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/>
  <mc:AlternateContent xmlns:mc="http://schemas.openxmlformats.org/markup-compatibility/2006">
    <mc:Choice Requires="x15">
      <x15ac:absPath xmlns:x15ac="http://schemas.microsoft.com/office/spreadsheetml/2010/11/ac" url="F:\newGame\ntd\excel\"/>
    </mc:Choice>
  </mc:AlternateContent>
  <xr:revisionPtr revIDLastSave="0" documentId="13_ncr:1_{B5C64A70-EB5C-4DBA-BCC5-E1680AF345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tatic_pve_stage" sheetId="1" r:id="rId1"/>
    <sheet name="Sheet1" sheetId="2" r:id="rId2"/>
    <sheet name="Sheet2" sheetId="3" r:id="rId3"/>
    <sheet name="Sheet3" sheetId="4" r:id="rId4"/>
  </sheets>
  <externalReferences>
    <externalReference r:id="rId5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91" i="1" l="1"/>
  <c r="J4769" i="2"/>
  <c r="J4770" i="2" s="1"/>
  <c r="J4771" i="2" s="1"/>
  <c r="J4772" i="2" s="1"/>
  <c r="J4773" i="2" s="1"/>
  <c r="J4774" i="2" s="1"/>
  <c r="J4775" i="2" s="1"/>
  <c r="J4776" i="2" s="1"/>
  <c r="J4777" i="2" s="1"/>
  <c r="J4778" i="2" s="1"/>
  <c r="J4779" i="2" s="1"/>
  <c r="J4780" i="2" s="1"/>
  <c r="J4781" i="2" s="1"/>
  <c r="J4782" i="2" s="1"/>
  <c r="J4783" i="2" s="1"/>
  <c r="J4784" i="2" s="1"/>
  <c r="J4785" i="2" s="1"/>
  <c r="J4786" i="2" s="1"/>
  <c r="J4787" i="2" s="1"/>
  <c r="J4788" i="2" s="1"/>
  <c r="J4789" i="2" s="1"/>
  <c r="J4790" i="2" s="1"/>
  <c r="J4791" i="2" s="1"/>
  <c r="J4792" i="2" s="1"/>
  <c r="J4793" i="2" s="1"/>
  <c r="J4794" i="2" s="1"/>
  <c r="J4795" i="2" s="1"/>
  <c r="J4796" i="2" s="1"/>
  <c r="J4797" i="2" s="1"/>
  <c r="J4798" i="2" s="1"/>
  <c r="J4799" i="2" s="1"/>
  <c r="J4800" i="2" s="1"/>
  <c r="J4801" i="2" s="1"/>
  <c r="J4802" i="2" s="1"/>
  <c r="J4803" i="2" s="1"/>
  <c r="J4804" i="2" s="1"/>
  <c r="J4805" i="2" s="1"/>
  <c r="J4806" i="2" s="1"/>
  <c r="J4807" i="2" s="1"/>
  <c r="J4808" i="2" s="1"/>
  <c r="J4809" i="2" s="1"/>
  <c r="J4810" i="2" s="1"/>
  <c r="J4811" i="2" s="1"/>
  <c r="J4812" i="2" s="1"/>
  <c r="J4813" i="2" s="1"/>
  <c r="J4814" i="2" s="1"/>
  <c r="J4815" i="2" s="1"/>
  <c r="J4816" i="2" s="1"/>
  <c r="J4817" i="2" s="1"/>
  <c r="J4818" i="2" s="1"/>
  <c r="J4819" i="2" s="1"/>
  <c r="J4820" i="2" s="1"/>
  <c r="J4821" i="2" s="1"/>
  <c r="J4822" i="2" s="1"/>
  <c r="J4823" i="2" s="1"/>
  <c r="J4824" i="2" s="1"/>
  <c r="J4825" i="2" s="1"/>
  <c r="J4826" i="2" s="1"/>
  <c r="J4827" i="2" s="1"/>
  <c r="J4828" i="2" s="1"/>
  <c r="J4829" i="2" s="1"/>
  <c r="J4830" i="2" s="1"/>
  <c r="J4831" i="2" s="1"/>
  <c r="J4832" i="2" s="1"/>
  <c r="J4833" i="2" s="1"/>
  <c r="J4834" i="2" s="1"/>
  <c r="J4835" i="2" s="1"/>
  <c r="J4836" i="2" s="1"/>
  <c r="J4837" i="2" s="1"/>
  <c r="J4838" i="2" s="1"/>
  <c r="J4839" i="2" s="1"/>
  <c r="J4840" i="2" s="1"/>
  <c r="J4841" i="2" s="1"/>
  <c r="J4842" i="2" s="1"/>
  <c r="J4843" i="2" s="1"/>
  <c r="J4844" i="2" s="1"/>
  <c r="J4845" i="2" s="1"/>
  <c r="J4846" i="2" s="1"/>
  <c r="J4847" i="2" s="1"/>
  <c r="J4848" i="2" s="1"/>
  <c r="J4849" i="2" s="1"/>
  <c r="J4850" i="2" s="1"/>
  <c r="J4851" i="2" s="1"/>
  <c r="J4852" i="2" s="1"/>
  <c r="J4853" i="2" s="1"/>
  <c r="J4854" i="2" s="1"/>
  <c r="J4855" i="2" s="1"/>
  <c r="J4856" i="2" s="1"/>
  <c r="J4857" i="2" s="1"/>
  <c r="J4858" i="2" s="1"/>
  <c r="J4859" i="2" s="1"/>
  <c r="J4860" i="2" s="1"/>
  <c r="J4861" i="2" s="1"/>
  <c r="J4862" i="2" s="1"/>
  <c r="J4863" i="2" s="1"/>
  <c r="J4864" i="2" s="1"/>
  <c r="J4865" i="2" s="1"/>
  <c r="J4866" i="2" s="1"/>
  <c r="J4867" i="2" s="1"/>
  <c r="J4868" i="2" s="1"/>
  <c r="J4869" i="2" s="1"/>
  <c r="J4870" i="2" s="1"/>
  <c r="J4871" i="2" s="1"/>
  <c r="J4872" i="2" s="1"/>
  <c r="J4873" i="2" s="1"/>
  <c r="J4874" i="2" s="1"/>
  <c r="J4875" i="2" s="1"/>
  <c r="J4876" i="2" s="1"/>
  <c r="J4877" i="2" s="1"/>
  <c r="J4878" i="2" s="1"/>
  <c r="J4879" i="2" s="1"/>
  <c r="J4880" i="2" s="1"/>
  <c r="J4881" i="2" s="1"/>
  <c r="J4882" i="2" s="1"/>
  <c r="J4883" i="2" s="1"/>
  <c r="J4884" i="2" s="1"/>
  <c r="J4885" i="2" s="1"/>
  <c r="J4886" i="2" s="1"/>
  <c r="J4887" i="2" s="1"/>
  <c r="J4888" i="2" s="1"/>
  <c r="J4889" i="2" s="1"/>
  <c r="J4890" i="2" s="1"/>
  <c r="J4891" i="2" s="1"/>
  <c r="J4892" i="2" s="1"/>
  <c r="J4893" i="2" s="1"/>
  <c r="J4894" i="2" s="1"/>
  <c r="J4895" i="2" s="1"/>
  <c r="J4896" i="2" s="1"/>
  <c r="J4897" i="2" s="1"/>
  <c r="J4898" i="2" s="1"/>
  <c r="J4899" i="2" s="1"/>
  <c r="J4900" i="2" s="1"/>
  <c r="J4901" i="2" s="1"/>
  <c r="J4902" i="2" s="1"/>
  <c r="J4903" i="2" s="1"/>
  <c r="J4904" i="2" s="1"/>
  <c r="J4905" i="2" s="1"/>
  <c r="J4906" i="2" s="1"/>
  <c r="J4907" i="2" s="1"/>
  <c r="J4908" i="2" s="1"/>
  <c r="J4909" i="2" s="1"/>
  <c r="J4910" i="2" s="1"/>
  <c r="J4911" i="2" s="1"/>
  <c r="J4912" i="2" s="1"/>
  <c r="J4913" i="2" s="1"/>
  <c r="J4914" i="2" s="1"/>
  <c r="J4915" i="2" s="1"/>
  <c r="J4916" i="2" s="1"/>
  <c r="J4917" i="2" s="1"/>
  <c r="J4918" i="2" s="1"/>
  <c r="J4919" i="2" s="1"/>
  <c r="J4920" i="2" s="1"/>
  <c r="J4921" i="2" s="1"/>
  <c r="J4922" i="2" s="1"/>
  <c r="J4923" i="2" s="1"/>
  <c r="J4924" i="2" s="1"/>
  <c r="J4925" i="2" s="1"/>
  <c r="J4926" i="2" s="1"/>
  <c r="J4927" i="2" s="1"/>
  <c r="J4928" i="2" s="1"/>
  <c r="J4929" i="2" s="1"/>
  <c r="J4930" i="2" s="1"/>
  <c r="J4931" i="2" s="1"/>
  <c r="J4932" i="2" s="1"/>
  <c r="J4933" i="2" s="1"/>
  <c r="J4934" i="2" s="1"/>
  <c r="J4935" i="2" s="1"/>
  <c r="J4936" i="2" s="1"/>
  <c r="J4937" i="2" s="1"/>
  <c r="J4938" i="2" s="1"/>
  <c r="J4939" i="2" s="1"/>
  <c r="J4940" i="2" s="1"/>
  <c r="J4941" i="2" s="1"/>
  <c r="J4942" i="2" s="1"/>
  <c r="J4943" i="2" s="1"/>
  <c r="J4944" i="2" s="1"/>
  <c r="J4945" i="2" s="1"/>
  <c r="J4946" i="2" s="1"/>
  <c r="J4947" i="2" s="1"/>
  <c r="J4948" i="2" s="1"/>
  <c r="J4949" i="2" s="1"/>
  <c r="J4950" i="2" s="1"/>
  <c r="J4951" i="2" s="1"/>
  <c r="J4952" i="2" s="1"/>
  <c r="J4953" i="2" s="1"/>
  <c r="J4954" i="2" s="1"/>
  <c r="J4955" i="2" s="1"/>
  <c r="J4956" i="2" s="1"/>
  <c r="J4957" i="2" s="1"/>
  <c r="J4958" i="2" s="1"/>
  <c r="J4959" i="2" s="1"/>
  <c r="J4960" i="2" s="1"/>
  <c r="J4961" i="2" s="1"/>
  <c r="J4962" i="2" s="1"/>
  <c r="J4963" i="2" s="1"/>
  <c r="J4964" i="2" s="1"/>
  <c r="J4965" i="2" s="1"/>
  <c r="J4966" i="2" s="1"/>
  <c r="J4967" i="2" s="1"/>
  <c r="J4968" i="2" s="1"/>
  <c r="J4969" i="2" s="1"/>
  <c r="J4970" i="2" s="1"/>
  <c r="J4971" i="2" s="1"/>
  <c r="J4972" i="2" s="1"/>
  <c r="J4973" i="2" s="1"/>
  <c r="J4974" i="2" s="1"/>
  <c r="J4975" i="2" s="1"/>
  <c r="J4976" i="2" s="1"/>
  <c r="J4977" i="2" s="1"/>
  <c r="J4978" i="2" s="1"/>
  <c r="J4979" i="2" s="1"/>
  <c r="J4980" i="2" s="1"/>
  <c r="J4981" i="2" s="1"/>
  <c r="J4982" i="2" s="1"/>
  <c r="J4983" i="2" s="1"/>
  <c r="J4984" i="2" s="1"/>
  <c r="J4985" i="2" s="1"/>
  <c r="J4986" i="2" s="1"/>
  <c r="J4987" i="2" s="1"/>
  <c r="J4988" i="2" s="1"/>
  <c r="J4989" i="2" s="1"/>
  <c r="J4990" i="2" s="1"/>
  <c r="J4991" i="2" s="1"/>
  <c r="J4992" i="2" s="1"/>
  <c r="J4993" i="2" s="1"/>
  <c r="J4994" i="2" s="1"/>
  <c r="J4995" i="2" s="1"/>
  <c r="J4996" i="2" s="1"/>
  <c r="J4997" i="2" s="1"/>
  <c r="J4998" i="2" s="1"/>
  <c r="J4999" i="2" s="1"/>
  <c r="J5000" i="2" s="1"/>
  <c r="J5001" i="2" s="1"/>
  <c r="J5002" i="2" s="1"/>
  <c r="J5003" i="2" s="1"/>
  <c r="J5004" i="2" s="1"/>
  <c r="J5005" i="2" s="1"/>
  <c r="J5006" i="2" s="1"/>
  <c r="J5007" i="2" s="1"/>
  <c r="J5008" i="2" s="1"/>
  <c r="J5009" i="2" s="1"/>
  <c r="J5010" i="2" s="1"/>
  <c r="J5011" i="2" s="1"/>
  <c r="J5012" i="2" s="1"/>
  <c r="J5013" i="2" s="1"/>
  <c r="J5014" i="2" s="1"/>
  <c r="J5015" i="2" s="1"/>
  <c r="J5016" i="2" s="1"/>
  <c r="J5017" i="2" s="1"/>
  <c r="J5018" i="2" s="1"/>
  <c r="J5019" i="2" s="1"/>
  <c r="J5020" i="2" s="1"/>
  <c r="J5021" i="2" s="1"/>
  <c r="J5022" i="2" s="1"/>
  <c r="J5023" i="2" s="1"/>
  <c r="J5024" i="2" s="1"/>
  <c r="J5025" i="2" s="1"/>
  <c r="J5026" i="2" s="1"/>
  <c r="J5027" i="2" s="1"/>
  <c r="J5028" i="2" s="1"/>
  <c r="J5029" i="2" s="1"/>
  <c r="J5030" i="2" s="1"/>
  <c r="J5031" i="2" s="1"/>
  <c r="J5032" i="2" s="1"/>
  <c r="J5033" i="2" s="1"/>
  <c r="J5034" i="2" s="1"/>
  <c r="J5035" i="2" s="1"/>
  <c r="J5036" i="2" s="1"/>
  <c r="J5037" i="2" s="1"/>
  <c r="J5038" i="2" s="1"/>
  <c r="J5039" i="2" s="1"/>
  <c r="J5040" i="2" s="1"/>
  <c r="J5041" i="2" s="1"/>
  <c r="J5042" i="2" s="1"/>
  <c r="J5043" i="2" s="1"/>
  <c r="J5044" i="2" s="1"/>
  <c r="J5045" i="2" s="1"/>
  <c r="J5046" i="2" s="1"/>
  <c r="J5047" i="2" s="1"/>
  <c r="J5048" i="2" s="1"/>
  <c r="J5049" i="2" s="1"/>
  <c r="J5050" i="2" s="1"/>
  <c r="J5051" i="2" s="1"/>
  <c r="J5052" i="2" s="1"/>
  <c r="J5053" i="2" s="1"/>
  <c r="J5054" i="2" s="1"/>
  <c r="J5055" i="2" s="1"/>
  <c r="J5056" i="2" s="1"/>
  <c r="J5057" i="2" s="1"/>
  <c r="J5058" i="2" s="1"/>
  <c r="J5059" i="2" s="1"/>
  <c r="J5060" i="2" s="1"/>
  <c r="J5061" i="2" s="1"/>
  <c r="J5062" i="2" s="1"/>
  <c r="J5063" i="2" s="1"/>
  <c r="J5064" i="2" s="1"/>
  <c r="J5065" i="2" s="1"/>
  <c r="J5066" i="2" s="1"/>
  <c r="J5067" i="2" s="1"/>
  <c r="J5068" i="2" s="1"/>
  <c r="J5069" i="2" s="1"/>
  <c r="J5070" i="2" s="1"/>
  <c r="J5071" i="2" s="1"/>
  <c r="J5072" i="2" s="1"/>
  <c r="J5073" i="2" s="1"/>
  <c r="J5074" i="2" s="1"/>
  <c r="J5075" i="2" s="1"/>
  <c r="J5076" i="2" s="1"/>
  <c r="J5077" i="2" s="1"/>
  <c r="J5078" i="2" s="1"/>
  <c r="J5079" i="2" s="1"/>
  <c r="J5080" i="2" s="1"/>
  <c r="J5081" i="2" s="1"/>
  <c r="J5082" i="2" s="1"/>
  <c r="J5083" i="2" s="1"/>
  <c r="J5084" i="2" s="1"/>
  <c r="J5085" i="2" s="1"/>
  <c r="J5086" i="2" s="1"/>
  <c r="J5087" i="2" s="1"/>
  <c r="J5088" i="2" s="1"/>
  <c r="J5089" i="2" s="1"/>
  <c r="J5090" i="2" s="1"/>
  <c r="J5091" i="2" s="1"/>
  <c r="J5092" i="2" s="1"/>
  <c r="J5093" i="2" s="1"/>
  <c r="J5094" i="2" s="1"/>
  <c r="J5095" i="2" s="1"/>
  <c r="J5096" i="2" s="1"/>
  <c r="J5097" i="2" s="1"/>
  <c r="J5098" i="2" s="1"/>
  <c r="J5099" i="2" s="1"/>
  <c r="J5100" i="2" s="1"/>
  <c r="J5101" i="2" s="1"/>
  <c r="J5102" i="2" s="1"/>
  <c r="J5103" i="2" s="1"/>
  <c r="J5104" i="2" s="1"/>
  <c r="J5105" i="2" s="1"/>
  <c r="J5106" i="2" s="1"/>
  <c r="J5107" i="2" s="1"/>
  <c r="J5108" i="2" s="1"/>
  <c r="J5109" i="2" s="1"/>
  <c r="J5110" i="2" s="1"/>
  <c r="J5111" i="2" s="1"/>
  <c r="J5112" i="2" s="1"/>
  <c r="J5113" i="2" s="1"/>
  <c r="J5114" i="2" s="1"/>
  <c r="J5115" i="2" s="1"/>
  <c r="J5116" i="2" s="1"/>
  <c r="J5117" i="2" s="1"/>
  <c r="J5118" i="2" s="1"/>
  <c r="J5119" i="2" s="1"/>
  <c r="J5120" i="2" s="1"/>
  <c r="J5121" i="2" s="1"/>
  <c r="J5122" i="2" s="1"/>
  <c r="J5123" i="2" s="1"/>
  <c r="J5124" i="2" s="1"/>
  <c r="J5125" i="2" s="1"/>
  <c r="J5126" i="2" s="1"/>
  <c r="J5127" i="2" s="1"/>
  <c r="J5128" i="2" s="1"/>
  <c r="J5129" i="2" s="1"/>
  <c r="J5130" i="2" s="1"/>
  <c r="J5131" i="2" s="1"/>
  <c r="J5132" i="2" s="1"/>
  <c r="J5133" i="2" s="1"/>
  <c r="J5134" i="2" s="1"/>
  <c r="J5135" i="2" s="1"/>
  <c r="J5136" i="2" s="1"/>
  <c r="J5137" i="2" s="1"/>
  <c r="J5138" i="2" s="1"/>
  <c r="J5139" i="2" s="1"/>
  <c r="J5140" i="2" s="1"/>
  <c r="J5141" i="2" s="1"/>
  <c r="J5142" i="2" s="1"/>
  <c r="J5143" i="2" s="1"/>
  <c r="J5144" i="2" s="1"/>
  <c r="J5145" i="2" s="1"/>
  <c r="J5146" i="2" s="1"/>
  <c r="J5147" i="2" s="1"/>
  <c r="J5148" i="2" s="1"/>
  <c r="J5149" i="2" s="1"/>
  <c r="J5150" i="2" s="1"/>
  <c r="J5151" i="2" s="1"/>
  <c r="J5152" i="2" s="1"/>
  <c r="J5153" i="2" s="1"/>
  <c r="J5154" i="2" s="1"/>
  <c r="J5155" i="2" s="1"/>
  <c r="J5156" i="2" s="1"/>
  <c r="J5157" i="2" s="1"/>
  <c r="J5158" i="2" s="1"/>
  <c r="J5159" i="2" s="1"/>
  <c r="J5160" i="2" s="1"/>
  <c r="J5161" i="2" s="1"/>
  <c r="J5162" i="2" s="1"/>
  <c r="J5163" i="2" s="1"/>
  <c r="J5164" i="2" s="1"/>
  <c r="J5165" i="2" s="1"/>
  <c r="J5166" i="2" s="1"/>
  <c r="J5167" i="2" s="1"/>
  <c r="J5168" i="2" s="1"/>
  <c r="J5169" i="2" s="1"/>
  <c r="J5170" i="2" s="1"/>
  <c r="J5171" i="2" s="1"/>
  <c r="J5172" i="2" s="1"/>
  <c r="J5173" i="2" s="1"/>
  <c r="J5174" i="2" s="1"/>
  <c r="J5175" i="2" s="1"/>
  <c r="J5176" i="2" s="1"/>
  <c r="J5177" i="2" s="1"/>
  <c r="J5178" i="2" s="1"/>
  <c r="J5179" i="2" s="1"/>
  <c r="J5180" i="2" s="1"/>
  <c r="J5181" i="2" s="1"/>
  <c r="J5182" i="2" s="1"/>
  <c r="J5183" i="2" s="1"/>
  <c r="J5184" i="2" s="1"/>
  <c r="J5185" i="2" s="1"/>
  <c r="J5186" i="2" s="1"/>
  <c r="J5187" i="2" s="1"/>
  <c r="J5188" i="2" s="1"/>
  <c r="J5189" i="2" s="1"/>
  <c r="J5190" i="2" s="1"/>
  <c r="J5191" i="2" s="1"/>
  <c r="J5192" i="2" s="1"/>
  <c r="J5193" i="2" s="1"/>
  <c r="J5194" i="2" s="1"/>
  <c r="J5195" i="2" s="1"/>
  <c r="J5196" i="2" s="1"/>
  <c r="J5197" i="2" s="1"/>
  <c r="J5198" i="2" s="1"/>
  <c r="J5199" i="2" s="1"/>
  <c r="J5200" i="2" s="1"/>
  <c r="J5201" i="2" s="1"/>
  <c r="J5202" i="2" s="1"/>
  <c r="J5203" i="2" s="1"/>
  <c r="J5204" i="2" s="1"/>
  <c r="J5205" i="2" s="1"/>
  <c r="J5206" i="2" s="1"/>
  <c r="J5207" i="2" s="1"/>
  <c r="J5208" i="2" s="1"/>
  <c r="J5209" i="2" s="1"/>
  <c r="J5210" i="2" s="1"/>
  <c r="J5211" i="2" s="1"/>
  <c r="J5212" i="2" s="1"/>
  <c r="J5213" i="2" s="1"/>
  <c r="J5214" i="2" s="1"/>
  <c r="J5215" i="2" s="1"/>
  <c r="J5216" i="2" s="1"/>
  <c r="J5217" i="2" s="1"/>
  <c r="J5218" i="2" s="1"/>
  <c r="J5219" i="2" s="1"/>
  <c r="J5220" i="2" s="1"/>
  <c r="J5221" i="2" s="1"/>
  <c r="J5222" i="2" s="1"/>
  <c r="J5223" i="2" s="1"/>
  <c r="J5224" i="2" s="1"/>
  <c r="J5225" i="2" s="1"/>
  <c r="J5226" i="2" s="1"/>
  <c r="J5227" i="2" s="1"/>
  <c r="J5228" i="2" s="1"/>
  <c r="J5229" i="2" s="1"/>
  <c r="J5230" i="2" s="1"/>
  <c r="J5231" i="2" s="1"/>
  <c r="J5232" i="2" s="1"/>
  <c r="J5233" i="2" s="1"/>
  <c r="J5234" i="2" s="1"/>
  <c r="J5235" i="2" s="1"/>
  <c r="J5236" i="2" s="1"/>
  <c r="J5237" i="2" s="1"/>
  <c r="J5238" i="2" s="1"/>
  <c r="J5239" i="2" s="1"/>
  <c r="J5240" i="2" s="1"/>
  <c r="J5241" i="2" s="1"/>
  <c r="J5242" i="2" s="1"/>
  <c r="J5243" i="2" s="1"/>
  <c r="J5244" i="2" s="1"/>
  <c r="J5245" i="2" s="1"/>
  <c r="J5246" i="2" s="1"/>
  <c r="J5247" i="2" s="1"/>
  <c r="J5248" i="2" s="1"/>
  <c r="J5249" i="2" s="1"/>
  <c r="J5250" i="2" s="1"/>
  <c r="J5251" i="2" s="1"/>
  <c r="J5252" i="2" s="1"/>
  <c r="J5253" i="2" s="1"/>
  <c r="J5254" i="2" s="1"/>
  <c r="J5255" i="2" s="1"/>
  <c r="J5256" i="2" s="1"/>
  <c r="J5257" i="2" s="1"/>
  <c r="J5258" i="2" s="1"/>
  <c r="J5259" i="2" s="1"/>
  <c r="J5260" i="2" s="1"/>
  <c r="J5261" i="2" s="1"/>
  <c r="J5262" i="2" s="1"/>
  <c r="J5263" i="2" s="1"/>
  <c r="J5264" i="2" s="1"/>
  <c r="J5265" i="2" s="1"/>
  <c r="J5266" i="2" s="1"/>
  <c r="J5267" i="2" s="1"/>
  <c r="J5268" i="2" s="1"/>
  <c r="J5269" i="2" s="1"/>
  <c r="J5270" i="2" s="1"/>
  <c r="J5271" i="2" s="1"/>
  <c r="J5272" i="2" s="1"/>
  <c r="J5273" i="2" s="1"/>
  <c r="J5274" i="2" s="1"/>
  <c r="J5275" i="2" s="1"/>
  <c r="J5276" i="2" s="1"/>
  <c r="J5277" i="2" s="1"/>
  <c r="J5278" i="2" s="1"/>
  <c r="J5279" i="2" s="1"/>
  <c r="J5280" i="2" s="1"/>
  <c r="J5281" i="2" s="1"/>
  <c r="J5282" i="2" s="1"/>
  <c r="J5283" i="2" s="1"/>
  <c r="J5284" i="2" s="1"/>
  <c r="J5285" i="2" s="1"/>
  <c r="J5286" i="2" s="1"/>
  <c r="J5287" i="2" s="1"/>
  <c r="J5288" i="2" s="1"/>
  <c r="J5289" i="2" s="1"/>
  <c r="J5290" i="2" s="1"/>
  <c r="J5291" i="2" s="1"/>
  <c r="J5292" i="2" s="1"/>
  <c r="J5293" i="2" s="1"/>
  <c r="J5294" i="2" s="1"/>
  <c r="J5295" i="2" s="1"/>
  <c r="J5296" i="2" s="1"/>
  <c r="J5297" i="2" s="1"/>
  <c r="J5298" i="2" s="1"/>
  <c r="J5299" i="2" s="1"/>
  <c r="J5300" i="2" s="1"/>
  <c r="J5301" i="2" s="1"/>
  <c r="J5302" i="2" s="1"/>
  <c r="J5303" i="2" s="1"/>
  <c r="J5304" i="2" s="1"/>
  <c r="J5305" i="2" s="1"/>
  <c r="J5306" i="2" s="1"/>
  <c r="J4230" i="2"/>
  <c r="J4231" i="2" s="1"/>
  <c r="J4232" i="2" s="1"/>
  <c r="J4233" i="2" s="1"/>
  <c r="J4234" i="2" s="1"/>
  <c r="J4235" i="2" s="1"/>
  <c r="J4236" i="2" s="1"/>
  <c r="J4237" i="2" s="1"/>
  <c r="J4238" i="2" s="1"/>
  <c r="J4239" i="2" s="1"/>
  <c r="J4240" i="2" s="1"/>
  <c r="J4241" i="2" s="1"/>
  <c r="J4242" i="2" s="1"/>
  <c r="J4243" i="2" s="1"/>
  <c r="J4244" i="2" s="1"/>
  <c r="J4245" i="2" s="1"/>
  <c r="J4246" i="2" s="1"/>
  <c r="J4247" i="2" s="1"/>
  <c r="J4248" i="2" s="1"/>
  <c r="J4249" i="2" s="1"/>
  <c r="J4250" i="2" s="1"/>
  <c r="J4251" i="2" s="1"/>
  <c r="J4252" i="2" s="1"/>
  <c r="J4253" i="2" s="1"/>
  <c r="J4254" i="2" s="1"/>
  <c r="J4255" i="2" s="1"/>
  <c r="J4256" i="2" s="1"/>
  <c r="J4257" i="2" s="1"/>
  <c r="J4258" i="2" s="1"/>
  <c r="J4259" i="2" s="1"/>
  <c r="J4260" i="2" s="1"/>
  <c r="J4261" i="2" s="1"/>
  <c r="J4262" i="2" s="1"/>
  <c r="J4263" i="2" s="1"/>
  <c r="J4264" i="2" s="1"/>
  <c r="J4265" i="2" s="1"/>
  <c r="J4266" i="2" s="1"/>
  <c r="J4267" i="2" s="1"/>
  <c r="J4268" i="2" s="1"/>
  <c r="J4269" i="2" s="1"/>
  <c r="J4270" i="2" s="1"/>
  <c r="J4271" i="2" s="1"/>
  <c r="J4272" i="2" s="1"/>
  <c r="J4273" i="2" s="1"/>
  <c r="J4274" i="2" s="1"/>
  <c r="J4275" i="2" s="1"/>
  <c r="J4276" i="2" s="1"/>
  <c r="J4277" i="2" s="1"/>
  <c r="J4278" i="2" s="1"/>
  <c r="J4279" i="2" s="1"/>
  <c r="J4280" i="2" s="1"/>
  <c r="J4281" i="2" s="1"/>
  <c r="J4282" i="2" s="1"/>
  <c r="J4283" i="2" s="1"/>
  <c r="J4284" i="2" s="1"/>
  <c r="J4285" i="2" s="1"/>
  <c r="J4286" i="2" s="1"/>
  <c r="J4287" i="2" s="1"/>
  <c r="J4288" i="2" s="1"/>
  <c r="J4289" i="2" s="1"/>
  <c r="J4290" i="2" s="1"/>
  <c r="J4291" i="2" s="1"/>
  <c r="J4292" i="2" s="1"/>
  <c r="J4293" i="2" s="1"/>
  <c r="J4294" i="2" s="1"/>
  <c r="J4295" i="2" s="1"/>
  <c r="J4296" i="2" s="1"/>
  <c r="J4297" i="2" s="1"/>
  <c r="J4298" i="2" s="1"/>
  <c r="J4299" i="2" s="1"/>
  <c r="J4300" i="2" s="1"/>
  <c r="J4301" i="2" s="1"/>
  <c r="J4302" i="2" s="1"/>
  <c r="J4303" i="2" s="1"/>
  <c r="J4304" i="2" s="1"/>
  <c r="J4305" i="2" s="1"/>
  <c r="J4306" i="2" s="1"/>
  <c r="J4307" i="2" s="1"/>
  <c r="J4308" i="2" s="1"/>
  <c r="J4309" i="2" s="1"/>
  <c r="J4310" i="2" s="1"/>
  <c r="J4311" i="2" s="1"/>
  <c r="J4312" i="2" s="1"/>
  <c r="J4313" i="2" s="1"/>
  <c r="J4314" i="2" s="1"/>
  <c r="J4315" i="2" s="1"/>
  <c r="J4316" i="2" s="1"/>
  <c r="J4317" i="2" s="1"/>
  <c r="J4318" i="2" s="1"/>
  <c r="J4319" i="2" s="1"/>
  <c r="J4320" i="2" s="1"/>
  <c r="J4321" i="2" s="1"/>
  <c r="J4322" i="2" s="1"/>
  <c r="J4323" i="2" s="1"/>
  <c r="J4324" i="2" s="1"/>
  <c r="J4325" i="2" s="1"/>
  <c r="J4326" i="2" s="1"/>
  <c r="J4327" i="2" s="1"/>
  <c r="J4328" i="2" s="1"/>
  <c r="J4329" i="2" s="1"/>
  <c r="J4330" i="2" s="1"/>
  <c r="J4331" i="2" s="1"/>
  <c r="J4332" i="2" s="1"/>
  <c r="J4333" i="2" s="1"/>
  <c r="J4334" i="2" s="1"/>
  <c r="J4335" i="2" s="1"/>
  <c r="J4336" i="2" s="1"/>
  <c r="J4337" i="2" s="1"/>
  <c r="J4338" i="2" s="1"/>
  <c r="J4339" i="2" s="1"/>
  <c r="J4340" i="2" s="1"/>
  <c r="J4341" i="2" s="1"/>
  <c r="J4342" i="2" s="1"/>
  <c r="J4343" i="2" s="1"/>
  <c r="J4344" i="2" s="1"/>
  <c r="J4345" i="2" s="1"/>
  <c r="J4346" i="2" s="1"/>
  <c r="J4347" i="2" s="1"/>
  <c r="J4348" i="2" s="1"/>
  <c r="J4349" i="2" s="1"/>
  <c r="J4350" i="2" s="1"/>
  <c r="J4351" i="2" s="1"/>
  <c r="J4352" i="2" s="1"/>
  <c r="J4353" i="2" s="1"/>
  <c r="J4354" i="2" s="1"/>
  <c r="J4355" i="2" s="1"/>
  <c r="J4356" i="2" s="1"/>
  <c r="J4357" i="2" s="1"/>
  <c r="J4358" i="2" s="1"/>
  <c r="J4359" i="2" s="1"/>
  <c r="J4360" i="2" s="1"/>
  <c r="J4361" i="2" s="1"/>
  <c r="J4362" i="2" s="1"/>
  <c r="J4363" i="2" s="1"/>
  <c r="J4364" i="2" s="1"/>
  <c r="J4365" i="2" s="1"/>
  <c r="J4366" i="2" s="1"/>
  <c r="J4367" i="2" s="1"/>
  <c r="J4368" i="2" s="1"/>
  <c r="J4369" i="2" s="1"/>
  <c r="J4370" i="2" s="1"/>
  <c r="J4371" i="2" s="1"/>
  <c r="J4372" i="2" s="1"/>
  <c r="J4373" i="2" s="1"/>
  <c r="J4374" i="2" s="1"/>
  <c r="J4375" i="2" s="1"/>
  <c r="J4376" i="2" s="1"/>
  <c r="J4377" i="2" s="1"/>
  <c r="J4378" i="2" s="1"/>
  <c r="J4379" i="2" s="1"/>
  <c r="J4380" i="2" s="1"/>
  <c r="J4381" i="2" s="1"/>
  <c r="J4382" i="2" s="1"/>
  <c r="J4383" i="2" s="1"/>
  <c r="J4384" i="2" s="1"/>
  <c r="J4385" i="2" s="1"/>
  <c r="J4386" i="2" s="1"/>
  <c r="J4387" i="2" s="1"/>
  <c r="J4388" i="2" s="1"/>
  <c r="J4389" i="2" s="1"/>
  <c r="J4390" i="2" s="1"/>
  <c r="J4391" i="2" s="1"/>
  <c r="J4392" i="2" s="1"/>
  <c r="J4393" i="2" s="1"/>
  <c r="J4394" i="2" s="1"/>
  <c r="J4395" i="2" s="1"/>
  <c r="J4396" i="2" s="1"/>
  <c r="J4397" i="2" s="1"/>
  <c r="J4398" i="2" s="1"/>
  <c r="J4399" i="2" s="1"/>
  <c r="J4400" i="2" s="1"/>
  <c r="J4401" i="2" s="1"/>
  <c r="J4402" i="2" s="1"/>
  <c r="J4403" i="2" s="1"/>
  <c r="J4404" i="2" s="1"/>
  <c r="J4405" i="2" s="1"/>
  <c r="J4406" i="2" s="1"/>
  <c r="J4407" i="2" s="1"/>
  <c r="J4408" i="2" s="1"/>
  <c r="J4409" i="2" s="1"/>
  <c r="J4410" i="2" s="1"/>
  <c r="J4411" i="2" s="1"/>
  <c r="J4412" i="2" s="1"/>
  <c r="J4413" i="2" s="1"/>
  <c r="J4414" i="2" s="1"/>
  <c r="J4415" i="2" s="1"/>
  <c r="J4416" i="2" s="1"/>
  <c r="J4417" i="2" s="1"/>
  <c r="J4418" i="2" s="1"/>
  <c r="J4419" i="2" s="1"/>
  <c r="J4420" i="2" s="1"/>
  <c r="J4421" i="2" s="1"/>
  <c r="J4422" i="2" s="1"/>
  <c r="J4423" i="2" s="1"/>
  <c r="J4424" i="2" s="1"/>
  <c r="J4425" i="2" s="1"/>
  <c r="J4426" i="2" s="1"/>
  <c r="J4427" i="2" s="1"/>
  <c r="J4428" i="2" s="1"/>
  <c r="J4429" i="2" s="1"/>
  <c r="J4430" i="2" s="1"/>
  <c r="J4431" i="2" s="1"/>
  <c r="J4432" i="2" s="1"/>
  <c r="J4433" i="2" s="1"/>
  <c r="J4434" i="2" s="1"/>
  <c r="J4435" i="2" s="1"/>
  <c r="J4436" i="2" s="1"/>
  <c r="J4437" i="2" s="1"/>
  <c r="J4438" i="2" s="1"/>
  <c r="J4439" i="2" s="1"/>
  <c r="J4440" i="2" s="1"/>
  <c r="J4441" i="2" s="1"/>
  <c r="J4442" i="2" s="1"/>
  <c r="J4443" i="2" s="1"/>
  <c r="J4444" i="2" s="1"/>
  <c r="J4445" i="2" s="1"/>
  <c r="J4446" i="2" s="1"/>
  <c r="J4447" i="2" s="1"/>
  <c r="J4448" i="2" s="1"/>
  <c r="J4449" i="2" s="1"/>
  <c r="J4450" i="2" s="1"/>
  <c r="J4451" i="2" s="1"/>
  <c r="J4452" i="2" s="1"/>
  <c r="J4453" i="2" s="1"/>
  <c r="J4454" i="2" s="1"/>
  <c r="J4455" i="2" s="1"/>
  <c r="J4456" i="2" s="1"/>
  <c r="J4457" i="2" s="1"/>
  <c r="J4458" i="2" s="1"/>
  <c r="J4459" i="2" s="1"/>
  <c r="J4460" i="2" s="1"/>
  <c r="J4461" i="2" s="1"/>
  <c r="J4462" i="2" s="1"/>
  <c r="J4463" i="2" s="1"/>
  <c r="J4464" i="2" s="1"/>
  <c r="J4465" i="2" s="1"/>
  <c r="J4466" i="2" s="1"/>
  <c r="J4467" i="2" s="1"/>
  <c r="J4468" i="2" s="1"/>
  <c r="J4469" i="2" s="1"/>
  <c r="J4470" i="2" s="1"/>
  <c r="J4471" i="2" s="1"/>
  <c r="J4472" i="2" s="1"/>
  <c r="J4473" i="2" s="1"/>
  <c r="J4474" i="2" s="1"/>
  <c r="J4475" i="2" s="1"/>
  <c r="J4476" i="2" s="1"/>
  <c r="J4477" i="2" s="1"/>
  <c r="J4478" i="2" s="1"/>
  <c r="J4479" i="2" s="1"/>
  <c r="J4480" i="2" s="1"/>
  <c r="J4481" i="2" s="1"/>
  <c r="J4482" i="2" s="1"/>
  <c r="J4483" i="2" s="1"/>
  <c r="J4484" i="2" s="1"/>
  <c r="J4485" i="2" s="1"/>
  <c r="J4486" i="2" s="1"/>
  <c r="J4487" i="2" s="1"/>
  <c r="J4488" i="2" s="1"/>
  <c r="J4489" i="2" s="1"/>
  <c r="J4490" i="2" s="1"/>
  <c r="J4491" i="2" s="1"/>
  <c r="J4492" i="2" s="1"/>
  <c r="J4493" i="2" s="1"/>
  <c r="J4494" i="2" s="1"/>
  <c r="J4495" i="2" s="1"/>
  <c r="J4496" i="2" s="1"/>
  <c r="J4497" i="2" s="1"/>
  <c r="J4498" i="2" s="1"/>
  <c r="J4499" i="2" s="1"/>
  <c r="J4500" i="2" s="1"/>
  <c r="J4501" i="2" s="1"/>
  <c r="J4502" i="2" s="1"/>
  <c r="J4503" i="2" s="1"/>
  <c r="J4504" i="2" s="1"/>
  <c r="J4505" i="2" s="1"/>
  <c r="J4506" i="2" s="1"/>
  <c r="J4507" i="2" s="1"/>
  <c r="J4508" i="2" s="1"/>
  <c r="J4509" i="2" s="1"/>
  <c r="J4510" i="2" s="1"/>
  <c r="J4511" i="2" s="1"/>
  <c r="J4512" i="2" s="1"/>
  <c r="J4513" i="2" s="1"/>
  <c r="J4514" i="2" s="1"/>
  <c r="J4515" i="2" s="1"/>
  <c r="J4516" i="2" s="1"/>
  <c r="J4517" i="2" s="1"/>
  <c r="J4518" i="2" s="1"/>
  <c r="J4519" i="2" s="1"/>
  <c r="J4520" i="2" s="1"/>
  <c r="J4521" i="2" s="1"/>
  <c r="J4522" i="2" s="1"/>
  <c r="J4523" i="2" s="1"/>
  <c r="J4524" i="2" s="1"/>
  <c r="J4525" i="2" s="1"/>
  <c r="J4526" i="2" s="1"/>
  <c r="J4527" i="2" s="1"/>
  <c r="J4528" i="2" s="1"/>
  <c r="J4529" i="2" s="1"/>
  <c r="J4530" i="2" s="1"/>
  <c r="J4531" i="2" s="1"/>
  <c r="J4532" i="2" s="1"/>
  <c r="J4533" i="2" s="1"/>
  <c r="J4534" i="2" s="1"/>
  <c r="J4535" i="2" s="1"/>
  <c r="J4536" i="2" s="1"/>
  <c r="J4537" i="2" s="1"/>
  <c r="J4538" i="2" s="1"/>
  <c r="J4539" i="2" s="1"/>
  <c r="J4540" i="2" s="1"/>
  <c r="J4541" i="2" s="1"/>
  <c r="J4542" i="2" s="1"/>
  <c r="J4543" i="2" s="1"/>
  <c r="J4544" i="2" s="1"/>
  <c r="J4545" i="2" s="1"/>
  <c r="J4546" i="2" s="1"/>
  <c r="J4547" i="2" s="1"/>
  <c r="J4548" i="2" s="1"/>
  <c r="J4549" i="2" s="1"/>
  <c r="J4550" i="2" s="1"/>
  <c r="J4551" i="2" s="1"/>
  <c r="J4552" i="2" s="1"/>
  <c r="J4553" i="2" s="1"/>
  <c r="J4554" i="2" s="1"/>
  <c r="J4555" i="2" s="1"/>
  <c r="J4556" i="2" s="1"/>
  <c r="J4557" i="2" s="1"/>
  <c r="J4558" i="2" s="1"/>
  <c r="J4559" i="2" s="1"/>
  <c r="J4560" i="2" s="1"/>
  <c r="J4561" i="2" s="1"/>
  <c r="J4562" i="2" s="1"/>
  <c r="J4563" i="2" s="1"/>
  <c r="J4564" i="2" s="1"/>
  <c r="J4565" i="2" s="1"/>
  <c r="J4566" i="2" s="1"/>
  <c r="J4567" i="2" s="1"/>
  <c r="J4568" i="2" s="1"/>
  <c r="J4569" i="2" s="1"/>
  <c r="J4570" i="2" s="1"/>
  <c r="J4571" i="2" s="1"/>
  <c r="J4572" i="2" s="1"/>
  <c r="J4573" i="2" s="1"/>
  <c r="J4574" i="2" s="1"/>
  <c r="J4575" i="2" s="1"/>
  <c r="J4576" i="2" s="1"/>
  <c r="J4577" i="2" s="1"/>
  <c r="J4578" i="2" s="1"/>
  <c r="J4579" i="2" s="1"/>
  <c r="J4580" i="2" s="1"/>
  <c r="J4581" i="2" s="1"/>
  <c r="J4582" i="2" s="1"/>
  <c r="J4583" i="2" s="1"/>
  <c r="J4584" i="2" s="1"/>
  <c r="J4585" i="2" s="1"/>
  <c r="J4586" i="2" s="1"/>
  <c r="J4587" i="2" s="1"/>
  <c r="J4588" i="2" s="1"/>
  <c r="J4589" i="2" s="1"/>
  <c r="J4590" i="2" s="1"/>
  <c r="J4591" i="2" s="1"/>
  <c r="J4592" i="2" s="1"/>
  <c r="J4593" i="2" s="1"/>
  <c r="J4594" i="2" s="1"/>
  <c r="J4595" i="2" s="1"/>
  <c r="J4596" i="2" s="1"/>
  <c r="J4597" i="2" s="1"/>
  <c r="J4598" i="2" s="1"/>
  <c r="J4599" i="2" s="1"/>
  <c r="J4600" i="2" s="1"/>
  <c r="J4601" i="2" s="1"/>
  <c r="J4602" i="2" s="1"/>
  <c r="J4603" i="2" s="1"/>
  <c r="J4604" i="2" s="1"/>
  <c r="J4605" i="2" s="1"/>
  <c r="J4606" i="2" s="1"/>
  <c r="J4607" i="2" s="1"/>
  <c r="J4608" i="2" s="1"/>
  <c r="J4609" i="2" s="1"/>
  <c r="J4610" i="2" s="1"/>
  <c r="J4611" i="2" s="1"/>
  <c r="J4612" i="2" s="1"/>
  <c r="J4613" i="2" s="1"/>
  <c r="J4614" i="2" s="1"/>
  <c r="J4615" i="2" s="1"/>
  <c r="J4616" i="2" s="1"/>
  <c r="J4617" i="2" s="1"/>
  <c r="J4618" i="2" s="1"/>
  <c r="J4619" i="2" s="1"/>
  <c r="J4620" i="2" s="1"/>
  <c r="J4621" i="2" s="1"/>
  <c r="J4622" i="2" s="1"/>
  <c r="J4623" i="2" s="1"/>
  <c r="J4624" i="2" s="1"/>
  <c r="J4625" i="2" s="1"/>
  <c r="J4626" i="2" s="1"/>
  <c r="J4627" i="2" s="1"/>
  <c r="J4628" i="2" s="1"/>
  <c r="J4629" i="2" s="1"/>
  <c r="J4630" i="2" s="1"/>
  <c r="J4631" i="2" s="1"/>
  <c r="J4632" i="2" s="1"/>
  <c r="J4633" i="2" s="1"/>
  <c r="J4634" i="2" s="1"/>
  <c r="J4635" i="2" s="1"/>
  <c r="J4636" i="2" s="1"/>
  <c r="J4637" i="2" s="1"/>
  <c r="J4638" i="2" s="1"/>
  <c r="J4639" i="2" s="1"/>
  <c r="J4640" i="2" s="1"/>
  <c r="J4641" i="2" s="1"/>
  <c r="J4642" i="2" s="1"/>
  <c r="J4643" i="2" s="1"/>
  <c r="J4644" i="2" s="1"/>
  <c r="J4645" i="2" s="1"/>
  <c r="J4646" i="2" s="1"/>
  <c r="J4647" i="2" s="1"/>
  <c r="J4648" i="2" s="1"/>
  <c r="J4649" i="2" s="1"/>
  <c r="J4650" i="2" s="1"/>
  <c r="J4651" i="2" s="1"/>
  <c r="J4652" i="2" s="1"/>
  <c r="J4653" i="2" s="1"/>
  <c r="J4654" i="2" s="1"/>
  <c r="J4655" i="2" s="1"/>
  <c r="J4656" i="2" s="1"/>
  <c r="J4657" i="2" s="1"/>
  <c r="J4658" i="2" s="1"/>
  <c r="J4659" i="2" s="1"/>
  <c r="J4660" i="2" s="1"/>
  <c r="J4661" i="2" s="1"/>
  <c r="J4662" i="2" s="1"/>
  <c r="J4663" i="2" s="1"/>
  <c r="J4664" i="2" s="1"/>
  <c r="J4665" i="2" s="1"/>
  <c r="J4666" i="2" s="1"/>
  <c r="J4667" i="2" s="1"/>
  <c r="J4668" i="2" s="1"/>
  <c r="J4669" i="2" s="1"/>
  <c r="J4670" i="2" s="1"/>
  <c r="J4671" i="2" s="1"/>
  <c r="J4672" i="2" s="1"/>
  <c r="J4673" i="2" s="1"/>
  <c r="J4674" i="2" s="1"/>
  <c r="J4675" i="2" s="1"/>
  <c r="J4676" i="2" s="1"/>
  <c r="J4677" i="2" s="1"/>
  <c r="J4678" i="2" s="1"/>
  <c r="J4679" i="2" s="1"/>
  <c r="J4680" i="2" s="1"/>
  <c r="J4681" i="2" s="1"/>
  <c r="J4682" i="2" s="1"/>
  <c r="J4683" i="2" s="1"/>
  <c r="J4684" i="2" s="1"/>
  <c r="J4685" i="2" s="1"/>
  <c r="J4686" i="2" s="1"/>
  <c r="J4687" i="2" s="1"/>
  <c r="J4688" i="2" s="1"/>
  <c r="J4689" i="2" s="1"/>
  <c r="J4690" i="2" s="1"/>
  <c r="J4691" i="2" s="1"/>
  <c r="J4692" i="2" s="1"/>
  <c r="J4693" i="2" s="1"/>
  <c r="J4694" i="2" s="1"/>
  <c r="J4695" i="2" s="1"/>
  <c r="J4696" i="2" s="1"/>
  <c r="J4697" i="2" s="1"/>
  <c r="J4698" i="2" s="1"/>
  <c r="J4699" i="2" s="1"/>
  <c r="J4700" i="2" s="1"/>
  <c r="J4701" i="2" s="1"/>
  <c r="J4702" i="2" s="1"/>
  <c r="J4703" i="2" s="1"/>
  <c r="J4704" i="2" s="1"/>
  <c r="J4705" i="2" s="1"/>
  <c r="J4706" i="2" s="1"/>
  <c r="J4707" i="2" s="1"/>
  <c r="J4708" i="2" s="1"/>
  <c r="J4709" i="2" s="1"/>
  <c r="J4710" i="2" s="1"/>
  <c r="J4711" i="2" s="1"/>
  <c r="J4712" i="2" s="1"/>
  <c r="J4713" i="2" s="1"/>
  <c r="J4714" i="2" s="1"/>
  <c r="J4715" i="2" s="1"/>
  <c r="J4716" i="2" s="1"/>
  <c r="J4717" i="2" s="1"/>
  <c r="J4718" i="2" s="1"/>
  <c r="J4719" i="2" s="1"/>
  <c r="J4720" i="2" s="1"/>
  <c r="J4721" i="2" s="1"/>
  <c r="J4722" i="2" s="1"/>
  <c r="J4723" i="2" s="1"/>
  <c r="J4724" i="2" s="1"/>
  <c r="J4725" i="2" s="1"/>
  <c r="J4726" i="2" s="1"/>
  <c r="J4727" i="2" s="1"/>
  <c r="J4728" i="2" s="1"/>
  <c r="J4729" i="2" s="1"/>
  <c r="J4730" i="2" s="1"/>
  <c r="J4731" i="2" s="1"/>
  <c r="J4732" i="2" s="1"/>
  <c r="J4733" i="2" s="1"/>
  <c r="J4734" i="2" s="1"/>
  <c r="J4735" i="2" s="1"/>
  <c r="J4736" i="2" s="1"/>
  <c r="J4737" i="2" s="1"/>
  <c r="J4738" i="2" s="1"/>
  <c r="J4739" i="2" s="1"/>
  <c r="J4740" i="2" s="1"/>
  <c r="J4741" i="2" s="1"/>
  <c r="J4742" i="2" s="1"/>
  <c r="J4743" i="2" s="1"/>
  <c r="J4744" i="2" s="1"/>
  <c r="J4745" i="2" s="1"/>
  <c r="J4746" i="2" s="1"/>
  <c r="J4747" i="2" s="1"/>
  <c r="J4748" i="2" s="1"/>
  <c r="J4749" i="2" s="1"/>
  <c r="J4750" i="2" s="1"/>
  <c r="J4751" i="2" s="1"/>
  <c r="J4752" i="2" s="1"/>
  <c r="J4753" i="2" s="1"/>
  <c r="J4754" i="2" s="1"/>
  <c r="J4755" i="2" s="1"/>
  <c r="J4756" i="2" s="1"/>
  <c r="J4757" i="2" s="1"/>
  <c r="J4758" i="2" s="1"/>
  <c r="J4759" i="2" s="1"/>
  <c r="J4760" i="2" s="1"/>
  <c r="J4761" i="2" s="1"/>
  <c r="J4762" i="2" s="1"/>
  <c r="J4763" i="2" s="1"/>
  <c r="J4764" i="2" s="1"/>
  <c r="J4765" i="2" s="1"/>
  <c r="J4766" i="2" s="1"/>
  <c r="J4767" i="2" s="1"/>
  <c r="J3691" i="2"/>
  <c r="J3692" i="2" s="1"/>
  <c r="J3693" i="2" s="1"/>
  <c r="J3694" i="2" s="1"/>
  <c r="J3695" i="2" s="1"/>
  <c r="J3696" i="2" s="1"/>
  <c r="J3697" i="2" s="1"/>
  <c r="J3698" i="2" s="1"/>
  <c r="J3699" i="2" s="1"/>
  <c r="J3700" i="2" s="1"/>
  <c r="J3701" i="2" s="1"/>
  <c r="J3702" i="2" s="1"/>
  <c r="J3703" i="2" s="1"/>
  <c r="J3704" i="2" s="1"/>
  <c r="J3705" i="2" s="1"/>
  <c r="J3706" i="2" s="1"/>
  <c r="J3707" i="2" s="1"/>
  <c r="J3708" i="2" s="1"/>
  <c r="J3709" i="2" s="1"/>
  <c r="J3710" i="2" s="1"/>
  <c r="J3711" i="2" s="1"/>
  <c r="J3712" i="2" s="1"/>
  <c r="J3713" i="2" s="1"/>
  <c r="J3714" i="2" s="1"/>
  <c r="J3715" i="2" s="1"/>
  <c r="J3716" i="2" s="1"/>
  <c r="J3717" i="2" s="1"/>
  <c r="J3718" i="2" s="1"/>
  <c r="J3719" i="2" s="1"/>
  <c r="J3720" i="2" s="1"/>
  <c r="J3721" i="2" s="1"/>
  <c r="J3722" i="2" s="1"/>
  <c r="J3723" i="2" s="1"/>
  <c r="J3724" i="2" s="1"/>
  <c r="J3725" i="2" s="1"/>
  <c r="J3726" i="2" s="1"/>
  <c r="J3727" i="2" s="1"/>
  <c r="J3728" i="2" s="1"/>
  <c r="J3729" i="2" s="1"/>
  <c r="J3730" i="2" s="1"/>
  <c r="J3731" i="2" s="1"/>
  <c r="J3732" i="2" s="1"/>
  <c r="J3733" i="2" s="1"/>
  <c r="J3734" i="2" s="1"/>
  <c r="J3735" i="2" s="1"/>
  <c r="J3736" i="2" s="1"/>
  <c r="J3737" i="2" s="1"/>
  <c r="J3738" i="2" s="1"/>
  <c r="J3739" i="2" s="1"/>
  <c r="J3740" i="2" s="1"/>
  <c r="J3741" i="2" s="1"/>
  <c r="J3742" i="2" s="1"/>
  <c r="J3743" i="2" s="1"/>
  <c r="J3744" i="2" s="1"/>
  <c r="J3745" i="2" s="1"/>
  <c r="J3746" i="2" s="1"/>
  <c r="J3747" i="2" s="1"/>
  <c r="J3748" i="2" s="1"/>
  <c r="J3749" i="2" s="1"/>
  <c r="J3750" i="2" s="1"/>
  <c r="J3751" i="2" s="1"/>
  <c r="J3752" i="2" s="1"/>
  <c r="J3753" i="2" s="1"/>
  <c r="J3754" i="2" s="1"/>
  <c r="J3755" i="2" s="1"/>
  <c r="J3756" i="2" s="1"/>
  <c r="J3757" i="2" s="1"/>
  <c r="J3758" i="2" s="1"/>
  <c r="J3759" i="2" s="1"/>
  <c r="J3760" i="2" s="1"/>
  <c r="J3761" i="2" s="1"/>
  <c r="J3762" i="2" s="1"/>
  <c r="J3763" i="2" s="1"/>
  <c r="J3764" i="2" s="1"/>
  <c r="J3765" i="2" s="1"/>
  <c r="J3766" i="2" s="1"/>
  <c r="J3767" i="2" s="1"/>
  <c r="J3768" i="2" s="1"/>
  <c r="J3769" i="2" s="1"/>
  <c r="J3770" i="2" s="1"/>
  <c r="J3771" i="2" s="1"/>
  <c r="J3772" i="2" s="1"/>
  <c r="J3773" i="2" s="1"/>
  <c r="J3774" i="2" s="1"/>
  <c r="J3775" i="2" s="1"/>
  <c r="J3776" i="2" s="1"/>
  <c r="J3777" i="2" s="1"/>
  <c r="J3778" i="2" s="1"/>
  <c r="J3779" i="2" s="1"/>
  <c r="J3780" i="2" s="1"/>
  <c r="J3781" i="2" s="1"/>
  <c r="J3782" i="2" s="1"/>
  <c r="J3783" i="2" s="1"/>
  <c r="J3784" i="2" s="1"/>
  <c r="J3785" i="2" s="1"/>
  <c r="J3786" i="2" s="1"/>
  <c r="J3787" i="2" s="1"/>
  <c r="J3788" i="2" s="1"/>
  <c r="J3789" i="2" s="1"/>
  <c r="J3790" i="2" s="1"/>
  <c r="J3791" i="2" s="1"/>
  <c r="J3792" i="2" s="1"/>
  <c r="J3793" i="2" s="1"/>
  <c r="J3794" i="2" s="1"/>
  <c r="J3795" i="2" s="1"/>
  <c r="J3796" i="2" s="1"/>
  <c r="J3797" i="2" s="1"/>
  <c r="J3798" i="2" s="1"/>
  <c r="J3799" i="2" s="1"/>
  <c r="J3800" i="2" s="1"/>
  <c r="J3801" i="2" s="1"/>
  <c r="J3802" i="2" s="1"/>
  <c r="J3803" i="2" s="1"/>
  <c r="J3804" i="2" s="1"/>
  <c r="J3805" i="2" s="1"/>
  <c r="J3806" i="2" s="1"/>
  <c r="J3807" i="2" s="1"/>
  <c r="J3808" i="2" s="1"/>
  <c r="J3809" i="2" s="1"/>
  <c r="J3810" i="2" s="1"/>
  <c r="J3811" i="2" s="1"/>
  <c r="J3812" i="2" s="1"/>
  <c r="J3813" i="2" s="1"/>
  <c r="J3814" i="2" s="1"/>
  <c r="J3815" i="2" s="1"/>
  <c r="J3816" i="2" s="1"/>
  <c r="J3817" i="2" s="1"/>
  <c r="J3818" i="2" s="1"/>
  <c r="J3819" i="2" s="1"/>
  <c r="J3820" i="2" s="1"/>
  <c r="J3821" i="2" s="1"/>
  <c r="J3822" i="2" s="1"/>
  <c r="J3823" i="2" s="1"/>
  <c r="J3824" i="2" s="1"/>
  <c r="J3825" i="2" s="1"/>
  <c r="J3826" i="2" s="1"/>
  <c r="J3827" i="2" s="1"/>
  <c r="J3828" i="2" s="1"/>
  <c r="J3829" i="2" s="1"/>
  <c r="J3830" i="2" s="1"/>
  <c r="J3831" i="2" s="1"/>
  <c r="J3832" i="2" s="1"/>
  <c r="J3833" i="2" s="1"/>
  <c r="J3834" i="2" s="1"/>
  <c r="J3835" i="2" s="1"/>
  <c r="J3836" i="2" s="1"/>
  <c r="J3837" i="2" s="1"/>
  <c r="J3838" i="2" s="1"/>
  <c r="J3839" i="2" s="1"/>
  <c r="J3840" i="2" s="1"/>
  <c r="J3841" i="2" s="1"/>
  <c r="J3842" i="2" s="1"/>
  <c r="J3843" i="2" s="1"/>
  <c r="J3844" i="2" s="1"/>
  <c r="J3845" i="2" s="1"/>
  <c r="J3846" i="2" s="1"/>
  <c r="J3847" i="2" s="1"/>
  <c r="J3848" i="2" s="1"/>
  <c r="J3849" i="2" s="1"/>
  <c r="J3850" i="2" s="1"/>
  <c r="J3851" i="2" s="1"/>
  <c r="J3852" i="2" s="1"/>
  <c r="J3853" i="2" s="1"/>
  <c r="J3854" i="2" s="1"/>
  <c r="J3855" i="2" s="1"/>
  <c r="J3856" i="2" s="1"/>
  <c r="J3857" i="2" s="1"/>
  <c r="J3858" i="2" s="1"/>
  <c r="J3859" i="2" s="1"/>
  <c r="J3860" i="2" s="1"/>
  <c r="J3861" i="2" s="1"/>
  <c r="J3862" i="2" s="1"/>
  <c r="J3863" i="2" s="1"/>
  <c r="J3864" i="2" s="1"/>
  <c r="J3865" i="2" s="1"/>
  <c r="J3866" i="2" s="1"/>
  <c r="J3867" i="2" s="1"/>
  <c r="J3868" i="2" s="1"/>
  <c r="J3869" i="2" s="1"/>
  <c r="J3870" i="2" s="1"/>
  <c r="J3871" i="2" s="1"/>
  <c r="J3872" i="2" s="1"/>
  <c r="J3873" i="2" s="1"/>
  <c r="J3874" i="2" s="1"/>
  <c r="J3875" i="2" s="1"/>
  <c r="J3876" i="2" s="1"/>
  <c r="J3877" i="2" s="1"/>
  <c r="J3878" i="2" s="1"/>
  <c r="J3879" i="2" s="1"/>
  <c r="J3880" i="2" s="1"/>
  <c r="J3881" i="2" s="1"/>
  <c r="J3882" i="2" s="1"/>
  <c r="J3883" i="2" s="1"/>
  <c r="J3884" i="2" s="1"/>
  <c r="J3885" i="2" s="1"/>
  <c r="J3886" i="2" s="1"/>
  <c r="J3887" i="2" s="1"/>
  <c r="J3888" i="2" s="1"/>
  <c r="J3889" i="2" s="1"/>
  <c r="J3890" i="2" s="1"/>
  <c r="J3891" i="2" s="1"/>
  <c r="J3892" i="2" s="1"/>
  <c r="J3893" i="2" s="1"/>
  <c r="J3894" i="2" s="1"/>
  <c r="J3895" i="2" s="1"/>
  <c r="J3896" i="2" s="1"/>
  <c r="J3897" i="2" s="1"/>
  <c r="J3898" i="2" s="1"/>
  <c r="J3899" i="2" s="1"/>
  <c r="J3900" i="2" s="1"/>
  <c r="J3901" i="2" s="1"/>
  <c r="J3902" i="2" s="1"/>
  <c r="J3903" i="2" s="1"/>
  <c r="J3904" i="2" s="1"/>
  <c r="J3905" i="2" s="1"/>
  <c r="J3906" i="2" s="1"/>
  <c r="J3907" i="2" s="1"/>
  <c r="J3908" i="2" s="1"/>
  <c r="J3909" i="2" s="1"/>
  <c r="J3910" i="2" s="1"/>
  <c r="J3911" i="2" s="1"/>
  <c r="J3912" i="2" s="1"/>
  <c r="J3913" i="2" s="1"/>
  <c r="J3914" i="2" s="1"/>
  <c r="J3915" i="2" s="1"/>
  <c r="J3916" i="2" s="1"/>
  <c r="J3917" i="2" s="1"/>
  <c r="J3918" i="2" s="1"/>
  <c r="J3919" i="2" s="1"/>
  <c r="J3920" i="2" s="1"/>
  <c r="J3921" i="2" s="1"/>
  <c r="J3922" i="2" s="1"/>
  <c r="J3923" i="2" s="1"/>
  <c r="J3924" i="2" s="1"/>
  <c r="J3925" i="2" s="1"/>
  <c r="J3926" i="2" s="1"/>
  <c r="J3927" i="2" s="1"/>
  <c r="J3928" i="2" s="1"/>
  <c r="J3929" i="2" s="1"/>
  <c r="J3930" i="2" s="1"/>
  <c r="J3931" i="2" s="1"/>
  <c r="J3932" i="2" s="1"/>
  <c r="J3933" i="2" s="1"/>
  <c r="J3934" i="2" s="1"/>
  <c r="J3935" i="2" s="1"/>
  <c r="J3936" i="2" s="1"/>
  <c r="J3937" i="2" s="1"/>
  <c r="J3938" i="2" s="1"/>
  <c r="J3939" i="2" s="1"/>
  <c r="J3940" i="2" s="1"/>
  <c r="J3941" i="2" s="1"/>
  <c r="J3942" i="2" s="1"/>
  <c r="J3943" i="2" s="1"/>
  <c r="J3944" i="2" s="1"/>
  <c r="J3945" i="2" s="1"/>
  <c r="J3946" i="2" s="1"/>
  <c r="J3947" i="2" s="1"/>
  <c r="J3948" i="2" s="1"/>
  <c r="J3949" i="2" s="1"/>
  <c r="J3950" i="2" s="1"/>
  <c r="J3951" i="2" s="1"/>
  <c r="J3952" i="2" s="1"/>
  <c r="J3953" i="2" s="1"/>
  <c r="J3954" i="2" s="1"/>
  <c r="J3955" i="2" s="1"/>
  <c r="J3956" i="2" s="1"/>
  <c r="J3957" i="2" s="1"/>
  <c r="J3958" i="2" s="1"/>
  <c r="J3959" i="2" s="1"/>
  <c r="J3960" i="2" s="1"/>
  <c r="J3961" i="2" s="1"/>
  <c r="J3962" i="2" s="1"/>
  <c r="J3963" i="2" s="1"/>
  <c r="J3964" i="2" s="1"/>
  <c r="J3965" i="2" s="1"/>
  <c r="J3966" i="2" s="1"/>
  <c r="J3967" i="2" s="1"/>
  <c r="J3968" i="2" s="1"/>
  <c r="J3969" i="2" s="1"/>
  <c r="J3970" i="2" s="1"/>
  <c r="J3971" i="2" s="1"/>
  <c r="J3972" i="2" s="1"/>
  <c r="J3973" i="2" s="1"/>
  <c r="J3974" i="2" s="1"/>
  <c r="J3975" i="2" s="1"/>
  <c r="J3976" i="2" s="1"/>
  <c r="J3977" i="2" s="1"/>
  <c r="J3978" i="2" s="1"/>
  <c r="J3979" i="2" s="1"/>
  <c r="J3980" i="2" s="1"/>
  <c r="J3981" i="2" s="1"/>
  <c r="J3982" i="2" s="1"/>
  <c r="J3983" i="2" s="1"/>
  <c r="J3984" i="2" s="1"/>
  <c r="J3985" i="2" s="1"/>
  <c r="J3986" i="2" s="1"/>
  <c r="J3987" i="2" s="1"/>
  <c r="J3988" i="2" s="1"/>
  <c r="J3989" i="2" s="1"/>
  <c r="J3990" i="2" s="1"/>
  <c r="J3991" i="2" s="1"/>
  <c r="J3992" i="2" s="1"/>
  <c r="J3993" i="2" s="1"/>
  <c r="J3994" i="2" s="1"/>
  <c r="J3995" i="2" s="1"/>
  <c r="J3996" i="2" s="1"/>
  <c r="J3997" i="2" s="1"/>
  <c r="J3998" i="2" s="1"/>
  <c r="J3999" i="2" s="1"/>
  <c r="J4000" i="2" s="1"/>
  <c r="J4001" i="2" s="1"/>
  <c r="J4002" i="2" s="1"/>
  <c r="J4003" i="2" s="1"/>
  <c r="J4004" i="2" s="1"/>
  <c r="J4005" i="2" s="1"/>
  <c r="J4006" i="2" s="1"/>
  <c r="J4007" i="2" s="1"/>
  <c r="J4008" i="2" s="1"/>
  <c r="J4009" i="2" s="1"/>
  <c r="J4010" i="2" s="1"/>
  <c r="J4011" i="2" s="1"/>
  <c r="J4012" i="2" s="1"/>
  <c r="J4013" i="2" s="1"/>
  <c r="J4014" i="2" s="1"/>
  <c r="J4015" i="2" s="1"/>
  <c r="J4016" i="2" s="1"/>
  <c r="J4017" i="2" s="1"/>
  <c r="J4018" i="2" s="1"/>
  <c r="J4019" i="2" s="1"/>
  <c r="J4020" i="2" s="1"/>
  <c r="J4021" i="2" s="1"/>
  <c r="J4022" i="2" s="1"/>
  <c r="J4023" i="2" s="1"/>
  <c r="J4024" i="2" s="1"/>
  <c r="J4025" i="2" s="1"/>
  <c r="J4026" i="2" s="1"/>
  <c r="J4027" i="2" s="1"/>
  <c r="J4028" i="2" s="1"/>
  <c r="J4029" i="2" s="1"/>
  <c r="J4030" i="2" s="1"/>
  <c r="J4031" i="2" s="1"/>
  <c r="J4032" i="2" s="1"/>
  <c r="J4033" i="2" s="1"/>
  <c r="J4034" i="2" s="1"/>
  <c r="J4035" i="2" s="1"/>
  <c r="J4036" i="2" s="1"/>
  <c r="J4037" i="2" s="1"/>
  <c r="J4038" i="2" s="1"/>
  <c r="J4039" i="2" s="1"/>
  <c r="J4040" i="2" s="1"/>
  <c r="J4041" i="2" s="1"/>
  <c r="J4042" i="2" s="1"/>
  <c r="J4043" i="2" s="1"/>
  <c r="J4044" i="2" s="1"/>
  <c r="J4045" i="2" s="1"/>
  <c r="J4046" i="2" s="1"/>
  <c r="J4047" i="2" s="1"/>
  <c r="J4048" i="2" s="1"/>
  <c r="J4049" i="2" s="1"/>
  <c r="J4050" i="2" s="1"/>
  <c r="J4051" i="2" s="1"/>
  <c r="J4052" i="2" s="1"/>
  <c r="J4053" i="2" s="1"/>
  <c r="J4054" i="2" s="1"/>
  <c r="J4055" i="2" s="1"/>
  <c r="J4056" i="2" s="1"/>
  <c r="J4057" i="2" s="1"/>
  <c r="J4058" i="2" s="1"/>
  <c r="J4059" i="2" s="1"/>
  <c r="J4060" i="2" s="1"/>
  <c r="J4061" i="2" s="1"/>
  <c r="J4062" i="2" s="1"/>
  <c r="J4063" i="2" s="1"/>
  <c r="J4064" i="2" s="1"/>
  <c r="J4065" i="2" s="1"/>
  <c r="J4066" i="2" s="1"/>
  <c r="J4067" i="2" s="1"/>
  <c r="J4068" i="2" s="1"/>
  <c r="J4069" i="2" s="1"/>
  <c r="J4070" i="2" s="1"/>
  <c r="J4071" i="2" s="1"/>
  <c r="J4072" i="2" s="1"/>
  <c r="J4073" i="2" s="1"/>
  <c r="J4074" i="2" s="1"/>
  <c r="J4075" i="2" s="1"/>
  <c r="J4076" i="2" s="1"/>
  <c r="J4077" i="2" s="1"/>
  <c r="J4078" i="2" s="1"/>
  <c r="J4079" i="2" s="1"/>
  <c r="J4080" i="2" s="1"/>
  <c r="J4081" i="2" s="1"/>
  <c r="J4082" i="2" s="1"/>
  <c r="J4083" i="2" s="1"/>
  <c r="J4084" i="2" s="1"/>
  <c r="J4085" i="2" s="1"/>
  <c r="J4086" i="2" s="1"/>
  <c r="J4087" i="2" s="1"/>
  <c r="J4088" i="2" s="1"/>
  <c r="J4089" i="2" s="1"/>
  <c r="J4090" i="2" s="1"/>
  <c r="J4091" i="2" s="1"/>
  <c r="J4092" i="2" s="1"/>
  <c r="J4093" i="2" s="1"/>
  <c r="J4094" i="2" s="1"/>
  <c r="J4095" i="2" s="1"/>
  <c r="J4096" i="2" s="1"/>
  <c r="J4097" i="2" s="1"/>
  <c r="J4098" i="2" s="1"/>
  <c r="J4099" i="2" s="1"/>
  <c r="J4100" i="2" s="1"/>
  <c r="J4101" i="2" s="1"/>
  <c r="J4102" i="2" s="1"/>
  <c r="J4103" i="2" s="1"/>
  <c r="J4104" i="2" s="1"/>
  <c r="J4105" i="2" s="1"/>
  <c r="J4106" i="2" s="1"/>
  <c r="J4107" i="2" s="1"/>
  <c r="J4108" i="2" s="1"/>
  <c r="J4109" i="2" s="1"/>
  <c r="J4110" i="2" s="1"/>
  <c r="J4111" i="2" s="1"/>
  <c r="J4112" i="2" s="1"/>
  <c r="J4113" i="2" s="1"/>
  <c r="J4114" i="2" s="1"/>
  <c r="J4115" i="2" s="1"/>
  <c r="J4116" i="2" s="1"/>
  <c r="J4117" i="2" s="1"/>
  <c r="J4118" i="2" s="1"/>
  <c r="J4119" i="2" s="1"/>
  <c r="J4120" i="2" s="1"/>
  <c r="J4121" i="2" s="1"/>
  <c r="J4122" i="2" s="1"/>
  <c r="J4123" i="2" s="1"/>
  <c r="J4124" i="2" s="1"/>
  <c r="J4125" i="2" s="1"/>
  <c r="J4126" i="2" s="1"/>
  <c r="J4127" i="2" s="1"/>
  <c r="J4128" i="2" s="1"/>
  <c r="J4129" i="2" s="1"/>
  <c r="J4130" i="2" s="1"/>
  <c r="J4131" i="2" s="1"/>
  <c r="J4132" i="2" s="1"/>
  <c r="J4133" i="2" s="1"/>
  <c r="J4134" i="2" s="1"/>
  <c r="J4135" i="2" s="1"/>
  <c r="J4136" i="2" s="1"/>
  <c r="J4137" i="2" s="1"/>
  <c r="J4138" i="2" s="1"/>
  <c r="J4139" i="2" s="1"/>
  <c r="J4140" i="2" s="1"/>
  <c r="J4141" i="2" s="1"/>
  <c r="J4142" i="2" s="1"/>
  <c r="J4143" i="2" s="1"/>
  <c r="J4144" i="2" s="1"/>
  <c r="J4145" i="2" s="1"/>
  <c r="J4146" i="2" s="1"/>
  <c r="J4147" i="2" s="1"/>
  <c r="J4148" i="2" s="1"/>
  <c r="J4149" i="2" s="1"/>
  <c r="J4150" i="2" s="1"/>
  <c r="J4151" i="2" s="1"/>
  <c r="J4152" i="2" s="1"/>
  <c r="J4153" i="2" s="1"/>
  <c r="J4154" i="2" s="1"/>
  <c r="J4155" i="2" s="1"/>
  <c r="J4156" i="2" s="1"/>
  <c r="J4157" i="2" s="1"/>
  <c r="J4158" i="2" s="1"/>
  <c r="J4159" i="2" s="1"/>
  <c r="J4160" i="2" s="1"/>
  <c r="J4161" i="2" s="1"/>
  <c r="J4162" i="2" s="1"/>
  <c r="J4163" i="2" s="1"/>
  <c r="J4164" i="2" s="1"/>
  <c r="J4165" i="2" s="1"/>
  <c r="J4166" i="2" s="1"/>
  <c r="J4167" i="2" s="1"/>
  <c r="J4168" i="2" s="1"/>
  <c r="J4169" i="2" s="1"/>
  <c r="J4170" i="2" s="1"/>
  <c r="J4171" i="2" s="1"/>
  <c r="J4172" i="2" s="1"/>
  <c r="J4173" i="2" s="1"/>
  <c r="J4174" i="2" s="1"/>
  <c r="J4175" i="2" s="1"/>
  <c r="J4176" i="2" s="1"/>
  <c r="J4177" i="2" s="1"/>
  <c r="J4178" i="2" s="1"/>
  <c r="J4179" i="2" s="1"/>
  <c r="J4180" i="2" s="1"/>
  <c r="J4181" i="2" s="1"/>
  <c r="J4182" i="2" s="1"/>
  <c r="J4183" i="2" s="1"/>
  <c r="J4184" i="2" s="1"/>
  <c r="J4185" i="2" s="1"/>
  <c r="J4186" i="2" s="1"/>
  <c r="J4187" i="2" s="1"/>
  <c r="J4188" i="2" s="1"/>
  <c r="J4189" i="2" s="1"/>
  <c r="J4190" i="2" s="1"/>
  <c r="J4191" i="2" s="1"/>
  <c r="J4192" i="2" s="1"/>
  <c r="J4193" i="2" s="1"/>
  <c r="J4194" i="2" s="1"/>
  <c r="J4195" i="2" s="1"/>
  <c r="J4196" i="2" s="1"/>
  <c r="J4197" i="2" s="1"/>
  <c r="J4198" i="2" s="1"/>
  <c r="J4199" i="2" s="1"/>
  <c r="J4200" i="2" s="1"/>
  <c r="J4201" i="2" s="1"/>
  <c r="J4202" i="2" s="1"/>
  <c r="J4203" i="2" s="1"/>
  <c r="J4204" i="2" s="1"/>
  <c r="J4205" i="2" s="1"/>
  <c r="J4206" i="2" s="1"/>
  <c r="J4207" i="2" s="1"/>
  <c r="J4208" i="2" s="1"/>
  <c r="J4209" i="2" s="1"/>
  <c r="J4210" i="2" s="1"/>
  <c r="J4211" i="2" s="1"/>
  <c r="J4212" i="2" s="1"/>
  <c r="J4213" i="2" s="1"/>
  <c r="J4214" i="2" s="1"/>
  <c r="J4215" i="2" s="1"/>
  <c r="J4216" i="2" s="1"/>
  <c r="J4217" i="2" s="1"/>
  <c r="J4218" i="2" s="1"/>
  <c r="J4219" i="2" s="1"/>
  <c r="J4220" i="2" s="1"/>
  <c r="J4221" i="2" s="1"/>
  <c r="J4222" i="2" s="1"/>
  <c r="J4223" i="2" s="1"/>
  <c r="J4224" i="2" s="1"/>
  <c r="J4225" i="2" s="1"/>
  <c r="J4226" i="2" s="1"/>
  <c r="J4227" i="2" s="1"/>
  <c r="J4228" i="2" s="1"/>
  <c r="J3153" i="2"/>
  <c r="J3154" i="2" s="1"/>
  <c r="J3155" i="2" s="1"/>
  <c r="J3156" i="2" s="1"/>
  <c r="J3157" i="2" s="1"/>
  <c r="J3158" i="2" s="1"/>
  <c r="J3159" i="2" s="1"/>
  <c r="J3160" i="2" s="1"/>
  <c r="J3161" i="2" s="1"/>
  <c r="J3162" i="2" s="1"/>
  <c r="J3163" i="2" s="1"/>
  <c r="J3164" i="2" s="1"/>
  <c r="J3165" i="2" s="1"/>
  <c r="J3166" i="2" s="1"/>
  <c r="J3167" i="2" s="1"/>
  <c r="J3168" i="2" s="1"/>
  <c r="J3169" i="2" s="1"/>
  <c r="J3170" i="2" s="1"/>
  <c r="J3171" i="2" s="1"/>
  <c r="J3172" i="2" s="1"/>
  <c r="J3173" i="2" s="1"/>
  <c r="J3174" i="2" s="1"/>
  <c r="J3175" i="2" s="1"/>
  <c r="J3176" i="2" s="1"/>
  <c r="J3177" i="2" s="1"/>
  <c r="J3178" i="2" s="1"/>
  <c r="J3179" i="2" s="1"/>
  <c r="J3180" i="2" s="1"/>
  <c r="J3181" i="2" s="1"/>
  <c r="J3182" i="2" s="1"/>
  <c r="J3183" i="2" s="1"/>
  <c r="J3184" i="2" s="1"/>
  <c r="J3185" i="2" s="1"/>
  <c r="J3186" i="2" s="1"/>
  <c r="J3187" i="2" s="1"/>
  <c r="J3188" i="2" s="1"/>
  <c r="J3189" i="2" s="1"/>
  <c r="J3190" i="2" s="1"/>
  <c r="J3191" i="2" s="1"/>
  <c r="J3192" i="2" s="1"/>
  <c r="J3193" i="2" s="1"/>
  <c r="J3194" i="2" s="1"/>
  <c r="J3195" i="2" s="1"/>
  <c r="J3196" i="2" s="1"/>
  <c r="J3197" i="2" s="1"/>
  <c r="J3198" i="2" s="1"/>
  <c r="J3199" i="2" s="1"/>
  <c r="J3200" i="2" s="1"/>
  <c r="J3201" i="2" s="1"/>
  <c r="J3202" i="2" s="1"/>
  <c r="J3203" i="2" s="1"/>
  <c r="J3204" i="2" s="1"/>
  <c r="J3205" i="2" s="1"/>
  <c r="J3206" i="2" s="1"/>
  <c r="J3207" i="2" s="1"/>
  <c r="J3208" i="2" s="1"/>
  <c r="J3209" i="2" s="1"/>
  <c r="J3210" i="2" s="1"/>
  <c r="J3211" i="2" s="1"/>
  <c r="J3212" i="2" s="1"/>
  <c r="J3213" i="2" s="1"/>
  <c r="J3214" i="2" s="1"/>
  <c r="J3215" i="2" s="1"/>
  <c r="J3216" i="2" s="1"/>
  <c r="J3217" i="2" s="1"/>
  <c r="J3218" i="2" s="1"/>
  <c r="J3219" i="2" s="1"/>
  <c r="J3220" i="2" s="1"/>
  <c r="J3221" i="2" s="1"/>
  <c r="J3222" i="2" s="1"/>
  <c r="J3223" i="2" s="1"/>
  <c r="J3224" i="2" s="1"/>
  <c r="J3225" i="2" s="1"/>
  <c r="J3226" i="2" s="1"/>
  <c r="J3227" i="2" s="1"/>
  <c r="J3228" i="2" s="1"/>
  <c r="J3229" i="2" s="1"/>
  <c r="J3230" i="2" s="1"/>
  <c r="J3231" i="2" s="1"/>
  <c r="J3232" i="2" s="1"/>
  <c r="J3233" i="2" s="1"/>
  <c r="J3234" i="2" s="1"/>
  <c r="J3235" i="2" s="1"/>
  <c r="J3236" i="2" s="1"/>
  <c r="J3237" i="2" s="1"/>
  <c r="J3238" i="2" s="1"/>
  <c r="J3239" i="2" s="1"/>
  <c r="J3240" i="2" s="1"/>
  <c r="J3241" i="2" s="1"/>
  <c r="J3242" i="2" s="1"/>
  <c r="J3243" i="2" s="1"/>
  <c r="J3244" i="2" s="1"/>
  <c r="J3245" i="2" s="1"/>
  <c r="J3246" i="2" s="1"/>
  <c r="J3247" i="2" s="1"/>
  <c r="J3248" i="2" s="1"/>
  <c r="J3249" i="2" s="1"/>
  <c r="J3250" i="2" s="1"/>
  <c r="J3251" i="2" s="1"/>
  <c r="J3252" i="2" s="1"/>
  <c r="J3253" i="2" s="1"/>
  <c r="J3254" i="2" s="1"/>
  <c r="J3255" i="2" s="1"/>
  <c r="J3256" i="2" s="1"/>
  <c r="J3257" i="2" s="1"/>
  <c r="J3258" i="2" s="1"/>
  <c r="J3259" i="2" s="1"/>
  <c r="J3260" i="2" s="1"/>
  <c r="J3261" i="2" s="1"/>
  <c r="J3262" i="2" s="1"/>
  <c r="J3263" i="2" s="1"/>
  <c r="J3264" i="2" s="1"/>
  <c r="J3265" i="2" s="1"/>
  <c r="J3266" i="2" s="1"/>
  <c r="J3267" i="2" s="1"/>
  <c r="J3268" i="2" s="1"/>
  <c r="J3269" i="2" s="1"/>
  <c r="J3270" i="2" s="1"/>
  <c r="J3271" i="2" s="1"/>
  <c r="J3272" i="2" s="1"/>
  <c r="J3273" i="2" s="1"/>
  <c r="J3274" i="2" s="1"/>
  <c r="J3275" i="2" s="1"/>
  <c r="J3276" i="2" s="1"/>
  <c r="J3277" i="2" s="1"/>
  <c r="J3278" i="2" s="1"/>
  <c r="J3279" i="2" s="1"/>
  <c r="J3280" i="2" s="1"/>
  <c r="J3281" i="2" s="1"/>
  <c r="J3282" i="2" s="1"/>
  <c r="J3283" i="2" s="1"/>
  <c r="J3284" i="2" s="1"/>
  <c r="J3285" i="2" s="1"/>
  <c r="J3286" i="2" s="1"/>
  <c r="J3287" i="2" s="1"/>
  <c r="J3288" i="2" s="1"/>
  <c r="J3289" i="2" s="1"/>
  <c r="J3290" i="2" s="1"/>
  <c r="J3291" i="2" s="1"/>
  <c r="J3292" i="2" s="1"/>
  <c r="J3293" i="2" s="1"/>
  <c r="J3294" i="2" s="1"/>
  <c r="J3295" i="2" s="1"/>
  <c r="J3296" i="2" s="1"/>
  <c r="J3297" i="2" s="1"/>
  <c r="J3298" i="2" s="1"/>
  <c r="J3299" i="2" s="1"/>
  <c r="J3300" i="2" s="1"/>
  <c r="J3301" i="2" s="1"/>
  <c r="J3302" i="2" s="1"/>
  <c r="J3303" i="2" s="1"/>
  <c r="J3304" i="2" s="1"/>
  <c r="J3305" i="2" s="1"/>
  <c r="J3306" i="2" s="1"/>
  <c r="J3307" i="2" s="1"/>
  <c r="J3308" i="2" s="1"/>
  <c r="J3309" i="2" s="1"/>
  <c r="J3310" i="2" s="1"/>
  <c r="J3311" i="2" s="1"/>
  <c r="J3312" i="2" s="1"/>
  <c r="J3313" i="2" s="1"/>
  <c r="J3314" i="2" s="1"/>
  <c r="J3315" i="2" s="1"/>
  <c r="J3316" i="2" s="1"/>
  <c r="J3317" i="2" s="1"/>
  <c r="J3318" i="2" s="1"/>
  <c r="J3319" i="2" s="1"/>
  <c r="J3320" i="2" s="1"/>
  <c r="J3321" i="2" s="1"/>
  <c r="J3322" i="2" s="1"/>
  <c r="J3323" i="2" s="1"/>
  <c r="J3324" i="2" s="1"/>
  <c r="J3325" i="2" s="1"/>
  <c r="J3326" i="2" s="1"/>
  <c r="J3327" i="2" s="1"/>
  <c r="J3328" i="2" s="1"/>
  <c r="J3329" i="2" s="1"/>
  <c r="J3330" i="2" s="1"/>
  <c r="J3331" i="2" s="1"/>
  <c r="J3332" i="2" s="1"/>
  <c r="J3333" i="2" s="1"/>
  <c r="J3334" i="2" s="1"/>
  <c r="J3335" i="2" s="1"/>
  <c r="J3336" i="2" s="1"/>
  <c r="J3337" i="2" s="1"/>
  <c r="J3338" i="2" s="1"/>
  <c r="J3339" i="2" s="1"/>
  <c r="J3340" i="2" s="1"/>
  <c r="J3341" i="2" s="1"/>
  <c r="J3342" i="2" s="1"/>
  <c r="J3343" i="2" s="1"/>
  <c r="J3344" i="2" s="1"/>
  <c r="J3345" i="2" s="1"/>
  <c r="J3346" i="2" s="1"/>
  <c r="J3347" i="2" s="1"/>
  <c r="J3348" i="2" s="1"/>
  <c r="J3349" i="2" s="1"/>
  <c r="J3350" i="2" s="1"/>
  <c r="J3351" i="2" s="1"/>
  <c r="J3352" i="2" s="1"/>
  <c r="J3353" i="2" s="1"/>
  <c r="J3354" i="2" s="1"/>
  <c r="J3355" i="2" s="1"/>
  <c r="J3356" i="2" s="1"/>
  <c r="J3357" i="2" s="1"/>
  <c r="J3358" i="2" s="1"/>
  <c r="J3359" i="2" s="1"/>
  <c r="J3360" i="2" s="1"/>
  <c r="J3361" i="2" s="1"/>
  <c r="J3362" i="2" s="1"/>
  <c r="J3363" i="2" s="1"/>
  <c r="J3364" i="2" s="1"/>
  <c r="J3365" i="2" s="1"/>
  <c r="J3366" i="2" s="1"/>
  <c r="J3367" i="2" s="1"/>
  <c r="J3368" i="2" s="1"/>
  <c r="J3369" i="2" s="1"/>
  <c r="J3370" i="2" s="1"/>
  <c r="J3371" i="2" s="1"/>
  <c r="J3372" i="2" s="1"/>
  <c r="J3373" i="2" s="1"/>
  <c r="J3374" i="2" s="1"/>
  <c r="J3375" i="2" s="1"/>
  <c r="J3376" i="2" s="1"/>
  <c r="J3377" i="2" s="1"/>
  <c r="J3378" i="2" s="1"/>
  <c r="J3379" i="2" s="1"/>
  <c r="J3380" i="2" s="1"/>
  <c r="J3381" i="2" s="1"/>
  <c r="J3382" i="2" s="1"/>
  <c r="J3383" i="2" s="1"/>
  <c r="J3384" i="2" s="1"/>
  <c r="J3385" i="2" s="1"/>
  <c r="J3386" i="2" s="1"/>
  <c r="J3387" i="2" s="1"/>
  <c r="J3388" i="2" s="1"/>
  <c r="J3389" i="2" s="1"/>
  <c r="J3390" i="2" s="1"/>
  <c r="J3391" i="2" s="1"/>
  <c r="J3392" i="2" s="1"/>
  <c r="J3393" i="2" s="1"/>
  <c r="J3394" i="2" s="1"/>
  <c r="J3395" i="2" s="1"/>
  <c r="J3396" i="2" s="1"/>
  <c r="J3397" i="2" s="1"/>
  <c r="J3398" i="2" s="1"/>
  <c r="J3399" i="2" s="1"/>
  <c r="J3400" i="2" s="1"/>
  <c r="J3401" i="2" s="1"/>
  <c r="J3402" i="2" s="1"/>
  <c r="J3403" i="2" s="1"/>
  <c r="J3404" i="2" s="1"/>
  <c r="J3405" i="2" s="1"/>
  <c r="J3406" i="2" s="1"/>
  <c r="J3407" i="2" s="1"/>
  <c r="J3408" i="2" s="1"/>
  <c r="J3409" i="2" s="1"/>
  <c r="J3410" i="2" s="1"/>
  <c r="J3411" i="2" s="1"/>
  <c r="J3412" i="2" s="1"/>
  <c r="J3413" i="2" s="1"/>
  <c r="J3414" i="2" s="1"/>
  <c r="J3415" i="2" s="1"/>
  <c r="J3416" i="2" s="1"/>
  <c r="J3417" i="2" s="1"/>
  <c r="J3418" i="2" s="1"/>
  <c r="J3419" i="2" s="1"/>
  <c r="J3420" i="2" s="1"/>
  <c r="J3421" i="2" s="1"/>
  <c r="J3422" i="2" s="1"/>
  <c r="J3423" i="2" s="1"/>
  <c r="J3424" i="2" s="1"/>
  <c r="J3425" i="2" s="1"/>
  <c r="J3426" i="2" s="1"/>
  <c r="J3427" i="2" s="1"/>
  <c r="J3428" i="2" s="1"/>
  <c r="J3429" i="2" s="1"/>
  <c r="J3430" i="2" s="1"/>
  <c r="J3431" i="2" s="1"/>
  <c r="J3432" i="2" s="1"/>
  <c r="J3433" i="2" s="1"/>
  <c r="J3434" i="2" s="1"/>
  <c r="J3435" i="2" s="1"/>
  <c r="J3436" i="2" s="1"/>
  <c r="J3437" i="2" s="1"/>
  <c r="J3438" i="2" s="1"/>
  <c r="J3439" i="2" s="1"/>
  <c r="J3440" i="2" s="1"/>
  <c r="J3441" i="2" s="1"/>
  <c r="J3442" i="2" s="1"/>
  <c r="J3443" i="2" s="1"/>
  <c r="J3444" i="2" s="1"/>
  <c r="J3445" i="2" s="1"/>
  <c r="J3446" i="2" s="1"/>
  <c r="J3447" i="2" s="1"/>
  <c r="J3448" i="2" s="1"/>
  <c r="J3449" i="2" s="1"/>
  <c r="J3450" i="2" s="1"/>
  <c r="J3451" i="2" s="1"/>
  <c r="J3452" i="2" s="1"/>
  <c r="J3453" i="2" s="1"/>
  <c r="J3454" i="2" s="1"/>
  <c r="J3455" i="2" s="1"/>
  <c r="J3456" i="2" s="1"/>
  <c r="J3457" i="2" s="1"/>
  <c r="J3458" i="2" s="1"/>
  <c r="J3459" i="2" s="1"/>
  <c r="J3460" i="2" s="1"/>
  <c r="J3461" i="2" s="1"/>
  <c r="J3462" i="2" s="1"/>
  <c r="J3463" i="2" s="1"/>
  <c r="J3464" i="2" s="1"/>
  <c r="J3465" i="2" s="1"/>
  <c r="J3466" i="2" s="1"/>
  <c r="J3467" i="2" s="1"/>
  <c r="J3468" i="2" s="1"/>
  <c r="J3469" i="2" s="1"/>
  <c r="J3470" i="2" s="1"/>
  <c r="J3471" i="2" s="1"/>
  <c r="J3472" i="2" s="1"/>
  <c r="J3473" i="2" s="1"/>
  <c r="J3474" i="2" s="1"/>
  <c r="J3475" i="2" s="1"/>
  <c r="J3476" i="2" s="1"/>
  <c r="J3477" i="2" s="1"/>
  <c r="J3478" i="2" s="1"/>
  <c r="J3479" i="2" s="1"/>
  <c r="J3480" i="2" s="1"/>
  <c r="J3481" i="2" s="1"/>
  <c r="J3482" i="2" s="1"/>
  <c r="J3483" i="2" s="1"/>
  <c r="J3484" i="2" s="1"/>
  <c r="J3485" i="2" s="1"/>
  <c r="J3486" i="2" s="1"/>
  <c r="J3487" i="2" s="1"/>
  <c r="J3488" i="2" s="1"/>
  <c r="J3489" i="2" s="1"/>
  <c r="J3490" i="2" s="1"/>
  <c r="J3491" i="2" s="1"/>
  <c r="J3492" i="2" s="1"/>
  <c r="J3493" i="2" s="1"/>
  <c r="J3494" i="2" s="1"/>
  <c r="J3495" i="2" s="1"/>
  <c r="J3496" i="2" s="1"/>
  <c r="J3497" i="2" s="1"/>
  <c r="J3498" i="2" s="1"/>
  <c r="J3499" i="2" s="1"/>
  <c r="J3500" i="2" s="1"/>
  <c r="J3501" i="2" s="1"/>
  <c r="J3502" i="2" s="1"/>
  <c r="J3503" i="2" s="1"/>
  <c r="J3504" i="2" s="1"/>
  <c r="J3505" i="2" s="1"/>
  <c r="J3506" i="2" s="1"/>
  <c r="J3507" i="2" s="1"/>
  <c r="J3508" i="2" s="1"/>
  <c r="J3509" i="2" s="1"/>
  <c r="J3510" i="2" s="1"/>
  <c r="J3511" i="2" s="1"/>
  <c r="J3512" i="2" s="1"/>
  <c r="J3513" i="2" s="1"/>
  <c r="J3514" i="2" s="1"/>
  <c r="J3515" i="2" s="1"/>
  <c r="J3516" i="2" s="1"/>
  <c r="J3517" i="2" s="1"/>
  <c r="J3518" i="2" s="1"/>
  <c r="J3519" i="2" s="1"/>
  <c r="J3520" i="2" s="1"/>
  <c r="J3521" i="2" s="1"/>
  <c r="J3522" i="2" s="1"/>
  <c r="J3523" i="2" s="1"/>
  <c r="J3524" i="2" s="1"/>
  <c r="J3525" i="2" s="1"/>
  <c r="J3526" i="2" s="1"/>
  <c r="J3527" i="2" s="1"/>
  <c r="J3528" i="2" s="1"/>
  <c r="J3529" i="2" s="1"/>
  <c r="J3530" i="2" s="1"/>
  <c r="J3531" i="2" s="1"/>
  <c r="J3532" i="2" s="1"/>
  <c r="J3533" i="2" s="1"/>
  <c r="J3534" i="2" s="1"/>
  <c r="J3535" i="2" s="1"/>
  <c r="J3536" i="2" s="1"/>
  <c r="J3537" i="2" s="1"/>
  <c r="J3538" i="2" s="1"/>
  <c r="J3539" i="2" s="1"/>
  <c r="J3540" i="2" s="1"/>
  <c r="J3541" i="2" s="1"/>
  <c r="J3542" i="2" s="1"/>
  <c r="J3543" i="2" s="1"/>
  <c r="J3544" i="2" s="1"/>
  <c r="J3545" i="2" s="1"/>
  <c r="J3546" i="2" s="1"/>
  <c r="J3547" i="2" s="1"/>
  <c r="J3548" i="2" s="1"/>
  <c r="J3549" i="2" s="1"/>
  <c r="J3550" i="2" s="1"/>
  <c r="J3551" i="2" s="1"/>
  <c r="J3552" i="2" s="1"/>
  <c r="J3553" i="2" s="1"/>
  <c r="J3554" i="2" s="1"/>
  <c r="J3555" i="2" s="1"/>
  <c r="J3556" i="2" s="1"/>
  <c r="J3557" i="2" s="1"/>
  <c r="J3558" i="2" s="1"/>
  <c r="J3559" i="2" s="1"/>
  <c r="J3560" i="2" s="1"/>
  <c r="J3561" i="2" s="1"/>
  <c r="J3562" i="2" s="1"/>
  <c r="J3563" i="2" s="1"/>
  <c r="J3564" i="2" s="1"/>
  <c r="J3565" i="2" s="1"/>
  <c r="J3566" i="2" s="1"/>
  <c r="J3567" i="2" s="1"/>
  <c r="J3568" i="2" s="1"/>
  <c r="J3569" i="2" s="1"/>
  <c r="J3570" i="2" s="1"/>
  <c r="J3571" i="2" s="1"/>
  <c r="J3572" i="2" s="1"/>
  <c r="J3573" i="2" s="1"/>
  <c r="J3574" i="2" s="1"/>
  <c r="J3575" i="2" s="1"/>
  <c r="J3576" i="2" s="1"/>
  <c r="J3577" i="2" s="1"/>
  <c r="J3578" i="2" s="1"/>
  <c r="J3579" i="2" s="1"/>
  <c r="J3580" i="2" s="1"/>
  <c r="J3581" i="2" s="1"/>
  <c r="J3582" i="2" s="1"/>
  <c r="J3583" i="2" s="1"/>
  <c r="J3584" i="2" s="1"/>
  <c r="J3585" i="2" s="1"/>
  <c r="J3586" i="2" s="1"/>
  <c r="J3587" i="2" s="1"/>
  <c r="J3588" i="2" s="1"/>
  <c r="J3589" i="2" s="1"/>
  <c r="J3590" i="2" s="1"/>
  <c r="J3591" i="2" s="1"/>
  <c r="J3592" i="2" s="1"/>
  <c r="J3593" i="2" s="1"/>
  <c r="J3594" i="2" s="1"/>
  <c r="J3595" i="2" s="1"/>
  <c r="J3596" i="2" s="1"/>
  <c r="J3597" i="2" s="1"/>
  <c r="J3598" i="2" s="1"/>
  <c r="J3599" i="2" s="1"/>
  <c r="J3600" i="2" s="1"/>
  <c r="J3601" i="2" s="1"/>
  <c r="J3602" i="2" s="1"/>
  <c r="J3603" i="2" s="1"/>
  <c r="J3604" i="2" s="1"/>
  <c r="J3605" i="2" s="1"/>
  <c r="J3606" i="2" s="1"/>
  <c r="J3607" i="2" s="1"/>
  <c r="J3608" i="2" s="1"/>
  <c r="J3609" i="2" s="1"/>
  <c r="J3610" i="2" s="1"/>
  <c r="J3611" i="2" s="1"/>
  <c r="J3612" i="2" s="1"/>
  <c r="J3613" i="2" s="1"/>
  <c r="J3614" i="2" s="1"/>
  <c r="J3615" i="2" s="1"/>
  <c r="J3616" i="2" s="1"/>
  <c r="J3617" i="2" s="1"/>
  <c r="J3618" i="2" s="1"/>
  <c r="J3619" i="2" s="1"/>
  <c r="J3620" i="2" s="1"/>
  <c r="J3621" i="2" s="1"/>
  <c r="J3622" i="2" s="1"/>
  <c r="J3623" i="2" s="1"/>
  <c r="J3624" i="2" s="1"/>
  <c r="J3625" i="2" s="1"/>
  <c r="J3626" i="2" s="1"/>
  <c r="J3627" i="2" s="1"/>
  <c r="J3628" i="2" s="1"/>
  <c r="J3629" i="2" s="1"/>
  <c r="J3630" i="2" s="1"/>
  <c r="J3631" i="2" s="1"/>
  <c r="J3632" i="2" s="1"/>
  <c r="J3633" i="2" s="1"/>
  <c r="J3634" i="2" s="1"/>
  <c r="J3635" i="2" s="1"/>
  <c r="J3636" i="2" s="1"/>
  <c r="J3637" i="2" s="1"/>
  <c r="J3638" i="2" s="1"/>
  <c r="J3639" i="2" s="1"/>
  <c r="J3640" i="2" s="1"/>
  <c r="J3641" i="2" s="1"/>
  <c r="J3642" i="2" s="1"/>
  <c r="J3643" i="2" s="1"/>
  <c r="J3644" i="2" s="1"/>
  <c r="J3645" i="2" s="1"/>
  <c r="J3646" i="2" s="1"/>
  <c r="J3647" i="2" s="1"/>
  <c r="J3648" i="2" s="1"/>
  <c r="J3649" i="2" s="1"/>
  <c r="J3650" i="2" s="1"/>
  <c r="J3651" i="2" s="1"/>
  <c r="J3652" i="2" s="1"/>
  <c r="J3653" i="2" s="1"/>
  <c r="J3654" i="2" s="1"/>
  <c r="J3655" i="2" s="1"/>
  <c r="J3656" i="2" s="1"/>
  <c r="J3657" i="2" s="1"/>
  <c r="J3658" i="2" s="1"/>
  <c r="J3659" i="2" s="1"/>
  <c r="J3660" i="2" s="1"/>
  <c r="J3661" i="2" s="1"/>
  <c r="J3662" i="2" s="1"/>
  <c r="J3663" i="2" s="1"/>
  <c r="J3664" i="2" s="1"/>
  <c r="J3665" i="2" s="1"/>
  <c r="J3666" i="2" s="1"/>
  <c r="J3667" i="2" s="1"/>
  <c r="J3668" i="2" s="1"/>
  <c r="J3669" i="2" s="1"/>
  <c r="J3670" i="2" s="1"/>
  <c r="J3671" i="2" s="1"/>
  <c r="J3672" i="2" s="1"/>
  <c r="J3673" i="2" s="1"/>
  <c r="J3674" i="2" s="1"/>
  <c r="J3675" i="2" s="1"/>
  <c r="J3676" i="2" s="1"/>
  <c r="J3677" i="2" s="1"/>
  <c r="J3678" i="2" s="1"/>
  <c r="J3679" i="2" s="1"/>
  <c r="J3680" i="2" s="1"/>
  <c r="J3681" i="2" s="1"/>
  <c r="J3682" i="2" s="1"/>
  <c r="J3683" i="2" s="1"/>
  <c r="J3684" i="2" s="1"/>
  <c r="J3685" i="2" s="1"/>
  <c r="J3686" i="2" s="1"/>
  <c r="J3687" i="2" s="1"/>
  <c r="J3688" i="2" s="1"/>
  <c r="J3689" i="2" s="1"/>
  <c r="J3152" i="2"/>
  <c r="J2613" i="2"/>
  <c r="J2614" i="2" s="1"/>
  <c r="J2615" i="2" s="1"/>
  <c r="J2616" i="2" s="1"/>
  <c r="J2617" i="2" s="1"/>
  <c r="J2618" i="2" s="1"/>
  <c r="J2619" i="2" s="1"/>
  <c r="J2620" i="2" s="1"/>
  <c r="J2621" i="2" s="1"/>
  <c r="J2622" i="2" s="1"/>
  <c r="J2623" i="2" s="1"/>
  <c r="J2624" i="2" s="1"/>
  <c r="J2625" i="2" s="1"/>
  <c r="J2626" i="2" s="1"/>
  <c r="J2627" i="2" s="1"/>
  <c r="J2628" i="2" s="1"/>
  <c r="J2629" i="2" s="1"/>
  <c r="J2630" i="2" s="1"/>
  <c r="J2631" i="2" s="1"/>
  <c r="J2632" i="2" s="1"/>
  <c r="J2633" i="2" s="1"/>
  <c r="J2634" i="2" s="1"/>
  <c r="J2635" i="2" s="1"/>
  <c r="J2636" i="2" s="1"/>
  <c r="J2637" i="2" s="1"/>
  <c r="J2638" i="2" s="1"/>
  <c r="J2639" i="2" s="1"/>
  <c r="J2640" i="2" s="1"/>
  <c r="J2641" i="2" s="1"/>
  <c r="J2642" i="2" s="1"/>
  <c r="J2643" i="2" s="1"/>
  <c r="J2644" i="2" s="1"/>
  <c r="J2645" i="2" s="1"/>
  <c r="J2646" i="2" s="1"/>
  <c r="J2647" i="2" s="1"/>
  <c r="J2648" i="2" s="1"/>
  <c r="J2649" i="2" s="1"/>
  <c r="J2650" i="2" s="1"/>
  <c r="J2651" i="2" s="1"/>
  <c r="J2652" i="2" s="1"/>
  <c r="J2653" i="2" s="1"/>
  <c r="J2654" i="2" s="1"/>
  <c r="J2655" i="2" s="1"/>
  <c r="J2656" i="2" s="1"/>
  <c r="J2657" i="2" s="1"/>
  <c r="J2658" i="2" s="1"/>
  <c r="J2659" i="2" s="1"/>
  <c r="J2660" i="2" s="1"/>
  <c r="J2661" i="2" s="1"/>
  <c r="J2662" i="2" s="1"/>
  <c r="J2663" i="2" s="1"/>
  <c r="J2664" i="2" s="1"/>
  <c r="J2665" i="2" s="1"/>
  <c r="J2666" i="2" s="1"/>
  <c r="J2667" i="2" s="1"/>
  <c r="J2668" i="2" s="1"/>
  <c r="J2669" i="2" s="1"/>
  <c r="J2670" i="2" s="1"/>
  <c r="J2671" i="2" s="1"/>
  <c r="J2672" i="2" s="1"/>
  <c r="J2673" i="2" s="1"/>
  <c r="J2674" i="2" s="1"/>
  <c r="J2675" i="2" s="1"/>
  <c r="J2676" i="2" s="1"/>
  <c r="J2677" i="2" s="1"/>
  <c r="J2678" i="2" s="1"/>
  <c r="J2679" i="2" s="1"/>
  <c r="J2680" i="2" s="1"/>
  <c r="J2681" i="2" s="1"/>
  <c r="J2682" i="2" s="1"/>
  <c r="J2683" i="2" s="1"/>
  <c r="J2684" i="2" s="1"/>
  <c r="J2685" i="2" s="1"/>
  <c r="J2686" i="2" s="1"/>
  <c r="J2687" i="2" s="1"/>
  <c r="J2688" i="2" s="1"/>
  <c r="J2689" i="2" s="1"/>
  <c r="J2690" i="2" s="1"/>
  <c r="J2691" i="2" s="1"/>
  <c r="J2692" i="2" s="1"/>
  <c r="J2693" i="2" s="1"/>
  <c r="J2694" i="2" s="1"/>
  <c r="J2695" i="2" s="1"/>
  <c r="J2696" i="2" s="1"/>
  <c r="J2697" i="2" s="1"/>
  <c r="J2698" i="2" s="1"/>
  <c r="J2699" i="2" s="1"/>
  <c r="J2700" i="2" s="1"/>
  <c r="J2701" i="2" s="1"/>
  <c r="J2702" i="2" s="1"/>
  <c r="J2703" i="2" s="1"/>
  <c r="J2704" i="2" s="1"/>
  <c r="J2705" i="2" s="1"/>
  <c r="J2706" i="2" s="1"/>
  <c r="J2707" i="2" s="1"/>
  <c r="J2708" i="2" s="1"/>
  <c r="J2709" i="2" s="1"/>
  <c r="J2710" i="2" s="1"/>
  <c r="J2711" i="2" s="1"/>
  <c r="J2712" i="2" s="1"/>
  <c r="J2713" i="2" s="1"/>
  <c r="J2714" i="2" s="1"/>
  <c r="J2715" i="2" s="1"/>
  <c r="J2716" i="2" s="1"/>
  <c r="J2717" i="2" s="1"/>
  <c r="J2718" i="2" s="1"/>
  <c r="J2719" i="2" s="1"/>
  <c r="J2720" i="2" s="1"/>
  <c r="J2721" i="2" s="1"/>
  <c r="J2722" i="2" s="1"/>
  <c r="J2723" i="2" s="1"/>
  <c r="J2724" i="2" s="1"/>
  <c r="J2725" i="2" s="1"/>
  <c r="J2726" i="2" s="1"/>
  <c r="J2727" i="2" s="1"/>
  <c r="J2728" i="2" s="1"/>
  <c r="J2729" i="2" s="1"/>
  <c r="J2730" i="2" s="1"/>
  <c r="J2731" i="2" s="1"/>
  <c r="J2732" i="2" s="1"/>
  <c r="J2733" i="2" s="1"/>
  <c r="J2734" i="2" s="1"/>
  <c r="J2735" i="2" s="1"/>
  <c r="J2736" i="2" s="1"/>
  <c r="J2737" i="2" s="1"/>
  <c r="J2738" i="2" s="1"/>
  <c r="J2739" i="2" s="1"/>
  <c r="J2740" i="2" s="1"/>
  <c r="J2741" i="2" s="1"/>
  <c r="J2742" i="2" s="1"/>
  <c r="J2743" i="2" s="1"/>
  <c r="J2744" i="2" s="1"/>
  <c r="J2745" i="2" s="1"/>
  <c r="J2746" i="2" s="1"/>
  <c r="J2747" i="2" s="1"/>
  <c r="J2748" i="2" s="1"/>
  <c r="J2749" i="2" s="1"/>
  <c r="J2750" i="2" s="1"/>
  <c r="J2751" i="2" s="1"/>
  <c r="J2752" i="2" s="1"/>
  <c r="J2753" i="2" s="1"/>
  <c r="J2754" i="2" s="1"/>
  <c r="J2755" i="2" s="1"/>
  <c r="J2756" i="2" s="1"/>
  <c r="J2757" i="2" s="1"/>
  <c r="J2758" i="2" s="1"/>
  <c r="J2759" i="2" s="1"/>
  <c r="J2760" i="2" s="1"/>
  <c r="J2761" i="2" s="1"/>
  <c r="J2762" i="2" s="1"/>
  <c r="J2763" i="2" s="1"/>
  <c r="J2764" i="2" s="1"/>
  <c r="J2765" i="2" s="1"/>
  <c r="J2766" i="2" s="1"/>
  <c r="J2767" i="2" s="1"/>
  <c r="J2768" i="2" s="1"/>
  <c r="J2769" i="2" s="1"/>
  <c r="J2770" i="2" s="1"/>
  <c r="J2771" i="2" s="1"/>
  <c r="J2772" i="2" s="1"/>
  <c r="J2773" i="2" s="1"/>
  <c r="J2774" i="2" s="1"/>
  <c r="J2775" i="2" s="1"/>
  <c r="J2776" i="2" s="1"/>
  <c r="J2777" i="2" s="1"/>
  <c r="J2778" i="2" s="1"/>
  <c r="J2779" i="2" s="1"/>
  <c r="J2780" i="2" s="1"/>
  <c r="J2781" i="2" s="1"/>
  <c r="J2782" i="2" s="1"/>
  <c r="J2783" i="2" s="1"/>
  <c r="J2784" i="2" s="1"/>
  <c r="J2785" i="2" s="1"/>
  <c r="J2786" i="2" s="1"/>
  <c r="J2787" i="2" s="1"/>
  <c r="J2788" i="2" s="1"/>
  <c r="J2789" i="2" s="1"/>
  <c r="J2790" i="2" s="1"/>
  <c r="J2791" i="2" s="1"/>
  <c r="J2792" i="2" s="1"/>
  <c r="J2793" i="2" s="1"/>
  <c r="J2794" i="2" s="1"/>
  <c r="J2795" i="2" s="1"/>
  <c r="J2796" i="2" s="1"/>
  <c r="J2797" i="2" s="1"/>
  <c r="J2798" i="2" s="1"/>
  <c r="J2799" i="2" s="1"/>
  <c r="J2800" i="2" s="1"/>
  <c r="J2801" i="2" s="1"/>
  <c r="J2802" i="2" s="1"/>
  <c r="J2803" i="2" s="1"/>
  <c r="J2804" i="2" s="1"/>
  <c r="J2805" i="2" s="1"/>
  <c r="J2806" i="2" s="1"/>
  <c r="J2807" i="2" s="1"/>
  <c r="J2808" i="2" s="1"/>
  <c r="J2809" i="2" s="1"/>
  <c r="J2810" i="2" s="1"/>
  <c r="J2811" i="2" s="1"/>
  <c r="J2812" i="2" s="1"/>
  <c r="J2813" i="2" s="1"/>
  <c r="J2814" i="2" s="1"/>
  <c r="J2815" i="2" s="1"/>
  <c r="J2816" i="2" s="1"/>
  <c r="J2817" i="2" s="1"/>
  <c r="J2818" i="2" s="1"/>
  <c r="J2819" i="2" s="1"/>
  <c r="J2820" i="2" s="1"/>
  <c r="J2821" i="2" s="1"/>
  <c r="J2822" i="2" s="1"/>
  <c r="J2823" i="2" s="1"/>
  <c r="J2824" i="2" s="1"/>
  <c r="J2825" i="2" s="1"/>
  <c r="J2826" i="2" s="1"/>
  <c r="J2827" i="2" s="1"/>
  <c r="J2828" i="2" s="1"/>
  <c r="J2829" i="2" s="1"/>
  <c r="J2830" i="2" s="1"/>
  <c r="J2831" i="2" s="1"/>
  <c r="J2832" i="2" s="1"/>
  <c r="J2833" i="2" s="1"/>
  <c r="J2834" i="2" s="1"/>
  <c r="J2835" i="2" s="1"/>
  <c r="J2836" i="2" s="1"/>
  <c r="J2837" i="2" s="1"/>
  <c r="J2838" i="2" s="1"/>
  <c r="J2839" i="2" s="1"/>
  <c r="J2840" i="2" s="1"/>
  <c r="J2841" i="2" s="1"/>
  <c r="J2842" i="2" s="1"/>
  <c r="J2843" i="2" s="1"/>
  <c r="J2844" i="2" s="1"/>
  <c r="J2845" i="2" s="1"/>
  <c r="J2846" i="2" s="1"/>
  <c r="J2847" i="2" s="1"/>
  <c r="J2848" i="2" s="1"/>
  <c r="J2849" i="2" s="1"/>
  <c r="J2850" i="2" s="1"/>
  <c r="J2851" i="2" s="1"/>
  <c r="J2852" i="2" s="1"/>
  <c r="J2853" i="2" s="1"/>
  <c r="J2854" i="2" s="1"/>
  <c r="J2855" i="2" s="1"/>
  <c r="J2856" i="2" s="1"/>
  <c r="J2857" i="2" s="1"/>
  <c r="J2858" i="2" s="1"/>
  <c r="J2859" i="2" s="1"/>
  <c r="J2860" i="2" s="1"/>
  <c r="J2861" i="2" s="1"/>
  <c r="J2862" i="2" s="1"/>
  <c r="J2863" i="2" s="1"/>
  <c r="J2864" i="2" s="1"/>
  <c r="J2865" i="2" s="1"/>
  <c r="J2866" i="2" s="1"/>
  <c r="J2867" i="2" s="1"/>
  <c r="J2868" i="2" s="1"/>
  <c r="J2869" i="2" s="1"/>
  <c r="J2870" i="2" s="1"/>
  <c r="J2871" i="2" s="1"/>
  <c r="J2872" i="2" s="1"/>
  <c r="J2873" i="2" s="1"/>
  <c r="J2874" i="2" s="1"/>
  <c r="J2875" i="2" s="1"/>
  <c r="J2876" i="2" s="1"/>
  <c r="J2877" i="2" s="1"/>
  <c r="J2878" i="2" s="1"/>
  <c r="J2879" i="2" s="1"/>
  <c r="J2880" i="2" s="1"/>
  <c r="J2881" i="2" s="1"/>
  <c r="J2882" i="2" s="1"/>
  <c r="J2883" i="2" s="1"/>
  <c r="J2884" i="2" s="1"/>
  <c r="J2885" i="2" s="1"/>
  <c r="J2886" i="2" s="1"/>
  <c r="J2887" i="2" s="1"/>
  <c r="J2888" i="2" s="1"/>
  <c r="J2889" i="2" s="1"/>
  <c r="J2890" i="2" s="1"/>
  <c r="J2891" i="2" s="1"/>
  <c r="J2892" i="2" s="1"/>
  <c r="J2893" i="2" s="1"/>
  <c r="J2894" i="2" s="1"/>
  <c r="J2895" i="2" s="1"/>
  <c r="J2896" i="2" s="1"/>
  <c r="J2897" i="2" s="1"/>
  <c r="J2898" i="2" s="1"/>
  <c r="J2899" i="2" s="1"/>
  <c r="J2900" i="2" s="1"/>
  <c r="J2901" i="2" s="1"/>
  <c r="J2902" i="2" s="1"/>
  <c r="J2903" i="2" s="1"/>
  <c r="J2904" i="2" s="1"/>
  <c r="J2905" i="2" s="1"/>
  <c r="J2906" i="2" s="1"/>
  <c r="J2907" i="2" s="1"/>
  <c r="J2908" i="2" s="1"/>
  <c r="J2909" i="2" s="1"/>
  <c r="J2910" i="2" s="1"/>
  <c r="J2911" i="2" s="1"/>
  <c r="J2912" i="2" s="1"/>
  <c r="J2913" i="2" s="1"/>
  <c r="J2914" i="2" s="1"/>
  <c r="J2915" i="2" s="1"/>
  <c r="J2916" i="2" s="1"/>
  <c r="J2917" i="2" s="1"/>
  <c r="J2918" i="2" s="1"/>
  <c r="J2919" i="2" s="1"/>
  <c r="J2920" i="2" s="1"/>
  <c r="J2921" i="2" s="1"/>
  <c r="J2922" i="2" s="1"/>
  <c r="J2923" i="2" s="1"/>
  <c r="J2924" i="2" s="1"/>
  <c r="J2925" i="2" s="1"/>
  <c r="J2926" i="2" s="1"/>
  <c r="J2927" i="2" s="1"/>
  <c r="J2928" i="2" s="1"/>
  <c r="J2929" i="2" s="1"/>
  <c r="J2930" i="2" s="1"/>
  <c r="J2931" i="2" s="1"/>
  <c r="J2932" i="2" s="1"/>
  <c r="J2933" i="2" s="1"/>
  <c r="J2934" i="2" s="1"/>
  <c r="J2935" i="2" s="1"/>
  <c r="J2936" i="2" s="1"/>
  <c r="J2937" i="2" s="1"/>
  <c r="J2938" i="2" s="1"/>
  <c r="J2939" i="2" s="1"/>
  <c r="J2940" i="2" s="1"/>
  <c r="J2941" i="2" s="1"/>
  <c r="J2942" i="2" s="1"/>
  <c r="J2943" i="2" s="1"/>
  <c r="J2944" i="2" s="1"/>
  <c r="J2945" i="2" s="1"/>
  <c r="J2946" i="2" s="1"/>
  <c r="J2947" i="2" s="1"/>
  <c r="J2948" i="2" s="1"/>
  <c r="J2949" i="2" s="1"/>
  <c r="J2950" i="2" s="1"/>
  <c r="J2951" i="2" s="1"/>
  <c r="J2952" i="2" s="1"/>
  <c r="J2953" i="2" s="1"/>
  <c r="J2954" i="2" s="1"/>
  <c r="J2955" i="2" s="1"/>
  <c r="J2956" i="2" s="1"/>
  <c r="J2957" i="2" s="1"/>
  <c r="J2958" i="2" s="1"/>
  <c r="J2959" i="2" s="1"/>
  <c r="J2960" i="2" s="1"/>
  <c r="J2961" i="2" s="1"/>
  <c r="J2962" i="2" s="1"/>
  <c r="J2963" i="2" s="1"/>
  <c r="J2964" i="2" s="1"/>
  <c r="J2965" i="2" s="1"/>
  <c r="J2966" i="2" s="1"/>
  <c r="J2967" i="2" s="1"/>
  <c r="J2968" i="2" s="1"/>
  <c r="J2969" i="2" s="1"/>
  <c r="J2970" i="2" s="1"/>
  <c r="J2971" i="2" s="1"/>
  <c r="J2972" i="2" s="1"/>
  <c r="J2973" i="2" s="1"/>
  <c r="J2974" i="2" s="1"/>
  <c r="J2975" i="2" s="1"/>
  <c r="J2976" i="2" s="1"/>
  <c r="J2977" i="2" s="1"/>
  <c r="J2978" i="2" s="1"/>
  <c r="J2979" i="2" s="1"/>
  <c r="J2980" i="2" s="1"/>
  <c r="J2981" i="2" s="1"/>
  <c r="J2982" i="2" s="1"/>
  <c r="J2983" i="2" s="1"/>
  <c r="J2984" i="2" s="1"/>
  <c r="J2985" i="2" s="1"/>
  <c r="J2986" i="2" s="1"/>
  <c r="J2987" i="2" s="1"/>
  <c r="J2988" i="2" s="1"/>
  <c r="J2989" i="2" s="1"/>
  <c r="J2990" i="2" s="1"/>
  <c r="J2991" i="2" s="1"/>
  <c r="J2992" i="2" s="1"/>
  <c r="J2993" i="2" s="1"/>
  <c r="J2994" i="2" s="1"/>
  <c r="J2995" i="2" s="1"/>
  <c r="J2996" i="2" s="1"/>
  <c r="J2997" i="2" s="1"/>
  <c r="J2998" i="2" s="1"/>
  <c r="J2999" i="2" s="1"/>
  <c r="J3000" i="2" s="1"/>
  <c r="J3001" i="2" s="1"/>
  <c r="J3002" i="2" s="1"/>
  <c r="J3003" i="2" s="1"/>
  <c r="J3004" i="2" s="1"/>
  <c r="J3005" i="2" s="1"/>
  <c r="J3006" i="2" s="1"/>
  <c r="J3007" i="2" s="1"/>
  <c r="J3008" i="2" s="1"/>
  <c r="J3009" i="2" s="1"/>
  <c r="J3010" i="2" s="1"/>
  <c r="J3011" i="2" s="1"/>
  <c r="J3012" i="2" s="1"/>
  <c r="J3013" i="2" s="1"/>
  <c r="J3014" i="2" s="1"/>
  <c r="J3015" i="2" s="1"/>
  <c r="J3016" i="2" s="1"/>
  <c r="J3017" i="2" s="1"/>
  <c r="J3018" i="2" s="1"/>
  <c r="J3019" i="2" s="1"/>
  <c r="J3020" i="2" s="1"/>
  <c r="J3021" i="2" s="1"/>
  <c r="J3022" i="2" s="1"/>
  <c r="J3023" i="2" s="1"/>
  <c r="J3024" i="2" s="1"/>
  <c r="J3025" i="2" s="1"/>
  <c r="J3026" i="2" s="1"/>
  <c r="J3027" i="2" s="1"/>
  <c r="J3028" i="2" s="1"/>
  <c r="J3029" i="2" s="1"/>
  <c r="J3030" i="2" s="1"/>
  <c r="J3031" i="2" s="1"/>
  <c r="J3032" i="2" s="1"/>
  <c r="J3033" i="2" s="1"/>
  <c r="J3034" i="2" s="1"/>
  <c r="J3035" i="2" s="1"/>
  <c r="J3036" i="2" s="1"/>
  <c r="J3037" i="2" s="1"/>
  <c r="J3038" i="2" s="1"/>
  <c r="J3039" i="2" s="1"/>
  <c r="J3040" i="2" s="1"/>
  <c r="J3041" i="2" s="1"/>
  <c r="J3042" i="2" s="1"/>
  <c r="J3043" i="2" s="1"/>
  <c r="J3044" i="2" s="1"/>
  <c r="J3045" i="2" s="1"/>
  <c r="J3046" i="2" s="1"/>
  <c r="J3047" i="2" s="1"/>
  <c r="J3048" i="2" s="1"/>
  <c r="J3049" i="2" s="1"/>
  <c r="J3050" i="2" s="1"/>
  <c r="J3051" i="2" s="1"/>
  <c r="J3052" i="2" s="1"/>
  <c r="J3053" i="2" s="1"/>
  <c r="J3054" i="2" s="1"/>
  <c r="J3055" i="2" s="1"/>
  <c r="J3056" i="2" s="1"/>
  <c r="J3057" i="2" s="1"/>
  <c r="J3058" i="2" s="1"/>
  <c r="J3059" i="2" s="1"/>
  <c r="J3060" i="2" s="1"/>
  <c r="J3061" i="2" s="1"/>
  <c r="J3062" i="2" s="1"/>
  <c r="J3063" i="2" s="1"/>
  <c r="J3064" i="2" s="1"/>
  <c r="J3065" i="2" s="1"/>
  <c r="J3066" i="2" s="1"/>
  <c r="J3067" i="2" s="1"/>
  <c r="J3068" i="2" s="1"/>
  <c r="J3069" i="2" s="1"/>
  <c r="J3070" i="2" s="1"/>
  <c r="J3071" i="2" s="1"/>
  <c r="J3072" i="2" s="1"/>
  <c r="J3073" i="2" s="1"/>
  <c r="J3074" i="2" s="1"/>
  <c r="J3075" i="2" s="1"/>
  <c r="J3076" i="2" s="1"/>
  <c r="J3077" i="2" s="1"/>
  <c r="J3078" i="2" s="1"/>
  <c r="J3079" i="2" s="1"/>
  <c r="J3080" i="2" s="1"/>
  <c r="J3081" i="2" s="1"/>
  <c r="J3082" i="2" s="1"/>
  <c r="J3083" i="2" s="1"/>
  <c r="J3084" i="2" s="1"/>
  <c r="J3085" i="2" s="1"/>
  <c r="J3086" i="2" s="1"/>
  <c r="J3087" i="2" s="1"/>
  <c r="J3088" i="2" s="1"/>
  <c r="J3089" i="2" s="1"/>
  <c r="J3090" i="2" s="1"/>
  <c r="J3091" i="2" s="1"/>
  <c r="J3092" i="2" s="1"/>
  <c r="J3093" i="2" s="1"/>
  <c r="J3094" i="2" s="1"/>
  <c r="J3095" i="2" s="1"/>
  <c r="J3096" i="2" s="1"/>
  <c r="J3097" i="2" s="1"/>
  <c r="J3098" i="2" s="1"/>
  <c r="J3099" i="2" s="1"/>
  <c r="J3100" i="2" s="1"/>
  <c r="J3101" i="2" s="1"/>
  <c r="J3102" i="2" s="1"/>
  <c r="J3103" i="2" s="1"/>
  <c r="J3104" i="2" s="1"/>
  <c r="J3105" i="2" s="1"/>
  <c r="J3106" i="2" s="1"/>
  <c r="J3107" i="2" s="1"/>
  <c r="J3108" i="2" s="1"/>
  <c r="J3109" i="2" s="1"/>
  <c r="J3110" i="2" s="1"/>
  <c r="J3111" i="2" s="1"/>
  <c r="J3112" i="2" s="1"/>
  <c r="J3113" i="2" s="1"/>
  <c r="J3114" i="2" s="1"/>
  <c r="J3115" i="2" s="1"/>
  <c r="J3116" i="2" s="1"/>
  <c r="J3117" i="2" s="1"/>
  <c r="J3118" i="2" s="1"/>
  <c r="J3119" i="2" s="1"/>
  <c r="J3120" i="2" s="1"/>
  <c r="J3121" i="2" s="1"/>
  <c r="J3122" i="2" s="1"/>
  <c r="J3123" i="2" s="1"/>
  <c r="J3124" i="2" s="1"/>
  <c r="J3125" i="2" s="1"/>
  <c r="J3126" i="2" s="1"/>
  <c r="J3127" i="2" s="1"/>
  <c r="J3128" i="2" s="1"/>
  <c r="J3129" i="2" s="1"/>
  <c r="J3130" i="2" s="1"/>
  <c r="J3131" i="2" s="1"/>
  <c r="J3132" i="2" s="1"/>
  <c r="J3133" i="2" s="1"/>
  <c r="J3134" i="2" s="1"/>
  <c r="J3135" i="2" s="1"/>
  <c r="J3136" i="2" s="1"/>
  <c r="J3137" i="2" s="1"/>
  <c r="J3138" i="2" s="1"/>
  <c r="J3139" i="2" s="1"/>
  <c r="J3140" i="2" s="1"/>
  <c r="J3141" i="2" s="1"/>
  <c r="J3142" i="2" s="1"/>
  <c r="J3143" i="2" s="1"/>
  <c r="J3144" i="2" s="1"/>
  <c r="J3145" i="2" s="1"/>
  <c r="J3146" i="2" s="1"/>
  <c r="J3147" i="2" s="1"/>
  <c r="J3148" i="2" s="1"/>
  <c r="J3149" i="2" s="1"/>
  <c r="J3150" i="2" s="1"/>
  <c r="J2074" i="2"/>
  <c r="J2075" i="2" s="1"/>
  <c r="J2076" i="2" s="1"/>
  <c r="J2077" i="2" s="1"/>
  <c r="J2078" i="2" s="1"/>
  <c r="J2079" i="2" s="1"/>
  <c r="J2080" i="2" s="1"/>
  <c r="J2081" i="2" s="1"/>
  <c r="J2082" i="2" s="1"/>
  <c r="J2083" i="2" s="1"/>
  <c r="J2084" i="2" s="1"/>
  <c r="J2085" i="2" s="1"/>
  <c r="J2086" i="2" s="1"/>
  <c r="J2087" i="2" s="1"/>
  <c r="J2088" i="2" s="1"/>
  <c r="J2089" i="2" s="1"/>
  <c r="J2090" i="2" s="1"/>
  <c r="J2091" i="2" s="1"/>
  <c r="J2092" i="2" s="1"/>
  <c r="J2093" i="2" s="1"/>
  <c r="J2094" i="2" s="1"/>
  <c r="J2095" i="2" s="1"/>
  <c r="J2096" i="2" s="1"/>
  <c r="J2097" i="2" s="1"/>
  <c r="J2098" i="2" s="1"/>
  <c r="J2099" i="2" s="1"/>
  <c r="J2100" i="2" s="1"/>
  <c r="J2101" i="2" s="1"/>
  <c r="J2102" i="2" s="1"/>
  <c r="J2103" i="2" s="1"/>
  <c r="J2104" i="2" s="1"/>
  <c r="J2105" i="2" s="1"/>
  <c r="J2106" i="2" s="1"/>
  <c r="J2107" i="2" s="1"/>
  <c r="J2108" i="2" s="1"/>
  <c r="J2109" i="2" s="1"/>
  <c r="J2110" i="2" s="1"/>
  <c r="J2111" i="2" s="1"/>
  <c r="J2112" i="2" s="1"/>
  <c r="J2113" i="2" s="1"/>
  <c r="J2114" i="2" s="1"/>
  <c r="J2115" i="2" s="1"/>
  <c r="J2116" i="2" s="1"/>
  <c r="J2117" i="2" s="1"/>
  <c r="J2118" i="2" s="1"/>
  <c r="J2119" i="2" s="1"/>
  <c r="J2120" i="2" s="1"/>
  <c r="J2121" i="2" s="1"/>
  <c r="J2122" i="2" s="1"/>
  <c r="J2123" i="2" s="1"/>
  <c r="J2124" i="2" s="1"/>
  <c r="J2125" i="2" s="1"/>
  <c r="J2126" i="2" s="1"/>
  <c r="J2127" i="2" s="1"/>
  <c r="J2128" i="2" s="1"/>
  <c r="J2129" i="2" s="1"/>
  <c r="J2130" i="2" s="1"/>
  <c r="J2131" i="2" s="1"/>
  <c r="J2132" i="2" s="1"/>
  <c r="J2133" i="2" s="1"/>
  <c r="J2134" i="2" s="1"/>
  <c r="J2135" i="2" s="1"/>
  <c r="J2136" i="2" s="1"/>
  <c r="J2137" i="2" s="1"/>
  <c r="J2138" i="2" s="1"/>
  <c r="J2139" i="2" s="1"/>
  <c r="J2140" i="2" s="1"/>
  <c r="J2141" i="2" s="1"/>
  <c r="J2142" i="2" s="1"/>
  <c r="J2143" i="2" s="1"/>
  <c r="J2144" i="2" s="1"/>
  <c r="J2145" i="2" s="1"/>
  <c r="J2146" i="2" s="1"/>
  <c r="J2147" i="2" s="1"/>
  <c r="J2148" i="2" s="1"/>
  <c r="J2149" i="2" s="1"/>
  <c r="J2150" i="2" s="1"/>
  <c r="J2151" i="2" s="1"/>
  <c r="J2152" i="2" s="1"/>
  <c r="J2153" i="2" s="1"/>
  <c r="J2154" i="2" s="1"/>
  <c r="J2155" i="2" s="1"/>
  <c r="J2156" i="2" s="1"/>
  <c r="J2157" i="2" s="1"/>
  <c r="J2158" i="2" s="1"/>
  <c r="J2159" i="2" s="1"/>
  <c r="J2160" i="2" s="1"/>
  <c r="J2161" i="2" s="1"/>
  <c r="J2162" i="2" s="1"/>
  <c r="J2163" i="2" s="1"/>
  <c r="J2164" i="2" s="1"/>
  <c r="J2165" i="2" s="1"/>
  <c r="J2166" i="2" s="1"/>
  <c r="J2167" i="2" s="1"/>
  <c r="J2168" i="2" s="1"/>
  <c r="J2169" i="2" s="1"/>
  <c r="J2170" i="2" s="1"/>
  <c r="J2171" i="2" s="1"/>
  <c r="J2172" i="2" s="1"/>
  <c r="J2173" i="2" s="1"/>
  <c r="J2174" i="2" s="1"/>
  <c r="J2175" i="2" s="1"/>
  <c r="J2176" i="2" s="1"/>
  <c r="J2177" i="2" s="1"/>
  <c r="J2178" i="2" s="1"/>
  <c r="J2179" i="2" s="1"/>
  <c r="J2180" i="2" s="1"/>
  <c r="J2181" i="2" s="1"/>
  <c r="J2182" i="2" s="1"/>
  <c r="J2183" i="2" s="1"/>
  <c r="J2184" i="2" s="1"/>
  <c r="J2185" i="2" s="1"/>
  <c r="J2186" i="2" s="1"/>
  <c r="J2187" i="2" s="1"/>
  <c r="J2188" i="2" s="1"/>
  <c r="J2189" i="2" s="1"/>
  <c r="J2190" i="2" s="1"/>
  <c r="J2191" i="2" s="1"/>
  <c r="J2192" i="2" s="1"/>
  <c r="J2193" i="2" s="1"/>
  <c r="J2194" i="2" s="1"/>
  <c r="J2195" i="2" s="1"/>
  <c r="J2196" i="2" s="1"/>
  <c r="J2197" i="2" s="1"/>
  <c r="J2198" i="2" s="1"/>
  <c r="J2199" i="2" s="1"/>
  <c r="J2200" i="2" s="1"/>
  <c r="J2201" i="2" s="1"/>
  <c r="J2202" i="2" s="1"/>
  <c r="J2203" i="2" s="1"/>
  <c r="J2204" i="2" s="1"/>
  <c r="J2205" i="2" s="1"/>
  <c r="J2206" i="2" s="1"/>
  <c r="J2207" i="2" s="1"/>
  <c r="J2208" i="2" s="1"/>
  <c r="J2209" i="2" s="1"/>
  <c r="J2210" i="2" s="1"/>
  <c r="J2211" i="2" s="1"/>
  <c r="J2212" i="2" s="1"/>
  <c r="J2213" i="2" s="1"/>
  <c r="J2214" i="2" s="1"/>
  <c r="J2215" i="2" s="1"/>
  <c r="J2216" i="2" s="1"/>
  <c r="J2217" i="2" s="1"/>
  <c r="J2218" i="2" s="1"/>
  <c r="J2219" i="2" s="1"/>
  <c r="J2220" i="2" s="1"/>
  <c r="J2221" i="2" s="1"/>
  <c r="J2222" i="2" s="1"/>
  <c r="J2223" i="2" s="1"/>
  <c r="J2224" i="2" s="1"/>
  <c r="J2225" i="2" s="1"/>
  <c r="J2226" i="2" s="1"/>
  <c r="J2227" i="2" s="1"/>
  <c r="J2228" i="2" s="1"/>
  <c r="J2229" i="2" s="1"/>
  <c r="J2230" i="2" s="1"/>
  <c r="J2231" i="2" s="1"/>
  <c r="J2232" i="2" s="1"/>
  <c r="J2233" i="2" s="1"/>
  <c r="J2234" i="2" s="1"/>
  <c r="J2235" i="2" s="1"/>
  <c r="J2236" i="2" s="1"/>
  <c r="J2237" i="2" s="1"/>
  <c r="J2238" i="2" s="1"/>
  <c r="J2239" i="2" s="1"/>
  <c r="J2240" i="2" s="1"/>
  <c r="J2241" i="2" s="1"/>
  <c r="J2242" i="2" s="1"/>
  <c r="J2243" i="2" s="1"/>
  <c r="J2244" i="2" s="1"/>
  <c r="J2245" i="2" s="1"/>
  <c r="J2246" i="2" s="1"/>
  <c r="J2247" i="2" s="1"/>
  <c r="J2248" i="2" s="1"/>
  <c r="J2249" i="2" s="1"/>
  <c r="J2250" i="2" s="1"/>
  <c r="J2251" i="2" s="1"/>
  <c r="J2252" i="2" s="1"/>
  <c r="J2253" i="2" s="1"/>
  <c r="J2254" i="2" s="1"/>
  <c r="J2255" i="2" s="1"/>
  <c r="J2256" i="2" s="1"/>
  <c r="J2257" i="2" s="1"/>
  <c r="J2258" i="2" s="1"/>
  <c r="J2259" i="2" s="1"/>
  <c r="J2260" i="2" s="1"/>
  <c r="J2261" i="2" s="1"/>
  <c r="J2262" i="2" s="1"/>
  <c r="J2263" i="2" s="1"/>
  <c r="J2264" i="2" s="1"/>
  <c r="J2265" i="2" s="1"/>
  <c r="J2266" i="2" s="1"/>
  <c r="J2267" i="2" s="1"/>
  <c r="J2268" i="2" s="1"/>
  <c r="J2269" i="2" s="1"/>
  <c r="J2270" i="2" s="1"/>
  <c r="J2271" i="2" s="1"/>
  <c r="J2272" i="2" s="1"/>
  <c r="J2273" i="2" s="1"/>
  <c r="J2274" i="2" s="1"/>
  <c r="J2275" i="2" s="1"/>
  <c r="J2276" i="2" s="1"/>
  <c r="J2277" i="2" s="1"/>
  <c r="J2278" i="2" s="1"/>
  <c r="J2279" i="2" s="1"/>
  <c r="J2280" i="2" s="1"/>
  <c r="J2281" i="2" s="1"/>
  <c r="J2282" i="2" s="1"/>
  <c r="J2283" i="2" s="1"/>
  <c r="J2284" i="2" s="1"/>
  <c r="J2285" i="2" s="1"/>
  <c r="J2286" i="2" s="1"/>
  <c r="J2287" i="2" s="1"/>
  <c r="J2288" i="2" s="1"/>
  <c r="J2289" i="2" s="1"/>
  <c r="J2290" i="2" s="1"/>
  <c r="J2291" i="2" s="1"/>
  <c r="J2292" i="2" s="1"/>
  <c r="J2293" i="2" s="1"/>
  <c r="J2294" i="2" s="1"/>
  <c r="J2295" i="2" s="1"/>
  <c r="J2296" i="2" s="1"/>
  <c r="J2297" i="2" s="1"/>
  <c r="J2298" i="2" s="1"/>
  <c r="J2299" i="2" s="1"/>
  <c r="J2300" i="2" s="1"/>
  <c r="J2301" i="2" s="1"/>
  <c r="J2302" i="2" s="1"/>
  <c r="J2303" i="2" s="1"/>
  <c r="J2304" i="2" s="1"/>
  <c r="J2305" i="2" s="1"/>
  <c r="J2306" i="2" s="1"/>
  <c r="J2307" i="2" s="1"/>
  <c r="J2308" i="2" s="1"/>
  <c r="J2309" i="2" s="1"/>
  <c r="J2310" i="2" s="1"/>
  <c r="J2311" i="2" s="1"/>
  <c r="J2312" i="2" s="1"/>
  <c r="J2313" i="2" s="1"/>
  <c r="J2314" i="2" s="1"/>
  <c r="J2315" i="2" s="1"/>
  <c r="J2316" i="2" s="1"/>
  <c r="J2317" i="2" s="1"/>
  <c r="J2318" i="2" s="1"/>
  <c r="J2319" i="2" s="1"/>
  <c r="J2320" i="2" s="1"/>
  <c r="J2321" i="2" s="1"/>
  <c r="J2322" i="2" s="1"/>
  <c r="J2323" i="2" s="1"/>
  <c r="J2324" i="2" s="1"/>
  <c r="J2325" i="2" s="1"/>
  <c r="J2326" i="2" s="1"/>
  <c r="J2327" i="2" s="1"/>
  <c r="J2328" i="2" s="1"/>
  <c r="J2329" i="2" s="1"/>
  <c r="J2330" i="2" s="1"/>
  <c r="J2331" i="2" s="1"/>
  <c r="J2332" i="2" s="1"/>
  <c r="J2333" i="2" s="1"/>
  <c r="J2334" i="2" s="1"/>
  <c r="J2335" i="2" s="1"/>
  <c r="J2336" i="2" s="1"/>
  <c r="J2337" i="2" s="1"/>
  <c r="J2338" i="2" s="1"/>
  <c r="J2339" i="2" s="1"/>
  <c r="J2340" i="2" s="1"/>
  <c r="J2341" i="2" s="1"/>
  <c r="J2342" i="2" s="1"/>
  <c r="J2343" i="2" s="1"/>
  <c r="J2344" i="2" s="1"/>
  <c r="J2345" i="2" s="1"/>
  <c r="J2346" i="2" s="1"/>
  <c r="J2347" i="2" s="1"/>
  <c r="J2348" i="2" s="1"/>
  <c r="J2349" i="2" s="1"/>
  <c r="J2350" i="2" s="1"/>
  <c r="J2351" i="2" s="1"/>
  <c r="J2352" i="2" s="1"/>
  <c r="J2353" i="2" s="1"/>
  <c r="J2354" i="2" s="1"/>
  <c r="J2355" i="2" s="1"/>
  <c r="J2356" i="2" s="1"/>
  <c r="J2357" i="2" s="1"/>
  <c r="J2358" i="2" s="1"/>
  <c r="J2359" i="2" s="1"/>
  <c r="J2360" i="2" s="1"/>
  <c r="J2361" i="2" s="1"/>
  <c r="J2362" i="2" s="1"/>
  <c r="J2363" i="2" s="1"/>
  <c r="J2364" i="2" s="1"/>
  <c r="J2365" i="2" s="1"/>
  <c r="J2366" i="2" s="1"/>
  <c r="J2367" i="2" s="1"/>
  <c r="J2368" i="2" s="1"/>
  <c r="J2369" i="2" s="1"/>
  <c r="J2370" i="2" s="1"/>
  <c r="J2371" i="2" s="1"/>
  <c r="J2372" i="2" s="1"/>
  <c r="J2373" i="2" s="1"/>
  <c r="J2374" i="2" s="1"/>
  <c r="J2375" i="2" s="1"/>
  <c r="J2376" i="2" s="1"/>
  <c r="J2377" i="2" s="1"/>
  <c r="J2378" i="2" s="1"/>
  <c r="J2379" i="2" s="1"/>
  <c r="J2380" i="2" s="1"/>
  <c r="J2381" i="2" s="1"/>
  <c r="J2382" i="2" s="1"/>
  <c r="J2383" i="2" s="1"/>
  <c r="J2384" i="2" s="1"/>
  <c r="J2385" i="2" s="1"/>
  <c r="J2386" i="2" s="1"/>
  <c r="J2387" i="2" s="1"/>
  <c r="J2388" i="2" s="1"/>
  <c r="J2389" i="2" s="1"/>
  <c r="J2390" i="2" s="1"/>
  <c r="J2391" i="2" s="1"/>
  <c r="J2392" i="2" s="1"/>
  <c r="J2393" i="2" s="1"/>
  <c r="J2394" i="2" s="1"/>
  <c r="J2395" i="2" s="1"/>
  <c r="J2396" i="2" s="1"/>
  <c r="J2397" i="2" s="1"/>
  <c r="J2398" i="2" s="1"/>
  <c r="J2399" i="2" s="1"/>
  <c r="J2400" i="2" s="1"/>
  <c r="J2401" i="2" s="1"/>
  <c r="J2402" i="2" s="1"/>
  <c r="J2403" i="2" s="1"/>
  <c r="J2404" i="2" s="1"/>
  <c r="J2405" i="2" s="1"/>
  <c r="J2406" i="2" s="1"/>
  <c r="J2407" i="2" s="1"/>
  <c r="J2408" i="2" s="1"/>
  <c r="J2409" i="2" s="1"/>
  <c r="J2410" i="2" s="1"/>
  <c r="J2411" i="2" s="1"/>
  <c r="J2412" i="2" s="1"/>
  <c r="J2413" i="2" s="1"/>
  <c r="J2414" i="2" s="1"/>
  <c r="J2415" i="2" s="1"/>
  <c r="J2416" i="2" s="1"/>
  <c r="J2417" i="2" s="1"/>
  <c r="J2418" i="2" s="1"/>
  <c r="J2419" i="2" s="1"/>
  <c r="J2420" i="2" s="1"/>
  <c r="J2421" i="2" s="1"/>
  <c r="J2422" i="2" s="1"/>
  <c r="J2423" i="2" s="1"/>
  <c r="J2424" i="2" s="1"/>
  <c r="J2425" i="2" s="1"/>
  <c r="J2426" i="2" s="1"/>
  <c r="J2427" i="2" s="1"/>
  <c r="J2428" i="2" s="1"/>
  <c r="J2429" i="2" s="1"/>
  <c r="J2430" i="2" s="1"/>
  <c r="J2431" i="2" s="1"/>
  <c r="J2432" i="2" s="1"/>
  <c r="J2433" i="2" s="1"/>
  <c r="J2434" i="2" s="1"/>
  <c r="J2435" i="2" s="1"/>
  <c r="J2436" i="2" s="1"/>
  <c r="J2437" i="2" s="1"/>
  <c r="J2438" i="2" s="1"/>
  <c r="J2439" i="2" s="1"/>
  <c r="J2440" i="2" s="1"/>
  <c r="J2441" i="2" s="1"/>
  <c r="J2442" i="2" s="1"/>
  <c r="J2443" i="2" s="1"/>
  <c r="J2444" i="2" s="1"/>
  <c r="J2445" i="2" s="1"/>
  <c r="J2446" i="2" s="1"/>
  <c r="J2447" i="2" s="1"/>
  <c r="J2448" i="2" s="1"/>
  <c r="J2449" i="2" s="1"/>
  <c r="J2450" i="2" s="1"/>
  <c r="J2451" i="2" s="1"/>
  <c r="J2452" i="2" s="1"/>
  <c r="J2453" i="2" s="1"/>
  <c r="J2454" i="2" s="1"/>
  <c r="J2455" i="2" s="1"/>
  <c r="J2456" i="2" s="1"/>
  <c r="J2457" i="2" s="1"/>
  <c r="J2458" i="2" s="1"/>
  <c r="J2459" i="2" s="1"/>
  <c r="J2460" i="2" s="1"/>
  <c r="J2461" i="2" s="1"/>
  <c r="J2462" i="2" s="1"/>
  <c r="J2463" i="2" s="1"/>
  <c r="J2464" i="2" s="1"/>
  <c r="J2465" i="2" s="1"/>
  <c r="J2466" i="2" s="1"/>
  <c r="J2467" i="2" s="1"/>
  <c r="J2468" i="2" s="1"/>
  <c r="J2469" i="2" s="1"/>
  <c r="J2470" i="2" s="1"/>
  <c r="J2471" i="2" s="1"/>
  <c r="J2472" i="2" s="1"/>
  <c r="J2473" i="2" s="1"/>
  <c r="J2474" i="2" s="1"/>
  <c r="J2475" i="2" s="1"/>
  <c r="J2476" i="2" s="1"/>
  <c r="J2477" i="2" s="1"/>
  <c r="J2478" i="2" s="1"/>
  <c r="J2479" i="2" s="1"/>
  <c r="J2480" i="2" s="1"/>
  <c r="J2481" i="2" s="1"/>
  <c r="J2482" i="2" s="1"/>
  <c r="J2483" i="2" s="1"/>
  <c r="J2484" i="2" s="1"/>
  <c r="J2485" i="2" s="1"/>
  <c r="J2486" i="2" s="1"/>
  <c r="J2487" i="2" s="1"/>
  <c r="J2488" i="2" s="1"/>
  <c r="J2489" i="2" s="1"/>
  <c r="J2490" i="2" s="1"/>
  <c r="J2491" i="2" s="1"/>
  <c r="J2492" i="2" s="1"/>
  <c r="J2493" i="2" s="1"/>
  <c r="J2494" i="2" s="1"/>
  <c r="J2495" i="2" s="1"/>
  <c r="J2496" i="2" s="1"/>
  <c r="J2497" i="2" s="1"/>
  <c r="J2498" i="2" s="1"/>
  <c r="J2499" i="2" s="1"/>
  <c r="J2500" i="2" s="1"/>
  <c r="J2501" i="2" s="1"/>
  <c r="J2502" i="2" s="1"/>
  <c r="J2503" i="2" s="1"/>
  <c r="J2504" i="2" s="1"/>
  <c r="J2505" i="2" s="1"/>
  <c r="J2506" i="2" s="1"/>
  <c r="J2507" i="2" s="1"/>
  <c r="J2508" i="2" s="1"/>
  <c r="J2509" i="2" s="1"/>
  <c r="J2510" i="2" s="1"/>
  <c r="J2511" i="2" s="1"/>
  <c r="J2512" i="2" s="1"/>
  <c r="J2513" i="2" s="1"/>
  <c r="J2514" i="2" s="1"/>
  <c r="J2515" i="2" s="1"/>
  <c r="J2516" i="2" s="1"/>
  <c r="J2517" i="2" s="1"/>
  <c r="J2518" i="2" s="1"/>
  <c r="J2519" i="2" s="1"/>
  <c r="J2520" i="2" s="1"/>
  <c r="J2521" i="2" s="1"/>
  <c r="J2522" i="2" s="1"/>
  <c r="J2523" i="2" s="1"/>
  <c r="J2524" i="2" s="1"/>
  <c r="J2525" i="2" s="1"/>
  <c r="J2526" i="2" s="1"/>
  <c r="J2527" i="2" s="1"/>
  <c r="J2528" i="2" s="1"/>
  <c r="J2529" i="2" s="1"/>
  <c r="J2530" i="2" s="1"/>
  <c r="J2531" i="2" s="1"/>
  <c r="J2532" i="2" s="1"/>
  <c r="J2533" i="2" s="1"/>
  <c r="J2534" i="2" s="1"/>
  <c r="J2535" i="2" s="1"/>
  <c r="J2536" i="2" s="1"/>
  <c r="J2537" i="2" s="1"/>
  <c r="J2538" i="2" s="1"/>
  <c r="J2539" i="2" s="1"/>
  <c r="J2540" i="2" s="1"/>
  <c r="J2541" i="2" s="1"/>
  <c r="J2542" i="2" s="1"/>
  <c r="J2543" i="2" s="1"/>
  <c r="J2544" i="2" s="1"/>
  <c r="J2545" i="2" s="1"/>
  <c r="J2546" i="2" s="1"/>
  <c r="J2547" i="2" s="1"/>
  <c r="J2548" i="2" s="1"/>
  <c r="J2549" i="2" s="1"/>
  <c r="J2550" i="2" s="1"/>
  <c r="J2551" i="2" s="1"/>
  <c r="J2552" i="2" s="1"/>
  <c r="J2553" i="2" s="1"/>
  <c r="J2554" i="2" s="1"/>
  <c r="J2555" i="2" s="1"/>
  <c r="J2556" i="2" s="1"/>
  <c r="J2557" i="2" s="1"/>
  <c r="J2558" i="2" s="1"/>
  <c r="J2559" i="2" s="1"/>
  <c r="J2560" i="2" s="1"/>
  <c r="J2561" i="2" s="1"/>
  <c r="J2562" i="2" s="1"/>
  <c r="J2563" i="2" s="1"/>
  <c r="J2564" i="2" s="1"/>
  <c r="J2565" i="2" s="1"/>
  <c r="J2566" i="2" s="1"/>
  <c r="J2567" i="2" s="1"/>
  <c r="J2568" i="2" s="1"/>
  <c r="J2569" i="2" s="1"/>
  <c r="J2570" i="2" s="1"/>
  <c r="J2571" i="2" s="1"/>
  <c r="J2572" i="2" s="1"/>
  <c r="J2573" i="2" s="1"/>
  <c r="J2574" i="2" s="1"/>
  <c r="J2575" i="2" s="1"/>
  <c r="J2576" i="2" s="1"/>
  <c r="J2577" i="2" s="1"/>
  <c r="J2578" i="2" s="1"/>
  <c r="J2579" i="2" s="1"/>
  <c r="J2580" i="2" s="1"/>
  <c r="J2581" i="2" s="1"/>
  <c r="J2582" i="2" s="1"/>
  <c r="J2583" i="2" s="1"/>
  <c r="J2584" i="2" s="1"/>
  <c r="J2585" i="2" s="1"/>
  <c r="J2586" i="2" s="1"/>
  <c r="J2587" i="2" s="1"/>
  <c r="J2588" i="2" s="1"/>
  <c r="J2589" i="2" s="1"/>
  <c r="J2590" i="2" s="1"/>
  <c r="J2591" i="2" s="1"/>
  <c r="J2592" i="2" s="1"/>
  <c r="J2593" i="2" s="1"/>
  <c r="J2594" i="2" s="1"/>
  <c r="J2595" i="2" s="1"/>
  <c r="J2596" i="2" s="1"/>
  <c r="J2597" i="2" s="1"/>
  <c r="J2598" i="2" s="1"/>
  <c r="J2599" i="2" s="1"/>
  <c r="J2600" i="2" s="1"/>
  <c r="J2601" i="2" s="1"/>
  <c r="J2602" i="2" s="1"/>
  <c r="J2603" i="2" s="1"/>
  <c r="J2604" i="2" s="1"/>
  <c r="J2605" i="2" s="1"/>
  <c r="J2606" i="2" s="1"/>
  <c r="J2607" i="2" s="1"/>
  <c r="J2608" i="2" s="1"/>
  <c r="J2609" i="2" s="1"/>
  <c r="J2610" i="2" s="1"/>
  <c r="J2611" i="2" s="1"/>
  <c r="V536" i="3" l="1"/>
  <c r="V537" i="3"/>
  <c r="V538" i="3"/>
  <c r="V539" i="3"/>
  <c r="V540" i="3"/>
  <c r="AJ138" i="3" l="1"/>
  <c r="AJ143" i="3"/>
  <c r="AJ124" i="3"/>
  <c r="AJ135" i="3" s="1"/>
  <c r="AJ127" i="3"/>
  <c r="AJ128" i="3"/>
  <c r="AJ139" i="3" s="1"/>
  <c r="AJ132" i="3"/>
  <c r="AJ122" i="3"/>
  <c r="AJ133" i="3" s="1"/>
  <c r="AJ112" i="3"/>
  <c r="AJ123" i="3" s="1"/>
  <c r="AJ134" i="3" s="1"/>
  <c r="AJ113" i="3"/>
  <c r="AJ114" i="3"/>
  <c r="AJ125" i="3" s="1"/>
  <c r="AJ136" i="3" s="1"/>
  <c r="AJ115" i="3"/>
  <c r="AJ126" i="3" s="1"/>
  <c r="AJ137" i="3" s="1"/>
  <c r="AJ116" i="3"/>
  <c r="AJ117" i="3"/>
  <c r="AJ118" i="3"/>
  <c r="AJ129" i="3" s="1"/>
  <c r="AJ140" i="3" s="1"/>
  <c r="AJ119" i="3"/>
  <c r="AJ130" i="3" s="1"/>
  <c r="AJ141" i="3" s="1"/>
  <c r="AJ120" i="3"/>
  <c r="AJ131" i="3" s="1"/>
  <c r="AJ142" i="3" s="1"/>
  <c r="AJ121" i="3"/>
  <c r="AJ111" i="3"/>
  <c r="AH98" i="3"/>
  <c r="AH99" i="3" s="1"/>
  <c r="AH100" i="3" s="1"/>
  <c r="AH101" i="3" s="1"/>
  <c r="AH102" i="3" s="1"/>
  <c r="AH103" i="3" s="1"/>
  <c r="AH104" i="3" s="1"/>
  <c r="AH105" i="3" s="1"/>
  <c r="AH106" i="3" s="1"/>
  <c r="AH107" i="3" s="1"/>
  <c r="AH108" i="3" s="1"/>
  <c r="AH109" i="3" s="1"/>
  <c r="AH110" i="3" s="1"/>
  <c r="AH111" i="3" s="1"/>
  <c r="R74" i="3"/>
  <c r="V74" i="3" s="1"/>
  <c r="R63" i="3"/>
  <c r="V63" i="3" s="1"/>
  <c r="R64" i="3"/>
  <c r="V64" i="3" s="1"/>
  <c r="R65" i="3"/>
  <c r="V65" i="3" s="1"/>
  <c r="R66" i="3"/>
  <c r="V66" i="3" s="1"/>
  <c r="R67" i="3"/>
  <c r="V67" i="3" s="1"/>
  <c r="R68" i="3"/>
  <c r="V68" i="3" s="1"/>
  <c r="R69" i="3"/>
  <c r="V69" i="3" s="1"/>
  <c r="R70" i="3"/>
  <c r="V70" i="3" s="1"/>
  <c r="R71" i="3"/>
  <c r="V71" i="3" s="1"/>
  <c r="R72" i="3"/>
  <c r="V72" i="3" s="1"/>
  <c r="R73" i="3"/>
  <c r="V73" i="3" s="1"/>
  <c r="R75" i="3"/>
  <c r="V75" i="3" s="1"/>
  <c r="R87" i="3"/>
  <c r="V87" i="3" s="1"/>
  <c r="R62" i="3"/>
  <c r="V62" i="3" s="1"/>
  <c r="AH112" i="3" l="1"/>
  <c r="AH113" i="3" s="1"/>
  <c r="AH114" i="3" s="1"/>
  <c r="AH115" i="3" s="1"/>
  <c r="AH116" i="3" s="1"/>
  <c r="AH117" i="3" s="1"/>
  <c r="AH118" i="3" s="1"/>
  <c r="AH119" i="3" s="1"/>
  <c r="AH120" i="3" s="1"/>
  <c r="AH121" i="3" s="1"/>
  <c r="AH122" i="3" s="1"/>
  <c r="AH123" i="3" s="1"/>
  <c r="AH124" i="3" s="1"/>
  <c r="AH125" i="3" s="1"/>
  <c r="AH126" i="3" s="1"/>
  <c r="AH127" i="3" s="1"/>
  <c r="AH128" i="3" s="1"/>
  <c r="AH129" i="3" s="1"/>
  <c r="AH130" i="3" s="1"/>
  <c r="AH131" i="3" s="1"/>
  <c r="AH132" i="3" s="1"/>
  <c r="AH133" i="3" s="1"/>
  <c r="AH134" i="3" s="1"/>
  <c r="AH135" i="3" s="1"/>
  <c r="AH136" i="3" s="1"/>
  <c r="AH137" i="3" s="1"/>
  <c r="AH138" i="3" s="1"/>
  <c r="AH139" i="3" s="1"/>
  <c r="AH140" i="3" s="1"/>
  <c r="R89" i="3"/>
  <c r="V89" i="3" s="1"/>
  <c r="R88" i="3"/>
  <c r="V88" i="3" s="1"/>
  <c r="R77" i="3"/>
  <c r="V77" i="3" s="1"/>
  <c r="R76" i="3"/>
  <c r="V76" i="3" s="1"/>
  <c r="H2612" i="2"/>
  <c r="H2613" i="2"/>
  <c r="H3152" i="2" s="1"/>
  <c r="H3691" i="2" s="1"/>
  <c r="H4230" i="2" s="1"/>
  <c r="H4769" i="2" s="1"/>
  <c r="H2614" i="2"/>
  <c r="H2615" i="2"/>
  <c r="H3154" i="2" s="1"/>
  <c r="H3693" i="2" s="1"/>
  <c r="H4232" i="2" s="1"/>
  <c r="H4771" i="2" s="1"/>
  <c r="H2616" i="2"/>
  <c r="H3151" i="2"/>
  <c r="H3153" i="2"/>
  <c r="H3692" i="2" s="1"/>
  <c r="H3155" i="2"/>
  <c r="H3694" i="2" s="1"/>
  <c r="H3690" i="2"/>
  <c r="H4229" i="2" s="1"/>
  <c r="H4768" i="2" s="1"/>
  <c r="H4231" i="2"/>
  <c r="H4770" i="2" s="1"/>
  <c r="H4233" i="2"/>
  <c r="H4772" i="2"/>
  <c r="U324" i="3"/>
  <c r="U325" i="3"/>
  <c r="U326" i="3" s="1"/>
  <c r="U327" i="3" s="1"/>
  <c r="U328" i="3" s="1"/>
  <c r="U329" i="3" s="1"/>
  <c r="J2614" i="1"/>
  <c r="J3153" i="1" s="1"/>
  <c r="J3692" i="1" s="1"/>
  <c r="J4231" i="1" s="1"/>
  <c r="J4770" i="1" s="1"/>
  <c r="J2615" i="1"/>
  <c r="J3154" i="1" s="1"/>
  <c r="J3693" i="1" s="1"/>
  <c r="J4232" i="1" s="1"/>
  <c r="J4771" i="1" s="1"/>
  <c r="J2616" i="1"/>
  <c r="J3155" i="1" s="1"/>
  <c r="J3694" i="1" s="1"/>
  <c r="J4233" i="1" s="1"/>
  <c r="J4772" i="1" s="1"/>
  <c r="J2617" i="1"/>
  <c r="J3156" i="1" s="1"/>
  <c r="J3695" i="1" s="1"/>
  <c r="J4234" i="1" s="1"/>
  <c r="J4773" i="1" s="1"/>
  <c r="J2613" i="1"/>
  <c r="J3152" i="1" s="1"/>
  <c r="J3691" i="1" s="1"/>
  <c r="J4230" i="1" s="1"/>
  <c r="J4769" i="1" s="1"/>
  <c r="J2612" i="1"/>
  <c r="J2080" i="1"/>
  <c r="J2081" i="1"/>
  <c r="J2082" i="1"/>
  <c r="J2083" i="1"/>
  <c r="J2084" i="1"/>
  <c r="J2623" i="1" s="1"/>
  <c r="J3162" i="1" s="1"/>
  <c r="J3701" i="1" s="1"/>
  <c r="J4240" i="1" s="1"/>
  <c r="J4779" i="1" s="1"/>
  <c r="J2090" i="1"/>
  <c r="J2096" i="1" s="1"/>
  <c r="C2613" i="1"/>
  <c r="C2614" i="1"/>
  <c r="C2615" i="1"/>
  <c r="C2616" i="1"/>
  <c r="C2617" i="1"/>
  <c r="C2617" i="2" s="1"/>
  <c r="C3152" i="1"/>
  <c r="C3153" i="1"/>
  <c r="C3154" i="1"/>
  <c r="C3155" i="1"/>
  <c r="C3156" i="1"/>
  <c r="C3691" i="1"/>
  <c r="C3692" i="1"/>
  <c r="C3693" i="1"/>
  <c r="C3694" i="1"/>
  <c r="C3695" i="1"/>
  <c r="C4230" i="1"/>
  <c r="C4230" i="2" s="1"/>
  <c r="C4231" i="1"/>
  <c r="C4231" i="2" s="1"/>
  <c r="C4232" i="1"/>
  <c r="C4233" i="1"/>
  <c r="C4234" i="1"/>
  <c r="C4769" i="1"/>
  <c r="C4770" i="1"/>
  <c r="C4770" i="2" s="1"/>
  <c r="C4771" i="1"/>
  <c r="C4772" i="1"/>
  <c r="C4772" i="2" s="1"/>
  <c r="C4773" i="1"/>
  <c r="H2079" i="2"/>
  <c r="H2084" i="2" s="1"/>
  <c r="H2080" i="2"/>
  <c r="H2085" i="2" s="1"/>
  <c r="H2081" i="2"/>
  <c r="H2086" i="2" s="1"/>
  <c r="H2082" i="2"/>
  <c r="H2087" i="2" s="1"/>
  <c r="G2612" i="2"/>
  <c r="G3151" i="2" s="1"/>
  <c r="G3690" i="2" s="1"/>
  <c r="G4229" i="2" s="1"/>
  <c r="G4768" i="2" s="1"/>
  <c r="C4232" i="2"/>
  <c r="C4233" i="2"/>
  <c r="C4234" i="2"/>
  <c r="C4769" i="2"/>
  <c r="C4771" i="2"/>
  <c r="C4773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613" i="2"/>
  <c r="C2614" i="2"/>
  <c r="C2615" i="2"/>
  <c r="C2616" i="2"/>
  <c r="C3152" i="2"/>
  <c r="C3153" i="2"/>
  <c r="C3154" i="2"/>
  <c r="C3155" i="2"/>
  <c r="C3156" i="2"/>
  <c r="C3691" i="2"/>
  <c r="C3692" i="2"/>
  <c r="C3693" i="2"/>
  <c r="C3694" i="2"/>
  <c r="C3695" i="2"/>
  <c r="B5306" i="2"/>
  <c r="B4228" i="2"/>
  <c r="A4229" i="2"/>
  <c r="J4229" i="2" s="1"/>
  <c r="B4767" i="2"/>
  <c r="A4768" i="2"/>
  <c r="J4768" i="2" s="1"/>
  <c r="B2611" i="2"/>
  <c r="A2612" i="2"/>
  <c r="J2612" i="2" s="1"/>
  <c r="B3150" i="2"/>
  <c r="A3151" i="2"/>
  <c r="J3151" i="2" s="1"/>
  <c r="B3689" i="2"/>
  <c r="A3690" i="2"/>
  <c r="J3690" i="2" s="1"/>
  <c r="B4768" i="1"/>
  <c r="B4768" i="2" s="1"/>
  <c r="AA502" i="3"/>
  <c r="AB502" i="3" s="1"/>
  <c r="AD502" i="3"/>
  <c r="AA503" i="3"/>
  <c r="AB503" i="3" s="1"/>
  <c r="AD503" i="3"/>
  <c r="AA504" i="3"/>
  <c r="AB504" i="3" s="1"/>
  <c r="AD504" i="3"/>
  <c r="AA505" i="3"/>
  <c r="AB505" i="3" s="1"/>
  <c r="AD505" i="3"/>
  <c r="AA506" i="3"/>
  <c r="AB506" i="3" s="1"/>
  <c r="AD506" i="3"/>
  <c r="AA507" i="3"/>
  <c r="AB507" i="3" s="1"/>
  <c r="AD507" i="3"/>
  <c r="AA508" i="3"/>
  <c r="AB508" i="3" s="1"/>
  <c r="AD508" i="3"/>
  <c r="AA509" i="3"/>
  <c r="AB509" i="3" s="1"/>
  <c r="AD509" i="3"/>
  <c r="AA510" i="3"/>
  <c r="AB510" i="3" s="1"/>
  <c r="AD510" i="3"/>
  <c r="AA511" i="3"/>
  <c r="AB511" i="3" s="1"/>
  <c r="AD511" i="3"/>
  <c r="AA512" i="3"/>
  <c r="AB512" i="3" s="1"/>
  <c r="AD512" i="3"/>
  <c r="AA513" i="3"/>
  <c r="AB513" i="3" s="1"/>
  <c r="AD513" i="3"/>
  <c r="AA514" i="3"/>
  <c r="AB514" i="3" s="1"/>
  <c r="AD514" i="3"/>
  <c r="AA515" i="3"/>
  <c r="AB515" i="3" s="1"/>
  <c r="AD515" i="3"/>
  <c r="AA516" i="3"/>
  <c r="AB516" i="3" s="1"/>
  <c r="AD516" i="3"/>
  <c r="AA517" i="3"/>
  <c r="AB517" i="3" s="1"/>
  <c r="AD517" i="3"/>
  <c r="AA518" i="3"/>
  <c r="AB518" i="3" s="1"/>
  <c r="AD518" i="3"/>
  <c r="AA519" i="3"/>
  <c r="AB519" i="3" s="1"/>
  <c r="AD519" i="3"/>
  <c r="AA520" i="3"/>
  <c r="AB520" i="3" s="1"/>
  <c r="AD520" i="3"/>
  <c r="AA521" i="3"/>
  <c r="AB521" i="3" s="1"/>
  <c r="AD521" i="3"/>
  <c r="AA522" i="3"/>
  <c r="AB522" i="3" s="1"/>
  <c r="AD522" i="3"/>
  <c r="AA523" i="3"/>
  <c r="AB523" i="3" s="1"/>
  <c r="AD523" i="3"/>
  <c r="AA524" i="3"/>
  <c r="AB524" i="3" s="1"/>
  <c r="AD524" i="3"/>
  <c r="AA525" i="3"/>
  <c r="AB525" i="3" s="1"/>
  <c r="AD525" i="3"/>
  <c r="AA526" i="3"/>
  <c r="AB526" i="3" s="1"/>
  <c r="AD526" i="3"/>
  <c r="AA527" i="3"/>
  <c r="AB527" i="3" s="1"/>
  <c r="AD527" i="3"/>
  <c r="AA528" i="3"/>
  <c r="AB528" i="3" s="1"/>
  <c r="AD528" i="3"/>
  <c r="AA529" i="3"/>
  <c r="AB529" i="3" s="1"/>
  <c r="AD529" i="3"/>
  <c r="AA530" i="3"/>
  <c r="AB530" i="3" s="1"/>
  <c r="AD530" i="3"/>
  <c r="AA531" i="3"/>
  <c r="AB531" i="3" s="1"/>
  <c r="AD531" i="3"/>
  <c r="AA532" i="3"/>
  <c r="AB532" i="3" s="1"/>
  <c r="AD532" i="3"/>
  <c r="AA533" i="3"/>
  <c r="AB533" i="3" s="1"/>
  <c r="AD533" i="3"/>
  <c r="AA534" i="3"/>
  <c r="AB534" i="3" s="1"/>
  <c r="AD534" i="3"/>
  <c r="AA535" i="3"/>
  <c r="AB535" i="3" s="1"/>
  <c r="AD535" i="3"/>
  <c r="AA536" i="3"/>
  <c r="AB536" i="3" s="1"/>
  <c r="AD536" i="3"/>
  <c r="AA537" i="3"/>
  <c r="AB537" i="3" s="1"/>
  <c r="AD537" i="3"/>
  <c r="AA538" i="3"/>
  <c r="AB538" i="3" s="1"/>
  <c r="AD538" i="3"/>
  <c r="AA539" i="3"/>
  <c r="AB539" i="3" s="1"/>
  <c r="AD539" i="3"/>
  <c r="AA540" i="3"/>
  <c r="AB540" i="3" s="1"/>
  <c r="AD540" i="3"/>
  <c r="AA326" i="3"/>
  <c r="AB326" i="3" s="1"/>
  <c r="AD326" i="3"/>
  <c r="AA327" i="3"/>
  <c r="AB327" i="3" s="1"/>
  <c r="AD327" i="3"/>
  <c r="AA328" i="3"/>
  <c r="AB328" i="3" s="1"/>
  <c r="AD328" i="3"/>
  <c r="AA329" i="3"/>
  <c r="AB329" i="3" s="1"/>
  <c r="AD329" i="3"/>
  <c r="AA330" i="3"/>
  <c r="AB330" i="3" s="1"/>
  <c r="AD330" i="3"/>
  <c r="AA331" i="3"/>
  <c r="AB331" i="3" s="1"/>
  <c r="AD331" i="3"/>
  <c r="AA332" i="3"/>
  <c r="AB332" i="3" s="1"/>
  <c r="AD332" i="3"/>
  <c r="AA333" i="3"/>
  <c r="AB333" i="3" s="1"/>
  <c r="AD333" i="3"/>
  <c r="AA334" i="3"/>
  <c r="AB334" i="3" s="1"/>
  <c r="AD334" i="3"/>
  <c r="AA335" i="3"/>
  <c r="AB335" i="3" s="1"/>
  <c r="AD335" i="3"/>
  <c r="AA336" i="3"/>
  <c r="AB336" i="3" s="1"/>
  <c r="AD336" i="3"/>
  <c r="AA337" i="3"/>
  <c r="AB337" i="3" s="1"/>
  <c r="AD337" i="3"/>
  <c r="AA338" i="3"/>
  <c r="AB338" i="3" s="1"/>
  <c r="AD338" i="3"/>
  <c r="AA339" i="3"/>
  <c r="AB339" i="3" s="1"/>
  <c r="AD339" i="3"/>
  <c r="AA340" i="3"/>
  <c r="AB340" i="3" s="1"/>
  <c r="AD340" i="3"/>
  <c r="AA341" i="3"/>
  <c r="AB341" i="3" s="1"/>
  <c r="AD341" i="3"/>
  <c r="AA342" i="3"/>
  <c r="AB342" i="3" s="1"/>
  <c r="AD342" i="3"/>
  <c r="AA343" i="3"/>
  <c r="AB343" i="3" s="1"/>
  <c r="AD343" i="3"/>
  <c r="AA344" i="3"/>
  <c r="AB344" i="3" s="1"/>
  <c r="AD344" i="3"/>
  <c r="AA345" i="3"/>
  <c r="AB345" i="3" s="1"/>
  <c r="AD345" i="3"/>
  <c r="AA346" i="3"/>
  <c r="AB346" i="3" s="1"/>
  <c r="AD346" i="3"/>
  <c r="AA347" i="3"/>
  <c r="AB347" i="3" s="1"/>
  <c r="AD347" i="3"/>
  <c r="AA348" i="3"/>
  <c r="AB348" i="3" s="1"/>
  <c r="AD348" i="3"/>
  <c r="AA349" i="3"/>
  <c r="AB349" i="3" s="1"/>
  <c r="AD349" i="3"/>
  <c r="AA350" i="3"/>
  <c r="AB350" i="3" s="1"/>
  <c r="AD350" i="3"/>
  <c r="AA351" i="3"/>
  <c r="AB351" i="3" s="1"/>
  <c r="AD351" i="3"/>
  <c r="AA352" i="3"/>
  <c r="AB352" i="3" s="1"/>
  <c r="AD352" i="3"/>
  <c r="AA353" i="3"/>
  <c r="AB353" i="3" s="1"/>
  <c r="AD353" i="3"/>
  <c r="AA354" i="3"/>
  <c r="AB354" i="3" s="1"/>
  <c r="AD354" i="3"/>
  <c r="AA355" i="3"/>
  <c r="AB355" i="3" s="1"/>
  <c r="AD355" i="3"/>
  <c r="AA356" i="3"/>
  <c r="AB356" i="3" s="1"/>
  <c r="AD356" i="3"/>
  <c r="AA357" i="3"/>
  <c r="AB357" i="3" s="1"/>
  <c r="AD357" i="3"/>
  <c r="AA358" i="3"/>
  <c r="AB358" i="3" s="1"/>
  <c r="AD358" i="3"/>
  <c r="AA359" i="3"/>
  <c r="AB359" i="3" s="1"/>
  <c r="AD359" i="3"/>
  <c r="AA360" i="3"/>
  <c r="AB360" i="3" s="1"/>
  <c r="AD360" i="3"/>
  <c r="AA361" i="3"/>
  <c r="AB361" i="3" s="1"/>
  <c r="AD361" i="3"/>
  <c r="AA362" i="3"/>
  <c r="AB362" i="3" s="1"/>
  <c r="AD362" i="3"/>
  <c r="AA363" i="3"/>
  <c r="AB363" i="3" s="1"/>
  <c r="AD363" i="3"/>
  <c r="AA364" i="3"/>
  <c r="AB364" i="3" s="1"/>
  <c r="AD364" i="3"/>
  <c r="AA365" i="3"/>
  <c r="AB365" i="3" s="1"/>
  <c r="AD365" i="3"/>
  <c r="AA366" i="3"/>
  <c r="AB366" i="3" s="1"/>
  <c r="AD366" i="3"/>
  <c r="AA367" i="3"/>
  <c r="AB367" i="3" s="1"/>
  <c r="AD367" i="3"/>
  <c r="AA368" i="3"/>
  <c r="AB368" i="3" s="1"/>
  <c r="AD368" i="3"/>
  <c r="AA369" i="3"/>
  <c r="AB369" i="3" s="1"/>
  <c r="AD369" i="3"/>
  <c r="AA370" i="3"/>
  <c r="AB370" i="3" s="1"/>
  <c r="AD370" i="3"/>
  <c r="AA371" i="3"/>
  <c r="AB371" i="3" s="1"/>
  <c r="AD371" i="3"/>
  <c r="AA372" i="3"/>
  <c r="AB372" i="3" s="1"/>
  <c r="AD372" i="3"/>
  <c r="AA373" i="3"/>
  <c r="AB373" i="3" s="1"/>
  <c r="AD373" i="3"/>
  <c r="AA374" i="3"/>
  <c r="AB374" i="3" s="1"/>
  <c r="AD374" i="3"/>
  <c r="AA375" i="3"/>
  <c r="AB375" i="3" s="1"/>
  <c r="AD375" i="3"/>
  <c r="AA376" i="3"/>
  <c r="AB376" i="3" s="1"/>
  <c r="AD376" i="3"/>
  <c r="AA377" i="3"/>
  <c r="AB377" i="3" s="1"/>
  <c r="AD377" i="3"/>
  <c r="AA378" i="3"/>
  <c r="AB378" i="3" s="1"/>
  <c r="AD378" i="3"/>
  <c r="AA379" i="3"/>
  <c r="AB379" i="3" s="1"/>
  <c r="AD379" i="3"/>
  <c r="AA380" i="3"/>
  <c r="AB380" i="3" s="1"/>
  <c r="AD380" i="3"/>
  <c r="AA381" i="3"/>
  <c r="AB381" i="3" s="1"/>
  <c r="AD381" i="3"/>
  <c r="AA382" i="3"/>
  <c r="AB382" i="3" s="1"/>
  <c r="AD382" i="3"/>
  <c r="AA383" i="3"/>
  <c r="AB383" i="3" s="1"/>
  <c r="AD383" i="3"/>
  <c r="AA384" i="3"/>
  <c r="AB384" i="3" s="1"/>
  <c r="AD384" i="3"/>
  <c r="AA385" i="3"/>
  <c r="AB385" i="3" s="1"/>
  <c r="AD385" i="3"/>
  <c r="AA386" i="3"/>
  <c r="AB386" i="3" s="1"/>
  <c r="AD386" i="3"/>
  <c r="AA387" i="3"/>
  <c r="AB387" i="3" s="1"/>
  <c r="AD387" i="3"/>
  <c r="AA388" i="3"/>
  <c r="AB388" i="3" s="1"/>
  <c r="AD388" i="3"/>
  <c r="AA389" i="3"/>
  <c r="AB389" i="3" s="1"/>
  <c r="AD389" i="3"/>
  <c r="AA390" i="3"/>
  <c r="AB390" i="3" s="1"/>
  <c r="AD390" i="3"/>
  <c r="AA391" i="3"/>
  <c r="AB391" i="3" s="1"/>
  <c r="AD391" i="3"/>
  <c r="AA392" i="3"/>
  <c r="AB392" i="3" s="1"/>
  <c r="AD392" i="3"/>
  <c r="AA393" i="3"/>
  <c r="AB393" i="3" s="1"/>
  <c r="AD393" i="3"/>
  <c r="AA394" i="3"/>
  <c r="AB394" i="3" s="1"/>
  <c r="AD394" i="3"/>
  <c r="AA395" i="3"/>
  <c r="AB395" i="3" s="1"/>
  <c r="AD395" i="3"/>
  <c r="AA396" i="3"/>
  <c r="AB396" i="3" s="1"/>
  <c r="AD396" i="3"/>
  <c r="AA397" i="3"/>
  <c r="AB397" i="3" s="1"/>
  <c r="AD397" i="3"/>
  <c r="AA398" i="3"/>
  <c r="AB398" i="3" s="1"/>
  <c r="AD398" i="3"/>
  <c r="AA399" i="3"/>
  <c r="AB399" i="3" s="1"/>
  <c r="AD399" i="3"/>
  <c r="AA400" i="3"/>
  <c r="AB400" i="3" s="1"/>
  <c r="AD400" i="3"/>
  <c r="AA401" i="3"/>
  <c r="AB401" i="3" s="1"/>
  <c r="AD401" i="3"/>
  <c r="AA402" i="3"/>
  <c r="AB402" i="3" s="1"/>
  <c r="AD402" i="3"/>
  <c r="AA403" i="3"/>
  <c r="AB403" i="3" s="1"/>
  <c r="AD403" i="3"/>
  <c r="AA404" i="3"/>
  <c r="AB404" i="3" s="1"/>
  <c r="AD404" i="3"/>
  <c r="AA405" i="3"/>
  <c r="AB405" i="3" s="1"/>
  <c r="AD405" i="3"/>
  <c r="AA406" i="3"/>
  <c r="AB406" i="3" s="1"/>
  <c r="AD406" i="3"/>
  <c r="AA407" i="3"/>
  <c r="AB407" i="3" s="1"/>
  <c r="AD407" i="3"/>
  <c r="AA408" i="3"/>
  <c r="AB408" i="3" s="1"/>
  <c r="AD408" i="3"/>
  <c r="AA409" i="3"/>
  <c r="AB409" i="3" s="1"/>
  <c r="AD409" i="3"/>
  <c r="AA410" i="3"/>
  <c r="AB410" i="3" s="1"/>
  <c r="AD410" i="3"/>
  <c r="AA411" i="3"/>
  <c r="AB411" i="3" s="1"/>
  <c r="AD411" i="3"/>
  <c r="AA412" i="3"/>
  <c r="AB412" i="3" s="1"/>
  <c r="AD412" i="3"/>
  <c r="AA413" i="3"/>
  <c r="AB413" i="3" s="1"/>
  <c r="AD413" i="3"/>
  <c r="AA414" i="3"/>
  <c r="AB414" i="3" s="1"/>
  <c r="AD414" i="3"/>
  <c r="AA415" i="3"/>
  <c r="AB415" i="3" s="1"/>
  <c r="AD415" i="3"/>
  <c r="AA416" i="3"/>
  <c r="AB416" i="3" s="1"/>
  <c r="AD416" i="3"/>
  <c r="AA417" i="3"/>
  <c r="AB417" i="3" s="1"/>
  <c r="AD417" i="3"/>
  <c r="AA418" i="3"/>
  <c r="AB418" i="3" s="1"/>
  <c r="AD418" i="3"/>
  <c r="AA419" i="3"/>
  <c r="AB419" i="3" s="1"/>
  <c r="AD419" i="3"/>
  <c r="AA420" i="3"/>
  <c r="AB420" i="3" s="1"/>
  <c r="AD420" i="3"/>
  <c r="AA421" i="3"/>
  <c r="AB421" i="3" s="1"/>
  <c r="AD421" i="3"/>
  <c r="AA422" i="3"/>
  <c r="AB422" i="3" s="1"/>
  <c r="AD422" i="3"/>
  <c r="AA423" i="3"/>
  <c r="AB423" i="3" s="1"/>
  <c r="AD423" i="3"/>
  <c r="AA424" i="3"/>
  <c r="AB424" i="3" s="1"/>
  <c r="AD424" i="3"/>
  <c r="AA425" i="3"/>
  <c r="AB425" i="3" s="1"/>
  <c r="AD425" i="3"/>
  <c r="AA426" i="3"/>
  <c r="AB426" i="3" s="1"/>
  <c r="AD426" i="3"/>
  <c r="AA427" i="3"/>
  <c r="AB427" i="3" s="1"/>
  <c r="AD427" i="3"/>
  <c r="AA428" i="3"/>
  <c r="AB428" i="3" s="1"/>
  <c r="AD428" i="3"/>
  <c r="AA429" i="3"/>
  <c r="AB429" i="3" s="1"/>
  <c r="AD429" i="3"/>
  <c r="AA430" i="3"/>
  <c r="AB430" i="3" s="1"/>
  <c r="AD430" i="3"/>
  <c r="AA431" i="3"/>
  <c r="AB431" i="3" s="1"/>
  <c r="AD431" i="3"/>
  <c r="AA432" i="3"/>
  <c r="AB432" i="3" s="1"/>
  <c r="AD432" i="3"/>
  <c r="AA433" i="3"/>
  <c r="AB433" i="3" s="1"/>
  <c r="AD433" i="3"/>
  <c r="AA434" i="3"/>
  <c r="AB434" i="3" s="1"/>
  <c r="AD434" i="3"/>
  <c r="AA435" i="3"/>
  <c r="AB435" i="3" s="1"/>
  <c r="AD435" i="3"/>
  <c r="AA436" i="3"/>
  <c r="AB436" i="3" s="1"/>
  <c r="AD436" i="3"/>
  <c r="AA437" i="3"/>
  <c r="AB437" i="3" s="1"/>
  <c r="AD437" i="3"/>
  <c r="AA438" i="3"/>
  <c r="AB438" i="3" s="1"/>
  <c r="AD438" i="3"/>
  <c r="AA439" i="3"/>
  <c r="AB439" i="3" s="1"/>
  <c r="AD439" i="3"/>
  <c r="AA440" i="3"/>
  <c r="AB440" i="3" s="1"/>
  <c r="AD440" i="3"/>
  <c r="AA441" i="3"/>
  <c r="AB441" i="3" s="1"/>
  <c r="AD441" i="3"/>
  <c r="AA442" i="3"/>
  <c r="AB442" i="3" s="1"/>
  <c r="AD442" i="3"/>
  <c r="AA443" i="3"/>
  <c r="AB443" i="3" s="1"/>
  <c r="AD443" i="3"/>
  <c r="AA444" i="3"/>
  <c r="AB444" i="3" s="1"/>
  <c r="AD444" i="3"/>
  <c r="AA445" i="3"/>
  <c r="AB445" i="3" s="1"/>
  <c r="AD445" i="3"/>
  <c r="AA446" i="3"/>
  <c r="AB446" i="3" s="1"/>
  <c r="AD446" i="3"/>
  <c r="AA447" i="3"/>
  <c r="AB447" i="3" s="1"/>
  <c r="AD447" i="3"/>
  <c r="AA448" i="3"/>
  <c r="AB448" i="3" s="1"/>
  <c r="AD448" i="3"/>
  <c r="AA449" i="3"/>
  <c r="AB449" i="3" s="1"/>
  <c r="AD449" i="3"/>
  <c r="AA450" i="3"/>
  <c r="AB450" i="3" s="1"/>
  <c r="AD450" i="3"/>
  <c r="AA451" i="3"/>
  <c r="AB451" i="3" s="1"/>
  <c r="AD451" i="3"/>
  <c r="AA452" i="3"/>
  <c r="AB452" i="3" s="1"/>
  <c r="AD452" i="3"/>
  <c r="AA453" i="3"/>
  <c r="AB453" i="3" s="1"/>
  <c r="AD453" i="3"/>
  <c r="AA454" i="3"/>
  <c r="AB454" i="3" s="1"/>
  <c r="AD454" i="3"/>
  <c r="AA455" i="3"/>
  <c r="AB455" i="3" s="1"/>
  <c r="AD455" i="3"/>
  <c r="AA456" i="3"/>
  <c r="AB456" i="3" s="1"/>
  <c r="AD456" i="3"/>
  <c r="AA457" i="3"/>
  <c r="AB457" i="3" s="1"/>
  <c r="AD457" i="3"/>
  <c r="AA458" i="3"/>
  <c r="AB458" i="3" s="1"/>
  <c r="AD458" i="3"/>
  <c r="AA459" i="3"/>
  <c r="AB459" i="3" s="1"/>
  <c r="AD459" i="3"/>
  <c r="AA460" i="3"/>
  <c r="AB460" i="3" s="1"/>
  <c r="AD460" i="3"/>
  <c r="AA461" i="3"/>
  <c r="AB461" i="3" s="1"/>
  <c r="AD461" i="3"/>
  <c r="AA462" i="3"/>
  <c r="AB462" i="3" s="1"/>
  <c r="AD462" i="3"/>
  <c r="AA463" i="3"/>
  <c r="AB463" i="3" s="1"/>
  <c r="AD463" i="3"/>
  <c r="AA464" i="3"/>
  <c r="AB464" i="3" s="1"/>
  <c r="AD464" i="3"/>
  <c r="AA465" i="3"/>
  <c r="AB465" i="3" s="1"/>
  <c r="AD465" i="3"/>
  <c r="AA466" i="3"/>
  <c r="AB466" i="3" s="1"/>
  <c r="AD466" i="3"/>
  <c r="AA467" i="3"/>
  <c r="AB467" i="3" s="1"/>
  <c r="AD467" i="3"/>
  <c r="AA468" i="3"/>
  <c r="AB468" i="3" s="1"/>
  <c r="AD468" i="3"/>
  <c r="AA469" i="3"/>
  <c r="AB469" i="3" s="1"/>
  <c r="AD469" i="3"/>
  <c r="AA470" i="3"/>
  <c r="AB470" i="3" s="1"/>
  <c r="AD470" i="3"/>
  <c r="AA471" i="3"/>
  <c r="AB471" i="3" s="1"/>
  <c r="AD471" i="3"/>
  <c r="AA472" i="3"/>
  <c r="AB472" i="3" s="1"/>
  <c r="AD472" i="3"/>
  <c r="AA473" i="3"/>
  <c r="AB473" i="3" s="1"/>
  <c r="AD473" i="3"/>
  <c r="AA474" i="3"/>
  <c r="AB474" i="3" s="1"/>
  <c r="AD474" i="3"/>
  <c r="AA475" i="3"/>
  <c r="AB475" i="3" s="1"/>
  <c r="AD475" i="3"/>
  <c r="AA476" i="3"/>
  <c r="AB476" i="3" s="1"/>
  <c r="AD476" i="3"/>
  <c r="AA477" i="3"/>
  <c r="AB477" i="3" s="1"/>
  <c r="AD477" i="3"/>
  <c r="AA478" i="3"/>
  <c r="AB478" i="3" s="1"/>
  <c r="AD478" i="3"/>
  <c r="AA479" i="3"/>
  <c r="AB479" i="3" s="1"/>
  <c r="AD479" i="3"/>
  <c r="AA480" i="3"/>
  <c r="AB480" i="3" s="1"/>
  <c r="AD480" i="3"/>
  <c r="AA481" i="3"/>
  <c r="AB481" i="3" s="1"/>
  <c r="AD481" i="3"/>
  <c r="AA482" i="3"/>
  <c r="AB482" i="3" s="1"/>
  <c r="AD482" i="3"/>
  <c r="AA483" i="3"/>
  <c r="AB483" i="3" s="1"/>
  <c r="AD483" i="3"/>
  <c r="AA484" i="3"/>
  <c r="AB484" i="3" s="1"/>
  <c r="AD484" i="3"/>
  <c r="AA485" i="3"/>
  <c r="AB485" i="3" s="1"/>
  <c r="AD485" i="3"/>
  <c r="AA486" i="3"/>
  <c r="AB486" i="3" s="1"/>
  <c r="AD486" i="3"/>
  <c r="AA487" i="3"/>
  <c r="AB487" i="3" s="1"/>
  <c r="AD487" i="3"/>
  <c r="AA488" i="3"/>
  <c r="AB488" i="3" s="1"/>
  <c r="AD488" i="3"/>
  <c r="AA489" i="3"/>
  <c r="AB489" i="3" s="1"/>
  <c r="AD489" i="3"/>
  <c r="AA490" i="3"/>
  <c r="AB490" i="3" s="1"/>
  <c r="AD490" i="3"/>
  <c r="AA491" i="3"/>
  <c r="AB491" i="3" s="1"/>
  <c r="AD491" i="3"/>
  <c r="AA492" i="3"/>
  <c r="AB492" i="3" s="1"/>
  <c r="AD492" i="3"/>
  <c r="AA493" i="3"/>
  <c r="AB493" i="3" s="1"/>
  <c r="AD493" i="3"/>
  <c r="AA494" i="3"/>
  <c r="AB494" i="3" s="1"/>
  <c r="AD494" i="3"/>
  <c r="AA495" i="3"/>
  <c r="AB495" i="3" s="1"/>
  <c r="AD495" i="3"/>
  <c r="AA496" i="3"/>
  <c r="AB496" i="3" s="1"/>
  <c r="AD496" i="3"/>
  <c r="AA497" i="3"/>
  <c r="AB497" i="3" s="1"/>
  <c r="AD497" i="3"/>
  <c r="AA498" i="3"/>
  <c r="AB498" i="3" s="1"/>
  <c r="AD498" i="3"/>
  <c r="AA499" i="3"/>
  <c r="AB499" i="3" s="1"/>
  <c r="AD499" i="3"/>
  <c r="AA500" i="3"/>
  <c r="AB500" i="3" s="1"/>
  <c r="AD500" i="3"/>
  <c r="AA501" i="3"/>
  <c r="AB501" i="3" s="1"/>
  <c r="AD501" i="3"/>
  <c r="B2612" i="1"/>
  <c r="B2612" i="2" s="1"/>
  <c r="AE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152" i="3"/>
  <c r="AA3" i="3"/>
  <c r="AB3" i="3" s="1"/>
  <c r="AC3" i="3" s="1"/>
  <c r="AE3" i="3" s="1"/>
  <c r="AA4" i="3"/>
  <c r="AB4" i="3" s="1"/>
  <c r="AA5" i="3"/>
  <c r="AB5" i="3" s="1"/>
  <c r="AA6" i="3"/>
  <c r="AB6" i="3" s="1"/>
  <c r="AA7" i="3"/>
  <c r="AB7" i="3" s="1"/>
  <c r="AA8" i="3"/>
  <c r="AB8" i="3" s="1"/>
  <c r="AA9" i="3"/>
  <c r="AB9" i="3" s="1"/>
  <c r="AA10" i="3"/>
  <c r="AB10" i="3" s="1"/>
  <c r="AA11" i="3"/>
  <c r="AA12" i="3"/>
  <c r="AA13" i="3"/>
  <c r="AB13" i="3" s="1"/>
  <c r="AA14" i="3"/>
  <c r="AA15" i="3"/>
  <c r="AB15" i="3" s="1"/>
  <c r="AA16" i="3"/>
  <c r="AB16" i="3" s="1"/>
  <c r="AA17" i="3"/>
  <c r="AB17" i="3" s="1"/>
  <c r="AA18" i="3"/>
  <c r="AB18" i="3" s="1"/>
  <c r="AA19" i="3"/>
  <c r="AB19" i="3" s="1"/>
  <c r="AA20" i="3"/>
  <c r="AB20" i="3" s="1"/>
  <c r="AA21" i="3"/>
  <c r="AB21" i="3" s="1"/>
  <c r="AA22" i="3"/>
  <c r="AB22" i="3" s="1"/>
  <c r="AA23" i="3"/>
  <c r="AB23" i="3" s="1"/>
  <c r="AA24" i="3"/>
  <c r="AB24" i="3" s="1"/>
  <c r="AA25" i="3"/>
  <c r="AB25" i="3" s="1"/>
  <c r="AA26" i="3"/>
  <c r="AB26" i="3" s="1"/>
  <c r="AA27" i="3"/>
  <c r="AB27" i="3" s="1"/>
  <c r="AA28" i="3"/>
  <c r="AB28" i="3" s="1"/>
  <c r="AA29" i="3"/>
  <c r="AB29" i="3" s="1"/>
  <c r="AA30" i="3"/>
  <c r="AB30" i="3" s="1"/>
  <c r="AA31" i="3"/>
  <c r="AB31" i="3" s="1"/>
  <c r="AA32" i="3"/>
  <c r="AB32" i="3" s="1"/>
  <c r="AA33" i="3"/>
  <c r="AB33" i="3" s="1"/>
  <c r="AA34" i="3"/>
  <c r="AB34" i="3" s="1"/>
  <c r="AA35" i="3"/>
  <c r="AB35" i="3" s="1"/>
  <c r="AA36" i="3"/>
  <c r="AA37" i="3"/>
  <c r="AB37" i="3" s="1"/>
  <c r="AA38" i="3"/>
  <c r="AB38" i="3" s="1"/>
  <c r="AA39" i="3"/>
  <c r="AB39" i="3" s="1"/>
  <c r="AA40" i="3"/>
  <c r="AB40" i="3" s="1"/>
  <c r="AA41" i="3"/>
  <c r="AB41" i="3" s="1"/>
  <c r="AA42" i="3"/>
  <c r="AB42" i="3" s="1"/>
  <c r="AA43" i="3"/>
  <c r="AB43" i="3" s="1"/>
  <c r="AA44" i="3"/>
  <c r="AB44" i="3" s="1"/>
  <c r="AA45" i="3"/>
  <c r="AB45" i="3" s="1"/>
  <c r="AA46" i="3"/>
  <c r="AB46" i="3" s="1"/>
  <c r="AA47" i="3"/>
  <c r="AB47" i="3" s="1"/>
  <c r="AA48" i="3"/>
  <c r="AA49" i="3"/>
  <c r="AB49" i="3" s="1"/>
  <c r="AA50" i="3"/>
  <c r="AA51" i="3"/>
  <c r="AB51" i="3" s="1"/>
  <c r="AA52" i="3"/>
  <c r="AB52" i="3" s="1"/>
  <c r="AA53" i="3"/>
  <c r="AB53" i="3" s="1"/>
  <c r="AA54" i="3"/>
  <c r="AB54" i="3" s="1"/>
  <c r="AA55" i="3"/>
  <c r="AB55" i="3" s="1"/>
  <c r="AA56" i="3"/>
  <c r="AB56" i="3" s="1"/>
  <c r="AA57" i="3"/>
  <c r="AB57" i="3" s="1"/>
  <c r="AA58" i="3"/>
  <c r="AB58" i="3" s="1"/>
  <c r="AA59" i="3"/>
  <c r="AB59" i="3" s="1"/>
  <c r="AA60" i="3"/>
  <c r="AB60" i="3" s="1"/>
  <c r="AA61" i="3"/>
  <c r="AB61" i="3" s="1"/>
  <c r="AA62" i="3"/>
  <c r="AB62" i="3" s="1"/>
  <c r="AA63" i="3"/>
  <c r="AB63" i="3" s="1"/>
  <c r="AA64" i="3"/>
  <c r="AB64" i="3" s="1"/>
  <c r="AA65" i="3"/>
  <c r="AB65" i="3" s="1"/>
  <c r="AA66" i="3"/>
  <c r="AB66" i="3" s="1"/>
  <c r="AA67" i="3"/>
  <c r="AB67" i="3" s="1"/>
  <c r="AA68" i="3"/>
  <c r="AB68" i="3" s="1"/>
  <c r="AA69" i="3"/>
  <c r="AB69" i="3" s="1"/>
  <c r="AA70" i="3"/>
  <c r="AB70" i="3" s="1"/>
  <c r="AA71" i="3"/>
  <c r="AB71" i="3" s="1"/>
  <c r="AA72" i="3"/>
  <c r="AA73" i="3"/>
  <c r="AB73" i="3" s="1"/>
  <c r="AA74" i="3"/>
  <c r="AB74" i="3" s="1"/>
  <c r="AA75" i="3"/>
  <c r="AB75" i="3" s="1"/>
  <c r="AA76" i="3"/>
  <c r="AB76" i="3" s="1"/>
  <c r="AA77" i="3"/>
  <c r="AB77" i="3" s="1"/>
  <c r="AA78" i="3"/>
  <c r="AB78" i="3" s="1"/>
  <c r="AA79" i="3"/>
  <c r="AB79" i="3" s="1"/>
  <c r="AA80" i="3"/>
  <c r="AB80" i="3" s="1"/>
  <c r="AA81" i="3"/>
  <c r="AB81" i="3" s="1"/>
  <c r="AA82" i="3"/>
  <c r="AB82" i="3" s="1"/>
  <c r="AA83" i="3"/>
  <c r="AB83" i="3" s="1"/>
  <c r="AA84" i="3"/>
  <c r="AB84" i="3" s="1"/>
  <c r="AA85" i="3"/>
  <c r="AB85" i="3" s="1"/>
  <c r="AA86" i="3"/>
  <c r="AB86" i="3" s="1"/>
  <c r="AA87" i="3"/>
  <c r="AB87" i="3" s="1"/>
  <c r="AA88" i="3"/>
  <c r="AB88" i="3" s="1"/>
  <c r="AA89" i="3"/>
  <c r="AB89" i="3" s="1"/>
  <c r="AA90" i="3"/>
  <c r="AB90" i="3" s="1"/>
  <c r="AA91" i="3"/>
  <c r="AB91" i="3" s="1"/>
  <c r="AA92" i="3"/>
  <c r="AB92" i="3" s="1"/>
  <c r="AA93" i="3"/>
  <c r="AB93" i="3" s="1"/>
  <c r="AA94" i="3"/>
  <c r="AB94" i="3" s="1"/>
  <c r="AA95" i="3"/>
  <c r="AB95" i="3" s="1"/>
  <c r="AA96" i="3"/>
  <c r="AA97" i="3"/>
  <c r="AB97" i="3" s="1"/>
  <c r="AA98" i="3"/>
  <c r="AA99" i="3"/>
  <c r="AB99" i="3" s="1"/>
  <c r="AA100" i="3"/>
  <c r="AB100" i="3" s="1"/>
  <c r="AA101" i="3"/>
  <c r="AB101" i="3" s="1"/>
  <c r="AA102" i="3"/>
  <c r="AB102" i="3" s="1"/>
  <c r="AA103" i="3"/>
  <c r="AB103" i="3" s="1"/>
  <c r="AA104" i="3"/>
  <c r="AB104" i="3" s="1"/>
  <c r="AA105" i="3"/>
  <c r="AB105" i="3" s="1"/>
  <c r="AA106" i="3"/>
  <c r="AA107" i="3"/>
  <c r="AB107" i="3" s="1"/>
  <c r="AA108" i="3"/>
  <c r="AB108" i="3" s="1"/>
  <c r="AA109" i="3"/>
  <c r="AB109" i="3" s="1"/>
  <c r="AA110" i="3"/>
  <c r="AB110" i="3" s="1"/>
  <c r="AA111" i="3"/>
  <c r="AB111" i="3" s="1"/>
  <c r="AA112" i="3"/>
  <c r="AB112" i="3" s="1"/>
  <c r="AA113" i="3"/>
  <c r="AB113" i="3" s="1"/>
  <c r="AA114" i="3"/>
  <c r="AB114" i="3" s="1"/>
  <c r="AA115" i="3"/>
  <c r="AB115" i="3" s="1"/>
  <c r="AA116" i="3"/>
  <c r="AB116" i="3" s="1"/>
  <c r="AA117" i="3"/>
  <c r="AB117" i="3" s="1"/>
  <c r="AA118" i="3"/>
  <c r="AB118" i="3" s="1"/>
  <c r="AA119" i="3"/>
  <c r="AB119" i="3" s="1"/>
  <c r="AA120" i="3"/>
  <c r="AA121" i="3"/>
  <c r="AB121" i="3" s="1"/>
  <c r="AA122" i="3"/>
  <c r="AA123" i="3"/>
  <c r="AB123" i="3" s="1"/>
  <c r="AA124" i="3"/>
  <c r="AB124" i="3" s="1"/>
  <c r="AA125" i="3"/>
  <c r="AB125" i="3" s="1"/>
  <c r="AA126" i="3"/>
  <c r="AB126" i="3" s="1"/>
  <c r="AA127" i="3"/>
  <c r="AB127" i="3" s="1"/>
  <c r="AA128" i="3"/>
  <c r="AB128" i="3" s="1"/>
  <c r="AA129" i="3"/>
  <c r="AB129" i="3" s="1"/>
  <c r="AA130" i="3"/>
  <c r="AB130" i="3" s="1"/>
  <c r="AA131" i="3"/>
  <c r="AB131" i="3" s="1"/>
  <c r="AA132" i="3"/>
  <c r="AA133" i="3"/>
  <c r="AB133" i="3" s="1"/>
  <c r="AA134" i="3"/>
  <c r="AB134" i="3" s="1"/>
  <c r="AA135" i="3"/>
  <c r="AB135" i="3" s="1"/>
  <c r="AA136" i="3"/>
  <c r="AB136" i="3" s="1"/>
  <c r="AA137" i="3"/>
  <c r="AB137" i="3" s="1"/>
  <c r="AA138" i="3"/>
  <c r="AB138" i="3" s="1"/>
  <c r="AA139" i="3"/>
  <c r="AB139" i="3" s="1"/>
  <c r="AA140" i="3"/>
  <c r="AB140" i="3" s="1"/>
  <c r="AA141" i="3"/>
  <c r="AB141" i="3" s="1"/>
  <c r="AA142" i="3"/>
  <c r="AB142" i="3" s="1"/>
  <c r="AA143" i="3"/>
  <c r="AB143" i="3" s="1"/>
  <c r="AA144" i="3"/>
  <c r="AA145" i="3"/>
  <c r="AB145" i="3" s="1"/>
  <c r="AA146" i="3"/>
  <c r="AA147" i="3"/>
  <c r="AB147" i="3" s="1"/>
  <c r="AA148" i="3"/>
  <c r="AB148" i="3" s="1"/>
  <c r="AA149" i="3"/>
  <c r="AB149" i="3" s="1"/>
  <c r="AA150" i="3"/>
  <c r="AB150" i="3" s="1"/>
  <c r="AA151" i="3"/>
  <c r="AB151" i="3" s="1"/>
  <c r="AA152" i="3"/>
  <c r="AB152" i="3" s="1"/>
  <c r="AA153" i="3"/>
  <c r="AB153" i="3" s="1"/>
  <c r="AA154" i="3"/>
  <c r="AB154" i="3" s="1"/>
  <c r="AA155" i="3"/>
  <c r="AB155" i="3" s="1"/>
  <c r="AA156" i="3"/>
  <c r="AB156" i="3" s="1"/>
  <c r="AA157" i="3"/>
  <c r="AB157" i="3" s="1"/>
  <c r="AA158" i="3"/>
  <c r="AB158" i="3" s="1"/>
  <c r="AA159" i="3"/>
  <c r="AB159" i="3" s="1"/>
  <c r="AA160" i="3"/>
  <c r="AB160" i="3" s="1"/>
  <c r="AA161" i="3"/>
  <c r="AB161" i="3" s="1"/>
  <c r="AA162" i="3"/>
  <c r="AB162" i="3" s="1"/>
  <c r="AA163" i="3"/>
  <c r="AB163" i="3" s="1"/>
  <c r="AA164" i="3"/>
  <c r="AB164" i="3" s="1"/>
  <c r="AA165" i="3"/>
  <c r="AB165" i="3" s="1"/>
  <c r="AA166" i="3"/>
  <c r="AB166" i="3" s="1"/>
  <c r="AA167" i="3"/>
  <c r="AB167" i="3" s="1"/>
  <c r="AA168" i="3"/>
  <c r="AB168" i="3" s="1"/>
  <c r="AA169" i="3"/>
  <c r="AB169" i="3" s="1"/>
  <c r="AA170" i="3"/>
  <c r="AB170" i="3" s="1"/>
  <c r="AA171" i="3"/>
  <c r="AB171" i="3" s="1"/>
  <c r="AA172" i="3"/>
  <c r="AB172" i="3" s="1"/>
  <c r="AA173" i="3"/>
  <c r="AB173" i="3" s="1"/>
  <c r="AA174" i="3"/>
  <c r="AB174" i="3" s="1"/>
  <c r="AA175" i="3"/>
  <c r="AB175" i="3" s="1"/>
  <c r="AA176" i="3"/>
  <c r="AB176" i="3" s="1"/>
  <c r="AA177" i="3"/>
  <c r="AB177" i="3" s="1"/>
  <c r="AA178" i="3"/>
  <c r="AB178" i="3" s="1"/>
  <c r="AA179" i="3"/>
  <c r="AB179" i="3" s="1"/>
  <c r="AA180" i="3"/>
  <c r="AB180" i="3" s="1"/>
  <c r="AA181" i="3"/>
  <c r="AB181" i="3" s="1"/>
  <c r="AA182" i="3"/>
  <c r="AB182" i="3" s="1"/>
  <c r="AA183" i="3"/>
  <c r="AB183" i="3" s="1"/>
  <c r="AA184" i="3"/>
  <c r="AB184" i="3" s="1"/>
  <c r="AA185" i="3"/>
  <c r="AB185" i="3" s="1"/>
  <c r="AA186" i="3"/>
  <c r="AB186" i="3" s="1"/>
  <c r="AA187" i="3"/>
  <c r="AB187" i="3" s="1"/>
  <c r="AA188" i="3"/>
  <c r="AB188" i="3" s="1"/>
  <c r="AA189" i="3"/>
  <c r="AB189" i="3" s="1"/>
  <c r="AA190" i="3"/>
  <c r="AB190" i="3" s="1"/>
  <c r="AA191" i="3"/>
  <c r="AB191" i="3" s="1"/>
  <c r="AA192" i="3"/>
  <c r="AB192" i="3" s="1"/>
  <c r="AA193" i="3"/>
  <c r="AB193" i="3" s="1"/>
  <c r="AA194" i="3"/>
  <c r="AB194" i="3" s="1"/>
  <c r="AA195" i="3"/>
  <c r="AB195" i="3" s="1"/>
  <c r="AA196" i="3"/>
  <c r="AB196" i="3" s="1"/>
  <c r="AA197" i="3"/>
  <c r="AB197" i="3" s="1"/>
  <c r="AA198" i="3"/>
  <c r="AB198" i="3" s="1"/>
  <c r="AA199" i="3"/>
  <c r="AB199" i="3" s="1"/>
  <c r="AA200" i="3"/>
  <c r="AB200" i="3" s="1"/>
  <c r="AA201" i="3"/>
  <c r="AB201" i="3" s="1"/>
  <c r="AA202" i="3"/>
  <c r="AB202" i="3" s="1"/>
  <c r="AA203" i="3"/>
  <c r="AB203" i="3" s="1"/>
  <c r="AA204" i="3"/>
  <c r="AB204" i="3" s="1"/>
  <c r="AA205" i="3"/>
  <c r="AB205" i="3" s="1"/>
  <c r="AA206" i="3"/>
  <c r="AB206" i="3" s="1"/>
  <c r="AA207" i="3"/>
  <c r="AB207" i="3" s="1"/>
  <c r="AA208" i="3"/>
  <c r="AB208" i="3" s="1"/>
  <c r="AA209" i="3"/>
  <c r="AB209" i="3" s="1"/>
  <c r="AA210" i="3"/>
  <c r="AB210" i="3" s="1"/>
  <c r="AA211" i="3"/>
  <c r="AB211" i="3" s="1"/>
  <c r="AA212" i="3"/>
  <c r="AB212" i="3" s="1"/>
  <c r="AA213" i="3"/>
  <c r="AB213" i="3" s="1"/>
  <c r="AA214" i="3"/>
  <c r="AB214" i="3" s="1"/>
  <c r="AA215" i="3"/>
  <c r="AB215" i="3" s="1"/>
  <c r="AA216" i="3"/>
  <c r="AB216" i="3" s="1"/>
  <c r="AA217" i="3"/>
  <c r="AB217" i="3" s="1"/>
  <c r="AA218" i="3"/>
  <c r="AB218" i="3" s="1"/>
  <c r="AA219" i="3"/>
  <c r="AB219" i="3" s="1"/>
  <c r="AA220" i="3"/>
  <c r="AB220" i="3" s="1"/>
  <c r="AA221" i="3"/>
  <c r="AB221" i="3" s="1"/>
  <c r="AA222" i="3"/>
  <c r="AB222" i="3" s="1"/>
  <c r="AA223" i="3"/>
  <c r="AB223" i="3" s="1"/>
  <c r="AA224" i="3"/>
  <c r="AB224" i="3" s="1"/>
  <c r="AA225" i="3"/>
  <c r="AB225" i="3" s="1"/>
  <c r="AA226" i="3"/>
  <c r="AB226" i="3" s="1"/>
  <c r="AA227" i="3"/>
  <c r="AB227" i="3" s="1"/>
  <c r="AA228" i="3"/>
  <c r="AB228" i="3" s="1"/>
  <c r="AA229" i="3"/>
  <c r="AB229" i="3" s="1"/>
  <c r="AA230" i="3"/>
  <c r="AB230" i="3" s="1"/>
  <c r="AA231" i="3"/>
  <c r="AB231" i="3" s="1"/>
  <c r="AA232" i="3"/>
  <c r="AB232" i="3" s="1"/>
  <c r="AA233" i="3"/>
  <c r="AB233" i="3" s="1"/>
  <c r="AA234" i="3"/>
  <c r="AB234" i="3" s="1"/>
  <c r="AA235" i="3"/>
  <c r="AB235" i="3" s="1"/>
  <c r="AA236" i="3"/>
  <c r="AB236" i="3" s="1"/>
  <c r="AA237" i="3"/>
  <c r="AB237" i="3" s="1"/>
  <c r="AA238" i="3"/>
  <c r="AB238" i="3" s="1"/>
  <c r="AA239" i="3"/>
  <c r="AB239" i="3" s="1"/>
  <c r="AA240" i="3"/>
  <c r="AB240" i="3" s="1"/>
  <c r="AA241" i="3"/>
  <c r="AB241" i="3" s="1"/>
  <c r="AA242" i="3"/>
  <c r="AB242" i="3" s="1"/>
  <c r="AA243" i="3"/>
  <c r="AB243" i="3" s="1"/>
  <c r="AA244" i="3"/>
  <c r="AB244" i="3" s="1"/>
  <c r="AA245" i="3"/>
  <c r="AB245" i="3" s="1"/>
  <c r="AA246" i="3"/>
  <c r="AB246" i="3" s="1"/>
  <c r="AA247" i="3"/>
  <c r="AB247" i="3" s="1"/>
  <c r="AA248" i="3"/>
  <c r="AB248" i="3" s="1"/>
  <c r="AA249" i="3"/>
  <c r="AB249" i="3" s="1"/>
  <c r="AA250" i="3"/>
  <c r="AB250" i="3" s="1"/>
  <c r="AA251" i="3"/>
  <c r="AB251" i="3" s="1"/>
  <c r="AA252" i="3"/>
  <c r="AB252" i="3" s="1"/>
  <c r="AA253" i="3"/>
  <c r="AB253" i="3" s="1"/>
  <c r="AA254" i="3"/>
  <c r="AB254" i="3" s="1"/>
  <c r="AA255" i="3"/>
  <c r="AB255" i="3" s="1"/>
  <c r="AA256" i="3"/>
  <c r="AB256" i="3" s="1"/>
  <c r="AA257" i="3"/>
  <c r="AB257" i="3" s="1"/>
  <c r="AA258" i="3"/>
  <c r="AB258" i="3" s="1"/>
  <c r="AA259" i="3"/>
  <c r="AB259" i="3" s="1"/>
  <c r="AA260" i="3"/>
  <c r="AB260" i="3" s="1"/>
  <c r="AA261" i="3"/>
  <c r="AB261" i="3" s="1"/>
  <c r="AA262" i="3"/>
  <c r="AB262" i="3" s="1"/>
  <c r="AA263" i="3"/>
  <c r="AB263" i="3" s="1"/>
  <c r="AA264" i="3"/>
  <c r="AB264" i="3" s="1"/>
  <c r="AA265" i="3"/>
  <c r="AB265" i="3" s="1"/>
  <c r="AA266" i="3"/>
  <c r="AB266" i="3" s="1"/>
  <c r="AA267" i="3"/>
  <c r="AB267" i="3" s="1"/>
  <c r="AA268" i="3"/>
  <c r="AB268" i="3" s="1"/>
  <c r="AA269" i="3"/>
  <c r="AB269" i="3" s="1"/>
  <c r="AA270" i="3"/>
  <c r="AB270" i="3" s="1"/>
  <c r="AA271" i="3"/>
  <c r="AB271" i="3" s="1"/>
  <c r="AA272" i="3"/>
  <c r="AB272" i="3" s="1"/>
  <c r="AA273" i="3"/>
  <c r="AB273" i="3" s="1"/>
  <c r="AA274" i="3"/>
  <c r="AB274" i="3" s="1"/>
  <c r="AA275" i="3"/>
  <c r="AB275" i="3" s="1"/>
  <c r="AA276" i="3"/>
  <c r="AB276" i="3" s="1"/>
  <c r="AA277" i="3"/>
  <c r="AB277" i="3" s="1"/>
  <c r="AA278" i="3"/>
  <c r="AB278" i="3" s="1"/>
  <c r="AA279" i="3"/>
  <c r="AB279" i="3" s="1"/>
  <c r="AA280" i="3"/>
  <c r="AB280" i="3" s="1"/>
  <c r="AA281" i="3"/>
  <c r="AB281" i="3" s="1"/>
  <c r="AA282" i="3"/>
  <c r="AB282" i="3" s="1"/>
  <c r="AA283" i="3"/>
  <c r="AB283" i="3" s="1"/>
  <c r="AA284" i="3"/>
  <c r="AB284" i="3" s="1"/>
  <c r="AA285" i="3"/>
  <c r="AB285" i="3" s="1"/>
  <c r="AA286" i="3"/>
  <c r="AB286" i="3" s="1"/>
  <c r="AA287" i="3"/>
  <c r="AB287" i="3" s="1"/>
  <c r="AA288" i="3"/>
  <c r="AB288" i="3" s="1"/>
  <c r="AA289" i="3"/>
  <c r="AB289" i="3" s="1"/>
  <c r="AA290" i="3"/>
  <c r="AB290" i="3" s="1"/>
  <c r="AA291" i="3"/>
  <c r="AB291" i="3" s="1"/>
  <c r="AA292" i="3"/>
  <c r="AB292" i="3" s="1"/>
  <c r="AA293" i="3"/>
  <c r="AB293" i="3" s="1"/>
  <c r="AA294" i="3"/>
  <c r="AB294" i="3" s="1"/>
  <c r="AA295" i="3"/>
  <c r="AB295" i="3" s="1"/>
  <c r="AA296" i="3"/>
  <c r="AB296" i="3" s="1"/>
  <c r="AA297" i="3"/>
  <c r="AB297" i="3" s="1"/>
  <c r="AA298" i="3"/>
  <c r="AB298" i="3" s="1"/>
  <c r="AA299" i="3"/>
  <c r="AB299" i="3" s="1"/>
  <c r="AA300" i="3"/>
  <c r="AB300" i="3" s="1"/>
  <c r="AA301" i="3"/>
  <c r="AB301" i="3" s="1"/>
  <c r="AA302" i="3"/>
  <c r="AB302" i="3" s="1"/>
  <c r="AA303" i="3"/>
  <c r="AB303" i="3" s="1"/>
  <c r="AA304" i="3"/>
  <c r="AB304" i="3" s="1"/>
  <c r="AA305" i="3"/>
  <c r="AB305" i="3" s="1"/>
  <c r="AA306" i="3"/>
  <c r="AB306" i="3" s="1"/>
  <c r="AA307" i="3"/>
  <c r="AB307" i="3" s="1"/>
  <c r="AA308" i="3"/>
  <c r="AB308" i="3" s="1"/>
  <c r="AA309" i="3"/>
  <c r="AB309" i="3" s="1"/>
  <c r="AA310" i="3"/>
  <c r="AB310" i="3" s="1"/>
  <c r="AA311" i="3"/>
  <c r="AB311" i="3" s="1"/>
  <c r="AA312" i="3"/>
  <c r="AB312" i="3" s="1"/>
  <c r="AA313" i="3"/>
  <c r="AB313" i="3" s="1"/>
  <c r="AA314" i="3"/>
  <c r="AB314" i="3" s="1"/>
  <c r="AA315" i="3"/>
  <c r="AB315" i="3" s="1"/>
  <c r="AA316" i="3"/>
  <c r="AB316" i="3" s="1"/>
  <c r="AA317" i="3"/>
  <c r="AB317" i="3" s="1"/>
  <c r="AA318" i="3"/>
  <c r="AB318" i="3" s="1"/>
  <c r="AA319" i="3"/>
  <c r="AB319" i="3" s="1"/>
  <c r="AA320" i="3"/>
  <c r="AB320" i="3" s="1"/>
  <c r="AA321" i="3"/>
  <c r="AB321" i="3" s="1"/>
  <c r="AA322" i="3"/>
  <c r="AB322" i="3" s="1"/>
  <c r="AA323" i="3"/>
  <c r="AB323" i="3" s="1"/>
  <c r="AA324" i="3"/>
  <c r="AB324" i="3" s="1"/>
  <c r="AA325" i="3"/>
  <c r="AB325" i="3" s="1"/>
  <c r="AA2" i="3"/>
  <c r="AB2" i="3" s="1"/>
  <c r="AB48" i="3"/>
  <c r="AB72" i="3"/>
  <c r="AB96" i="3"/>
  <c r="AB120" i="3"/>
  <c r="AB144" i="3"/>
  <c r="AD3" i="3"/>
  <c r="AD4" i="3" s="1"/>
  <c r="AD5" i="3" s="1"/>
  <c r="AD6" i="3" s="1"/>
  <c r="AD7" i="3" s="1"/>
  <c r="AD8" i="3" s="1"/>
  <c r="AD9" i="3" s="1"/>
  <c r="AD10" i="3" s="1"/>
  <c r="AD11" i="3" s="1"/>
  <c r="AD12" i="3" s="1"/>
  <c r="AD13" i="3" s="1"/>
  <c r="AD14" i="3" s="1"/>
  <c r="AD15" i="3" s="1"/>
  <c r="AD16" i="3" s="1"/>
  <c r="AD17" i="3" s="1"/>
  <c r="AD18" i="3" s="1"/>
  <c r="AD19" i="3" s="1"/>
  <c r="AD20" i="3" s="1"/>
  <c r="AD21" i="3" s="1"/>
  <c r="AD22" i="3" s="1"/>
  <c r="AD23" i="3" s="1"/>
  <c r="AD24" i="3" s="1"/>
  <c r="AD25" i="3" s="1"/>
  <c r="AD26" i="3" s="1"/>
  <c r="AD27" i="3" s="1"/>
  <c r="AD28" i="3" s="1"/>
  <c r="AD29" i="3" s="1"/>
  <c r="AD30" i="3" s="1"/>
  <c r="AD31" i="3" s="1"/>
  <c r="AD32" i="3" s="1"/>
  <c r="AD33" i="3" s="1"/>
  <c r="AD34" i="3" s="1"/>
  <c r="AD35" i="3" s="1"/>
  <c r="AD36" i="3" s="1"/>
  <c r="AD37" i="3" s="1"/>
  <c r="AD38" i="3" s="1"/>
  <c r="AD39" i="3" s="1"/>
  <c r="AD40" i="3" s="1"/>
  <c r="AD41" i="3" s="1"/>
  <c r="AD42" i="3" s="1"/>
  <c r="AD43" i="3" s="1"/>
  <c r="AD44" i="3" s="1"/>
  <c r="AD45" i="3" s="1"/>
  <c r="AD46" i="3" s="1"/>
  <c r="AD47" i="3" s="1"/>
  <c r="AD48" i="3" s="1"/>
  <c r="AD49" i="3" s="1"/>
  <c r="AD50" i="3" s="1"/>
  <c r="AD51" i="3" s="1"/>
  <c r="AD52" i="3" s="1"/>
  <c r="AD53" i="3" s="1"/>
  <c r="AD54" i="3" s="1"/>
  <c r="AD55" i="3" s="1"/>
  <c r="AD56" i="3" s="1"/>
  <c r="AD57" i="3" s="1"/>
  <c r="AD58" i="3" s="1"/>
  <c r="AD59" i="3" s="1"/>
  <c r="AD60" i="3" s="1"/>
  <c r="AD61" i="3" s="1"/>
  <c r="AD62" i="3" s="1"/>
  <c r="AD63" i="3" s="1"/>
  <c r="AD64" i="3" s="1"/>
  <c r="AD65" i="3" s="1"/>
  <c r="AD66" i="3" s="1"/>
  <c r="AD67" i="3" s="1"/>
  <c r="AD68" i="3" s="1"/>
  <c r="AD69" i="3" s="1"/>
  <c r="AD70" i="3" s="1"/>
  <c r="AD71" i="3" s="1"/>
  <c r="AD72" i="3" s="1"/>
  <c r="AD73" i="3" s="1"/>
  <c r="AD74" i="3" s="1"/>
  <c r="AD75" i="3" s="1"/>
  <c r="AD76" i="3" s="1"/>
  <c r="AD77" i="3" s="1"/>
  <c r="AD78" i="3" s="1"/>
  <c r="AD79" i="3" s="1"/>
  <c r="AD80" i="3" s="1"/>
  <c r="AD81" i="3" s="1"/>
  <c r="AD82" i="3" s="1"/>
  <c r="AD83" i="3" s="1"/>
  <c r="AD84" i="3" s="1"/>
  <c r="AD85" i="3" s="1"/>
  <c r="AD86" i="3" s="1"/>
  <c r="AD87" i="3" s="1"/>
  <c r="AD88" i="3" s="1"/>
  <c r="AD89" i="3" s="1"/>
  <c r="AD90" i="3" s="1"/>
  <c r="AD91" i="3" s="1"/>
  <c r="AD92" i="3" s="1"/>
  <c r="AD93" i="3" s="1"/>
  <c r="AD94" i="3" s="1"/>
  <c r="AD95" i="3" s="1"/>
  <c r="AD96" i="3" s="1"/>
  <c r="AD97" i="3" s="1"/>
  <c r="AD98" i="3" s="1"/>
  <c r="AD99" i="3" s="1"/>
  <c r="AD100" i="3" s="1"/>
  <c r="AD101" i="3" s="1"/>
  <c r="AD102" i="3" s="1"/>
  <c r="AD103" i="3" s="1"/>
  <c r="AD104" i="3" s="1"/>
  <c r="AD105" i="3" s="1"/>
  <c r="AD106" i="3" s="1"/>
  <c r="AD107" i="3" s="1"/>
  <c r="AD108" i="3" s="1"/>
  <c r="AD109" i="3" s="1"/>
  <c r="AD110" i="3" s="1"/>
  <c r="AD111" i="3" s="1"/>
  <c r="AD112" i="3" s="1"/>
  <c r="AD113" i="3" s="1"/>
  <c r="AD114" i="3" s="1"/>
  <c r="AD115" i="3" s="1"/>
  <c r="AD116" i="3" s="1"/>
  <c r="AD117" i="3" s="1"/>
  <c r="AD118" i="3" s="1"/>
  <c r="AD119" i="3" s="1"/>
  <c r="AD120" i="3" s="1"/>
  <c r="AD121" i="3" s="1"/>
  <c r="AD122" i="3" s="1"/>
  <c r="AD123" i="3" s="1"/>
  <c r="AD124" i="3" s="1"/>
  <c r="AD125" i="3" s="1"/>
  <c r="AD126" i="3" s="1"/>
  <c r="AD127" i="3" s="1"/>
  <c r="AD128" i="3" s="1"/>
  <c r="AD129" i="3" s="1"/>
  <c r="AD130" i="3" s="1"/>
  <c r="AD131" i="3" s="1"/>
  <c r="AD132" i="3" s="1"/>
  <c r="AD133" i="3" s="1"/>
  <c r="AD134" i="3" s="1"/>
  <c r="AD135" i="3" s="1"/>
  <c r="AD136" i="3" s="1"/>
  <c r="AD137" i="3" s="1"/>
  <c r="AD138" i="3" s="1"/>
  <c r="AD139" i="3" s="1"/>
  <c r="AD140" i="3" s="1"/>
  <c r="AD141" i="3" s="1"/>
  <c r="AD142" i="3" s="1"/>
  <c r="AD143" i="3" s="1"/>
  <c r="AD144" i="3" s="1"/>
  <c r="AD145" i="3" s="1"/>
  <c r="AD146" i="3" s="1"/>
  <c r="AD147" i="3" s="1"/>
  <c r="AD148" i="3" s="1"/>
  <c r="AD149" i="3" s="1"/>
  <c r="AD150" i="3" s="1"/>
  <c r="AD151" i="3" s="1"/>
  <c r="AB11" i="3"/>
  <c r="AB12" i="3"/>
  <c r="AB14" i="3"/>
  <c r="AB36" i="3"/>
  <c r="AB50" i="3"/>
  <c r="AB98" i="3"/>
  <c r="AB106" i="3"/>
  <c r="AB122" i="3"/>
  <c r="AB132" i="3"/>
  <c r="AB146" i="3"/>
  <c r="H2092" i="2" l="1"/>
  <c r="H2626" i="2"/>
  <c r="H3165" i="2" s="1"/>
  <c r="H3704" i="2" s="1"/>
  <c r="H4243" i="2" s="1"/>
  <c r="H4782" i="2" s="1"/>
  <c r="H2089" i="2"/>
  <c r="H2623" i="2"/>
  <c r="H3162" i="2" s="1"/>
  <c r="H3701" i="2" s="1"/>
  <c r="H4240" i="2" s="1"/>
  <c r="H4779" i="2" s="1"/>
  <c r="U330" i="3"/>
  <c r="U331" i="3" s="1"/>
  <c r="U332" i="3" s="1"/>
  <c r="U333" i="3" s="1"/>
  <c r="U334" i="3" s="1"/>
  <c r="U335" i="3" s="1"/>
  <c r="U336" i="3" s="1"/>
  <c r="U337" i="3" s="1"/>
  <c r="U338" i="3" s="1"/>
  <c r="U339" i="3" s="1"/>
  <c r="U340" i="3" s="1"/>
  <c r="U341" i="3" s="1"/>
  <c r="U342" i="3" s="1"/>
  <c r="U343" i="3" s="1"/>
  <c r="U344" i="3" s="1"/>
  <c r="U345" i="3" s="1"/>
  <c r="U346" i="3" s="1"/>
  <c r="U347" i="3" s="1"/>
  <c r="U348" i="3" s="1"/>
  <c r="U349" i="3" s="1"/>
  <c r="U350" i="3" s="1"/>
  <c r="U351" i="3" s="1"/>
  <c r="U352" i="3" s="1"/>
  <c r="U353" i="3" s="1"/>
  <c r="U354" i="3" s="1"/>
  <c r="U355" i="3" s="1"/>
  <c r="U356" i="3" s="1"/>
  <c r="U357" i="3" s="1"/>
  <c r="U358" i="3" s="1"/>
  <c r="U359" i="3" s="1"/>
  <c r="U360" i="3" s="1"/>
  <c r="U361" i="3" s="1"/>
  <c r="U362" i="3" s="1"/>
  <c r="U363" i="3" s="1"/>
  <c r="U364" i="3" s="1"/>
  <c r="U365" i="3" s="1"/>
  <c r="U366" i="3" s="1"/>
  <c r="U367" i="3" s="1"/>
  <c r="U368" i="3" s="1"/>
  <c r="U369" i="3" s="1"/>
  <c r="U370" i="3" s="1"/>
  <c r="U371" i="3" s="1"/>
  <c r="U372" i="3" s="1"/>
  <c r="U373" i="3" s="1"/>
  <c r="U374" i="3" s="1"/>
  <c r="U375" i="3" s="1"/>
  <c r="U376" i="3" s="1"/>
  <c r="U377" i="3" s="1"/>
  <c r="U378" i="3" s="1"/>
  <c r="U379" i="3" s="1"/>
  <c r="U380" i="3" s="1"/>
  <c r="U381" i="3" s="1"/>
  <c r="U382" i="3" s="1"/>
  <c r="U383" i="3" s="1"/>
  <c r="U384" i="3" s="1"/>
  <c r="U385" i="3" s="1"/>
  <c r="U386" i="3" s="1"/>
  <c r="U387" i="3" s="1"/>
  <c r="U388" i="3" s="1"/>
  <c r="U389" i="3" s="1"/>
  <c r="U390" i="3" s="1"/>
  <c r="U391" i="3" s="1"/>
  <c r="U392" i="3" s="1"/>
  <c r="U393" i="3" s="1"/>
  <c r="U394" i="3" s="1"/>
  <c r="U395" i="3" s="1"/>
  <c r="U396" i="3" s="1"/>
  <c r="U397" i="3" s="1"/>
  <c r="U398" i="3" s="1"/>
  <c r="U399" i="3" s="1"/>
  <c r="U400" i="3" s="1"/>
  <c r="U401" i="3" s="1"/>
  <c r="U402" i="3" s="1"/>
  <c r="U403" i="3" s="1"/>
  <c r="U404" i="3" s="1"/>
  <c r="U405" i="3" s="1"/>
  <c r="U406" i="3" s="1"/>
  <c r="U407" i="3" s="1"/>
  <c r="U408" i="3" s="1"/>
  <c r="U409" i="3" s="1"/>
  <c r="U410" i="3" s="1"/>
  <c r="U411" i="3" s="1"/>
  <c r="U412" i="3" s="1"/>
  <c r="U413" i="3" s="1"/>
  <c r="U414" i="3" s="1"/>
  <c r="U415" i="3" s="1"/>
  <c r="U416" i="3" s="1"/>
  <c r="U417" i="3" s="1"/>
  <c r="U418" i="3" s="1"/>
  <c r="U419" i="3" s="1"/>
  <c r="U420" i="3" s="1"/>
  <c r="U421" i="3" s="1"/>
  <c r="U422" i="3" s="1"/>
  <c r="U423" i="3" s="1"/>
  <c r="U424" i="3" s="1"/>
  <c r="U425" i="3" s="1"/>
  <c r="U426" i="3" s="1"/>
  <c r="U427" i="3" s="1"/>
  <c r="U428" i="3" s="1"/>
  <c r="U429" i="3" s="1"/>
  <c r="U430" i="3" s="1"/>
  <c r="U431" i="3" s="1"/>
  <c r="U432" i="3" s="1"/>
  <c r="U433" i="3" s="1"/>
  <c r="U434" i="3" s="1"/>
  <c r="U435" i="3" s="1"/>
  <c r="U436" i="3" s="1"/>
  <c r="U437" i="3" s="1"/>
  <c r="U438" i="3" s="1"/>
  <c r="U439" i="3" s="1"/>
  <c r="U440" i="3" s="1"/>
  <c r="U441" i="3" s="1"/>
  <c r="U442" i="3" s="1"/>
  <c r="U443" i="3" s="1"/>
  <c r="U444" i="3" s="1"/>
  <c r="U445" i="3" s="1"/>
  <c r="U446" i="3" s="1"/>
  <c r="U447" i="3" s="1"/>
  <c r="U448" i="3" s="1"/>
  <c r="U449" i="3" s="1"/>
  <c r="U450" i="3" s="1"/>
  <c r="U451" i="3" s="1"/>
  <c r="U452" i="3" s="1"/>
  <c r="U453" i="3" s="1"/>
  <c r="U454" i="3" s="1"/>
  <c r="U455" i="3" s="1"/>
  <c r="U456" i="3" s="1"/>
  <c r="U457" i="3" s="1"/>
  <c r="U458" i="3" s="1"/>
  <c r="U459" i="3" s="1"/>
  <c r="U460" i="3" s="1"/>
  <c r="U461" i="3" s="1"/>
  <c r="U462" i="3" s="1"/>
  <c r="U463" i="3" s="1"/>
  <c r="U464" i="3" s="1"/>
  <c r="U465" i="3" s="1"/>
  <c r="U466" i="3" s="1"/>
  <c r="U467" i="3" s="1"/>
  <c r="U468" i="3" s="1"/>
  <c r="U469" i="3" s="1"/>
  <c r="U470" i="3" s="1"/>
  <c r="U471" i="3" s="1"/>
  <c r="U472" i="3" s="1"/>
  <c r="U473" i="3" s="1"/>
  <c r="U474" i="3" s="1"/>
  <c r="U475" i="3" s="1"/>
  <c r="U476" i="3" s="1"/>
  <c r="U477" i="3" s="1"/>
  <c r="U478" i="3" s="1"/>
  <c r="U479" i="3" s="1"/>
  <c r="U480" i="3" s="1"/>
  <c r="U481" i="3" s="1"/>
  <c r="U482" i="3" s="1"/>
  <c r="U483" i="3" s="1"/>
  <c r="U484" i="3" s="1"/>
  <c r="U485" i="3" s="1"/>
  <c r="U486" i="3" s="1"/>
  <c r="U487" i="3" s="1"/>
  <c r="U488" i="3" s="1"/>
  <c r="U489" i="3" s="1"/>
  <c r="U490" i="3" s="1"/>
  <c r="U491" i="3" s="1"/>
  <c r="U492" i="3" s="1"/>
  <c r="U493" i="3" s="1"/>
  <c r="U494" i="3" s="1"/>
  <c r="U495" i="3" s="1"/>
  <c r="U496" i="3" s="1"/>
  <c r="U497" i="3" s="1"/>
  <c r="U498" i="3" s="1"/>
  <c r="U499" i="3" s="1"/>
  <c r="U500" i="3" s="1"/>
  <c r="U501" i="3" s="1"/>
  <c r="U502" i="3" s="1"/>
  <c r="U503" i="3" s="1"/>
  <c r="U504" i="3" s="1"/>
  <c r="U505" i="3" s="1"/>
  <c r="U506" i="3" s="1"/>
  <c r="U507" i="3" s="1"/>
  <c r="U508" i="3" s="1"/>
  <c r="U509" i="3" s="1"/>
  <c r="U510" i="3" s="1"/>
  <c r="U511" i="3" s="1"/>
  <c r="U512" i="3" s="1"/>
  <c r="U513" i="3" s="1"/>
  <c r="U514" i="3" s="1"/>
  <c r="U515" i="3" s="1"/>
  <c r="U516" i="3" s="1"/>
  <c r="U517" i="3" s="1"/>
  <c r="U518" i="3" s="1"/>
  <c r="U519" i="3" s="1"/>
  <c r="U520" i="3" s="1"/>
  <c r="U521" i="3" s="1"/>
  <c r="U522" i="3" s="1"/>
  <c r="U523" i="3" s="1"/>
  <c r="U524" i="3" s="1"/>
  <c r="U525" i="3" s="1"/>
  <c r="U526" i="3" s="1"/>
  <c r="U527" i="3" s="1"/>
  <c r="U528" i="3" s="1"/>
  <c r="U529" i="3" s="1"/>
  <c r="U530" i="3" s="1"/>
  <c r="U531" i="3" s="1"/>
  <c r="U532" i="3" s="1"/>
  <c r="U533" i="3" s="1"/>
  <c r="U534" i="3" s="1"/>
  <c r="U535" i="3" s="1"/>
  <c r="U536" i="3" s="1"/>
  <c r="U537" i="3" s="1"/>
  <c r="U538" i="3" s="1"/>
  <c r="U539" i="3" s="1"/>
  <c r="U540" i="3" s="1"/>
  <c r="H2090" i="2"/>
  <c r="H2629" i="2" s="1"/>
  <c r="H3168" i="2" s="1"/>
  <c r="H3707" i="2" s="1"/>
  <c r="H4246" i="2" s="1"/>
  <c r="H4785" i="2" s="1"/>
  <c r="H2624" i="2"/>
  <c r="H3163" i="2" s="1"/>
  <c r="H3702" i="2" s="1"/>
  <c r="H4241" i="2" s="1"/>
  <c r="H4780" i="2" s="1"/>
  <c r="H2091" i="2"/>
  <c r="H2096" i="2" s="1"/>
  <c r="H2625" i="2"/>
  <c r="H3164" i="2" s="1"/>
  <c r="H3703" i="2" s="1"/>
  <c r="H4242" i="2" s="1"/>
  <c r="H4781" i="2" s="1"/>
  <c r="H2621" i="2"/>
  <c r="H3160" i="2" s="1"/>
  <c r="H3699" i="2" s="1"/>
  <c r="H4238" i="2" s="1"/>
  <c r="H4777" i="2" s="1"/>
  <c r="H2620" i="2"/>
  <c r="H3159" i="2" s="1"/>
  <c r="H3698" i="2" s="1"/>
  <c r="H4237" i="2" s="1"/>
  <c r="H4776" i="2" s="1"/>
  <c r="H2619" i="2"/>
  <c r="H3158" i="2" s="1"/>
  <c r="H3697" i="2" s="1"/>
  <c r="H4236" i="2" s="1"/>
  <c r="H4775" i="2" s="1"/>
  <c r="H2618" i="2"/>
  <c r="H3157" i="2" s="1"/>
  <c r="H3696" i="2" s="1"/>
  <c r="H4235" i="2" s="1"/>
  <c r="H4774" i="2" s="1"/>
  <c r="R90" i="3"/>
  <c r="V90" i="3" s="1"/>
  <c r="R78" i="3"/>
  <c r="V78" i="3" s="1"/>
  <c r="J2621" i="1"/>
  <c r="J3160" i="1" s="1"/>
  <c r="J3699" i="1" s="1"/>
  <c r="J4238" i="1" s="1"/>
  <c r="J4777" i="1" s="1"/>
  <c r="J2620" i="1"/>
  <c r="H2097" i="2"/>
  <c r="H2102" i="2" s="1"/>
  <c r="H2107" i="2" s="1"/>
  <c r="H2112" i="2" s="1"/>
  <c r="H2117" i="2" s="1"/>
  <c r="H2122" i="2" s="1"/>
  <c r="H2127" i="2" s="1"/>
  <c r="H2132" i="2" s="1"/>
  <c r="H2137" i="2" s="1"/>
  <c r="H2142" i="2" s="1"/>
  <c r="H2147" i="2" s="1"/>
  <c r="H2152" i="2" s="1"/>
  <c r="H2157" i="2" s="1"/>
  <c r="H2162" i="2" s="1"/>
  <c r="H2167" i="2" s="1"/>
  <c r="H2172" i="2" s="1"/>
  <c r="H2177" i="2" s="1"/>
  <c r="H2182" i="2" s="1"/>
  <c r="H2187" i="2" s="1"/>
  <c r="H2192" i="2" s="1"/>
  <c r="H2197" i="2" s="1"/>
  <c r="H2202" i="2" s="1"/>
  <c r="H2207" i="2" s="1"/>
  <c r="H2212" i="2" s="1"/>
  <c r="H2217" i="2" s="1"/>
  <c r="H2222" i="2" s="1"/>
  <c r="H2227" i="2" s="1"/>
  <c r="H2232" i="2" s="1"/>
  <c r="H2237" i="2" s="1"/>
  <c r="H2242" i="2" s="1"/>
  <c r="H2247" i="2" s="1"/>
  <c r="H2252" i="2" s="1"/>
  <c r="H2257" i="2" s="1"/>
  <c r="H2262" i="2" s="1"/>
  <c r="H2267" i="2" s="1"/>
  <c r="H2272" i="2" s="1"/>
  <c r="H2277" i="2" s="1"/>
  <c r="H2282" i="2" s="1"/>
  <c r="H2287" i="2" s="1"/>
  <c r="H2292" i="2" s="1"/>
  <c r="H2297" i="2" s="1"/>
  <c r="H2302" i="2" s="1"/>
  <c r="H2307" i="2" s="1"/>
  <c r="H2312" i="2" s="1"/>
  <c r="H2317" i="2" s="1"/>
  <c r="H2322" i="2" s="1"/>
  <c r="H2327" i="2" s="1"/>
  <c r="H2332" i="2" s="1"/>
  <c r="H2337" i="2" s="1"/>
  <c r="H2342" i="2" s="1"/>
  <c r="H2347" i="2" s="1"/>
  <c r="H2352" i="2" s="1"/>
  <c r="H2357" i="2" s="1"/>
  <c r="H2362" i="2" s="1"/>
  <c r="H2367" i="2" s="1"/>
  <c r="H2372" i="2" s="1"/>
  <c r="H2377" i="2" s="1"/>
  <c r="H2382" i="2" s="1"/>
  <c r="H2387" i="2" s="1"/>
  <c r="H2392" i="2" s="1"/>
  <c r="H2397" i="2" s="1"/>
  <c r="H2402" i="2" s="1"/>
  <c r="H2407" i="2" s="1"/>
  <c r="H2412" i="2" s="1"/>
  <c r="H2417" i="2" s="1"/>
  <c r="H2422" i="2" s="1"/>
  <c r="H2427" i="2" s="1"/>
  <c r="H2432" i="2" s="1"/>
  <c r="H2437" i="2" s="1"/>
  <c r="H2442" i="2" s="1"/>
  <c r="H2447" i="2" s="1"/>
  <c r="H2452" i="2" s="1"/>
  <c r="H2457" i="2" s="1"/>
  <c r="H2462" i="2" s="1"/>
  <c r="H2467" i="2" s="1"/>
  <c r="H2472" i="2" s="1"/>
  <c r="H2477" i="2" s="1"/>
  <c r="H2482" i="2" s="1"/>
  <c r="H2487" i="2" s="1"/>
  <c r="H2492" i="2" s="1"/>
  <c r="H2497" i="2" s="1"/>
  <c r="H2502" i="2" s="1"/>
  <c r="H2507" i="2" s="1"/>
  <c r="H2512" i="2" s="1"/>
  <c r="H2517" i="2" s="1"/>
  <c r="H2522" i="2" s="1"/>
  <c r="H2527" i="2" s="1"/>
  <c r="H2532" i="2" s="1"/>
  <c r="H2537" i="2" s="1"/>
  <c r="H2542" i="2" s="1"/>
  <c r="H2547" i="2" s="1"/>
  <c r="H2552" i="2" s="1"/>
  <c r="H2557" i="2" s="1"/>
  <c r="H2562" i="2" s="1"/>
  <c r="H2567" i="2" s="1"/>
  <c r="H2572" i="2" s="1"/>
  <c r="H2577" i="2" s="1"/>
  <c r="H2582" i="2" s="1"/>
  <c r="H2587" i="2" s="1"/>
  <c r="H2592" i="2" s="1"/>
  <c r="H2597" i="2" s="1"/>
  <c r="H2602" i="2" s="1"/>
  <c r="H2607" i="2" s="1"/>
  <c r="H2631" i="2"/>
  <c r="H3170" i="2" s="1"/>
  <c r="H3709" i="2" s="1"/>
  <c r="H4248" i="2" s="1"/>
  <c r="H4787" i="2" s="1"/>
  <c r="H2095" i="2"/>
  <c r="H2100" i="2" s="1"/>
  <c r="H2105" i="2" s="1"/>
  <c r="H2110" i="2" s="1"/>
  <c r="H2115" i="2" s="1"/>
  <c r="H2120" i="2" s="1"/>
  <c r="H2125" i="2" s="1"/>
  <c r="H2130" i="2" s="1"/>
  <c r="H2135" i="2" s="1"/>
  <c r="H2140" i="2" s="1"/>
  <c r="H2145" i="2" s="1"/>
  <c r="H2150" i="2" s="1"/>
  <c r="H2155" i="2" s="1"/>
  <c r="H2160" i="2" s="1"/>
  <c r="H2165" i="2" s="1"/>
  <c r="H2170" i="2" s="1"/>
  <c r="H2175" i="2" s="1"/>
  <c r="H2180" i="2" s="1"/>
  <c r="H2185" i="2" s="1"/>
  <c r="H2190" i="2" s="1"/>
  <c r="H2195" i="2" s="1"/>
  <c r="H2200" i="2" s="1"/>
  <c r="H2205" i="2" s="1"/>
  <c r="H2210" i="2" s="1"/>
  <c r="H2215" i="2" s="1"/>
  <c r="H2220" i="2" s="1"/>
  <c r="H2225" i="2" s="1"/>
  <c r="H2230" i="2" s="1"/>
  <c r="H2235" i="2" s="1"/>
  <c r="H2240" i="2" s="1"/>
  <c r="H2245" i="2" s="1"/>
  <c r="H2250" i="2" s="1"/>
  <c r="H2255" i="2" s="1"/>
  <c r="H2260" i="2" s="1"/>
  <c r="H2265" i="2" s="1"/>
  <c r="H2270" i="2" s="1"/>
  <c r="H2275" i="2" s="1"/>
  <c r="H2280" i="2" s="1"/>
  <c r="H2285" i="2" s="1"/>
  <c r="H2290" i="2" s="1"/>
  <c r="H2295" i="2" s="1"/>
  <c r="H2300" i="2" s="1"/>
  <c r="H2305" i="2" s="1"/>
  <c r="H2310" i="2" s="1"/>
  <c r="H2315" i="2" s="1"/>
  <c r="H2320" i="2" s="1"/>
  <c r="H2325" i="2" s="1"/>
  <c r="H2330" i="2" s="1"/>
  <c r="H2335" i="2" s="1"/>
  <c r="H2340" i="2" s="1"/>
  <c r="H2345" i="2" s="1"/>
  <c r="H2350" i="2" s="1"/>
  <c r="H2355" i="2" s="1"/>
  <c r="H2360" i="2" s="1"/>
  <c r="H2365" i="2" s="1"/>
  <c r="H2370" i="2" s="1"/>
  <c r="H2375" i="2" s="1"/>
  <c r="H2380" i="2" s="1"/>
  <c r="H2385" i="2" s="1"/>
  <c r="H2390" i="2" s="1"/>
  <c r="H2395" i="2" s="1"/>
  <c r="H2400" i="2" s="1"/>
  <c r="H2405" i="2" s="1"/>
  <c r="H2410" i="2" s="1"/>
  <c r="H2415" i="2" s="1"/>
  <c r="H2420" i="2" s="1"/>
  <c r="H2425" i="2" s="1"/>
  <c r="H2430" i="2" s="1"/>
  <c r="H2435" i="2" s="1"/>
  <c r="H2440" i="2" s="1"/>
  <c r="H2445" i="2" s="1"/>
  <c r="H2450" i="2" s="1"/>
  <c r="H2455" i="2" s="1"/>
  <c r="H2460" i="2" s="1"/>
  <c r="H2465" i="2" s="1"/>
  <c r="H2470" i="2" s="1"/>
  <c r="H2475" i="2" s="1"/>
  <c r="H2480" i="2" s="1"/>
  <c r="H2485" i="2" s="1"/>
  <c r="H2490" i="2" s="1"/>
  <c r="H2495" i="2" s="1"/>
  <c r="H2500" i="2" s="1"/>
  <c r="H2505" i="2" s="1"/>
  <c r="H2510" i="2" s="1"/>
  <c r="H2515" i="2" s="1"/>
  <c r="H2520" i="2" s="1"/>
  <c r="H2525" i="2" s="1"/>
  <c r="H2530" i="2" s="1"/>
  <c r="H2535" i="2" s="1"/>
  <c r="H2540" i="2" s="1"/>
  <c r="H2545" i="2" s="1"/>
  <c r="H2550" i="2" s="1"/>
  <c r="H2555" i="2" s="1"/>
  <c r="H2560" i="2" s="1"/>
  <c r="H2565" i="2" s="1"/>
  <c r="H2570" i="2" s="1"/>
  <c r="H2575" i="2" s="1"/>
  <c r="H2580" i="2" s="1"/>
  <c r="H2585" i="2" s="1"/>
  <c r="H2590" i="2" s="1"/>
  <c r="H2595" i="2" s="1"/>
  <c r="H2600" i="2" s="1"/>
  <c r="H2605" i="2" s="1"/>
  <c r="H2610" i="2" s="1"/>
  <c r="H2634" i="2"/>
  <c r="H3173" i="2" s="1"/>
  <c r="H3712" i="2" s="1"/>
  <c r="H4251" i="2" s="1"/>
  <c r="H4790" i="2" s="1"/>
  <c r="J2619" i="1"/>
  <c r="J3158" i="1" s="1"/>
  <c r="J3697" i="1" s="1"/>
  <c r="J4236" i="1" s="1"/>
  <c r="J4775" i="1" s="1"/>
  <c r="J2086" i="1"/>
  <c r="J2102" i="1"/>
  <c r="J2635" i="1"/>
  <c r="J3174" i="1" s="1"/>
  <c r="J3713" i="1" s="1"/>
  <c r="J4252" i="1" s="1"/>
  <c r="J4791" i="1" s="1"/>
  <c r="J2088" i="1"/>
  <c r="J2087" i="1"/>
  <c r="J2629" i="1"/>
  <c r="J3168" i="1" s="1"/>
  <c r="J3707" i="1" s="1"/>
  <c r="J4246" i="1" s="1"/>
  <c r="J4785" i="1" s="1"/>
  <c r="J2089" i="1"/>
  <c r="J2622" i="1"/>
  <c r="J3161" i="1" s="1"/>
  <c r="AC4" i="3"/>
  <c r="S19" i="3"/>
  <c r="S20" i="3" s="1"/>
  <c r="S21" i="3" s="1"/>
  <c r="S22" i="3" s="1"/>
  <c r="S23" i="3" s="1"/>
  <c r="S24" i="3" s="1"/>
  <c r="S25" i="3" s="1"/>
  <c r="S26" i="3" s="1"/>
  <c r="S27" i="3" s="1"/>
  <c r="S28" i="3" s="1"/>
  <c r="S29" i="3" s="1"/>
  <c r="S30" i="3" s="1"/>
  <c r="S31" i="3" s="1"/>
  <c r="S32" i="3" s="1"/>
  <c r="S33" i="3" s="1"/>
  <c r="S34" i="3" s="1"/>
  <c r="S35" i="3" s="1"/>
  <c r="S36" i="3" s="1"/>
  <c r="S37" i="3" s="1"/>
  <c r="S38" i="3" s="1"/>
  <c r="S39" i="3" s="1"/>
  <c r="S40" i="3" s="1"/>
  <c r="S41" i="3" s="1"/>
  <c r="S42" i="3" s="1"/>
  <c r="S43" i="3" s="1"/>
  <c r="S44" i="3" s="1"/>
  <c r="S45" i="3" s="1"/>
  <c r="S46" i="3" s="1"/>
  <c r="S47" i="3" s="1"/>
  <c r="S48" i="3" s="1"/>
  <c r="S49" i="3" s="1"/>
  <c r="S50" i="3" s="1"/>
  <c r="S51" i="3" s="1"/>
  <c r="S52" i="3" s="1"/>
  <c r="S53" i="3" s="1"/>
  <c r="S54" i="3" s="1"/>
  <c r="S55" i="3" s="1"/>
  <c r="S56" i="3" s="1"/>
  <c r="S57" i="3" s="1"/>
  <c r="S58" i="3" s="1"/>
  <c r="S59" i="3" s="1"/>
  <c r="S60" i="3" s="1"/>
  <c r="S61" i="3" s="1"/>
  <c r="S62" i="3" s="1"/>
  <c r="S63" i="3" s="1"/>
  <c r="S64" i="3" s="1"/>
  <c r="S65" i="3" s="1"/>
  <c r="S66" i="3" s="1"/>
  <c r="S67" i="3" s="1"/>
  <c r="S68" i="3" s="1"/>
  <c r="S69" i="3" s="1"/>
  <c r="S70" i="3" s="1"/>
  <c r="S71" i="3" s="1"/>
  <c r="S72" i="3" s="1"/>
  <c r="S73" i="3" s="1"/>
  <c r="S74" i="3" s="1"/>
  <c r="S75" i="3" s="1"/>
  <c r="S76" i="3" s="1"/>
  <c r="S77" i="3" s="1"/>
  <c r="S78" i="3" s="1"/>
  <c r="S79" i="3" s="1"/>
  <c r="S80" i="3" s="1"/>
  <c r="S81" i="3" s="1"/>
  <c r="S82" i="3" s="1"/>
  <c r="S83" i="3" s="1"/>
  <c r="S84" i="3" s="1"/>
  <c r="S85" i="3" s="1"/>
  <c r="S86" i="3" s="1"/>
  <c r="S87" i="3" s="1"/>
  <c r="S88" i="3" s="1"/>
  <c r="S89" i="3" s="1"/>
  <c r="S90" i="3" s="1"/>
  <c r="S91" i="3" s="1"/>
  <c r="S92" i="3" s="1"/>
  <c r="S93" i="3" s="1"/>
  <c r="S94" i="3" s="1"/>
  <c r="S95" i="3" s="1"/>
  <c r="S96" i="3" s="1"/>
  <c r="S97" i="3" s="1"/>
  <c r="S98" i="3" s="1"/>
  <c r="S99" i="3" s="1"/>
  <c r="S100" i="3" s="1"/>
  <c r="S101" i="3" s="1"/>
  <c r="S102" i="3" s="1"/>
  <c r="S103" i="3" s="1"/>
  <c r="S104" i="3" s="1"/>
  <c r="S105" i="3" s="1"/>
  <c r="S106" i="3" s="1"/>
  <c r="S107" i="3" s="1"/>
  <c r="S108" i="3" s="1"/>
  <c r="S109" i="3" s="1"/>
  <c r="S110" i="3" s="1"/>
  <c r="S111" i="3" s="1"/>
  <c r="S112" i="3" s="1"/>
  <c r="S113" i="3" s="1"/>
  <c r="S114" i="3" s="1"/>
  <c r="S115" i="3" s="1"/>
  <c r="S116" i="3" s="1"/>
  <c r="S117" i="3" s="1"/>
  <c r="S118" i="3" s="1"/>
  <c r="S119" i="3" s="1"/>
  <c r="S120" i="3" s="1"/>
  <c r="S121" i="3" s="1"/>
  <c r="S122" i="3" s="1"/>
  <c r="S123" i="3" s="1"/>
  <c r="S124" i="3" s="1"/>
  <c r="S125" i="3" s="1"/>
  <c r="S126" i="3" s="1"/>
  <c r="S127" i="3" s="1"/>
  <c r="S128" i="3" s="1"/>
  <c r="S129" i="3" s="1"/>
  <c r="S130" i="3" s="1"/>
  <c r="S131" i="3" s="1"/>
  <c r="S132" i="3" s="1"/>
  <c r="S133" i="3" s="1"/>
  <c r="S134" i="3" s="1"/>
  <c r="S135" i="3" s="1"/>
  <c r="S136" i="3" s="1"/>
  <c r="S137" i="3" s="1"/>
  <c r="S138" i="3" s="1"/>
  <c r="S139" i="3" s="1"/>
  <c r="S140" i="3" s="1"/>
  <c r="S141" i="3" s="1"/>
  <c r="S142" i="3" s="1"/>
  <c r="S143" i="3" s="1"/>
  <c r="S144" i="3" s="1"/>
  <c r="S145" i="3" s="1"/>
  <c r="S146" i="3" s="1"/>
  <c r="S147" i="3" s="1"/>
  <c r="S148" i="3" s="1"/>
  <c r="S149" i="3" s="1"/>
  <c r="S150" i="3" s="1"/>
  <c r="S151" i="3" s="1"/>
  <c r="S152" i="3" s="1"/>
  <c r="S153" i="3" s="1"/>
  <c r="S154" i="3" s="1"/>
  <c r="S155" i="3" s="1"/>
  <c r="S156" i="3" s="1"/>
  <c r="S157" i="3" s="1"/>
  <c r="S158" i="3" s="1"/>
  <c r="S159" i="3" s="1"/>
  <c r="S160" i="3" s="1"/>
  <c r="S161" i="3" s="1"/>
  <c r="S162" i="3" s="1"/>
  <c r="S163" i="3" s="1"/>
  <c r="S164" i="3" s="1"/>
  <c r="S165" i="3" s="1"/>
  <c r="S166" i="3" s="1"/>
  <c r="S167" i="3" s="1"/>
  <c r="S168" i="3" s="1"/>
  <c r="S169" i="3" s="1"/>
  <c r="S170" i="3" s="1"/>
  <c r="S171" i="3" s="1"/>
  <c r="S172" i="3" s="1"/>
  <c r="S173" i="3" s="1"/>
  <c r="S174" i="3" s="1"/>
  <c r="S175" i="3" s="1"/>
  <c r="S176" i="3" s="1"/>
  <c r="S177" i="3" s="1"/>
  <c r="S178" i="3" s="1"/>
  <c r="S179" i="3" s="1"/>
  <c r="S180" i="3" s="1"/>
  <c r="S181" i="3" s="1"/>
  <c r="S182" i="3" s="1"/>
  <c r="S183" i="3" s="1"/>
  <c r="S184" i="3" s="1"/>
  <c r="S185" i="3" s="1"/>
  <c r="S186" i="3" s="1"/>
  <c r="S187" i="3" s="1"/>
  <c r="S188" i="3" s="1"/>
  <c r="S189" i="3" s="1"/>
  <c r="S190" i="3" s="1"/>
  <c r="S191" i="3" s="1"/>
  <c r="S192" i="3" s="1"/>
  <c r="S193" i="3" s="1"/>
  <c r="S194" i="3" s="1"/>
  <c r="S195" i="3" s="1"/>
  <c r="S196" i="3" s="1"/>
  <c r="S197" i="3" s="1"/>
  <c r="S198" i="3" s="1"/>
  <c r="S199" i="3" s="1"/>
  <c r="S200" i="3" s="1"/>
  <c r="S201" i="3" s="1"/>
  <c r="S202" i="3" s="1"/>
  <c r="S203" i="3" s="1"/>
  <c r="S204" i="3" s="1"/>
  <c r="S205" i="3" s="1"/>
  <c r="S206" i="3" s="1"/>
  <c r="S207" i="3" s="1"/>
  <c r="S208" i="3" s="1"/>
  <c r="S209" i="3" s="1"/>
  <c r="S210" i="3" s="1"/>
  <c r="S211" i="3" s="1"/>
  <c r="S212" i="3" s="1"/>
  <c r="S213" i="3" s="1"/>
  <c r="S214" i="3" s="1"/>
  <c r="S215" i="3" s="1"/>
  <c r="S216" i="3" s="1"/>
  <c r="S217" i="3" s="1"/>
  <c r="S218" i="3" s="1"/>
  <c r="S219" i="3" s="1"/>
  <c r="S220" i="3" s="1"/>
  <c r="S221" i="3" s="1"/>
  <c r="S222" i="3" s="1"/>
  <c r="S223" i="3" s="1"/>
  <c r="S224" i="3" s="1"/>
  <c r="S225" i="3" s="1"/>
  <c r="S226" i="3" s="1"/>
  <c r="S227" i="3" s="1"/>
  <c r="S228" i="3" s="1"/>
  <c r="S229" i="3" s="1"/>
  <c r="S230" i="3" s="1"/>
  <c r="S231" i="3" s="1"/>
  <c r="S232" i="3" s="1"/>
  <c r="S233" i="3" s="1"/>
  <c r="S234" i="3" s="1"/>
  <c r="S235" i="3" s="1"/>
  <c r="S236" i="3" s="1"/>
  <c r="S237" i="3" s="1"/>
  <c r="S238" i="3" s="1"/>
  <c r="S239" i="3" s="1"/>
  <c r="S240" i="3" s="1"/>
  <c r="S241" i="3" s="1"/>
  <c r="S242" i="3" s="1"/>
  <c r="S243" i="3" s="1"/>
  <c r="S244" i="3" s="1"/>
  <c r="S245" i="3" s="1"/>
  <c r="S246" i="3" s="1"/>
  <c r="S247" i="3" s="1"/>
  <c r="S248" i="3" s="1"/>
  <c r="S249" i="3" s="1"/>
  <c r="S250" i="3" s="1"/>
  <c r="S251" i="3" s="1"/>
  <c r="S252" i="3" s="1"/>
  <c r="S253" i="3" s="1"/>
  <c r="S254" i="3" s="1"/>
  <c r="S255" i="3" s="1"/>
  <c r="S256" i="3" s="1"/>
  <c r="S257" i="3" s="1"/>
  <c r="S258" i="3" s="1"/>
  <c r="S259" i="3" s="1"/>
  <c r="S260" i="3" s="1"/>
  <c r="S261" i="3" s="1"/>
  <c r="S262" i="3" s="1"/>
  <c r="S263" i="3" s="1"/>
  <c r="S264" i="3" s="1"/>
  <c r="G2074" i="2"/>
  <c r="H2636" i="2" l="1"/>
  <c r="H3175" i="2" s="1"/>
  <c r="H3714" i="2" s="1"/>
  <c r="H4253" i="2" s="1"/>
  <c r="H4792" i="2" s="1"/>
  <c r="H2628" i="2"/>
  <c r="H3167" i="2" s="1"/>
  <c r="H3706" i="2" s="1"/>
  <c r="H4245" i="2" s="1"/>
  <c r="H4784" i="2" s="1"/>
  <c r="H2094" i="2"/>
  <c r="H2630" i="2"/>
  <c r="H3169" i="2" s="1"/>
  <c r="H3708" i="2" s="1"/>
  <c r="H4247" i="2" s="1"/>
  <c r="H4786" i="2" s="1"/>
  <c r="R91" i="3"/>
  <c r="V91" i="3" s="1"/>
  <c r="R79" i="3"/>
  <c r="V79" i="3" s="1"/>
  <c r="J3159" i="1"/>
  <c r="J3698" i="1" s="1"/>
  <c r="J4237" i="1" s="1"/>
  <c r="J4776" i="1" s="1"/>
  <c r="J3700" i="1"/>
  <c r="J4239" i="1" s="1"/>
  <c r="J4778" i="1" s="1"/>
  <c r="H2635" i="2"/>
  <c r="H3174" i="2" s="1"/>
  <c r="H3713" i="2" s="1"/>
  <c r="H4252" i="2" s="1"/>
  <c r="H4791" i="2" s="1"/>
  <c r="H2101" i="2"/>
  <c r="H2639" i="2"/>
  <c r="H3178" i="2" s="1"/>
  <c r="H3717" i="2" s="1"/>
  <c r="H4256" i="2" s="1"/>
  <c r="H4795" i="2" s="1"/>
  <c r="H2641" i="2"/>
  <c r="H3180" i="2" s="1"/>
  <c r="H3719" i="2" s="1"/>
  <c r="H4258" i="2" s="1"/>
  <c r="H4797" i="2" s="1"/>
  <c r="J2093" i="1"/>
  <c r="J2626" i="1"/>
  <c r="J3165" i="1" s="1"/>
  <c r="J3704" i="1" s="1"/>
  <c r="J4243" i="1" s="1"/>
  <c r="J4782" i="1" s="1"/>
  <c r="J2095" i="1"/>
  <c r="J2628" i="1"/>
  <c r="J3167" i="1" s="1"/>
  <c r="J3706" i="1" s="1"/>
  <c r="J4245" i="1" s="1"/>
  <c r="J4784" i="1" s="1"/>
  <c r="J2108" i="1"/>
  <c r="J2641" i="1"/>
  <c r="J3180" i="1" s="1"/>
  <c r="J3719" i="1" s="1"/>
  <c r="J4258" i="1" s="1"/>
  <c r="J4797" i="1" s="1"/>
  <c r="J2094" i="1"/>
  <c r="J2627" i="1"/>
  <c r="J3166" i="1" s="1"/>
  <c r="J3705" i="1" s="1"/>
  <c r="J4244" i="1" s="1"/>
  <c r="J4783" i="1" s="1"/>
  <c r="G2075" i="2"/>
  <c r="G2613" i="2"/>
  <c r="G3152" i="2" s="1"/>
  <c r="G3691" i="2" s="1"/>
  <c r="G4230" i="2" s="1"/>
  <c r="G4769" i="2" s="1"/>
  <c r="J2092" i="1"/>
  <c r="J2625" i="1"/>
  <c r="J3164" i="1" s="1"/>
  <c r="J3703" i="1" s="1"/>
  <c r="J4242" i="1" s="1"/>
  <c r="J4781" i="1" s="1"/>
  <c r="S265" i="3"/>
  <c r="U264" i="3"/>
  <c r="AC5" i="3"/>
  <c r="AE4" i="3"/>
  <c r="G348" i="2"/>
  <c r="G693" i="2" s="1"/>
  <c r="G1038" i="2" s="1"/>
  <c r="G1383" i="2" s="1"/>
  <c r="G1728" i="2" s="1"/>
  <c r="G4" i="2"/>
  <c r="G349" i="2" s="1"/>
  <c r="G694" i="2" s="1"/>
  <c r="G1039" i="2" s="1"/>
  <c r="G1384" i="2" s="1"/>
  <c r="G1729" i="2" s="1"/>
  <c r="H2099" i="2" l="1"/>
  <c r="H2633" i="2"/>
  <c r="H3172" i="2" s="1"/>
  <c r="H3711" i="2" s="1"/>
  <c r="H4250" i="2" s="1"/>
  <c r="H4789" i="2" s="1"/>
  <c r="R92" i="3"/>
  <c r="V92" i="3" s="1"/>
  <c r="R80" i="3"/>
  <c r="V80" i="3" s="1"/>
  <c r="H2640" i="2"/>
  <c r="H3179" i="2" s="1"/>
  <c r="H3718" i="2" s="1"/>
  <c r="H4257" i="2" s="1"/>
  <c r="H4796" i="2" s="1"/>
  <c r="H2106" i="2"/>
  <c r="H2646" i="2"/>
  <c r="H3185" i="2" s="1"/>
  <c r="H3724" i="2" s="1"/>
  <c r="H4263" i="2" s="1"/>
  <c r="H4802" i="2" s="1"/>
  <c r="H2644" i="2"/>
  <c r="H3183" i="2" s="1"/>
  <c r="H3722" i="2" s="1"/>
  <c r="H4261" i="2" s="1"/>
  <c r="H4800" i="2" s="1"/>
  <c r="J2098" i="1"/>
  <c r="J2631" i="1"/>
  <c r="J3170" i="1" s="1"/>
  <c r="J3709" i="1" s="1"/>
  <c r="J4248" i="1" s="1"/>
  <c r="J4787" i="1" s="1"/>
  <c r="J2101" i="1"/>
  <c r="J2634" i="1"/>
  <c r="J3173" i="1" s="1"/>
  <c r="J3712" i="1" s="1"/>
  <c r="J4251" i="1" s="1"/>
  <c r="J4790" i="1" s="1"/>
  <c r="G2076" i="2"/>
  <c r="G2614" i="2"/>
  <c r="G3153" i="2" s="1"/>
  <c r="G3692" i="2" s="1"/>
  <c r="G4231" i="2" s="1"/>
  <c r="G4770" i="2" s="1"/>
  <c r="J2100" i="1"/>
  <c r="J2633" i="1"/>
  <c r="J3172" i="1" s="1"/>
  <c r="J3711" i="1" s="1"/>
  <c r="J4250" i="1" s="1"/>
  <c r="J4789" i="1" s="1"/>
  <c r="J2114" i="1"/>
  <c r="J2647" i="1"/>
  <c r="J3186" i="1" s="1"/>
  <c r="J3725" i="1" s="1"/>
  <c r="J4264" i="1" s="1"/>
  <c r="J4803" i="1" s="1"/>
  <c r="J2099" i="1"/>
  <c r="J2632" i="1"/>
  <c r="J3171" i="1" s="1"/>
  <c r="J3710" i="1" s="1"/>
  <c r="J4249" i="1" s="1"/>
  <c r="J4788" i="1" s="1"/>
  <c r="S266" i="3"/>
  <c r="U265" i="3"/>
  <c r="AC6" i="3"/>
  <c r="AE5" i="3"/>
  <c r="G5" i="2"/>
  <c r="G6" i="2" s="1"/>
  <c r="G350" i="2" l="1"/>
  <c r="G695" i="2" s="1"/>
  <c r="G1040" i="2" s="1"/>
  <c r="G1385" i="2" s="1"/>
  <c r="G1730" i="2" s="1"/>
  <c r="H2638" i="2"/>
  <c r="H3177" i="2" s="1"/>
  <c r="H3716" i="2" s="1"/>
  <c r="H4255" i="2" s="1"/>
  <c r="H4794" i="2" s="1"/>
  <c r="H2104" i="2"/>
  <c r="R93" i="3"/>
  <c r="V93" i="3" s="1"/>
  <c r="R81" i="3"/>
  <c r="V81" i="3" s="1"/>
  <c r="H2645" i="2"/>
  <c r="H3184" i="2" s="1"/>
  <c r="H3723" i="2" s="1"/>
  <c r="H4262" i="2" s="1"/>
  <c r="H4801" i="2" s="1"/>
  <c r="H2111" i="2"/>
  <c r="H2649" i="2"/>
  <c r="H3188" i="2" s="1"/>
  <c r="H3727" i="2" s="1"/>
  <c r="H4266" i="2" s="1"/>
  <c r="H4805" i="2" s="1"/>
  <c r="H2651" i="2"/>
  <c r="H3190" i="2" s="1"/>
  <c r="H3729" i="2" s="1"/>
  <c r="H4268" i="2" s="1"/>
  <c r="H4807" i="2" s="1"/>
  <c r="J2107" i="1"/>
  <c r="J2640" i="1"/>
  <c r="J3179" i="1" s="1"/>
  <c r="J3718" i="1" s="1"/>
  <c r="J4257" i="1" s="1"/>
  <c r="J4796" i="1" s="1"/>
  <c r="J2120" i="1"/>
  <c r="J2653" i="1"/>
  <c r="J3192" i="1" s="1"/>
  <c r="J3731" i="1" s="1"/>
  <c r="J4270" i="1" s="1"/>
  <c r="J4809" i="1" s="1"/>
  <c r="J2106" i="1"/>
  <c r="J2639" i="1"/>
  <c r="J3178" i="1" s="1"/>
  <c r="J3717" i="1" s="1"/>
  <c r="J4256" i="1" s="1"/>
  <c r="J4795" i="1" s="1"/>
  <c r="J2105" i="1"/>
  <c r="J2638" i="1"/>
  <c r="J3177" i="1" s="1"/>
  <c r="J3716" i="1" s="1"/>
  <c r="J4255" i="1" s="1"/>
  <c r="J4794" i="1" s="1"/>
  <c r="L4768" i="2"/>
  <c r="L4768" i="1" s="1"/>
  <c r="L4229" i="2"/>
  <c r="L4229" i="1" s="1"/>
  <c r="G2077" i="2"/>
  <c r="G2615" i="2"/>
  <c r="G3154" i="2" s="1"/>
  <c r="G3693" i="2" s="1"/>
  <c r="G4232" i="2" s="1"/>
  <c r="G4771" i="2" s="1"/>
  <c r="J2104" i="1"/>
  <c r="J2637" i="1"/>
  <c r="J3176" i="1" s="1"/>
  <c r="J3715" i="1" s="1"/>
  <c r="J4254" i="1" s="1"/>
  <c r="J4793" i="1" s="1"/>
  <c r="S267" i="3"/>
  <c r="U266" i="3"/>
  <c r="AE6" i="3"/>
  <c r="AC7" i="3"/>
  <c r="G7" i="2"/>
  <c r="G351" i="2"/>
  <c r="G696" i="2" s="1"/>
  <c r="G1041" i="2" s="1"/>
  <c r="G1386" i="2" s="1"/>
  <c r="G1731" i="2" s="1"/>
  <c r="H3" i="3"/>
  <c r="H4" i="3" s="1"/>
  <c r="H5" i="3" s="1"/>
  <c r="H6" i="3" s="1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109" i="2" l="1"/>
  <c r="H2643" i="2"/>
  <c r="H3182" i="2" s="1"/>
  <c r="H3721" i="2" s="1"/>
  <c r="H4260" i="2" s="1"/>
  <c r="H4799" i="2" s="1"/>
  <c r="R94" i="3"/>
  <c r="V94" i="3" s="1"/>
  <c r="R82" i="3"/>
  <c r="V82" i="3" s="1"/>
  <c r="H2650" i="2"/>
  <c r="H3189" i="2" s="1"/>
  <c r="H3728" i="2" s="1"/>
  <c r="H4267" i="2" s="1"/>
  <c r="H4806" i="2" s="1"/>
  <c r="H2116" i="2"/>
  <c r="H2654" i="2"/>
  <c r="H3193" i="2" s="1"/>
  <c r="H3732" i="2" s="1"/>
  <c r="H4271" i="2" s="1"/>
  <c r="H4810" i="2" s="1"/>
  <c r="H2656" i="2"/>
  <c r="H3195" i="2" s="1"/>
  <c r="H3734" i="2" s="1"/>
  <c r="H4273" i="2" s="1"/>
  <c r="H4812" i="2" s="1"/>
  <c r="J2110" i="1"/>
  <c r="J2643" i="1"/>
  <c r="J3182" i="1" s="1"/>
  <c r="J3721" i="1" s="1"/>
  <c r="J4260" i="1" s="1"/>
  <c r="J4799" i="1" s="1"/>
  <c r="J2126" i="1"/>
  <c r="J2659" i="1"/>
  <c r="J3198" i="1" s="1"/>
  <c r="J3737" i="1" s="1"/>
  <c r="J4276" i="1" s="1"/>
  <c r="J4815" i="1" s="1"/>
  <c r="G2078" i="2"/>
  <c r="G2616" i="2"/>
  <c r="G3155" i="2" s="1"/>
  <c r="G3694" i="2" s="1"/>
  <c r="G4233" i="2" s="1"/>
  <c r="G4772" i="2" s="1"/>
  <c r="J2113" i="1"/>
  <c r="J2646" i="1"/>
  <c r="J3185" i="1" s="1"/>
  <c r="J3724" i="1" s="1"/>
  <c r="J4263" i="1" s="1"/>
  <c r="J4802" i="1" s="1"/>
  <c r="J2112" i="1"/>
  <c r="J2645" i="1"/>
  <c r="J3184" i="1" s="1"/>
  <c r="J3723" i="1" s="1"/>
  <c r="J4262" i="1" s="1"/>
  <c r="J4801" i="1" s="1"/>
  <c r="J2111" i="1"/>
  <c r="J2644" i="1"/>
  <c r="J3183" i="1" s="1"/>
  <c r="J3722" i="1" s="1"/>
  <c r="J4261" i="1" s="1"/>
  <c r="S268" i="3"/>
  <c r="U267" i="3"/>
  <c r="AC8" i="3"/>
  <c r="AE7" i="3"/>
  <c r="G8" i="2"/>
  <c r="G352" i="2"/>
  <c r="G697" i="2" s="1"/>
  <c r="G1042" i="2" s="1"/>
  <c r="G1387" i="2" s="1"/>
  <c r="G1732" i="2" s="1"/>
  <c r="K5" i="4"/>
  <c r="K12" i="4"/>
  <c r="K15" i="4"/>
  <c r="K17" i="4"/>
  <c r="K18" i="4"/>
  <c r="J5" i="4"/>
  <c r="J12" i="4"/>
  <c r="J15" i="4"/>
  <c r="J17" i="4"/>
  <c r="J18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" i="4"/>
  <c r="I25" i="4"/>
  <c r="K11" i="4" s="1"/>
  <c r="I26" i="4"/>
  <c r="F3" i="4"/>
  <c r="G3" i="4" s="1"/>
  <c r="F4" i="4"/>
  <c r="G4" i="4" s="1"/>
  <c r="F5" i="4"/>
  <c r="G5" i="4" s="1"/>
  <c r="F6" i="4"/>
  <c r="G6" i="4" s="1"/>
  <c r="F7" i="4"/>
  <c r="G7" i="4" s="1"/>
  <c r="F8" i="4"/>
  <c r="G8" i="4" s="1"/>
  <c r="F9" i="4"/>
  <c r="G9" i="4" s="1"/>
  <c r="F10" i="4"/>
  <c r="G10" i="4" s="1"/>
  <c r="F11" i="4"/>
  <c r="G11" i="4" s="1"/>
  <c r="F12" i="4"/>
  <c r="G12" i="4" s="1"/>
  <c r="F13" i="4"/>
  <c r="G13" i="4" s="1"/>
  <c r="F14" i="4"/>
  <c r="G14" i="4" s="1"/>
  <c r="F15" i="4"/>
  <c r="G15" i="4" s="1"/>
  <c r="F16" i="4"/>
  <c r="G16" i="4" s="1"/>
  <c r="F17" i="4"/>
  <c r="G17" i="4" s="1"/>
  <c r="F18" i="4"/>
  <c r="G18" i="4" s="1"/>
  <c r="F19" i="4"/>
  <c r="G19" i="4" s="1"/>
  <c r="F2" i="4"/>
  <c r="G2" i="4" s="1"/>
  <c r="H2114" i="2" l="1"/>
  <c r="H2648" i="2"/>
  <c r="H3187" i="2" s="1"/>
  <c r="H3726" i="2" s="1"/>
  <c r="H4265" i="2" s="1"/>
  <c r="H4804" i="2" s="1"/>
  <c r="R95" i="3"/>
  <c r="V95" i="3" s="1"/>
  <c r="R83" i="3"/>
  <c r="V83" i="3" s="1"/>
  <c r="H2121" i="2"/>
  <c r="H2655" i="2"/>
  <c r="H3194" i="2" s="1"/>
  <c r="H3733" i="2" s="1"/>
  <c r="H4272" i="2" s="1"/>
  <c r="H4811" i="2" s="1"/>
  <c r="H2661" i="2"/>
  <c r="H3200" i="2" s="1"/>
  <c r="H3739" i="2" s="1"/>
  <c r="H4278" i="2" s="1"/>
  <c r="H4817" i="2" s="1"/>
  <c r="H2659" i="2"/>
  <c r="H3198" i="2" s="1"/>
  <c r="H3737" i="2" s="1"/>
  <c r="H4276" i="2" s="1"/>
  <c r="H4815" i="2" s="1"/>
  <c r="J2118" i="1"/>
  <c r="J2651" i="1"/>
  <c r="J3190" i="1" s="1"/>
  <c r="J3729" i="1" s="1"/>
  <c r="J4268" i="1" s="1"/>
  <c r="J4807" i="1" s="1"/>
  <c r="G2079" i="2"/>
  <c r="G2617" i="2"/>
  <c r="G3156" i="2" s="1"/>
  <c r="G3695" i="2" s="1"/>
  <c r="G4234" i="2" s="1"/>
  <c r="G4773" i="2" s="1"/>
  <c r="J2132" i="1"/>
  <c r="J2665" i="1"/>
  <c r="J3204" i="1" s="1"/>
  <c r="J3743" i="1" s="1"/>
  <c r="J4282" i="1" s="1"/>
  <c r="J4821" i="1" s="1"/>
  <c r="J2119" i="1"/>
  <c r="J2652" i="1"/>
  <c r="J3191" i="1" s="1"/>
  <c r="J3730" i="1" s="1"/>
  <c r="J4269" i="1" s="1"/>
  <c r="J4808" i="1" s="1"/>
  <c r="J2117" i="1"/>
  <c r="J2650" i="1"/>
  <c r="J3189" i="1" s="1"/>
  <c r="J3728" i="1" s="1"/>
  <c r="J4267" i="1" s="1"/>
  <c r="J4806" i="1" s="1"/>
  <c r="J2116" i="1"/>
  <c r="J2649" i="1"/>
  <c r="J3188" i="1" s="1"/>
  <c r="J3727" i="1" s="1"/>
  <c r="J4266" i="1" s="1"/>
  <c r="J4805" i="1" s="1"/>
  <c r="S269" i="3"/>
  <c r="U268" i="3"/>
  <c r="AC9" i="3"/>
  <c r="AE8" i="3"/>
  <c r="J19" i="4"/>
  <c r="J3" i="4"/>
  <c r="K10" i="4"/>
  <c r="J4" i="4"/>
  <c r="K9" i="4"/>
  <c r="K2" i="4"/>
  <c r="K8" i="4"/>
  <c r="K19" i="4"/>
  <c r="K7" i="4"/>
  <c r="K6" i="4"/>
  <c r="J11" i="4"/>
  <c r="K16" i="4"/>
  <c r="K4" i="4"/>
  <c r="J10" i="4"/>
  <c r="K3" i="4"/>
  <c r="K14" i="4"/>
  <c r="K13" i="4"/>
  <c r="J26" i="4"/>
  <c r="J8" i="4" s="1"/>
  <c r="J6" i="4"/>
  <c r="J2" i="4"/>
  <c r="G9" i="2"/>
  <c r="G353" i="2"/>
  <c r="G698" i="2" s="1"/>
  <c r="G1043" i="2" s="1"/>
  <c r="G1388" i="2" s="1"/>
  <c r="G1733" i="2" s="1"/>
  <c r="H2" i="4"/>
  <c r="H5" i="4"/>
  <c r="J13" i="4"/>
  <c r="J16" i="4"/>
  <c r="J7" i="4"/>
  <c r="H14" i="4"/>
  <c r="H8" i="4"/>
  <c r="H17" i="4"/>
  <c r="H11" i="4"/>
  <c r="H2119" i="2" l="1"/>
  <c r="H2653" i="2"/>
  <c r="H3192" i="2" s="1"/>
  <c r="H3731" i="2" s="1"/>
  <c r="H4270" i="2" s="1"/>
  <c r="H4809" i="2" s="1"/>
  <c r="R96" i="3"/>
  <c r="V96" i="3" s="1"/>
  <c r="R84" i="3"/>
  <c r="V84" i="3" s="1"/>
  <c r="H2126" i="2"/>
  <c r="H2660" i="2"/>
  <c r="H3199" i="2" s="1"/>
  <c r="H3738" i="2" s="1"/>
  <c r="H4277" i="2" s="1"/>
  <c r="H4816" i="2" s="1"/>
  <c r="H2664" i="2"/>
  <c r="H3203" i="2" s="1"/>
  <c r="H3742" i="2" s="1"/>
  <c r="H4281" i="2" s="1"/>
  <c r="H4820" i="2" s="1"/>
  <c r="H2666" i="2"/>
  <c r="H3205" i="2" s="1"/>
  <c r="H3744" i="2" s="1"/>
  <c r="H4283" i="2" s="1"/>
  <c r="H4822" i="2" s="1"/>
  <c r="G2080" i="2"/>
  <c r="G2618" i="2"/>
  <c r="G3157" i="2" s="1"/>
  <c r="G3696" i="2" s="1"/>
  <c r="G4235" i="2" s="1"/>
  <c r="G4774" i="2" s="1"/>
  <c r="J2124" i="1"/>
  <c r="J2657" i="1"/>
  <c r="J3196" i="1" s="1"/>
  <c r="J3735" i="1" s="1"/>
  <c r="J4274" i="1" s="1"/>
  <c r="J4813" i="1" s="1"/>
  <c r="J2138" i="1"/>
  <c r="J2671" i="1"/>
  <c r="J3210" i="1" s="1"/>
  <c r="J3749" i="1" s="1"/>
  <c r="J4288" i="1" s="1"/>
  <c r="J4827" i="1" s="1"/>
  <c r="J2123" i="1"/>
  <c r="J2656" i="1"/>
  <c r="J3195" i="1" s="1"/>
  <c r="J3734" i="1" s="1"/>
  <c r="J4273" i="1" s="1"/>
  <c r="J4812" i="1" s="1"/>
  <c r="J2122" i="1"/>
  <c r="J2655" i="1"/>
  <c r="J3194" i="1" s="1"/>
  <c r="J3733" i="1" s="1"/>
  <c r="J4272" i="1" s="1"/>
  <c r="J4811" i="1" s="1"/>
  <c r="J2125" i="1"/>
  <c r="J2658" i="1"/>
  <c r="J3197" i="1" s="1"/>
  <c r="J3736" i="1" s="1"/>
  <c r="J4275" i="1" s="1"/>
  <c r="J4814" i="1" s="1"/>
  <c r="S270" i="3"/>
  <c r="U269" i="3"/>
  <c r="AC10" i="3"/>
  <c r="AE9" i="3"/>
  <c r="J14" i="4"/>
  <c r="J9" i="4"/>
  <c r="G10" i="2"/>
  <c r="G354" i="2"/>
  <c r="G699" i="2" s="1"/>
  <c r="G1044" i="2" s="1"/>
  <c r="G1389" i="2" s="1"/>
  <c r="G1734" i="2" s="1"/>
  <c r="H2078" i="2"/>
  <c r="A6" i="4"/>
  <c r="A9" i="4" s="1"/>
  <c r="A12" i="4" s="1"/>
  <c r="A15" i="4" s="1"/>
  <c r="A18" i="4" s="1"/>
  <c r="A5" i="4"/>
  <c r="A7" i="4"/>
  <c r="Q8" i="3"/>
  <c r="Q14" i="3" s="1"/>
  <c r="Q20" i="3" s="1"/>
  <c r="Q26" i="3" s="1"/>
  <c r="Q32" i="3" s="1"/>
  <c r="Q38" i="3" s="1"/>
  <c r="Q44" i="3" s="1"/>
  <c r="Q50" i="3" s="1"/>
  <c r="Q56" i="3" s="1"/>
  <c r="Q62" i="3" s="1"/>
  <c r="Q68" i="3" s="1"/>
  <c r="Q74" i="3" s="1"/>
  <c r="Q80" i="3" s="1"/>
  <c r="Q86" i="3" s="1"/>
  <c r="Q92" i="3" s="1"/>
  <c r="Q98" i="3" s="1"/>
  <c r="Q104" i="3" s="1"/>
  <c r="Q110" i="3" s="1"/>
  <c r="Q116" i="3" s="1"/>
  <c r="Q122" i="3" s="1"/>
  <c r="Q128" i="3" s="1"/>
  <c r="Q134" i="3" s="1"/>
  <c r="Q140" i="3" s="1"/>
  <c r="Q146" i="3" s="1"/>
  <c r="Q152" i="3" s="1"/>
  <c r="Q158" i="3" s="1"/>
  <c r="Q164" i="3" s="1"/>
  <c r="Q170" i="3" s="1"/>
  <c r="Q176" i="3" s="1"/>
  <c r="Q182" i="3" s="1"/>
  <c r="Q188" i="3" s="1"/>
  <c r="Q194" i="3" s="1"/>
  <c r="Q200" i="3" s="1"/>
  <c r="Q206" i="3" s="1"/>
  <c r="Q212" i="3" s="1"/>
  <c r="Q218" i="3" s="1"/>
  <c r="Q224" i="3" s="1"/>
  <c r="Q230" i="3" s="1"/>
  <c r="Q236" i="3" s="1"/>
  <c r="Q242" i="3" s="1"/>
  <c r="Q248" i="3" s="1"/>
  <c r="Q254" i="3" s="1"/>
  <c r="Q260" i="3" s="1"/>
  <c r="Q266" i="3" s="1"/>
  <c r="Q272" i="3" s="1"/>
  <c r="Q278" i="3" s="1"/>
  <c r="Q284" i="3" s="1"/>
  <c r="Q290" i="3" s="1"/>
  <c r="Q296" i="3" s="1"/>
  <c r="Q302" i="3" s="1"/>
  <c r="Q308" i="3" s="1"/>
  <c r="Q314" i="3" s="1"/>
  <c r="Q320" i="3" s="1"/>
  <c r="Q326" i="3" s="1"/>
  <c r="Q332" i="3" s="1"/>
  <c r="Q338" i="3" s="1"/>
  <c r="Q344" i="3" s="1"/>
  <c r="Q350" i="3" s="1"/>
  <c r="Q356" i="3" s="1"/>
  <c r="Q362" i="3" s="1"/>
  <c r="Q368" i="3" s="1"/>
  <c r="Q374" i="3" s="1"/>
  <c r="Q380" i="3" s="1"/>
  <c r="Q386" i="3" s="1"/>
  <c r="Q392" i="3" s="1"/>
  <c r="Q398" i="3" s="1"/>
  <c r="Q404" i="3" s="1"/>
  <c r="Q410" i="3" s="1"/>
  <c r="Q416" i="3" s="1"/>
  <c r="Q422" i="3" s="1"/>
  <c r="Q428" i="3" s="1"/>
  <c r="Q434" i="3" s="1"/>
  <c r="Q440" i="3" s="1"/>
  <c r="Q446" i="3" s="1"/>
  <c r="Q452" i="3" s="1"/>
  <c r="Q458" i="3" s="1"/>
  <c r="Q464" i="3" s="1"/>
  <c r="Q470" i="3" s="1"/>
  <c r="Q476" i="3" s="1"/>
  <c r="Q482" i="3" s="1"/>
  <c r="Q488" i="3" s="1"/>
  <c r="Q494" i="3" s="1"/>
  <c r="Q500" i="3" s="1"/>
  <c r="Q506" i="3" s="1"/>
  <c r="Q512" i="3" s="1"/>
  <c r="Q518" i="3" s="1"/>
  <c r="Q524" i="3" s="1"/>
  <c r="Q530" i="3" s="1"/>
  <c r="Q536" i="3" s="1"/>
  <c r="Q3" i="3"/>
  <c r="Q9" i="3" s="1"/>
  <c r="Q15" i="3" s="1"/>
  <c r="Q21" i="3" s="1"/>
  <c r="Q27" i="3" s="1"/>
  <c r="Q33" i="3" s="1"/>
  <c r="Q39" i="3" s="1"/>
  <c r="Q45" i="3" s="1"/>
  <c r="Q51" i="3" s="1"/>
  <c r="Q57" i="3" s="1"/>
  <c r="Q63" i="3" s="1"/>
  <c r="Q69" i="3" s="1"/>
  <c r="Q75" i="3" s="1"/>
  <c r="Q81" i="3" s="1"/>
  <c r="Q87" i="3" s="1"/>
  <c r="Q93" i="3" s="1"/>
  <c r="Q99" i="3" s="1"/>
  <c r="Q105" i="3" s="1"/>
  <c r="Q111" i="3" s="1"/>
  <c r="Q117" i="3" s="1"/>
  <c r="Q123" i="3" s="1"/>
  <c r="Q129" i="3" s="1"/>
  <c r="Q135" i="3" s="1"/>
  <c r="Q141" i="3" s="1"/>
  <c r="Q147" i="3" s="1"/>
  <c r="Q153" i="3" s="1"/>
  <c r="Q159" i="3" s="1"/>
  <c r="Q165" i="3" s="1"/>
  <c r="Q171" i="3" s="1"/>
  <c r="Q177" i="3" s="1"/>
  <c r="Q183" i="3" s="1"/>
  <c r="Q189" i="3" s="1"/>
  <c r="Q195" i="3" s="1"/>
  <c r="Q201" i="3" s="1"/>
  <c r="Q207" i="3" s="1"/>
  <c r="Q213" i="3" s="1"/>
  <c r="Q219" i="3" s="1"/>
  <c r="Q225" i="3" s="1"/>
  <c r="Q231" i="3" s="1"/>
  <c r="Q237" i="3" s="1"/>
  <c r="Q243" i="3" s="1"/>
  <c r="Q249" i="3" s="1"/>
  <c r="Q255" i="3" s="1"/>
  <c r="Q261" i="3" s="1"/>
  <c r="Q267" i="3" s="1"/>
  <c r="Q273" i="3" s="1"/>
  <c r="Q279" i="3" s="1"/>
  <c r="Q285" i="3" s="1"/>
  <c r="Q291" i="3" s="1"/>
  <c r="Q297" i="3" s="1"/>
  <c r="Q303" i="3" s="1"/>
  <c r="Q309" i="3" s="1"/>
  <c r="Q315" i="3" s="1"/>
  <c r="Q321" i="3" s="1"/>
  <c r="Q327" i="3" s="1"/>
  <c r="Q333" i="3" s="1"/>
  <c r="Q339" i="3" s="1"/>
  <c r="Q345" i="3" s="1"/>
  <c r="Q351" i="3" s="1"/>
  <c r="Q357" i="3" s="1"/>
  <c r="Q363" i="3" s="1"/>
  <c r="Q369" i="3" s="1"/>
  <c r="Q375" i="3" s="1"/>
  <c r="Q381" i="3" s="1"/>
  <c r="Q387" i="3" s="1"/>
  <c r="Q393" i="3" s="1"/>
  <c r="Q399" i="3" s="1"/>
  <c r="Q405" i="3" s="1"/>
  <c r="Q411" i="3" s="1"/>
  <c r="Q417" i="3" s="1"/>
  <c r="Q423" i="3" s="1"/>
  <c r="Q429" i="3" s="1"/>
  <c r="Q435" i="3" s="1"/>
  <c r="Q441" i="3" s="1"/>
  <c r="Q447" i="3" s="1"/>
  <c r="Q453" i="3" s="1"/>
  <c r="Q459" i="3" s="1"/>
  <c r="Q465" i="3" s="1"/>
  <c r="Q471" i="3" s="1"/>
  <c r="Q477" i="3" s="1"/>
  <c r="Q483" i="3" s="1"/>
  <c r="Q489" i="3" s="1"/>
  <c r="Q495" i="3" s="1"/>
  <c r="Q501" i="3" s="1"/>
  <c r="Q507" i="3" s="1"/>
  <c r="Q513" i="3" s="1"/>
  <c r="Q519" i="3" s="1"/>
  <c r="Q525" i="3" s="1"/>
  <c r="Q531" i="3" s="1"/>
  <c r="Q537" i="3" s="1"/>
  <c r="H2617" i="2" l="1"/>
  <c r="H3156" i="2" s="1"/>
  <c r="H3695" i="2" s="1"/>
  <c r="H4234" i="2" s="1"/>
  <c r="H4773" i="2" s="1"/>
  <c r="H2083" i="2"/>
  <c r="H2124" i="2"/>
  <c r="H2658" i="2"/>
  <c r="H3197" i="2" s="1"/>
  <c r="H3736" i="2" s="1"/>
  <c r="H4275" i="2" s="1"/>
  <c r="H4814" i="2" s="1"/>
  <c r="R97" i="3"/>
  <c r="R85" i="3"/>
  <c r="V85" i="3" s="1"/>
  <c r="R86" i="3"/>
  <c r="V86" i="3" s="1"/>
  <c r="J2661" i="1"/>
  <c r="J2128" i="1"/>
  <c r="H2131" i="2"/>
  <c r="H2665" i="2"/>
  <c r="H3204" i="2" s="1"/>
  <c r="H3743" i="2" s="1"/>
  <c r="H4282" i="2" s="1"/>
  <c r="H4821" i="2" s="1"/>
  <c r="H2671" i="2"/>
  <c r="H3210" i="2" s="1"/>
  <c r="H3749" i="2" s="1"/>
  <c r="H4288" i="2" s="1"/>
  <c r="H4827" i="2" s="1"/>
  <c r="H2669" i="2"/>
  <c r="H3208" i="2" s="1"/>
  <c r="H3747" i="2" s="1"/>
  <c r="H4286" i="2" s="1"/>
  <c r="H4825" i="2" s="1"/>
  <c r="J2130" i="1"/>
  <c r="J2663" i="1"/>
  <c r="J3202" i="1" s="1"/>
  <c r="J2131" i="1"/>
  <c r="J2664" i="1"/>
  <c r="J3203" i="1" s="1"/>
  <c r="J2129" i="1"/>
  <c r="J2662" i="1"/>
  <c r="J3201" i="1" s="1"/>
  <c r="J3200" i="1"/>
  <c r="G2081" i="2"/>
  <c r="G2619" i="2"/>
  <c r="G3158" i="2" s="1"/>
  <c r="G3697" i="2" s="1"/>
  <c r="G4236" i="2" s="1"/>
  <c r="G4775" i="2" s="1"/>
  <c r="J2144" i="1"/>
  <c r="J2677" i="1"/>
  <c r="J3216" i="1" s="1"/>
  <c r="J3755" i="1" s="1"/>
  <c r="J4294" i="1" s="1"/>
  <c r="J4833" i="1" s="1"/>
  <c r="S271" i="3"/>
  <c r="U270" i="3"/>
  <c r="AC11" i="3"/>
  <c r="AE10" i="3"/>
  <c r="G11" i="2"/>
  <c r="G355" i="2"/>
  <c r="G700" i="2" s="1"/>
  <c r="G1045" i="2" s="1"/>
  <c r="G1390" i="2" s="1"/>
  <c r="G1735" i="2" s="1"/>
  <c r="Q4" i="3"/>
  <c r="Q10" i="3" s="1"/>
  <c r="Q16" i="3" s="1"/>
  <c r="Q22" i="3" s="1"/>
  <c r="Q28" i="3" s="1"/>
  <c r="Q34" i="3" s="1"/>
  <c r="Q40" i="3" s="1"/>
  <c r="Q46" i="3" s="1"/>
  <c r="Q52" i="3" s="1"/>
  <c r="Q58" i="3" s="1"/>
  <c r="Q64" i="3" s="1"/>
  <c r="Q70" i="3" s="1"/>
  <c r="Q76" i="3" s="1"/>
  <c r="Q82" i="3" s="1"/>
  <c r="Q88" i="3" s="1"/>
  <c r="Q94" i="3" s="1"/>
  <c r="Q100" i="3" s="1"/>
  <c r="Q106" i="3" s="1"/>
  <c r="Q112" i="3" s="1"/>
  <c r="Q118" i="3" s="1"/>
  <c r="Q124" i="3" s="1"/>
  <c r="Q130" i="3" s="1"/>
  <c r="Q136" i="3" s="1"/>
  <c r="Q142" i="3" s="1"/>
  <c r="Q148" i="3" s="1"/>
  <c r="Q154" i="3" s="1"/>
  <c r="Q160" i="3" s="1"/>
  <c r="Q166" i="3" s="1"/>
  <c r="Q172" i="3" s="1"/>
  <c r="Q178" i="3" s="1"/>
  <c r="Q184" i="3" s="1"/>
  <c r="Q190" i="3" s="1"/>
  <c r="Q196" i="3" s="1"/>
  <c r="Q202" i="3" s="1"/>
  <c r="Q208" i="3" s="1"/>
  <c r="Q214" i="3" s="1"/>
  <c r="Q220" i="3" s="1"/>
  <c r="Q226" i="3" s="1"/>
  <c r="Q232" i="3" s="1"/>
  <c r="Q238" i="3" s="1"/>
  <c r="Q244" i="3" s="1"/>
  <c r="Q250" i="3" s="1"/>
  <c r="Q256" i="3" s="1"/>
  <c r="Q262" i="3" s="1"/>
  <c r="Q268" i="3" s="1"/>
  <c r="Q274" i="3" s="1"/>
  <c r="Q280" i="3" s="1"/>
  <c r="Q286" i="3" s="1"/>
  <c r="Q292" i="3" s="1"/>
  <c r="Q298" i="3" s="1"/>
  <c r="Q304" i="3" s="1"/>
  <c r="Q310" i="3" s="1"/>
  <c r="Q316" i="3" s="1"/>
  <c r="Q322" i="3" s="1"/>
  <c r="Q328" i="3" s="1"/>
  <c r="Q334" i="3" s="1"/>
  <c r="Q340" i="3" s="1"/>
  <c r="Q346" i="3" s="1"/>
  <c r="Q352" i="3" s="1"/>
  <c r="Q358" i="3" s="1"/>
  <c r="Q364" i="3" s="1"/>
  <c r="Q370" i="3" s="1"/>
  <c r="Q376" i="3" s="1"/>
  <c r="Q382" i="3" s="1"/>
  <c r="Q388" i="3" s="1"/>
  <c r="Q394" i="3" s="1"/>
  <c r="Q400" i="3" s="1"/>
  <c r="Q406" i="3" s="1"/>
  <c r="Q412" i="3" s="1"/>
  <c r="Q418" i="3" s="1"/>
  <c r="Q424" i="3" s="1"/>
  <c r="Q430" i="3" s="1"/>
  <c r="Q436" i="3" s="1"/>
  <c r="Q442" i="3" s="1"/>
  <c r="Q448" i="3" s="1"/>
  <c r="Q454" i="3" s="1"/>
  <c r="Q460" i="3" s="1"/>
  <c r="Q466" i="3" s="1"/>
  <c r="Q472" i="3" s="1"/>
  <c r="Q478" i="3" s="1"/>
  <c r="Q484" i="3" s="1"/>
  <c r="Q490" i="3" s="1"/>
  <c r="Q496" i="3" s="1"/>
  <c r="Q502" i="3" s="1"/>
  <c r="Q508" i="3" s="1"/>
  <c r="Q514" i="3" s="1"/>
  <c r="Q520" i="3" s="1"/>
  <c r="Q526" i="3" s="1"/>
  <c r="Q532" i="3" s="1"/>
  <c r="Q538" i="3" s="1"/>
  <c r="A10" i="4"/>
  <c r="A13" i="4" s="1"/>
  <c r="A16" i="4" s="1"/>
  <c r="A19" i="4" s="1"/>
  <c r="A8" i="4"/>
  <c r="A11" i="4" s="1"/>
  <c r="A14" i="4" s="1"/>
  <c r="A17" i="4" s="1"/>
  <c r="L90" i="3"/>
  <c r="M90" i="3" s="1"/>
  <c r="L89" i="3"/>
  <c r="M89" i="3" s="1"/>
  <c r="M91" i="3" s="1"/>
  <c r="U2" i="3"/>
  <c r="R2" i="3" s="1"/>
  <c r="V2" i="3" s="1"/>
  <c r="U3" i="3"/>
  <c r="R3" i="3" s="1"/>
  <c r="V3" i="3" s="1"/>
  <c r="R98" i="3" l="1"/>
  <c r="V98" i="3" s="1"/>
  <c r="V97" i="3"/>
  <c r="H2129" i="2"/>
  <c r="H2663" i="2"/>
  <c r="H3202" i="2" s="1"/>
  <c r="H3741" i="2" s="1"/>
  <c r="H4280" i="2" s="1"/>
  <c r="H4819" i="2" s="1"/>
  <c r="H2088" i="2"/>
  <c r="H2622" i="2"/>
  <c r="H3161" i="2" s="1"/>
  <c r="H3700" i="2" s="1"/>
  <c r="H4239" i="2" s="1"/>
  <c r="H4778" i="2" s="1"/>
  <c r="R99" i="3"/>
  <c r="V99" i="3" s="1"/>
  <c r="J3740" i="1"/>
  <c r="J4279" i="1" s="1"/>
  <c r="J4818" i="1" s="1"/>
  <c r="J3741" i="1"/>
  <c r="J4280" i="1" s="1"/>
  <c r="J4819" i="1" s="1"/>
  <c r="J3739" i="1"/>
  <c r="J4278" i="1" s="1"/>
  <c r="J4817" i="1" s="1"/>
  <c r="J3742" i="1"/>
  <c r="J4281" i="1" s="1"/>
  <c r="J4820" i="1" s="1"/>
  <c r="H2136" i="2"/>
  <c r="H2670" i="2"/>
  <c r="H3209" i="2" s="1"/>
  <c r="H3748" i="2" s="1"/>
  <c r="H4287" i="2" s="1"/>
  <c r="H4826" i="2" s="1"/>
  <c r="H2674" i="2"/>
  <c r="H3213" i="2" s="1"/>
  <c r="H3752" i="2" s="1"/>
  <c r="H4291" i="2" s="1"/>
  <c r="H4830" i="2" s="1"/>
  <c r="H2676" i="2"/>
  <c r="H3215" i="2" s="1"/>
  <c r="H3754" i="2" s="1"/>
  <c r="H4293" i="2" s="1"/>
  <c r="H4832" i="2" s="1"/>
  <c r="J2137" i="1"/>
  <c r="J2670" i="1"/>
  <c r="J3209" i="1" s="1"/>
  <c r="G2082" i="2"/>
  <c r="G2620" i="2"/>
  <c r="G3159" i="2" s="1"/>
  <c r="G3698" i="2" s="1"/>
  <c r="G4237" i="2" s="1"/>
  <c r="G4776" i="2" s="1"/>
  <c r="J2135" i="1"/>
  <c r="J2668" i="1"/>
  <c r="J3207" i="1" s="1"/>
  <c r="J2134" i="1"/>
  <c r="J2667" i="1"/>
  <c r="J3206" i="1" s="1"/>
  <c r="J2136" i="1"/>
  <c r="J2669" i="1"/>
  <c r="J3208" i="1" s="1"/>
  <c r="J2150" i="1"/>
  <c r="J2683" i="1"/>
  <c r="J3222" i="1" s="1"/>
  <c r="J3761" i="1" s="1"/>
  <c r="S272" i="3"/>
  <c r="U271" i="3"/>
  <c r="AC12" i="3"/>
  <c r="AE11" i="3"/>
  <c r="Q5" i="3"/>
  <c r="Q6" i="3" s="1"/>
  <c r="G12" i="2"/>
  <c r="G356" i="2"/>
  <c r="G701" i="2" s="1"/>
  <c r="G1046" i="2" s="1"/>
  <c r="G1391" i="2" s="1"/>
  <c r="G1736" i="2" s="1"/>
  <c r="D3151" i="1"/>
  <c r="D3690" i="1"/>
  <c r="D4768" i="1"/>
  <c r="D2612" i="1"/>
  <c r="D4229" i="1"/>
  <c r="D2073" i="1"/>
  <c r="H2627" i="2" l="1"/>
  <c r="H3166" i="2" s="1"/>
  <c r="H3705" i="2" s="1"/>
  <c r="H4244" i="2" s="1"/>
  <c r="H4783" i="2" s="1"/>
  <c r="H2093" i="2"/>
  <c r="H2134" i="2"/>
  <c r="H2668" i="2"/>
  <c r="H3207" i="2" s="1"/>
  <c r="H3746" i="2" s="1"/>
  <c r="H4285" i="2" s="1"/>
  <c r="H4824" i="2" s="1"/>
  <c r="R100" i="3"/>
  <c r="V100" i="3" s="1"/>
  <c r="J3745" i="1"/>
  <c r="J4284" i="1" s="1"/>
  <c r="J4823" i="1" s="1"/>
  <c r="J3747" i="1"/>
  <c r="J4286" i="1" s="1"/>
  <c r="J4825" i="1" s="1"/>
  <c r="J3746" i="1"/>
  <c r="J4285" i="1" s="1"/>
  <c r="J4824" i="1" s="1"/>
  <c r="J3748" i="1"/>
  <c r="J4287" i="1" s="1"/>
  <c r="J4826" i="1" s="1"/>
  <c r="J4300" i="1"/>
  <c r="J4839" i="1" s="1"/>
  <c r="H2141" i="2"/>
  <c r="H2675" i="2"/>
  <c r="H3214" i="2" s="1"/>
  <c r="H3753" i="2" s="1"/>
  <c r="H4292" i="2" s="1"/>
  <c r="H4831" i="2" s="1"/>
  <c r="H2681" i="2"/>
  <c r="H3220" i="2" s="1"/>
  <c r="H3759" i="2" s="1"/>
  <c r="H4298" i="2" s="1"/>
  <c r="H4837" i="2" s="1"/>
  <c r="H2679" i="2"/>
  <c r="H3218" i="2" s="1"/>
  <c r="H3757" i="2" s="1"/>
  <c r="H4296" i="2" s="1"/>
  <c r="H4835" i="2" s="1"/>
  <c r="J2140" i="1"/>
  <c r="J2673" i="1"/>
  <c r="J3212" i="1" s="1"/>
  <c r="J3751" i="1" s="1"/>
  <c r="J4290" i="1" s="1"/>
  <c r="J4829" i="1" s="1"/>
  <c r="G2083" i="2"/>
  <c r="G2621" i="2"/>
  <c r="G3160" i="2" s="1"/>
  <c r="G3699" i="2" s="1"/>
  <c r="G4238" i="2" s="1"/>
  <c r="G4777" i="2" s="1"/>
  <c r="J2142" i="1"/>
  <c r="J2675" i="1"/>
  <c r="J3214" i="1" s="1"/>
  <c r="J3753" i="1" s="1"/>
  <c r="J4292" i="1" s="1"/>
  <c r="J4831" i="1" s="1"/>
  <c r="J2141" i="1"/>
  <c r="J2674" i="1"/>
  <c r="J3213" i="1" s="1"/>
  <c r="J3752" i="1" s="1"/>
  <c r="J4291" i="1" s="1"/>
  <c r="J4830" i="1" s="1"/>
  <c r="J2143" i="1"/>
  <c r="J2676" i="1"/>
  <c r="J3215" i="1" s="1"/>
  <c r="J3754" i="1" s="1"/>
  <c r="J4293" i="1" s="1"/>
  <c r="J4832" i="1" s="1"/>
  <c r="J2156" i="1"/>
  <c r="J2689" i="1"/>
  <c r="J3228" i="1" s="1"/>
  <c r="S273" i="3"/>
  <c r="U272" i="3"/>
  <c r="AC13" i="3"/>
  <c r="AE12" i="3"/>
  <c r="Q11" i="3"/>
  <c r="Q17" i="3" s="1"/>
  <c r="Q23" i="3" s="1"/>
  <c r="Q29" i="3" s="1"/>
  <c r="Q35" i="3" s="1"/>
  <c r="Q41" i="3" s="1"/>
  <c r="Q47" i="3" s="1"/>
  <c r="Q53" i="3" s="1"/>
  <c r="Q59" i="3" s="1"/>
  <c r="Q65" i="3" s="1"/>
  <c r="Q71" i="3" s="1"/>
  <c r="Q77" i="3" s="1"/>
  <c r="Q83" i="3" s="1"/>
  <c r="Q89" i="3" s="1"/>
  <c r="Q95" i="3" s="1"/>
  <c r="Q101" i="3" s="1"/>
  <c r="Q107" i="3" s="1"/>
  <c r="Q113" i="3" s="1"/>
  <c r="Q119" i="3" s="1"/>
  <c r="Q125" i="3" s="1"/>
  <c r="Q131" i="3" s="1"/>
  <c r="Q137" i="3" s="1"/>
  <c r="Q143" i="3" s="1"/>
  <c r="Q149" i="3" s="1"/>
  <c r="Q155" i="3" s="1"/>
  <c r="Q161" i="3" s="1"/>
  <c r="Q167" i="3" s="1"/>
  <c r="Q173" i="3" s="1"/>
  <c r="Q179" i="3" s="1"/>
  <c r="Q185" i="3" s="1"/>
  <c r="Q191" i="3" s="1"/>
  <c r="Q197" i="3" s="1"/>
  <c r="Q203" i="3" s="1"/>
  <c r="Q209" i="3" s="1"/>
  <c r="Q215" i="3" s="1"/>
  <c r="Q221" i="3" s="1"/>
  <c r="Q227" i="3" s="1"/>
  <c r="Q233" i="3" s="1"/>
  <c r="Q239" i="3" s="1"/>
  <c r="Q245" i="3" s="1"/>
  <c r="Q251" i="3" s="1"/>
  <c r="Q257" i="3" s="1"/>
  <c r="Q263" i="3" s="1"/>
  <c r="Q269" i="3" s="1"/>
  <c r="Q275" i="3" s="1"/>
  <c r="Q281" i="3" s="1"/>
  <c r="Q287" i="3" s="1"/>
  <c r="Q293" i="3" s="1"/>
  <c r="Q299" i="3" s="1"/>
  <c r="Q305" i="3" s="1"/>
  <c r="Q311" i="3" s="1"/>
  <c r="Q317" i="3" s="1"/>
  <c r="Q323" i="3" s="1"/>
  <c r="Q329" i="3" s="1"/>
  <c r="Q335" i="3" s="1"/>
  <c r="Q341" i="3" s="1"/>
  <c r="Q347" i="3" s="1"/>
  <c r="Q353" i="3" s="1"/>
  <c r="Q359" i="3" s="1"/>
  <c r="Q365" i="3" s="1"/>
  <c r="Q371" i="3" s="1"/>
  <c r="Q377" i="3" s="1"/>
  <c r="Q383" i="3" s="1"/>
  <c r="Q389" i="3" s="1"/>
  <c r="Q395" i="3" s="1"/>
  <c r="Q401" i="3" s="1"/>
  <c r="Q407" i="3" s="1"/>
  <c r="Q413" i="3" s="1"/>
  <c r="Q419" i="3" s="1"/>
  <c r="Q425" i="3" s="1"/>
  <c r="Q431" i="3" s="1"/>
  <c r="Q437" i="3" s="1"/>
  <c r="Q443" i="3" s="1"/>
  <c r="Q449" i="3" s="1"/>
  <c r="Q455" i="3" s="1"/>
  <c r="Q461" i="3" s="1"/>
  <c r="Q467" i="3" s="1"/>
  <c r="Q473" i="3" s="1"/>
  <c r="Q479" i="3" s="1"/>
  <c r="Q485" i="3" s="1"/>
  <c r="Q491" i="3" s="1"/>
  <c r="Q497" i="3" s="1"/>
  <c r="Q503" i="3" s="1"/>
  <c r="Q509" i="3" s="1"/>
  <c r="Q515" i="3" s="1"/>
  <c r="Q521" i="3" s="1"/>
  <c r="Q527" i="3" s="1"/>
  <c r="Q533" i="3" s="1"/>
  <c r="Q539" i="3" s="1"/>
  <c r="G13" i="2"/>
  <c r="G357" i="2"/>
  <c r="G702" i="2" s="1"/>
  <c r="G1047" i="2" s="1"/>
  <c r="G1392" i="2" s="1"/>
  <c r="G1737" i="2" s="1"/>
  <c r="Q7" i="3"/>
  <c r="Q13" i="3" s="1"/>
  <c r="Q19" i="3" s="1"/>
  <c r="Q25" i="3" s="1"/>
  <c r="Q31" i="3" s="1"/>
  <c r="Q37" i="3" s="1"/>
  <c r="Q43" i="3" s="1"/>
  <c r="Q49" i="3" s="1"/>
  <c r="Q55" i="3" s="1"/>
  <c r="Q61" i="3" s="1"/>
  <c r="Q67" i="3" s="1"/>
  <c r="Q73" i="3" s="1"/>
  <c r="Q79" i="3" s="1"/>
  <c r="Q85" i="3" s="1"/>
  <c r="Q91" i="3" s="1"/>
  <c r="Q97" i="3" s="1"/>
  <c r="Q103" i="3" s="1"/>
  <c r="Q109" i="3" s="1"/>
  <c r="Q115" i="3" s="1"/>
  <c r="Q121" i="3" s="1"/>
  <c r="Q127" i="3" s="1"/>
  <c r="Q133" i="3" s="1"/>
  <c r="Q139" i="3" s="1"/>
  <c r="Q145" i="3" s="1"/>
  <c r="Q151" i="3" s="1"/>
  <c r="Q157" i="3" s="1"/>
  <c r="Q163" i="3" s="1"/>
  <c r="Q169" i="3" s="1"/>
  <c r="Q175" i="3" s="1"/>
  <c r="Q181" i="3" s="1"/>
  <c r="Q187" i="3" s="1"/>
  <c r="Q193" i="3" s="1"/>
  <c r="Q199" i="3" s="1"/>
  <c r="Q205" i="3" s="1"/>
  <c r="Q211" i="3" s="1"/>
  <c r="Q217" i="3" s="1"/>
  <c r="Q223" i="3" s="1"/>
  <c r="Q229" i="3" s="1"/>
  <c r="Q235" i="3" s="1"/>
  <c r="Q241" i="3" s="1"/>
  <c r="Q247" i="3" s="1"/>
  <c r="Q253" i="3" s="1"/>
  <c r="Q259" i="3" s="1"/>
  <c r="Q265" i="3" s="1"/>
  <c r="Q271" i="3" s="1"/>
  <c r="Q277" i="3" s="1"/>
  <c r="Q283" i="3" s="1"/>
  <c r="Q289" i="3" s="1"/>
  <c r="Q295" i="3" s="1"/>
  <c r="Q301" i="3" s="1"/>
  <c r="Q307" i="3" s="1"/>
  <c r="Q313" i="3" s="1"/>
  <c r="Q319" i="3" s="1"/>
  <c r="Q325" i="3" s="1"/>
  <c r="Q331" i="3" s="1"/>
  <c r="Q337" i="3" s="1"/>
  <c r="Q343" i="3" s="1"/>
  <c r="Q349" i="3" s="1"/>
  <c r="Q355" i="3" s="1"/>
  <c r="Q361" i="3" s="1"/>
  <c r="Q367" i="3" s="1"/>
  <c r="Q373" i="3" s="1"/>
  <c r="Q379" i="3" s="1"/>
  <c r="Q385" i="3" s="1"/>
  <c r="Q391" i="3" s="1"/>
  <c r="Q397" i="3" s="1"/>
  <c r="Q403" i="3" s="1"/>
  <c r="Q409" i="3" s="1"/>
  <c r="Q415" i="3" s="1"/>
  <c r="Q421" i="3" s="1"/>
  <c r="Q427" i="3" s="1"/>
  <c r="Q433" i="3" s="1"/>
  <c r="Q439" i="3" s="1"/>
  <c r="Q445" i="3" s="1"/>
  <c r="Q451" i="3" s="1"/>
  <c r="Q457" i="3" s="1"/>
  <c r="Q463" i="3" s="1"/>
  <c r="Q469" i="3" s="1"/>
  <c r="Q475" i="3" s="1"/>
  <c r="Q481" i="3" s="1"/>
  <c r="Q487" i="3" s="1"/>
  <c r="Q493" i="3" s="1"/>
  <c r="Q499" i="3" s="1"/>
  <c r="Q505" i="3" s="1"/>
  <c r="Q511" i="3" s="1"/>
  <c r="Q517" i="3" s="1"/>
  <c r="Q523" i="3" s="1"/>
  <c r="Q529" i="3" s="1"/>
  <c r="Q535" i="3" s="1"/>
  <c r="Q12" i="3"/>
  <c r="Q18" i="3" s="1"/>
  <c r="Q24" i="3" s="1"/>
  <c r="Q30" i="3" s="1"/>
  <c r="Q36" i="3" s="1"/>
  <c r="Q42" i="3" s="1"/>
  <c r="Q48" i="3" s="1"/>
  <c r="Q54" i="3" s="1"/>
  <c r="Q60" i="3" s="1"/>
  <c r="Q66" i="3" s="1"/>
  <c r="Q72" i="3" s="1"/>
  <c r="Q78" i="3" s="1"/>
  <c r="Q84" i="3" s="1"/>
  <c r="Q90" i="3" s="1"/>
  <c r="Q96" i="3" s="1"/>
  <c r="Q102" i="3" s="1"/>
  <c r="Q108" i="3" s="1"/>
  <c r="Q114" i="3" s="1"/>
  <c r="Q120" i="3" s="1"/>
  <c r="Q126" i="3" s="1"/>
  <c r="Q132" i="3" s="1"/>
  <c r="Q138" i="3" s="1"/>
  <c r="Q144" i="3" s="1"/>
  <c r="Q150" i="3" s="1"/>
  <c r="Q156" i="3" s="1"/>
  <c r="Q162" i="3" s="1"/>
  <c r="Q168" i="3" s="1"/>
  <c r="Q174" i="3" s="1"/>
  <c r="Q180" i="3" s="1"/>
  <c r="Q186" i="3" s="1"/>
  <c r="Q192" i="3" s="1"/>
  <c r="Q198" i="3" s="1"/>
  <c r="Q204" i="3" s="1"/>
  <c r="Q210" i="3" s="1"/>
  <c r="Q216" i="3" s="1"/>
  <c r="Q222" i="3" s="1"/>
  <c r="Q228" i="3" s="1"/>
  <c r="Q234" i="3" s="1"/>
  <c r="Q240" i="3" s="1"/>
  <c r="Q246" i="3" s="1"/>
  <c r="Q252" i="3" s="1"/>
  <c r="Q258" i="3" s="1"/>
  <c r="Q264" i="3" s="1"/>
  <c r="Q270" i="3" s="1"/>
  <c r="Q276" i="3" s="1"/>
  <c r="Q282" i="3" s="1"/>
  <c r="Q288" i="3" s="1"/>
  <c r="Q294" i="3" s="1"/>
  <c r="Q300" i="3" s="1"/>
  <c r="Q306" i="3" s="1"/>
  <c r="Q312" i="3" s="1"/>
  <c r="Q318" i="3" s="1"/>
  <c r="Q324" i="3" s="1"/>
  <c r="Q330" i="3" s="1"/>
  <c r="Q336" i="3" s="1"/>
  <c r="Q342" i="3" s="1"/>
  <c r="Q348" i="3" s="1"/>
  <c r="Q354" i="3" s="1"/>
  <c r="Q360" i="3" s="1"/>
  <c r="Q366" i="3" s="1"/>
  <c r="Q372" i="3" s="1"/>
  <c r="Q378" i="3" s="1"/>
  <c r="Q384" i="3" s="1"/>
  <c r="Q390" i="3" s="1"/>
  <c r="Q396" i="3" s="1"/>
  <c r="Q402" i="3" s="1"/>
  <c r="Q408" i="3" s="1"/>
  <c r="Q414" i="3" s="1"/>
  <c r="Q420" i="3" s="1"/>
  <c r="Q426" i="3" s="1"/>
  <c r="Q432" i="3" s="1"/>
  <c r="Q438" i="3" s="1"/>
  <c r="Q444" i="3" s="1"/>
  <c r="Q450" i="3" s="1"/>
  <c r="Q456" i="3" s="1"/>
  <c r="Q462" i="3" s="1"/>
  <c r="Q468" i="3" s="1"/>
  <c r="Q474" i="3" s="1"/>
  <c r="Q480" i="3" s="1"/>
  <c r="Q486" i="3" s="1"/>
  <c r="Q492" i="3" s="1"/>
  <c r="Q498" i="3" s="1"/>
  <c r="Q504" i="3" s="1"/>
  <c r="Q510" i="3" s="1"/>
  <c r="Q516" i="3" s="1"/>
  <c r="Q522" i="3" s="1"/>
  <c r="Q528" i="3" s="1"/>
  <c r="Q534" i="3" s="1"/>
  <c r="Q540" i="3" s="1"/>
  <c r="U5" i="3"/>
  <c r="R5" i="3" s="1"/>
  <c r="V5" i="3" s="1"/>
  <c r="U6" i="3"/>
  <c r="R6" i="3" s="1"/>
  <c r="V6" i="3" s="1"/>
  <c r="U4" i="3"/>
  <c r="R4" i="3" s="1"/>
  <c r="V4" i="3" s="1"/>
  <c r="J3767" i="1" l="1"/>
  <c r="J4306" i="1" s="1"/>
  <c r="J4845" i="1" s="1"/>
  <c r="H2139" i="2"/>
  <c r="H2673" i="2"/>
  <c r="H3212" i="2" s="1"/>
  <c r="H3751" i="2" s="1"/>
  <c r="H4290" i="2" s="1"/>
  <c r="H4829" i="2" s="1"/>
  <c r="H2632" i="2"/>
  <c r="H3171" i="2" s="1"/>
  <c r="H3710" i="2" s="1"/>
  <c r="H4249" i="2" s="1"/>
  <c r="H4788" i="2" s="1"/>
  <c r="H2098" i="2"/>
  <c r="R101" i="3"/>
  <c r="V101" i="3" s="1"/>
  <c r="H2146" i="2"/>
  <c r="H2680" i="2"/>
  <c r="H3219" i="2" s="1"/>
  <c r="H3758" i="2" s="1"/>
  <c r="H4297" i="2" s="1"/>
  <c r="H4836" i="2" s="1"/>
  <c r="H2684" i="2"/>
  <c r="H3223" i="2" s="1"/>
  <c r="H3762" i="2" s="1"/>
  <c r="H4301" i="2" s="1"/>
  <c r="H4840" i="2" s="1"/>
  <c r="H2686" i="2"/>
  <c r="H3225" i="2" s="1"/>
  <c r="H3764" i="2" s="1"/>
  <c r="H4303" i="2" s="1"/>
  <c r="H4842" i="2" s="1"/>
  <c r="J2149" i="1"/>
  <c r="J2682" i="1"/>
  <c r="J3221" i="1" s="1"/>
  <c r="J2147" i="1"/>
  <c r="J2680" i="1"/>
  <c r="J3219" i="1" s="1"/>
  <c r="J3758" i="1" s="1"/>
  <c r="J4297" i="1" s="1"/>
  <c r="J4836" i="1" s="1"/>
  <c r="J2146" i="1"/>
  <c r="J2679" i="1"/>
  <c r="J3218" i="1" s="1"/>
  <c r="J3757" i="1" s="1"/>
  <c r="J4296" i="1" s="1"/>
  <c r="J4835" i="1" s="1"/>
  <c r="J2148" i="1"/>
  <c r="J2681" i="1"/>
  <c r="J3220" i="1" s="1"/>
  <c r="J2162" i="1"/>
  <c r="J2695" i="1"/>
  <c r="J3234" i="1" s="1"/>
  <c r="J3773" i="1" s="1"/>
  <c r="J4312" i="1" s="1"/>
  <c r="J4851" i="1" s="1"/>
  <c r="G2084" i="2"/>
  <c r="G2622" i="2"/>
  <c r="G3161" i="2" s="1"/>
  <c r="G3700" i="2" s="1"/>
  <c r="G4239" i="2" s="1"/>
  <c r="G4778" i="2" s="1"/>
  <c r="S274" i="3"/>
  <c r="U273" i="3"/>
  <c r="AC14" i="3"/>
  <c r="AE13" i="3"/>
  <c r="G14" i="2"/>
  <c r="G358" i="2"/>
  <c r="G703" i="2" s="1"/>
  <c r="G1048" i="2" s="1"/>
  <c r="G1393" i="2" s="1"/>
  <c r="G1738" i="2" s="1"/>
  <c r="U7" i="3"/>
  <c r="R7" i="3" s="1"/>
  <c r="V7" i="3" s="1"/>
  <c r="E2074" i="2"/>
  <c r="E2075" i="2" s="1"/>
  <c r="E2076" i="2" s="1"/>
  <c r="E2077" i="2" s="1"/>
  <c r="E2078" i="2" s="1"/>
  <c r="E2079" i="2" s="1"/>
  <c r="E2080" i="2" s="1"/>
  <c r="E2081" i="2" s="1"/>
  <c r="E2082" i="2" s="1"/>
  <c r="E2083" i="2" s="1"/>
  <c r="E2084" i="2" s="1"/>
  <c r="E2085" i="2" s="1"/>
  <c r="E2086" i="2" s="1"/>
  <c r="E2087" i="2" s="1"/>
  <c r="E2088" i="2" s="1"/>
  <c r="E2089" i="2" s="1"/>
  <c r="E2090" i="2" s="1"/>
  <c r="E2091" i="2" s="1"/>
  <c r="E2092" i="2" s="1"/>
  <c r="E2093" i="2" s="1"/>
  <c r="E2094" i="2" s="1"/>
  <c r="E2095" i="2" s="1"/>
  <c r="E2096" i="2" s="1"/>
  <c r="E2097" i="2" s="1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2110" i="2" s="1"/>
  <c r="E2111" i="2" s="1"/>
  <c r="E2112" i="2" s="1"/>
  <c r="E2113" i="2" s="1"/>
  <c r="E2114" i="2" s="1"/>
  <c r="E2115" i="2" s="1"/>
  <c r="E2116" i="2" s="1"/>
  <c r="E2117" i="2" s="1"/>
  <c r="E2118" i="2" s="1"/>
  <c r="E2119" i="2" s="1"/>
  <c r="E2120" i="2" s="1"/>
  <c r="E2121" i="2" s="1"/>
  <c r="E2122" i="2" s="1"/>
  <c r="E2123" i="2" s="1"/>
  <c r="E2124" i="2" s="1"/>
  <c r="E2125" i="2" s="1"/>
  <c r="E2126" i="2" s="1"/>
  <c r="E2127" i="2" s="1"/>
  <c r="E2128" i="2" s="1"/>
  <c r="E2129" i="2" s="1"/>
  <c r="E2130" i="2" s="1"/>
  <c r="E2131" i="2" s="1"/>
  <c r="E2132" i="2" s="1"/>
  <c r="E2133" i="2" s="1"/>
  <c r="E2134" i="2" s="1"/>
  <c r="E2135" i="2" s="1"/>
  <c r="E2136" i="2" s="1"/>
  <c r="E2137" i="2" s="1"/>
  <c r="E2138" i="2" s="1"/>
  <c r="E2139" i="2" s="1"/>
  <c r="E2140" i="2" s="1"/>
  <c r="E2141" i="2" s="1"/>
  <c r="E2142" i="2" s="1"/>
  <c r="E2143" i="2" s="1"/>
  <c r="E2144" i="2" s="1"/>
  <c r="E2145" i="2" s="1"/>
  <c r="E2146" i="2" s="1"/>
  <c r="E2147" i="2" s="1"/>
  <c r="E2148" i="2" s="1"/>
  <c r="E2149" i="2" s="1"/>
  <c r="E2150" i="2" s="1"/>
  <c r="E2151" i="2" s="1"/>
  <c r="E2152" i="2" s="1"/>
  <c r="E2153" i="2" s="1"/>
  <c r="E2154" i="2" s="1"/>
  <c r="E2155" i="2" s="1"/>
  <c r="E2156" i="2" s="1"/>
  <c r="E2157" i="2" s="1"/>
  <c r="E2158" i="2" s="1"/>
  <c r="E2159" i="2" s="1"/>
  <c r="E2160" i="2" s="1"/>
  <c r="E2161" i="2" s="1"/>
  <c r="E2162" i="2" s="1"/>
  <c r="E2163" i="2" s="1"/>
  <c r="E2164" i="2" s="1"/>
  <c r="E2165" i="2" s="1"/>
  <c r="E2166" i="2" s="1"/>
  <c r="E2167" i="2" s="1"/>
  <c r="E2168" i="2" s="1"/>
  <c r="E2169" i="2" s="1"/>
  <c r="E2170" i="2" s="1"/>
  <c r="E2171" i="2" s="1"/>
  <c r="E2172" i="2" s="1"/>
  <c r="E2173" i="2" s="1"/>
  <c r="E2174" i="2" s="1"/>
  <c r="E2175" i="2" s="1"/>
  <c r="E2176" i="2" s="1"/>
  <c r="E2177" i="2" s="1"/>
  <c r="E2178" i="2" s="1"/>
  <c r="E2179" i="2" s="1"/>
  <c r="E2180" i="2" s="1"/>
  <c r="E2181" i="2" s="1"/>
  <c r="E2182" i="2" s="1"/>
  <c r="E2183" i="2" s="1"/>
  <c r="E2184" i="2" s="1"/>
  <c r="E2185" i="2" s="1"/>
  <c r="E2186" i="2" s="1"/>
  <c r="E2187" i="2" s="1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202" i="2" s="1"/>
  <c r="E2203" i="2" s="1"/>
  <c r="E2204" i="2" s="1"/>
  <c r="E2205" i="2" s="1"/>
  <c r="E2206" i="2" s="1"/>
  <c r="E2207" i="2" s="1"/>
  <c r="E2208" i="2" s="1"/>
  <c r="E2209" i="2" s="1"/>
  <c r="E2210" i="2" s="1"/>
  <c r="E2211" i="2" s="1"/>
  <c r="E2212" i="2" s="1"/>
  <c r="E2213" i="2" s="1"/>
  <c r="E2214" i="2" s="1"/>
  <c r="E2215" i="2" s="1"/>
  <c r="E2216" i="2" s="1"/>
  <c r="E2217" i="2" s="1"/>
  <c r="E2218" i="2" s="1"/>
  <c r="E2219" i="2" s="1"/>
  <c r="E2220" i="2" s="1"/>
  <c r="E2221" i="2" s="1"/>
  <c r="E2222" i="2" s="1"/>
  <c r="E2223" i="2" s="1"/>
  <c r="E2224" i="2" s="1"/>
  <c r="E2225" i="2" s="1"/>
  <c r="E2226" i="2" s="1"/>
  <c r="E2227" i="2" s="1"/>
  <c r="E2228" i="2" s="1"/>
  <c r="E2229" i="2" s="1"/>
  <c r="E2230" i="2" s="1"/>
  <c r="E2231" i="2" s="1"/>
  <c r="E2232" i="2" s="1"/>
  <c r="E2233" i="2" s="1"/>
  <c r="E2234" i="2" s="1"/>
  <c r="E2235" i="2" s="1"/>
  <c r="E2236" i="2" s="1"/>
  <c r="E2237" i="2" s="1"/>
  <c r="E2238" i="2" s="1"/>
  <c r="E2239" i="2" s="1"/>
  <c r="E2240" i="2" s="1"/>
  <c r="E2241" i="2" s="1"/>
  <c r="E2242" i="2" s="1"/>
  <c r="E2243" i="2" s="1"/>
  <c r="E2244" i="2" s="1"/>
  <c r="E2245" i="2" s="1"/>
  <c r="E2246" i="2" s="1"/>
  <c r="E2247" i="2" s="1"/>
  <c r="E2248" i="2" s="1"/>
  <c r="E2249" i="2" s="1"/>
  <c r="E2250" i="2" s="1"/>
  <c r="E2251" i="2" s="1"/>
  <c r="E2252" i="2" s="1"/>
  <c r="E2253" i="2" s="1"/>
  <c r="E2254" i="2" s="1"/>
  <c r="E2255" i="2" s="1"/>
  <c r="E2256" i="2" s="1"/>
  <c r="E2257" i="2" s="1"/>
  <c r="E2258" i="2" s="1"/>
  <c r="E2259" i="2" s="1"/>
  <c r="E2260" i="2" s="1"/>
  <c r="E2261" i="2" s="1"/>
  <c r="E2262" i="2" s="1"/>
  <c r="E2263" i="2" s="1"/>
  <c r="E2264" i="2" s="1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2285" i="2" s="1"/>
  <c r="E2286" i="2" s="1"/>
  <c r="E2287" i="2" s="1"/>
  <c r="E2288" i="2" s="1"/>
  <c r="E2289" i="2" s="1"/>
  <c r="E2290" i="2" s="1"/>
  <c r="E2291" i="2" s="1"/>
  <c r="E2292" i="2" s="1"/>
  <c r="E2293" i="2" s="1"/>
  <c r="E2294" i="2" s="1"/>
  <c r="E2295" i="2" s="1"/>
  <c r="E2296" i="2" s="1"/>
  <c r="E2297" i="2" s="1"/>
  <c r="E2298" i="2" s="1"/>
  <c r="E2299" i="2" s="1"/>
  <c r="E2300" i="2" s="1"/>
  <c r="E2301" i="2" s="1"/>
  <c r="E2302" i="2" s="1"/>
  <c r="E2303" i="2" s="1"/>
  <c r="E2304" i="2" s="1"/>
  <c r="E2305" i="2" s="1"/>
  <c r="E2306" i="2" s="1"/>
  <c r="E2307" i="2" s="1"/>
  <c r="E2308" i="2" s="1"/>
  <c r="E2309" i="2" s="1"/>
  <c r="E2310" i="2" s="1"/>
  <c r="E2311" i="2" s="1"/>
  <c r="E2312" i="2" s="1"/>
  <c r="E2313" i="2" s="1"/>
  <c r="E2314" i="2" s="1"/>
  <c r="E2315" i="2" s="1"/>
  <c r="E2316" i="2" s="1"/>
  <c r="E2317" i="2" s="1"/>
  <c r="E2318" i="2" s="1"/>
  <c r="E2319" i="2" s="1"/>
  <c r="E2320" i="2" s="1"/>
  <c r="E2321" i="2" s="1"/>
  <c r="E2322" i="2" s="1"/>
  <c r="E2323" i="2" s="1"/>
  <c r="E2324" i="2" s="1"/>
  <c r="E2325" i="2" s="1"/>
  <c r="E2326" i="2" s="1"/>
  <c r="E2327" i="2" s="1"/>
  <c r="E2328" i="2" s="1"/>
  <c r="E2329" i="2" s="1"/>
  <c r="E2330" i="2" s="1"/>
  <c r="E2331" i="2" s="1"/>
  <c r="E2332" i="2" s="1"/>
  <c r="E2333" i="2" s="1"/>
  <c r="E2334" i="2" s="1"/>
  <c r="E2335" i="2" s="1"/>
  <c r="E2336" i="2" s="1"/>
  <c r="E2337" i="2" s="1"/>
  <c r="E2338" i="2" s="1"/>
  <c r="E2339" i="2" s="1"/>
  <c r="E2340" i="2" s="1"/>
  <c r="E2341" i="2" s="1"/>
  <c r="E2342" i="2" s="1"/>
  <c r="E2343" i="2" s="1"/>
  <c r="E2344" i="2" s="1"/>
  <c r="E2345" i="2" s="1"/>
  <c r="E2346" i="2" s="1"/>
  <c r="E2347" i="2" s="1"/>
  <c r="E2348" i="2" s="1"/>
  <c r="E2349" i="2" s="1"/>
  <c r="E2350" i="2" s="1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2371" i="2" s="1"/>
  <c r="E2372" i="2" s="1"/>
  <c r="E2373" i="2" s="1"/>
  <c r="E2374" i="2" s="1"/>
  <c r="E2375" i="2" s="1"/>
  <c r="E2376" i="2" s="1"/>
  <c r="E2377" i="2" s="1"/>
  <c r="E2378" i="2" s="1"/>
  <c r="E2379" i="2" s="1"/>
  <c r="E2380" i="2" s="1"/>
  <c r="E2381" i="2" s="1"/>
  <c r="E2382" i="2" s="1"/>
  <c r="E2383" i="2" s="1"/>
  <c r="E2384" i="2" s="1"/>
  <c r="E2385" i="2" s="1"/>
  <c r="E2386" i="2" s="1"/>
  <c r="E2387" i="2" s="1"/>
  <c r="E2388" i="2" s="1"/>
  <c r="E2389" i="2" s="1"/>
  <c r="E2390" i="2" s="1"/>
  <c r="E2391" i="2" s="1"/>
  <c r="E2392" i="2" s="1"/>
  <c r="E2393" i="2" s="1"/>
  <c r="E2394" i="2" s="1"/>
  <c r="E2395" i="2" s="1"/>
  <c r="E2396" i="2" s="1"/>
  <c r="E2397" i="2" s="1"/>
  <c r="E2398" i="2" s="1"/>
  <c r="E2399" i="2" s="1"/>
  <c r="E2400" i="2" s="1"/>
  <c r="E2401" i="2" s="1"/>
  <c r="E2402" i="2" s="1"/>
  <c r="E2403" i="2" s="1"/>
  <c r="E2404" i="2" s="1"/>
  <c r="E2405" i="2" s="1"/>
  <c r="E2406" i="2" s="1"/>
  <c r="E2407" i="2" s="1"/>
  <c r="E2408" i="2" s="1"/>
  <c r="E2409" i="2" s="1"/>
  <c r="E2410" i="2" s="1"/>
  <c r="E2411" i="2" s="1"/>
  <c r="E2412" i="2" s="1"/>
  <c r="E2413" i="2" s="1"/>
  <c r="E2414" i="2" s="1"/>
  <c r="E2415" i="2" s="1"/>
  <c r="E2416" i="2" s="1"/>
  <c r="E2417" i="2" s="1"/>
  <c r="E2418" i="2" s="1"/>
  <c r="E2419" i="2" s="1"/>
  <c r="E2420" i="2" s="1"/>
  <c r="E2421" i="2" s="1"/>
  <c r="E2422" i="2" s="1"/>
  <c r="E2423" i="2" s="1"/>
  <c r="E2424" i="2" s="1"/>
  <c r="E2425" i="2" s="1"/>
  <c r="E2426" i="2" s="1"/>
  <c r="E2427" i="2" s="1"/>
  <c r="E2428" i="2" s="1"/>
  <c r="E2429" i="2" s="1"/>
  <c r="E2430" i="2" s="1"/>
  <c r="E2431" i="2" s="1"/>
  <c r="E2432" i="2" s="1"/>
  <c r="E2433" i="2" s="1"/>
  <c r="E2434" i="2" s="1"/>
  <c r="E2435" i="2" s="1"/>
  <c r="E2436" i="2" s="1"/>
  <c r="E2437" i="2" s="1"/>
  <c r="E2438" i="2" s="1"/>
  <c r="E2439" i="2" s="1"/>
  <c r="E2440" i="2" s="1"/>
  <c r="E2441" i="2" s="1"/>
  <c r="E2442" i="2" s="1"/>
  <c r="E2443" i="2" s="1"/>
  <c r="E2444" i="2" s="1"/>
  <c r="E2445" i="2" s="1"/>
  <c r="E2446" i="2" s="1"/>
  <c r="E2447" i="2" s="1"/>
  <c r="E2448" i="2" s="1"/>
  <c r="E2449" i="2" s="1"/>
  <c r="E2450" i="2" s="1"/>
  <c r="E2451" i="2" s="1"/>
  <c r="E2452" i="2" s="1"/>
  <c r="E2453" i="2" s="1"/>
  <c r="E2454" i="2" s="1"/>
  <c r="E2455" i="2" s="1"/>
  <c r="E2456" i="2" s="1"/>
  <c r="E2457" i="2" s="1"/>
  <c r="E2458" i="2" s="1"/>
  <c r="E2459" i="2" s="1"/>
  <c r="E2460" i="2" s="1"/>
  <c r="E2461" i="2" s="1"/>
  <c r="E2462" i="2" s="1"/>
  <c r="E2463" i="2" s="1"/>
  <c r="E2464" i="2" s="1"/>
  <c r="E2465" i="2" s="1"/>
  <c r="E2466" i="2" s="1"/>
  <c r="E2467" i="2" s="1"/>
  <c r="E2468" i="2" s="1"/>
  <c r="E2469" i="2" s="1"/>
  <c r="E2470" i="2" s="1"/>
  <c r="E2471" i="2" s="1"/>
  <c r="E2472" i="2" s="1"/>
  <c r="E2473" i="2" s="1"/>
  <c r="E2474" i="2" s="1"/>
  <c r="E2475" i="2" s="1"/>
  <c r="E2476" i="2" s="1"/>
  <c r="E2477" i="2" s="1"/>
  <c r="E2478" i="2" s="1"/>
  <c r="E2479" i="2" s="1"/>
  <c r="E2480" i="2" s="1"/>
  <c r="E2481" i="2" s="1"/>
  <c r="E2482" i="2" s="1"/>
  <c r="E2483" i="2" s="1"/>
  <c r="E2484" i="2" s="1"/>
  <c r="E2485" i="2" s="1"/>
  <c r="E2486" i="2" s="1"/>
  <c r="E2487" i="2" s="1"/>
  <c r="E2488" i="2" s="1"/>
  <c r="E2489" i="2" s="1"/>
  <c r="E2490" i="2" s="1"/>
  <c r="E2491" i="2" s="1"/>
  <c r="E2492" i="2" s="1"/>
  <c r="E2493" i="2" s="1"/>
  <c r="E2494" i="2" s="1"/>
  <c r="E2495" i="2" s="1"/>
  <c r="E2496" i="2" s="1"/>
  <c r="E2497" i="2" s="1"/>
  <c r="E2498" i="2" s="1"/>
  <c r="E2499" i="2" s="1"/>
  <c r="E2500" i="2" s="1"/>
  <c r="E2501" i="2" s="1"/>
  <c r="E2502" i="2" s="1"/>
  <c r="E2503" i="2" s="1"/>
  <c r="E2504" i="2" s="1"/>
  <c r="E2505" i="2" s="1"/>
  <c r="E2506" i="2" s="1"/>
  <c r="E2507" i="2" s="1"/>
  <c r="E2508" i="2" s="1"/>
  <c r="E2509" i="2" s="1"/>
  <c r="E2510" i="2" s="1"/>
  <c r="E2511" i="2" s="1"/>
  <c r="E2512" i="2" s="1"/>
  <c r="E2513" i="2" s="1"/>
  <c r="E2514" i="2" s="1"/>
  <c r="E2515" i="2" s="1"/>
  <c r="E2516" i="2" s="1"/>
  <c r="E2517" i="2" s="1"/>
  <c r="E2518" i="2" s="1"/>
  <c r="E2519" i="2" s="1"/>
  <c r="E2520" i="2" s="1"/>
  <c r="E2521" i="2" s="1"/>
  <c r="E2522" i="2" s="1"/>
  <c r="E2523" i="2" s="1"/>
  <c r="E2524" i="2" s="1"/>
  <c r="E2525" i="2" s="1"/>
  <c r="E2526" i="2" s="1"/>
  <c r="E2527" i="2" s="1"/>
  <c r="E2528" i="2" s="1"/>
  <c r="E2529" i="2" s="1"/>
  <c r="E2530" i="2" s="1"/>
  <c r="E2531" i="2" s="1"/>
  <c r="E2532" i="2" s="1"/>
  <c r="E2533" i="2" s="1"/>
  <c r="E2534" i="2" s="1"/>
  <c r="E2535" i="2" s="1"/>
  <c r="E2536" i="2" s="1"/>
  <c r="E2537" i="2" s="1"/>
  <c r="E2538" i="2" s="1"/>
  <c r="E2539" i="2" s="1"/>
  <c r="E2540" i="2" s="1"/>
  <c r="E2541" i="2" s="1"/>
  <c r="E2542" i="2" s="1"/>
  <c r="E2543" i="2" s="1"/>
  <c r="E2544" i="2" s="1"/>
  <c r="E2545" i="2" s="1"/>
  <c r="E2546" i="2" s="1"/>
  <c r="E2547" i="2" s="1"/>
  <c r="E2548" i="2" s="1"/>
  <c r="E2549" i="2" s="1"/>
  <c r="E2550" i="2" s="1"/>
  <c r="E2551" i="2" s="1"/>
  <c r="E2552" i="2" s="1"/>
  <c r="E2553" i="2" s="1"/>
  <c r="E2554" i="2" s="1"/>
  <c r="E2555" i="2" s="1"/>
  <c r="E2556" i="2" s="1"/>
  <c r="E2557" i="2" s="1"/>
  <c r="E2558" i="2" s="1"/>
  <c r="E2559" i="2" s="1"/>
  <c r="E2560" i="2" s="1"/>
  <c r="E2561" i="2" s="1"/>
  <c r="E2562" i="2" s="1"/>
  <c r="E2563" i="2" s="1"/>
  <c r="E2564" i="2" s="1"/>
  <c r="E2565" i="2" s="1"/>
  <c r="E2566" i="2" s="1"/>
  <c r="E2567" i="2" s="1"/>
  <c r="E2568" i="2" s="1"/>
  <c r="E2569" i="2" s="1"/>
  <c r="E2570" i="2" s="1"/>
  <c r="E2571" i="2" s="1"/>
  <c r="E2572" i="2" s="1"/>
  <c r="E2573" i="2" s="1"/>
  <c r="E2574" i="2" s="1"/>
  <c r="E2575" i="2" s="1"/>
  <c r="E2576" i="2" s="1"/>
  <c r="E2577" i="2" s="1"/>
  <c r="E2578" i="2" s="1"/>
  <c r="E2579" i="2" s="1"/>
  <c r="E2580" i="2" s="1"/>
  <c r="E2581" i="2" s="1"/>
  <c r="E2582" i="2" s="1"/>
  <c r="E2583" i="2" s="1"/>
  <c r="E2584" i="2" s="1"/>
  <c r="E2585" i="2" s="1"/>
  <c r="E2586" i="2" s="1"/>
  <c r="E2587" i="2" s="1"/>
  <c r="E2588" i="2" s="1"/>
  <c r="E2589" i="2" s="1"/>
  <c r="E2590" i="2" s="1"/>
  <c r="E2591" i="2" s="1"/>
  <c r="E2592" i="2" s="1"/>
  <c r="E2593" i="2" s="1"/>
  <c r="E2594" i="2" s="1"/>
  <c r="E2595" i="2" s="1"/>
  <c r="E2596" i="2" s="1"/>
  <c r="E2597" i="2" s="1"/>
  <c r="E2598" i="2" s="1"/>
  <c r="E2599" i="2" s="1"/>
  <c r="E2600" i="2" s="1"/>
  <c r="E2601" i="2" s="1"/>
  <c r="E2602" i="2" s="1"/>
  <c r="E2603" i="2" s="1"/>
  <c r="E2604" i="2" s="1"/>
  <c r="E2605" i="2" s="1"/>
  <c r="E2606" i="2" s="1"/>
  <c r="E2607" i="2" s="1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2627" i="2" s="1"/>
  <c r="E2628" i="2" s="1"/>
  <c r="E2629" i="2" s="1"/>
  <c r="E2630" i="2" s="1"/>
  <c r="E2631" i="2" s="1"/>
  <c r="E2632" i="2" s="1"/>
  <c r="E2633" i="2" s="1"/>
  <c r="E2634" i="2" s="1"/>
  <c r="E2635" i="2" s="1"/>
  <c r="E2636" i="2" s="1"/>
  <c r="E2637" i="2" s="1"/>
  <c r="E2638" i="2" s="1"/>
  <c r="E2639" i="2" s="1"/>
  <c r="E2640" i="2" s="1"/>
  <c r="E2641" i="2" s="1"/>
  <c r="E2642" i="2" s="1"/>
  <c r="E2643" i="2" s="1"/>
  <c r="E2644" i="2" s="1"/>
  <c r="E2645" i="2" s="1"/>
  <c r="E2646" i="2" s="1"/>
  <c r="E2647" i="2" s="1"/>
  <c r="E2648" i="2" s="1"/>
  <c r="E2649" i="2" s="1"/>
  <c r="E2650" i="2" s="1"/>
  <c r="E2651" i="2" s="1"/>
  <c r="E2652" i="2" s="1"/>
  <c r="E2653" i="2" s="1"/>
  <c r="E2654" i="2" s="1"/>
  <c r="E2655" i="2" s="1"/>
  <c r="E2656" i="2" s="1"/>
  <c r="E2657" i="2" s="1"/>
  <c r="E2658" i="2" s="1"/>
  <c r="E2659" i="2" s="1"/>
  <c r="E2660" i="2" s="1"/>
  <c r="E2661" i="2" s="1"/>
  <c r="E2662" i="2" s="1"/>
  <c r="E2663" i="2" s="1"/>
  <c r="E2664" i="2" s="1"/>
  <c r="E2665" i="2" s="1"/>
  <c r="E2666" i="2" s="1"/>
  <c r="E2667" i="2" s="1"/>
  <c r="E2668" i="2" s="1"/>
  <c r="E2669" i="2" s="1"/>
  <c r="E2670" i="2" s="1"/>
  <c r="E2671" i="2" s="1"/>
  <c r="E2672" i="2" s="1"/>
  <c r="E2673" i="2" s="1"/>
  <c r="E2674" i="2" s="1"/>
  <c r="E2675" i="2" s="1"/>
  <c r="E2676" i="2" s="1"/>
  <c r="E2677" i="2" s="1"/>
  <c r="E2678" i="2" s="1"/>
  <c r="E2679" i="2" s="1"/>
  <c r="E2680" i="2" s="1"/>
  <c r="E2681" i="2" s="1"/>
  <c r="E2682" i="2" s="1"/>
  <c r="E2683" i="2" s="1"/>
  <c r="E2684" i="2" s="1"/>
  <c r="E2685" i="2" s="1"/>
  <c r="E2686" i="2" s="1"/>
  <c r="E2687" i="2" s="1"/>
  <c r="E2688" i="2" s="1"/>
  <c r="E2689" i="2" s="1"/>
  <c r="E2690" i="2" s="1"/>
  <c r="E2691" i="2" s="1"/>
  <c r="E2692" i="2" s="1"/>
  <c r="E2693" i="2" s="1"/>
  <c r="E2694" i="2" s="1"/>
  <c r="E2695" i="2" s="1"/>
  <c r="E2696" i="2" s="1"/>
  <c r="E2697" i="2" s="1"/>
  <c r="E2698" i="2" s="1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711" i="2" s="1"/>
  <c r="E2712" i="2" s="1"/>
  <c r="E2713" i="2" s="1"/>
  <c r="E2714" i="2" s="1"/>
  <c r="E2715" i="2" s="1"/>
  <c r="E2716" i="2" s="1"/>
  <c r="E2717" i="2" s="1"/>
  <c r="E2718" i="2" s="1"/>
  <c r="E2719" i="2" s="1"/>
  <c r="E2720" i="2" s="1"/>
  <c r="E2721" i="2" s="1"/>
  <c r="E2722" i="2" s="1"/>
  <c r="E2723" i="2" s="1"/>
  <c r="E2724" i="2" s="1"/>
  <c r="E2725" i="2" s="1"/>
  <c r="E2726" i="2" s="1"/>
  <c r="E2727" i="2" s="1"/>
  <c r="E2728" i="2" s="1"/>
  <c r="E2729" i="2" s="1"/>
  <c r="E2730" i="2" s="1"/>
  <c r="E2731" i="2" s="1"/>
  <c r="E2732" i="2" s="1"/>
  <c r="E2733" i="2" s="1"/>
  <c r="E2734" i="2" s="1"/>
  <c r="E2735" i="2" s="1"/>
  <c r="E2736" i="2" s="1"/>
  <c r="E2737" i="2" s="1"/>
  <c r="E2738" i="2" s="1"/>
  <c r="E2739" i="2" s="1"/>
  <c r="E2740" i="2" s="1"/>
  <c r="E2741" i="2" s="1"/>
  <c r="E2742" i="2" s="1"/>
  <c r="E2743" i="2" s="1"/>
  <c r="E2744" i="2" s="1"/>
  <c r="E2745" i="2" s="1"/>
  <c r="E2746" i="2" s="1"/>
  <c r="E2747" i="2" s="1"/>
  <c r="E2748" i="2" s="1"/>
  <c r="E2749" i="2" s="1"/>
  <c r="E2750" i="2" s="1"/>
  <c r="E2751" i="2" s="1"/>
  <c r="E2752" i="2" s="1"/>
  <c r="E2753" i="2" s="1"/>
  <c r="E2754" i="2" s="1"/>
  <c r="E2755" i="2" s="1"/>
  <c r="E2756" i="2" s="1"/>
  <c r="E2757" i="2" s="1"/>
  <c r="E2758" i="2" s="1"/>
  <c r="E2759" i="2" s="1"/>
  <c r="E2760" i="2" s="1"/>
  <c r="E2761" i="2" s="1"/>
  <c r="E2762" i="2" s="1"/>
  <c r="E2763" i="2" s="1"/>
  <c r="E2764" i="2" s="1"/>
  <c r="E2765" i="2" s="1"/>
  <c r="E2766" i="2" s="1"/>
  <c r="E2767" i="2" s="1"/>
  <c r="E2768" i="2" s="1"/>
  <c r="E2769" i="2" s="1"/>
  <c r="E2770" i="2" s="1"/>
  <c r="E2771" i="2" s="1"/>
  <c r="E2772" i="2" s="1"/>
  <c r="E2773" i="2" s="1"/>
  <c r="E2774" i="2" s="1"/>
  <c r="E2775" i="2" s="1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2796" i="2" s="1"/>
  <c r="E2797" i="2" s="1"/>
  <c r="E2798" i="2" s="1"/>
  <c r="E2799" i="2" s="1"/>
  <c r="E2800" i="2" s="1"/>
  <c r="E2801" i="2" s="1"/>
  <c r="E2802" i="2" s="1"/>
  <c r="E2803" i="2" s="1"/>
  <c r="E2804" i="2" s="1"/>
  <c r="E2805" i="2" s="1"/>
  <c r="E2806" i="2" s="1"/>
  <c r="E2807" i="2" s="1"/>
  <c r="E2808" i="2" s="1"/>
  <c r="E2809" i="2" s="1"/>
  <c r="E2810" i="2" s="1"/>
  <c r="E2811" i="2" s="1"/>
  <c r="E2812" i="2" s="1"/>
  <c r="E2813" i="2" s="1"/>
  <c r="E2814" i="2" s="1"/>
  <c r="E2815" i="2" s="1"/>
  <c r="E2816" i="2" s="1"/>
  <c r="E2817" i="2" s="1"/>
  <c r="E2818" i="2" s="1"/>
  <c r="E2819" i="2" s="1"/>
  <c r="E2820" i="2" s="1"/>
  <c r="E2821" i="2" s="1"/>
  <c r="E2822" i="2" s="1"/>
  <c r="E2823" i="2" s="1"/>
  <c r="E2824" i="2" s="1"/>
  <c r="E2825" i="2" s="1"/>
  <c r="E2826" i="2" s="1"/>
  <c r="E2827" i="2" s="1"/>
  <c r="E2828" i="2" s="1"/>
  <c r="E2829" i="2" s="1"/>
  <c r="E2830" i="2" s="1"/>
  <c r="E2831" i="2" s="1"/>
  <c r="E2832" i="2" s="1"/>
  <c r="E2833" i="2" s="1"/>
  <c r="E2834" i="2" s="1"/>
  <c r="E2835" i="2" s="1"/>
  <c r="E2836" i="2" s="1"/>
  <c r="E2837" i="2" s="1"/>
  <c r="E2838" i="2" s="1"/>
  <c r="E2839" i="2" s="1"/>
  <c r="E2840" i="2" s="1"/>
  <c r="E2841" i="2" s="1"/>
  <c r="E2842" i="2" s="1"/>
  <c r="E2843" i="2" s="1"/>
  <c r="E2844" i="2" s="1"/>
  <c r="E2845" i="2" s="1"/>
  <c r="E2846" i="2" s="1"/>
  <c r="E2847" i="2" s="1"/>
  <c r="E2848" i="2" s="1"/>
  <c r="E2849" i="2" s="1"/>
  <c r="E2850" i="2" s="1"/>
  <c r="E2851" i="2" s="1"/>
  <c r="E2852" i="2" s="1"/>
  <c r="E2853" i="2" s="1"/>
  <c r="E2854" i="2" s="1"/>
  <c r="E2855" i="2" s="1"/>
  <c r="E2856" i="2" s="1"/>
  <c r="E2857" i="2" s="1"/>
  <c r="E2858" i="2" s="1"/>
  <c r="E2859" i="2" s="1"/>
  <c r="E2860" i="2" s="1"/>
  <c r="E2861" i="2" s="1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2877" i="2" s="1"/>
  <c r="E2878" i="2" s="1"/>
  <c r="E2879" i="2" s="1"/>
  <c r="E2880" i="2" s="1"/>
  <c r="E2881" i="2" s="1"/>
  <c r="E2882" i="2" s="1"/>
  <c r="E2883" i="2" s="1"/>
  <c r="E2884" i="2" s="1"/>
  <c r="E2885" i="2" s="1"/>
  <c r="E2886" i="2" s="1"/>
  <c r="E2887" i="2" s="1"/>
  <c r="E2888" i="2" s="1"/>
  <c r="E2889" i="2" s="1"/>
  <c r="E2890" i="2" s="1"/>
  <c r="E2891" i="2" s="1"/>
  <c r="E2892" i="2" s="1"/>
  <c r="E2893" i="2" s="1"/>
  <c r="E2894" i="2" s="1"/>
  <c r="E2895" i="2" s="1"/>
  <c r="E2896" i="2" s="1"/>
  <c r="E2897" i="2" s="1"/>
  <c r="E2898" i="2" s="1"/>
  <c r="E2899" i="2" s="1"/>
  <c r="E2900" i="2" s="1"/>
  <c r="E2901" i="2" s="1"/>
  <c r="E2902" i="2" s="1"/>
  <c r="E2903" i="2" s="1"/>
  <c r="E2904" i="2" s="1"/>
  <c r="E2905" i="2" s="1"/>
  <c r="E2906" i="2" s="1"/>
  <c r="E2907" i="2" s="1"/>
  <c r="E2908" i="2" s="1"/>
  <c r="E2909" i="2" s="1"/>
  <c r="E2910" i="2" s="1"/>
  <c r="E2911" i="2" s="1"/>
  <c r="E2912" i="2" s="1"/>
  <c r="E2913" i="2" s="1"/>
  <c r="E2914" i="2" s="1"/>
  <c r="E2915" i="2" s="1"/>
  <c r="E2916" i="2" s="1"/>
  <c r="E2917" i="2" s="1"/>
  <c r="E2918" i="2" s="1"/>
  <c r="E2919" i="2" s="1"/>
  <c r="E2920" i="2" s="1"/>
  <c r="E2921" i="2" s="1"/>
  <c r="E2922" i="2" s="1"/>
  <c r="E2923" i="2" s="1"/>
  <c r="E2924" i="2" s="1"/>
  <c r="E2925" i="2" s="1"/>
  <c r="E2926" i="2" s="1"/>
  <c r="E2927" i="2" s="1"/>
  <c r="E2928" i="2" s="1"/>
  <c r="E2929" i="2" s="1"/>
  <c r="E2930" i="2" s="1"/>
  <c r="E2931" i="2" s="1"/>
  <c r="E2932" i="2" s="1"/>
  <c r="E2933" i="2" s="1"/>
  <c r="E2934" i="2" s="1"/>
  <c r="E2935" i="2" s="1"/>
  <c r="E2936" i="2" s="1"/>
  <c r="E2937" i="2" s="1"/>
  <c r="E2938" i="2" s="1"/>
  <c r="E2939" i="2" s="1"/>
  <c r="E2940" i="2" s="1"/>
  <c r="E2941" i="2" s="1"/>
  <c r="E2942" i="2" s="1"/>
  <c r="E2943" i="2" s="1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2961" i="2" s="1"/>
  <c r="E2962" i="2" s="1"/>
  <c r="E2963" i="2" s="1"/>
  <c r="E2964" i="2" s="1"/>
  <c r="E2965" i="2" s="1"/>
  <c r="E2966" i="2" s="1"/>
  <c r="E2967" i="2" s="1"/>
  <c r="E2968" i="2" s="1"/>
  <c r="E2969" i="2" s="1"/>
  <c r="E2970" i="2" s="1"/>
  <c r="E2971" i="2" s="1"/>
  <c r="E2972" i="2" s="1"/>
  <c r="E2973" i="2" s="1"/>
  <c r="E2974" i="2" s="1"/>
  <c r="E2975" i="2" s="1"/>
  <c r="E2976" i="2" s="1"/>
  <c r="E2977" i="2" s="1"/>
  <c r="E2978" i="2" s="1"/>
  <c r="E2979" i="2" s="1"/>
  <c r="E2980" i="2" s="1"/>
  <c r="E2981" i="2" s="1"/>
  <c r="E2982" i="2" s="1"/>
  <c r="E2983" i="2" s="1"/>
  <c r="E2984" i="2" s="1"/>
  <c r="E2985" i="2" s="1"/>
  <c r="E2986" i="2" s="1"/>
  <c r="E2987" i="2" s="1"/>
  <c r="E2988" i="2" s="1"/>
  <c r="E2989" i="2" s="1"/>
  <c r="E2990" i="2" s="1"/>
  <c r="E2991" i="2" s="1"/>
  <c r="E2992" i="2" s="1"/>
  <c r="E2993" i="2" s="1"/>
  <c r="E2994" i="2" s="1"/>
  <c r="E2995" i="2" s="1"/>
  <c r="E2996" i="2" s="1"/>
  <c r="E2997" i="2" s="1"/>
  <c r="E2998" i="2" s="1"/>
  <c r="E2999" i="2" s="1"/>
  <c r="E3000" i="2" s="1"/>
  <c r="E3001" i="2" s="1"/>
  <c r="E3002" i="2" s="1"/>
  <c r="E3003" i="2" s="1"/>
  <c r="E3004" i="2" s="1"/>
  <c r="E3005" i="2" s="1"/>
  <c r="E3006" i="2" s="1"/>
  <c r="E3007" i="2" s="1"/>
  <c r="E3008" i="2" s="1"/>
  <c r="E3009" i="2" s="1"/>
  <c r="E3010" i="2" s="1"/>
  <c r="E3011" i="2" s="1"/>
  <c r="E3012" i="2" s="1"/>
  <c r="E3013" i="2" s="1"/>
  <c r="E3014" i="2" s="1"/>
  <c r="E3015" i="2" s="1"/>
  <c r="E3016" i="2" s="1"/>
  <c r="E3017" i="2" s="1"/>
  <c r="E3018" i="2" s="1"/>
  <c r="E3019" i="2" s="1"/>
  <c r="E3020" i="2" s="1"/>
  <c r="E3021" i="2" s="1"/>
  <c r="E3022" i="2" s="1"/>
  <c r="E3023" i="2" s="1"/>
  <c r="E3024" i="2" s="1"/>
  <c r="E3025" i="2" s="1"/>
  <c r="E3026" i="2" s="1"/>
  <c r="E3027" i="2" s="1"/>
  <c r="E3028" i="2" s="1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49" i="2" s="1"/>
  <c r="E3050" i="2" s="1"/>
  <c r="E3051" i="2" s="1"/>
  <c r="E3052" i="2" s="1"/>
  <c r="E3053" i="2" s="1"/>
  <c r="E3054" i="2" s="1"/>
  <c r="E3055" i="2" s="1"/>
  <c r="E3056" i="2" s="1"/>
  <c r="E3057" i="2" s="1"/>
  <c r="E3058" i="2" s="1"/>
  <c r="E3059" i="2" s="1"/>
  <c r="E3060" i="2" s="1"/>
  <c r="E3061" i="2" s="1"/>
  <c r="E3062" i="2" s="1"/>
  <c r="E3063" i="2" s="1"/>
  <c r="E3064" i="2" s="1"/>
  <c r="E3065" i="2" s="1"/>
  <c r="E3066" i="2" s="1"/>
  <c r="E3067" i="2" s="1"/>
  <c r="E3068" i="2" s="1"/>
  <c r="E3069" i="2" s="1"/>
  <c r="E3070" i="2" s="1"/>
  <c r="E3071" i="2" s="1"/>
  <c r="E3072" i="2" s="1"/>
  <c r="E3073" i="2" s="1"/>
  <c r="E3074" i="2" s="1"/>
  <c r="E3075" i="2" s="1"/>
  <c r="E3076" i="2" s="1"/>
  <c r="E3077" i="2" s="1"/>
  <c r="E3078" i="2" s="1"/>
  <c r="E3079" i="2" s="1"/>
  <c r="E3080" i="2" s="1"/>
  <c r="E3081" i="2" s="1"/>
  <c r="E3082" i="2" s="1"/>
  <c r="E3083" i="2" s="1"/>
  <c r="E3084" i="2" s="1"/>
  <c r="E3085" i="2" s="1"/>
  <c r="E3086" i="2" s="1"/>
  <c r="E3087" i="2" s="1"/>
  <c r="E3088" i="2" s="1"/>
  <c r="E3089" i="2" s="1"/>
  <c r="E3090" i="2" s="1"/>
  <c r="E3091" i="2" s="1"/>
  <c r="E3092" i="2" s="1"/>
  <c r="E3093" i="2" s="1"/>
  <c r="E3094" i="2" s="1"/>
  <c r="E3095" i="2" s="1"/>
  <c r="E3096" i="2" s="1"/>
  <c r="E3097" i="2" s="1"/>
  <c r="E3098" i="2" s="1"/>
  <c r="E3099" i="2" s="1"/>
  <c r="E3100" i="2" s="1"/>
  <c r="E3101" i="2" s="1"/>
  <c r="E3102" i="2" s="1"/>
  <c r="E3103" i="2" s="1"/>
  <c r="E3104" i="2" s="1"/>
  <c r="E3105" i="2" s="1"/>
  <c r="E3106" i="2" s="1"/>
  <c r="E3107" i="2" s="1"/>
  <c r="E3108" i="2" s="1"/>
  <c r="E3109" i="2" s="1"/>
  <c r="E3110" i="2" s="1"/>
  <c r="E3111" i="2" s="1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3129" i="2" s="1"/>
  <c r="E3130" i="2" s="1"/>
  <c r="E3131" i="2" s="1"/>
  <c r="E3132" i="2" s="1"/>
  <c r="E3133" i="2" s="1"/>
  <c r="E3134" i="2" s="1"/>
  <c r="E3135" i="2" s="1"/>
  <c r="E3136" i="2" s="1"/>
  <c r="E3137" i="2" s="1"/>
  <c r="E3138" i="2" s="1"/>
  <c r="E3139" i="2" s="1"/>
  <c r="E3140" i="2" s="1"/>
  <c r="E3141" i="2" s="1"/>
  <c r="E3142" i="2" s="1"/>
  <c r="E3143" i="2" s="1"/>
  <c r="E3144" i="2" s="1"/>
  <c r="E3145" i="2" s="1"/>
  <c r="E3146" i="2" s="1"/>
  <c r="E3147" i="2" s="1"/>
  <c r="E3148" i="2" s="1"/>
  <c r="E3149" i="2" s="1"/>
  <c r="E3150" i="2" s="1"/>
  <c r="E3151" i="2" s="1"/>
  <c r="E3152" i="2" s="1"/>
  <c r="E3153" i="2" s="1"/>
  <c r="E3154" i="2" s="1"/>
  <c r="E3155" i="2" s="1"/>
  <c r="E3156" i="2" s="1"/>
  <c r="E3157" i="2" s="1"/>
  <c r="E3158" i="2" s="1"/>
  <c r="E3159" i="2" s="1"/>
  <c r="E3160" i="2" s="1"/>
  <c r="E3161" i="2" s="1"/>
  <c r="E3162" i="2" s="1"/>
  <c r="E3163" i="2" s="1"/>
  <c r="E3164" i="2" s="1"/>
  <c r="E3165" i="2" s="1"/>
  <c r="E3166" i="2" s="1"/>
  <c r="E3167" i="2" s="1"/>
  <c r="E3168" i="2" s="1"/>
  <c r="E3169" i="2" s="1"/>
  <c r="E3170" i="2" s="1"/>
  <c r="E3171" i="2" s="1"/>
  <c r="E3172" i="2" s="1"/>
  <c r="E3173" i="2" s="1"/>
  <c r="E3174" i="2" s="1"/>
  <c r="E3175" i="2" s="1"/>
  <c r="E3176" i="2" s="1"/>
  <c r="E3177" i="2" s="1"/>
  <c r="E3178" i="2" s="1"/>
  <c r="E3179" i="2" s="1"/>
  <c r="E3180" i="2" s="1"/>
  <c r="E3181" i="2" s="1"/>
  <c r="E3182" i="2" s="1"/>
  <c r="E3183" i="2" s="1"/>
  <c r="E3184" i="2" s="1"/>
  <c r="E3185" i="2" s="1"/>
  <c r="E3186" i="2" s="1"/>
  <c r="E3187" i="2" s="1"/>
  <c r="E3188" i="2" s="1"/>
  <c r="E3189" i="2" s="1"/>
  <c r="E3190" i="2" s="1"/>
  <c r="E3191" i="2" s="1"/>
  <c r="E3192" i="2" s="1"/>
  <c r="E3193" i="2" s="1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3209" i="2" s="1"/>
  <c r="E3210" i="2" s="1"/>
  <c r="E3211" i="2" s="1"/>
  <c r="E3212" i="2" s="1"/>
  <c r="E3213" i="2" s="1"/>
  <c r="E3214" i="2" s="1"/>
  <c r="E3215" i="2" s="1"/>
  <c r="E3216" i="2" s="1"/>
  <c r="E3217" i="2" s="1"/>
  <c r="E3218" i="2" s="1"/>
  <c r="E3219" i="2" s="1"/>
  <c r="E3220" i="2" s="1"/>
  <c r="E3221" i="2" s="1"/>
  <c r="E3222" i="2" s="1"/>
  <c r="E3223" i="2" s="1"/>
  <c r="E3224" i="2" s="1"/>
  <c r="E3225" i="2" s="1"/>
  <c r="E3226" i="2" s="1"/>
  <c r="E3227" i="2" s="1"/>
  <c r="E3228" i="2" s="1"/>
  <c r="E3229" i="2" s="1"/>
  <c r="E3230" i="2" s="1"/>
  <c r="E3231" i="2" s="1"/>
  <c r="E3232" i="2" s="1"/>
  <c r="E3233" i="2" s="1"/>
  <c r="E3234" i="2" s="1"/>
  <c r="E3235" i="2" s="1"/>
  <c r="E3236" i="2" s="1"/>
  <c r="E3237" i="2" s="1"/>
  <c r="E3238" i="2" s="1"/>
  <c r="E3239" i="2" s="1"/>
  <c r="E3240" i="2" s="1"/>
  <c r="E3241" i="2" s="1"/>
  <c r="E3242" i="2" s="1"/>
  <c r="E3243" i="2" s="1"/>
  <c r="E3244" i="2" s="1"/>
  <c r="E3245" i="2" s="1"/>
  <c r="E3246" i="2" s="1"/>
  <c r="E3247" i="2" s="1"/>
  <c r="E3248" i="2" s="1"/>
  <c r="E3249" i="2" s="1"/>
  <c r="E3250" i="2" s="1"/>
  <c r="E3251" i="2" s="1"/>
  <c r="E3252" i="2" s="1"/>
  <c r="E3253" i="2" s="1"/>
  <c r="E3254" i="2" s="1"/>
  <c r="E3255" i="2" s="1"/>
  <c r="E3256" i="2" s="1"/>
  <c r="E3257" i="2" s="1"/>
  <c r="E3258" i="2" s="1"/>
  <c r="E3259" i="2" s="1"/>
  <c r="E3260" i="2" s="1"/>
  <c r="E3261" i="2" s="1"/>
  <c r="E3262" i="2" s="1"/>
  <c r="E3263" i="2" s="1"/>
  <c r="E3264" i="2" s="1"/>
  <c r="E3265" i="2" s="1"/>
  <c r="E3266" i="2" s="1"/>
  <c r="E3267" i="2" s="1"/>
  <c r="E3268" i="2" s="1"/>
  <c r="E3269" i="2" s="1"/>
  <c r="E3270" i="2" s="1"/>
  <c r="E3271" i="2" s="1"/>
  <c r="E3272" i="2" s="1"/>
  <c r="E3273" i="2" s="1"/>
  <c r="E3274" i="2" s="1"/>
  <c r="E3275" i="2" s="1"/>
  <c r="E3276" i="2" s="1"/>
  <c r="E3277" i="2" s="1"/>
  <c r="E3278" i="2" s="1"/>
  <c r="E3279" i="2" s="1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3297" i="2" s="1"/>
  <c r="E3298" i="2" s="1"/>
  <c r="E3299" i="2" s="1"/>
  <c r="E3300" i="2" s="1"/>
  <c r="E3301" i="2" s="1"/>
  <c r="E3302" i="2" s="1"/>
  <c r="E3303" i="2" s="1"/>
  <c r="E3304" i="2" s="1"/>
  <c r="E3305" i="2" s="1"/>
  <c r="E3306" i="2" s="1"/>
  <c r="E3307" i="2" s="1"/>
  <c r="E3308" i="2" s="1"/>
  <c r="E3309" i="2" s="1"/>
  <c r="E3310" i="2" s="1"/>
  <c r="E3311" i="2" s="1"/>
  <c r="E3312" i="2" s="1"/>
  <c r="E3313" i="2" s="1"/>
  <c r="E3314" i="2" s="1"/>
  <c r="E3315" i="2" s="1"/>
  <c r="E3316" i="2" s="1"/>
  <c r="E3317" i="2" s="1"/>
  <c r="E3318" i="2" s="1"/>
  <c r="E3319" i="2" s="1"/>
  <c r="E3320" i="2" s="1"/>
  <c r="E3321" i="2" s="1"/>
  <c r="E3322" i="2" s="1"/>
  <c r="E3323" i="2" s="1"/>
  <c r="E3324" i="2" s="1"/>
  <c r="E3325" i="2" s="1"/>
  <c r="E3326" i="2" s="1"/>
  <c r="E3327" i="2" s="1"/>
  <c r="E3328" i="2" s="1"/>
  <c r="E3329" i="2" s="1"/>
  <c r="E3330" i="2" s="1"/>
  <c r="E3331" i="2" s="1"/>
  <c r="E3332" i="2" s="1"/>
  <c r="E3333" i="2" s="1"/>
  <c r="E3334" i="2" s="1"/>
  <c r="E3335" i="2" s="1"/>
  <c r="E3336" i="2" s="1"/>
  <c r="E3337" i="2" s="1"/>
  <c r="E3338" i="2" s="1"/>
  <c r="E3339" i="2" s="1"/>
  <c r="E3340" i="2" s="1"/>
  <c r="E3341" i="2" s="1"/>
  <c r="E3342" i="2" s="1"/>
  <c r="E3343" i="2" s="1"/>
  <c r="E3344" i="2" s="1"/>
  <c r="E3345" i="2" s="1"/>
  <c r="E3346" i="2" s="1"/>
  <c r="E3347" i="2" s="1"/>
  <c r="E3348" i="2" s="1"/>
  <c r="E3349" i="2" s="1"/>
  <c r="E3350" i="2" s="1"/>
  <c r="E3351" i="2" s="1"/>
  <c r="E3352" i="2" s="1"/>
  <c r="E3353" i="2" s="1"/>
  <c r="E3354" i="2" s="1"/>
  <c r="E3355" i="2" s="1"/>
  <c r="E3356" i="2" s="1"/>
  <c r="E3357" i="2" s="1"/>
  <c r="E3358" i="2" s="1"/>
  <c r="E3359" i="2" s="1"/>
  <c r="E3360" i="2" s="1"/>
  <c r="E3361" i="2" s="1"/>
  <c r="E3362" i="2" s="1"/>
  <c r="E3363" i="2" s="1"/>
  <c r="E3364" i="2" s="1"/>
  <c r="E3365" i="2" s="1"/>
  <c r="E3366" i="2" s="1"/>
  <c r="E3367" i="2" s="1"/>
  <c r="E3368" i="2" s="1"/>
  <c r="E3369" i="2" s="1"/>
  <c r="E3370" i="2" s="1"/>
  <c r="E3371" i="2" s="1"/>
  <c r="E3372" i="2" s="1"/>
  <c r="E3373" i="2" s="1"/>
  <c r="E3374" i="2" s="1"/>
  <c r="E3375" i="2" s="1"/>
  <c r="E3376" i="2" s="1"/>
  <c r="E3377" i="2" s="1"/>
  <c r="E3378" i="2" s="1"/>
  <c r="E3379" i="2" s="1"/>
  <c r="E3380" i="2" s="1"/>
  <c r="E3381" i="2" s="1"/>
  <c r="E3382" i="2" s="1"/>
  <c r="E3383" i="2" s="1"/>
  <c r="E3384" i="2" s="1"/>
  <c r="E3385" i="2" s="1"/>
  <c r="E3386" i="2" s="1"/>
  <c r="E3387" i="2" s="1"/>
  <c r="E3388" i="2" s="1"/>
  <c r="E3389" i="2" s="1"/>
  <c r="E3390" i="2" s="1"/>
  <c r="E3391" i="2" s="1"/>
  <c r="E3392" i="2" s="1"/>
  <c r="E3393" i="2" s="1"/>
  <c r="E3394" i="2" s="1"/>
  <c r="E3395" i="2" s="1"/>
  <c r="E3396" i="2" s="1"/>
  <c r="E3397" i="2" s="1"/>
  <c r="E3398" i="2" s="1"/>
  <c r="E3399" i="2" s="1"/>
  <c r="E3400" i="2" s="1"/>
  <c r="E3401" i="2" s="1"/>
  <c r="E3402" i="2" s="1"/>
  <c r="E3403" i="2" s="1"/>
  <c r="E3404" i="2" s="1"/>
  <c r="E3405" i="2" s="1"/>
  <c r="E3406" i="2" s="1"/>
  <c r="E3407" i="2" s="1"/>
  <c r="E3408" i="2" s="1"/>
  <c r="E3409" i="2" s="1"/>
  <c r="E3410" i="2" s="1"/>
  <c r="E3411" i="2" s="1"/>
  <c r="E3412" i="2" s="1"/>
  <c r="E3413" i="2" s="1"/>
  <c r="E3414" i="2" s="1"/>
  <c r="E3415" i="2" s="1"/>
  <c r="E3416" i="2" s="1"/>
  <c r="E3417" i="2" s="1"/>
  <c r="E3418" i="2" s="1"/>
  <c r="E3419" i="2" s="1"/>
  <c r="E3420" i="2" s="1"/>
  <c r="E3421" i="2" s="1"/>
  <c r="E3422" i="2" s="1"/>
  <c r="E3423" i="2" s="1"/>
  <c r="E3424" i="2" s="1"/>
  <c r="E3425" i="2" s="1"/>
  <c r="E3426" i="2" s="1"/>
  <c r="E3427" i="2" s="1"/>
  <c r="E3428" i="2" s="1"/>
  <c r="E3429" i="2" s="1"/>
  <c r="E3430" i="2" s="1"/>
  <c r="E3431" i="2" s="1"/>
  <c r="E3432" i="2" s="1"/>
  <c r="E3433" i="2" s="1"/>
  <c r="E3434" i="2" s="1"/>
  <c r="E3435" i="2" s="1"/>
  <c r="E3436" i="2" s="1"/>
  <c r="E3437" i="2" s="1"/>
  <c r="E3438" i="2" s="1"/>
  <c r="E3439" i="2" s="1"/>
  <c r="E3440" i="2" s="1"/>
  <c r="E3441" i="2" s="1"/>
  <c r="E3442" i="2" s="1"/>
  <c r="E3443" i="2" s="1"/>
  <c r="E3444" i="2" s="1"/>
  <c r="E3445" i="2" s="1"/>
  <c r="E3446" i="2" s="1"/>
  <c r="E3447" i="2" s="1"/>
  <c r="E3448" i="2" s="1"/>
  <c r="E3449" i="2" s="1"/>
  <c r="E3450" i="2" s="1"/>
  <c r="E3451" i="2" s="1"/>
  <c r="E3452" i="2" s="1"/>
  <c r="E3453" i="2" s="1"/>
  <c r="E3454" i="2" s="1"/>
  <c r="E3455" i="2" s="1"/>
  <c r="E3456" i="2" s="1"/>
  <c r="E3457" i="2" s="1"/>
  <c r="E3458" i="2" s="1"/>
  <c r="E3459" i="2" s="1"/>
  <c r="E3460" i="2" s="1"/>
  <c r="E3461" i="2" s="1"/>
  <c r="E3462" i="2" s="1"/>
  <c r="E3463" i="2" s="1"/>
  <c r="E3464" i="2" s="1"/>
  <c r="E3465" i="2" s="1"/>
  <c r="E3466" i="2" s="1"/>
  <c r="E3467" i="2" s="1"/>
  <c r="E3468" i="2" s="1"/>
  <c r="E3469" i="2" s="1"/>
  <c r="E3470" i="2" s="1"/>
  <c r="E3471" i="2" s="1"/>
  <c r="E3472" i="2" s="1"/>
  <c r="E3473" i="2" s="1"/>
  <c r="E3474" i="2" s="1"/>
  <c r="E3475" i="2" s="1"/>
  <c r="E3476" i="2" s="1"/>
  <c r="E3477" i="2" s="1"/>
  <c r="E3478" i="2" s="1"/>
  <c r="E3479" i="2" s="1"/>
  <c r="E3480" i="2" s="1"/>
  <c r="E3481" i="2" s="1"/>
  <c r="E3482" i="2" s="1"/>
  <c r="E3483" i="2" s="1"/>
  <c r="E3484" i="2" s="1"/>
  <c r="E3485" i="2" s="1"/>
  <c r="E3486" i="2" s="1"/>
  <c r="E3487" i="2" s="1"/>
  <c r="E3488" i="2" s="1"/>
  <c r="E3489" i="2" s="1"/>
  <c r="E3490" i="2" s="1"/>
  <c r="E3491" i="2" s="1"/>
  <c r="E3492" i="2" s="1"/>
  <c r="E3493" i="2" s="1"/>
  <c r="E3494" i="2" s="1"/>
  <c r="E3495" i="2" s="1"/>
  <c r="E3496" i="2" s="1"/>
  <c r="E3497" i="2" s="1"/>
  <c r="E3498" i="2" s="1"/>
  <c r="E3499" i="2" s="1"/>
  <c r="E3500" i="2" s="1"/>
  <c r="E3501" i="2" s="1"/>
  <c r="E3502" i="2" s="1"/>
  <c r="E3503" i="2" s="1"/>
  <c r="E3504" i="2" s="1"/>
  <c r="E3505" i="2" s="1"/>
  <c r="E3506" i="2" s="1"/>
  <c r="E3507" i="2" s="1"/>
  <c r="E3508" i="2" s="1"/>
  <c r="E3509" i="2" s="1"/>
  <c r="E3510" i="2" s="1"/>
  <c r="E3511" i="2" s="1"/>
  <c r="E3512" i="2" s="1"/>
  <c r="E3513" i="2" s="1"/>
  <c r="E3514" i="2" s="1"/>
  <c r="E3515" i="2" s="1"/>
  <c r="E3516" i="2" s="1"/>
  <c r="E3517" i="2" s="1"/>
  <c r="E3518" i="2" s="1"/>
  <c r="E3519" i="2" s="1"/>
  <c r="E3520" i="2" s="1"/>
  <c r="E3521" i="2" s="1"/>
  <c r="E3522" i="2" s="1"/>
  <c r="E3523" i="2" s="1"/>
  <c r="E3524" i="2" s="1"/>
  <c r="E3525" i="2" s="1"/>
  <c r="E3526" i="2" s="1"/>
  <c r="E3527" i="2" s="1"/>
  <c r="E3528" i="2" s="1"/>
  <c r="E3529" i="2" s="1"/>
  <c r="E3530" i="2" s="1"/>
  <c r="E3531" i="2" s="1"/>
  <c r="E3532" i="2" s="1"/>
  <c r="E3533" i="2" s="1"/>
  <c r="E3534" i="2" s="1"/>
  <c r="E3535" i="2" s="1"/>
  <c r="E3536" i="2" s="1"/>
  <c r="E3537" i="2" s="1"/>
  <c r="E3538" i="2" s="1"/>
  <c r="E3539" i="2" s="1"/>
  <c r="E3540" i="2" s="1"/>
  <c r="E3541" i="2" s="1"/>
  <c r="E3542" i="2" s="1"/>
  <c r="E3543" i="2" s="1"/>
  <c r="E3544" i="2" s="1"/>
  <c r="E3545" i="2" s="1"/>
  <c r="E3546" i="2" s="1"/>
  <c r="E3547" i="2" s="1"/>
  <c r="E3548" i="2" s="1"/>
  <c r="E3549" i="2" s="1"/>
  <c r="E3550" i="2" s="1"/>
  <c r="E3551" i="2" s="1"/>
  <c r="E3552" i="2" s="1"/>
  <c r="E3553" i="2" s="1"/>
  <c r="E3554" i="2" s="1"/>
  <c r="E3555" i="2" s="1"/>
  <c r="E3556" i="2" s="1"/>
  <c r="E3557" i="2" s="1"/>
  <c r="E3558" i="2" s="1"/>
  <c r="E3559" i="2" s="1"/>
  <c r="E3560" i="2" s="1"/>
  <c r="E3561" i="2" s="1"/>
  <c r="E3562" i="2" s="1"/>
  <c r="E3563" i="2" s="1"/>
  <c r="E3564" i="2" s="1"/>
  <c r="E3565" i="2" s="1"/>
  <c r="E3566" i="2" s="1"/>
  <c r="E3567" i="2" s="1"/>
  <c r="E3568" i="2" s="1"/>
  <c r="E3569" i="2" s="1"/>
  <c r="E3570" i="2" s="1"/>
  <c r="E3571" i="2" s="1"/>
  <c r="E3572" i="2" s="1"/>
  <c r="E3573" i="2" s="1"/>
  <c r="E3574" i="2" s="1"/>
  <c r="E3575" i="2" s="1"/>
  <c r="E3576" i="2" s="1"/>
  <c r="E3577" i="2" s="1"/>
  <c r="E3578" i="2" s="1"/>
  <c r="E3579" i="2" s="1"/>
  <c r="E3580" i="2" s="1"/>
  <c r="E3581" i="2" s="1"/>
  <c r="E3582" i="2" s="1"/>
  <c r="E3583" i="2" s="1"/>
  <c r="E3584" i="2" s="1"/>
  <c r="E3585" i="2" s="1"/>
  <c r="E3586" i="2" s="1"/>
  <c r="E3587" i="2" s="1"/>
  <c r="E3588" i="2" s="1"/>
  <c r="E3589" i="2" s="1"/>
  <c r="E3590" i="2" s="1"/>
  <c r="E3591" i="2" s="1"/>
  <c r="E3592" i="2" s="1"/>
  <c r="E3593" i="2" s="1"/>
  <c r="E3594" i="2" s="1"/>
  <c r="E3595" i="2" s="1"/>
  <c r="E3596" i="2" s="1"/>
  <c r="E3597" i="2" s="1"/>
  <c r="E3598" i="2" s="1"/>
  <c r="E3599" i="2" s="1"/>
  <c r="E3600" i="2" s="1"/>
  <c r="E3601" i="2" s="1"/>
  <c r="E3602" i="2" s="1"/>
  <c r="E3603" i="2" s="1"/>
  <c r="E3604" i="2" s="1"/>
  <c r="E3605" i="2" s="1"/>
  <c r="E3606" i="2" s="1"/>
  <c r="E3607" i="2" s="1"/>
  <c r="E3608" i="2" s="1"/>
  <c r="E3609" i="2" s="1"/>
  <c r="E3610" i="2" s="1"/>
  <c r="E3611" i="2" s="1"/>
  <c r="E3612" i="2" s="1"/>
  <c r="E3613" i="2" s="1"/>
  <c r="E3614" i="2" s="1"/>
  <c r="E3615" i="2" s="1"/>
  <c r="E3616" i="2" s="1"/>
  <c r="E3617" i="2" s="1"/>
  <c r="E3618" i="2" s="1"/>
  <c r="E3619" i="2" s="1"/>
  <c r="E3620" i="2" s="1"/>
  <c r="E3621" i="2" s="1"/>
  <c r="E3622" i="2" s="1"/>
  <c r="E3623" i="2" s="1"/>
  <c r="E3624" i="2" s="1"/>
  <c r="E3625" i="2" s="1"/>
  <c r="E3626" i="2" s="1"/>
  <c r="E3627" i="2" s="1"/>
  <c r="E3628" i="2" s="1"/>
  <c r="E3629" i="2" s="1"/>
  <c r="E3630" i="2" s="1"/>
  <c r="E3631" i="2" s="1"/>
  <c r="E3632" i="2" s="1"/>
  <c r="E3633" i="2" s="1"/>
  <c r="E3634" i="2" s="1"/>
  <c r="E3635" i="2" s="1"/>
  <c r="E3636" i="2" s="1"/>
  <c r="E3637" i="2" s="1"/>
  <c r="E3638" i="2" s="1"/>
  <c r="E3639" i="2" s="1"/>
  <c r="E3640" i="2" s="1"/>
  <c r="E3641" i="2" s="1"/>
  <c r="E3642" i="2" s="1"/>
  <c r="E3643" i="2" s="1"/>
  <c r="E3644" i="2" s="1"/>
  <c r="E3645" i="2" s="1"/>
  <c r="E3646" i="2" s="1"/>
  <c r="E3647" i="2" s="1"/>
  <c r="E3648" i="2" s="1"/>
  <c r="E3649" i="2" s="1"/>
  <c r="E3650" i="2" s="1"/>
  <c r="E3651" i="2" s="1"/>
  <c r="E3652" i="2" s="1"/>
  <c r="E3653" i="2" s="1"/>
  <c r="E3654" i="2" s="1"/>
  <c r="E3655" i="2" s="1"/>
  <c r="E3656" i="2" s="1"/>
  <c r="E3657" i="2" s="1"/>
  <c r="E3658" i="2" s="1"/>
  <c r="E3659" i="2" s="1"/>
  <c r="E3660" i="2" s="1"/>
  <c r="E3661" i="2" s="1"/>
  <c r="E3662" i="2" s="1"/>
  <c r="E3663" i="2" s="1"/>
  <c r="E3664" i="2" s="1"/>
  <c r="E3665" i="2" s="1"/>
  <c r="E3666" i="2" s="1"/>
  <c r="E3667" i="2" s="1"/>
  <c r="E3668" i="2" s="1"/>
  <c r="E3669" i="2" s="1"/>
  <c r="E3670" i="2" s="1"/>
  <c r="E3671" i="2" s="1"/>
  <c r="E3672" i="2" s="1"/>
  <c r="E3673" i="2" s="1"/>
  <c r="E3674" i="2" s="1"/>
  <c r="E3675" i="2" s="1"/>
  <c r="E3676" i="2" s="1"/>
  <c r="E3677" i="2" s="1"/>
  <c r="E3678" i="2" s="1"/>
  <c r="E3679" i="2" s="1"/>
  <c r="E3680" i="2" s="1"/>
  <c r="E3681" i="2" s="1"/>
  <c r="E3682" i="2" s="1"/>
  <c r="E3683" i="2" s="1"/>
  <c r="E3684" i="2" s="1"/>
  <c r="E3685" i="2" s="1"/>
  <c r="E3686" i="2" s="1"/>
  <c r="E3687" i="2" s="1"/>
  <c r="E3688" i="2" s="1"/>
  <c r="E3689" i="2" s="1"/>
  <c r="E3690" i="2" s="1"/>
  <c r="E3691" i="2" s="1"/>
  <c r="E3692" i="2" s="1"/>
  <c r="E3693" i="2" s="1"/>
  <c r="E3694" i="2" s="1"/>
  <c r="E3695" i="2" s="1"/>
  <c r="E3696" i="2" s="1"/>
  <c r="E3697" i="2" s="1"/>
  <c r="E3698" i="2" s="1"/>
  <c r="E3699" i="2" s="1"/>
  <c r="E3700" i="2" s="1"/>
  <c r="E3701" i="2" s="1"/>
  <c r="E3702" i="2" s="1"/>
  <c r="E3703" i="2" s="1"/>
  <c r="E3704" i="2" s="1"/>
  <c r="E3705" i="2" s="1"/>
  <c r="E3706" i="2" s="1"/>
  <c r="E3707" i="2" s="1"/>
  <c r="E3708" i="2" s="1"/>
  <c r="E3709" i="2" s="1"/>
  <c r="E3710" i="2" s="1"/>
  <c r="E3711" i="2" s="1"/>
  <c r="E3712" i="2" s="1"/>
  <c r="E3713" i="2" s="1"/>
  <c r="E3714" i="2" s="1"/>
  <c r="E3715" i="2" s="1"/>
  <c r="E3716" i="2" s="1"/>
  <c r="E3717" i="2" s="1"/>
  <c r="E3718" i="2" s="1"/>
  <c r="E3719" i="2" s="1"/>
  <c r="E3720" i="2" s="1"/>
  <c r="E3721" i="2" s="1"/>
  <c r="E3722" i="2" s="1"/>
  <c r="E3723" i="2" s="1"/>
  <c r="E3724" i="2" s="1"/>
  <c r="E3725" i="2" s="1"/>
  <c r="E3726" i="2" s="1"/>
  <c r="E3727" i="2" s="1"/>
  <c r="E3728" i="2" s="1"/>
  <c r="E3729" i="2" s="1"/>
  <c r="E3730" i="2" s="1"/>
  <c r="E3731" i="2" s="1"/>
  <c r="E3732" i="2" s="1"/>
  <c r="E3733" i="2" s="1"/>
  <c r="E3734" i="2" s="1"/>
  <c r="E3735" i="2" s="1"/>
  <c r="E3736" i="2" s="1"/>
  <c r="E3737" i="2" s="1"/>
  <c r="E3738" i="2" s="1"/>
  <c r="E3739" i="2" s="1"/>
  <c r="E3740" i="2" s="1"/>
  <c r="E3741" i="2" s="1"/>
  <c r="E3742" i="2" s="1"/>
  <c r="E3743" i="2" s="1"/>
  <c r="E3744" i="2" s="1"/>
  <c r="E3745" i="2" s="1"/>
  <c r="E3746" i="2" s="1"/>
  <c r="E3747" i="2" s="1"/>
  <c r="E3748" i="2" s="1"/>
  <c r="E3749" i="2" s="1"/>
  <c r="E3750" i="2" s="1"/>
  <c r="E3751" i="2" s="1"/>
  <c r="E3752" i="2" s="1"/>
  <c r="E3753" i="2" s="1"/>
  <c r="E3754" i="2" s="1"/>
  <c r="E3755" i="2" s="1"/>
  <c r="E3756" i="2" s="1"/>
  <c r="E3757" i="2" s="1"/>
  <c r="E3758" i="2" s="1"/>
  <c r="E3759" i="2" s="1"/>
  <c r="E3760" i="2" s="1"/>
  <c r="E3761" i="2" s="1"/>
  <c r="E3762" i="2" s="1"/>
  <c r="E3763" i="2" s="1"/>
  <c r="E3764" i="2" s="1"/>
  <c r="E3765" i="2" s="1"/>
  <c r="E3766" i="2" s="1"/>
  <c r="E3767" i="2" s="1"/>
  <c r="E3768" i="2" s="1"/>
  <c r="E3769" i="2" s="1"/>
  <c r="E3770" i="2" s="1"/>
  <c r="E3771" i="2" s="1"/>
  <c r="E3772" i="2" s="1"/>
  <c r="E3773" i="2" s="1"/>
  <c r="E3774" i="2" s="1"/>
  <c r="E3775" i="2" s="1"/>
  <c r="E3776" i="2" s="1"/>
  <c r="E3777" i="2" s="1"/>
  <c r="E3778" i="2" s="1"/>
  <c r="E3779" i="2" s="1"/>
  <c r="E3780" i="2" s="1"/>
  <c r="E3781" i="2" s="1"/>
  <c r="E3782" i="2" s="1"/>
  <c r="E3783" i="2" s="1"/>
  <c r="E3784" i="2" s="1"/>
  <c r="E3785" i="2" s="1"/>
  <c r="E3786" i="2" s="1"/>
  <c r="E3787" i="2" s="1"/>
  <c r="E3788" i="2" s="1"/>
  <c r="E3789" i="2" s="1"/>
  <c r="E3790" i="2" s="1"/>
  <c r="E3791" i="2" s="1"/>
  <c r="E3792" i="2" s="1"/>
  <c r="E3793" i="2" s="1"/>
  <c r="E3794" i="2" s="1"/>
  <c r="E3795" i="2" s="1"/>
  <c r="E3796" i="2" s="1"/>
  <c r="E3797" i="2" s="1"/>
  <c r="E3798" i="2" s="1"/>
  <c r="E3799" i="2" s="1"/>
  <c r="E3800" i="2" s="1"/>
  <c r="E3801" i="2" s="1"/>
  <c r="E3802" i="2" s="1"/>
  <c r="E3803" i="2" s="1"/>
  <c r="E3804" i="2" s="1"/>
  <c r="E3805" i="2" s="1"/>
  <c r="E3806" i="2" s="1"/>
  <c r="E3807" i="2" s="1"/>
  <c r="E3808" i="2" s="1"/>
  <c r="E3809" i="2" s="1"/>
  <c r="E3810" i="2" s="1"/>
  <c r="E3811" i="2" s="1"/>
  <c r="E3812" i="2" s="1"/>
  <c r="E3813" i="2" s="1"/>
  <c r="E3814" i="2" s="1"/>
  <c r="E3815" i="2" s="1"/>
  <c r="E3816" i="2" s="1"/>
  <c r="E3817" i="2" s="1"/>
  <c r="E3818" i="2" s="1"/>
  <c r="E3819" i="2" s="1"/>
  <c r="E3820" i="2" s="1"/>
  <c r="E3821" i="2" s="1"/>
  <c r="E3822" i="2" s="1"/>
  <c r="E3823" i="2" s="1"/>
  <c r="E3824" i="2" s="1"/>
  <c r="E3825" i="2" s="1"/>
  <c r="E3826" i="2" s="1"/>
  <c r="E3827" i="2" s="1"/>
  <c r="E3828" i="2" s="1"/>
  <c r="E3829" i="2" s="1"/>
  <c r="E3830" i="2" s="1"/>
  <c r="E3831" i="2" s="1"/>
  <c r="E3832" i="2" s="1"/>
  <c r="E3833" i="2" s="1"/>
  <c r="E3834" i="2" s="1"/>
  <c r="E3835" i="2" s="1"/>
  <c r="E3836" i="2" s="1"/>
  <c r="E3837" i="2" s="1"/>
  <c r="E3838" i="2" s="1"/>
  <c r="E3839" i="2" s="1"/>
  <c r="E3840" i="2" s="1"/>
  <c r="E3841" i="2" s="1"/>
  <c r="E3842" i="2" s="1"/>
  <c r="E3843" i="2" s="1"/>
  <c r="E3844" i="2" s="1"/>
  <c r="E3845" i="2" s="1"/>
  <c r="E3846" i="2" s="1"/>
  <c r="E3847" i="2" s="1"/>
  <c r="E3848" i="2" s="1"/>
  <c r="E3849" i="2" s="1"/>
  <c r="E3850" i="2" s="1"/>
  <c r="E3851" i="2" s="1"/>
  <c r="E3852" i="2" s="1"/>
  <c r="E3853" i="2" s="1"/>
  <c r="E3854" i="2" s="1"/>
  <c r="E3855" i="2" s="1"/>
  <c r="E3856" i="2" s="1"/>
  <c r="E3857" i="2" s="1"/>
  <c r="E3858" i="2" s="1"/>
  <c r="E3859" i="2" s="1"/>
  <c r="E3860" i="2" s="1"/>
  <c r="E3861" i="2" s="1"/>
  <c r="E3862" i="2" s="1"/>
  <c r="E3863" i="2" s="1"/>
  <c r="E3864" i="2" s="1"/>
  <c r="E3865" i="2" s="1"/>
  <c r="E3866" i="2" s="1"/>
  <c r="E3867" i="2" s="1"/>
  <c r="E3868" i="2" s="1"/>
  <c r="E3869" i="2" s="1"/>
  <c r="E3870" i="2" s="1"/>
  <c r="E3871" i="2" s="1"/>
  <c r="E3872" i="2" s="1"/>
  <c r="E3873" i="2" s="1"/>
  <c r="E3874" i="2" s="1"/>
  <c r="E3875" i="2" s="1"/>
  <c r="E3876" i="2" s="1"/>
  <c r="E3877" i="2" s="1"/>
  <c r="E3878" i="2" s="1"/>
  <c r="E3879" i="2" s="1"/>
  <c r="E3880" i="2" s="1"/>
  <c r="E3881" i="2" s="1"/>
  <c r="E3882" i="2" s="1"/>
  <c r="E3883" i="2" s="1"/>
  <c r="E3884" i="2" s="1"/>
  <c r="E3885" i="2" s="1"/>
  <c r="E3886" i="2" s="1"/>
  <c r="E3887" i="2" s="1"/>
  <c r="E3888" i="2" s="1"/>
  <c r="E3889" i="2" s="1"/>
  <c r="E3890" i="2" s="1"/>
  <c r="E3891" i="2" s="1"/>
  <c r="E3892" i="2" s="1"/>
  <c r="E3893" i="2" s="1"/>
  <c r="E3894" i="2" s="1"/>
  <c r="E3895" i="2" s="1"/>
  <c r="E3896" i="2" s="1"/>
  <c r="E3897" i="2" s="1"/>
  <c r="E3898" i="2" s="1"/>
  <c r="E3899" i="2" s="1"/>
  <c r="E3900" i="2" s="1"/>
  <c r="E3901" i="2" s="1"/>
  <c r="E3902" i="2" s="1"/>
  <c r="E3903" i="2" s="1"/>
  <c r="E3904" i="2" s="1"/>
  <c r="E3905" i="2" s="1"/>
  <c r="E3906" i="2" s="1"/>
  <c r="E3907" i="2" s="1"/>
  <c r="E3908" i="2" s="1"/>
  <c r="E3909" i="2" s="1"/>
  <c r="E3910" i="2" s="1"/>
  <c r="E3911" i="2" s="1"/>
  <c r="E3912" i="2" s="1"/>
  <c r="E3913" i="2" s="1"/>
  <c r="E3914" i="2" s="1"/>
  <c r="E3915" i="2" s="1"/>
  <c r="E3916" i="2" s="1"/>
  <c r="E3917" i="2" s="1"/>
  <c r="E3918" i="2" s="1"/>
  <c r="E3919" i="2" s="1"/>
  <c r="E3920" i="2" s="1"/>
  <c r="E3921" i="2" s="1"/>
  <c r="E3922" i="2" s="1"/>
  <c r="E3923" i="2" s="1"/>
  <c r="E3924" i="2" s="1"/>
  <c r="E3925" i="2" s="1"/>
  <c r="E3926" i="2" s="1"/>
  <c r="E3927" i="2" s="1"/>
  <c r="E3928" i="2" s="1"/>
  <c r="E3929" i="2" s="1"/>
  <c r="E3930" i="2" s="1"/>
  <c r="E3931" i="2" s="1"/>
  <c r="E3932" i="2" s="1"/>
  <c r="E3933" i="2" s="1"/>
  <c r="E3934" i="2" s="1"/>
  <c r="E3935" i="2" s="1"/>
  <c r="E3936" i="2" s="1"/>
  <c r="E3937" i="2" s="1"/>
  <c r="E3938" i="2" s="1"/>
  <c r="E3939" i="2" s="1"/>
  <c r="E3940" i="2" s="1"/>
  <c r="E3941" i="2" s="1"/>
  <c r="E3942" i="2" s="1"/>
  <c r="E3943" i="2" s="1"/>
  <c r="E3944" i="2" s="1"/>
  <c r="E3945" i="2" s="1"/>
  <c r="E3946" i="2" s="1"/>
  <c r="E3947" i="2" s="1"/>
  <c r="E3948" i="2" s="1"/>
  <c r="E3949" i="2" s="1"/>
  <c r="E3950" i="2" s="1"/>
  <c r="E3951" i="2" s="1"/>
  <c r="E3952" i="2" s="1"/>
  <c r="E3953" i="2" s="1"/>
  <c r="E3954" i="2" s="1"/>
  <c r="E3955" i="2" s="1"/>
  <c r="E3956" i="2" s="1"/>
  <c r="E3957" i="2" s="1"/>
  <c r="E3958" i="2" s="1"/>
  <c r="E3959" i="2" s="1"/>
  <c r="E3960" i="2" s="1"/>
  <c r="E3961" i="2" s="1"/>
  <c r="E3962" i="2" s="1"/>
  <c r="E3963" i="2" s="1"/>
  <c r="E3964" i="2" s="1"/>
  <c r="E3965" i="2" s="1"/>
  <c r="E3966" i="2" s="1"/>
  <c r="E3967" i="2" s="1"/>
  <c r="E3968" i="2" s="1"/>
  <c r="E3969" i="2" s="1"/>
  <c r="E3970" i="2" s="1"/>
  <c r="E3971" i="2" s="1"/>
  <c r="E3972" i="2" s="1"/>
  <c r="E3973" i="2" s="1"/>
  <c r="E3974" i="2" s="1"/>
  <c r="E3975" i="2" s="1"/>
  <c r="E3976" i="2" s="1"/>
  <c r="E3977" i="2" s="1"/>
  <c r="E3978" i="2" s="1"/>
  <c r="E3979" i="2" s="1"/>
  <c r="E3980" i="2" s="1"/>
  <c r="E3981" i="2" s="1"/>
  <c r="E3982" i="2" s="1"/>
  <c r="E3983" i="2" s="1"/>
  <c r="E3984" i="2" s="1"/>
  <c r="E3985" i="2" s="1"/>
  <c r="E3986" i="2" s="1"/>
  <c r="E3987" i="2" s="1"/>
  <c r="E3988" i="2" s="1"/>
  <c r="E3989" i="2" s="1"/>
  <c r="E3990" i="2" s="1"/>
  <c r="E3991" i="2" s="1"/>
  <c r="E3992" i="2" s="1"/>
  <c r="E3993" i="2" s="1"/>
  <c r="E3994" i="2" s="1"/>
  <c r="E3995" i="2" s="1"/>
  <c r="E3996" i="2" s="1"/>
  <c r="E3997" i="2" s="1"/>
  <c r="E3998" i="2" s="1"/>
  <c r="E3999" i="2" s="1"/>
  <c r="E4000" i="2" s="1"/>
  <c r="E4001" i="2" s="1"/>
  <c r="E4002" i="2" s="1"/>
  <c r="E4003" i="2" s="1"/>
  <c r="E4004" i="2" s="1"/>
  <c r="E4005" i="2" s="1"/>
  <c r="E4006" i="2" s="1"/>
  <c r="E4007" i="2" s="1"/>
  <c r="E4008" i="2" s="1"/>
  <c r="E4009" i="2" s="1"/>
  <c r="E4010" i="2" s="1"/>
  <c r="E4011" i="2" s="1"/>
  <c r="E4012" i="2" s="1"/>
  <c r="E4013" i="2" s="1"/>
  <c r="E4014" i="2" s="1"/>
  <c r="E4015" i="2" s="1"/>
  <c r="E4016" i="2" s="1"/>
  <c r="E4017" i="2" s="1"/>
  <c r="E4018" i="2" s="1"/>
  <c r="E4019" i="2" s="1"/>
  <c r="E4020" i="2" s="1"/>
  <c r="E4021" i="2" s="1"/>
  <c r="E4022" i="2" s="1"/>
  <c r="E4023" i="2" s="1"/>
  <c r="E4024" i="2" s="1"/>
  <c r="E4025" i="2" s="1"/>
  <c r="E4026" i="2" s="1"/>
  <c r="E4027" i="2" s="1"/>
  <c r="E4028" i="2" s="1"/>
  <c r="E4029" i="2" s="1"/>
  <c r="E4030" i="2" s="1"/>
  <c r="E4031" i="2" s="1"/>
  <c r="E4032" i="2" s="1"/>
  <c r="E4033" i="2" s="1"/>
  <c r="E4034" i="2" s="1"/>
  <c r="E4035" i="2" s="1"/>
  <c r="E4036" i="2" s="1"/>
  <c r="E4037" i="2" s="1"/>
  <c r="E4038" i="2" s="1"/>
  <c r="E4039" i="2" s="1"/>
  <c r="E4040" i="2" s="1"/>
  <c r="E4041" i="2" s="1"/>
  <c r="E4042" i="2" s="1"/>
  <c r="E4043" i="2" s="1"/>
  <c r="E4044" i="2" s="1"/>
  <c r="E4045" i="2" s="1"/>
  <c r="E4046" i="2" s="1"/>
  <c r="E4047" i="2" s="1"/>
  <c r="E4048" i="2" s="1"/>
  <c r="E4049" i="2" s="1"/>
  <c r="E4050" i="2" s="1"/>
  <c r="E4051" i="2" s="1"/>
  <c r="E4052" i="2" s="1"/>
  <c r="E4053" i="2" s="1"/>
  <c r="E4054" i="2" s="1"/>
  <c r="E4055" i="2" s="1"/>
  <c r="E4056" i="2" s="1"/>
  <c r="E4057" i="2" s="1"/>
  <c r="E4058" i="2" s="1"/>
  <c r="E4059" i="2" s="1"/>
  <c r="E4060" i="2" s="1"/>
  <c r="E4061" i="2" s="1"/>
  <c r="E4062" i="2" s="1"/>
  <c r="E4063" i="2" s="1"/>
  <c r="E4064" i="2" s="1"/>
  <c r="E4065" i="2" s="1"/>
  <c r="E4066" i="2" s="1"/>
  <c r="E4067" i="2" s="1"/>
  <c r="E4068" i="2" s="1"/>
  <c r="E4069" i="2" s="1"/>
  <c r="E4070" i="2" s="1"/>
  <c r="E4071" i="2" s="1"/>
  <c r="E4072" i="2" s="1"/>
  <c r="E4073" i="2" s="1"/>
  <c r="E4074" i="2" s="1"/>
  <c r="E4075" i="2" s="1"/>
  <c r="E4076" i="2" s="1"/>
  <c r="E4077" i="2" s="1"/>
  <c r="E4078" i="2" s="1"/>
  <c r="E4079" i="2" s="1"/>
  <c r="E4080" i="2" s="1"/>
  <c r="E4081" i="2" s="1"/>
  <c r="E4082" i="2" s="1"/>
  <c r="E4083" i="2" s="1"/>
  <c r="E4084" i="2" s="1"/>
  <c r="E4085" i="2" s="1"/>
  <c r="E4086" i="2" s="1"/>
  <c r="E4087" i="2" s="1"/>
  <c r="E4088" i="2" s="1"/>
  <c r="E4089" i="2" s="1"/>
  <c r="E4090" i="2" s="1"/>
  <c r="E4091" i="2" s="1"/>
  <c r="E4092" i="2" s="1"/>
  <c r="E4093" i="2" s="1"/>
  <c r="E4094" i="2" s="1"/>
  <c r="E4095" i="2" s="1"/>
  <c r="E4096" i="2" s="1"/>
  <c r="E4097" i="2" s="1"/>
  <c r="E4098" i="2" s="1"/>
  <c r="E4099" i="2" s="1"/>
  <c r="E4100" i="2" s="1"/>
  <c r="E4101" i="2" s="1"/>
  <c r="E4102" i="2" s="1"/>
  <c r="E4103" i="2" s="1"/>
  <c r="E4104" i="2" s="1"/>
  <c r="E4105" i="2" s="1"/>
  <c r="E4106" i="2" s="1"/>
  <c r="E4107" i="2" s="1"/>
  <c r="E4108" i="2" s="1"/>
  <c r="E4109" i="2" s="1"/>
  <c r="E4110" i="2" s="1"/>
  <c r="E4111" i="2" s="1"/>
  <c r="E4112" i="2" s="1"/>
  <c r="E4113" i="2" s="1"/>
  <c r="E4114" i="2" s="1"/>
  <c r="E4115" i="2" s="1"/>
  <c r="E4116" i="2" s="1"/>
  <c r="E4117" i="2" s="1"/>
  <c r="E4118" i="2" s="1"/>
  <c r="E4119" i="2" s="1"/>
  <c r="E4120" i="2" s="1"/>
  <c r="E4121" i="2" s="1"/>
  <c r="E4122" i="2" s="1"/>
  <c r="E4123" i="2" s="1"/>
  <c r="E4124" i="2" s="1"/>
  <c r="E4125" i="2" s="1"/>
  <c r="E4126" i="2" s="1"/>
  <c r="E4127" i="2" s="1"/>
  <c r="E4128" i="2" s="1"/>
  <c r="E4129" i="2" s="1"/>
  <c r="E4130" i="2" s="1"/>
  <c r="E4131" i="2" s="1"/>
  <c r="E4132" i="2" s="1"/>
  <c r="E4133" i="2" s="1"/>
  <c r="E4134" i="2" s="1"/>
  <c r="E4135" i="2" s="1"/>
  <c r="E4136" i="2" s="1"/>
  <c r="E4137" i="2" s="1"/>
  <c r="E4138" i="2" s="1"/>
  <c r="E4139" i="2" s="1"/>
  <c r="E4140" i="2" s="1"/>
  <c r="E4141" i="2" s="1"/>
  <c r="E4142" i="2" s="1"/>
  <c r="E4143" i="2" s="1"/>
  <c r="E4144" i="2" s="1"/>
  <c r="E4145" i="2" s="1"/>
  <c r="E4146" i="2" s="1"/>
  <c r="E4147" i="2" s="1"/>
  <c r="E4148" i="2" s="1"/>
  <c r="E4149" i="2" s="1"/>
  <c r="E4150" i="2" s="1"/>
  <c r="E4151" i="2" s="1"/>
  <c r="E4152" i="2" s="1"/>
  <c r="E4153" i="2" s="1"/>
  <c r="E4154" i="2" s="1"/>
  <c r="E4155" i="2" s="1"/>
  <c r="E4156" i="2" s="1"/>
  <c r="E4157" i="2" s="1"/>
  <c r="E4158" i="2" s="1"/>
  <c r="E4159" i="2" s="1"/>
  <c r="E4160" i="2" s="1"/>
  <c r="E4161" i="2" s="1"/>
  <c r="E4162" i="2" s="1"/>
  <c r="E4163" i="2" s="1"/>
  <c r="E4164" i="2" s="1"/>
  <c r="E4165" i="2" s="1"/>
  <c r="E4166" i="2" s="1"/>
  <c r="E4167" i="2" s="1"/>
  <c r="E4168" i="2" s="1"/>
  <c r="E4169" i="2" s="1"/>
  <c r="E4170" i="2" s="1"/>
  <c r="E4171" i="2" s="1"/>
  <c r="E4172" i="2" s="1"/>
  <c r="E4173" i="2" s="1"/>
  <c r="E4174" i="2" s="1"/>
  <c r="E4175" i="2" s="1"/>
  <c r="E4176" i="2" s="1"/>
  <c r="E4177" i="2" s="1"/>
  <c r="E4178" i="2" s="1"/>
  <c r="E4179" i="2" s="1"/>
  <c r="E4180" i="2" s="1"/>
  <c r="E4181" i="2" s="1"/>
  <c r="E4182" i="2" s="1"/>
  <c r="E4183" i="2" s="1"/>
  <c r="E4184" i="2" s="1"/>
  <c r="E4185" i="2" s="1"/>
  <c r="E4186" i="2" s="1"/>
  <c r="E4187" i="2" s="1"/>
  <c r="E4188" i="2" s="1"/>
  <c r="E4189" i="2" s="1"/>
  <c r="E4190" i="2" s="1"/>
  <c r="E4191" i="2" s="1"/>
  <c r="E4192" i="2" s="1"/>
  <c r="E4193" i="2" s="1"/>
  <c r="E4194" i="2" s="1"/>
  <c r="E4195" i="2" s="1"/>
  <c r="E4196" i="2" s="1"/>
  <c r="E4197" i="2" s="1"/>
  <c r="E4198" i="2" s="1"/>
  <c r="E4199" i="2" s="1"/>
  <c r="E4200" i="2" s="1"/>
  <c r="E4201" i="2" s="1"/>
  <c r="E4202" i="2" s="1"/>
  <c r="E4203" i="2" s="1"/>
  <c r="E4204" i="2" s="1"/>
  <c r="E4205" i="2" s="1"/>
  <c r="E4206" i="2" s="1"/>
  <c r="E4207" i="2" s="1"/>
  <c r="E4208" i="2" s="1"/>
  <c r="E4209" i="2" s="1"/>
  <c r="E4210" i="2" s="1"/>
  <c r="E4211" i="2" s="1"/>
  <c r="E4212" i="2" s="1"/>
  <c r="E4213" i="2" s="1"/>
  <c r="E4214" i="2" s="1"/>
  <c r="E4215" i="2" s="1"/>
  <c r="E4216" i="2" s="1"/>
  <c r="E4217" i="2" s="1"/>
  <c r="E4218" i="2" s="1"/>
  <c r="E4219" i="2" s="1"/>
  <c r="E4220" i="2" s="1"/>
  <c r="E4221" i="2" s="1"/>
  <c r="E4222" i="2" s="1"/>
  <c r="E4223" i="2" s="1"/>
  <c r="E4224" i="2" s="1"/>
  <c r="E4225" i="2" s="1"/>
  <c r="E4226" i="2" s="1"/>
  <c r="E4227" i="2" s="1"/>
  <c r="E4228" i="2" s="1"/>
  <c r="E4229" i="2" s="1"/>
  <c r="E4230" i="2" s="1"/>
  <c r="E4231" i="2" s="1"/>
  <c r="E4232" i="2" s="1"/>
  <c r="E4233" i="2" s="1"/>
  <c r="E4234" i="2" s="1"/>
  <c r="E4235" i="2" s="1"/>
  <c r="E4236" i="2" s="1"/>
  <c r="E4237" i="2" s="1"/>
  <c r="E4238" i="2" s="1"/>
  <c r="E4239" i="2" s="1"/>
  <c r="E4240" i="2" s="1"/>
  <c r="E4241" i="2" s="1"/>
  <c r="E4242" i="2" s="1"/>
  <c r="E4243" i="2" s="1"/>
  <c r="E4244" i="2" s="1"/>
  <c r="E4245" i="2" s="1"/>
  <c r="E4246" i="2" s="1"/>
  <c r="E4247" i="2" s="1"/>
  <c r="E4248" i="2" s="1"/>
  <c r="E4249" i="2" s="1"/>
  <c r="E4250" i="2" s="1"/>
  <c r="E4251" i="2" s="1"/>
  <c r="E4252" i="2" s="1"/>
  <c r="E4253" i="2" s="1"/>
  <c r="E4254" i="2" s="1"/>
  <c r="E4255" i="2" s="1"/>
  <c r="E4256" i="2" s="1"/>
  <c r="E4257" i="2" s="1"/>
  <c r="E4258" i="2" s="1"/>
  <c r="E4259" i="2" s="1"/>
  <c r="E4260" i="2" s="1"/>
  <c r="E4261" i="2" s="1"/>
  <c r="E4262" i="2" s="1"/>
  <c r="E4263" i="2" s="1"/>
  <c r="E4264" i="2" s="1"/>
  <c r="E4265" i="2" s="1"/>
  <c r="E4266" i="2" s="1"/>
  <c r="E4267" i="2" s="1"/>
  <c r="E4268" i="2" s="1"/>
  <c r="E4269" i="2" s="1"/>
  <c r="E4270" i="2" s="1"/>
  <c r="E4271" i="2" s="1"/>
  <c r="E4272" i="2" s="1"/>
  <c r="E4273" i="2" s="1"/>
  <c r="E4274" i="2" s="1"/>
  <c r="E4275" i="2" s="1"/>
  <c r="E4276" i="2" s="1"/>
  <c r="E4277" i="2" s="1"/>
  <c r="E4278" i="2" s="1"/>
  <c r="E4279" i="2" s="1"/>
  <c r="E4280" i="2" s="1"/>
  <c r="E4281" i="2" s="1"/>
  <c r="E4282" i="2" s="1"/>
  <c r="E4283" i="2" s="1"/>
  <c r="E4284" i="2" s="1"/>
  <c r="E4285" i="2" s="1"/>
  <c r="E4286" i="2" s="1"/>
  <c r="E4287" i="2" s="1"/>
  <c r="E4288" i="2" s="1"/>
  <c r="E4289" i="2" s="1"/>
  <c r="E4290" i="2" s="1"/>
  <c r="E4291" i="2" s="1"/>
  <c r="E4292" i="2" s="1"/>
  <c r="E4293" i="2" s="1"/>
  <c r="E4294" i="2" s="1"/>
  <c r="E4295" i="2" s="1"/>
  <c r="E4296" i="2" s="1"/>
  <c r="E4297" i="2" s="1"/>
  <c r="E4298" i="2" s="1"/>
  <c r="E4299" i="2" s="1"/>
  <c r="E4300" i="2" s="1"/>
  <c r="E4301" i="2" s="1"/>
  <c r="E4302" i="2" s="1"/>
  <c r="E4303" i="2" s="1"/>
  <c r="E4304" i="2" s="1"/>
  <c r="E4305" i="2" s="1"/>
  <c r="E4306" i="2" s="1"/>
  <c r="E4307" i="2" s="1"/>
  <c r="E4308" i="2" s="1"/>
  <c r="E4309" i="2" s="1"/>
  <c r="E4310" i="2" s="1"/>
  <c r="E4311" i="2" s="1"/>
  <c r="E4312" i="2" s="1"/>
  <c r="E4313" i="2" s="1"/>
  <c r="E4314" i="2" s="1"/>
  <c r="E4315" i="2" s="1"/>
  <c r="E4316" i="2" s="1"/>
  <c r="E4317" i="2" s="1"/>
  <c r="E4318" i="2" s="1"/>
  <c r="E4319" i="2" s="1"/>
  <c r="E4320" i="2" s="1"/>
  <c r="E4321" i="2" s="1"/>
  <c r="E4322" i="2" s="1"/>
  <c r="E4323" i="2" s="1"/>
  <c r="E4324" i="2" s="1"/>
  <c r="E4325" i="2" s="1"/>
  <c r="E4326" i="2" s="1"/>
  <c r="E4327" i="2" s="1"/>
  <c r="E4328" i="2" s="1"/>
  <c r="E4329" i="2" s="1"/>
  <c r="E4330" i="2" s="1"/>
  <c r="E4331" i="2" s="1"/>
  <c r="E4332" i="2" s="1"/>
  <c r="E4333" i="2" s="1"/>
  <c r="E4334" i="2" s="1"/>
  <c r="E4335" i="2" s="1"/>
  <c r="E4336" i="2" s="1"/>
  <c r="E4337" i="2" s="1"/>
  <c r="E4338" i="2" s="1"/>
  <c r="E4339" i="2" s="1"/>
  <c r="E4340" i="2" s="1"/>
  <c r="E4341" i="2" s="1"/>
  <c r="E4342" i="2" s="1"/>
  <c r="E4343" i="2" s="1"/>
  <c r="E4344" i="2" s="1"/>
  <c r="E4345" i="2" s="1"/>
  <c r="E4346" i="2" s="1"/>
  <c r="E4347" i="2" s="1"/>
  <c r="E4348" i="2" s="1"/>
  <c r="E4349" i="2" s="1"/>
  <c r="E4350" i="2" s="1"/>
  <c r="E4351" i="2" s="1"/>
  <c r="E4352" i="2" s="1"/>
  <c r="E4353" i="2" s="1"/>
  <c r="E4354" i="2" s="1"/>
  <c r="E4355" i="2" s="1"/>
  <c r="E4356" i="2" s="1"/>
  <c r="E4357" i="2" s="1"/>
  <c r="E4358" i="2" s="1"/>
  <c r="E4359" i="2" s="1"/>
  <c r="E4360" i="2" s="1"/>
  <c r="E4361" i="2" s="1"/>
  <c r="E4362" i="2" s="1"/>
  <c r="E4363" i="2" s="1"/>
  <c r="E4364" i="2" s="1"/>
  <c r="E4365" i="2" s="1"/>
  <c r="E4366" i="2" s="1"/>
  <c r="E4367" i="2" s="1"/>
  <c r="E4368" i="2" s="1"/>
  <c r="E4369" i="2" s="1"/>
  <c r="E4370" i="2" s="1"/>
  <c r="E4371" i="2" s="1"/>
  <c r="E4372" i="2" s="1"/>
  <c r="E4373" i="2" s="1"/>
  <c r="E4374" i="2" s="1"/>
  <c r="E4375" i="2" s="1"/>
  <c r="E4376" i="2" s="1"/>
  <c r="E4377" i="2" s="1"/>
  <c r="E4378" i="2" s="1"/>
  <c r="E4379" i="2" s="1"/>
  <c r="E4380" i="2" s="1"/>
  <c r="E4381" i="2" s="1"/>
  <c r="E4382" i="2" s="1"/>
  <c r="E4383" i="2" s="1"/>
  <c r="E4384" i="2" s="1"/>
  <c r="E4385" i="2" s="1"/>
  <c r="E4386" i="2" s="1"/>
  <c r="E4387" i="2" s="1"/>
  <c r="E4388" i="2" s="1"/>
  <c r="E4389" i="2" s="1"/>
  <c r="E4390" i="2" s="1"/>
  <c r="E4391" i="2" s="1"/>
  <c r="E4392" i="2" s="1"/>
  <c r="E4393" i="2" s="1"/>
  <c r="E4394" i="2" s="1"/>
  <c r="E4395" i="2" s="1"/>
  <c r="E4396" i="2" s="1"/>
  <c r="E4397" i="2" s="1"/>
  <c r="E4398" i="2" s="1"/>
  <c r="E4399" i="2" s="1"/>
  <c r="E4400" i="2" s="1"/>
  <c r="E4401" i="2" s="1"/>
  <c r="E4402" i="2" s="1"/>
  <c r="E4403" i="2" s="1"/>
  <c r="E4404" i="2" s="1"/>
  <c r="E4405" i="2" s="1"/>
  <c r="E4406" i="2" s="1"/>
  <c r="E4407" i="2" s="1"/>
  <c r="E4408" i="2" s="1"/>
  <c r="E4409" i="2" s="1"/>
  <c r="E4410" i="2" s="1"/>
  <c r="E4411" i="2" s="1"/>
  <c r="E4412" i="2" s="1"/>
  <c r="E4413" i="2" s="1"/>
  <c r="E4414" i="2" s="1"/>
  <c r="E4415" i="2" s="1"/>
  <c r="E4416" i="2" s="1"/>
  <c r="E4417" i="2" s="1"/>
  <c r="E4418" i="2" s="1"/>
  <c r="E4419" i="2" s="1"/>
  <c r="E4420" i="2" s="1"/>
  <c r="E4421" i="2" s="1"/>
  <c r="E4422" i="2" s="1"/>
  <c r="E4423" i="2" s="1"/>
  <c r="E4424" i="2" s="1"/>
  <c r="E4425" i="2" s="1"/>
  <c r="E4426" i="2" s="1"/>
  <c r="E4427" i="2" s="1"/>
  <c r="E4428" i="2" s="1"/>
  <c r="E4429" i="2" s="1"/>
  <c r="E4430" i="2" s="1"/>
  <c r="E4431" i="2" s="1"/>
  <c r="E4432" i="2" s="1"/>
  <c r="E4433" i="2" s="1"/>
  <c r="E4434" i="2" s="1"/>
  <c r="E4435" i="2" s="1"/>
  <c r="E4436" i="2" s="1"/>
  <c r="E4437" i="2" s="1"/>
  <c r="E4438" i="2" s="1"/>
  <c r="E4439" i="2" s="1"/>
  <c r="E4440" i="2" s="1"/>
  <c r="E4441" i="2" s="1"/>
  <c r="E4442" i="2" s="1"/>
  <c r="E4443" i="2" s="1"/>
  <c r="E4444" i="2" s="1"/>
  <c r="E4445" i="2" s="1"/>
  <c r="E4446" i="2" s="1"/>
  <c r="E4447" i="2" s="1"/>
  <c r="E4448" i="2" s="1"/>
  <c r="E4449" i="2" s="1"/>
  <c r="E4450" i="2" s="1"/>
  <c r="E4451" i="2" s="1"/>
  <c r="E4452" i="2" s="1"/>
  <c r="E4453" i="2" s="1"/>
  <c r="E4454" i="2" s="1"/>
  <c r="E4455" i="2" s="1"/>
  <c r="E4456" i="2" s="1"/>
  <c r="E4457" i="2" s="1"/>
  <c r="E4458" i="2" s="1"/>
  <c r="E4459" i="2" s="1"/>
  <c r="E4460" i="2" s="1"/>
  <c r="E4461" i="2" s="1"/>
  <c r="E4462" i="2" s="1"/>
  <c r="E4463" i="2" s="1"/>
  <c r="E4464" i="2" s="1"/>
  <c r="E4465" i="2" s="1"/>
  <c r="E4466" i="2" s="1"/>
  <c r="E4467" i="2" s="1"/>
  <c r="E4468" i="2" s="1"/>
  <c r="E4469" i="2" s="1"/>
  <c r="E4470" i="2" s="1"/>
  <c r="E4471" i="2" s="1"/>
  <c r="E4472" i="2" s="1"/>
  <c r="E4473" i="2" s="1"/>
  <c r="E4474" i="2" s="1"/>
  <c r="E4475" i="2" s="1"/>
  <c r="E4476" i="2" s="1"/>
  <c r="E4477" i="2" s="1"/>
  <c r="E4478" i="2" s="1"/>
  <c r="E4479" i="2" s="1"/>
  <c r="E4480" i="2" s="1"/>
  <c r="E4481" i="2" s="1"/>
  <c r="E4482" i="2" s="1"/>
  <c r="E4483" i="2" s="1"/>
  <c r="E4484" i="2" s="1"/>
  <c r="E4485" i="2" s="1"/>
  <c r="E4486" i="2" s="1"/>
  <c r="E4487" i="2" s="1"/>
  <c r="E4488" i="2" s="1"/>
  <c r="E4489" i="2" s="1"/>
  <c r="E4490" i="2" s="1"/>
  <c r="E4491" i="2" s="1"/>
  <c r="E4492" i="2" s="1"/>
  <c r="E4493" i="2" s="1"/>
  <c r="E4494" i="2" s="1"/>
  <c r="E4495" i="2" s="1"/>
  <c r="E4496" i="2" s="1"/>
  <c r="E4497" i="2" s="1"/>
  <c r="E4498" i="2" s="1"/>
  <c r="E4499" i="2" s="1"/>
  <c r="E4500" i="2" s="1"/>
  <c r="E4501" i="2" s="1"/>
  <c r="E4502" i="2" s="1"/>
  <c r="E4503" i="2" s="1"/>
  <c r="E4504" i="2" s="1"/>
  <c r="E4505" i="2" s="1"/>
  <c r="E4506" i="2" s="1"/>
  <c r="E4507" i="2" s="1"/>
  <c r="E4508" i="2" s="1"/>
  <c r="E4509" i="2" s="1"/>
  <c r="E4510" i="2" s="1"/>
  <c r="E4511" i="2" s="1"/>
  <c r="E4512" i="2" s="1"/>
  <c r="E4513" i="2" s="1"/>
  <c r="E4514" i="2" s="1"/>
  <c r="E4515" i="2" s="1"/>
  <c r="E4516" i="2" s="1"/>
  <c r="E4517" i="2" s="1"/>
  <c r="E4518" i="2" s="1"/>
  <c r="E4519" i="2" s="1"/>
  <c r="E4520" i="2" s="1"/>
  <c r="E4521" i="2" s="1"/>
  <c r="E4522" i="2" s="1"/>
  <c r="E4523" i="2" s="1"/>
  <c r="E4524" i="2" s="1"/>
  <c r="E4525" i="2" s="1"/>
  <c r="E4526" i="2" s="1"/>
  <c r="E4527" i="2" s="1"/>
  <c r="E4528" i="2" s="1"/>
  <c r="E4529" i="2" s="1"/>
  <c r="E4530" i="2" s="1"/>
  <c r="E4531" i="2" s="1"/>
  <c r="E4532" i="2" s="1"/>
  <c r="E4533" i="2" s="1"/>
  <c r="E4534" i="2" s="1"/>
  <c r="E4535" i="2" s="1"/>
  <c r="E4536" i="2" s="1"/>
  <c r="E4537" i="2" s="1"/>
  <c r="E4538" i="2" s="1"/>
  <c r="E4539" i="2" s="1"/>
  <c r="E4540" i="2" s="1"/>
  <c r="E4541" i="2" s="1"/>
  <c r="E4542" i="2" s="1"/>
  <c r="E4543" i="2" s="1"/>
  <c r="E4544" i="2" s="1"/>
  <c r="E4545" i="2" s="1"/>
  <c r="E4546" i="2" s="1"/>
  <c r="E4547" i="2" s="1"/>
  <c r="E4548" i="2" s="1"/>
  <c r="E4549" i="2" s="1"/>
  <c r="E4550" i="2" s="1"/>
  <c r="E4551" i="2" s="1"/>
  <c r="E4552" i="2" s="1"/>
  <c r="E4553" i="2" s="1"/>
  <c r="E4554" i="2" s="1"/>
  <c r="E4555" i="2" s="1"/>
  <c r="E4556" i="2" s="1"/>
  <c r="E4557" i="2" s="1"/>
  <c r="E4558" i="2" s="1"/>
  <c r="E4559" i="2" s="1"/>
  <c r="E4560" i="2" s="1"/>
  <c r="E4561" i="2" s="1"/>
  <c r="E4562" i="2" s="1"/>
  <c r="E4563" i="2" s="1"/>
  <c r="E4564" i="2" s="1"/>
  <c r="E4565" i="2" s="1"/>
  <c r="E4566" i="2" s="1"/>
  <c r="E4567" i="2" s="1"/>
  <c r="E4568" i="2" s="1"/>
  <c r="E4569" i="2" s="1"/>
  <c r="E4570" i="2" s="1"/>
  <c r="E4571" i="2" s="1"/>
  <c r="E4572" i="2" s="1"/>
  <c r="E4573" i="2" s="1"/>
  <c r="E4574" i="2" s="1"/>
  <c r="E4575" i="2" s="1"/>
  <c r="E4576" i="2" s="1"/>
  <c r="E4577" i="2" s="1"/>
  <c r="E4578" i="2" s="1"/>
  <c r="E4579" i="2" s="1"/>
  <c r="E4580" i="2" s="1"/>
  <c r="E4581" i="2" s="1"/>
  <c r="E4582" i="2" s="1"/>
  <c r="E4583" i="2" s="1"/>
  <c r="E4584" i="2" s="1"/>
  <c r="E4585" i="2" s="1"/>
  <c r="E4586" i="2" s="1"/>
  <c r="E4587" i="2" s="1"/>
  <c r="E4588" i="2" s="1"/>
  <c r="E4589" i="2" s="1"/>
  <c r="E4590" i="2" s="1"/>
  <c r="E4591" i="2" s="1"/>
  <c r="E4592" i="2" s="1"/>
  <c r="E4593" i="2" s="1"/>
  <c r="E4594" i="2" s="1"/>
  <c r="E4595" i="2" s="1"/>
  <c r="E4596" i="2" s="1"/>
  <c r="E4597" i="2" s="1"/>
  <c r="E4598" i="2" s="1"/>
  <c r="E4599" i="2" s="1"/>
  <c r="E4600" i="2" s="1"/>
  <c r="E4601" i="2" s="1"/>
  <c r="E4602" i="2" s="1"/>
  <c r="E4603" i="2" s="1"/>
  <c r="E4604" i="2" s="1"/>
  <c r="E4605" i="2" s="1"/>
  <c r="E4606" i="2" s="1"/>
  <c r="E4607" i="2" s="1"/>
  <c r="E4608" i="2" s="1"/>
  <c r="E4609" i="2" s="1"/>
  <c r="E4610" i="2" s="1"/>
  <c r="E4611" i="2" s="1"/>
  <c r="E4612" i="2" s="1"/>
  <c r="E4613" i="2" s="1"/>
  <c r="E4614" i="2" s="1"/>
  <c r="E4615" i="2" s="1"/>
  <c r="E4616" i="2" s="1"/>
  <c r="E4617" i="2" s="1"/>
  <c r="E4618" i="2" s="1"/>
  <c r="E4619" i="2" s="1"/>
  <c r="E4620" i="2" s="1"/>
  <c r="E4621" i="2" s="1"/>
  <c r="E4622" i="2" s="1"/>
  <c r="E4623" i="2" s="1"/>
  <c r="E4624" i="2" s="1"/>
  <c r="E4625" i="2" s="1"/>
  <c r="E4626" i="2" s="1"/>
  <c r="E4627" i="2" s="1"/>
  <c r="E4628" i="2" s="1"/>
  <c r="E4629" i="2" s="1"/>
  <c r="E4630" i="2" s="1"/>
  <c r="E4631" i="2" s="1"/>
  <c r="E4632" i="2" s="1"/>
  <c r="E4633" i="2" s="1"/>
  <c r="E4634" i="2" s="1"/>
  <c r="E4635" i="2" s="1"/>
  <c r="E4636" i="2" s="1"/>
  <c r="E4637" i="2" s="1"/>
  <c r="E4638" i="2" s="1"/>
  <c r="E4639" i="2" s="1"/>
  <c r="E4640" i="2" s="1"/>
  <c r="E4641" i="2" s="1"/>
  <c r="E4642" i="2" s="1"/>
  <c r="E4643" i="2" s="1"/>
  <c r="E4644" i="2" s="1"/>
  <c r="E4645" i="2" s="1"/>
  <c r="E4646" i="2" s="1"/>
  <c r="E4647" i="2" s="1"/>
  <c r="E4648" i="2" s="1"/>
  <c r="E4649" i="2" s="1"/>
  <c r="E4650" i="2" s="1"/>
  <c r="E4651" i="2" s="1"/>
  <c r="E4652" i="2" s="1"/>
  <c r="E4653" i="2" s="1"/>
  <c r="E4654" i="2" s="1"/>
  <c r="E4655" i="2" s="1"/>
  <c r="E4656" i="2" s="1"/>
  <c r="E4657" i="2" s="1"/>
  <c r="E4658" i="2" s="1"/>
  <c r="E4659" i="2" s="1"/>
  <c r="E4660" i="2" s="1"/>
  <c r="E4661" i="2" s="1"/>
  <c r="E4662" i="2" s="1"/>
  <c r="E4663" i="2" s="1"/>
  <c r="E4664" i="2" s="1"/>
  <c r="E4665" i="2" s="1"/>
  <c r="E4666" i="2" s="1"/>
  <c r="E4667" i="2" s="1"/>
  <c r="E4668" i="2" s="1"/>
  <c r="E4669" i="2" s="1"/>
  <c r="E4670" i="2" s="1"/>
  <c r="E4671" i="2" s="1"/>
  <c r="E4672" i="2" s="1"/>
  <c r="E4673" i="2" s="1"/>
  <c r="E4674" i="2" s="1"/>
  <c r="E4675" i="2" s="1"/>
  <c r="E4676" i="2" s="1"/>
  <c r="E4677" i="2" s="1"/>
  <c r="E4678" i="2" s="1"/>
  <c r="E4679" i="2" s="1"/>
  <c r="E4680" i="2" s="1"/>
  <c r="E4681" i="2" s="1"/>
  <c r="E4682" i="2" s="1"/>
  <c r="E4683" i="2" s="1"/>
  <c r="E4684" i="2" s="1"/>
  <c r="E4685" i="2" s="1"/>
  <c r="E4686" i="2" s="1"/>
  <c r="E4687" i="2" s="1"/>
  <c r="E4688" i="2" s="1"/>
  <c r="E4689" i="2" s="1"/>
  <c r="E4690" i="2" s="1"/>
  <c r="E4691" i="2" s="1"/>
  <c r="E4692" i="2" s="1"/>
  <c r="E4693" i="2" s="1"/>
  <c r="E4694" i="2" s="1"/>
  <c r="E4695" i="2" s="1"/>
  <c r="E4696" i="2" s="1"/>
  <c r="E4697" i="2" s="1"/>
  <c r="E4698" i="2" s="1"/>
  <c r="E4699" i="2" s="1"/>
  <c r="E4700" i="2" s="1"/>
  <c r="E4701" i="2" s="1"/>
  <c r="E4702" i="2" s="1"/>
  <c r="E4703" i="2" s="1"/>
  <c r="E4704" i="2" s="1"/>
  <c r="E4705" i="2" s="1"/>
  <c r="E4706" i="2" s="1"/>
  <c r="E4707" i="2" s="1"/>
  <c r="E4708" i="2" s="1"/>
  <c r="E4709" i="2" s="1"/>
  <c r="E4710" i="2" s="1"/>
  <c r="E4711" i="2" s="1"/>
  <c r="E4712" i="2" s="1"/>
  <c r="E4713" i="2" s="1"/>
  <c r="E4714" i="2" s="1"/>
  <c r="E4715" i="2" s="1"/>
  <c r="E4716" i="2" s="1"/>
  <c r="E4717" i="2" s="1"/>
  <c r="E4718" i="2" s="1"/>
  <c r="E4719" i="2" s="1"/>
  <c r="E4720" i="2" s="1"/>
  <c r="E4721" i="2" s="1"/>
  <c r="E4722" i="2" s="1"/>
  <c r="E4723" i="2" s="1"/>
  <c r="E4724" i="2" s="1"/>
  <c r="E4725" i="2" s="1"/>
  <c r="E4726" i="2" s="1"/>
  <c r="E4727" i="2" s="1"/>
  <c r="E4728" i="2" s="1"/>
  <c r="E4729" i="2" s="1"/>
  <c r="E4730" i="2" s="1"/>
  <c r="E4731" i="2" s="1"/>
  <c r="E4732" i="2" s="1"/>
  <c r="E4733" i="2" s="1"/>
  <c r="E4734" i="2" s="1"/>
  <c r="E4735" i="2" s="1"/>
  <c r="E4736" i="2" s="1"/>
  <c r="E4737" i="2" s="1"/>
  <c r="E4738" i="2" s="1"/>
  <c r="E4739" i="2" s="1"/>
  <c r="E4740" i="2" s="1"/>
  <c r="E4741" i="2" s="1"/>
  <c r="E4742" i="2" s="1"/>
  <c r="E4743" i="2" s="1"/>
  <c r="E4744" i="2" s="1"/>
  <c r="E4745" i="2" s="1"/>
  <c r="E4746" i="2" s="1"/>
  <c r="E4747" i="2" s="1"/>
  <c r="E4748" i="2" s="1"/>
  <c r="E4749" i="2" s="1"/>
  <c r="E4750" i="2" s="1"/>
  <c r="E4751" i="2" s="1"/>
  <c r="E4752" i="2" s="1"/>
  <c r="E4753" i="2" s="1"/>
  <c r="E4754" i="2" s="1"/>
  <c r="E4755" i="2" s="1"/>
  <c r="E4756" i="2" s="1"/>
  <c r="E4757" i="2" s="1"/>
  <c r="E4758" i="2" s="1"/>
  <c r="E4759" i="2" s="1"/>
  <c r="E4760" i="2" s="1"/>
  <c r="E4761" i="2" s="1"/>
  <c r="E4762" i="2" s="1"/>
  <c r="E4763" i="2" s="1"/>
  <c r="E4764" i="2" s="1"/>
  <c r="E4765" i="2" s="1"/>
  <c r="E4766" i="2" s="1"/>
  <c r="E4767" i="2" s="1"/>
  <c r="E4768" i="2" s="1"/>
  <c r="E4769" i="2" s="1"/>
  <c r="E4770" i="2" s="1"/>
  <c r="E4771" i="2" s="1"/>
  <c r="E4772" i="2" s="1"/>
  <c r="E4773" i="2" s="1"/>
  <c r="E4774" i="2" s="1"/>
  <c r="E4775" i="2" s="1"/>
  <c r="E4776" i="2" s="1"/>
  <c r="E4777" i="2" s="1"/>
  <c r="E4778" i="2" s="1"/>
  <c r="E4779" i="2" s="1"/>
  <c r="E4780" i="2" s="1"/>
  <c r="E4781" i="2" s="1"/>
  <c r="E4782" i="2" s="1"/>
  <c r="E4783" i="2" s="1"/>
  <c r="E4784" i="2" s="1"/>
  <c r="E4785" i="2" s="1"/>
  <c r="E4786" i="2" s="1"/>
  <c r="E4787" i="2" s="1"/>
  <c r="E4788" i="2" s="1"/>
  <c r="E4789" i="2" s="1"/>
  <c r="E4790" i="2" s="1"/>
  <c r="E4791" i="2" s="1"/>
  <c r="E4792" i="2" s="1"/>
  <c r="E4793" i="2" s="1"/>
  <c r="E4794" i="2" s="1"/>
  <c r="E4795" i="2" s="1"/>
  <c r="E4796" i="2" s="1"/>
  <c r="E4797" i="2" s="1"/>
  <c r="E4798" i="2" s="1"/>
  <c r="E4799" i="2" s="1"/>
  <c r="E4800" i="2" s="1"/>
  <c r="E4801" i="2" s="1"/>
  <c r="E4802" i="2" s="1"/>
  <c r="E4803" i="2" s="1"/>
  <c r="E4804" i="2" s="1"/>
  <c r="E4805" i="2" s="1"/>
  <c r="E4806" i="2" s="1"/>
  <c r="E4807" i="2" s="1"/>
  <c r="E4808" i="2" s="1"/>
  <c r="E4809" i="2" s="1"/>
  <c r="E4810" i="2" s="1"/>
  <c r="E4811" i="2" s="1"/>
  <c r="E4812" i="2" s="1"/>
  <c r="E4813" i="2" s="1"/>
  <c r="E4814" i="2" s="1"/>
  <c r="E4815" i="2" s="1"/>
  <c r="E4816" i="2" s="1"/>
  <c r="E4817" i="2" s="1"/>
  <c r="E4818" i="2" s="1"/>
  <c r="E4819" i="2" s="1"/>
  <c r="E4820" i="2" s="1"/>
  <c r="E4821" i="2" s="1"/>
  <c r="E4822" i="2" s="1"/>
  <c r="E4823" i="2" s="1"/>
  <c r="E4824" i="2" s="1"/>
  <c r="E4825" i="2" s="1"/>
  <c r="E4826" i="2" s="1"/>
  <c r="E4827" i="2" s="1"/>
  <c r="E4828" i="2" s="1"/>
  <c r="E4829" i="2" s="1"/>
  <c r="E4830" i="2" s="1"/>
  <c r="E4831" i="2" s="1"/>
  <c r="E4832" i="2" s="1"/>
  <c r="E4833" i="2" s="1"/>
  <c r="E4834" i="2" s="1"/>
  <c r="E4835" i="2" s="1"/>
  <c r="E4836" i="2" s="1"/>
  <c r="E4837" i="2" s="1"/>
  <c r="E4838" i="2" s="1"/>
  <c r="E4839" i="2" s="1"/>
  <c r="E4840" i="2" s="1"/>
  <c r="E4841" i="2" s="1"/>
  <c r="E4842" i="2" s="1"/>
  <c r="E4843" i="2" s="1"/>
  <c r="E4844" i="2" s="1"/>
  <c r="E4845" i="2" s="1"/>
  <c r="E4846" i="2" s="1"/>
  <c r="E4847" i="2" s="1"/>
  <c r="E4848" i="2" s="1"/>
  <c r="E4849" i="2" s="1"/>
  <c r="E4850" i="2" s="1"/>
  <c r="E4851" i="2" s="1"/>
  <c r="E4852" i="2" s="1"/>
  <c r="E4853" i="2" s="1"/>
  <c r="E4854" i="2" s="1"/>
  <c r="E4855" i="2" s="1"/>
  <c r="E4856" i="2" s="1"/>
  <c r="E4857" i="2" s="1"/>
  <c r="E4858" i="2" s="1"/>
  <c r="E4859" i="2" s="1"/>
  <c r="E4860" i="2" s="1"/>
  <c r="E4861" i="2" s="1"/>
  <c r="E4862" i="2" s="1"/>
  <c r="E4863" i="2" s="1"/>
  <c r="E4864" i="2" s="1"/>
  <c r="E4865" i="2" s="1"/>
  <c r="E4866" i="2" s="1"/>
  <c r="E4867" i="2" s="1"/>
  <c r="E4868" i="2" s="1"/>
  <c r="E4869" i="2" s="1"/>
  <c r="E4870" i="2" s="1"/>
  <c r="E4871" i="2" s="1"/>
  <c r="E4872" i="2" s="1"/>
  <c r="E4873" i="2" s="1"/>
  <c r="E4874" i="2" s="1"/>
  <c r="E4875" i="2" s="1"/>
  <c r="E4876" i="2" s="1"/>
  <c r="E4877" i="2" s="1"/>
  <c r="E4878" i="2" s="1"/>
  <c r="E4879" i="2" s="1"/>
  <c r="E4880" i="2" s="1"/>
  <c r="E4881" i="2" s="1"/>
  <c r="E4882" i="2" s="1"/>
  <c r="E4883" i="2" s="1"/>
  <c r="E4884" i="2" s="1"/>
  <c r="E4885" i="2" s="1"/>
  <c r="E4886" i="2" s="1"/>
  <c r="E4887" i="2" s="1"/>
  <c r="E4888" i="2" s="1"/>
  <c r="E4889" i="2" s="1"/>
  <c r="E4890" i="2" s="1"/>
  <c r="E4891" i="2" s="1"/>
  <c r="E4892" i="2" s="1"/>
  <c r="E4893" i="2" s="1"/>
  <c r="E4894" i="2" s="1"/>
  <c r="E4895" i="2" s="1"/>
  <c r="E4896" i="2" s="1"/>
  <c r="E4897" i="2" s="1"/>
  <c r="E4898" i="2" s="1"/>
  <c r="E4899" i="2" s="1"/>
  <c r="E4900" i="2" s="1"/>
  <c r="E4901" i="2" s="1"/>
  <c r="E4902" i="2" s="1"/>
  <c r="E4903" i="2" s="1"/>
  <c r="E4904" i="2" s="1"/>
  <c r="E4905" i="2" s="1"/>
  <c r="E4906" i="2" s="1"/>
  <c r="E4907" i="2" s="1"/>
  <c r="E4908" i="2" s="1"/>
  <c r="E4909" i="2" s="1"/>
  <c r="E4910" i="2" s="1"/>
  <c r="E4911" i="2" s="1"/>
  <c r="E4912" i="2" s="1"/>
  <c r="E4913" i="2" s="1"/>
  <c r="E4914" i="2" s="1"/>
  <c r="E4915" i="2" s="1"/>
  <c r="E4916" i="2" s="1"/>
  <c r="E4917" i="2" s="1"/>
  <c r="E4918" i="2" s="1"/>
  <c r="E4919" i="2" s="1"/>
  <c r="E4920" i="2" s="1"/>
  <c r="E4921" i="2" s="1"/>
  <c r="E4922" i="2" s="1"/>
  <c r="E4923" i="2" s="1"/>
  <c r="E4924" i="2" s="1"/>
  <c r="E4925" i="2" s="1"/>
  <c r="E4926" i="2" s="1"/>
  <c r="E4927" i="2" s="1"/>
  <c r="E4928" i="2" s="1"/>
  <c r="E4929" i="2" s="1"/>
  <c r="E4930" i="2" s="1"/>
  <c r="E4931" i="2" s="1"/>
  <c r="E4932" i="2" s="1"/>
  <c r="E4933" i="2" s="1"/>
  <c r="E4934" i="2" s="1"/>
  <c r="E4935" i="2" s="1"/>
  <c r="E4936" i="2" s="1"/>
  <c r="E4937" i="2" s="1"/>
  <c r="E4938" i="2" s="1"/>
  <c r="E4939" i="2" s="1"/>
  <c r="E4940" i="2" s="1"/>
  <c r="E4941" i="2" s="1"/>
  <c r="E4942" i="2" s="1"/>
  <c r="E4943" i="2" s="1"/>
  <c r="E4944" i="2" s="1"/>
  <c r="E4945" i="2" s="1"/>
  <c r="E4946" i="2" s="1"/>
  <c r="E4947" i="2" s="1"/>
  <c r="E4948" i="2" s="1"/>
  <c r="E4949" i="2" s="1"/>
  <c r="E4950" i="2" s="1"/>
  <c r="E4951" i="2" s="1"/>
  <c r="E4952" i="2" s="1"/>
  <c r="E4953" i="2" s="1"/>
  <c r="E4954" i="2" s="1"/>
  <c r="E4955" i="2" s="1"/>
  <c r="E4956" i="2" s="1"/>
  <c r="E4957" i="2" s="1"/>
  <c r="E4958" i="2" s="1"/>
  <c r="E4959" i="2" s="1"/>
  <c r="E4960" i="2" s="1"/>
  <c r="E4961" i="2" s="1"/>
  <c r="E4962" i="2" s="1"/>
  <c r="E4963" i="2" s="1"/>
  <c r="E4964" i="2" s="1"/>
  <c r="E4965" i="2" s="1"/>
  <c r="E4966" i="2" s="1"/>
  <c r="E4967" i="2" s="1"/>
  <c r="E4968" i="2" s="1"/>
  <c r="E4969" i="2" s="1"/>
  <c r="E4970" i="2" s="1"/>
  <c r="E4971" i="2" s="1"/>
  <c r="E4972" i="2" s="1"/>
  <c r="E4973" i="2" s="1"/>
  <c r="E4974" i="2" s="1"/>
  <c r="E4975" i="2" s="1"/>
  <c r="E4976" i="2" s="1"/>
  <c r="E4977" i="2" s="1"/>
  <c r="E4978" i="2" s="1"/>
  <c r="E4979" i="2" s="1"/>
  <c r="E4980" i="2" s="1"/>
  <c r="E4981" i="2" s="1"/>
  <c r="E4982" i="2" s="1"/>
  <c r="E4983" i="2" s="1"/>
  <c r="E4984" i="2" s="1"/>
  <c r="E4985" i="2" s="1"/>
  <c r="E4986" i="2" s="1"/>
  <c r="E4987" i="2" s="1"/>
  <c r="E4988" i="2" s="1"/>
  <c r="E4989" i="2" s="1"/>
  <c r="E4990" i="2" s="1"/>
  <c r="E4991" i="2" s="1"/>
  <c r="E4992" i="2" s="1"/>
  <c r="E4993" i="2" s="1"/>
  <c r="E4994" i="2" s="1"/>
  <c r="E4995" i="2" s="1"/>
  <c r="E4996" i="2" s="1"/>
  <c r="E4997" i="2" s="1"/>
  <c r="E4998" i="2" s="1"/>
  <c r="E4999" i="2" s="1"/>
  <c r="E5000" i="2" s="1"/>
  <c r="E5001" i="2" s="1"/>
  <c r="E5002" i="2" s="1"/>
  <c r="E5003" i="2" s="1"/>
  <c r="E5004" i="2" s="1"/>
  <c r="E5005" i="2" s="1"/>
  <c r="E5006" i="2" s="1"/>
  <c r="E5007" i="2" s="1"/>
  <c r="E5008" i="2" s="1"/>
  <c r="E5009" i="2" s="1"/>
  <c r="E5010" i="2" s="1"/>
  <c r="E5011" i="2" s="1"/>
  <c r="E5012" i="2" s="1"/>
  <c r="E5013" i="2" s="1"/>
  <c r="E5014" i="2" s="1"/>
  <c r="E5015" i="2" s="1"/>
  <c r="E5016" i="2" s="1"/>
  <c r="E5017" i="2" s="1"/>
  <c r="E5018" i="2" s="1"/>
  <c r="E5019" i="2" s="1"/>
  <c r="E5020" i="2" s="1"/>
  <c r="E5021" i="2" s="1"/>
  <c r="E5022" i="2" s="1"/>
  <c r="E5023" i="2" s="1"/>
  <c r="E5024" i="2" s="1"/>
  <c r="E5025" i="2" s="1"/>
  <c r="E5026" i="2" s="1"/>
  <c r="E5027" i="2" s="1"/>
  <c r="E5028" i="2" s="1"/>
  <c r="E5029" i="2" s="1"/>
  <c r="E5030" i="2" s="1"/>
  <c r="E5031" i="2" s="1"/>
  <c r="E5032" i="2" s="1"/>
  <c r="E5033" i="2" s="1"/>
  <c r="E5034" i="2" s="1"/>
  <c r="E5035" i="2" s="1"/>
  <c r="E5036" i="2" s="1"/>
  <c r="E5037" i="2" s="1"/>
  <c r="E5038" i="2" s="1"/>
  <c r="E5039" i="2" s="1"/>
  <c r="E5040" i="2" s="1"/>
  <c r="E5041" i="2" s="1"/>
  <c r="E5042" i="2" s="1"/>
  <c r="E5043" i="2" s="1"/>
  <c r="E5044" i="2" s="1"/>
  <c r="E5045" i="2" s="1"/>
  <c r="E5046" i="2" s="1"/>
  <c r="E5047" i="2" s="1"/>
  <c r="E5048" i="2" s="1"/>
  <c r="E5049" i="2" s="1"/>
  <c r="E5050" i="2" s="1"/>
  <c r="E5051" i="2" s="1"/>
  <c r="E5052" i="2" s="1"/>
  <c r="E5053" i="2" s="1"/>
  <c r="E5054" i="2" s="1"/>
  <c r="E5055" i="2" s="1"/>
  <c r="E5056" i="2" s="1"/>
  <c r="E5057" i="2" s="1"/>
  <c r="E5058" i="2" s="1"/>
  <c r="E5059" i="2" s="1"/>
  <c r="E5060" i="2" s="1"/>
  <c r="E5061" i="2" s="1"/>
  <c r="E5062" i="2" s="1"/>
  <c r="E5063" i="2" s="1"/>
  <c r="E5064" i="2" s="1"/>
  <c r="E5065" i="2" s="1"/>
  <c r="E5066" i="2" s="1"/>
  <c r="E5067" i="2" s="1"/>
  <c r="E5068" i="2" s="1"/>
  <c r="E5069" i="2" s="1"/>
  <c r="E5070" i="2" s="1"/>
  <c r="E5071" i="2" s="1"/>
  <c r="E5072" i="2" s="1"/>
  <c r="E5073" i="2" s="1"/>
  <c r="E5074" i="2" s="1"/>
  <c r="E5075" i="2" s="1"/>
  <c r="E5076" i="2" s="1"/>
  <c r="E5077" i="2" s="1"/>
  <c r="E5078" i="2" s="1"/>
  <c r="E5079" i="2" s="1"/>
  <c r="E5080" i="2" s="1"/>
  <c r="E5081" i="2" s="1"/>
  <c r="E5082" i="2" s="1"/>
  <c r="E5083" i="2" s="1"/>
  <c r="E5084" i="2" s="1"/>
  <c r="E5085" i="2" s="1"/>
  <c r="E5086" i="2" s="1"/>
  <c r="E5087" i="2" s="1"/>
  <c r="E5088" i="2" s="1"/>
  <c r="E5089" i="2" s="1"/>
  <c r="E5090" i="2" s="1"/>
  <c r="E5091" i="2" s="1"/>
  <c r="E5092" i="2" s="1"/>
  <c r="E5093" i="2" s="1"/>
  <c r="E5094" i="2" s="1"/>
  <c r="E5095" i="2" s="1"/>
  <c r="E5096" i="2" s="1"/>
  <c r="E5097" i="2" s="1"/>
  <c r="E5098" i="2" s="1"/>
  <c r="E5099" i="2" s="1"/>
  <c r="E5100" i="2" s="1"/>
  <c r="E5101" i="2" s="1"/>
  <c r="E5102" i="2" s="1"/>
  <c r="E5103" i="2" s="1"/>
  <c r="E5104" i="2" s="1"/>
  <c r="E5105" i="2" s="1"/>
  <c r="E5106" i="2" s="1"/>
  <c r="E5107" i="2" s="1"/>
  <c r="E5108" i="2" s="1"/>
  <c r="E5109" i="2" s="1"/>
  <c r="E5110" i="2" s="1"/>
  <c r="E5111" i="2" s="1"/>
  <c r="E5112" i="2" s="1"/>
  <c r="E5113" i="2" s="1"/>
  <c r="E5114" i="2" s="1"/>
  <c r="E5115" i="2" s="1"/>
  <c r="E5116" i="2" s="1"/>
  <c r="E5117" i="2" s="1"/>
  <c r="E5118" i="2" s="1"/>
  <c r="E5119" i="2" s="1"/>
  <c r="E5120" i="2" s="1"/>
  <c r="E5121" i="2" s="1"/>
  <c r="E5122" i="2" s="1"/>
  <c r="E5123" i="2" s="1"/>
  <c r="E5124" i="2" s="1"/>
  <c r="E5125" i="2" s="1"/>
  <c r="E5126" i="2" s="1"/>
  <c r="E5127" i="2" s="1"/>
  <c r="E5128" i="2" s="1"/>
  <c r="E5129" i="2" s="1"/>
  <c r="E5130" i="2" s="1"/>
  <c r="E5131" i="2" s="1"/>
  <c r="E5132" i="2" s="1"/>
  <c r="E5133" i="2" s="1"/>
  <c r="E5134" i="2" s="1"/>
  <c r="E5135" i="2" s="1"/>
  <c r="E5136" i="2" s="1"/>
  <c r="E5137" i="2" s="1"/>
  <c r="E5138" i="2" s="1"/>
  <c r="E5139" i="2" s="1"/>
  <c r="E5140" i="2" s="1"/>
  <c r="E5141" i="2" s="1"/>
  <c r="E5142" i="2" s="1"/>
  <c r="E5143" i="2" s="1"/>
  <c r="E5144" i="2" s="1"/>
  <c r="E5145" i="2" s="1"/>
  <c r="E5146" i="2" s="1"/>
  <c r="E5147" i="2" s="1"/>
  <c r="E5148" i="2" s="1"/>
  <c r="E5149" i="2" s="1"/>
  <c r="E5150" i="2" s="1"/>
  <c r="E5151" i="2" s="1"/>
  <c r="E5152" i="2" s="1"/>
  <c r="E5153" i="2" s="1"/>
  <c r="E5154" i="2" s="1"/>
  <c r="E5155" i="2" s="1"/>
  <c r="E5156" i="2" s="1"/>
  <c r="E5157" i="2" s="1"/>
  <c r="E5158" i="2" s="1"/>
  <c r="E5159" i="2" s="1"/>
  <c r="E5160" i="2" s="1"/>
  <c r="E5161" i="2" s="1"/>
  <c r="E5162" i="2" s="1"/>
  <c r="E5163" i="2" s="1"/>
  <c r="E5164" i="2" s="1"/>
  <c r="E5165" i="2" s="1"/>
  <c r="E5166" i="2" s="1"/>
  <c r="E5167" i="2" s="1"/>
  <c r="E5168" i="2" s="1"/>
  <c r="E5169" i="2" s="1"/>
  <c r="E5170" i="2" s="1"/>
  <c r="E5171" i="2" s="1"/>
  <c r="E5172" i="2" s="1"/>
  <c r="E5173" i="2" s="1"/>
  <c r="E5174" i="2" s="1"/>
  <c r="E5175" i="2" s="1"/>
  <c r="E5176" i="2" s="1"/>
  <c r="E5177" i="2" s="1"/>
  <c r="E5178" i="2" s="1"/>
  <c r="E5179" i="2" s="1"/>
  <c r="E5180" i="2" s="1"/>
  <c r="E5181" i="2" s="1"/>
  <c r="E5182" i="2" s="1"/>
  <c r="E5183" i="2" s="1"/>
  <c r="E5184" i="2" s="1"/>
  <c r="E5185" i="2" s="1"/>
  <c r="E5186" i="2" s="1"/>
  <c r="E5187" i="2" s="1"/>
  <c r="E5188" i="2" s="1"/>
  <c r="E5189" i="2" s="1"/>
  <c r="E5190" i="2" s="1"/>
  <c r="E5191" i="2" s="1"/>
  <c r="E5192" i="2" s="1"/>
  <c r="E5193" i="2" s="1"/>
  <c r="E5194" i="2" s="1"/>
  <c r="E5195" i="2" s="1"/>
  <c r="E5196" i="2" s="1"/>
  <c r="E5197" i="2" s="1"/>
  <c r="E5198" i="2" s="1"/>
  <c r="E5199" i="2" s="1"/>
  <c r="E5200" i="2" s="1"/>
  <c r="E5201" i="2" s="1"/>
  <c r="E5202" i="2" s="1"/>
  <c r="E5203" i="2" s="1"/>
  <c r="E5204" i="2" s="1"/>
  <c r="E5205" i="2" s="1"/>
  <c r="E5206" i="2" s="1"/>
  <c r="E5207" i="2" s="1"/>
  <c r="E5208" i="2" s="1"/>
  <c r="E5209" i="2" s="1"/>
  <c r="E5210" i="2" s="1"/>
  <c r="E5211" i="2" s="1"/>
  <c r="E5212" i="2" s="1"/>
  <c r="E5213" i="2" s="1"/>
  <c r="E5214" i="2" s="1"/>
  <c r="E5215" i="2" s="1"/>
  <c r="E5216" i="2" s="1"/>
  <c r="E5217" i="2" s="1"/>
  <c r="E5218" i="2" s="1"/>
  <c r="E5219" i="2" s="1"/>
  <c r="E5220" i="2" s="1"/>
  <c r="E5221" i="2" s="1"/>
  <c r="E5222" i="2" s="1"/>
  <c r="E5223" i="2" s="1"/>
  <c r="E5224" i="2" s="1"/>
  <c r="E5225" i="2" s="1"/>
  <c r="E5226" i="2" s="1"/>
  <c r="E5227" i="2" s="1"/>
  <c r="E5228" i="2" s="1"/>
  <c r="E5229" i="2" s="1"/>
  <c r="E5230" i="2" s="1"/>
  <c r="E5231" i="2" s="1"/>
  <c r="E5232" i="2" s="1"/>
  <c r="E5233" i="2" s="1"/>
  <c r="E5234" i="2" s="1"/>
  <c r="E5235" i="2" s="1"/>
  <c r="E5236" i="2" s="1"/>
  <c r="E5237" i="2" s="1"/>
  <c r="E5238" i="2" s="1"/>
  <c r="E5239" i="2" s="1"/>
  <c r="E5240" i="2" s="1"/>
  <c r="E5241" i="2" s="1"/>
  <c r="E5242" i="2" s="1"/>
  <c r="E5243" i="2" s="1"/>
  <c r="E5244" i="2" s="1"/>
  <c r="E5245" i="2" s="1"/>
  <c r="E5246" i="2" s="1"/>
  <c r="E5247" i="2" s="1"/>
  <c r="E5248" i="2" s="1"/>
  <c r="E5249" i="2" s="1"/>
  <c r="E5250" i="2" s="1"/>
  <c r="E5251" i="2" s="1"/>
  <c r="E5252" i="2" s="1"/>
  <c r="E5253" i="2" s="1"/>
  <c r="E5254" i="2" s="1"/>
  <c r="E5255" i="2" s="1"/>
  <c r="E5256" i="2" s="1"/>
  <c r="E5257" i="2" s="1"/>
  <c r="E5258" i="2" s="1"/>
  <c r="E5259" i="2" s="1"/>
  <c r="E5260" i="2" s="1"/>
  <c r="E5261" i="2" s="1"/>
  <c r="E5262" i="2" s="1"/>
  <c r="E5263" i="2" s="1"/>
  <c r="E5264" i="2" s="1"/>
  <c r="E5265" i="2" s="1"/>
  <c r="E5266" i="2" s="1"/>
  <c r="E5267" i="2" s="1"/>
  <c r="E5268" i="2" s="1"/>
  <c r="E5269" i="2" s="1"/>
  <c r="E5270" i="2" s="1"/>
  <c r="E5271" i="2" s="1"/>
  <c r="E5272" i="2" s="1"/>
  <c r="E5273" i="2" s="1"/>
  <c r="E5274" i="2" s="1"/>
  <c r="E5275" i="2" s="1"/>
  <c r="E5276" i="2" s="1"/>
  <c r="E5277" i="2" s="1"/>
  <c r="E5278" i="2" s="1"/>
  <c r="E5279" i="2" s="1"/>
  <c r="E5280" i="2" s="1"/>
  <c r="E5281" i="2" s="1"/>
  <c r="E5282" i="2" s="1"/>
  <c r="E5283" i="2" s="1"/>
  <c r="E5284" i="2" s="1"/>
  <c r="E5285" i="2" s="1"/>
  <c r="E5286" i="2" s="1"/>
  <c r="E5287" i="2" s="1"/>
  <c r="E5288" i="2" s="1"/>
  <c r="E5289" i="2" s="1"/>
  <c r="E5290" i="2" s="1"/>
  <c r="E5291" i="2" s="1"/>
  <c r="E5292" i="2" s="1"/>
  <c r="E5293" i="2" s="1"/>
  <c r="E5294" i="2" s="1"/>
  <c r="E5295" i="2" s="1"/>
  <c r="E5296" i="2" s="1"/>
  <c r="E5297" i="2" s="1"/>
  <c r="E5298" i="2" s="1"/>
  <c r="E5299" i="2" s="1"/>
  <c r="E5300" i="2" s="1"/>
  <c r="E5301" i="2" s="1"/>
  <c r="E5302" i="2" s="1"/>
  <c r="E5303" i="2" s="1"/>
  <c r="E5304" i="2" s="1"/>
  <c r="E5305" i="2" s="1"/>
  <c r="E5306" i="2" s="1"/>
  <c r="C2074" i="2"/>
  <c r="C2075" i="2"/>
  <c r="C2076" i="2"/>
  <c r="C2077" i="2"/>
  <c r="A2073" i="2"/>
  <c r="C2073" i="2"/>
  <c r="H2103" i="2" l="1"/>
  <c r="H2637" i="2"/>
  <c r="H3176" i="2" s="1"/>
  <c r="H3715" i="2" s="1"/>
  <c r="H4254" i="2" s="1"/>
  <c r="H4793" i="2" s="1"/>
  <c r="H2144" i="2"/>
  <c r="H2678" i="2"/>
  <c r="H3217" i="2" s="1"/>
  <c r="H3756" i="2" s="1"/>
  <c r="H4295" i="2" s="1"/>
  <c r="H4834" i="2" s="1"/>
  <c r="J2073" i="2"/>
  <c r="L2073" i="2" s="1"/>
  <c r="L2073" i="1" s="1"/>
  <c r="R102" i="3"/>
  <c r="V102" i="3" s="1"/>
  <c r="J3760" i="1"/>
  <c r="J4299" i="1" s="1"/>
  <c r="J4838" i="1" s="1"/>
  <c r="J3759" i="1"/>
  <c r="J4298" i="1" s="1"/>
  <c r="J4837" i="1" s="1"/>
  <c r="H2151" i="2"/>
  <c r="H2685" i="2"/>
  <c r="H3224" i="2" s="1"/>
  <c r="H3763" i="2" s="1"/>
  <c r="H4302" i="2" s="1"/>
  <c r="H4841" i="2" s="1"/>
  <c r="H2691" i="2"/>
  <c r="H3230" i="2" s="1"/>
  <c r="H3769" i="2" s="1"/>
  <c r="H4308" i="2" s="1"/>
  <c r="H4847" i="2" s="1"/>
  <c r="H2689" i="2"/>
  <c r="H3228" i="2" s="1"/>
  <c r="H3767" i="2" s="1"/>
  <c r="H4306" i="2" s="1"/>
  <c r="H4845" i="2" s="1"/>
  <c r="J2152" i="1"/>
  <c r="J2685" i="1"/>
  <c r="J3224" i="1" s="1"/>
  <c r="J2155" i="1"/>
  <c r="J2688" i="1"/>
  <c r="J3227" i="1" s="1"/>
  <c r="G2085" i="2"/>
  <c r="G2623" i="2"/>
  <c r="G3162" i="2" s="1"/>
  <c r="G3701" i="2" s="1"/>
  <c r="G4240" i="2" s="1"/>
  <c r="G4779" i="2" s="1"/>
  <c r="J2154" i="1"/>
  <c r="J2687" i="1"/>
  <c r="J3226" i="1" s="1"/>
  <c r="J2168" i="1"/>
  <c r="J2701" i="1"/>
  <c r="J3240" i="1" s="1"/>
  <c r="J3779" i="1" s="1"/>
  <c r="J4318" i="1" s="1"/>
  <c r="J4857" i="1" s="1"/>
  <c r="J2153" i="1"/>
  <c r="J2686" i="1"/>
  <c r="J3225" i="1" s="1"/>
  <c r="J3764" i="1" s="1"/>
  <c r="S275" i="3"/>
  <c r="U274" i="3"/>
  <c r="AC15" i="3"/>
  <c r="AE14" i="3"/>
  <c r="G15" i="2"/>
  <c r="G359" i="2"/>
  <c r="G704" i="2" s="1"/>
  <c r="G1049" i="2" s="1"/>
  <c r="G1394" i="2" s="1"/>
  <c r="G1739" i="2" s="1"/>
  <c r="U230" i="3"/>
  <c r="U8" i="3"/>
  <c r="R8" i="3" s="1"/>
  <c r="V8" i="3" s="1"/>
  <c r="H4769" i="1"/>
  <c r="H4770" i="1" s="1"/>
  <c r="H4771" i="1" s="1"/>
  <c r="H4772" i="1" s="1"/>
  <c r="H4773" i="1" s="1"/>
  <c r="H4774" i="1" s="1"/>
  <c r="H4775" i="1" s="1"/>
  <c r="H4776" i="1" s="1"/>
  <c r="H4777" i="1" s="1"/>
  <c r="H4778" i="1" s="1"/>
  <c r="H4779" i="1" s="1"/>
  <c r="H4780" i="1" s="1"/>
  <c r="H4781" i="1" s="1"/>
  <c r="H4782" i="1" s="1"/>
  <c r="H4783" i="1" s="1"/>
  <c r="H4784" i="1" s="1"/>
  <c r="H4785" i="1" s="1"/>
  <c r="H4786" i="1" s="1"/>
  <c r="H4787" i="1" s="1"/>
  <c r="H4788" i="1" s="1"/>
  <c r="H4789" i="1" s="1"/>
  <c r="H4790" i="1" s="1"/>
  <c r="H4791" i="1" s="1"/>
  <c r="H4792" i="1" s="1"/>
  <c r="H4793" i="1" s="1"/>
  <c r="H4794" i="1" s="1"/>
  <c r="H4795" i="1" s="1"/>
  <c r="H4796" i="1" s="1"/>
  <c r="H4797" i="1" s="1"/>
  <c r="H4798" i="1" s="1"/>
  <c r="H4799" i="1" s="1"/>
  <c r="H4800" i="1" s="1"/>
  <c r="H4801" i="1" s="1"/>
  <c r="H4802" i="1" s="1"/>
  <c r="H4803" i="1" s="1"/>
  <c r="H4804" i="1" s="1"/>
  <c r="H4805" i="1" s="1"/>
  <c r="H4806" i="1" s="1"/>
  <c r="H4807" i="1" s="1"/>
  <c r="H4808" i="1" s="1"/>
  <c r="H4809" i="1" s="1"/>
  <c r="H4810" i="1" s="1"/>
  <c r="H4811" i="1" s="1"/>
  <c r="H4812" i="1" s="1"/>
  <c r="H4813" i="1" s="1"/>
  <c r="H4814" i="1" s="1"/>
  <c r="H4815" i="1" s="1"/>
  <c r="H4816" i="1" s="1"/>
  <c r="H4817" i="1" s="1"/>
  <c r="H4818" i="1" s="1"/>
  <c r="H4819" i="1" s="1"/>
  <c r="H4820" i="1" s="1"/>
  <c r="H4821" i="1" s="1"/>
  <c r="H4822" i="1" s="1"/>
  <c r="H4823" i="1" s="1"/>
  <c r="H4824" i="1" s="1"/>
  <c r="H4825" i="1" s="1"/>
  <c r="H4826" i="1" s="1"/>
  <c r="H4827" i="1" s="1"/>
  <c r="H4828" i="1" s="1"/>
  <c r="H4829" i="1" s="1"/>
  <c r="H4830" i="1" s="1"/>
  <c r="H4831" i="1" s="1"/>
  <c r="H4832" i="1" s="1"/>
  <c r="H4833" i="1" s="1"/>
  <c r="H4834" i="1" s="1"/>
  <c r="H4835" i="1" s="1"/>
  <c r="H4836" i="1" s="1"/>
  <c r="H4837" i="1" s="1"/>
  <c r="H4838" i="1" s="1"/>
  <c r="H4839" i="1" s="1"/>
  <c r="H4840" i="1" s="1"/>
  <c r="H4841" i="1" s="1"/>
  <c r="H4842" i="1" s="1"/>
  <c r="H4843" i="1" s="1"/>
  <c r="H4844" i="1" s="1"/>
  <c r="H4845" i="1" s="1"/>
  <c r="H4846" i="1" s="1"/>
  <c r="H4847" i="1" s="1"/>
  <c r="H4848" i="1" s="1"/>
  <c r="H4849" i="1" s="1"/>
  <c r="H4850" i="1" s="1"/>
  <c r="H4851" i="1" s="1"/>
  <c r="H4852" i="1" s="1"/>
  <c r="H4853" i="1" s="1"/>
  <c r="H4854" i="1" s="1"/>
  <c r="H4855" i="1" s="1"/>
  <c r="H4856" i="1" s="1"/>
  <c r="H4857" i="1" s="1"/>
  <c r="H4858" i="1" s="1"/>
  <c r="H4859" i="1" s="1"/>
  <c r="H4860" i="1" s="1"/>
  <c r="H4861" i="1" s="1"/>
  <c r="H4862" i="1" s="1"/>
  <c r="H4863" i="1" s="1"/>
  <c r="H4864" i="1" s="1"/>
  <c r="H4865" i="1" s="1"/>
  <c r="H4866" i="1" s="1"/>
  <c r="H4867" i="1" s="1"/>
  <c r="H4868" i="1" s="1"/>
  <c r="H4869" i="1" s="1"/>
  <c r="H4870" i="1" s="1"/>
  <c r="H4871" i="1" s="1"/>
  <c r="H4872" i="1" s="1"/>
  <c r="H4873" i="1" s="1"/>
  <c r="H4874" i="1" s="1"/>
  <c r="H4875" i="1" s="1"/>
  <c r="H4876" i="1" s="1"/>
  <c r="H4877" i="1" s="1"/>
  <c r="H4878" i="1" s="1"/>
  <c r="H4879" i="1" s="1"/>
  <c r="H4880" i="1" s="1"/>
  <c r="H4881" i="1" s="1"/>
  <c r="H4882" i="1" s="1"/>
  <c r="H4883" i="1" s="1"/>
  <c r="H4884" i="1" s="1"/>
  <c r="H4885" i="1" s="1"/>
  <c r="H4886" i="1" s="1"/>
  <c r="H4887" i="1" s="1"/>
  <c r="H4888" i="1" s="1"/>
  <c r="H4889" i="1" s="1"/>
  <c r="H4890" i="1" s="1"/>
  <c r="H4891" i="1" s="1"/>
  <c r="H4892" i="1" s="1"/>
  <c r="H4893" i="1" s="1"/>
  <c r="H4894" i="1" s="1"/>
  <c r="H4895" i="1" s="1"/>
  <c r="H4896" i="1" s="1"/>
  <c r="H4897" i="1" s="1"/>
  <c r="H4898" i="1" s="1"/>
  <c r="H4899" i="1" s="1"/>
  <c r="H4900" i="1" s="1"/>
  <c r="H4901" i="1" s="1"/>
  <c r="H4902" i="1" s="1"/>
  <c r="H4903" i="1" s="1"/>
  <c r="H4904" i="1" s="1"/>
  <c r="H4905" i="1" s="1"/>
  <c r="H4906" i="1" s="1"/>
  <c r="H4907" i="1" s="1"/>
  <c r="H4908" i="1" s="1"/>
  <c r="H4909" i="1" s="1"/>
  <c r="H4910" i="1" s="1"/>
  <c r="H4911" i="1" s="1"/>
  <c r="H4912" i="1" s="1"/>
  <c r="H4913" i="1" s="1"/>
  <c r="H4914" i="1" s="1"/>
  <c r="H4915" i="1" s="1"/>
  <c r="H4916" i="1" s="1"/>
  <c r="H4917" i="1" s="1"/>
  <c r="H4918" i="1" s="1"/>
  <c r="H4919" i="1" s="1"/>
  <c r="H4920" i="1" s="1"/>
  <c r="H4921" i="1" s="1"/>
  <c r="H4922" i="1" s="1"/>
  <c r="H4923" i="1" s="1"/>
  <c r="H4924" i="1" s="1"/>
  <c r="H4925" i="1" s="1"/>
  <c r="H4926" i="1" s="1"/>
  <c r="H4927" i="1" s="1"/>
  <c r="H4928" i="1" s="1"/>
  <c r="H4929" i="1" s="1"/>
  <c r="H4930" i="1" s="1"/>
  <c r="H4931" i="1" s="1"/>
  <c r="H4932" i="1" s="1"/>
  <c r="H4933" i="1" s="1"/>
  <c r="H4934" i="1" s="1"/>
  <c r="H4935" i="1" s="1"/>
  <c r="H4936" i="1" s="1"/>
  <c r="H4937" i="1" s="1"/>
  <c r="H4938" i="1" s="1"/>
  <c r="H4939" i="1" s="1"/>
  <c r="H4940" i="1" s="1"/>
  <c r="H4941" i="1" s="1"/>
  <c r="H4942" i="1" s="1"/>
  <c r="H4943" i="1" s="1"/>
  <c r="H4944" i="1" s="1"/>
  <c r="H4945" i="1" s="1"/>
  <c r="H4946" i="1" s="1"/>
  <c r="H4947" i="1" s="1"/>
  <c r="H4948" i="1" s="1"/>
  <c r="H4949" i="1" s="1"/>
  <c r="H4950" i="1" s="1"/>
  <c r="H4951" i="1" s="1"/>
  <c r="H4952" i="1" s="1"/>
  <c r="H4953" i="1" s="1"/>
  <c r="H4954" i="1" s="1"/>
  <c r="H4955" i="1" s="1"/>
  <c r="H4956" i="1" s="1"/>
  <c r="H4957" i="1" s="1"/>
  <c r="H4958" i="1" s="1"/>
  <c r="H4959" i="1" s="1"/>
  <c r="H4960" i="1" s="1"/>
  <c r="H4961" i="1" s="1"/>
  <c r="H4962" i="1" s="1"/>
  <c r="H4963" i="1" s="1"/>
  <c r="H4964" i="1" s="1"/>
  <c r="H4965" i="1" s="1"/>
  <c r="H4966" i="1" s="1"/>
  <c r="H4967" i="1" s="1"/>
  <c r="H4968" i="1" s="1"/>
  <c r="H4969" i="1" s="1"/>
  <c r="H4970" i="1" s="1"/>
  <c r="H4971" i="1" s="1"/>
  <c r="H4972" i="1" s="1"/>
  <c r="H4973" i="1" s="1"/>
  <c r="H4974" i="1" s="1"/>
  <c r="H4975" i="1" s="1"/>
  <c r="H4976" i="1" s="1"/>
  <c r="H4977" i="1" s="1"/>
  <c r="H4978" i="1" s="1"/>
  <c r="H4979" i="1" s="1"/>
  <c r="H4980" i="1" s="1"/>
  <c r="H4981" i="1" s="1"/>
  <c r="H4982" i="1" s="1"/>
  <c r="H4983" i="1" s="1"/>
  <c r="H4984" i="1" s="1"/>
  <c r="H4985" i="1" s="1"/>
  <c r="H4986" i="1" s="1"/>
  <c r="H4987" i="1" s="1"/>
  <c r="H4988" i="1" s="1"/>
  <c r="H4989" i="1" s="1"/>
  <c r="H4990" i="1" s="1"/>
  <c r="H4991" i="1" s="1"/>
  <c r="H4992" i="1" s="1"/>
  <c r="H4993" i="1" s="1"/>
  <c r="H4994" i="1" s="1"/>
  <c r="H4995" i="1" s="1"/>
  <c r="H4996" i="1" s="1"/>
  <c r="H4997" i="1" s="1"/>
  <c r="H4998" i="1" s="1"/>
  <c r="H4999" i="1" s="1"/>
  <c r="H5000" i="1" s="1"/>
  <c r="H5001" i="1" s="1"/>
  <c r="H5002" i="1" s="1"/>
  <c r="H5003" i="1" s="1"/>
  <c r="H5004" i="1" s="1"/>
  <c r="H5005" i="1" s="1"/>
  <c r="H5006" i="1" s="1"/>
  <c r="H5007" i="1" s="1"/>
  <c r="H5008" i="1" s="1"/>
  <c r="H5009" i="1" s="1"/>
  <c r="H5010" i="1" s="1"/>
  <c r="H5011" i="1" s="1"/>
  <c r="H5012" i="1" s="1"/>
  <c r="H5013" i="1" s="1"/>
  <c r="H5014" i="1" s="1"/>
  <c r="H5015" i="1" s="1"/>
  <c r="H5016" i="1" s="1"/>
  <c r="H5017" i="1" s="1"/>
  <c r="H5018" i="1" s="1"/>
  <c r="H5019" i="1" s="1"/>
  <c r="H5020" i="1" s="1"/>
  <c r="H5021" i="1" s="1"/>
  <c r="H5022" i="1" s="1"/>
  <c r="H5023" i="1" s="1"/>
  <c r="H5024" i="1" s="1"/>
  <c r="H5025" i="1" s="1"/>
  <c r="H5026" i="1" s="1"/>
  <c r="H5027" i="1" s="1"/>
  <c r="H5028" i="1" s="1"/>
  <c r="H5029" i="1" s="1"/>
  <c r="H5030" i="1" s="1"/>
  <c r="H5031" i="1" s="1"/>
  <c r="H5032" i="1" s="1"/>
  <c r="H5033" i="1" s="1"/>
  <c r="H5034" i="1" s="1"/>
  <c r="H5035" i="1" s="1"/>
  <c r="H5036" i="1" s="1"/>
  <c r="H5037" i="1" s="1"/>
  <c r="H5038" i="1" s="1"/>
  <c r="H5039" i="1" s="1"/>
  <c r="H5040" i="1" s="1"/>
  <c r="H5041" i="1" s="1"/>
  <c r="H5042" i="1" s="1"/>
  <c r="H5043" i="1" s="1"/>
  <c r="H5044" i="1" s="1"/>
  <c r="H5045" i="1" s="1"/>
  <c r="H5046" i="1" s="1"/>
  <c r="H5047" i="1" s="1"/>
  <c r="H5048" i="1" s="1"/>
  <c r="H5049" i="1" s="1"/>
  <c r="H5050" i="1" s="1"/>
  <c r="H5051" i="1" s="1"/>
  <c r="H5052" i="1" s="1"/>
  <c r="H5053" i="1" s="1"/>
  <c r="H5054" i="1" s="1"/>
  <c r="H5055" i="1" s="1"/>
  <c r="H5056" i="1" s="1"/>
  <c r="H5057" i="1" s="1"/>
  <c r="H5058" i="1" s="1"/>
  <c r="H5059" i="1" s="1"/>
  <c r="H5060" i="1" s="1"/>
  <c r="H5061" i="1" s="1"/>
  <c r="H5062" i="1" s="1"/>
  <c r="H5063" i="1" s="1"/>
  <c r="H5064" i="1" s="1"/>
  <c r="H5065" i="1" s="1"/>
  <c r="H5066" i="1" s="1"/>
  <c r="H5067" i="1" s="1"/>
  <c r="H5068" i="1" s="1"/>
  <c r="H5069" i="1" s="1"/>
  <c r="H5070" i="1" s="1"/>
  <c r="H5071" i="1" s="1"/>
  <c r="H5072" i="1" s="1"/>
  <c r="H5073" i="1" s="1"/>
  <c r="H5074" i="1" s="1"/>
  <c r="H5075" i="1" s="1"/>
  <c r="H5076" i="1" s="1"/>
  <c r="H5077" i="1" s="1"/>
  <c r="H5078" i="1" s="1"/>
  <c r="H5079" i="1" s="1"/>
  <c r="H5080" i="1" s="1"/>
  <c r="H5081" i="1" s="1"/>
  <c r="H5082" i="1" s="1"/>
  <c r="H5083" i="1" s="1"/>
  <c r="H5084" i="1" s="1"/>
  <c r="H5085" i="1" s="1"/>
  <c r="H5086" i="1" s="1"/>
  <c r="H5087" i="1" s="1"/>
  <c r="H5088" i="1" s="1"/>
  <c r="H5089" i="1" s="1"/>
  <c r="H5090" i="1" s="1"/>
  <c r="H5091" i="1" s="1"/>
  <c r="H5092" i="1" s="1"/>
  <c r="H5093" i="1" s="1"/>
  <c r="H5094" i="1" s="1"/>
  <c r="H5095" i="1" s="1"/>
  <c r="H5096" i="1" s="1"/>
  <c r="H5097" i="1" s="1"/>
  <c r="H5098" i="1" s="1"/>
  <c r="H5099" i="1" s="1"/>
  <c r="H5100" i="1" s="1"/>
  <c r="H5101" i="1" s="1"/>
  <c r="H5102" i="1" s="1"/>
  <c r="H5103" i="1" s="1"/>
  <c r="H5104" i="1" s="1"/>
  <c r="H5105" i="1" s="1"/>
  <c r="H5106" i="1" s="1"/>
  <c r="H5107" i="1" s="1"/>
  <c r="H5108" i="1" s="1"/>
  <c r="H5109" i="1" s="1"/>
  <c r="H5110" i="1" s="1"/>
  <c r="H5111" i="1" s="1"/>
  <c r="H5112" i="1" s="1"/>
  <c r="H5113" i="1" s="1"/>
  <c r="H5114" i="1" s="1"/>
  <c r="H5115" i="1" s="1"/>
  <c r="H5116" i="1" s="1"/>
  <c r="H5117" i="1" s="1"/>
  <c r="H5118" i="1" s="1"/>
  <c r="H5119" i="1" s="1"/>
  <c r="H5120" i="1" s="1"/>
  <c r="H5121" i="1" s="1"/>
  <c r="H5122" i="1" s="1"/>
  <c r="H5123" i="1" s="1"/>
  <c r="H5124" i="1" s="1"/>
  <c r="H5125" i="1" s="1"/>
  <c r="H5126" i="1" s="1"/>
  <c r="H5127" i="1" s="1"/>
  <c r="H5128" i="1" s="1"/>
  <c r="H5129" i="1" s="1"/>
  <c r="H5130" i="1" s="1"/>
  <c r="H5131" i="1" s="1"/>
  <c r="H5132" i="1" s="1"/>
  <c r="H5133" i="1" s="1"/>
  <c r="H5134" i="1" s="1"/>
  <c r="H5135" i="1" s="1"/>
  <c r="H5136" i="1" s="1"/>
  <c r="H5137" i="1" s="1"/>
  <c r="H5138" i="1" s="1"/>
  <c r="H5139" i="1" s="1"/>
  <c r="H5140" i="1" s="1"/>
  <c r="H5141" i="1" s="1"/>
  <c r="H5142" i="1" s="1"/>
  <c r="H5143" i="1" s="1"/>
  <c r="H5144" i="1" s="1"/>
  <c r="H5145" i="1" s="1"/>
  <c r="H5146" i="1" s="1"/>
  <c r="H5147" i="1" s="1"/>
  <c r="H5148" i="1" s="1"/>
  <c r="H5149" i="1" s="1"/>
  <c r="H5150" i="1" s="1"/>
  <c r="H5151" i="1" s="1"/>
  <c r="H5152" i="1" s="1"/>
  <c r="H5153" i="1" s="1"/>
  <c r="H5154" i="1" s="1"/>
  <c r="H5155" i="1" s="1"/>
  <c r="H5156" i="1" s="1"/>
  <c r="H5157" i="1" s="1"/>
  <c r="H5158" i="1" s="1"/>
  <c r="H5159" i="1" s="1"/>
  <c r="H5160" i="1" s="1"/>
  <c r="H5161" i="1" s="1"/>
  <c r="H5162" i="1" s="1"/>
  <c r="H5163" i="1" s="1"/>
  <c r="H5164" i="1" s="1"/>
  <c r="H5165" i="1" s="1"/>
  <c r="H5166" i="1" s="1"/>
  <c r="H5167" i="1" s="1"/>
  <c r="H5168" i="1" s="1"/>
  <c r="H5169" i="1" s="1"/>
  <c r="H5170" i="1" s="1"/>
  <c r="H5171" i="1" s="1"/>
  <c r="H5172" i="1" s="1"/>
  <c r="H5173" i="1" s="1"/>
  <c r="H5174" i="1" s="1"/>
  <c r="H5175" i="1" s="1"/>
  <c r="H5176" i="1" s="1"/>
  <c r="H5177" i="1" s="1"/>
  <c r="H5178" i="1" s="1"/>
  <c r="H5179" i="1" s="1"/>
  <c r="H5180" i="1" s="1"/>
  <c r="H5181" i="1" s="1"/>
  <c r="H5182" i="1" s="1"/>
  <c r="H5183" i="1" s="1"/>
  <c r="H5184" i="1" s="1"/>
  <c r="H5185" i="1" s="1"/>
  <c r="H5186" i="1" s="1"/>
  <c r="H5187" i="1" s="1"/>
  <c r="H5188" i="1" s="1"/>
  <c r="H5189" i="1" s="1"/>
  <c r="H5190" i="1" s="1"/>
  <c r="H5191" i="1" s="1"/>
  <c r="H5192" i="1" s="1"/>
  <c r="H5193" i="1" s="1"/>
  <c r="H5194" i="1" s="1"/>
  <c r="H5195" i="1" s="1"/>
  <c r="H5196" i="1" s="1"/>
  <c r="H5197" i="1" s="1"/>
  <c r="H5198" i="1" s="1"/>
  <c r="H5199" i="1" s="1"/>
  <c r="H5200" i="1" s="1"/>
  <c r="H5201" i="1" s="1"/>
  <c r="H5202" i="1" s="1"/>
  <c r="H5203" i="1" s="1"/>
  <c r="H5204" i="1" s="1"/>
  <c r="H5205" i="1" s="1"/>
  <c r="H5206" i="1" s="1"/>
  <c r="H5207" i="1" s="1"/>
  <c r="H5208" i="1" s="1"/>
  <c r="H5209" i="1" s="1"/>
  <c r="H5210" i="1" s="1"/>
  <c r="H5211" i="1" s="1"/>
  <c r="H5212" i="1" s="1"/>
  <c r="H5213" i="1" s="1"/>
  <c r="H5214" i="1" s="1"/>
  <c r="H5215" i="1" s="1"/>
  <c r="H5216" i="1" s="1"/>
  <c r="H5217" i="1" s="1"/>
  <c r="H5218" i="1" s="1"/>
  <c r="H5219" i="1" s="1"/>
  <c r="H5220" i="1" s="1"/>
  <c r="H5221" i="1" s="1"/>
  <c r="H5222" i="1" s="1"/>
  <c r="H5223" i="1" s="1"/>
  <c r="H5224" i="1" s="1"/>
  <c r="H5225" i="1" s="1"/>
  <c r="H5226" i="1" s="1"/>
  <c r="H5227" i="1" s="1"/>
  <c r="H5228" i="1" s="1"/>
  <c r="H5229" i="1" s="1"/>
  <c r="H5230" i="1" s="1"/>
  <c r="H5231" i="1" s="1"/>
  <c r="H5232" i="1" s="1"/>
  <c r="H5233" i="1" s="1"/>
  <c r="H5234" i="1" s="1"/>
  <c r="H5235" i="1" s="1"/>
  <c r="H5236" i="1" s="1"/>
  <c r="H5237" i="1" s="1"/>
  <c r="H5238" i="1" s="1"/>
  <c r="H5239" i="1" s="1"/>
  <c r="H5240" i="1" s="1"/>
  <c r="H5241" i="1" s="1"/>
  <c r="H5242" i="1" s="1"/>
  <c r="H5243" i="1" s="1"/>
  <c r="H5244" i="1" s="1"/>
  <c r="H5245" i="1" s="1"/>
  <c r="H5246" i="1" s="1"/>
  <c r="H5247" i="1" s="1"/>
  <c r="H5248" i="1" s="1"/>
  <c r="H5249" i="1" s="1"/>
  <c r="H5250" i="1" s="1"/>
  <c r="H5251" i="1" s="1"/>
  <c r="H5252" i="1" s="1"/>
  <c r="H5253" i="1" s="1"/>
  <c r="H5254" i="1" s="1"/>
  <c r="H5255" i="1" s="1"/>
  <c r="H5256" i="1" s="1"/>
  <c r="H5257" i="1" s="1"/>
  <c r="H5258" i="1" s="1"/>
  <c r="H5259" i="1" s="1"/>
  <c r="H5260" i="1" s="1"/>
  <c r="H5261" i="1" s="1"/>
  <c r="H5262" i="1" s="1"/>
  <c r="H5263" i="1" s="1"/>
  <c r="H5264" i="1" s="1"/>
  <c r="H5265" i="1" s="1"/>
  <c r="H5266" i="1" s="1"/>
  <c r="H5267" i="1" s="1"/>
  <c r="H5268" i="1" s="1"/>
  <c r="H5269" i="1" s="1"/>
  <c r="H5270" i="1" s="1"/>
  <c r="H5271" i="1" s="1"/>
  <c r="H5272" i="1" s="1"/>
  <c r="H5273" i="1" s="1"/>
  <c r="H5274" i="1" s="1"/>
  <c r="H5275" i="1" s="1"/>
  <c r="H5276" i="1" s="1"/>
  <c r="H5277" i="1" s="1"/>
  <c r="H5278" i="1" s="1"/>
  <c r="H5279" i="1" s="1"/>
  <c r="H5280" i="1" s="1"/>
  <c r="H5281" i="1" s="1"/>
  <c r="H5282" i="1" s="1"/>
  <c r="H5283" i="1" s="1"/>
  <c r="H5284" i="1" s="1"/>
  <c r="H5285" i="1" s="1"/>
  <c r="H5286" i="1" s="1"/>
  <c r="H5287" i="1" s="1"/>
  <c r="H5288" i="1" s="1"/>
  <c r="H5289" i="1" s="1"/>
  <c r="H5290" i="1" s="1"/>
  <c r="H5291" i="1" s="1"/>
  <c r="H5292" i="1" s="1"/>
  <c r="H5293" i="1" s="1"/>
  <c r="H5294" i="1" s="1"/>
  <c r="H5295" i="1" s="1"/>
  <c r="H5296" i="1" s="1"/>
  <c r="H5297" i="1" s="1"/>
  <c r="H5298" i="1" s="1"/>
  <c r="H5299" i="1" s="1"/>
  <c r="H5300" i="1" s="1"/>
  <c r="H5301" i="1" s="1"/>
  <c r="H5302" i="1" s="1"/>
  <c r="H5303" i="1" s="1"/>
  <c r="H5304" i="1" s="1"/>
  <c r="H5305" i="1" s="1"/>
  <c r="H5306" i="1" s="1"/>
  <c r="H2149" i="2" l="1"/>
  <c r="H2683" i="2"/>
  <c r="H3222" i="2" s="1"/>
  <c r="H3761" i="2" s="1"/>
  <c r="H4300" i="2" s="1"/>
  <c r="H4839" i="2" s="1"/>
  <c r="H2108" i="2"/>
  <c r="H2642" i="2"/>
  <c r="H3181" i="2" s="1"/>
  <c r="H3720" i="2" s="1"/>
  <c r="H4259" i="2" s="1"/>
  <c r="H4798" i="2" s="1"/>
  <c r="R103" i="3"/>
  <c r="V103" i="3" s="1"/>
  <c r="J3766" i="1"/>
  <c r="J4305" i="1" s="1"/>
  <c r="J4844" i="1" s="1"/>
  <c r="J3765" i="1"/>
  <c r="J4304" i="1" s="1"/>
  <c r="J4843" i="1" s="1"/>
  <c r="J3763" i="1"/>
  <c r="J4302" i="1" s="1"/>
  <c r="J4841" i="1" s="1"/>
  <c r="H2156" i="2"/>
  <c r="H2690" i="2"/>
  <c r="H3229" i="2" s="1"/>
  <c r="H3768" i="2" s="1"/>
  <c r="H4307" i="2" s="1"/>
  <c r="H4846" i="2" s="1"/>
  <c r="H2694" i="2"/>
  <c r="H3233" i="2" s="1"/>
  <c r="H3772" i="2" s="1"/>
  <c r="H4311" i="2" s="1"/>
  <c r="H4850" i="2" s="1"/>
  <c r="H2696" i="2"/>
  <c r="H3235" i="2" s="1"/>
  <c r="H3774" i="2" s="1"/>
  <c r="H4313" i="2" s="1"/>
  <c r="H4852" i="2" s="1"/>
  <c r="J2159" i="1"/>
  <c r="J2692" i="1"/>
  <c r="J3231" i="1" s="1"/>
  <c r="J3770" i="1" s="1"/>
  <c r="J4309" i="1" s="1"/>
  <c r="J4848" i="1" s="1"/>
  <c r="J2160" i="1"/>
  <c r="J2693" i="1"/>
  <c r="J3232" i="1" s="1"/>
  <c r="J3771" i="1" s="1"/>
  <c r="J4310" i="1" s="1"/>
  <c r="J4849" i="1" s="1"/>
  <c r="J2161" i="1"/>
  <c r="J2694" i="1"/>
  <c r="J3233" i="1" s="1"/>
  <c r="J3772" i="1" s="1"/>
  <c r="J4311" i="1" s="1"/>
  <c r="J4850" i="1" s="1"/>
  <c r="J2174" i="1"/>
  <c r="J2707" i="1"/>
  <c r="J3246" i="1" s="1"/>
  <c r="J3785" i="1" s="1"/>
  <c r="J4324" i="1" s="1"/>
  <c r="J4863" i="1" s="1"/>
  <c r="G2086" i="2"/>
  <c r="G2624" i="2"/>
  <c r="G3163" i="2" s="1"/>
  <c r="G3702" i="2" s="1"/>
  <c r="G4241" i="2" s="1"/>
  <c r="G4780" i="2" s="1"/>
  <c r="J2158" i="1"/>
  <c r="J2691" i="1"/>
  <c r="J3230" i="1" s="1"/>
  <c r="J3769" i="1" s="1"/>
  <c r="J4308" i="1" s="1"/>
  <c r="J4847" i="1" s="1"/>
  <c r="S276" i="3"/>
  <c r="U275" i="3"/>
  <c r="AC16" i="3"/>
  <c r="AE15" i="3"/>
  <c r="G16" i="2"/>
  <c r="G360" i="2"/>
  <c r="G705" i="2" s="1"/>
  <c r="G1050" i="2" s="1"/>
  <c r="G1395" i="2" s="1"/>
  <c r="G1740" i="2" s="1"/>
  <c r="U231" i="3"/>
  <c r="U232" i="3"/>
  <c r="U9" i="3"/>
  <c r="R9" i="3" s="1"/>
  <c r="V9" i="3" s="1"/>
  <c r="G1752" i="1"/>
  <c r="G1775" i="1" s="1"/>
  <c r="G1798" i="1" s="1"/>
  <c r="G1821" i="1" s="1"/>
  <c r="G1844" i="1" s="1"/>
  <c r="G1867" i="1" s="1"/>
  <c r="G1890" i="1" s="1"/>
  <c r="G1913" i="1" s="1"/>
  <c r="G1936" i="1" s="1"/>
  <c r="G1959" i="1" s="1"/>
  <c r="G1982" i="1" s="1"/>
  <c r="G2005" i="1" s="1"/>
  <c r="G2028" i="1" s="1"/>
  <c r="G2051" i="1" s="1"/>
  <c r="G1753" i="1"/>
  <c r="G1776" i="1" s="1"/>
  <c r="G1799" i="1" s="1"/>
  <c r="G1822" i="1" s="1"/>
  <c r="G1845" i="1" s="1"/>
  <c r="G1868" i="1" s="1"/>
  <c r="G1891" i="1" s="1"/>
  <c r="G1914" i="1" s="1"/>
  <c r="G1937" i="1" s="1"/>
  <c r="G1960" i="1" s="1"/>
  <c r="G1983" i="1" s="1"/>
  <c r="G2006" i="1" s="1"/>
  <c r="G2029" i="1" s="1"/>
  <c r="G2052" i="1" s="1"/>
  <c r="G1754" i="1"/>
  <c r="G1777" i="1" s="1"/>
  <c r="G1800" i="1" s="1"/>
  <c r="G1823" i="1" s="1"/>
  <c r="G1846" i="1" s="1"/>
  <c r="G1869" i="1" s="1"/>
  <c r="G1892" i="1" s="1"/>
  <c r="G1915" i="1" s="1"/>
  <c r="G1938" i="1" s="1"/>
  <c r="G1961" i="1" s="1"/>
  <c r="G1984" i="1" s="1"/>
  <c r="G2007" i="1" s="1"/>
  <c r="G2030" i="1" s="1"/>
  <c r="G2053" i="1" s="1"/>
  <c r="G1755" i="1"/>
  <c r="G1778" i="1" s="1"/>
  <c r="G1801" i="1" s="1"/>
  <c r="G1824" i="1" s="1"/>
  <c r="G1847" i="1" s="1"/>
  <c r="G1870" i="1" s="1"/>
  <c r="G1893" i="1" s="1"/>
  <c r="G1916" i="1" s="1"/>
  <c r="G1939" i="1" s="1"/>
  <c r="G1962" i="1" s="1"/>
  <c r="G1985" i="1" s="1"/>
  <c r="G2008" i="1" s="1"/>
  <c r="G2031" i="1" s="1"/>
  <c r="G2054" i="1" s="1"/>
  <c r="G1756" i="1"/>
  <c r="G1779" i="1" s="1"/>
  <c r="G1802" i="1" s="1"/>
  <c r="G1825" i="1" s="1"/>
  <c r="G1848" i="1" s="1"/>
  <c r="G1871" i="1" s="1"/>
  <c r="G1894" i="1" s="1"/>
  <c r="G1917" i="1" s="1"/>
  <c r="G1940" i="1" s="1"/>
  <c r="G1963" i="1" s="1"/>
  <c r="G1986" i="1" s="1"/>
  <c r="G2009" i="1" s="1"/>
  <c r="G2032" i="1" s="1"/>
  <c r="G2055" i="1" s="1"/>
  <c r="G1757" i="1"/>
  <c r="G1780" i="1" s="1"/>
  <c r="G1803" i="1" s="1"/>
  <c r="G1826" i="1" s="1"/>
  <c r="G1849" i="1" s="1"/>
  <c r="G1872" i="1" s="1"/>
  <c r="G1895" i="1" s="1"/>
  <c r="G1918" i="1" s="1"/>
  <c r="G1941" i="1" s="1"/>
  <c r="G1964" i="1" s="1"/>
  <c r="G1987" i="1" s="1"/>
  <c r="G2010" i="1" s="1"/>
  <c r="G2033" i="1" s="1"/>
  <c r="G2056" i="1" s="1"/>
  <c r="G1758" i="1"/>
  <c r="G1781" i="1" s="1"/>
  <c r="G1804" i="1" s="1"/>
  <c r="G1827" i="1" s="1"/>
  <c r="G1850" i="1" s="1"/>
  <c r="G1873" i="1" s="1"/>
  <c r="G1896" i="1" s="1"/>
  <c r="G1919" i="1" s="1"/>
  <c r="G1942" i="1" s="1"/>
  <c r="G1965" i="1" s="1"/>
  <c r="G1988" i="1" s="1"/>
  <c r="G2011" i="1" s="1"/>
  <c r="G2034" i="1" s="1"/>
  <c r="G2057" i="1" s="1"/>
  <c r="G1759" i="1"/>
  <c r="G1782" i="1" s="1"/>
  <c r="G1805" i="1" s="1"/>
  <c r="G1828" i="1" s="1"/>
  <c r="G1851" i="1" s="1"/>
  <c r="G1874" i="1" s="1"/>
  <c r="G1897" i="1" s="1"/>
  <c r="G1920" i="1" s="1"/>
  <c r="G1943" i="1" s="1"/>
  <c r="G1966" i="1" s="1"/>
  <c r="G1989" i="1" s="1"/>
  <c r="G2012" i="1" s="1"/>
  <c r="G2035" i="1" s="1"/>
  <c r="G2058" i="1" s="1"/>
  <c r="G1760" i="1"/>
  <c r="G1783" i="1" s="1"/>
  <c r="G1806" i="1" s="1"/>
  <c r="G1829" i="1" s="1"/>
  <c r="G1852" i="1" s="1"/>
  <c r="G1875" i="1" s="1"/>
  <c r="G1898" i="1" s="1"/>
  <c r="G1921" i="1" s="1"/>
  <c r="G1944" i="1" s="1"/>
  <c r="G1967" i="1" s="1"/>
  <c r="G1990" i="1" s="1"/>
  <c r="G2013" i="1" s="1"/>
  <c r="G2036" i="1" s="1"/>
  <c r="G2059" i="1" s="1"/>
  <c r="G1761" i="1"/>
  <c r="G1784" i="1" s="1"/>
  <c r="G1807" i="1" s="1"/>
  <c r="G1830" i="1" s="1"/>
  <c r="G1853" i="1" s="1"/>
  <c r="G1876" i="1" s="1"/>
  <c r="G1899" i="1" s="1"/>
  <c r="G1922" i="1" s="1"/>
  <c r="G1945" i="1" s="1"/>
  <c r="G1968" i="1" s="1"/>
  <c r="G1991" i="1" s="1"/>
  <c r="G2014" i="1" s="1"/>
  <c r="G2037" i="1" s="1"/>
  <c r="G2060" i="1" s="1"/>
  <c r="G1751" i="1"/>
  <c r="G1774" i="1" s="1"/>
  <c r="G1797" i="1" s="1"/>
  <c r="G1820" i="1" s="1"/>
  <c r="G1843" i="1" s="1"/>
  <c r="G1866" i="1" s="1"/>
  <c r="G1889" i="1" s="1"/>
  <c r="G1912" i="1" s="1"/>
  <c r="G1935" i="1" s="1"/>
  <c r="G1958" i="1" s="1"/>
  <c r="G1981" i="1" s="1"/>
  <c r="G2004" i="1" s="1"/>
  <c r="G2027" i="1" s="1"/>
  <c r="G2050" i="1" s="1"/>
  <c r="G1407" i="1"/>
  <c r="G1430" i="1" s="1"/>
  <c r="G1453" i="1" s="1"/>
  <c r="G1476" i="1" s="1"/>
  <c r="G1499" i="1" s="1"/>
  <c r="G1522" i="1" s="1"/>
  <c r="G1545" i="1" s="1"/>
  <c r="G1568" i="1" s="1"/>
  <c r="G1591" i="1" s="1"/>
  <c r="G1614" i="1" s="1"/>
  <c r="G1637" i="1" s="1"/>
  <c r="G1660" i="1" s="1"/>
  <c r="G1683" i="1" s="1"/>
  <c r="G1706" i="1" s="1"/>
  <c r="G1408" i="1"/>
  <c r="G1431" i="1" s="1"/>
  <c r="G1454" i="1" s="1"/>
  <c r="G1477" i="1" s="1"/>
  <c r="G1500" i="1" s="1"/>
  <c r="G1523" i="1" s="1"/>
  <c r="G1546" i="1" s="1"/>
  <c r="G1569" i="1" s="1"/>
  <c r="G1592" i="1" s="1"/>
  <c r="G1615" i="1" s="1"/>
  <c r="G1638" i="1" s="1"/>
  <c r="G1661" i="1" s="1"/>
  <c r="G1684" i="1" s="1"/>
  <c r="G1707" i="1" s="1"/>
  <c r="G1409" i="1"/>
  <c r="G1432" i="1" s="1"/>
  <c r="G1455" i="1" s="1"/>
  <c r="G1478" i="1" s="1"/>
  <c r="G1501" i="1" s="1"/>
  <c r="G1524" i="1" s="1"/>
  <c r="G1547" i="1" s="1"/>
  <c r="G1570" i="1" s="1"/>
  <c r="G1593" i="1" s="1"/>
  <c r="G1616" i="1" s="1"/>
  <c r="G1639" i="1" s="1"/>
  <c r="G1662" i="1" s="1"/>
  <c r="G1685" i="1" s="1"/>
  <c r="G1708" i="1" s="1"/>
  <c r="G1410" i="1"/>
  <c r="G1433" i="1" s="1"/>
  <c r="G1456" i="1" s="1"/>
  <c r="G1479" i="1" s="1"/>
  <c r="G1502" i="1" s="1"/>
  <c r="G1525" i="1" s="1"/>
  <c r="G1548" i="1" s="1"/>
  <c r="G1571" i="1" s="1"/>
  <c r="G1594" i="1" s="1"/>
  <c r="G1617" i="1" s="1"/>
  <c r="G1640" i="1" s="1"/>
  <c r="G1663" i="1" s="1"/>
  <c r="G1686" i="1" s="1"/>
  <c r="G1709" i="1" s="1"/>
  <c r="G1411" i="1"/>
  <c r="G1434" i="1" s="1"/>
  <c r="G1457" i="1" s="1"/>
  <c r="G1480" i="1" s="1"/>
  <c r="G1503" i="1" s="1"/>
  <c r="G1526" i="1" s="1"/>
  <c r="G1549" i="1" s="1"/>
  <c r="G1572" i="1" s="1"/>
  <c r="G1595" i="1" s="1"/>
  <c r="G1618" i="1" s="1"/>
  <c r="G1641" i="1" s="1"/>
  <c r="G1664" i="1" s="1"/>
  <c r="G1687" i="1" s="1"/>
  <c r="G1710" i="1" s="1"/>
  <c r="G1412" i="1"/>
  <c r="G1435" i="1" s="1"/>
  <c r="G1458" i="1" s="1"/>
  <c r="G1481" i="1" s="1"/>
  <c r="G1504" i="1" s="1"/>
  <c r="G1527" i="1" s="1"/>
  <c r="G1550" i="1" s="1"/>
  <c r="G1573" i="1" s="1"/>
  <c r="G1596" i="1" s="1"/>
  <c r="G1619" i="1" s="1"/>
  <c r="G1642" i="1" s="1"/>
  <c r="G1665" i="1" s="1"/>
  <c r="G1688" i="1" s="1"/>
  <c r="G1711" i="1" s="1"/>
  <c r="G1413" i="1"/>
  <c r="G1436" i="1" s="1"/>
  <c r="G1459" i="1" s="1"/>
  <c r="G1482" i="1" s="1"/>
  <c r="G1505" i="1" s="1"/>
  <c r="G1528" i="1" s="1"/>
  <c r="G1551" i="1" s="1"/>
  <c r="G1574" i="1" s="1"/>
  <c r="G1597" i="1" s="1"/>
  <c r="G1620" i="1" s="1"/>
  <c r="G1643" i="1" s="1"/>
  <c r="G1666" i="1" s="1"/>
  <c r="G1689" i="1" s="1"/>
  <c r="G1712" i="1" s="1"/>
  <c r="G1414" i="1"/>
  <c r="G1437" i="1" s="1"/>
  <c r="G1460" i="1" s="1"/>
  <c r="G1483" i="1" s="1"/>
  <c r="G1506" i="1" s="1"/>
  <c r="G1529" i="1" s="1"/>
  <c r="G1552" i="1" s="1"/>
  <c r="G1575" i="1" s="1"/>
  <c r="G1598" i="1" s="1"/>
  <c r="G1621" i="1" s="1"/>
  <c r="G1644" i="1" s="1"/>
  <c r="G1667" i="1" s="1"/>
  <c r="G1690" i="1" s="1"/>
  <c r="G1713" i="1" s="1"/>
  <c r="G1415" i="1"/>
  <c r="G1438" i="1" s="1"/>
  <c r="G1461" i="1" s="1"/>
  <c r="G1484" i="1" s="1"/>
  <c r="G1507" i="1" s="1"/>
  <c r="G1530" i="1" s="1"/>
  <c r="G1553" i="1" s="1"/>
  <c r="G1576" i="1" s="1"/>
  <c r="G1599" i="1" s="1"/>
  <c r="G1622" i="1" s="1"/>
  <c r="G1645" i="1" s="1"/>
  <c r="G1668" i="1" s="1"/>
  <c r="G1691" i="1" s="1"/>
  <c r="G1714" i="1" s="1"/>
  <c r="G1416" i="1"/>
  <c r="G1439" i="1" s="1"/>
  <c r="G1462" i="1" s="1"/>
  <c r="G1485" i="1" s="1"/>
  <c r="G1508" i="1" s="1"/>
  <c r="G1531" i="1" s="1"/>
  <c r="G1554" i="1" s="1"/>
  <c r="G1577" i="1" s="1"/>
  <c r="G1600" i="1" s="1"/>
  <c r="G1623" i="1" s="1"/>
  <c r="G1646" i="1" s="1"/>
  <c r="G1669" i="1" s="1"/>
  <c r="G1692" i="1" s="1"/>
  <c r="G1715" i="1" s="1"/>
  <c r="G1406" i="1"/>
  <c r="G1429" i="1" s="1"/>
  <c r="G1452" i="1" s="1"/>
  <c r="G1475" i="1" s="1"/>
  <c r="G1498" i="1" s="1"/>
  <c r="G1521" i="1" s="1"/>
  <c r="G1544" i="1" s="1"/>
  <c r="G1567" i="1" s="1"/>
  <c r="G1590" i="1" s="1"/>
  <c r="G1613" i="1" s="1"/>
  <c r="G1636" i="1" s="1"/>
  <c r="G1659" i="1" s="1"/>
  <c r="G1682" i="1" s="1"/>
  <c r="G1705" i="1" s="1"/>
  <c r="G1062" i="1"/>
  <c r="G1085" i="1" s="1"/>
  <c r="G1108" i="1" s="1"/>
  <c r="G1131" i="1" s="1"/>
  <c r="G1154" i="1" s="1"/>
  <c r="G1177" i="1" s="1"/>
  <c r="G1200" i="1" s="1"/>
  <c r="G1223" i="1" s="1"/>
  <c r="G1246" i="1" s="1"/>
  <c r="G1269" i="1" s="1"/>
  <c r="G1292" i="1" s="1"/>
  <c r="G1315" i="1" s="1"/>
  <c r="G1338" i="1" s="1"/>
  <c r="G1361" i="1" s="1"/>
  <c r="G1063" i="1"/>
  <c r="G1086" i="1" s="1"/>
  <c r="G1109" i="1" s="1"/>
  <c r="G1132" i="1" s="1"/>
  <c r="G1155" i="1" s="1"/>
  <c r="G1178" i="1" s="1"/>
  <c r="G1201" i="1" s="1"/>
  <c r="G1224" i="1" s="1"/>
  <c r="G1247" i="1" s="1"/>
  <c r="G1270" i="1" s="1"/>
  <c r="G1293" i="1" s="1"/>
  <c r="G1316" i="1" s="1"/>
  <c r="G1339" i="1" s="1"/>
  <c r="G1362" i="1" s="1"/>
  <c r="G1064" i="1"/>
  <c r="G1087" i="1" s="1"/>
  <c r="G1110" i="1" s="1"/>
  <c r="G1133" i="1" s="1"/>
  <c r="G1156" i="1" s="1"/>
  <c r="G1179" i="1" s="1"/>
  <c r="G1202" i="1" s="1"/>
  <c r="G1225" i="1" s="1"/>
  <c r="G1248" i="1" s="1"/>
  <c r="G1271" i="1" s="1"/>
  <c r="G1294" i="1" s="1"/>
  <c r="G1317" i="1" s="1"/>
  <c r="G1340" i="1" s="1"/>
  <c r="G1363" i="1" s="1"/>
  <c r="G1065" i="1"/>
  <c r="G1088" i="1" s="1"/>
  <c r="G1111" i="1" s="1"/>
  <c r="G1134" i="1" s="1"/>
  <c r="G1157" i="1" s="1"/>
  <c r="G1180" i="1" s="1"/>
  <c r="G1203" i="1" s="1"/>
  <c r="G1226" i="1" s="1"/>
  <c r="G1249" i="1" s="1"/>
  <c r="G1272" i="1" s="1"/>
  <c r="G1295" i="1" s="1"/>
  <c r="G1318" i="1" s="1"/>
  <c r="G1341" i="1" s="1"/>
  <c r="G1364" i="1" s="1"/>
  <c r="G1066" i="1"/>
  <c r="G1089" i="1" s="1"/>
  <c r="G1112" i="1" s="1"/>
  <c r="G1135" i="1" s="1"/>
  <c r="G1158" i="1" s="1"/>
  <c r="G1181" i="1" s="1"/>
  <c r="G1204" i="1" s="1"/>
  <c r="G1227" i="1" s="1"/>
  <c r="G1250" i="1" s="1"/>
  <c r="G1273" i="1" s="1"/>
  <c r="G1296" i="1" s="1"/>
  <c r="G1319" i="1" s="1"/>
  <c r="G1342" i="1" s="1"/>
  <c r="G1365" i="1" s="1"/>
  <c r="G1067" i="1"/>
  <c r="G1090" i="1" s="1"/>
  <c r="G1113" i="1" s="1"/>
  <c r="G1136" i="1" s="1"/>
  <c r="G1159" i="1" s="1"/>
  <c r="G1182" i="1" s="1"/>
  <c r="G1205" i="1" s="1"/>
  <c r="G1228" i="1" s="1"/>
  <c r="G1251" i="1" s="1"/>
  <c r="G1274" i="1" s="1"/>
  <c r="G1297" i="1" s="1"/>
  <c r="G1320" i="1" s="1"/>
  <c r="G1343" i="1" s="1"/>
  <c r="G1366" i="1" s="1"/>
  <c r="G1068" i="1"/>
  <c r="G1091" i="1" s="1"/>
  <c r="G1114" i="1" s="1"/>
  <c r="G1137" i="1" s="1"/>
  <c r="G1160" i="1" s="1"/>
  <c r="G1183" i="1" s="1"/>
  <c r="G1206" i="1" s="1"/>
  <c r="G1229" i="1" s="1"/>
  <c r="G1252" i="1" s="1"/>
  <c r="G1275" i="1" s="1"/>
  <c r="G1298" i="1" s="1"/>
  <c r="G1321" i="1" s="1"/>
  <c r="G1344" i="1" s="1"/>
  <c r="G1367" i="1" s="1"/>
  <c r="G1069" i="1"/>
  <c r="G1092" i="1" s="1"/>
  <c r="G1115" i="1" s="1"/>
  <c r="G1138" i="1" s="1"/>
  <c r="G1161" i="1" s="1"/>
  <c r="G1184" i="1" s="1"/>
  <c r="G1207" i="1" s="1"/>
  <c r="G1230" i="1" s="1"/>
  <c r="G1253" i="1" s="1"/>
  <c r="G1276" i="1" s="1"/>
  <c r="G1299" i="1" s="1"/>
  <c r="G1322" i="1" s="1"/>
  <c r="G1345" i="1" s="1"/>
  <c r="G1368" i="1" s="1"/>
  <c r="G1070" i="1"/>
  <c r="G1093" i="1" s="1"/>
  <c r="G1116" i="1" s="1"/>
  <c r="G1139" i="1" s="1"/>
  <c r="G1162" i="1" s="1"/>
  <c r="G1185" i="1" s="1"/>
  <c r="G1208" i="1" s="1"/>
  <c r="G1231" i="1" s="1"/>
  <c r="G1254" i="1" s="1"/>
  <c r="G1277" i="1" s="1"/>
  <c r="G1300" i="1" s="1"/>
  <c r="G1323" i="1" s="1"/>
  <c r="G1346" i="1" s="1"/>
  <c r="G1369" i="1" s="1"/>
  <c r="G1071" i="1"/>
  <c r="G1094" i="1" s="1"/>
  <c r="G1117" i="1" s="1"/>
  <c r="G1140" i="1" s="1"/>
  <c r="G1163" i="1" s="1"/>
  <c r="G1186" i="1" s="1"/>
  <c r="G1209" i="1" s="1"/>
  <c r="G1232" i="1" s="1"/>
  <c r="G1255" i="1" s="1"/>
  <c r="G1278" i="1" s="1"/>
  <c r="G1301" i="1" s="1"/>
  <c r="G1324" i="1" s="1"/>
  <c r="G1347" i="1" s="1"/>
  <c r="G1370" i="1" s="1"/>
  <c r="G1061" i="1"/>
  <c r="G1084" i="1" s="1"/>
  <c r="G1107" i="1" s="1"/>
  <c r="G1130" i="1" s="1"/>
  <c r="G1153" i="1" s="1"/>
  <c r="G1176" i="1" s="1"/>
  <c r="G1199" i="1" s="1"/>
  <c r="G1222" i="1" s="1"/>
  <c r="G1245" i="1" s="1"/>
  <c r="G1268" i="1" s="1"/>
  <c r="G1291" i="1" s="1"/>
  <c r="G1314" i="1" s="1"/>
  <c r="G1337" i="1" s="1"/>
  <c r="G1360" i="1" s="1"/>
  <c r="G717" i="1"/>
  <c r="G740" i="1" s="1"/>
  <c r="G763" i="1" s="1"/>
  <c r="G786" i="1" s="1"/>
  <c r="G809" i="1" s="1"/>
  <c r="G832" i="1" s="1"/>
  <c r="G855" i="1" s="1"/>
  <c r="G878" i="1" s="1"/>
  <c r="G901" i="1" s="1"/>
  <c r="G924" i="1" s="1"/>
  <c r="G947" i="1" s="1"/>
  <c r="G970" i="1" s="1"/>
  <c r="G993" i="1" s="1"/>
  <c r="G1016" i="1" s="1"/>
  <c r="G718" i="1"/>
  <c r="G741" i="1" s="1"/>
  <c r="G764" i="1" s="1"/>
  <c r="G787" i="1" s="1"/>
  <c r="G810" i="1" s="1"/>
  <c r="G833" i="1" s="1"/>
  <c r="G856" i="1" s="1"/>
  <c r="G879" i="1" s="1"/>
  <c r="G902" i="1" s="1"/>
  <c r="G925" i="1" s="1"/>
  <c r="G948" i="1" s="1"/>
  <c r="G971" i="1" s="1"/>
  <c r="G994" i="1" s="1"/>
  <c r="G1017" i="1" s="1"/>
  <c r="G719" i="1"/>
  <c r="G742" i="1" s="1"/>
  <c r="G765" i="1" s="1"/>
  <c r="G788" i="1" s="1"/>
  <c r="G811" i="1" s="1"/>
  <c r="G834" i="1" s="1"/>
  <c r="G857" i="1" s="1"/>
  <c r="G880" i="1" s="1"/>
  <c r="G903" i="1" s="1"/>
  <c r="G926" i="1" s="1"/>
  <c r="G949" i="1" s="1"/>
  <c r="G972" i="1" s="1"/>
  <c r="G995" i="1" s="1"/>
  <c r="G1018" i="1" s="1"/>
  <c r="G720" i="1"/>
  <c r="G743" i="1" s="1"/>
  <c r="G766" i="1" s="1"/>
  <c r="G789" i="1" s="1"/>
  <c r="G812" i="1" s="1"/>
  <c r="G835" i="1" s="1"/>
  <c r="G858" i="1" s="1"/>
  <c r="G881" i="1" s="1"/>
  <c r="G904" i="1" s="1"/>
  <c r="G927" i="1" s="1"/>
  <c r="G950" i="1" s="1"/>
  <c r="G973" i="1" s="1"/>
  <c r="G996" i="1" s="1"/>
  <c r="G1019" i="1" s="1"/>
  <c r="G721" i="1"/>
  <c r="G744" i="1" s="1"/>
  <c r="G767" i="1" s="1"/>
  <c r="G790" i="1" s="1"/>
  <c r="G813" i="1" s="1"/>
  <c r="G836" i="1" s="1"/>
  <c r="G859" i="1" s="1"/>
  <c r="G882" i="1" s="1"/>
  <c r="G905" i="1" s="1"/>
  <c r="G928" i="1" s="1"/>
  <c r="G951" i="1" s="1"/>
  <c r="G974" i="1" s="1"/>
  <c r="G997" i="1" s="1"/>
  <c r="G1020" i="1" s="1"/>
  <c r="G722" i="1"/>
  <c r="G745" i="1" s="1"/>
  <c r="G768" i="1" s="1"/>
  <c r="G791" i="1" s="1"/>
  <c r="G814" i="1" s="1"/>
  <c r="G837" i="1" s="1"/>
  <c r="G860" i="1" s="1"/>
  <c r="G883" i="1" s="1"/>
  <c r="G906" i="1" s="1"/>
  <c r="G929" i="1" s="1"/>
  <c r="G952" i="1" s="1"/>
  <c r="G975" i="1" s="1"/>
  <c r="G998" i="1" s="1"/>
  <c r="G1021" i="1" s="1"/>
  <c r="G723" i="1"/>
  <c r="G746" i="1" s="1"/>
  <c r="G769" i="1" s="1"/>
  <c r="G792" i="1" s="1"/>
  <c r="G815" i="1" s="1"/>
  <c r="G838" i="1" s="1"/>
  <c r="G861" i="1" s="1"/>
  <c r="G884" i="1" s="1"/>
  <c r="G907" i="1" s="1"/>
  <c r="G930" i="1" s="1"/>
  <c r="G953" i="1" s="1"/>
  <c r="G976" i="1" s="1"/>
  <c r="G999" i="1" s="1"/>
  <c r="G1022" i="1" s="1"/>
  <c r="G724" i="1"/>
  <c r="G747" i="1" s="1"/>
  <c r="G770" i="1" s="1"/>
  <c r="G793" i="1" s="1"/>
  <c r="G816" i="1" s="1"/>
  <c r="G839" i="1" s="1"/>
  <c r="G862" i="1" s="1"/>
  <c r="G885" i="1" s="1"/>
  <c r="G908" i="1" s="1"/>
  <c r="G931" i="1" s="1"/>
  <c r="G954" i="1" s="1"/>
  <c r="G977" i="1" s="1"/>
  <c r="G1000" i="1" s="1"/>
  <c r="G1023" i="1" s="1"/>
  <c r="G725" i="1"/>
  <c r="G748" i="1" s="1"/>
  <c r="G771" i="1" s="1"/>
  <c r="G794" i="1" s="1"/>
  <c r="G817" i="1" s="1"/>
  <c r="G840" i="1" s="1"/>
  <c r="G863" i="1" s="1"/>
  <c r="G886" i="1" s="1"/>
  <c r="G909" i="1" s="1"/>
  <c r="G932" i="1" s="1"/>
  <c r="G955" i="1" s="1"/>
  <c r="G978" i="1" s="1"/>
  <c r="G1001" i="1" s="1"/>
  <c r="G1024" i="1" s="1"/>
  <c r="G726" i="1"/>
  <c r="G749" i="1" s="1"/>
  <c r="G772" i="1" s="1"/>
  <c r="G795" i="1" s="1"/>
  <c r="G818" i="1" s="1"/>
  <c r="G841" i="1" s="1"/>
  <c r="G864" i="1" s="1"/>
  <c r="G887" i="1" s="1"/>
  <c r="G910" i="1" s="1"/>
  <c r="G933" i="1" s="1"/>
  <c r="G956" i="1" s="1"/>
  <c r="G979" i="1" s="1"/>
  <c r="G1002" i="1" s="1"/>
  <c r="G1025" i="1" s="1"/>
  <c r="G716" i="1"/>
  <c r="G739" i="1" s="1"/>
  <c r="G762" i="1" s="1"/>
  <c r="G785" i="1" s="1"/>
  <c r="G808" i="1" s="1"/>
  <c r="G831" i="1" s="1"/>
  <c r="G854" i="1" s="1"/>
  <c r="G877" i="1" s="1"/>
  <c r="G900" i="1" s="1"/>
  <c r="G923" i="1" s="1"/>
  <c r="G946" i="1" s="1"/>
  <c r="G969" i="1" s="1"/>
  <c r="G992" i="1" s="1"/>
  <c r="G1015" i="1" s="1"/>
  <c r="G372" i="1"/>
  <c r="G395" i="1" s="1"/>
  <c r="G418" i="1" s="1"/>
  <c r="G441" i="1" s="1"/>
  <c r="G464" i="1" s="1"/>
  <c r="G487" i="1" s="1"/>
  <c r="G510" i="1" s="1"/>
  <c r="G533" i="1" s="1"/>
  <c r="G556" i="1" s="1"/>
  <c r="G579" i="1" s="1"/>
  <c r="G602" i="1" s="1"/>
  <c r="G625" i="1" s="1"/>
  <c r="G648" i="1" s="1"/>
  <c r="G671" i="1" s="1"/>
  <c r="G373" i="1"/>
  <c r="G396" i="1" s="1"/>
  <c r="G419" i="1" s="1"/>
  <c r="G442" i="1" s="1"/>
  <c r="G465" i="1" s="1"/>
  <c r="G488" i="1" s="1"/>
  <c r="G511" i="1" s="1"/>
  <c r="G534" i="1" s="1"/>
  <c r="G557" i="1" s="1"/>
  <c r="G580" i="1" s="1"/>
  <c r="G603" i="1" s="1"/>
  <c r="G626" i="1" s="1"/>
  <c r="G649" i="1" s="1"/>
  <c r="G672" i="1" s="1"/>
  <c r="G374" i="1"/>
  <c r="G397" i="1" s="1"/>
  <c r="G420" i="1" s="1"/>
  <c r="G443" i="1" s="1"/>
  <c r="G466" i="1" s="1"/>
  <c r="G489" i="1" s="1"/>
  <c r="G512" i="1" s="1"/>
  <c r="G535" i="1" s="1"/>
  <c r="G558" i="1" s="1"/>
  <c r="G581" i="1" s="1"/>
  <c r="G604" i="1" s="1"/>
  <c r="G627" i="1" s="1"/>
  <c r="G650" i="1" s="1"/>
  <c r="G673" i="1" s="1"/>
  <c r="G375" i="1"/>
  <c r="G398" i="1" s="1"/>
  <c r="G421" i="1" s="1"/>
  <c r="G444" i="1" s="1"/>
  <c r="G467" i="1" s="1"/>
  <c r="G490" i="1" s="1"/>
  <c r="G513" i="1" s="1"/>
  <c r="G536" i="1" s="1"/>
  <c r="G559" i="1" s="1"/>
  <c r="G582" i="1" s="1"/>
  <c r="G605" i="1" s="1"/>
  <c r="G628" i="1" s="1"/>
  <c r="G651" i="1" s="1"/>
  <c r="G674" i="1" s="1"/>
  <c r="G376" i="1"/>
  <c r="G399" i="1" s="1"/>
  <c r="G422" i="1" s="1"/>
  <c r="G445" i="1" s="1"/>
  <c r="G468" i="1" s="1"/>
  <c r="G491" i="1" s="1"/>
  <c r="G514" i="1" s="1"/>
  <c r="G537" i="1" s="1"/>
  <c r="G560" i="1" s="1"/>
  <c r="G583" i="1" s="1"/>
  <c r="G606" i="1" s="1"/>
  <c r="G629" i="1" s="1"/>
  <c r="G652" i="1" s="1"/>
  <c r="G675" i="1" s="1"/>
  <c r="G377" i="1"/>
  <c r="G400" i="1" s="1"/>
  <c r="G423" i="1" s="1"/>
  <c r="G446" i="1" s="1"/>
  <c r="G469" i="1" s="1"/>
  <c r="G492" i="1" s="1"/>
  <c r="G515" i="1" s="1"/>
  <c r="G538" i="1" s="1"/>
  <c r="G561" i="1" s="1"/>
  <c r="G584" i="1" s="1"/>
  <c r="G607" i="1" s="1"/>
  <c r="G630" i="1" s="1"/>
  <c r="G653" i="1" s="1"/>
  <c r="G676" i="1" s="1"/>
  <c r="G378" i="1"/>
  <c r="G401" i="1" s="1"/>
  <c r="G424" i="1" s="1"/>
  <c r="G447" i="1" s="1"/>
  <c r="G470" i="1" s="1"/>
  <c r="G493" i="1" s="1"/>
  <c r="G516" i="1" s="1"/>
  <c r="G539" i="1" s="1"/>
  <c r="G562" i="1" s="1"/>
  <c r="G585" i="1" s="1"/>
  <c r="G608" i="1" s="1"/>
  <c r="G631" i="1" s="1"/>
  <c r="G654" i="1" s="1"/>
  <c r="G677" i="1" s="1"/>
  <c r="G379" i="1"/>
  <c r="G402" i="1" s="1"/>
  <c r="G425" i="1" s="1"/>
  <c r="G448" i="1" s="1"/>
  <c r="G471" i="1" s="1"/>
  <c r="G494" i="1" s="1"/>
  <c r="G517" i="1" s="1"/>
  <c r="G540" i="1" s="1"/>
  <c r="G563" i="1" s="1"/>
  <c r="G586" i="1" s="1"/>
  <c r="G609" i="1" s="1"/>
  <c r="G632" i="1" s="1"/>
  <c r="G655" i="1" s="1"/>
  <c r="G678" i="1" s="1"/>
  <c r="G380" i="1"/>
  <c r="G403" i="1" s="1"/>
  <c r="G426" i="1" s="1"/>
  <c r="G449" i="1" s="1"/>
  <c r="G472" i="1" s="1"/>
  <c r="G495" i="1" s="1"/>
  <c r="G518" i="1" s="1"/>
  <c r="G541" i="1" s="1"/>
  <c r="G564" i="1" s="1"/>
  <c r="G587" i="1" s="1"/>
  <c r="G610" i="1" s="1"/>
  <c r="G633" i="1" s="1"/>
  <c r="G656" i="1" s="1"/>
  <c r="G679" i="1" s="1"/>
  <c r="G381" i="1"/>
  <c r="G404" i="1" s="1"/>
  <c r="G427" i="1" s="1"/>
  <c r="G450" i="1" s="1"/>
  <c r="G473" i="1" s="1"/>
  <c r="G496" i="1" s="1"/>
  <c r="G519" i="1" s="1"/>
  <c r="G542" i="1" s="1"/>
  <c r="G565" i="1" s="1"/>
  <c r="G588" i="1" s="1"/>
  <c r="G611" i="1" s="1"/>
  <c r="G634" i="1" s="1"/>
  <c r="G657" i="1" s="1"/>
  <c r="G680" i="1" s="1"/>
  <c r="G371" i="1"/>
  <c r="G394" i="1" s="1"/>
  <c r="G417" i="1" s="1"/>
  <c r="G440" i="1" s="1"/>
  <c r="G463" i="1" s="1"/>
  <c r="G486" i="1" s="1"/>
  <c r="G509" i="1" s="1"/>
  <c r="G532" i="1" s="1"/>
  <c r="G555" i="1" s="1"/>
  <c r="G578" i="1" s="1"/>
  <c r="G601" i="1" s="1"/>
  <c r="G624" i="1" s="1"/>
  <c r="G647" i="1" s="1"/>
  <c r="G670" i="1" s="1"/>
  <c r="H2113" i="2" l="1"/>
  <c r="H2647" i="2"/>
  <c r="H3186" i="2" s="1"/>
  <c r="H3725" i="2" s="1"/>
  <c r="H4264" i="2" s="1"/>
  <c r="H4803" i="2" s="1"/>
  <c r="H2154" i="2"/>
  <c r="H2688" i="2"/>
  <c r="H3227" i="2" s="1"/>
  <c r="H3766" i="2" s="1"/>
  <c r="H4305" i="2" s="1"/>
  <c r="H4844" i="2" s="1"/>
  <c r="R104" i="3"/>
  <c r="V104" i="3" s="1"/>
  <c r="H2161" i="2"/>
  <c r="H2695" i="2"/>
  <c r="H3234" i="2" s="1"/>
  <c r="H3773" i="2" s="1"/>
  <c r="H4312" i="2" s="1"/>
  <c r="H4851" i="2" s="1"/>
  <c r="H2701" i="2"/>
  <c r="H3240" i="2" s="1"/>
  <c r="H3779" i="2" s="1"/>
  <c r="H4318" i="2" s="1"/>
  <c r="H4857" i="2" s="1"/>
  <c r="H2699" i="2"/>
  <c r="H3238" i="2" s="1"/>
  <c r="H3777" i="2" s="1"/>
  <c r="H4316" i="2" s="1"/>
  <c r="H4855" i="2" s="1"/>
  <c r="J2166" i="1"/>
  <c r="J2699" i="1"/>
  <c r="J3238" i="1" s="1"/>
  <c r="J3777" i="1" s="1"/>
  <c r="J4316" i="1" s="1"/>
  <c r="J4855" i="1" s="1"/>
  <c r="G2087" i="2"/>
  <c r="G2625" i="2"/>
  <c r="G3164" i="2" s="1"/>
  <c r="G3703" i="2" s="1"/>
  <c r="G4242" i="2" s="1"/>
  <c r="G4781" i="2" s="1"/>
  <c r="J2165" i="1"/>
  <c r="J2698" i="1"/>
  <c r="J3237" i="1" s="1"/>
  <c r="J3776" i="1" s="1"/>
  <c r="J4315" i="1" s="1"/>
  <c r="J4854" i="1" s="1"/>
  <c r="J2180" i="1"/>
  <c r="J2713" i="1"/>
  <c r="J3252" i="1" s="1"/>
  <c r="J3791" i="1" s="1"/>
  <c r="J4330" i="1" s="1"/>
  <c r="J4869" i="1" s="1"/>
  <c r="J2164" i="1"/>
  <c r="J2697" i="1"/>
  <c r="J3236" i="1" s="1"/>
  <c r="J3775" i="1" s="1"/>
  <c r="J4314" i="1" s="1"/>
  <c r="J4853" i="1" s="1"/>
  <c r="J2167" i="1"/>
  <c r="J2700" i="1"/>
  <c r="J3239" i="1" s="1"/>
  <c r="J3778" i="1" s="1"/>
  <c r="J4317" i="1" s="1"/>
  <c r="J4856" i="1" s="1"/>
  <c r="S277" i="3"/>
  <c r="U276" i="3"/>
  <c r="AC17" i="3"/>
  <c r="AE16" i="3"/>
  <c r="G17" i="2"/>
  <c r="G361" i="2"/>
  <c r="G706" i="2" s="1"/>
  <c r="G1051" i="2" s="1"/>
  <c r="G1396" i="2" s="1"/>
  <c r="G1741" i="2" s="1"/>
  <c r="U233" i="3"/>
  <c r="U10" i="3"/>
  <c r="R10" i="3" s="1"/>
  <c r="V10" i="3" s="1"/>
  <c r="I4785" i="1"/>
  <c r="I4797" i="1" s="1"/>
  <c r="I4809" i="1" s="1"/>
  <c r="I4821" i="1" s="1"/>
  <c r="I4833" i="1" s="1"/>
  <c r="I4845" i="1" s="1"/>
  <c r="I4857" i="1" s="1"/>
  <c r="I4869" i="1" s="1"/>
  <c r="I4881" i="1" s="1"/>
  <c r="I4893" i="1" s="1"/>
  <c r="I4905" i="1" s="1"/>
  <c r="I4917" i="1" s="1"/>
  <c r="I4929" i="1" s="1"/>
  <c r="I4941" i="1" s="1"/>
  <c r="I4953" i="1" s="1"/>
  <c r="I4965" i="1" s="1"/>
  <c r="I4977" i="1" s="1"/>
  <c r="I4989" i="1" s="1"/>
  <c r="I5001" i="1" s="1"/>
  <c r="I5013" i="1" s="1"/>
  <c r="I5025" i="1" s="1"/>
  <c r="I5037" i="1" s="1"/>
  <c r="I5049" i="1" s="1"/>
  <c r="I5061" i="1" s="1"/>
  <c r="I5073" i="1" s="1"/>
  <c r="I5085" i="1" s="1"/>
  <c r="I5097" i="1" s="1"/>
  <c r="I5109" i="1" s="1"/>
  <c r="I5121" i="1" s="1"/>
  <c r="I5133" i="1" s="1"/>
  <c r="I5145" i="1" s="1"/>
  <c r="I5157" i="1" s="1"/>
  <c r="I5169" i="1" s="1"/>
  <c r="I5181" i="1" s="1"/>
  <c r="I5193" i="1" s="1"/>
  <c r="I5205" i="1" s="1"/>
  <c r="I5217" i="1" s="1"/>
  <c r="I5229" i="1" s="1"/>
  <c r="I5241" i="1" s="1"/>
  <c r="I5253" i="1" s="1"/>
  <c r="I5265" i="1" s="1"/>
  <c r="I5277" i="1" s="1"/>
  <c r="I5289" i="1" s="1"/>
  <c r="I5301" i="1" s="1"/>
  <c r="I4784" i="1"/>
  <c r="I4796" i="1" s="1"/>
  <c r="I4808" i="1" s="1"/>
  <c r="I4820" i="1" s="1"/>
  <c r="I4832" i="1" s="1"/>
  <c r="I4844" i="1" s="1"/>
  <c r="I4856" i="1" s="1"/>
  <c r="I4868" i="1" s="1"/>
  <c r="I4880" i="1" s="1"/>
  <c r="I4892" i="1" s="1"/>
  <c r="I4904" i="1" s="1"/>
  <c r="I4916" i="1" s="1"/>
  <c r="I4928" i="1" s="1"/>
  <c r="I4940" i="1" s="1"/>
  <c r="I4952" i="1" s="1"/>
  <c r="I4964" i="1" s="1"/>
  <c r="I4976" i="1" s="1"/>
  <c r="I4988" i="1" s="1"/>
  <c r="I5000" i="1" s="1"/>
  <c r="I5012" i="1" s="1"/>
  <c r="I5024" i="1" s="1"/>
  <c r="I5036" i="1" s="1"/>
  <c r="I5048" i="1" s="1"/>
  <c r="I5060" i="1" s="1"/>
  <c r="I5072" i="1" s="1"/>
  <c r="I5084" i="1" s="1"/>
  <c r="I5096" i="1" s="1"/>
  <c r="I5108" i="1" s="1"/>
  <c r="I5120" i="1" s="1"/>
  <c r="I5132" i="1" s="1"/>
  <c r="I5144" i="1" s="1"/>
  <c r="I5156" i="1" s="1"/>
  <c r="I5168" i="1" s="1"/>
  <c r="I5180" i="1" s="1"/>
  <c r="I5192" i="1" s="1"/>
  <c r="I5204" i="1" s="1"/>
  <c r="I5216" i="1" s="1"/>
  <c r="I5228" i="1" s="1"/>
  <c r="I5240" i="1" s="1"/>
  <c r="I5252" i="1" s="1"/>
  <c r="I5264" i="1" s="1"/>
  <c r="I5276" i="1" s="1"/>
  <c r="I5288" i="1" s="1"/>
  <c r="I5300" i="1" s="1"/>
  <c r="I4783" i="1"/>
  <c r="I4795" i="1" s="1"/>
  <c r="I4807" i="1" s="1"/>
  <c r="I4819" i="1" s="1"/>
  <c r="I4831" i="1" s="1"/>
  <c r="I4843" i="1" s="1"/>
  <c r="I4855" i="1" s="1"/>
  <c r="I4867" i="1" s="1"/>
  <c r="I4879" i="1" s="1"/>
  <c r="I4891" i="1" s="1"/>
  <c r="I4903" i="1" s="1"/>
  <c r="I4915" i="1" s="1"/>
  <c r="I4927" i="1" s="1"/>
  <c r="I4939" i="1" s="1"/>
  <c r="I4951" i="1" s="1"/>
  <c r="I4963" i="1" s="1"/>
  <c r="I4975" i="1" s="1"/>
  <c r="I4987" i="1" s="1"/>
  <c r="I4999" i="1" s="1"/>
  <c r="I5011" i="1" s="1"/>
  <c r="I5023" i="1" s="1"/>
  <c r="I5035" i="1" s="1"/>
  <c r="I5047" i="1" s="1"/>
  <c r="I5059" i="1" s="1"/>
  <c r="I5071" i="1" s="1"/>
  <c r="I5083" i="1" s="1"/>
  <c r="I5095" i="1" s="1"/>
  <c r="I5107" i="1" s="1"/>
  <c r="I5119" i="1" s="1"/>
  <c r="I5131" i="1" s="1"/>
  <c r="I5143" i="1" s="1"/>
  <c r="I5155" i="1" s="1"/>
  <c r="I5167" i="1" s="1"/>
  <c r="I5179" i="1" s="1"/>
  <c r="I5191" i="1" s="1"/>
  <c r="I5203" i="1" s="1"/>
  <c r="I5215" i="1" s="1"/>
  <c r="I5227" i="1" s="1"/>
  <c r="I5239" i="1" s="1"/>
  <c r="I5251" i="1" s="1"/>
  <c r="I5263" i="1" s="1"/>
  <c r="I5275" i="1" s="1"/>
  <c r="I5287" i="1" s="1"/>
  <c r="I5299" i="1" s="1"/>
  <c r="I4782" i="1"/>
  <c r="I4794" i="1" s="1"/>
  <c r="I4806" i="1" s="1"/>
  <c r="I4818" i="1" s="1"/>
  <c r="I4830" i="1" s="1"/>
  <c r="I4842" i="1" s="1"/>
  <c r="I4854" i="1" s="1"/>
  <c r="I4866" i="1" s="1"/>
  <c r="I4878" i="1" s="1"/>
  <c r="I4890" i="1" s="1"/>
  <c r="I4902" i="1" s="1"/>
  <c r="I4914" i="1" s="1"/>
  <c r="I4926" i="1" s="1"/>
  <c r="I4938" i="1" s="1"/>
  <c r="I4950" i="1" s="1"/>
  <c r="I4962" i="1" s="1"/>
  <c r="I4974" i="1" s="1"/>
  <c r="I4986" i="1" s="1"/>
  <c r="I4998" i="1" s="1"/>
  <c r="I5010" i="1" s="1"/>
  <c r="I5022" i="1" s="1"/>
  <c r="I5034" i="1" s="1"/>
  <c r="I5046" i="1" s="1"/>
  <c r="I5058" i="1" s="1"/>
  <c r="I5070" i="1" s="1"/>
  <c r="I5082" i="1" s="1"/>
  <c r="I5094" i="1" s="1"/>
  <c r="I5106" i="1" s="1"/>
  <c r="I5118" i="1" s="1"/>
  <c r="I5130" i="1" s="1"/>
  <c r="I5142" i="1" s="1"/>
  <c r="I5154" i="1" s="1"/>
  <c r="I5166" i="1" s="1"/>
  <c r="I5178" i="1" s="1"/>
  <c r="I5190" i="1" s="1"/>
  <c r="I5202" i="1" s="1"/>
  <c r="I5214" i="1" s="1"/>
  <c r="I5226" i="1" s="1"/>
  <c r="I5238" i="1" s="1"/>
  <c r="I5250" i="1" s="1"/>
  <c r="I5262" i="1" s="1"/>
  <c r="I5274" i="1" s="1"/>
  <c r="I5286" i="1" s="1"/>
  <c r="I5298" i="1" s="1"/>
  <c r="I4781" i="1"/>
  <c r="I4793" i="1" s="1"/>
  <c r="I4805" i="1" s="1"/>
  <c r="I4817" i="1" s="1"/>
  <c r="I4829" i="1" s="1"/>
  <c r="I4841" i="1" s="1"/>
  <c r="I4853" i="1" s="1"/>
  <c r="I4865" i="1" s="1"/>
  <c r="I4877" i="1" s="1"/>
  <c r="I4889" i="1" s="1"/>
  <c r="I4901" i="1" s="1"/>
  <c r="I4913" i="1" s="1"/>
  <c r="I4925" i="1" s="1"/>
  <c r="I4937" i="1" s="1"/>
  <c r="I4949" i="1" s="1"/>
  <c r="I4961" i="1" s="1"/>
  <c r="I4973" i="1" s="1"/>
  <c r="I4985" i="1" s="1"/>
  <c r="I4997" i="1" s="1"/>
  <c r="I5009" i="1" s="1"/>
  <c r="I5021" i="1" s="1"/>
  <c r="I5033" i="1" s="1"/>
  <c r="I5045" i="1" s="1"/>
  <c r="I5057" i="1" s="1"/>
  <c r="I5069" i="1" s="1"/>
  <c r="I5081" i="1" s="1"/>
  <c r="I5093" i="1" s="1"/>
  <c r="I5105" i="1" s="1"/>
  <c r="I5117" i="1" s="1"/>
  <c r="I5129" i="1" s="1"/>
  <c r="I5141" i="1" s="1"/>
  <c r="I5153" i="1" s="1"/>
  <c r="I5165" i="1" s="1"/>
  <c r="I5177" i="1" s="1"/>
  <c r="I5189" i="1" s="1"/>
  <c r="I5201" i="1" s="1"/>
  <c r="I5213" i="1" s="1"/>
  <c r="I5225" i="1" s="1"/>
  <c r="I5237" i="1" s="1"/>
  <c r="I5249" i="1" s="1"/>
  <c r="I5261" i="1" s="1"/>
  <c r="I5273" i="1" s="1"/>
  <c r="I5285" i="1" s="1"/>
  <c r="I5297" i="1" s="1"/>
  <c r="I4780" i="1"/>
  <c r="I4792" i="1" s="1"/>
  <c r="I4804" i="1" s="1"/>
  <c r="I4816" i="1" s="1"/>
  <c r="I4828" i="1" s="1"/>
  <c r="I4840" i="1" s="1"/>
  <c r="I4852" i="1" s="1"/>
  <c r="I4864" i="1" s="1"/>
  <c r="I4876" i="1" s="1"/>
  <c r="I4888" i="1" s="1"/>
  <c r="I4900" i="1" s="1"/>
  <c r="I4912" i="1" s="1"/>
  <c r="I4924" i="1" s="1"/>
  <c r="I4936" i="1" s="1"/>
  <c r="I4948" i="1" s="1"/>
  <c r="I4960" i="1" s="1"/>
  <c r="I4972" i="1" s="1"/>
  <c r="I4984" i="1" s="1"/>
  <c r="I4996" i="1" s="1"/>
  <c r="I5008" i="1" s="1"/>
  <c r="I5020" i="1" s="1"/>
  <c r="I5032" i="1" s="1"/>
  <c r="I5044" i="1" s="1"/>
  <c r="I5056" i="1" s="1"/>
  <c r="I5068" i="1" s="1"/>
  <c r="I5080" i="1" s="1"/>
  <c r="I5092" i="1" s="1"/>
  <c r="I5104" i="1" s="1"/>
  <c r="I5116" i="1" s="1"/>
  <c r="I5128" i="1" s="1"/>
  <c r="I5140" i="1" s="1"/>
  <c r="I5152" i="1" s="1"/>
  <c r="I5164" i="1" s="1"/>
  <c r="I5176" i="1" s="1"/>
  <c r="I5188" i="1" s="1"/>
  <c r="I5200" i="1" s="1"/>
  <c r="I5212" i="1" s="1"/>
  <c r="I5224" i="1" s="1"/>
  <c r="I5236" i="1" s="1"/>
  <c r="I5248" i="1" s="1"/>
  <c r="I5260" i="1" s="1"/>
  <c r="I5272" i="1" s="1"/>
  <c r="I5284" i="1" s="1"/>
  <c r="I5296" i="1" s="1"/>
  <c r="K4779" i="1"/>
  <c r="I4779" i="1"/>
  <c r="I4791" i="1" s="1"/>
  <c r="I4803" i="1" s="1"/>
  <c r="I4815" i="1" s="1"/>
  <c r="I4827" i="1" s="1"/>
  <c r="I4839" i="1" s="1"/>
  <c r="I4851" i="1" s="1"/>
  <c r="I4863" i="1" s="1"/>
  <c r="I4875" i="1" s="1"/>
  <c r="I4887" i="1" s="1"/>
  <c r="I4899" i="1" s="1"/>
  <c r="I4911" i="1" s="1"/>
  <c r="I4923" i="1" s="1"/>
  <c r="I4935" i="1" s="1"/>
  <c r="I4947" i="1" s="1"/>
  <c r="I4959" i="1" s="1"/>
  <c r="I4971" i="1" s="1"/>
  <c r="I4983" i="1" s="1"/>
  <c r="I4995" i="1" s="1"/>
  <c r="I5007" i="1" s="1"/>
  <c r="I5019" i="1" s="1"/>
  <c r="I5031" i="1" s="1"/>
  <c r="I5043" i="1" s="1"/>
  <c r="I5055" i="1" s="1"/>
  <c r="I5067" i="1" s="1"/>
  <c r="I5079" i="1" s="1"/>
  <c r="I5091" i="1" s="1"/>
  <c r="I5103" i="1" s="1"/>
  <c r="I5115" i="1" s="1"/>
  <c r="I5127" i="1" s="1"/>
  <c r="I5139" i="1" s="1"/>
  <c r="I5151" i="1" s="1"/>
  <c r="I5163" i="1" s="1"/>
  <c r="I5175" i="1" s="1"/>
  <c r="I5187" i="1" s="1"/>
  <c r="I5199" i="1" s="1"/>
  <c r="I5211" i="1" s="1"/>
  <c r="I5223" i="1" s="1"/>
  <c r="I5235" i="1" s="1"/>
  <c r="I5247" i="1" s="1"/>
  <c r="I5259" i="1" s="1"/>
  <c r="I5271" i="1" s="1"/>
  <c r="I5283" i="1" s="1"/>
  <c r="I5295" i="1" s="1"/>
  <c r="K4778" i="1"/>
  <c r="I4778" i="1"/>
  <c r="I4790" i="1" s="1"/>
  <c r="I4802" i="1" s="1"/>
  <c r="I4814" i="1" s="1"/>
  <c r="I4826" i="1" s="1"/>
  <c r="I4838" i="1" s="1"/>
  <c r="I4850" i="1" s="1"/>
  <c r="I4862" i="1" s="1"/>
  <c r="I4874" i="1" s="1"/>
  <c r="I4886" i="1" s="1"/>
  <c r="I4898" i="1" s="1"/>
  <c r="I4910" i="1" s="1"/>
  <c r="I4922" i="1" s="1"/>
  <c r="I4934" i="1" s="1"/>
  <c r="I4946" i="1" s="1"/>
  <c r="I4958" i="1" s="1"/>
  <c r="I4970" i="1" s="1"/>
  <c r="I4982" i="1" s="1"/>
  <c r="I4994" i="1" s="1"/>
  <c r="I5006" i="1" s="1"/>
  <c r="I5018" i="1" s="1"/>
  <c r="I5030" i="1" s="1"/>
  <c r="I5042" i="1" s="1"/>
  <c r="I5054" i="1" s="1"/>
  <c r="I5066" i="1" s="1"/>
  <c r="I5078" i="1" s="1"/>
  <c r="I5090" i="1" s="1"/>
  <c r="I5102" i="1" s="1"/>
  <c r="I5114" i="1" s="1"/>
  <c r="I5126" i="1" s="1"/>
  <c r="I5138" i="1" s="1"/>
  <c r="I5150" i="1" s="1"/>
  <c r="I5162" i="1" s="1"/>
  <c r="I5174" i="1" s="1"/>
  <c r="I5186" i="1" s="1"/>
  <c r="I5198" i="1" s="1"/>
  <c r="I5210" i="1" s="1"/>
  <c r="I5222" i="1" s="1"/>
  <c r="I5234" i="1" s="1"/>
  <c r="I5246" i="1" s="1"/>
  <c r="I5258" i="1" s="1"/>
  <c r="I5270" i="1" s="1"/>
  <c r="I5282" i="1" s="1"/>
  <c r="I5294" i="1" s="1"/>
  <c r="I5306" i="1" s="1"/>
  <c r="K4777" i="1"/>
  <c r="I4777" i="1"/>
  <c r="I4789" i="1" s="1"/>
  <c r="I4801" i="1" s="1"/>
  <c r="I4813" i="1" s="1"/>
  <c r="I4825" i="1" s="1"/>
  <c r="I4837" i="1" s="1"/>
  <c r="I4849" i="1" s="1"/>
  <c r="I4861" i="1" s="1"/>
  <c r="I4873" i="1" s="1"/>
  <c r="I4885" i="1" s="1"/>
  <c r="I4897" i="1" s="1"/>
  <c r="I4909" i="1" s="1"/>
  <c r="I4921" i="1" s="1"/>
  <c r="I4933" i="1" s="1"/>
  <c r="I4945" i="1" s="1"/>
  <c r="I4957" i="1" s="1"/>
  <c r="I4969" i="1" s="1"/>
  <c r="I4981" i="1" s="1"/>
  <c r="I4993" i="1" s="1"/>
  <c r="I5005" i="1" s="1"/>
  <c r="I5017" i="1" s="1"/>
  <c r="I5029" i="1" s="1"/>
  <c r="I5041" i="1" s="1"/>
  <c r="I5053" i="1" s="1"/>
  <c r="I5065" i="1" s="1"/>
  <c r="I5077" i="1" s="1"/>
  <c r="I5089" i="1" s="1"/>
  <c r="I5101" i="1" s="1"/>
  <c r="I5113" i="1" s="1"/>
  <c r="I5125" i="1" s="1"/>
  <c r="I5137" i="1" s="1"/>
  <c r="I5149" i="1" s="1"/>
  <c r="I5161" i="1" s="1"/>
  <c r="I5173" i="1" s="1"/>
  <c r="I5185" i="1" s="1"/>
  <c r="I5197" i="1" s="1"/>
  <c r="I5209" i="1" s="1"/>
  <c r="I5221" i="1" s="1"/>
  <c r="I5233" i="1" s="1"/>
  <c r="I5245" i="1" s="1"/>
  <c r="I5257" i="1" s="1"/>
  <c r="I5269" i="1" s="1"/>
  <c r="I5281" i="1" s="1"/>
  <c r="I5293" i="1" s="1"/>
  <c r="I5305" i="1" s="1"/>
  <c r="K4776" i="1"/>
  <c r="I4776" i="1"/>
  <c r="I4788" i="1" s="1"/>
  <c r="I4800" i="1" s="1"/>
  <c r="I4812" i="1" s="1"/>
  <c r="I4824" i="1" s="1"/>
  <c r="I4836" i="1" s="1"/>
  <c r="I4848" i="1" s="1"/>
  <c r="I4860" i="1" s="1"/>
  <c r="I4872" i="1" s="1"/>
  <c r="I4884" i="1" s="1"/>
  <c r="I4896" i="1" s="1"/>
  <c r="I4908" i="1" s="1"/>
  <c r="I4920" i="1" s="1"/>
  <c r="I4932" i="1" s="1"/>
  <c r="I4944" i="1" s="1"/>
  <c r="I4956" i="1" s="1"/>
  <c r="I4968" i="1" s="1"/>
  <c r="I4980" i="1" s="1"/>
  <c r="I4992" i="1" s="1"/>
  <c r="I5004" i="1" s="1"/>
  <c r="I5016" i="1" s="1"/>
  <c r="I5028" i="1" s="1"/>
  <c r="I5040" i="1" s="1"/>
  <c r="I5052" i="1" s="1"/>
  <c r="I5064" i="1" s="1"/>
  <c r="I5076" i="1" s="1"/>
  <c r="I5088" i="1" s="1"/>
  <c r="I5100" i="1" s="1"/>
  <c r="I5112" i="1" s="1"/>
  <c r="I5124" i="1" s="1"/>
  <c r="I5136" i="1" s="1"/>
  <c r="I5148" i="1" s="1"/>
  <c r="I5160" i="1" s="1"/>
  <c r="I5172" i="1" s="1"/>
  <c r="I5184" i="1" s="1"/>
  <c r="I5196" i="1" s="1"/>
  <c r="I5208" i="1" s="1"/>
  <c r="I5220" i="1" s="1"/>
  <c r="I5232" i="1" s="1"/>
  <c r="I5244" i="1" s="1"/>
  <c r="I5256" i="1" s="1"/>
  <c r="I5268" i="1" s="1"/>
  <c r="I5280" i="1" s="1"/>
  <c r="I5292" i="1" s="1"/>
  <c r="I5304" i="1" s="1"/>
  <c r="K4775" i="1"/>
  <c r="I4775" i="1"/>
  <c r="I4787" i="1" s="1"/>
  <c r="I4799" i="1" s="1"/>
  <c r="I4811" i="1" s="1"/>
  <c r="I4823" i="1" s="1"/>
  <c r="I4835" i="1" s="1"/>
  <c r="I4847" i="1" s="1"/>
  <c r="I4859" i="1" s="1"/>
  <c r="I4871" i="1" s="1"/>
  <c r="I4883" i="1" s="1"/>
  <c r="I4895" i="1" s="1"/>
  <c r="I4907" i="1" s="1"/>
  <c r="I4919" i="1" s="1"/>
  <c r="I4931" i="1" s="1"/>
  <c r="I4943" i="1" s="1"/>
  <c r="I4955" i="1" s="1"/>
  <c r="I4967" i="1" s="1"/>
  <c r="I4979" i="1" s="1"/>
  <c r="I4991" i="1" s="1"/>
  <c r="I5003" i="1" s="1"/>
  <c r="I5015" i="1" s="1"/>
  <c r="I5027" i="1" s="1"/>
  <c r="I5039" i="1" s="1"/>
  <c r="I5051" i="1" s="1"/>
  <c r="I5063" i="1" s="1"/>
  <c r="I5075" i="1" s="1"/>
  <c r="I5087" i="1" s="1"/>
  <c r="I5099" i="1" s="1"/>
  <c r="I5111" i="1" s="1"/>
  <c r="I5123" i="1" s="1"/>
  <c r="I5135" i="1" s="1"/>
  <c r="I5147" i="1" s="1"/>
  <c r="I5159" i="1" s="1"/>
  <c r="I5171" i="1" s="1"/>
  <c r="I5183" i="1" s="1"/>
  <c r="I5195" i="1" s="1"/>
  <c r="I5207" i="1" s="1"/>
  <c r="I5219" i="1" s="1"/>
  <c r="I5231" i="1" s="1"/>
  <c r="I5243" i="1" s="1"/>
  <c r="I5255" i="1" s="1"/>
  <c r="I5267" i="1" s="1"/>
  <c r="I5279" i="1" s="1"/>
  <c r="I5291" i="1" s="1"/>
  <c r="I5303" i="1" s="1"/>
  <c r="K4774" i="1"/>
  <c r="I4774" i="1"/>
  <c r="I4786" i="1" s="1"/>
  <c r="I4798" i="1" s="1"/>
  <c r="I4810" i="1" s="1"/>
  <c r="I4822" i="1" s="1"/>
  <c r="I4834" i="1" s="1"/>
  <c r="I4846" i="1" s="1"/>
  <c r="I4858" i="1" s="1"/>
  <c r="I4870" i="1" s="1"/>
  <c r="I4882" i="1" s="1"/>
  <c r="I4894" i="1" s="1"/>
  <c r="I4906" i="1" s="1"/>
  <c r="I4918" i="1" s="1"/>
  <c r="I4930" i="1" s="1"/>
  <c r="I4942" i="1" s="1"/>
  <c r="I4954" i="1" s="1"/>
  <c r="I4966" i="1" s="1"/>
  <c r="I4978" i="1" s="1"/>
  <c r="I4990" i="1" s="1"/>
  <c r="I5002" i="1" s="1"/>
  <c r="I5014" i="1" s="1"/>
  <c r="I5026" i="1" s="1"/>
  <c r="I5038" i="1" s="1"/>
  <c r="I5050" i="1" s="1"/>
  <c r="I5062" i="1" s="1"/>
  <c r="I5074" i="1" s="1"/>
  <c r="I5086" i="1" s="1"/>
  <c r="I5098" i="1" s="1"/>
  <c r="I5110" i="1" s="1"/>
  <c r="I5122" i="1" s="1"/>
  <c r="I5134" i="1" s="1"/>
  <c r="I5146" i="1" s="1"/>
  <c r="I5158" i="1" s="1"/>
  <c r="I5170" i="1" s="1"/>
  <c r="I5182" i="1" s="1"/>
  <c r="I5194" i="1" s="1"/>
  <c r="I5206" i="1" s="1"/>
  <c r="I5218" i="1" s="1"/>
  <c r="I5230" i="1" s="1"/>
  <c r="I5242" i="1" s="1"/>
  <c r="I5254" i="1" s="1"/>
  <c r="I5266" i="1" s="1"/>
  <c r="I5278" i="1" s="1"/>
  <c r="I5290" i="1" s="1"/>
  <c r="I5302" i="1" s="1"/>
  <c r="A4769" i="1"/>
  <c r="F4769" i="1" s="1"/>
  <c r="I4246" i="1"/>
  <c r="I4258" i="1" s="1"/>
  <c r="I4270" i="1" s="1"/>
  <c r="I4282" i="1" s="1"/>
  <c r="I4294" i="1" s="1"/>
  <c r="I4306" i="1" s="1"/>
  <c r="I4318" i="1" s="1"/>
  <c r="I4330" i="1" s="1"/>
  <c r="I4342" i="1" s="1"/>
  <c r="I4354" i="1" s="1"/>
  <c r="I4366" i="1" s="1"/>
  <c r="I4378" i="1" s="1"/>
  <c r="I4390" i="1" s="1"/>
  <c r="I4402" i="1" s="1"/>
  <c r="I4414" i="1" s="1"/>
  <c r="I4426" i="1" s="1"/>
  <c r="I4438" i="1" s="1"/>
  <c r="I4450" i="1" s="1"/>
  <c r="I4462" i="1" s="1"/>
  <c r="I4474" i="1" s="1"/>
  <c r="I4486" i="1" s="1"/>
  <c r="I4498" i="1" s="1"/>
  <c r="I4510" i="1" s="1"/>
  <c r="I4522" i="1" s="1"/>
  <c r="I4534" i="1" s="1"/>
  <c r="I4546" i="1" s="1"/>
  <c r="I4558" i="1" s="1"/>
  <c r="I4570" i="1" s="1"/>
  <c r="I4582" i="1" s="1"/>
  <c r="I4594" i="1" s="1"/>
  <c r="I4606" i="1" s="1"/>
  <c r="I4618" i="1" s="1"/>
  <c r="I4630" i="1" s="1"/>
  <c r="I4642" i="1" s="1"/>
  <c r="I4654" i="1" s="1"/>
  <c r="I4666" i="1" s="1"/>
  <c r="I4678" i="1" s="1"/>
  <c r="I4690" i="1" s="1"/>
  <c r="I4702" i="1" s="1"/>
  <c r="I4714" i="1" s="1"/>
  <c r="I4726" i="1" s="1"/>
  <c r="I4738" i="1" s="1"/>
  <c r="I4750" i="1" s="1"/>
  <c r="I4762" i="1" s="1"/>
  <c r="I4245" i="1"/>
  <c r="I4257" i="1" s="1"/>
  <c r="I4269" i="1" s="1"/>
  <c r="I4281" i="1" s="1"/>
  <c r="I4293" i="1" s="1"/>
  <c r="I4305" i="1" s="1"/>
  <c r="I4317" i="1" s="1"/>
  <c r="I4329" i="1" s="1"/>
  <c r="I4341" i="1" s="1"/>
  <c r="I4353" i="1" s="1"/>
  <c r="I4365" i="1" s="1"/>
  <c r="I4377" i="1" s="1"/>
  <c r="I4389" i="1" s="1"/>
  <c r="I4401" i="1" s="1"/>
  <c r="I4413" i="1" s="1"/>
  <c r="I4425" i="1" s="1"/>
  <c r="I4437" i="1" s="1"/>
  <c r="I4449" i="1" s="1"/>
  <c r="I4461" i="1" s="1"/>
  <c r="I4473" i="1" s="1"/>
  <c r="I4485" i="1" s="1"/>
  <c r="I4497" i="1" s="1"/>
  <c r="I4509" i="1" s="1"/>
  <c r="I4521" i="1" s="1"/>
  <c r="I4533" i="1" s="1"/>
  <c r="I4545" i="1" s="1"/>
  <c r="I4557" i="1" s="1"/>
  <c r="I4569" i="1" s="1"/>
  <c r="I4581" i="1" s="1"/>
  <c r="I4593" i="1" s="1"/>
  <c r="I4605" i="1" s="1"/>
  <c r="I4617" i="1" s="1"/>
  <c r="I4629" i="1" s="1"/>
  <c r="I4641" i="1" s="1"/>
  <c r="I4653" i="1" s="1"/>
  <c r="I4665" i="1" s="1"/>
  <c r="I4677" i="1" s="1"/>
  <c r="I4689" i="1" s="1"/>
  <c r="I4701" i="1" s="1"/>
  <c r="I4713" i="1" s="1"/>
  <c r="I4725" i="1" s="1"/>
  <c r="I4737" i="1" s="1"/>
  <c r="I4749" i="1" s="1"/>
  <c r="I4761" i="1" s="1"/>
  <c r="I4244" i="1"/>
  <c r="I4256" i="1" s="1"/>
  <c r="I4268" i="1" s="1"/>
  <c r="I4280" i="1" s="1"/>
  <c r="I4292" i="1" s="1"/>
  <c r="I4304" i="1" s="1"/>
  <c r="I4316" i="1" s="1"/>
  <c r="I4328" i="1" s="1"/>
  <c r="I4340" i="1" s="1"/>
  <c r="I4352" i="1" s="1"/>
  <c r="I4364" i="1" s="1"/>
  <c r="I4376" i="1" s="1"/>
  <c r="I4388" i="1" s="1"/>
  <c r="I4400" i="1" s="1"/>
  <c r="I4412" i="1" s="1"/>
  <c r="I4424" i="1" s="1"/>
  <c r="I4436" i="1" s="1"/>
  <c r="I4448" i="1" s="1"/>
  <c r="I4460" i="1" s="1"/>
  <c r="I4472" i="1" s="1"/>
  <c r="I4484" i="1" s="1"/>
  <c r="I4496" i="1" s="1"/>
  <c r="I4508" i="1" s="1"/>
  <c r="I4520" i="1" s="1"/>
  <c r="I4532" i="1" s="1"/>
  <c r="I4544" i="1" s="1"/>
  <c r="I4556" i="1" s="1"/>
  <c r="I4568" i="1" s="1"/>
  <c r="I4580" i="1" s="1"/>
  <c r="I4592" i="1" s="1"/>
  <c r="I4604" i="1" s="1"/>
  <c r="I4616" i="1" s="1"/>
  <c r="I4628" i="1" s="1"/>
  <c r="I4640" i="1" s="1"/>
  <c r="I4652" i="1" s="1"/>
  <c r="I4664" i="1" s="1"/>
  <c r="I4676" i="1" s="1"/>
  <c r="I4688" i="1" s="1"/>
  <c r="I4700" i="1" s="1"/>
  <c r="I4712" i="1" s="1"/>
  <c r="I4724" i="1" s="1"/>
  <c r="I4736" i="1" s="1"/>
  <c r="I4748" i="1" s="1"/>
  <c r="I4760" i="1" s="1"/>
  <c r="I4243" i="1"/>
  <c r="I4255" i="1" s="1"/>
  <c r="I4267" i="1" s="1"/>
  <c r="I4279" i="1" s="1"/>
  <c r="I4291" i="1" s="1"/>
  <c r="I4303" i="1" s="1"/>
  <c r="I4315" i="1" s="1"/>
  <c r="I4327" i="1" s="1"/>
  <c r="I4339" i="1" s="1"/>
  <c r="I4351" i="1" s="1"/>
  <c r="I4363" i="1" s="1"/>
  <c r="I4375" i="1" s="1"/>
  <c r="I4387" i="1" s="1"/>
  <c r="I4399" i="1" s="1"/>
  <c r="I4411" i="1" s="1"/>
  <c r="I4423" i="1" s="1"/>
  <c r="I4435" i="1" s="1"/>
  <c r="I4447" i="1" s="1"/>
  <c r="I4459" i="1" s="1"/>
  <c r="I4471" i="1" s="1"/>
  <c r="I4483" i="1" s="1"/>
  <c r="I4495" i="1" s="1"/>
  <c r="I4507" i="1" s="1"/>
  <c r="I4519" i="1" s="1"/>
  <c r="I4531" i="1" s="1"/>
  <c r="I4543" i="1" s="1"/>
  <c r="I4555" i="1" s="1"/>
  <c r="I4567" i="1" s="1"/>
  <c r="I4579" i="1" s="1"/>
  <c r="I4591" i="1" s="1"/>
  <c r="I4603" i="1" s="1"/>
  <c r="I4615" i="1" s="1"/>
  <c r="I4627" i="1" s="1"/>
  <c r="I4639" i="1" s="1"/>
  <c r="I4651" i="1" s="1"/>
  <c r="I4663" i="1" s="1"/>
  <c r="I4675" i="1" s="1"/>
  <c r="I4687" i="1" s="1"/>
  <c r="I4699" i="1" s="1"/>
  <c r="I4711" i="1" s="1"/>
  <c r="I4723" i="1" s="1"/>
  <c r="I4735" i="1" s="1"/>
  <c r="I4747" i="1" s="1"/>
  <c r="I4759" i="1" s="1"/>
  <c r="I4242" i="1"/>
  <c r="I4254" i="1" s="1"/>
  <c r="I4266" i="1" s="1"/>
  <c r="I4278" i="1" s="1"/>
  <c r="I4290" i="1" s="1"/>
  <c r="I4302" i="1" s="1"/>
  <c r="I4314" i="1" s="1"/>
  <c r="I4326" i="1" s="1"/>
  <c r="I4338" i="1" s="1"/>
  <c r="I4350" i="1" s="1"/>
  <c r="I4362" i="1" s="1"/>
  <c r="I4374" i="1" s="1"/>
  <c r="I4386" i="1" s="1"/>
  <c r="I4398" i="1" s="1"/>
  <c r="I4410" i="1" s="1"/>
  <c r="I4422" i="1" s="1"/>
  <c r="I4434" i="1" s="1"/>
  <c r="I4446" i="1" s="1"/>
  <c r="I4458" i="1" s="1"/>
  <c r="I4470" i="1" s="1"/>
  <c r="I4482" i="1" s="1"/>
  <c r="I4494" i="1" s="1"/>
  <c r="I4506" i="1" s="1"/>
  <c r="I4518" i="1" s="1"/>
  <c r="I4530" i="1" s="1"/>
  <c r="I4542" i="1" s="1"/>
  <c r="I4554" i="1" s="1"/>
  <c r="I4566" i="1" s="1"/>
  <c r="I4578" i="1" s="1"/>
  <c r="I4590" i="1" s="1"/>
  <c r="I4602" i="1" s="1"/>
  <c r="I4614" i="1" s="1"/>
  <c r="I4626" i="1" s="1"/>
  <c r="I4638" i="1" s="1"/>
  <c r="I4650" i="1" s="1"/>
  <c r="I4662" i="1" s="1"/>
  <c r="I4674" i="1" s="1"/>
  <c r="I4686" i="1" s="1"/>
  <c r="I4698" i="1" s="1"/>
  <c r="I4710" i="1" s="1"/>
  <c r="I4722" i="1" s="1"/>
  <c r="I4734" i="1" s="1"/>
  <c r="I4746" i="1" s="1"/>
  <c r="I4758" i="1" s="1"/>
  <c r="I4241" i="1"/>
  <c r="I4253" i="1" s="1"/>
  <c r="I4265" i="1" s="1"/>
  <c r="I4277" i="1" s="1"/>
  <c r="I4289" i="1" s="1"/>
  <c r="I4301" i="1" s="1"/>
  <c r="I4313" i="1" s="1"/>
  <c r="I4325" i="1" s="1"/>
  <c r="I4337" i="1" s="1"/>
  <c r="I4349" i="1" s="1"/>
  <c r="I4361" i="1" s="1"/>
  <c r="I4373" i="1" s="1"/>
  <c r="I4385" i="1" s="1"/>
  <c r="I4397" i="1" s="1"/>
  <c r="I4409" i="1" s="1"/>
  <c r="I4421" i="1" s="1"/>
  <c r="I4433" i="1" s="1"/>
  <c r="I4445" i="1" s="1"/>
  <c r="I4457" i="1" s="1"/>
  <c r="I4469" i="1" s="1"/>
  <c r="I4481" i="1" s="1"/>
  <c r="I4493" i="1" s="1"/>
  <c r="I4505" i="1" s="1"/>
  <c r="I4517" i="1" s="1"/>
  <c r="I4529" i="1" s="1"/>
  <c r="I4541" i="1" s="1"/>
  <c r="I4553" i="1" s="1"/>
  <c r="I4565" i="1" s="1"/>
  <c r="I4577" i="1" s="1"/>
  <c r="I4589" i="1" s="1"/>
  <c r="I4601" i="1" s="1"/>
  <c r="I4613" i="1" s="1"/>
  <c r="I4625" i="1" s="1"/>
  <c r="I4637" i="1" s="1"/>
  <c r="I4649" i="1" s="1"/>
  <c r="I4661" i="1" s="1"/>
  <c r="I4673" i="1" s="1"/>
  <c r="I4685" i="1" s="1"/>
  <c r="I4697" i="1" s="1"/>
  <c r="I4709" i="1" s="1"/>
  <c r="I4721" i="1" s="1"/>
  <c r="I4733" i="1" s="1"/>
  <c r="I4745" i="1" s="1"/>
  <c r="I4757" i="1" s="1"/>
  <c r="H4241" i="1"/>
  <c r="H4253" i="1" s="1"/>
  <c r="H4265" i="1" s="1"/>
  <c r="H4277" i="1" s="1"/>
  <c r="H4289" i="1" s="1"/>
  <c r="H4301" i="1" s="1"/>
  <c r="H4313" i="1" s="1"/>
  <c r="H4325" i="1" s="1"/>
  <c r="H4337" i="1" s="1"/>
  <c r="H4349" i="1" s="1"/>
  <c r="H4361" i="1" s="1"/>
  <c r="H4373" i="1" s="1"/>
  <c r="H4385" i="1" s="1"/>
  <c r="H4397" i="1" s="1"/>
  <c r="H4409" i="1" s="1"/>
  <c r="H4421" i="1" s="1"/>
  <c r="K4240" i="1"/>
  <c r="I4240" i="1"/>
  <c r="I4252" i="1" s="1"/>
  <c r="I4264" i="1" s="1"/>
  <c r="I4276" i="1" s="1"/>
  <c r="I4288" i="1" s="1"/>
  <c r="I4300" i="1" s="1"/>
  <c r="I4312" i="1" s="1"/>
  <c r="I4324" i="1" s="1"/>
  <c r="I4336" i="1" s="1"/>
  <c r="I4348" i="1" s="1"/>
  <c r="I4360" i="1" s="1"/>
  <c r="I4372" i="1" s="1"/>
  <c r="I4384" i="1" s="1"/>
  <c r="I4396" i="1" s="1"/>
  <c r="I4408" i="1" s="1"/>
  <c r="I4420" i="1" s="1"/>
  <c r="I4432" i="1" s="1"/>
  <c r="I4444" i="1" s="1"/>
  <c r="I4456" i="1" s="1"/>
  <c r="I4468" i="1" s="1"/>
  <c r="I4480" i="1" s="1"/>
  <c r="I4492" i="1" s="1"/>
  <c r="I4504" i="1" s="1"/>
  <c r="I4516" i="1" s="1"/>
  <c r="I4528" i="1" s="1"/>
  <c r="I4540" i="1" s="1"/>
  <c r="I4552" i="1" s="1"/>
  <c r="I4564" i="1" s="1"/>
  <c r="I4576" i="1" s="1"/>
  <c r="I4588" i="1" s="1"/>
  <c r="I4600" i="1" s="1"/>
  <c r="I4612" i="1" s="1"/>
  <c r="I4624" i="1" s="1"/>
  <c r="I4636" i="1" s="1"/>
  <c r="I4648" i="1" s="1"/>
  <c r="I4660" i="1" s="1"/>
  <c r="I4672" i="1" s="1"/>
  <c r="I4684" i="1" s="1"/>
  <c r="I4696" i="1" s="1"/>
  <c r="I4708" i="1" s="1"/>
  <c r="I4720" i="1" s="1"/>
  <c r="I4732" i="1" s="1"/>
  <c r="I4744" i="1" s="1"/>
  <c r="I4756" i="1" s="1"/>
  <c r="K4239" i="1"/>
  <c r="I4239" i="1"/>
  <c r="I4251" i="1" s="1"/>
  <c r="I4263" i="1" s="1"/>
  <c r="I4275" i="1" s="1"/>
  <c r="I4287" i="1" s="1"/>
  <c r="I4299" i="1" s="1"/>
  <c r="I4311" i="1" s="1"/>
  <c r="I4323" i="1" s="1"/>
  <c r="I4335" i="1" s="1"/>
  <c r="I4347" i="1" s="1"/>
  <c r="I4359" i="1" s="1"/>
  <c r="I4371" i="1" s="1"/>
  <c r="I4383" i="1" s="1"/>
  <c r="I4395" i="1" s="1"/>
  <c r="I4407" i="1" s="1"/>
  <c r="I4419" i="1" s="1"/>
  <c r="I4431" i="1" s="1"/>
  <c r="I4443" i="1" s="1"/>
  <c r="I4455" i="1" s="1"/>
  <c r="I4467" i="1" s="1"/>
  <c r="I4479" i="1" s="1"/>
  <c r="I4491" i="1" s="1"/>
  <c r="I4503" i="1" s="1"/>
  <c r="I4515" i="1" s="1"/>
  <c r="I4527" i="1" s="1"/>
  <c r="I4539" i="1" s="1"/>
  <c r="I4551" i="1" s="1"/>
  <c r="I4563" i="1" s="1"/>
  <c r="I4575" i="1" s="1"/>
  <c r="I4587" i="1" s="1"/>
  <c r="I4599" i="1" s="1"/>
  <c r="I4611" i="1" s="1"/>
  <c r="I4623" i="1" s="1"/>
  <c r="I4635" i="1" s="1"/>
  <c r="I4647" i="1" s="1"/>
  <c r="I4659" i="1" s="1"/>
  <c r="I4671" i="1" s="1"/>
  <c r="I4683" i="1" s="1"/>
  <c r="I4695" i="1" s="1"/>
  <c r="I4707" i="1" s="1"/>
  <c r="I4719" i="1" s="1"/>
  <c r="I4731" i="1" s="1"/>
  <c r="I4743" i="1" s="1"/>
  <c r="I4755" i="1" s="1"/>
  <c r="I4767" i="1" s="1"/>
  <c r="K4238" i="1"/>
  <c r="I4238" i="1"/>
  <c r="I4250" i="1" s="1"/>
  <c r="I4262" i="1" s="1"/>
  <c r="I4274" i="1" s="1"/>
  <c r="I4286" i="1" s="1"/>
  <c r="I4298" i="1" s="1"/>
  <c r="I4310" i="1" s="1"/>
  <c r="I4322" i="1" s="1"/>
  <c r="I4334" i="1" s="1"/>
  <c r="I4346" i="1" s="1"/>
  <c r="I4358" i="1" s="1"/>
  <c r="I4370" i="1" s="1"/>
  <c r="I4382" i="1" s="1"/>
  <c r="I4394" i="1" s="1"/>
  <c r="I4406" i="1" s="1"/>
  <c r="I4418" i="1" s="1"/>
  <c r="I4430" i="1" s="1"/>
  <c r="I4442" i="1" s="1"/>
  <c r="I4454" i="1" s="1"/>
  <c r="I4466" i="1" s="1"/>
  <c r="I4478" i="1" s="1"/>
  <c r="I4490" i="1" s="1"/>
  <c r="I4502" i="1" s="1"/>
  <c r="I4514" i="1" s="1"/>
  <c r="I4526" i="1" s="1"/>
  <c r="I4538" i="1" s="1"/>
  <c r="I4550" i="1" s="1"/>
  <c r="I4562" i="1" s="1"/>
  <c r="I4574" i="1" s="1"/>
  <c r="I4586" i="1" s="1"/>
  <c r="I4598" i="1" s="1"/>
  <c r="I4610" i="1" s="1"/>
  <c r="I4622" i="1" s="1"/>
  <c r="I4634" i="1" s="1"/>
  <c r="I4646" i="1" s="1"/>
  <c r="I4658" i="1" s="1"/>
  <c r="I4670" i="1" s="1"/>
  <c r="I4682" i="1" s="1"/>
  <c r="I4694" i="1" s="1"/>
  <c r="I4706" i="1" s="1"/>
  <c r="I4718" i="1" s="1"/>
  <c r="I4730" i="1" s="1"/>
  <c r="I4742" i="1" s="1"/>
  <c r="I4754" i="1" s="1"/>
  <c r="I4766" i="1" s="1"/>
  <c r="K4237" i="1"/>
  <c r="I4237" i="1"/>
  <c r="I4249" i="1" s="1"/>
  <c r="I4261" i="1" s="1"/>
  <c r="I4273" i="1" s="1"/>
  <c r="I4285" i="1" s="1"/>
  <c r="I4297" i="1" s="1"/>
  <c r="I4309" i="1" s="1"/>
  <c r="I4321" i="1" s="1"/>
  <c r="I4333" i="1" s="1"/>
  <c r="I4345" i="1" s="1"/>
  <c r="I4357" i="1" s="1"/>
  <c r="I4369" i="1" s="1"/>
  <c r="I4381" i="1" s="1"/>
  <c r="I4393" i="1" s="1"/>
  <c r="I4405" i="1" s="1"/>
  <c r="I4417" i="1" s="1"/>
  <c r="I4429" i="1" s="1"/>
  <c r="I4441" i="1" s="1"/>
  <c r="I4453" i="1" s="1"/>
  <c r="I4465" i="1" s="1"/>
  <c r="I4477" i="1" s="1"/>
  <c r="I4489" i="1" s="1"/>
  <c r="I4501" i="1" s="1"/>
  <c r="I4513" i="1" s="1"/>
  <c r="I4525" i="1" s="1"/>
  <c r="I4537" i="1" s="1"/>
  <c r="I4549" i="1" s="1"/>
  <c r="I4561" i="1" s="1"/>
  <c r="I4573" i="1" s="1"/>
  <c r="I4585" i="1" s="1"/>
  <c r="I4597" i="1" s="1"/>
  <c r="I4609" i="1" s="1"/>
  <c r="I4621" i="1" s="1"/>
  <c r="I4633" i="1" s="1"/>
  <c r="I4645" i="1" s="1"/>
  <c r="I4657" i="1" s="1"/>
  <c r="I4669" i="1" s="1"/>
  <c r="I4681" i="1" s="1"/>
  <c r="I4693" i="1" s="1"/>
  <c r="I4705" i="1" s="1"/>
  <c r="I4717" i="1" s="1"/>
  <c r="I4729" i="1" s="1"/>
  <c r="I4741" i="1" s="1"/>
  <c r="I4753" i="1" s="1"/>
  <c r="I4765" i="1" s="1"/>
  <c r="K4236" i="1"/>
  <c r="I4236" i="1"/>
  <c r="I4248" i="1" s="1"/>
  <c r="I4260" i="1" s="1"/>
  <c r="I4272" i="1" s="1"/>
  <c r="I4284" i="1" s="1"/>
  <c r="I4296" i="1" s="1"/>
  <c r="I4308" i="1" s="1"/>
  <c r="I4320" i="1" s="1"/>
  <c r="I4332" i="1" s="1"/>
  <c r="I4344" i="1" s="1"/>
  <c r="I4356" i="1" s="1"/>
  <c r="I4368" i="1" s="1"/>
  <c r="I4380" i="1" s="1"/>
  <c r="I4392" i="1" s="1"/>
  <c r="I4404" i="1" s="1"/>
  <c r="I4416" i="1" s="1"/>
  <c r="I4428" i="1" s="1"/>
  <c r="I4440" i="1" s="1"/>
  <c r="I4452" i="1" s="1"/>
  <c r="I4464" i="1" s="1"/>
  <c r="I4476" i="1" s="1"/>
  <c r="I4488" i="1" s="1"/>
  <c r="I4500" i="1" s="1"/>
  <c r="I4512" i="1" s="1"/>
  <c r="I4524" i="1" s="1"/>
  <c r="I4536" i="1" s="1"/>
  <c r="I4548" i="1" s="1"/>
  <c r="I4560" i="1" s="1"/>
  <c r="I4572" i="1" s="1"/>
  <c r="I4584" i="1" s="1"/>
  <c r="I4596" i="1" s="1"/>
  <c r="I4608" i="1" s="1"/>
  <c r="I4620" i="1" s="1"/>
  <c r="I4632" i="1" s="1"/>
  <c r="I4644" i="1" s="1"/>
  <c r="I4656" i="1" s="1"/>
  <c r="I4668" i="1" s="1"/>
  <c r="I4680" i="1" s="1"/>
  <c r="I4692" i="1" s="1"/>
  <c r="I4704" i="1" s="1"/>
  <c r="I4716" i="1" s="1"/>
  <c r="I4728" i="1" s="1"/>
  <c r="I4740" i="1" s="1"/>
  <c r="I4752" i="1" s="1"/>
  <c r="I4764" i="1" s="1"/>
  <c r="K4235" i="1"/>
  <c r="I4235" i="1"/>
  <c r="I4247" i="1" s="1"/>
  <c r="I4259" i="1" s="1"/>
  <c r="I4271" i="1" s="1"/>
  <c r="I4283" i="1" s="1"/>
  <c r="I4295" i="1" s="1"/>
  <c r="I4307" i="1" s="1"/>
  <c r="I4319" i="1" s="1"/>
  <c r="I4331" i="1" s="1"/>
  <c r="I4343" i="1" s="1"/>
  <c r="I4355" i="1" s="1"/>
  <c r="I4367" i="1" s="1"/>
  <c r="I4379" i="1" s="1"/>
  <c r="I4391" i="1" s="1"/>
  <c r="I4403" i="1" s="1"/>
  <c r="I4415" i="1" s="1"/>
  <c r="I4427" i="1" s="1"/>
  <c r="I4439" i="1" s="1"/>
  <c r="I4451" i="1" s="1"/>
  <c r="I4463" i="1" s="1"/>
  <c r="I4475" i="1" s="1"/>
  <c r="I4487" i="1" s="1"/>
  <c r="I4499" i="1" s="1"/>
  <c r="I4511" i="1" s="1"/>
  <c r="I4523" i="1" s="1"/>
  <c r="I4535" i="1" s="1"/>
  <c r="I4547" i="1" s="1"/>
  <c r="I4559" i="1" s="1"/>
  <c r="I4571" i="1" s="1"/>
  <c r="I4583" i="1" s="1"/>
  <c r="I4595" i="1" s="1"/>
  <c r="I4607" i="1" s="1"/>
  <c r="I4619" i="1" s="1"/>
  <c r="I4631" i="1" s="1"/>
  <c r="I4643" i="1" s="1"/>
  <c r="I4655" i="1" s="1"/>
  <c r="I4667" i="1" s="1"/>
  <c r="I4679" i="1" s="1"/>
  <c r="I4691" i="1" s="1"/>
  <c r="I4703" i="1" s="1"/>
  <c r="I4715" i="1" s="1"/>
  <c r="I4727" i="1" s="1"/>
  <c r="I4739" i="1" s="1"/>
  <c r="I4751" i="1" s="1"/>
  <c r="I4763" i="1" s="1"/>
  <c r="A4230" i="1"/>
  <c r="F4230" i="1" s="1"/>
  <c r="B4229" i="1"/>
  <c r="B4229" i="2" s="1"/>
  <c r="I3707" i="1"/>
  <c r="I3719" i="1" s="1"/>
  <c r="I3731" i="1" s="1"/>
  <c r="I3743" i="1" s="1"/>
  <c r="I3755" i="1" s="1"/>
  <c r="I3767" i="1" s="1"/>
  <c r="I3779" i="1" s="1"/>
  <c r="I3791" i="1" s="1"/>
  <c r="I3803" i="1" s="1"/>
  <c r="I3815" i="1" s="1"/>
  <c r="I3827" i="1" s="1"/>
  <c r="I3839" i="1" s="1"/>
  <c r="I3851" i="1" s="1"/>
  <c r="I3863" i="1" s="1"/>
  <c r="I3875" i="1" s="1"/>
  <c r="I3887" i="1" s="1"/>
  <c r="I3899" i="1" s="1"/>
  <c r="I3911" i="1" s="1"/>
  <c r="I3923" i="1" s="1"/>
  <c r="I3935" i="1" s="1"/>
  <c r="I3947" i="1" s="1"/>
  <c r="I3959" i="1" s="1"/>
  <c r="I3971" i="1" s="1"/>
  <c r="I3983" i="1" s="1"/>
  <c r="I3995" i="1" s="1"/>
  <c r="I4007" i="1" s="1"/>
  <c r="I4019" i="1" s="1"/>
  <c r="I4031" i="1" s="1"/>
  <c r="I4043" i="1" s="1"/>
  <c r="I4055" i="1" s="1"/>
  <c r="I4067" i="1" s="1"/>
  <c r="I4079" i="1" s="1"/>
  <c r="I4091" i="1" s="1"/>
  <c r="I4103" i="1" s="1"/>
  <c r="I4115" i="1" s="1"/>
  <c r="I4127" i="1" s="1"/>
  <c r="I4139" i="1" s="1"/>
  <c r="I4151" i="1" s="1"/>
  <c r="I4163" i="1" s="1"/>
  <c r="I4175" i="1" s="1"/>
  <c r="I4187" i="1" s="1"/>
  <c r="I4199" i="1" s="1"/>
  <c r="I4211" i="1" s="1"/>
  <c r="I4223" i="1" s="1"/>
  <c r="I3706" i="1"/>
  <c r="I3718" i="1" s="1"/>
  <c r="I3730" i="1" s="1"/>
  <c r="I3742" i="1" s="1"/>
  <c r="I3754" i="1" s="1"/>
  <c r="I3766" i="1" s="1"/>
  <c r="I3778" i="1" s="1"/>
  <c r="I3790" i="1" s="1"/>
  <c r="I3802" i="1" s="1"/>
  <c r="I3814" i="1" s="1"/>
  <c r="I3826" i="1" s="1"/>
  <c r="I3838" i="1" s="1"/>
  <c r="I3850" i="1" s="1"/>
  <c r="I3862" i="1" s="1"/>
  <c r="I3874" i="1" s="1"/>
  <c r="I3886" i="1" s="1"/>
  <c r="I3898" i="1" s="1"/>
  <c r="I3910" i="1" s="1"/>
  <c r="I3922" i="1" s="1"/>
  <c r="I3934" i="1" s="1"/>
  <c r="I3946" i="1" s="1"/>
  <c r="I3958" i="1" s="1"/>
  <c r="I3970" i="1" s="1"/>
  <c r="I3982" i="1" s="1"/>
  <c r="I3994" i="1" s="1"/>
  <c r="I4006" i="1" s="1"/>
  <c r="I4018" i="1" s="1"/>
  <c r="I4030" i="1" s="1"/>
  <c r="I4042" i="1" s="1"/>
  <c r="I4054" i="1" s="1"/>
  <c r="I4066" i="1" s="1"/>
  <c r="I4078" i="1" s="1"/>
  <c r="I4090" i="1" s="1"/>
  <c r="I4102" i="1" s="1"/>
  <c r="I4114" i="1" s="1"/>
  <c r="I4126" i="1" s="1"/>
  <c r="I4138" i="1" s="1"/>
  <c r="I4150" i="1" s="1"/>
  <c r="I4162" i="1" s="1"/>
  <c r="I4174" i="1" s="1"/>
  <c r="I4186" i="1" s="1"/>
  <c r="I4198" i="1" s="1"/>
  <c r="I4210" i="1" s="1"/>
  <c r="I4222" i="1" s="1"/>
  <c r="I3705" i="1"/>
  <c r="I3717" i="1" s="1"/>
  <c r="I3729" i="1" s="1"/>
  <c r="I3741" i="1" s="1"/>
  <c r="I3753" i="1" s="1"/>
  <c r="I3765" i="1" s="1"/>
  <c r="I3777" i="1" s="1"/>
  <c r="I3789" i="1" s="1"/>
  <c r="I3801" i="1" s="1"/>
  <c r="I3813" i="1" s="1"/>
  <c r="I3825" i="1" s="1"/>
  <c r="I3837" i="1" s="1"/>
  <c r="I3849" i="1" s="1"/>
  <c r="I3861" i="1" s="1"/>
  <c r="I3873" i="1" s="1"/>
  <c r="I3885" i="1" s="1"/>
  <c r="I3897" i="1" s="1"/>
  <c r="I3909" i="1" s="1"/>
  <c r="I3921" i="1" s="1"/>
  <c r="I3933" i="1" s="1"/>
  <c r="I3945" i="1" s="1"/>
  <c r="I3957" i="1" s="1"/>
  <c r="I3969" i="1" s="1"/>
  <c r="I3981" i="1" s="1"/>
  <c r="I3993" i="1" s="1"/>
  <c r="I4005" i="1" s="1"/>
  <c r="I4017" i="1" s="1"/>
  <c r="I4029" i="1" s="1"/>
  <c r="I4041" i="1" s="1"/>
  <c r="I4053" i="1" s="1"/>
  <c r="I4065" i="1" s="1"/>
  <c r="I4077" i="1" s="1"/>
  <c r="I4089" i="1" s="1"/>
  <c r="I4101" i="1" s="1"/>
  <c r="I4113" i="1" s="1"/>
  <c r="I4125" i="1" s="1"/>
  <c r="I4137" i="1" s="1"/>
  <c r="I4149" i="1" s="1"/>
  <c r="I4161" i="1" s="1"/>
  <c r="I4173" i="1" s="1"/>
  <c r="I4185" i="1" s="1"/>
  <c r="I4197" i="1" s="1"/>
  <c r="I4209" i="1" s="1"/>
  <c r="I4221" i="1" s="1"/>
  <c r="I3704" i="1"/>
  <c r="I3716" i="1" s="1"/>
  <c r="I3728" i="1" s="1"/>
  <c r="I3740" i="1" s="1"/>
  <c r="I3752" i="1" s="1"/>
  <c r="I3764" i="1" s="1"/>
  <c r="I3776" i="1" s="1"/>
  <c r="I3788" i="1" s="1"/>
  <c r="I3800" i="1" s="1"/>
  <c r="I3812" i="1" s="1"/>
  <c r="I3824" i="1" s="1"/>
  <c r="I3836" i="1" s="1"/>
  <c r="I3848" i="1" s="1"/>
  <c r="I3860" i="1" s="1"/>
  <c r="I3872" i="1" s="1"/>
  <c r="I3884" i="1" s="1"/>
  <c r="I3896" i="1" s="1"/>
  <c r="I3908" i="1" s="1"/>
  <c r="I3920" i="1" s="1"/>
  <c r="I3932" i="1" s="1"/>
  <c r="I3944" i="1" s="1"/>
  <c r="I3956" i="1" s="1"/>
  <c r="I3968" i="1" s="1"/>
  <c r="I3980" i="1" s="1"/>
  <c r="I3992" i="1" s="1"/>
  <c r="I4004" i="1" s="1"/>
  <c r="I4016" i="1" s="1"/>
  <c r="I4028" i="1" s="1"/>
  <c r="I4040" i="1" s="1"/>
  <c r="I4052" i="1" s="1"/>
  <c r="I4064" i="1" s="1"/>
  <c r="I4076" i="1" s="1"/>
  <c r="I4088" i="1" s="1"/>
  <c r="I4100" i="1" s="1"/>
  <c r="I4112" i="1" s="1"/>
  <c r="I4124" i="1" s="1"/>
  <c r="I4136" i="1" s="1"/>
  <c r="I4148" i="1" s="1"/>
  <c r="I4160" i="1" s="1"/>
  <c r="I4172" i="1" s="1"/>
  <c r="I4184" i="1" s="1"/>
  <c r="I4196" i="1" s="1"/>
  <c r="I4208" i="1" s="1"/>
  <c r="I4220" i="1" s="1"/>
  <c r="I3703" i="1"/>
  <c r="I3715" i="1" s="1"/>
  <c r="I3727" i="1" s="1"/>
  <c r="I3739" i="1" s="1"/>
  <c r="I3751" i="1" s="1"/>
  <c r="I3763" i="1" s="1"/>
  <c r="I3775" i="1" s="1"/>
  <c r="I3787" i="1" s="1"/>
  <c r="I3799" i="1" s="1"/>
  <c r="I3811" i="1" s="1"/>
  <c r="I3823" i="1" s="1"/>
  <c r="I3835" i="1" s="1"/>
  <c r="I3847" i="1" s="1"/>
  <c r="I3859" i="1" s="1"/>
  <c r="I3871" i="1" s="1"/>
  <c r="I3883" i="1" s="1"/>
  <c r="I3895" i="1" s="1"/>
  <c r="I3907" i="1" s="1"/>
  <c r="I3919" i="1" s="1"/>
  <c r="I3931" i="1" s="1"/>
  <c r="I3943" i="1" s="1"/>
  <c r="I3955" i="1" s="1"/>
  <c r="I3967" i="1" s="1"/>
  <c r="I3979" i="1" s="1"/>
  <c r="I3991" i="1" s="1"/>
  <c r="I4003" i="1" s="1"/>
  <c r="I4015" i="1" s="1"/>
  <c r="I4027" i="1" s="1"/>
  <c r="I4039" i="1" s="1"/>
  <c r="I4051" i="1" s="1"/>
  <c r="I4063" i="1" s="1"/>
  <c r="I4075" i="1" s="1"/>
  <c r="I4087" i="1" s="1"/>
  <c r="I4099" i="1" s="1"/>
  <c r="I4111" i="1" s="1"/>
  <c r="I4123" i="1" s="1"/>
  <c r="I4135" i="1" s="1"/>
  <c r="I4147" i="1" s="1"/>
  <c r="I4159" i="1" s="1"/>
  <c r="I4171" i="1" s="1"/>
  <c r="I4183" i="1" s="1"/>
  <c r="I4195" i="1" s="1"/>
  <c r="I4207" i="1" s="1"/>
  <c r="I4219" i="1" s="1"/>
  <c r="I3702" i="1"/>
  <c r="I3714" i="1" s="1"/>
  <c r="I3726" i="1" s="1"/>
  <c r="I3738" i="1" s="1"/>
  <c r="I3750" i="1" s="1"/>
  <c r="I3762" i="1" s="1"/>
  <c r="I3774" i="1" s="1"/>
  <c r="I3786" i="1" s="1"/>
  <c r="I3798" i="1" s="1"/>
  <c r="I3810" i="1" s="1"/>
  <c r="I3822" i="1" s="1"/>
  <c r="I3834" i="1" s="1"/>
  <c r="I3846" i="1" s="1"/>
  <c r="I3858" i="1" s="1"/>
  <c r="I3870" i="1" s="1"/>
  <c r="I3882" i="1" s="1"/>
  <c r="I3894" i="1" s="1"/>
  <c r="I3906" i="1" s="1"/>
  <c r="I3918" i="1" s="1"/>
  <c r="I3930" i="1" s="1"/>
  <c r="I3942" i="1" s="1"/>
  <c r="I3954" i="1" s="1"/>
  <c r="I3966" i="1" s="1"/>
  <c r="I3978" i="1" s="1"/>
  <c r="I3990" i="1" s="1"/>
  <c r="I4002" i="1" s="1"/>
  <c r="I4014" i="1" s="1"/>
  <c r="I4026" i="1" s="1"/>
  <c r="I4038" i="1" s="1"/>
  <c r="I4050" i="1" s="1"/>
  <c r="I4062" i="1" s="1"/>
  <c r="I4074" i="1" s="1"/>
  <c r="I4086" i="1" s="1"/>
  <c r="I4098" i="1" s="1"/>
  <c r="I4110" i="1" s="1"/>
  <c r="I4122" i="1" s="1"/>
  <c r="I4134" i="1" s="1"/>
  <c r="I4146" i="1" s="1"/>
  <c r="I4158" i="1" s="1"/>
  <c r="I4170" i="1" s="1"/>
  <c r="I4182" i="1" s="1"/>
  <c r="I4194" i="1" s="1"/>
  <c r="I4206" i="1" s="1"/>
  <c r="I4218" i="1" s="1"/>
  <c r="H3702" i="1"/>
  <c r="H3714" i="1" s="1"/>
  <c r="H3726" i="1" s="1"/>
  <c r="H3738" i="1" s="1"/>
  <c r="H3750" i="1" s="1"/>
  <c r="H3762" i="1" s="1"/>
  <c r="H3774" i="1" s="1"/>
  <c r="H3786" i="1" s="1"/>
  <c r="H3798" i="1" s="1"/>
  <c r="H3810" i="1" s="1"/>
  <c r="H3822" i="1" s="1"/>
  <c r="H3834" i="1" s="1"/>
  <c r="H3846" i="1" s="1"/>
  <c r="H3858" i="1" s="1"/>
  <c r="H3870" i="1" s="1"/>
  <c r="H3882" i="1" s="1"/>
  <c r="K3701" i="1"/>
  <c r="I3701" i="1"/>
  <c r="I3713" i="1" s="1"/>
  <c r="I3725" i="1" s="1"/>
  <c r="I3737" i="1" s="1"/>
  <c r="I3749" i="1" s="1"/>
  <c r="I3761" i="1" s="1"/>
  <c r="I3773" i="1" s="1"/>
  <c r="I3785" i="1" s="1"/>
  <c r="I3797" i="1" s="1"/>
  <c r="I3809" i="1" s="1"/>
  <c r="I3821" i="1" s="1"/>
  <c r="I3833" i="1" s="1"/>
  <c r="I3845" i="1" s="1"/>
  <c r="I3857" i="1" s="1"/>
  <c r="I3869" i="1" s="1"/>
  <c r="I3881" i="1" s="1"/>
  <c r="I3893" i="1" s="1"/>
  <c r="I3905" i="1" s="1"/>
  <c r="I3917" i="1" s="1"/>
  <c r="I3929" i="1" s="1"/>
  <c r="I3941" i="1" s="1"/>
  <c r="I3953" i="1" s="1"/>
  <c r="I3965" i="1" s="1"/>
  <c r="I3977" i="1" s="1"/>
  <c r="I3989" i="1" s="1"/>
  <c r="I4001" i="1" s="1"/>
  <c r="I4013" i="1" s="1"/>
  <c r="I4025" i="1" s="1"/>
  <c r="I4037" i="1" s="1"/>
  <c r="I4049" i="1" s="1"/>
  <c r="I4061" i="1" s="1"/>
  <c r="I4073" i="1" s="1"/>
  <c r="I4085" i="1" s="1"/>
  <c r="I4097" i="1" s="1"/>
  <c r="I4109" i="1" s="1"/>
  <c r="I4121" i="1" s="1"/>
  <c r="I4133" i="1" s="1"/>
  <c r="I4145" i="1" s="1"/>
  <c r="I4157" i="1" s="1"/>
  <c r="I4169" i="1" s="1"/>
  <c r="I4181" i="1" s="1"/>
  <c r="I4193" i="1" s="1"/>
  <c r="I4205" i="1" s="1"/>
  <c r="I4217" i="1" s="1"/>
  <c r="K3700" i="1"/>
  <c r="I3700" i="1"/>
  <c r="I3712" i="1" s="1"/>
  <c r="I3724" i="1" s="1"/>
  <c r="I3736" i="1" s="1"/>
  <c r="I3748" i="1" s="1"/>
  <c r="I3760" i="1" s="1"/>
  <c r="I3772" i="1" s="1"/>
  <c r="I3784" i="1" s="1"/>
  <c r="I3796" i="1" s="1"/>
  <c r="I3808" i="1" s="1"/>
  <c r="I3820" i="1" s="1"/>
  <c r="I3832" i="1" s="1"/>
  <c r="I3844" i="1" s="1"/>
  <c r="I3856" i="1" s="1"/>
  <c r="I3868" i="1" s="1"/>
  <c r="I3880" i="1" s="1"/>
  <c r="I3892" i="1" s="1"/>
  <c r="I3904" i="1" s="1"/>
  <c r="I3916" i="1" s="1"/>
  <c r="I3928" i="1" s="1"/>
  <c r="I3940" i="1" s="1"/>
  <c r="I3952" i="1" s="1"/>
  <c r="I3964" i="1" s="1"/>
  <c r="I3976" i="1" s="1"/>
  <c r="I3988" i="1" s="1"/>
  <c r="I4000" i="1" s="1"/>
  <c r="I4012" i="1" s="1"/>
  <c r="I4024" i="1" s="1"/>
  <c r="I4036" i="1" s="1"/>
  <c r="I4048" i="1" s="1"/>
  <c r="I4060" i="1" s="1"/>
  <c r="I4072" i="1" s="1"/>
  <c r="I4084" i="1" s="1"/>
  <c r="I4096" i="1" s="1"/>
  <c r="I4108" i="1" s="1"/>
  <c r="I4120" i="1" s="1"/>
  <c r="I4132" i="1" s="1"/>
  <c r="I4144" i="1" s="1"/>
  <c r="I4156" i="1" s="1"/>
  <c r="I4168" i="1" s="1"/>
  <c r="I4180" i="1" s="1"/>
  <c r="I4192" i="1" s="1"/>
  <c r="I4204" i="1" s="1"/>
  <c r="I4216" i="1" s="1"/>
  <c r="I4228" i="1" s="1"/>
  <c r="K3699" i="1"/>
  <c r="I3699" i="1"/>
  <c r="I3711" i="1" s="1"/>
  <c r="I3723" i="1" s="1"/>
  <c r="I3735" i="1" s="1"/>
  <c r="I3747" i="1" s="1"/>
  <c r="I3759" i="1" s="1"/>
  <c r="I3771" i="1" s="1"/>
  <c r="I3783" i="1" s="1"/>
  <c r="I3795" i="1" s="1"/>
  <c r="I3807" i="1" s="1"/>
  <c r="I3819" i="1" s="1"/>
  <c r="I3831" i="1" s="1"/>
  <c r="I3843" i="1" s="1"/>
  <c r="I3855" i="1" s="1"/>
  <c r="I3867" i="1" s="1"/>
  <c r="I3879" i="1" s="1"/>
  <c r="I3891" i="1" s="1"/>
  <c r="I3903" i="1" s="1"/>
  <c r="I3915" i="1" s="1"/>
  <c r="I3927" i="1" s="1"/>
  <c r="I3939" i="1" s="1"/>
  <c r="I3951" i="1" s="1"/>
  <c r="I3963" i="1" s="1"/>
  <c r="I3975" i="1" s="1"/>
  <c r="I3987" i="1" s="1"/>
  <c r="I3999" i="1" s="1"/>
  <c r="I4011" i="1" s="1"/>
  <c r="I4023" i="1" s="1"/>
  <c r="I4035" i="1" s="1"/>
  <c r="I4047" i="1" s="1"/>
  <c r="I4059" i="1" s="1"/>
  <c r="I4071" i="1" s="1"/>
  <c r="I4083" i="1" s="1"/>
  <c r="I4095" i="1" s="1"/>
  <c r="I4107" i="1" s="1"/>
  <c r="I4119" i="1" s="1"/>
  <c r="I4131" i="1" s="1"/>
  <c r="I4143" i="1" s="1"/>
  <c r="I4155" i="1" s="1"/>
  <c r="I4167" i="1" s="1"/>
  <c r="I4179" i="1" s="1"/>
  <c r="I4191" i="1" s="1"/>
  <c r="I4203" i="1" s="1"/>
  <c r="I4215" i="1" s="1"/>
  <c r="I4227" i="1" s="1"/>
  <c r="K3698" i="1"/>
  <c r="I3698" i="1"/>
  <c r="I3710" i="1" s="1"/>
  <c r="I3722" i="1" s="1"/>
  <c r="I3734" i="1" s="1"/>
  <c r="I3746" i="1" s="1"/>
  <c r="I3758" i="1" s="1"/>
  <c r="I3770" i="1" s="1"/>
  <c r="I3782" i="1" s="1"/>
  <c r="I3794" i="1" s="1"/>
  <c r="I3806" i="1" s="1"/>
  <c r="I3818" i="1" s="1"/>
  <c r="I3830" i="1" s="1"/>
  <c r="I3842" i="1" s="1"/>
  <c r="I3854" i="1" s="1"/>
  <c r="I3866" i="1" s="1"/>
  <c r="I3878" i="1" s="1"/>
  <c r="I3890" i="1" s="1"/>
  <c r="I3902" i="1" s="1"/>
  <c r="I3914" i="1" s="1"/>
  <c r="I3926" i="1" s="1"/>
  <c r="I3938" i="1" s="1"/>
  <c r="I3950" i="1" s="1"/>
  <c r="I3962" i="1" s="1"/>
  <c r="I3974" i="1" s="1"/>
  <c r="I3986" i="1" s="1"/>
  <c r="I3998" i="1" s="1"/>
  <c r="I4010" i="1" s="1"/>
  <c r="I4022" i="1" s="1"/>
  <c r="I4034" i="1" s="1"/>
  <c r="I4046" i="1" s="1"/>
  <c r="I4058" i="1" s="1"/>
  <c r="I4070" i="1" s="1"/>
  <c r="I4082" i="1" s="1"/>
  <c r="I4094" i="1" s="1"/>
  <c r="I4106" i="1" s="1"/>
  <c r="I4118" i="1" s="1"/>
  <c r="I4130" i="1" s="1"/>
  <c r="I4142" i="1" s="1"/>
  <c r="I4154" i="1" s="1"/>
  <c r="I4166" i="1" s="1"/>
  <c r="I4178" i="1" s="1"/>
  <c r="I4190" i="1" s="1"/>
  <c r="I4202" i="1" s="1"/>
  <c r="I4214" i="1" s="1"/>
  <c r="I4226" i="1" s="1"/>
  <c r="K3697" i="1"/>
  <c r="I3697" i="1"/>
  <c r="I3709" i="1" s="1"/>
  <c r="I3721" i="1" s="1"/>
  <c r="I3733" i="1" s="1"/>
  <c r="I3745" i="1" s="1"/>
  <c r="I3757" i="1" s="1"/>
  <c r="I3769" i="1" s="1"/>
  <c r="I3781" i="1" s="1"/>
  <c r="I3793" i="1" s="1"/>
  <c r="I3805" i="1" s="1"/>
  <c r="I3817" i="1" s="1"/>
  <c r="I3829" i="1" s="1"/>
  <c r="I3841" i="1" s="1"/>
  <c r="I3853" i="1" s="1"/>
  <c r="I3865" i="1" s="1"/>
  <c r="I3877" i="1" s="1"/>
  <c r="I3889" i="1" s="1"/>
  <c r="I3901" i="1" s="1"/>
  <c r="I3913" i="1" s="1"/>
  <c r="I3925" i="1" s="1"/>
  <c r="I3937" i="1" s="1"/>
  <c r="I3949" i="1" s="1"/>
  <c r="I3961" i="1" s="1"/>
  <c r="I3973" i="1" s="1"/>
  <c r="I3985" i="1" s="1"/>
  <c r="I3997" i="1" s="1"/>
  <c r="I4009" i="1" s="1"/>
  <c r="I4021" i="1" s="1"/>
  <c r="I4033" i="1" s="1"/>
  <c r="I4045" i="1" s="1"/>
  <c r="I4057" i="1" s="1"/>
  <c r="I4069" i="1" s="1"/>
  <c r="I4081" i="1" s="1"/>
  <c r="I4093" i="1" s="1"/>
  <c r="I4105" i="1" s="1"/>
  <c r="I4117" i="1" s="1"/>
  <c r="I4129" i="1" s="1"/>
  <c r="I4141" i="1" s="1"/>
  <c r="I4153" i="1" s="1"/>
  <c r="I4165" i="1" s="1"/>
  <c r="I4177" i="1" s="1"/>
  <c r="I4189" i="1" s="1"/>
  <c r="I4201" i="1" s="1"/>
  <c r="I4213" i="1" s="1"/>
  <c r="I4225" i="1" s="1"/>
  <c r="K3696" i="1"/>
  <c r="I3696" i="1"/>
  <c r="I3708" i="1" s="1"/>
  <c r="I3720" i="1" s="1"/>
  <c r="I3732" i="1" s="1"/>
  <c r="I3744" i="1" s="1"/>
  <c r="I3756" i="1" s="1"/>
  <c r="I3768" i="1" s="1"/>
  <c r="I3780" i="1" s="1"/>
  <c r="I3792" i="1" s="1"/>
  <c r="I3804" i="1" s="1"/>
  <c r="I3816" i="1" s="1"/>
  <c r="I3828" i="1" s="1"/>
  <c r="I3840" i="1" s="1"/>
  <c r="I3852" i="1" s="1"/>
  <c r="I3864" i="1" s="1"/>
  <c r="I3876" i="1" s="1"/>
  <c r="I3888" i="1" s="1"/>
  <c r="I3900" i="1" s="1"/>
  <c r="I3912" i="1" s="1"/>
  <c r="I3924" i="1" s="1"/>
  <c r="I3936" i="1" s="1"/>
  <c r="I3948" i="1" s="1"/>
  <c r="I3960" i="1" s="1"/>
  <c r="I3972" i="1" s="1"/>
  <c r="I3984" i="1" s="1"/>
  <c r="I3996" i="1" s="1"/>
  <c r="I4008" i="1" s="1"/>
  <c r="I4020" i="1" s="1"/>
  <c r="I4032" i="1" s="1"/>
  <c r="I4044" i="1" s="1"/>
  <c r="I4056" i="1" s="1"/>
  <c r="I4068" i="1" s="1"/>
  <c r="I4080" i="1" s="1"/>
  <c r="I4092" i="1" s="1"/>
  <c r="I4104" i="1" s="1"/>
  <c r="I4116" i="1" s="1"/>
  <c r="I4128" i="1" s="1"/>
  <c r="I4140" i="1" s="1"/>
  <c r="I4152" i="1" s="1"/>
  <c r="I4164" i="1" s="1"/>
  <c r="I4176" i="1" s="1"/>
  <c r="I4188" i="1" s="1"/>
  <c r="I4200" i="1" s="1"/>
  <c r="I4212" i="1" s="1"/>
  <c r="I4224" i="1" s="1"/>
  <c r="A3691" i="1"/>
  <c r="F3691" i="1" s="1"/>
  <c r="B3690" i="1"/>
  <c r="B3690" i="2" s="1"/>
  <c r="I3168" i="1"/>
  <c r="I3180" i="1" s="1"/>
  <c r="I3192" i="1" s="1"/>
  <c r="I3204" i="1" s="1"/>
  <c r="I3216" i="1" s="1"/>
  <c r="I3228" i="1" s="1"/>
  <c r="I3240" i="1" s="1"/>
  <c r="I3252" i="1" s="1"/>
  <c r="I3264" i="1" s="1"/>
  <c r="I3276" i="1" s="1"/>
  <c r="I3288" i="1" s="1"/>
  <c r="I3300" i="1" s="1"/>
  <c r="I3312" i="1" s="1"/>
  <c r="I3324" i="1" s="1"/>
  <c r="I3336" i="1" s="1"/>
  <c r="I3348" i="1" s="1"/>
  <c r="I3360" i="1" s="1"/>
  <c r="I3372" i="1" s="1"/>
  <c r="I3384" i="1" s="1"/>
  <c r="I3396" i="1" s="1"/>
  <c r="I3408" i="1" s="1"/>
  <c r="I3420" i="1" s="1"/>
  <c r="I3432" i="1" s="1"/>
  <c r="I3444" i="1" s="1"/>
  <c r="I3456" i="1" s="1"/>
  <c r="I3468" i="1" s="1"/>
  <c r="I3480" i="1" s="1"/>
  <c r="I3492" i="1" s="1"/>
  <c r="I3504" i="1" s="1"/>
  <c r="I3516" i="1" s="1"/>
  <c r="I3528" i="1" s="1"/>
  <c r="I3540" i="1" s="1"/>
  <c r="I3552" i="1" s="1"/>
  <c r="I3564" i="1" s="1"/>
  <c r="I3576" i="1" s="1"/>
  <c r="I3588" i="1" s="1"/>
  <c r="I3600" i="1" s="1"/>
  <c r="I3612" i="1" s="1"/>
  <c r="I3624" i="1" s="1"/>
  <c r="I3636" i="1" s="1"/>
  <c r="I3648" i="1" s="1"/>
  <c r="I3660" i="1" s="1"/>
  <c r="I3672" i="1" s="1"/>
  <c r="I3684" i="1" s="1"/>
  <c r="I3167" i="1"/>
  <c r="I3179" i="1" s="1"/>
  <c r="I3191" i="1" s="1"/>
  <c r="I3203" i="1" s="1"/>
  <c r="I3215" i="1" s="1"/>
  <c r="I3227" i="1" s="1"/>
  <c r="I3239" i="1" s="1"/>
  <c r="I3251" i="1" s="1"/>
  <c r="I3263" i="1" s="1"/>
  <c r="I3275" i="1" s="1"/>
  <c r="I3287" i="1" s="1"/>
  <c r="I3299" i="1" s="1"/>
  <c r="I3311" i="1" s="1"/>
  <c r="I3323" i="1" s="1"/>
  <c r="I3335" i="1" s="1"/>
  <c r="I3347" i="1" s="1"/>
  <c r="I3359" i="1" s="1"/>
  <c r="I3371" i="1" s="1"/>
  <c r="I3383" i="1" s="1"/>
  <c r="I3395" i="1" s="1"/>
  <c r="I3407" i="1" s="1"/>
  <c r="I3419" i="1" s="1"/>
  <c r="I3431" i="1" s="1"/>
  <c r="I3443" i="1" s="1"/>
  <c r="I3455" i="1" s="1"/>
  <c r="I3467" i="1" s="1"/>
  <c r="I3479" i="1" s="1"/>
  <c r="I3491" i="1" s="1"/>
  <c r="I3503" i="1" s="1"/>
  <c r="I3515" i="1" s="1"/>
  <c r="I3527" i="1" s="1"/>
  <c r="I3539" i="1" s="1"/>
  <c r="I3551" i="1" s="1"/>
  <c r="I3563" i="1" s="1"/>
  <c r="I3575" i="1" s="1"/>
  <c r="I3587" i="1" s="1"/>
  <c r="I3599" i="1" s="1"/>
  <c r="I3611" i="1" s="1"/>
  <c r="I3623" i="1" s="1"/>
  <c r="I3635" i="1" s="1"/>
  <c r="I3647" i="1" s="1"/>
  <c r="I3659" i="1" s="1"/>
  <c r="I3671" i="1" s="1"/>
  <c r="I3683" i="1" s="1"/>
  <c r="I3166" i="1"/>
  <c r="I3178" i="1" s="1"/>
  <c r="I3190" i="1" s="1"/>
  <c r="I3202" i="1" s="1"/>
  <c r="I3214" i="1" s="1"/>
  <c r="I3226" i="1" s="1"/>
  <c r="I3238" i="1" s="1"/>
  <c r="I3250" i="1" s="1"/>
  <c r="I3262" i="1" s="1"/>
  <c r="I3274" i="1" s="1"/>
  <c r="I3286" i="1" s="1"/>
  <c r="I3298" i="1" s="1"/>
  <c r="I3310" i="1" s="1"/>
  <c r="I3322" i="1" s="1"/>
  <c r="I3334" i="1" s="1"/>
  <c r="I3346" i="1" s="1"/>
  <c r="I3358" i="1" s="1"/>
  <c r="I3370" i="1" s="1"/>
  <c r="I3382" i="1" s="1"/>
  <c r="I3394" i="1" s="1"/>
  <c r="I3406" i="1" s="1"/>
  <c r="I3418" i="1" s="1"/>
  <c r="I3430" i="1" s="1"/>
  <c r="I3442" i="1" s="1"/>
  <c r="I3454" i="1" s="1"/>
  <c r="I3466" i="1" s="1"/>
  <c r="I3478" i="1" s="1"/>
  <c r="I3490" i="1" s="1"/>
  <c r="I3502" i="1" s="1"/>
  <c r="I3514" i="1" s="1"/>
  <c r="I3526" i="1" s="1"/>
  <c r="I3538" i="1" s="1"/>
  <c r="I3550" i="1" s="1"/>
  <c r="I3562" i="1" s="1"/>
  <c r="I3574" i="1" s="1"/>
  <c r="I3586" i="1" s="1"/>
  <c r="I3598" i="1" s="1"/>
  <c r="I3610" i="1" s="1"/>
  <c r="I3622" i="1" s="1"/>
  <c r="I3634" i="1" s="1"/>
  <c r="I3646" i="1" s="1"/>
  <c r="I3658" i="1" s="1"/>
  <c r="I3670" i="1" s="1"/>
  <c r="I3682" i="1" s="1"/>
  <c r="I3165" i="1"/>
  <c r="I3177" i="1" s="1"/>
  <c r="I3189" i="1" s="1"/>
  <c r="I3201" i="1" s="1"/>
  <c r="I3213" i="1" s="1"/>
  <c r="I3225" i="1" s="1"/>
  <c r="I3237" i="1" s="1"/>
  <c r="I3249" i="1" s="1"/>
  <c r="I3261" i="1" s="1"/>
  <c r="I3273" i="1" s="1"/>
  <c r="I3285" i="1" s="1"/>
  <c r="I3297" i="1" s="1"/>
  <c r="I3309" i="1" s="1"/>
  <c r="I3321" i="1" s="1"/>
  <c r="I3333" i="1" s="1"/>
  <c r="I3345" i="1" s="1"/>
  <c r="I3357" i="1" s="1"/>
  <c r="I3369" i="1" s="1"/>
  <c r="I3381" i="1" s="1"/>
  <c r="I3393" i="1" s="1"/>
  <c r="I3405" i="1" s="1"/>
  <c r="I3417" i="1" s="1"/>
  <c r="I3429" i="1" s="1"/>
  <c r="I3441" i="1" s="1"/>
  <c r="I3453" i="1" s="1"/>
  <c r="I3465" i="1" s="1"/>
  <c r="I3477" i="1" s="1"/>
  <c r="I3489" i="1" s="1"/>
  <c r="I3501" i="1" s="1"/>
  <c r="I3513" i="1" s="1"/>
  <c r="I3525" i="1" s="1"/>
  <c r="I3537" i="1" s="1"/>
  <c r="I3549" i="1" s="1"/>
  <c r="I3561" i="1" s="1"/>
  <c r="I3573" i="1" s="1"/>
  <c r="I3585" i="1" s="1"/>
  <c r="I3597" i="1" s="1"/>
  <c r="I3609" i="1" s="1"/>
  <c r="I3621" i="1" s="1"/>
  <c r="I3633" i="1" s="1"/>
  <c r="I3645" i="1" s="1"/>
  <c r="I3657" i="1" s="1"/>
  <c r="I3669" i="1" s="1"/>
  <c r="I3681" i="1" s="1"/>
  <c r="I3164" i="1"/>
  <c r="I3176" i="1" s="1"/>
  <c r="I3188" i="1" s="1"/>
  <c r="I3200" i="1" s="1"/>
  <c r="I3212" i="1" s="1"/>
  <c r="I3224" i="1" s="1"/>
  <c r="I3236" i="1" s="1"/>
  <c r="I3248" i="1" s="1"/>
  <c r="I3260" i="1" s="1"/>
  <c r="I3272" i="1" s="1"/>
  <c r="I3284" i="1" s="1"/>
  <c r="I3296" i="1" s="1"/>
  <c r="I3308" i="1" s="1"/>
  <c r="I3320" i="1" s="1"/>
  <c r="I3332" i="1" s="1"/>
  <c r="I3344" i="1" s="1"/>
  <c r="I3356" i="1" s="1"/>
  <c r="I3368" i="1" s="1"/>
  <c r="I3380" i="1" s="1"/>
  <c r="I3392" i="1" s="1"/>
  <c r="I3404" i="1" s="1"/>
  <c r="I3416" i="1" s="1"/>
  <c r="I3428" i="1" s="1"/>
  <c r="I3440" i="1" s="1"/>
  <c r="I3452" i="1" s="1"/>
  <c r="I3464" i="1" s="1"/>
  <c r="I3476" i="1" s="1"/>
  <c r="I3488" i="1" s="1"/>
  <c r="I3500" i="1" s="1"/>
  <c r="I3512" i="1" s="1"/>
  <c r="I3524" i="1" s="1"/>
  <c r="I3536" i="1" s="1"/>
  <c r="I3548" i="1" s="1"/>
  <c r="I3560" i="1" s="1"/>
  <c r="I3572" i="1" s="1"/>
  <c r="I3584" i="1" s="1"/>
  <c r="I3596" i="1" s="1"/>
  <c r="I3608" i="1" s="1"/>
  <c r="I3620" i="1" s="1"/>
  <c r="I3632" i="1" s="1"/>
  <c r="I3644" i="1" s="1"/>
  <c r="I3656" i="1" s="1"/>
  <c r="I3668" i="1" s="1"/>
  <c r="I3680" i="1" s="1"/>
  <c r="I3163" i="1"/>
  <c r="I3175" i="1" s="1"/>
  <c r="I3187" i="1" s="1"/>
  <c r="I3199" i="1" s="1"/>
  <c r="I3211" i="1" s="1"/>
  <c r="I3223" i="1" s="1"/>
  <c r="I3235" i="1" s="1"/>
  <c r="I3247" i="1" s="1"/>
  <c r="I3259" i="1" s="1"/>
  <c r="I3271" i="1" s="1"/>
  <c r="I3283" i="1" s="1"/>
  <c r="I3295" i="1" s="1"/>
  <c r="I3307" i="1" s="1"/>
  <c r="I3319" i="1" s="1"/>
  <c r="I3331" i="1" s="1"/>
  <c r="I3343" i="1" s="1"/>
  <c r="I3355" i="1" s="1"/>
  <c r="I3367" i="1" s="1"/>
  <c r="I3379" i="1" s="1"/>
  <c r="I3391" i="1" s="1"/>
  <c r="I3403" i="1" s="1"/>
  <c r="I3415" i="1" s="1"/>
  <c r="I3427" i="1" s="1"/>
  <c r="I3439" i="1" s="1"/>
  <c r="I3451" i="1" s="1"/>
  <c r="I3463" i="1" s="1"/>
  <c r="I3475" i="1" s="1"/>
  <c r="I3487" i="1" s="1"/>
  <c r="I3499" i="1" s="1"/>
  <c r="I3511" i="1" s="1"/>
  <c r="I3523" i="1" s="1"/>
  <c r="I3535" i="1" s="1"/>
  <c r="I3547" i="1" s="1"/>
  <c r="I3559" i="1" s="1"/>
  <c r="I3571" i="1" s="1"/>
  <c r="I3583" i="1" s="1"/>
  <c r="I3595" i="1" s="1"/>
  <c r="I3607" i="1" s="1"/>
  <c r="I3619" i="1" s="1"/>
  <c r="I3631" i="1" s="1"/>
  <c r="I3643" i="1" s="1"/>
  <c r="I3655" i="1" s="1"/>
  <c r="I3667" i="1" s="1"/>
  <c r="I3679" i="1" s="1"/>
  <c r="H3163" i="1"/>
  <c r="H3175" i="1" s="1"/>
  <c r="H3187" i="1" s="1"/>
  <c r="H3199" i="1" s="1"/>
  <c r="H3211" i="1" s="1"/>
  <c r="H3223" i="1" s="1"/>
  <c r="H3235" i="1" s="1"/>
  <c r="H3247" i="1" s="1"/>
  <c r="H3259" i="1" s="1"/>
  <c r="H3271" i="1" s="1"/>
  <c r="H3283" i="1" s="1"/>
  <c r="H3295" i="1" s="1"/>
  <c r="H3307" i="1" s="1"/>
  <c r="H3319" i="1" s="1"/>
  <c r="H3331" i="1" s="1"/>
  <c r="H3343" i="1" s="1"/>
  <c r="K3162" i="1"/>
  <c r="I3162" i="1"/>
  <c r="I3174" i="1" s="1"/>
  <c r="I3186" i="1" s="1"/>
  <c r="I3198" i="1" s="1"/>
  <c r="I3210" i="1" s="1"/>
  <c r="I3222" i="1" s="1"/>
  <c r="I3234" i="1" s="1"/>
  <c r="I3246" i="1" s="1"/>
  <c r="I3258" i="1" s="1"/>
  <c r="I3270" i="1" s="1"/>
  <c r="I3282" i="1" s="1"/>
  <c r="I3294" i="1" s="1"/>
  <c r="I3306" i="1" s="1"/>
  <c r="I3318" i="1" s="1"/>
  <c r="I3330" i="1" s="1"/>
  <c r="I3342" i="1" s="1"/>
  <c r="I3354" i="1" s="1"/>
  <c r="I3366" i="1" s="1"/>
  <c r="I3378" i="1" s="1"/>
  <c r="I3390" i="1" s="1"/>
  <c r="I3402" i="1" s="1"/>
  <c r="I3414" i="1" s="1"/>
  <c r="I3426" i="1" s="1"/>
  <c r="I3438" i="1" s="1"/>
  <c r="I3450" i="1" s="1"/>
  <c r="I3462" i="1" s="1"/>
  <c r="I3474" i="1" s="1"/>
  <c r="I3486" i="1" s="1"/>
  <c r="I3498" i="1" s="1"/>
  <c r="I3510" i="1" s="1"/>
  <c r="I3522" i="1" s="1"/>
  <c r="I3534" i="1" s="1"/>
  <c r="I3546" i="1" s="1"/>
  <c r="I3558" i="1" s="1"/>
  <c r="I3570" i="1" s="1"/>
  <c r="I3582" i="1" s="1"/>
  <c r="I3594" i="1" s="1"/>
  <c r="I3606" i="1" s="1"/>
  <c r="I3618" i="1" s="1"/>
  <c r="I3630" i="1" s="1"/>
  <c r="I3642" i="1" s="1"/>
  <c r="I3654" i="1" s="1"/>
  <c r="I3666" i="1" s="1"/>
  <c r="I3678" i="1" s="1"/>
  <c r="K3161" i="1"/>
  <c r="I3161" i="1"/>
  <c r="I3173" i="1" s="1"/>
  <c r="I3185" i="1" s="1"/>
  <c r="I3197" i="1" s="1"/>
  <c r="I3209" i="1" s="1"/>
  <c r="I3221" i="1" s="1"/>
  <c r="I3233" i="1" s="1"/>
  <c r="I3245" i="1" s="1"/>
  <c r="I3257" i="1" s="1"/>
  <c r="I3269" i="1" s="1"/>
  <c r="I3281" i="1" s="1"/>
  <c r="I3293" i="1" s="1"/>
  <c r="I3305" i="1" s="1"/>
  <c r="I3317" i="1" s="1"/>
  <c r="I3329" i="1" s="1"/>
  <c r="I3341" i="1" s="1"/>
  <c r="I3353" i="1" s="1"/>
  <c r="I3365" i="1" s="1"/>
  <c r="I3377" i="1" s="1"/>
  <c r="I3389" i="1" s="1"/>
  <c r="I3401" i="1" s="1"/>
  <c r="I3413" i="1" s="1"/>
  <c r="I3425" i="1" s="1"/>
  <c r="I3437" i="1" s="1"/>
  <c r="I3449" i="1" s="1"/>
  <c r="I3461" i="1" s="1"/>
  <c r="I3473" i="1" s="1"/>
  <c r="I3485" i="1" s="1"/>
  <c r="I3497" i="1" s="1"/>
  <c r="I3509" i="1" s="1"/>
  <c r="I3521" i="1" s="1"/>
  <c r="I3533" i="1" s="1"/>
  <c r="I3545" i="1" s="1"/>
  <c r="I3557" i="1" s="1"/>
  <c r="I3569" i="1" s="1"/>
  <c r="I3581" i="1" s="1"/>
  <c r="I3593" i="1" s="1"/>
  <c r="I3605" i="1" s="1"/>
  <c r="I3617" i="1" s="1"/>
  <c r="I3629" i="1" s="1"/>
  <c r="I3641" i="1" s="1"/>
  <c r="I3653" i="1" s="1"/>
  <c r="I3665" i="1" s="1"/>
  <c r="I3677" i="1" s="1"/>
  <c r="I3689" i="1" s="1"/>
  <c r="K3160" i="1"/>
  <c r="I3160" i="1"/>
  <c r="I3172" i="1" s="1"/>
  <c r="I3184" i="1" s="1"/>
  <c r="I3196" i="1" s="1"/>
  <c r="I3208" i="1" s="1"/>
  <c r="I3220" i="1" s="1"/>
  <c r="I3232" i="1" s="1"/>
  <c r="I3244" i="1" s="1"/>
  <c r="I3256" i="1" s="1"/>
  <c r="I3268" i="1" s="1"/>
  <c r="I3280" i="1" s="1"/>
  <c r="I3292" i="1" s="1"/>
  <c r="I3304" i="1" s="1"/>
  <c r="I3316" i="1" s="1"/>
  <c r="I3328" i="1" s="1"/>
  <c r="I3340" i="1" s="1"/>
  <c r="I3352" i="1" s="1"/>
  <c r="I3364" i="1" s="1"/>
  <c r="I3376" i="1" s="1"/>
  <c r="I3388" i="1" s="1"/>
  <c r="I3400" i="1" s="1"/>
  <c r="I3412" i="1" s="1"/>
  <c r="I3424" i="1" s="1"/>
  <c r="I3436" i="1" s="1"/>
  <c r="I3448" i="1" s="1"/>
  <c r="I3460" i="1" s="1"/>
  <c r="I3472" i="1" s="1"/>
  <c r="I3484" i="1" s="1"/>
  <c r="I3496" i="1" s="1"/>
  <c r="I3508" i="1" s="1"/>
  <c r="I3520" i="1" s="1"/>
  <c r="I3532" i="1" s="1"/>
  <c r="I3544" i="1" s="1"/>
  <c r="I3556" i="1" s="1"/>
  <c r="I3568" i="1" s="1"/>
  <c r="I3580" i="1" s="1"/>
  <c r="I3592" i="1" s="1"/>
  <c r="I3604" i="1" s="1"/>
  <c r="I3616" i="1" s="1"/>
  <c r="I3628" i="1" s="1"/>
  <c r="I3640" i="1" s="1"/>
  <c r="I3652" i="1" s="1"/>
  <c r="I3664" i="1" s="1"/>
  <c r="I3676" i="1" s="1"/>
  <c r="I3688" i="1" s="1"/>
  <c r="K3159" i="1"/>
  <c r="I3159" i="1"/>
  <c r="I3171" i="1" s="1"/>
  <c r="I3183" i="1" s="1"/>
  <c r="I3195" i="1" s="1"/>
  <c r="I3207" i="1" s="1"/>
  <c r="I3219" i="1" s="1"/>
  <c r="I3231" i="1" s="1"/>
  <c r="I3243" i="1" s="1"/>
  <c r="I3255" i="1" s="1"/>
  <c r="I3267" i="1" s="1"/>
  <c r="I3279" i="1" s="1"/>
  <c r="I3291" i="1" s="1"/>
  <c r="I3303" i="1" s="1"/>
  <c r="I3315" i="1" s="1"/>
  <c r="I3327" i="1" s="1"/>
  <c r="I3339" i="1" s="1"/>
  <c r="I3351" i="1" s="1"/>
  <c r="I3363" i="1" s="1"/>
  <c r="I3375" i="1" s="1"/>
  <c r="I3387" i="1" s="1"/>
  <c r="I3399" i="1" s="1"/>
  <c r="I3411" i="1" s="1"/>
  <c r="I3423" i="1" s="1"/>
  <c r="I3435" i="1" s="1"/>
  <c r="I3447" i="1" s="1"/>
  <c r="I3459" i="1" s="1"/>
  <c r="I3471" i="1" s="1"/>
  <c r="I3483" i="1" s="1"/>
  <c r="I3495" i="1" s="1"/>
  <c r="I3507" i="1" s="1"/>
  <c r="I3519" i="1" s="1"/>
  <c r="I3531" i="1" s="1"/>
  <c r="I3543" i="1" s="1"/>
  <c r="I3555" i="1" s="1"/>
  <c r="I3567" i="1" s="1"/>
  <c r="I3579" i="1" s="1"/>
  <c r="I3591" i="1" s="1"/>
  <c r="I3603" i="1" s="1"/>
  <c r="I3615" i="1" s="1"/>
  <c r="I3627" i="1" s="1"/>
  <c r="I3639" i="1" s="1"/>
  <c r="I3651" i="1" s="1"/>
  <c r="I3663" i="1" s="1"/>
  <c r="I3675" i="1" s="1"/>
  <c r="I3687" i="1" s="1"/>
  <c r="K3158" i="1"/>
  <c r="I3158" i="1"/>
  <c r="I3170" i="1" s="1"/>
  <c r="I3182" i="1" s="1"/>
  <c r="I3194" i="1" s="1"/>
  <c r="I3206" i="1" s="1"/>
  <c r="I3218" i="1" s="1"/>
  <c r="I3230" i="1" s="1"/>
  <c r="I3242" i="1" s="1"/>
  <c r="I3254" i="1" s="1"/>
  <c r="I3266" i="1" s="1"/>
  <c r="I3278" i="1" s="1"/>
  <c r="I3290" i="1" s="1"/>
  <c r="I3302" i="1" s="1"/>
  <c r="I3314" i="1" s="1"/>
  <c r="I3326" i="1" s="1"/>
  <c r="I3338" i="1" s="1"/>
  <c r="I3350" i="1" s="1"/>
  <c r="I3362" i="1" s="1"/>
  <c r="I3374" i="1" s="1"/>
  <c r="I3386" i="1" s="1"/>
  <c r="I3398" i="1" s="1"/>
  <c r="I3410" i="1" s="1"/>
  <c r="I3422" i="1" s="1"/>
  <c r="I3434" i="1" s="1"/>
  <c r="I3446" i="1" s="1"/>
  <c r="I3458" i="1" s="1"/>
  <c r="I3470" i="1" s="1"/>
  <c r="I3482" i="1" s="1"/>
  <c r="I3494" i="1" s="1"/>
  <c r="I3506" i="1" s="1"/>
  <c r="I3518" i="1" s="1"/>
  <c r="I3530" i="1" s="1"/>
  <c r="I3542" i="1" s="1"/>
  <c r="I3554" i="1" s="1"/>
  <c r="I3566" i="1" s="1"/>
  <c r="I3578" i="1" s="1"/>
  <c r="I3590" i="1" s="1"/>
  <c r="I3602" i="1" s="1"/>
  <c r="I3614" i="1" s="1"/>
  <c r="I3626" i="1" s="1"/>
  <c r="I3638" i="1" s="1"/>
  <c r="I3650" i="1" s="1"/>
  <c r="I3662" i="1" s="1"/>
  <c r="I3674" i="1" s="1"/>
  <c r="I3686" i="1" s="1"/>
  <c r="K3157" i="1"/>
  <c r="I3157" i="1"/>
  <c r="I3169" i="1" s="1"/>
  <c r="I3181" i="1" s="1"/>
  <c r="I3193" i="1" s="1"/>
  <c r="I3205" i="1" s="1"/>
  <c r="I3217" i="1" s="1"/>
  <c r="I3229" i="1" s="1"/>
  <c r="I3241" i="1" s="1"/>
  <c r="I3253" i="1" s="1"/>
  <c r="I3265" i="1" s="1"/>
  <c r="I3277" i="1" s="1"/>
  <c r="I3289" i="1" s="1"/>
  <c r="I3301" i="1" s="1"/>
  <c r="I3313" i="1" s="1"/>
  <c r="I3325" i="1" s="1"/>
  <c r="I3337" i="1" s="1"/>
  <c r="I3349" i="1" s="1"/>
  <c r="I3361" i="1" s="1"/>
  <c r="I3373" i="1" s="1"/>
  <c r="I3385" i="1" s="1"/>
  <c r="I3397" i="1" s="1"/>
  <c r="I3409" i="1" s="1"/>
  <c r="I3421" i="1" s="1"/>
  <c r="I3433" i="1" s="1"/>
  <c r="I3445" i="1" s="1"/>
  <c r="I3457" i="1" s="1"/>
  <c r="I3469" i="1" s="1"/>
  <c r="I3481" i="1" s="1"/>
  <c r="I3493" i="1" s="1"/>
  <c r="I3505" i="1" s="1"/>
  <c r="I3517" i="1" s="1"/>
  <c r="I3529" i="1" s="1"/>
  <c r="I3541" i="1" s="1"/>
  <c r="I3553" i="1" s="1"/>
  <c r="I3565" i="1" s="1"/>
  <c r="I3577" i="1" s="1"/>
  <c r="I3589" i="1" s="1"/>
  <c r="I3601" i="1" s="1"/>
  <c r="I3613" i="1" s="1"/>
  <c r="I3625" i="1" s="1"/>
  <c r="I3637" i="1" s="1"/>
  <c r="I3649" i="1" s="1"/>
  <c r="I3661" i="1" s="1"/>
  <c r="I3673" i="1" s="1"/>
  <c r="I3685" i="1" s="1"/>
  <c r="H3152" i="1"/>
  <c r="H3153" i="1" s="1"/>
  <c r="A3152" i="1"/>
  <c r="F3152" i="1" s="1"/>
  <c r="B3151" i="1"/>
  <c r="B3151" i="2" s="1"/>
  <c r="I2629" i="1"/>
  <c r="I2641" i="1" s="1"/>
  <c r="I2653" i="1" s="1"/>
  <c r="I2665" i="1" s="1"/>
  <c r="I2677" i="1" s="1"/>
  <c r="I2689" i="1" s="1"/>
  <c r="I2701" i="1" s="1"/>
  <c r="I2713" i="1" s="1"/>
  <c r="I2725" i="1" s="1"/>
  <c r="I2737" i="1" s="1"/>
  <c r="I2749" i="1" s="1"/>
  <c r="I2761" i="1" s="1"/>
  <c r="I2773" i="1" s="1"/>
  <c r="I2785" i="1" s="1"/>
  <c r="I2797" i="1" s="1"/>
  <c r="I2809" i="1" s="1"/>
  <c r="I2821" i="1" s="1"/>
  <c r="I2833" i="1" s="1"/>
  <c r="I2845" i="1" s="1"/>
  <c r="I2857" i="1" s="1"/>
  <c r="I2869" i="1" s="1"/>
  <c r="I2881" i="1" s="1"/>
  <c r="I2893" i="1" s="1"/>
  <c r="I2905" i="1" s="1"/>
  <c r="I2917" i="1" s="1"/>
  <c r="I2929" i="1" s="1"/>
  <c r="I2941" i="1" s="1"/>
  <c r="I2953" i="1" s="1"/>
  <c r="I2965" i="1" s="1"/>
  <c r="I2977" i="1" s="1"/>
  <c r="I2989" i="1" s="1"/>
  <c r="I3001" i="1" s="1"/>
  <c r="I3013" i="1" s="1"/>
  <c r="I3025" i="1" s="1"/>
  <c r="I3037" i="1" s="1"/>
  <c r="I3049" i="1" s="1"/>
  <c r="I3061" i="1" s="1"/>
  <c r="I3073" i="1" s="1"/>
  <c r="I3085" i="1" s="1"/>
  <c r="I3097" i="1" s="1"/>
  <c r="I3109" i="1" s="1"/>
  <c r="I3121" i="1" s="1"/>
  <c r="I3133" i="1" s="1"/>
  <c r="I3145" i="1" s="1"/>
  <c r="I2628" i="1"/>
  <c r="I2640" i="1" s="1"/>
  <c r="I2652" i="1" s="1"/>
  <c r="I2664" i="1" s="1"/>
  <c r="I2676" i="1" s="1"/>
  <c r="I2688" i="1" s="1"/>
  <c r="I2700" i="1" s="1"/>
  <c r="I2712" i="1" s="1"/>
  <c r="I2724" i="1" s="1"/>
  <c r="I2736" i="1" s="1"/>
  <c r="I2748" i="1" s="1"/>
  <c r="I2760" i="1" s="1"/>
  <c r="I2772" i="1" s="1"/>
  <c r="I2784" i="1" s="1"/>
  <c r="I2796" i="1" s="1"/>
  <c r="I2808" i="1" s="1"/>
  <c r="I2820" i="1" s="1"/>
  <c r="I2832" i="1" s="1"/>
  <c r="I2844" i="1" s="1"/>
  <c r="I2856" i="1" s="1"/>
  <c r="I2868" i="1" s="1"/>
  <c r="I2880" i="1" s="1"/>
  <c r="I2892" i="1" s="1"/>
  <c r="I2904" i="1" s="1"/>
  <c r="I2916" i="1" s="1"/>
  <c r="I2928" i="1" s="1"/>
  <c r="I2940" i="1" s="1"/>
  <c r="I2952" i="1" s="1"/>
  <c r="I2964" i="1" s="1"/>
  <c r="I2976" i="1" s="1"/>
  <c r="I2988" i="1" s="1"/>
  <c r="I3000" i="1" s="1"/>
  <c r="I3012" i="1" s="1"/>
  <c r="I3024" i="1" s="1"/>
  <c r="I3036" i="1" s="1"/>
  <c r="I3048" i="1" s="1"/>
  <c r="I3060" i="1" s="1"/>
  <c r="I3072" i="1" s="1"/>
  <c r="I3084" i="1" s="1"/>
  <c r="I3096" i="1" s="1"/>
  <c r="I3108" i="1" s="1"/>
  <c r="I3120" i="1" s="1"/>
  <c r="I3132" i="1" s="1"/>
  <c r="I3144" i="1" s="1"/>
  <c r="I2627" i="1"/>
  <c r="I2639" i="1" s="1"/>
  <c r="I2651" i="1" s="1"/>
  <c r="I2663" i="1" s="1"/>
  <c r="I2675" i="1" s="1"/>
  <c r="I2687" i="1" s="1"/>
  <c r="I2699" i="1" s="1"/>
  <c r="I2711" i="1" s="1"/>
  <c r="I2723" i="1" s="1"/>
  <c r="I2735" i="1" s="1"/>
  <c r="I2747" i="1" s="1"/>
  <c r="I2759" i="1" s="1"/>
  <c r="I2771" i="1" s="1"/>
  <c r="I2783" i="1" s="1"/>
  <c r="I2795" i="1" s="1"/>
  <c r="I2807" i="1" s="1"/>
  <c r="I2819" i="1" s="1"/>
  <c r="I2831" i="1" s="1"/>
  <c r="I2843" i="1" s="1"/>
  <c r="I2855" i="1" s="1"/>
  <c r="I2867" i="1" s="1"/>
  <c r="I2879" i="1" s="1"/>
  <c r="I2891" i="1" s="1"/>
  <c r="I2903" i="1" s="1"/>
  <c r="I2915" i="1" s="1"/>
  <c r="I2927" i="1" s="1"/>
  <c r="I2939" i="1" s="1"/>
  <c r="I2951" i="1" s="1"/>
  <c r="I2963" i="1" s="1"/>
  <c r="I2975" i="1" s="1"/>
  <c r="I2987" i="1" s="1"/>
  <c r="I2999" i="1" s="1"/>
  <c r="I3011" i="1" s="1"/>
  <c r="I3023" i="1" s="1"/>
  <c r="I3035" i="1" s="1"/>
  <c r="I3047" i="1" s="1"/>
  <c r="I3059" i="1" s="1"/>
  <c r="I3071" i="1" s="1"/>
  <c r="I3083" i="1" s="1"/>
  <c r="I3095" i="1" s="1"/>
  <c r="I3107" i="1" s="1"/>
  <c r="I3119" i="1" s="1"/>
  <c r="I3131" i="1" s="1"/>
  <c r="I3143" i="1" s="1"/>
  <c r="I2626" i="1"/>
  <c r="I2638" i="1" s="1"/>
  <c r="I2650" i="1" s="1"/>
  <c r="I2662" i="1" s="1"/>
  <c r="I2674" i="1" s="1"/>
  <c r="I2686" i="1" s="1"/>
  <c r="I2698" i="1" s="1"/>
  <c r="I2710" i="1" s="1"/>
  <c r="I2722" i="1" s="1"/>
  <c r="I2734" i="1" s="1"/>
  <c r="I2746" i="1" s="1"/>
  <c r="I2758" i="1" s="1"/>
  <c r="I2770" i="1" s="1"/>
  <c r="I2782" i="1" s="1"/>
  <c r="I2794" i="1" s="1"/>
  <c r="I2806" i="1" s="1"/>
  <c r="I2818" i="1" s="1"/>
  <c r="I2830" i="1" s="1"/>
  <c r="I2842" i="1" s="1"/>
  <c r="I2854" i="1" s="1"/>
  <c r="I2866" i="1" s="1"/>
  <c r="I2878" i="1" s="1"/>
  <c r="I2890" i="1" s="1"/>
  <c r="I2902" i="1" s="1"/>
  <c r="I2914" i="1" s="1"/>
  <c r="I2926" i="1" s="1"/>
  <c r="I2938" i="1" s="1"/>
  <c r="I2950" i="1" s="1"/>
  <c r="I2962" i="1" s="1"/>
  <c r="I2974" i="1" s="1"/>
  <c r="I2986" i="1" s="1"/>
  <c r="I2998" i="1" s="1"/>
  <c r="I3010" i="1" s="1"/>
  <c r="I3022" i="1" s="1"/>
  <c r="I3034" i="1" s="1"/>
  <c r="I3046" i="1" s="1"/>
  <c r="I3058" i="1" s="1"/>
  <c r="I3070" i="1" s="1"/>
  <c r="I3082" i="1" s="1"/>
  <c r="I3094" i="1" s="1"/>
  <c r="I3106" i="1" s="1"/>
  <c r="I3118" i="1" s="1"/>
  <c r="I3130" i="1" s="1"/>
  <c r="I3142" i="1" s="1"/>
  <c r="I2625" i="1"/>
  <c r="I2637" i="1" s="1"/>
  <c r="I2649" i="1" s="1"/>
  <c r="I2661" i="1" s="1"/>
  <c r="I2673" i="1" s="1"/>
  <c r="I2685" i="1" s="1"/>
  <c r="I2697" i="1" s="1"/>
  <c r="I2709" i="1" s="1"/>
  <c r="I2721" i="1" s="1"/>
  <c r="I2733" i="1" s="1"/>
  <c r="I2745" i="1" s="1"/>
  <c r="I2757" i="1" s="1"/>
  <c r="I2769" i="1" s="1"/>
  <c r="I2781" i="1" s="1"/>
  <c r="I2793" i="1" s="1"/>
  <c r="I2805" i="1" s="1"/>
  <c r="I2817" i="1" s="1"/>
  <c r="I2829" i="1" s="1"/>
  <c r="I2841" i="1" s="1"/>
  <c r="I2853" i="1" s="1"/>
  <c r="I2865" i="1" s="1"/>
  <c r="I2877" i="1" s="1"/>
  <c r="I2889" i="1" s="1"/>
  <c r="I2901" i="1" s="1"/>
  <c r="I2913" i="1" s="1"/>
  <c r="I2925" i="1" s="1"/>
  <c r="I2937" i="1" s="1"/>
  <c r="I2949" i="1" s="1"/>
  <c r="I2961" i="1" s="1"/>
  <c r="I2973" i="1" s="1"/>
  <c r="I2985" i="1" s="1"/>
  <c r="I2997" i="1" s="1"/>
  <c r="I3009" i="1" s="1"/>
  <c r="I3021" i="1" s="1"/>
  <c r="I3033" i="1" s="1"/>
  <c r="I3045" i="1" s="1"/>
  <c r="I3057" i="1" s="1"/>
  <c r="I3069" i="1" s="1"/>
  <c r="I3081" i="1" s="1"/>
  <c r="I3093" i="1" s="1"/>
  <c r="I3105" i="1" s="1"/>
  <c r="I3117" i="1" s="1"/>
  <c r="I3129" i="1" s="1"/>
  <c r="I3141" i="1" s="1"/>
  <c r="I2624" i="1"/>
  <c r="I2636" i="1" s="1"/>
  <c r="I2648" i="1" s="1"/>
  <c r="I2660" i="1" s="1"/>
  <c r="I2672" i="1" s="1"/>
  <c r="I2684" i="1" s="1"/>
  <c r="I2696" i="1" s="1"/>
  <c r="I2708" i="1" s="1"/>
  <c r="I2720" i="1" s="1"/>
  <c r="I2732" i="1" s="1"/>
  <c r="I2744" i="1" s="1"/>
  <c r="I2756" i="1" s="1"/>
  <c r="I2768" i="1" s="1"/>
  <c r="I2780" i="1" s="1"/>
  <c r="I2792" i="1" s="1"/>
  <c r="I2804" i="1" s="1"/>
  <c r="I2816" i="1" s="1"/>
  <c r="I2828" i="1" s="1"/>
  <c r="I2840" i="1" s="1"/>
  <c r="I2852" i="1" s="1"/>
  <c r="I2864" i="1" s="1"/>
  <c r="I2876" i="1" s="1"/>
  <c r="I2888" i="1" s="1"/>
  <c r="I2900" i="1" s="1"/>
  <c r="I2912" i="1" s="1"/>
  <c r="I2924" i="1" s="1"/>
  <c r="I2936" i="1" s="1"/>
  <c r="I2948" i="1" s="1"/>
  <c r="I2960" i="1" s="1"/>
  <c r="I2972" i="1" s="1"/>
  <c r="I2984" i="1" s="1"/>
  <c r="I2996" i="1" s="1"/>
  <c r="I3008" i="1" s="1"/>
  <c r="I3020" i="1" s="1"/>
  <c r="I3032" i="1" s="1"/>
  <c r="I3044" i="1" s="1"/>
  <c r="I3056" i="1" s="1"/>
  <c r="I3068" i="1" s="1"/>
  <c r="I3080" i="1" s="1"/>
  <c r="I3092" i="1" s="1"/>
  <c r="I3104" i="1" s="1"/>
  <c r="I3116" i="1" s="1"/>
  <c r="I3128" i="1" s="1"/>
  <c r="I3140" i="1" s="1"/>
  <c r="H2624" i="1"/>
  <c r="H2636" i="1" s="1"/>
  <c r="H2648" i="1" s="1"/>
  <c r="H2660" i="1" s="1"/>
  <c r="H2672" i="1" s="1"/>
  <c r="H2684" i="1" s="1"/>
  <c r="H2696" i="1" s="1"/>
  <c r="H2708" i="1" s="1"/>
  <c r="H2720" i="1" s="1"/>
  <c r="H2732" i="1" s="1"/>
  <c r="H2744" i="1" s="1"/>
  <c r="H2756" i="1" s="1"/>
  <c r="H2768" i="1" s="1"/>
  <c r="H2780" i="1" s="1"/>
  <c r="H2792" i="1" s="1"/>
  <c r="H2804" i="1" s="1"/>
  <c r="K2623" i="1"/>
  <c r="I2623" i="1"/>
  <c r="I2635" i="1" s="1"/>
  <c r="I2647" i="1" s="1"/>
  <c r="I2659" i="1" s="1"/>
  <c r="I2671" i="1" s="1"/>
  <c r="I2683" i="1" s="1"/>
  <c r="I2695" i="1" s="1"/>
  <c r="I2707" i="1" s="1"/>
  <c r="I2719" i="1" s="1"/>
  <c r="I2731" i="1" s="1"/>
  <c r="I2743" i="1" s="1"/>
  <c r="I2755" i="1" s="1"/>
  <c r="I2767" i="1" s="1"/>
  <c r="I2779" i="1" s="1"/>
  <c r="I2791" i="1" s="1"/>
  <c r="I2803" i="1" s="1"/>
  <c r="I2815" i="1" s="1"/>
  <c r="I2827" i="1" s="1"/>
  <c r="I2839" i="1" s="1"/>
  <c r="I2851" i="1" s="1"/>
  <c r="I2863" i="1" s="1"/>
  <c r="I2875" i="1" s="1"/>
  <c r="I2887" i="1" s="1"/>
  <c r="I2899" i="1" s="1"/>
  <c r="I2911" i="1" s="1"/>
  <c r="I2923" i="1" s="1"/>
  <c r="K2622" i="1"/>
  <c r="I2622" i="1"/>
  <c r="I2634" i="1" s="1"/>
  <c r="I2646" i="1" s="1"/>
  <c r="I2658" i="1" s="1"/>
  <c r="I2670" i="1" s="1"/>
  <c r="I2682" i="1" s="1"/>
  <c r="I2694" i="1" s="1"/>
  <c r="I2706" i="1" s="1"/>
  <c r="I2718" i="1" s="1"/>
  <c r="I2730" i="1" s="1"/>
  <c r="I2742" i="1" s="1"/>
  <c r="I2754" i="1" s="1"/>
  <c r="I2766" i="1" s="1"/>
  <c r="I2778" i="1" s="1"/>
  <c r="I2790" i="1" s="1"/>
  <c r="I2802" i="1" s="1"/>
  <c r="I2814" i="1" s="1"/>
  <c r="I2826" i="1" s="1"/>
  <c r="I2838" i="1" s="1"/>
  <c r="I2850" i="1" s="1"/>
  <c r="I2862" i="1" s="1"/>
  <c r="I2874" i="1" s="1"/>
  <c r="I2886" i="1" s="1"/>
  <c r="I2898" i="1" s="1"/>
  <c r="I2910" i="1" s="1"/>
  <c r="I2922" i="1" s="1"/>
  <c r="I2934" i="1" s="1"/>
  <c r="I2946" i="1" s="1"/>
  <c r="I2958" i="1" s="1"/>
  <c r="I2970" i="1" s="1"/>
  <c r="I2982" i="1" s="1"/>
  <c r="I2994" i="1" s="1"/>
  <c r="I3006" i="1" s="1"/>
  <c r="I3018" i="1" s="1"/>
  <c r="I3030" i="1" s="1"/>
  <c r="I3042" i="1" s="1"/>
  <c r="I3054" i="1" s="1"/>
  <c r="I3066" i="1" s="1"/>
  <c r="I3078" i="1" s="1"/>
  <c r="I3090" i="1" s="1"/>
  <c r="I3102" i="1" s="1"/>
  <c r="I3114" i="1" s="1"/>
  <c r="I3126" i="1" s="1"/>
  <c r="I3138" i="1" s="1"/>
  <c r="I3150" i="1" s="1"/>
  <c r="K2621" i="1"/>
  <c r="I2621" i="1"/>
  <c r="I2633" i="1" s="1"/>
  <c r="I2645" i="1" s="1"/>
  <c r="I2657" i="1" s="1"/>
  <c r="I2669" i="1" s="1"/>
  <c r="I2681" i="1" s="1"/>
  <c r="I2693" i="1" s="1"/>
  <c r="I2705" i="1" s="1"/>
  <c r="I2717" i="1" s="1"/>
  <c r="I2729" i="1" s="1"/>
  <c r="I2741" i="1" s="1"/>
  <c r="I2753" i="1" s="1"/>
  <c r="I2765" i="1" s="1"/>
  <c r="I2777" i="1" s="1"/>
  <c r="I2789" i="1" s="1"/>
  <c r="I2801" i="1" s="1"/>
  <c r="I2813" i="1" s="1"/>
  <c r="I2825" i="1" s="1"/>
  <c r="I2837" i="1" s="1"/>
  <c r="I2849" i="1" s="1"/>
  <c r="I2861" i="1" s="1"/>
  <c r="I2873" i="1" s="1"/>
  <c r="I2885" i="1" s="1"/>
  <c r="I2897" i="1" s="1"/>
  <c r="I2909" i="1" s="1"/>
  <c r="I2921" i="1" s="1"/>
  <c r="I2933" i="1" s="1"/>
  <c r="I2945" i="1" s="1"/>
  <c r="I2957" i="1" s="1"/>
  <c r="I2969" i="1" s="1"/>
  <c r="I2981" i="1" s="1"/>
  <c r="I2993" i="1" s="1"/>
  <c r="I3005" i="1" s="1"/>
  <c r="I3017" i="1" s="1"/>
  <c r="I3029" i="1" s="1"/>
  <c r="I3041" i="1" s="1"/>
  <c r="I3053" i="1" s="1"/>
  <c r="I3065" i="1" s="1"/>
  <c r="I3077" i="1" s="1"/>
  <c r="I3089" i="1" s="1"/>
  <c r="I3101" i="1" s="1"/>
  <c r="I3113" i="1" s="1"/>
  <c r="I3125" i="1" s="1"/>
  <c r="I3137" i="1" s="1"/>
  <c r="I3149" i="1" s="1"/>
  <c r="K2620" i="1"/>
  <c r="I2620" i="1"/>
  <c r="I2632" i="1" s="1"/>
  <c r="I2644" i="1" s="1"/>
  <c r="I2656" i="1" s="1"/>
  <c r="I2668" i="1" s="1"/>
  <c r="I2680" i="1" s="1"/>
  <c r="I2692" i="1" s="1"/>
  <c r="I2704" i="1" s="1"/>
  <c r="I2716" i="1" s="1"/>
  <c r="I2728" i="1" s="1"/>
  <c r="I2740" i="1" s="1"/>
  <c r="I2752" i="1" s="1"/>
  <c r="I2764" i="1" s="1"/>
  <c r="I2776" i="1" s="1"/>
  <c r="I2788" i="1" s="1"/>
  <c r="I2800" i="1" s="1"/>
  <c r="I2812" i="1" s="1"/>
  <c r="I2824" i="1" s="1"/>
  <c r="I2836" i="1" s="1"/>
  <c r="I2848" i="1" s="1"/>
  <c r="I2860" i="1" s="1"/>
  <c r="I2872" i="1" s="1"/>
  <c r="I2884" i="1" s="1"/>
  <c r="I2896" i="1" s="1"/>
  <c r="I2908" i="1" s="1"/>
  <c r="I2920" i="1" s="1"/>
  <c r="I2932" i="1" s="1"/>
  <c r="I2944" i="1" s="1"/>
  <c r="I2956" i="1" s="1"/>
  <c r="I2968" i="1" s="1"/>
  <c r="I2980" i="1" s="1"/>
  <c r="I2992" i="1" s="1"/>
  <c r="I3004" i="1" s="1"/>
  <c r="I3016" i="1" s="1"/>
  <c r="I3028" i="1" s="1"/>
  <c r="I3040" i="1" s="1"/>
  <c r="I3052" i="1" s="1"/>
  <c r="I3064" i="1" s="1"/>
  <c r="I3076" i="1" s="1"/>
  <c r="I3088" i="1" s="1"/>
  <c r="I3100" i="1" s="1"/>
  <c r="I3112" i="1" s="1"/>
  <c r="I3124" i="1" s="1"/>
  <c r="I3136" i="1" s="1"/>
  <c r="I3148" i="1" s="1"/>
  <c r="K2619" i="1"/>
  <c r="I2619" i="1"/>
  <c r="I2631" i="1" s="1"/>
  <c r="I2643" i="1" s="1"/>
  <c r="I2655" i="1" s="1"/>
  <c r="I2667" i="1" s="1"/>
  <c r="I2679" i="1" s="1"/>
  <c r="I2691" i="1" s="1"/>
  <c r="I2703" i="1" s="1"/>
  <c r="I2715" i="1" s="1"/>
  <c r="I2727" i="1" s="1"/>
  <c r="I2739" i="1" s="1"/>
  <c r="I2751" i="1" s="1"/>
  <c r="I2763" i="1" s="1"/>
  <c r="I2775" i="1" s="1"/>
  <c r="I2787" i="1" s="1"/>
  <c r="I2799" i="1" s="1"/>
  <c r="I2811" i="1" s="1"/>
  <c r="I2823" i="1" s="1"/>
  <c r="I2835" i="1" s="1"/>
  <c r="I2847" i="1" s="1"/>
  <c r="I2859" i="1" s="1"/>
  <c r="I2871" i="1" s="1"/>
  <c r="I2883" i="1" s="1"/>
  <c r="I2895" i="1" s="1"/>
  <c r="I2907" i="1" s="1"/>
  <c r="I2919" i="1" s="1"/>
  <c r="I2931" i="1" s="1"/>
  <c r="I2943" i="1" s="1"/>
  <c r="I2955" i="1" s="1"/>
  <c r="I2967" i="1" s="1"/>
  <c r="I2979" i="1" s="1"/>
  <c r="I2991" i="1" s="1"/>
  <c r="I3003" i="1" s="1"/>
  <c r="I3015" i="1" s="1"/>
  <c r="I3027" i="1" s="1"/>
  <c r="I3039" i="1" s="1"/>
  <c r="I3051" i="1" s="1"/>
  <c r="I3063" i="1" s="1"/>
  <c r="I3075" i="1" s="1"/>
  <c r="I3087" i="1" s="1"/>
  <c r="I3099" i="1" s="1"/>
  <c r="I3111" i="1" s="1"/>
  <c r="I3123" i="1" s="1"/>
  <c r="I3135" i="1" s="1"/>
  <c r="I3147" i="1" s="1"/>
  <c r="K2618" i="1"/>
  <c r="I2618" i="1"/>
  <c r="I2630" i="1" s="1"/>
  <c r="I2642" i="1" s="1"/>
  <c r="I2654" i="1" s="1"/>
  <c r="I2666" i="1" s="1"/>
  <c r="I2678" i="1" s="1"/>
  <c r="I2690" i="1" s="1"/>
  <c r="I2702" i="1" s="1"/>
  <c r="I2714" i="1" s="1"/>
  <c r="I2726" i="1" s="1"/>
  <c r="I2738" i="1" s="1"/>
  <c r="I2750" i="1" s="1"/>
  <c r="I2762" i="1" s="1"/>
  <c r="I2774" i="1" s="1"/>
  <c r="I2786" i="1" s="1"/>
  <c r="I2798" i="1" s="1"/>
  <c r="I2810" i="1" s="1"/>
  <c r="I2822" i="1" s="1"/>
  <c r="I2834" i="1" s="1"/>
  <c r="I2846" i="1" s="1"/>
  <c r="I2858" i="1" s="1"/>
  <c r="I2870" i="1" s="1"/>
  <c r="I2882" i="1" s="1"/>
  <c r="I2894" i="1" s="1"/>
  <c r="I2906" i="1" s="1"/>
  <c r="I2918" i="1" s="1"/>
  <c r="I2930" i="1" s="1"/>
  <c r="I2942" i="1" s="1"/>
  <c r="I2954" i="1" s="1"/>
  <c r="I2966" i="1" s="1"/>
  <c r="I2978" i="1" s="1"/>
  <c r="I2990" i="1" s="1"/>
  <c r="I3002" i="1" s="1"/>
  <c r="I3014" i="1" s="1"/>
  <c r="I3026" i="1" s="1"/>
  <c r="I3038" i="1" s="1"/>
  <c r="I3050" i="1" s="1"/>
  <c r="I3062" i="1" s="1"/>
  <c r="I3074" i="1" s="1"/>
  <c r="I3086" i="1" s="1"/>
  <c r="I3098" i="1" s="1"/>
  <c r="I3110" i="1" s="1"/>
  <c r="I3122" i="1" s="1"/>
  <c r="I3134" i="1" s="1"/>
  <c r="I3146" i="1" s="1"/>
  <c r="H2613" i="1"/>
  <c r="H2614" i="1" s="1"/>
  <c r="A2613" i="1"/>
  <c r="F2613" i="1" s="1"/>
  <c r="I2088" i="1"/>
  <c r="I2100" i="1" s="1"/>
  <c r="I2112" i="1" s="1"/>
  <c r="I2124" i="1" s="1"/>
  <c r="I2136" i="1" s="1"/>
  <c r="I2148" i="1" s="1"/>
  <c r="I2160" i="1" s="1"/>
  <c r="I2172" i="1" s="1"/>
  <c r="I2184" i="1" s="1"/>
  <c r="I2196" i="1" s="1"/>
  <c r="I2208" i="1" s="1"/>
  <c r="I2220" i="1" s="1"/>
  <c r="I2232" i="1" s="1"/>
  <c r="I2244" i="1" s="1"/>
  <c r="I2256" i="1" s="1"/>
  <c r="I2268" i="1" s="1"/>
  <c r="I2280" i="1" s="1"/>
  <c r="I2292" i="1" s="1"/>
  <c r="I2304" i="1" s="1"/>
  <c r="I2316" i="1" s="1"/>
  <c r="I2328" i="1" s="1"/>
  <c r="I2340" i="1" s="1"/>
  <c r="I2352" i="1" s="1"/>
  <c r="I2364" i="1" s="1"/>
  <c r="I2376" i="1" s="1"/>
  <c r="I2388" i="1" s="1"/>
  <c r="I2400" i="1" s="1"/>
  <c r="I2412" i="1" s="1"/>
  <c r="I2424" i="1" s="1"/>
  <c r="I2436" i="1" s="1"/>
  <c r="I2448" i="1" s="1"/>
  <c r="I2460" i="1" s="1"/>
  <c r="I2472" i="1" s="1"/>
  <c r="I2484" i="1" s="1"/>
  <c r="I2496" i="1" s="1"/>
  <c r="I2508" i="1" s="1"/>
  <c r="I2520" i="1" s="1"/>
  <c r="I2532" i="1" s="1"/>
  <c r="I2544" i="1" s="1"/>
  <c r="I2556" i="1" s="1"/>
  <c r="I2568" i="1" s="1"/>
  <c r="I2580" i="1" s="1"/>
  <c r="I2592" i="1" s="1"/>
  <c r="I2604" i="1" s="1"/>
  <c r="I2089" i="1"/>
  <c r="I2101" i="1" s="1"/>
  <c r="I2113" i="1" s="1"/>
  <c r="I2125" i="1" s="1"/>
  <c r="I2137" i="1" s="1"/>
  <c r="I2149" i="1" s="1"/>
  <c r="I2161" i="1" s="1"/>
  <c r="I2173" i="1" s="1"/>
  <c r="I2185" i="1" s="1"/>
  <c r="I2197" i="1" s="1"/>
  <c r="I2209" i="1" s="1"/>
  <c r="I2221" i="1" s="1"/>
  <c r="I2233" i="1" s="1"/>
  <c r="I2245" i="1" s="1"/>
  <c r="I2257" i="1" s="1"/>
  <c r="I2269" i="1" s="1"/>
  <c r="I2281" i="1" s="1"/>
  <c r="I2293" i="1" s="1"/>
  <c r="I2305" i="1" s="1"/>
  <c r="I2317" i="1" s="1"/>
  <c r="I2329" i="1" s="1"/>
  <c r="I2341" i="1" s="1"/>
  <c r="I2353" i="1" s="1"/>
  <c r="I2365" i="1" s="1"/>
  <c r="I2377" i="1" s="1"/>
  <c r="I2389" i="1" s="1"/>
  <c r="I2401" i="1" s="1"/>
  <c r="I2413" i="1" s="1"/>
  <c r="I2425" i="1" s="1"/>
  <c r="I2437" i="1" s="1"/>
  <c r="I2449" i="1" s="1"/>
  <c r="I2461" i="1" s="1"/>
  <c r="I2473" i="1" s="1"/>
  <c r="I2485" i="1" s="1"/>
  <c r="I2497" i="1" s="1"/>
  <c r="I2509" i="1" s="1"/>
  <c r="I2521" i="1" s="1"/>
  <c r="I2533" i="1" s="1"/>
  <c r="I2545" i="1" s="1"/>
  <c r="I2557" i="1" s="1"/>
  <c r="I2569" i="1" s="1"/>
  <c r="I2581" i="1" s="1"/>
  <c r="I2593" i="1" s="1"/>
  <c r="I2605" i="1" s="1"/>
  <c r="I2090" i="1"/>
  <c r="I2102" i="1" s="1"/>
  <c r="I2114" i="1" s="1"/>
  <c r="I2126" i="1" s="1"/>
  <c r="I2138" i="1" s="1"/>
  <c r="I2150" i="1" s="1"/>
  <c r="I2162" i="1" s="1"/>
  <c r="I2174" i="1" s="1"/>
  <c r="I2186" i="1" s="1"/>
  <c r="I2198" i="1" s="1"/>
  <c r="I2210" i="1" s="1"/>
  <c r="I2222" i="1" s="1"/>
  <c r="I2234" i="1" s="1"/>
  <c r="I2246" i="1" s="1"/>
  <c r="I2258" i="1" s="1"/>
  <c r="I2270" i="1" s="1"/>
  <c r="I2282" i="1" s="1"/>
  <c r="I2294" i="1" s="1"/>
  <c r="I2306" i="1" s="1"/>
  <c r="I2318" i="1" s="1"/>
  <c r="I2330" i="1" s="1"/>
  <c r="I2342" i="1" s="1"/>
  <c r="I2354" i="1" s="1"/>
  <c r="I2366" i="1" s="1"/>
  <c r="I2378" i="1" s="1"/>
  <c r="I2390" i="1" s="1"/>
  <c r="I2402" i="1" s="1"/>
  <c r="I2414" i="1" s="1"/>
  <c r="I2426" i="1" s="1"/>
  <c r="I2438" i="1" s="1"/>
  <c r="I2450" i="1" s="1"/>
  <c r="I2462" i="1" s="1"/>
  <c r="I2474" i="1" s="1"/>
  <c r="I2486" i="1" s="1"/>
  <c r="I2498" i="1" s="1"/>
  <c r="I2510" i="1" s="1"/>
  <c r="I2522" i="1" s="1"/>
  <c r="I2534" i="1" s="1"/>
  <c r="I2546" i="1" s="1"/>
  <c r="I2558" i="1" s="1"/>
  <c r="I2570" i="1" s="1"/>
  <c r="I2582" i="1" s="1"/>
  <c r="I2594" i="1" s="1"/>
  <c r="I2606" i="1" s="1"/>
  <c r="I2086" i="1"/>
  <c r="I2098" i="1" s="1"/>
  <c r="I2110" i="1" s="1"/>
  <c r="I2122" i="1" s="1"/>
  <c r="I2134" i="1" s="1"/>
  <c r="I2146" i="1" s="1"/>
  <c r="I2158" i="1" s="1"/>
  <c r="I2170" i="1" s="1"/>
  <c r="I2182" i="1" s="1"/>
  <c r="I2194" i="1" s="1"/>
  <c r="I2206" i="1" s="1"/>
  <c r="I2218" i="1" s="1"/>
  <c r="I2230" i="1" s="1"/>
  <c r="I2242" i="1" s="1"/>
  <c r="I2254" i="1" s="1"/>
  <c r="I2266" i="1" s="1"/>
  <c r="I2278" i="1" s="1"/>
  <c r="I2290" i="1" s="1"/>
  <c r="I2302" i="1" s="1"/>
  <c r="I2314" i="1" s="1"/>
  <c r="I2326" i="1" s="1"/>
  <c r="I2338" i="1" s="1"/>
  <c r="I2350" i="1" s="1"/>
  <c r="I2362" i="1" s="1"/>
  <c r="I2374" i="1" s="1"/>
  <c r="I2386" i="1" s="1"/>
  <c r="I2398" i="1" s="1"/>
  <c r="I2410" i="1" s="1"/>
  <c r="I2422" i="1" s="1"/>
  <c r="I2434" i="1" s="1"/>
  <c r="I2446" i="1" s="1"/>
  <c r="I2458" i="1" s="1"/>
  <c r="I2470" i="1" s="1"/>
  <c r="I2482" i="1" s="1"/>
  <c r="I2494" i="1" s="1"/>
  <c r="I2506" i="1" s="1"/>
  <c r="I2518" i="1" s="1"/>
  <c r="I2530" i="1" s="1"/>
  <c r="I2542" i="1" s="1"/>
  <c r="I2554" i="1" s="1"/>
  <c r="I2566" i="1" s="1"/>
  <c r="I2578" i="1" s="1"/>
  <c r="I2590" i="1" s="1"/>
  <c r="I2602" i="1" s="1"/>
  <c r="I2087" i="1"/>
  <c r="I2099" i="1" s="1"/>
  <c r="I2111" i="1" s="1"/>
  <c r="I2123" i="1" s="1"/>
  <c r="I2135" i="1" s="1"/>
  <c r="I2147" i="1" s="1"/>
  <c r="I2159" i="1" s="1"/>
  <c r="I2171" i="1" s="1"/>
  <c r="I2183" i="1" s="1"/>
  <c r="I2195" i="1" s="1"/>
  <c r="I2207" i="1" s="1"/>
  <c r="I2219" i="1" s="1"/>
  <c r="I2231" i="1" s="1"/>
  <c r="I2243" i="1" s="1"/>
  <c r="I2255" i="1" s="1"/>
  <c r="I2267" i="1" s="1"/>
  <c r="I2279" i="1" s="1"/>
  <c r="I2291" i="1" s="1"/>
  <c r="I2303" i="1" s="1"/>
  <c r="I2315" i="1" s="1"/>
  <c r="I2327" i="1" s="1"/>
  <c r="I2339" i="1" s="1"/>
  <c r="I2351" i="1" s="1"/>
  <c r="I2363" i="1" s="1"/>
  <c r="I2375" i="1" s="1"/>
  <c r="I2387" i="1" s="1"/>
  <c r="I2399" i="1" s="1"/>
  <c r="I2411" i="1" s="1"/>
  <c r="I2423" i="1" s="1"/>
  <c r="I2435" i="1" s="1"/>
  <c r="I2447" i="1" s="1"/>
  <c r="I2459" i="1" s="1"/>
  <c r="I2471" i="1" s="1"/>
  <c r="I2483" i="1" s="1"/>
  <c r="I2495" i="1" s="1"/>
  <c r="I2507" i="1" s="1"/>
  <c r="I2519" i="1" s="1"/>
  <c r="I2531" i="1" s="1"/>
  <c r="I2543" i="1" s="1"/>
  <c r="I2555" i="1" s="1"/>
  <c r="I2567" i="1" s="1"/>
  <c r="I2579" i="1" s="1"/>
  <c r="I2591" i="1" s="1"/>
  <c r="I2603" i="1" s="1"/>
  <c r="I2085" i="1"/>
  <c r="I2097" i="1" s="1"/>
  <c r="I2109" i="1" s="1"/>
  <c r="I2121" i="1" s="1"/>
  <c r="I2133" i="1" s="1"/>
  <c r="I2145" i="1" s="1"/>
  <c r="I2157" i="1" s="1"/>
  <c r="I2169" i="1" s="1"/>
  <c r="I2181" i="1" s="1"/>
  <c r="I2193" i="1" s="1"/>
  <c r="I2205" i="1" s="1"/>
  <c r="I2217" i="1" s="1"/>
  <c r="I2229" i="1" s="1"/>
  <c r="I2241" i="1" s="1"/>
  <c r="I2253" i="1" s="1"/>
  <c r="I2265" i="1" s="1"/>
  <c r="I2277" i="1" s="1"/>
  <c r="I2289" i="1" s="1"/>
  <c r="I2301" i="1" s="1"/>
  <c r="I2313" i="1" s="1"/>
  <c r="I2325" i="1" s="1"/>
  <c r="I2337" i="1" s="1"/>
  <c r="I2349" i="1" s="1"/>
  <c r="I2361" i="1" s="1"/>
  <c r="I2373" i="1" s="1"/>
  <c r="I2385" i="1" s="1"/>
  <c r="I2397" i="1" s="1"/>
  <c r="I2409" i="1" s="1"/>
  <c r="I2421" i="1" s="1"/>
  <c r="I2433" i="1" s="1"/>
  <c r="I2445" i="1" s="1"/>
  <c r="I2457" i="1" s="1"/>
  <c r="I2469" i="1" s="1"/>
  <c r="I2481" i="1" s="1"/>
  <c r="I2493" i="1" s="1"/>
  <c r="I2505" i="1" s="1"/>
  <c r="I2517" i="1" s="1"/>
  <c r="I2529" i="1" s="1"/>
  <c r="I2541" i="1" s="1"/>
  <c r="I2553" i="1" s="1"/>
  <c r="I2565" i="1" s="1"/>
  <c r="I2577" i="1" s="1"/>
  <c r="I2589" i="1" s="1"/>
  <c r="I2601" i="1" s="1"/>
  <c r="H2085" i="1"/>
  <c r="H2097" i="1" s="1"/>
  <c r="H2109" i="1" s="1"/>
  <c r="H2121" i="1" s="1"/>
  <c r="H2133" i="1" s="1"/>
  <c r="H2145" i="1" s="1"/>
  <c r="H2157" i="1" s="1"/>
  <c r="H2169" i="1" s="1"/>
  <c r="H2181" i="1" s="1"/>
  <c r="H2193" i="1" s="1"/>
  <c r="H2205" i="1" s="1"/>
  <c r="H2217" i="1" s="1"/>
  <c r="H2229" i="1" s="1"/>
  <c r="H2241" i="1" s="1"/>
  <c r="H2253" i="1" s="1"/>
  <c r="H2265" i="1" s="1"/>
  <c r="K2080" i="1"/>
  <c r="K2086" i="1" s="1"/>
  <c r="K2092" i="1" s="1"/>
  <c r="K2098" i="1" s="1"/>
  <c r="K2104" i="1" s="1"/>
  <c r="K2110" i="1" s="1"/>
  <c r="K2116" i="1" s="1"/>
  <c r="K2122" i="1" s="1"/>
  <c r="K2128" i="1" s="1"/>
  <c r="K2134" i="1" s="1"/>
  <c r="K2140" i="1" s="1"/>
  <c r="K2146" i="1" s="1"/>
  <c r="K2152" i="1" s="1"/>
  <c r="K2158" i="1" s="1"/>
  <c r="K2164" i="1" s="1"/>
  <c r="K2170" i="1" s="1"/>
  <c r="K2176" i="1" s="1"/>
  <c r="K2182" i="1" s="1"/>
  <c r="K2188" i="1" s="1"/>
  <c r="K2194" i="1" s="1"/>
  <c r="K2200" i="1" s="1"/>
  <c r="K2206" i="1" s="1"/>
  <c r="K2212" i="1" s="1"/>
  <c r="K2218" i="1" s="1"/>
  <c r="K2224" i="1" s="1"/>
  <c r="K2230" i="1" s="1"/>
  <c r="K2236" i="1" s="1"/>
  <c r="K2242" i="1" s="1"/>
  <c r="K2248" i="1" s="1"/>
  <c r="K2254" i="1" s="1"/>
  <c r="K2260" i="1" s="1"/>
  <c r="K2266" i="1" s="1"/>
  <c r="K2272" i="1" s="1"/>
  <c r="K2278" i="1" s="1"/>
  <c r="K2081" i="1"/>
  <c r="K2087" i="1" s="1"/>
  <c r="K2093" i="1" s="1"/>
  <c r="K2099" i="1" s="1"/>
  <c r="K2105" i="1" s="1"/>
  <c r="K2111" i="1" s="1"/>
  <c r="K2117" i="1" s="1"/>
  <c r="K2123" i="1" s="1"/>
  <c r="K2129" i="1" s="1"/>
  <c r="K2135" i="1" s="1"/>
  <c r="K2141" i="1" s="1"/>
  <c r="K2147" i="1" s="1"/>
  <c r="K2153" i="1" s="1"/>
  <c r="K2159" i="1" s="1"/>
  <c r="K2165" i="1" s="1"/>
  <c r="K2171" i="1" s="1"/>
  <c r="K2177" i="1" s="1"/>
  <c r="K2183" i="1" s="1"/>
  <c r="K2189" i="1" s="1"/>
  <c r="K2195" i="1" s="1"/>
  <c r="K2201" i="1" s="1"/>
  <c r="K2207" i="1" s="1"/>
  <c r="K2213" i="1" s="1"/>
  <c r="K2219" i="1" s="1"/>
  <c r="K2225" i="1" s="1"/>
  <c r="K2231" i="1" s="1"/>
  <c r="K2237" i="1" s="1"/>
  <c r="K2243" i="1" s="1"/>
  <c r="K2249" i="1" s="1"/>
  <c r="K2255" i="1" s="1"/>
  <c r="K2261" i="1" s="1"/>
  <c r="K2267" i="1" s="1"/>
  <c r="K2273" i="1" s="1"/>
  <c r="K2279" i="1" s="1"/>
  <c r="K2082" i="1"/>
  <c r="K2088" i="1" s="1"/>
  <c r="K2094" i="1" s="1"/>
  <c r="K2100" i="1" s="1"/>
  <c r="K2106" i="1" s="1"/>
  <c r="K2112" i="1" s="1"/>
  <c r="K2118" i="1" s="1"/>
  <c r="K2124" i="1" s="1"/>
  <c r="K2130" i="1" s="1"/>
  <c r="K2136" i="1" s="1"/>
  <c r="K2142" i="1" s="1"/>
  <c r="K2148" i="1" s="1"/>
  <c r="K2154" i="1" s="1"/>
  <c r="K2160" i="1" s="1"/>
  <c r="K2166" i="1" s="1"/>
  <c r="K2172" i="1" s="1"/>
  <c r="K2178" i="1" s="1"/>
  <c r="K2184" i="1" s="1"/>
  <c r="K2190" i="1" s="1"/>
  <c r="K2196" i="1" s="1"/>
  <c r="K2202" i="1" s="1"/>
  <c r="K2208" i="1" s="1"/>
  <c r="K2214" i="1" s="1"/>
  <c r="K2220" i="1" s="1"/>
  <c r="K2226" i="1" s="1"/>
  <c r="K2232" i="1" s="1"/>
  <c r="K2238" i="1" s="1"/>
  <c r="K2244" i="1" s="1"/>
  <c r="K2250" i="1" s="1"/>
  <c r="K2256" i="1" s="1"/>
  <c r="K2262" i="1" s="1"/>
  <c r="K2268" i="1" s="1"/>
  <c r="K2274" i="1" s="1"/>
  <c r="K2280" i="1" s="1"/>
  <c r="K2083" i="1"/>
  <c r="K2089" i="1" s="1"/>
  <c r="K2095" i="1" s="1"/>
  <c r="K2101" i="1" s="1"/>
  <c r="K2107" i="1" s="1"/>
  <c r="K2113" i="1" s="1"/>
  <c r="K2119" i="1" s="1"/>
  <c r="K2125" i="1" s="1"/>
  <c r="K2131" i="1" s="1"/>
  <c r="K2137" i="1" s="1"/>
  <c r="K2143" i="1" s="1"/>
  <c r="K2149" i="1" s="1"/>
  <c r="K2155" i="1" s="1"/>
  <c r="K2161" i="1" s="1"/>
  <c r="K2167" i="1" s="1"/>
  <c r="K2173" i="1" s="1"/>
  <c r="K2179" i="1" s="1"/>
  <c r="K2185" i="1" s="1"/>
  <c r="K2191" i="1" s="1"/>
  <c r="K2197" i="1" s="1"/>
  <c r="K2203" i="1" s="1"/>
  <c r="K2209" i="1" s="1"/>
  <c r="K2215" i="1" s="1"/>
  <c r="K2221" i="1" s="1"/>
  <c r="K2227" i="1" s="1"/>
  <c r="K2233" i="1" s="1"/>
  <c r="K2239" i="1" s="1"/>
  <c r="K2245" i="1" s="1"/>
  <c r="K2251" i="1" s="1"/>
  <c r="K2257" i="1" s="1"/>
  <c r="K2263" i="1" s="1"/>
  <c r="K2269" i="1" s="1"/>
  <c r="K2275" i="1" s="1"/>
  <c r="K2281" i="1" s="1"/>
  <c r="K2084" i="1"/>
  <c r="K2090" i="1" s="1"/>
  <c r="K2096" i="1" s="1"/>
  <c r="K2102" i="1" s="1"/>
  <c r="K2108" i="1" s="1"/>
  <c r="K2114" i="1" s="1"/>
  <c r="K2120" i="1" s="1"/>
  <c r="K2126" i="1" s="1"/>
  <c r="K2132" i="1" s="1"/>
  <c r="K2138" i="1" s="1"/>
  <c r="K2144" i="1" s="1"/>
  <c r="K2150" i="1" s="1"/>
  <c r="K2156" i="1" s="1"/>
  <c r="K2162" i="1" s="1"/>
  <c r="K2168" i="1" s="1"/>
  <c r="K2174" i="1" s="1"/>
  <c r="K2180" i="1" s="1"/>
  <c r="K2186" i="1" s="1"/>
  <c r="K2192" i="1" s="1"/>
  <c r="K2198" i="1" s="1"/>
  <c r="K2204" i="1" s="1"/>
  <c r="K2210" i="1" s="1"/>
  <c r="K2216" i="1" s="1"/>
  <c r="K2222" i="1" s="1"/>
  <c r="K2228" i="1" s="1"/>
  <c r="K2234" i="1" s="1"/>
  <c r="K2240" i="1" s="1"/>
  <c r="K2246" i="1" s="1"/>
  <c r="K2252" i="1" s="1"/>
  <c r="K2258" i="1" s="1"/>
  <c r="K2264" i="1" s="1"/>
  <c r="K2270" i="1" s="1"/>
  <c r="K2276" i="1" s="1"/>
  <c r="K2079" i="1"/>
  <c r="K2085" i="1" s="1"/>
  <c r="K2091" i="1" s="1"/>
  <c r="K2097" i="1" s="1"/>
  <c r="K2103" i="1" s="1"/>
  <c r="K2109" i="1" s="1"/>
  <c r="K2115" i="1" s="1"/>
  <c r="K2121" i="1" s="1"/>
  <c r="K2127" i="1" s="1"/>
  <c r="K2133" i="1" s="1"/>
  <c r="K2139" i="1" s="1"/>
  <c r="K2145" i="1" s="1"/>
  <c r="K2151" i="1" s="1"/>
  <c r="K2157" i="1" s="1"/>
  <c r="K2163" i="1" s="1"/>
  <c r="K2169" i="1" s="1"/>
  <c r="K2175" i="1" s="1"/>
  <c r="K2181" i="1" s="1"/>
  <c r="K2187" i="1" s="1"/>
  <c r="K2193" i="1" s="1"/>
  <c r="K2199" i="1" s="1"/>
  <c r="K2205" i="1" s="1"/>
  <c r="K2211" i="1" s="1"/>
  <c r="K2217" i="1" s="1"/>
  <c r="K2223" i="1" s="1"/>
  <c r="K2229" i="1" s="1"/>
  <c r="K2235" i="1" s="1"/>
  <c r="K2241" i="1" s="1"/>
  <c r="K2247" i="1" s="1"/>
  <c r="K2253" i="1" s="1"/>
  <c r="K2259" i="1" s="1"/>
  <c r="K2265" i="1" s="1"/>
  <c r="K2271" i="1" s="1"/>
  <c r="K2277" i="1" s="1"/>
  <c r="I2080" i="1"/>
  <c r="I2092" i="1" s="1"/>
  <c r="I2104" i="1" s="1"/>
  <c r="I2116" i="1" s="1"/>
  <c r="I2128" i="1" s="1"/>
  <c r="I2140" i="1" s="1"/>
  <c r="I2152" i="1" s="1"/>
  <c r="I2164" i="1" s="1"/>
  <c r="I2176" i="1" s="1"/>
  <c r="I2188" i="1" s="1"/>
  <c r="I2200" i="1" s="1"/>
  <c r="I2212" i="1" s="1"/>
  <c r="I2224" i="1" s="1"/>
  <c r="I2236" i="1" s="1"/>
  <c r="I2248" i="1" s="1"/>
  <c r="I2260" i="1" s="1"/>
  <c r="I2272" i="1" s="1"/>
  <c r="I2284" i="1" s="1"/>
  <c r="I2296" i="1" s="1"/>
  <c r="I2308" i="1" s="1"/>
  <c r="I2320" i="1" s="1"/>
  <c r="I2332" i="1" s="1"/>
  <c r="I2344" i="1" s="1"/>
  <c r="I2356" i="1" s="1"/>
  <c r="I2368" i="1" s="1"/>
  <c r="I2380" i="1" s="1"/>
  <c r="I2392" i="1" s="1"/>
  <c r="I2404" i="1" s="1"/>
  <c r="I2416" i="1" s="1"/>
  <c r="I2428" i="1" s="1"/>
  <c r="I2440" i="1" s="1"/>
  <c r="I2452" i="1" s="1"/>
  <c r="I2464" i="1" s="1"/>
  <c r="I2476" i="1" s="1"/>
  <c r="I2488" i="1" s="1"/>
  <c r="I2500" i="1" s="1"/>
  <c r="I2512" i="1" s="1"/>
  <c r="I2524" i="1" s="1"/>
  <c r="I2536" i="1" s="1"/>
  <c r="I2548" i="1" s="1"/>
  <c r="I2560" i="1" s="1"/>
  <c r="I2572" i="1" s="1"/>
  <c r="I2584" i="1" s="1"/>
  <c r="I2596" i="1" s="1"/>
  <c r="I2608" i="1" s="1"/>
  <c r="I2081" i="1"/>
  <c r="I2093" i="1" s="1"/>
  <c r="I2105" i="1" s="1"/>
  <c r="I2117" i="1" s="1"/>
  <c r="I2129" i="1" s="1"/>
  <c r="I2141" i="1" s="1"/>
  <c r="I2153" i="1" s="1"/>
  <c r="I2165" i="1" s="1"/>
  <c r="I2177" i="1" s="1"/>
  <c r="I2189" i="1" s="1"/>
  <c r="I2201" i="1" s="1"/>
  <c r="I2213" i="1" s="1"/>
  <c r="I2225" i="1" s="1"/>
  <c r="I2237" i="1" s="1"/>
  <c r="I2249" i="1" s="1"/>
  <c r="I2261" i="1" s="1"/>
  <c r="I2273" i="1" s="1"/>
  <c r="I2285" i="1" s="1"/>
  <c r="I2297" i="1" s="1"/>
  <c r="I2309" i="1" s="1"/>
  <c r="I2321" i="1" s="1"/>
  <c r="I2333" i="1" s="1"/>
  <c r="I2345" i="1" s="1"/>
  <c r="I2357" i="1" s="1"/>
  <c r="I2369" i="1" s="1"/>
  <c r="I2381" i="1" s="1"/>
  <c r="I2393" i="1" s="1"/>
  <c r="I2405" i="1" s="1"/>
  <c r="I2417" i="1" s="1"/>
  <c r="I2429" i="1" s="1"/>
  <c r="I2441" i="1" s="1"/>
  <c r="I2453" i="1" s="1"/>
  <c r="I2465" i="1" s="1"/>
  <c r="I2477" i="1" s="1"/>
  <c r="I2489" i="1" s="1"/>
  <c r="I2501" i="1" s="1"/>
  <c r="I2513" i="1" s="1"/>
  <c r="I2525" i="1" s="1"/>
  <c r="I2537" i="1" s="1"/>
  <c r="I2549" i="1" s="1"/>
  <c r="I2561" i="1" s="1"/>
  <c r="I2573" i="1" s="1"/>
  <c r="I2585" i="1" s="1"/>
  <c r="I2597" i="1" s="1"/>
  <c r="I2609" i="1" s="1"/>
  <c r="I2082" i="1"/>
  <c r="I2094" i="1" s="1"/>
  <c r="I2106" i="1" s="1"/>
  <c r="I2118" i="1" s="1"/>
  <c r="I2130" i="1" s="1"/>
  <c r="I2142" i="1" s="1"/>
  <c r="I2154" i="1" s="1"/>
  <c r="I2166" i="1" s="1"/>
  <c r="I2178" i="1" s="1"/>
  <c r="I2190" i="1" s="1"/>
  <c r="I2202" i="1" s="1"/>
  <c r="I2214" i="1" s="1"/>
  <c r="I2226" i="1" s="1"/>
  <c r="I2238" i="1" s="1"/>
  <c r="I2250" i="1" s="1"/>
  <c r="I2262" i="1" s="1"/>
  <c r="I2274" i="1" s="1"/>
  <c r="I2286" i="1" s="1"/>
  <c r="I2298" i="1" s="1"/>
  <c r="I2310" i="1" s="1"/>
  <c r="I2322" i="1" s="1"/>
  <c r="I2334" i="1" s="1"/>
  <c r="I2346" i="1" s="1"/>
  <c r="I2358" i="1" s="1"/>
  <c r="I2370" i="1" s="1"/>
  <c r="I2382" i="1" s="1"/>
  <c r="I2394" i="1" s="1"/>
  <c r="I2406" i="1" s="1"/>
  <c r="I2418" i="1" s="1"/>
  <c r="I2430" i="1" s="1"/>
  <c r="I2442" i="1" s="1"/>
  <c r="I2454" i="1" s="1"/>
  <c r="I2466" i="1" s="1"/>
  <c r="I2478" i="1" s="1"/>
  <c r="I2490" i="1" s="1"/>
  <c r="I2502" i="1" s="1"/>
  <c r="I2514" i="1" s="1"/>
  <c r="I2526" i="1" s="1"/>
  <c r="I2538" i="1" s="1"/>
  <c r="I2550" i="1" s="1"/>
  <c r="I2562" i="1" s="1"/>
  <c r="I2574" i="1" s="1"/>
  <c r="I2586" i="1" s="1"/>
  <c r="I2598" i="1" s="1"/>
  <c r="I2610" i="1" s="1"/>
  <c r="I2083" i="1"/>
  <c r="I2095" i="1" s="1"/>
  <c r="I2107" i="1" s="1"/>
  <c r="I2119" i="1" s="1"/>
  <c r="I2131" i="1" s="1"/>
  <c r="I2143" i="1" s="1"/>
  <c r="I2155" i="1" s="1"/>
  <c r="I2167" i="1" s="1"/>
  <c r="I2179" i="1" s="1"/>
  <c r="I2191" i="1" s="1"/>
  <c r="I2203" i="1" s="1"/>
  <c r="I2215" i="1" s="1"/>
  <c r="I2227" i="1" s="1"/>
  <c r="I2239" i="1" s="1"/>
  <c r="I2251" i="1" s="1"/>
  <c r="I2263" i="1" s="1"/>
  <c r="I2275" i="1" s="1"/>
  <c r="I2287" i="1" s="1"/>
  <c r="I2299" i="1" s="1"/>
  <c r="I2311" i="1" s="1"/>
  <c r="I2323" i="1" s="1"/>
  <c r="I2335" i="1" s="1"/>
  <c r="I2347" i="1" s="1"/>
  <c r="I2359" i="1" s="1"/>
  <c r="I2371" i="1" s="1"/>
  <c r="I2383" i="1" s="1"/>
  <c r="I2395" i="1" s="1"/>
  <c r="I2407" i="1" s="1"/>
  <c r="I2419" i="1" s="1"/>
  <c r="I2431" i="1" s="1"/>
  <c r="I2443" i="1" s="1"/>
  <c r="I2455" i="1" s="1"/>
  <c r="I2467" i="1" s="1"/>
  <c r="I2479" i="1" s="1"/>
  <c r="I2491" i="1" s="1"/>
  <c r="I2503" i="1" s="1"/>
  <c r="I2515" i="1" s="1"/>
  <c r="I2527" i="1" s="1"/>
  <c r="I2539" i="1" s="1"/>
  <c r="I2551" i="1" s="1"/>
  <c r="I2563" i="1" s="1"/>
  <c r="I2575" i="1" s="1"/>
  <c r="I2587" i="1" s="1"/>
  <c r="I2599" i="1" s="1"/>
  <c r="I2611" i="1" s="1"/>
  <c r="I2084" i="1"/>
  <c r="I2096" i="1" s="1"/>
  <c r="I2108" i="1" s="1"/>
  <c r="I2120" i="1" s="1"/>
  <c r="I2132" i="1" s="1"/>
  <c r="I2144" i="1" s="1"/>
  <c r="I2156" i="1" s="1"/>
  <c r="I2168" i="1" s="1"/>
  <c r="I2180" i="1" s="1"/>
  <c r="I2192" i="1" s="1"/>
  <c r="I2204" i="1" s="1"/>
  <c r="I2216" i="1" s="1"/>
  <c r="I2228" i="1" s="1"/>
  <c r="I2240" i="1" s="1"/>
  <c r="I2252" i="1" s="1"/>
  <c r="I2264" i="1" s="1"/>
  <c r="I2276" i="1" s="1"/>
  <c r="I2288" i="1" s="1"/>
  <c r="I2300" i="1" s="1"/>
  <c r="I2312" i="1" s="1"/>
  <c r="I2324" i="1" s="1"/>
  <c r="I2336" i="1" s="1"/>
  <c r="I2348" i="1" s="1"/>
  <c r="I2360" i="1" s="1"/>
  <c r="I2372" i="1" s="1"/>
  <c r="I2384" i="1" s="1"/>
  <c r="J2079" i="1"/>
  <c r="I2079" i="1"/>
  <c r="I2091" i="1" s="1"/>
  <c r="I2103" i="1" s="1"/>
  <c r="I2115" i="1" s="1"/>
  <c r="I2127" i="1" s="1"/>
  <c r="I2139" i="1" s="1"/>
  <c r="I2151" i="1" s="1"/>
  <c r="I2163" i="1" s="1"/>
  <c r="I2175" i="1" s="1"/>
  <c r="I2187" i="1" s="1"/>
  <c r="I2199" i="1" s="1"/>
  <c r="I2211" i="1" s="1"/>
  <c r="I2223" i="1" s="1"/>
  <c r="I2235" i="1" s="1"/>
  <c r="I2247" i="1" s="1"/>
  <c r="I2259" i="1" s="1"/>
  <c r="I2271" i="1" s="1"/>
  <c r="I2283" i="1" s="1"/>
  <c r="I2295" i="1" s="1"/>
  <c r="I2307" i="1" s="1"/>
  <c r="I2319" i="1" s="1"/>
  <c r="I2331" i="1" s="1"/>
  <c r="I2343" i="1" s="1"/>
  <c r="I2355" i="1" s="1"/>
  <c r="I2367" i="1" s="1"/>
  <c r="I2379" i="1" s="1"/>
  <c r="I2391" i="1" s="1"/>
  <c r="I2403" i="1" s="1"/>
  <c r="I2415" i="1" s="1"/>
  <c r="I2427" i="1" s="1"/>
  <c r="I2439" i="1" s="1"/>
  <c r="I2451" i="1" s="1"/>
  <c r="I2463" i="1" s="1"/>
  <c r="I2475" i="1" s="1"/>
  <c r="I2487" i="1" s="1"/>
  <c r="I2499" i="1" s="1"/>
  <c r="I2511" i="1" s="1"/>
  <c r="I2523" i="1" s="1"/>
  <c r="I2535" i="1" s="1"/>
  <c r="I2547" i="1" s="1"/>
  <c r="I2559" i="1" s="1"/>
  <c r="I2571" i="1" s="1"/>
  <c r="I2583" i="1" s="1"/>
  <c r="I2595" i="1" s="1"/>
  <c r="I2607" i="1" s="1"/>
  <c r="H2074" i="1"/>
  <c r="H2086" i="1" s="1"/>
  <c r="H2098" i="1" s="1"/>
  <c r="H2110" i="1" s="1"/>
  <c r="H2122" i="1" s="1"/>
  <c r="H2134" i="1" s="1"/>
  <c r="H2146" i="1" s="1"/>
  <c r="H2158" i="1" s="1"/>
  <c r="H2170" i="1" s="1"/>
  <c r="H2182" i="1" s="1"/>
  <c r="H2194" i="1" s="1"/>
  <c r="H2206" i="1" s="1"/>
  <c r="H2218" i="1" s="1"/>
  <c r="H2230" i="1" s="1"/>
  <c r="H2242" i="1" s="1"/>
  <c r="H2254" i="1" s="1"/>
  <c r="H2266" i="1" s="1"/>
  <c r="A2074" i="1"/>
  <c r="F2074" i="1" s="1"/>
  <c r="B2073" i="1"/>
  <c r="B2073" i="2" s="1"/>
  <c r="H2159" i="2" l="1"/>
  <c r="H2693" i="2"/>
  <c r="H3232" i="2" s="1"/>
  <c r="H3771" i="2" s="1"/>
  <c r="H4310" i="2" s="1"/>
  <c r="H4849" i="2" s="1"/>
  <c r="H2118" i="2"/>
  <c r="H2652" i="2"/>
  <c r="H3191" i="2" s="1"/>
  <c r="H3730" i="2" s="1"/>
  <c r="H4269" i="2" s="1"/>
  <c r="H4808" i="2" s="1"/>
  <c r="R105" i="3"/>
  <c r="V105" i="3" s="1"/>
  <c r="H2166" i="2"/>
  <c r="H2700" i="2"/>
  <c r="H3239" i="2" s="1"/>
  <c r="H3778" i="2" s="1"/>
  <c r="H4317" i="2" s="1"/>
  <c r="H4856" i="2" s="1"/>
  <c r="H2704" i="2"/>
  <c r="H3243" i="2" s="1"/>
  <c r="H3782" i="2" s="1"/>
  <c r="H4321" i="2" s="1"/>
  <c r="H4860" i="2" s="1"/>
  <c r="H2706" i="2"/>
  <c r="H3245" i="2" s="1"/>
  <c r="H3784" i="2" s="1"/>
  <c r="H4323" i="2" s="1"/>
  <c r="H4862" i="2" s="1"/>
  <c r="K2626" i="1"/>
  <c r="C2620" i="1"/>
  <c r="C2620" i="2" s="1"/>
  <c r="K3166" i="1"/>
  <c r="C3160" i="1"/>
  <c r="C3160" i="2" s="1"/>
  <c r="K4241" i="1"/>
  <c r="C4235" i="1"/>
  <c r="C4235" i="2" s="1"/>
  <c r="K4782" i="1"/>
  <c r="C4776" i="1"/>
  <c r="C4776" i="2" s="1"/>
  <c r="A3691" i="2"/>
  <c r="K3707" i="1"/>
  <c r="C3701" i="1"/>
  <c r="C3701" i="2" s="1"/>
  <c r="K2627" i="1"/>
  <c r="C2621" i="1"/>
  <c r="C2621" i="2" s="1"/>
  <c r="K3167" i="1"/>
  <c r="C3161" i="1"/>
  <c r="C3161" i="2" s="1"/>
  <c r="K4242" i="1"/>
  <c r="C4236" i="1"/>
  <c r="C4236" i="2" s="1"/>
  <c r="K4783" i="1"/>
  <c r="C4777" i="1"/>
  <c r="C4777" i="2" s="1"/>
  <c r="A3152" i="2"/>
  <c r="K4784" i="1"/>
  <c r="C4778" i="1"/>
  <c r="C4778" i="2" s="1"/>
  <c r="K3703" i="1"/>
  <c r="C3697" i="1"/>
  <c r="C3697" i="2" s="1"/>
  <c r="G2088" i="2"/>
  <c r="G2626" i="2"/>
  <c r="G3165" i="2" s="1"/>
  <c r="G3704" i="2" s="1"/>
  <c r="G4243" i="2" s="1"/>
  <c r="G4782" i="2" s="1"/>
  <c r="K4243" i="1"/>
  <c r="C4237" i="1"/>
  <c r="C4237" i="2" s="1"/>
  <c r="A2613" i="2"/>
  <c r="K2629" i="1"/>
  <c r="C2623" i="1"/>
  <c r="C2623" i="2" s="1"/>
  <c r="K3163" i="1"/>
  <c r="C3157" i="1"/>
  <c r="C3157" i="2" s="1"/>
  <c r="K4244" i="1"/>
  <c r="C4238" i="1"/>
  <c r="C4238" i="2" s="1"/>
  <c r="A4769" i="2"/>
  <c r="K4785" i="1"/>
  <c r="C4779" i="1"/>
  <c r="C4779" i="2" s="1"/>
  <c r="K3168" i="1"/>
  <c r="C3162" i="1"/>
  <c r="C3162" i="2" s="1"/>
  <c r="K3704" i="1"/>
  <c r="C3698" i="1"/>
  <c r="C3698" i="2" s="1"/>
  <c r="J2173" i="1"/>
  <c r="J2706" i="1"/>
  <c r="J3245" i="1" s="1"/>
  <c r="J3784" i="1" s="1"/>
  <c r="J4323" i="1" s="1"/>
  <c r="J4862" i="1" s="1"/>
  <c r="K3702" i="1"/>
  <c r="C3696" i="1"/>
  <c r="C3696" i="2" s="1"/>
  <c r="A2074" i="2"/>
  <c r="K2624" i="1"/>
  <c r="C2618" i="1"/>
  <c r="C2618" i="2" s="1"/>
  <c r="K3164" i="1"/>
  <c r="C3158" i="1"/>
  <c r="C3158" i="2" s="1"/>
  <c r="K4245" i="1"/>
  <c r="C4239" i="1"/>
  <c r="C4239" i="2" s="1"/>
  <c r="K4780" i="1"/>
  <c r="C4774" i="1"/>
  <c r="C4774" i="2" s="1"/>
  <c r="K3705" i="1"/>
  <c r="C3699" i="1"/>
  <c r="C3699" i="2" s="1"/>
  <c r="J2170" i="1"/>
  <c r="J2703" i="1"/>
  <c r="J3242" i="1" s="1"/>
  <c r="J3781" i="1" s="1"/>
  <c r="J4320" i="1" s="1"/>
  <c r="J2172" i="1"/>
  <c r="J2705" i="1"/>
  <c r="J3244" i="1" s="1"/>
  <c r="J3783" i="1" s="1"/>
  <c r="J4322" i="1" s="1"/>
  <c r="J4861" i="1" s="1"/>
  <c r="K2628" i="1"/>
  <c r="C2622" i="1"/>
  <c r="C2622" i="2" s="1"/>
  <c r="J2618" i="1"/>
  <c r="J3157" i="1" s="1"/>
  <c r="J3696" i="1" s="1"/>
  <c r="J4235" i="1" s="1"/>
  <c r="J4774" i="1" s="1"/>
  <c r="J2085" i="1"/>
  <c r="K2625" i="1"/>
  <c r="C2619" i="1"/>
  <c r="C2619" i="2" s="1"/>
  <c r="K3165" i="1"/>
  <c r="C3159" i="1"/>
  <c r="C3159" i="2" s="1"/>
  <c r="A4230" i="2"/>
  <c r="K4246" i="1"/>
  <c r="C4240" i="1"/>
  <c r="C4240" i="2" s="1"/>
  <c r="K4781" i="1"/>
  <c r="C4775" i="1"/>
  <c r="C4775" i="2" s="1"/>
  <c r="K3706" i="1"/>
  <c r="C3700" i="1"/>
  <c r="C3700" i="2" s="1"/>
  <c r="J2186" i="1"/>
  <c r="J2719" i="1"/>
  <c r="J3258" i="1" s="1"/>
  <c r="J3797" i="1" s="1"/>
  <c r="J4336" i="1" s="1"/>
  <c r="J4875" i="1" s="1"/>
  <c r="J2171" i="1"/>
  <c r="J2704" i="1"/>
  <c r="J3243" i="1" s="1"/>
  <c r="J3782" i="1" s="1"/>
  <c r="J4321" i="1" s="1"/>
  <c r="J4860" i="1" s="1"/>
  <c r="I2935" i="1"/>
  <c r="I2947" i="1" s="1"/>
  <c r="I2959" i="1" s="1"/>
  <c r="I2971" i="1" s="1"/>
  <c r="I2983" i="1" s="1"/>
  <c r="I2995" i="1" s="1"/>
  <c r="I3007" i="1" s="1"/>
  <c r="I3019" i="1" s="1"/>
  <c r="I3031" i="1" s="1"/>
  <c r="I3043" i="1" s="1"/>
  <c r="I3055" i="1" s="1"/>
  <c r="I3067" i="1" s="1"/>
  <c r="I3079" i="1" s="1"/>
  <c r="I3091" i="1" s="1"/>
  <c r="I3103" i="1" s="1"/>
  <c r="I3115" i="1" s="1"/>
  <c r="I3127" i="1" s="1"/>
  <c r="I3139" i="1" s="1"/>
  <c r="I2396" i="1"/>
  <c r="I2408" i="1" s="1"/>
  <c r="I2420" i="1" s="1"/>
  <c r="I2432" i="1" s="1"/>
  <c r="I2444" i="1" s="1"/>
  <c r="I2456" i="1" s="1"/>
  <c r="I2468" i="1" s="1"/>
  <c r="I2480" i="1" s="1"/>
  <c r="I2492" i="1" s="1"/>
  <c r="I2504" i="1" s="1"/>
  <c r="I2516" i="1" s="1"/>
  <c r="I2528" i="1" s="1"/>
  <c r="I2540" i="1" s="1"/>
  <c r="I2552" i="1" s="1"/>
  <c r="I2564" i="1" s="1"/>
  <c r="I2576" i="1" s="1"/>
  <c r="I2588" i="1" s="1"/>
  <c r="I2600" i="1" s="1"/>
  <c r="S278" i="3"/>
  <c r="U277" i="3"/>
  <c r="AC18" i="3"/>
  <c r="AE17" i="3"/>
  <c r="G18" i="2"/>
  <c r="G362" i="2"/>
  <c r="G707" i="2" s="1"/>
  <c r="G1052" i="2" s="1"/>
  <c r="G1397" i="2" s="1"/>
  <c r="G1742" i="2" s="1"/>
  <c r="U234" i="3"/>
  <c r="K2287" i="1"/>
  <c r="K2286" i="1"/>
  <c r="C2280" i="1"/>
  <c r="C2280" i="2" s="1"/>
  <c r="C2279" i="1"/>
  <c r="C2279" i="2" s="1"/>
  <c r="K2285" i="1"/>
  <c r="C2278" i="1"/>
  <c r="C2278" i="2" s="1"/>
  <c r="K2284" i="1"/>
  <c r="K2283" i="1"/>
  <c r="C2277" i="1"/>
  <c r="C2277" i="2" s="1"/>
  <c r="K2282" i="1"/>
  <c r="A4770" i="1"/>
  <c r="F4770" i="1" s="1"/>
  <c r="D4769" i="1"/>
  <c r="A2614" i="1"/>
  <c r="F2614" i="1" s="1"/>
  <c r="D2613" i="1"/>
  <c r="D4230" i="1"/>
  <c r="B2074" i="1"/>
  <c r="B2074" i="2" s="1"/>
  <c r="D2074" i="1"/>
  <c r="L2074" i="2"/>
  <c r="L2074" i="1" s="1"/>
  <c r="A3153" i="1"/>
  <c r="F3153" i="1" s="1"/>
  <c r="D3152" i="1"/>
  <c r="A3692" i="1"/>
  <c r="F3692" i="1" s="1"/>
  <c r="D3691" i="1"/>
  <c r="U11" i="3"/>
  <c r="R11" i="3" s="1"/>
  <c r="V11" i="3" s="1"/>
  <c r="H2075" i="1"/>
  <c r="H2076" i="1" s="1"/>
  <c r="H3164" i="1"/>
  <c r="H3176" i="1" s="1"/>
  <c r="H3188" i="1" s="1"/>
  <c r="H3200" i="1" s="1"/>
  <c r="H3212" i="1" s="1"/>
  <c r="H3224" i="1" s="1"/>
  <c r="H3236" i="1" s="1"/>
  <c r="H3248" i="1" s="1"/>
  <c r="H3260" i="1" s="1"/>
  <c r="H3272" i="1" s="1"/>
  <c r="H3284" i="1" s="1"/>
  <c r="H3296" i="1" s="1"/>
  <c r="H3308" i="1" s="1"/>
  <c r="H3320" i="1" s="1"/>
  <c r="H3332" i="1" s="1"/>
  <c r="H3344" i="1" s="1"/>
  <c r="H2625" i="1"/>
  <c r="H2637" i="1" s="1"/>
  <c r="H2649" i="1" s="1"/>
  <c r="H2661" i="1" s="1"/>
  <c r="H2673" i="1" s="1"/>
  <c r="H2685" i="1" s="1"/>
  <c r="H2697" i="1" s="1"/>
  <c r="H2709" i="1" s="1"/>
  <c r="H2721" i="1" s="1"/>
  <c r="H2733" i="1" s="1"/>
  <c r="H2745" i="1" s="1"/>
  <c r="H2757" i="1" s="1"/>
  <c r="H2769" i="1" s="1"/>
  <c r="H2781" i="1" s="1"/>
  <c r="H2793" i="1" s="1"/>
  <c r="H2805" i="1" s="1"/>
  <c r="B4769" i="1"/>
  <c r="B4769" i="2" s="1"/>
  <c r="A4231" i="1"/>
  <c r="F4231" i="1" s="1"/>
  <c r="B4230" i="1"/>
  <c r="B4230" i="2" s="1"/>
  <c r="H4242" i="1"/>
  <c r="H4254" i="1" s="1"/>
  <c r="H4266" i="1" s="1"/>
  <c r="H4278" i="1" s="1"/>
  <c r="H4290" i="1" s="1"/>
  <c r="H4302" i="1" s="1"/>
  <c r="H4314" i="1" s="1"/>
  <c r="H4326" i="1" s="1"/>
  <c r="H4338" i="1" s="1"/>
  <c r="H4350" i="1" s="1"/>
  <c r="H4362" i="1" s="1"/>
  <c r="H4374" i="1" s="1"/>
  <c r="H4386" i="1" s="1"/>
  <c r="H4398" i="1" s="1"/>
  <c r="H4410" i="1" s="1"/>
  <c r="H4422" i="1" s="1"/>
  <c r="B3691" i="1"/>
  <c r="B3691" i="2" s="1"/>
  <c r="H3703" i="1"/>
  <c r="H3715" i="1" s="1"/>
  <c r="H3727" i="1" s="1"/>
  <c r="H3739" i="1" s="1"/>
  <c r="H3751" i="1" s="1"/>
  <c r="H3763" i="1" s="1"/>
  <c r="H3775" i="1" s="1"/>
  <c r="H3787" i="1" s="1"/>
  <c r="H3799" i="1" s="1"/>
  <c r="H3811" i="1" s="1"/>
  <c r="H3823" i="1" s="1"/>
  <c r="H3835" i="1" s="1"/>
  <c r="H3847" i="1" s="1"/>
  <c r="H3859" i="1" s="1"/>
  <c r="H3871" i="1" s="1"/>
  <c r="H3883" i="1" s="1"/>
  <c r="B3152" i="1"/>
  <c r="B3152" i="2" s="1"/>
  <c r="H3165" i="1"/>
  <c r="H3177" i="1" s="1"/>
  <c r="H3189" i="1" s="1"/>
  <c r="H3201" i="1" s="1"/>
  <c r="H3213" i="1" s="1"/>
  <c r="H3225" i="1" s="1"/>
  <c r="H3237" i="1" s="1"/>
  <c r="H3249" i="1" s="1"/>
  <c r="H3261" i="1" s="1"/>
  <c r="H3273" i="1" s="1"/>
  <c r="H3285" i="1" s="1"/>
  <c r="H3297" i="1" s="1"/>
  <c r="H3309" i="1" s="1"/>
  <c r="H3321" i="1" s="1"/>
  <c r="H3333" i="1" s="1"/>
  <c r="H3345" i="1" s="1"/>
  <c r="H3154" i="1"/>
  <c r="A2075" i="1"/>
  <c r="F2075" i="1" s="1"/>
  <c r="B2613" i="1"/>
  <c r="B2613" i="2" s="1"/>
  <c r="H2615" i="1"/>
  <c r="H2626" i="1"/>
  <c r="H2638" i="1" s="1"/>
  <c r="H2650" i="1" s="1"/>
  <c r="H2662" i="1" s="1"/>
  <c r="H2674" i="1" s="1"/>
  <c r="H2686" i="1" s="1"/>
  <c r="H2698" i="1" s="1"/>
  <c r="H2710" i="1" s="1"/>
  <c r="H2722" i="1" s="1"/>
  <c r="H2734" i="1" s="1"/>
  <c r="H2746" i="1" s="1"/>
  <c r="H2758" i="1" s="1"/>
  <c r="H2770" i="1" s="1"/>
  <c r="H2782" i="1" s="1"/>
  <c r="H2794" i="1" s="1"/>
  <c r="H2806" i="1" s="1"/>
  <c r="D348" i="1"/>
  <c r="D693" i="1"/>
  <c r="D1038" i="1"/>
  <c r="D1383" i="1"/>
  <c r="D1728" i="1"/>
  <c r="D3" i="1"/>
  <c r="C2072" i="2"/>
  <c r="B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B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B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1727" i="2"/>
  <c r="B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B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B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382" i="2"/>
  <c r="B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B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B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037" i="2"/>
  <c r="B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B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B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692" i="2"/>
  <c r="B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B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B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347" i="2"/>
  <c r="B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B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B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J2067" i="1"/>
  <c r="J2072" i="1" s="1"/>
  <c r="J2066" i="1"/>
  <c r="J2065" i="1"/>
  <c r="J2064" i="1"/>
  <c r="J2071" i="1" s="1"/>
  <c r="J2063" i="1"/>
  <c r="J2070" i="1" s="1"/>
  <c r="J2062" i="1"/>
  <c r="J2069" i="1" s="1"/>
  <c r="J2061" i="1"/>
  <c r="J2068" i="1" s="1"/>
  <c r="K2051" i="1"/>
  <c r="K2052" i="1" s="1"/>
  <c r="K2053" i="1" s="1"/>
  <c r="K2054" i="1" s="1"/>
  <c r="K2055" i="1" s="1"/>
  <c r="K2056" i="1" s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F2073" i="1" s="1"/>
  <c r="J2044" i="1"/>
  <c r="J2049" i="1" s="1"/>
  <c r="J2043" i="1"/>
  <c r="J2042" i="1"/>
  <c r="J2041" i="1"/>
  <c r="J2048" i="1" s="1"/>
  <c r="J2040" i="1"/>
  <c r="J2047" i="1" s="1"/>
  <c r="J2039" i="1"/>
  <c r="J2046" i="1" s="1"/>
  <c r="J2038" i="1"/>
  <c r="J2045" i="1" s="1"/>
  <c r="K2028" i="1"/>
  <c r="K2029" i="1" s="1"/>
  <c r="K2030" i="1" s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J2021" i="1"/>
  <c r="J2026" i="1" s="1"/>
  <c r="J2020" i="1"/>
  <c r="J2019" i="1"/>
  <c r="J2018" i="1"/>
  <c r="J2025" i="1" s="1"/>
  <c r="J2017" i="1"/>
  <c r="J2024" i="1" s="1"/>
  <c r="J2016" i="1"/>
  <c r="J2023" i="1" s="1"/>
  <c r="J2015" i="1"/>
  <c r="J2022" i="1" s="1"/>
  <c r="K2005" i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J1722" i="1"/>
  <c r="J1727" i="1" s="1"/>
  <c r="J1721" i="1"/>
  <c r="J1720" i="1"/>
  <c r="J1719" i="1"/>
  <c r="J1726" i="1" s="1"/>
  <c r="J1718" i="1"/>
  <c r="J1725" i="1" s="1"/>
  <c r="J1717" i="1"/>
  <c r="J1724" i="1" s="1"/>
  <c r="J1716" i="1"/>
  <c r="J1723" i="1" s="1"/>
  <c r="K1706" i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K1717" i="1" s="1"/>
  <c r="K1718" i="1" s="1"/>
  <c r="K1719" i="1" s="1"/>
  <c r="K1720" i="1" s="1"/>
  <c r="K1721" i="1" s="1"/>
  <c r="K1722" i="1" s="1"/>
  <c r="K1723" i="1" s="1"/>
  <c r="K1724" i="1" s="1"/>
  <c r="K1725" i="1" s="1"/>
  <c r="K1726" i="1" s="1"/>
  <c r="K1727" i="1" s="1"/>
  <c r="J1699" i="1"/>
  <c r="J1704" i="1" s="1"/>
  <c r="J1698" i="1"/>
  <c r="J1697" i="1"/>
  <c r="J1696" i="1"/>
  <c r="J1703" i="1" s="1"/>
  <c r="J1695" i="1"/>
  <c r="J1702" i="1" s="1"/>
  <c r="J1694" i="1"/>
  <c r="J1701" i="1" s="1"/>
  <c r="J1693" i="1"/>
  <c r="J1700" i="1" s="1"/>
  <c r="K1683" i="1"/>
  <c r="K1684" i="1" s="1"/>
  <c r="K1685" i="1" s="1"/>
  <c r="K1686" i="1" s="1"/>
  <c r="K1687" i="1" s="1"/>
  <c r="K1688" i="1" s="1"/>
  <c r="K1689" i="1" s="1"/>
  <c r="K1690" i="1" s="1"/>
  <c r="K1691" i="1" s="1"/>
  <c r="K1692" i="1" s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J1676" i="1"/>
  <c r="J1681" i="1" s="1"/>
  <c r="J1675" i="1"/>
  <c r="J1674" i="1"/>
  <c r="J1673" i="1"/>
  <c r="J1680" i="1" s="1"/>
  <c r="J1672" i="1"/>
  <c r="J1679" i="1" s="1"/>
  <c r="J1671" i="1"/>
  <c r="J1678" i="1" s="1"/>
  <c r="J1670" i="1"/>
  <c r="J1677" i="1" s="1"/>
  <c r="K1660" i="1"/>
  <c r="K1661" i="1" s="1"/>
  <c r="K1662" i="1" s="1"/>
  <c r="K1663" i="1" s="1"/>
  <c r="K1664" i="1" s="1"/>
  <c r="K1665" i="1" s="1"/>
  <c r="K1666" i="1" s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J1377" i="1"/>
  <c r="J1382" i="1" s="1"/>
  <c r="J1376" i="1"/>
  <c r="J1375" i="1"/>
  <c r="J1374" i="1"/>
  <c r="J1381" i="1" s="1"/>
  <c r="J1373" i="1"/>
  <c r="J1380" i="1" s="1"/>
  <c r="J1372" i="1"/>
  <c r="J1379" i="1" s="1"/>
  <c r="J1371" i="1"/>
  <c r="J1378" i="1" s="1"/>
  <c r="K1361" i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K1379" i="1" s="1"/>
  <c r="K1380" i="1" s="1"/>
  <c r="K1381" i="1" s="1"/>
  <c r="K1382" i="1" s="1"/>
  <c r="J1354" i="1"/>
  <c r="J1359" i="1" s="1"/>
  <c r="J1353" i="1"/>
  <c r="J1352" i="1"/>
  <c r="J1351" i="1"/>
  <c r="J1358" i="1" s="1"/>
  <c r="J1350" i="1"/>
  <c r="J1357" i="1" s="1"/>
  <c r="J1349" i="1"/>
  <c r="J1356" i="1" s="1"/>
  <c r="J1348" i="1"/>
  <c r="J1355" i="1" s="1"/>
  <c r="K1338" i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K1353" i="1" s="1"/>
  <c r="K1354" i="1" s="1"/>
  <c r="K1355" i="1" s="1"/>
  <c r="K1356" i="1" s="1"/>
  <c r="K1357" i="1" s="1"/>
  <c r="K1358" i="1" s="1"/>
  <c r="K1359" i="1" s="1"/>
  <c r="J1331" i="1"/>
  <c r="J1336" i="1" s="1"/>
  <c r="J1330" i="1"/>
  <c r="J1329" i="1"/>
  <c r="J1328" i="1"/>
  <c r="J1335" i="1" s="1"/>
  <c r="J1327" i="1"/>
  <c r="J1334" i="1" s="1"/>
  <c r="J1326" i="1"/>
  <c r="J1333" i="1" s="1"/>
  <c r="J1325" i="1"/>
  <c r="J1332" i="1" s="1"/>
  <c r="K1315" i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K1327" i="1" s="1"/>
  <c r="K1328" i="1" s="1"/>
  <c r="K1329" i="1" s="1"/>
  <c r="K1330" i="1" s="1"/>
  <c r="K1331" i="1" s="1"/>
  <c r="K1332" i="1" s="1"/>
  <c r="K1333" i="1" s="1"/>
  <c r="K1334" i="1" s="1"/>
  <c r="K1335" i="1" s="1"/>
  <c r="K1336" i="1" s="1"/>
  <c r="J1032" i="1"/>
  <c r="J1037" i="1" s="1"/>
  <c r="J1031" i="1"/>
  <c r="J1030" i="1"/>
  <c r="J1029" i="1"/>
  <c r="J1036" i="1" s="1"/>
  <c r="J1028" i="1"/>
  <c r="J1035" i="1" s="1"/>
  <c r="J1027" i="1"/>
  <c r="J1034" i="1" s="1"/>
  <c r="J1026" i="1"/>
  <c r="J1033" i="1" s="1"/>
  <c r="K1016" i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J1009" i="1"/>
  <c r="J1014" i="1" s="1"/>
  <c r="J1008" i="1"/>
  <c r="J1007" i="1"/>
  <c r="J1006" i="1"/>
  <c r="J1013" i="1" s="1"/>
  <c r="J1005" i="1"/>
  <c r="J1012" i="1" s="1"/>
  <c r="J1004" i="1"/>
  <c r="J1011" i="1" s="1"/>
  <c r="J1003" i="1"/>
  <c r="J1010" i="1" s="1"/>
  <c r="K993" i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J986" i="1"/>
  <c r="J991" i="1" s="1"/>
  <c r="J985" i="1"/>
  <c r="J984" i="1"/>
  <c r="J983" i="1"/>
  <c r="J990" i="1" s="1"/>
  <c r="J982" i="1"/>
  <c r="J989" i="1" s="1"/>
  <c r="J981" i="1"/>
  <c r="J988" i="1" s="1"/>
  <c r="J980" i="1"/>
  <c r="J987" i="1" s="1"/>
  <c r="K970" i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J687" i="1"/>
  <c r="J692" i="1" s="1"/>
  <c r="J686" i="1"/>
  <c r="J685" i="1"/>
  <c r="J684" i="1"/>
  <c r="J691" i="1" s="1"/>
  <c r="J683" i="1"/>
  <c r="J690" i="1" s="1"/>
  <c r="J682" i="1"/>
  <c r="J689" i="1" s="1"/>
  <c r="J681" i="1"/>
  <c r="J688" i="1" s="1"/>
  <c r="K671" i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J664" i="1"/>
  <c r="J669" i="1" s="1"/>
  <c r="J663" i="1"/>
  <c r="J662" i="1"/>
  <c r="J661" i="1"/>
  <c r="J668" i="1" s="1"/>
  <c r="J660" i="1"/>
  <c r="J667" i="1" s="1"/>
  <c r="J659" i="1"/>
  <c r="J666" i="1" s="1"/>
  <c r="J658" i="1"/>
  <c r="J665" i="1" s="1"/>
  <c r="K648" i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J641" i="1"/>
  <c r="J646" i="1" s="1"/>
  <c r="J640" i="1"/>
  <c r="J639" i="1"/>
  <c r="J638" i="1"/>
  <c r="J645" i="1" s="1"/>
  <c r="J637" i="1"/>
  <c r="J644" i="1" s="1"/>
  <c r="J636" i="1"/>
  <c r="J643" i="1" s="1"/>
  <c r="J635" i="1"/>
  <c r="J642" i="1" s="1"/>
  <c r="K625" i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L4230" i="2" l="1"/>
  <c r="L4230" i="1" s="1"/>
  <c r="H2123" i="2"/>
  <c r="H2657" i="2"/>
  <c r="H3196" i="2" s="1"/>
  <c r="H3735" i="2" s="1"/>
  <c r="H4274" i="2" s="1"/>
  <c r="H4813" i="2" s="1"/>
  <c r="L4769" i="2"/>
  <c r="L4769" i="1" s="1"/>
  <c r="H2164" i="2"/>
  <c r="H2698" i="2"/>
  <c r="H3237" i="2" s="1"/>
  <c r="H3776" i="2" s="1"/>
  <c r="H4315" i="2" s="1"/>
  <c r="H4854" i="2" s="1"/>
  <c r="R106" i="3"/>
  <c r="V106" i="3" s="1"/>
  <c r="J4859" i="1"/>
  <c r="H2171" i="2"/>
  <c r="H2705" i="2"/>
  <c r="H3244" i="2" s="1"/>
  <c r="H3783" i="2" s="1"/>
  <c r="H4322" i="2" s="1"/>
  <c r="H4861" i="2" s="1"/>
  <c r="H2711" i="2"/>
  <c r="H3250" i="2" s="1"/>
  <c r="H3789" i="2" s="1"/>
  <c r="H4328" i="2" s="1"/>
  <c r="H4867" i="2" s="1"/>
  <c r="H2709" i="2"/>
  <c r="H3248" i="2" s="1"/>
  <c r="H3787" i="2" s="1"/>
  <c r="H4326" i="2" s="1"/>
  <c r="H4865" i="2" s="1"/>
  <c r="J2192" i="1"/>
  <c r="J2725" i="1"/>
  <c r="J3264" i="1" s="1"/>
  <c r="J3803" i="1" s="1"/>
  <c r="J4342" i="1" s="1"/>
  <c r="J4881" i="1" s="1"/>
  <c r="K4250" i="1"/>
  <c r="C4244" i="1"/>
  <c r="C4244" i="2" s="1"/>
  <c r="A2614" i="2"/>
  <c r="A2075" i="2"/>
  <c r="K3169" i="1"/>
  <c r="C3163" i="1"/>
  <c r="C3163" i="2" s="1"/>
  <c r="A4770" i="2"/>
  <c r="K3708" i="1"/>
  <c r="C3702" i="1"/>
  <c r="C3702" i="2" s="1"/>
  <c r="G2089" i="2"/>
  <c r="G2627" i="2"/>
  <c r="G3166" i="2" s="1"/>
  <c r="G3705" i="2" s="1"/>
  <c r="G4244" i="2" s="1"/>
  <c r="G4783" i="2" s="1"/>
  <c r="K4789" i="1"/>
  <c r="C4783" i="1"/>
  <c r="C4783" i="2" s="1"/>
  <c r="K2635" i="1"/>
  <c r="C2629" i="1"/>
  <c r="C2629" i="2" s="1"/>
  <c r="A3692" i="2"/>
  <c r="K3712" i="1"/>
  <c r="C3706" i="1"/>
  <c r="C3706" i="2" s="1"/>
  <c r="K2631" i="1"/>
  <c r="C2625" i="1"/>
  <c r="C2625" i="2" s="1"/>
  <c r="J2176" i="1"/>
  <c r="J2709" i="1"/>
  <c r="J3248" i="1" s="1"/>
  <c r="J3787" i="1" s="1"/>
  <c r="J4326" i="1" s="1"/>
  <c r="J4865" i="1" s="1"/>
  <c r="K4786" i="1"/>
  <c r="C4780" i="1"/>
  <c r="C4780" i="2" s="1"/>
  <c r="K4248" i="1"/>
  <c r="C4242" i="1"/>
  <c r="C4242" i="2" s="1"/>
  <c r="K4788" i="1"/>
  <c r="C4782" i="1"/>
  <c r="C4782" i="2" s="1"/>
  <c r="J2624" i="1"/>
  <c r="J3163" i="1" s="1"/>
  <c r="J3702" i="1" s="1"/>
  <c r="J4241" i="1" s="1"/>
  <c r="J4780" i="1" s="1"/>
  <c r="J2091" i="1"/>
  <c r="K4790" i="1"/>
  <c r="C4784" i="1"/>
  <c r="C4784" i="2" s="1"/>
  <c r="K3171" i="1"/>
  <c r="C3165" i="1"/>
  <c r="C3165" i="2" s="1"/>
  <c r="A3153" i="2"/>
  <c r="K4251" i="1"/>
  <c r="C4245" i="1"/>
  <c r="C4245" i="2" s="1"/>
  <c r="J2179" i="1"/>
  <c r="J2712" i="1"/>
  <c r="J3251" i="1" s="1"/>
  <c r="J3790" i="1" s="1"/>
  <c r="J4329" i="1" s="1"/>
  <c r="J4868" i="1" s="1"/>
  <c r="K4791" i="1"/>
  <c r="C4785" i="1"/>
  <c r="C4785" i="2" s="1"/>
  <c r="K3173" i="1"/>
  <c r="C3167" i="1"/>
  <c r="C3167" i="2" s="1"/>
  <c r="K3713" i="1"/>
  <c r="C3707" i="1"/>
  <c r="C3707" i="2" s="1"/>
  <c r="K4247" i="1"/>
  <c r="C4241" i="1"/>
  <c r="C4241" i="2" s="1"/>
  <c r="K4787" i="1"/>
  <c r="C4781" i="1"/>
  <c r="C4781" i="2" s="1"/>
  <c r="K4249" i="1"/>
  <c r="C4243" i="1"/>
  <c r="C4243" i="2" s="1"/>
  <c r="J2177" i="1"/>
  <c r="J2710" i="1"/>
  <c r="J3249" i="1" s="1"/>
  <c r="J3788" i="1" s="1"/>
  <c r="J4327" i="1" s="1"/>
  <c r="J4866" i="1" s="1"/>
  <c r="K2634" i="1"/>
  <c r="C2628" i="1"/>
  <c r="C2628" i="2" s="1"/>
  <c r="K3711" i="1"/>
  <c r="C3705" i="1"/>
  <c r="C3705" i="2" s="1"/>
  <c r="K3170" i="1"/>
  <c r="C3164" i="1"/>
  <c r="C3164" i="2" s="1"/>
  <c r="K3710" i="1"/>
  <c r="C3704" i="1"/>
  <c r="C3704" i="2" s="1"/>
  <c r="K3709" i="1"/>
  <c r="C3703" i="1"/>
  <c r="C3703" i="2" s="1"/>
  <c r="K2633" i="1"/>
  <c r="C2627" i="1"/>
  <c r="C2627" i="2" s="1"/>
  <c r="K3172" i="1"/>
  <c r="C3166" i="1"/>
  <c r="C3166" i="2" s="1"/>
  <c r="A4231" i="2"/>
  <c r="K4252" i="1"/>
  <c r="C4246" i="1"/>
  <c r="C4246" i="2" s="1"/>
  <c r="J2178" i="1"/>
  <c r="J2711" i="1"/>
  <c r="J3250" i="1" s="1"/>
  <c r="J3789" i="1" s="1"/>
  <c r="J4328" i="1" s="1"/>
  <c r="J4867" i="1" s="1"/>
  <c r="K2630" i="1"/>
  <c r="C2624" i="1"/>
  <c r="C2624" i="2" s="1"/>
  <c r="K3174" i="1"/>
  <c r="C3168" i="1"/>
  <c r="C3168" i="2" s="1"/>
  <c r="K2632" i="1"/>
  <c r="C2626" i="1"/>
  <c r="C2626" i="2" s="1"/>
  <c r="A3693" i="1"/>
  <c r="F3693" i="1" s="1"/>
  <c r="B3692" i="1"/>
  <c r="B3692" i="2" s="1"/>
  <c r="S279" i="3"/>
  <c r="U278" i="3"/>
  <c r="AC19" i="3"/>
  <c r="AE18" i="3"/>
  <c r="B3153" i="1"/>
  <c r="B3153" i="2" s="1"/>
  <c r="B4770" i="1"/>
  <c r="B4770" i="2" s="1"/>
  <c r="G19" i="2"/>
  <c r="G363" i="2"/>
  <c r="G708" i="2" s="1"/>
  <c r="G1053" i="2" s="1"/>
  <c r="G1398" i="2" s="1"/>
  <c r="G1743" i="2" s="1"/>
  <c r="U235" i="3"/>
  <c r="A2615" i="1"/>
  <c r="F2615" i="1" s="1"/>
  <c r="A4771" i="1"/>
  <c r="F4771" i="1" s="1"/>
  <c r="C2283" i="1"/>
  <c r="C2283" i="2" s="1"/>
  <c r="K2289" i="1"/>
  <c r="K2290" i="1"/>
  <c r="C2284" i="1"/>
  <c r="C2284" i="2" s="1"/>
  <c r="C2282" i="1"/>
  <c r="C2282" i="2" s="1"/>
  <c r="K2288" i="1"/>
  <c r="C2287" i="1" s="1"/>
  <c r="C2287" i="2" s="1"/>
  <c r="K2292" i="1"/>
  <c r="C2286" i="1"/>
  <c r="C2286" i="2" s="1"/>
  <c r="C2281" i="1"/>
  <c r="C2281" i="2" s="1"/>
  <c r="K2293" i="1"/>
  <c r="C2285" i="1"/>
  <c r="C2285" i="2" s="1"/>
  <c r="K2291" i="1"/>
  <c r="D3153" i="1"/>
  <c r="D2614" i="1"/>
  <c r="A3154" i="1"/>
  <c r="F3154" i="1" s="1"/>
  <c r="D3692" i="1"/>
  <c r="D4231" i="1"/>
  <c r="B2614" i="1"/>
  <c r="B2614" i="2" s="1"/>
  <c r="D4770" i="1"/>
  <c r="A2076" i="1"/>
  <c r="F2076" i="1" s="1"/>
  <c r="D2075" i="1"/>
  <c r="L2075" i="2"/>
  <c r="L2075" i="1" s="1"/>
  <c r="U12" i="3"/>
  <c r="R12" i="3" s="1"/>
  <c r="V12" i="3" s="1"/>
  <c r="H2087" i="1"/>
  <c r="H2099" i="1" s="1"/>
  <c r="H2111" i="1" s="1"/>
  <c r="H2123" i="1" s="1"/>
  <c r="H2135" i="1" s="1"/>
  <c r="H2147" i="1" s="1"/>
  <c r="H2159" i="1" s="1"/>
  <c r="H2171" i="1" s="1"/>
  <c r="H2183" i="1" s="1"/>
  <c r="H2195" i="1" s="1"/>
  <c r="H2207" i="1" s="1"/>
  <c r="H2219" i="1" s="1"/>
  <c r="H2231" i="1" s="1"/>
  <c r="H2243" i="1" s="1"/>
  <c r="H2255" i="1" s="1"/>
  <c r="H2267" i="1" s="1"/>
  <c r="H4243" i="1"/>
  <c r="H4255" i="1" s="1"/>
  <c r="H4267" i="1" s="1"/>
  <c r="H4279" i="1" s="1"/>
  <c r="H4291" i="1" s="1"/>
  <c r="H4303" i="1" s="1"/>
  <c r="H4315" i="1" s="1"/>
  <c r="H4327" i="1" s="1"/>
  <c r="H4339" i="1" s="1"/>
  <c r="H4351" i="1" s="1"/>
  <c r="H4363" i="1" s="1"/>
  <c r="H4375" i="1" s="1"/>
  <c r="H4387" i="1" s="1"/>
  <c r="H4399" i="1" s="1"/>
  <c r="H4411" i="1" s="1"/>
  <c r="H4423" i="1" s="1"/>
  <c r="B4231" i="1"/>
  <c r="B4231" i="2" s="1"/>
  <c r="A4232" i="1"/>
  <c r="F4232" i="1" s="1"/>
  <c r="H3704" i="1"/>
  <c r="H3716" i="1" s="1"/>
  <c r="H3728" i="1" s="1"/>
  <c r="H3740" i="1" s="1"/>
  <c r="H3752" i="1" s="1"/>
  <c r="H3764" i="1" s="1"/>
  <c r="H3776" i="1" s="1"/>
  <c r="H3788" i="1" s="1"/>
  <c r="H3800" i="1" s="1"/>
  <c r="H3812" i="1" s="1"/>
  <c r="H3824" i="1" s="1"/>
  <c r="H3836" i="1" s="1"/>
  <c r="H3848" i="1" s="1"/>
  <c r="H3860" i="1" s="1"/>
  <c r="H3872" i="1" s="1"/>
  <c r="H3884" i="1" s="1"/>
  <c r="H3166" i="1"/>
  <c r="H3178" i="1" s="1"/>
  <c r="H3190" i="1" s="1"/>
  <c r="H3202" i="1" s="1"/>
  <c r="H3214" i="1" s="1"/>
  <c r="H3226" i="1" s="1"/>
  <c r="H3238" i="1" s="1"/>
  <c r="H3250" i="1" s="1"/>
  <c r="H3262" i="1" s="1"/>
  <c r="H3274" i="1" s="1"/>
  <c r="H3286" i="1" s="1"/>
  <c r="H3298" i="1" s="1"/>
  <c r="H3310" i="1" s="1"/>
  <c r="H3322" i="1" s="1"/>
  <c r="H3334" i="1" s="1"/>
  <c r="H3346" i="1" s="1"/>
  <c r="H3155" i="1"/>
  <c r="B2075" i="1"/>
  <c r="B2075" i="2" s="1"/>
  <c r="H2077" i="1"/>
  <c r="H2088" i="1"/>
  <c r="H2100" i="1" s="1"/>
  <c r="H2112" i="1" s="1"/>
  <c r="H2124" i="1" s="1"/>
  <c r="H2136" i="1" s="1"/>
  <c r="H2148" i="1" s="1"/>
  <c r="H2160" i="1" s="1"/>
  <c r="H2172" i="1" s="1"/>
  <c r="H2184" i="1" s="1"/>
  <c r="H2196" i="1" s="1"/>
  <c r="H2208" i="1" s="1"/>
  <c r="H2220" i="1" s="1"/>
  <c r="H2232" i="1" s="1"/>
  <c r="H2244" i="1" s="1"/>
  <c r="H2256" i="1" s="1"/>
  <c r="H2268" i="1" s="1"/>
  <c r="H2627" i="1"/>
  <c r="H2639" i="1" s="1"/>
  <c r="H2651" i="1" s="1"/>
  <c r="H2663" i="1" s="1"/>
  <c r="H2675" i="1" s="1"/>
  <c r="H2687" i="1" s="1"/>
  <c r="H2699" i="1" s="1"/>
  <c r="H2711" i="1" s="1"/>
  <c r="H2723" i="1" s="1"/>
  <c r="H2735" i="1" s="1"/>
  <c r="H2747" i="1" s="1"/>
  <c r="H2759" i="1" s="1"/>
  <c r="H2771" i="1" s="1"/>
  <c r="H2783" i="1" s="1"/>
  <c r="H2795" i="1" s="1"/>
  <c r="H2807" i="1" s="1"/>
  <c r="H2616" i="1"/>
  <c r="H2169" i="2" l="1"/>
  <c r="H2703" i="2"/>
  <c r="H3242" i="2" s="1"/>
  <c r="H3781" i="2" s="1"/>
  <c r="H4320" i="2" s="1"/>
  <c r="H4859" i="2" s="1"/>
  <c r="H2128" i="2"/>
  <c r="H2662" i="2"/>
  <c r="H3201" i="2" s="1"/>
  <c r="H3740" i="2" s="1"/>
  <c r="H4279" i="2" s="1"/>
  <c r="H4818" i="2" s="1"/>
  <c r="L4231" i="2"/>
  <c r="L4231" i="1" s="1"/>
  <c r="L4770" i="2"/>
  <c r="L4770" i="1" s="1"/>
  <c r="R107" i="3"/>
  <c r="V107" i="3" s="1"/>
  <c r="H2176" i="2"/>
  <c r="H2710" i="2"/>
  <c r="H3249" i="2" s="1"/>
  <c r="H3788" i="2" s="1"/>
  <c r="H4327" i="2" s="1"/>
  <c r="H4866" i="2" s="1"/>
  <c r="H2716" i="2"/>
  <c r="H3255" i="2" s="1"/>
  <c r="H3794" i="2" s="1"/>
  <c r="H4333" i="2" s="1"/>
  <c r="H4872" i="2" s="1"/>
  <c r="H2714" i="2"/>
  <c r="H3253" i="2" s="1"/>
  <c r="H3792" i="2" s="1"/>
  <c r="H4331" i="2" s="1"/>
  <c r="H4870" i="2" s="1"/>
  <c r="K2639" i="1"/>
  <c r="C2633" i="1"/>
  <c r="C2633" i="2" s="1"/>
  <c r="K4254" i="1"/>
  <c r="C4248" i="1"/>
  <c r="C4248" i="2" s="1"/>
  <c r="K3179" i="1"/>
  <c r="C3173" i="1"/>
  <c r="C3173" i="2" s="1"/>
  <c r="A2077" i="1"/>
  <c r="F2077" i="1" s="1"/>
  <c r="A2076" i="2"/>
  <c r="L2076" i="2" s="1"/>
  <c r="L2076" i="1" s="1"/>
  <c r="K4792" i="1"/>
  <c r="C4786" i="1"/>
  <c r="C4786" i="2" s="1"/>
  <c r="K3715" i="1"/>
  <c r="C3709" i="1"/>
  <c r="C3709" i="2" s="1"/>
  <c r="J2183" i="1"/>
  <c r="J2716" i="1"/>
  <c r="J3255" i="1" s="1"/>
  <c r="J3794" i="1" s="1"/>
  <c r="J4333" i="1" s="1"/>
  <c r="J4872" i="1" s="1"/>
  <c r="K4797" i="1"/>
  <c r="C4791" i="1"/>
  <c r="C4791" i="2" s="1"/>
  <c r="G2090" i="2"/>
  <c r="G2628" i="2"/>
  <c r="G3167" i="2" s="1"/>
  <c r="G3706" i="2" s="1"/>
  <c r="G4245" i="2" s="1"/>
  <c r="G4784" i="2" s="1"/>
  <c r="K4256" i="1"/>
  <c r="C4250" i="1"/>
  <c r="C4250" i="2" s="1"/>
  <c r="J2182" i="1"/>
  <c r="J2715" i="1"/>
  <c r="J3254" i="1" s="1"/>
  <c r="J3793" i="1" s="1"/>
  <c r="J4332" i="1" s="1"/>
  <c r="J4871" i="1" s="1"/>
  <c r="K3180" i="1"/>
  <c r="C3174" i="1"/>
  <c r="C3174" i="2" s="1"/>
  <c r="K4258" i="1"/>
  <c r="C4252" i="1"/>
  <c r="C4252" i="2" s="1"/>
  <c r="K4255" i="1"/>
  <c r="C4249" i="1"/>
  <c r="C4249" i="2" s="1"/>
  <c r="J2185" i="1"/>
  <c r="J2718" i="1"/>
  <c r="J3257" i="1" s="1"/>
  <c r="J3796" i="1" s="1"/>
  <c r="J4335" i="1" s="1"/>
  <c r="J4874" i="1" s="1"/>
  <c r="K3714" i="1"/>
  <c r="C3708" i="1"/>
  <c r="C3708" i="2" s="1"/>
  <c r="K2637" i="1"/>
  <c r="C2631" i="1"/>
  <c r="C2631" i="2" s="1"/>
  <c r="K3175" i="1"/>
  <c r="C3169" i="1"/>
  <c r="C3169" i="2" s="1"/>
  <c r="K4796" i="1"/>
  <c r="C4790" i="1"/>
  <c r="C4790" i="2" s="1"/>
  <c r="A4232" i="2"/>
  <c r="A3154" i="2"/>
  <c r="A3693" i="2"/>
  <c r="K2636" i="1"/>
  <c r="C2630" i="1"/>
  <c r="C2630" i="2" s="1"/>
  <c r="K3716" i="1"/>
  <c r="C3710" i="1"/>
  <c r="C3710" i="2" s="1"/>
  <c r="K4793" i="1"/>
  <c r="C4787" i="1"/>
  <c r="C4787" i="2" s="1"/>
  <c r="K4257" i="1"/>
  <c r="C4251" i="1"/>
  <c r="C4251" i="2" s="1"/>
  <c r="J2097" i="1"/>
  <c r="J2630" i="1"/>
  <c r="J3169" i="1" s="1"/>
  <c r="J3708" i="1" s="1"/>
  <c r="J4247" i="1" s="1"/>
  <c r="J4786" i="1" s="1"/>
  <c r="K2641" i="1"/>
  <c r="C2635" i="1"/>
  <c r="C2635" i="2" s="1"/>
  <c r="K4795" i="1"/>
  <c r="C4789" i="1"/>
  <c r="C4789" i="2" s="1"/>
  <c r="A2615" i="2"/>
  <c r="K3718" i="1"/>
  <c r="C3712" i="1"/>
  <c r="C3712" i="2" s="1"/>
  <c r="K2638" i="1"/>
  <c r="C2632" i="1"/>
  <c r="C2632" i="2" s="1"/>
  <c r="K3176" i="1"/>
  <c r="C3170" i="1"/>
  <c r="C3170" i="2" s="1"/>
  <c r="K4253" i="1"/>
  <c r="C4247" i="1"/>
  <c r="C4247" i="2" s="1"/>
  <c r="K2640" i="1"/>
  <c r="C2634" i="1"/>
  <c r="C2634" i="2" s="1"/>
  <c r="K3178" i="1"/>
  <c r="C3172" i="1"/>
  <c r="C3172" i="2" s="1"/>
  <c r="K4794" i="1"/>
  <c r="C4788" i="1"/>
  <c r="C4788" i="2" s="1"/>
  <c r="A4771" i="2"/>
  <c r="J2184" i="1"/>
  <c r="J2717" i="1"/>
  <c r="J3256" i="1" s="1"/>
  <c r="J3795" i="1" s="1"/>
  <c r="J4334" i="1" s="1"/>
  <c r="J4873" i="1" s="1"/>
  <c r="K3717" i="1"/>
  <c r="C3711" i="1"/>
  <c r="C3711" i="2" s="1"/>
  <c r="K3719" i="1"/>
  <c r="C3713" i="1"/>
  <c r="C3713" i="2" s="1"/>
  <c r="K3177" i="1"/>
  <c r="C3171" i="1"/>
  <c r="C3171" i="2" s="1"/>
  <c r="J2198" i="1"/>
  <c r="J2731" i="1"/>
  <c r="J3270" i="1" s="1"/>
  <c r="J3809" i="1" s="1"/>
  <c r="J4348" i="1" s="1"/>
  <c r="J4887" i="1" s="1"/>
  <c r="D4771" i="1"/>
  <c r="A3694" i="1"/>
  <c r="F3694" i="1" s="1"/>
  <c r="B3693" i="1"/>
  <c r="B3693" i="2" s="1"/>
  <c r="D3693" i="1"/>
  <c r="A4772" i="1"/>
  <c r="F4772" i="1" s="1"/>
  <c r="B4771" i="1"/>
  <c r="B4771" i="2" s="1"/>
  <c r="S280" i="3"/>
  <c r="U279" i="3"/>
  <c r="AC20" i="3"/>
  <c r="AE19" i="3"/>
  <c r="G20" i="2"/>
  <c r="G364" i="2"/>
  <c r="G709" i="2" s="1"/>
  <c r="G1054" i="2" s="1"/>
  <c r="G1399" i="2" s="1"/>
  <c r="G1744" i="2" s="1"/>
  <c r="A2616" i="1"/>
  <c r="F2616" i="1" s="1"/>
  <c r="U236" i="3"/>
  <c r="A3155" i="1"/>
  <c r="F3155" i="1" s="1"/>
  <c r="D2615" i="1"/>
  <c r="B3154" i="1"/>
  <c r="B3154" i="2" s="1"/>
  <c r="B2615" i="1"/>
  <c r="B2615" i="2" s="1"/>
  <c r="C2292" i="1"/>
  <c r="C2292" i="2" s="1"/>
  <c r="K2298" i="1"/>
  <c r="C2290" i="1"/>
  <c r="C2290" i="2" s="1"/>
  <c r="K2296" i="1"/>
  <c r="C2291" i="1"/>
  <c r="C2291" i="2" s="1"/>
  <c r="K2297" i="1"/>
  <c r="K2299" i="1"/>
  <c r="C2288" i="1"/>
  <c r="C2288" i="2" s="1"/>
  <c r="K2294" i="1"/>
  <c r="C2293" i="1" s="1"/>
  <c r="C2293" i="2" s="1"/>
  <c r="C2289" i="1"/>
  <c r="C2289" i="2" s="1"/>
  <c r="K2295" i="1"/>
  <c r="D4232" i="1"/>
  <c r="D3154" i="1"/>
  <c r="A2078" i="1"/>
  <c r="F2078" i="1" s="1"/>
  <c r="D2077" i="1"/>
  <c r="B2076" i="1"/>
  <c r="B2076" i="2" s="1"/>
  <c r="D2076" i="1"/>
  <c r="U13" i="3"/>
  <c r="R13" i="3" s="1"/>
  <c r="V13" i="3" s="1"/>
  <c r="B2077" i="1"/>
  <c r="B2077" i="2" s="1"/>
  <c r="H4244" i="1"/>
  <c r="H4256" i="1" s="1"/>
  <c r="H4268" i="1" s="1"/>
  <c r="H4280" i="1" s="1"/>
  <c r="H4292" i="1" s="1"/>
  <c r="H4304" i="1" s="1"/>
  <c r="H4316" i="1" s="1"/>
  <c r="H4328" i="1" s="1"/>
  <c r="H4340" i="1" s="1"/>
  <c r="H4352" i="1" s="1"/>
  <c r="H4364" i="1" s="1"/>
  <c r="H4376" i="1" s="1"/>
  <c r="H4388" i="1" s="1"/>
  <c r="H4400" i="1" s="1"/>
  <c r="H4412" i="1" s="1"/>
  <c r="H4424" i="1" s="1"/>
  <c r="A4233" i="1"/>
  <c r="F4233" i="1" s="1"/>
  <c r="B4232" i="1"/>
  <c r="B4232" i="2" s="1"/>
  <c r="H3705" i="1"/>
  <c r="H3717" i="1" s="1"/>
  <c r="H3729" i="1" s="1"/>
  <c r="H3741" i="1" s="1"/>
  <c r="H3753" i="1" s="1"/>
  <c r="H3765" i="1" s="1"/>
  <c r="H3777" i="1" s="1"/>
  <c r="H3789" i="1" s="1"/>
  <c r="H3801" i="1" s="1"/>
  <c r="H3813" i="1" s="1"/>
  <c r="H3825" i="1" s="1"/>
  <c r="H3837" i="1" s="1"/>
  <c r="H3849" i="1" s="1"/>
  <c r="H3861" i="1" s="1"/>
  <c r="H3873" i="1" s="1"/>
  <c r="H3885" i="1" s="1"/>
  <c r="H3156" i="1"/>
  <c r="H3167" i="1"/>
  <c r="H3179" i="1" s="1"/>
  <c r="H3191" i="1" s="1"/>
  <c r="H3203" i="1" s="1"/>
  <c r="H3215" i="1" s="1"/>
  <c r="H3227" i="1" s="1"/>
  <c r="H3239" i="1" s="1"/>
  <c r="H3251" i="1" s="1"/>
  <c r="H3263" i="1" s="1"/>
  <c r="H3275" i="1" s="1"/>
  <c r="H3287" i="1" s="1"/>
  <c r="H3299" i="1" s="1"/>
  <c r="H3311" i="1" s="1"/>
  <c r="H3323" i="1" s="1"/>
  <c r="H3335" i="1" s="1"/>
  <c r="H3347" i="1" s="1"/>
  <c r="H2078" i="1"/>
  <c r="H2089" i="1"/>
  <c r="H2101" i="1" s="1"/>
  <c r="H2113" i="1" s="1"/>
  <c r="H2125" i="1" s="1"/>
  <c r="H2137" i="1" s="1"/>
  <c r="H2149" i="1" s="1"/>
  <c r="H2161" i="1" s="1"/>
  <c r="H2173" i="1" s="1"/>
  <c r="H2185" i="1" s="1"/>
  <c r="H2197" i="1" s="1"/>
  <c r="H2209" i="1" s="1"/>
  <c r="H2221" i="1" s="1"/>
  <c r="H2233" i="1" s="1"/>
  <c r="H2245" i="1" s="1"/>
  <c r="H2257" i="1" s="1"/>
  <c r="H2269" i="1" s="1"/>
  <c r="H2617" i="1"/>
  <c r="H2628" i="1"/>
  <c r="H2640" i="1" s="1"/>
  <c r="H2652" i="1" s="1"/>
  <c r="H2664" i="1" s="1"/>
  <c r="H2676" i="1" s="1"/>
  <c r="H2688" i="1" s="1"/>
  <c r="H2700" i="1" s="1"/>
  <c r="H2712" i="1" s="1"/>
  <c r="H2724" i="1" s="1"/>
  <c r="H2736" i="1" s="1"/>
  <c r="H2748" i="1" s="1"/>
  <c r="H2760" i="1" s="1"/>
  <c r="H2772" i="1" s="1"/>
  <c r="H2784" i="1" s="1"/>
  <c r="H2796" i="1" s="1"/>
  <c r="H2808" i="1" s="1"/>
  <c r="L3693" i="2" l="1"/>
  <c r="L3693" i="1" s="1"/>
  <c r="L4232" i="2"/>
  <c r="L4232" i="1" s="1"/>
  <c r="H2133" i="2"/>
  <c r="H2667" i="2"/>
  <c r="H3206" i="2" s="1"/>
  <c r="H3745" i="2" s="1"/>
  <c r="H4284" i="2" s="1"/>
  <c r="H4823" i="2" s="1"/>
  <c r="L4771" i="2"/>
  <c r="L4771" i="1" s="1"/>
  <c r="H2174" i="2"/>
  <c r="H2708" i="2"/>
  <c r="H3247" i="2" s="1"/>
  <c r="H3786" i="2" s="1"/>
  <c r="H4325" i="2" s="1"/>
  <c r="H4864" i="2" s="1"/>
  <c r="R108" i="3"/>
  <c r="V108" i="3" s="1"/>
  <c r="H2181" i="2"/>
  <c r="H2715" i="2"/>
  <c r="H3254" i="2" s="1"/>
  <c r="H3793" i="2" s="1"/>
  <c r="H4332" i="2" s="1"/>
  <c r="H4871" i="2" s="1"/>
  <c r="H2719" i="2"/>
  <c r="H3258" i="2" s="1"/>
  <c r="H3797" i="2" s="1"/>
  <c r="H4336" i="2" s="1"/>
  <c r="H4875" i="2" s="1"/>
  <c r="H2721" i="2"/>
  <c r="H3260" i="2" s="1"/>
  <c r="H3799" i="2" s="1"/>
  <c r="H4338" i="2" s="1"/>
  <c r="H4877" i="2" s="1"/>
  <c r="K2642" i="1"/>
  <c r="C2636" i="1"/>
  <c r="C2636" i="2" s="1"/>
  <c r="K3181" i="1"/>
  <c r="C3175" i="1"/>
  <c r="C3175" i="2" s="1"/>
  <c r="J2191" i="1"/>
  <c r="J2724" i="1"/>
  <c r="J3263" i="1" s="1"/>
  <c r="J3802" i="1" s="1"/>
  <c r="J4341" i="1" s="1"/>
  <c r="J4880" i="1" s="1"/>
  <c r="K4262" i="1"/>
  <c r="C4256" i="1"/>
  <c r="C4256" i="2" s="1"/>
  <c r="A2077" i="2"/>
  <c r="B2078" i="1"/>
  <c r="B2078" i="2" s="1"/>
  <c r="A2078" i="2"/>
  <c r="A4772" i="2"/>
  <c r="K3183" i="1"/>
  <c r="C3177" i="1"/>
  <c r="C3177" i="2" s="1"/>
  <c r="K3724" i="1"/>
  <c r="C3718" i="1"/>
  <c r="C3718" i="2" s="1"/>
  <c r="K2647" i="1"/>
  <c r="C2641" i="1"/>
  <c r="C2641" i="2" s="1"/>
  <c r="K4261" i="1"/>
  <c r="C4255" i="1"/>
  <c r="C4255" i="2" s="1"/>
  <c r="A2616" i="2"/>
  <c r="K3725" i="1"/>
  <c r="C3719" i="1"/>
  <c r="C3719" i="2" s="1"/>
  <c r="K4259" i="1"/>
  <c r="C4253" i="1"/>
  <c r="C4253" i="2" s="1"/>
  <c r="J2103" i="1"/>
  <c r="J2636" i="1"/>
  <c r="J3175" i="1" s="1"/>
  <c r="J3714" i="1" s="1"/>
  <c r="J4253" i="1" s="1"/>
  <c r="J4792" i="1" s="1"/>
  <c r="K2643" i="1"/>
  <c r="C2637" i="1"/>
  <c r="C2637" i="2" s="1"/>
  <c r="K4264" i="1"/>
  <c r="C4258" i="1"/>
  <c r="C4258" i="2" s="1"/>
  <c r="G2091" i="2"/>
  <c r="G2629" i="2"/>
  <c r="G3168" i="2" s="1"/>
  <c r="G3707" i="2" s="1"/>
  <c r="G4246" i="2" s="1"/>
  <c r="G4785" i="2" s="1"/>
  <c r="K3185" i="1"/>
  <c r="C3179" i="1"/>
  <c r="C3179" i="2" s="1"/>
  <c r="A3694" i="2"/>
  <c r="J2188" i="1"/>
  <c r="J2721" i="1"/>
  <c r="J3260" i="1" s="1"/>
  <c r="J3799" i="1" s="1"/>
  <c r="J4338" i="1" s="1"/>
  <c r="J4877" i="1" s="1"/>
  <c r="K3723" i="1"/>
  <c r="C3717" i="1"/>
  <c r="C3717" i="2" s="1"/>
  <c r="K3186" i="1"/>
  <c r="C3180" i="1"/>
  <c r="C3180" i="2" s="1"/>
  <c r="K4803" i="1"/>
  <c r="C4797" i="1"/>
  <c r="C4797" i="2" s="1"/>
  <c r="K3182" i="1"/>
  <c r="C3176" i="1"/>
  <c r="C3176" i="2" s="1"/>
  <c r="K4263" i="1"/>
  <c r="C4257" i="1"/>
  <c r="C4257" i="2" s="1"/>
  <c r="K4800" i="1"/>
  <c r="C4794" i="1"/>
  <c r="C4794" i="2" s="1"/>
  <c r="K4798" i="1"/>
  <c r="C4792" i="1"/>
  <c r="C4792" i="2" s="1"/>
  <c r="J2204" i="1"/>
  <c r="J2737" i="1"/>
  <c r="J3276" i="1" s="1"/>
  <c r="J3815" i="1" s="1"/>
  <c r="J4354" i="1" s="1"/>
  <c r="J4893" i="1" s="1"/>
  <c r="J2190" i="1"/>
  <c r="J2723" i="1"/>
  <c r="J3262" i="1" s="1"/>
  <c r="J3801" i="1" s="1"/>
  <c r="J4340" i="1" s="1"/>
  <c r="J4879" i="1" s="1"/>
  <c r="K2644" i="1"/>
  <c r="C2638" i="1"/>
  <c r="C2638" i="2" s="1"/>
  <c r="K4799" i="1"/>
  <c r="C4793" i="1"/>
  <c r="C4793" i="2" s="1"/>
  <c r="J2189" i="1"/>
  <c r="J2722" i="1"/>
  <c r="J3261" i="1" s="1"/>
  <c r="K3184" i="1"/>
  <c r="C3178" i="1"/>
  <c r="C3178" i="2" s="1"/>
  <c r="K4802" i="1"/>
  <c r="C4796" i="1"/>
  <c r="C4796" i="2" s="1"/>
  <c r="K4260" i="1"/>
  <c r="C4254" i="1"/>
  <c r="C4254" i="2" s="1"/>
  <c r="A4233" i="2"/>
  <c r="K4801" i="1"/>
  <c r="C4795" i="1"/>
  <c r="C4795" i="2" s="1"/>
  <c r="K3722" i="1"/>
  <c r="C3716" i="1"/>
  <c r="C3716" i="2" s="1"/>
  <c r="K3720" i="1"/>
  <c r="C3714" i="1"/>
  <c r="C3714" i="2" s="1"/>
  <c r="K3721" i="1"/>
  <c r="C3715" i="1"/>
  <c r="C3715" i="2" s="1"/>
  <c r="A3155" i="2"/>
  <c r="K2646" i="1"/>
  <c r="C2640" i="1"/>
  <c r="C2640" i="2" s="1"/>
  <c r="K2645" i="1"/>
  <c r="C2639" i="1"/>
  <c r="C2639" i="2" s="1"/>
  <c r="D3694" i="1"/>
  <c r="A3695" i="1"/>
  <c r="F3695" i="1" s="1"/>
  <c r="B3694" i="1"/>
  <c r="B3694" i="2" s="1"/>
  <c r="D2616" i="1"/>
  <c r="B2616" i="1"/>
  <c r="B2616" i="2" s="1"/>
  <c r="A2617" i="1"/>
  <c r="F2617" i="1" s="1"/>
  <c r="B4772" i="1"/>
  <c r="B4772" i="2" s="1"/>
  <c r="A4773" i="1"/>
  <c r="F4773" i="1" s="1"/>
  <c r="D4772" i="1"/>
  <c r="D3155" i="1"/>
  <c r="B3155" i="1"/>
  <c r="B3155" i="2" s="1"/>
  <c r="A3156" i="1"/>
  <c r="F3156" i="1" s="1"/>
  <c r="S281" i="3"/>
  <c r="U280" i="3"/>
  <c r="AC21" i="3"/>
  <c r="AE20" i="3"/>
  <c r="G21" i="2"/>
  <c r="G365" i="2"/>
  <c r="G710" i="2" s="1"/>
  <c r="G1055" i="2" s="1"/>
  <c r="G1400" i="2" s="1"/>
  <c r="G1745" i="2" s="1"/>
  <c r="U237" i="3"/>
  <c r="A2079" i="1"/>
  <c r="F2079" i="1" s="1"/>
  <c r="C2298" i="1"/>
  <c r="C2298" i="2" s="1"/>
  <c r="K2304" i="1"/>
  <c r="K2300" i="1"/>
  <c r="C2294" i="1"/>
  <c r="C2294" i="2" s="1"/>
  <c r="K2303" i="1"/>
  <c r="C2297" i="1"/>
  <c r="C2297" i="2" s="1"/>
  <c r="K2302" i="1"/>
  <c r="C2296" i="1"/>
  <c r="C2296" i="2" s="1"/>
  <c r="C2295" i="1"/>
  <c r="C2295" i="2" s="1"/>
  <c r="K2301" i="1"/>
  <c r="K2305" i="1"/>
  <c r="D4233" i="1"/>
  <c r="L2078" i="2"/>
  <c r="L2078" i="1" s="1"/>
  <c r="D2078" i="1"/>
  <c r="U14" i="3"/>
  <c r="R14" i="3" s="1"/>
  <c r="V14" i="3" s="1"/>
  <c r="H4245" i="1"/>
  <c r="H4257" i="1" s="1"/>
  <c r="H4269" i="1" s="1"/>
  <c r="H4281" i="1" s="1"/>
  <c r="H4293" i="1" s="1"/>
  <c r="H4305" i="1" s="1"/>
  <c r="H4317" i="1" s="1"/>
  <c r="H4329" i="1" s="1"/>
  <c r="H4341" i="1" s="1"/>
  <c r="H4353" i="1" s="1"/>
  <c r="H4365" i="1" s="1"/>
  <c r="H4377" i="1" s="1"/>
  <c r="H4389" i="1" s="1"/>
  <c r="H4401" i="1" s="1"/>
  <c r="H4413" i="1" s="1"/>
  <c r="H4425" i="1" s="1"/>
  <c r="B4233" i="1"/>
  <c r="B4233" i="2" s="1"/>
  <c r="A4234" i="1"/>
  <c r="F4234" i="1" s="1"/>
  <c r="H3706" i="1"/>
  <c r="H3718" i="1" s="1"/>
  <c r="H3730" i="1" s="1"/>
  <c r="H3742" i="1" s="1"/>
  <c r="H3754" i="1" s="1"/>
  <c r="H3766" i="1" s="1"/>
  <c r="H3778" i="1" s="1"/>
  <c r="H3790" i="1" s="1"/>
  <c r="H3802" i="1" s="1"/>
  <c r="H3814" i="1" s="1"/>
  <c r="H3826" i="1" s="1"/>
  <c r="H3838" i="1" s="1"/>
  <c r="H3850" i="1" s="1"/>
  <c r="H3862" i="1" s="1"/>
  <c r="H3874" i="1" s="1"/>
  <c r="H3886" i="1" s="1"/>
  <c r="H3157" i="1"/>
  <c r="H3168" i="1"/>
  <c r="H3180" i="1" s="1"/>
  <c r="H3192" i="1" s="1"/>
  <c r="H3204" i="1" s="1"/>
  <c r="H3216" i="1" s="1"/>
  <c r="H3228" i="1" s="1"/>
  <c r="H3240" i="1" s="1"/>
  <c r="H3252" i="1" s="1"/>
  <c r="H3264" i="1" s="1"/>
  <c r="H3276" i="1" s="1"/>
  <c r="H3288" i="1" s="1"/>
  <c r="H3300" i="1" s="1"/>
  <c r="H3312" i="1" s="1"/>
  <c r="H3324" i="1" s="1"/>
  <c r="H3336" i="1" s="1"/>
  <c r="H3348" i="1" s="1"/>
  <c r="H2079" i="1"/>
  <c r="H2090" i="1"/>
  <c r="H2102" i="1" s="1"/>
  <c r="H2114" i="1" s="1"/>
  <c r="H2126" i="1" s="1"/>
  <c r="H2138" i="1" s="1"/>
  <c r="H2150" i="1" s="1"/>
  <c r="H2162" i="1" s="1"/>
  <c r="H2174" i="1" s="1"/>
  <c r="H2186" i="1" s="1"/>
  <c r="H2198" i="1" s="1"/>
  <c r="H2210" i="1" s="1"/>
  <c r="H2222" i="1" s="1"/>
  <c r="H2234" i="1" s="1"/>
  <c r="H2246" i="1" s="1"/>
  <c r="H2258" i="1" s="1"/>
  <c r="H2270" i="1" s="1"/>
  <c r="H2629" i="1"/>
  <c r="H2641" i="1" s="1"/>
  <c r="H2653" i="1" s="1"/>
  <c r="H2665" i="1" s="1"/>
  <c r="H2677" i="1" s="1"/>
  <c r="H2689" i="1" s="1"/>
  <c r="H2701" i="1" s="1"/>
  <c r="H2713" i="1" s="1"/>
  <c r="H2725" i="1" s="1"/>
  <c r="H2737" i="1" s="1"/>
  <c r="H2749" i="1" s="1"/>
  <c r="H2761" i="1" s="1"/>
  <c r="H2773" i="1" s="1"/>
  <c r="H2785" i="1" s="1"/>
  <c r="H2797" i="1" s="1"/>
  <c r="H2809" i="1" s="1"/>
  <c r="H2618" i="1"/>
  <c r="J2743" i="1" l="1"/>
  <c r="J2210" i="1"/>
  <c r="H2179" i="2"/>
  <c r="H2713" i="2"/>
  <c r="H3252" i="2" s="1"/>
  <c r="H3791" i="2" s="1"/>
  <c r="H4330" i="2" s="1"/>
  <c r="H4869" i="2" s="1"/>
  <c r="L3694" i="2"/>
  <c r="L3694" i="1" s="1"/>
  <c r="L4772" i="2"/>
  <c r="L4772" i="1" s="1"/>
  <c r="H2138" i="2"/>
  <c r="H2672" i="2"/>
  <c r="H3211" i="2" s="1"/>
  <c r="H3750" i="2" s="1"/>
  <c r="H4289" i="2" s="1"/>
  <c r="H4828" i="2" s="1"/>
  <c r="L4233" i="2"/>
  <c r="L4233" i="1" s="1"/>
  <c r="L2077" i="2"/>
  <c r="L2077" i="1" s="1"/>
  <c r="R109" i="3"/>
  <c r="V109" i="3" s="1"/>
  <c r="H2186" i="2"/>
  <c r="H2720" i="2"/>
  <c r="H3259" i="2" s="1"/>
  <c r="H3798" i="2" s="1"/>
  <c r="H4337" i="2" s="1"/>
  <c r="H4876" i="2" s="1"/>
  <c r="H2726" i="2"/>
  <c r="H3265" i="2" s="1"/>
  <c r="H3804" i="2" s="1"/>
  <c r="H4343" i="2" s="1"/>
  <c r="H4882" i="2" s="1"/>
  <c r="H2724" i="2"/>
  <c r="H3263" i="2" s="1"/>
  <c r="H3802" i="2" s="1"/>
  <c r="H4341" i="2" s="1"/>
  <c r="H4880" i="2" s="1"/>
  <c r="K3726" i="1"/>
  <c r="C3720" i="1"/>
  <c r="C3720" i="2" s="1"/>
  <c r="K4805" i="1"/>
  <c r="C4799" i="1"/>
  <c r="C4799" i="2" s="1"/>
  <c r="K4269" i="1"/>
  <c r="C4263" i="1"/>
  <c r="C4263" i="2" s="1"/>
  <c r="K2649" i="1"/>
  <c r="C2643" i="1"/>
  <c r="C2643" i="2" s="1"/>
  <c r="K4268" i="1"/>
  <c r="C4262" i="1"/>
  <c r="C4262" i="2" s="1"/>
  <c r="K2652" i="1"/>
  <c r="C2646" i="1"/>
  <c r="C2646" i="2" s="1"/>
  <c r="K3728" i="1"/>
  <c r="C3722" i="1"/>
  <c r="C3722" i="2" s="1"/>
  <c r="K4266" i="1"/>
  <c r="C4260" i="1"/>
  <c r="C4260" i="2" s="1"/>
  <c r="K2650" i="1"/>
  <c r="C2644" i="1"/>
  <c r="C2644" i="2" s="1"/>
  <c r="K3188" i="1"/>
  <c r="C3182" i="1"/>
  <c r="C3182" i="2" s="1"/>
  <c r="J2109" i="1"/>
  <c r="J2642" i="1"/>
  <c r="J3181" i="1" s="1"/>
  <c r="J3720" i="1" s="1"/>
  <c r="K4807" i="1"/>
  <c r="C4801" i="1"/>
  <c r="C4801" i="2" s="1"/>
  <c r="J2196" i="1"/>
  <c r="J2729" i="1"/>
  <c r="J3268" i="1" s="1"/>
  <c r="J3807" i="1" s="1"/>
  <c r="J4346" i="1" s="1"/>
  <c r="J4885" i="1" s="1"/>
  <c r="J2194" i="1"/>
  <c r="J2727" i="1"/>
  <c r="J3266" i="1" s="1"/>
  <c r="J3805" i="1" s="1"/>
  <c r="J4344" i="1" s="1"/>
  <c r="J4883" i="1" s="1"/>
  <c r="K4265" i="1"/>
  <c r="C4259" i="1"/>
  <c r="C4259" i="2" s="1"/>
  <c r="K4809" i="1"/>
  <c r="C4803" i="1"/>
  <c r="C4803" i="2" s="1"/>
  <c r="K3187" i="1"/>
  <c r="C3181" i="1"/>
  <c r="C3181" i="2" s="1"/>
  <c r="A4234" i="2"/>
  <c r="A2079" i="2"/>
  <c r="K2651" i="1"/>
  <c r="C2645" i="1"/>
  <c r="C2645" i="2" s="1"/>
  <c r="K4808" i="1"/>
  <c r="C4802" i="1"/>
  <c r="C4802" i="2" s="1"/>
  <c r="J3282" i="1"/>
  <c r="J3821" i="1" s="1"/>
  <c r="J4360" i="1" s="1"/>
  <c r="J4899" i="1" s="1"/>
  <c r="K3191" i="1"/>
  <c r="C3185" i="1"/>
  <c r="C3185" i="2" s="1"/>
  <c r="K3731" i="1"/>
  <c r="C3725" i="1"/>
  <c r="C3725" i="2" s="1"/>
  <c r="K4267" i="1"/>
  <c r="C4261" i="1"/>
  <c r="C4261" i="2" s="1"/>
  <c r="K2648" i="1"/>
  <c r="C2642" i="1"/>
  <c r="C2642" i="2" s="1"/>
  <c r="K3727" i="1"/>
  <c r="C3721" i="1"/>
  <c r="C3721" i="2" s="1"/>
  <c r="K3190" i="1"/>
  <c r="C3184" i="1"/>
  <c r="C3184" i="2" s="1"/>
  <c r="G2092" i="2"/>
  <c r="G2630" i="2"/>
  <c r="G3169" i="2" s="1"/>
  <c r="G3708" i="2" s="1"/>
  <c r="G4247" i="2" s="1"/>
  <c r="G4786" i="2" s="1"/>
  <c r="K2653" i="1"/>
  <c r="C2647" i="1"/>
  <c r="C2647" i="2" s="1"/>
  <c r="A3695" i="2"/>
  <c r="J2197" i="1"/>
  <c r="J2730" i="1"/>
  <c r="J3269" i="1" s="1"/>
  <c r="J3808" i="1" s="1"/>
  <c r="J4347" i="1" s="1"/>
  <c r="J4886" i="1" s="1"/>
  <c r="A3156" i="2"/>
  <c r="K4804" i="1"/>
  <c r="C4798" i="1"/>
  <c r="C4798" i="2" s="1"/>
  <c r="A4773" i="2"/>
  <c r="K3192" i="1"/>
  <c r="C3186" i="1"/>
  <c r="C3186" i="2" s="1"/>
  <c r="J2195" i="1"/>
  <c r="J2728" i="1"/>
  <c r="J3267" i="1" s="1"/>
  <c r="J3806" i="1" s="1"/>
  <c r="J4345" i="1" s="1"/>
  <c r="J4884" i="1" s="1"/>
  <c r="K3189" i="1"/>
  <c r="C3183" i="1"/>
  <c r="C3183" i="2" s="1"/>
  <c r="K4806" i="1"/>
  <c r="C4800" i="1"/>
  <c r="C4800" i="2" s="1"/>
  <c r="K4270" i="1"/>
  <c r="C4264" i="1"/>
  <c r="C4264" i="2" s="1"/>
  <c r="K3730" i="1"/>
  <c r="C3724" i="1"/>
  <c r="C3724" i="2" s="1"/>
  <c r="A2617" i="2"/>
  <c r="K3729" i="1"/>
  <c r="C3723" i="1"/>
  <c r="C3723" i="2" s="1"/>
  <c r="B2617" i="1"/>
  <c r="B2617" i="2" s="1"/>
  <c r="D3695" i="1"/>
  <c r="A3696" i="1"/>
  <c r="F3696" i="1" s="1"/>
  <c r="B3695" i="1"/>
  <c r="B3695" i="2" s="1"/>
  <c r="A2618" i="1"/>
  <c r="F2618" i="1" s="1"/>
  <c r="D3156" i="1"/>
  <c r="A3157" i="1"/>
  <c r="F3157" i="1" s="1"/>
  <c r="B3156" i="1"/>
  <c r="B3156" i="2" s="1"/>
  <c r="D2617" i="1"/>
  <c r="A4774" i="1"/>
  <c r="F4774" i="1" s="1"/>
  <c r="D4773" i="1"/>
  <c r="B4773" i="1"/>
  <c r="B4773" i="2" s="1"/>
  <c r="S282" i="3"/>
  <c r="U281" i="3"/>
  <c r="AC22" i="3"/>
  <c r="AE21" i="3"/>
  <c r="A2080" i="1"/>
  <c r="F2080" i="1" s="1"/>
  <c r="D2079" i="1"/>
  <c r="B2079" i="1"/>
  <c r="B2079" i="2" s="1"/>
  <c r="G22" i="2"/>
  <c r="G366" i="2"/>
  <c r="G711" i="2" s="1"/>
  <c r="G1056" i="2" s="1"/>
  <c r="G1401" i="2" s="1"/>
  <c r="G1746" i="2" s="1"/>
  <c r="U238" i="3"/>
  <c r="C2300" i="1"/>
  <c r="C2300" i="2" s="1"/>
  <c r="K2306" i="1"/>
  <c r="C2305" i="1" s="1"/>
  <c r="C2305" i="2" s="1"/>
  <c r="K2311" i="1"/>
  <c r="C2299" i="1"/>
  <c r="C2299" i="2" s="1"/>
  <c r="C2301" i="1"/>
  <c r="C2301" i="2" s="1"/>
  <c r="K2307" i="1"/>
  <c r="C2302" i="1"/>
  <c r="C2302" i="2" s="1"/>
  <c r="K2308" i="1"/>
  <c r="C2303" i="1"/>
  <c r="C2303" i="2" s="1"/>
  <c r="K2309" i="1"/>
  <c r="C2304" i="1"/>
  <c r="C2304" i="2" s="1"/>
  <c r="K2310" i="1"/>
  <c r="D4234" i="1"/>
  <c r="U15" i="3"/>
  <c r="R15" i="3" s="1"/>
  <c r="V15" i="3" s="1"/>
  <c r="A4235" i="1"/>
  <c r="F4235" i="1" s="1"/>
  <c r="B4234" i="1"/>
  <c r="B4234" i="2" s="1"/>
  <c r="H4235" i="1"/>
  <c r="H4246" i="1"/>
  <c r="H4258" i="1" s="1"/>
  <c r="H4270" i="1" s="1"/>
  <c r="H4282" i="1" s="1"/>
  <c r="H4294" i="1" s="1"/>
  <c r="H4306" i="1" s="1"/>
  <c r="H4318" i="1" s="1"/>
  <c r="H4330" i="1" s="1"/>
  <c r="H4342" i="1" s="1"/>
  <c r="H4354" i="1" s="1"/>
  <c r="H4366" i="1" s="1"/>
  <c r="H4378" i="1" s="1"/>
  <c r="H4390" i="1" s="1"/>
  <c r="H4402" i="1" s="1"/>
  <c r="H4414" i="1" s="1"/>
  <c r="H4426" i="1" s="1"/>
  <c r="H3707" i="1"/>
  <c r="H3719" i="1" s="1"/>
  <c r="H3731" i="1" s="1"/>
  <c r="H3743" i="1" s="1"/>
  <c r="H3755" i="1" s="1"/>
  <c r="H3767" i="1" s="1"/>
  <c r="H3779" i="1" s="1"/>
  <c r="H3791" i="1" s="1"/>
  <c r="H3803" i="1" s="1"/>
  <c r="H3815" i="1" s="1"/>
  <c r="H3827" i="1" s="1"/>
  <c r="H3839" i="1" s="1"/>
  <c r="H3851" i="1" s="1"/>
  <c r="H3863" i="1" s="1"/>
  <c r="H3875" i="1" s="1"/>
  <c r="H3887" i="1" s="1"/>
  <c r="H3696" i="1"/>
  <c r="H3158" i="1"/>
  <c r="H3169" i="1"/>
  <c r="H3181" i="1" s="1"/>
  <c r="H3193" i="1" s="1"/>
  <c r="H3205" i="1" s="1"/>
  <c r="H3217" i="1" s="1"/>
  <c r="H3229" i="1" s="1"/>
  <c r="H3241" i="1" s="1"/>
  <c r="H3253" i="1" s="1"/>
  <c r="H3265" i="1" s="1"/>
  <c r="H3277" i="1" s="1"/>
  <c r="H3289" i="1" s="1"/>
  <c r="H3301" i="1" s="1"/>
  <c r="H3313" i="1" s="1"/>
  <c r="H3325" i="1" s="1"/>
  <c r="H3337" i="1" s="1"/>
  <c r="H3349" i="1" s="1"/>
  <c r="H2080" i="1"/>
  <c r="H2091" i="1"/>
  <c r="H2103" i="1" s="1"/>
  <c r="H2115" i="1" s="1"/>
  <c r="H2127" i="1" s="1"/>
  <c r="H2139" i="1" s="1"/>
  <c r="H2151" i="1" s="1"/>
  <c r="H2163" i="1" s="1"/>
  <c r="H2175" i="1" s="1"/>
  <c r="H2187" i="1" s="1"/>
  <c r="H2199" i="1" s="1"/>
  <c r="H2211" i="1" s="1"/>
  <c r="H2223" i="1" s="1"/>
  <c r="H2235" i="1" s="1"/>
  <c r="H2247" i="1" s="1"/>
  <c r="H2259" i="1" s="1"/>
  <c r="H2271" i="1" s="1"/>
  <c r="H2630" i="1"/>
  <c r="H2642" i="1" s="1"/>
  <c r="H2654" i="1" s="1"/>
  <c r="H2666" i="1" s="1"/>
  <c r="H2678" i="1" s="1"/>
  <c r="H2690" i="1" s="1"/>
  <c r="H2702" i="1" s="1"/>
  <c r="H2714" i="1" s="1"/>
  <c r="H2726" i="1" s="1"/>
  <c r="H2738" i="1" s="1"/>
  <c r="H2750" i="1" s="1"/>
  <c r="H2762" i="1" s="1"/>
  <c r="H2774" i="1" s="1"/>
  <c r="H2786" i="1" s="1"/>
  <c r="H2798" i="1" s="1"/>
  <c r="H2810" i="1" s="1"/>
  <c r="H2619" i="1"/>
  <c r="L2079" i="2" l="1"/>
  <c r="L2079" i="1" s="1"/>
  <c r="H2143" i="2"/>
  <c r="H2677" i="2"/>
  <c r="H3216" i="2" s="1"/>
  <c r="H3755" i="2" s="1"/>
  <c r="H4294" i="2" s="1"/>
  <c r="H4833" i="2" s="1"/>
  <c r="L4234" i="2"/>
  <c r="L4234" i="1" s="1"/>
  <c r="L3695" i="2"/>
  <c r="L3695" i="1" s="1"/>
  <c r="H2184" i="2"/>
  <c r="H2718" i="2"/>
  <c r="H3257" i="2" s="1"/>
  <c r="H3796" i="2" s="1"/>
  <c r="H4335" i="2" s="1"/>
  <c r="H4874" i="2" s="1"/>
  <c r="J2749" i="1"/>
  <c r="J3288" i="1" s="1"/>
  <c r="J3827" i="1" s="1"/>
  <c r="J4366" i="1" s="1"/>
  <c r="J4905" i="1" s="1"/>
  <c r="J2216" i="1"/>
  <c r="L4773" i="2"/>
  <c r="L4773" i="1" s="1"/>
  <c r="R110" i="3"/>
  <c r="V110" i="3" s="1"/>
  <c r="J4259" i="1"/>
  <c r="J4798" i="1" s="1"/>
  <c r="J4800" i="1"/>
  <c r="H2191" i="2"/>
  <c r="H2725" i="2"/>
  <c r="H3264" i="2" s="1"/>
  <c r="H3803" i="2" s="1"/>
  <c r="H4342" i="2" s="1"/>
  <c r="H4881" i="2" s="1"/>
  <c r="H2729" i="2"/>
  <c r="H3268" i="2" s="1"/>
  <c r="H3807" i="2" s="1"/>
  <c r="H4346" i="2" s="1"/>
  <c r="H4885" i="2" s="1"/>
  <c r="H2731" i="2"/>
  <c r="H3270" i="2" s="1"/>
  <c r="H3809" i="2" s="1"/>
  <c r="H4348" i="2" s="1"/>
  <c r="H4887" i="2" s="1"/>
  <c r="K2654" i="1"/>
  <c r="C2648" i="1"/>
  <c r="C2648" i="2" s="1"/>
  <c r="J2115" i="1"/>
  <c r="J2648" i="1"/>
  <c r="J3187" i="1" s="1"/>
  <c r="J3726" i="1" s="1"/>
  <c r="J4265" i="1" s="1"/>
  <c r="J4804" i="1" s="1"/>
  <c r="K2658" i="1"/>
  <c r="C2652" i="1"/>
  <c r="C2652" i="2" s="1"/>
  <c r="A2618" i="2"/>
  <c r="K4275" i="1"/>
  <c r="C4269" i="1"/>
  <c r="C4269" i="2" s="1"/>
  <c r="K4812" i="1"/>
  <c r="C4806" i="1"/>
  <c r="C4806" i="2" s="1"/>
  <c r="A3696" i="2"/>
  <c r="K4810" i="1"/>
  <c r="C4804" i="1"/>
  <c r="C4804" i="2" s="1"/>
  <c r="K2659" i="1"/>
  <c r="C2653" i="1"/>
  <c r="C2653" i="2" s="1"/>
  <c r="K3194" i="1"/>
  <c r="C3188" i="1"/>
  <c r="C3188" i="2" s="1"/>
  <c r="K4274" i="1"/>
  <c r="C4268" i="1"/>
  <c r="C4268" i="2" s="1"/>
  <c r="K4811" i="1"/>
  <c r="C4805" i="1"/>
  <c r="C4805" i="2" s="1"/>
  <c r="K3198" i="1"/>
  <c r="C3192" i="1"/>
  <c r="C3192" i="2" s="1"/>
  <c r="K4814" i="1"/>
  <c r="C4808" i="1"/>
  <c r="C4808" i="2" s="1"/>
  <c r="K3193" i="1"/>
  <c r="C3187" i="1"/>
  <c r="C3187" i="2" s="1"/>
  <c r="J2202" i="1"/>
  <c r="J2735" i="1"/>
  <c r="J3274" i="1" s="1"/>
  <c r="J3813" i="1" s="1"/>
  <c r="J4352" i="1" s="1"/>
  <c r="J4891" i="1" s="1"/>
  <c r="G2093" i="2"/>
  <c r="G2631" i="2"/>
  <c r="G3170" i="2" s="1"/>
  <c r="G3709" i="2" s="1"/>
  <c r="G4248" i="2" s="1"/>
  <c r="G4787" i="2" s="1"/>
  <c r="K4273" i="1"/>
  <c r="C4267" i="1"/>
  <c r="C4267" i="2" s="1"/>
  <c r="K2656" i="1"/>
  <c r="C2650" i="1"/>
  <c r="C2650" i="2" s="1"/>
  <c r="J2200" i="1"/>
  <c r="J2733" i="1"/>
  <c r="J3272" i="1" s="1"/>
  <c r="J3811" i="1" s="1"/>
  <c r="J4350" i="1" s="1"/>
  <c r="J4889" i="1" s="1"/>
  <c r="K3736" i="1"/>
  <c r="C3730" i="1"/>
  <c r="C3730" i="2" s="1"/>
  <c r="K3195" i="1"/>
  <c r="C3189" i="1"/>
  <c r="C3189" i="2" s="1"/>
  <c r="K2657" i="1"/>
  <c r="C2651" i="1"/>
  <c r="C2651" i="2" s="1"/>
  <c r="K3196" i="1"/>
  <c r="C3190" i="1"/>
  <c r="C3190" i="2" s="1"/>
  <c r="K3737" i="1"/>
  <c r="C3731" i="1"/>
  <c r="C3731" i="2" s="1"/>
  <c r="K4815" i="1"/>
  <c r="C4809" i="1"/>
  <c r="C4809" i="2" s="1"/>
  <c r="K4272" i="1"/>
  <c r="C4266" i="1"/>
  <c r="C4266" i="2" s="1"/>
  <c r="A3157" i="2"/>
  <c r="K3735" i="1"/>
  <c r="C3729" i="1"/>
  <c r="C3729" i="2" s="1"/>
  <c r="A4774" i="2"/>
  <c r="K4813" i="1"/>
  <c r="C4807" i="1"/>
  <c r="C4807" i="2" s="1"/>
  <c r="K3732" i="1"/>
  <c r="C3726" i="1"/>
  <c r="C3726" i="2" s="1"/>
  <c r="A4235" i="2"/>
  <c r="J2201" i="1"/>
  <c r="J2734" i="1"/>
  <c r="J3273" i="1" s="1"/>
  <c r="J3812" i="1" s="1"/>
  <c r="J4351" i="1" s="1"/>
  <c r="J4890" i="1" s="1"/>
  <c r="J2203" i="1"/>
  <c r="J2736" i="1"/>
  <c r="J3275" i="1" s="1"/>
  <c r="J3814" i="1" s="1"/>
  <c r="J4353" i="1" s="1"/>
  <c r="J4892" i="1" s="1"/>
  <c r="K3733" i="1"/>
  <c r="C3727" i="1"/>
  <c r="C3727" i="2" s="1"/>
  <c r="K3197" i="1"/>
  <c r="C3191" i="1"/>
  <c r="C3191" i="2" s="1"/>
  <c r="K4271" i="1"/>
  <c r="C4265" i="1"/>
  <c r="C4265" i="2" s="1"/>
  <c r="K3734" i="1"/>
  <c r="C3728" i="1"/>
  <c r="C3728" i="2" s="1"/>
  <c r="A2080" i="2"/>
  <c r="K4276" i="1"/>
  <c r="C4270" i="1"/>
  <c r="C4270" i="2" s="1"/>
  <c r="K2655" i="1"/>
  <c r="C2649" i="1"/>
  <c r="C2649" i="2" s="1"/>
  <c r="B3157" i="1"/>
  <c r="B3157" i="2" s="1"/>
  <c r="D3157" i="1"/>
  <c r="A3697" i="1"/>
  <c r="F3697" i="1" s="1"/>
  <c r="D3696" i="1"/>
  <c r="B3696" i="1"/>
  <c r="B3696" i="2" s="1"/>
  <c r="A2081" i="1"/>
  <c r="F2081" i="1" s="1"/>
  <c r="A2619" i="1"/>
  <c r="F2619" i="1" s="1"/>
  <c r="B4774" i="1"/>
  <c r="B4774" i="2" s="1"/>
  <c r="D4774" i="1"/>
  <c r="A4775" i="1"/>
  <c r="F4775" i="1" s="1"/>
  <c r="A3158" i="1"/>
  <c r="F3158" i="1" s="1"/>
  <c r="B2618" i="1"/>
  <c r="B2618" i="2" s="1"/>
  <c r="D2618" i="1"/>
  <c r="D2080" i="1"/>
  <c r="B2080" i="1"/>
  <c r="B2080" i="2" s="1"/>
  <c r="L2080" i="2"/>
  <c r="L2080" i="1" s="1"/>
  <c r="S283" i="3"/>
  <c r="U282" i="3"/>
  <c r="AC23" i="3"/>
  <c r="AE22" i="3"/>
  <c r="G23" i="2"/>
  <c r="G367" i="2"/>
  <c r="G712" i="2" s="1"/>
  <c r="G1057" i="2" s="1"/>
  <c r="G1402" i="2" s="1"/>
  <c r="G1747" i="2" s="1"/>
  <c r="U239" i="3"/>
  <c r="C2307" i="1"/>
  <c r="C2307" i="2" s="1"/>
  <c r="K2313" i="1"/>
  <c r="C2310" i="1"/>
  <c r="C2310" i="2" s="1"/>
  <c r="K2316" i="1"/>
  <c r="K2317" i="1"/>
  <c r="C2309" i="1"/>
  <c r="C2309" i="2" s="1"/>
  <c r="K2315" i="1"/>
  <c r="C2306" i="1"/>
  <c r="C2306" i="2" s="1"/>
  <c r="K2312" i="1"/>
  <c r="C2308" i="1"/>
  <c r="C2308" i="2" s="1"/>
  <c r="K2314" i="1"/>
  <c r="D4235" i="1"/>
  <c r="U16" i="3"/>
  <c r="R16" i="3" s="1"/>
  <c r="V16" i="3" s="1"/>
  <c r="H4236" i="1"/>
  <c r="H4247" i="1"/>
  <c r="H4259" i="1" s="1"/>
  <c r="H4271" i="1" s="1"/>
  <c r="H4283" i="1" s="1"/>
  <c r="H4295" i="1" s="1"/>
  <c r="H4307" i="1" s="1"/>
  <c r="H4319" i="1" s="1"/>
  <c r="H4331" i="1" s="1"/>
  <c r="H4343" i="1" s="1"/>
  <c r="H4355" i="1" s="1"/>
  <c r="H4367" i="1" s="1"/>
  <c r="H4379" i="1" s="1"/>
  <c r="H4391" i="1" s="1"/>
  <c r="H4403" i="1" s="1"/>
  <c r="H4415" i="1" s="1"/>
  <c r="H4427" i="1" s="1"/>
  <c r="B4235" i="1"/>
  <c r="B4235" i="2" s="1"/>
  <c r="A4236" i="1"/>
  <c r="F4236" i="1" s="1"/>
  <c r="H3708" i="1"/>
  <c r="H3720" i="1" s="1"/>
  <c r="H3732" i="1" s="1"/>
  <c r="H3744" i="1" s="1"/>
  <c r="H3756" i="1" s="1"/>
  <c r="H3768" i="1" s="1"/>
  <c r="H3780" i="1" s="1"/>
  <c r="H3792" i="1" s="1"/>
  <c r="H3804" i="1" s="1"/>
  <c r="H3816" i="1" s="1"/>
  <c r="H3828" i="1" s="1"/>
  <c r="H3840" i="1" s="1"/>
  <c r="H3852" i="1" s="1"/>
  <c r="H3864" i="1" s="1"/>
  <c r="H3876" i="1" s="1"/>
  <c r="H3888" i="1" s="1"/>
  <c r="H3697" i="1"/>
  <c r="H3170" i="1"/>
  <c r="H3182" i="1" s="1"/>
  <c r="H3194" i="1" s="1"/>
  <c r="H3206" i="1" s="1"/>
  <c r="H3218" i="1" s="1"/>
  <c r="H3230" i="1" s="1"/>
  <c r="H3242" i="1" s="1"/>
  <c r="H3254" i="1" s="1"/>
  <c r="H3266" i="1" s="1"/>
  <c r="H3278" i="1" s="1"/>
  <c r="H3290" i="1" s="1"/>
  <c r="H3302" i="1" s="1"/>
  <c r="H3314" i="1" s="1"/>
  <c r="H3326" i="1" s="1"/>
  <c r="H3338" i="1" s="1"/>
  <c r="H3350" i="1" s="1"/>
  <c r="H3159" i="1"/>
  <c r="H2081" i="1"/>
  <c r="H2092" i="1"/>
  <c r="H2104" i="1" s="1"/>
  <c r="H2116" i="1" s="1"/>
  <c r="H2128" i="1" s="1"/>
  <c r="H2140" i="1" s="1"/>
  <c r="H2152" i="1" s="1"/>
  <c r="H2164" i="1" s="1"/>
  <c r="H2176" i="1" s="1"/>
  <c r="H2188" i="1" s="1"/>
  <c r="H2200" i="1" s="1"/>
  <c r="H2212" i="1" s="1"/>
  <c r="H2224" i="1" s="1"/>
  <c r="H2236" i="1" s="1"/>
  <c r="H2248" i="1" s="1"/>
  <c r="H2260" i="1" s="1"/>
  <c r="H2272" i="1" s="1"/>
  <c r="H2631" i="1"/>
  <c r="H2643" i="1" s="1"/>
  <c r="H2655" i="1" s="1"/>
  <c r="H2667" i="1" s="1"/>
  <c r="H2679" i="1" s="1"/>
  <c r="H2691" i="1" s="1"/>
  <c r="H2703" i="1" s="1"/>
  <c r="H2715" i="1" s="1"/>
  <c r="H2727" i="1" s="1"/>
  <c r="H2739" i="1" s="1"/>
  <c r="H2751" i="1" s="1"/>
  <c r="H2763" i="1" s="1"/>
  <c r="H2775" i="1" s="1"/>
  <c r="H2787" i="1" s="1"/>
  <c r="H2799" i="1" s="1"/>
  <c r="H2811" i="1" s="1"/>
  <c r="H2620" i="1"/>
  <c r="L3696" i="2" l="1"/>
  <c r="L3696" i="1" s="1"/>
  <c r="J2222" i="1"/>
  <c r="J2755" i="1"/>
  <c r="H2189" i="2"/>
  <c r="H2723" i="2"/>
  <c r="H3262" i="2" s="1"/>
  <c r="H3801" i="2" s="1"/>
  <c r="H4340" i="2" s="1"/>
  <c r="H4879" i="2" s="1"/>
  <c r="L4774" i="2"/>
  <c r="L4774" i="1" s="1"/>
  <c r="H2148" i="2"/>
  <c r="H2682" i="2"/>
  <c r="H3221" i="2" s="1"/>
  <c r="H3760" i="2" s="1"/>
  <c r="H4299" i="2" s="1"/>
  <c r="H4838" i="2" s="1"/>
  <c r="L4235" i="2"/>
  <c r="L4235" i="1" s="1"/>
  <c r="R111" i="3"/>
  <c r="V111" i="3" s="1"/>
  <c r="J2207" i="1"/>
  <c r="J2740" i="1"/>
  <c r="J2206" i="1"/>
  <c r="J2739" i="1"/>
  <c r="J2208" i="1"/>
  <c r="J2741" i="1"/>
  <c r="J3280" i="1" s="1"/>
  <c r="J3819" i="1" s="1"/>
  <c r="J4358" i="1" s="1"/>
  <c r="J4897" i="1" s="1"/>
  <c r="J2209" i="1"/>
  <c r="J2742" i="1"/>
  <c r="J3281" i="1" s="1"/>
  <c r="J3820" i="1" s="1"/>
  <c r="H2196" i="2"/>
  <c r="H2730" i="2"/>
  <c r="H3269" i="2" s="1"/>
  <c r="H3808" i="2" s="1"/>
  <c r="H4347" i="2" s="1"/>
  <c r="H4886" i="2" s="1"/>
  <c r="H2734" i="2"/>
  <c r="H3273" i="2" s="1"/>
  <c r="H3812" i="2" s="1"/>
  <c r="H4351" i="2" s="1"/>
  <c r="H4890" i="2" s="1"/>
  <c r="H2736" i="2"/>
  <c r="H3275" i="2" s="1"/>
  <c r="H3814" i="2" s="1"/>
  <c r="H4353" i="2" s="1"/>
  <c r="H4892" i="2" s="1"/>
  <c r="K4277" i="1"/>
  <c r="C4271" i="1"/>
  <c r="C4271" i="2" s="1"/>
  <c r="J3279" i="1"/>
  <c r="J3818" i="1" s="1"/>
  <c r="J4357" i="1" s="1"/>
  <c r="J4896" i="1" s="1"/>
  <c r="K3742" i="1"/>
  <c r="C3736" i="1"/>
  <c r="C3736" i="2" s="1"/>
  <c r="K4820" i="1"/>
  <c r="C4814" i="1"/>
  <c r="C4814" i="2" s="1"/>
  <c r="A2619" i="2"/>
  <c r="K3743" i="1"/>
  <c r="C3737" i="1"/>
  <c r="C3737" i="2" s="1"/>
  <c r="K4280" i="1"/>
  <c r="C4274" i="1"/>
  <c r="C4274" i="2" s="1"/>
  <c r="A2082" i="1"/>
  <c r="F2082" i="1" s="1"/>
  <c r="A2081" i="2"/>
  <c r="K4282" i="1"/>
  <c r="C4276" i="1"/>
  <c r="C4276" i="2" s="1"/>
  <c r="K3203" i="1"/>
  <c r="C3197" i="1"/>
  <c r="C3197" i="2" s="1"/>
  <c r="J3278" i="1"/>
  <c r="J3817" i="1" s="1"/>
  <c r="J4356" i="1" s="1"/>
  <c r="J4895" i="1" s="1"/>
  <c r="K3741" i="1"/>
  <c r="C3735" i="1"/>
  <c r="C3735" i="2" s="1"/>
  <c r="K2662" i="1"/>
  <c r="C2656" i="1"/>
  <c r="C2656" i="2" s="1"/>
  <c r="K3204" i="1"/>
  <c r="C3198" i="1"/>
  <c r="C3198" i="2" s="1"/>
  <c r="K3739" i="1"/>
  <c r="C3733" i="1"/>
  <c r="C3733" i="2" s="1"/>
  <c r="A3697" i="2"/>
  <c r="K3738" i="1"/>
  <c r="C3732" i="1"/>
  <c r="C3732" i="2" s="1"/>
  <c r="K4818" i="1"/>
  <c r="C4812" i="1"/>
  <c r="C4812" i="2" s="1"/>
  <c r="K2664" i="1"/>
  <c r="C2658" i="1"/>
  <c r="C2658" i="2" s="1"/>
  <c r="K2665" i="1"/>
  <c r="C2659" i="1"/>
  <c r="C2659" i="2" s="1"/>
  <c r="K4281" i="1"/>
  <c r="C4275" i="1"/>
  <c r="C4275" i="2" s="1"/>
  <c r="J2121" i="1"/>
  <c r="J2654" i="1"/>
  <c r="J3193" i="1" s="1"/>
  <c r="J3732" i="1" s="1"/>
  <c r="J4271" i="1" s="1"/>
  <c r="J4810" i="1" s="1"/>
  <c r="K3202" i="1"/>
  <c r="C3196" i="1"/>
  <c r="C3196" i="2" s="1"/>
  <c r="K3200" i="1"/>
  <c r="C3194" i="1"/>
  <c r="C3194" i="2" s="1"/>
  <c r="A4236" i="2"/>
  <c r="K2663" i="1"/>
  <c r="C2657" i="1"/>
  <c r="C2657" i="2" s="1"/>
  <c r="K4279" i="1"/>
  <c r="C4273" i="1"/>
  <c r="C4273" i="2" s="1"/>
  <c r="A3158" i="2"/>
  <c r="K2661" i="1"/>
  <c r="C2655" i="1"/>
  <c r="C2655" i="2" s="1"/>
  <c r="K4819" i="1"/>
  <c r="C4813" i="1"/>
  <c r="C4813" i="2" s="1"/>
  <c r="K4278" i="1"/>
  <c r="C4272" i="1"/>
  <c r="C4272" i="2" s="1"/>
  <c r="K4816" i="1"/>
  <c r="C4810" i="1"/>
  <c r="C4810" i="2" s="1"/>
  <c r="J3294" i="1"/>
  <c r="J3833" i="1" s="1"/>
  <c r="J4372" i="1" s="1"/>
  <c r="J4911" i="1" s="1"/>
  <c r="A4775" i="2"/>
  <c r="K3740" i="1"/>
  <c r="C3734" i="1"/>
  <c r="C3734" i="2" s="1"/>
  <c r="K3201" i="1"/>
  <c r="C3195" i="1"/>
  <c r="C3195" i="2" s="1"/>
  <c r="G2094" i="2"/>
  <c r="G2632" i="2"/>
  <c r="G3171" i="2" s="1"/>
  <c r="G3710" i="2" s="1"/>
  <c r="G4249" i="2" s="1"/>
  <c r="G4788" i="2" s="1"/>
  <c r="K3199" i="1"/>
  <c r="C3193" i="1"/>
  <c r="C3193" i="2" s="1"/>
  <c r="K4821" i="1"/>
  <c r="C4815" i="1"/>
  <c r="C4815" i="2" s="1"/>
  <c r="K4817" i="1"/>
  <c r="C4811" i="1"/>
  <c r="C4811" i="2" s="1"/>
  <c r="K2660" i="1"/>
  <c r="C2654" i="1"/>
  <c r="C2654" i="2" s="1"/>
  <c r="L2081" i="2"/>
  <c r="L2081" i="1" s="1"/>
  <c r="D2081" i="1"/>
  <c r="B2081" i="1"/>
  <c r="B2081" i="2" s="1"/>
  <c r="B3697" i="1"/>
  <c r="B3697" i="2" s="1"/>
  <c r="A3698" i="1"/>
  <c r="F3698" i="1" s="1"/>
  <c r="D3697" i="1"/>
  <c r="B3158" i="1"/>
  <c r="B3158" i="2" s="1"/>
  <c r="A3159" i="1"/>
  <c r="F3159" i="1" s="1"/>
  <c r="B2619" i="1"/>
  <c r="B2619" i="2" s="1"/>
  <c r="A2620" i="1"/>
  <c r="F2620" i="1" s="1"/>
  <c r="D3158" i="1"/>
  <c r="D2619" i="1"/>
  <c r="A4776" i="1"/>
  <c r="F4776" i="1" s="1"/>
  <c r="B4775" i="1"/>
  <c r="B4775" i="2" s="1"/>
  <c r="D4775" i="1"/>
  <c r="S284" i="3"/>
  <c r="U283" i="3"/>
  <c r="AC24" i="3"/>
  <c r="AE23" i="3"/>
  <c r="G24" i="2"/>
  <c r="G368" i="2"/>
  <c r="G713" i="2" s="1"/>
  <c r="G1058" i="2" s="1"/>
  <c r="G1403" i="2" s="1"/>
  <c r="G1748" i="2" s="1"/>
  <c r="U240" i="3"/>
  <c r="C2314" i="1"/>
  <c r="C2314" i="2" s="1"/>
  <c r="K2320" i="1"/>
  <c r="C2312" i="1"/>
  <c r="C2312" i="2" s="1"/>
  <c r="K2318" i="1"/>
  <c r="C2317" i="1" s="1"/>
  <c r="C2317" i="2" s="1"/>
  <c r="K2323" i="1"/>
  <c r="C2311" i="1"/>
  <c r="C2311" i="2" s="1"/>
  <c r="C2313" i="1"/>
  <c r="C2313" i="2" s="1"/>
  <c r="K2319" i="1"/>
  <c r="C2315" i="1"/>
  <c r="C2315" i="2" s="1"/>
  <c r="K2321" i="1"/>
  <c r="C2316" i="1"/>
  <c r="C2316" i="2" s="1"/>
  <c r="K2322" i="1"/>
  <c r="D4236" i="1"/>
  <c r="D2082" i="1"/>
  <c r="U17" i="3"/>
  <c r="R17" i="3" s="1"/>
  <c r="V17" i="3" s="1"/>
  <c r="B4236" i="1"/>
  <c r="B4236" i="2" s="1"/>
  <c r="A4237" i="1"/>
  <c r="F4237" i="1" s="1"/>
  <c r="H4237" i="1"/>
  <c r="H4248" i="1"/>
  <c r="H4260" i="1" s="1"/>
  <c r="H4272" i="1" s="1"/>
  <c r="H4284" i="1" s="1"/>
  <c r="H4296" i="1" s="1"/>
  <c r="H4308" i="1" s="1"/>
  <c r="H4320" i="1" s="1"/>
  <c r="H4332" i="1" s="1"/>
  <c r="H4344" i="1" s="1"/>
  <c r="H4356" i="1" s="1"/>
  <c r="H4368" i="1" s="1"/>
  <c r="H4380" i="1" s="1"/>
  <c r="H4392" i="1" s="1"/>
  <c r="H4404" i="1" s="1"/>
  <c r="H4416" i="1" s="1"/>
  <c r="H4428" i="1" s="1"/>
  <c r="H3709" i="1"/>
  <c r="H3721" i="1" s="1"/>
  <c r="H3733" i="1" s="1"/>
  <c r="H3745" i="1" s="1"/>
  <c r="H3757" i="1" s="1"/>
  <c r="H3769" i="1" s="1"/>
  <c r="H3781" i="1" s="1"/>
  <c r="H3793" i="1" s="1"/>
  <c r="H3805" i="1" s="1"/>
  <c r="H3817" i="1" s="1"/>
  <c r="H3829" i="1" s="1"/>
  <c r="H3841" i="1" s="1"/>
  <c r="H3853" i="1" s="1"/>
  <c r="H3865" i="1" s="1"/>
  <c r="H3877" i="1" s="1"/>
  <c r="H3889" i="1" s="1"/>
  <c r="H3698" i="1"/>
  <c r="H3171" i="1"/>
  <c r="H3183" i="1" s="1"/>
  <c r="H3195" i="1" s="1"/>
  <c r="H3207" i="1" s="1"/>
  <c r="H3219" i="1" s="1"/>
  <c r="H3231" i="1" s="1"/>
  <c r="H3243" i="1" s="1"/>
  <c r="H3255" i="1" s="1"/>
  <c r="H3267" i="1" s="1"/>
  <c r="H3279" i="1" s="1"/>
  <c r="H3291" i="1" s="1"/>
  <c r="H3303" i="1" s="1"/>
  <c r="H3315" i="1" s="1"/>
  <c r="H3327" i="1" s="1"/>
  <c r="H3339" i="1" s="1"/>
  <c r="H3351" i="1" s="1"/>
  <c r="H3160" i="1"/>
  <c r="H2082" i="1"/>
  <c r="H2093" i="1"/>
  <c r="H2105" i="1" s="1"/>
  <c r="H2117" i="1" s="1"/>
  <c r="H2129" i="1" s="1"/>
  <c r="H2141" i="1" s="1"/>
  <c r="H2153" i="1" s="1"/>
  <c r="H2165" i="1" s="1"/>
  <c r="H2177" i="1" s="1"/>
  <c r="H2189" i="1" s="1"/>
  <c r="H2201" i="1" s="1"/>
  <c r="H2213" i="1" s="1"/>
  <c r="H2225" i="1" s="1"/>
  <c r="H2237" i="1" s="1"/>
  <c r="H2249" i="1" s="1"/>
  <c r="H2261" i="1" s="1"/>
  <c r="H2273" i="1" s="1"/>
  <c r="H2632" i="1"/>
  <c r="H2644" i="1" s="1"/>
  <c r="H2656" i="1" s="1"/>
  <c r="H2668" i="1" s="1"/>
  <c r="H2680" i="1" s="1"/>
  <c r="H2692" i="1" s="1"/>
  <c r="H2704" i="1" s="1"/>
  <c r="H2716" i="1" s="1"/>
  <c r="H2728" i="1" s="1"/>
  <c r="H2740" i="1" s="1"/>
  <c r="H2752" i="1" s="1"/>
  <c r="H2764" i="1" s="1"/>
  <c r="H2776" i="1" s="1"/>
  <c r="H2788" i="1" s="1"/>
  <c r="H2800" i="1" s="1"/>
  <c r="H2812" i="1" s="1"/>
  <c r="H2621" i="1"/>
  <c r="A2083" i="1"/>
  <c r="F2083" i="1" s="1"/>
  <c r="B2082" i="1"/>
  <c r="B2082" i="2" s="1"/>
  <c r="L4236" i="2" l="1"/>
  <c r="L4236" i="1" s="1"/>
  <c r="H2153" i="2"/>
  <c r="H2687" i="2"/>
  <c r="H3226" i="2" s="1"/>
  <c r="H3765" i="2" s="1"/>
  <c r="H4304" i="2" s="1"/>
  <c r="H4843" i="2" s="1"/>
  <c r="L3697" i="2"/>
  <c r="L3697" i="1" s="1"/>
  <c r="H2194" i="2"/>
  <c r="H2728" i="2"/>
  <c r="H3267" i="2" s="1"/>
  <c r="H3806" i="2" s="1"/>
  <c r="H4345" i="2" s="1"/>
  <c r="H4884" i="2" s="1"/>
  <c r="L4775" i="2"/>
  <c r="L4775" i="1" s="1"/>
  <c r="J2228" i="1"/>
  <c r="J2761" i="1"/>
  <c r="R112" i="3"/>
  <c r="V112" i="3" s="1"/>
  <c r="J2747" i="1"/>
  <c r="J2214" i="1"/>
  <c r="J2748" i="1"/>
  <c r="J2215" i="1"/>
  <c r="J2745" i="1"/>
  <c r="J2212" i="1"/>
  <c r="J2746" i="1"/>
  <c r="J2213" i="1"/>
  <c r="J4359" i="1"/>
  <c r="J4898" i="1" s="1"/>
  <c r="H2201" i="2"/>
  <c r="H2735" i="2"/>
  <c r="H3274" i="2" s="1"/>
  <c r="H3813" i="2" s="1"/>
  <c r="H4352" i="2" s="1"/>
  <c r="H4891" i="2" s="1"/>
  <c r="H2739" i="2"/>
  <c r="H3278" i="2" s="1"/>
  <c r="H3817" i="2" s="1"/>
  <c r="H4356" i="2" s="1"/>
  <c r="H4895" i="2" s="1"/>
  <c r="H2741" i="2"/>
  <c r="H3280" i="2" s="1"/>
  <c r="H3819" i="2" s="1"/>
  <c r="H4358" i="2" s="1"/>
  <c r="H4897" i="2" s="1"/>
  <c r="K4827" i="1"/>
  <c r="C4821" i="1"/>
  <c r="C4821" i="2" s="1"/>
  <c r="K4822" i="1"/>
  <c r="C4816" i="1"/>
  <c r="C4816" i="2" s="1"/>
  <c r="K3744" i="1"/>
  <c r="C3738" i="1"/>
  <c r="C3738" i="2" s="1"/>
  <c r="K4826" i="1"/>
  <c r="C4820" i="1"/>
  <c r="C4820" i="2" s="1"/>
  <c r="K2671" i="1"/>
  <c r="C2665" i="1"/>
  <c r="C2665" i="2" s="1"/>
  <c r="A3698" i="2"/>
  <c r="K3206" i="1"/>
  <c r="C3200" i="1"/>
  <c r="C3200" i="2" s="1"/>
  <c r="J3287" i="1"/>
  <c r="J3826" i="1" s="1"/>
  <c r="J4365" i="1" s="1"/>
  <c r="J4904" i="1" s="1"/>
  <c r="J3284" i="1"/>
  <c r="J3823" i="1" s="1"/>
  <c r="J4362" i="1" s="1"/>
  <c r="J4901" i="1" s="1"/>
  <c r="K3746" i="1"/>
  <c r="C3740" i="1"/>
  <c r="C3740" i="2" s="1"/>
  <c r="J3286" i="1"/>
  <c r="J3825" i="1" s="1"/>
  <c r="J4364" i="1" s="1"/>
  <c r="J4903" i="1" s="1"/>
  <c r="K2670" i="1"/>
  <c r="C2664" i="1"/>
  <c r="C2664" i="2" s="1"/>
  <c r="K3209" i="1"/>
  <c r="C3203" i="1"/>
  <c r="C3203" i="2" s="1"/>
  <c r="K3749" i="1"/>
  <c r="C3743" i="1"/>
  <c r="C3743" i="2" s="1"/>
  <c r="K3748" i="1"/>
  <c r="C3742" i="1"/>
  <c r="C3742" i="2" s="1"/>
  <c r="K4284" i="1"/>
  <c r="C4278" i="1"/>
  <c r="C4278" i="2" s="1"/>
  <c r="K3745" i="1"/>
  <c r="C3739" i="1"/>
  <c r="C3739" i="2" s="1"/>
  <c r="K2668" i="1"/>
  <c r="C2662" i="1"/>
  <c r="C2662" i="2" s="1"/>
  <c r="A4776" i="2"/>
  <c r="K4285" i="1"/>
  <c r="C4279" i="1"/>
  <c r="C4279" i="2" s="1"/>
  <c r="K4824" i="1"/>
  <c r="C4818" i="1"/>
  <c r="C4818" i="2" s="1"/>
  <c r="K4288" i="1"/>
  <c r="C4282" i="1"/>
  <c r="C4282" i="2" s="1"/>
  <c r="A4237" i="2"/>
  <c r="K3205" i="1"/>
  <c r="C3199" i="1"/>
  <c r="C3199" i="2" s="1"/>
  <c r="A2083" i="2"/>
  <c r="L2083" i="2" s="1"/>
  <c r="L2083" i="1" s="1"/>
  <c r="K4825" i="1"/>
  <c r="C4819" i="1"/>
  <c r="C4819" i="2" s="1"/>
  <c r="K3208" i="1"/>
  <c r="C3202" i="1"/>
  <c r="C3202" i="2" s="1"/>
  <c r="K3747" i="1"/>
  <c r="C3741" i="1"/>
  <c r="C3741" i="2" s="1"/>
  <c r="K2666" i="1"/>
  <c r="C2660" i="1"/>
  <c r="C2660" i="2" s="1"/>
  <c r="G2095" i="2"/>
  <c r="G2633" i="2"/>
  <c r="G3172" i="2" s="1"/>
  <c r="G3711" i="2" s="1"/>
  <c r="G4250" i="2" s="1"/>
  <c r="G4789" i="2" s="1"/>
  <c r="K2669" i="1"/>
  <c r="C2663" i="1"/>
  <c r="C2663" i="2" s="1"/>
  <c r="A2620" i="2"/>
  <c r="K2667" i="1"/>
  <c r="C2661" i="1"/>
  <c r="C2661" i="2" s="1"/>
  <c r="J2127" i="1"/>
  <c r="J2660" i="1"/>
  <c r="J3199" i="1" s="1"/>
  <c r="J3738" i="1" s="1"/>
  <c r="J4277" i="1" s="1"/>
  <c r="J4816" i="1" s="1"/>
  <c r="A2082" i="2"/>
  <c r="J3285" i="1"/>
  <c r="J3824" i="1" s="1"/>
  <c r="J4363" i="1" s="1"/>
  <c r="J4902" i="1" s="1"/>
  <c r="K4823" i="1"/>
  <c r="C4817" i="1"/>
  <c r="C4817" i="2" s="1"/>
  <c r="K3207" i="1"/>
  <c r="C3201" i="1"/>
  <c r="C3201" i="2" s="1"/>
  <c r="J3300" i="1"/>
  <c r="J3839" i="1" s="1"/>
  <c r="J4378" i="1" s="1"/>
  <c r="J4917" i="1" s="1"/>
  <c r="A3159" i="2"/>
  <c r="K4287" i="1"/>
  <c r="C4281" i="1"/>
  <c r="C4281" i="2" s="1"/>
  <c r="K3210" i="1"/>
  <c r="C3204" i="1"/>
  <c r="C3204" i="2" s="1"/>
  <c r="K4286" i="1"/>
  <c r="C4280" i="1"/>
  <c r="C4280" i="2" s="1"/>
  <c r="K4283" i="1"/>
  <c r="C4277" i="1"/>
  <c r="C4277" i="2" s="1"/>
  <c r="D2620" i="1"/>
  <c r="B3159" i="1"/>
  <c r="B3159" i="2" s="1"/>
  <c r="A3160" i="1"/>
  <c r="F3160" i="1" s="1"/>
  <c r="D3159" i="1"/>
  <c r="B3698" i="1"/>
  <c r="B3698" i="2" s="1"/>
  <c r="A3699" i="1"/>
  <c r="F3699" i="1" s="1"/>
  <c r="D3698" i="1"/>
  <c r="B2620" i="1"/>
  <c r="B2620" i="2" s="1"/>
  <c r="A2621" i="1"/>
  <c r="F2621" i="1" s="1"/>
  <c r="A4777" i="1"/>
  <c r="F4777" i="1" s="1"/>
  <c r="B4776" i="1"/>
  <c r="B4776" i="2" s="1"/>
  <c r="D4776" i="1"/>
  <c r="S285" i="3"/>
  <c r="U284" i="3"/>
  <c r="AC25" i="3"/>
  <c r="AE24" i="3"/>
  <c r="G25" i="2"/>
  <c r="G369" i="2"/>
  <c r="G714" i="2" s="1"/>
  <c r="G1059" i="2" s="1"/>
  <c r="G1404" i="2" s="1"/>
  <c r="G1749" i="2" s="1"/>
  <c r="U241" i="3"/>
  <c r="K2329" i="1"/>
  <c r="C2319" i="1"/>
  <c r="C2319" i="2" s="1"/>
  <c r="K2325" i="1"/>
  <c r="K2324" i="1"/>
  <c r="C2323" i="1" s="1"/>
  <c r="C2323" i="2" s="1"/>
  <c r="C2318" i="1"/>
  <c r="C2318" i="2" s="1"/>
  <c r="C2322" i="1"/>
  <c r="C2322" i="2" s="1"/>
  <c r="K2328" i="1"/>
  <c r="C2320" i="1"/>
  <c r="C2320" i="2" s="1"/>
  <c r="K2326" i="1"/>
  <c r="K2327" i="1"/>
  <c r="C2321" i="1"/>
  <c r="C2321" i="2" s="1"/>
  <c r="D4237" i="1"/>
  <c r="D2083" i="1"/>
  <c r="U18" i="3"/>
  <c r="R18" i="3" s="1"/>
  <c r="V18" i="3" s="1"/>
  <c r="H4238" i="1"/>
  <c r="H4249" i="1"/>
  <c r="H4261" i="1" s="1"/>
  <c r="H4273" i="1" s="1"/>
  <c r="H4285" i="1" s="1"/>
  <c r="H4297" i="1" s="1"/>
  <c r="H4309" i="1" s="1"/>
  <c r="H4321" i="1" s="1"/>
  <c r="H4333" i="1" s="1"/>
  <c r="H4345" i="1" s="1"/>
  <c r="H4357" i="1" s="1"/>
  <c r="H4369" i="1" s="1"/>
  <c r="H4381" i="1" s="1"/>
  <c r="H4393" i="1" s="1"/>
  <c r="H4405" i="1" s="1"/>
  <c r="H4417" i="1" s="1"/>
  <c r="H4429" i="1" s="1"/>
  <c r="B4237" i="1"/>
  <c r="B4237" i="2" s="1"/>
  <c r="A4238" i="1"/>
  <c r="F4238" i="1" s="1"/>
  <c r="H3710" i="1"/>
  <c r="H3722" i="1" s="1"/>
  <c r="H3734" i="1" s="1"/>
  <c r="H3746" i="1" s="1"/>
  <c r="H3758" i="1" s="1"/>
  <c r="H3770" i="1" s="1"/>
  <c r="H3782" i="1" s="1"/>
  <c r="H3794" i="1" s="1"/>
  <c r="H3806" i="1" s="1"/>
  <c r="H3818" i="1" s="1"/>
  <c r="H3830" i="1" s="1"/>
  <c r="H3842" i="1" s="1"/>
  <c r="H3854" i="1" s="1"/>
  <c r="H3866" i="1" s="1"/>
  <c r="H3878" i="1" s="1"/>
  <c r="H3890" i="1" s="1"/>
  <c r="H3699" i="1"/>
  <c r="H3161" i="1"/>
  <c r="H3172" i="1"/>
  <c r="H3184" i="1" s="1"/>
  <c r="H3196" i="1" s="1"/>
  <c r="H3208" i="1" s="1"/>
  <c r="H3220" i="1" s="1"/>
  <c r="H3232" i="1" s="1"/>
  <c r="H3244" i="1" s="1"/>
  <c r="H3256" i="1" s="1"/>
  <c r="H3268" i="1" s="1"/>
  <c r="H3280" i="1" s="1"/>
  <c r="H3292" i="1" s="1"/>
  <c r="H3304" i="1" s="1"/>
  <c r="H3316" i="1" s="1"/>
  <c r="H3328" i="1" s="1"/>
  <c r="H3340" i="1" s="1"/>
  <c r="H3352" i="1" s="1"/>
  <c r="H2083" i="1"/>
  <c r="H2094" i="1"/>
  <c r="H2106" i="1" s="1"/>
  <c r="H2118" i="1" s="1"/>
  <c r="H2130" i="1" s="1"/>
  <c r="H2142" i="1" s="1"/>
  <c r="H2154" i="1" s="1"/>
  <c r="H2166" i="1" s="1"/>
  <c r="H2178" i="1" s="1"/>
  <c r="H2190" i="1" s="1"/>
  <c r="H2202" i="1" s="1"/>
  <c r="H2214" i="1" s="1"/>
  <c r="H2226" i="1" s="1"/>
  <c r="H2238" i="1" s="1"/>
  <c r="H2250" i="1" s="1"/>
  <c r="H2262" i="1" s="1"/>
  <c r="H2274" i="1" s="1"/>
  <c r="H2622" i="1"/>
  <c r="H2633" i="1"/>
  <c r="H2645" i="1" s="1"/>
  <c r="H2657" i="1" s="1"/>
  <c r="H2669" i="1" s="1"/>
  <c r="H2681" i="1" s="1"/>
  <c r="H2693" i="1" s="1"/>
  <c r="H2705" i="1" s="1"/>
  <c r="H2717" i="1" s="1"/>
  <c r="H2729" i="1" s="1"/>
  <c r="H2741" i="1" s="1"/>
  <c r="H2753" i="1" s="1"/>
  <c r="H2765" i="1" s="1"/>
  <c r="H2777" i="1" s="1"/>
  <c r="H2789" i="1" s="1"/>
  <c r="H2801" i="1" s="1"/>
  <c r="H2813" i="1" s="1"/>
  <c r="B2083" i="1"/>
  <c r="B2083" i="2" s="1"/>
  <c r="A2084" i="1"/>
  <c r="F2084" i="1" s="1"/>
  <c r="L4237" i="2" l="1"/>
  <c r="L4237" i="1" s="1"/>
  <c r="H2199" i="2"/>
  <c r="H2733" i="2"/>
  <c r="H3272" i="2" s="1"/>
  <c r="H3811" i="2" s="1"/>
  <c r="H4350" i="2" s="1"/>
  <c r="H4889" i="2" s="1"/>
  <c r="L2082" i="2"/>
  <c r="L2082" i="1" s="1"/>
  <c r="L3698" i="2"/>
  <c r="L3698" i="1" s="1"/>
  <c r="H2158" i="2"/>
  <c r="H2692" i="2"/>
  <c r="H3231" i="2" s="1"/>
  <c r="H3770" i="2" s="1"/>
  <c r="H4309" i="2" s="1"/>
  <c r="H4848" i="2" s="1"/>
  <c r="J2234" i="1"/>
  <c r="J2767" i="1"/>
  <c r="J3306" i="1" s="1"/>
  <c r="J3845" i="1" s="1"/>
  <c r="J4384" i="1" s="1"/>
  <c r="J4923" i="1" s="1"/>
  <c r="L4776" i="2"/>
  <c r="L4776" i="1" s="1"/>
  <c r="R113" i="3"/>
  <c r="V113" i="3" s="1"/>
  <c r="J2219" i="1"/>
  <c r="J2752" i="1"/>
  <c r="J2218" i="1"/>
  <c r="J2751" i="1"/>
  <c r="J2221" i="1"/>
  <c r="J2754" i="1"/>
  <c r="J3293" i="1" s="1"/>
  <c r="J3832" i="1" s="1"/>
  <c r="J4371" i="1" s="1"/>
  <c r="J4910" i="1" s="1"/>
  <c r="J2220" i="1"/>
  <c r="J2753" i="1"/>
  <c r="H2206" i="2"/>
  <c r="H2740" i="2"/>
  <c r="H3279" i="2" s="1"/>
  <c r="H3818" i="2" s="1"/>
  <c r="H4357" i="2" s="1"/>
  <c r="H4896" i="2" s="1"/>
  <c r="H2746" i="2"/>
  <c r="H3285" i="2" s="1"/>
  <c r="H3824" i="2" s="1"/>
  <c r="H4363" i="2" s="1"/>
  <c r="H4902" i="2" s="1"/>
  <c r="H2744" i="2"/>
  <c r="H3283" i="2" s="1"/>
  <c r="H3822" i="2" s="1"/>
  <c r="H4361" i="2" s="1"/>
  <c r="H4900" i="2" s="1"/>
  <c r="A3699" i="2"/>
  <c r="J3291" i="1"/>
  <c r="J3830" i="1" s="1"/>
  <c r="J4369" i="1" s="1"/>
  <c r="J4908" i="1" s="1"/>
  <c r="K3755" i="1"/>
  <c r="C3749" i="1"/>
  <c r="C3749" i="2" s="1"/>
  <c r="K4293" i="1"/>
  <c r="C4287" i="1"/>
  <c r="C4287" i="2" s="1"/>
  <c r="K3751" i="1"/>
  <c r="C3745" i="1"/>
  <c r="C3745" i="2" s="1"/>
  <c r="K4291" i="1"/>
  <c r="C4285" i="1"/>
  <c r="C4285" i="2" s="1"/>
  <c r="K3215" i="1"/>
  <c r="C3209" i="1"/>
  <c r="C3209" i="2" s="1"/>
  <c r="K3753" i="1"/>
  <c r="C3747" i="1"/>
  <c r="C3747" i="2" s="1"/>
  <c r="J3290" i="1"/>
  <c r="J3829" i="1" s="1"/>
  <c r="J4368" i="1" s="1"/>
  <c r="J4907" i="1" s="1"/>
  <c r="K2677" i="1"/>
  <c r="C2671" i="1"/>
  <c r="C2671" i="2" s="1"/>
  <c r="K2675" i="1"/>
  <c r="C2669" i="1"/>
  <c r="C2669" i="2" s="1"/>
  <c r="K3211" i="1"/>
  <c r="C3205" i="1"/>
  <c r="C3205" i="2" s="1"/>
  <c r="K2676" i="1"/>
  <c r="C2670" i="1"/>
  <c r="C2670" i="2" s="1"/>
  <c r="A4238" i="2"/>
  <c r="K4289" i="1"/>
  <c r="C4283" i="1"/>
  <c r="C4283" i="2" s="1"/>
  <c r="J2133" i="1"/>
  <c r="J2666" i="1"/>
  <c r="J3205" i="1" s="1"/>
  <c r="G2096" i="2"/>
  <c r="G2634" i="2"/>
  <c r="G3173" i="2" s="1"/>
  <c r="G3712" i="2" s="1"/>
  <c r="G4251" i="2" s="1"/>
  <c r="G4790" i="2" s="1"/>
  <c r="K2674" i="1"/>
  <c r="C2668" i="1"/>
  <c r="C2668" i="2" s="1"/>
  <c r="K4828" i="1"/>
  <c r="C4822" i="1"/>
  <c r="C4822" i="2" s="1"/>
  <c r="A4777" i="2"/>
  <c r="K3213" i="1"/>
  <c r="C3207" i="1"/>
  <c r="C3207" i="2" s="1"/>
  <c r="K4294" i="1"/>
  <c r="C4288" i="1"/>
  <c r="C4288" i="2" s="1"/>
  <c r="K4290" i="1"/>
  <c r="C4284" i="1"/>
  <c r="C4284" i="2" s="1"/>
  <c r="J3292" i="1"/>
  <c r="J3831" i="1" s="1"/>
  <c r="J4370" i="1" s="1"/>
  <c r="J4909" i="1" s="1"/>
  <c r="K3212" i="1"/>
  <c r="C3206" i="1"/>
  <c r="C3206" i="2" s="1"/>
  <c r="A2621" i="2"/>
  <c r="K4292" i="1"/>
  <c r="C4286" i="1"/>
  <c r="C4286" i="2" s="1"/>
  <c r="K2673" i="1"/>
  <c r="C2667" i="1"/>
  <c r="C2667" i="2" s="1"/>
  <c r="K2672" i="1"/>
  <c r="C2666" i="1"/>
  <c r="C2666" i="2" s="1"/>
  <c r="K3214" i="1"/>
  <c r="C3208" i="1"/>
  <c r="C3208" i="2" s="1"/>
  <c r="K4833" i="1"/>
  <c r="C4827" i="1"/>
  <c r="C4827" i="2" s="1"/>
  <c r="A3160" i="2"/>
  <c r="K3750" i="1"/>
  <c r="C3744" i="1"/>
  <c r="C3744" i="2" s="1"/>
  <c r="A2084" i="2"/>
  <c r="K4829" i="1"/>
  <c r="C4823" i="1"/>
  <c r="C4823" i="2" s="1"/>
  <c r="K4830" i="1"/>
  <c r="C4824" i="1"/>
  <c r="C4824" i="2" s="1"/>
  <c r="K3754" i="1"/>
  <c r="C3748" i="1"/>
  <c r="C3748" i="2" s="1"/>
  <c r="K3752" i="1"/>
  <c r="C3746" i="1"/>
  <c r="C3746" i="2" s="1"/>
  <c r="K4832" i="1"/>
  <c r="C4826" i="1"/>
  <c r="C4826" i="2" s="1"/>
  <c r="K3216" i="1"/>
  <c r="C3210" i="1"/>
  <c r="C3210" i="2" s="1"/>
  <c r="K4831" i="1"/>
  <c r="C4825" i="1"/>
  <c r="C4825" i="2" s="1"/>
  <c r="A3161" i="1"/>
  <c r="F3161" i="1" s="1"/>
  <c r="A3700" i="1"/>
  <c r="F3700" i="1" s="1"/>
  <c r="D3699" i="1"/>
  <c r="B3160" i="1"/>
  <c r="B3160" i="2" s="1"/>
  <c r="D3160" i="1"/>
  <c r="A2622" i="1"/>
  <c r="F2622" i="1" s="1"/>
  <c r="B2621" i="1"/>
  <c r="B2621" i="2" s="1"/>
  <c r="B3699" i="1"/>
  <c r="B3699" i="2" s="1"/>
  <c r="D2621" i="1"/>
  <c r="B4777" i="1"/>
  <c r="B4777" i="2" s="1"/>
  <c r="D4777" i="1"/>
  <c r="A4778" i="1"/>
  <c r="F4778" i="1" s="1"/>
  <c r="S286" i="3"/>
  <c r="U285" i="3"/>
  <c r="AC26" i="3"/>
  <c r="AE25" i="3"/>
  <c r="G26" i="2"/>
  <c r="G370" i="2"/>
  <c r="G715" i="2" s="1"/>
  <c r="G1060" i="2" s="1"/>
  <c r="G1405" i="2" s="1"/>
  <c r="G1750" i="2" s="1"/>
  <c r="U242" i="3"/>
  <c r="C2325" i="1"/>
  <c r="C2325" i="2" s="1"/>
  <c r="K2331" i="1"/>
  <c r="K2334" i="1"/>
  <c r="C2328" i="1"/>
  <c r="C2328" i="2" s="1"/>
  <c r="K2335" i="1"/>
  <c r="C2327" i="1"/>
  <c r="C2327" i="2" s="1"/>
  <c r="K2333" i="1"/>
  <c r="K2332" i="1"/>
  <c r="C2326" i="1"/>
  <c r="C2326" i="2" s="1"/>
  <c r="C2324" i="1"/>
  <c r="C2324" i="2" s="1"/>
  <c r="K2330" i="1"/>
  <c r="C2329" i="1" s="1"/>
  <c r="C2329" i="2" s="1"/>
  <c r="D4238" i="1"/>
  <c r="L2084" i="2"/>
  <c r="L2084" i="1" s="1"/>
  <c r="D2084" i="1"/>
  <c r="U19" i="3"/>
  <c r="R19" i="3" s="1"/>
  <c r="V19" i="3" s="1"/>
  <c r="A4239" i="1"/>
  <c r="F4239" i="1" s="1"/>
  <c r="B4238" i="1"/>
  <c r="B4238" i="2" s="1"/>
  <c r="H4250" i="1"/>
  <c r="H4262" i="1" s="1"/>
  <c r="H4274" i="1" s="1"/>
  <c r="H4286" i="1" s="1"/>
  <c r="H4298" i="1" s="1"/>
  <c r="H4310" i="1" s="1"/>
  <c r="H4322" i="1" s="1"/>
  <c r="H4334" i="1" s="1"/>
  <c r="H4346" i="1" s="1"/>
  <c r="H4358" i="1" s="1"/>
  <c r="H4370" i="1" s="1"/>
  <c r="H4382" i="1" s="1"/>
  <c r="H4394" i="1" s="1"/>
  <c r="H4406" i="1" s="1"/>
  <c r="H4418" i="1" s="1"/>
  <c r="H4430" i="1" s="1"/>
  <c r="H4239" i="1"/>
  <c r="H3711" i="1"/>
  <c r="H3723" i="1" s="1"/>
  <c r="H3735" i="1" s="1"/>
  <c r="H3747" i="1" s="1"/>
  <c r="H3759" i="1" s="1"/>
  <c r="H3771" i="1" s="1"/>
  <c r="H3783" i="1" s="1"/>
  <c r="H3795" i="1" s="1"/>
  <c r="H3807" i="1" s="1"/>
  <c r="H3819" i="1" s="1"/>
  <c r="H3831" i="1" s="1"/>
  <c r="H3843" i="1" s="1"/>
  <c r="H3855" i="1" s="1"/>
  <c r="H3867" i="1" s="1"/>
  <c r="H3879" i="1" s="1"/>
  <c r="H3891" i="1" s="1"/>
  <c r="H3700" i="1"/>
  <c r="H3162" i="1"/>
  <c r="H3174" i="1" s="1"/>
  <c r="H3186" i="1" s="1"/>
  <c r="H3198" i="1" s="1"/>
  <c r="H3210" i="1" s="1"/>
  <c r="H3222" i="1" s="1"/>
  <c r="H3234" i="1" s="1"/>
  <c r="H3246" i="1" s="1"/>
  <c r="H3258" i="1" s="1"/>
  <c r="H3270" i="1" s="1"/>
  <c r="H3282" i="1" s="1"/>
  <c r="H3294" i="1" s="1"/>
  <c r="H3306" i="1" s="1"/>
  <c r="H3318" i="1" s="1"/>
  <c r="H3330" i="1" s="1"/>
  <c r="H3342" i="1" s="1"/>
  <c r="H3354" i="1" s="1"/>
  <c r="H3355" i="1" s="1"/>
  <c r="H3356" i="1" s="1"/>
  <c r="H3357" i="1" s="1"/>
  <c r="H3358" i="1" s="1"/>
  <c r="H3359" i="1" s="1"/>
  <c r="H3360" i="1" s="1"/>
  <c r="H3361" i="1" s="1"/>
  <c r="H3362" i="1" s="1"/>
  <c r="H3363" i="1" s="1"/>
  <c r="H3364" i="1" s="1"/>
  <c r="H3365" i="1" s="1"/>
  <c r="H3366" i="1" s="1"/>
  <c r="H3367" i="1" s="1"/>
  <c r="H3368" i="1" s="1"/>
  <c r="H3369" i="1" s="1"/>
  <c r="H3370" i="1" s="1"/>
  <c r="H3371" i="1" s="1"/>
  <c r="H3372" i="1" s="1"/>
  <c r="H3373" i="1" s="1"/>
  <c r="H3374" i="1" s="1"/>
  <c r="H3375" i="1" s="1"/>
  <c r="H3376" i="1" s="1"/>
  <c r="H3377" i="1" s="1"/>
  <c r="H3378" i="1" s="1"/>
  <c r="H3379" i="1" s="1"/>
  <c r="H3380" i="1" s="1"/>
  <c r="H3381" i="1" s="1"/>
  <c r="H3382" i="1" s="1"/>
  <c r="H3383" i="1" s="1"/>
  <c r="H3384" i="1" s="1"/>
  <c r="H3385" i="1" s="1"/>
  <c r="H3386" i="1" s="1"/>
  <c r="H3387" i="1" s="1"/>
  <c r="H3388" i="1" s="1"/>
  <c r="H3389" i="1" s="1"/>
  <c r="H3390" i="1" s="1"/>
  <c r="H3391" i="1" s="1"/>
  <c r="H3392" i="1" s="1"/>
  <c r="H3393" i="1" s="1"/>
  <c r="H3394" i="1" s="1"/>
  <c r="H3395" i="1" s="1"/>
  <c r="H3396" i="1" s="1"/>
  <c r="H3397" i="1" s="1"/>
  <c r="H3398" i="1" s="1"/>
  <c r="H3399" i="1" s="1"/>
  <c r="H3400" i="1" s="1"/>
  <c r="H3401" i="1" s="1"/>
  <c r="H3402" i="1" s="1"/>
  <c r="H3403" i="1" s="1"/>
  <c r="H3404" i="1" s="1"/>
  <c r="H3405" i="1" s="1"/>
  <c r="H3406" i="1" s="1"/>
  <c r="H3407" i="1" s="1"/>
  <c r="H3408" i="1" s="1"/>
  <c r="H3409" i="1" s="1"/>
  <c r="H3410" i="1" s="1"/>
  <c r="H3411" i="1" s="1"/>
  <c r="H3412" i="1" s="1"/>
  <c r="H3413" i="1" s="1"/>
  <c r="H3414" i="1" s="1"/>
  <c r="H3415" i="1" s="1"/>
  <c r="H3416" i="1" s="1"/>
  <c r="H3417" i="1" s="1"/>
  <c r="H3418" i="1" s="1"/>
  <c r="H3419" i="1" s="1"/>
  <c r="H3420" i="1" s="1"/>
  <c r="H3421" i="1" s="1"/>
  <c r="H3422" i="1" s="1"/>
  <c r="H3423" i="1" s="1"/>
  <c r="H3424" i="1" s="1"/>
  <c r="H3425" i="1" s="1"/>
  <c r="H3426" i="1" s="1"/>
  <c r="H3427" i="1" s="1"/>
  <c r="H3428" i="1" s="1"/>
  <c r="H3429" i="1" s="1"/>
  <c r="H3430" i="1" s="1"/>
  <c r="H3431" i="1" s="1"/>
  <c r="H3432" i="1" s="1"/>
  <c r="H3433" i="1" s="1"/>
  <c r="H3434" i="1" s="1"/>
  <c r="H3435" i="1" s="1"/>
  <c r="H3436" i="1" s="1"/>
  <c r="H3437" i="1" s="1"/>
  <c r="H3438" i="1" s="1"/>
  <c r="H3439" i="1" s="1"/>
  <c r="H3440" i="1" s="1"/>
  <c r="H3441" i="1" s="1"/>
  <c r="H3442" i="1" s="1"/>
  <c r="H3443" i="1" s="1"/>
  <c r="H3444" i="1" s="1"/>
  <c r="H3445" i="1" s="1"/>
  <c r="H3446" i="1" s="1"/>
  <c r="H3447" i="1" s="1"/>
  <c r="H3448" i="1" s="1"/>
  <c r="H3449" i="1" s="1"/>
  <c r="H3450" i="1" s="1"/>
  <c r="H3451" i="1" s="1"/>
  <c r="H3452" i="1" s="1"/>
  <c r="H3453" i="1" s="1"/>
  <c r="H3454" i="1" s="1"/>
  <c r="H3455" i="1" s="1"/>
  <c r="H3456" i="1" s="1"/>
  <c r="H3457" i="1" s="1"/>
  <c r="H3458" i="1" s="1"/>
  <c r="H3459" i="1" s="1"/>
  <c r="H3460" i="1" s="1"/>
  <c r="H3461" i="1" s="1"/>
  <c r="H3462" i="1" s="1"/>
  <c r="H3463" i="1" s="1"/>
  <c r="H3464" i="1" s="1"/>
  <c r="H3465" i="1" s="1"/>
  <c r="H3466" i="1" s="1"/>
  <c r="H3467" i="1" s="1"/>
  <c r="H3468" i="1" s="1"/>
  <c r="H3469" i="1" s="1"/>
  <c r="H3470" i="1" s="1"/>
  <c r="H3471" i="1" s="1"/>
  <c r="H3472" i="1" s="1"/>
  <c r="H3473" i="1" s="1"/>
  <c r="H3474" i="1" s="1"/>
  <c r="H3475" i="1" s="1"/>
  <c r="H3476" i="1" s="1"/>
  <c r="H3477" i="1" s="1"/>
  <c r="H3478" i="1" s="1"/>
  <c r="H3479" i="1" s="1"/>
  <c r="H3480" i="1" s="1"/>
  <c r="H3481" i="1" s="1"/>
  <c r="H3482" i="1" s="1"/>
  <c r="H3483" i="1" s="1"/>
  <c r="H3484" i="1" s="1"/>
  <c r="H3485" i="1" s="1"/>
  <c r="H3486" i="1" s="1"/>
  <c r="H3487" i="1" s="1"/>
  <c r="H3488" i="1" s="1"/>
  <c r="H3489" i="1" s="1"/>
  <c r="H3490" i="1" s="1"/>
  <c r="H3491" i="1" s="1"/>
  <c r="H3492" i="1" s="1"/>
  <c r="H3493" i="1" s="1"/>
  <c r="H3494" i="1" s="1"/>
  <c r="H3495" i="1" s="1"/>
  <c r="H3496" i="1" s="1"/>
  <c r="H3497" i="1" s="1"/>
  <c r="H3498" i="1" s="1"/>
  <c r="H3499" i="1" s="1"/>
  <c r="H3500" i="1" s="1"/>
  <c r="H3501" i="1" s="1"/>
  <c r="H3502" i="1" s="1"/>
  <c r="H3503" i="1" s="1"/>
  <c r="H3504" i="1" s="1"/>
  <c r="H3505" i="1" s="1"/>
  <c r="H3506" i="1" s="1"/>
  <c r="H3507" i="1" s="1"/>
  <c r="H3508" i="1" s="1"/>
  <c r="H3509" i="1" s="1"/>
  <c r="H3510" i="1" s="1"/>
  <c r="H3511" i="1" s="1"/>
  <c r="H3512" i="1" s="1"/>
  <c r="H3513" i="1" s="1"/>
  <c r="H3514" i="1" s="1"/>
  <c r="H3515" i="1" s="1"/>
  <c r="H3516" i="1" s="1"/>
  <c r="H3517" i="1" s="1"/>
  <c r="H3518" i="1" s="1"/>
  <c r="H3519" i="1" s="1"/>
  <c r="H3520" i="1" s="1"/>
  <c r="H3521" i="1" s="1"/>
  <c r="H3522" i="1" s="1"/>
  <c r="H3523" i="1" s="1"/>
  <c r="H3524" i="1" s="1"/>
  <c r="H3525" i="1" s="1"/>
  <c r="H3526" i="1" s="1"/>
  <c r="H3527" i="1" s="1"/>
  <c r="H3528" i="1" s="1"/>
  <c r="H3529" i="1" s="1"/>
  <c r="H3530" i="1" s="1"/>
  <c r="H3531" i="1" s="1"/>
  <c r="H3532" i="1" s="1"/>
  <c r="H3533" i="1" s="1"/>
  <c r="H3534" i="1" s="1"/>
  <c r="H3535" i="1" s="1"/>
  <c r="H3536" i="1" s="1"/>
  <c r="H3537" i="1" s="1"/>
  <c r="H3538" i="1" s="1"/>
  <c r="H3539" i="1" s="1"/>
  <c r="H3540" i="1" s="1"/>
  <c r="H3541" i="1" s="1"/>
  <c r="H3542" i="1" s="1"/>
  <c r="H3543" i="1" s="1"/>
  <c r="H3544" i="1" s="1"/>
  <c r="H3545" i="1" s="1"/>
  <c r="H3546" i="1" s="1"/>
  <c r="H3547" i="1" s="1"/>
  <c r="H3548" i="1" s="1"/>
  <c r="H3549" i="1" s="1"/>
  <c r="H3550" i="1" s="1"/>
  <c r="H3551" i="1" s="1"/>
  <c r="H3552" i="1" s="1"/>
  <c r="H3553" i="1" s="1"/>
  <c r="H3554" i="1" s="1"/>
  <c r="H3555" i="1" s="1"/>
  <c r="H3556" i="1" s="1"/>
  <c r="H3557" i="1" s="1"/>
  <c r="H3558" i="1" s="1"/>
  <c r="H3559" i="1" s="1"/>
  <c r="H3560" i="1" s="1"/>
  <c r="H3561" i="1" s="1"/>
  <c r="H3562" i="1" s="1"/>
  <c r="H3563" i="1" s="1"/>
  <c r="H3564" i="1" s="1"/>
  <c r="H3565" i="1" s="1"/>
  <c r="H3566" i="1" s="1"/>
  <c r="H3567" i="1" s="1"/>
  <c r="H3568" i="1" s="1"/>
  <c r="H3569" i="1" s="1"/>
  <c r="H3570" i="1" s="1"/>
  <c r="H3571" i="1" s="1"/>
  <c r="H3572" i="1" s="1"/>
  <c r="H3573" i="1" s="1"/>
  <c r="H3574" i="1" s="1"/>
  <c r="H3575" i="1" s="1"/>
  <c r="H3576" i="1" s="1"/>
  <c r="H3577" i="1" s="1"/>
  <c r="H3578" i="1" s="1"/>
  <c r="H3579" i="1" s="1"/>
  <c r="H3580" i="1" s="1"/>
  <c r="H3581" i="1" s="1"/>
  <c r="H3582" i="1" s="1"/>
  <c r="H3583" i="1" s="1"/>
  <c r="H3584" i="1" s="1"/>
  <c r="H3585" i="1" s="1"/>
  <c r="H3586" i="1" s="1"/>
  <c r="H3587" i="1" s="1"/>
  <c r="H3588" i="1" s="1"/>
  <c r="H3589" i="1" s="1"/>
  <c r="H3590" i="1" s="1"/>
  <c r="H3591" i="1" s="1"/>
  <c r="H3592" i="1" s="1"/>
  <c r="H3593" i="1" s="1"/>
  <c r="H3594" i="1" s="1"/>
  <c r="H3595" i="1" s="1"/>
  <c r="H3596" i="1" s="1"/>
  <c r="H3597" i="1" s="1"/>
  <c r="H3598" i="1" s="1"/>
  <c r="H3599" i="1" s="1"/>
  <c r="H3600" i="1" s="1"/>
  <c r="H3601" i="1" s="1"/>
  <c r="H3602" i="1" s="1"/>
  <c r="H3603" i="1" s="1"/>
  <c r="H3604" i="1" s="1"/>
  <c r="H3605" i="1" s="1"/>
  <c r="H3606" i="1" s="1"/>
  <c r="H3607" i="1" s="1"/>
  <c r="H3608" i="1" s="1"/>
  <c r="H3609" i="1" s="1"/>
  <c r="H3610" i="1" s="1"/>
  <c r="H3611" i="1" s="1"/>
  <c r="H3612" i="1" s="1"/>
  <c r="H3613" i="1" s="1"/>
  <c r="H3614" i="1" s="1"/>
  <c r="H3615" i="1" s="1"/>
  <c r="H3616" i="1" s="1"/>
  <c r="H3617" i="1" s="1"/>
  <c r="H3618" i="1" s="1"/>
  <c r="H3619" i="1" s="1"/>
  <c r="H3620" i="1" s="1"/>
  <c r="H3621" i="1" s="1"/>
  <c r="H3622" i="1" s="1"/>
  <c r="H3623" i="1" s="1"/>
  <c r="H3624" i="1" s="1"/>
  <c r="H3625" i="1" s="1"/>
  <c r="H3626" i="1" s="1"/>
  <c r="H3627" i="1" s="1"/>
  <c r="H3628" i="1" s="1"/>
  <c r="H3629" i="1" s="1"/>
  <c r="H3630" i="1" s="1"/>
  <c r="H3631" i="1" s="1"/>
  <c r="H3632" i="1" s="1"/>
  <c r="H3633" i="1" s="1"/>
  <c r="H3634" i="1" s="1"/>
  <c r="H3635" i="1" s="1"/>
  <c r="H3636" i="1" s="1"/>
  <c r="H3637" i="1" s="1"/>
  <c r="H3638" i="1" s="1"/>
  <c r="H3639" i="1" s="1"/>
  <c r="H3640" i="1" s="1"/>
  <c r="H3641" i="1" s="1"/>
  <c r="H3642" i="1" s="1"/>
  <c r="H3643" i="1" s="1"/>
  <c r="H3644" i="1" s="1"/>
  <c r="H3645" i="1" s="1"/>
  <c r="H3646" i="1" s="1"/>
  <c r="H3647" i="1" s="1"/>
  <c r="H3648" i="1" s="1"/>
  <c r="H3649" i="1" s="1"/>
  <c r="H3650" i="1" s="1"/>
  <c r="H3651" i="1" s="1"/>
  <c r="H3652" i="1" s="1"/>
  <c r="H3653" i="1" s="1"/>
  <c r="H3654" i="1" s="1"/>
  <c r="H3655" i="1" s="1"/>
  <c r="H3656" i="1" s="1"/>
  <c r="H3657" i="1" s="1"/>
  <c r="H3658" i="1" s="1"/>
  <c r="H3659" i="1" s="1"/>
  <c r="H3660" i="1" s="1"/>
  <c r="H3661" i="1" s="1"/>
  <c r="H3662" i="1" s="1"/>
  <c r="H3663" i="1" s="1"/>
  <c r="H3664" i="1" s="1"/>
  <c r="H3665" i="1" s="1"/>
  <c r="H3666" i="1" s="1"/>
  <c r="H3667" i="1" s="1"/>
  <c r="H3668" i="1" s="1"/>
  <c r="H3669" i="1" s="1"/>
  <c r="H3670" i="1" s="1"/>
  <c r="H3671" i="1" s="1"/>
  <c r="H3672" i="1" s="1"/>
  <c r="H3673" i="1" s="1"/>
  <c r="H3674" i="1" s="1"/>
  <c r="H3675" i="1" s="1"/>
  <c r="H3676" i="1" s="1"/>
  <c r="H3677" i="1" s="1"/>
  <c r="H3678" i="1" s="1"/>
  <c r="H3679" i="1" s="1"/>
  <c r="H3680" i="1" s="1"/>
  <c r="H3681" i="1" s="1"/>
  <c r="H3682" i="1" s="1"/>
  <c r="H3683" i="1" s="1"/>
  <c r="H3684" i="1" s="1"/>
  <c r="H3685" i="1" s="1"/>
  <c r="H3686" i="1" s="1"/>
  <c r="H3687" i="1" s="1"/>
  <c r="H3688" i="1" s="1"/>
  <c r="H3689" i="1" s="1"/>
  <c r="H3173" i="1"/>
  <c r="H3185" i="1" s="1"/>
  <c r="H3197" i="1" s="1"/>
  <c r="H3209" i="1" s="1"/>
  <c r="H3221" i="1" s="1"/>
  <c r="H3233" i="1" s="1"/>
  <c r="H3245" i="1" s="1"/>
  <c r="H3257" i="1" s="1"/>
  <c r="H3269" i="1" s="1"/>
  <c r="H3281" i="1" s="1"/>
  <c r="H3293" i="1" s="1"/>
  <c r="H3305" i="1" s="1"/>
  <c r="H3317" i="1" s="1"/>
  <c r="H3329" i="1" s="1"/>
  <c r="H3341" i="1" s="1"/>
  <c r="H3353" i="1" s="1"/>
  <c r="H2084" i="1"/>
  <c r="H2096" i="1" s="1"/>
  <c r="H2108" i="1" s="1"/>
  <c r="H2120" i="1" s="1"/>
  <c r="H2132" i="1" s="1"/>
  <c r="H2144" i="1" s="1"/>
  <c r="H2156" i="1" s="1"/>
  <c r="H2168" i="1" s="1"/>
  <c r="H2180" i="1" s="1"/>
  <c r="H2192" i="1" s="1"/>
  <c r="H2204" i="1" s="1"/>
  <c r="H2216" i="1" s="1"/>
  <c r="H2228" i="1" s="1"/>
  <c r="H2240" i="1" s="1"/>
  <c r="H2252" i="1" s="1"/>
  <c r="H2264" i="1" s="1"/>
  <c r="H2276" i="1" s="1"/>
  <c r="H2277" i="1" s="1"/>
  <c r="H2278" i="1" s="1"/>
  <c r="H2279" i="1" s="1"/>
  <c r="H2280" i="1" s="1"/>
  <c r="H2281" i="1" s="1"/>
  <c r="H2282" i="1" s="1"/>
  <c r="H2283" i="1" s="1"/>
  <c r="H2284" i="1" s="1"/>
  <c r="H2285" i="1" s="1"/>
  <c r="H2286" i="1" s="1"/>
  <c r="H2287" i="1" s="1"/>
  <c r="H2288" i="1" s="1"/>
  <c r="H2289" i="1" s="1"/>
  <c r="H2290" i="1" s="1"/>
  <c r="H2291" i="1" s="1"/>
  <c r="H2292" i="1" s="1"/>
  <c r="H2293" i="1" s="1"/>
  <c r="H2294" i="1" s="1"/>
  <c r="H2295" i="1" s="1"/>
  <c r="H2296" i="1" s="1"/>
  <c r="H2297" i="1" s="1"/>
  <c r="H2298" i="1" s="1"/>
  <c r="H2299" i="1" s="1"/>
  <c r="H2300" i="1" s="1"/>
  <c r="H2301" i="1" s="1"/>
  <c r="H2302" i="1" s="1"/>
  <c r="H2303" i="1" s="1"/>
  <c r="H2304" i="1" s="1"/>
  <c r="H2305" i="1" s="1"/>
  <c r="H2306" i="1" s="1"/>
  <c r="H2307" i="1" s="1"/>
  <c r="H2308" i="1" s="1"/>
  <c r="H2309" i="1" s="1"/>
  <c r="H2310" i="1" s="1"/>
  <c r="H2311" i="1" s="1"/>
  <c r="H2312" i="1" s="1"/>
  <c r="H2313" i="1" s="1"/>
  <c r="H2314" i="1" s="1"/>
  <c r="H2315" i="1" s="1"/>
  <c r="H2316" i="1" s="1"/>
  <c r="H2317" i="1" s="1"/>
  <c r="H2318" i="1" s="1"/>
  <c r="H2319" i="1" s="1"/>
  <c r="H2320" i="1" s="1"/>
  <c r="H2321" i="1" s="1"/>
  <c r="H2322" i="1" s="1"/>
  <c r="H2323" i="1" s="1"/>
  <c r="H2324" i="1" s="1"/>
  <c r="H2325" i="1" s="1"/>
  <c r="H2326" i="1" s="1"/>
  <c r="H2327" i="1" s="1"/>
  <c r="H2328" i="1" s="1"/>
  <c r="H2329" i="1" s="1"/>
  <c r="H2330" i="1" s="1"/>
  <c r="H2331" i="1" s="1"/>
  <c r="H2332" i="1" s="1"/>
  <c r="H2333" i="1" s="1"/>
  <c r="H2334" i="1" s="1"/>
  <c r="H2335" i="1" s="1"/>
  <c r="H2336" i="1" s="1"/>
  <c r="H2337" i="1" s="1"/>
  <c r="H2338" i="1" s="1"/>
  <c r="H2339" i="1" s="1"/>
  <c r="H2340" i="1" s="1"/>
  <c r="H2341" i="1" s="1"/>
  <c r="H2342" i="1" s="1"/>
  <c r="H2343" i="1" s="1"/>
  <c r="H2344" i="1" s="1"/>
  <c r="H2345" i="1" s="1"/>
  <c r="H2346" i="1" s="1"/>
  <c r="H2347" i="1" s="1"/>
  <c r="H2348" i="1" s="1"/>
  <c r="H2349" i="1" s="1"/>
  <c r="H2350" i="1" s="1"/>
  <c r="H2351" i="1" s="1"/>
  <c r="H2352" i="1" s="1"/>
  <c r="H2353" i="1" s="1"/>
  <c r="H2354" i="1" s="1"/>
  <c r="H2355" i="1" s="1"/>
  <c r="H2356" i="1" s="1"/>
  <c r="H2357" i="1" s="1"/>
  <c r="H2358" i="1" s="1"/>
  <c r="H2359" i="1" s="1"/>
  <c r="H2360" i="1" s="1"/>
  <c r="H2361" i="1" s="1"/>
  <c r="H2362" i="1" s="1"/>
  <c r="H2363" i="1" s="1"/>
  <c r="H2364" i="1" s="1"/>
  <c r="H2365" i="1" s="1"/>
  <c r="H2366" i="1" s="1"/>
  <c r="H2367" i="1" s="1"/>
  <c r="H2368" i="1" s="1"/>
  <c r="H2369" i="1" s="1"/>
  <c r="H2370" i="1" s="1"/>
  <c r="H2371" i="1" s="1"/>
  <c r="H2372" i="1" s="1"/>
  <c r="H2373" i="1" s="1"/>
  <c r="H2374" i="1" s="1"/>
  <c r="H2375" i="1" s="1"/>
  <c r="H2376" i="1" s="1"/>
  <c r="H2377" i="1" s="1"/>
  <c r="H2378" i="1" s="1"/>
  <c r="H2379" i="1" s="1"/>
  <c r="H2380" i="1" s="1"/>
  <c r="H2381" i="1" s="1"/>
  <c r="H2382" i="1" s="1"/>
  <c r="H2383" i="1" s="1"/>
  <c r="H2384" i="1" s="1"/>
  <c r="H2385" i="1" s="1"/>
  <c r="H2386" i="1" s="1"/>
  <c r="H2387" i="1" s="1"/>
  <c r="H2388" i="1" s="1"/>
  <c r="H2389" i="1" s="1"/>
  <c r="H2390" i="1" s="1"/>
  <c r="H2391" i="1" s="1"/>
  <c r="H2392" i="1" s="1"/>
  <c r="H2393" i="1" s="1"/>
  <c r="H2394" i="1" s="1"/>
  <c r="H2395" i="1" s="1"/>
  <c r="H2095" i="1"/>
  <c r="H2107" i="1" s="1"/>
  <c r="H2119" i="1" s="1"/>
  <c r="H2131" i="1" s="1"/>
  <c r="H2143" i="1" s="1"/>
  <c r="H2155" i="1" s="1"/>
  <c r="H2167" i="1" s="1"/>
  <c r="H2179" i="1" s="1"/>
  <c r="H2191" i="1" s="1"/>
  <c r="H2203" i="1" s="1"/>
  <c r="H2215" i="1" s="1"/>
  <c r="H2227" i="1" s="1"/>
  <c r="H2239" i="1" s="1"/>
  <c r="H2251" i="1" s="1"/>
  <c r="H2263" i="1" s="1"/>
  <c r="H2275" i="1" s="1"/>
  <c r="H2634" i="1"/>
  <c r="H2646" i="1" s="1"/>
  <c r="H2658" i="1" s="1"/>
  <c r="H2670" i="1" s="1"/>
  <c r="H2682" i="1" s="1"/>
  <c r="H2694" i="1" s="1"/>
  <c r="H2706" i="1" s="1"/>
  <c r="H2718" i="1" s="1"/>
  <c r="H2730" i="1" s="1"/>
  <c r="H2742" i="1" s="1"/>
  <c r="H2754" i="1" s="1"/>
  <c r="H2766" i="1" s="1"/>
  <c r="H2778" i="1" s="1"/>
  <c r="H2790" i="1" s="1"/>
  <c r="H2802" i="1" s="1"/>
  <c r="H2814" i="1" s="1"/>
  <c r="H2623" i="1"/>
  <c r="H2635" i="1" s="1"/>
  <c r="H2647" i="1" s="1"/>
  <c r="H2659" i="1" s="1"/>
  <c r="H2671" i="1" s="1"/>
  <c r="H2683" i="1" s="1"/>
  <c r="H2695" i="1" s="1"/>
  <c r="H2707" i="1" s="1"/>
  <c r="H2719" i="1" s="1"/>
  <c r="H2731" i="1" s="1"/>
  <c r="H2743" i="1" s="1"/>
  <c r="H2755" i="1" s="1"/>
  <c r="H2767" i="1" s="1"/>
  <c r="H2779" i="1" s="1"/>
  <c r="H2791" i="1" s="1"/>
  <c r="H2803" i="1" s="1"/>
  <c r="H2815" i="1" s="1"/>
  <c r="H2816" i="1" s="1"/>
  <c r="H2817" i="1" s="1"/>
  <c r="H2818" i="1" s="1"/>
  <c r="H2819" i="1" s="1"/>
  <c r="H2820" i="1" s="1"/>
  <c r="H2821" i="1" s="1"/>
  <c r="H2822" i="1" s="1"/>
  <c r="H2823" i="1" s="1"/>
  <c r="H2824" i="1" s="1"/>
  <c r="H2825" i="1" s="1"/>
  <c r="H2826" i="1" s="1"/>
  <c r="H2827" i="1" s="1"/>
  <c r="H2828" i="1" s="1"/>
  <c r="H2829" i="1" s="1"/>
  <c r="H2830" i="1" s="1"/>
  <c r="H2831" i="1" s="1"/>
  <c r="H2832" i="1" s="1"/>
  <c r="H2833" i="1" s="1"/>
  <c r="H2834" i="1" s="1"/>
  <c r="H2835" i="1" s="1"/>
  <c r="H2836" i="1" s="1"/>
  <c r="H2837" i="1" s="1"/>
  <c r="H2838" i="1" s="1"/>
  <c r="H2839" i="1" s="1"/>
  <c r="H2840" i="1" s="1"/>
  <c r="H2841" i="1" s="1"/>
  <c r="H2842" i="1" s="1"/>
  <c r="H2843" i="1" s="1"/>
  <c r="H2844" i="1" s="1"/>
  <c r="H2845" i="1" s="1"/>
  <c r="H2846" i="1" s="1"/>
  <c r="H2847" i="1" s="1"/>
  <c r="H2848" i="1" s="1"/>
  <c r="H2849" i="1" s="1"/>
  <c r="H2850" i="1" s="1"/>
  <c r="H2851" i="1" s="1"/>
  <c r="H2852" i="1" s="1"/>
  <c r="H2853" i="1" s="1"/>
  <c r="H2854" i="1" s="1"/>
  <c r="H2855" i="1" s="1"/>
  <c r="H2856" i="1" s="1"/>
  <c r="H2857" i="1" s="1"/>
  <c r="H2858" i="1" s="1"/>
  <c r="H2859" i="1" s="1"/>
  <c r="H2860" i="1" s="1"/>
  <c r="H2861" i="1" s="1"/>
  <c r="H2862" i="1" s="1"/>
  <c r="H2863" i="1" s="1"/>
  <c r="H2864" i="1" s="1"/>
  <c r="H2865" i="1" s="1"/>
  <c r="H2866" i="1" s="1"/>
  <c r="H2867" i="1" s="1"/>
  <c r="H2868" i="1" s="1"/>
  <c r="H2869" i="1" s="1"/>
  <c r="H2870" i="1" s="1"/>
  <c r="H2871" i="1" s="1"/>
  <c r="H2872" i="1" s="1"/>
  <c r="H2873" i="1" s="1"/>
  <c r="H2874" i="1" s="1"/>
  <c r="H2875" i="1" s="1"/>
  <c r="H2876" i="1" s="1"/>
  <c r="H2877" i="1" s="1"/>
  <c r="H2878" i="1" s="1"/>
  <c r="H2879" i="1" s="1"/>
  <c r="H2880" i="1" s="1"/>
  <c r="H2881" i="1" s="1"/>
  <c r="H2882" i="1" s="1"/>
  <c r="H2883" i="1" s="1"/>
  <c r="H2884" i="1" s="1"/>
  <c r="H2885" i="1" s="1"/>
  <c r="H2886" i="1" s="1"/>
  <c r="H2887" i="1" s="1"/>
  <c r="H2888" i="1" s="1"/>
  <c r="H2889" i="1" s="1"/>
  <c r="H2890" i="1" s="1"/>
  <c r="H2891" i="1" s="1"/>
  <c r="H2892" i="1" s="1"/>
  <c r="H2893" i="1" s="1"/>
  <c r="H2894" i="1" s="1"/>
  <c r="H2895" i="1" s="1"/>
  <c r="H2896" i="1" s="1"/>
  <c r="H2897" i="1" s="1"/>
  <c r="H2898" i="1" s="1"/>
  <c r="H2899" i="1" s="1"/>
  <c r="H2900" i="1" s="1"/>
  <c r="H2901" i="1" s="1"/>
  <c r="H2902" i="1" s="1"/>
  <c r="H2903" i="1" s="1"/>
  <c r="H2904" i="1" s="1"/>
  <c r="H2905" i="1" s="1"/>
  <c r="H2906" i="1" s="1"/>
  <c r="H2907" i="1" s="1"/>
  <c r="H2908" i="1" s="1"/>
  <c r="H2909" i="1" s="1"/>
  <c r="H2910" i="1" s="1"/>
  <c r="H2911" i="1" s="1"/>
  <c r="H2912" i="1" s="1"/>
  <c r="H2913" i="1" s="1"/>
  <c r="H2914" i="1" s="1"/>
  <c r="H2915" i="1" s="1"/>
  <c r="H2916" i="1" s="1"/>
  <c r="H2917" i="1" s="1"/>
  <c r="H2918" i="1" s="1"/>
  <c r="H2919" i="1" s="1"/>
  <c r="H2920" i="1" s="1"/>
  <c r="H2921" i="1" s="1"/>
  <c r="H2922" i="1" s="1"/>
  <c r="H2923" i="1" s="1"/>
  <c r="H2924" i="1" s="1"/>
  <c r="H2925" i="1" s="1"/>
  <c r="H2926" i="1" s="1"/>
  <c r="H2927" i="1" s="1"/>
  <c r="H2928" i="1" s="1"/>
  <c r="H2929" i="1" s="1"/>
  <c r="H2930" i="1" s="1"/>
  <c r="H2931" i="1" s="1"/>
  <c r="H2932" i="1" s="1"/>
  <c r="H2933" i="1" s="1"/>
  <c r="H2934" i="1" s="1"/>
  <c r="B2084" i="1"/>
  <c r="B2084" i="2" s="1"/>
  <c r="A2085" i="1"/>
  <c r="F2085" i="1" s="1"/>
  <c r="J2773" i="1" l="1"/>
  <c r="J2240" i="1"/>
  <c r="H2163" i="2"/>
  <c r="H2697" i="2"/>
  <c r="H3236" i="2" s="1"/>
  <c r="H3775" i="2" s="1"/>
  <c r="H4314" i="2" s="1"/>
  <c r="H4853" i="2" s="1"/>
  <c r="L4238" i="2"/>
  <c r="L4238" i="1" s="1"/>
  <c r="L3699" i="2"/>
  <c r="L3699" i="1" s="1"/>
  <c r="L4777" i="2"/>
  <c r="L4777" i="1" s="1"/>
  <c r="H2204" i="2"/>
  <c r="H2738" i="2"/>
  <c r="H3277" i="2" s="1"/>
  <c r="H3816" i="2" s="1"/>
  <c r="H4355" i="2" s="1"/>
  <c r="H4894" i="2" s="1"/>
  <c r="R114" i="3"/>
  <c r="V114" i="3" s="1"/>
  <c r="J2759" i="1"/>
  <c r="J2226" i="1"/>
  <c r="J2757" i="1"/>
  <c r="J3296" i="1" s="1"/>
  <c r="J3835" i="1" s="1"/>
  <c r="J4374" i="1" s="1"/>
  <c r="J4913" i="1" s="1"/>
  <c r="J2224" i="1"/>
  <c r="J2760" i="1"/>
  <c r="J2227" i="1"/>
  <c r="J2758" i="1"/>
  <c r="J2225" i="1"/>
  <c r="J3744" i="1"/>
  <c r="J4283" i="1" s="1"/>
  <c r="J4822" i="1" s="1"/>
  <c r="J4303" i="1"/>
  <c r="J4842" i="1" s="1"/>
  <c r="H2211" i="2"/>
  <c r="H2745" i="2"/>
  <c r="H3284" i="2" s="1"/>
  <c r="H3823" i="2" s="1"/>
  <c r="H4362" i="2" s="1"/>
  <c r="H4901" i="2" s="1"/>
  <c r="H2751" i="2"/>
  <c r="H3290" i="2" s="1"/>
  <c r="H3829" i="2" s="1"/>
  <c r="H4368" i="2" s="1"/>
  <c r="H4907" i="2" s="1"/>
  <c r="H2749" i="2"/>
  <c r="H3288" i="2" s="1"/>
  <c r="H3827" i="2" s="1"/>
  <c r="H4366" i="2" s="1"/>
  <c r="H4905" i="2" s="1"/>
  <c r="A4239" i="2"/>
  <c r="K3756" i="1"/>
  <c r="C3750" i="1"/>
  <c r="C3750" i="2" s="1"/>
  <c r="K2679" i="1"/>
  <c r="C2673" i="1"/>
  <c r="C2673" i="2" s="1"/>
  <c r="K4295" i="1"/>
  <c r="C4289" i="1"/>
  <c r="C4289" i="2" s="1"/>
  <c r="K2681" i="1"/>
  <c r="C2675" i="1"/>
  <c r="C2675" i="2" s="1"/>
  <c r="K3221" i="1"/>
  <c r="C3215" i="1"/>
  <c r="C3215" i="2" s="1"/>
  <c r="K4837" i="1"/>
  <c r="C4831" i="1"/>
  <c r="C4831" i="2" s="1"/>
  <c r="K4836" i="1"/>
  <c r="C4830" i="1"/>
  <c r="C4830" i="2" s="1"/>
  <c r="K4300" i="1"/>
  <c r="C4294" i="1"/>
  <c r="C4294" i="2" s="1"/>
  <c r="K4834" i="1"/>
  <c r="C4828" i="1"/>
  <c r="C4828" i="2" s="1"/>
  <c r="K3757" i="1"/>
  <c r="C3751" i="1"/>
  <c r="C3751" i="2" s="1"/>
  <c r="A2622" i="2"/>
  <c r="K4298" i="1"/>
  <c r="C4292" i="1"/>
  <c r="C4292" i="2" s="1"/>
  <c r="J3312" i="1"/>
  <c r="J3851" i="1" s="1"/>
  <c r="J4390" i="1" s="1"/>
  <c r="J4929" i="1" s="1"/>
  <c r="K2683" i="1"/>
  <c r="C2677" i="1"/>
  <c r="C2677" i="2" s="1"/>
  <c r="K4839" i="1"/>
  <c r="C4833" i="1"/>
  <c r="C4833" i="2" s="1"/>
  <c r="K2680" i="1"/>
  <c r="C2674" i="1"/>
  <c r="C2674" i="2" s="1"/>
  <c r="K3217" i="1"/>
  <c r="C3211" i="1"/>
  <c r="C3211" i="2" s="1"/>
  <c r="K4297" i="1"/>
  <c r="C4291" i="1"/>
  <c r="C4291" i="2" s="1"/>
  <c r="K4838" i="1"/>
  <c r="C4832" i="1"/>
  <c r="C4832" i="2" s="1"/>
  <c r="K4835" i="1"/>
  <c r="C4829" i="1"/>
  <c r="C4829" i="2" s="1"/>
  <c r="K4299" i="1"/>
  <c r="C4293" i="1"/>
  <c r="C4293" i="2" s="1"/>
  <c r="J3297" i="1"/>
  <c r="J3836" i="1" s="1"/>
  <c r="J4375" i="1" s="1"/>
  <c r="J4914" i="1" s="1"/>
  <c r="K3222" i="1"/>
  <c r="C3216" i="1"/>
  <c r="C3216" i="2" s="1"/>
  <c r="K3219" i="1"/>
  <c r="C3213" i="1"/>
  <c r="C3213" i="2" s="1"/>
  <c r="K3218" i="1"/>
  <c r="C3212" i="1"/>
  <c r="C3212" i="2" s="1"/>
  <c r="G2097" i="2"/>
  <c r="G2635" i="2"/>
  <c r="G3174" i="2" s="1"/>
  <c r="G3713" i="2" s="1"/>
  <c r="G4252" i="2" s="1"/>
  <c r="G4791" i="2" s="1"/>
  <c r="A3700" i="2"/>
  <c r="A3161" i="2"/>
  <c r="K3758" i="1"/>
  <c r="C3752" i="1"/>
  <c r="C3752" i="2" s="1"/>
  <c r="J3299" i="1"/>
  <c r="J3838" i="1" s="1"/>
  <c r="J4377" i="1" s="1"/>
  <c r="J4916" i="1" s="1"/>
  <c r="A4778" i="2"/>
  <c r="K3220" i="1"/>
  <c r="C3214" i="1"/>
  <c r="C3214" i="2" s="1"/>
  <c r="J3298" i="1"/>
  <c r="J3837" i="1" s="1"/>
  <c r="J4376" i="1" s="1"/>
  <c r="J4915" i="1" s="1"/>
  <c r="J2139" i="1"/>
  <c r="J2672" i="1"/>
  <c r="J3211" i="1" s="1"/>
  <c r="J3750" i="1" s="1"/>
  <c r="J4289" i="1" s="1"/>
  <c r="J4828" i="1" s="1"/>
  <c r="K3759" i="1"/>
  <c r="C3753" i="1"/>
  <c r="C3753" i="2" s="1"/>
  <c r="K3760" i="1"/>
  <c r="C3754" i="1"/>
  <c r="C3754" i="2" s="1"/>
  <c r="K2682" i="1"/>
  <c r="C2676" i="1"/>
  <c r="C2676" i="2" s="1"/>
  <c r="K3761" i="1"/>
  <c r="C3755" i="1"/>
  <c r="C3755" i="2" s="1"/>
  <c r="K2678" i="1"/>
  <c r="C2672" i="1"/>
  <c r="C2672" i="2" s="1"/>
  <c r="K4296" i="1"/>
  <c r="C4290" i="1"/>
  <c r="C4290" i="2" s="1"/>
  <c r="A2085" i="2"/>
  <c r="H2935" i="1"/>
  <c r="H2936" i="1" s="1"/>
  <c r="H2937" i="1" s="1"/>
  <c r="H2938" i="1" s="1"/>
  <c r="H2939" i="1" s="1"/>
  <c r="H2940" i="1" s="1"/>
  <c r="H2941" i="1" s="1"/>
  <c r="H2942" i="1" s="1"/>
  <c r="H2943" i="1" s="1"/>
  <c r="H2944" i="1" s="1"/>
  <c r="H2945" i="1" s="1"/>
  <c r="H2946" i="1" s="1"/>
  <c r="H2947" i="1" s="1"/>
  <c r="H2948" i="1" s="1"/>
  <c r="H2949" i="1" s="1"/>
  <c r="H2950" i="1" s="1"/>
  <c r="H2951" i="1" s="1"/>
  <c r="H2952" i="1" s="1"/>
  <c r="H2953" i="1" s="1"/>
  <c r="H2954" i="1" s="1"/>
  <c r="H2955" i="1" s="1"/>
  <c r="H2956" i="1" s="1"/>
  <c r="H2957" i="1" s="1"/>
  <c r="H2958" i="1" s="1"/>
  <c r="H2959" i="1" s="1"/>
  <c r="H2960" i="1" s="1"/>
  <c r="H2961" i="1" s="1"/>
  <c r="H2962" i="1" s="1"/>
  <c r="H2963" i="1" s="1"/>
  <c r="H2964" i="1" s="1"/>
  <c r="H2965" i="1" s="1"/>
  <c r="H2966" i="1" s="1"/>
  <c r="H2967" i="1" s="1"/>
  <c r="H2968" i="1" s="1"/>
  <c r="H2969" i="1" s="1"/>
  <c r="H2970" i="1" s="1"/>
  <c r="H2971" i="1" s="1"/>
  <c r="H2972" i="1" s="1"/>
  <c r="H2973" i="1" s="1"/>
  <c r="H2974" i="1" s="1"/>
  <c r="H2975" i="1" s="1"/>
  <c r="H2976" i="1" s="1"/>
  <c r="H2977" i="1" s="1"/>
  <c r="H2978" i="1" s="1"/>
  <c r="H2979" i="1" s="1"/>
  <c r="H2980" i="1" s="1"/>
  <c r="H2981" i="1" s="1"/>
  <c r="H2982" i="1" s="1"/>
  <c r="H2983" i="1" s="1"/>
  <c r="H2984" i="1" s="1"/>
  <c r="H2985" i="1" s="1"/>
  <c r="H2986" i="1" s="1"/>
  <c r="H2987" i="1" s="1"/>
  <c r="H2988" i="1" s="1"/>
  <c r="H2989" i="1" s="1"/>
  <c r="H2990" i="1" s="1"/>
  <c r="H2991" i="1" s="1"/>
  <c r="H2992" i="1" s="1"/>
  <c r="H2993" i="1" s="1"/>
  <c r="H2994" i="1" s="1"/>
  <c r="H2995" i="1" s="1"/>
  <c r="H2996" i="1" s="1"/>
  <c r="H2997" i="1" s="1"/>
  <c r="H2998" i="1" s="1"/>
  <c r="H2999" i="1" s="1"/>
  <c r="H3000" i="1" s="1"/>
  <c r="H3001" i="1" s="1"/>
  <c r="H3002" i="1" s="1"/>
  <c r="H3003" i="1" s="1"/>
  <c r="H3004" i="1" s="1"/>
  <c r="H3005" i="1" s="1"/>
  <c r="H3006" i="1" s="1"/>
  <c r="H3007" i="1" s="1"/>
  <c r="H3008" i="1" s="1"/>
  <c r="H3009" i="1" s="1"/>
  <c r="H3010" i="1" s="1"/>
  <c r="H3011" i="1" s="1"/>
  <c r="H3012" i="1" s="1"/>
  <c r="H3013" i="1" s="1"/>
  <c r="H3014" i="1" s="1"/>
  <c r="H3015" i="1" s="1"/>
  <c r="H3016" i="1" s="1"/>
  <c r="H3017" i="1" s="1"/>
  <c r="H3018" i="1" s="1"/>
  <c r="H3019" i="1" s="1"/>
  <c r="H3020" i="1" s="1"/>
  <c r="H3021" i="1" s="1"/>
  <c r="H3022" i="1" s="1"/>
  <c r="H3023" i="1" s="1"/>
  <c r="H3024" i="1" s="1"/>
  <c r="H3025" i="1" s="1"/>
  <c r="H3026" i="1" s="1"/>
  <c r="H3027" i="1" s="1"/>
  <c r="H3028" i="1" s="1"/>
  <c r="H3029" i="1" s="1"/>
  <c r="H3030" i="1" s="1"/>
  <c r="H3031" i="1" s="1"/>
  <c r="H3032" i="1" s="1"/>
  <c r="H3033" i="1" s="1"/>
  <c r="H3034" i="1" s="1"/>
  <c r="H3035" i="1" s="1"/>
  <c r="H3036" i="1" s="1"/>
  <c r="H3037" i="1" s="1"/>
  <c r="H3038" i="1" s="1"/>
  <c r="H3039" i="1" s="1"/>
  <c r="H3040" i="1" s="1"/>
  <c r="H3041" i="1" s="1"/>
  <c r="H3042" i="1" s="1"/>
  <c r="H3043" i="1" s="1"/>
  <c r="H3044" i="1" s="1"/>
  <c r="H3045" i="1" s="1"/>
  <c r="H3046" i="1" s="1"/>
  <c r="H3047" i="1" s="1"/>
  <c r="H3048" i="1" s="1"/>
  <c r="H3049" i="1" s="1"/>
  <c r="H3050" i="1" s="1"/>
  <c r="H3051" i="1" s="1"/>
  <c r="H3052" i="1" s="1"/>
  <c r="H3053" i="1" s="1"/>
  <c r="H3054" i="1" s="1"/>
  <c r="H3055" i="1" s="1"/>
  <c r="H3056" i="1" s="1"/>
  <c r="H3057" i="1" s="1"/>
  <c r="H3058" i="1" s="1"/>
  <c r="H3059" i="1" s="1"/>
  <c r="H3060" i="1" s="1"/>
  <c r="H3061" i="1" s="1"/>
  <c r="H3062" i="1" s="1"/>
  <c r="H3063" i="1" s="1"/>
  <c r="H3064" i="1" s="1"/>
  <c r="H3065" i="1" s="1"/>
  <c r="H3066" i="1" s="1"/>
  <c r="H3067" i="1" s="1"/>
  <c r="H3068" i="1" s="1"/>
  <c r="H3069" i="1" s="1"/>
  <c r="H3070" i="1" s="1"/>
  <c r="H3071" i="1" s="1"/>
  <c r="H3072" i="1" s="1"/>
  <c r="H3073" i="1" s="1"/>
  <c r="H3074" i="1" s="1"/>
  <c r="H3075" i="1" s="1"/>
  <c r="H3076" i="1" s="1"/>
  <c r="H3077" i="1" s="1"/>
  <c r="H3078" i="1" s="1"/>
  <c r="H3079" i="1" s="1"/>
  <c r="H3080" i="1" s="1"/>
  <c r="H3081" i="1" s="1"/>
  <c r="H3082" i="1" s="1"/>
  <c r="H3083" i="1" s="1"/>
  <c r="H3084" i="1" s="1"/>
  <c r="H3085" i="1" s="1"/>
  <c r="H3086" i="1" s="1"/>
  <c r="H3087" i="1" s="1"/>
  <c r="H3088" i="1" s="1"/>
  <c r="H3089" i="1" s="1"/>
  <c r="H3090" i="1" s="1"/>
  <c r="H3091" i="1" s="1"/>
  <c r="H3092" i="1" s="1"/>
  <c r="H3093" i="1" s="1"/>
  <c r="H3094" i="1" s="1"/>
  <c r="H3095" i="1" s="1"/>
  <c r="H3096" i="1" s="1"/>
  <c r="H3097" i="1" s="1"/>
  <c r="H3098" i="1" s="1"/>
  <c r="H3099" i="1" s="1"/>
  <c r="H3100" i="1" s="1"/>
  <c r="H3101" i="1" s="1"/>
  <c r="H3102" i="1" s="1"/>
  <c r="H3103" i="1" s="1"/>
  <c r="H3104" i="1" s="1"/>
  <c r="H3105" i="1" s="1"/>
  <c r="H3106" i="1" s="1"/>
  <c r="H3107" i="1" s="1"/>
  <c r="H3108" i="1" s="1"/>
  <c r="H3109" i="1" s="1"/>
  <c r="H3110" i="1" s="1"/>
  <c r="H3111" i="1" s="1"/>
  <c r="H3112" i="1" s="1"/>
  <c r="H3113" i="1" s="1"/>
  <c r="H3114" i="1" s="1"/>
  <c r="H3115" i="1" s="1"/>
  <c r="H3116" i="1" s="1"/>
  <c r="H3117" i="1" s="1"/>
  <c r="H3118" i="1" s="1"/>
  <c r="H3119" i="1" s="1"/>
  <c r="H3120" i="1" s="1"/>
  <c r="H3121" i="1" s="1"/>
  <c r="H3122" i="1" s="1"/>
  <c r="H3123" i="1" s="1"/>
  <c r="H3124" i="1" s="1"/>
  <c r="H3125" i="1" s="1"/>
  <c r="H3126" i="1" s="1"/>
  <c r="H3127" i="1" s="1"/>
  <c r="H3128" i="1" s="1"/>
  <c r="H3129" i="1" s="1"/>
  <c r="H3130" i="1" s="1"/>
  <c r="H3131" i="1" s="1"/>
  <c r="H3132" i="1" s="1"/>
  <c r="H3133" i="1" s="1"/>
  <c r="H3134" i="1" s="1"/>
  <c r="H3135" i="1" s="1"/>
  <c r="H3136" i="1" s="1"/>
  <c r="H3137" i="1" s="1"/>
  <c r="H3138" i="1" s="1"/>
  <c r="H3139" i="1" s="1"/>
  <c r="H3140" i="1" s="1"/>
  <c r="H3141" i="1" s="1"/>
  <c r="H3142" i="1" s="1"/>
  <c r="H3143" i="1" s="1"/>
  <c r="H3144" i="1" s="1"/>
  <c r="H3145" i="1" s="1"/>
  <c r="H3146" i="1" s="1"/>
  <c r="H3147" i="1" s="1"/>
  <c r="H3148" i="1" s="1"/>
  <c r="H3149" i="1" s="1"/>
  <c r="H3150" i="1" s="1"/>
  <c r="B3700" i="1"/>
  <c r="B3700" i="2" s="1"/>
  <c r="A2623" i="1"/>
  <c r="F2623" i="1" s="1"/>
  <c r="A3701" i="1"/>
  <c r="F3701" i="1" s="1"/>
  <c r="D3700" i="1"/>
  <c r="A3162" i="1"/>
  <c r="F3162" i="1" s="1"/>
  <c r="B3161" i="1"/>
  <c r="B3161" i="2" s="1"/>
  <c r="D3161" i="1"/>
  <c r="B2622" i="1"/>
  <c r="B2622" i="2" s="1"/>
  <c r="D2622" i="1"/>
  <c r="B4778" i="1"/>
  <c r="B4778" i="2" s="1"/>
  <c r="H2396" i="1"/>
  <c r="H2397" i="1" s="1"/>
  <c r="H2398" i="1" s="1"/>
  <c r="H2399" i="1" s="1"/>
  <c r="H2400" i="1" s="1"/>
  <c r="H2401" i="1" s="1"/>
  <c r="H2402" i="1" s="1"/>
  <c r="H2403" i="1" s="1"/>
  <c r="H2404" i="1" s="1"/>
  <c r="H2405" i="1" s="1"/>
  <c r="H2406" i="1" s="1"/>
  <c r="H2407" i="1" s="1"/>
  <c r="H2408" i="1" s="1"/>
  <c r="H2409" i="1" s="1"/>
  <c r="H2410" i="1" s="1"/>
  <c r="H2411" i="1" s="1"/>
  <c r="H2412" i="1" s="1"/>
  <c r="H2413" i="1" s="1"/>
  <c r="H2414" i="1" s="1"/>
  <c r="H2415" i="1" s="1"/>
  <c r="H2416" i="1" s="1"/>
  <c r="H2417" i="1" s="1"/>
  <c r="H2418" i="1" s="1"/>
  <c r="H2419" i="1" s="1"/>
  <c r="H2420" i="1" s="1"/>
  <c r="H2421" i="1" s="1"/>
  <c r="H2422" i="1" s="1"/>
  <c r="H2423" i="1" s="1"/>
  <c r="H2424" i="1" s="1"/>
  <c r="H2425" i="1" s="1"/>
  <c r="H2426" i="1" s="1"/>
  <c r="H2427" i="1" s="1"/>
  <c r="H2428" i="1" s="1"/>
  <c r="H2429" i="1" s="1"/>
  <c r="H2430" i="1" s="1"/>
  <c r="H2431" i="1" s="1"/>
  <c r="H2432" i="1" s="1"/>
  <c r="H2433" i="1" s="1"/>
  <c r="H2434" i="1" s="1"/>
  <c r="H2435" i="1" s="1"/>
  <c r="H2436" i="1" s="1"/>
  <c r="H2437" i="1" s="1"/>
  <c r="H2438" i="1" s="1"/>
  <c r="H2439" i="1" s="1"/>
  <c r="H2440" i="1" s="1"/>
  <c r="H2441" i="1" s="1"/>
  <c r="H2442" i="1" s="1"/>
  <c r="H2443" i="1" s="1"/>
  <c r="H2444" i="1" s="1"/>
  <c r="H2445" i="1" s="1"/>
  <c r="H2446" i="1" s="1"/>
  <c r="H2447" i="1" s="1"/>
  <c r="H2448" i="1" s="1"/>
  <c r="H2449" i="1" s="1"/>
  <c r="H2450" i="1" s="1"/>
  <c r="H2451" i="1" s="1"/>
  <c r="H2452" i="1" s="1"/>
  <c r="H2453" i="1" s="1"/>
  <c r="H2454" i="1" s="1"/>
  <c r="H2455" i="1" s="1"/>
  <c r="H2456" i="1" s="1"/>
  <c r="H2457" i="1" s="1"/>
  <c r="H2458" i="1" s="1"/>
  <c r="H2459" i="1" s="1"/>
  <c r="H2460" i="1" s="1"/>
  <c r="H2461" i="1" s="1"/>
  <c r="H2462" i="1" s="1"/>
  <c r="H2463" i="1" s="1"/>
  <c r="H2464" i="1" s="1"/>
  <c r="H2465" i="1" s="1"/>
  <c r="H2466" i="1" s="1"/>
  <c r="H2467" i="1" s="1"/>
  <c r="H2468" i="1" s="1"/>
  <c r="H2469" i="1" s="1"/>
  <c r="H2470" i="1" s="1"/>
  <c r="H2471" i="1" s="1"/>
  <c r="H2472" i="1" s="1"/>
  <c r="H2473" i="1" s="1"/>
  <c r="H2474" i="1" s="1"/>
  <c r="H2475" i="1" s="1"/>
  <c r="H2476" i="1" s="1"/>
  <c r="H2477" i="1" s="1"/>
  <c r="H2478" i="1" s="1"/>
  <c r="H2479" i="1" s="1"/>
  <c r="H2480" i="1" s="1"/>
  <c r="H2481" i="1" s="1"/>
  <c r="H2482" i="1" s="1"/>
  <c r="H2483" i="1" s="1"/>
  <c r="H2484" i="1" s="1"/>
  <c r="H2485" i="1" s="1"/>
  <c r="H2486" i="1" s="1"/>
  <c r="H2487" i="1" s="1"/>
  <c r="H2488" i="1" s="1"/>
  <c r="H2489" i="1" s="1"/>
  <c r="H2490" i="1" s="1"/>
  <c r="H2491" i="1" s="1"/>
  <c r="H2492" i="1" s="1"/>
  <c r="H2493" i="1" s="1"/>
  <c r="H2494" i="1" s="1"/>
  <c r="H2495" i="1" s="1"/>
  <c r="H2496" i="1" s="1"/>
  <c r="H2497" i="1" s="1"/>
  <c r="H2498" i="1" s="1"/>
  <c r="H2499" i="1" s="1"/>
  <c r="H2500" i="1" s="1"/>
  <c r="H2501" i="1" s="1"/>
  <c r="H2502" i="1" s="1"/>
  <c r="H2503" i="1" s="1"/>
  <c r="H2504" i="1" s="1"/>
  <c r="H2505" i="1" s="1"/>
  <c r="H2506" i="1" s="1"/>
  <c r="H2507" i="1" s="1"/>
  <c r="H2508" i="1" s="1"/>
  <c r="H2509" i="1" s="1"/>
  <c r="H2510" i="1" s="1"/>
  <c r="H2511" i="1" s="1"/>
  <c r="H2512" i="1" s="1"/>
  <c r="H2513" i="1" s="1"/>
  <c r="H2514" i="1" s="1"/>
  <c r="H2515" i="1" s="1"/>
  <c r="H2516" i="1" s="1"/>
  <c r="H2517" i="1" s="1"/>
  <c r="H2518" i="1" s="1"/>
  <c r="H2519" i="1" s="1"/>
  <c r="H2520" i="1" s="1"/>
  <c r="H2521" i="1" s="1"/>
  <c r="H2522" i="1" s="1"/>
  <c r="H2523" i="1" s="1"/>
  <c r="H2524" i="1" s="1"/>
  <c r="H2525" i="1" s="1"/>
  <c r="H2526" i="1" s="1"/>
  <c r="H2527" i="1" s="1"/>
  <c r="H2528" i="1" s="1"/>
  <c r="H2529" i="1" s="1"/>
  <c r="H2530" i="1" s="1"/>
  <c r="H2531" i="1" s="1"/>
  <c r="H2532" i="1" s="1"/>
  <c r="H2533" i="1" s="1"/>
  <c r="H2534" i="1" s="1"/>
  <c r="H2535" i="1" s="1"/>
  <c r="H2536" i="1" s="1"/>
  <c r="H2537" i="1" s="1"/>
  <c r="H2538" i="1" s="1"/>
  <c r="H2539" i="1" s="1"/>
  <c r="H2540" i="1" s="1"/>
  <c r="H2541" i="1" s="1"/>
  <c r="H2542" i="1" s="1"/>
  <c r="H2543" i="1" s="1"/>
  <c r="H2544" i="1" s="1"/>
  <c r="H2545" i="1" s="1"/>
  <c r="H2546" i="1" s="1"/>
  <c r="H2547" i="1" s="1"/>
  <c r="H2548" i="1" s="1"/>
  <c r="H2549" i="1" s="1"/>
  <c r="H2550" i="1" s="1"/>
  <c r="H2551" i="1" s="1"/>
  <c r="H2552" i="1" s="1"/>
  <c r="H2553" i="1" s="1"/>
  <c r="H2554" i="1" s="1"/>
  <c r="H2555" i="1" s="1"/>
  <c r="H2556" i="1" s="1"/>
  <c r="H2557" i="1" s="1"/>
  <c r="H2558" i="1" s="1"/>
  <c r="H2559" i="1" s="1"/>
  <c r="H2560" i="1" s="1"/>
  <c r="H2561" i="1" s="1"/>
  <c r="H2562" i="1" s="1"/>
  <c r="H2563" i="1" s="1"/>
  <c r="H2564" i="1" s="1"/>
  <c r="H2565" i="1" s="1"/>
  <c r="H2566" i="1" s="1"/>
  <c r="H2567" i="1" s="1"/>
  <c r="H2568" i="1" s="1"/>
  <c r="H2569" i="1" s="1"/>
  <c r="H2570" i="1" s="1"/>
  <c r="H2571" i="1" s="1"/>
  <c r="H2572" i="1" s="1"/>
  <c r="H2573" i="1" s="1"/>
  <c r="H2574" i="1" s="1"/>
  <c r="H2575" i="1" s="1"/>
  <c r="H2576" i="1" s="1"/>
  <c r="H2577" i="1" s="1"/>
  <c r="H2578" i="1" s="1"/>
  <c r="H2579" i="1" s="1"/>
  <c r="H2580" i="1" s="1"/>
  <c r="H2581" i="1" s="1"/>
  <c r="H2582" i="1" s="1"/>
  <c r="H2583" i="1" s="1"/>
  <c r="H2584" i="1" s="1"/>
  <c r="H2585" i="1" s="1"/>
  <c r="H2586" i="1" s="1"/>
  <c r="H2587" i="1" s="1"/>
  <c r="H2588" i="1" s="1"/>
  <c r="H2589" i="1" s="1"/>
  <c r="H2590" i="1" s="1"/>
  <c r="H2591" i="1" s="1"/>
  <c r="H2592" i="1" s="1"/>
  <c r="H2593" i="1" s="1"/>
  <c r="H2594" i="1" s="1"/>
  <c r="H2595" i="1" s="1"/>
  <c r="H2596" i="1" s="1"/>
  <c r="H2597" i="1" s="1"/>
  <c r="H2598" i="1" s="1"/>
  <c r="H2599" i="1" s="1"/>
  <c r="H2600" i="1" s="1"/>
  <c r="H2601" i="1" s="1"/>
  <c r="H2602" i="1" s="1"/>
  <c r="H2603" i="1" s="1"/>
  <c r="H2604" i="1" s="1"/>
  <c r="H2605" i="1" s="1"/>
  <c r="H2606" i="1" s="1"/>
  <c r="H2607" i="1" s="1"/>
  <c r="H2608" i="1" s="1"/>
  <c r="H2609" i="1" s="1"/>
  <c r="H2610" i="1" s="1"/>
  <c r="H2611" i="1" s="1"/>
  <c r="D4778" i="1"/>
  <c r="A4779" i="1"/>
  <c r="F4779" i="1" s="1"/>
  <c r="S287" i="3"/>
  <c r="U286" i="3"/>
  <c r="AC27" i="3"/>
  <c r="AE26" i="3"/>
  <c r="G27" i="2"/>
  <c r="G371" i="2"/>
  <c r="G716" i="2" s="1"/>
  <c r="G1061" i="2" s="1"/>
  <c r="G1406" i="2" s="1"/>
  <c r="G1751" i="2" s="1"/>
  <c r="U243" i="3"/>
  <c r="C2333" i="1"/>
  <c r="C2333" i="2" s="1"/>
  <c r="K2339" i="1"/>
  <c r="K2341" i="1"/>
  <c r="C2331" i="1"/>
  <c r="C2331" i="2" s="1"/>
  <c r="K2337" i="1"/>
  <c r="C2332" i="1"/>
  <c r="C2332" i="2" s="1"/>
  <c r="K2338" i="1"/>
  <c r="C2334" i="1"/>
  <c r="C2334" i="2" s="1"/>
  <c r="K2340" i="1"/>
  <c r="C2330" i="1"/>
  <c r="C2330" i="2" s="1"/>
  <c r="K2336" i="1"/>
  <c r="D4239" i="1"/>
  <c r="L2085" i="2"/>
  <c r="L2085" i="1" s="1"/>
  <c r="D2085" i="1"/>
  <c r="U20" i="3"/>
  <c r="R20" i="3" s="1"/>
  <c r="V20" i="3" s="1"/>
  <c r="H4251" i="1"/>
  <c r="H4263" i="1" s="1"/>
  <c r="H4275" i="1" s="1"/>
  <c r="H4287" i="1" s="1"/>
  <c r="H4299" i="1" s="1"/>
  <c r="H4311" i="1" s="1"/>
  <c r="H4323" i="1" s="1"/>
  <c r="H4335" i="1" s="1"/>
  <c r="H4347" i="1" s="1"/>
  <c r="H4359" i="1" s="1"/>
  <c r="H4371" i="1" s="1"/>
  <c r="H4383" i="1" s="1"/>
  <c r="H4395" i="1" s="1"/>
  <c r="H4407" i="1" s="1"/>
  <c r="H4419" i="1" s="1"/>
  <c r="H4431" i="1" s="1"/>
  <c r="H4240" i="1"/>
  <c r="H4252" i="1" s="1"/>
  <c r="H4264" i="1" s="1"/>
  <c r="H4276" i="1" s="1"/>
  <c r="H4288" i="1" s="1"/>
  <c r="H4300" i="1" s="1"/>
  <c r="H4312" i="1" s="1"/>
  <c r="H4324" i="1" s="1"/>
  <c r="H4336" i="1" s="1"/>
  <c r="H4348" i="1" s="1"/>
  <c r="H4360" i="1" s="1"/>
  <c r="H4372" i="1" s="1"/>
  <c r="H4384" i="1" s="1"/>
  <c r="H4396" i="1" s="1"/>
  <c r="H4408" i="1" s="1"/>
  <c r="H4420" i="1" s="1"/>
  <c r="H4432" i="1" s="1"/>
  <c r="H4433" i="1" s="1"/>
  <c r="H4434" i="1" s="1"/>
  <c r="H4435" i="1" s="1"/>
  <c r="H4436" i="1" s="1"/>
  <c r="H4437" i="1" s="1"/>
  <c r="H4438" i="1" s="1"/>
  <c r="H4439" i="1" s="1"/>
  <c r="H4440" i="1" s="1"/>
  <c r="H4441" i="1" s="1"/>
  <c r="H4442" i="1" s="1"/>
  <c r="H4443" i="1" s="1"/>
  <c r="H4444" i="1" s="1"/>
  <c r="H4445" i="1" s="1"/>
  <c r="H4446" i="1" s="1"/>
  <c r="H4447" i="1" s="1"/>
  <c r="H4448" i="1" s="1"/>
  <c r="H4449" i="1" s="1"/>
  <c r="H4450" i="1" s="1"/>
  <c r="H4451" i="1" s="1"/>
  <c r="H4452" i="1" s="1"/>
  <c r="H4453" i="1" s="1"/>
  <c r="H4454" i="1" s="1"/>
  <c r="H4455" i="1" s="1"/>
  <c r="H4456" i="1" s="1"/>
  <c r="H4457" i="1" s="1"/>
  <c r="H4458" i="1" s="1"/>
  <c r="H4459" i="1" s="1"/>
  <c r="H4460" i="1" s="1"/>
  <c r="H4461" i="1" s="1"/>
  <c r="H4462" i="1" s="1"/>
  <c r="H4463" i="1" s="1"/>
  <c r="H4464" i="1" s="1"/>
  <c r="H4465" i="1" s="1"/>
  <c r="H4466" i="1" s="1"/>
  <c r="H4467" i="1" s="1"/>
  <c r="H4468" i="1" s="1"/>
  <c r="H4469" i="1" s="1"/>
  <c r="H4470" i="1" s="1"/>
  <c r="H4471" i="1" s="1"/>
  <c r="H4472" i="1" s="1"/>
  <c r="H4473" i="1" s="1"/>
  <c r="H4474" i="1" s="1"/>
  <c r="H4475" i="1" s="1"/>
  <c r="H4476" i="1" s="1"/>
  <c r="H4477" i="1" s="1"/>
  <c r="H4478" i="1" s="1"/>
  <c r="H4479" i="1" s="1"/>
  <c r="H4480" i="1" s="1"/>
  <c r="H4481" i="1" s="1"/>
  <c r="H4482" i="1" s="1"/>
  <c r="H4483" i="1" s="1"/>
  <c r="H4484" i="1" s="1"/>
  <c r="H4485" i="1" s="1"/>
  <c r="H4486" i="1" s="1"/>
  <c r="H4487" i="1" s="1"/>
  <c r="H4488" i="1" s="1"/>
  <c r="H4489" i="1" s="1"/>
  <c r="H4490" i="1" s="1"/>
  <c r="H4491" i="1" s="1"/>
  <c r="H4492" i="1" s="1"/>
  <c r="H4493" i="1" s="1"/>
  <c r="H4494" i="1" s="1"/>
  <c r="H4495" i="1" s="1"/>
  <c r="H4496" i="1" s="1"/>
  <c r="H4497" i="1" s="1"/>
  <c r="H4498" i="1" s="1"/>
  <c r="H4499" i="1" s="1"/>
  <c r="H4500" i="1" s="1"/>
  <c r="H4501" i="1" s="1"/>
  <c r="H4502" i="1" s="1"/>
  <c r="H4503" i="1" s="1"/>
  <c r="H4504" i="1" s="1"/>
  <c r="H4505" i="1" s="1"/>
  <c r="H4506" i="1" s="1"/>
  <c r="H4507" i="1" s="1"/>
  <c r="H4508" i="1" s="1"/>
  <c r="H4509" i="1" s="1"/>
  <c r="H4510" i="1" s="1"/>
  <c r="H4511" i="1" s="1"/>
  <c r="H4512" i="1" s="1"/>
  <c r="H4513" i="1" s="1"/>
  <c r="H4514" i="1" s="1"/>
  <c r="H4515" i="1" s="1"/>
  <c r="H4516" i="1" s="1"/>
  <c r="H4517" i="1" s="1"/>
  <c r="H4518" i="1" s="1"/>
  <c r="H4519" i="1" s="1"/>
  <c r="H4520" i="1" s="1"/>
  <c r="H4521" i="1" s="1"/>
  <c r="H4522" i="1" s="1"/>
  <c r="H4523" i="1" s="1"/>
  <c r="H4524" i="1" s="1"/>
  <c r="H4525" i="1" s="1"/>
  <c r="H4526" i="1" s="1"/>
  <c r="H4527" i="1" s="1"/>
  <c r="H4528" i="1" s="1"/>
  <c r="H4529" i="1" s="1"/>
  <c r="H4530" i="1" s="1"/>
  <c r="H4531" i="1" s="1"/>
  <c r="H4532" i="1" s="1"/>
  <c r="H4533" i="1" s="1"/>
  <c r="H4534" i="1" s="1"/>
  <c r="H4535" i="1" s="1"/>
  <c r="H4536" i="1" s="1"/>
  <c r="H4537" i="1" s="1"/>
  <c r="H4538" i="1" s="1"/>
  <c r="H4539" i="1" s="1"/>
  <c r="H4540" i="1" s="1"/>
  <c r="H4541" i="1" s="1"/>
  <c r="H4542" i="1" s="1"/>
  <c r="H4543" i="1" s="1"/>
  <c r="H4544" i="1" s="1"/>
  <c r="H4545" i="1" s="1"/>
  <c r="H4546" i="1" s="1"/>
  <c r="H4547" i="1" s="1"/>
  <c r="H4548" i="1" s="1"/>
  <c r="H4549" i="1" s="1"/>
  <c r="H4550" i="1" s="1"/>
  <c r="H4551" i="1" s="1"/>
  <c r="H4552" i="1" s="1"/>
  <c r="H4553" i="1" s="1"/>
  <c r="H4554" i="1" s="1"/>
  <c r="H4555" i="1" s="1"/>
  <c r="H4556" i="1" s="1"/>
  <c r="H4557" i="1" s="1"/>
  <c r="H4558" i="1" s="1"/>
  <c r="H4559" i="1" s="1"/>
  <c r="H4560" i="1" s="1"/>
  <c r="H4561" i="1" s="1"/>
  <c r="H4562" i="1" s="1"/>
  <c r="H4563" i="1" s="1"/>
  <c r="H4564" i="1" s="1"/>
  <c r="H4565" i="1" s="1"/>
  <c r="H4566" i="1" s="1"/>
  <c r="H4567" i="1" s="1"/>
  <c r="H4568" i="1" s="1"/>
  <c r="H4569" i="1" s="1"/>
  <c r="H4570" i="1" s="1"/>
  <c r="H4571" i="1" s="1"/>
  <c r="H4572" i="1" s="1"/>
  <c r="H4573" i="1" s="1"/>
  <c r="H4574" i="1" s="1"/>
  <c r="H4575" i="1" s="1"/>
  <c r="H4576" i="1" s="1"/>
  <c r="H4577" i="1" s="1"/>
  <c r="H4578" i="1" s="1"/>
  <c r="H4579" i="1" s="1"/>
  <c r="H4580" i="1" s="1"/>
  <c r="H4581" i="1" s="1"/>
  <c r="H4582" i="1" s="1"/>
  <c r="H4583" i="1" s="1"/>
  <c r="H4584" i="1" s="1"/>
  <c r="H4585" i="1" s="1"/>
  <c r="H4586" i="1" s="1"/>
  <c r="H4587" i="1" s="1"/>
  <c r="H4588" i="1" s="1"/>
  <c r="H4589" i="1" s="1"/>
  <c r="H4590" i="1" s="1"/>
  <c r="H4591" i="1" s="1"/>
  <c r="H4592" i="1" s="1"/>
  <c r="H4593" i="1" s="1"/>
  <c r="H4594" i="1" s="1"/>
  <c r="H4595" i="1" s="1"/>
  <c r="H4596" i="1" s="1"/>
  <c r="H4597" i="1" s="1"/>
  <c r="H4598" i="1" s="1"/>
  <c r="H4599" i="1" s="1"/>
  <c r="H4600" i="1" s="1"/>
  <c r="H4601" i="1" s="1"/>
  <c r="H4602" i="1" s="1"/>
  <c r="H4603" i="1" s="1"/>
  <c r="H4604" i="1" s="1"/>
  <c r="H4605" i="1" s="1"/>
  <c r="H4606" i="1" s="1"/>
  <c r="H4607" i="1" s="1"/>
  <c r="H4608" i="1" s="1"/>
  <c r="H4609" i="1" s="1"/>
  <c r="H4610" i="1" s="1"/>
  <c r="H4611" i="1" s="1"/>
  <c r="H4612" i="1" s="1"/>
  <c r="H4613" i="1" s="1"/>
  <c r="H4614" i="1" s="1"/>
  <c r="H4615" i="1" s="1"/>
  <c r="H4616" i="1" s="1"/>
  <c r="H4617" i="1" s="1"/>
  <c r="H4618" i="1" s="1"/>
  <c r="H4619" i="1" s="1"/>
  <c r="H4620" i="1" s="1"/>
  <c r="H4621" i="1" s="1"/>
  <c r="H4622" i="1" s="1"/>
  <c r="H4623" i="1" s="1"/>
  <c r="H4624" i="1" s="1"/>
  <c r="H4625" i="1" s="1"/>
  <c r="H4626" i="1" s="1"/>
  <c r="H4627" i="1" s="1"/>
  <c r="H4628" i="1" s="1"/>
  <c r="H4629" i="1" s="1"/>
  <c r="H4630" i="1" s="1"/>
  <c r="H4631" i="1" s="1"/>
  <c r="H4632" i="1" s="1"/>
  <c r="H4633" i="1" s="1"/>
  <c r="H4634" i="1" s="1"/>
  <c r="H4635" i="1" s="1"/>
  <c r="H4636" i="1" s="1"/>
  <c r="H4637" i="1" s="1"/>
  <c r="H4638" i="1" s="1"/>
  <c r="H4639" i="1" s="1"/>
  <c r="H4640" i="1" s="1"/>
  <c r="H4641" i="1" s="1"/>
  <c r="H4642" i="1" s="1"/>
  <c r="H4643" i="1" s="1"/>
  <c r="H4644" i="1" s="1"/>
  <c r="H4645" i="1" s="1"/>
  <c r="H4646" i="1" s="1"/>
  <c r="H4647" i="1" s="1"/>
  <c r="H4648" i="1" s="1"/>
  <c r="H4649" i="1" s="1"/>
  <c r="H4650" i="1" s="1"/>
  <c r="H4651" i="1" s="1"/>
  <c r="H4652" i="1" s="1"/>
  <c r="H4653" i="1" s="1"/>
  <c r="H4654" i="1" s="1"/>
  <c r="H4655" i="1" s="1"/>
  <c r="H4656" i="1" s="1"/>
  <c r="H4657" i="1" s="1"/>
  <c r="H4658" i="1" s="1"/>
  <c r="H4659" i="1" s="1"/>
  <c r="H4660" i="1" s="1"/>
  <c r="H4661" i="1" s="1"/>
  <c r="H4662" i="1" s="1"/>
  <c r="H4663" i="1" s="1"/>
  <c r="H4664" i="1" s="1"/>
  <c r="H4665" i="1" s="1"/>
  <c r="H4666" i="1" s="1"/>
  <c r="H4667" i="1" s="1"/>
  <c r="H4668" i="1" s="1"/>
  <c r="H4669" i="1" s="1"/>
  <c r="H4670" i="1" s="1"/>
  <c r="H4671" i="1" s="1"/>
  <c r="H4672" i="1" s="1"/>
  <c r="H4673" i="1" s="1"/>
  <c r="H4674" i="1" s="1"/>
  <c r="H4675" i="1" s="1"/>
  <c r="H4676" i="1" s="1"/>
  <c r="H4677" i="1" s="1"/>
  <c r="H4678" i="1" s="1"/>
  <c r="H4679" i="1" s="1"/>
  <c r="H4680" i="1" s="1"/>
  <c r="H4681" i="1" s="1"/>
  <c r="H4682" i="1" s="1"/>
  <c r="H4683" i="1" s="1"/>
  <c r="H4684" i="1" s="1"/>
  <c r="H4685" i="1" s="1"/>
  <c r="H4686" i="1" s="1"/>
  <c r="H4687" i="1" s="1"/>
  <c r="H4688" i="1" s="1"/>
  <c r="H4689" i="1" s="1"/>
  <c r="H4690" i="1" s="1"/>
  <c r="H4691" i="1" s="1"/>
  <c r="H4692" i="1" s="1"/>
  <c r="H4693" i="1" s="1"/>
  <c r="H4694" i="1" s="1"/>
  <c r="H4695" i="1" s="1"/>
  <c r="H4696" i="1" s="1"/>
  <c r="H4697" i="1" s="1"/>
  <c r="H4698" i="1" s="1"/>
  <c r="H4699" i="1" s="1"/>
  <c r="H4700" i="1" s="1"/>
  <c r="H4701" i="1" s="1"/>
  <c r="H4702" i="1" s="1"/>
  <c r="H4703" i="1" s="1"/>
  <c r="H4704" i="1" s="1"/>
  <c r="H4705" i="1" s="1"/>
  <c r="H4706" i="1" s="1"/>
  <c r="H4707" i="1" s="1"/>
  <c r="H4708" i="1" s="1"/>
  <c r="H4709" i="1" s="1"/>
  <c r="H4710" i="1" s="1"/>
  <c r="H4711" i="1" s="1"/>
  <c r="H4712" i="1" s="1"/>
  <c r="H4713" i="1" s="1"/>
  <c r="H4714" i="1" s="1"/>
  <c r="H4715" i="1" s="1"/>
  <c r="H4716" i="1" s="1"/>
  <c r="H4717" i="1" s="1"/>
  <c r="H4718" i="1" s="1"/>
  <c r="H4719" i="1" s="1"/>
  <c r="H4720" i="1" s="1"/>
  <c r="H4721" i="1" s="1"/>
  <c r="H4722" i="1" s="1"/>
  <c r="H4723" i="1" s="1"/>
  <c r="H4724" i="1" s="1"/>
  <c r="H4725" i="1" s="1"/>
  <c r="H4726" i="1" s="1"/>
  <c r="H4727" i="1" s="1"/>
  <c r="H4728" i="1" s="1"/>
  <c r="H4729" i="1" s="1"/>
  <c r="H4730" i="1" s="1"/>
  <c r="H4731" i="1" s="1"/>
  <c r="H4732" i="1" s="1"/>
  <c r="H4733" i="1" s="1"/>
  <c r="H4734" i="1" s="1"/>
  <c r="H4735" i="1" s="1"/>
  <c r="H4736" i="1" s="1"/>
  <c r="H4737" i="1" s="1"/>
  <c r="H4738" i="1" s="1"/>
  <c r="H4739" i="1" s="1"/>
  <c r="H4740" i="1" s="1"/>
  <c r="H4741" i="1" s="1"/>
  <c r="H4742" i="1" s="1"/>
  <c r="H4743" i="1" s="1"/>
  <c r="H4744" i="1" s="1"/>
  <c r="H4745" i="1" s="1"/>
  <c r="H4746" i="1" s="1"/>
  <c r="H4747" i="1" s="1"/>
  <c r="H4748" i="1" s="1"/>
  <c r="H4749" i="1" s="1"/>
  <c r="H4750" i="1" s="1"/>
  <c r="H4751" i="1" s="1"/>
  <c r="H4752" i="1" s="1"/>
  <c r="H4753" i="1" s="1"/>
  <c r="H4754" i="1" s="1"/>
  <c r="H4755" i="1" s="1"/>
  <c r="H4756" i="1" s="1"/>
  <c r="H4757" i="1" s="1"/>
  <c r="H4758" i="1" s="1"/>
  <c r="H4759" i="1" s="1"/>
  <c r="H4760" i="1" s="1"/>
  <c r="H4761" i="1" s="1"/>
  <c r="H4762" i="1" s="1"/>
  <c r="H4763" i="1" s="1"/>
  <c r="H4764" i="1" s="1"/>
  <c r="H4765" i="1" s="1"/>
  <c r="H4766" i="1" s="1"/>
  <c r="H4767" i="1" s="1"/>
  <c r="A4240" i="1"/>
  <c r="F4240" i="1" s="1"/>
  <c r="B4239" i="1"/>
  <c r="B4239" i="2" s="1"/>
  <c r="H3712" i="1"/>
  <c r="H3724" i="1" s="1"/>
  <c r="H3736" i="1" s="1"/>
  <c r="H3748" i="1" s="1"/>
  <c r="H3760" i="1" s="1"/>
  <c r="H3772" i="1" s="1"/>
  <c r="H3784" i="1" s="1"/>
  <c r="H3796" i="1" s="1"/>
  <c r="H3808" i="1" s="1"/>
  <c r="H3820" i="1" s="1"/>
  <c r="H3832" i="1" s="1"/>
  <c r="H3844" i="1" s="1"/>
  <c r="H3856" i="1" s="1"/>
  <c r="H3868" i="1" s="1"/>
  <c r="H3880" i="1" s="1"/>
  <c r="H3892" i="1" s="1"/>
  <c r="H3701" i="1"/>
  <c r="H3713" i="1" s="1"/>
  <c r="H3725" i="1" s="1"/>
  <c r="H3737" i="1" s="1"/>
  <c r="H3749" i="1" s="1"/>
  <c r="H3761" i="1" s="1"/>
  <c r="H3773" i="1" s="1"/>
  <c r="H3785" i="1" s="1"/>
  <c r="H3797" i="1" s="1"/>
  <c r="H3809" i="1" s="1"/>
  <c r="H3821" i="1" s="1"/>
  <c r="H3833" i="1" s="1"/>
  <c r="H3845" i="1" s="1"/>
  <c r="H3857" i="1" s="1"/>
  <c r="H3869" i="1" s="1"/>
  <c r="H3881" i="1" s="1"/>
  <c r="H3893" i="1" s="1"/>
  <c r="H3894" i="1" s="1"/>
  <c r="H3895" i="1" s="1"/>
  <c r="H3896" i="1" s="1"/>
  <c r="H3897" i="1" s="1"/>
  <c r="H3898" i="1" s="1"/>
  <c r="H3899" i="1" s="1"/>
  <c r="H3900" i="1" s="1"/>
  <c r="H3901" i="1" s="1"/>
  <c r="H3902" i="1" s="1"/>
  <c r="H3903" i="1" s="1"/>
  <c r="H3904" i="1" s="1"/>
  <c r="H3905" i="1" s="1"/>
  <c r="H3906" i="1" s="1"/>
  <c r="H3907" i="1" s="1"/>
  <c r="H3908" i="1" s="1"/>
  <c r="H3909" i="1" s="1"/>
  <c r="H3910" i="1" s="1"/>
  <c r="H3911" i="1" s="1"/>
  <c r="H3912" i="1" s="1"/>
  <c r="H3913" i="1" s="1"/>
  <c r="H3914" i="1" s="1"/>
  <c r="H3915" i="1" s="1"/>
  <c r="H3916" i="1" s="1"/>
  <c r="H3917" i="1" s="1"/>
  <c r="H3918" i="1" s="1"/>
  <c r="H3919" i="1" s="1"/>
  <c r="H3920" i="1" s="1"/>
  <c r="H3921" i="1" s="1"/>
  <c r="H3922" i="1" s="1"/>
  <c r="H3923" i="1" s="1"/>
  <c r="H3924" i="1" s="1"/>
  <c r="H3925" i="1" s="1"/>
  <c r="H3926" i="1" s="1"/>
  <c r="H3927" i="1" s="1"/>
  <c r="H3928" i="1" s="1"/>
  <c r="H3929" i="1" s="1"/>
  <c r="H3930" i="1" s="1"/>
  <c r="H3931" i="1" s="1"/>
  <c r="H3932" i="1" s="1"/>
  <c r="H3933" i="1" s="1"/>
  <c r="H3934" i="1" s="1"/>
  <c r="H3935" i="1" s="1"/>
  <c r="H3936" i="1" s="1"/>
  <c r="H3937" i="1" s="1"/>
  <c r="H3938" i="1" s="1"/>
  <c r="H3939" i="1" s="1"/>
  <c r="H3940" i="1" s="1"/>
  <c r="H3941" i="1" s="1"/>
  <c r="H3942" i="1" s="1"/>
  <c r="H3943" i="1" s="1"/>
  <c r="H3944" i="1" s="1"/>
  <c r="H3945" i="1" s="1"/>
  <c r="H3946" i="1" s="1"/>
  <c r="H3947" i="1" s="1"/>
  <c r="H3948" i="1" s="1"/>
  <c r="H3949" i="1" s="1"/>
  <c r="H3950" i="1" s="1"/>
  <c r="H3951" i="1" s="1"/>
  <c r="H3952" i="1" s="1"/>
  <c r="H3953" i="1" s="1"/>
  <c r="H3954" i="1" s="1"/>
  <c r="H3955" i="1" s="1"/>
  <c r="H3956" i="1" s="1"/>
  <c r="H3957" i="1" s="1"/>
  <c r="H3958" i="1" s="1"/>
  <c r="H3959" i="1" s="1"/>
  <c r="H3960" i="1" s="1"/>
  <c r="H3961" i="1" s="1"/>
  <c r="H3962" i="1" s="1"/>
  <c r="H3963" i="1" s="1"/>
  <c r="H3964" i="1" s="1"/>
  <c r="H3965" i="1" s="1"/>
  <c r="H3966" i="1" s="1"/>
  <c r="H3967" i="1" s="1"/>
  <c r="H3968" i="1" s="1"/>
  <c r="H3969" i="1" s="1"/>
  <c r="H3970" i="1" s="1"/>
  <c r="H3971" i="1" s="1"/>
  <c r="H3972" i="1" s="1"/>
  <c r="H3973" i="1" s="1"/>
  <c r="H3974" i="1" s="1"/>
  <c r="H3975" i="1" s="1"/>
  <c r="H3976" i="1" s="1"/>
  <c r="H3977" i="1" s="1"/>
  <c r="H3978" i="1" s="1"/>
  <c r="H3979" i="1" s="1"/>
  <c r="H3980" i="1" s="1"/>
  <c r="H3981" i="1" s="1"/>
  <c r="H3982" i="1" s="1"/>
  <c r="H3983" i="1" s="1"/>
  <c r="H3984" i="1" s="1"/>
  <c r="H3985" i="1" s="1"/>
  <c r="H3986" i="1" s="1"/>
  <c r="H3987" i="1" s="1"/>
  <c r="H3988" i="1" s="1"/>
  <c r="H3989" i="1" s="1"/>
  <c r="H3990" i="1" s="1"/>
  <c r="H3991" i="1" s="1"/>
  <c r="H3992" i="1" s="1"/>
  <c r="H3993" i="1" s="1"/>
  <c r="H3994" i="1" s="1"/>
  <c r="H3995" i="1" s="1"/>
  <c r="H3996" i="1" s="1"/>
  <c r="H3997" i="1" s="1"/>
  <c r="H3998" i="1" s="1"/>
  <c r="H3999" i="1" s="1"/>
  <c r="H4000" i="1" s="1"/>
  <c r="H4001" i="1" s="1"/>
  <c r="H4002" i="1" s="1"/>
  <c r="H4003" i="1" s="1"/>
  <c r="H4004" i="1" s="1"/>
  <c r="H4005" i="1" s="1"/>
  <c r="H4006" i="1" s="1"/>
  <c r="H4007" i="1" s="1"/>
  <c r="H4008" i="1" s="1"/>
  <c r="H4009" i="1" s="1"/>
  <c r="H4010" i="1" s="1"/>
  <c r="H4011" i="1" s="1"/>
  <c r="H4012" i="1" s="1"/>
  <c r="H4013" i="1" s="1"/>
  <c r="H4014" i="1" s="1"/>
  <c r="H4015" i="1" s="1"/>
  <c r="H4016" i="1" s="1"/>
  <c r="H4017" i="1" s="1"/>
  <c r="H4018" i="1" s="1"/>
  <c r="H4019" i="1" s="1"/>
  <c r="H4020" i="1" s="1"/>
  <c r="H4021" i="1" s="1"/>
  <c r="H4022" i="1" s="1"/>
  <c r="H4023" i="1" s="1"/>
  <c r="H4024" i="1" s="1"/>
  <c r="H4025" i="1" s="1"/>
  <c r="H4026" i="1" s="1"/>
  <c r="H4027" i="1" s="1"/>
  <c r="H4028" i="1" s="1"/>
  <c r="H4029" i="1" s="1"/>
  <c r="H4030" i="1" s="1"/>
  <c r="H4031" i="1" s="1"/>
  <c r="H4032" i="1" s="1"/>
  <c r="H4033" i="1" s="1"/>
  <c r="H4034" i="1" s="1"/>
  <c r="H4035" i="1" s="1"/>
  <c r="H4036" i="1" s="1"/>
  <c r="H4037" i="1" s="1"/>
  <c r="H4038" i="1" s="1"/>
  <c r="H4039" i="1" s="1"/>
  <c r="H4040" i="1" s="1"/>
  <c r="H4041" i="1" s="1"/>
  <c r="H4042" i="1" s="1"/>
  <c r="H4043" i="1" s="1"/>
  <c r="H4044" i="1" s="1"/>
  <c r="H4045" i="1" s="1"/>
  <c r="H4046" i="1" s="1"/>
  <c r="H4047" i="1" s="1"/>
  <c r="H4048" i="1" s="1"/>
  <c r="H4049" i="1" s="1"/>
  <c r="H4050" i="1" s="1"/>
  <c r="H4051" i="1" s="1"/>
  <c r="H4052" i="1" s="1"/>
  <c r="H4053" i="1" s="1"/>
  <c r="H4054" i="1" s="1"/>
  <c r="H4055" i="1" s="1"/>
  <c r="H4056" i="1" s="1"/>
  <c r="H4057" i="1" s="1"/>
  <c r="H4058" i="1" s="1"/>
  <c r="H4059" i="1" s="1"/>
  <c r="H4060" i="1" s="1"/>
  <c r="H4061" i="1" s="1"/>
  <c r="H4062" i="1" s="1"/>
  <c r="H4063" i="1" s="1"/>
  <c r="H4064" i="1" s="1"/>
  <c r="H4065" i="1" s="1"/>
  <c r="H4066" i="1" s="1"/>
  <c r="H4067" i="1" s="1"/>
  <c r="H4068" i="1" s="1"/>
  <c r="H4069" i="1" s="1"/>
  <c r="H4070" i="1" s="1"/>
  <c r="H4071" i="1" s="1"/>
  <c r="H4072" i="1" s="1"/>
  <c r="H4073" i="1" s="1"/>
  <c r="H4074" i="1" s="1"/>
  <c r="H4075" i="1" s="1"/>
  <c r="H4076" i="1" s="1"/>
  <c r="H4077" i="1" s="1"/>
  <c r="H4078" i="1" s="1"/>
  <c r="H4079" i="1" s="1"/>
  <c r="H4080" i="1" s="1"/>
  <c r="H4081" i="1" s="1"/>
  <c r="H4082" i="1" s="1"/>
  <c r="H4083" i="1" s="1"/>
  <c r="H4084" i="1" s="1"/>
  <c r="H4085" i="1" s="1"/>
  <c r="H4086" i="1" s="1"/>
  <c r="H4087" i="1" s="1"/>
  <c r="H4088" i="1" s="1"/>
  <c r="H4089" i="1" s="1"/>
  <c r="H4090" i="1" s="1"/>
  <c r="H4091" i="1" s="1"/>
  <c r="H4092" i="1" s="1"/>
  <c r="H4093" i="1" s="1"/>
  <c r="H4094" i="1" s="1"/>
  <c r="H4095" i="1" s="1"/>
  <c r="H4096" i="1" s="1"/>
  <c r="H4097" i="1" s="1"/>
  <c r="H4098" i="1" s="1"/>
  <c r="H4099" i="1" s="1"/>
  <c r="H4100" i="1" s="1"/>
  <c r="H4101" i="1" s="1"/>
  <c r="H4102" i="1" s="1"/>
  <c r="H4103" i="1" s="1"/>
  <c r="H4104" i="1" s="1"/>
  <c r="H4105" i="1" s="1"/>
  <c r="H4106" i="1" s="1"/>
  <c r="H4107" i="1" s="1"/>
  <c r="H4108" i="1" s="1"/>
  <c r="H4109" i="1" s="1"/>
  <c r="H4110" i="1" s="1"/>
  <c r="H4111" i="1" s="1"/>
  <c r="H4112" i="1" s="1"/>
  <c r="H4113" i="1" s="1"/>
  <c r="H4114" i="1" s="1"/>
  <c r="H4115" i="1" s="1"/>
  <c r="H4116" i="1" s="1"/>
  <c r="H4117" i="1" s="1"/>
  <c r="H4118" i="1" s="1"/>
  <c r="H4119" i="1" s="1"/>
  <c r="H4120" i="1" s="1"/>
  <c r="H4121" i="1" s="1"/>
  <c r="H4122" i="1" s="1"/>
  <c r="H4123" i="1" s="1"/>
  <c r="H4124" i="1" s="1"/>
  <c r="H4125" i="1" s="1"/>
  <c r="H4126" i="1" s="1"/>
  <c r="H4127" i="1" s="1"/>
  <c r="H4128" i="1" s="1"/>
  <c r="H4129" i="1" s="1"/>
  <c r="H4130" i="1" s="1"/>
  <c r="H4131" i="1" s="1"/>
  <c r="H4132" i="1" s="1"/>
  <c r="H4133" i="1" s="1"/>
  <c r="H4134" i="1" s="1"/>
  <c r="H4135" i="1" s="1"/>
  <c r="H4136" i="1" s="1"/>
  <c r="H4137" i="1" s="1"/>
  <c r="H4138" i="1" s="1"/>
  <c r="H4139" i="1" s="1"/>
  <c r="H4140" i="1" s="1"/>
  <c r="H4141" i="1" s="1"/>
  <c r="H4142" i="1" s="1"/>
  <c r="H4143" i="1" s="1"/>
  <c r="H4144" i="1" s="1"/>
  <c r="H4145" i="1" s="1"/>
  <c r="H4146" i="1" s="1"/>
  <c r="H4147" i="1" s="1"/>
  <c r="H4148" i="1" s="1"/>
  <c r="H4149" i="1" s="1"/>
  <c r="H4150" i="1" s="1"/>
  <c r="H4151" i="1" s="1"/>
  <c r="H4152" i="1" s="1"/>
  <c r="H4153" i="1" s="1"/>
  <c r="H4154" i="1" s="1"/>
  <c r="H4155" i="1" s="1"/>
  <c r="H4156" i="1" s="1"/>
  <c r="H4157" i="1" s="1"/>
  <c r="H4158" i="1" s="1"/>
  <c r="H4159" i="1" s="1"/>
  <c r="H4160" i="1" s="1"/>
  <c r="H4161" i="1" s="1"/>
  <c r="H4162" i="1" s="1"/>
  <c r="H4163" i="1" s="1"/>
  <c r="H4164" i="1" s="1"/>
  <c r="H4165" i="1" s="1"/>
  <c r="H4166" i="1" s="1"/>
  <c r="H4167" i="1" s="1"/>
  <c r="H4168" i="1" s="1"/>
  <c r="H4169" i="1" s="1"/>
  <c r="H4170" i="1" s="1"/>
  <c r="H4171" i="1" s="1"/>
  <c r="H4172" i="1" s="1"/>
  <c r="H4173" i="1" s="1"/>
  <c r="H4174" i="1" s="1"/>
  <c r="H4175" i="1" s="1"/>
  <c r="H4176" i="1" s="1"/>
  <c r="H4177" i="1" s="1"/>
  <c r="H4178" i="1" s="1"/>
  <c r="H4179" i="1" s="1"/>
  <c r="H4180" i="1" s="1"/>
  <c r="H4181" i="1" s="1"/>
  <c r="H4182" i="1" s="1"/>
  <c r="H4183" i="1" s="1"/>
  <c r="H4184" i="1" s="1"/>
  <c r="H4185" i="1" s="1"/>
  <c r="H4186" i="1" s="1"/>
  <c r="H4187" i="1" s="1"/>
  <c r="H4188" i="1" s="1"/>
  <c r="H4189" i="1" s="1"/>
  <c r="H4190" i="1" s="1"/>
  <c r="H4191" i="1" s="1"/>
  <c r="H4192" i="1" s="1"/>
  <c r="H4193" i="1" s="1"/>
  <c r="H4194" i="1" s="1"/>
  <c r="H4195" i="1" s="1"/>
  <c r="H4196" i="1" s="1"/>
  <c r="H4197" i="1" s="1"/>
  <c r="H4198" i="1" s="1"/>
  <c r="H4199" i="1" s="1"/>
  <c r="H4200" i="1" s="1"/>
  <c r="H4201" i="1" s="1"/>
  <c r="H4202" i="1" s="1"/>
  <c r="H4203" i="1" s="1"/>
  <c r="H4204" i="1" s="1"/>
  <c r="H4205" i="1" s="1"/>
  <c r="H4206" i="1" s="1"/>
  <c r="H4207" i="1" s="1"/>
  <c r="H4208" i="1" s="1"/>
  <c r="H4209" i="1" s="1"/>
  <c r="H4210" i="1" s="1"/>
  <c r="H4211" i="1" s="1"/>
  <c r="H4212" i="1" s="1"/>
  <c r="H4213" i="1" s="1"/>
  <c r="H4214" i="1" s="1"/>
  <c r="H4215" i="1" s="1"/>
  <c r="H4216" i="1" s="1"/>
  <c r="H4217" i="1" s="1"/>
  <c r="H4218" i="1" s="1"/>
  <c r="H4219" i="1" s="1"/>
  <c r="H4220" i="1" s="1"/>
  <c r="H4221" i="1" s="1"/>
  <c r="H4222" i="1" s="1"/>
  <c r="H4223" i="1" s="1"/>
  <c r="H4224" i="1" s="1"/>
  <c r="H4225" i="1" s="1"/>
  <c r="H4226" i="1" s="1"/>
  <c r="H4227" i="1" s="1"/>
  <c r="H4228" i="1" s="1"/>
  <c r="A2086" i="1"/>
  <c r="F2086" i="1" s="1"/>
  <c r="B2085" i="1"/>
  <c r="B2085" i="2" s="1"/>
  <c r="L4239" i="2" l="1"/>
  <c r="L4239" i="1" s="1"/>
  <c r="H2209" i="2"/>
  <c r="H2743" i="2"/>
  <c r="H3282" i="2" s="1"/>
  <c r="H3821" i="2" s="1"/>
  <c r="H4360" i="2" s="1"/>
  <c r="H4899" i="2" s="1"/>
  <c r="L3700" i="2"/>
  <c r="L3700" i="1" s="1"/>
  <c r="H2168" i="2"/>
  <c r="H2702" i="2"/>
  <c r="H3241" i="2" s="1"/>
  <c r="H3780" i="2" s="1"/>
  <c r="H4319" i="2" s="1"/>
  <c r="H4858" i="2" s="1"/>
  <c r="J2246" i="1"/>
  <c r="J2779" i="1"/>
  <c r="J3318" i="1" s="1"/>
  <c r="J3857" i="1" s="1"/>
  <c r="J4396" i="1" s="1"/>
  <c r="J4935" i="1" s="1"/>
  <c r="L4778" i="2"/>
  <c r="L4778" i="1" s="1"/>
  <c r="R115" i="3"/>
  <c r="V115" i="3" s="1"/>
  <c r="J2233" i="1"/>
  <c r="J2766" i="1"/>
  <c r="J2231" i="1"/>
  <c r="J2764" i="1"/>
  <c r="J3303" i="1" s="1"/>
  <c r="J3842" i="1" s="1"/>
  <c r="J4381" i="1" s="1"/>
  <c r="J4920" i="1" s="1"/>
  <c r="J2230" i="1"/>
  <c r="J2763" i="1"/>
  <c r="J3302" i="1" s="1"/>
  <c r="J3841" i="1" s="1"/>
  <c r="J4380" i="1" s="1"/>
  <c r="J4919" i="1" s="1"/>
  <c r="J2232" i="1"/>
  <c r="J2765" i="1"/>
  <c r="J3304" i="1" s="1"/>
  <c r="J3843" i="1" s="1"/>
  <c r="J4382" i="1" s="1"/>
  <c r="J4921" i="1" s="1"/>
  <c r="H2216" i="2"/>
  <c r="H2750" i="2"/>
  <c r="H3289" i="2" s="1"/>
  <c r="H3828" i="2" s="1"/>
  <c r="H4367" i="2" s="1"/>
  <c r="H4906" i="2" s="1"/>
  <c r="H2754" i="2"/>
  <c r="H3293" i="2" s="1"/>
  <c r="H3832" i="2" s="1"/>
  <c r="H4371" i="2" s="1"/>
  <c r="H4910" i="2" s="1"/>
  <c r="H2756" i="2"/>
  <c r="H3295" i="2" s="1"/>
  <c r="H3834" i="2" s="1"/>
  <c r="H4373" i="2" s="1"/>
  <c r="H4912" i="2" s="1"/>
  <c r="K3225" i="1"/>
  <c r="C3219" i="1"/>
  <c r="C3219" i="2" s="1"/>
  <c r="K2688" i="1"/>
  <c r="C2682" i="1"/>
  <c r="C2682" i="2" s="1"/>
  <c r="J2145" i="1"/>
  <c r="J2678" i="1"/>
  <c r="J3217" i="1" s="1"/>
  <c r="J3756" i="1" s="1"/>
  <c r="J4295" i="1" s="1"/>
  <c r="J4834" i="1" s="1"/>
  <c r="K4304" i="1"/>
  <c r="C4298" i="1"/>
  <c r="C4298" i="2" s="1"/>
  <c r="K4840" i="1"/>
  <c r="C4834" i="1"/>
  <c r="C4834" i="2" s="1"/>
  <c r="A3162" i="2"/>
  <c r="K4302" i="1"/>
  <c r="C4296" i="1"/>
  <c r="C4296" i="2" s="1"/>
  <c r="K3223" i="1"/>
  <c r="C3217" i="1"/>
  <c r="C3217" i="2" s="1"/>
  <c r="K4306" i="1"/>
  <c r="C4300" i="1"/>
  <c r="C4300" i="2" s="1"/>
  <c r="A2086" i="2"/>
  <c r="A3701" i="2"/>
  <c r="K2684" i="1"/>
  <c r="C2678" i="1"/>
  <c r="C2678" i="2" s="1"/>
  <c r="K2686" i="1"/>
  <c r="C2680" i="1"/>
  <c r="C2680" i="2" s="1"/>
  <c r="K4301" i="1"/>
  <c r="C4295" i="1"/>
  <c r="C4295" i="2" s="1"/>
  <c r="A2623" i="2"/>
  <c r="K3226" i="1"/>
  <c r="C3220" i="1"/>
  <c r="C3220" i="2" s="1"/>
  <c r="K3228" i="1"/>
  <c r="C3222" i="1"/>
  <c r="C3222" i="2" s="1"/>
  <c r="K4842" i="1"/>
  <c r="C4836" i="1"/>
  <c r="C4836" i="2" s="1"/>
  <c r="A4779" i="2"/>
  <c r="K3767" i="1"/>
  <c r="C3761" i="1"/>
  <c r="C3761" i="2" s="1"/>
  <c r="K4841" i="1"/>
  <c r="C4835" i="1"/>
  <c r="C4835" i="2" s="1"/>
  <c r="K4845" i="1"/>
  <c r="C4839" i="1"/>
  <c r="C4839" i="2" s="1"/>
  <c r="K2685" i="1"/>
  <c r="C2679" i="1"/>
  <c r="C2679" i="2" s="1"/>
  <c r="K3766" i="1"/>
  <c r="C3760" i="1"/>
  <c r="C3760" i="2" s="1"/>
  <c r="J3305" i="1"/>
  <c r="J3844" i="1" s="1"/>
  <c r="J4383" i="1" s="1"/>
  <c r="J4922" i="1" s="1"/>
  <c r="K4843" i="1"/>
  <c r="C4837" i="1"/>
  <c r="C4837" i="2" s="1"/>
  <c r="K4844" i="1"/>
  <c r="C4838" i="1"/>
  <c r="C4838" i="2" s="1"/>
  <c r="K3762" i="1"/>
  <c r="C3756" i="1"/>
  <c r="C3756" i="2" s="1"/>
  <c r="K3764" i="1"/>
  <c r="C3758" i="1"/>
  <c r="C3758" i="2" s="1"/>
  <c r="G2098" i="2"/>
  <c r="G2636" i="2"/>
  <c r="G3175" i="2" s="1"/>
  <c r="G3714" i="2" s="1"/>
  <c r="G4253" i="2" s="1"/>
  <c r="G4792" i="2" s="1"/>
  <c r="K4305" i="1"/>
  <c r="C4299" i="1"/>
  <c r="C4299" i="2" s="1"/>
  <c r="K2689" i="1"/>
  <c r="C2683" i="1"/>
  <c r="C2683" i="2" s="1"/>
  <c r="K3227" i="1"/>
  <c r="C3221" i="1"/>
  <c r="C3221" i="2" s="1"/>
  <c r="K4303" i="1"/>
  <c r="C4297" i="1"/>
  <c r="C4297" i="2" s="1"/>
  <c r="K3763" i="1"/>
  <c r="C3757" i="1"/>
  <c r="C3757" i="2" s="1"/>
  <c r="A4240" i="2"/>
  <c r="K3765" i="1"/>
  <c r="C3759" i="1"/>
  <c r="C3759" i="2" s="1"/>
  <c r="K3224" i="1"/>
  <c r="C3218" i="1"/>
  <c r="C3218" i="2" s="1"/>
  <c r="K2687" i="1"/>
  <c r="C2681" i="1"/>
  <c r="C2681" i="2" s="1"/>
  <c r="A3702" i="1"/>
  <c r="F3702" i="1" s="1"/>
  <c r="B3701" i="1"/>
  <c r="B3701" i="2" s="1"/>
  <c r="D3701" i="1"/>
  <c r="D2623" i="1"/>
  <c r="A2624" i="1"/>
  <c r="F2624" i="1" s="1"/>
  <c r="B2623" i="1"/>
  <c r="B2623" i="2" s="1"/>
  <c r="A3163" i="1"/>
  <c r="F3163" i="1" s="1"/>
  <c r="B3162" i="1"/>
  <c r="B3162" i="2" s="1"/>
  <c r="D3162" i="1"/>
  <c r="A4780" i="1"/>
  <c r="F4780" i="1" s="1"/>
  <c r="D4779" i="1"/>
  <c r="B4779" i="1"/>
  <c r="B4779" i="2" s="1"/>
  <c r="S288" i="3"/>
  <c r="U287" i="3"/>
  <c r="AC28" i="3"/>
  <c r="AE27" i="3"/>
  <c r="G28" i="2"/>
  <c r="G372" i="2"/>
  <c r="G717" i="2" s="1"/>
  <c r="G1062" i="2" s="1"/>
  <c r="G1407" i="2" s="1"/>
  <c r="G1752" i="2" s="1"/>
  <c r="U244" i="3"/>
  <c r="C2336" i="1"/>
  <c r="C2336" i="2" s="1"/>
  <c r="K2342" i="1"/>
  <c r="C2341" i="1" s="1"/>
  <c r="C2341" i="2" s="1"/>
  <c r="K2347" i="1"/>
  <c r="C2335" i="1"/>
  <c r="C2335" i="2" s="1"/>
  <c r="C2340" i="1"/>
  <c r="C2340" i="2" s="1"/>
  <c r="K2346" i="1"/>
  <c r="K2343" i="1"/>
  <c r="C2337" i="1"/>
  <c r="C2337" i="2" s="1"/>
  <c r="C2338" i="1"/>
  <c r="C2338" i="2" s="1"/>
  <c r="K2344" i="1"/>
  <c r="C2339" i="1"/>
  <c r="C2339" i="2" s="1"/>
  <c r="K2345" i="1"/>
  <c r="D4240" i="1"/>
  <c r="L2086" i="2"/>
  <c r="L2086" i="1" s="1"/>
  <c r="D2086" i="1"/>
  <c r="U21" i="3"/>
  <c r="R21" i="3" s="1"/>
  <c r="V21" i="3" s="1"/>
  <c r="A4241" i="1"/>
  <c r="F4241" i="1" s="1"/>
  <c r="B4240" i="1"/>
  <c r="B4240" i="2" s="1"/>
  <c r="A2087" i="1"/>
  <c r="F2087" i="1" s="1"/>
  <c r="B2086" i="1"/>
  <c r="B2086" i="2" s="1"/>
  <c r="L4779" i="2" l="1"/>
  <c r="L4779" i="1" s="1"/>
  <c r="J2785" i="1"/>
  <c r="J2252" i="1"/>
  <c r="L4240" i="2"/>
  <c r="L4240" i="1" s="1"/>
  <c r="L3701" i="2"/>
  <c r="L3701" i="1" s="1"/>
  <c r="H2173" i="2"/>
  <c r="H2707" i="2"/>
  <c r="H3246" i="2" s="1"/>
  <c r="H3785" i="2" s="1"/>
  <c r="H4324" i="2" s="1"/>
  <c r="H4863" i="2" s="1"/>
  <c r="H2214" i="2"/>
  <c r="H2748" i="2"/>
  <c r="H3287" i="2" s="1"/>
  <c r="H3826" i="2" s="1"/>
  <c r="H4365" i="2" s="1"/>
  <c r="H4904" i="2" s="1"/>
  <c r="R116" i="3"/>
  <c r="V116" i="3" s="1"/>
  <c r="J2771" i="1"/>
  <c r="J2238" i="1"/>
  <c r="J2769" i="1"/>
  <c r="J3308" i="1" s="1"/>
  <c r="J3847" i="1" s="1"/>
  <c r="J4386" i="1" s="1"/>
  <c r="J4925" i="1" s="1"/>
  <c r="J2236" i="1"/>
  <c r="J2770" i="1"/>
  <c r="J2237" i="1"/>
  <c r="J2772" i="1"/>
  <c r="J3311" i="1" s="1"/>
  <c r="J3850" i="1" s="1"/>
  <c r="J4389" i="1" s="1"/>
  <c r="J4928" i="1" s="1"/>
  <c r="J2239" i="1"/>
  <c r="H2221" i="2"/>
  <c r="H2755" i="2"/>
  <c r="H3294" i="2" s="1"/>
  <c r="H3833" i="2" s="1"/>
  <c r="H4372" i="2" s="1"/>
  <c r="H4911" i="2" s="1"/>
  <c r="H2759" i="2"/>
  <c r="H3298" i="2" s="1"/>
  <c r="H3837" i="2" s="1"/>
  <c r="H4376" i="2" s="1"/>
  <c r="H4915" i="2" s="1"/>
  <c r="H2761" i="2"/>
  <c r="H3300" i="2" s="1"/>
  <c r="H3839" i="2" s="1"/>
  <c r="H4378" i="2" s="1"/>
  <c r="H4917" i="2" s="1"/>
  <c r="K3229" i="1"/>
  <c r="C3223" i="1"/>
  <c r="C3223" i="2" s="1"/>
  <c r="A3163" i="2"/>
  <c r="G2099" i="2"/>
  <c r="G2637" i="2"/>
  <c r="G3176" i="2" s="1"/>
  <c r="G3715" i="2" s="1"/>
  <c r="G4254" i="2" s="1"/>
  <c r="G4793" i="2" s="1"/>
  <c r="J3309" i="1"/>
  <c r="J3848" i="1" s="1"/>
  <c r="J4387" i="1" s="1"/>
  <c r="J4926" i="1" s="1"/>
  <c r="K4851" i="1"/>
  <c r="C4845" i="1"/>
  <c r="C4845" i="2" s="1"/>
  <c r="K4310" i="1"/>
  <c r="C4304" i="1"/>
  <c r="C4304" i="2" s="1"/>
  <c r="K4848" i="1"/>
  <c r="C4842" i="1"/>
  <c r="C4842" i="2" s="1"/>
  <c r="K4307" i="1"/>
  <c r="C4301" i="1"/>
  <c r="C4301" i="2" s="1"/>
  <c r="K4308" i="1"/>
  <c r="C4302" i="1"/>
  <c r="C4302" i="2" s="1"/>
  <c r="K3230" i="1"/>
  <c r="C3224" i="1"/>
  <c r="C3224" i="2" s="1"/>
  <c r="K3771" i="1"/>
  <c r="C3765" i="1"/>
  <c r="C3765" i="2" s="1"/>
  <c r="K4309" i="1"/>
  <c r="C4303" i="1"/>
  <c r="C4303" i="2" s="1"/>
  <c r="K3772" i="1"/>
  <c r="C3766" i="1"/>
  <c r="C3766" i="2" s="1"/>
  <c r="K4312" i="1"/>
  <c r="C4306" i="1"/>
  <c r="C4306" i="2" s="1"/>
  <c r="J2151" i="1"/>
  <c r="J2684" i="1"/>
  <c r="J3223" i="1" s="1"/>
  <c r="A4241" i="2"/>
  <c r="J3324" i="1"/>
  <c r="J3863" i="1" s="1"/>
  <c r="J4402" i="1" s="1"/>
  <c r="J4941" i="1" s="1"/>
  <c r="A2624" i="2"/>
  <c r="K2692" i="1"/>
  <c r="C2686" i="1"/>
  <c r="C2686" i="2" s="1"/>
  <c r="K3769" i="1"/>
  <c r="C3763" i="1"/>
  <c r="C3763" i="2" s="1"/>
  <c r="K3234" i="1"/>
  <c r="C3228" i="1"/>
  <c r="C3228" i="2" s="1"/>
  <c r="A3702" i="2"/>
  <c r="K3233" i="1"/>
  <c r="C3227" i="1"/>
  <c r="C3227" i="2" s="1"/>
  <c r="K2694" i="1"/>
  <c r="C2688" i="1"/>
  <c r="C2688" i="2" s="1"/>
  <c r="K3770" i="1"/>
  <c r="C3764" i="1"/>
  <c r="C3764" i="2" s="1"/>
  <c r="K4850" i="1"/>
  <c r="C4844" i="1"/>
  <c r="C4844" i="2" s="1"/>
  <c r="A2087" i="2"/>
  <c r="K2693" i="1"/>
  <c r="C2687" i="1"/>
  <c r="C2687" i="2" s="1"/>
  <c r="K2695" i="1"/>
  <c r="C2689" i="1"/>
  <c r="C2689" i="2" s="1"/>
  <c r="K2691" i="1"/>
  <c r="C2685" i="1"/>
  <c r="C2685" i="2" s="1"/>
  <c r="K3773" i="1"/>
  <c r="C3767" i="1"/>
  <c r="C3767" i="2" s="1"/>
  <c r="K3231" i="1"/>
  <c r="C3225" i="1"/>
  <c r="C3225" i="2" s="1"/>
  <c r="K4847" i="1"/>
  <c r="C4841" i="1"/>
  <c r="C4841" i="2" s="1"/>
  <c r="A4780" i="2"/>
  <c r="K3768" i="1"/>
  <c r="C3762" i="1"/>
  <c r="C3762" i="2" s="1"/>
  <c r="K3232" i="1"/>
  <c r="C3226" i="1"/>
  <c r="C3226" i="2" s="1"/>
  <c r="K4311" i="1"/>
  <c r="C4305" i="1"/>
  <c r="C4305" i="2" s="1"/>
  <c r="K4849" i="1"/>
  <c r="C4843" i="1"/>
  <c r="C4843" i="2" s="1"/>
  <c r="K2690" i="1"/>
  <c r="C2684" i="1"/>
  <c r="C2684" i="2" s="1"/>
  <c r="K4846" i="1"/>
  <c r="C4840" i="1"/>
  <c r="C4840" i="2" s="1"/>
  <c r="J3310" i="1"/>
  <c r="J3849" i="1" s="1"/>
  <c r="J4388" i="1" s="1"/>
  <c r="J4927" i="1" s="1"/>
  <c r="D3163" i="1"/>
  <c r="A3164" i="1"/>
  <c r="F3164" i="1" s="1"/>
  <c r="B3163" i="1"/>
  <c r="B3163" i="2" s="1"/>
  <c r="D3702" i="1"/>
  <c r="A3703" i="1"/>
  <c r="F3703" i="1" s="1"/>
  <c r="B3702" i="1"/>
  <c r="B3702" i="2" s="1"/>
  <c r="A2625" i="1"/>
  <c r="F2625" i="1" s="1"/>
  <c r="B2624" i="1"/>
  <c r="B2624" i="2" s="1"/>
  <c r="D2624" i="1"/>
  <c r="B4780" i="1"/>
  <c r="B4780" i="2" s="1"/>
  <c r="D4780" i="1"/>
  <c r="A4781" i="1"/>
  <c r="F4781" i="1" s="1"/>
  <c r="S289" i="3"/>
  <c r="U288" i="3"/>
  <c r="AC29" i="3"/>
  <c r="AE28" i="3"/>
  <c r="G29" i="2"/>
  <c r="G373" i="2"/>
  <c r="G718" i="2" s="1"/>
  <c r="G1063" i="2" s="1"/>
  <c r="G1408" i="2" s="1"/>
  <c r="G1753" i="2" s="1"/>
  <c r="U245" i="3"/>
  <c r="K2353" i="1"/>
  <c r="C2346" i="1"/>
  <c r="C2346" i="2" s="1"/>
  <c r="K2352" i="1"/>
  <c r="C2343" i="1"/>
  <c r="C2343" i="2" s="1"/>
  <c r="K2349" i="1"/>
  <c r="K2348" i="1"/>
  <c r="C2342" i="1"/>
  <c r="C2342" i="2" s="1"/>
  <c r="K2351" i="1"/>
  <c r="C2345" i="1"/>
  <c r="C2345" i="2" s="1"/>
  <c r="C2344" i="1"/>
  <c r="C2344" i="2" s="1"/>
  <c r="K2350" i="1"/>
  <c r="D4241" i="1"/>
  <c r="L2087" i="2"/>
  <c r="L2087" i="1" s="1"/>
  <c r="D2087" i="1"/>
  <c r="U22" i="3"/>
  <c r="R22" i="3" s="1"/>
  <c r="V22" i="3" s="1"/>
  <c r="B4241" i="1"/>
  <c r="B4241" i="2" s="1"/>
  <c r="A4242" i="1"/>
  <c r="F4242" i="1" s="1"/>
  <c r="B2087" i="1"/>
  <c r="B2087" i="2" s="1"/>
  <c r="A2088" i="1"/>
  <c r="F2088" i="1" s="1"/>
  <c r="H2178" i="2" l="1"/>
  <c r="H2712" i="2"/>
  <c r="H3251" i="2" s="1"/>
  <c r="H3790" i="2" s="1"/>
  <c r="H4329" i="2" s="1"/>
  <c r="H4868" i="2" s="1"/>
  <c r="L4241" i="2"/>
  <c r="L4241" i="1" s="1"/>
  <c r="H2219" i="2"/>
  <c r="H2753" i="2"/>
  <c r="H3292" i="2" s="1"/>
  <c r="H3831" i="2" s="1"/>
  <c r="H4370" i="2" s="1"/>
  <c r="H4909" i="2" s="1"/>
  <c r="L3702" i="2"/>
  <c r="L3702" i="1" s="1"/>
  <c r="J2258" i="1"/>
  <c r="J2791" i="1"/>
  <c r="J3330" i="1" s="1"/>
  <c r="J3869" i="1" s="1"/>
  <c r="J4408" i="1" s="1"/>
  <c r="J4947" i="1" s="1"/>
  <c r="L4780" i="2"/>
  <c r="L4780" i="1" s="1"/>
  <c r="R117" i="3"/>
  <c r="V117" i="3" s="1"/>
  <c r="J2243" i="1"/>
  <c r="J2776" i="1"/>
  <c r="J2245" i="1"/>
  <c r="J2778" i="1"/>
  <c r="J3762" i="1"/>
  <c r="J4301" i="1" s="1"/>
  <c r="J4840" i="1" s="1"/>
  <c r="J2242" i="1"/>
  <c r="J2775" i="1"/>
  <c r="J2244" i="1"/>
  <c r="J2777" i="1"/>
  <c r="H2226" i="2"/>
  <c r="H2760" i="2"/>
  <c r="H3299" i="2" s="1"/>
  <c r="H3838" i="2" s="1"/>
  <c r="H4377" i="2" s="1"/>
  <c r="H4916" i="2" s="1"/>
  <c r="H2766" i="2"/>
  <c r="H3305" i="2" s="1"/>
  <c r="H3844" i="2" s="1"/>
  <c r="H4383" i="2" s="1"/>
  <c r="H4922" i="2" s="1"/>
  <c r="H2764" i="2"/>
  <c r="H3303" i="2" s="1"/>
  <c r="H3842" i="2" s="1"/>
  <c r="H4381" i="2" s="1"/>
  <c r="H4920" i="2" s="1"/>
  <c r="K2701" i="1"/>
  <c r="C2695" i="1"/>
  <c r="C2695" i="2" s="1"/>
  <c r="J3315" i="1"/>
  <c r="J3854" i="1" s="1"/>
  <c r="J4393" i="1" s="1"/>
  <c r="J4932" i="1" s="1"/>
  <c r="J3314" i="1"/>
  <c r="J3853" i="1" s="1"/>
  <c r="J4392" i="1" s="1"/>
  <c r="J4931" i="1" s="1"/>
  <c r="K3239" i="1"/>
  <c r="C3233" i="1"/>
  <c r="C3233" i="2" s="1"/>
  <c r="J2157" i="1"/>
  <c r="J2690" i="1"/>
  <c r="J3229" i="1" s="1"/>
  <c r="A2625" i="2"/>
  <c r="K2696" i="1"/>
  <c r="C2690" i="1"/>
  <c r="C2690" i="2" s="1"/>
  <c r="K3236" i="1"/>
  <c r="C3230" i="1"/>
  <c r="C3230" i="2" s="1"/>
  <c r="K4853" i="1"/>
  <c r="C4847" i="1"/>
  <c r="C4847" i="2" s="1"/>
  <c r="K3775" i="1"/>
  <c r="C3769" i="1"/>
  <c r="C3769" i="2" s="1"/>
  <c r="K4314" i="1"/>
  <c r="C4308" i="1"/>
  <c r="C4308" i="2" s="1"/>
  <c r="K4316" i="1"/>
  <c r="C4310" i="1"/>
  <c r="C4310" i="2" s="1"/>
  <c r="K3237" i="1"/>
  <c r="C3231" i="1"/>
  <c r="C3231" i="2" s="1"/>
  <c r="K2699" i="1"/>
  <c r="C2693" i="1"/>
  <c r="C2693" i="2" s="1"/>
  <c r="K3776" i="1"/>
  <c r="C3770" i="1"/>
  <c r="C3770" i="2" s="1"/>
  <c r="K4855" i="1"/>
  <c r="C4849" i="1"/>
  <c r="C4849" i="2" s="1"/>
  <c r="K3238" i="1"/>
  <c r="C3232" i="1"/>
  <c r="C3232" i="2" s="1"/>
  <c r="K3778" i="1"/>
  <c r="C3772" i="1"/>
  <c r="C3772" i="2" s="1"/>
  <c r="K4313" i="1"/>
  <c r="C4307" i="1"/>
  <c r="C4307" i="2" s="1"/>
  <c r="G2100" i="2"/>
  <c r="G2638" i="2"/>
  <c r="G3177" i="2" s="1"/>
  <c r="G3716" i="2" s="1"/>
  <c r="G4255" i="2" s="1"/>
  <c r="G4794" i="2" s="1"/>
  <c r="K2700" i="1"/>
  <c r="C2694" i="1"/>
  <c r="C2694" i="2" s="1"/>
  <c r="K3240" i="1"/>
  <c r="C3234" i="1"/>
  <c r="C3234" i="2" s="1"/>
  <c r="K2698" i="1"/>
  <c r="C2692" i="1"/>
  <c r="C2692" i="2" s="1"/>
  <c r="K4315" i="1"/>
  <c r="C4309" i="1"/>
  <c r="C4309" i="2" s="1"/>
  <c r="K4854" i="1"/>
  <c r="C4848" i="1"/>
  <c r="C4848" i="2" s="1"/>
  <c r="K3779" i="1"/>
  <c r="C3773" i="1"/>
  <c r="C3773" i="2" s="1"/>
  <c r="A4242" i="2"/>
  <c r="A4781" i="2"/>
  <c r="K4856" i="1"/>
  <c r="C4850" i="1"/>
  <c r="C4850" i="2" s="1"/>
  <c r="J3316" i="1"/>
  <c r="J3855" i="1" s="1"/>
  <c r="J4394" i="1" s="1"/>
  <c r="J4933" i="1" s="1"/>
  <c r="K4317" i="1"/>
  <c r="C4311" i="1"/>
  <c r="C4311" i="2" s="1"/>
  <c r="K3774" i="1"/>
  <c r="C3768" i="1"/>
  <c r="C3768" i="2" s="1"/>
  <c r="K3777" i="1"/>
  <c r="C3771" i="1"/>
  <c r="C3771" i="2" s="1"/>
  <c r="K3235" i="1"/>
  <c r="C3229" i="1"/>
  <c r="C3229" i="2" s="1"/>
  <c r="A3164" i="2"/>
  <c r="A2088" i="2"/>
  <c r="K2697" i="1"/>
  <c r="C2691" i="1"/>
  <c r="C2691" i="2" s="1"/>
  <c r="K4857" i="1"/>
  <c r="C4851" i="1"/>
  <c r="C4851" i="2" s="1"/>
  <c r="A3703" i="2"/>
  <c r="K4318" i="1"/>
  <c r="C4312" i="1"/>
  <c r="C4312" i="2" s="1"/>
  <c r="K4852" i="1"/>
  <c r="C4846" i="1"/>
  <c r="C4846" i="2" s="1"/>
  <c r="J3317" i="1"/>
  <c r="J3856" i="1" s="1"/>
  <c r="J4395" i="1" s="1"/>
  <c r="J4934" i="1" s="1"/>
  <c r="D3164" i="1"/>
  <c r="A3165" i="1"/>
  <c r="F3165" i="1" s="1"/>
  <c r="B3164" i="1"/>
  <c r="B3164" i="2" s="1"/>
  <c r="B3703" i="1"/>
  <c r="B3703" i="2" s="1"/>
  <c r="A2626" i="1"/>
  <c r="F2626" i="1" s="1"/>
  <c r="B2625" i="1"/>
  <c r="B2625" i="2" s="1"/>
  <c r="D2625" i="1"/>
  <c r="D3703" i="1"/>
  <c r="A3704" i="1"/>
  <c r="F3704" i="1" s="1"/>
  <c r="A4782" i="1"/>
  <c r="F4782" i="1" s="1"/>
  <c r="B4781" i="1"/>
  <c r="B4781" i="2" s="1"/>
  <c r="D4781" i="1"/>
  <c r="S290" i="3"/>
  <c r="U289" i="3"/>
  <c r="AC30" i="3"/>
  <c r="AE29" i="3"/>
  <c r="G30" i="2"/>
  <c r="G374" i="2"/>
  <c r="G719" i="2" s="1"/>
  <c r="G1064" i="2" s="1"/>
  <c r="G1409" i="2" s="1"/>
  <c r="G1754" i="2" s="1"/>
  <c r="U246" i="3"/>
  <c r="C2352" i="1"/>
  <c r="C2352" i="2" s="1"/>
  <c r="K2358" i="1"/>
  <c r="C2348" i="1"/>
  <c r="C2348" i="2" s="1"/>
  <c r="K2354" i="1"/>
  <c r="C2353" i="1" s="1"/>
  <c r="C2353" i="2" s="1"/>
  <c r="K2359" i="1"/>
  <c r="C2347" i="1"/>
  <c r="C2347" i="2" s="1"/>
  <c r="K2356" i="1"/>
  <c r="C2350" i="1"/>
  <c r="C2350" i="2" s="1"/>
  <c r="C2349" i="1"/>
  <c r="C2349" i="2" s="1"/>
  <c r="K2355" i="1"/>
  <c r="C2351" i="1"/>
  <c r="C2351" i="2" s="1"/>
  <c r="K2357" i="1"/>
  <c r="D3165" i="1"/>
  <c r="D4242" i="1"/>
  <c r="D2088" i="1"/>
  <c r="U23" i="3"/>
  <c r="R23" i="3" s="1"/>
  <c r="V23" i="3" s="1"/>
  <c r="B4242" i="1"/>
  <c r="B4242" i="2" s="1"/>
  <c r="A4243" i="1"/>
  <c r="F4243" i="1" s="1"/>
  <c r="A3166" i="1"/>
  <c r="F3166" i="1" s="1"/>
  <c r="B2088" i="1"/>
  <c r="B2088" i="2" s="1"/>
  <c r="A2089" i="1"/>
  <c r="F2089" i="1" s="1"/>
  <c r="L2088" i="2" l="1"/>
  <c r="L2088" i="1" s="1"/>
  <c r="J2264" i="1"/>
  <c r="J2797" i="1"/>
  <c r="L4781" i="2"/>
  <c r="L4781" i="1" s="1"/>
  <c r="L4242" i="2"/>
  <c r="L4242" i="1" s="1"/>
  <c r="H2224" i="2"/>
  <c r="H2758" i="2"/>
  <c r="H3297" i="2" s="1"/>
  <c r="H3836" i="2" s="1"/>
  <c r="H4375" i="2" s="1"/>
  <c r="H4914" i="2" s="1"/>
  <c r="L3703" i="2"/>
  <c r="L3703" i="1" s="1"/>
  <c r="H2183" i="2"/>
  <c r="H2717" i="2"/>
  <c r="H3256" i="2" s="1"/>
  <c r="H3795" i="2" s="1"/>
  <c r="H4334" i="2" s="1"/>
  <c r="H4873" i="2" s="1"/>
  <c r="R118" i="3"/>
  <c r="V118" i="3" s="1"/>
  <c r="J2783" i="1"/>
  <c r="J2250" i="1"/>
  <c r="J2784" i="1"/>
  <c r="J2251" i="1"/>
  <c r="J3768" i="1"/>
  <c r="J4307" i="1" s="1"/>
  <c r="J4846" i="1" s="1"/>
  <c r="J2781" i="1"/>
  <c r="J2248" i="1"/>
  <c r="J2782" i="1"/>
  <c r="J3321" i="1" s="1"/>
  <c r="J3860" i="1" s="1"/>
  <c r="J4399" i="1" s="1"/>
  <c r="J4938" i="1" s="1"/>
  <c r="J2249" i="1"/>
  <c r="H2231" i="2"/>
  <c r="H2765" i="2"/>
  <c r="H3304" i="2" s="1"/>
  <c r="H3843" i="2" s="1"/>
  <c r="H4382" i="2" s="1"/>
  <c r="H4921" i="2" s="1"/>
  <c r="H2769" i="2"/>
  <c r="H3308" i="2" s="1"/>
  <c r="H3847" i="2" s="1"/>
  <c r="H4386" i="2" s="1"/>
  <c r="H4925" i="2" s="1"/>
  <c r="H2771" i="2"/>
  <c r="H3310" i="2" s="1"/>
  <c r="H3849" i="2" s="1"/>
  <c r="H4388" i="2" s="1"/>
  <c r="H4927" i="2" s="1"/>
  <c r="K4322" i="1"/>
  <c r="C4316" i="1"/>
  <c r="C4316" i="2" s="1"/>
  <c r="K3783" i="1"/>
  <c r="C3777" i="1"/>
  <c r="C3777" i="2" s="1"/>
  <c r="K4862" i="1"/>
  <c r="C4856" i="1"/>
  <c r="C4856" i="2" s="1"/>
  <c r="K3785" i="1"/>
  <c r="C3779" i="1"/>
  <c r="C3779" i="2" s="1"/>
  <c r="K4859" i="1"/>
  <c r="C4853" i="1"/>
  <c r="C4853" i="2" s="1"/>
  <c r="K4863" i="1"/>
  <c r="C4857" i="1"/>
  <c r="C4857" i="2" s="1"/>
  <c r="K3784" i="1"/>
  <c r="C3778" i="1"/>
  <c r="C3778" i="2" s="1"/>
  <c r="K3243" i="1"/>
  <c r="C3237" i="1"/>
  <c r="C3237" i="2" s="1"/>
  <c r="J3320" i="1"/>
  <c r="A2626" i="2"/>
  <c r="K2703" i="1"/>
  <c r="C2697" i="1"/>
  <c r="C2697" i="2" s="1"/>
  <c r="K3780" i="1"/>
  <c r="C3774" i="1"/>
  <c r="C3774" i="2" s="1"/>
  <c r="A3165" i="2"/>
  <c r="K4860" i="1"/>
  <c r="C4854" i="1"/>
  <c r="C4854" i="2" s="1"/>
  <c r="K2706" i="1"/>
  <c r="C2700" i="1"/>
  <c r="C2700" i="2" s="1"/>
  <c r="K3244" i="1"/>
  <c r="C3238" i="1"/>
  <c r="C3238" i="2" s="1"/>
  <c r="J3336" i="1"/>
  <c r="J3875" i="1" s="1"/>
  <c r="J4414" i="1" s="1"/>
  <c r="J4953" i="1" s="1"/>
  <c r="K4323" i="1"/>
  <c r="C4317" i="1"/>
  <c r="C4317" i="2" s="1"/>
  <c r="A2089" i="2"/>
  <c r="J3322" i="1"/>
  <c r="J3861" i="1" s="1"/>
  <c r="K4320" i="1"/>
  <c r="C4314" i="1"/>
  <c r="C4314" i="2" s="1"/>
  <c r="K4324" i="1"/>
  <c r="C4318" i="1"/>
  <c r="C4318" i="2" s="1"/>
  <c r="B2626" i="1"/>
  <c r="B2626" i="2" s="1"/>
  <c r="K4321" i="1"/>
  <c r="C4315" i="1"/>
  <c r="C4315" i="2" s="1"/>
  <c r="G2101" i="2"/>
  <c r="G2639" i="2"/>
  <c r="G3178" i="2" s="1"/>
  <c r="G3717" i="2" s="1"/>
  <c r="G4256" i="2" s="1"/>
  <c r="G4795" i="2" s="1"/>
  <c r="K4861" i="1"/>
  <c r="C4855" i="1"/>
  <c r="C4855" i="2" s="1"/>
  <c r="J2163" i="1"/>
  <c r="J2696" i="1"/>
  <c r="J3235" i="1" s="1"/>
  <c r="J3774" i="1" s="1"/>
  <c r="J4313" i="1" s="1"/>
  <c r="J4852" i="1" s="1"/>
  <c r="K4858" i="1"/>
  <c r="C4852" i="1"/>
  <c r="C4852" i="2" s="1"/>
  <c r="K2702" i="1"/>
  <c r="C2696" i="1"/>
  <c r="C2696" i="2" s="1"/>
  <c r="A4243" i="2"/>
  <c r="A4782" i="2"/>
  <c r="K2704" i="1"/>
  <c r="C2698" i="1"/>
  <c r="C2698" i="2" s="1"/>
  <c r="K3782" i="1"/>
  <c r="C3776" i="1"/>
  <c r="C3776" i="2" s="1"/>
  <c r="K3242" i="1"/>
  <c r="C3236" i="1"/>
  <c r="C3236" i="2" s="1"/>
  <c r="K3245" i="1"/>
  <c r="C3239" i="1"/>
  <c r="C3239" i="2" s="1"/>
  <c r="K3241" i="1"/>
  <c r="C3235" i="1"/>
  <c r="C3235" i="2" s="1"/>
  <c r="K3781" i="1"/>
  <c r="C3775" i="1"/>
  <c r="C3775" i="2" s="1"/>
  <c r="A3166" i="2"/>
  <c r="A3704" i="2"/>
  <c r="J3323" i="1"/>
  <c r="J3862" i="1" s="1"/>
  <c r="J4401" i="1" s="1"/>
  <c r="J4940" i="1" s="1"/>
  <c r="K3246" i="1"/>
  <c r="C3240" i="1"/>
  <c r="C3240" i="2" s="1"/>
  <c r="K4319" i="1"/>
  <c r="C4313" i="1"/>
  <c r="C4313" i="2" s="1"/>
  <c r="K2705" i="1"/>
  <c r="C2699" i="1"/>
  <c r="C2699" i="2" s="1"/>
  <c r="K2707" i="1"/>
  <c r="C2701" i="1"/>
  <c r="C2701" i="2" s="1"/>
  <c r="D2626" i="1"/>
  <c r="B3704" i="1"/>
  <c r="B3704" i="2" s="1"/>
  <c r="B3165" i="1"/>
  <c r="B3165" i="2" s="1"/>
  <c r="D3704" i="1"/>
  <c r="A3705" i="1"/>
  <c r="F3705" i="1" s="1"/>
  <c r="A2627" i="1"/>
  <c r="F2627" i="1" s="1"/>
  <c r="B4782" i="1"/>
  <c r="B4782" i="2" s="1"/>
  <c r="A4783" i="1"/>
  <c r="F4783" i="1" s="1"/>
  <c r="D4782" i="1"/>
  <c r="S291" i="3"/>
  <c r="U290" i="3"/>
  <c r="AC31" i="3"/>
  <c r="AE30" i="3"/>
  <c r="G31" i="2"/>
  <c r="G375" i="2"/>
  <c r="G720" i="2" s="1"/>
  <c r="G1065" i="2" s="1"/>
  <c r="G1410" i="2" s="1"/>
  <c r="G1755" i="2" s="1"/>
  <c r="U247" i="3"/>
  <c r="K2365" i="1"/>
  <c r="C2357" i="1"/>
  <c r="C2357" i="2" s="1"/>
  <c r="K2363" i="1"/>
  <c r="C2356" i="1"/>
  <c r="C2356" i="2" s="1"/>
  <c r="K2362" i="1"/>
  <c r="C2354" i="1"/>
  <c r="C2354" i="2" s="1"/>
  <c r="K2360" i="1"/>
  <c r="C2358" i="1"/>
  <c r="C2358" i="2" s="1"/>
  <c r="K2364" i="1"/>
  <c r="C2355" i="1"/>
  <c r="C2355" i="2" s="1"/>
  <c r="K2361" i="1"/>
  <c r="D3166" i="1"/>
  <c r="D3705" i="1"/>
  <c r="D4243" i="1"/>
  <c r="L2089" i="2"/>
  <c r="L2089" i="1" s="1"/>
  <c r="D2089" i="1"/>
  <c r="U24" i="3"/>
  <c r="R24" i="3" s="1"/>
  <c r="V24" i="3" s="1"/>
  <c r="B4243" i="1"/>
  <c r="B4243" i="2" s="1"/>
  <c r="A4244" i="1"/>
  <c r="F4244" i="1" s="1"/>
  <c r="A3706" i="1"/>
  <c r="F3706" i="1" s="1"/>
  <c r="B3166" i="1"/>
  <c r="B3166" i="2" s="1"/>
  <c r="A3167" i="1"/>
  <c r="F3167" i="1" s="1"/>
  <c r="A2628" i="1"/>
  <c r="F2628" i="1" s="1"/>
  <c r="A2090" i="1"/>
  <c r="F2090" i="1" s="1"/>
  <c r="B2089" i="1"/>
  <c r="B2089" i="2" s="1"/>
  <c r="L4782" i="2" l="1"/>
  <c r="L4782" i="1" s="1"/>
  <c r="H2229" i="2"/>
  <c r="H2763" i="2"/>
  <c r="H3302" i="2" s="1"/>
  <c r="H3841" i="2" s="1"/>
  <c r="H4380" i="2" s="1"/>
  <c r="H4919" i="2" s="1"/>
  <c r="L4243" i="2"/>
  <c r="L4243" i="1" s="1"/>
  <c r="J2270" i="1"/>
  <c r="J2803" i="1"/>
  <c r="B2627" i="1"/>
  <c r="B2627" i="2" s="1"/>
  <c r="L3704" i="2"/>
  <c r="L3704" i="1" s="1"/>
  <c r="H2188" i="2"/>
  <c r="H2722" i="2"/>
  <c r="H3261" i="2" s="1"/>
  <c r="H3800" i="2" s="1"/>
  <c r="H4339" i="2" s="1"/>
  <c r="H4878" i="2" s="1"/>
  <c r="R119" i="3"/>
  <c r="V119" i="3" s="1"/>
  <c r="J2254" i="1"/>
  <c r="J2787" i="1"/>
  <c r="J2257" i="1"/>
  <c r="J2790" i="1"/>
  <c r="J2256" i="1"/>
  <c r="J2789" i="1"/>
  <c r="J2255" i="1"/>
  <c r="J2788" i="1"/>
  <c r="J3327" i="1" s="1"/>
  <c r="J3866" i="1" s="1"/>
  <c r="J4405" i="1" s="1"/>
  <c r="J4944" i="1" s="1"/>
  <c r="J3859" i="1"/>
  <c r="J4398" i="1" s="1"/>
  <c r="J4937" i="1" s="1"/>
  <c r="J4400" i="1"/>
  <c r="J4939" i="1" s="1"/>
  <c r="H2236" i="2"/>
  <c r="H2770" i="2"/>
  <c r="H3309" i="2" s="1"/>
  <c r="H3848" i="2" s="1"/>
  <c r="H4387" i="2" s="1"/>
  <c r="H4926" i="2" s="1"/>
  <c r="H2776" i="2"/>
  <c r="H3315" i="2" s="1"/>
  <c r="H3854" i="2" s="1"/>
  <c r="H4393" i="2" s="1"/>
  <c r="H4932" i="2" s="1"/>
  <c r="H2774" i="2"/>
  <c r="H3313" i="2" s="1"/>
  <c r="H3852" i="2" s="1"/>
  <c r="H4391" i="2" s="1"/>
  <c r="H4930" i="2" s="1"/>
  <c r="J3329" i="1"/>
  <c r="J3868" i="1" s="1"/>
  <c r="J4407" i="1" s="1"/>
  <c r="J4946" i="1" s="1"/>
  <c r="K4327" i="1"/>
  <c r="C4321" i="1"/>
  <c r="C4321" i="2" s="1"/>
  <c r="K2710" i="1"/>
  <c r="C2704" i="1"/>
  <c r="C2704" i="2" s="1"/>
  <c r="J3328" i="1"/>
  <c r="J3867" i="1" s="1"/>
  <c r="J4406" i="1" s="1"/>
  <c r="J4945" i="1" s="1"/>
  <c r="K2712" i="1"/>
  <c r="C2706" i="1"/>
  <c r="C2706" i="2" s="1"/>
  <c r="A2628" i="2"/>
  <c r="K3252" i="1"/>
  <c r="C3246" i="1"/>
  <c r="C3246" i="2" s="1"/>
  <c r="K3247" i="1"/>
  <c r="C3241" i="1"/>
  <c r="C3241" i="2" s="1"/>
  <c r="G2102" i="2"/>
  <c r="G2640" i="2"/>
  <c r="G3179" i="2" s="1"/>
  <c r="G3718" i="2" s="1"/>
  <c r="G4257" i="2" s="1"/>
  <c r="G4796" i="2" s="1"/>
  <c r="K2709" i="1"/>
  <c r="C2703" i="1"/>
  <c r="C2703" i="2" s="1"/>
  <c r="K4866" i="1"/>
  <c r="C4860" i="1"/>
  <c r="C4860" i="2" s="1"/>
  <c r="K4330" i="1"/>
  <c r="C4324" i="1"/>
  <c r="C4324" i="2" s="1"/>
  <c r="K3791" i="1"/>
  <c r="C3785" i="1"/>
  <c r="C3785" i="2" s="1"/>
  <c r="J2169" i="1"/>
  <c r="J2702" i="1"/>
  <c r="J3241" i="1" s="1"/>
  <c r="J3780" i="1" s="1"/>
  <c r="J4319" i="1" s="1"/>
  <c r="J4858" i="1" s="1"/>
  <c r="J3326" i="1"/>
  <c r="J3865" i="1" s="1"/>
  <c r="J4404" i="1" s="1"/>
  <c r="J4943" i="1" s="1"/>
  <c r="K4868" i="1"/>
  <c r="C4862" i="1"/>
  <c r="C4862" i="2" s="1"/>
  <c r="K2713" i="1"/>
  <c r="C2707" i="1"/>
  <c r="C2707" i="2" s="1"/>
  <c r="K3251" i="1"/>
  <c r="C3245" i="1"/>
  <c r="C3245" i="2" s="1"/>
  <c r="J3342" i="1"/>
  <c r="J3881" i="1" s="1"/>
  <c r="J4420" i="1" s="1"/>
  <c r="K4865" i="1"/>
  <c r="C4859" i="1"/>
  <c r="C4859" i="2" s="1"/>
  <c r="K3789" i="1"/>
  <c r="C3783" i="1"/>
  <c r="C3783" i="2" s="1"/>
  <c r="A2090" i="2"/>
  <c r="K4869" i="1"/>
  <c r="C4863" i="1"/>
  <c r="C4863" i="2" s="1"/>
  <c r="A4783" i="2"/>
  <c r="K2708" i="1"/>
  <c r="C2702" i="1"/>
  <c r="C2702" i="2" s="1"/>
  <c r="A3706" i="2"/>
  <c r="K3248" i="1"/>
  <c r="C3242" i="1"/>
  <c r="C3242" i="2" s="1"/>
  <c r="A4244" i="2"/>
  <c r="K2711" i="1"/>
  <c r="C2705" i="1"/>
  <c r="C2705" i="2" s="1"/>
  <c r="K3249" i="1"/>
  <c r="C3243" i="1"/>
  <c r="C3243" i="2" s="1"/>
  <c r="K4329" i="1"/>
  <c r="C4323" i="1"/>
  <c r="C4323" i="2" s="1"/>
  <c r="A3167" i="2"/>
  <c r="A2627" i="2"/>
  <c r="K3788" i="1"/>
  <c r="C3782" i="1"/>
  <c r="C3782" i="2" s="1"/>
  <c r="K4864" i="1"/>
  <c r="C4858" i="1"/>
  <c r="C4858" i="2" s="1"/>
  <c r="K4326" i="1"/>
  <c r="C4320" i="1"/>
  <c r="C4320" i="2" s="1"/>
  <c r="K3250" i="1"/>
  <c r="C3244" i="1"/>
  <c r="C3244" i="2" s="1"/>
  <c r="A3705" i="2"/>
  <c r="K4325" i="1"/>
  <c r="C4319" i="1"/>
  <c r="C4319" i="2" s="1"/>
  <c r="K3787" i="1"/>
  <c r="C3781" i="1"/>
  <c r="C3781" i="2" s="1"/>
  <c r="K4867" i="1"/>
  <c r="C4861" i="1"/>
  <c r="C4861" i="2" s="1"/>
  <c r="K3786" i="1"/>
  <c r="C3780" i="1"/>
  <c r="C3780" i="2" s="1"/>
  <c r="K3790" i="1"/>
  <c r="C3784" i="1"/>
  <c r="C3784" i="2" s="1"/>
  <c r="K4328" i="1"/>
  <c r="C4322" i="1"/>
  <c r="C4322" i="2" s="1"/>
  <c r="D2627" i="1"/>
  <c r="B3705" i="1"/>
  <c r="B3705" i="2" s="1"/>
  <c r="A4784" i="1"/>
  <c r="F4784" i="1" s="1"/>
  <c r="D4783" i="1"/>
  <c r="B4783" i="1"/>
  <c r="B4783" i="2" s="1"/>
  <c r="S292" i="3"/>
  <c r="U291" i="3"/>
  <c r="AC32" i="3"/>
  <c r="AE31" i="3"/>
  <c r="G32" i="2"/>
  <c r="G376" i="2"/>
  <c r="G721" i="2" s="1"/>
  <c r="G1066" i="2" s="1"/>
  <c r="G1411" i="2" s="1"/>
  <c r="G1756" i="2" s="1"/>
  <c r="U248" i="3"/>
  <c r="C2363" i="1"/>
  <c r="C2363" i="2" s="1"/>
  <c r="K2369" i="1"/>
  <c r="C2364" i="1"/>
  <c r="C2364" i="2" s="1"/>
  <c r="K2370" i="1"/>
  <c r="C2362" i="1"/>
  <c r="C2362" i="2" s="1"/>
  <c r="K2368" i="1"/>
  <c r="K2367" i="1"/>
  <c r="C2361" i="1"/>
  <c r="C2361" i="2" s="1"/>
  <c r="C2360" i="1"/>
  <c r="C2360" i="2" s="1"/>
  <c r="K2366" i="1"/>
  <c r="K2371" i="1"/>
  <c r="C2359" i="1"/>
  <c r="C2359" i="2" s="1"/>
  <c r="D3167" i="1"/>
  <c r="D3706" i="1"/>
  <c r="D2628" i="1"/>
  <c r="D4244" i="1"/>
  <c r="L2090" i="2"/>
  <c r="L2090" i="1" s="1"/>
  <c r="D2090" i="1"/>
  <c r="U25" i="3"/>
  <c r="R25" i="3" s="1"/>
  <c r="V25" i="3" s="1"/>
  <c r="A4785" i="1"/>
  <c r="F4785" i="1" s="1"/>
  <c r="B4244" i="1"/>
  <c r="B4244" i="2" s="1"/>
  <c r="A4245" i="1"/>
  <c r="F4245" i="1" s="1"/>
  <c r="B3706" i="1"/>
  <c r="B3706" i="2" s="1"/>
  <c r="A3707" i="1"/>
  <c r="F3707" i="1" s="1"/>
  <c r="B3167" i="1"/>
  <c r="B3167" i="2" s="1"/>
  <c r="A3168" i="1"/>
  <c r="F3168" i="1" s="1"/>
  <c r="B2628" i="1"/>
  <c r="B2628" i="2" s="1"/>
  <c r="A2629" i="1"/>
  <c r="F2629" i="1" s="1"/>
  <c r="A2091" i="1"/>
  <c r="F2091" i="1" s="1"/>
  <c r="B2090" i="1"/>
  <c r="B2090" i="2" s="1"/>
  <c r="H2193" i="2" l="1"/>
  <c r="H2727" i="2"/>
  <c r="H3266" i="2" s="1"/>
  <c r="H3805" i="2" s="1"/>
  <c r="H4344" i="2" s="1"/>
  <c r="H4883" i="2" s="1"/>
  <c r="J2276" i="1"/>
  <c r="J2809" i="1"/>
  <c r="L3705" i="2"/>
  <c r="L3705" i="1" s="1"/>
  <c r="L4244" i="2"/>
  <c r="L4244" i="1" s="1"/>
  <c r="L4783" i="2"/>
  <c r="L4783" i="1" s="1"/>
  <c r="L3706" i="2"/>
  <c r="L3706" i="1" s="1"/>
  <c r="H2234" i="2"/>
  <c r="H2768" i="2"/>
  <c r="H3307" i="2" s="1"/>
  <c r="H3846" i="2" s="1"/>
  <c r="H4385" i="2" s="1"/>
  <c r="H4924" i="2" s="1"/>
  <c r="R120" i="3"/>
  <c r="V120" i="3" s="1"/>
  <c r="J2794" i="1"/>
  <c r="J2261" i="1"/>
  <c r="J2795" i="1"/>
  <c r="J2262" i="1"/>
  <c r="J2796" i="1"/>
  <c r="J3335" i="1" s="1"/>
  <c r="J3874" i="1" s="1"/>
  <c r="J4413" i="1" s="1"/>
  <c r="J4952" i="1" s="1"/>
  <c r="J2263" i="1"/>
  <c r="J2793" i="1"/>
  <c r="J3332" i="1" s="1"/>
  <c r="J3871" i="1" s="1"/>
  <c r="J4410" i="1" s="1"/>
  <c r="J4949" i="1" s="1"/>
  <c r="J2260" i="1"/>
  <c r="J4959" i="1"/>
  <c r="H2241" i="2"/>
  <c r="H2775" i="2"/>
  <c r="H3314" i="2" s="1"/>
  <c r="H3853" i="2" s="1"/>
  <c r="H4392" i="2" s="1"/>
  <c r="H4931" i="2" s="1"/>
  <c r="H2779" i="2"/>
  <c r="H3318" i="2" s="1"/>
  <c r="H3857" i="2" s="1"/>
  <c r="H4396" i="2" s="1"/>
  <c r="H4935" i="2" s="1"/>
  <c r="H2781" i="2"/>
  <c r="H3320" i="2" s="1"/>
  <c r="H3859" i="2" s="1"/>
  <c r="H4398" i="2" s="1"/>
  <c r="H4937" i="2" s="1"/>
  <c r="K4335" i="1"/>
  <c r="C4329" i="1"/>
  <c r="C4329" i="2" s="1"/>
  <c r="K3257" i="1"/>
  <c r="C3251" i="1"/>
  <c r="C3251" i="2" s="1"/>
  <c r="K2718" i="1"/>
  <c r="C2712" i="1"/>
  <c r="C2712" i="2" s="1"/>
  <c r="A4784" i="2"/>
  <c r="K3795" i="1"/>
  <c r="C3789" i="1"/>
  <c r="C3789" i="2" s="1"/>
  <c r="J3348" i="1"/>
  <c r="J3887" i="1" s="1"/>
  <c r="J4426" i="1" s="1"/>
  <c r="J4965" i="1" s="1"/>
  <c r="J3334" i="1"/>
  <c r="J3873" i="1" s="1"/>
  <c r="J4412" i="1" s="1"/>
  <c r="J4951" i="1" s="1"/>
  <c r="A2091" i="2"/>
  <c r="K4871" i="1"/>
  <c r="C4865" i="1"/>
  <c r="C4865" i="2" s="1"/>
  <c r="K2719" i="1"/>
  <c r="C2713" i="1"/>
  <c r="C2713" i="2" s="1"/>
  <c r="A2629" i="2"/>
  <c r="K3793" i="1"/>
  <c r="C3787" i="1"/>
  <c r="C3787" i="2" s="1"/>
  <c r="K4870" i="1"/>
  <c r="C4864" i="1"/>
  <c r="C4864" i="2" s="1"/>
  <c r="K3255" i="1"/>
  <c r="C3249" i="1"/>
  <c r="C3249" i="2" s="1"/>
  <c r="K3253" i="1"/>
  <c r="C3247" i="1"/>
  <c r="C3247" i="2" s="1"/>
  <c r="J3333" i="1"/>
  <c r="J3872" i="1" s="1"/>
  <c r="J4411" i="1" s="1"/>
  <c r="J4950" i="1" s="1"/>
  <c r="K4331" i="1"/>
  <c r="C4325" i="1"/>
  <c r="C4325" i="2" s="1"/>
  <c r="K3794" i="1"/>
  <c r="C3788" i="1"/>
  <c r="C3788" i="2" s="1"/>
  <c r="K4875" i="1"/>
  <c r="C4869" i="1"/>
  <c r="C4869" i="2" s="1"/>
  <c r="K3258" i="1"/>
  <c r="C3252" i="1"/>
  <c r="C3252" i="2" s="1"/>
  <c r="K4874" i="1"/>
  <c r="C4868" i="1"/>
  <c r="C4868" i="2" s="1"/>
  <c r="K3797" i="1"/>
  <c r="C3791" i="1"/>
  <c r="C3791" i="2" s="1"/>
  <c r="K4873" i="1"/>
  <c r="C4867" i="1"/>
  <c r="C4867" i="2" s="1"/>
  <c r="A3168" i="2"/>
  <c r="K4334" i="1"/>
  <c r="C4328" i="1"/>
  <c r="C4328" i="2" s="1"/>
  <c r="A3707" i="2"/>
  <c r="K2714" i="1"/>
  <c r="C2708" i="1"/>
  <c r="C2708" i="2" s="1"/>
  <c r="K2715" i="1"/>
  <c r="C2709" i="1"/>
  <c r="C2709" i="2" s="1"/>
  <c r="K4336" i="1"/>
  <c r="C4330" i="1"/>
  <c r="C4330" i="2" s="1"/>
  <c r="K3792" i="1"/>
  <c r="C3786" i="1"/>
  <c r="C3786" i="2" s="1"/>
  <c r="K2716" i="1"/>
  <c r="C2710" i="1"/>
  <c r="C2710" i="2" s="1"/>
  <c r="G2103" i="2"/>
  <c r="G2641" i="2"/>
  <c r="G3180" i="2" s="1"/>
  <c r="G3719" i="2" s="1"/>
  <c r="G4258" i="2" s="1"/>
  <c r="G4797" i="2" s="1"/>
  <c r="K4333" i="1"/>
  <c r="C4327" i="1"/>
  <c r="C4327" i="2" s="1"/>
  <c r="A4785" i="2"/>
  <c r="K4332" i="1"/>
  <c r="C4326" i="1"/>
  <c r="C4326" i="2" s="1"/>
  <c r="K2717" i="1"/>
  <c r="C2711" i="1"/>
  <c r="C2711" i="2" s="1"/>
  <c r="A4245" i="2"/>
  <c r="K3796" i="1"/>
  <c r="C3790" i="1"/>
  <c r="C3790" i="2" s="1"/>
  <c r="K3256" i="1"/>
  <c r="C3250" i="1"/>
  <c r="C3250" i="2" s="1"/>
  <c r="K3254" i="1"/>
  <c r="C3248" i="1"/>
  <c r="C3248" i="2" s="1"/>
  <c r="J2175" i="1"/>
  <c r="J2708" i="1"/>
  <c r="J3247" i="1" s="1"/>
  <c r="J3786" i="1" s="1"/>
  <c r="J4325" i="1" s="1"/>
  <c r="J4864" i="1" s="1"/>
  <c r="K4872" i="1"/>
  <c r="C4866" i="1"/>
  <c r="C4866" i="2" s="1"/>
  <c r="D4784" i="1"/>
  <c r="B4784" i="1"/>
  <c r="B4784" i="2" s="1"/>
  <c r="S293" i="3"/>
  <c r="U292" i="3"/>
  <c r="AC33" i="3"/>
  <c r="AE32" i="3"/>
  <c r="G33" i="2"/>
  <c r="G377" i="2"/>
  <c r="G722" i="2" s="1"/>
  <c r="G1067" i="2" s="1"/>
  <c r="G1412" i="2" s="1"/>
  <c r="G1757" i="2" s="1"/>
  <c r="U249" i="3"/>
  <c r="C2366" i="1"/>
  <c r="C2366" i="2" s="1"/>
  <c r="K2372" i="1"/>
  <c r="C2371" i="1" s="1"/>
  <c r="C2371" i="2" s="1"/>
  <c r="K2375" i="1"/>
  <c r="C2369" i="1"/>
  <c r="C2369" i="2" s="1"/>
  <c r="C2370" i="1"/>
  <c r="C2370" i="2" s="1"/>
  <c r="K2376" i="1"/>
  <c r="C2368" i="1"/>
  <c r="C2368" i="2" s="1"/>
  <c r="K2374" i="1"/>
  <c r="K2377" i="1"/>
  <c r="C2367" i="1"/>
  <c r="C2367" i="2" s="1"/>
  <c r="K2373" i="1"/>
  <c r="C2365" i="1"/>
  <c r="C2365" i="2" s="1"/>
  <c r="D4245" i="1"/>
  <c r="D2629" i="1"/>
  <c r="D4785" i="1"/>
  <c r="D3168" i="1"/>
  <c r="D3707" i="1"/>
  <c r="L2091" i="2"/>
  <c r="L2091" i="1" s="1"/>
  <c r="D2091" i="1"/>
  <c r="U26" i="3"/>
  <c r="R26" i="3" s="1"/>
  <c r="V26" i="3" s="1"/>
  <c r="A4786" i="1"/>
  <c r="F4786" i="1" s="1"/>
  <c r="B4785" i="1"/>
  <c r="B4785" i="2" s="1"/>
  <c r="B4245" i="1"/>
  <c r="B4245" i="2" s="1"/>
  <c r="A4246" i="1"/>
  <c r="F4246" i="1" s="1"/>
  <c r="B3707" i="1"/>
  <c r="B3707" i="2" s="1"/>
  <c r="A3708" i="1"/>
  <c r="F3708" i="1" s="1"/>
  <c r="B3168" i="1"/>
  <c r="B3168" i="2" s="1"/>
  <c r="A3169" i="1"/>
  <c r="F3169" i="1" s="1"/>
  <c r="B2629" i="1"/>
  <c r="B2629" i="2" s="1"/>
  <c r="A2630" i="1"/>
  <c r="F2630" i="1" s="1"/>
  <c r="A2092" i="1"/>
  <c r="F2092" i="1" s="1"/>
  <c r="B2091" i="1"/>
  <c r="B2091" i="2" s="1"/>
  <c r="L4785" i="2" l="1"/>
  <c r="L4785" i="1" s="1"/>
  <c r="L3707" i="2"/>
  <c r="L3707" i="1" s="1"/>
  <c r="J2282" i="1"/>
  <c r="J2815" i="1"/>
  <c r="L4784" i="2"/>
  <c r="L4784" i="1" s="1"/>
  <c r="L4245" i="2"/>
  <c r="L4245" i="1" s="1"/>
  <c r="H2239" i="2"/>
  <c r="H2773" i="2"/>
  <c r="H3312" i="2" s="1"/>
  <c r="H3851" i="2" s="1"/>
  <c r="H4390" i="2" s="1"/>
  <c r="H4929" i="2" s="1"/>
  <c r="H2198" i="2"/>
  <c r="H2732" i="2"/>
  <c r="H3271" i="2" s="1"/>
  <c r="H3810" i="2" s="1"/>
  <c r="H4349" i="2" s="1"/>
  <c r="H4888" i="2" s="1"/>
  <c r="R121" i="3"/>
  <c r="V121" i="3" s="1"/>
  <c r="J2269" i="1"/>
  <c r="J2802" i="1"/>
  <c r="J2266" i="1"/>
  <c r="J2799" i="1"/>
  <c r="J2268" i="1"/>
  <c r="J2801" i="1"/>
  <c r="J3340" i="1" s="1"/>
  <c r="J3879" i="1" s="1"/>
  <c r="J4418" i="1" s="1"/>
  <c r="J4957" i="1" s="1"/>
  <c r="J2267" i="1"/>
  <c r="J2800" i="1"/>
  <c r="J3339" i="1" s="1"/>
  <c r="J3878" i="1" s="1"/>
  <c r="J4417" i="1" s="1"/>
  <c r="J4956" i="1" s="1"/>
  <c r="H2246" i="2"/>
  <c r="H2780" i="2"/>
  <c r="H3319" i="2" s="1"/>
  <c r="H3858" i="2" s="1"/>
  <c r="H4397" i="2" s="1"/>
  <c r="H4936" i="2" s="1"/>
  <c r="H2786" i="2"/>
  <c r="H3325" i="2" s="1"/>
  <c r="H3864" i="2" s="1"/>
  <c r="H4403" i="2" s="1"/>
  <c r="H4942" i="2" s="1"/>
  <c r="H2784" i="2"/>
  <c r="H3323" i="2" s="1"/>
  <c r="H3862" i="2" s="1"/>
  <c r="H4401" i="2" s="1"/>
  <c r="H4940" i="2" s="1"/>
  <c r="A4246" i="2"/>
  <c r="K3260" i="1"/>
  <c r="C3254" i="1"/>
  <c r="C3254" i="2" s="1"/>
  <c r="K4338" i="1"/>
  <c r="C4332" i="1"/>
  <c r="C4332" i="2" s="1"/>
  <c r="K2722" i="1"/>
  <c r="C2716" i="1"/>
  <c r="C2716" i="2" s="1"/>
  <c r="K3800" i="1"/>
  <c r="C3794" i="1"/>
  <c r="C3794" i="2" s="1"/>
  <c r="K3259" i="1"/>
  <c r="C3253" i="1"/>
  <c r="C3253" i="2" s="1"/>
  <c r="K3262" i="1"/>
  <c r="C3256" i="1"/>
  <c r="C3256" i="2" s="1"/>
  <c r="K4337" i="1"/>
  <c r="C4331" i="1"/>
  <c r="C4331" i="2" s="1"/>
  <c r="K3261" i="1"/>
  <c r="C3255" i="1"/>
  <c r="C3255" i="2" s="1"/>
  <c r="K4877" i="1"/>
  <c r="C4871" i="1"/>
  <c r="C4871" i="2" s="1"/>
  <c r="A4786" i="2"/>
  <c r="K4340" i="1"/>
  <c r="C4334" i="1"/>
  <c r="C4334" i="2" s="1"/>
  <c r="K3802" i="1"/>
  <c r="C3796" i="1"/>
  <c r="C3796" i="2" s="1"/>
  <c r="K4876" i="1"/>
  <c r="C4870" i="1"/>
  <c r="C4870" i="2" s="1"/>
  <c r="J3341" i="1"/>
  <c r="J3880" i="1" s="1"/>
  <c r="J4419" i="1" s="1"/>
  <c r="J4958" i="1" s="1"/>
  <c r="A2092" i="2"/>
  <c r="L2092" i="2" s="1"/>
  <c r="L2092" i="1" s="1"/>
  <c r="J3354" i="1"/>
  <c r="J3893" i="1" s="1"/>
  <c r="J4432" i="1" s="1"/>
  <c r="J4971" i="1" s="1"/>
  <c r="K3799" i="1"/>
  <c r="C3793" i="1"/>
  <c r="C3793" i="2" s="1"/>
  <c r="K2724" i="1"/>
  <c r="C2718" i="1"/>
  <c r="C2718" i="2" s="1"/>
  <c r="K3798" i="1"/>
  <c r="C3792" i="1"/>
  <c r="C3792" i="2" s="1"/>
  <c r="G2104" i="2"/>
  <c r="G2642" i="2"/>
  <c r="G3181" i="2" s="1"/>
  <c r="G3720" i="2" s="1"/>
  <c r="G4259" i="2" s="1"/>
  <c r="G4798" i="2" s="1"/>
  <c r="K2721" i="1"/>
  <c r="C2715" i="1"/>
  <c r="C2715" i="2" s="1"/>
  <c r="K4879" i="1"/>
  <c r="C4873" i="1"/>
  <c r="C4873" i="2" s="1"/>
  <c r="K3801" i="1"/>
  <c r="C3795" i="1"/>
  <c r="C3795" i="2" s="1"/>
  <c r="K3264" i="1"/>
  <c r="C3258" i="1"/>
  <c r="C3258" i="2" s="1"/>
  <c r="A2630" i="2"/>
  <c r="A3169" i="2"/>
  <c r="K4878" i="1"/>
  <c r="C4872" i="1"/>
  <c r="C4872" i="2" s="1"/>
  <c r="K4342" i="1"/>
  <c r="C4336" i="1"/>
  <c r="C4336" i="2" s="1"/>
  <c r="K2723" i="1"/>
  <c r="C2717" i="1"/>
  <c r="C2717" i="2" s="1"/>
  <c r="K3803" i="1"/>
  <c r="C3797" i="1"/>
  <c r="C3797" i="2" s="1"/>
  <c r="K3263" i="1"/>
  <c r="C3257" i="1"/>
  <c r="C3257" i="2" s="1"/>
  <c r="J2181" i="1"/>
  <c r="J2714" i="1"/>
  <c r="J3253" i="1" s="1"/>
  <c r="J3792" i="1" s="1"/>
  <c r="J4331" i="1" s="1"/>
  <c r="J4870" i="1" s="1"/>
  <c r="J3338" i="1"/>
  <c r="J3877" i="1" s="1"/>
  <c r="J4416" i="1" s="1"/>
  <c r="J4955" i="1" s="1"/>
  <c r="K4881" i="1"/>
  <c r="C4875" i="1"/>
  <c r="C4875" i="2" s="1"/>
  <c r="K2725" i="1"/>
  <c r="C2719" i="1"/>
  <c r="C2719" i="2" s="1"/>
  <c r="K4339" i="1"/>
  <c r="C4333" i="1"/>
  <c r="C4333" i="2" s="1"/>
  <c r="A3708" i="2"/>
  <c r="K2720" i="1"/>
  <c r="C2714" i="1"/>
  <c r="C2714" i="2" s="1"/>
  <c r="K4880" i="1"/>
  <c r="C4874" i="1"/>
  <c r="C4874" i="2" s="1"/>
  <c r="K4341" i="1"/>
  <c r="C4335" i="1"/>
  <c r="C4335" i="2" s="1"/>
  <c r="S294" i="3"/>
  <c r="U293" i="3"/>
  <c r="AC34" i="3"/>
  <c r="AE33" i="3"/>
  <c r="G34" i="2"/>
  <c r="G378" i="2"/>
  <c r="G723" i="2" s="1"/>
  <c r="G1068" i="2" s="1"/>
  <c r="G1413" i="2" s="1"/>
  <c r="G1758" i="2" s="1"/>
  <c r="U250" i="3"/>
  <c r="C2374" i="1"/>
  <c r="C2374" i="2" s="1"/>
  <c r="K2380" i="1"/>
  <c r="C2373" i="1"/>
  <c r="C2373" i="2" s="1"/>
  <c r="K2379" i="1"/>
  <c r="C2376" i="1"/>
  <c r="C2376" i="2" s="1"/>
  <c r="K2382" i="1"/>
  <c r="C2375" i="1"/>
  <c r="C2375" i="2" s="1"/>
  <c r="K2381" i="1"/>
  <c r="K2383" i="1"/>
  <c r="C2372" i="1"/>
  <c r="C2372" i="2" s="1"/>
  <c r="K2378" i="1"/>
  <c r="C2378" i="1" s="1"/>
  <c r="C2378" i="2" s="1"/>
  <c r="D3169" i="1"/>
  <c r="D2630" i="1"/>
  <c r="D3708" i="1"/>
  <c r="D4246" i="1"/>
  <c r="D4786" i="1"/>
  <c r="D2092" i="1"/>
  <c r="U27" i="3"/>
  <c r="R27" i="3" s="1"/>
  <c r="V27" i="3" s="1"/>
  <c r="A4787" i="1"/>
  <c r="F4787" i="1" s="1"/>
  <c r="B4786" i="1"/>
  <c r="B4786" i="2" s="1"/>
  <c r="B4246" i="1"/>
  <c r="B4246" i="2" s="1"/>
  <c r="A4247" i="1"/>
  <c r="F4247" i="1" s="1"/>
  <c r="B3708" i="1"/>
  <c r="B3708" i="2" s="1"/>
  <c r="A3709" i="1"/>
  <c r="F3709" i="1" s="1"/>
  <c r="B3169" i="1"/>
  <c r="B3169" i="2" s="1"/>
  <c r="A3170" i="1"/>
  <c r="F3170" i="1" s="1"/>
  <c r="B2630" i="1"/>
  <c r="B2630" i="2" s="1"/>
  <c r="A2631" i="1"/>
  <c r="F2631" i="1" s="1"/>
  <c r="A2093" i="1"/>
  <c r="F2093" i="1" s="1"/>
  <c r="B2092" i="1"/>
  <c r="B2092" i="2" s="1"/>
  <c r="H2244" i="2" l="1"/>
  <c r="H2778" i="2"/>
  <c r="H3317" i="2" s="1"/>
  <c r="H3856" i="2" s="1"/>
  <c r="H4395" i="2" s="1"/>
  <c r="H4934" i="2" s="1"/>
  <c r="C2382" i="1"/>
  <c r="C2382" i="2" s="1"/>
  <c r="L4246" i="2"/>
  <c r="L4246" i="1" s="1"/>
  <c r="J2821" i="1"/>
  <c r="J2288" i="1"/>
  <c r="C2380" i="1"/>
  <c r="C2380" i="2" s="1"/>
  <c r="L3708" i="2"/>
  <c r="L3708" i="1" s="1"/>
  <c r="L4786" i="2"/>
  <c r="L4786" i="1" s="1"/>
  <c r="H2203" i="2"/>
  <c r="H2737" i="2"/>
  <c r="H3276" i="2" s="1"/>
  <c r="H3815" i="2" s="1"/>
  <c r="H4354" i="2" s="1"/>
  <c r="H4893" i="2" s="1"/>
  <c r="R122" i="3"/>
  <c r="V122" i="3" s="1"/>
  <c r="J2806" i="1"/>
  <c r="J2273" i="1"/>
  <c r="J2807" i="1"/>
  <c r="J2274" i="1"/>
  <c r="J2805" i="1"/>
  <c r="J3344" i="1" s="1"/>
  <c r="J3883" i="1" s="1"/>
  <c r="J4422" i="1" s="1"/>
  <c r="J4961" i="1" s="1"/>
  <c r="J2272" i="1"/>
  <c r="J2808" i="1"/>
  <c r="J3347" i="1" s="1"/>
  <c r="J3886" i="1" s="1"/>
  <c r="J4425" i="1" s="1"/>
  <c r="J4964" i="1" s="1"/>
  <c r="J2275" i="1"/>
  <c r="H2251" i="2"/>
  <c r="H2785" i="2"/>
  <c r="H3324" i="2" s="1"/>
  <c r="H3863" i="2" s="1"/>
  <c r="H4402" i="2" s="1"/>
  <c r="H4941" i="2" s="1"/>
  <c r="H2789" i="2"/>
  <c r="H3328" i="2" s="1"/>
  <c r="H3867" i="2" s="1"/>
  <c r="H4406" i="2" s="1"/>
  <c r="H4945" i="2" s="1"/>
  <c r="H2791" i="2"/>
  <c r="H3330" i="2" s="1"/>
  <c r="H3869" i="2" s="1"/>
  <c r="H4408" i="2" s="1"/>
  <c r="H4947" i="2" s="1"/>
  <c r="K4887" i="1"/>
  <c r="C4881" i="1"/>
  <c r="C4881" i="2" s="1"/>
  <c r="K4884" i="1"/>
  <c r="C4878" i="1"/>
  <c r="C4878" i="2" s="1"/>
  <c r="K4882" i="1"/>
  <c r="C4876" i="1"/>
  <c r="C4876" i="2" s="1"/>
  <c r="K2726" i="1"/>
  <c r="C2720" i="1"/>
  <c r="C2720" i="2" s="1"/>
  <c r="K3268" i="1"/>
  <c r="C3262" i="1"/>
  <c r="C3262" i="2" s="1"/>
  <c r="A3170" i="2"/>
  <c r="G2105" i="2"/>
  <c r="G2643" i="2"/>
  <c r="G3182" i="2" s="1"/>
  <c r="G3721" i="2" s="1"/>
  <c r="G4260" i="2" s="1"/>
  <c r="G4799" i="2" s="1"/>
  <c r="K3267" i="1"/>
  <c r="C3261" i="1"/>
  <c r="C3261" i="2" s="1"/>
  <c r="K2727" i="1"/>
  <c r="C2721" i="1"/>
  <c r="C2721" i="2" s="1"/>
  <c r="J3360" i="1"/>
  <c r="J3899" i="1" s="1"/>
  <c r="J4438" i="1" s="1"/>
  <c r="J4977" i="1" s="1"/>
  <c r="K2728" i="1"/>
  <c r="C2722" i="1"/>
  <c r="C2722" i="2" s="1"/>
  <c r="K4886" i="1"/>
  <c r="C4880" i="1"/>
  <c r="C4880" i="2" s="1"/>
  <c r="K3804" i="1"/>
  <c r="C3798" i="1"/>
  <c r="C3798" i="2" s="1"/>
  <c r="K3805" i="1"/>
  <c r="C3799" i="1"/>
  <c r="C3799" i="2" s="1"/>
  <c r="K3809" i="1"/>
  <c r="C3803" i="1"/>
  <c r="C3803" i="2" s="1"/>
  <c r="K4344" i="1"/>
  <c r="C4338" i="1"/>
  <c r="C4338" i="2" s="1"/>
  <c r="K4346" i="1"/>
  <c r="C4340" i="1"/>
  <c r="C4340" i="2" s="1"/>
  <c r="A3709" i="2"/>
  <c r="K3807" i="1"/>
  <c r="C3801" i="1"/>
  <c r="C3801" i="2" s="1"/>
  <c r="C2379" i="1"/>
  <c r="C2379" i="2" s="1"/>
  <c r="J2187" i="1"/>
  <c r="J2720" i="1"/>
  <c r="K4343" i="1"/>
  <c r="C4337" i="1"/>
  <c r="C4337" i="2" s="1"/>
  <c r="K3270" i="1"/>
  <c r="C3264" i="1"/>
  <c r="C3264" i="2" s="1"/>
  <c r="K4345" i="1"/>
  <c r="C4339" i="1"/>
  <c r="C4339" i="2" s="1"/>
  <c r="K2731" i="1"/>
  <c r="C2725" i="1"/>
  <c r="C2725" i="2" s="1"/>
  <c r="K2729" i="1"/>
  <c r="C2723" i="1"/>
  <c r="C2723" i="2" s="1"/>
  <c r="K2730" i="1"/>
  <c r="C2724" i="1"/>
  <c r="C2724" i="2" s="1"/>
  <c r="K3266" i="1"/>
  <c r="C3260" i="1"/>
  <c r="C3260" i="2" s="1"/>
  <c r="K4883" i="1"/>
  <c r="C4877" i="1"/>
  <c r="C4877" i="2" s="1"/>
  <c r="K3808" i="1"/>
  <c r="C3802" i="1"/>
  <c r="C3802" i="2" s="1"/>
  <c r="K3265" i="1"/>
  <c r="C3259" i="1"/>
  <c r="C3259" i="2" s="1"/>
  <c r="K4347" i="1"/>
  <c r="C4341" i="1"/>
  <c r="C4341" i="2" s="1"/>
  <c r="C2381" i="1"/>
  <c r="C2381" i="2" s="1"/>
  <c r="K4348" i="1"/>
  <c r="C4342" i="1"/>
  <c r="C4342" i="2" s="1"/>
  <c r="J3345" i="1"/>
  <c r="J3884" i="1" s="1"/>
  <c r="J4423" i="1" s="1"/>
  <c r="J4962" i="1" s="1"/>
  <c r="J3346" i="1"/>
  <c r="J3885" i="1" s="1"/>
  <c r="J4424" i="1" s="1"/>
  <c r="J4963" i="1" s="1"/>
  <c r="A2631" i="2"/>
  <c r="A4247" i="2"/>
  <c r="A4787" i="2"/>
  <c r="A2093" i="2"/>
  <c r="K3269" i="1"/>
  <c r="C3263" i="1"/>
  <c r="C3263" i="2" s="1"/>
  <c r="K4885" i="1"/>
  <c r="C4879" i="1"/>
  <c r="C4879" i="2" s="1"/>
  <c r="K3806" i="1"/>
  <c r="C3800" i="1"/>
  <c r="C3800" i="2" s="1"/>
  <c r="S295" i="3"/>
  <c r="U294" i="3"/>
  <c r="AC35" i="3"/>
  <c r="AE34" i="3"/>
  <c r="G35" i="2"/>
  <c r="G379" i="2"/>
  <c r="G724" i="2" s="1"/>
  <c r="G1069" i="2" s="1"/>
  <c r="G1414" i="2" s="1"/>
  <c r="G1759" i="2" s="1"/>
  <c r="U251" i="3"/>
  <c r="K2388" i="1"/>
  <c r="K2384" i="1"/>
  <c r="C2384" i="1" s="1"/>
  <c r="C2384" i="2" s="1"/>
  <c r="K2387" i="1"/>
  <c r="K2385" i="1"/>
  <c r="K2389" i="1"/>
  <c r="K2386" i="1"/>
  <c r="C2377" i="1"/>
  <c r="C2377" i="2" s="1"/>
  <c r="D3170" i="1"/>
  <c r="D2631" i="1"/>
  <c r="D3709" i="1"/>
  <c r="D4787" i="1"/>
  <c r="D4247" i="1"/>
  <c r="D2093" i="1"/>
  <c r="U28" i="3"/>
  <c r="R28" i="3" s="1"/>
  <c r="V28" i="3" s="1"/>
  <c r="B4787" i="1"/>
  <c r="B4787" i="2" s="1"/>
  <c r="A4788" i="1"/>
  <c r="F4788" i="1" s="1"/>
  <c r="B4247" i="1"/>
  <c r="B4247" i="2" s="1"/>
  <c r="A4248" i="1"/>
  <c r="F4248" i="1" s="1"/>
  <c r="B3709" i="1"/>
  <c r="B3709" i="2" s="1"/>
  <c r="A3710" i="1"/>
  <c r="F3710" i="1" s="1"/>
  <c r="B3170" i="1"/>
  <c r="B3170" i="2" s="1"/>
  <c r="A3171" i="1"/>
  <c r="F3171" i="1" s="1"/>
  <c r="B2631" i="1"/>
  <c r="B2631" i="2" s="1"/>
  <c r="A2632" i="1"/>
  <c r="F2632" i="1" s="1"/>
  <c r="A2094" i="1"/>
  <c r="F2094" i="1" s="1"/>
  <c r="B2093" i="1"/>
  <c r="B2093" i="2" s="1"/>
  <c r="C2387" i="1" l="1"/>
  <c r="C2387" i="2" s="1"/>
  <c r="J2294" i="1"/>
  <c r="J2827" i="1"/>
  <c r="L2093" i="2"/>
  <c r="L2093" i="1" s="1"/>
  <c r="L3709" i="2"/>
  <c r="L3709" i="1" s="1"/>
  <c r="L4787" i="2"/>
  <c r="L4787" i="1" s="1"/>
  <c r="L4247" i="2"/>
  <c r="L4247" i="1" s="1"/>
  <c r="H2208" i="2"/>
  <c r="H2742" i="2"/>
  <c r="H3281" i="2" s="1"/>
  <c r="H3820" i="2" s="1"/>
  <c r="H4359" i="2" s="1"/>
  <c r="H4898" i="2" s="1"/>
  <c r="H2249" i="2"/>
  <c r="H2783" i="2"/>
  <c r="H3322" i="2" s="1"/>
  <c r="H3861" i="2" s="1"/>
  <c r="H4400" i="2" s="1"/>
  <c r="H4939" i="2" s="1"/>
  <c r="R123" i="3"/>
  <c r="V123" i="3" s="1"/>
  <c r="J2278" i="1"/>
  <c r="J2811" i="1"/>
  <c r="J2280" i="1"/>
  <c r="J2813" i="1"/>
  <c r="J2281" i="1"/>
  <c r="J2814" i="1"/>
  <c r="J3353" i="1" s="1"/>
  <c r="J3892" i="1" s="1"/>
  <c r="J4431" i="1" s="1"/>
  <c r="J4970" i="1" s="1"/>
  <c r="J2279" i="1"/>
  <c r="J2812" i="1"/>
  <c r="J3351" i="1" s="1"/>
  <c r="J3890" i="1" s="1"/>
  <c r="J4429" i="1" s="1"/>
  <c r="J4968" i="1" s="1"/>
  <c r="J3259" i="1"/>
  <c r="J3798" i="1" s="1"/>
  <c r="J4337" i="1" s="1"/>
  <c r="J4876" i="1" s="1"/>
  <c r="J3800" i="1"/>
  <c r="J4339" i="1" s="1"/>
  <c r="J4878" i="1" s="1"/>
  <c r="H2256" i="2"/>
  <c r="H2790" i="2"/>
  <c r="H3329" i="2" s="1"/>
  <c r="H3868" i="2" s="1"/>
  <c r="H4407" i="2" s="1"/>
  <c r="H4946" i="2" s="1"/>
  <c r="H2796" i="2"/>
  <c r="H3335" i="2" s="1"/>
  <c r="H3874" i="2" s="1"/>
  <c r="H4413" i="2" s="1"/>
  <c r="H4952" i="2" s="1"/>
  <c r="H2794" i="2"/>
  <c r="H3333" i="2" s="1"/>
  <c r="H3872" i="2" s="1"/>
  <c r="H4411" i="2" s="1"/>
  <c r="H4950" i="2" s="1"/>
  <c r="K3813" i="1"/>
  <c r="C3807" i="1"/>
  <c r="C3807" i="2" s="1"/>
  <c r="K2733" i="1"/>
  <c r="C2727" i="1"/>
  <c r="C2727" i="2" s="1"/>
  <c r="K3810" i="1"/>
  <c r="C3804" i="1"/>
  <c r="C3804" i="2" s="1"/>
  <c r="A3171" i="2"/>
  <c r="K4349" i="1"/>
  <c r="C4343" i="1"/>
  <c r="C4343" i="2" s="1"/>
  <c r="K4891" i="1"/>
  <c r="C4885" i="1"/>
  <c r="C4885" i="2" s="1"/>
  <c r="C2388" i="1"/>
  <c r="C2388" i="2" s="1"/>
  <c r="K4353" i="1"/>
  <c r="C4347" i="1"/>
  <c r="C4347" i="2" s="1"/>
  <c r="C2383" i="1"/>
  <c r="C2383" i="2" s="1"/>
  <c r="K4352" i="1"/>
  <c r="C4346" i="1"/>
  <c r="C4346" i="2" s="1"/>
  <c r="K3273" i="1"/>
  <c r="C3267" i="1"/>
  <c r="C3267" i="2" s="1"/>
  <c r="K3272" i="1"/>
  <c r="C3266" i="1"/>
  <c r="C3266" i="2" s="1"/>
  <c r="K4888" i="1"/>
  <c r="C4882" i="1"/>
  <c r="C4882" i="2" s="1"/>
  <c r="K3275" i="1"/>
  <c r="C3269" i="1"/>
  <c r="C3269" i="2" s="1"/>
  <c r="K3271" i="1"/>
  <c r="C3265" i="1"/>
  <c r="C3265" i="2" s="1"/>
  <c r="K4351" i="1"/>
  <c r="C4345" i="1"/>
  <c r="C4345" i="2" s="1"/>
  <c r="K4350" i="1"/>
  <c r="C4344" i="1"/>
  <c r="C4344" i="2" s="1"/>
  <c r="G2106" i="2"/>
  <c r="G2644" i="2"/>
  <c r="G3183" i="2" s="1"/>
  <c r="G3722" i="2" s="1"/>
  <c r="G4261" i="2" s="1"/>
  <c r="G4800" i="2" s="1"/>
  <c r="J3350" i="1"/>
  <c r="J3889" i="1" s="1"/>
  <c r="J4428" i="1" s="1"/>
  <c r="J4967" i="1" s="1"/>
  <c r="A3710" i="2"/>
  <c r="K4889" i="1"/>
  <c r="C4883" i="1"/>
  <c r="C4883" i="2" s="1"/>
  <c r="K3274" i="1"/>
  <c r="C3268" i="1"/>
  <c r="C3268" i="2" s="1"/>
  <c r="A4248" i="2"/>
  <c r="A4788" i="2"/>
  <c r="J3352" i="1"/>
  <c r="J3891" i="1" s="1"/>
  <c r="J4430" i="1" s="1"/>
  <c r="J4969" i="1" s="1"/>
  <c r="J2193" i="1"/>
  <c r="J2726" i="1"/>
  <c r="J3265" i="1" s="1"/>
  <c r="J3804" i="1" s="1"/>
  <c r="J4343" i="1" s="1"/>
  <c r="J4882" i="1" s="1"/>
  <c r="K4890" i="1"/>
  <c r="C4884" i="1"/>
  <c r="C4884" i="2" s="1"/>
  <c r="K2737" i="1"/>
  <c r="C2731" i="1"/>
  <c r="C2731" i="2" s="1"/>
  <c r="C2386" i="1"/>
  <c r="C2386" i="2" s="1"/>
  <c r="K3276" i="1"/>
  <c r="C3270" i="1"/>
  <c r="C3270" i="2" s="1"/>
  <c r="K3815" i="1"/>
  <c r="C3809" i="1"/>
  <c r="C3809" i="2" s="1"/>
  <c r="K2736" i="1"/>
  <c r="C2730" i="1"/>
  <c r="C2730" i="2" s="1"/>
  <c r="K4892" i="1"/>
  <c r="C4886" i="1"/>
  <c r="C4886" i="2" s="1"/>
  <c r="K3814" i="1"/>
  <c r="C3808" i="1"/>
  <c r="C3808" i="2" s="1"/>
  <c r="K3811" i="1"/>
  <c r="C3805" i="1"/>
  <c r="C3805" i="2" s="1"/>
  <c r="J3366" i="1"/>
  <c r="J3905" i="1" s="1"/>
  <c r="J4444" i="1" s="1"/>
  <c r="J4983" i="1" s="1"/>
  <c r="K2732" i="1"/>
  <c r="C2726" i="1"/>
  <c r="C2726" i="2" s="1"/>
  <c r="K3812" i="1"/>
  <c r="C3806" i="1"/>
  <c r="C3806" i="2" s="1"/>
  <c r="C2389" i="1"/>
  <c r="C2389" i="2" s="1"/>
  <c r="A2094" i="2"/>
  <c r="A2632" i="2"/>
  <c r="C2385" i="1"/>
  <c r="C2385" i="2" s="1"/>
  <c r="K4354" i="1"/>
  <c r="C4348" i="1"/>
  <c r="C4348" i="2" s="1"/>
  <c r="K2735" i="1"/>
  <c r="C2729" i="1"/>
  <c r="C2729" i="2" s="1"/>
  <c r="K2734" i="1"/>
  <c r="C2728" i="1"/>
  <c r="C2728" i="2" s="1"/>
  <c r="K4893" i="1"/>
  <c r="C4887" i="1"/>
  <c r="C4887" i="2" s="1"/>
  <c r="S296" i="3"/>
  <c r="U295" i="3"/>
  <c r="AC36" i="3"/>
  <c r="AE35" i="3"/>
  <c r="G36" i="2"/>
  <c r="G380" i="2"/>
  <c r="G725" i="2" s="1"/>
  <c r="G1070" i="2" s="1"/>
  <c r="G1415" i="2" s="1"/>
  <c r="G1760" i="2" s="1"/>
  <c r="U252" i="3"/>
  <c r="K2392" i="1"/>
  <c r="K2393" i="1"/>
  <c r="K2395" i="1"/>
  <c r="K2390" i="1"/>
  <c r="C2390" i="1" s="1"/>
  <c r="C2390" i="2" s="1"/>
  <c r="K2394" i="1"/>
  <c r="K2391" i="1"/>
  <c r="D3171" i="1"/>
  <c r="D3710" i="1"/>
  <c r="D4248" i="1"/>
  <c r="D2632" i="1"/>
  <c r="D4788" i="1"/>
  <c r="D2094" i="1"/>
  <c r="U29" i="3"/>
  <c r="R29" i="3" s="1"/>
  <c r="V29" i="3" s="1"/>
  <c r="B4788" i="1"/>
  <c r="B4788" i="2" s="1"/>
  <c r="A4789" i="1"/>
  <c r="F4789" i="1" s="1"/>
  <c r="B4248" i="1"/>
  <c r="B4248" i="2" s="1"/>
  <c r="A4249" i="1"/>
  <c r="F4249" i="1" s="1"/>
  <c r="B3710" i="1"/>
  <c r="B3710" i="2" s="1"/>
  <c r="A3711" i="1"/>
  <c r="F3711" i="1" s="1"/>
  <c r="B3171" i="1"/>
  <c r="B3171" i="2" s="1"/>
  <c r="A3172" i="1"/>
  <c r="F3172" i="1" s="1"/>
  <c r="B2632" i="1"/>
  <c r="B2632" i="2" s="1"/>
  <c r="A2633" i="1"/>
  <c r="F2633" i="1" s="1"/>
  <c r="B2094" i="1"/>
  <c r="B2094" i="2" s="1"/>
  <c r="A2095" i="1"/>
  <c r="F2095" i="1" s="1"/>
  <c r="L4248" i="2" l="1"/>
  <c r="L4248" i="1" s="1"/>
  <c r="H2213" i="2"/>
  <c r="H2747" i="2"/>
  <c r="H3286" i="2" s="1"/>
  <c r="H3825" i="2" s="1"/>
  <c r="H4364" i="2" s="1"/>
  <c r="H4903" i="2" s="1"/>
  <c r="L3710" i="2"/>
  <c r="L3710" i="1" s="1"/>
  <c r="L2094" i="2"/>
  <c r="L2094" i="1" s="1"/>
  <c r="H2254" i="2"/>
  <c r="H2788" i="2"/>
  <c r="H3327" i="2" s="1"/>
  <c r="H3866" i="2" s="1"/>
  <c r="H4405" i="2" s="1"/>
  <c r="H4944" i="2" s="1"/>
  <c r="J2833" i="1"/>
  <c r="J3372" i="1" s="1"/>
  <c r="J3911" i="1" s="1"/>
  <c r="J4450" i="1" s="1"/>
  <c r="J4989" i="1" s="1"/>
  <c r="J2300" i="1"/>
  <c r="L4788" i="2"/>
  <c r="L4788" i="1" s="1"/>
  <c r="R124" i="3"/>
  <c r="V124" i="3" s="1"/>
  <c r="J2820" i="1"/>
  <c r="J2287" i="1"/>
  <c r="J2818" i="1"/>
  <c r="J2285" i="1"/>
  <c r="J2819" i="1"/>
  <c r="J3358" i="1" s="1"/>
  <c r="J3897" i="1" s="1"/>
  <c r="J4436" i="1" s="1"/>
  <c r="J4975" i="1" s="1"/>
  <c r="J2286" i="1"/>
  <c r="J2817" i="1"/>
  <c r="J3356" i="1" s="1"/>
  <c r="J3895" i="1" s="1"/>
  <c r="J4434" i="1" s="1"/>
  <c r="J4973" i="1" s="1"/>
  <c r="J2284" i="1"/>
  <c r="H2261" i="2"/>
  <c r="H2795" i="2"/>
  <c r="H3334" i="2" s="1"/>
  <c r="H3873" i="2" s="1"/>
  <c r="H4412" i="2" s="1"/>
  <c r="H4951" i="2" s="1"/>
  <c r="H2799" i="2"/>
  <c r="H3338" i="2" s="1"/>
  <c r="H3877" i="2" s="1"/>
  <c r="H4416" i="2" s="1"/>
  <c r="H4955" i="2" s="1"/>
  <c r="H2801" i="2"/>
  <c r="H3340" i="2" s="1"/>
  <c r="H3879" i="2" s="1"/>
  <c r="H4418" i="2" s="1"/>
  <c r="H4957" i="2" s="1"/>
  <c r="J3357" i="1"/>
  <c r="J3896" i="1" s="1"/>
  <c r="J4435" i="1" s="1"/>
  <c r="J4974" i="1" s="1"/>
  <c r="A2633" i="2"/>
  <c r="J2199" i="1"/>
  <c r="J2732" i="1"/>
  <c r="J3271" i="1" s="1"/>
  <c r="J3810" i="1" s="1"/>
  <c r="J4349" i="1" s="1"/>
  <c r="J4888" i="1" s="1"/>
  <c r="K3279" i="1"/>
  <c r="C3273" i="1"/>
  <c r="C3273" i="2" s="1"/>
  <c r="A3172" i="2"/>
  <c r="K2743" i="1"/>
  <c r="C2737" i="1"/>
  <c r="C2737" i="2" s="1"/>
  <c r="K3280" i="1"/>
  <c r="C3274" i="1"/>
  <c r="C3274" i="2" s="1"/>
  <c r="K2399" i="1"/>
  <c r="C2393" i="1"/>
  <c r="C2393" i="2" s="1"/>
  <c r="K4899" i="1"/>
  <c r="C4893" i="1"/>
  <c r="C4893" i="2" s="1"/>
  <c r="K4896" i="1"/>
  <c r="C4890" i="1"/>
  <c r="C4890" i="2" s="1"/>
  <c r="K4895" i="1"/>
  <c r="C4889" i="1"/>
  <c r="C4889" i="2" s="1"/>
  <c r="K4356" i="1"/>
  <c r="C4350" i="1"/>
  <c r="C4350" i="2" s="1"/>
  <c r="K4358" i="1"/>
  <c r="C4352" i="1"/>
  <c r="C4352" i="2" s="1"/>
  <c r="A3711" i="2"/>
  <c r="K2398" i="1"/>
  <c r="C2392" i="1"/>
  <c r="C2392" i="2" s="1"/>
  <c r="K3818" i="1"/>
  <c r="C3812" i="1"/>
  <c r="C3812" i="2" s="1"/>
  <c r="K3820" i="1"/>
  <c r="C3814" i="1"/>
  <c r="C3814" i="2" s="1"/>
  <c r="K4355" i="1"/>
  <c r="C4349" i="1"/>
  <c r="C4349" i="2" s="1"/>
  <c r="K2739" i="1"/>
  <c r="C2733" i="1"/>
  <c r="C2733" i="2" s="1"/>
  <c r="K2401" i="1"/>
  <c r="K3817" i="1"/>
  <c r="C3811" i="1"/>
  <c r="C3811" i="2" s="1"/>
  <c r="K4357" i="1"/>
  <c r="C4351" i="1"/>
  <c r="C4351" i="2" s="1"/>
  <c r="K4898" i="1"/>
  <c r="C4892" i="1"/>
  <c r="C4892" i="2" s="1"/>
  <c r="K4897" i="1"/>
  <c r="C4891" i="1"/>
  <c r="C4891" i="2" s="1"/>
  <c r="A4249" i="2"/>
  <c r="A4789" i="2"/>
  <c r="K3277" i="1"/>
  <c r="C3271" i="1"/>
  <c r="C3271" i="2" s="1"/>
  <c r="K4894" i="1"/>
  <c r="C4888" i="1"/>
  <c r="C4888" i="2" s="1"/>
  <c r="K4360" i="1"/>
  <c r="C4354" i="1"/>
  <c r="C4354" i="2" s="1"/>
  <c r="K2738" i="1"/>
  <c r="C2732" i="1"/>
  <c r="C2732" i="2" s="1"/>
  <c r="K3821" i="1"/>
  <c r="C3815" i="1"/>
  <c r="C3815" i="2" s="1"/>
  <c r="K3278" i="1"/>
  <c r="C3272" i="1"/>
  <c r="C3272" i="2" s="1"/>
  <c r="K2397" i="1"/>
  <c r="C2391" i="1"/>
  <c r="C2391" i="2" s="1"/>
  <c r="K2740" i="1"/>
  <c r="C2734" i="1"/>
  <c r="C2734" i="2" s="1"/>
  <c r="J3359" i="1"/>
  <c r="J3898" i="1" s="1"/>
  <c r="J4437" i="1" s="1"/>
  <c r="J4976" i="1" s="1"/>
  <c r="K3282" i="1"/>
  <c r="C3276" i="1"/>
  <c r="C3276" i="2" s="1"/>
  <c r="K4359" i="1"/>
  <c r="C4353" i="1"/>
  <c r="C4353" i="2" s="1"/>
  <c r="K3819" i="1"/>
  <c r="C3813" i="1"/>
  <c r="C3813" i="2" s="1"/>
  <c r="K2741" i="1"/>
  <c r="C2735" i="1"/>
  <c r="C2735" i="2" s="1"/>
  <c r="A2095" i="2"/>
  <c r="K2400" i="1"/>
  <c r="C2394" i="1"/>
  <c r="C2394" i="2" s="1"/>
  <c r="K2742" i="1"/>
  <c r="C2736" i="1"/>
  <c r="C2736" i="2" s="1"/>
  <c r="G2107" i="2"/>
  <c r="G2645" i="2"/>
  <c r="G3184" i="2" s="1"/>
  <c r="G3723" i="2" s="1"/>
  <c r="G4262" i="2" s="1"/>
  <c r="G4801" i="2" s="1"/>
  <c r="K3281" i="1"/>
  <c r="C3275" i="1"/>
  <c r="C3275" i="2" s="1"/>
  <c r="K3816" i="1"/>
  <c r="C3810" i="1"/>
  <c r="C3810" i="2" s="1"/>
  <c r="K2406" i="1"/>
  <c r="K2396" i="1"/>
  <c r="C2396" i="1" s="1"/>
  <c r="C2396" i="2" s="1"/>
  <c r="K2407" i="1"/>
  <c r="K2403" i="1"/>
  <c r="K2404" i="1"/>
  <c r="S297" i="3"/>
  <c r="U296" i="3"/>
  <c r="AC37" i="3"/>
  <c r="AE36" i="3"/>
  <c r="G37" i="2"/>
  <c r="G381" i="2"/>
  <c r="G726" i="2" s="1"/>
  <c r="G1071" i="2" s="1"/>
  <c r="G1416" i="2" s="1"/>
  <c r="G1761" i="2" s="1"/>
  <c r="U253" i="3"/>
  <c r="D3711" i="1"/>
  <c r="D2633" i="1"/>
  <c r="D4789" i="1"/>
  <c r="D3172" i="1"/>
  <c r="D4249" i="1"/>
  <c r="L2095" i="2"/>
  <c r="L2095" i="1" s="1"/>
  <c r="D2095" i="1"/>
  <c r="U30" i="3"/>
  <c r="R30" i="3" s="1"/>
  <c r="V30" i="3" s="1"/>
  <c r="B4789" i="1"/>
  <c r="B4789" i="2" s="1"/>
  <c r="A4790" i="1"/>
  <c r="F4790" i="1" s="1"/>
  <c r="B4249" i="1"/>
  <c r="B4249" i="2" s="1"/>
  <c r="A4250" i="1"/>
  <c r="F4250" i="1" s="1"/>
  <c r="B3711" i="1"/>
  <c r="B3711" i="2" s="1"/>
  <c r="A3712" i="1"/>
  <c r="F3712" i="1" s="1"/>
  <c r="B3172" i="1"/>
  <c r="B3172" i="2" s="1"/>
  <c r="A3173" i="1"/>
  <c r="F3173" i="1" s="1"/>
  <c r="B2633" i="1"/>
  <c r="B2633" i="2" s="1"/>
  <c r="A2634" i="1"/>
  <c r="F2634" i="1" s="1"/>
  <c r="B2095" i="1"/>
  <c r="B2095" i="2" s="1"/>
  <c r="A2096" i="1"/>
  <c r="F2096" i="1" s="1"/>
  <c r="H2259" i="2" l="1"/>
  <c r="H2793" i="2"/>
  <c r="H3332" i="2" s="1"/>
  <c r="H3871" i="2" s="1"/>
  <c r="H4410" i="2" s="1"/>
  <c r="H4949" i="2" s="1"/>
  <c r="L3711" i="2"/>
  <c r="L3711" i="1" s="1"/>
  <c r="C2399" i="1"/>
  <c r="C2399" i="2" s="1"/>
  <c r="H2218" i="2"/>
  <c r="H2752" i="2"/>
  <c r="H3291" i="2" s="1"/>
  <c r="H3830" i="2" s="1"/>
  <c r="H4369" i="2" s="1"/>
  <c r="H4908" i="2" s="1"/>
  <c r="L4789" i="2"/>
  <c r="L4789" i="1" s="1"/>
  <c r="L4249" i="2"/>
  <c r="L4249" i="1" s="1"/>
  <c r="R125" i="3"/>
  <c r="V125" i="3" s="1"/>
  <c r="J2292" i="1"/>
  <c r="J2825" i="1"/>
  <c r="J2290" i="1"/>
  <c r="J2823" i="1"/>
  <c r="J2291" i="1"/>
  <c r="J2824" i="1"/>
  <c r="J2293" i="1"/>
  <c r="J2826" i="1"/>
  <c r="J3365" i="1" s="1"/>
  <c r="J3904" i="1" s="1"/>
  <c r="J4443" i="1" s="1"/>
  <c r="J4982" i="1" s="1"/>
  <c r="H2266" i="2"/>
  <c r="H2800" i="2"/>
  <c r="H3339" i="2" s="1"/>
  <c r="H3878" i="2" s="1"/>
  <c r="H4417" i="2" s="1"/>
  <c r="H4956" i="2" s="1"/>
  <c r="H2804" i="2"/>
  <c r="H3343" i="2" s="1"/>
  <c r="H3882" i="2" s="1"/>
  <c r="H4421" i="2" s="1"/>
  <c r="H4960" i="2" s="1"/>
  <c r="H2806" i="2"/>
  <c r="H3345" i="2" s="1"/>
  <c r="H3884" i="2" s="1"/>
  <c r="H4423" i="2" s="1"/>
  <c r="H4962" i="2" s="1"/>
  <c r="C2400" i="1"/>
  <c r="C2400" i="2" s="1"/>
  <c r="K2749" i="1"/>
  <c r="C2743" i="1"/>
  <c r="C2743" i="2" s="1"/>
  <c r="K3823" i="1"/>
  <c r="C3817" i="1"/>
  <c r="C3817" i="2" s="1"/>
  <c r="K3826" i="1"/>
  <c r="C3820" i="1"/>
  <c r="C3820" i="2" s="1"/>
  <c r="K4901" i="1"/>
  <c r="C4895" i="1"/>
  <c r="C4895" i="2" s="1"/>
  <c r="K3285" i="1"/>
  <c r="C3279" i="1"/>
  <c r="C3279" i="2" s="1"/>
  <c r="K2744" i="1"/>
  <c r="C2738" i="1"/>
  <c r="C2738" i="2" s="1"/>
  <c r="K2747" i="1"/>
  <c r="C2741" i="1"/>
  <c r="C2741" i="2" s="1"/>
  <c r="K3825" i="1"/>
  <c r="C3819" i="1"/>
  <c r="C3819" i="2" s="1"/>
  <c r="K4904" i="1"/>
  <c r="C4898" i="1"/>
  <c r="C4898" i="2" s="1"/>
  <c r="C2395" i="1"/>
  <c r="C2395" i="2" s="1"/>
  <c r="A2634" i="2"/>
  <c r="K4366" i="1"/>
  <c r="C4360" i="1"/>
  <c r="C4360" i="2" s="1"/>
  <c r="K3824" i="1"/>
  <c r="C3818" i="1"/>
  <c r="C3818" i="2" s="1"/>
  <c r="A3712" i="2"/>
  <c r="K2748" i="1"/>
  <c r="C2742" i="1"/>
  <c r="C2742" i="2" s="1"/>
  <c r="K4365" i="1"/>
  <c r="C4359" i="1"/>
  <c r="C4359" i="2" s="1"/>
  <c r="K4902" i="1"/>
  <c r="C4896" i="1"/>
  <c r="C4896" i="2" s="1"/>
  <c r="A4250" i="2"/>
  <c r="K2746" i="1"/>
  <c r="C2740" i="1"/>
  <c r="C2740" i="2" s="1"/>
  <c r="K4900" i="1"/>
  <c r="C4894" i="1"/>
  <c r="C4894" i="2" s="1"/>
  <c r="K2745" i="1"/>
  <c r="C2739" i="1"/>
  <c r="C2739" i="2" s="1"/>
  <c r="C2398" i="1"/>
  <c r="C2398" i="2" s="1"/>
  <c r="J2205" i="1"/>
  <c r="J2738" i="1"/>
  <c r="J3277" i="1" s="1"/>
  <c r="J3816" i="1" s="1"/>
  <c r="J4355" i="1" s="1"/>
  <c r="J4894" i="1" s="1"/>
  <c r="A3173" i="2"/>
  <c r="K3827" i="1"/>
  <c r="C3821" i="1"/>
  <c r="C3821" i="2" s="1"/>
  <c r="G2108" i="2"/>
  <c r="G2646" i="2"/>
  <c r="G3185" i="2" s="1"/>
  <c r="G3724" i="2" s="1"/>
  <c r="G4263" i="2" s="1"/>
  <c r="G4802" i="2" s="1"/>
  <c r="J2306" i="1"/>
  <c r="J2839" i="1"/>
  <c r="J3378" i="1" s="1"/>
  <c r="J3917" i="1" s="1"/>
  <c r="J4456" i="1" s="1"/>
  <c r="J4995" i="1" s="1"/>
  <c r="C2397" i="1"/>
  <c r="C2397" i="2" s="1"/>
  <c r="K4363" i="1"/>
  <c r="C4357" i="1"/>
  <c r="C4357" i="2" s="1"/>
  <c r="K4361" i="1"/>
  <c r="C4355" i="1"/>
  <c r="C4355" i="2" s="1"/>
  <c r="K3288" i="1"/>
  <c r="C3282" i="1"/>
  <c r="C3282" i="2" s="1"/>
  <c r="A4790" i="2"/>
  <c r="K3286" i="1"/>
  <c r="C3280" i="1"/>
  <c r="C3280" i="2" s="1"/>
  <c r="K3287" i="1"/>
  <c r="C3281" i="1"/>
  <c r="C3281" i="2" s="1"/>
  <c r="J3362" i="1"/>
  <c r="J3901" i="1" s="1"/>
  <c r="J4440" i="1" s="1"/>
  <c r="J4979" i="1" s="1"/>
  <c r="K4362" i="1"/>
  <c r="C4356" i="1"/>
  <c r="C4356" i="2" s="1"/>
  <c r="K2405" i="1"/>
  <c r="C2405" i="1" s="1"/>
  <c r="C2405" i="2" s="1"/>
  <c r="A2096" i="2"/>
  <c r="L2096" i="2" s="1"/>
  <c r="L2096" i="1" s="1"/>
  <c r="K3822" i="1"/>
  <c r="C3816" i="1"/>
  <c r="C3816" i="2" s="1"/>
  <c r="K3284" i="1"/>
  <c r="C3278" i="1"/>
  <c r="C3278" i="2" s="1"/>
  <c r="K3283" i="1"/>
  <c r="C3277" i="1"/>
  <c r="C3277" i="2" s="1"/>
  <c r="K4903" i="1"/>
  <c r="C4897" i="1"/>
  <c r="C4897" i="2" s="1"/>
  <c r="J3364" i="1"/>
  <c r="J3903" i="1" s="1"/>
  <c r="J4442" i="1" s="1"/>
  <c r="J4981" i="1" s="1"/>
  <c r="K4364" i="1"/>
  <c r="C4358" i="1"/>
  <c r="C4358" i="2" s="1"/>
  <c r="K4905" i="1"/>
  <c r="C4899" i="1"/>
  <c r="C4899" i="2" s="1"/>
  <c r="J3363" i="1"/>
  <c r="J3902" i="1" s="1"/>
  <c r="J4441" i="1" s="1"/>
  <c r="J4980" i="1" s="1"/>
  <c r="K2409" i="1"/>
  <c r="K2413" i="1"/>
  <c r="K2402" i="1"/>
  <c r="C2402" i="1" s="1"/>
  <c r="C2402" i="2" s="1"/>
  <c r="K2410" i="1"/>
  <c r="K2412" i="1"/>
  <c r="S298" i="3"/>
  <c r="U297" i="3"/>
  <c r="AC38" i="3"/>
  <c r="AE37" i="3"/>
  <c r="G38" i="2"/>
  <c r="G382" i="2"/>
  <c r="G727" i="2" s="1"/>
  <c r="G1072" i="2" s="1"/>
  <c r="G1417" i="2" s="1"/>
  <c r="G1762" i="2" s="1"/>
  <c r="U254" i="3"/>
  <c r="D2634" i="1"/>
  <c r="D3173" i="1"/>
  <c r="D4790" i="1"/>
  <c r="D3712" i="1"/>
  <c r="D4250" i="1"/>
  <c r="D2096" i="1"/>
  <c r="U31" i="3"/>
  <c r="R31" i="3" s="1"/>
  <c r="V31" i="3" s="1"/>
  <c r="B4790" i="1"/>
  <c r="B4790" i="2" s="1"/>
  <c r="A4791" i="1"/>
  <c r="F4791" i="1" s="1"/>
  <c r="B4250" i="1"/>
  <c r="B4250" i="2" s="1"/>
  <c r="A4251" i="1"/>
  <c r="F4251" i="1" s="1"/>
  <c r="B3712" i="1"/>
  <c r="B3712" i="2" s="1"/>
  <c r="A3713" i="1"/>
  <c r="F3713" i="1" s="1"/>
  <c r="B3173" i="1"/>
  <c r="B3173" i="2" s="1"/>
  <c r="A3174" i="1"/>
  <c r="F3174" i="1" s="1"/>
  <c r="B2634" i="1"/>
  <c r="B2634" i="2" s="1"/>
  <c r="A2635" i="1"/>
  <c r="F2635" i="1" s="1"/>
  <c r="A2097" i="1"/>
  <c r="F2097" i="1" s="1"/>
  <c r="B2096" i="1"/>
  <c r="B2096" i="2" s="1"/>
  <c r="L4790" i="2" l="1"/>
  <c r="L4790" i="1" s="1"/>
  <c r="H2223" i="2"/>
  <c r="H2757" i="2"/>
  <c r="H3296" i="2" s="1"/>
  <c r="H3835" i="2" s="1"/>
  <c r="H4374" i="2" s="1"/>
  <c r="H4913" i="2" s="1"/>
  <c r="L3712" i="2"/>
  <c r="L3712" i="1" s="1"/>
  <c r="L4250" i="2"/>
  <c r="L4250" i="1" s="1"/>
  <c r="H2264" i="2"/>
  <c r="H2798" i="2"/>
  <c r="H3337" i="2" s="1"/>
  <c r="H3876" i="2" s="1"/>
  <c r="H4415" i="2" s="1"/>
  <c r="H4954" i="2" s="1"/>
  <c r="R126" i="3"/>
  <c r="V126" i="3" s="1"/>
  <c r="J2832" i="1"/>
  <c r="J2299" i="1"/>
  <c r="J2830" i="1"/>
  <c r="J2297" i="1"/>
  <c r="J2211" i="1"/>
  <c r="J2744" i="1"/>
  <c r="J3283" i="1" s="1"/>
  <c r="J3822" i="1" s="1"/>
  <c r="J2829" i="1"/>
  <c r="J2296" i="1"/>
  <c r="J2831" i="1"/>
  <c r="J3370" i="1" s="1"/>
  <c r="J3909" i="1" s="1"/>
  <c r="J4448" i="1" s="1"/>
  <c r="J4987" i="1" s="1"/>
  <c r="J2298" i="1"/>
  <c r="H2271" i="2"/>
  <c r="H2805" i="2"/>
  <c r="H3344" i="2" s="1"/>
  <c r="H3883" i="2" s="1"/>
  <c r="H4422" i="2" s="1"/>
  <c r="H4961" i="2" s="1"/>
  <c r="H2811" i="2"/>
  <c r="H3350" i="2" s="1"/>
  <c r="H3889" i="2" s="1"/>
  <c r="H4428" i="2" s="1"/>
  <c r="H4967" i="2" s="1"/>
  <c r="H2809" i="2"/>
  <c r="H3348" i="2" s="1"/>
  <c r="H3887" i="2" s="1"/>
  <c r="H4426" i="2" s="1"/>
  <c r="H4965" i="2" s="1"/>
  <c r="A2097" i="2"/>
  <c r="K2752" i="1"/>
  <c r="C2746" i="1"/>
  <c r="C2746" i="2" s="1"/>
  <c r="K3830" i="1"/>
  <c r="C3824" i="1"/>
  <c r="C3824" i="2" s="1"/>
  <c r="K3294" i="1"/>
  <c r="C3288" i="1"/>
  <c r="C3288" i="2" s="1"/>
  <c r="K4371" i="1"/>
  <c r="C4365" i="1"/>
  <c r="C4365" i="2" s="1"/>
  <c r="C2401" i="1"/>
  <c r="C2401" i="2" s="1"/>
  <c r="K4910" i="1"/>
  <c r="C4904" i="1"/>
  <c r="C4904" i="2" s="1"/>
  <c r="A3174" i="2"/>
  <c r="K2754" i="1"/>
  <c r="C2748" i="1"/>
  <c r="C2748" i="2" s="1"/>
  <c r="K3831" i="1"/>
  <c r="C3825" i="1"/>
  <c r="C3825" i="2" s="1"/>
  <c r="A2635" i="2"/>
  <c r="G2109" i="2"/>
  <c r="G2647" i="2"/>
  <c r="G3186" i="2" s="1"/>
  <c r="G3725" i="2" s="1"/>
  <c r="G4264" i="2" s="1"/>
  <c r="G4803" i="2" s="1"/>
  <c r="K3832" i="1"/>
  <c r="C3826" i="1"/>
  <c r="C3826" i="2" s="1"/>
  <c r="K4372" i="1"/>
  <c r="C4366" i="1"/>
  <c r="C4366" i="2" s="1"/>
  <c r="K2753" i="1"/>
  <c r="C2747" i="1"/>
  <c r="C2747" i="2" s="1"/>
  <c r="J3368" i="1"/>
  <c r="J3907" i="1" s="1"/>
  <c r="J4446" i="1" s="1"/>
  <c r="J4985" i="1" s="1"/>
  <c r="K3289" i="1"/>
  <c r="C3283" i="1"/>
  <c r="C3283" i="2" s="1"/>
  <c r="K3833" i="1"/>
  <c r="C3827" i="1"/>
  <c r="C3827" i="2" s="1"/>
  <c r="K4370" i="1"/>
  <c r="C4364" i="1"/>
  <c r="C4364" i="2" s="1"/>
  <c r="K3292" i="1"/>
  <c r="C3286" i="1"/>
  <c r="C3286" i="2" s="1"/>
  <c r="K3829" i="1"/>
  <c r="C3823" i="1"/>
  <c r="C3823" i="2" s="1"/>
  <c r="K4909" i="1"/>
  <c r="C4903" i="1"/>
  <c r="C4903" i="2" s="1"/>
  <c r="K3293" i="1"/>
  <c r="C3287" i="1"/>
  <c r="C3287" i="2" s="1"/>
  <c r="K4907" i="1"/>
  <c r="C4901" i="1"/>
  <c r="C4901" i="2" s="1"/>
  <c r="K4369" i="1"/>
  <c r="C4363" i="1"/>
  <c r="C4363" i="2" s="1"/>
  <c r="K2750" i="1"/>
  <c r="C2744" i="1"/>
  <c r="C2744" i="2" s="1"/>
  <c r="K3290" i="1"/>
  <c r="C3284" i="1"/>
  <c r="C3284" i="2" s="1"/>
  <c r="K4367" i="1"/>
  <c r="C4361" i="1"/>
  <c r="C4361" i="2" s="1"/>
  <c r="A4251" i="2"/>
  <c r="A4791" i="2"/>
  <c r="K2411" i="1"/>
  <c r="C2411" i="1" s="1"/>
  <c r="C2411" i="2" s="1"/>
  <c r="C2406" i="1"/>
  <c r="C2406" i="2" s="1"/>
  <c r="K2751" i="1"/>
  <c r="C2745" i="1"/>
  <c r="C2745" i="2" s="1"/>
  <c r="J3371" i="1"/>
  <c r="J3910" i="1" s="1"/>
  <c r="J4449" i="1" s="1"/>
  <c r="J4988" i="1" s="1"/>
  <c r="A3713" i="2"/>
  <c r="K4908" i="1"/>
  <c r="C4902" i="1"/>
  <c r="C4902" i="2" s="1"/>
  <c r="K3291" i="1"/>
  <c r="C3285" i="1"/>
  <c r="C3285" i="2" s="1"/>
  <c r="K4911" i="1"/>
  <c r="C4905" i="1"/>
  <c r="C4905" i="2" s="1"/>
  <c r="K3828" i="1"/>
  <c r="C3822" i="1"/>
  <c r="C3822" i="2" s="1"/>
  <c r="J3369" i="1"/>
  <c r="J3908" i="1" s="1"/>
  <c r="J4447" i="1" s="1"/>
  <c r="J4986" i="1" s="1"/>
  <c r="C2404" i="1"/>
  <c r="C2404" i="2" s="1"/>
  <c r="K4368" i="1"/>
  <c r="C4362" i="1"/>
  <c r="C4362" i="2" s="1"/>
  <c r="J2312" i="1"/>
  <c r="J2845" i="1"/>
  <c r="J3384" i="1" s="1"/>
  <c r="J3923" i="1" s="1"/>
  <c r="J4462" i="1" s="1"/>
  <c r="J5001" i="1" s="1"/>
  <c r="K4906" i="1"/>
  <c r="C4900" i="1"/>
  <c r="C4900" i="2" s="1"/>
  <c r="K2755" i="1"/>
  <c r="C2749" i="1"/>
  <c r="C2749" i="2" s="1"/>
  <c r="C2403" i="1"/>
  <c r="C2403" i="2" s="1"/>
  <c r="K2416" i="1"/>
  <c r="K2408" i="1"/>
  <c r="K2419" i="1"/>
  <c r="K2415" i="1"/>
  <c r="K2418" i="1"/>
  <c r="S299" i="3"/>
  <c r="U298" i="3"/>
  <c r="AC39" i="3"/>
  <c r="AE38" i="3"/>
  <c r="G39" i="2"/>
  <c r="G383" i="2"/>
  <c r="G728" i="2" s="1"/>
  <c r="G1073" i="2" s="1"/>
  <c r="G1418" i="2" s="1"/>
  <c r="G1763" i="2" s="1"/>
  <c r="U255" i="3"/>
  <c r="D4791" i="1"/>
  <c r="D3174" i="1"/>
  <c r="D3713" i="1"/>
  <c r="D4251" i="1"/>
  <c r="D2635" i="1"/>
  <c r="L2097" i="2"/>
  <c r="L2097" i="1" s="1"/>
  <c r="D2097" i="1"/>
  <c r="U32" i="3"/>
  <c r="R32" i="3" s="1"/>
  <c r="V32" i="3" s="1"/>
  <c r="B4791" i="1"/>
  <c r="B4791" i="2" s="1"/>
  <c r="A4792" i="1"/>
  <c r="F4792" i="1" s="1"/>
  <c r="B4251" i="1"/>
  <c r="B4251" i="2" s="1"/>
  <c r="A4252" i="1"/>
  <c r="F4252" i="1" s="1"/>
  <c r="B3713" i="1"/>
  <c r="B3713" i="2" s="1"/>
  <c r="A3714" i="1"/>
  <c r="F3714" i="1" s="1"/>
  <c r="B3174" i="1"/>
  <c r="B3174" i="2" s="1"/>
  <c r="A3175" i="1"/>
  <c r="F3175" i="1" s="1"/>
  <c r="B2635" i="1"/>
  <c r="B2635" i="2" s="1"/>
  <c r="A2636" i="1"/>
  <c r="F2636" i="1" s="1"/>
  <c r="A2098" i="1"/>
  <c r="F2098" i="1" s="1"/>
  <c r="B2097" i="1"/>
  <c r="B2097" i="2" s="1"/>
  <c r="L4791" i="2" l="1"/>
  <c r="L4791" i="1" s="1"/>
  <c r="H2269" i="2"/>
  <c r="H2803" i="2"/>
  <c r="H3342" i="2" s="1"/>
  <c r="H3881" i="2" s="1"/>
  <c r="H4420" i="2" s="1"/>
  <c r="H4959" i="2" s="1"/>
  <c r="C2410" i="1"/>
  <c r="C2410" i="2" s="1"/>
  <c r="L4251" i="2"/>
  <c r="L4251" i="1" s="1"/>
  <c r="K2417" i="1"/>
  <c r="C2412" i="1"/>
  <c r="C2412" i="2" s="1"/>
  <c r="C2418" i="1"/>
  <c r="C2418" i="2" s="1"/>
  <c r="L3713" i="2"/>
  <c r="L3713" i="1" s="1"/>
  <c r="H2228" i="2"/>
  <c r="H2762" i="2"/>
  <c r="H3301" i="2" s="1"/>
  <c r="H3840" i="2" s="1"/>
  <c r="H4379" i="2" s="1"/>
  <c r="H4918" i="2" s="1"/>
  <c r="R127" i="3"/>
  <c r="V127" i="3" s="1"/>
  <c r="J4361" i="1"/>
  <c r="J4900" i="1" s="1"/>
  <c r="J2302" i="1"/>
  <c r="J2835" i="1"/>
  <c r="J2303" i="1"/>
  <c r="J2836" i="1"/>
  <c r="J2217" i="1"/>
  <c r="J2750" i="1"/>
  <c r="J3289" i="1" s="1"/>
  <c r="J3828" i="1" s="1"/>
  <c r="J4367" i="1" s="1"/>
  <c r="J4906" i="1" s="1"/>
  <c r="J2304" i="1"/>
  <c r="J2837" i="1"/>
  <c r="J3376" i="1" s="1"/>
  <c r="J3915" i="1" s="1"/>
  <c r="J4454" i="1" s="1"/>
  <c r="J4993" i="1" s="1"/>
  <c r="J2305" i="1"/>
  <c r="J2838" i="1"/>
  <c r="J3377" i="1" s="1"/>
  <c r="J3916" i="1" s="1"/>
  <c r="J4455" i="1" s="1"/>
  <c r="J4994" i="1" s="1"/>
  <c r="H2276" i="2"/>
  <c r="H2810" i="2"/>
  <c r="H3349" i="2" s="1"/>
  <c r="H3888" i="2" s="1"/>
  <c r="H4427" i="2" s="1"/>
  <c r="H4966" i="2" s="1"/>
  <c r="H2816" i="2"/>
  <c r="H3355" i="2" s="1"/>
  <c r="H3894" i="2" s="1"/>
  <c r="H4433" i="2" s="1"/>
  <c r="H4972" i="2" s="1"/>
  <c r="H2814" i="2"/>
  <c r="H3353" i="2" s="1"/>
  <c r="H3892" i="2" s="1"/>
  <c r="H4431" i="2" s="1"/>
  <c r="H4970" i="2" s="1"/>
  <c r="K3839" i="1"/>
  <c r="C3833" i="1"/>
  <c r="C3833" i="2" s="1"/>
  <c r="K3836" i="1"/>
  <c r="C3830" i="1"/>
  <c r="C3830" i="2" s="1"/>
  <c r="A2636" i="2"/>
  <c r="K4914" i="1"/>
  <c r="C4908" i="1"/>
  <c r="C4908" i="2" s="1"/>
  <c r="K3295" i="1"/>
  <c r="C3289" i="1"/>
  <c r="C3289" i="2" s="1"/>
  <c r="K4377" i="1"/>
  <c r="C4371" i="1"/>
  <c r="C4371" i="2" s="1"/>
  <c r="G2110" i="2"/>
  <c r="G2648" i="2"/>
  <c r="G3187" i="2" s="1"/>
  <c r="G3726" i="2" s="1"/>
  <c r="G4265" i="2" s="1"/>
  <c r="G4804" i="2" s="1"/>
  <c r="J3374" i="1"/>
  <c r="J3913" i="1" s="1"/>
  <c r="J4452" i="1" s="1"/>
  <c r="J4991" i="1" s="1"/>
  <c r="K2761" i="1"/>
  <c r="C2755" i="1"/>
  <c r="C2755" i="2" s="1"/>
  <c r="K3835" i="1"/>
  <c r="C3829" i="1"/>
  <c r="C3829" i="2" s="1"/>
  <c r="C2417" i="1"/>
  <c r="C2417" i="2" s="1"/>
  <c r="K3834" i="1"/>
  <c r="C3828" i="1"/>
  <c r="C3828" i="2" s="1"/>
  <c r="K3296" i="1"/>
  <c r="C3290" i="1"/>
  <c r="C3290" i="2" s="1"/>
  <c r="K4375" i="1"/>
  <c r="C4369" i="1"/>
  <c r="C4369" i="2" s="1"/>
  <c r="K4913" i="1"/>
  <c r="C4907" i="1"/>
  <c r="C4907" i="2" s="1"/>
  <c r="K3298" i="1"/>
  <c r="C3292" i="1"/>
  <c r="C3292" i="2" s="1"/>
  <c r="K3837" i="1"/>
  <c r="C3831" i="1"/>
  <c r="C3831" i="2" s="1"/>
  <c r="A2098" i="2"/>
  <c r="K4912" i="1"/>
  <c r="C4906" i="1"/>
  <c r="C4906" i="2" s="1"/>
  <c r="K2759" i="1"/>
  <c r="C2753" i="1"/>
  <c r="C2753" i="2" s="1"/>
  <c r="J3375" i="1"/>
  <c r="J3914" i="1" s="1"/>
  <c r="J4453" i="1" s="1"/>
  <c r="J4992" i="1" s="1"/>
  <c r="K4917" i="1"/>
  <c r="C4911" i="1"/>
  <c r="C4911" i="2" s="1"/>
  <c r="K3299" i="1"/>
  <c r="C3293" i="1"/>
  <c r="C3293" i="2" s="1"/>
  <c r="K2758" i="1"/>
  <c r="C2752" i="1"/>
  <c r="C2752" i="2" s="1"/>
  <c r="A4252" i="2"/>
  <c r="J2318" i="1"/>
  <c r="J2851" i="1"/>
  <c r="J3390" i="1" s="1"/>
  <c r="J3929" i="1" s="1"/>
  <c r="J4468" i="1" s="1"/>
  <c r="J5007" i="1" s="1"/>
  <c r="K4378" i="1"/>
  <c r="C4372" i="1"/>
  <c r="C4372" i="2" s="1"/>
  <c r="K2760" i="1"/>
  <c r="C2754" i="1"/>
  <c r="C2754" i="2" s="1"/>
  <c r="K3300" i="1"/>
  <c r="C3294" i="1"/>
  <c r="C3294" i="2" s="1"/>
  <c r="A3714" i="2"/>
  <c r="C2408" i="1"/>
  <c r="C2408" i="2" s="1"/>
  <c r="C2407" i="1"/>
  <c r="C2407" i="2" s="1"/>
  <c r="K2756" i="1"/>
  <c r="C2750" i="1"/>
  <c r="C2750" i="2" s="1"/>
  <c r="K4915" i="1"/>
  <c r="C4909" i="1"/>
  <c r="C4909" i="2" s="1"/>
  <c r="K4376" i="1"/>
  <c r="C4370" i="1"/>
  <c r="C4370" i="2" s="1"/>
  <c r="K4373" i="1"/>
  <c r="C4367" i="1"/>
  <c r="C4367" i="2" s="1"/>
  <c r="A4792" i="2"/>
  <c r="C2416" i="1"/>
  <c r="C2416" i="2" s="1"/>
  <c r="K4374" i="1"/>
  <c r="C4368" i="1"/>
  <c r="C4368" i="2" s="1"/>
  <c r="K3297" i="1"/>
  <c r="C3291" i="1"/>
  <c r="C3291" i="2" s="1"/>
  <c r="K2757" i="1"/>
  <c r="C2751" i="1"/>
  <c r="C2751" i="2" s="1"/>
  <c r="A3175" i="2"/>
  <c r="C2409" i="1"/>
  <c r="C2409" i="2" s="1"/>
  <c r="K3838" i="1"/>
  <c r="C3832" i="1"/>
  <c r="C3832" i="2" s="1"/>
  <c r="K4916" i="1"/>
  <c r="C4910" i="1"/>
  <c r="C4910" i="2" s="1"/>
  <c r="K2421" i="1"/>
  <c r="K2424" i="1"/>
  <c r="K2425" i="1"/>
  <c r="K2414" i="1"/>
  <c r="K2423" i="1"/>
  <c r="K2422" i="1"/>
  <c r="S300" i="3"/>
  <c r="U299" i="3"/>
  <c r="AC40" i="3"/>
  <c r="AE39" i="3"/>
  <c r="G40" i="2"/>
  <c r="G384" i="2"/>
  <c r="G729" i="2" s="1"/>
  <c r="G1074" i="2" s="1"/>
  <c r="G1419" i="2" s="1"/>
  <c r="G1764" i="2" s="1"/>
  <c r="U256" i="3"/>
  <c r="D3175" i="1"/>
  <c r="D3714" i="1"/>
  <c r="D2636" i="1"/>
  <c r="D4792" i="1"/>
  <c r="D4252" i="1"/>
  <c r="D2098" i="1"/>
  <c r="U33" i="3"/>
  <c r="R33" i="3" s="1"/>
  <c r="V33" i="3" s="1"/>
  <c r="B4792" i="1"/>
  <c r="B4792" i="2" s="1"/>
  <c r="A4793" i="1"/>
  <c r="F4793" i="1" s="1"/>
  <c r="B4252" i="1"/>
  <c r="B4252" i="2" s="1"/>
  <c r="A4253" i="1"/>
  <c r="F4253" i="1" s="1"/>
  <c r="B3714" i="1"/>
  <c r="B3714" i="2" s="1"/>
  <c r="A3715" i="1"/>
  <c r="F3715" i="1" s="1"/>
  <c r="B3175" i="1"/>
  <c r="B3175" i="2" s="1"/>
  <c r="A3176" i="1"/>
  <c r="F3176" i="1" s="1"/>
  <c r="B2636" i="1"/>
  <c r="B2636" i="2" s="1"/>
  <c r="A2637" i="1"/>
  <c r="F2637" i="1" s="1"/>
  <c r="A2099" i="1"/>
  <c r="F2099" i="1" s="1"/>
  <c r="B2098" i="1"/>
  <c r="B2098" i="2" s="1"/>
  <c r="C2423" i="1" l="1"/>
  <c r="C2423" i="2" s="1"/>
  <c r="L4252" i="2"/>
  <c r="L4252" i="1" s="1"/>
  <c r="L2098" i="2"/>
  <c r="L2098" i="1" s="1"/>
  <c r="H2274" i="2"/>
  <c r="H2808" i="2"/>
  <c r="H3347" i="2" s="1"/>
  <c r="H3886" i="2" s="1"/>
  <c r="H4425" i="2" s="1"/>
  <c r="H4964" i="2" s="1"/>
  <c r="L4792" i="2"/>
  <c r="L4792" i="1" s="1"/>
  <c r="L3714" i="2"/>
  <c r="L3714" i="1" s="1"/>
  <c r="H2233" i="2"/>
  <c r="H2767" i="2"/>
  <c r="H3306" i="2" s="1"/>
  <c r="H3845" i="2" s="1"/>
  <c r="H4384" i="2" s="1"/>
  <c r="H4923" i="2" s="1"/>
  <c r="R128" i="3"/>
  <c r="V128" i="3" s="1"/>
  <c r="J2223" i="1"/>
  <c r="J2756" i="1"/>
  <c r="H2281" i="2"/>
  <c r="H2815" i="2"/>
  <c r="H3354" i="2" s="1"/>
  <c r="H3893" i="2" s="1"/>
  <c r="H4432" i="2" s="1"/>
  <c r="H4971" i="2" s="1"/>
  <c r="H2819" i="2"/>
  <c r="H3358" i="2" s="1"/>
  <c r="H3897" i="2" s="1"/>
  <c r="H4436" i="2" s="1"/>
  <c r="H4975" i="2" s="1"/>
  <c r="H2821" i="2"/>
  <c r="H3360" i="2" s="1"/>
  <c r="H3899" i="2" s="1"/>
  <c r="H4438" i="2" s="1"/>
  <c r="H4977" i="2" s="1"/>
  <c r="A4793" i="2"/>
  <c r="K4380" i="1"/>
  <c r="C4374" i="1"/>
  <c r="C4374" i="2" s="1"/>
  <c r="J2311" i="1"/>
  <c r="J2844" i="1"/>
  <c r="J3383" i="1" s="1"/>
  <c r="J3922" i="1" s="1"/>
  <c r="J4461" i="1" s="1"/>
  <c r="J2310" i="1"/>
  <c r="J2843" i="1"/>
  <c r="J3382" i="1" s="1"/>
  <c r="J3921" i="1" s="1"/>
  <c r="J4460" i="1" s="1"/>
  <c r="J4999" i="1" s="1"/>
  <c r="K4918" i="1"/>
  <c r="C4912" i="1"/>
  <c r="C4912" i="2" s="1"/>
  <c r="K4919" i="1"/>
  <c r="C4913" i="1"/>
  <c r="C4913" i="2" s="1"/>
  <c r="K2767" i="1"/>
  <c r="C2761" i="1"/>
  <c r="C2761" i="2" s="1"/>
  <c r="K4920" i="1"/>
  <c r="C4914" i="1"/>
  <c r="C4914" i="2" s="1"/>
  <c r="K4922" i="1"/>
  <c r="C4916" i="1"/>
  <c r="C4916" i="2" s="1"/>
  <c r="J2324" i="1"/>
  <c r="J2857" i="1"/>
  <c r="J3396" i="1" s="1"/>
  <c r="J3935" i="1" s="1"/>
  <c r="J4474" i="1" s="1"/>
  <c r="J5013" i="1" s="1"/>
  <c r="J3295" i="1"/>
  <c r="J3834" i="1" s="1"/>
  <c r="J4373" i="1" s="1"/>
  <c r="J4912" i="1" s="1"/>
  <c r="K4381" i="1"/>
  <c r="C4375" i="1"/>
  <c r="C4375" i="2" s="1"/>
  <c r="J2308" i="1"/>
  <c r="J2841" i="1"/>
  <c r="J3380" i="1" s="1"/>
  <c r="J3919" i="1" s="1"/>
  <c r="J4458" i="1" s="1"/>
  <c r="J4997" i="1" s="1"/>
  <c r="K3301" i="1"/>
  <c r="C3295" i="1"/>
  <c r="C3295" i="2" s="1"/>
  <c r="K2765" i="1"/>
  <c r="C2759" i="1"/>
  <c r="C2759" i="2" s="1"/>
  <c r="A2099" i="2"/>
  <c r="K3306" i="1"/>
  <c r="C3300" i="1"/>
  <c r="C3300" i="2" s="1"/>
  <c r="A2637" i="2"/>
  <c r="K3302" i="1"/>
  <c r="C3296" i="1"/>
  <c r="C3296" i="2" s="1"/>
  <c r="K3305" i="1"/>
  <c r="C3299" i="1"/>
  <c r="C3299" i="2" s="1"/>
  <c r="K3840" i="1"/>
  <c r="C3834" i="1"/>
  <c r="C3834" i="2" s="1"/>
  <c r="C2422" i="1"/>
  <c r="C2422" i="2" s="1"/>
  <c r="K3844" i="1"/>
  <c r="C3838" i="1"/>
  <c r="C3838" i="2" s="1"/>
  <c r="K4921" i="1"/>
  <c r="C4915" i="1"/>
  <c r="C4915" i="2" s="1"/>
  <c r="K4384" i="1"/>
  <c r="C4378" i="1"/>
  <c r="C4378" i="2" s="1"/>
  <c r="K3842" i="1"/>
  <c r="C3836" i="1"/>
  <c r="C3836" i="2" s="1"/>
  <c r="K2763" i="1"/>
  <c r="C2757" i="1"/>
  <c r="C2757" i="2" s="1"/>
  <c r="K4379" i="1"/>
  <c r="C4373" i="1"/>
  <c r="C4373" i="2" s="1"/>
  <c r="K2764" i="1"/>
  <c r="C2758" i="1"/>
  <c r="C2758" i="2" s="1"/>
  <c r="K4923" i="1"/>
  <c r="C4917" i="1"/>
  <c r="C4917" i="2" s="1"/>
  <c r="K3843" i="1"/>
  <c r="C3837" i="1"/>
  <c r="C3837" i="2" s="1"/>
  <c r="K3845" i="1"/>
  <c r="C3839" i="1"/>
  <c r="C3839" i="2" s="1"/>
  <c r="A3176" i="2"/>
  <c r="C2414" i="1"/>
  <c r="C2414" i="2" s="1"/>
  <c r="C2413" i="1"/>
  <c r="C2413" i="2" s="1"/>
  <c r="K2762" i="1"/>
  <c r="C2756" i="1"/>
  <c r="C2756" i="2" s="1"/>
  <c r="C2415" i="1"/>
  <c r="C2415" i="2" s="1"/>
  <c r="K4383" i="1"/>
  <c r="C4377" i="1"/>
  <c r="C4377" i="2" s="1"/>
  <c r="K2766" i="1"/>
  <c r="C2760" i="1"/>
  <c r="C2760" i="2" s="1"/>
  <c r="A3715" i="2"/>
  <c r="A4253" i="2"/>
  <c r="K3303" i="1"/>
  <c r="C3297" i="1"/>
  <c r="C3297" i="2" s="1"/>
  <c r="K3304" i="1"/>
  <c r="C3298" i="1"/>
  <c r="C3298" i="2" s="1"/>
  <c r="K3841" i="1"/>
  <c r="C3835" i="1"/>
  <c r="C3835" i="2" s="1"/>
  <c r="G2111" i="2"/>
  <c r="G2649" i="2"/>
  <c r="G3188" i="2" s="1"/>
  <c r="G3727" i="2" s="1"/>
  <c r="G4266" i="2" s="1"/>
  <c r="G4805" i="2" s="1"/>
  <c r="K4382" i="1"/>
  <c r="C4376" i="1"/>
  <c r="C4376" i="2" s="1"/>
  <c r="C2424" i="1"/>
  <c r="C2424" i="2" s="1"/>
  <c r="J2309" i="1"/>
  <c r="J2842" i="1"/>
  <c r="J3381" i="1" s="1"/>
  <c r="J3920" i="1" s="1"/>
  <c r="K2429" i="1"/>
  <c r="C2429" i="1" s="1"/>
  <c r="C2429" i="2" s="1"/>
  <c r="K2420" i="1"/>
  <c r="C2421" i="1" s="1"/>
  <c r="C2421" i="2" s="1"/>
  <c r="K2431" i="1"/>
  <c r="K2430" i="1"/>
  <c r="K2428" i="1"/>
  <c r="K2427" i="1"/>
  <c r="S301" i="3"/>
  <c r="U300" i="3"/>
  <c r="AC41" i="3"/>
  <c r="AE40" i="3"/>
  <c r="G41" i="2"/>
  <c r="G385" i="2"/>
  <c r="G730" i="2" s="1"/>
  <c r="G1075" i="2" s="1"/>
  <c r="G1420" i="2" s="1"/>
  <c r="G1765" i="2" s="1"/>
  <c r="U257" i="3"/>
  <c r="D2637" i="1"/>
  <c r="D4793" i="1"/>
  <c r="D3176" i="1"/>
  <c r="D3715" i="1"/>
  <c r="D4253" i="1"/>
  <c r="L2099" i="2"/>
  <c r="L2099" i="1" s="1"/>
  <c r="D2099" i="1"/>
  <c r="U34" i="3"/>
  <c r="R34" i="3" s="1"/>
  <c r="V34" i="3" s="1"/>
  <c r="B4793" i="1"/>
  <c r="B4793" i="2" s="1"/>
  <c r="A4794" i="1"/>
  <c r="F4794" i="1" s="1"/>
  <c r="B4253" i="1"/>
  <c r="B4253" i="2" s="1"/>
  <c r="A4254" i="1"/>
  <c r="F4254" i="1" s="1"/>
  <c r="B3715" i="1"/>
  <c r="B3715" i="2" s="1"/>
  <c r="A3716" i="1"/>
  <c r="F3716" i="1" s="1"/>
  <c r="B3176" i="1"/>
  <c r="B3176" i="2" s="1"/>
  <c r="A3177" i="1"/>
  <c r="F3177" i="1" s="1"/>
  <c r="B2637" i="1"/>
  <c r="B2637" i="2" s="1"/>
  <c r="A2638" i="1"/>
  <c r="F2638" i="1" s="1"/>
  <c r="A2100" i="1"/>
  <c r="F2100" i="1" s="1"/>
  <c r="B2099" i="1"/>
  <c r="B2099" i="2" s="1"/>
  <c r="H2238" i="2" l="1"/>
  <c r="H2772" i="2"/>
  <c r="H3311" i="2" s="1"/>
  <c r="H3850" i="2" s="1"/>
  <c r="H4389" i="2" s="1"/>
  <c r="H4928" i="2" s="1"/>
  <c r="L4793" i="2"/>
  <c r="L4793" i="1" s="1"/>
  <c r="L4253" i="2"/>
  <c r="L4253" i="1" s="1"/>
  <c r="L3715" i="2"/>
  <c r="L3715" i="1" s="1"/>
  <c r="H2279" i="2"/>
  <c r="H2813" i="2"/>
  <c r="H3352" i="2" s="1"/>
  <c r="H3891" i="2" s="1"/>
  <c r="H4430" i="2" s="1"/>
  <c r="H4969" i="2" s="1"/>
  <c r="R129" i="3"/>
  <c r="V129" i="3" s="1"/>
  <c r="J2229" i="1"/>
  <c r="J2762" i="1"/>
  <c r="J4459" i="1"/>
  <c r="J4998" i="1" s="1"/>
  <c r="J5000" i="1"/>
  <c r="H2286" i="2"/>
  <c r="H2820" i="2"/>
  <c r="H3359" i="2" s="1"/>
  <c r="H3898" i="2" s="1"/>
  <c r="H4437" i="2" s="1"/>
  <c r="H4976" i="2" s="1"/>
  <c r="H2824" i="2"/>
  <c r="H3363" i="2" s="1"/>
  <c r="H3902" i="2" s="1"/>
  <c r="H4441" i="2" s="1"/>
  <c r="H4980" i="2" s="1"/>
  <c r="H2826" i="2"/>
  <c r="H3365" i="2" s="1"/>
  <c r="H3904" i="2" s="1"/>
  <c r="H4443" i="2" s="1"/>
  <c r="H4982" i="2" s="1"/>
  <c r="A4254" i="2"/>
  <c r="K3308" i="1"/>
  <c r="C3302" i="1"/>
  <c r="C3302" i="2" s="1"/>
  <c r="J2315" i="1"/>
  <c r="J2848" i="1"/>
  <c r="J3387" i="1" s="1"/>
  <c r="J3926" i="1" s="1"/>
  <c r="J4465" i="1" s="1"/>
  <c r="J5004" i="1" s="1"/>
  <c r="K3309" i="1"/>
  <c r="C3303" i="1"/>
  <c r="C3303" i="2" s="1"/>
  <c r="K3850" i="1"/>
  <c r="C3844" i="1"/>
  <c r="C3844" i="2" s="1"/>
  <c r="K3846" i="1"/>
  <c r="C3840" i="1"/>
  <c r="C3840" i="2" s="1"/>
  <c r="K4926" i="1"/>
  <c r="C4920" i="1"/>
  <c r="C4920" i="2" s="1"/>
  <c r="K4924" i="1"/>
  <c r="C4918" i="1"/>
  <c r="C4918" i="2" s="1"/>
  <c r="K4929" i="1"/>
  <c r="C4923" i="1"/>
  <c r="C4923" i="2" s="1"/>
  <c r="J2316" i="1"/>
  <c r="J2849" i="1"/>
  <c r="J3388" i="1" s="1"/>
  <c r="J3927" i="1" s="1"/>
  <c r="J4466" i="1" s="1"/>
  <c r="J5005" i="1" s="1"/>
  <c r="K2770" i="1"/>
  <c r="C2764" i="1"/>
  <c r="C2764" i="2" s="1"/>
  <c r="K2771" i="1"/>
  <c r="C2765" i="1"/>
  <c r="C2765" i="2" s="1"/>
  <c r="J2330" i="1"/>
  <c r="J2863" i="1"/>
  <c r="J3402" i="1" s="1"/>
  <c r="J3941" i="1" s="1"/>
  <c r="J4480" i="1" s="1"/>
  <c r="J5019" i="1" s="1"/>
  <c r="J2317" i="1"/>
  <c r="J2850" i="1"/>
  <c r="J3389" i="1" s="1"/>
  <c r="J3928" i="1" s="1"/>
  <c r="J4467" i="1" s="1"/>
  <c r="J5006" i="1" s="1"/>
  <c r="A4794" i="2"/>
  <c r="K3312" i="1"/>
  <c r="C3306" i="1"/>
  <c r="C3306" i="2" s="1"/>
  <c r="K3307" i="1"/>
  <c r="C3301" i="1"/>
  <c r="C3301" i="2" s="1"/>
  <c r="K4386" i="1"/>
  <c r="C4380" i="1"/>
  <c r="C4380" i="2" s="1"/>
  <c r="K3311" i="1"/>
  <c r="C3305" i="1"/>
  <c r="C3305" i="2" s="1"/>
  <c r="J3301" i="1"/>
  <c r="J3840" i="1" s="1"/>
  <c r="J4379" i="1" s="1"/>
  <c r="J4918" i="1" s="1"/>
  <c r="K3848" i="1"/>
  <c r="C3842" i="1"/>
  <c r="C3842" i="2" s="1"/>
  <c r="K3847" i="1"/>
  <c r="C3841" i="1"/>
  <c r="C3841" i="2" s="1"/>
  <c r="A3177" i="2"/>
  <c r="C2428" i="1"/>
  <c r="C2428" i="2" s="1"/>
  <c r="K4388" i="1"/>
  <c r="C4382" i="1"/>
  <c r="C4382" i="2" s="1"/>
  <c r="C2430" i="1"/>
  <c r="C2430" i="2" s="1"/>
  <c r="K3310" i="1"/>
  <c r="C3304" i="1"/>
  <c r="C3304" i="2" s="1"/>
  <c r="K3851" i="1"/>
  <c r="C3845" i="1"/>
  <c r="C3845" i="2" s="1"/>
  <c r="K4385" i="1"/>
  <c r="C4379" i="1"/>
  <c r="C4379" i="2" s="1"/>
  <c r="K4390" i="1"/>
  <c r="C4384" i="1"/>
  <c r="C4384" i="2" s="1"/>
  <c r="J2314" i="1"/>
  <c r="J2847" i="1"/>
  <c r="J3386" i="1" s="1"/>
  <c r="J3925" i="1" s="1"/>
  <c r="J4464" i="1" s="1"/>
  <c r="J5003" i="1" s="1"/>
  <c r="K4928" i="1"/>
  <c r="C4922" i="1"/>
  <c r="C4922" i="2" s="1"/>
  <c r="K2773" i="1"/>
  <c r="C2767" i="1"/>
  <c r="C2767" i="2" s="1"/>
  <c r="K4389" i="1"/>
  <c r="C4383" i="1"/>
  <c r="C4383" i="2" s="1"/>
  <c r="A2100" i="2"/>
  <c r="A2638" i="2"/>
  <c r="K2772" i="1"/>
  <c r="C2766" i="1"/>
  <c r="C2766" i="2" s="1"/>
  <c r="K2768" i="1"/>
  <c r="C2762" i="1"/>
  <c r="C2762" i="2" s="1"/>
  <c r="K3849" i="1"/>
  <c r="C3843" i="1"/>
  <c r="C3843" i="2" s="1"/>
  <c r="A3716" i="2"/>
  <c r="G2112" i="2"/>
  <c r="G2650" i="2"/>
  <c r="G3189" i="2" s="1"/>
  <c r="G3728" i="2" s="1"/>
  <c r="G4267" i="2" s="1"/>
  <c r="G4806" i="2" s="1"/>
  <c r="C2420" i="1"/>
  <c r="C2420" i="2" s="1"/>
  <c r="C2419" i="1"/>
  <c r="C2419" i="2" s="1"/>
  <c r="K2769" i="1"/>
  <c r="C2763" i="1"/>
  <c r="C2763" i="2" s="1"/>
  <c r="K4927" i="1"/>
  <c r="C4921" i="1"/>
  <c r="C4921" i="2" s="1"/>
  <c r="K4387" i="1"/>
  <c r="C4381" i="1"/>
  <c r="C4381" i="2" s="1"/>
  <c r="K4925" i="1"/>
  <c r="C4919" i="1"/>
  <c r="C4919" i="2" s="1"/>
  <c r="K2436" i="1"/>
  <c r="K2437" i="1"/>
  <c r="K2434" i="1"/>
  <c r="K2426" i="1"/>
  <c r="K2433" i="1"/>
  <c r="K2435" i="1"/>
  <c r="S302" i="3"/>
  <c r="U302" i="3" s="1"/>
  <c r="U301" i="3"/>
  <c r="AC42" i="3"/>
  <c r="AE41" i="3"/>
  <c r="G42" i="2"/>
  <c r="G386" i="2"/>
  <c r="G731" i="2" s="1"/>
  <c r="G1076" i="2" s="1"/>
  <c r="G1421" i="2" s="1"/>
  <c r="G1766" i="2" s="1"/>
  <c r="U258" i="3"/>
  <c r="D3177" i="1"/>
  <c r="D4794" i="1"/>
  <c r="D3716" i="1"/>
  <c r="D4254" i="1"/>
  <c r="D2638" i="1"/>
  <c r="D2100" i="1"/>
  <c r="U35" i="3"/>
  <c r="R35" i="3" s="1"/>
  <c r="V35" i="3" s="1"/>
  <c r="B4794" i="1"/>
  <c r="B4794" i="2" s="1"/>
  <c r="A4795" i="1"/>
  <c r="F4795" i="1" s="1"/>
  <c r="B4254" i="1"/>
  <c r="B4254" i="2" s="1"/>
  <c r="A4255" i="1"/>
  <c r="F4255" i="1" s="1"/>
  <c r="B3716" i="1"/>
  <c r="B3716" i="2" s="1"/>
  <c r="A3717" i="1"/>
  <c r="F3717" i="1" s="1"/>
  <c r="B3177" i="1"/>
  <c r="B3177" i="2" s="1"/>
  <c r="A3178" i="1"/>
  <c r="F3178" i="1" s="1"/>
  <c r="B2638" i="1"/>
  <c r="B2638" i="2" s="1"/>
  <c r="A2639" i="1"/>
  <c r="F2639" i="1" s="1"/>
  <c r="A2101" i="1"/>
  <c r="F2101" i="1" s="1"/>
  <c r="B2100" i="1"/>
  <c r="B2100" i="2" s="1"/>
  <c r="L4254" i="2" l="1"/>
  <c r="L4254" i="1" s="1"/>
  <c r="L2100" i="2"/>
  <c r="L2100" i="1" s="1"/>
  <c r="H2284" i="2"/>
  <c r="H2818" i="2"/>
  <c r="H3357" i="2" s="1"/>
  <c r="H3896" i="2" s="1"/>
  <c r="H4435" i="2" s="1"/>
  <c r="H4974" i="2" s="1"/>
  <c r="L3716" i="2"/>
  <c r="L3716" i="1" s="1"/>
  <c r="C2435" i="1"/>
  <c r="C2435" i="2" s="1"/>
  <c r="L4794" i="2"/>
  <c r="L4794" i="1" s="1"/>
  <c r="H2243" i="2"/>
  <c r="H2777" i="2"/>
  <c r="H3316" i="2" s="1"/>
  <c r="H3855" i="2" s="1"/>
  <c r="H4394" i="2" s="1"/>
  <c r="H4933" i="2" s="1"/>
  <c r="R130" i="3"/>
  <c r="V130" i="3" s="1"/>
  <c r="J2235" i="1"/>
  <c r="J2768" i="1"/>
  <c r="J3307" i="1" s="1"/>
  <c r="J3846" i="1" s="1"/>
  <c r="J4385" i="1" s="1"/>
  <c r="J4924" i="1" s="1"/>
  <c r="H2291" i="2"/>
  <c r="H2825" i="2"/>
  <c r="H3364" i="2" s="1"/>
  <c r="H3903" i="2" s="1"/>
  <c r="H4442" i="2" s="1"/>
  <c r="H4981" i="2" s="1"/>
  <c r="H2831" i="2"/>
  <c r="H3370" i="2" s="1"/>
  <c r="H3909" i="2" s="1"/>
  <c r="H4448" i="2" s="1"/>
  <c r="H4987" i="2" s="1"/>
  <c r="H2829" i="2"/>
  <c r="H3368" i="2" s="1"/>
  <c r="H3907" i="2" s="1"/>
  <c r="H4446" i="2" s="1"/>
  <c r="H4985" i="2" s="1"/>
  <c r="K4930" i="1"/>
  <c r="C4924" i="1"/>
  <c r="C4924" i="2" s="1"/>
  <c r="A4255" i="2"/>
  <c r="C2436" i="1"/>
  <c r="C2436" i="2" s="1"/>
  <c r="J2320" i="1"/>
  <c r="J2853" i="1"/>
  <c r="J3392" i="1" s="1"/>
  <c r="J3931" i="1" s="1"/>
  <c r="J4470" i="1" s="1"/>
  <c r="J5009" i="1" s="1"/>
  <c r="K3854" i="1"/>
  <c r="C3848" i="1"/>
  <c r="C3848" i="2" s="1"/>
  <c r="K4394" i="1"/>
  <c r="C4388" i="1"/>
  <c r="C4388" i="2" s="1"/>
  <c r="K3313" i="1"/>
  <c r="C3307" i="1"/>
  <c r="C3307" i="2" s="1"/>
  <c r="K4932" i="1"/>
  <c r="C4926" i="1"/>
  <c r="C4926" i="2" s="1"/>
  <c r="K3314" i="1"/>
  <c r="C3308" i="1"/>
  <c r="C3308" i="2" s="1"/>
  <c r="K2777" i="1"/>
  <c r="C2771" i="1"/>
  <c r="C2771" i="2" s="1"/>
  <c r="K2776" i="1"/>
  <c r="C2770" i="1"/>
  <c r="C2770" i="2" s="1"/>
  <c r="K3852" i="1"/>
  <c r="C3846" i="1"/>
  <c r="C3846" i="2" s="1"/>
  <c r="K4931" i="1"/>
  <c r="C4925" i="1"/>
  <c r="C4925" i="2" s="1"/>
  <c r="K2774" i="1"/>
  <c r="C2768" i="1"/>
  <c r="C2768" i="2" s="1"/>
  <c r="K4396" i="1"/>
  <c r="C4390" i="1"/>
  <c r="C4390" i="2" s="1"/>
  <c r="K3317" i="1"/>
  <c r="C3311" i="1"/>
  <c r="C3311" i="2" s="1"/>
  <c r="G2113" i="2"/>
  <c r="G2651" i="2"/>
  <c r="G3190" i="2" s="1"/>
  <c r="G3729" i="2" s="1"/>
  <c r="G4268" i="2" s="1"/>
  <c r="G4807" i="2" s="1"/>
  <c r="J2323" i="1"/>
  <c r="J2856" i="1"/>
  <c r="J3395" i="1" s="1"/>
  <c r="J3934" i="1" s="1"/>
  <c r="J4473" i="1" s="1"/>
  <c r="J5012" i="1" s="1"/>
  <c r="K3315" i="1"/>
  <c r="C3309" i="1"/>
  <c r="C3309" i="2" s="1"/>
  <c r="K4393" i="1"/>
  <c r="C4387" i="1"/>
  <c r="C4387" i="2" s="1"/>
  <c r="A2101" i="2"/>
  <c r="A2639" i="2"/>
  <c r="K4933" i="1"/>
  <c r="C4927" i="1"/>
  <c r="C4927" i="2" s="1"/>
  <c r="K2778" i="1"/>
  <c r="C2772" i="1"/>
  <c r="C2772" i="2" s="1"/>
  <c r="K4395" i="1"/>
  <c r="C4389" i="1"/>
  <c r="C4389" i="2" s="1"/>
  <c r="K4391" i="1"/>
  <c r="C4385" i="1"/>
  <c r="C4385" i="2" s="1"/>
  <c r="K3853" i="1"/>
  <c r="C3847" i="1"/>
  <c r="C3847" i="2" s="1"/>
  <c r="K4392" i="1"/>
  <c r="C4386" i="1"/>
  <c r="C4386" i="2" s="1"/>
  <c r="J2322" i="1"/>
  <c r="J2855" i="1"/>
  <c r="J3394" i="1" s="1"/>
  <c r="J3933" i="1" s="1"/>
  <c r="J4472" i="1" s="1"/>
  <c r="J5011" i="1" s="1"/>
  <c r="J2321" i="1"/>
  <c r="J2854" i="1"/>
  <c r="J3393" i="1" s="1"/>
  <c r="J3932" i="1" s="1"/>
  <c r="J4471" i="1" s="1"/>
  <c r="J5010" i="1" s="1"/>
  <c r="K2779" i="1"/>
  <c r="C2773" i="1"/>
  <c r="C2773" i="2" s="1"/>
  <c r="K3857" i="1"/>
  <c r="C3851" i="1"/>
  <c r="C3851" i="2" s="1"/>
  <c r="K3856" i="1"/>
  <c r="C3850" i="1"/>
  <c r="C3850" i="2" s="1"/>
  <c r="A3178" i="2"/>
  <c r="C2426" i="1"/>
  <c r="C2426" i="2" s="1"/>
  <c r="C2425" i="1"/>
  <c r="C2425" i="2" s="1"/>
  <c r="C2427" i="1"/>
  <c r="C2427" i="2" s="1"/>
  <c r="K3318" i="1"/>
  <c r="C3312" i="1"/>
  <c r="C3312" i="2" s="1"/>
  <c r="J2336" i="1"/>
  <c r="J2869" i="1"/>
  <c r="J3408" i="1" s="1"/>
  <c r="J3947" i="1" s="1"/>
  <c r="J4486" i="1" s="1"/>
  <c r="J5025" i="1" s="1"/>
  <c r="K4935" i="1"/>
  <c r="C4929" i="1"/>
  <c r="C4929" i="2" s="1"/>
  <c r="A4795" i="2"/>
  <c r="K2775" i="1"/>
  <c r="C2769" i="1"/>
  <c r="C2769" i="2" s="1"/>
  <c r="A3717" i="2"/>
  <c r="C2434" i="1"/>
  <c r="C2434" i="2" s="1"/>
  <c r="K3855" i="1"/>
  <c r="C3849" i="1"/>
  <c r="C3849" i="2" s="1"/>
  <c r="K4934" i="1"/>
  <c r="C4928" i="1"/>
  <c r="C4928" i="2" s="1"/>
  <c r="K3316" i="1"/>
  <c r="C3310" i="1"/>
  <c r="C3310" i="2" s="1"/>
  <c r="K2439" i="1"/>
  <c r="K2432" i="1"/>
  <c r="C2433" i="1" s="1"/>
  <c r="C2433" i="2" s="1"/>
  <c r="K2440" i="1"/>
  <c r="K2443" i="1"/>
  <c r="K2442" i="1"/>
  <c r="K2441" i="1"/>
  <c r="S303" i="3"/>
  <c r="U303" i="3" s="1"/>
  <c r="AC43" i="3"/>
  <c r="AE42" i="3"/>
  <c r="G43" i="2"/>
  <c r="G387" i="2"/>
  <c r="G732" i="2" s="1"/>
  <c r="G1077" i="2" s="1"/>
  <c r="G1422" i="2" s="1"/>
  <c r="G1767" i="2" s="1"/>
  <c r="U259" i="3"/>
  <c r="D4795" i="1"/>
  <c r="D3178" i="1"/>
  <c r="D4255" i="1"/>
  <c r="D2639" i="1"/>
  <c r="D3717" i="1"/>
  <c r="L2101" i="2"/>
  <c r="L2101" i="1" s="1"/>
  <c r="D2101" i="1"/>
  <c r="U36" i="3"/>
  <c r="R36" i="3" s="1"/>
  <c r="V36" i="3" s="1"/>
  <c r="B4795" i="1"/>
  <c r="B4795" i="2" s="1"/>
  <c r="A4796" i="1"/>
  <c r="F4796" i="1" s="1"/>
  <c r="B4255" i="1"/>
  <c r="B4255" i="2" s="1"/>
  <c r="A4256" i="1"/>
  <c r="F4256" i="1" s="1"/>
  <c r="B3717" i="1"/>
  <c r="B3717" i="2" s="1"/>
  <c r="A3718" i="1"/>
  <c r="F3718" i="1" s="1"/>
  <c r="B3178" i="1"/>
  <c r="B3178" i="2" s="1"/>
  <c r="A3179" i="1"/>
  <c r="F3179" i="1" s="1"/>
  <c r="B2639" i="1"/>
  <c r="B2639" i="2" s="1"/>
  <c r="A2640" i="1"/>
  <c r="F2640" i="1" s="1"/>
  <c r="A2102" i="1"/>
  <c r="F2102" i="1" s="1"/>
  <c r="B2101" i="1"/>
  <c r="B2101" i="2" s="1"/>
  <c r="J342" i="1"/>
  <c r="J347" i="1" s="1"/>
  <c r="G342" i="1"/>
  <c r="G347" i="1" s="1"/>
  <c r="F342" i="1"/>
  <c r="F347" i="1" s="1"/>
  <c r="J341" i="1"/>
  <c r="G341" i="1"/>
  <c r="J340" i="1"/>
  <c r="G340" i="1"/>
  <c r="J339" i="1"/>
  <c r="J346" i="1" s="1"/>
  <c r="G339" i="1"/>
  <c r="G346" i="1" s="1"/>
  <c r="J338" i="1"/>
  <c r="J345" i="1" s="1"/>
  <c r="G338" i="1"/>
  <c r="G345" i="1" s="1"/>
  <c r="J337" i="1"/>
  <c r="J344" i="1" s="1"/>
  <c r="G337" i="1"/>
  <c r="G344" i="1" s="1"/>
  <c r="F337" i="1"/>
  <c r="F344" i="1" s="1"/>
  <c r="J336" i="1"/>
  <c r="J343" i="1" s="1"/>
  <c r="G336" i="1"/>
  <c r="G343" i="1" s="1"/>
  <c r="F336" i="1"/>
  <c r="F343" i="1" s="1"/>
  <c r="F328" i="1"/>
  <c r="F339" i="1" s="1"/>
  <c r="F346" i="1" s="1"/>
  <c r="F327" i="1"/>
  <c r="F338" i="1" s="1"/>
  <c r="F345" i="1" s="1"/>
  <c r="K326" i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J319" i="1"/>
  <c r="J324" i="1" s="1"/>
  <c r="G319" i="1"/>
  <c r="G324" i="1" s="1"/>
  <c r="F319" i="1"/>
  <c r="F324" i="1" s="1"/>
  <c r="J318" i="1"/>
  <c r="G318" i="1"/>
  <c r="J317" i="1"/>
  <c r="G317" i="1"/>
  <c r="J316" i="1"/>
  <c r="J323" i="1" s="1"/>
  <c r="G316" i="1"/>
  <c r="G323" i="1" s="1"/>
  <c r="J315" i="1"/>
  <c r="J322" i="1" s="1"/>
  <c r="G315" i="1"/>
  <c r="G322" i="1" s="1"/>
  <c r="J314" i="1"/>
  <c r="J321" i="1" s="1"/>
  <c r="G314" i="1"/>
  <c r="G321" i="1" s="1"/>
  <c r="F314" i="1"/>
  <c r="F321" i="1" s="1"/>
  <c r="J313" i="1"/>
  <c r="J320" i="1" s="1"/>
  <c r="G313" i="1"/>
  <c r="G320" i="1" s="1"/>
  <c r="F313" i="1"/>
  <c r="F320" i="1" s="1"/>
  <c r="F305" i="1"/>
  <c r="F316" i="1" s="1"/>
  <c r="F323" i="1" s="1"/>
  <c r="F304" i="1"/>
  <c r="F315" i="1" s="1"/>
  <c r="F322" i="1" s="1"/>
  <c r="K303" i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J296" i="1"/>
  <c r="J301" i="1" s="1"/>
  <c r="G296" i="1"/>
  <c r="G301" i="1" s="1"/>
  <c r="F296" i="1"/>
  <c r="F301" i="1" s="1"/>
  <c r="J295" i="1"/>
  <c r="G295" i="1"/>
  <c r="J294" i="1"/>
  <c r="G294" i="1"/>
  <c r="J293" i="1"/>
  <c r="J300" i="1" s="1"/>
  <c r="G293" i="1"/>
  <c r="G300" i="1" s="1"/>
  <c r="J292" i="1"/>
  <c r="J299" i="1" s="1"/>
  <c r="G292" i="1"/>
  <c r="G299" i="1" s="1"/>
  <c r="J291" i="1"/>
  <c r="J298" i="1" s="1"/>
  <c r="G291" i="1"/>
  <c r="G298" i="1" s="1"/>
  <c r="F291" i="1"/>
  <c r="F298" i="1" s="1"/>
  <c r="J290" i="1"/>
  <c r="J297" i="1" s="1"/>
  <c r="G290" i="1"/>
  <c r="G297" i="1" s="1"/>
  <c r="F290" i="1"/>
  <c r="F297" i="1" s="1"/>
  <c r="F282" i="1"/>
  <c r="F284" i="1" s="1"/>
  <c r="F281" i="1"/>
  <c r="F283" i="1" s="1"/>
  <c r="K280" i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H2248" i="2" l="1"/>
  <c r="H2782" i="2"/>
  <c r="H3321" i="2" s="1"/>
  <c r="H3860" i="2" s="1"/>
  <c r="H4399" i="2" s="1"/>
  <c r="H4938" i="2" s="1"/>
  <c r="H2289" i="2"/>
  <c r="H2823" i="2"/>
  <c r="H3362" i="2" s="1"/>
  <c r="H3901" i="2" s="1"/>
  <c r="H4440" i="2" s="1"/>
  <c r="H4979" i="2" s="1"/>
  <c r="C2442" i="1"/>
  <c r="C2442" i="2" s="1"/>
  <c r="L3717" i="2"/>
  <c r="L3717" i="1" s="1"/>
  <c r="L4795" i="2"/>
  <c r="L4795" i="1" s="1"/>
  <c r="L4255" i="2"/>
  <c r="L4255" i="1" s="1"/>
  <c r="R131" i="3"/>
  <c r="V131" i="3" s="1"/>
  <c r="J2328" i="1"/>
  <c r="J2861" i="1"/>
  <c r="J2241" i="1"/>
  <c r="J2774" i="1"/>
  <c r="J3313" i="1" s="1"/>
  <c r="J3852" i="1" s="1"/>
  <c r="J4391" i="1" s="1"/>
  <c r="J4930" i="1" s="1"/>
  <c r="H2296" i="2"/>
  <c r="H2830" i="2"/>
  <c r="H3369" i="2" s="1"/>
  <c r="H3908" i="2" s="1"/>
  <c r="H4447" i="2" s="1"/>
  <c r="H4986" i="2" s="1"/>
  <c r="H2834" i="2"/>
  <c r="H3373" i="2" s="1"/>
  <c r="H3912" i="2" s="1"/>
  <c r="H4451" i="2" s="1"/>
  <c r="H4990" i="2" s="1"/>
  <c r="H2836" i="2"/>
  <c r="H3375" i="2" s="1"/>
  <c r="H3914" i="2" s="1"/>
  <c r="H4453" i="2" s="1"/>
  <c r="H4992" i="2" s="1"/>
  <c r="A4256" i="2"/>
  <c r="K3861" i="1"/>
  <c r="C3855" i="1"/>
  <c r="C3855" i="2" s="1"/>
  <c r="K4941" i="1"/>
  <c r="C4935" i="1"/>
  <c r="C4935" i="2" s="1"/>
  <c r="K4397" i="1"/>
  <c r="C4391" i="1"/>
  <c r="C4391" i="2" s="1"/>
  <c r="K4399" i="1"/>
  <c r="C4393" i="1"/>
  <c r="C4393" i="2" s="1"/>
  <c r="K4938" i="1"/>
  <c r="C4932" i="1"/>
  <c r="C4932" i="2" s="1"/>
  <c r="J2327" i="1"/>
  <c r="J2860" i="1"/>
  <c r="J3399" i="1" s="1"/>
  <c r="J3938" i="1" s="1"/>
  <c r="J4477" i="1" s="1"/>
  <c r="J5016" i="1" s="1"/>
  <c r="K4937" i="1"/>
  <c r="C4931" i="1"/>
  <c r="C4931" i="2" s="1"/>
  <c r="J2326" i="1"/>
  <c r="J2859" i="1"/>
  <c r="J3398" i="1" s="1"/>
  <c r="J3937" i="1" s="1"/>
  <c r="J4476" i="1" s="1"/>
  <c r="J5015" i="1" s="1"/>
  <c r="A4796" i="2"/>
  <c r="J2342" i="1"/>
  <c r="J2875" i="1"/>
  <c r="J3414" i="1" s="1"/>
  <c r="J3953" i="1" s="1"/>
  <c r="J4492" i="1" s="1"/>
  <c r="J5031" i="1" s="1"/>
  <c r="K4401" i="1"/>
  <c r="C4395" i="1"/>
  <c r="C4395" i="2" s="1"/>
  <c r="K3319" i="1"/>
  <c r="C3313" i="1"/>
  <c r="C3313" i="2" s="1"/>
  <c r="K3324" i="1"/>
  <c r="C3318" i="1"/>
  <c r="C3318" i="2" s="1"/>
  <c r="K2784" i="1"/>
  <c r="C2778" i="1"/>
  <c r="C2778" i="2" s="1"/>
  <c r="K4400" i="1"/>
  <c r="C4394" i="1"/>
  <c r="C4394" i="2" s="1"/>
  <c r="J3400" i="1"/>
  <c r="J3939" i="1" s="1"/>
  <c r="J4478" i="1" s="1"/>
  <c r="J5017" i="1" s="1"/>
  <c r="A2102" i="2"/>
  <c r="K3321" i="1"/>
  <c r="C3315" i="1"/>
  <c r="C3315" i="2" s="1"/>
  <c r="K3858" i="1"/>
  <c r="C3852" i="1"/>
  <c r="C3852" i="2" s="1"/>
  <c r="K2783" i="1"/>
  <c r="C2777" i="1"/>
  <c r="C2777" i="2" s="1"/>
  <c r="A2640" i="2"/>
  <c r="K2781" i="1"/>
  <c r="C2775" i="1"/>
  <c r="C2775" i="2" s="1"/>
  <c r="K4939" i="1"/>
  <c r="C4933" i="1"/>
  <c r="C4933" i="2" s="1"/>
  <c r="C2441" i="1"/>
  <c r="C2441" i="2" s="1"/>
  <c r="K3862" i="1"/>
  <c r="C3856" i="1"/>
  <c r="C3856" i="2" s="1"/>
  <c r="J2329" i="1"/>
  <c r="J2862" i="1"/>
  <c r="J3401" i="1" s="1"/>
  <c r="J3940" i="1" s="1"/>
  <c r="J4479" i="1" s="1"/>
  <c r="J5018" i="1" s="1"/>
  <c r="K3323" i="1"/>
  <c r="C3317" i="1"/>
  <c r="C3317" i="2" s="1"/>
  <c r="K2782" i="1"/>
  <c r="C2776" i="1"/>
  <c r="C2776" i="2" s="1"/>
  <c r="K3320" i="1"/>
  <c r="C3314" i="1"/>
  <c r="C3314" i="2" s="1"/>
  <c r="K3322" i="1"/>
  <c r="C3316" i="1"/>
  <c r="C3316" i="2" s="1"/>
  <c r="K4398" i="1"/>
  <c r="C4392" i="1"/>
  <c r="C4392" i="2" s="1"/>
  <c r="A3179" i="2"/>
  <c r="K3863" i="1"/>
  <c r="C3857" i="1"/>
  <c r="C3857" i="2" s="1"/>
  <c r="G2114" i="2"/>
  <c r="G2652" i="2"/>
  <c r="G3191" i="2" s="1"/>
  <c r="G3730" i="2" s="1"/>
  <c r="G4269" i="2" s="1"/>
  <c r="G4808" i="2" s="1"/>
  <c r="K4402" i="1"/>
  <c r="C4396" i="1"/>
  <c r="C4396" i="2" s="1"/>
  <c r="C2440" i="1"/>
  <c r="C2440" i="2" s="1"/>
  <c r="K4940" i="1"/>
  <c r="C4934" i="1"/>
  <c r="C4934" i="2" s="1"/>
  <c r="K3859" i="1"/>
  <c r="C3853" i="1"/>
  <c r="C3853" i="2" s="1"/>
  <c r="A3718" i="2"/>
  <c r="C2432" i="1"/>
  <c r="C2432" i="2" s="1"/>
  <c r="C2431" i="1"/>
  <c r="C2431" i="2" s="1"/>
  <c r="K2785" i="1"/>
  <c r="C2779" i="1"/>
  <c r="C2779" i="2" s="1"/>
  <c r="K2780" i="1"/>
  <c r="C2774" i="1"/>
  <c r="C2774" i="2" s="1"/>
  <c r="K3860" i="1"/>
  <c r="C3854" i="1"/>
  <c r="C3854" i="2" s="1"/>
  <c r="K4936" i="1"/>
  <c r="C4930" i="1"/>
  <c r="C4930" i="2" s="1"/>
  <c r="K2448" i="1"/>
  <c r="K2449" i="1"/>
  <c r="K2446" i="1"/>
  <c r="K2447" i="1"/>
  <c r="K2438" i="1"/>
  <c r="C2439" i="1" s="1"/>
  <c r="C2439" i="2" s="1"/>
  <c r="K2445" i="1"/>
  <c r="S304" i="3"/>
  <c r="U304" i="3" s="1"/>
  <c r="AC44" i="3"/>
  <c r="AE43" i="3"/>
  <c r="G44" i="2"/>
  <c r="G388" i="2"/>
  <c r="G733" i="2" s="1"/>
  <c r="G1078" i="2" s="1"/>
  <c r="G1423" i="2" s="1"/>
  <c r="G1768" i="2" s="1"/>
  <c r="U260" i="3"/>
  <c r="D2640" i="1"/>
  <c r="D4796" i="1"/>
  <c r="D3179" i="1"/>
  <c r="D3718" i="1"/>
  <c r="D4256" i="1"/>
  <c r="D2102" i="1"/>
  <c r="U37" i="3"/>
  <c r="R37" i="3" s="1"/>
  <c r="V37" i="3" s="1"/>
  <c r="B4796" i="1"/>
  <c r="B4796" i="2" s="1"/>
  <c r="A4797" i="1"/>
  <c r="F4797" i="1" s="1"/>
  <c r="B4256" i="1"/>
  <c r="B4256" i="2" s="1"/>
  <c r="A4257" i="1"/>
  <c r="F4257" i="1" s="1"/>
  <c r="B3718" i="1"/>
  <c r="B3718" i="2" s="1"/>
  <c r="A3719" i="1"/>
  <c r="F3719" i="1" s="1"/>
  <c r="B3179" i="1"/>
  <c r="B3179" i="2" s="1"/>
  <c r="A3180" i="1"/>
  <c r="F3180" i="1" s="1"/>
  <c r="B2640" i="1"/>
  <c r="B2640" i="2" s="1"/>
  <c r="A2641" i="1"/>
  <c r="F2641" i="1" s="1"/>
  <c r="A2103" i="1"/>
  <c r="F2103" i="1" s="1"/>
  <c r="B2102" i="1"/>
  <c r="B2102" i="2" s="1"/>
  <c r="F292" i="1"/>
  <c r="F299" i="1" s="1"/>
  <c r="F293" i="1"/>
  <c r="F300" i="1" s="1"/>
  <c r="F295" i="1"/>
  <c r="F286" i="1"/>
  <c r="F288" i="1" s="1"/>
  <c r="F294" i="1"/>
  <c r="F285" i="1"/>
  <c r="F287" i="1" s="1"/>
  <c r="F330" i="1"/>
  <c r="F329" i="1"/>
  <c r="F307" i="1"/>
  <c r="F306" i="1"/>
  <c r="L4256" i="2" l="1"/>
  <c r="L4256" i="1" s="1"/>
  <c r="L3718" i="2"/>
  <c r="L3718" i="1" s="1"/>
  <c r="L2102" i="2"/>
  <c r="L2102" i="1" s="1"/>
  <c r="L4796" i="2"/>
  <c r="L4796" i="1" s="1"/>
  <c r="H2294" i="2"/>
  <c r="H2828" i="2"/>
  <c r="H3367" i="2" s="1"/>
  <c r="H3906" i="2" s="1"/>
  <c r="H4445" i="2" s="1"/>
  <c r="H4984" i="2" s="1"/>
  <c r="H2253" i="2"/>
  <c r="H2787" i="2"/>
  <c r="H3326" i="2" s="1"/>
  <c r="H3865" i="2" s="1"/>
  <c r="H4404" i="2" s="1"/>
  <c r="H4943" i="2" s="1"/>
  <c r="R132" i="3"/>
  <c r="V132" i="3" s="1"/>
  <c r="J2247" i="1"/>
  <c r="J2780" i="1"/>
  <c r="H2301" i="2"/>
  <c r="H2835" i="2"/>
  <c r="H3374" i="2" s="1"/>
  <c r="H3913" i="2" s="1"/>
  <c r="H4452" i="2" s="1"/>
  <c r="H4991" i="2" s="1"/>
  <c r="H2841" i="2"/>
  <c r="H3380" i="2" s="1"/>
  <c r="H3919" i="2" s="1"/>
  <c r="H4458" i="2" s="1"/>
  <c r="H4997" i="2" s="1"/>
  <c r="H2839" i="2"/>
  <c r="H3378" i="2" s="1"/>
  <c r="H3917" i="2" s="1"/>
  <c r="H4456" i="2" s="1"/>
  <c r="H4995" i="2" s="1"/>
  <c r="K2791" i="1"/>
  <c r="C2785" i="1"/>
  <c r="C2785" i="2" s="1"/>
  <c r="K4404" i="1"/>
  <c r="C4398" i="1"/>
  <c r="C4398" i="2" s="1"/>
  <c r="K3326" i="1"/>
  <c r="C3320" i="1"/>
  <c r="C3320" i="2" s="1"/>
  <c r="K4407" i="1"/>
  <c r="C4401" i="1"/>
  <c r="C4401" i="2" s="1"/>
  <c r="K4943" i="1"/>
  <c r="C4937" i="1"/>
  <c r="C4937" i="2" s="1"/>
  <c r="K4405" i="1"/>
  <c r="C4399" i="1"/>
  <c r="C4399" i="2" s="1"/>
  <c r="K2788" i="1"/>
  <c r="C2782" i="1"/>
  <c r="C2782" i="2" s="1"/>
  <c r="K2790" i="1"/>
  <c r="C2784" i="1"/>
  <c r="C2784" i="2" s="1"/>
  <c r="K4403" i="1"/>
  <c r="C4397" i="1"/>
  <c r="C4397" i="2" s="1"/>
  <c r="K3865" i="1"/>
  <c r="C3859" i="1"/>
  <c r="C3859" i="2" s="1"/>
  <c r="K3329" i="1"/>
  <c r="C3323" i="1"/>
  <c r="C3323" i="2" s="1"/>
  <c r="K3869" i="1"/>
  <c r="C3863" i="1"/>
  <c r="C3863" i="2" s="1"/>
  <c r="A4797" i="2"/>
  <c r="K2789" i="1"/>
  <c r="C2783" i="1"/>
  <c r="C2783" i="2" s="1"/>
  <c r="K4947" i="1"/>
  <c r="C4941" i="1"/>
  <c r="C4941" i="2" s="1"/>
  <c r="J2335" i="1"/>
  <c r="J2868" i="1"/>
  <c r="J3407" i="1" s="1"/>
  <c r="J3946" i="1" s="1"/>
  <c r="J4485" i="1" s="1"/>
  <c r="J5024" i="1" s="1"/>
  <c r="K3330" i="1"/>
  <c r="C3324" i="1"/>
  <c r="C3324" i="2" s="1"/>
  <c r="J2333" i="1"/>
  <c r="J2866" i="1"/>
  <c r="J3405" i="1" s="1"/>
  <c r="J3944" i="1" s="1"/>
  <c r="J4483" i="1" s="1"/>
  <c r="J5022" i="1" s="1"/>
  <c r="C2448" i="1"/>
  <c r="C2448" i="2" s="1"/>
  <c r="K4945" i="1"/>
  <c r="C4939" i="1"/>
  <c r="C4939" i="2" s="1"/>
  <c r="A2641" i="2"/>
  <c r="K2786" i="1"/>
  <c r="C2780" i="1"/>
  <c r="C2780" i="2" s="1"/>
  <c r="K3864" i="1"/>
  <c r="C3858" i="1"/>
  <c r="C3858" i="2" s="1"/>
  <c r="K3867" i="1"/>
  <c r="C3861" i="1"/>
  <c r="C3861" i="2" s="1"/>
  <c r="A4257" i="2"/>
  <c r="K3866" i="1"/>
  <c r="C3860" i="1"/>
  <c r="C3860" i="2" s="1"/>
  <c r="J2334" i="1"/>
  <c r="J2867" i="1"/>
  <c r="J3406" i="1" s="1"/>
  <c r="J3945" i="1" s="1"/>
  <c r="J4484" i="1" s="1"/>
  <c r="J5023" i="1" s="1"/>
  <c r="K3325" i="1"/>
  <c r="C3319" i="1"/>
  <c r="C3319" i="2" s="1"/>
  <c r="J2332" i="1"/>
  <c r="J2865" i="1"/>
  <c r="J3404" i="1" s="1"/>
  <c r="J3943" i="1" s="1"/>
  <c r="J4482" i="1" s="1"/>
  <c r="J5021" i="1" s="1"/>
  <c r="K4942" i="1"/>
  <c r="C4936" i="1"/>
  <c r="C4936" i="2" s="1"/>
  <c r="K4946" i="1"/>
  <c r="C4940" i="1"/>
  <c r="C4940" i="2" s="1"/>
  <c r="K3328" i="1"/>
  <c r="C3322" i="1"/>
  <c r="C3322" i="2" s="1"/>
  <c r="A2103" i="2"/>
  <c r="A3180" i="2"/>
  <c r="C2438" i="1"/>
  <c r="C2438" i="2" s="1"/>
  <c r="C2437" i="1"/>
  <c r="C2437" i="2" s="1"/>
  <c r="K4408" i="1"/>
  <c r="C4402" i="1"/>
  <c r="C4402" i="2" s="1"/>
  <c r="K3327" i="1"/>
  <c r="C3321" i="1"/>
  <c r="C3321" i="2" s="1"/>
  <c r="C2447" i="1"/>
  <c r="C2447" i="2" s="1"/>
  <c r="K3868" i="1"/>
  <c r="C3862" i="1"/>
  <c r="C3862" i="2" s="1"/>
  <c r="K4406" i="1"/>
  <c r="C4400" i="1"/>
  <c r="C4400" i="2" s="1"/>
  <c r="J3319" i="1"/>
  <c r="J3858" i="1" s="1"/>
  <c r="J4397" i="1" s="1"/>
  <c r="J4936" i="1" s="1"/>
  <c r="K4944" i="1"/>
  <c r="C4938" i="1"/>
  <c r="C4938" i="2" s="1"/>
  <c r="J2348" i="1"/>
  <c r="J2881" i="1"/>
  <c r="J3420" i="1" s="1"/>
  <c r="A3719" i="2"/>
  <c r="C2446" i="1"/>
  <c r="C2446" i="2" s="1"/>
  <c r="G2115" i="2"/>
  <c r="G2653" i="2"/>
  <c r="G3192" i="2" s="1"/>
  <c r="G3731" i="2" s="1"/>
  <c r="G4270" i="2" s="1"/>
  <c r="G4809" i="2" s="1"/>
  <c r="K2787" i="1"/>
  <c r="C2781" i="1"/>
  <c r="C2781" i="2" s="1"/>
  <c r="K2444" i="1"/>
  <c r="K2451" i="1"/>
  <c r="K2452" i="1"/>
  <c r="K2453" i="1"/>
  <c r="K2455" i="1"/>
  <c r="K2454" i="1"/>
  <c r="S305" i="3"/>
  <c r="U305" i="3" s="1"/>
  <c r="AC45" i="3"/>
  <c r="AE44" i="3"/>
  <c r="G45" i="2"/>
  <c r="G389" i="2"/>
  <c r="G734" i="2" s="1"/>
  <c r="G1079" i="2" s="1"/>
  <c r="G1424" i="2" s="1"/>
  <c r="G1769" i="2" s="1"/>
  <c r="U261" i="3"/>
  <c r="D3719" i="1"/>
  <c r="D4257" i="1"/>
  <c r="D3180" i="1"/>
  <c r="D2641" i="1"/>
  <c r="D4797" i="1"/>
  <c r="D2103" i="1"/>
  <c r="U38" i="3"/>
  <c r="R38" i="3" s="1"/>
  <c r="V38" i="3" s="1"/>
  <c r="B4797" i="1"/>
  <c r="B4797" i="2" s="1"/>
  <c r="A4798" i="1"/>
  <c r="F4798" i="1" s="1"/>
  <c r="B4257" i="1"/>
  <c r="B4257" i="2" s="1"/>
  <c r="A4258" i="1"/>
  <c r="F4258" i="1" s="1"/>
  <c r="B3719" i="1"/>
  <c r="B3719" i="2" s="1"/>
  <c r="A3720" i="1"/>
  <c r="F3720" i="1" s="1"/>
  <c r="B3180" i="1"/>
  <c r="B3180" i="2" s="1"/>
  <c r="A3181" i="1"/>
  <c r="F3181" i="1" s="1"/>
  <c r="B2641" i="1"/>
  <c r="B2641" i="2" s="1"/>
  <c r="A2642" i="1"/>
  <c r="F2642" i="1" s="1"/>
  <c r="B2103" i="1"/>
  <c r="B2103" i="2" s="1"/>
  <c r="A2104" i="1"/>
  <c r="F2104" i="1" s="1"/>
  <c r="F317" i="1"/>
  <c r="F308" i="1"/>
  <c r="F310" i="1" s="1"/>
  <c r="F318" i="1"/>
  <c r="F309" i="1"/>
  <c r="F311" i="1" s="1"/>
  <c r="F331" i="1"/>
  <c r="F333" i="1" s="1"/>
  <c r="F340" i="1"/>
  <c r="F332" i="1"/>
  <c r="F334" i="1" s="1"/>
  <c r="F341" i="1"/>
  <c r="H2258" i="2" l="1"/>
  <c r="H2792" i="2"/>
  <c r="H3331" i="2" s="1"/>
  <c r="H3870" i="2" s="1"/>
  <c r="H4409" i="2" s="1"/>
  <c r="H4948" i="2" s="1"/>
  <c r="L2103" i="2"/>
  <c r="L2103" i="1" s="1"/>
  <c r="L4797" i="2"/>
  <c r="L4797" i="1" s="1"/>
  <c r="H2299" i="2"/>
  <c r="H2833" i="2"/>
  <c r="H3372" i="2" s="1"/>
  <c r="H3911" i="2" s="1"/>
  <c r="H4450" i="2" s="1"/>
  <c r="H4989" i="2" s="1"/>
  <c r="L4257" i="2"/>
  <c r="L4257" i="1" s="1"/>
  <c r="L3719" i="2"/>
  <c r="L3719" i="1" s="1"/>
  <c r="C2453" i="1"/>
  <c r="C2453" i="2" s="1"/>
  <c r="R133" i="3"/>
  <c r="V133" i="3" s="1"/>
  <c r="J2253" i="1"/>
  <c r="J2786" i="1"/>
  <c r="J3959" i="1"/>
  <c r="J4498" i="1" s="1"/>
  <c r="J5037" i="1" s="1"/>
  <c r="H2306" i="2"/>
  <c r="H2840" i="2"/>
  <c r="H3379" i="2" s="1"/>
  <c r="H3918" i="2" s="1"/>
  <c r="H4457" i="2" s="1"/>
  <c r="H4996" i="2" s="1"/>
  <c r="H2846" i="2"/>
  <c r="H3385" i="2" s="1"/>
  <c r="H3924" i="2" s="1"/>
  <c r="H4463" i="2" s="1"/>
  <c r="H5002" i="2" s="1"/>
  <c r="H2844" i="2"/>
  <c r="H3383" i="2" s="1"/>
  <c r="H3922" i="2" s="1"/>
  <c r="H4461" i="2" s="1"/>
  <c r="H5000" i="2" s="1"/>
  <c r="J2341" i="1"/>
  <c r="J2874" i="1"/>
  <c r="J3413" i="1" s="1"/>
  <c r="J3952" i="1" s="1"/>
  <c r="J4491" i="1" s="1"/>
  <c r="J5030" i="1" s="1"/>
  <c r="K3875" i="1"/>
  <c r="C3869" i="1"/>
  <c r="C3869" i="2" s="1"/>
  <c r="K3334" i="1"/>
  <c r="C3328" i="1"/>
  <c r="C3328" i="2" s="1"/>
  <c r="K3331" i="1"/>
  <c r="C3325" i="1"/>
  <c r="C3325" i="2" s="1"/>
  <c r="K2796" i="1"/>
  <c r="C2790" i="1"/>
  <c r="C2790" i="2" s="1"/>
  <c r="A4798" i="2"/>
  <c r="A2104" i="2"/>
  <c r="L2104" i="2" s="1"/>
  <c r="L2104" i="1" s="1"/>
  <c r="K4950" i="1"/>
  <c r="C4944" i="1"/>
  <c r="C4944" i="2" s="1"/>
  <c r="K4953" i="1"/>
  <c r="C4947" i="1"/>
  <c r="C4947" i="2" s="1"/>
  <c r="J2338" i="1"/>
  <c r="J2871" i="1"/>
  <c r="J3410" i="1" s="1"/>
  <c r="J3949" i="1" s="1"/>
  <c r="J4488" i="1" s="1"/>
  <c r="J5027" i="1" s="1"/>
  <c r="J2340" i="1"/>
  <c r="J2873" i="1"/>
  <c r="J3412" i="1" s="1"/>
  <c r="J3951" i="1" s="1"/>
  <c r="J4490" i="1" s="1"/>
  <c r="J5029" i="1" s="1"/>
  <c r="K2794" i="1"/>
  <c r="C2788" i="1"/>
  <c r="C2788" i="2" s="1"/>
  <c r="G2116" i="2"/>
  <c r="G2654" i="2"/>
  <c r="G3193" i="2" s="1"/>
  <c r="G3732" i="2" s="1"/>
  <c r="G4271" i="2" s="1"/>
  <c r="G4810" i="2" s="1"/>
  <c r="J3325" i="1"/>
  <c r="J3864" i="1" s="1"/>
  <c r="J4403" i="1" s="1"/>
  <c r="J4942" i="1" s="1"/>
  <c r="K2795" i="1"/>
  <c r="C2789" i="1"/>
  <c r="C2789" i="2" s="1"/>
  <c r="K3335" i="1"/>
  <c r="C3329" i="1"/>
  <c r="C3329" i="2" s="1"/>
  <c r="C2444" i="1"/>
  <c r="C2444" i="2" s="1"/>
  <c r="C2443" i="1"/>
  <c r="C2443" i="2" s="1"/>
  <c r="K3872" i="1"/>
  <c r="C3866" i="1"/>
  <c r="C3866" i="2" s="1"/>
  <c r="K2793" i="1"/>
  <c r="C2787" i="1"/>
  <c r="C2787" i="2" s="1"/>
  <c r="K4414" i="1"/>
  <c r="C4408" i="1"/>
  <c r="C4408" i="2" s="1"/>
  <c r="A2642" i="2"/>
  <c r="C2454" i="1"/>
  <c r="C2454" i="2" s="1"/>
  <c r="K3873" i="1"/>
  <c r="C3867" i="1"/>
  <c r="C3867" i="2" s="1"/>
  <c r="K3332" i="1"/>
  <c r="C3326" i="1"/>
  <c r="C3326" i="2" s="1"/>
  <c r="J2354" i="1"/>
  <c r="J2887" i="1"/>
  <c r="J3426" i="1" s="1"/>
  <c r="J3965" i="1" s="1"/>
  <c r="J4504" i="1" s="1"/>
  <c r="J5043" i="1" s="1"/>
  <c r="K4409" i="1"/>
  <c r="C4403" i="1"/>
  <c r="C4403" i="2" s="1"/>
  <c r="A3181" i="2"/>
  <c r="K4412" i="1"/>
  <c r="C4406" i="1"/>
  <c r="C4406" i="2" s="1"/>
  <c r="K3333" i="1"/>
  <c r="C3327" i="1"/>
  <c r="C3327" i="2" s="1"/>
  <c r="J2339" i="1"/>
  <c r="J2872" i="1"/>
  <c r="J3411" i="1" s="1"/>
  <c r="J3950" i="1" s="1"/>
  <c r="J4489" i="1" s="1"/>
  <c r="J5028" i="1" s="1"/>
  <c r="K3874" i="1"/>
  <c r="C3868" i="1"/>
  <c r="C3868" i="2" s="1"/>
  <c r="K4952" i="1"/>
  <c r="C4946" i="1"/>
  <c r="C4946" i="2" s="1"/>
  <c r="K2792" i="1"/>
  <c r="C2786" i="1"/>
  <c r="C2786" i="2" s="1"/>
  <c r="K4411" i="1"/>
  <c r="C4405" i="1"/>
  <c r="C4405" i="2" s="1"/>
  <c r="K4410" i="1"/>
  <c r="C4404" i="1"/>
  <c r="C4404" i="2" s="1"/>
  <c r="A4258" i="2"/>
  <c r="K4951" i="1"/>
  <c r="C4945" i="1"/>
  <c r="C4945" i="2" s="1"/>
  <c r="A3720" i="2"/>
  <c r="C2452" i="1"/>
  <c r="C2452" i="2" s="1"/>
  <c r="K3870" i="1"/>
  <c r="C3864" i="1"/>
  <c r="C3864" i="2" s="1"/>
  <c r="K3336" i="1"/>
  <c r="C3330" i="1"/>
  <c r="C3330" i="2" s="1"/>
  <c r="K4413" i="1"/>
  <c r="C4407" i="1"/>
  <c r="C4407" i="2" s="1"/>
  <c r="K4948" i="1"/>
  <c r="C4942" i="1"/>
  <c r="C4942" i="2" s="1"/>
  <c r="C2445" i="1"/>
  <c r="C2445" i="2" s="1"/>
  <c r="K3871" i="1"/>
  <c r="C3865" i="1"/>
  <c r="C3865" i="2" s="1"/>
  <c r="K4949" i="1"/>
  <c r="C4943" i="1"/>
  <c r="C4943" i="2" s="1"/>
  <c r="K2797" i="1"/>
  <c r="C2791" i="1"/>
  <c r="C2791" i="2" s="1"/>
  <c r="K2459" i="1"/>
  <c r="K2460" i="1"/>
  <c r="K2458" i="1"/>
  <c r="K2457" i="1"/>
  <c r="K2461" i="1"/>
  <c r="K2450" i="1"/>
  <c r="C2451" i="1" s="1"/>
  <c r="C2451" i="2" s="1"/>
  <c r="S306" i="3"/>
  <c r="U306" i="3" s="1"/>
  <c r="AC46" i="3"/>
  <c r="AE45" i="3"/>
  <c r="G46" i="2"/>
  <c r="G390" i="2"/>
  <c r="G735" i="2" s="1"/>
  <c r="G1080" i="2" s="1"/>
  <c r="G1425" i="2" s="1"/>
  <c r="G1770" i="2" s="1"/>
  <c r="U262" i="3"/>
  <c r="D2642" i="1"/>
  <c r="D4798" i="1"/>
  <c r="D3181" i="1"/>
  <c r="D3720" i="1"/>
  <c r="D4258" i="1"/>
  <c r="D2104" i="1"/>
  <c r="U39" i="3"/>
  <c r="R39" i="3" s="1"/>
  <c r="V39" i="3" s="1"/>
  <c r="B4798" i="1"/>
  <c r="B4798" i="2" s="1"/>
  <c r="A4799" i="1"/>
  <c r="F4799" i="1" s="1"/>
  <c r="B4258" i="1"/>
  <c r="B4258" i="2" s="1"/>
  <c r="A4259" i="1"/>
  <c r="F4259" i="1" s="1"/>
  <c r="B3720" i="1"/>
  <c r="B3720" i="2" s="1"/>
  <c r="A3721" i="1"/>
  <c r="F3721" i="1" s="1"/>
  <c r="A3182" i="1"/>
  <c r="F3182" i="1" s="1"/>
  <c r="B3181" i="1"/>
  <c r="B3181" i="2" s="1"/>
  <c r="B2642" i="1"/>
  <c r="B2642" i="2" s="1"/>
  <c r="A2643" i="1"/>
  <c r="F2643" i="1" s="1"/>
  <c r="B2104" i="1"/>
  <c r="B2104" i="2" s="1"/>
  <c r="A2105" i="1"/>
  <c r="F2105" i="1" s="1"/>
  <c r="E1729" i="2"/>
  <c r="E1730" i="2" s="1"/>
  <c r="E1731" i="2" s="1"/>
  <c r="E1732" i="2" s="1"/>
  <c r="E1733" i="2" s="1"/>
  <c r="E1734" i="2" s="1"/>
  <c r="E1735" i="2" s="1"/>
  <c r="E1736" i="2" s="1"/>
  <c r="E1737" i="2" s="1"/>
  <c r="E1738" i="2" s="1"/>
  <c r="E1739" i="2" s="1"/>
  <c r="E1740" i="2" s="1"/>
  <c r="E1741" i="2" s="1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 s="1"/>
  <c r="E1869" i="2" s="1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 s="1"/>
  <c r="E1901" i="2" s="1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 s="1"/>
  <c r="E1962" i="2" s="1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 s="1"/>
  <c r="E1975" i="2" s="1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 s="1"/>
  <c r="E1994" i="2" s="1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 s="1"/>
  <c r="E2026" i="2" s="1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 s="1"/>
  <c r="E2038" i="2" s="1"/>
  <c r="E2039" i="2" s="1"/>
  <c r="E2040" i="2" s="1"/>
  <c r="E2041" i="2" s="1"/>
  <c r="E2042" i="2" s="1"/>
  <c r="E2043" i="2" s="1"/>
  <c r="E2044" i="2" s="1"/>
  <c r="E2045" i="2" s="1"/>
  <c r="E2046" i="2" s="1"/>
  <c r="E2047" i="2" s="1"/>
  <c r="E2048" i="2" s="1"/>
  <c r="E2049" i="2" s="1"/>
  <c r="E2050" i="2" s="1"/>
  <c r="E2051" i="2" s="1"/>
  <c r="E2052" i="2" s="1"/>
  <c r="E2053" i="2" s="1"/>
  <c r="E2054" i="2" s="1"/>
  <c r="E2055" i="2" s="1"/>
  <c r="E2056" i="2" s="1"/>
  <c r="E2057" i="2" s="1"/>
  <c r="E2058" i="2" s="1"/>
  <c r="E2059" i="2" s="1"/>
  <c r="E2060" i="2" s="1"/>
  <c r="E2061" i="2" s="1"/>
  <c r="E2062" i="2" s="1"/>
  <c r="E2063" i="2" s="1"/>
  <c r="E2064" i="2" s="1"/>
  <c r="E2065" i="2" s="1"/>
  <c r="E2066" i="2" s="1"/>
  <c r="E2067" i="2" s="1"/>
  <c r="E2068" i="2" s="1"/>
  <c r="E2069" i="2" s="1"/>
  <c r="E2070" i="2" s="1"/>
  <c r="E2071" i="2" s="1"/>
  <c r="E2072" i="2" s="1"/>
  <c r="E1384" i="2"/>
  <c r="E1385" i="2" s="1"/>
  <c r="E1386" i="2" s="1"/>
  <c r="E1387" i="2" s="1"/>
  <c r="E1388" i="2" s="1"/>
  <c r="E1389" i="2" s="1"/>
  <c r="E1390" i="2" s="1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 s="1"/>
  <c r="E1479" i="2" s="1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 s="1"/>
  <c r="E1540" i="2" s="1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 s="1"/>
  <c r="E1557" i="2" s="1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 s="1"/>
  <c r="E1570" i="2" s="1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 s="1"/>
  <c r="E1617" i="2" s="1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039" i="2"/>
  <c r="E1040" i="2" s="1"/>
  <c r="E1041" i="2" s="1"/>
  <c r="E1042" i="2" s="1"/>
  <c r="E1043" i="2" s="1"/>
  <c r="E1044" i="2" s="1"/>
  <c r="E1045" i="2" s="1"/>
  <c r="E1046" i="2" s="1"/>
  <c r="E1047" i="2" s="1"/>
  <c r="E1048" i="2" s="1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 s="1"/>
  <c r="E1085" i="2" s="1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 s="1"/>
  <c r="E1107" i="2" s="1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 s="1"/>
  <c r="E1119" i="2" s="1"/>
  <c r="E1120" i="2" s="1"/>
  <c r="E1121" i="2" s="1"/>
  <c r="E1122" i="2" s="1"/>
  <c r="E1123" i="2" s="1"/>
  <c r="E1124" i="2" s="1"/>
  <c r="E1125" i="2" s="1"/>
  <c r="E1126" i="2" s="1"/>
  <c r="E1127" i="2" s="1"/>
  <c r="E1128" i="2" s="1"/>
  <c r="E1129" i="2" s="1"/>
  <c r="E1130" i="2" s="1"/>
  <c r="E1131" i="2" s="1"/>
  <c r="E1132" i="2" s="1"/>
  <c r="E1133" i="2" s="1"/>
  <c r="E1134" i="2" s="1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 s="1"/>
  <c r="E1147" i="2" s="1"/>
  <c r="E1148" i="2" s="1"/>
  <c r="E1149" i="2" s="1"/>
  <c r="E1150" i="2" s="1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 s="1"/>
  <c r="E1181" i="2" s="1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 s="1"/>
  <c r="E1212" i="2" s="1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 s="1"/>
  <c r="E1270" i="2" s="1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 s="1"/>
  <c r="E1300" i="2" s="1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694" i="2"/>
  <c r="E695" i="2" s="1"/>
  <c r="E696" i="2" s="1"/>
  <c r="E697" i="2" s="1"/>
  <c r="E698" i="2" s="1"/>
  <c r="E699" i="2" s="1"/>
  <c r="E700" i="2" s="1"/>
  <c r="E701" i="2" s="1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49" i="2" s="1"/>
  <c r="E750" i="2" s="1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E763" i="2" s="1"/>
  <c r="E764" i="2" s="1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 s="1"/>
  <c r="E776" i="2" s="1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 s="1"/>
  <c r="E796" i="2" s="1"/>
  <c r="E797" i="2" s="1"/>
  <c r="E798" i="2" s="1"/>
  <c r="E799" i="2" s="1"/>
  <c r="E800" i="2" s="1"/>
  <c r="E801" i="2" s="1"/>
  <c r="E802" i="2" s="1"/>
  <c r="E803" i="2" s="1"/>
  <c r="E804" i="2" s="1"/>
  <c r="E805" i="2" s="1"/>
  <c r="E806" i="2" s="1"/>
  <c r="E807" i="2" s="1"/>
  <c r="E808" i="2" s="1"/>
  <c r="E809" i="2" s="1"/>
  <c r="E810" i="2" s="1"/>
  <c r="E811" i="2" s="1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 s="1"/>
  <c r="E840" i="2" s="1"/>
  <c r="E841" i="2" s="1"/>
  <c r="E842" i="2" s="1"/>
  <c r="E843" i="2" s="1"/>
  <c r="E844" i="2" s="1"/>
  <c r="E845" i="2" s="1"/>
  <c r="E846" i="2" s="1"/>
  <c r="E847" i="2" s="1"/>
  <c r="E848" i="2" s="1"/>
  <c r="E849" i="2" s="1"/>
  <c r="E850" i="2" s="1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 s="1"/>
  <c r="E864" i="2" s="1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 s="1"/>
  <c r="E888" i="2" s="1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 s="1"/>
  <c r="E909" i="2" s="1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 s="1"/>
  <c r="E923" i="2" s="1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 s="1"/>
  <c r="E944" i="2" s="1"/>
  <c r="E945" i="2" s="1"/>
  <c r="E946" i="2" s="1"/>
  <c r="E947" i="2" s="1"/>
  <c r="E948" i="2" s="1"/>
  <c r="E949" i="2" s="1"/>
  <c r="E950" i="2" s="1"/>
  <c r="E951" i="2" s="1"/>
  <c r="E952" i="2" s="1"/>
  <c r="E953" i="2" s="1"/>
  <c r="E954" i="2" s="1"/>
  <c r="E955" i="2" s="1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 s="1"/>
  <c r="E969" i="2" s="1"/>
  <c r="E970" i="2" s="1"/>
  <c r="E971" i="2" s="1"/>
  <c r="E972" i="2" s="1"/>
  <c r="E349" i="2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454" i="2" s="1"/>
  <c r="E455" i="2" s="1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E500" i="2" s="1"/>
  <c r="E501" i="2" s="1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E523" i="2" s="1"/>
  <c r="E524" i="2" s="1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 s="1"/>
  <c r="E539" i="2" s="1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 s="1"/>
  <c r="E552" i="2" s="1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 s="1"/>
  <c r="E585" i="2" s="1"/>
  <c r="E586" i="2" s="1"/>
  <c r="E587" i="2" s="1"/>
  <c r="E588" i="2" s="1"/>
  <c r="E589" i="2" s="1"/>
  <c r="E590" i="2" s="1"/>
  <c r="E591" i="2" s="1"/>
  <c r="E592" i="2" s="1"/>
  <c r="E593" i="2" s="1"/>
  <c r="E594" i="2" s="1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E621" i="2" s="1"/>
  <c r="E622" i="2" s="1"/>
  <c r="E623" i="2" s="1"/>
  <c r="E624" i="2" s="1"/>
  <c r="E625" i="2" s="1"/>
  <c r="E626" i="2" s="1"/>
  <c r="E627" i="2" s="1"/>
  <c r="E4" i="2"/>
  <c r="E5" i="2" s="1"/>
  <c r="E6" i="2" s="1"/>
  <c r="E7" i="2" s="1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E24" i="2" s="1"/>
  <c r="E25" i="2" s="1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 s="1"/>
  <c r="E56" i="2" s="1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 s="1"/>
  <c r="E81" i="2" s="1"/>
  <c r="E82" i="2" s="1"/>
  <c r="E83" i="2" s="1"/>
  <c r="E84" i="2" s="1"/>
  <c r="E85" i="2" s="1"/>
  <c r="E86" i="2" s="1"/>
  <c r="E87" i="2" s="1"/>
  <c r="E88" i="2" s="1"/>
  <c r="E89" i="2" s="1"/>
  <c r="E90" i="2" s="1"/>
  <c r="E91" i="2" s="1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 s="1"/>
  <c r="E106" i="2" s="1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 s="1"/>
  <c r="E118" i="2" s="1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 s="1"/>
  <c r="E147" i="2" s="1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 s="1"/>
  <c r="E161" i="2" s="1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 s="1"/>
  <c r="E176" i="2" s="1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 s="1"/>
  <c r="E190" i="2" s="1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 s="1"/>
  <c r="E204" i="2" s="1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 s="1"/>
  <c r="E277" i="2" s="1"/>
  <c r="E278" i="2" s="1"/>
  <c r="E279" i="2" s="1"/>
  <c r="E280" i="2" s="1"/>
  <c r="E281" i="2" s="1"/>
  <c r="E282" i="2" s="1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B485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B508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B531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B554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B577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B600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B623" i="2"/>
  <c r="C623" i="2"/>
  <c r="A693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B715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B738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B761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B784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B807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B830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B853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B876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B899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B922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B945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B968" i="2"/>
  <c r="C968" i="2"/>
  <c r="A1038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B1060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B1083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B1106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B1129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B1152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B1175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B1198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B1221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B1244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B1267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B1290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B1313" i="2"/>
  <c r="C1313" i="2"/>
  <c r="A1383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B1405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B1428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B1451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B1474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B1497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B1520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B1543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B1566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B1589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B1612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B1635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B1658" i="2"/>
  <c r="C1658" i="2"/>
  <c r="A1728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B1750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B1773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B1796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B1819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B1842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B1865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B1888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B1911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B1934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B1957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B1980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B2003" i="2"/>
  <c r="C2003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B25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B48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B71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B94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B117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B140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B163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B186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B209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B232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B255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B278" i="2"/>
  <c r="C278" i="2"/>
  <c r="A348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B370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B393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B416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B439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B462" i="2"/>
  <c r="C462" i="2"/>
  <c r="C463" i="2"/>
  <c r="C464" i="2"/>
  <c r="C465" i="2"/>
  <c r="C466" i="2"/>
  <c r="C467" i="2"/>
  <c r="F1731" i="1"/>
  <c r="F1733" i="1" s="1"/>
  <c r="F1730" i="1"/>
  <c r="F1741" i="1" s="1"/>
  <c r="J1998" i="1"/>
  <c r="J2003" i="1" s="1"/>
  <c r="J1997" i="1"/>
  <c r="J1996" i="1"/>
  <c r="J1995" i="1"/>
  <c r="J2002" i="1" s="1"/>
  <c r="J1994" i="1"/>
  <c r="J2001" i="1" s="1"/>
  <c r="J1993" i="1"/>
  <c r="J2000" i="1" s="1"/>
  <c r="J1992" i="1"/>
  <c r="J1999" i="1" s="1"/>
  <c r="K1982" i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K2003" i="1" s="1"/>
  <c r="J1975" i="1"/>
  <c r="J1980" i="1" s="1"/>
  <c r="J1974" i="1"/>
  <c r="J1973" i="1"/>
  <c r="J1972" i="1"/>
  <c r="J1979" i="1" s="1"/>
  <c r="J1971" i="1"/>
  <c r="J1978" i="1" s="1"/>
  <c r="J1970" i="1"/>
  <c r="J1977" i="1" s="1"/>
  <c r="J1969" i="1"/>
  <c r="J1976" i="1" s="1"/>
  <c r="K1959" i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K1977" i="1" s="1"/>
  <c r="K1978" i="1" s="1"/>
  <c r="K1979" i="1" s="1"/>
  <c r="K1980" i="1" s="1"/>
  <c r="J1952" i="1"/>
  <c r="J1957" i="1" s="1"/>
  <c r="J1951" i="1"/>
  <c r="J1950" i="1"/>
  <c r="J1949" i="1"/>
  <c r="J1956" i="1" s="1"/>
  <c r="J1948" i="1"/>
  <c r="J1955" i="1" s="1"/>
  <c r="J1947" i="1"/>
  <c r="J1954" i="1" s="1"/>
  <c r="J1946" i="1"/>
  <c r="J1953" i="1" s="1"/>
  <c r="K1936" i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K1951" i="1" s="1"/>
  <c r="K1952" i="1" s="1"/>
  <c r="K1953" i="1" s="1"/>
  <c r="K1954" i="1" s="1"/>
  <c r="K1955" i="1" s="1"/>
  <c r="K1956" i="1" s="1"/>
  <c r="K1957" i="1" s="1"/>
  <c r="J1929" i="1"/>
  <c r="J1934" i="1" s="1"/>
  <c r="J1928" i="1"/>
  <c r="J1927" i="1"/>
  <c r="J1926" i="1"/>
  <c r="J1933" i="1" s="1"/>
  <c r="J1925" i="1"/>
  <c r="J1932" i="1" s="1"/>
  <c r="J1924" i="1"/>
  <c r="J1931" i="1" s="1"/>
  <c r="J1923" i="1"/>
  <c r="J1930" i="1" s="1"/>
  <c r="K1913" i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K1925" i="1" s="1"/>
  <c r="K1926" i="1" s="1"/>
  <c r="K1927" i="1" s="1"/>
  <c r="K1928" i="1" s="1"/>
  <c r="K1929" i="1" s="1"/>
  <c r="K1930" i="1" s="1"/>
  <c r="K1931" i="1" s="1"/>
  <c r="K1932" i="1" s="1"/>
  <c r="K1933" i="1" s="1"/>
  <c r="K1934" i="1" s="1"/>
  <c r="J1906" i="1"/>
  <c r="J1911" i="1" s="1"/>
  <c r="J1905" i="1"/>
  <c r="J1904" i="1"/>
  <c r="J1903" i="1"/>
  <c r="J1910" i="1" s="1"/>
  <c r="J1902" i="1"/>
  <c r="J1909" i="1" s="1"/>
  <c r="J1901" i="1"/>
  <c r="J1908" i="1" s="1"/>
  <c r="J1900" i="1"/>
  <c r="J1907" i="1" s="1"/>
  <c r="K1890" i="1"/>
  <c r="K1891" i="1" s="1"/>
  <c r="K1892" i="1" s="1"/>
  <c r="K1893" i="1" s="1"/>
  <c r="K1894" i="1" s="1"/>
  <c r="K1895" i="1" s="1"/>
  <c r="K1896" i="1" s="1"/>
  <c r="K1897" i="1" s="1"/>
  <c r="K1898" i="1" s="1"/>
  <c r="K1899" i="1" s="1"/>
  <c r="K1900" i="1" s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J1883" i="1"/>
  <c r="J1888" i="1" s="1"/>
  <c r="J1882" i="1"/>
  <c r="J1881" i="1"/>
  <c r="J1880" i="1"/>
  <c r="J1887" i="1" s="1"/>
  <c r="J1879" i="1"/>
  <c r="J1886" i="1" s="1"/>
  <c r="J1878" i="1"/>
  <c r="J1885" i="1" s="1"/>
  <c r="J1877" i="1"/>
  <c r="J1884" i="1" s="1"/>
  <c r="K1867" i="1"/>
  <c r="K1868" i="1" s="1"/>
  <c r="K1869" i="1" s="1"/>
  <c r="K1870" i="1" s="1"/>
  <c r="K1871" i="1" s="1"/>
  <c r="K1872" i="1" s="1"/>
  <c r="K1873" i="1" s="1"/>
  <c r="K1874" i="1" s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J1860" i="1"/>
  <c r="J1865" i="1" s="1"/>
  <c r="J1859" i="1"/>
  <c r="J1858" i="1"/>
  <c r="J1857" i="1"/>
  <c r="J1864" i="1" s="1"/>
  <c r="J1856" i="1"/>
  <c r="J1863" i="1" s="1"/>
  <c r="J1855" i="1"/>
  <c r="J1862" i="1" s="1"/>
  <c r="J1854" i="1"/>
  <c r="J1861" i="1" s="1"/>
  <c r="K1844" i="1"/>
  <c r="K1845" i="1" s="1"/>
  <c r="K1846" i="1" s="1"/>
  <c r="K1847" i="1" s="1"/>
  <c r="K1848" i="1" s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J1837" i="1"/>
  <c r="J1842" i="1" s="1"/>
  <c r="J1836" i="1"/>
  <c r="J1835" i="1"/>
  <c r="J1834" i="1"/>
  <c r="J1841" i="1" s="1"/>
  <c r="J1833" i="1"/>
  <c r="J1840" i="1" s="1"/>
  <c r="J1832" i="1"/>
  <c r="J1839" i="1" s="1"/>
  <c r="J1831" i="1"/>
  <c r="J1838" i="1" s="1"/>
  <c r="K1821" i="1"/>
  <c r="K1822" i="1" s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J1814" i="1"/>
  <c r="J1819" i="1" s="1"/>
  <c r="J1813" i="1"/>
  <c r="J1812" i="1"/>
  <c r="J1811" i="1"/>
  <c r="J1818" i="1" s="1"/>
  <c r="J1810" i="1"/>
  <c r="J1817" i="1" s="1"/>
  <c r="J1809" i="1"/>
  <c r="J1816" i="1" s="1"/>
  <c r="J1808" i="1"/>
  <c r="J1815" i="1" s="1"/>
  <c r="K1798" i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J1791" i="1"/>
  <c r="J1796" i="1" s="1"/>
  <c r="J1790" i="1"/>
  <c r="J1789" i="1"/>
  <c r="J1788" i="1"/>
  <c r="J1795" i="1" s="1"/>
  <c r="J1787" i="1"/>
  <c r="J1794" i="1" s="1"/>
  <c r="J1786" i="1"/>
  <c r="J1793" i="1" s="1"/>
  <c r="J1785" i="1"/>
  <c r="J1792" i="1" s="1"/>
  <c r="K1775" i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K1795" i="1" s="1"/>
  <c r="K1796" i="1" s="1"/>
  <c r="J1768" i="1"/>
  <c r="J1773" i="1" s="1"/>
  <c r="J1767" i="1"/>
  <c r="J1766" i="1"/>
  <c r="J1765" i="1"/>
  <c r="J1772" i="1" s="1"/>
  <c r="J1764" i="1"/>
  <c r="J1771" i="1" s="1"/>
  <c r="J1763" i="1"/>
  <c r="J1770" i="1" s="1"/>
  <c r="J1762" i="1"/>
  <c r="J1769" i="1" s="1"/>
  <c r="F1761" i="1"/>
  <c r="F1784" i="1" s="1"/>
  <c r="F1807" i="1" s="1"/>
  <c r="F1830" i="1" s="1"/>
  <c r="F1853" i="1" s="1"/>
  <c r="F1876" i="1" s="1"/>
  <c r="F1899" i="1" s="1"/>
  <c r="F1922" i="1" s="1"/>
  <c r="F1945" i="1" s="1"/>
  <c r="F1968" i="1" s="1"/>
  <c r="F1991" i="1" s="1"/>
  <c r="F2014" i="1" s="1"/>
  <c r="F2037" i="1" s="1"/>
  <c r="F2060" i="1" s="1"/>
  <c r="K1752" i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K1769" i="1" s="1"/>
  <c r="K1770" i="1" s="1"/>
  <c r="K1771" i="1" s="1"/>
  <c r="K1772" i="1" s="1"/>
  <c r="K1773" i="1" s="1"/>
  <c r="F1752" i="1"/>
  <c r="F1775" i="1" s="1"/>
  <c r="F1798" i="1" s="1"/>
  <c r="F1821" i="1" s="1"/>
  <c r="F1844" i="1" s="1"/>
  <c r="F1867" i="1" s="1"/>
  <c r="F1890" i="1" s="1"/>
  <c r="F1913" i="1" s="1"/>
  <c r="F1936" i="1" s="1"/>
  <c r="F1959" i="1" s="1"/>
  <c r="F1982" i="1" s="1"/>
  <c r="F2005" i="1" s="1"/>
  <c r="F2028" i="1" s="1"/>
  <c r="F2051" i="1" s="1"/>
  <c r="F1751" i="1"/>
  <c r="F1774" i="1" s="1"/>
  <c r="F1797" i="1" s="1"/>
  <c r="F1820" i="1" s="1"/>
  <c r="F1843" i="1" s="1"/>
  <c r="F1866" i="1" s="1"/>
  <c r="F1889" i="1" s="1"/>
  <c r="F1912" i="1" s="1"/>
  <c r="F1935" i="1" s="1"/>
  <c r="F1958" i="1" s="1"/>
  <c r="F1981" i="1" s="1"/>
  <c r="F2004" i="1" s="1"/>
  <c r="F2027" i="1" s="1"/>
  <c r="F2050" i="1" s="1"/>
  <c r="A1751" i="1"/>
  <c r="A1751" i="2" s="1"/>
  <c r="J1745" i="1"/>
  <c r="J1750" i="1" s="1"/>
  <c r="G1745" i="1"/>
  <c r="F1745" i="1"/>
  <c r="F1768" i="1" s="1"/>
  <c r="F1791" i="1" s="1"/>
  <c r="F1814" i="1" s="1"/>
  <c r="F1837" i="1" s="1"/>
  <c r="F1860" i="1" s="1"/>
  <c r="F1883" i="1" s="1"/>
  <c r="F1906" i="1" s="1"/>
  <c r="F1929" i="1" s="1"/>
  <c r="F1952" i="1" s="1"/>
  <c r="F1975" i="1" s="1"/>
  <c r="F1998" i="1" s="1"/>
  <c r="F2021" i="1" s="1"/>
  <c r="F2044" i="1" s="1"/>
  <c r="F2067" i="1" s="1"/>
  <c r="J1744" i="1"/>
  <c r="G1744" i="1"/>
  <c r="G1767" i="1" s="1"/>
  <c r="G1790" i="1" s="1"/>
  <c r="G1813" i="1" s="1"/>
  <c r="G1836" i="1" s="1"/>
  <c r="G1859" i="1" s="1"/>
  <c r="G1882" i="1" s="1"/>
  <c r="G1905" i="1" s="1"/>
  <c r="G1928" i="1" s="1"/>
  <c r="G1951" i="1" s="1"/>
  <c r="G1974" i="1" s="1"/>
  <c r="G1997" i="1" s="1"/>
  <c r="G2020" i="1" s="1"/>
  <c r="G2043" i="1" s="1"/>
  <c r="G2066" i="1" s="1"/>
  <c r="J1743" i="1"/>
  <c r="G1743" i="1"/>
  <c r="G1766" i="1" s="1"/>
  <c r="G1789" i="1" s="1"/>
  <c r="G1812" i="1" s="1"/>
  <c r="G1835" i="1" s="1"/>
  <c r="G1858" i="1" s="1"/>
  <c r="G1881" i="1" s="1"/>
  <c r="G1904" i="1" s="1"/>
  <c r="G1927" i="1" s="1"/>
  <c r="G1950" i="1" s="1"/>
  <c r="G1973" i="1" s="1"/>
  <c r="G1996" i="1" s="1"/>
  <c r="G2019" i="1" s="1"/>
  <c r="G2042" i="1" s="1"/>
  <c r="G2065" i="1" s="1"/>
  <c r="J1742" i="1"/>
  <c r="J1749" i="1" s="1"/>
  <c r="G1742" i="1"/>
  <c r="J1741" i="1"/>
  <c r="J1748" i="1" s="1"/>
  <c r="G1741" i="1"/>
  <c r="J1740" i="1"/>
  <c r="J1747" i="1" s="1"/>
  <c r="G1740" i="1"/>
  <c r="F1740" i="1"/>
  <c r="F1747" i="1" s="1"/>
  <c r="F1770" i="1" s="1"/>
  <c r="F1793" i="1" s="1"/>
  <c r="F1816" i="1" s="1"/>
  <c r="F1839" i="1" s="1"/>
  <c r="F1862" i="1" s="1"/>
  <c r="F1885" i="1" s="1"/>
  <c r="F1908" i="1" s="1"/>
  <c r="F1931" i="1" s="1"/>
  <c r="F1954" i="1" s="1"/>
  <c r="F1977" i="1" s="1"/>
  <c r="F2000" i="1" s="1"/>
  <c r="F2023" i="1" s="1"/>
  <c r="F2046" i="1" s="1"/>
  <c r="F2069" i="1" s="1"/>
  <c r="J1739" i="1"/>
  <c r="J1746" i="1" s="1"/>
  <c r="G1739" i="1"/>
  <c r="F1739" i="1"/>
  <c r="F1762" i="1" s="1"/>
  <c r="F1785" i="1" s="1"/>
  <c r="F1808" i="1" s="1"/>
  <c r="F1831" i="1" s="1"/>
  <c r="F1854" i="1" s="1"/>
  <c r="F1877" i="1" s="1"/>
  <c r="F1900" i="1" s="1"/>
  <c r="F1923" i="1" s="1"/>
  <c r="F1946" i="1" s="1"/>
  <c r="F1969" i="1" s="1"/>
  <c r="F1992" i="1" s="1"/>
  <c r="F2015" i="1" s="1"/>
  <c r="F2038" i="1" s="1"/>
  <c r="F2061" i="1" s="1"/>
  <c r="K1729" i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K1743" i="1" s="1"/>
  <c r="K1744" i="1" s="1"/>
  <c r="K1745" i="1" s="1"/>
  <c r="K1746" i="1" s="1"/>
  <c r="K1747" i="1" s="1"/>
  <c r="K1748" i="1" s="1"/>
  <c r="K1749" i="1" s="1"/>
  <c r="K1750" i="1" s="1"/>
  <c r="H1729" i="1"/>
  <c r="H1730" i="1" s="1"/>
  <c r="H1731" i="1" s="1"/>
  <c r="H1732" i="1" s="1"/>
  <c r="H1733" i="1" s="1"/>
  <c r="H1734" i="1" s="1"/>
  <c r="H1735" i="1" s="1"/>
  <c r="H1736" i="1" s="1"/>
  <c r="H1737" i="1" s="1"/>
  <c r="H1738" i="1" s="1"/>
  <c r="H1739" i="1" s="1"/>
  <c r="H1740" i="1" s="1"/>
  <c r="H1741" i="1" s="1"/>
  <c r="H1742" i="1" s="1"/>
  <c r="H1743" i="1" s="1"/>
  <c r="H1744" i="1" s="1"/>
  <c r="H1745" i="1" s="1"/>
  <c r="H1746" i="1" s="1"/>
  <c r="H1747" i="1" s="1"/>
  <c r="H1748" i="1" s="1"/>
  <c r="H1749" i="1" s="1"/>
  <c r="H1750" i="1" s="1"/>
  <c r="H1751" i="1" s="1"/>
  <c r="H1752" i="1" s="1"/>
  <c r="H1753" i="1" s="1"/>
  <c r="H1754" i="1" s="1"/>
  <c r="H1755" i="1" s="1"/>
  <c r="H1756" i="1" s="1"/>
  <c r="H1757" i="1" s="1"/>
  <c r="H1758" i="1" s="1"/>
  <c r="H1759" i="1" s="1"/>
  <c r="H1760" i="1" s="1"/>
  <c r="H1761" i="1" s="1"/>
  <c r="H1762" i="1" s="1"/>
  <c r="H1763" i="1" s="1"/>
  <c r="H1764" i="1" s="1"/>
  <c r="H1765" i="1" s="1"/>
  <c r="H1766" i="1" s="1"/>
  <c r="H1767" i="1" s="1"/>
  <c r="H1768" i="1" s="1"/>
  <c r="H1769" i="1" s="1"/>
  <c r="H1770" i="1" s="1"/>
  <c r="H1771" i="1" s="1"/>
  <c r="H1772" i="1" s="1"/>
  <c r="H1773" i="1" s="1"/>
  <c r="H1774" i="1" s="1"/>
  <c r="H1775" i="1" s="1"/>
  <c r="H1776" i="1" s="1"/>
  <c r="H1777" i="1" s="1"/>
  <c r="H1778" i="1" s="1"/>
  <c r="H1779" i="1" s="1"/>
  <c r="H1780" i="1" s="1"/>
  <c r="H1781" i="1" s="1"/>
  <c r="H1782" i="1" s="1"/>
  <c r="H1783" i="1" s="1"/>
  <c r="H1784" i="1" s="1"/>
  <c r="H1785" i="1" s="1"/>
  <c r="H1786" i="1" s="1"/>
  <c r="H1787" i="1" s="1"/>
  <c r="H1788" i="1" s="1"/>
  <c r="H1789" i="1" s="1"/>
  <c r="H1790" i="1" s="1"/>
  <c r="H1791" i="1" s="1"/>
  <c r="H1792" i="1" s="1"/>
  <c r="H1793" i="1" s="1"/>
  <c r="H1794" i="1" s="1"/>
  <c r="H1795" i="1" s="1"/>
  <c r="H1796" i="1" s="1"/>
  <c r="H1797" i="1" s="1"/>
  <c r="H1798" i="1" s="1"/>
  <c r="H1799" i="1" s="1"/>
  <c r="H1800" i="1" s="1"/>
  <c r="H1801" i="1" s="1"/>
  <c r="H1802" i="1" s="1"/>
  <c r="H1803" i="1" s="1"/>
  <c r="H1804" i="1" s="1"/>
  <c r="H1805" i="1" s="1"/>
  <c r="H1806" i="1" s="1"/>
  <c r="H1807" i="1" s="1"/>
  <c r="H1808" i="1" s="1"/>
  <c r="H1809" i="1" s="1"/>
  <c r="H1810" i="1" s="1"/>
  <c r="H1811" i="1" s="1"/>
  <c r="H1812" i="1" s="1"/>
  <c r="H1813" i="1" s="1"/>
  <c r="H1814" i="1" s="1"/>
  <c r="H1815" i="1" s="1"/>
  <c r="H1816" i="1" s="1"/>
  <c r="H1817" i="1" s="1"/>
  <c r="H1818" i="1" s="1"/>
  <c r="H1819" i="1" s="1"/>
  <c r="H1820" i="1" s="1"/>
  <c r="H1821" i="1" s="1"/>
  <c r="H1822" i="1" s="1"/>
  <c r="H1823" i="1" s="1"/>
  <c r="H1824" i="1" s="1"/>
  <c r="H1825" i="1" s="1"/>
  <c r="H1826" i="1" s="1"/>
  <c r="H1827" i="1" s="1"/>
  <c r="H1828" i="1" s="1"/>
  <c r="H1829" i="1" s="1"/>
  <c r="H1830" i="1" s="1"/>
  <c r="H1831" i="1" s="1"/>
  <c r="H1832" i="1" s="1"/>
  <c r="H1833" i="1" s="1"/>
  <c r="H1834" i="1" s="1"/>
  <c r="H1835" i="1" s="1"/>
  <c r="H1836" i="1" s="1"/>
  <c r="H1837" i="1" s="1"/>
  <c r="H1838" i="1" s="1"/>
  <c r="H1839" i="1" s="1"/>
  <c r="H1840" i="1" s="1"/>
  <c r="H1841" i="1" s="1"/>
  <c r="H1842" i="1" s="1"/>
  <c r="H1843" i="1" s="1"/>
  <c r="H1844" i="1" s="1"/>
  <c r="H1845" i="1" s="1"/>
  <c r="H1846" i="1" s="1"/>
  <c r="H1847" i="1" s="1"/>
  <c r="H1848" i="1" s="1"/>
  <c r="H1849" i="1" s="1"/>
  <c r="H1850" i="1" s="1"/>
  <c r="H1851" i="1" s="1"/>
  <c r="H1852" i="1" s="1"/>
  <c r="H1853" i="1" s="1"/>
  <c r="H1854" i="1" s="1"/>
  <c r="H1855" i="1" s="1"/>
  <c r="H1856" i="1" s="1"/>
  <c r="H1857" i="1" s="1"/>
  <c r="H1858" i="1" s="1"/>
  <c r="H1859" i="1" s="1"/>
  <c r="H1860" i="1" s="1"/>
  <c r="H1861" i="1" s="1"/>
  <c r="H1862" i="1" s="1"/>
  <c r="H1863" i="1" s="1"/>
  <c r="H1864" i="1" s="1"/>
  <c r="H1865" i="1" s="1"/>
  <c r="H1866" i="1" s="1"/>
  <c r="H1867" i="1" s="1"/>
  <c r="H1868" i="1" s="1"/>
  <c r="H1869" i="1" s="1"/>
  <c r="H1870" i="1" s="1"/>
  <c r="H1871" i="1" s="1"/>
  <c r="H1872" i="1" s="1"/>
  <c r="H1873" i="1" s="1"/>
  <c r="H1874" i="1" s="1"/>
  <c r="H1875" i="1" s="1"/>
  <c r="H1876" i="1" s="1"/>
  <c r="H1877" i="1" s="1"/>
  <c r="H1878" i="1" s="1"/>
  <c r="H1879" i="1" s="1"/>
  <c r="H1880" i="1" s="1"/>
  <c r="H1881" i="1" s="1"/>
  <c r="H1882" i="1" s="1"/>
  <c r="H1883" i="1" s="1"/>
  <c r="H1884" i="1" s="1"/>
  <c r="H1885" i="1" s="1"/>
  <c r="H1886" i="1" s="1"/>
  <c r="H1887" i="1" s="1"/>
  <c r="H1888" i="1" s="1"/>
  <c r="H1889" i="1" s="1"/>
  <c r="H1890" i="1" s="1"/>
  <c r="H1891" i="1" s="1"/>
  <c r="H1892" i="1" s="1"/>
  <c r="H1893" i="1" s="1"/>
  <c r="H1894" i="1" s="1"/>
  <c r="H1895" i="1" s="1"/>
  <c r="H1896" i="1" s="1"/>
  <c r="H1897" i="1" s="1"/>
  <c r="H1898" i="1" s="1"/>
  <c r="H1899" i="1" s="1"/>
  <c r="H1900" i="1" s="1"/>
  <c r="H1901" i="1" s="1"/>
  <c r="H1902" i="1" s="1"/>
  <c r="H1903" i="1" s="1"/>
  <c r="H1904" i="1" s="1"/>
  <c r="H1905" i="1" s="1"/>
  <c r="H1906" i="1" s="1"/>
  <c r="H1907" i="1" s="1"/>
  <c r="H1908" i="1" s="1"/>
  <c r="H1909" i="1" s="1"/>
  <c r="H1910" i="1" s="1"/>
  <c r="H1911" i="1" s="1"/>
  <c r="H1912" i="1" s="1"/>
  <c r="H1913" i="1" s="1"/>
  <c r="H1914" i="1" s="1"/>
  <c r="H1915" i="1" s="1"/>
  <c r="H1916" i="1" s="1"/>
  <c r="H1917" i="1" s="1"/>
  <c r="H1918" i="1" s="1"/>
  <c r="H1919" i="1" s="1"/>
  <c r="H1920" i="1" s="1"/>
  <c r="H1921" i="1" s="1"/>
  <c r="H1922" i="1" s="1"/>
  <c r="H1923" i="1" s="1"/>
  <c r="H1924" i="1" s="1"/>
  <c r="H1925" i="1" s="1"/>
  <c r="H1926" i="1" s="1"/>
  <c r="H1927" i="1" s="1"/>
  <c r="H1928" i="1" s="1"/>
  <c r="H1929" i="1" s="1"/>
  <c r="H1930" i="1" s="1"/>
  <c r="H1931" i="1" s="1"/>
  <c r="H1932" i="1" s="1"/>
  <c r="H1933" i="1" s="1"/>
  <c r="H1934" i="1" s="1"/>
  <c r="H1935" i="1" s="1"/>
  <c r="H1936" i="1" s="1"/>
  <c r="H1937" i="1" s="1"/>
  <c r="H1938" i="1" s="1"/>
  <c r="H1939" i="1" s="1"/>
  <c r="H1940" i="1" s="1"/>
  <c r="H1941" i="1" s="1"/>
  <c r="H1942" i="1" s="1"/>
  <c r="H1943" i="1" s="1"/>
  <c r="H1944" i="1" s="1"/>
  <c r="H1945" i="1" s="1"/>
  <c r="H1946" i="1" s="1"/>
  <c r="H1947" i="1" s="1"/>
  <c r="H1948" i="1" s="1"/>
  <c r="H1949" i="1" s="1"/>
  <c r="H1950" i="1" s="1"/>
  <c r="H1951" i="1" s="1"/>
  <c r="H1952" i="1" s="1"/>
  <c r="H1953" i="1" s="1"/>
  <c r="H1954" i="1" s="1"/>
  <c r="H1955" i="1" s="1"/>
  <c r="H1956" i="1" s="1"/>
  <c r="H1957" i="1" s="1"/>
  <c r="H1958" i="1" s="1"/>
  <c r="H1959" i="1" s="1"/>
  <c r="H1960" i="1" s="1"/>
  <c r="H1961" i="1" s="1"/>
  <c r="H1962" i="1" s="1"/>
  <c r="H1963" i="1" s="1"/>
  <c r="H1964" i="1" s="1"/>
  <c r="H1965" i="1" s="1"/>
  <c r="H1966" i="1" s="1"/>
  <c r="H1967" i="1" s="1"/>
  <c r="H1968" i="1" s="1"/>
  <c r="H1969" i="1" s="1"/>
  <c r="H1970" i="1" s="1"/>
  <c r="H1971" i="1" s="1"/>
  <c r="H1972" i="1" s="1"/>
  <c r="H1973" i="1" s="1"/>
  <c r="H1974" i="1" s="1"/>
  <c r="H1975" i="1" s="1"/>
  <c r="H1976" i="1" s="1"/>
  <c r="H1977" i="1" s="1"/>
  <c r="H1978" i="1" s="1"/>
  <c r="H1979" i="1" s="1"/>
  <c r="H1980" i="1" s="1"/>
  <c r="H1981" i="1" s="1"/>
  <c r="H1982" i="1" s="1"/>
  <c r="H1983" i="1" s="1"/>
  <c r="H1984" i="1" s="1"/>
  <c r="H1985" i="1" s="1"/>
  <c r="H1986" i="1" s="1"/>
  <c r="H1987" i="1" s="1"/>
  <c r="H1988" i="1" s="1"/>
  <c r="H1989" i="1" s="1"/>
  <c r="H1990" i="1" s="1"/>
  <c r="H1991" i="1" s="1"/>
  <c r="H1992" i="1" s="1"/>
  <c r="H1993" i="1" s="1"/>
  <c r="H1994" i="1" s="1"/>
  <c r="H1995" i="1" s="1"/>
  <c r="H1996" i="1" s="1"/>
  <c r="H1997" i="1" s="1"/>
  <c r="H1998" i="1" s="1"/>
  <c r="H1999" i="1" s="1"/>
  <c r="H2000" i="1" s="1"/>
  <c r="H2001" i="1" s="1"/>
  <c r="H2002" i="1" s="1"/>
  <c r="H2003" i="1" s="1"/>
  <c r="H2004" i="1" s="1"/>
  <c r="H2005" i="1" s="1"/>
  <c r="H2006" i="1" s="1"/>
  <c r="H2007" i="1" s="1"/>
  <c r="H2008" i="1" s="1"/>
  <c r="H2009" i="1" s="1"/>
  <c r="H2010" i="1" s="1"/>
  <c r="H2011" i="1" s="1"/>
  <c r="H2012" i="1" s="1"/>
  <c r="H2013" i="1" s="1"/>
  <c r="H2014" i="1" s="1"/>
  <c r="H2015" i="1" s="1"/>
  <c r="H2016" i="1" s="1"/>
  <c r="H2017" i="1" s="1"/>
  <c r="H2018" i="1" s="1"/>
  <c r="H2019" i="1" s="1"/>
  <c r="H2020" i="1" s="1"/>
  <c r="H2021" i="1" s="1"/>
  <c r="H2022" i="1" s="1"/>
  <c r="H2023" i="1" s="1"/>
  <c r="H2024" i="1" s="1"/>
  <c r="H2025" i="1" s="1"/>
  <c r="H2026" i="1" s="1"/>
  <c r="H2027" i="1" s="1"/>
  <c r="H2028" i="1" s="1"/>
  <c r="H2029" i="1" s="1"/>
  <c r="H2030" i="1" s="1"/>
  <c r="H2031" i="1" s="1"/>
  <c r="H2032" i="1" s="1"/>
  <c r="H2033" i="1" s="1"/>
  <c r="H2034" i="1" s="1"/>
  <c r="H2035" i="1" s="1"/>
  <c r="H2036" i="1" s="1"/>
  <c r="H2037" i="1" s="1"/>
  <c r="H2038" i="1" s="1"/>
  <c r="H2039" i="1" s="1"/>
  <c r="H2040" i="1" s="1"/>
  <c r="H2041" i="1" s="1"/>
  <c r="H2042" i="1" s="1"/>
  <c r="H2043" i="1" s="1"/>
  <c r="H2044" i="1" s="1"/>
  <c r="H2045" i="1" s="1"/>
  <c r="H2046" i="1" s="1"/>
  <c r="H2047" i="1" s="1"/>
  <c r="H2048" i="1" s="1"/>
  <c r="H2049" i="1" s="1"/>
  <c r="H2050" i="1" s="1"/>
  <c r="H2051" i="1" s="1"/>
  <c r="H2052" i="1" s="1"/>
  <c r="H2053" i="1" s="1"/>
  <c r="H2054" i="1" s="1"/>
  <c r="H2055" i="1" s="1"/>
  <c r="H2056" i="1" s="1"/>
  <c r="H2057" i="1" s="1"/>
  <c r="H2058" i="1" s="1"/>
  <c r="H2059" i="1" s="1"/>
  <c r="H2060" i="1" s="1"/>
  <c r="H2061" i="1" s="1"/>
  <c r="H2062" i="1" s="1"/>
  <c r="H2063" i="1" s="1"/>
  <c r="H2064" i="1" s="1"/>
  <c r="H2065" i="1" s="1"/>
  <c r="H2066" i="1" s="1"/>
  <c r="H2067" i="1" s="1"/>
  <c r="H2068" i="1" s="1"/>
  <c r="H2069" i="1" s="1"/>
  <c r="H2070" i="1" s="1"/>
  <c r="H2071" i="1" s="1"/>
  <c r="H2072" i="1" s="1"/>
  <c r="A1729" i="1"/>
  <c r="A1729" i="2" s="1"/>
  <c r="B1728" i="1"/>
  <c r="B1728" i="2" s="1"/>
  <c r="F1386" i="1"/>
  <c r="F1388" i="1" s="1"/>
  <c r="F1390" i="1" s="1"/>
  <c r="F1392" i="1" s="1"/>
  <c r="F1385" i="1"/>
  <c r="F1408" i="1" s="1"/>
  <c r="F1431" i="1" s="1"/>
  <c r="F1454" i="1" s="1"/>
  <c r="F1477" i="1" s="1"/>
  <c r="F1500" i="1" s="1"/>
  <c r="F1523" i="1" s="1"/>
  <c r="F1546" i="1" s="1"/>
  <c r="F1569" i="1" s="1"/>
  <c r="F1592" i="1" s="1"/>
  <c r="F1615" i="1" s="1"/>
  <c r="F1638" i="1" s="1"/>
  <c r="F1661" i="1" s="1"/>
  <c r="F1684" i="1" s="1"/>
  <c r="F1707" i="1" s="1"/>
  <c r="J1653" i="1"/>
  <c r="J1658" i="1" s="1"/>
  <c r="J1652" i="1"/>
  <c r="J1651" i="1"/>
  <c r="J1650" i="1"/>
  <c r="J1657" i="1" s="1"/>
  <c r="J1649" i="1"/>
  <c r="J1656" i="1" s="1"/>
  <c r="J1648" i="1"/>
  <c r="J1655" i="1" s="1"/>
  <c r="J1647" i="1"/>
  <c r="J1654" i="1" s="1"/>
  <c r="K1637" i="1"/>
  <c r="K1638" i="1" s="1"/>
  <c r="K1639" i="1" s="1"/>
  <c r="K1640" i="1" s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J1630" i="1"/>
  <c r="J1635" i="1" s="1"/>
  <c r="J1629" i="1"/>
  <c r="J1628" i="1"/>
  <c r="J1627" i="1"/>
  <c r="J1634" i="1" s="1"/>
  <c r="J1626" i="1"/>
  <c r="J1633" i="1" s="1"/>
  <c r="J1625" i="1"/>
  <c r="J1632" i="1" s="1"/>
  <c r="J1624" i="1"/>
  <c r="J1631" i="1" s="1"/>
  <c r="K1614" i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J1607" i="1"/>
  <c r="J1612" i="1" s="1"/>
  <c r="J1606" i="1"/>
  <c r="J1605" i="1"/>
  <c r="J1604" i="1"/>
  <c r="J1611" i="1" s="1"/>
  <c r="J1603" i="1"/>
  <c r="J1610" i="1" s="1"/>
  <c r="J1602" i="1"/>
  <c r="J1609" i="1" s="1"/>
  <c r="J1601" i="1"/>
  <c r="J1608" i="1" s="1"/>
  <c r="K1591" i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J1584" i="1"/>
  <c r="J1589" i="1" s="1"/>
  <c r="J1583" i="1"/>
  <c r="J1582" i="1"/>
  <c r="J1581" i="1"/>
  <c r="J1588" i="1" s="1"/>
  <c r="J1580" i="1"/>
  <c r="J1587" i="1" s="1"/>
  <c r="J1579" i="1"/>
  <c r="J1586" i="1" s="1"/>
  <c r="J1578" i="1"/>
  <c r="J1585" i="1" s="1"/>
  <c r="K1568" i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K1587" i="1" s="1"/>
  <c r="K1588" i="1" s="1"/>
  <c r="K1589" i="1" s="1"/>
  <c r="J1561" i="1"/>
  <c r="J1566" i="1" s="1"/>
  <c r="J1560" i="1"/>
  <c r="J1559" i="1"/>
  <c r="J1558" i="1"/>
  <c r="J1565" i="1" s="1"/>
  <c r="J1557" i="1"/>
  <c r="J1564" i="1" s="1"/>
  <c r="J1556" i="1"/>
  <c r="J1563" i="1" s="1"/>
  <c r="J1555" i="1"/>
  <c r="J1562" i="1" s="1"/>
  <c r="K1545" i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K1561" i="1" s="1"/>
  <c r="K1562" i="1" s="1"/>
  <c r="K1563" i="1" s="1"/>
  <c r="K1564" i="1" s="1"/>
  <c r="K1565" i="1" s="1"/>
  <c r="K1566" i="1" s="1"/>
  <c r="J1538" i="1"/>
  <c r="J1543" i="1" s="1"/>
  <c r="J1537" i="1"/>
  <c r="J1536" i="1"/>
  <c r="J1535" i="1"/>
  <c r="J1542" i="1" s="1"/>
  <c r="J1534" i="1"/>
  <c r="J1541" i="1" s="1"/>
  <c r="J1533" i="1"/>
  <c r="J1540" i="1" s="1"/>
  <c r="J1532" i="1"/>
  <c r="J1539" i="1" s="1"/>
  <c r="K1522" i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K1535" i="1" s="1"/>
  <c r="K1536" i="1" s="1"/>
  <c r="K1537" i="1" s="1"/>
  <c r="K1538" i="1" s="1"/>
  <c r="K1539" i="1" s="1"/>
  <c r="K1540" i="1" s="1"/>
  <c r="K1541" i="1" s="1"/>
  <c r="K1542" i="1" s="1"/>
  <c r="K1543" i="1" s="1"/>
  <c r="J1515" i="1"/>
  <c r="J1520" i="1" s="1"/>
  <c r="J1514" i="1"/>
  <c r="J1513" i="1"/>
  <c r="J1512" i="1"/>
  <c r="J1519" i="1" s="1"/>
  <c r="J1511" i="1"/>
  <c r="J1518" i="1" s="1"/>
  <c r="J1510" i="1"/>
  <c r="J1517" i="1" s="1"/>
  <c r="J1509" i="1"/>
  <c r="J1516" i="1" s="1"/>
  <c r="K1499" i="1"/>
  <c r="K1500" i="1" s="1"/>
  <c r="K1501" i="1" s="1"/>
  <c r="K1502" i="1" s="1"/>
  <c r="K1503" i="1" s="1"/>
  <c r="K1504" i="1" s="1"/>
  <c r="K1505" i="1" s="1"/>
  <c r="K1506" i="1" s="1"/>
  <c r="K1507" i="1" s="1"/>
  <c r="K1508" i="1" s="1"/>
  <c r="K1509" i="1" s="1"/>
  <c r="K1510" i="1" s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J1492" i="1"/>
  <c r="J1497" i="1" s="1"/>
  <c r="J1491" i="1"/>
  <c r="J1490" i="1"/>
  <c r="J1489" i="1"/>
  <c r="J1496" i="1" s="1"/>
  <c r="J1488" i="1"/>
  <c r="J1495" i="1" s="1"/>
  <c r="J1487" i="1"/>
  <c r="J1494" i="1" s="1"/>
  <c r="J1486" i="1"/>
  <c r="J1493" i="1" s="1"/>
  <c r="K1476" i="1"/>
  <c r="K1477" i="1" s="1"/>
  <c r="K1478" i="1" s="1"/>
  <c r="K1479" i="1" s="1"/>
  <c r="K1480" i="1" s="1"/>
  <c r="K1481" i="1" s="1"/>
  <c r="K1482" i="1" s="1"/>
  <c r="K1483" i="1" s="1"/>
  <c r="K1484" i="1" s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J1469" i="1"/>
  <c r="J1474" i="1" s="1"/>
  <c r="J1468" i="1"/>
  <c r="J1467" i="1"/>
  <c r="J1466" i="1"/>
  <c r="J1473" i="1" s="1"/>
  <c r="J1465" i="1"/>
  <c r="J1472" i="1" s="1"/>
  <c r="J1464" i="1"/>
  <c r="J1471" i="1" s="1"/>
  <c r="J1463" i="1"/>
  <c r="J1470" i="1" s="1"/>
  <c r="K1453" i="1"/>
  <c r="K1454" i="1" s="1"/>
  <c r="K1455" i="1" s="1"/>
  <c r="K1456" i="1" s="1"/>
  <c r="K1457" i="1" s="1"/>
  <c r="K1458" i="1" s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J1446" i="1"/>
  <c r="J1451" i="1" s="1"/>
  <c r="J1445" i="1"/>
  <c r="J1444" i="1"/>
  <c r="J1443" i="1"/>
  <c r="J1450" i="1" s="1"/>
  <c r="J1442" i="1"/>
  <c r="J1449" i="1" s="1"/>
  <c r="J1441" i="1"/>
  <c r="J1448" i="1" s="1"/>
  <c r="J1440" i="1"/>
  <c r="J1447" i="1" s="1"/>
  <c r="K1430" i="1"/>
  <c r="K1431" i="1" s="1"/>
  <c r="K1432" i="1" s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J1423" i="1"/>
  <c r="J1428" i="1" s="1"/>
  <c r="J1422" i="1"/>
  <c r="J1421" i="1"/>
  <c r="J1420" i="1"/>
  <c r="J1427" i="1" s="1"/>
  <c r="J1419" i="1"/>
  <c r="J1426" i="1" s="1"/>
  <c r="J1418" i="1"/>
  <c r="J1425" i="1" s="1"/>
  <c r="J1417" i="1"/>
  <c r="J1424" i="1" s="1"/>
  <c r="F1416" i="1"/>
  <c r="F1439" i="1" s="1"/>
  <c r="F1462" i="1" s="1"/>
  <c r="F1485" i="1" s="1"/>
  <c r="F1508" i="1" s="1"/>
  <c r="F1531" i="1" s="1"/>
  <c r="F1554" i="1" s="1"/>
  <c r="F1577" i="1" s="1"/>
  <c r="F1600" i="1" s="1"/>
  <c r="F1623" i="1" s="1"/>
  <c r="F1646" i="1" s="1"/>
  <c r="F1669" i="1" s="1"/>
  <c r="F1692" i="1" s="1"/>
  <c r="F1715" i="1" s="1"/>
  <c r="K1407" i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F1407" i="1"/>
  <c r="F1430" i="1" s="1"/>
  <c r="F1453" i="1" s="1"/>
  <c r="F1476" i="1" s="1"/>
  <c r="F1499" i="1" s="1"/>
  <c r="F1522" i="1" s="1"/>
  <c r="F1545" i="1" s="1"/>
  <c r="F1568" i="1" s="1"/>
  <c r="F1591" i="1" s="1"/>
  <c r="F1614" i="1" s="1"/>
  <c r="F1637" i="1" s="1"/>
  <c r="F1660" i="1" s="1"/>
  <c r="F1683" i="1" s="1"/>
  <c r="F1706" i="1" s="1"/>
  <c r="F1406" i="1"/>
  <c r="F1429" i="1" s="1"/>
  <c r="F1452" i="1" s="1"/>
  <c r="F1475" i="1" s="1"/>
  <c r="F1498" i="1" s="1"/>
  <c r="F1521" i="1" s="1"/>
  <c r="F1544" i="1" s="1"/>
  <c r="F1567" i="1" s="1"/>
  <c r="F1590" i="1" s="1"/>
  <c r="F1613" i="1" s="1"/>
  <c r="F1636" i="1" s="1"/>
  <c r="F1659" i="1" s="1"/>
  <c r="F1682" i="1" s="1"/>
  <c r="F1705" i="1" s="1"/>
  <c r="A1406" i="1"/>
  <c r="J1400" i="1"/>
  <c r="J1405" i="1" s="1"/>
  <c r="G1400" i="1"/>
  <c r="F1400" i="1"/>
  <c r="F1423" i="1" s="1"/>
  <c r="F1446" i="1" s="1"/>
  <c r="F1469" i="1" s="1"/>
  <c r="F1492" i="1" s="1"/>
  <c r="F1515" i="1" s="1"/>
  <c r="F1538" i="1" s="1"/>
  <c r="F1561" i="1" s="1"/>
  <c r="F1584" i="1" s="1"/>
  <c r="F1607" i="1" s="1"/>
  <c r="F1630" i="1" s="1"/>
  <c r="F1653" i="1" s="1"/>
  <c r="F1676" i="1" s="1"/>
  <c r="F1699" i="1" s="1"/>
  <c r="F1722" i="1" s="1"/>
  <c r="J1399" i="1"/>
  <c r="G1399" i="1"/>
  <c r="G1422" i="1" s="1"/>
  <c r="G1445" i="1" s="1"/>
  <c r="G1468" i="1" s="1"/>
  <c r="G1491" i="1" s="1"/>
  <c r="G1514" i="1" s="1"/>
  <c r="G1537" i="1" s="1"/>
  <c r="G1560" i="1" s="1"/>
  <c r="G1583" i="1" s="1"/>
  <c r="G1606" i="1" s="1"/>
  <c r="G1629" i="1" s="1"/>
  <c r="G1652" i="1" s="1"/>
  <c r="G1675" i="1" s="1"/>
  <c r="G1698" i="1" s="1"/>
  <c r="G1721" i="1" s="1"/>
  <c r="J1398" i="1"/>
  <c r="G1398" i="1"/>
  <c r="G1421" i="1" s="1"/>
  <c r="G1444" i="1" s="1"/>
  <c r="G1467" i="1" s="1"/>
  <c r="G1490" i="1" s="1"/>
  <c r="G1513" i="1" s="1"/>
  <c r="G1536" i="1" s="1"/>
  <c r="G1559" i="1" s="1"/>
  <c r="G1582" i="1" s="1"/>
  <c r="G1605" i="1" s="1"/>
  <c r="G1628" i="1" s="1"/>
  <c r="G1651" i="1" s="1"/>
  <c r="G1674" i="1" s="1"/>
  <c r="G1697" i="1" s="1"/>
  <c r="G1720" i="1" s="1"/>
  <c r="J1397" i="1"/>
  <c r="J1404" i="1" s="1"/>
  <c r="G1397" i="1"/>
  <c r="J1396" i="1"/>
  <c r="J1403" i="1" s="1"/>
  <c r="G1396" i="1"/>
  <c r="J1395" i="1"/>
  <c r="J1402" i="1" s="1"/>
  <c r="G1395" i="1"/>
  <c r="F1395" i="1"/>
  <c r="F1402" i="1" s="1"/>
  <c r="F1425" i="1" s="1"/>
  <c r="F1448" i="1" s="1"/>
  <c r="F1471" i="1" s="1"/>
  <c r="F1494" i="1" s="1"/>
  <c r="F1517" i="1" s="1"/>
  <c r="F1540" i="1" s="1"/>
  <c r="F1563" i="1" s="1"/>
  <c r="F1586" i="1" s="1"/>
  <c r="F1609" i="1" s="1"/>
  <c r="F1632" i="1" s="1"/>
  <c r="F1655" i="1" s="1"/>
  <c r="F1678" i="1" s="1"/>
  <c r="F1701" i="1" s="1"/>
  <c r="F1724" i="1" s="1"/>
  <c r="J1394" i="1"/>
  <c r="J1401" i="1" s="1"/>
  <c r="G1394" i="1"/>
  <c r="F1394" i="1"/>
  <c r="F1417" i="1" s="1"/>
  <c r="F1440" i="1" s="1"/>
  <c r="F1463" i="1" s="1"/>
  <c r="F1486" i="1" s="1"/>
  <c r="F1509" i="1" s="1"/>
  <c r="F1532" i="1" s="1"/>
  <c r="F1555" i="1" s="1"/>
  <c r="F1578" i="1" s="1"/>
  <c r="F1601" i="1" s="1"/>
  <c r="F1624" i="1" s="1"/>
  <c r="F1647" i="1" s="1"/>
  <c r="F1670" i="1" s="1"/>
  <c r="F1693" i="1" s="1"/>
  <c r="F1716" i="1" s="1"/>
  <c r="K1384" i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K1405" i="1" s="1"/>
  <c r="H1384" i="1"/>
  <c r="H1385" i="1" s="1"/>
  <c r="H1386" i="1" s="1"/>
  <c r="H1387" i="1" s="1"/>
  <c r="H1388" i="1" s="1"/>
  <c r="H1389" i="1" s="1"/>
  <c r="H1390" i="1" s="1"/>
  <c r="H1391" i="1" s="1"/>
  <c r="H1392" i="1" s="1"/>
  <c r="H1393" i="1" s="1"/>
  <c r="H1394" i="1" s="1"/>
  <c r="H1395" i="1" s="1"/>
  <c r="H1396" i="1" s="1"/>
  <c r="H1397" i="1" s="1"/>
  <c r="H1398" i="1" s="1"/>
  <c r="H1399" i="1" s="1"/>
  <c r="H1400" i="1" s="1"/>
  <c r="H1401" i="1" s="1"/>
  <c r="H1402" i="1" s="1"/>
  <c r="H1403" i="1" s="1"/>
  <c r="H1404" i="1" s="1"/>
  <c r="H1405" i="1" s="1"/>
  <c r="H1406" i="1" s="1"/>
  <c r="H1407" i="1" s="1"/>
  <c r="H1408" i="1" s="1"/>
  <c r="H1409" i="1" s="1"/>
  <c r="H1410" i="1" s="1"/>
  <c r="H1411" i="1" s="1"/>
  <c r="H1412" i="1" s="1"/>
  <c r="H1413" i="1" s="1"/>
  <c r="H1414" i="1" s="1"/>
  <c r="H1415" i="1" s="1"/>
  <c r="H1416" i="1" s="1"/>
  <c r="H1417" i="1" s="1"/>
  <c r="H1418" i="1" s="1"/>
  <c r="H1419" i="1" s="1"/>
  <c r="H1420" i="1" s="1"/>
  <c r="H1421" i="1" s="1"/>
  <c r="H1422" i="1" s="1"/>
  <c r="H1423" i="1" s="1"/>
  <c r="H1424" i="1" s="1"/>
  <c r="H1425" i="1" s="1"/>
  <c r="H1426" i="1" s="1"/>
  <c r="H1427" i="1" s="1"/>
  <c r="H1428" i="1" s="1"/>
  <c r="H1429" i="1" s="1"/>
  <c r="H1430" i="1" s="1"/>
  <c r="H1431" i="1" s="1"/>
  <c r="H1432" i="1" s="1"/>
  <c r="H1433" i="1" s="1"/>
  <c r="H1434" i="1" s="1"/>
  <c r="H1435" i="1" s="1"/>
  <c r="H1436" i="1" s="1"/>
  <c r="H1437" i="1" s="1"/>
  <c r="H1438" i="1" s="1"/>
  <c r="H1439" i="1" s="1"/>
  <c r="H1440" i="1" s="1"/>
  <c r="H1441" i="1" s="1"/>
  <c r="H1442" i="1" s="1"/>
  <c r="H1443" i="1" s="1"/>
  <c r="H1444" i="1" s="1"/>
  <c r="H1445" i="1" s="1"/>
  <c r="H1446" i="1" s="1"/>
  <c r="H1447" i="1" s="1"/>
  <c r="H1448" i="1" s="1"/>
  <c r="H1449" i="1" s="1"/>
  <c r="H1450" i="1" s="1"/>
  <c r="H1451" i="1" s="1"/>
  <c r="H1452" i="1" s="1"/>
  <c r="H1453" i="1" s="1"/>
  <c r="H1454" i="1" s="1"/>
  <c r="H1455" i="1" s="1"/>
  <c r="H1456" i="1" s="1"/>
  <c r="H1457" i="1" s="1"/>
  <c r="H1458" i="1" s="1"/>
  <c r="H1459" i="1" s="1"/>
  <c r="H1460" i="1" s="1"/>
  <c r="H1461" i="1" s="1"/>
  <c r="H1462" i="1" s="1"/>
  <c r="H1463" i="1" s="1"/>
  <c r="H1464" i="1" s="1"/>
  <c r="H1465" i="1" s="1"/>
  <c r="H1466" i="1" s="1"/>
  <c r="H1467" i="1" s="1"/>
  <c r="H1468" i="1" s="1"/>
  <c r="H1469" i="1" s="1"/>
  <c r="H1470" i="1" s="1"/>
  <c r="H1471" i="1" s="1"/>
  <c r="H1472" i="1" s="1"/>
  <c r="H1473" i="1" s="1"/>
  <c r="H1474" i="1" s="1"/>
  <c r="H1475" i="1" s="1"/>
  <c r="H1476" i="1" s="1"/>
  <c r="H1477" i="1" s="1"/>
  <c r="H1478" i="1" s="1"/>
  <c r="H1479" i="1" s="1"/>
  <c r="H1480" i="1" s="1"/>
  <c r="H1481" i="1" s="1"/>
  <c r="H1482" i="1" s="1"/>
  <c r="H1483" i="1" s="1"/>
  <c r="H1484" i="1" s="1"/>
  <c r="H1485" i="1" s="1"/>
  <c r="H1486" i="1" s="1"/>
  <c r="H1487" i="1" s="1"/>
  <c r="H1488" i="1" s="1"/>
  <c r="H1489" i="1" s="1"/>
  <c r="H1490" i="1" s="1"/>
  <c r="H1491" i="1" s="1"/>
  <c r="H1492" i="1" s="1"/>
  <c r="H1493" i="1" s="1"/>
  <c r="H1494" i="1" s="1"/>
  <c r="H1495" i="1" s="1"/>
  <c r="H1496" i="1" s="1"/>
  <c r="H1497" i="1" s="1"/>
  <c r="H1498" i="1" s="1"/>
  <c r="H1499" i="1" s="1"/>
  <c r="H1500" i="1" s="1"/>
  <c r="H1501" i="1" s="1"/>
  <c r="H1502" i="1" s="1"/>
  <c r="H1503" i="1" s="1"/>
  <c r="H1504" i="1" s="1"/>
  <c r="H1505" i="1" s="1"/>
  <c r="H1506" i="1" s="1"/>
  <c r="H1507" i="1" s="1"/>
  <c r="H1508" i="1" s="1"/>
  <c r="H1509" i="1" s="1"/>
  <c r="H1510" i="1" s="1"/>
  <c r="H1511" i="1" s="1"/>
  <c r="H1512" i="1" s="1"/>
  <c r="H1513" i="1" s="1"/>
  <c r="H1514" i="1" s="1"/>
  <c r="H1515" i="1" s="1"/>
  <c r="H1516" i="1" s="1"/>
  <c r="H1517" i="1" s="1"/>
  <c r="H1518" i="1" s="1"/>
  <c r="H1519" i="1" s="1"/>
  <c r="H1520" i="1" s="1"/>
  <c r="H1521" i="1" s="1"/>
  <c r="H1522" i="1" s="1"/>
  <c r="H1523" i="1" s="1"/>
  <c r="H1524" i="1" s="1"/>
  <c r="H1525" i="1" s="1"/>
  <c r="H1526" i="1" s="1"/>
  <c r="H1527" i="1" s="1"/>
  <c r="H1528" i="1" s="1"/>
  <c r="H1529" i="1" s="1"/>
  <c r="H1530" i="1" s="1"/>
  <c r="H1531" i="1" s="1"/>
  <c r="H1532" i="1" s="1"/>
  <c r="H1533" i="1" s="1"/>
  <c r="H1534" i="1" s="1"/>
  <c r="H1535" i="1" s="1"/>
  <c r="H1536" i="1" s="1"/>
  <c r="H1537" i="1" s="1"/>
  <c r="H1538" i="1" s="1"/>
  <c r="H1539" i="1" s="1"/>
  <c r="H1540" i="1" s="1"/>
  <c r="H1541" i="1" s="1"/>
  <c r="H1542" i="1" s="1"/>
  <c r="H1543" i="1" s="1"/>
  <c r="H1544" i="1" s="1"/>
  <c r="H1545" i="1" s="1"/>
  <c r="H1546" i="1" s="1"/>
  <c r="H1547" i="1" s="1"/>
  <c r="H1548" i="1" s="1"/>
  <c r="H1549" i="1" s="1"/>
  <c r="H1550" i="1" s="1"/>
  <c r="H1551" i="1" s="1"/>
  <c r="H1552" i="1" s="1"/>
  <c r="H1553" i="1" s="1"/>
  <c r="H1554" i="1" s="1"/>
  <c r="H1555" i="1" s="1"/>
  <c r="H1556" i="1" s="1"/>
  <c r="H1557" i="1" s="1"/>
  <c r="H1558" i="1" s="1"/>
  <c r="H1559" i="1" s="1"/>
  <c r="H1560" i="1" s="1"/>
  <c r="H1561" i="1" s="1"/>
  <c r="H1562" i="1" s="1"/>
  <c r="H1563" i="1" s="1"/>
  <c r="H1564" i="1" s="1"/>
  <c r="H1565" i="1" s="1"/>
  <c r="H1566" i="1" s="1"/>
  <c r="H1567" i="1" s="1"/>
  <c r="H1568" i="1" s="1"/>
  <c r="H1569" i="1" s="1"/>
  <c r="H1570" i="1" s="1"/>
  <c r="H1571" i="1" s="1"/>
  <c r="H1572" i="1" s="1"/>
  <c r="H1573" i="1" s="1"/>
  <c r="H1574" i="1" s="1"/>
  <c r="H1575" i="1" s="1"/>
  <c r="H1576" i="1" s="1"/>
  <c r="H1577" i="1" s="1"/>
  <c r="H1578" i="1" s="1"/>
  <c r="H1579" i="1" s="1"/>
  <c r="H1580" i="1" s="1"/>
  <c r="H1581" i="1" s="1"/>
  <c r="H1582" i="1" s="1"/>
  <c r="H1583" i="1" s="1"/>
  <c r="H1584" i="1" s="1"/>
  <c r="H1585" i="1" s="1"/>
  <c r="H1586" i="1" s="1"/>
  <c r="H1587" i="1" s="1"/>
  <c r="H1588" i="1" s="1"/>
  <c r="H1589" i="1" s="1"/>
  <c r="H1590" i="1" s="1"/>
  <c r="H1591" i="1" s="1"/>
  <c r="H1592" i="1" s="1"/>
  <c r="H1593" i="1" s="1"/>
  <c r="H1594" i="1" s="1"/>
  <c r="H1595" i="1" s="1"/>
  <c r="H1596" i="1" s="1"/>
  <c r="H1597" i="1" s="1"/>
  <c r="H1598" i="1" s="1"/>
  <c r="H1599" i="1" s="1"/>
  <c r="H1600" i="1" s="1"/>
  <c r="H1601" i="1" s="1"/>
  <c r="H1602" i="1" s="1"/>
  <c r="H1603" i="1" s="1"/>
  <c r="H1604" i="1" s="1"/>
  <c r="H1605" i="1" s="1"/>
  <c r="H1606" i="1" s="1"/>
  <c r="H1607" i="1" s="1"/>
  <c r="H1608" i="1" s="1"/>
  <c r="H1609" i="1" s="1"/>
  <c r="H1610" i="1" s="1"/>
  <c r="H1611" i="1" s="1"/>
  <c r="H1612" i="1" s="1"/>
  <c r="H1613" i="1" s="1"/>
  <c r="H1614" i="1" s="1"/>
  <c r="H1615" i="1" s="1"/>
  <c r="H1616" i="1" s="1"/>
  <c r="H1617" i="1" s="1"/>
  <c r="H1618" i="1" s="1"/>
  <c r="H1619" i="1" s="1"/>
  <c r="H1620" i="1" s="1"/>
  <c r="H1621" i="1" s="1"/>
  <c r="H1622" i="1" s="1"/>
  <c r="H1623" i="1" s="1"/>
  <c r="H1624" i="1" s="1"/>
  <c r="H1625" i="1" s="1"/>
  <c r="H1626" i="1" s="1"/>
  <c r="H1627" i="1" s="1"/>
  <c r="H1628" i="1" s="1"/>
  <c r="H1629" i="1" s="1"/>
  <c r="H1630" i="1" s="1"/>
  <c r="H1631" i="1" s="1"/>
  <c r="H1632" i="1" s="1"/>
  <c r="H1633" i="1" s="1"/>
  <c r="H1634" i="1" s="1"/>
  <c r="H1635" i="1" s="1"/>
  <c r="H1636" i="1" s="1"/>
  <c r="H1637" i="1" s="1"/>
  <c r="H1638" i="1" s="1"/>
  <c r="H1639" i="1" s="1"/>
  <c r="H1640" i="1" s="1"/>
  <c r="H1641" i="1" s="1"/>
  <c r="H1642" i="1" s="1"/>
  <c r="H1643" i="1" s="1"/>
  <c r="H1644" i="1" s="1"/>
  <c r="H1645" i="1" s="1"/>
  <c r="H1646" i="1" s="1"/>
  <c r="H1647" i="1" s="1"/>
  <c r="H1648" i="1" s="1"/>
  <c r="H1649" i="1" s="1"/>
  <c r="H1650" i="1" s="1"/>
  <c r="H1651" i="1" s="1"/>
  <c r="H1652" i="1" s="1"/>
  <c r="H1653" i="1" s="1"/>
  <c r="H1654" i="1" s="1"/>
  <c r="H1655" i="1" s="1"/>
  <c r="H1656" i="1" s="1"/>
  <c r="H1657" i="1" s="1"/>
  <c r="H1658" i="1" s="1"/>
  <c r="H1659" i="1" s="1"/>
  <c r="H1660" i="1" s="1"/>
  <c r="H1661" i="1" s="1"/>
  <c r="H1662" i="1" s="1"/>
  <c r="H1663" i="1" s="1"/>
  <c r="H1664" i="1" s="1"/>
  <c r="H1665" i="1" s="1"/>
  <c r="H1666" i="1" s="1"/>
  <c r="H1667" i="1" s="1"/>
  <c r="H1668" i="1" s="1"/>
  <c r="H1669" i="1" s="1"/>
  <c r="H1670" i="1" s="1"/>
  <c r="H1671" i="1" s="1"/>
  <c r="H1672" i="1" s="1"/>
  <c r="H1673" i="1" s="1"/>
  <c r="H1674" i="1" s="1"/>
  <c r="H1675" i="1" s="1"/>
  <c r="H1676" i="1" s="1"/>
  <c r="H1677" i="1" s="1"/>
  <c r="H1678" i="1" s="1"/>
  <c r="H1679" i="1" s="1"/>
  <c r="H1680" i="1" s="1"/>
  <c r="H1681" i="1" s="1"/>
  <c r="H1682" i="1" s="1"/>
  <c r="H1683" i="1" s="1"/>
  <c r="H1684" i="1" s="1"/>
  <c r="H1685" i="1" s="1"/>
  <c r="H1686" i="1" s="1"/>
  <c r="H1687" i="1" s="1"/>
  <c r="H1688" i="1" s="1"/>
  <c r="H1689" i="1" s="1"/>
  <c r="H1690" i="1" s="1"/>
  <c r="H1691" i="1" s="1"/>
  <c r="H1692" i="1" s="1"/>
  <c r="H1693" i="1" s="1"/>
  <c r="H1694" i="1" s="1"/>
  <c r="H1695" i="1" s="1"/>
  <c r="H1696" i="1" s="1"/>
  <c r="H1697" i="1" s="1"/>
  <c r="H1698" i="1" s="1"/>
  <c r="H1699" i="1" s="1"/>
  <c r="H1700" i="1" s="1"/>
  <c r="H1701" i="1" s="1"/>
  <c r="H1702" i="1" s="1"/>
  <c r="H1703" i="1" s="1"/>
  <c r="H1704" i="1" s="1"/>
  <c r="H1705" i="1" s="1"/>
  <c r="H1706" i="1" s="1"/>
  <c r="H1707" i="1" s="1"/>
  <c r="H1708" i="1" s="1"/>
  <c r="H1709" i="1" s="1"/>
  <c r="H1710" i="1" s="1"/>
  <c r="H1711" i="1" s="1"/>
  <c r="H1712" i="1" s="1"/>
  <c r="H1713" i="1" s="1"/>
  <c r="H1714" i="1" s="1"/>
  <c r="H1715" i="1" s="1"/>
  <c r="H1716" i="1" s="1"/>
  <c r="H1717" i="1" s="1"/>
  <c r="H1718" i="1" s="1"/>
  <c r="H1719" i="1" s="1"/>
  <c r="H1720" i="1" s="1"/>
  <c r="H1721" i="1" s="1"/>
  <c r="H1722" i="1" s="1"/>
  <c r="H1723" i="1" s="1"/>
  <c r="H1724" i="1" s="1"/>
  <c r="H1725" i="1" s="1"/>
  <c r="H1726" i="1" s="1"/>
  <c r="H1727" i="1" s="1"/>
  <c r="A1384" i="1"/>
  <c r="A1384" i="2" s="1"/>
  <c r="B1383" i="1"/>
  <c r="B1383" i="2" s="1"/>
  <c r="F1041" i="1"/>
  <c r="F1043" i="1" s="1"/>
  <c r="F1045" i="1" s="1"/>
  <c r="F1047" i="1" s="1"/>
  <c r="F1040" i="1"/>
  <c r="F1051" i="1" s="1"/>
  <c r="J1308" i="1"/>
  <c r="J1313" i="1" s="1"/>
  <c r="J1307" i="1"/>
  <c r="J1306" i="1"/>
  <c r="J1305" i="1"/>
  <c r="J1312" i="1" s="1"/>
  <c r="J1304" i="1"/>
  <c r="J1311" i="1" s="1"/>
  <c r="J1303" i="1"/>
  <c r="J1310" i="1" s="1"/>
  <c r="J1302" i="1"/>
  <c r="J1309" i="1" s="1"/>
  <c r="K1292" i="1"/>
  <c r="K1293" i="1" s="1"/>
  <c r="K1294" i="1" s="1"/>
  <c r="K1295" i="1" s="1"/>
  <c r="K1296" i="1" s="1"/>
  <c r="K1297" i="1" s="1"/>
  <c r="K1298" i="1" s="1"/>
  <c r="K1299" i="1" s="1"/>
  <c r="K1300" i="1" s="1"/>
  <c r="K1301" i="1" s="1"/>
  <c r="K1302" i="1" s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J1285" i="1"/>
  <c r="J1290" i="1" s="1"/>
  <c r="J1284" i="1"/>
  <c r="J1283" i="1"/>
  <c r="J1282" i="1"/>
  <c r="J1289" i="1" s="1"/>
  <c r="J1281" i="1"/>
  <c r="J1288" i="1" s="1"/>
  <c r="J1280" i="1"/>
  <c r="J1287" i="1" s="1"/>
  <c r="J1279" i="1"/>
  <c r="J1286" i="1" s="1"/>
  <c r="K1269" i="1"/>
  <c r="K1270" i="1" s="1"/>
  <c r="K1271" i="1" s="1"/>
  <c r="K1272" i="1" s="1"/>
  <c r="K1273" i="1" s="1"/>
  <c r="K1274" i="1" s="1"/>
  <c r="K1275" i="1" s="1"/>
  <c r="K1276" i="1" s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J1262" i="1"/>
  <c r="J1267" i="1" s="1"/>
  <c r="J1261" i="1"/>
  <c r="J1260" i="1"/>
  <c r="J1259" i="1"/>
  <c r="J1266" i="1" s="1"/>
  <c r="J1258" i="1"/>
  <c r="J1265" i="1" s="1"/>
  <c r="J1257" i="1"/>
  <c r="J1264" i="1" s="1"/>
  <c r="J1256" i="1"/>
  <c r="J1263" i="1" s="1"/>
  <c r="K1246" i="1"/>
  <c r="K1247" i="1" s="1"/>
  <c r="K1248" i="1" s="1"/>
  <c r="K1249" i="1" s="1"/>
  <c r="K1250" i="1" s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J1239" i="1"/>
  <c r="J1244" i="1" s="1"/>
  <c r="J1238" i="1"/>
  <c r="J1237" i="1"/>
  <c r="J1236" i="1"/>
  <c r="J1243" i="1" s="1"/>
  <c r="J1235" i="1"/>
  <c r="J1242" i="1" s="1"/>
  <c r="J1234" i="1"/>
  <c r="J1241" i="1" s="1"/>
  <c r="J1233" i="1"/>
  <c r="J1240" i="1" s="1"/>
  <c r="K1223" i="1"/>
  <c r="K1224" i="1" s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J1216" i="1"/>
  <c r="J1221" i="1" s="1"/>
  <c r="J1215" i="1"/>
  <c r="J1214" i="1"/>
  <c r="J1213" i="1"/>
  <c r="J1220" i="1" s="1"/>
  <c r="J1212" i="1"/>
  <c r="J1219" i="1" s="1"/>
  <c r="J1211" i="1"/>
  <c r="J1218" i="1" s="1"/>
  <c r="J1210" i="1"/>
  <c r="J1217" i="1" s="1"/>
  <c r="K1200" i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J1193" i="1"/>
  <c r="J1198" i="1" s="1"/>
  <c r="J1192" i="1"/>
  <c r="J1191" i="1"/>
  <c r="J1190" i="1"/>
  <c r="J1197" i="1" s="1"/>
  <c r="J1189" i="1"/>
  <c r="J1196" i="1" s="1"/>
  <c r="J1188" i="1"/>
  <c r="J1195" i="1" s="1"/>
  <c r="J1187" i="1"/>
  <c r="J1194" i="1" s="1"/>
  <c r="K1177" i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K1197" i="1" s="1"/>
  <c r="K1198" i="1" s="1"/>
  <c r="J1170" i="1"/>
  <c r="J1175" i="1" s="1"/>
  <c r="J1169" i="1"/>
  <c r="J1168" i="1"/>
  <c r="J1167" i="1"/>
  <c r="J1174" i="1" s="1"/>
  <c r="J1166" i="1"/>
  <c r="J1173" i="1" s="1"/>
  <c r="J1165" i="1"/>
  <c r="J1172" i="1" s="1"/>
  <c r="J1164" i="1"/>
  <c r="J1171" i="1" s="1"/>
  <c r="K1154" i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K1171" i="1" s="1"/>
  <c r="K1172" i="1" s="1"/>
  <c r="K1173" i="1" s="1"/>
  <c r="K1174" i="1" s="1"/>
  <c r="K1175" i="1" s="1"/>
  <c r="J1147" i="1"/>
  <c r="J1152" i="1" s="1"/>
  <c r="J1146" i="1"/>
  <c r="J1145" i="1"/>
  <c r="J1144" i="1"/>
  <c r="J1151" i="1" s="1"/>
  <c r="J1143" i="1"/>
  <c r="J1150" i="1" s="1"/>
  <c r="J1142" i="1"/>
  <c r="J1149" i="1" s="1"/>
  <c r="J1141" i="1"/>
  <c r="J1148" i="1" s="1"/>
  <c r="K1131" i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K1145" i="1" s="1"/>
  <c r="K1146" i="1" s="1"/>
  <c r="K1147" i="1" s="1"/>
  <c r="K1148" i="1" s="1"/>
  <c r="K1149" i="1" s="1"/>
  <c r="K1150" i="1" s="1"/>
  <c r="K1151" i="1" s="1"/>
  <c r="K1152" i="1" s="1"/>
  <c r="J1124" i="1"/>
  <c r="J1129" i="1" s="1"/>
  <c r="J1123" i="1"/>
  <c r="J1122" i="1"/>
  <c r="J1121" i="1"/>
  <c r="J1128" i="1" s="1"/>
  <c r="J1120" i="1"/>
  <c r="J1127" i="1" s="1"/>
  <c r="J1119" i="1"/>
  <c r="J1126" i="1" s="1"/>
  <c r="J1118" i="1"/>
  <c r="J1125" i="1" s="1"/>
  <c r="K1108" i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K1119" i="1" s="1"/>
  <c r="K1120" i="1" s="1"/>
  <c r="K1121" i="1" s="1"/>
  <c r="K1122" i="1" s="1"/>
  <c r="K1123" i="1" s="1"/>
  <c r="K1124" i="1" s="1"/>
  <c r="K1125" i="1" s="1"/>
  <c r="K1126" i="1" s="1"/>
  <c r="K1127" i="1" s="1"/>
  <c r="K1128" i="1" s="1"/>
  <c r="K1129" i="1" s="1"/>
  <c r="J1101" i="1"/>
  <c r="J1106" i="1" s="1"/>
  <c r="J1100" i="1"/>
  <c r="J1099" i="1"/>
  <c r="J1098" i="1"/>
  <c r="J1105" i="1" s="1"/>
  <c r="J1097" i="1"/>
  <c r="J1104" i="1" s="1"/>
  <c r="J1096" i="1"/>
  <c r="J1103" i="1" s="1"/>
  <c r="J1095" i="1"/>
  <c r="J1102" i="1" s="1"/>
  <c r="K1085" i="1"/>
  <c r="K1086" i="1" s="1"/>
  <c r="K1087" i="1" s="1"/>
  <c r="K1088" i="1" s="1"/>
  <c r="K1089" i="1" s="1"/>
  <c r="K1090" i="1" s="1"/>
  <c r="K1091" i="1" s="1"/>
  <c r="K1092" i="1" s="1"/>
  <c r="K1093" i="1" s="1"/>
  <c r="K1094" i="1" s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J1078" i="1"/>
  <c r="J1083" i="1" s="1"/>
  <c r="J1077" i="1"/>
  <c r="J1076" i="1"/>
  <c r="J1075" i="1"/>
  <c r="J1082" i="1" s="1"/>
  <c r="J1074" i="1"/>
  <c r="J1081" i="1" s="1"/>
  <c r="J1073" i="1"/>
  <c r="J1080" i="1" s="1"/>
  <c r="J1072" i="1"/>
  <c r="J1079" i="1" s="1"/>
  <c r="F1071" i="1"/>
  <c r="F1094" i="1" s="1"/>
  <c r="F1117" i="1" s="1"/>
  <c r="F1140" i="1" s="1"/>
  <c r="F1163" i="1" s="1"/>
  <c r="F1186" i="1" s="1"/>
  <c r="F1209" i="1" s="1"/>
  <c r="F1232" i="1" s="1"/>
  <c r="F1255" i="1" s="1"/>
  <c r="F1278" i="1" s="1"/>
  <c r="F1301" i="1" s="1"/>
  <c r="F1324" i="1" s="1"/>
  <c r="F1347" i="1" s="1"/>
  <c r="F1370" i="1" s="1"/>
  <c r="K1062" i="1"/>
  <c r="K1063" i="1" s="1"/>
  <c r="K1064" i="1" s="1"/>
  <c r="K1065" i="1" s="1"/>
  <c r="K1066" i="1" s="1"/>
  <c r="K1067" i="1" s="1"/>
  <c r="K1068" i="1" s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F1062" i="1"/>
  <c r="F1085" i="1" s="1"/>
  <c r="F1108" i="1" s="1"/>
  <c r="F1131" i="1" s="1"/>
  <c r="F1154" i="1" s="1"/>
  <c r="F1177" i="1" s="1"/>
  <c r="F1200" i="1" s="1"/>
  <c r="F1223" i="1" s="1"/>
  <c r="F1246" i="1" s="1"/>
  <c r="F1269" i="1" s="1"/>
  <c r="F1292" i="1" s="1"/>
  <c r="F1315" i="1" s="1"/>
  <c r="F1338" i="1" s="1"/>
  <c r="F1361" i="1" s="1"/>
  <c r="F1061" i="1"/>
  <c r="F1084" i="1" s="1"/>
  <c r="F1107" i="1" s="1"/>
  <c r="F1130" i="1" s="1"/>
  <c r="F1153" i="1" s="1"/>
  <c r="F1176" i="1" s="1"/>
  <c r="F1199" i="1" s="1"/>
  <c r="F1222" i="1" s="1"/>
  <c r="F1245" i="1" s="1"/>
  <c r="F1268" i="1" s="1"/>
  <c r="F1291" i="1" s="1"/>
  <c r="F1314" i="1" s="1"/>
  <c r="F1337" i="1" s="1"/>
  <c r="F1360" i="1" s="1"/>
  <c r="A1061" i="1"/>
  <c r="B1061" i="1" s="1"/>
  <c r="B1061" i="2" s="1"/>
  <c r="J1055" i="1"/>
  <c r="J1060" i="1" s="1"/>
  <c r="G1055" i="1"/>
  <c r="F1055" i="1"/>
  <c r="F1078" i="1" s="1"/>
  <c r="F1101" i="1" s="1"/>
  <c r="F1124" i="1" s="1"/>
  <c r="F1147" i="1" s="1"/>
  <c r="F1170" i="1" s="1"/>
  <c r="F1193" i="1" s="1"/>
  <c r="F1216" i="1" s="1"/>
  <c r="F1239" i="1" s="1"/>
  <c r="F1262" i="1" s="1"/>
  <c r="F1285" i="1" s="1"/>
  <c r="F1308" i="1" s="1"/>
  <c r="F1331" i="1" s="1"/>
  <c r="F1354" i="1" s="1"/>
  <c r="F1377" i="1" s="1"/>
  <c r="J1054" i="1"/>
  <c r="G1054" i="1"/>
  <c r="G1077" i="1" s="1"/>
  <c r="G1100" i="1" s="1"/>
  <c r="G1123" i="1" s="1"/>
  <c r="G1146" i="1" s="1"/>
  <c r="G1169" i="1" s="1"/>
  <c r="G1192" i="1" s="1"/>
  <c r="G1215" i="1" s="1"/>
  <c r="G1238" i="1" s="1"/>
  <c r="G1261" i="1" s="1"/>
  <c r="G1284" i="1" s="1"/>
  <c r="G1307" i="1" s="1"/>
  <c r="G1330" i="1" s="1"/>
  <c r="G1353" i="1" s="1"/>
  <c r="G1376" i="1" s="1"/>
  <c r="J1053" i="1"/>
  <c r="G1053" i="1"/>
  <c r="G1076" i="1" s="1"/>
  <c r="G1099" i="1" s="1"/>
  <c r="G1122" i="1" s="1"/>
  <c r="G1145" i="1" s="1"/>
  <c r="G1168" i="1" s="1"/>
  <c r="G1191" i="1" s="1"/>
  <c r="G1214" i="1" s="1"/>
  <c r="G1237" i="1" s="1"/>
  <c r="G1260" i="1" s="1"/>
  <c r="G1283" i="1" s="1"/>
  <c r="G1306" i="1" s="1"/>
  <c r="G1329" i="1" s="1"/>
  <c r="G1352" i="1" s="1"/>
  <c r="G1375" i="1" s="1"/>
  <c r="J1052" i="1"/>
  <c r="J1059" i="1" s="1"/>
  <c r="G1052" i="1"/>
  <c r="J1051" i="1"/>
  <c r="J1058" i="1" s="1"/>
  <c r="G1051" i="1"/>
  <c r="J1050" i="1"/>
  <c r="J1057" i="1" s="1"/>
  <c r="G1050" i="1"/>
  <c r="F1050" i="1"/>
  <c r="F1057" i="1" s="1"/>
  <c r="F1080" i="1" s="1"/>
  <c r="F1103" i="1" s="1"/>
  <c r="F1126" i="1" s="1"/>
  <c r="F1149" i="1" s="1"/>
  <c r="F1172" i="1" s="1"/>
  <c r="F1195" i="1" s="1"/>
  <c r="F1218" i="1" s="1"/>
  <c r="F1241" i="1" s="1"/>
  <c r="F1264" i="1" s="1"/>
  <c r="F1287" i="1" s="1"/>
  <c r="F1310" i="1" s="1"/>
  <c r="F1333" i="1" s="1"/>
  <c r="F1356" i="1" s="1"/>
  <c r="F1379" i="1" s="1"/>
  <c r="J1049" i="1"/>
  <c r="J1056" i="1" s="1"/>
  <c r="G1049" i="1"/>
  <c r="F1049" i="1"/>
  <c r="F1072" i="1" s="1"/>
  <c r="F1095" i="1" s="1"/>
  <c r="F1118" i="1" s="1"/>
  <c r="F1141" i="1" s="1"/>
  <c r="F1164" i="1" s="1"/>
  <c r="F1187" i="1" s="1"/>
  <c r="F1210" i="1" s="1"/>
  <c r="F1233" i="1" s="1"/>
  <c r="F1256" i="1" s="1"/>
  <c r="F1279" i="1" s="1"/>
  <c r="F1302" i="1" s="1"/>
  <c r="F1325" i="1" s="1"/>
  <c r="F1348" i="1" s="1"/>
  <c r="F1371" i="1" s="1"/>
  <c r="K1039" i="1"/>
  <c r="K1040" i="1" s="1"/>
  <c r="K1041" i="1" s="1"/>
  <c r="K1042" i="1" s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H1039" i="1"/>
  <c r="H1040" i="1" s="1"/>
  <c r="H1041" i="1" s="1"/>
  <c r="H1042" i="1" s="1"/>
  <c r="H1043" i="1" s="1"/>
  <c r="H1044" i="1" s="1"/>
  <c r="H1045" i="1" s="1"/>
  <c r="H1046" i="1" s="1"/>
  <c r="H1047" i="1" s="1"/>
  <c r="H1048" i="1" s="1"/>
  <c r="H1049" i="1" s="1"/>
  <c r="H1050" i="1" s="1"/>
  <c r="H1051" i="1" s="1"/>
  <c r="H1052" i="1" s="1"/>
  <c r="H1053" i="1" s="1"/>
  <c r="H1054" i="1" s="1"/>
  <c r="H1055" i="1" s="1"/>
  <c r="H1056" i="1" s="1"/>
  <c r="H1057" i="1" s="1"/>
  <c r="H1058" i="1" s="1"/>
  <c r="H1059" i="1" s="1"/>
  <c r="H1060" i="1" s="1"/>
  <c r="H1061" i="1" s="1"/>
  <c r="H1062" i="1" s="1"/>
  <c r="H1063" i="1" s="1"/>
  <c r="H1064" i="1" s="1"/>
  <c r="H1065" i="1" s="1"/>
  <c r="H1066" i="1" s="1"/>
  <c r="H1067" i="1" s="1"/>
  <c r="H1068" i="1" s="1"/>
  <c r="H1069" i="1" s="1"/>
  <c r="H1070" i="1" s="1"/>
  <c r="H1071" i="1" s="1"/>
  <c r="H1072" i="1" s="1"/>
  <c r="H1073" i="1" s="1"/>
  <c r="H1074" i="1" s="1"/>
  <c r="H1075" i="1" s="1"/>
  <c r="H1076" i="1" s="1"/>
  <c r="H1077" i="1" s="1"/>
  <c r="H1078" i="1" s="1"/>
  <c r="H1079" i="1" s="1"/>
  <c r="H1080" i="1" s="1"/>
  <c r="H1081" i="1" s="1"/>
  <c r="H1082" i="1" s="1"/>
  <c r="H1083" i="1" s="1"/>
  <c r="H1084" i="1" s="1"/>
  <c r="H1085" i="1" s="1"/>
  <c r="H1086" i="1" s="1"/>
  <c r="H1087" i="1" s="1"/>
  <c r="H1088" i="1" s="1"/>
  <c r="H1089" i="1" s="1"/>
  <c r="H1090" i="1" s="1"/>
  <c r="H1091" i="1" s="1"/>
  <c r="H1092" i="1" s="1"/>
  <c r="H1093" i="1" s="1"/>
  <c r="H1094" i="1" s="1"/>
  <c r="H1095" i="1" s="1"/>
  <c r="H1096" i="1" s="1"/>
  <c r="H1097" i="1" s="1"/>
  <c r="H1098" i="1" s="1"/>
  <c r="H1099" i="1" s="1"/>
  <c r="H1100" i="1" s="1"/>
  <c r="H1101" i="1" s="1"/>
  <c r="H1102" i="1" s="1"/>
  <c r="H1103" i="1" s="1"/>
  <c r="H1104" i="1" s="1"/>
  <c r="H1105" i="1" s="1"/>
  <c r="H1106" i="1" s="1"/>
  <c r="H1107" i="1" s="1"/>
  <c r="H1108" i="1" s="1"/>
  <c r="H1109" i="1" s="1"/>
  <c r="H1110" i="1" s="1"/>
  <c r="H1111" i="1" s="1"/>
  <c r="H1112" i="1" s="1"/>
  <c r="H1113" i="1" s="1"/>
  <c r="H1114" i="1" s="1"/>
  <c r="H1115" i="1" s="1"/>
  <c r="H1116" i="1" s="1"/>
  <c r="H1117" i="1" s="1"/>
  <c r="H1118" i="1" s="1"/>
  <c r="H1119" i="1" s="1"/>
  <c r="H1120" i="1" s="1"/>
  <c r="H1121" i="1" s="1"/>
  <c r="H1122" i="1" s="1"/>
  <c r="H1123" i="1" s="1"/>
  <c r="H1124" i="1" s="1"/>
  <c r="H1125" i="1" s="1"/>
  <c r="H1126" i="1" s="1"/>
  <c r="H1127" i="1" s="1"/>
  <c r="H1128" i="1" s="1"/>
  <c r="H1129" i="1" s="1"/>
  <c r="H1130" i="1" s="1"/>
  <c r="H1131" i="1" s="1"/>
  <c r="H1132" i="1" s="1"/>
  <c r="H1133" i="1" s="1"/>
  <c r="H1134" i="1" s="1"/>
  <c r="H1135" i="1" s="1"/>
  <c r="H1136" i="1" s="1"/>
  <c r="H1137" i="1" s="1"/>
  <c r="H1138" i="1" s="1"/>
  <c r="H1139" i="1" s="1"/>
  <c r="H1140" i="1" s="1"/>
  <c r="H1141" i="1" s="1"/>
  <c r="H1142" i="1" s="1"/>
  <c r="H1143" i="1" s="1"/>
  <c r="H1144" i="1" s="1"/>
  <c r="H1145" i="1" s="1"/>
  <c r="H1146" i="1" s="1"/>
  <c r="H1147" i="1" s="1"/>
  <c r="H1148" i="1" s="1"/>
  <c r="H1149" i="1" s="1"/>
  <c r="H1150" i="1" s="1"/>
  <c r="H1151" i="1" s="1"/>
  <c r="H1152" i="1" s="1"/>
  <c r="H1153" i="1" s="1"/>
  <c r="H1154" i="1" s="1"/>
  <c r="H1155" i="1" s="1"/>
  <c r="H1156" i="1" s="1"/>
  <c r="H1157" i="1" s="1"/>
  <c r="H1158" i="1" s="1"/>
  <c r="H1159" i="1" s="1"/>
  <c r="H1160" i="1" s="1"/>
  <c r="H1161" i="1" s="1"/>
  <c r="H1162" i="1" s="1"/>
  <c r="H1163" i="1" s="1"/>
  <c r="H1164" i="1" s="1"/>
  <c r="H1165" i="1" s="1"/>
  <c r="H1166" i="1" s="1"/>
  <c r="H1167" i="1" s="1"/>
  <c r="H1168" i="1" s="1"/>
  <c r="H1169" i="1" s="1"/>
  <c r="H1170" i="1" s="1"/>
  <c r="H1171" i="1" s="1"/>
  <c r="H1172" i="1" s="1"/>
  <c r="H1173" i="1" s="1"/>
  <c r="H1174" i="1" s="1"/>
  <c r="H1175" i="1" s="1"/>
  <c r="H1176" i="1" s="1"/>
  <c r="H1177" i="1" s="1"/>
  <c r="H1178" i="1" s="1"/>
  <c r="H1179" i="1" s="1"/>
  <c r="H1180" i="1" s="1"/>
  <c r="H1181" i="1" s="1"/>
  <c r="H1182" i="1" s="1"/>
  <c r="H1183" i="1" s="1"/>
  <c r="H1184" i="1" s="1"/>
  <c r="H1185" i="1" s="1"/>
  <c r="H1186" i="1" s="1"/>
  <c r="H1187" i="1" s="1"/>
  <c r="H1188" i="1" s="1"/>
  <c r="H1189" i="1" s="1"/>
  <c r="H1190" i="1" s="1"/>
  <c r="H1191" i="1" s="1"/>
  <c r="H1192" i="1" s="1"/>
  <c r="H1193" i="1" s="1"/>
  <c r="H1194" i="1" s="1"/>
  <c r="H1195" i="1" s="1"/>
  <c r="H1196" i="1" s="1"/>
  <c r="H1197" i="1" s="1"/>
  <c r="H1198" i="1" s="1"/>
  <c r="H1199" i="1" s="1"/>
  <c r="H1200" i="1" s="1"/>
  <c r="H1201" i="1" s="1"/>
  <c r="H1202" i="1" s="1"/>
  <c r="H1203" i="1" s="1"/>
  <c r="H1204" i="1" s="1"/>
  <c r="H1205" i="1" s="1"/>
  <c r="H1206" i="1" s="1"/>
  <c r="H1207" i="1" s="1"/>
  <c r="H1208" i="1" s="1"/>
  <c r="H1209" i="1" s="1"/>
  <c r="H1210" i="1" s="1"/>
  <c r="H1211" i="1" s="1"/>
  <c r="H1212" i="1" s="1"/>
  <c r="H1213" i="1" s="1"/>
  <c r="H1214" i="1" s="1"/>
  <c r="H1215" i="1" s="1"/>
  <c r="H1216" i="1" s="1"/>
  <c r="H1217" i="1" s="1"/>
  <c r="H1218" i="1" s="1"/>
  <c r="H1219" i="1" s="1"/>
  <c r="H1220" i="1" s="1"/>
  <c r="H1221" i="1" s="1"/>
  <c r="H1222" i="1" s="1"/>
  <c r="H1223" i="1" s="1"/>
  <c r="H1224" i="1" s="1"/>
  <c r="H1225" i="1" s="1"/>
  <c r="H1226" i="1" s="1"/>
  <c r="H1227" i="1" s="1"/>
  <c r="H1228" i="1" s="1"/>
  <c r="H1229" i="1" s="1"/>
  <c r="H1230" i="1" s="1"/>
  <c r="H1231" i="1" s="1"/>
  <c r="H1232" i="1" s="1"/>
  <c r="H1233" i="1" s="1"/>
  <c r="H1234" i="1" s="1"/>
  <c r="H1235" i="1" s="1"/>
  <c r="H1236" i="1" s="1"/>
  <c r="H1237" i="1" s="1"/>
  <c r="H1238" i="1" s="1"/>
  <c r="H1239" i="1" s="1"/>
  <c r="H1240" i="1" s="1"/>
  <c r="H1241" i="1" s="1"/>
  <c r="H1242" i="1" s="1"/>
  <c r="H1243" i="1" s="1"/>
  <c r="H1244" i="1" s="1"/>
  <c r="H1245" i="1" s="1"/>
  <c r="H1246" i="1" s="1"/>
  <c r="H1247" i="1" s="1"/>
  <c r="H1248" i="1" s="1"/>
  <c r="H1249" i="1" s="1"/>
  <c r="H1250" i="1" s="1"/>
  <c r="H1251" i="1" s="1"/>
  <c r="H1252" i="1" s="1"/>
  <c r="H1253" i="1" s="1"/>
  <c r="H1254" i="1" s="1"/>
  <c r="H1255" i="1" s="1"/>
  <c r="H1256" i="1" s="1"/>
  <c r="H1257" i="1" s="1"/>
  <c r="H1258" i="1" s="1"/>
  <c r="H1259" i="1" s="1"/>
  <c r="H1260" i="1" s="1"/>
  <c r="H1261" i="1" s="1"/>
  <c r="H1262" i="1" s="1"/>
  <c r="H1263" i="1" s="1"/>
  <c r="H1264" i="1" s="1"/>
  <c r="H1265" i="1" s="1"/>
  <c r="H1266" i="1" s="1"/>
  <c r="H1267" i="1" s="1"/>
  <c r="H1268" i="1" s="1"/>
  <c r="H1269" i="1" s="1"/>
  <c r="H1270" i="1" s="1"/>
  <c r="H1271" i="1" s="1"/>
  <c r="H1272" i="1" s="1"/>
  <c r="H1273" i="1" s="1"/>
  <c r="H1274" i="1" s="1"/>
  <c r="H1275" i="1" s="1"/>
  <c r="H1276" i="1" s="1"/>
  <c r="H1277" i="1" s="1"/>
  <c r="H1278" i="1" s="1"/>
  <c r="H1279" i="1" s="1"/>
  <c r="H1280" i="1" s="1"/>
  <c r="H1281" i="1" s="1"/>
  <c r="H1282" i="1" s="1"/>
  <c r="H1283" i="1" s="1"/>
  <c r="H1284" i="1" s="1"/>
  <c r="H1285" i="1" s="1"/>
  <c r="H1286" i="1" s="1"/>
  <c r="H1287" i="1" s="1"/>
  <c r="H1288" i="1" s="1"/>
  <c r="H1289" i="1" s="1"/>
  <c r="H1290" i="1" s="1"/>
  <c r="H1291" i="1" s="1"/>
  <c r="H1292" i="1" s="1"/>
  <c r="H1293" i="1" s="1"/>
  <c r="H1294" i="1" s="1"/>
  <c r="H1295" i="1" s="1"/>
  <c r="H1296" i="1" s="1"/>
  <c r="H1297" i="1" s="1"/>
  <c r="H1298" i="1" s="1"/>
  <c r="H1299" i="1" s="1"/>
  <c r="H1300" i="1" s="1"/>
  <c r="H1301" i="1" s="1"/>
  <c r="H1302" i="1" s="1"/>
  <c r="H1303" i="1" s="1"/>
  <c r="H1304" i="1" s="1"/>
  <c r="H1305" i="1" s="1"/>
  <c r="H1306" i="1" s="1"/>
  <c r="H1307" i="1" s="1"/>
  <c r="H1308" i="1" s="1"/>
  <c r="H1309" i="1" s="1"/>
  <c r="H1310" i="1" s="1"/>
  <c r="H1311" i="1" s="1"/>
  <c r="H1312" i="1" s="1"/>
  <c r="H1313" i="1" s="1"/>
  <c r="H1314" i="1" s="1"/>
  <c r="H1315" i="1" s="1"/>
  <c r="H1316" i="1" s="1"/>
  <c r="H1317" i="1" s="1"/>
  <c r="H1318" i="1" s="1"/>
  <c r="H1319" i="1" s="1"/>
  <c r="H1320" i="1" s="1"/>
  <c r="H1321" i="1" s="1"/>
  <c r="H1322" i="1" s="1"/>
  <c r="H1323" i="1" s="1"/>
  <c r="H1324" i="1" s="1"/>
  <c r="H1325" i="1" s="1"/>
  <c r="H1326" i="1" s="1"/>
  <c r="H1327" i="1" s="1"/>
  <c r="H1328" i="1" s="1"/>
  <c r="H1329" i="1" s="1"/>
  <c r="H1330" i="1" s="1"/>
  <c r="H1331" i="1" s="1"/>
  <c r="H1332" i="1" s="1"/>
  <c r="H1333" i="1" s="1"/>
  <c r="H1334" i="1" s="1"/>
  <c r="H1335" i="1" s="1"/>
  <c r="H1336" i="1" s="1"/>
  <c r="H1337" i="1" s="1"/>
  <c r="H1338" i="1" s="1"/>
  <c r="H1339" i="1" s="1"/>
  <c r="H1340" i="1" s="1"/>
  <c r="H1341" i="1" s="1"/>
  <c r="H1342" i="1" s="1"/>
  <c r="H1343" i="1" s="1"/>
  <c r="H1344" i="1" s="1"/>
  <c r="H1345" i="1" s="1"/>
  <c r="H1346" i="1" s="1"/>
  <c r="H1347" i="1" s="1"/>
  <c r="H1348" i="1" s="1"/>
  <c r="H1349" i="1" s="1"/>
  <c r="H1350" i="1" s="1"/>
  <c r="H1351" i="1" s="1"/>
  <c r="H1352" i="1" s="1"/>
  <c r="H1353" i="1" s="1"/>
  <c r="H1354" i="1" s="1"/>
  <c r="H1355" i="1" s="1"/>
  <c r="H1356" i="1" s="1"/>
  <c r="H1357" i="1" s="1"/>
  <c r="H1358" i="1" s="1"/>
  <c r="H1359" i="1" s="1"/>
  <c r="H1360" i="1" s="1"/>
  <c r="H1361" i="1" s="1"/>
  <c r="H1362" i="1" s="1"/>
  <c r="H1363" i="1" s="1"/>
  <c r="H1364" i="1" s="1"/>
  <c r="H1365" i="1" s="1"/>
  <c r="H1366" i="1" s="1"/>
  <c r="H1367" i="1" s="1"/>
  <c r="H1368" i="1" s="1"/>
  <c r="H1369" i="1" s="1"/>
  <c r="H1370" i="1" s="1"/>
  <c r="H1371" i="1" s="1"/>
  <c r="H1372" i="1" s="1"/>
  <c r="H1373" i="1" s="1"/>
  <c r="H1374" i="1" s="1"/>
  <c r="H1375" i="1" s="1"/>
  <c r="H1376" i="1" s="1"/>
  <c r="H1377" i="1" s="1"/>
  <c r="H1378" i="1" s="1"/>
  <c r="H1379" i="1" s="1"/>
  <c r="H1380" i="1" s="1"/>
  <c r="H1381" i="1" s="1"/>
  <c r="H1382" i="1" s="1"/>
  <c r="A1039" i="1"/>
  <c r="A1039" i="2" s="1"/>
  <c r="B1038" i="1"/>
  <c r="B1038" i="2" s="1"/>
  <c r="F696" i="1"/>
  <c r="F698" i="1" s="1"/>
  <c r="F700" i="1" s="1"/>
  <c r="F702" i="1" s="1"/>
  <c r="F695" i="1"/>
  <c r="J963" i="1"/>
  <c r="J968" i="1" s="1"/>
  <c r="J962" i="1"/>
  <c r="J961" i="1"/>
  <c r="J960" i="1"/>
  <c r="J967" i="1" s="1"/>
  <c r="J959" i="1"/>
  <c r="J966" i="1" s="1"/>
  <c r="J958" i="1"/>
  <c r="J965" i="1" s="1"/>
  <c r="J957" i="1"/>
  <c r="J964" i="1" s="1"/>
  <c r="K947" i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J940" i="1"/>
  <c r="J945" i="1" s="1"/>
  <c r="J939" i="1"/>
  <c r="J938" i="1"/>
  <c r="J937" i="1"/>
  <c r="J944" i="1" s="1"/>
  <c r="J936" i="1"/>
  <c r="J943" i="1" s="1"/>
  <c r="J935" i="1"/>
  <c r="J942" i="1" s="1"/>
  <c r="J934" i="1"/>
  <c r="J941" i="1" s="1"/>
  <c r="K924" i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J917" i="1"/>
  <c r="J922" i="1" s="1"/>
  <c r="J916" i="1"/>
  <c r="J915" i="1"/>
  <c r="J914" i="1"/>
  <c r="J921" i="1" s="1"/>
  <c r="J913" i="1"/>
  <c r="J920" i="1" s="1"/>
  <c r="J912" i="1"/>
  <c r="J919" i="1" s="1"/>
  <c r="J911" i="1"/>
  <c r="J918" i="1" s="1"/>
  <c r="K901" i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J894" i="1"/>
  <c r="J899" i="1" s="1"/>
  <c r="J893" i="1"/>
  <c r="J892" i="1"/>
  <c r="J891" i="1"/>
  <c r="J898" i="1" s="1"/>
  <c r="J890" i="1"/>
  <c r="J897" i="1" s="1"/>
  <c r="J889" i="1"/>
  <c r="J896" i="1" s="1"/>
  <c r="J888" i="1"/>
  <c r="J895" i="1" s="1"/>
  <c r="K878" i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J871" i="1"/>
  <c r="J876" i="1" s="1"/>
  <c r="J870" i="1"/>
  <c r="J869" i="1"/>
  <c r="J868" i="1"/>
  <c r="J875" i="1" s="1"/>
  <c r="J867" i="1"/>
  <c r="J874" i="1" s="1"/>
  <c r="J866" i="1"/>
  <c r="J873" i="1" s="1"/>
  <c r="J865" i="1"/>
  <c r="J872" i="1" s="1"/>
  <c r="K855" i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J848" i="1"/>
  <c r="J853" i="1" s="1"/>
  <c r="J847" i="1"/>
  <c r="J846" i="1"/>
  <c r="J845" i="1"/>
  <c r="J852" i="1" s="1"/>
  <c r="J844" i="1"/>
  <c r="J851" i="1" s="1"/>
  <c r="J843" i="1"/>
  <c r="J850" i="1" s="1"/>
  <c r="J842" i="1"/>
  <c r="J849" i="1" s="1"/>
  <c r="K832" i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J825" i="1"/>
  <c r="J830" i="1" s="1"/>
  <c r="J824" i="1"/>
  <c r="J823" i="1"/>
  <c r="J822" i="1"/>
  <c r="J829" i="1" s="1"/>
  <c r="J821" i="1"/>
  <c r="J828" i="1" s="1"/>
  <c r="J820" i="1"/>
  <c r="J827" i="1" s="1"/>
  <c r="J819" i="1"/>
  <c r="J826" i="1" s="1"/>
  <c r="K809" i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J802" i="1"/>
  <c r="J807" i="1" s="1"/>
  <c r="J801" i="1"/>
  <c r="J800" i="1"/>
  <c r="J799" i="1"/>
  <c r="J806" i="1" s="1"/>
  <c r="J798" i="1"/>
  <c r="J805" i="1" s="1"/>
  <c r="J797" i="1"/>
  <c r="J804" i="1" s="1"/>
  <c r="J796" i="1"/>
  <c r="J803" i="1" s="1"/>
  <c r="K786" i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J779" i="1"/>
  <c r="J784" i="1" s="1"/>
  <c r="J778" i="1"/>
  <c r="J777" i="1"/>
  <c r="J776" i="1"/>
  <c r="J783" i="1" s="1"/>
  <c r="J775" i="1"/>
  <c r="J782" i="1" s="1"/>
  <c r="J774" i="1"/>
  <c r="J781" i="1" s="1"/>
  <c r="J773" i="1"/>
  <c r="J780" i="1" s="1"/>
  <c r="K763" i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J756" i="1"/>
  <c r="J761" i="1" s="1"/>
  <c r="J755" i="1"/>
  <c r="J754" i="1"/>
  <c r="J753" i="1"/>
  <c r="J760" i="1" s="1"/>
  <c r="J752" i="1"/>
  <c r="J759" i="1" s="1"/>
  <c r="J751" i="1"/>
  <c r="J758" i="1" s="1"/>
  <c r="J750" i="1"/>
  <c r="J757" i="1" s="1"/>
  <c r="K740" i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J733" i="1"/>
  <c r="J738" i="1" s="1"/>
  <c r="J732" i="1"/>
  <c r="J731" i="1"/>
  <c r="J730" i="1"/>
  <c r="J737" i="1" s="1"/>
  <c r="J729" i="1"/>
  <c r="J736" i="1" s="1"/>
  <c r="J728" i="1"/>
  <c r="J735" i="1" s="1"/>
  <c r="J727" i="1"/>
  <c r="J734" i="1" s="1"/>
  <c r="F726" i="1"/>
  <c r="F749" i="1" s="1"/>
  <c r="F772" i="1" s="1"/>
  <c r="F795" i="1" s="1"/>
  <c r="F818" i="1" s="1"/>
  <c r="F841" i="1" s="1"/>
  <c r="F864" i="1" s="1"/>
  <c r="F887" i="1" s="1"/>
  <c r="F910" i="1" s="1"/>
  <c r="F933" i="1" s="1"/>
  <c r="F956" i="1" s="1"/>
  <c r="F979" i="1" s="1"/>
  <c r="F1002" i="1" s="1"/>
  <c r="F1025" i="1" s="1"/>
  <c r="K717" i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F717" i="1"/>
  <c r="F740" i="1" s="1"/>
  <c r="F763" i="1" s="1"/>
  <c r="F786" i="1" s="1"/>
  <c r="F809" i="1" s="1"/>
  <c r="F832" i="1" s="1"/>
  <c r="F855" i="1" s="1"/>
  <c r="F878" i="1" s="1"/>
  <c r="F901" i="1" s="1"/>
  <c r="F924" i="1" s="1"/>
  <c r="F947" i="1" s="1"/>
  <c r="F970" i="1" s="1"/>
  <c r="F993" i="1" s="1"/>
  <c r="F1016" i="1" s="1"/>
  <c r="F716" i="1"/>
  <c r="F739" i="1" s="1"/>
  <c r="F762" i="1" s="1"/>
  <c r="F785" i="1" s="1"/>
  <c r="F808" i="1" s="1"/>
  <c r="F831" i="1" s="1"/>
  <c r="F854" i="1" s="1"/>
  <c r="F877" i="1" s="1"/>
  <c r="F900" i="1" s="1"/>
  <c r="F923" i="1" s="1"/>
  <c r="F946" i="1" s="1"/>
  <c r="F969" i="1" s="1"/>
  <c r="F992" i="1" s="1"/>
  <c r="F1015" i="1" s="1"/>
  <c r="A716" i="1"/>
  <c r="A716" i="2" s="1"/>
  <c r="J710" i="1"/>
  <c r="J715" i="1" s="1"/>
  <c r="G710" i="1"/>
  <c r="F710" i="1"/>
  <c r="F715" i="1" s="1"/>
  <c r="F738" i="1" s="1"/>
  <c r="F761" i="1" s="1"/>
  <c r="F784" i="1" s="1"/>
  <c r="F807" i="1" s="1"/>
  <c r="F830" i="1" s="1"/>
  <c r="F853" i="1" s="1"/>
  <c r="F876" i="1" s="1"/>
  <c r="F899" i="1" s="1"/>
  <c r="F922" i="1" s="1"/>
  <c r="F945" i="1" s="1"/>
  <c r="F968" i="1" s="1"/>
  <c r="F991" i="1" s="1"/>
  <c r="F1014" i="1" s="1"/>
  <c r="F1037" i="1" s="1"/>
  <c r="J709" i="1"/>
  <c r="G709" i="1"/>
  <c r="G732" i="1" s="1"/>
  <c r="G755" i="1" s="1"/>
  <c r="G778" i="1" s="1"/>
  <c r="G801" i="1" s="1"/>
  <c r="G824" i="1" s="1"/>
  <c r="G847" i="1" s="1"/>
  <c r="G870" i="1" s="1"/>
  <c r="G893" i="1" s="1"/>
  <c r="G916" i="1" s="1"/>
  <c r="G939" i="1" s="1"/>
  <c r="G962" i="1" s="1"/>
  <c r="G985" i="1" s="1"/>
  <c r="G1008" i="1" s="1"/>
  <c r="G1031" i="1" s="1"/>
  <c r="J708" i="1"/>
  <c r="G708" i="1"/>
  <c r="G731" i="1" s="1"/>
  <c r="G754" i="1" s="1"/>
  <c r="G777" i="1" s="1"/>
  <c r="G800" i="1" s="1"/>
  <c r="G823" i="1" s="1"/>
  <c r="G846" i="1" s="1"/>
  <c r="G869" i="1" s="1"/>
  <c r="G892" i="1" s="1"/>
  <c r="G915" i="1" s="1"/>
  <c r="G938" i="1" s="1"/>
  <c r="G961" i="1" s="1"/>
  <c r="G984" i="1" s="1"/>
  <c r="G1007" i="1" s="1"/>
  <c r="G1030" i="1" s="1"/>
  <c r="J707" i="1"/>
  <c r="J714" i="1" s="1"/>
  <c r="G707" i="1"/>
  <c r="J706" i="1"/>
  <c r="J713" i="1" s="1"/>
  <c r="G706" i="1"/>
  <c r="J705" i="1"/>
  <c r="J712" i="1" s="1"/>
  <c r="G705" i="1"/>
  <c r="F705" i="1"/>
  <c r="J704" i="1"/>
  <c r="J711" i="1" s="1"/>
  <c r="G704" i="1"/>
  <c r="F704" i="1"/>
  <c r="F727" i="1" s="1"/>
  <c r="F750" i="1" s="1"/>
  <c r="F773" i="1" s="1"/>
  <c r="F796" i="1" s="1"/>
  <c r="F819" i="1" s="1"/>
  <c r="F842" i="1" s="1"/>
  <c r="F865" i="1" s="1"/>
  <c r="F888" i="1" s="1"/>
  <c r="F911" i="1" s="1"/>
  <c r="F934" i="1" s="1"/>
  <c r="F957" i="1" s="1"/>
  <c r="F980" i="1" s="1"/>
  <c r="F1003" i="1" s="1"/>
  <c r="F1026" i="1" s="1"/>
  <c r="K694" i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H694" i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H1006" i="1" s="1"/>
  <c r="H1007" i="1" s="1"/>
  <c r="H1008" i="1" s="1"/>
  <c r="H1009" i="1" s="1"/>
  <c r="H1010" i="1" s="1"/>
  <c r="H1011" i="1" s="1"/>
  <c r="H1012" i="1" s="1"/>
  <c r="H1013" i="1" s="1"/>
  <c r="H1014" i="1" s="1"/>
  <c r="H1015" i="1" s="1"/>
  <c r="H1016" i="1" s="1"/>
  <c r="H1017" i="1" s="1"/>
  <c r="H1018" i="1" s="1"/>
  <c r="H1019" i="1" s="1"/>
  <c r="H1020" i="1" s="1"/>
  <c r="H1021" i="1" s="1"/>
  <c r="H1022" i="1" s="1"/>
  <c r="H1023" i="1" s="1"/>
  <c r="H1024" i="1" s="1"/>
  <c r="H1025" i="1" s="1"/>
  <c r="H1026" i="1" s="1"/>
  <c r="H1027" i="1" s="1"/>
  <c r="H1028" i="1" s="1"/>
  <c r="H1029" i="1" s="1"/>
  <c r="H1030" i="1" s="1"/>
  <c r="H1031" i="1" s="1"/>
  <c r="H1032" i="1" s="1"/>
  <c r="H1033" i="1" s="1"/>
  <c r="H1034" i="1" s="1"/>
  <c r="H1035" i="1" s="1"/>
  <c r="H1036" i="1" s="1"/>
  <c r="H1037" i="1" s="1"/>
  <c r="A694" i="1"/>
  <c r="D694" i="1" s="1"/>
  <c r="B693" i="1"/>
  <c r="B693" i="2" s="1"/>
  <c r="H349" i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F372" i="1"/>
  <c r="F395" i="1" s="1"/>
  <c r="F418" i="1" s="1"/>
  <c r="F441" i="1" s="1"/>
  <c r="F464" i="1" s="1"/>
  <c r="F487" i="1" s="1"/>
  <c r="F510" i="1" s="1"/>
  <c r="F533" i="1" s="1"/>
  <c r="F556" i="1" s="1"/>
  <c r="F579" i="1" s="1"/>
  <c r="F602" i="1" s="1"/>
  <c r="F625" i="1" s="1"/>
  <c r="F648" i="1" s="1"/>
  <c r="F671" i="1" s="1"/>
  <c r="F381" i="1"/>
  <c r="F404" i="1" s="1"/>
  <c r="F427" i="1" s="1"/>
  <c r="F450" i="1" s="1"/>
  <c r="F473" i="1" s="1"/>
  <c r="F496" i="1" s="1"/>
  <c r="F519" i="1" s="1"/>
  <c r="F542" i="1" s="1"/>
  <c r="F565" i="1" s="1"/>
  <c r="F588" i="1" s="1"/>
  <c r="F611" i="1" s="1"/>
  <c r="F634" i="1" s="1"/>
  <c r="F657" i="1" s="1"/>
  <c r="F680" i="1" s="1"/>
  <c r="F371" i="1"/>
  <c r="F394" i="1" s="1"/>
  <c r="F417" i="1" s="1"/>
  <c r="F440" i="1" s="1"/>
  <c r="F463" i="1" s="1"/>
  <c r="F486" i="1" s="1"/>
  <c r="F509" i="1" s="1"/>
  <c r="F532" i="1" s="1"/>
  <c r="F555" i="1" s="1"/>
  <c r="F578" i="1" s="1"/>
  <c r="F601" i="1" s="1"/>
  <c r="F624" i="1" s="1"/>
  <c r="F647" i="1" s="1"/>
  <c r="F670" i="1" s="1"/>
  <c r="F351" i="1"/>
  <c r="F353" i="1" s="1"/>
  <c r="F355" i="1" s="1"/>
  <c r="F357" i="1" s="1"/>
  <c r="F380" i="1" s="1"/>
  <c r="F403" i="1" s="1"/>
  <c r="F426" i="1" s="1"/>
  <c r="F449" i="1" s="1"/>
  <c r="F472" i="1" s="1"/>
  <c r="F495" i="1" s="1"/>
  <c r="F518" i="1" s="1"/>
  <c r="F541" i="1" s="1"/>
  <c r="F564" i="1" s="1"/>
  <c r="F587" i="1" s="1"/>
  <c r="F610" i="1" s="1"/>
  <c r="F633" i="1" s="1"/>
  <c r="F656" i="1" s="1"/>
  <c r="F679" i="1" s="1"/>
  <c r="F350" i="1"/>
  <c r="J618" i="1"/>
  <c r="J623" i="1" s="1"/>
  <c r="J617" i="1"/>
  <c r="J616" i="1"/>
  <c r="J615" i="1"/>
  <c r="J622" i="1" s="1"/>
  <c r="J614" i="1"/>
  <c r="J621" i="1" s="1"/>
  <c r="J613" i="1"/>
  <c r="J620" i="1" s="1"/>
  <c r="J612" i="1"/>
  <c r="J619" i="1" s="1"/>
  <c r="K602" i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J595" i="1"/>
  <c r="J600" i="1" s="1"/>
  <c r="J594" i="1"/>
  <c r="J593" i="1"/>
  <c r="J592" i="1"/>
  <c r="J599" i="1" s="1"/>
  <c r="J591" i="1"/>
  <c r="J598" i="1" s="1"/>
  <c r="J590" i="1"/>
  <c r="J597" i="1" s="1"/>
  <c r="J589" i="1"/>
  <c r="J596" i="1" s="1"/>
  <c r="K579" i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J572" i="1"/>
  <c r="J577" i="1" s="1"/>
  <c r="J571" i="1"/>
  <c r="J570" i="1"/>
  <c r="J569" i="1"/>
  <c r="J576" i="1" s="1"/>
  <c r="J568" i="1"/>
  <c r="J575" i="1" s="1"/>
  <c r="J567" i="1"/>
  <c r="J574" i="1" s="1"/>
  <c r="J566" i="1"/>
  <c r="J573" i="1" s="1"/>
  <c r="K556" i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J549" i="1"/>
  <c r="J554" i="1" s="1"/>
  <c r="J548" i="1"/>
  <c r="J547" i="1"/>
  <c r="J546" i="1"/>
  <c r="J553" i="1" s="1"/>
  <c r="J545" i="1"/>
  <c r="J552" i="1" s="1"/>
  <c r="J544" i="1"/>
  <c r="J551" i="1" s="1"/>
  <c r="J543" i="1"/>
  <c r="J550" i="1" s="1"/>
  <c r="K533" i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J526" i="1"/>
  <c r="J531" i="1" s="1"/>
  <c r="J525" i="1"/>
  <c r="J524" i="1"/>
  <c r="J523" i="1"/>
  <c r="J530" i="1" s="1"/>
  <c r="J522" i="1"/>
  <c r="J529" i="1" s="1"/>
  <c r="J521" i="1"/>
  <c r="J528" i="1" s="1"/>
  <c r="J520" i="1"/>
  <c r="J527" i="1" s="1"/>
  <c r="K510" i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J503" i="1"/>
  <c r="J508" i="1" s="1"/>
  <c r="J502" i="1"/>
  <c r="J501" i="1"/>
  <c r="J500" i="1"/>
  <c r="J507" i="1" s="1"/>
  <c r="J499" i="1"/>
  <c r="J506" i="1" s="1"/>
  <c r="J498" i="1"/>
  <c r="J505" i="1" s="1"/>
  <c r="J497" i="1"/>
  <c r="J504" i="1" s="1"/>
  <c r="K487" i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J480" i="1"/>
  <c r="J485" i="1" s="1"/>
  <c r="J479" i="1"/>
  <c r="J478" i="1"/>
  <c r="J477" i="1"/>
  <c r="J484" i="1" s="1"/>
  <c r="J476" i="1"/>
  <c r="J483" i="1" s="1"/>
  <c r="J475" i="1"/>
  <c r="J482" i="1" s="1"/>
  <c r="J474" i="1"/>
  <c r="J481" i="1" s="1"/>
  <c r="K464" i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J457" i="1"/>
  <c r="J462" i="1" s="1"/>
  <c r="J456" i="1"/>
  <c r="J455" i="1"/>
  <c r="J454" i="1"/>
  <c r="J461" i="1" s="1"/>
  <c r="J453" i="1"/>
  <c r="J460" i="1" s="1"/>
  <c r="J452" i="1"/>
  <c r="J459" i="1" s="1"/>
  <c r="J451" i="1"/>
  <c r="J458" i="1" s="1"/>
  <c r="K441" i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J434" i="1"/>
  <c r="J439" i="1" s="1"/>
  <c r="J433" i="1"/>
  <c r="J432" i="1"/>
  <c r="J431" i="1"/>
  <c r="J438" i="1" s="1"/>
  <c r="J430" i="1"/>
  <c r="J437" i="1" s="1"/>
  <c r="J429" i="1"/>
  <c r="J436" i="1" s="1"/>
  <c r="J428" i="1"/>
  <c r="J435" i="1" s="1"/>
  <c r="K418" i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J411" i="1"/>
  <c r="J416" i="1" s="1"/>
  <c r="J410" i="1"/>
  <c r="J409" i="1"/>
  <c r="J408" i="1"/>
  <c r="J415" i="1" s="1"/>
  <c r="J407" i="1"/>
  <c r="J414" i="1" s="1"/>
  <c r="J406" i="1"/>
  <c r="J413" i="1" s="1"/>
  <c r="J405" i="1"/>
  <c r="J412" i="1" s="1"/>
  <c r="K395" i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J388" i="1"/>
  <c r="J393" i="1" s="1"/>
  <c r="J387" i="1"/>
  <c r="J386" i="1"/>
  <c r="J385" i="1"/>
  <c r="J392" i="1" s="1"/>
  <c r="J384" i="1"/>
  <c r="J391" i="1" s="1"/>
  <c r="J383" i="1"/>
  <c r="J390" i="1" s="1"/>
  <c r="J382" i="1"/>
  <c r="J389" i="1" s="1"/>
  <c r="K372" i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A371" i="1"/>
  <c r="A371" i="2" s="1"/>
  <c r="J365" i="1"/>
  <c r="J370" i="1" s="1"/>
  <c r="G365" i="1"/>
  <c r="F365" i="1"/>
  <c r="F370" i="1" s="1"/>
  <c r="F393" i="1" s="1"/>
  <c r="F416" i="1" s="1"/>
  <c r="F439" i="1" s="1"/>
  <c r="F462" i="1" s="1"/>
  <c r="F485" i="1" s="1"/>
  <c r="F508" i="1" s="1"/>
  <c r="F531" i="1" s="1"/>
  <c r="F554" i="1" s="1"/>
  <c r="F577" i="1" s="1"/>
  <c r="F600" i="1" s="1"/>
  <c r="F623" i="1" s="1"/>
  <c r="F646" i="1" s="1"/>
  <c r="F669" i="1" s="1"/>
  <c r="F692" i="1" s="1"/>
  <c r="J364" i="1"/>
  <c r="G364" i="1"/>
  <c r="G387" i="1" s="1"/>
  <c r="G410" i="1" s="1"/>
  <c r="G433" i="1" s="1"/>
  <c r="G456" i="1" s="1"/>
  <c r="G479" i="1" s="1"/>
  <c r="G502" i="1" s="1"/>
  <c r="G525" i="1" s="1"/>
  <c r="G548" i="1" s="1"/>
  <c r="G571" i="1" s="1"/>
  <c r="G594" i="1" s="1"/>
  <c r="G617" i="1" s="1"/>
  <c r="G640" i="1" s="1"/>
  <c r="G663" i="1" s="1"/>
  <c r="G686" i="1" s="1"/>
  <c r="J363" i="1"/>
  <c r="G363" i="1"/>
  <c r="G386" i="1" s="1"/>
  <c r="G409" i="1" s="1"/>
  <c r="G432" i="1" s="1"/>
  <c r="G455" i="1" s="1"/>
  <c r="G478" i="1" s="1"/>
  <c r="G501" i="1" s="1"/>
  <c r="G524" i="1" s="1"/>
  <c r="G547" i="1" s="1"/>
  <c r="G570" i="1" s="1"/>
  <c r="G593" i="1" s="1"/>
  <c r="G616" i="1" s="1"/>
  <c r="G639" i="1" s="1"/>
  <c r="G662" i="1" s="1"/>
  <c r="G685" i="1" s="1"/>
  <c r="J362" i="1"/>
  <c r="J369" i="1" s="1"/>
  <c r="G362" i="1"/>
  <c r="J361" i="1"/>
  <c r="J368" i="1" s="1"/>
  <c r="G361" i="1"/>
  <c r="J360" i="1"/>
  <c r="J367" i="1" s="1"/>
  <c r="G360" i="1"/>
  <c r="F360" i="1"/>
  <c r="F367" i="1" s="1"/>
  <c r="F390" i="1" s="1"/>
  <c r="F413" i="1" s="1"/>
  <c r="F436" i="1" s="1"/>
  <c r="F459" i="1" s="1"/>
  <c r="F482" i="1" s="1"/>
  <c r="F505" i="1" s="1"/>
  <c r="F528" i="1" s="1"/>
  <c r="F551" i="1" s="1"/>
  <c r="F574" i="1" s="1"/>
  <c r="F597" i="1" s="1"/>
  <c r="F620" i="1" s="1"/>
  <c r="F643" i="1" s="1"/>
  <c r="F666" i="1" s="1"/>
  <c r="F689" i="1" s="1"/>
  <c r="J359" i="1"/>
  <c r="J366" i="1" s="1"/>
  <c r="G359" i="1"/>
  <c r="F359" i="1"/>
  <c r="F366" i="1" s="1"/>
  <c r="F389" i="1" s="1"/>
  <c r="F412" i="1" s="1"/>
  <c r="F435" i="1" s="1"/>
  <c r="F458" i="1" s="1"/>
  <c r="F481" i="1" s="1"/>
  <c r="F504" i="1" s="1"/>
  <c r="F527" i="1" s="1"/>
  <c r="F550" i="1" s="1"/>
  <c r="F573" i="1" s="1"/>
  <c r="F596" i="1" s="1"/>
  <c r="F619" i="1" s="1"/>
  <c r="F642" i="1" s="1"/>
  <c r="F665" i="1" s="1"/>
  <c r="F688" i="1" s="1"/>
  <c r="K349" i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A349" i="1"/>
  <c r="A349" i="2" s="1"/>
  <c r="B348" i="1"/>
  <c r="B348" i="2" s="1"/>
  <c r="J273" i="1"/>
  <c r="J278" i="1" s="1"/>
  <c r="G273" i="1"/>
  <c r="G278" i="1" s="1"/>
  <c r="F273" i="1"/>
  <c r="F278" i="1" s="1"/>
  <c r="J272" i="1"/>
  <c r="G272" i="1"/>
  <c r="J271" i="1"/>
  <c r="G271" i="1"/>
  <c r="J270" i="1"/>
  <c r="J277" i="1" s="1"/>
  <c r="G270" i="1"/>
  <c r="G277" i="1" s="1"/>
  <c r="J269" i="1"/>
  <c r="J276" i="1" s="1"/>
  <c r="G269" i="1"/>
  <c r="G276" i="1" s="1"/>
  <c r="J268" i="1"/>
  <c r="J275" i="1" s="1"/>
  <c r="G268" i="1"/>
  <c r="G275" i="1" s="1"/>
  <c r="F268" i="1"/>
  <c r="F275" i="1" s="1"/>
  <c r="J267" i="1"/>
  <c r="J274" i="1" s="1"/>
  <c r="G267" i="1"/>
  <c r="G274" i="1" s="1"/>
  <c r="F267" i="1"/>
  <c r="F274" i="1" s="1"/>
  <c r="F259" i="1"/>
  <c r="F270" i="1" s="1"/>
  <c r="F277" i="1" s="1"/>
  <c r="F258" i="1"/>
  <c r="F269" i="1" s="1"/>
  <c r="F276" i="1" s="1"/>
  <c r="K257" i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J250" i="1"/>
  <c r="J255" i="1" s="1"/>
  <c r="G250" i="1"/>
  <c r="G255" i="1" s="1"/>
  <c r="F250" i="1"/>
  <c r="F255" i="1" s="1"/>
  <c r="J249" i="1"/>
  <c r="G249" i="1"/>
  <c r="J248" i="1"/>
  <c r="G248" i="1"/>
  <c r="J247" i="1"/>
  <c r="J254" i="1" s="1"/>
  <c r="G247" i="1"/>
  <c r="G254" i="1" s="1"/>
  <c r="J246" i="1"/>
  <c r="J253" i="1" s="1"/>
  <c r="G246" i="1"/>
  <c r="G253" i="1" s="1"/>
  <c r="J245" i="1"/>
  <c r="J252" i="1" s="1"/>
  <c r="G245" i="1"/>
  <c r="G252" i="1" s="1"/>
  <c r="F245" i="1"/>
  <c r="F252" i="1" s="1"/>
  <c r="J244" i="1"/>
  <c r="J251" i="1" s="1"/>
  <c r="G244" i="1"/>
  <c r="G251" i="1" s="1"/>
  <c r="F244" i="1"/>
  <c r="F251" i="1" s="1"/>
  <c r="F236" i="1"/>
  <c r="F238" i="1" s="1"/>
  <c r="F240" i="1" s="1"/>
  <c r="F242" i="1" s="1"/>
  <c r="F235" i="1"/>
  <c r="F246" i="1" s="1"/>
  <c r="F253" i="1" s="1"/>
  <c r="K234" i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J227" i="1"/>
  <c r="J232" i="1" s="1"/>
  <c r="G227" i="1"/>
  <c r="G232" i="1" s="1"/>
  <c r="F227" i="1"/>
  <c r="F232" i="1" s="1"/>
  <c r="J226" i="1"/>
  <c r="G226" i="1"/>
  <c r="J225" i="1"/>
  <c r="G225" i="1"/>
  <c r="J224" i="1"/>
  <c r="J231" i="1" s="1"/>
  <c r="G224" i="1"/>
  <c r="G231" i="1" s="1"/>
  <c r="J223" i="1"/>
  <c r="J230" i="1" s="1"/>
  <c r="G223" i="1"/>
  <c r="G230" i="1" s="1"/>
  <c r="J222" i="1"/>
  <c r="J229" i="1" s="1"/>
  <c r="G222" i="1"/>
  <c r="G229" i="1" s="1"/>
  <c r="F222" i="1"/>
  <c r="F229" i="1" s="1"/>
  <c r="J221" i="1"/>
  <c r="J228" i="1" s="1"/>
  <c r="G221" i="1"/>
  <c r="G228" i="1" s="1"/>
  <c r="F221" i="1"/>
  <c r="F228" i="1" s="1"/>
  <c r="F213" i="1"/>
  <c r="F224" i="1" s="1"/>
  <c r="F231" i="1" s="1"/>
  <c r="F212" i="1"/>
  <c r="F223" i="1" s="1"/>
  <c r="F230" i="1" s="1"/>
  <c r="K211" i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J204" i="1"/>
  <c r="J209" i="1" s="1"/>
  <c r="G204" i="1"/>
  <c r="G209" i="1" s="1"/>
  <c r="F204" i="1"/>
  <c r="F209" i="1" s="1"/>
  <c r="J203" i="1"/>
  <c r="G203" i="1"/>
  <c r="J202" i="1"/>
  <c r="G202" i="1"/>
  <c r="J201" i="1"/>
  <c r="J208" i="1" s="1"/>
  <c r="G201" i="1"/>
  <c r="G208" i="1" s="1"/>
  <c r="J200" i="1"/>
  <c r="J207" i="1" s="1"/>
  <c r="G200" i="1"/>
  <c r="G207" i="1" s="1"/>
  <c r="J199" i="1"/>
  <c r="J206" i="1" s="1"/>
  <c r="G199" i="1"/>
  <c r="G206" i="1" s="1"/>
  <c r="F199" i="1"/>
  <c r="F206" i="1" s="1"/>
  <c r="J198" i="1"/>
  <c r="J205" i="1" s="1"/>
  <c r="G198" i="1"/>
  <c r="G205" i="1" s="1"/>
  <c r="F198" i="1"/>
  <c r="F205" i="1" s="1"/>
  <c r="F190" i="1"/>
  <c r="F201" i="1" s="1"/>
  <c r="F208" i="1" s="1"/>
  <c r="F189" i="1"/>
  <c r="F200" i="1" s="1"/>
  <c r="F207" i="1" s="1"/>
  <c r="K188" i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J181" i="1"/>
  <c r="J186" i="1" s="1"/>
  <c r="G181" i="1"/>
  <c r="G186" i="1" s="1"/>
  <c r="F181" i="1"/>
  <c r="F186" i="1" s="1"/>
  <c r="J180" i="1"/>
  <c r="G180" i="1"/>
  <c r="J179" i="1"/>
  <c r="G179" i="1"/>
  <c r="J178" i="1"/>
  <c r="J185" i="1" s="1"/>
  <c r="G178" i="1"/>
  <c r="G185" i="1" s="1"/>
  <c r="J177" i="1"/>
  <c r="J184" i="1" s="1"/>
  <c r="G177" i="1"/>
  <c r="G184" i="1" s="1"/>
  <c r="J176" i="1"/>
  <c r="J183" i="1" s="1"/>
  <c r="G176" i="1"/>
  <c r="G183" i="1" s="1"/>
  <c r="F176" i="1"/>
  <c r="F183" i="1" s="1"/>
  <c r="J175" i="1"/>
  <c r="J182" i="1" s="1"/>
  <c r="G175" i="1"/>
  <c r="G182" i="1" s="1"/>
  <c r="F175" i="1"/>
  <c r="F182" i="1" s="1"/>
  <c r="F167" i="1"/>
  <c r="F178" i="1" s="1"/>
  <c r="F185" i="1" s="1"/>
  <c r="F166" i="1"/>
  <c r="F177" i="1" s="1"/>
  <c r="F184" i="1" s="1"/>
  <c r="K165" i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J158" i="1"/>
  <c r="J163" i="1" s="1"/>
  <c r="G158" i="1"/>
  <c r="G163" i="1" s="1"/>
  <c r="F158" i="1"/>
  <c r="F163" i="1" s="1"/>
  <c r="J157" i="1"/>
  <c r="G157" i="1"/>
  <c r="J156" i="1"/>
  <c r="G156" i="1"/>
  <c r="J155" i="1"/>
  <c r="J162" i="1" s="1"/>
  <c r="G155" i="1"/>
  <c r="G162" i="1" s="1"/>
  <c r="J154" i="1"/>
  <c r="J161" i="1" s="1"/>
  <c r="G154" i="1"/>
  <c r="G161" i="1" s="1"/>
  <c r="J153" i="1"/>
  <c r="J160" i="1" s="1"/>
  <c r="G153" i="1"/>
  <c r="G160" i="1" s="1"/>
  <c r="F153" i="1"/>
  <c r="F160" i="1" s="1"/>
  <c r="J152" i="1"/>
  <c r="J159" i="1" s="1"/>
  <c r="G152" i="1"/>
  <c r="G159" i="1" s="1"/>
  <c r="F152" i="1"/>
  <c r="F159" i="1" s="1"/>
  <c r="F144" i="1"/>
  <c r="F146" i="1" s="1"/>
  <c r="F143" i="1"/>
  <c r="F154" i="1" s="1"/>
  <c r="F161" i="1" s="1"/>
  <c r="K142" i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J135" i="1"/>
  <c r="J140" i="1" s="1"/>
  <c r="G135" i="1"/>
  <c r="G140" i="1" s="1"/>
  <c r="F135" i="1"/>
  <c r="F140" i="1" s="1"/>
  <c r="J134" i="1"/>
  <c r="G134" i="1"/>
  <c r="J133" i="1"/>
  <c r="G133" i="1"/>
  <c r="J132" i="1"/>
  <c r="J139" i="1" s="1"/>
  <c r="G132" i="1"/>
  <c r="G139" i="1" s="1"/>
  <c r="J131" i="1"/>
  <c r="J138" i="1" s="1"/>
  <c r="G131" i="1"/>
  <c r="G138" i="1" s="1"/>
  <c r="J130" i="1"/>
  <c r="J137" i="1" s="1"/>
  <c r="G130" i="1"/>
  <c r="G137" i="1" s="1"/>
  <c r="F130" i="1"/>
  <c r="F137" i="1" s="1"/>
  <c r="J129" i="1"/>
  <c r="J136" i="1" s="1"/>
  <c r="G129" i="1"/>
  <c r="G136" i="1" s="1"/>
  <c r="F129" i="1"/>
  <c r="F136" i="1" s="1"/>
  <c r="F121" i="1"/>
  <c r="F132" i="1" s="1"/>
  <c r="F139" i="1" s="1"/>
  <c r="F120" i="1"/>
  <c r="F131" i="1" s="1"/>
  <c r="F138" i="1" s="1"/>
  <c r="K119" i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J112" i="1"/>
  <c r="J117" i="1" s="1"/>
  <c r="G112" i="1"/>
  <c r="G117" i="1" s="1"/>
  <c r="F112" i="1"/>
  <c r="F117" i="1" s="1"/>
  <c r="J111" i="1"/>
  <c r="G111" i="1"/>
  <c r="J110" i="1"/>
  <c r="G110" i="1"/>
  <c r="J109" i="1"/>
  <c r="J116" i="1" s="1"/>
  <c r="G109" i="1"/>
  <c r="G116" i="1" s="1"/>
  <c r="J108" i="1"/>
  <c r="J115" i="1" s="1"/>
  <c r="G108" i="1"/>
  <c r="G115" i="1" s="1"/>
  <c r="J107" i="1"/>
  <c r="J114" i="1" s="1"/>
  <c r="G107" i="1"/>
  <c r="G114" i="1" s="1"/>
  <c r="F107" i="1"/>
  <c r="F114" i="1" s="1"/>
  <c r="J106" i="1"/>
  <c r="J113" i="1" s="1"/>
  <c r="G106" i="1"/>
  <c r="G113" i="1" s="1"/>
  <c r="F106" i="1"/>
  <c r="F113" i="1" s="1"/>
  <c r="F98" i="1"/>
  <c r="F109" i="1" s="1"/>
  <c r="F116" i="1" s="1"/>
  <c r="F97" i="1"/>
  <c r="F108" i="1" s="1"/>
  <c r="F115" i="1" s="1"/>
  <c r="K96" i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J89" i="1"/>
  <c r="J94" i="1" s="1"/>
  <c r="G89" i="1"/>
  <c r="G94" i="1" s="1"/>
  <c r="F89" i="1"/>
  <c r="F94" i="1" s="1"/>
  <c r="J88" i="1"/>
  <c r="G88" i="1"/>
  <c r="J87" i="1"/>
  <c r="G87" i="1"/>
  <c r="J86" i="1"/>
  <c r="J93" i="1" s="1"/>
  <c r="G86" i="1"/>
  <c r="G93" i="1" s="1"/>
  <c r="J85" i="1"/>
  <c r="J92" i="1" s="1"/>
  <c r="G85" i="1"/>
  <c r="G92" i="1" s="1"/>
  <c r="J84" i="1"/>
  <c r="J91" i="1" s="1"/>
  <c r="G84" i="1"/>
  <c r="G91" i="1" s="1"/>
  <c r="F84" i="1"/>
  <c r="F91" i="1" s="1"/>
  <c r="J83" i="1"/>
  <c r="J90" i="1" s="1"/>
  <c r="G83" i="1"/>
  <c r="G90" i="1" s="1"/>
  <c r="F83" i="1"/>
  <c r="F90" i="1" s="1"/>
  <c r="F75" i="1"/>
  <c r="F86" i="1" s="1"/>
  <c r="F93" i="1" s="1"/>
  <c r="F74" i="1"/>
  <c r="F85" i="1" s="1"/>
  <c r="F92" i="1" s="1"/>
  <c r="K73" i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J66" i="1"/>
  <c r="J71" i="1" s="1"/>
  <c r="G66" i="1"/>
  <c r="G71" i="1" s="1"/>
  <c r="F66" i="1"/>
  <c r="F71" i="1" s="1"/>
  <c r="J65" i="1"/>
  <c r="G65" i="1"/>
  <c r="J64" i="1"/>
  <c r="G64" i="1"/>
  <c r="J63" i="1"/>
  <c r="J70" i="1" s="1"/>
  <c r="G63" i="1"/>
  <c r="G70" i="1" s="1"/>
  <c r="J62" i="1"/>
  <c r="J69" i="1" s="1"/>
  <c r="G62" i="1"/>
  <c r="G69" i="1" s="1"/>
  <c r="J61" i="1"/>
  <c r="J68" i="1" s="1"/>
  <c r="G61" i="1"/>
  <c r="G68" i="1" s="1"/>
  <c r="F61" i="1"/>
  <c r="F68" i="1" s="1"/>
  <c r="J60" i="1"/>
  <c r="J67" i="1" s="1"/>
  <c r="G60" i="1"/>
  <c r="G67" i="1" s="1"/>
  <c r="F60" i="1"/>
  <c r="F67" i="1" s="1"/>
  <c r="F52" i="1"/>
  <c r="F63" i="1" s="1"/>
  <c r="F70" i="1" s="1"/>
  <c r="F51" i="1"/>
  <c r="F62" i="1" s="1"/>
  <c r="F69" i="1" s="1"/>
  <c r="K50" i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A26" i="1"/>
  <c r="B26" i="1" s="1"/>
  <c r="B26" i="2" s="1"/>
  <c r="J43" i="1"/>
  <c r="J48" i="1" s="1"/>
  <c r="G43" i="1"/>
  <c r="G48" i="1" s="1"/>
  <c r="F43" i="1"/>
  <c r="F48" i="1" s="1"/>
  <c r="J42" i="1"/>
  <c r="G42" i="1"/>
  <c r="J41" i="1"/>
  <c r="G41" i="1"/>
  <c r="J40" i="1"/>
  <c r="J47" i="1" s="1"/>
  <c r="G40" i="1"/>
  <c r="G47" i="1" s="1"/>
  <c r="J39" i="1"/>
  <c r="J46" i="1" s="1"/>
  <c r="G39" i="1"/>
  <c r="G46" i="1" s="1"/>
  <c r="J38" i="1"/>
  <c r="J45" i="1" s="1"/>
  <c r="G38" i="1"/>
  <c r="G45" i="1" s="1"/>
  <c r="F38" i="1"/>
  <c r="F45" i="1" s="1"/>
  <c r="J37" i="1"/>
  <c r="J44" i="1" s="1"/>
  <c r="G37" i="1"/>
  <c r="G44" i="1" s="1"/>
  <c r="F37" i="1"/>
  <c r="F44" i="1" s="1"/>
  <c r="F29" i="1"/>
  <c r="F40" i="1" s="1"/>
  <c r="F47" i="1" s="1"/>
  <c r="F28" i="1"/>
  <c r="F39" i="1" s="1"/>
  <c r="F46" i="1" s="1"/>
  <c r="K27" i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B3" i="1"/>
  <c r="A4" i="1"/>
  <c r="A5" i="1" s="1"/>
  <c r="D5" i="1" s="1"/>
  <c r="K4" i="1"/>
  <c r="K5" i="1" s="1"/>
  <c r="K6" i="1" s="1"/>
  <c r="F20" i="1"/>
  <c r="F25" i="1" s="1"/>
  <c r="G20" i="1"/>
  <c r="G25" i="1" s="1"/>
  <c r="J20" i="1"/>
  <c r="J25" i="1" s="1"/>
  <c r="L4798" i="2" l="1"/>
  <c r="L4798" i="1" s="1"/>
  <c r="L3720" i="2"/>
  <c r="L3720" i="1" s="1"/>
  <c r="H2304" i="2"/>
  <c r="H2838" i="2"/>
  <c r="H3377" i="2" s="1"/>
  <c r="H3916" i="2" s="1"/>
  <c r="H4455" i="2" s="1"/>
  <c r="H4994" i="2" s="1"/>
  <c r="L4258" i="2"/>
  <c r="L4258" i="1" s="1"/>
  <c r="H2263" i="2"/>
  <c r="H2797" i="2"/>
  <c r="H3336" i="2" s="1"/>
  <c r="H3875" i="2" s="1"/>
  <c r="H4414" i="2" s="1"/>
  <c r="H4953" i="2" s="1"/>
  <c r="R134" i="3"/>
  <c r="V134" i="3" s="1"/>
  <c r="J2259" i="1"/>
  <c r="J2792" i="1"/>
  <c r="H2311" i="2"/>
  <c r="H2845" i="2"/>
  <c r="H3384" i="2" s="1"/>
  <c r="H3923" i="2" s="1"/>
  <c r="H4462" i="2" s="1"/>
  <c r="H5001" i="2" s="1"/>
  <c r="H2849" i="2"/>
  <c r="H3388" i="2" s="1"/>
  <c r="H3927" i="2" s="1"/>
  <c r="H4466" i="2" s="1"/>
  <c r="H5005" i="2" s="1"/>
  <c r="H2851" i="2"/>
  <c r="H3390" i="2" s="1"/>
  <c r="H3929" i="2" s="1"/>
  <c r="H4468" i="2" s="1"/>
  <c r="H5007" i="2" s="1"/>
  <c r="A4259" i="2"/>
  <c r="K2465" i="1"/>
  <c r="K2471" i="1" s="1"/>
  <c r="C2459" i="1"/>
  <c r="C2459" i="2" s="1"/>
  <c r="K4416" i="1"/>
  <c r="C4410" i="1"/>
  <c r="C4410" i="2" s="1"/>
  <c r="K3879" i="1"/>
  <c r="C3873" i="1"/>
  <c r="C3873" i="2" s="1"/>
  <c r="K3880" i="1"/>
  <c r="C3874" i="1"/>
  <c r="C3874" i="2" s="1"/>
  <c r="K3337" i="1"/>
  <c r="C3331" i="1"/>
  <c r="C3331" i="2" s="1"/>
  <c r="A4799" i="2"/>
  <c r="K2803" i="1"/>
  <c r="C2797" i="1"/>
  <c r="C2797" i="2" s="1"/>
  <c r="K4417" i="1"/>
  <c r="C4411" i="1"/>
  <c r="C4411" i="2" s="1"/>
  <c r="K4415" i="1"/>
  <c r="C4409" i="1"/>
  <c r="C4409" i="2" s="1"/>
  <c r="K2799" i="1"/>
  <c r="C2793" i="1"/>
  <c r="C2793" i="2" s="1"/>
  <c r="J2346" i="1"/>
  <c r="J2879" i="1"/>
  <c r="J3418" i="1" s="1"/>
  <c r="J3957" i="1" s="1"/>
  <c r="J4496" i="1" s="1"/>
  <c r="J5035" i="1" s="1"/>
  <c r="K4959" i="1"/>
  <c r="C4953" i="1"/>
  <c r="C4953" i="2" s="1"/>
  <c r="J2345" i="1"/>
  <c r="J2878" i="1"/>
  <c r="J3417" i="1" s="1"/>
  <c r="J3956" i="1" s="1"/>
  <c r="J4495" i="1" s="1"/>
  <c r="J5034" i="1" s="1"/>
  <c r="K3340" i="1"/>
  <c r="C3334" i="1"/>
  <c r="C3334" i="2" s="1"/>
  <c r="A2105" i="2"/>
  <c r="L2105" i="2" s="1"/>
  <c r="L2105" i="1" s="1"/>
  <c r="K4955" i="1"/>
  <c r="C4949" i="1"/>
  <c r="C4949" i="2" s="1"/>
  <c r="J2360" i="1"/>
  <c r="J2893" i="1"/>
  <c r="J3432" i="1" s="1"/>
  <c r="J3971" i="1" s="1"/>
  <c r="J4510" i="1" s="1"/>
  <c r="J5049" i="1" s="1"/>
  <c r="K3878" i="1"/>
  <c r="C3872" i="1"/>
  <c r="C3872" i="2" s="1"/>
  <c r="K4419" i="1"/>
  <c r="C4413" i="1"/>
  <c r="C4413" i="2" s="1"/>
  <c r="J3331" i="1"/>
  <c r="J3870" i="1" s="1"/>
  <c r="J4409" i="1" s="1"/>
  <c r="J4948" i="1" s="1"/>
  <c r="A2643" i="2"/>
  <c r="K3877" i="1"/>
  <c r="C3871" i="1"/>
  <c r="C3871" i="2" s="1"/>
  <c r="K3338" i="1"/>
  <c r="C3332" i="1"/>
  <c r="C3332" i="2" s="1"/>
  <c r="C2450" i="1"/>
  <c r="C2450" i="2" s="1"/>
  <c r="C2449" i="1"/>
  <c r="C2449" i="2" s="1"/>
  <c r="K3342" i="1"/>
  <c r="C3336" i="1"/>
  <c r="C3336" i="2" s="1"/>
  <c r="K4957" i="1"/>
  <c r="C4951" i="1"/>
  <c r="C4951" i="2" s="1"/>
  <c r="K2798" i="1"/>
  <c r="C2792" i="1"/>
  <c r="C2792" i="2" s="1"/>
  <c r="K3339" i="1"/>
  <c r="C3333" i="1"/>
  <c r="C3333" i="2" s="1"/>
  <c r="G2117" i="2"/>
  <c r="G2655" i="2"/>
  <c r="G3194" i="2" s="1"/>
  <c r="G3733" i="2" s="1"/>
  <c r="G4272" i="2" s="1"/>
  <c r="G4811" i="2" s="1"/>
  <c r="K2802" i="1"/>
  <c r="C2796" i="1"/>
  <c r="C2796" i="2" s="1"/>
  <c r="K4956" i="1"/>
  <c r="C4950" i="1"/>
  <c r="C4950" i="2" s="1"/>
  <c r="A3182" i="2"/>
  <c r="K3876" i="1"/>
  <c r="C3870" i="1"/>
  <c r="C3870" i="2" s="1"/>
  <c r="K4958" i="1"/>
  <c r="C4952" i="1"/>
  <c r="C4952" i="2" s="1"/>
  <c r="K4418" i="1"/>
  <c r="C4412" i="1"/>
  <c r="C4412" i="2" s="1"/>
  <c r="K3341" i="1"/>
  <c r="C3335" i="1"/>
  <c r="C3335" i="2" s="1"/>
  <c r="K2800" i="1"/>
  <c r="C2794" i="1"/>
  <c r="C2794" i="2" s="1"/>
  <c r="J2344" i="1"/>
  <c r="J2877" i="1"/>
  <c r="J3416" i="1" s="1"/>
  <c r="J3955" i="1" s="1"/>
  <c r="J4494" i="1" s="1"/>
  <c r="J5033" i="1" s="1"/>
  <c r="K3881" i="1"/>
  <c r="C3875" i="1"/>
  <c r="C3875" i="2" s="1"/>
  <c r="A3721" i="2"/>
  <c r="C2458" i="1"/>
  <c r="C2458" i="2" s="1"/>
  <c r="K4420" i="1"/>
  <c r="C4414" i="1"/>
  <c r="C4414" i="2" s="1"/>
  <c r="K2466" i="1"/>
  <c r="C2460" i="1"/>
  <c r="C2460" i="2" s="1"/>
  <c r="K4954" i="1"/>
  <c r="C4948" i="1"/>
  <c r="C4948" i="2" s="1"/>
  <c r="K2801" i="1"/>
  <c r="C2795" i="1"/>
  <c r="C2795" i="2" s="1"/>
  <c r="J2347" i="1"/>
  <c r="J2880" i="1"/>
  <c r="J3419" i="1" s="1"/>
  <c r="J3958" i="1" s="1"/>
  <c r="J4497" i="1" s="1"/>
  <c r="J5036" i="1" s="1"/>
  <c r="K2472" i="1"/>
  <c r="K2467" i="1"/>
  <c r="K2456" i="1"/>
  <c r="K2463" i="1"/>
  <c r="K2464" i="1"/>
  <c r="S307" i="3"/>
  <c r="U307" i="3" s="1"/>
  <c r="AC47" i="3"/>
  <c r="AE46" i="3"/>
  <c r="G47" i="2"/>
  <c r="G391" i="2"/>
  <c r="G736" i="2" s="1"/>
  <c r="G1081" i="2" s="1"/>
  <c r="G1426" i="2" s="1"/>
  <c r="G1771" i="2" s="1"/>
  <c r="U263" i="3"/>
  <c r="D3182" i="1"/>
  <c r="D3721" i="1"/>
  <c r="D4259" i="1"/>
  <c r="D2643" i="1"/>
  <c r="D4799" i="1"/>
  <c r="F362" i="1"/>
  <c r="F369" i="1" s="1"/>
  <c r="F392" i="1" s="1"/>
  <c r="F415" i="1" s="1"/>
  <c r="F438" i="1" s="1"/>
  <c r="F461" i="1" s="1"/>
  <c r="F484" i="1" s="1"/>
  <c r="F507" i="1" s="1"/>
  <c r="F530" i="1" s="1"/>
  <c r="F553" i="1" s="1"/>
  <c r="F576" i="1" s="1"/>
  <c r="F599" i="1" s="1"/>
  <c r="F622" i="1" s="1"/>
  <c r="F645" i="1" s="1"/>
  <c r="F668" i="1" s="1"/>
  <c r="F691" i="1" s="1"/>
  <c r="D2105" i="1"/>
  <c r="U40" i="3"/>
  <c r="R40" i="3" s="1"/>
  <c r="V40" i="3" s="1"/>
  <c r="F1409" i="1"/>
  <c r="F1432" i="1" s="1"/>
  <c r="F1455" i="1" s="1"/>
  <c r="F1478" i="1" s="1"/>
  <c r="F1501" i="1" s="1"/>
  <c r="F1524" i="1" s="1"/>
  <c r="F1547" i="1" s="1"/>
  <c r="F1570" i="1" s="1"/>
  <c r="F1593" i="1" s="1"/>
  <c r="F1616" i="1" s="1"/>
  <c r="F1639" i="1" s="1"/>
  <c r="F1662" i="1" s="1"/>
  <c r="F1685" i="1" s="1"/>
  <c r="F1708" i="1" s="1"/>
  <c r="G1750" i="1"/>
  <c r="G1773" i="1" s="1"/>
  <c r="G1796" i="1" s="1"/>
  <c r="G1819" i="1" s="1"/>
  <c r="G1842" i="1" s="1"/>
  <c r="G1865" i="1" s="1"/>
  <c r="G1888" i="1" s="1"/>
  <c r="G1911" i="1" s="1"/>
  <c r="G1934" i="1" s="1"/>
  <c r="G1957" i="1" s="1"/>
  <c r="G1980" i="1" s="1"/>
  <c r="G2003" i="1" s="1"/>
  <c r="G2026" i="1" s="1"/>
  <c r="G2049" i="1" s="1"/>
  <c r="G2072" i="1" s="1"/>
  <c r="G1768" i="1"/>
  <c r="G1791" i="1" s="1"/>
  <c r="G1814" i="1" s="1"/>
  <c r="G1837" i="1" s="1"/>
  <c r="G1860" i="1" s="1"/>
  <c r="G1883" i="1" s="1"/>
  <c r="G1906" i="1" s="1"/>
  <c r="G1929" i="1" s="1"/>
  <c r="G1952" i="1" s="1"/>
  <c r="G1975" i="1" s="1"/>
  <c r="G1998" i="1" s="1"/>
  <c r="G2021" i="1" s="1"/>
  <c r="G2044" i="1" s="1"/>
  <c r="G2067" i="1" s="1"/>
  <c r="A49" i="1"/>
  <c r="A49" i="2" s="1"/>
  <c r="H49" i="2" s="1"/>
  <c r="H394" i="2" s="1"/>
  <c r="H739" i="2" s="1"/>
  <c r="H1084" i="2" s="1"/>
  <c r="G1749" i="1"/>
  <c r="G1772" i="1" s="1"/>
  <c r="G1795" i="1" s="1"/>
  <c r="G1818" i="1" s="1"/>
  <c r="G1841" i="1" s="1"/>
  <c r="G1864" i="1" s="1"/>
  <c r="G1887" i="1" s="1"/>
  <c r="G1910" i="1" s="1"/>
  <c r="G1933" i="1" s="1"/>
  <c r="G1956" i="1" s="1"/>
  <c r="G1979" i="1" s="1"/>
  <c r="G2002" i="1" s="1"/>
  <c r="G2025" i="1" s="1"/>
  <c r="G2048" i="1" s="1"/>
  <c r="G2071" i="1" s="1"/>
  <c r="G1765" i="1"/>
  <c r="G1788" i="1" s="1"/>
  <c r="G1811" i="1" s="1"/>
  <c r="G1834" i="1" s="1"/>
  <c r="G1857" i="1" s="1"/>
  <c r="G1880" i="1" s="1"/>
  <c r="G1903" i="1" s="1"/>
  <c r="G1926" i="1" s="1"/>
  <c r="G1949" i="1" s="1"/>
  <c r="G1972" i="1" s="1"/>
  <c r="G1995" i="1" s="1"/>
  <c r="G2018" i="1" s="1"/>
  <c r="G2041" i="1" s="1"/>
  <c r="G2064" i="1" s="1"/>
  <c r="G1746" i="1"/>
  <c r="G1769" i="1" s="1"/>
  <c r="G1792" i="1" s="1"/>
  <c r="G1815" i="1" s="1"/>
  <c r="G1838" i="1" s="1"/>
  <c r="G1861" i="1" s="1"/>
  <c r="G1884" i="1" s="1"/>
  <c r="G1907" i="1" s="1"/>
  <c r="G1930" i="1" s="1"/>
  <c r="G1953" i="1" s="1"/>
  <c r="G1976" i="1" s="1"/>
  <c r="G1999" i="1" s="1"/>
  <c r="G2022" i="1" s="1"/>
  <c r="G2045" i="1" s="1"/>
  <c r="G2068" i="1" s="1"/>
  <c r="G1762" i="1"/>
  <c r="G1785" i="1" s="1"/>
  <c r="G1808" i="1" s="1"/>
  <c r="G1831" i="1" s="1"/>
  <c r="G1854" i="1" s="1"/>
  <c r="G1877" i="1" s="1"/>
  <c r="G1900" i="1" s="1"/>
  <c r="G1923" i="1" s="1"/>
  <c r="G1946" i="1" s="1"/>
  <c r="G1969" i="1" s="1"/>
  <c r="G1992" i="1" s="1"/>
  <c r="G2015" i="1" s="1"/>
  <c r="G2038" i="1" s="1"/>
  <c r="G2061" i="1" s="1"/>
  <c r="B1751" i="1"/>
  <c r="B1751" i="2" s="1"/>
  <c r="D1751" i="1"/>
  <c r="A1730" i="1"/>
  <c r="A1731" i="1" s="1"/>
  <c r="D1729" i="1"/>
  <c r="G1747" i="1"/>
  <c r="G1770" i="1" s="1"/>
  <c r="G1793" i="1" s="1"/>
  <c r="G1816" i="1" s="1"/>
  <c r="G1839" i="1" s="1"/>
  <c r="G1862" i="1" s="1"/>
  <c r="G1885" i="1" s="1"/>
  <c r="G1908" i="1" s="1"/>
  <c r="G1931" i="1" s="1"/>
  <c r="G1954" i="1" s="1"/>
  <c r="G1977" i="1" s="1"/>
  <c r="G2000" i="1" s="1"/>
  <c r="G2023" i="1" s="1"/>
  <c r="G2046" i="1" s="1"/>
  <c r="G2069" i="1" s="1"/>
  <c r="G1763" i="1"/>
  <c r="G1786" i="1" s="1"/>
  <c r="G1809" i="1" s="1"/>
  <c r="G1832" i="1" s="1"/>
  <c r="G1855" i="1" s="1"/>
  <c r="G1878" i="1" s="1"/>
  <c r="G1901" i="1" s="1"/>
  <c r="G1924" i="1" s="1"/>
  <c r="G1947" i="1" s="1"/>
  <c r="G1970" i="1" s="1"/>
  <c r="G1993" i="1" s="1"/>
  <c r="G2016" i="1" s="1"/>
  <c r="G2039" i="1" s="1"/>
  <c r="G2062" i="1" s="1"/>
  <c r="B1729" i="1"/>
  <c r="B1729" i="2" s="1"/>
  <c r="G1748" i="1"/>
  <c r="G1771" i="1" s="1"/>
  <c r="G1794" i="1" s="1"/>
  <c r="G1817" i="1" s="1"/>
  <c r="G1840" i="1" s="1"/>
  <c r="G1863" i="1" s="1"/>
  <c r="G1886" i="1" s="1"/>
  <c r="G1909" i="1" s="1"/>
  <c r="G1932" i="1" s="1"/>
  <c r="G1955" i="1" s="1"/>
  <c r="G1978" i="1" s="1"/>
  <c r="G2001" i="1" s="1"/>
  <c r="G2024" i="1" s="1"/>
  <c r="G2047" i="1" s="1"/>
  <c r="G2070" i="1" s="1"/>
  <c r="G1764" i="1"/>
  <c r="G1787" i="1" s="1"/>
  <c r="G1810" i="1" s="1"/>
  <c r="G1833" i="1" s="1"/>
  <c r="G1856" i="1" s="1"/>
  <c r="G1879" i="1" s="1"/>
  <c r="G1902" i="1" s="1"/>
  <c r="G1925" i="1" s="1"/>
  <c r="G1948" i="1" s="1"/>
  <c r="G1971" i="1" s="1"/>
  <c r="G1994" i="1" s="1"/>
  <c r="G2017" i="1" s="1"/>
  <c r="G2040" i="1" s="1"/>
  <c r="G2063" i="1" s="1"/>
  <c r="G1404" i="1"/>
  <c r="G1427" i="1" s="1"/>
  <c r="G1450" i="1" s="1"/>
  <c r="G1473" i="1" s="1"/>
  <c r="G1496" i="1" s="1"/>
  <c r="G1519" i="1" s="1"/>
  <c r="G1542" i="1" s="1"/>
  <c r="G1565" i="1" s="1"/>
  <c r="G1588" i="1" s="1"/>
  <c r="G1611" i="1" s="1"/>
  <c r="G1634" i="1" s="1"/>
  <c r="G1657" i="1" s="1"/>
  <c r="G1680" i="1" s="1"/>
  <c r="G1703" i="1" s="1"/>
  <c r="G1726" i="1" s="1"/>
  <c r="G1420" i="1"/>
  <c r="G1443" i="1" s="1"/>
  <c r="G1466" i="1" s="1"/>
  <c r="G1489" i="1" s="1"/>
  <c r="G1512" i="1" s="1"/>
  <c r="G1535" i="1" s="1"/>
  <c r="G1558" i="1" s="1"/>
  <c r="G1581" i="1" s="1"/>
  <c r="G1604" i="1" s="1"/>
  <c r="G1627" i="1" s="1"/>
  <c r="G1650" i="1" s="1"/>
  <c r="G1673" i="1" s="1"/>
  <c r="G1696" i="1" s="1"/>
  <c r="G1719" i="1" s="1"/>
  <c r="G1401" i="1"/>
  <c r="G1424" i="1" s="1"/>
  <c r="G1447" i="1" s="1"/>
  <c r="G1470" i="1" s="1"/>
  <c r="G1493" i="1" s="1"/>
  <c r="G1516" i="1" s="1"/>
  <c r="G1539" i="1" s="1"/>
  <c r="G1562" i="1" s="1"/>
  <c r="G1585" i="1" s="1"/>
  <c r="G1608" i="1" s="1"/>
  <c r="G1631" i="1" s="1"/>
  <c r="G1654" i="1" s="1"/>
  <c r="G1677" i="1" s="1"/>
  <c r="G1700" i="1" s="1"/>
  <c r="G1723" i="1" s="1"/>
  <c r="G1417" i="1"/>
  <c r="G1440" i="1" s="1"/>
  <c r="G1463" i="1" s="1"/>
  <c r="G1486" i="1" s="1"/>
  <c r="G1509" i="1" s="1"/>
  <c r="G1532" i="1" s="1"/>
  <c r="G1555" i="1" s="1"/>
  <c r="G1578" i="1" s="1"/>
  <c r="G1601" i="1" s="1"/>
  <c r="G1624" i="1" s="1"/>
  <c r="G1647" i="1" s="1"/>
  <c r="G1670" i="1" s="1"/>
  <c r="G1693" i="1" s="1"/>
  <c r="G1716" i="1" s="1"/>
  <c r="A1429" i="1"/>
  <c r="A1452" i="1" s="1"/>
  <c r="D1406" i="1"/>
  <c r="G1405" i="1"/>
  <c r="G1428" i="1" s="1"/>
  <c r="G1451" i="1" s="1"/>
  <c r="G1474" i="1" s="1"/>
  <c r="G1497" i="1" s="1"/>
  <c r="G1520" i="1" s="1"/>
  <c r="G1543" i="1" s="1"/>
  <c r="G1566" i="1" s="1"/>
  <c r="G1589" i="1" s="1"/>
  <c r="G1612" i="1" s="1"/>
  <c r="G1635" i="1" s="1"/>
  <c r="G1658" i="1" s="1"/>
  <c r="G1681" i="1" s="1"/>
  <c r="G1704" i="1" s="1"/>
  <c r="G1727" i="1" s="1"/>
  <c r="G1423" i="1"/>
  <c r="G1446" i="1" s="1"/>
  <c r="G1469" i="1" s="1"/>
  <c r="G1492" i="1" s="1"/>
  <c r="G1515" i="1" s="1"/>
  <c r="G1538" i="1" s="1"/>
  <c r="G1561" i="1" s="1"/>
  <c r="G1584" i="1" s="1"/>
  <c r="G1607" i="1" s="1"/>
  <c r="G1630" i="1" s="1"/>
  <c r="G1653" i="1" s="1"/>
  <c r="G1676" i="1" s="1"/>
  <c r="G1699" i="1" s="1"/>
  <c r="G1722" i="1" s="1"/>
  <c r="A1406" i="2"/>
  <c r="A1385" i="1"/>
  <c r="D1385" i="1" s="1"/>
  <c r="D1384" i="1"/>
  <c r="B1384" i="1"/>
  <c r="B1384" i="2" s="1"/>
  <c r="G1402" i="1"/>
  <c r="G1425" i="1" s="1"/>
  <c r="G1448" i="1" s="1"/>
  <c r="G1471" i="1" s="1"/>
  <c r="G1494" i="1" s="1"/>
  <c r="G1517" i="1" s="1"/>
  <c r="G1540" i="1" s="1"/>
  <c r="G1563" i="1" s="1"/>
  <c r="G1586" i="1" s="1"/>
  <c r="G1609" i="1" s="1"/>
  <c r="G1632" i="1" s="1"/>
  <c r="G1655" i="1" s="1"/>
  <c r="G1678" i="1" s="1"/>
  <c r="G1701" i="1" s="1"/>
  <c r="G1724" i="1" s="1"/>
  <c r="G1418" i="1"/>
  <c r="G1441" i="1" s="1"/>
  <c r="G1464" i="1" s="1"/>
  <c r="G1487" i="1" s="1"/>
  <c r="G1510" i="1" s="1"/>
  <c r="G1533" i="1" s="1"/>
  <c r="G1556" i="1" s="1"/>
  <c r="G1579" i="1" s="1"/>
  <c r="G1602" i="1" s="1"/>
  <c r="G1625" i="1" s="1"/>
  <c r="G1648" i="1" s="1"/>
  <c r="G1671" i="1" s="1"/>
  <c r="G1694" i="1" s="1"/>
  <c r="G1717" i="1" s="1"/>
  <c r="G1403" i="1"/>
  <c r="G1426" i="1" s="1"/>
  <c r="G1449" i="1" s="1"/>
  <c r="G1472" i="1" s="1"/>
  <c r="G1495" i="1" s="1"/>
  <c r="G1518" i="1" s="1"/>
  <c r="G1541" i="1" s="1"/>
  <c r="G1564" i="1" s="1"/>
  <c r="G1587" i="1" s="1"/>
  <c r="G1610" i="1" s="1"/>
  <c r="G1633" i="1" s="1"/>
  <c r="G1656" i="1" s="1"/>
  <c r="G1679" i="1" s="1"/>
  <c r="G1702" i="1" s="1"/>
  <c r="G1725" i="1" s="1"/>
  <c r="G1419" i="1"/>
  <c r="G1442" i="1" s="1"/>
  <c r="G1465" i="1" s="1"/>
  <c r="G1488" i="1" s="1"/>
  <c r="G1511" i="1" s="1"/>
  <c r="G1534" i="1" s="1"/>
  <c r="G1557" i="1" s="1"/>
  <c r="G1580" i="1" s="1"/>
  <c r="G1603" i="1" s="1"/>
  <c r="G1626" i="1" s="1"/>
  <c r="G1649" i="1" s="1"/>
  <c r="G1672" i="1" s="1"/>
  <c r="G1695" i="1" s="1"/>
  <c r="G1718" i="1" s="1"/>
  <c r="G1060" i="1"/>
  <c r="G1083" i="1" s="1"/>
  <c r="G1106" i="1" s="1"/>
  <c r="G1129" i="1" s="1"/>
  <c r="G1152" i="1" s="1"/>
  <c r="G1175" i="1" s="1"/>
  <c r="G1198" i="1" s="1"/>
  <c r="G1221" i="1" s="1"/>
  <c r="G1244" i="1" s="1"/>
  <c r="G1267" i="1" s="1"/>
  <c r="G1290" i="1" s="1"/>
  <c r="G1313" i="1" s="1"/>
  <c r="G1336" i="1" s="1"/>
  <c r="G1359" i="1" s="1"/>
  <c r="G1382" i="1" s="1"/>
  <c r="G1078" i="1"/>
  <c r="G1101" i="1" s="1"/>
  <c r="G1124" i="1" s="1"/>
  <c r="G1147" i="1" s="1"/>
  <c r="G1170" i="1" s="1"/>
  <c r="G1193" i="1" s="1"/>
  <c r="G1216" i="1" s="1"/>
  <c r="G1239" i="1" s="1"/>
  <c r="G1262" i="1" s="1"/>
  <c r="G1285" i="1" s="1"/>
  <c r="G1308" i="1" s="1"/>
  <c r="G1331" i="1" s="1"/>
  <c r="G1354" i="1" s="1"/>
  <c r="G1377" i="1" s="1"/>
  <c r="G1058" i="1"/>
  <c r="G1081" i="1" s="1"/>
  <c r="G1104" i="1" s="1"/>
  <c r="G1127" i="1" s="1"/>
  <c r="G1150" i="1" s="1"/>
  <c r="G1173" i="1" s="1"/>
  <c r="G1196" i="1" s="1"/>
  <c r="G1219" i="1" s="1"/>
  <c r="G1242" i="1" s="1"/>
  <c r="G1265" i="1" s="1"/>
  <c r="G1288" i="1" s="1"/>
  <c r="G1311" i="1" s="1"/>
  <c r="G1334" i="1" s="1"/>
  <c r="G1357" i="1" s="1"/>
  <c r="G1380" i="1" s="1"/>
  <c r="G1074" i="1"/>
  <c r="G1097" i="1" s="1"/>
  <c r="G1120" i="1" s="1"/>
  <c r="G1143" i="1" s="1"/>
  <c r="G1166" i="1" s="1"/>
  <c r="G1189" i="1" s="1"/>
  <c r="G1212" i="1" s="1"/>
  <c r="G1235" i="1" s="1"/>
  <c r="G1258" i="1" s="1"/>
  <c r="G1281" i="1" s="1"/>
  <c r="G1304" i="1" s="1"/>
  <c r="G1327" i="1" s="1"/>
  <c r="G1350" i="1" s="1"/>
  <c r="G1373" i="1" s="1"/>
  <c r="G1056" i="1"/>
  <c r="G1079" i="1" s="1"/>
  <c r="G1102" i="1" s="1"/>
  <c r="G1125" i="1" s="1"/>
  <c r="G1148" i="1" s="1"/>
  <c r="G1171" i="1" s="1"/>
  <c r="G1194" i="1" s="1"/>
  <c r="G1217" i="1" s="1"/>
  <c r="G1240" i="1" s="1"/>
  <c r="G1263" i="1" s="1"/>
  <c r="G1286" i="1" s="1"/>
  <c r="G1309" i="1" s="1"/>
  <c r="G1332" i="1" s="1"/>
  <c r="G1355" i="1" s="1"/>
  <c r="G1378" i="1" s="1"/>
  <c r="G1072" i="1"/>
  <c r="G1095" i="1" s="1"/>
  <c r="G1118" i="1" s="1"/>
  <c r="G1141" i="1" s="1"/>
  <c r="G1164" i="1" s="1"/>
  <c r="G1187" i="1" s="1"/>
  <c r="G1210" i="1" s="1"/>
  <c r="G1233" i="1" s="1"/>
  <c r="G1256" i="1" s="1"/>
  <c r="G1279" i="1" s="1"/>
  <c r="G1302" i="1" s="1"/>
  <c r="G1325" i="1" s="1"/>
  <c r="G1348" i="1" s="1"/>
  <c r="G1371" i="1" s="1"/>
  <c r="A1084" i="1"/>
  <c r="A1085" i="1" s="1"/>
  <c r="D1061" i="1"/>
  <c r="A1061" i="2"/>
  <c r="G1059" i="1"/>
  <c r="G1082" i="1" s="1"/>
  <c r="G1105" i="1" s="1"/>
  <c r="G1128" i="1" s="1"/>
  <c r="G1151" i="1" s="1"/>
  <c r="G1174" i="1" s="1"/>
  <c r="G1197" i="1" s="1"/>
  <c r="G1220" i="1" s="1"/>
  <c r="G1243" i="1" s="1"/>
  <c r="G1266" i="1" s="1"/>
  <c r="G1289" i="1" s="1"/>
  <c r="G1312" i="1" s="1"/>
  <c r="G1335" i="1" s="1"/>
  <c r="G1358" i="1" s="1"/>
  <c r="G1381" i="1" s="1"/>
  <c r="G1075" i="1"/>
  <c r="G1098" i="1" s="1"/>
  <c r="G1121" i="1" s="1"/>
  <c r="G1144" i="1" s="1"/>
  <c r="G1167" i="1" s="1"/>
  <c r="G1190" i="1" s="1"/>
  <c r="G1213" i="1" s="1"/>
  <c r="G1236" i="1" s="1"/>
  <c r="G1259" i="1" s="1"/>
  <c r="G1282" i="1" s="1"/>
  <c r="G1305" i="1" s="1"/>
  <c r="G1328" i="1" s="1"/>
  <c r="G1351" i="1" s="1"/>
  <c r="G1374" i="1" s="1"/>
  <c r="G1057" i="1"/>
  <c r="G1080" i="1" s="1"/>
  <c r="G1103" i="1" s="1"/>
  <c r="G1126" i="1" s="1"/>
  <c r="G1149" i="1" s="1"/>
  <c r="G1172" i="1" s="1"/>
  <c r="G1195" i="1" s="1"/>
  <c r="G1218" i="1" s="1"/>
  <c r="G1241" i="1" s="1"/>
  <c r="G1264" i="1" s="1"/>
  <c r="G1287" i="1" s="1"/>
  <c r="G1310" i="1" s="1"/>
  <c r="G1333" i="1" s="1"/>
  <c r="G1356" i="1" s="1"/>
  <c r="G1379" i="1" s="1"/>
  <c r="G1073" i="1"/>
  <c r="G1096" i="1" s="1"/>
  <c r="G1119" i="1" s="1"/>
  <c r="G1142" i="1" s="1"/>
  <c r="G1165" i="1" s="1"/>
  <c r="G1188" i="1" s="1"/>
  <c r="G1211" i="1" s="1"/>
  <c r="G1234" i="1" s="1"/>
  <c r="G1257" i="1" s="1"/>
  <c r="G1280" i="1" s="1"/>
  <c r="G1303" i="1" s="1"/>
  <c r="G1326" i="1" s="1"/>
  <c r="G1349" i="1" s="1"/>
  <c r="G1372" i="1" s="1"/>
  <c r="A1040" i="1"/>
  <c r="D1040" i="1" s="1"/>
  <c r="D1039" i="1"/>
  <c r="G713" i="1"/>
  <c r="G736" i="1" s="1"/>
  <c r="G759" i="1" s="1"/>
  <c r="G782" i="1" s="1"/>
  <c r="G805" i="1" s="1"/>
  <c r="G828" i="1" s="1"/>
  <c r="G851" i="1" s="1"/>
  <c r="G874" i="1" s="1"/>
  <c r="G897" i="1" s="1"/>
  <c r="G920" i="1" s="1"/>
  <c r="G943" i="1" s="1"/>
  <c r="G966" i="1" s="1"/>
  <c r="G989" i="1" s="1"/>
  <c r="G1012" i="1" s="1"/>
  <c r="G1035" i="1" s="1"/>
  <c r="G729" i="1"/>
  <c r="G752" i="1" s="1"/>
  <c r="G775" i="1" s="1"/>
  <c r="G798" i="1" s="1"/>
  <c r="G821" i="1" s="1"/>
  <c r="G844" i="1" s="1"/>
  <c r="G867" i="1" s="1"/>
  <c r="G890" i="1" s="1"/>
  <c r="G913" i="1" s="1"/>
  <c r="G936" i="1" s="1"/>
  <c r="G959" i="1" s="1"/>
  <c r="G982" i="1" s="1"/>
  <c r="G1005" i="1" s="1"/>
  <c r="G1028" i="1" s="1"/>
  <c r="G712" i="1"/>
  <c r="G735" i="1" s="1"/>
  <c r="G758" i="1" s="1"/>
  <c r="G781" i="1" s="1"/>
  <c r="G804" i="1" s="1"/>
  <c r="G827" i="1" s="1"/>
  <c r="G850" i="1" s="1"/>
  <c r="G873" i="1" s="1"/>
  <c r="G896" i="1" s="1"/>
  <c r="G919" i="1" s="1"/>
  <c r="G942" i="1" s="1"/>
  <c r="G965" i="1" s="1"/>
  <c r="G988" i="1" s="1"/>
  <c r="G1011" i="1" s="1"/>
  <c r="G1034" i="1" s="1"/>
  <c r="G728" i="1"/>
  <c r="G751" i="1" s="1"/>
  <c r="G774" i="1" s="1"/>
  <c r="G797" i="1" s="1"/>
  <c r="G820" i="1" s="1"/>
  <c r="G843" i="1" s="1"/>
  <c r="G866" i="1" s="1"/>
  <c r="G889" i="1" s="1"/>
  <c r="G912" i="1" s="1"/>
  <c r="G935" i="1" s="1"/>
  <c r="G958" i="1" s="1"/>
  <c r="G981" i="1" s="1"/>
  <c r="G1004" i="1" s="1"/>
  <c r="G1027" i="1" s="1"/>
  <c r="G715" i="1"/>
  <c r="G738" i="1" s="1"/>
  <c r="G761" i="1" s="1"/>
  <c r="G784" i="1" s="1"/>
  <c r="G807" i="1" s="1"/>
  <c r="G830" i="1" s="1"/>
  <c r="G853" i="1" s="1"/>
  <c r="G876" i="1" s="1"/>
  <c r="G899" i="1" s="1"/>
  <c r="G922" i="1" s="1"/>
  <c r="G945" i="1" s="1"/>
  <c r="G968" i="1" s="1"/>
  <c r="G991" i="1" s="1"/>
  <c r="G1014" i="1" s="1"/>
  <c r="G1037" i="1" s="1"/>
  <c r="G733" i="1"/>
  <c r="G756" i="1" s="1"/>
  <c r="G779" i="1" s="1"/>
  <c r="G802" i="1" s="1"/>
  <c r="G825" i="1" s="1"/>
  <c r="G848" i="1" s="1"/>
  <c r="G871" i="1" s="1"/>
  <c r="G894" i="1" s="1"/>
  <c r="G917" i="1" s="1"/>
  <c r="G940" i="1" s="1"/>
  <c r="G963" i="1" s="1"/>
  <c r="G986" i="1" s="1"/>
  <c r="G1009" i="1" s="1"/>
  <c r="G1032" i="1" s="1"/>
  <c r="G714" i="1"/>
  <c r="G737" i="1" s="1"/>
  <c r="G760" i="1" s="1"/>
  <c r="G783" i="1" s="1"/>
  <c r="G806" i="1" s="1"/>
  <c r="G829" i="1" s="1"/>
  <c r="G852" i="1" s="1"/>
  <c r="G875" i="1" s="1"/>
  <c r="G898" i="1" s="1"/>
  <c r="G921" i="1" s="1"/>
  <c r="G944" i="1" s="1"/>
  <c r="G967" i="1" s="1"/>
  <c r="G990" i="1" s="1"/>
  <c r="G1013" i="1" s="1"/>
  <c r="G1036" i="1" s="1"/>
  <c r="G730" i="1"/>
  <c r="G753" i="1" s="1"/>
  <c r="G776" i="1" s="1"/>
  <c r="G799" i="1" s="1"/>
  <c r="G822" i="1" s="1"/>
  <c r="G845" i="1" s="1"/>
  <c r="G868" i="1" s="1"/>
  <c r="G891" i="1" s="1"/>
  <c r="G914" i="1" s="1"/>
  <c r="G937" i="1" s="1"/>
  <c r="G960" i="1" s="1"/>
  <c r="G983" i="1" s="1"/>
  <c r="G1006" i="1" s="1"/>
  <c r="G1029" i="1" s="1"/>
  <c r="A694" i="2"/>
  <c r="G711" i="1"/>
  <c r="G734" i="1" s="1"/>
  <c r="G757" i="1" s="1"/>
  <c r="G780" i="1" s="1"/>
  <c r="G803" i="1" s="1"/>
  <c r="G826" i="1" s="1"/>
  <c r="G849" i="1" s="1"/>
  <c r="G872" i="1" s="1"/>
  <c r="G895" i="1" s="1"/>
  <c r="G918" i="1" s="1"/>
  <c r="G941" i="1" s="1"/>
  <c r="G964" i="1" s="1"/>
  <c r="G987" i="1" s="1"/>
  <c r="G1010" i="1" s="1"/>
  <c r="G1033" i="1" s="1"/>
  <c r="G727" i="1"/>
  <c r="G750" i="1" s="1"/>
  <c r="G773" i="1" s="1"/>
  <c r="G796" i="1" s="1"/>
  <c r="G819" i="1" s="1"/>
  <c r="G842" i="1" s="1"/>
  <c r="G865" i="1" s="1"/>
  <c r="G888" i="1" s="1"/>
  <c r="G911" i="1" s="1"/>
  <c r="G934" i="1" s="1"/>
  <c r="G957" i="1" s="1"/>
  <c r="G980" i="1" s="1"/>
  <c r="G1003" i="1" s="1"/>
  <c r="G1026" i="1" s="1"/>
  <c r="A739" i="1"/>
  <c r="B739" i="1" s="1"/>
  <c r="B739" i="2" s="1"/>
  <c r="D716" i="1"/>
  <c r="G368" i="1"/>
  <c r="G391" i="1" s="1"/>
  <c r="G414" i="1" s="1"/>
  <c r="G437" i="1" s="1"/>
  <c r="G460" i="1" s="1"/>
  <c r="G483" i="1" s="1"/>
  <c r="G506" i="1" s="1"/>
  <c r="G529" i="1" s="1"/>
  <c r="G552" i="1" s="1"/>
  <c r="G575" i="1" s="1"/>
  <c r="G598" i="1" s="1"/>
  <c r="G621" i="1" s="1"/>
  <c r="G644" i="1" s="1"/>
  <c r="G667" i="1" s="1"/>
  <c r="G690" i="1" s="1"/>
  <c r="G384" i="1"/>
  <c r="G407" i="1" s="1"/>
  <c r="G430" i="1" s="1"/>
  <c r="G453" i="1" s="1"/>
  <c r="G476" i="1" s="1"/>
  <c r="G499" i="1" s="1"/>
  <c r="G522" i="1" s="1"/>
  <c r="G545" i="1" s="1"/>
  <c r="G568" i="1" s="1"/>
  <c r="G591" i="1" s="1"/>
  <c r="G614" i="1" s="1"/>
  <c r="G637" i="1" s="1"/>
  <c r="G660" i="1" s="1"/>
  <c r="G683" i="1" s="1"/>
  <c r="G370" i="1"/>
  <c r="G393" i="1" s="1"/>
  <c r="G416" i="1" s="1"/>
  <c r="G439" i="1" s="1"/>
  <c r="G462" i="1" s="1"/>
  <c r="G485" i="1" s="1"/>
  <c r="G508" i="1" s="1"/>
  <c r="G531" i="1" s="1"/>
  <c r="G554" i="1" s="1"/>
  <c r="G577" i="1" s="1"/>
  <c r="G600" i="1" s="1"/>
  <c r="G623" i="1" s="1"/>
  <c r="G646" i="1" s="1"/>
  <c r="G669" i="1" s="1"/>
  <c r="G692" i="1" s="1"/>
  <c r="G388" i="1"/>
  <c r="G411" i="1" s="1"/>
  <c r="G434" i="1" s="1"/>
  <c r="G457" i="1" s="1"/>
  <c r="G480" i="1" s="1"/>
  <c r="G503" i="1" s="1"/>
  <c r="G526" i="1" s="1"/>
  <c r="G549" i="1" s="1"/>
  <c r="G572" i="1" s="1"/>
  <c r="G595" i="1" s="1"/>
  <c r="G618" i="1" s="1"/>
  <c r="G641" i="1" s="1"/>
  <c r="G664" i="1" s="1"/>
  <c r="G687" i="1" s="1"/>
  <c r="G369" i="1"/>
  <c r="G392" i="1" s="1"/>
  <c r="G415" i="1" s="1"/>
  <c r="G438" i="1" s="1"/>
  <c r="G461" i="1" s="1"/>
  <c r="G484" i="1" s="1"/>
  <c r="G507" i="1" s="1"/>
  <c r="G530" i="1" s="1"/>
  <c r="G553" i="1" s="1"/>
  <c r="G576" i="1" s="1"/>
  <c r="G599" i="1" s="1"/>
  <c r="G622" i="1" s="1"/>
  <c r="G645" i="1" s="1"/>
  <c r="G668" i="1" s="1"/>
  <c r="G691" i="1" s="1"/>
  <c r="G385" i="1"/>
  <c r="G408" i="1" s="1"/>
  <c r="G431" i="1" s="1"/>
  <c r="G454" i="1" s="1"/>
  <c r="G477" i="1" s="1"/>
  <c r="G500" i="1" s="1"/>
  <c r="G523" i="1" s="1"/>
  <c r="G546" i="1" s="1"/>
  <c r="G569" i="1" s="1"/>
  <c r="G592" i="1" s="1"/>
  <c r="G615" i="1" s="1"/>
  <c r="G638" i="1" s="1"/>
  <c r="G661" i="1" s="1"/>
  <c r="G684" i="1" s="1"/>
  <c r="G366" i="1"/>
  <c r="G389" i="1" s="1"/>
  <c r="G412" i="1" s="1"/>
  <c r="G435" i="1" s="1"/>
  <c r="G458" i="1" s="1"/>
  <c r="G481" i="1" s="1"/>
  <c r="G504" i="1" s="1"/>
  <c r="G527" i="1" s="1"/>
  <c r="G550" i="1" s="1"/>
  <c r="G573" i="1" s="1"/>
  <c r="G596" i="1" s="1"/>
  <c r="G619" i="1" s="1"/>
  <c r="G642" i="1" s="1"/>
  <c r="G665" i="1" s="1"/>
  <c r="G688" i="1" s="1"/>
  <c r="G382" i="1"/>
  <c r="G405" i="1" s="1"/>
  <c r="G428" i="1" s="1"/>
  <c r="G451" i="1" s="1"/>
  <c r="G474" i="1" s="1"/>
  <c r="G497" i="1" s="1"/>
  <c r="G520" i="1" s="1"/>
  <c r="G543" i="1" s="1"/>
  <c r="G566" i="1" s="1"/>
  <c r="G589" i="1" s="1"/>
  <c r="G612" i="1" s="1"/>
  <c r="G635" i="1" s="1"/>
  <c r="G658" i="1" s="1"/>
  <c r="G681" i="1" s="1"/>
  <c r="A394" i="1"/>
  <c r="B394" i="1" s="1"/>
  <c r="B394" i="2" s="1"/>
  <c r="D371" i="1"/>
  <c r="G367" i="1"/>
  <c r="G390" i="1" s="1"/>
  <c r="G413" i="1" s="1"/>
  <c r="G436" i="1" s="1"/>
  <c r="G459" i="1" s="1"/>
  <c r="G482" i="1" s="1"/>
  <c r="G505" i="1" s="1"/>
  <c r="G528" i="1" s="1"/>
  <c r="G551" i="1" s="1"/>
  <c r="G574" i="1" s="1"/>
  <c r="G597" i="1" s="1"/>
  <c r="G620" i="1" s="1"/>
  <c r="G643" i="1" s="1"/>
  <c r="G666" i="1" s="1"/>
  <c r="G689" i="1" s="1"/>
  <c r="G383" i="1"/>
  <c r="G406" i="1" s="1"/>
  <c r="G429" i="1" s="1"/>
  <c r="G452" i="1" s="1"/>
  <c r="G475" i="1" s="1"/>
  <c r="G498" i="1" s="1"/>
  <c r="G521" i="1" s="1"/>
  <c r="G544" i="1" s="1"/>
  <c r="G567" i="1" s="1"/>
  <c r="G590" i="1" s="1"/>
  <c r="G613" i="1" s="1"/>
  <c r="G636" i="1" s="1"/>
  <c r="G659" i="1" s="1"/>
  <c r="G682" i="1" s="1"/>
  <c r="A350" i="1"/>
  <c r="D350" i="1" s="1"/>
  <c r="D349" i="1"/>
  <c r="B4" i="1"/>
  <c r="D4" i="1"/>
  <c r="A27" i="1"/>
  <c r="B27" i="1" s="1"/>
  <c r="B27" i="2" s="1"/>
  <c r="D26" i="1"/>
  <c r="A26" i="2"/>
  <c r="H26" i="2" s="1"/>
  <c r="H371" i="2" s="1"/>
  <c r="H716" i="2" s="1"/>
  <c r="H1061" i="2" s="1"/>
  <c r="B4799" i="1"/>
  <c r="B4799" i="2" s="1"/>
  <c r="A4800" i="1"/>
  <c r="F4800" i="1" s="1"/>
  <c r="B4259" i="1"/>
  <c r="B4259" i="2" s="1"/>
  <c r="A4260" i="1"/>
  <c r="F4260" i="1" s="1"/>
  <c r="B3721" i="1"/>
  <c r="B3721" i="2" s="1"/>
  <c r="A3722" i="1"/>
  <c r="F3722" i="1" s="1"/>
  <c r="B3182" i="1"/>
  <c r="B3182" i="2" s="1"/>
  <c r="A3183" i="1"/>
  <c r="F3183" i="1" s="1"/>
  <c r="B2643" i="1"/>
  <c r="B2643" i="2" s="1"/>
  <c r="A2644" i="1"/>
  <c r="F2644" i="1" s="1"/>
  <c r="B2105" i="1"/>
  <c r="B2105" i="2" s="1"/>
  <c r="A2106" i="1"/>
  <c r="F2106" i="1" s="1"/>
  <c r="E1663" i="2"/>
  <c r="E1318" i="2"/>
  <c r="E973" i="2"/>
  <c r="E628" i="2"/>
  <c r="E283" i="2"/>
  <c r="A6" i="1"/>
  <c r="D6" i="1" s="1"/>
  <c r="F388" i="1"/>
  <c r="F411" i="1" s="1"/>
  <c r="F434" i="1" s="1"/>
  <c r="F457" i="1" s="1"/>
  <c r="F480" i="1" s="1"/>
  <c r="F503" i="1" s="1"/>
  <c r="F526" i="1" s="1"/>
  <c r="F549" i="1" s="1"/>
  <c r="F572" i="1" s="1"/>
  <c r="F595" i="1" s="1"/>
  <c r="F618" i="1" s="1"/>
  <c r="F641" i="1" s="1"/>
  <c r="F664" i="1" s="1"/>
  <c r="F687" i="1" s="1"/>
  <c r="F382" i="1"/>
  <c r="F405" i="1" s="1"/>
  <c r="F428" i="1" s="1"/>
  <c r="F451" i="1" s="1"/>
  <c r="F474" i="1" s="1"/>
  <c r="F497" i="1" s="1"/>
  <c r="F520" i="1" s="1"/>
  <c r="F543" i="1" s="1"/>
  <c r="F566" i="1" s="1"/>
  <c r="F589" i="1" s="1"/>
  <c r="F612" i="1" s="1"/>
  <c r="F635" i="1" s="1"/>
  <c r="F658" i="1" s="1"/>
  <c r="F681" i="1" s="1"/>
  <c r="F1746" i="1"/>
  <c r="F1769" i="1" s="1"/>
  <c r="F1792" i="1" s="1"/>
  <c r="F1815" i="1" s="1"/>
  <c r="F1838" i="1" s="1"/>
  <c r="F1861" i="1" s="1"/>
  <c r="F1884" i="1" s="1"/>
  <c r="F1907" i="1" s="1"/>
  <c r="F1930" i="1" s="1"/>
  <c r="F1953" i="1" s="1"/>
  <c r="F1976" i="1" s="1"/>
  <c r="F1999" i="1" s="1"/>
  <c r="F2022" i="1" s="1"/>
  <c r="F2045" i="1" s="1"/>
  <c r="F2068" i="1" s="1"/>
  <c r="F1756" i="1"/>
  <c r="F1779" i="1" s="1"/>
  <c r="F1802" i="1" s="1"/>
  <c r="F1825" i="1" s="1"/>
  <c r="F1848" i="1" s="1"/>
  <c r="F1871" i="1" s="1"/>
  <c r="F1894" i="1" s="1"/>
  <c r="F1917" i="1" s="1"/>
  <c r="F1940" i="1" s="1"/>
  <c r="F1963" i="1" s="1"/>
  <c r="F1986" i="1" s="1"/>
  <c r="F2009" i="1" s="1"/>
  <c r="F2032" i="1" s="1"/>
  <c r="F2055" i="1" s="1"/>
  <c r="F1735" i="1"/>
  <c r="F1737" i="1" s="1"/>
  <c r="F1760" i="1" s="1"/>
  <c r="F1783" i="1" s="1"/>
  <c r="F1806" i="1" s="1"/>
  <c r="F1829" i="1" s="1"/>
  <c r="F1852" i="1" s="1"/>
  <c r="F1875" i="1" s="1"/>
  <c r="F1898" i="1" s="1"/>
  <c r="F1921" i="1" s="1"/>
  <c r="F1944" i="1" s="1"/>
  <c r="F1967" i="1" s="1"/>
  <c r="F1990" i="1" s="1"/>
  <c r="F2013" i="1" s="1"/>
  <c r="F2036" i="1" s="1"/>
  <c r="F2059" i="1" s="1"/>
  <c r="F1744" i="1"/>
  <c r="F1767" i="1" s="1"/>
  <c r="F1790" i="1" s="1"/>
  <c r="F1813" i="1" s="1"/>
  <c r="F1836" i="1" s="1"/>
  <c r="F1859" i="1" s="1"/>
  <c r="F1882" i="1" s="1"/>
  <c r="F1905" i="1" s="1"/>
  <c r="F1928" i="1" s="1"/>
  <c r="F1951" i="1" s="1"/>
  <c r="F1974" i="1" s="1"/>
  <c r="F1997" i="1" s="1"/>
  <c r="F2020" i="1" s="1"/>
  <c r="F2043" i="1" s="1"/>
  <c r="F2066" i="1" s="1"/>
  <c r="F1742" i="1"/>
  <c r="F1765" i="1" s="1"/>
  <c r="F1788" i="1" s="1"/>
  <c r="F1811" i="1" s="1"/>
  <c r="F1834" i="1" s="1"/>
  <c r="F1857" i="1" s="1"/>
  <c r="F1880" i="1" s="1"/>
  <c r="F1903" i="1" s="1"/>
  <c r="F1926" i="1" s="1"/>
  <c r="F1949" i="1" s="1"/>
  <c r="F1972" i="1" s="1"/>
  <c r="F1995" i="1" s="1"/>
  <c r="F2018" i="1" s="1"/>
  <c r="F2041" i="1" s="1"/>
  <c r="F2064" i="1" s="1"/>
  <c r="F1732" i="1"/>
  <c r="F1734" i="1" s="1"/>
  <c r="F1736" i="1" s="1"/>
  <c r="A1752" i="1"/>
  <c r="F1748" i="1"/>
  <c r="F1771" i="1" s="1"/>
  <c r="F1794" i="1" s="1"/>
  <c r="F1817" i="1" s="1"/>
  <c r="F1840" i="1" s="1"/>
  <c r="F1863" i="1" s="1"/>
  <c r="F1886" i="1" s="1"/>
  <c r="F1909" i="1" s="1"/>
  <c r="F1932" i="1" s="1"/>
  <c r="F1955" i="1" s="1"/>
  <c r="F1978" i="1" s="1"/>
  <c r="F2001" i="1" s="1"/>
  <c r="F2024" i="1" s="1"/>
  <c r="F2047" i="1" s="1"/>
  <c r="F2070" i="1" s="1"/>
  <c r="F1764" i="1"/>
  <c r="F1787" i="1" s="1"/>
  <c r="F1810" i="1" s="1"/>
  <c r="F1833" i="1" s="1"/>
  <c r="F1856" i="1" s="1"/>
  <c r="F1879" i="1" s="1"/>
  <c r="F1902" i="1" s="1"/>
  <c r="F1925" i="1" s="1"/>
  <c r="F1948" i="1" s="1"/>
  <c r="F1971" i="1" s="1"/>
  <c r="F1994" i="1" s="1"/>
  <c r="F2017" i="1" s="1"/>
  <c r="F2040" i="1" s="1"/>
  <c r="F2063" i="1" s="1"/>
  <c r="F1754" i="1"/>
  <c r="F1777" i="1" s="1"/>
  <c r="F1800" i="1" s="1"/>
  <c r="F1823" i="1" s="1"/>
  <c r="F1846" i="1" s="1"/>
  <c r="F1869" i="1" s="1"/>
  <c r="F1892" i="1" s="1"/>
  <c r="F1915" i="1" s="1"/>
  <c r="F1938" i="1" s="1"/>
  <c r="F1961" i="1" s="1"/>
  <c r="F1984" i="1" s="1"/>
  <c r="F2007" i="1" s="1"/>
  <c r="F2030" i="1" s="1"/>
  <c r="F2053" i="1" s="1"/>
  <c r="A1774" i="1"/>
  <c r="F1753" i="1"/>
  <c r="F1776" i="1" s="1"/>
  <c r="F1799" i="1" s="1"/>
  <c r="F1822" i="1" s="1"/>
  <c r="F1845" i="1" s="1"/>
  <c r="F1868" i="1" s="1"/>
  <c r="F1891" i="1" s="1"/>
  <c r="F1914" i="1" s="1"/>
  <c r="F1937" i="1" s="1"/>
  <c r="F1960" i="1" s="1"/>
  <c r="F1983" i="1" s="1"/>
  <c r="F2006" i="1" s="1"/>
  <c r="F2029" i="1" s="1"/>
  <c r="F2052" i="1" s="1"/>
  <c r="F1763" i="1"/>
  <c r="F1786" i="1" s="1"/>
  <c r="F1809" i="1" s="1"/>
  <c r="F1832" i="1" s="1"/>
  <c r="F1855" i="1" s="1"/>
  <c r="F1878" i="1" s="1"/>
  <c r="F1901" i="1" s="1"/>
  <c r="F1924" i="1" s="1"/>
  <c r="F1947" i="1" s="1"/>
  <c r="F1970" i="1" s="1"/>
  <c r="F1993" i="1" s="1"/>
  <c r="F2016" i="1" s="1"/>
  <c r="F2039" i="1" s="1"/>
  <c r="F2062" i="1" s="1"/>
  <c r="F1750" i="1"/>
  <c r="F1773" i="1" s="1"/>
  <c r="F1796" i="1" s="1"/>
  <c r="F1819" i="1" s="1"/>
  <c r="F1842" i="1" s="1"/>
  <c r="F1865" i="1" s="1"/>
  <c r="F1888" i="1" s="1"/>
  <c r="F1911" i="1" s="1"/>
  <c r="F1934" i="1" s="1"/>
  <c r="F1957" i="1" s="1"/>
  <c r="F1980" i="1" s="1"/>
  <c r="F2003" i="1" s="1"/>
  <c r="F2026" i="1" s="1"/>
  <c r="F2049" i="1" s="1"/>
  <c r="F2072" i="1" s="1"/>
  <c r="F1387" i="1"/>
  <c r="F1389" i="1" s="1"/>
  <c r="F1391" i="1" s="1"/>
  <c r="F1401" i="1"/>
  <c r="F1424" i="1" s="1"/>
  <c r="F1447" i="1" s="1"/>
  <c r="F1470" i="1" s="1"/>
  <c r="F1493" i="1" s="1"/>
  <c r="F1516" i="1" s="1"/>
  <c r="F1539" i="1" s="1"/>
  <c r="F1562" i="1" s="1"/>
  <c r="F1585" i="1" s="1"/>
  <c r="F1608" i="1" s="1"/>
  <c r="F1631" i="1" s="1"/>
  <c r="F1654" i="1" s="1"/>
  <c r="F1677" i="1" s="1"/>
  <c r="F1700" i="1" s="1"/>
  <c r="F1723" i="1" s="1"/>
  <c r="F1405" i="1"/>
  <c r="F1428" i="1" s="1"/>
  <c r="F1451" i="1" s="1"/>
  <c r="F1474" i="1" s="1"/>
  <c r="F1497" i="1" s="1"/>
  <c r="F1520" i="1" s="1"/>
  <c r="F1543" i="1" s="1"/>
  <c r="F1566" i="1" s="1"/>
  <c r="F1589" i="1" s="1"/>
  <c r="F1612" i="1" s="1"/>
  <c r="F1635" i="1" s="1"/>
  <c r="F1658" i="1" s="1"/>
  <c r="F1681" i="1" s="1"/>
  <c r="F1704" i="1" s="1"/>
  <c r="F1727" i="1" s="1"/>
  <c r="F1418" i="1"/>
  <c r="F1441" i="1" s="1"/>
  <c r="F1464" i="1" s="1"/>
  <c r="F1487" i="1" s="1"/>
  <c r="F1510" i="1" s="1"/>
  <c r="F1533" i="1" s="1"/>
  <c r="F1556" i="1" s="1"/>
  <c r="F1579" i="1" s="1"/>
  <c r="F1602" i="1" s="1"/>
  <c r="F1625" i="1" s="1"/>
  <c r="F1648" i="1" s="1"/>
  <c r="F1671" i="1" s="1"/>
  <c r="F1694" i="1" s="1"/>
  <c r="F1717" i="1" s="1"/>
  <c r="F1396" i="1"/>
  <c r="F1403" i="1" s="1"/>
  <c r="F1426" i="1" s="1"/>
  <c r="F1449" i="1" s="1"/>
  <c r="F1472" i="1" s="1"/>
  <c r="F1495" i="1" s="1"/>
  <c r="F1518" i="1" s="1"/>
  <c r="F1541" i="1" s="1"/>
  <c r="F1564" i="1" s="1"/>
  <c r="F1587" i="1" s="1"/>
  <c r="F1610" i="1" s="1"/>
  <c r="F1633" i="1" s="1"/>
  <c r="F1656" i="1" s="1"/>
  <c r="F1679" i="1" s="1"/>
  <c r="F1702" i="1" s="1"/>
  <c r="F1725" i="1" s="1"/>
  <c r="A1407" i="1"/>
  <c r="F706" i="1"/>
  <c r="F729" i="1" s="1"/>
  <c r="F752" i="1" s="1"/>
  <c r="F775" i="1" s="1"/>
  <c r="F798" i="1" s="1"/>
  <c r="F821" i="1" s="1"/>
  <c r="F844" i="1" s="1"/>
  <c r="F867" i="1" s="1"/>
  <c r="F890" i="1" s="1"/>
  <c r="F913" i="1" s="1"/>
  <c r="F936" i="1" s="1"/>
  <c r="F959" i="1" s="1"/>
  <c r="F982" i="1" s="1"/>
  <c r="F1005" i="1" s="1"/>
  <c r="F1028" i="1" s="1"/>
  <c r="F697" i="1"/>
  <c r="F699" i="1" s="1"/>
  <c r="F701" i="1" s="1"/>
  <c r="F1399" i="1"/>
  <c r="F1422" i="1" s="1"/>
  <c r="F1445" i="1" s="1"/>
  <c r="F1468" i="1" s="1"/>
  <c r="F1491" i="1" s="1"/>
  <c r="F1514" i="1" s="1"/>
  <c r="F1537" i="1" s="1"/>
  <c r="F1560" i="1" s="1"/>
  <c r="F1583" i="1" s="1"/>
  <c r="F1606" i="1" s="1"/>
  <c r="F1629" i="1" s="1"/>
  <c r="F1652" i="1" s="1"/>
  <c r="F1675" i="1" s="1"/>
  <c r="F1698" i="1" s="1"/>
  <c r="F1721" i="1" s="1"/>
  <c r="F1411" i="1"/>
  <c r="F1434" i="1" s="1"/>
  <c r="F1457" i="1" s="1"/>
  <c r="F1480" i="1" s="1"/>
  <c r="F1503" i="1" s="1"/>
  <c r="F1526" i="1" s="1"/>
  <c r="F1549" i="1" s="1"/>
  <c r="F1572" i="1" s="1"/>
  <c r="F1595" i="1" s="1"/>
  <c r="F1618" i="1" s="1"/>
  <c r="F1641" i="1" s="1"/>
  <c r="F1664" i="1" s="1"/>
  <c r="F1687" i="1" s="1"/>
  <c r="F1710" i="1" s="1"/>
  <c r="B1406" i="1"/>
  <c r="B1406" i="2" s="1"/>
  <c r="F1397" i="1"/>
  <c r="F376" i="1"/>
  <c r="F399" i="1" s="1"/>
  <c r="F422" i="1" s="1"/>
  <c r="F445" i="1" s="1"/>
  <c r="F468" i="1" s="1"/>
  <c r="F491" i="1" s="1"/>
  <c r="F514" i="1" s="1"/>
  <c r="F537" i="1" s="1"/>
  <c r="F560" i="1" s="1"/>
  <c r="F583" i="1" s="1"/>
  <c r="F606" i="1" s="1"/>
  <c r="F629" i="1" s="1"/>
  <c r="F652" i="1" s="1"/>
  <c r="F675" i="1" s="1"/>
  <c r="F1042" i="1"/>
  <c r="F1044" i="1" s="1"/>
  <c r="F1046" i="1" s="1"/>
  <c r="F1060" i="1"/>
  <c r="F1083" i="1" s="1"/>
  <c r="F1106" i="1" s="1"/>
  <c r="F1129" i="1" s="1"/>
  <c r="F1152" i="1" s="1"/>
  <c r="F1175" i="1" s="1"/>
  <c r="F1198" i="1" s="1"/>
  <c r="F1221" i="1" s="1"/>
  <c r="F1244" i="1" s="1"/>
  <c r="F1267" i="1" s="1"/>
  <c r="F1290" i="1" s="1"/>
  <c r="F1313" i="1" s="1"/>
  <c r="F1336" i="1" s="1"/>
  <c r="F1359" i="1" s="1"/>
  <c r="F1382" i="1" s="1"/>
  <c r="F1056" i="1"/>
  <c r="F1079" i="1" s="1"/>
  <c r="F1102" i="1" s="1"/>
  <c r="F1125" i="1" s="1"/>
  <c r="F1148" i="1" s="1"/>
  <c r="F1171" i="1" s="1"/>
  <c r="F1194" i="1" s="1"/>
  <c r="F1217" i="1" s="1"/>
  <c r="F1240" i="1" s="1"/>
  <c r="F1263" i="1" s="1"/>
  <c r="F1286" i="1" s="1"/>
  <c r="F1309" i="1" s="1"/>
  <c r="F1332" i="1" s="1"/>
  <c r="F1355" i="1" s="1"/>
  <c r="F1378" i="1" s="1"/>
  <c r="B1039" i="1"/>
  <c r="B1039" i="2" s="1"/>
  <c r="F1063" i="1"/>
  <c r="F1086" i="1" s="1"/>
  <c r="F1109" i="1" s="1"/>
  <c r="F1132" i="1" s="1"/>
  <c r="F1155" i="1" s="1"/>
  <c r="F1178" i="1" s="1"/>
  <c r="F1201" i="1" s="1"/>
  <c r="F1224" i="1" s="1"/>
  <c r="F1247" i="1" s="1"/>
  <c r="F1270" i="1" s="1"/>
  <c r="F1293" i="1" s="1"/>
  <c r="F1316" i="1" s="1"/>
  <c r="F1339" i="1" s="1"/>
  <c r="F1362" i="1" s="1"/>
  <c r="F1054" i="1"/>
  <c r="F1077" i="1" s="1"/>
  <c r="F1100" i="1" s="1"/>
  <c r="F1123" i="1" s="1"/>
  <c r="F1146" i="1" s="1"/>
  <c r="F1169" i="1" s="1"/>
  <c r="F1192" i="1" s="1"/>
  <c r="F1215" i="1" s="1"/>
  <c r="F1238" i="1" s="1"/>
  <c r="F1261" i="1" s="1"/>
  <c r="F1284" i="1" s="1"/>
  <c r="F1307" i="1" s="1"/>
  <c r="F1330" i="1" s="1"/>
  <c r="F1353" i="1" s="1"/>
  <c r="F1376" i="1" s="1"/>
  <c r="F1066" i="1"/>
  <c r="F1089" i="1" s="1"/>
  <c r="F1112" i="1" s="1"/>
  <c r="F1135" i="1" s="1"/>
  <c r="F1158" i="1" s="1"/>
  <c r="F1181" i="1" s="1"/>
  <c r="F1204" i="1" s="1"/>
  <c r="F1227" i="1" s="1"/>
  <c r="F1250" i="1" s="1"/>
  <c r="F1273" i="1" s="1"/>
  <c r="F1296" i="1" s="1"/>
  <c r="F1319" i="1" s="1"/>
  <c r="F1342" i="1" s="1"/>
  <c r="F1365" i="1" s="1"/>
  <c r="F1058" i="1"/>
  <c r="F1081" i="1" s="1"/>
  <c r="F1104" i="1" s="1"/>
  <c r="F1127" i="1" s="1"/>
  <c r="F1150" i="1" s="1"/>
  <c r="F1173" i="1" s="1"/>
  <c r="F1196" i="1" s="1"/>
  <c r="F1219" i="1" s="1"/>
  <c r="F1242" i="1" s="1"/>
  <c r="F1265" i="1" s="1"/>
  <c r="F1288" i="1" s="1"/>
  <c r="F1311" i="1" s="1"/>
  <c r="F1334" i="1" s="1"/>
  <c r="F1357" i="1" s="1"/>
  <c r="F1380" i="1" s="1"/>
  <c r="F1074" i="1"/>
  <c r="F1097" i="1" s="1"/>
  <c r="F1120" i="1" s="1"/>
  <c r="F1143" i="1" s="1"/>
  <c r="F1166" i="1" s="1"/>
  <c r="F1189" i="1" s="1"/>
  <c r="F1212" i="1" s="1"/>
  <c r="F1235" i="1" s="1"/>
  <c r="F1258" i="1" s="1"/>
  <c r="F1281" i="1" s="1"/>
  <c r="F1304" i="1" s="1"/>
  <c r="F1327" i="1" s="1"/>
  <c r="F1350" i="1" s="1"/>
  <c r="F1373" i="1" s="1"/>
  <c r="F374" i="1"/>
  <c r="F397" i="1" s="1"/>
  <c r="F420" i="1" s="1"/>
  <c r="F443" i="1" s="1"/>
  <c r="F466" i="1" s="1"/>
  <c r="F489" i="1" s="1"/>
  <c r="F512" i="1" s="1"/>
  <c r="F535" i="1" s="1"/>
  <c r="F558" i="1" s="1"/>
  <c r="F581" i="1" s="1"/>
  <c r="F604" i="1" s="1"/>
  <c r="F627" i="1" s="1"/>
  <c r="F650" i="1" s="1"/>
  <c r="F673" i="1" s="1"/>
  <c r="F1052" i="1"/>
  <c r="A1062" i="1"/>
  <c r="F1064" i="1"/>
  <c r="F1087" i="1" s="1"/>
  <c r="F1110" i="1" s="1"/>
  <c r="F1133" i="1" s="1"/>
  <c r="F1156" i="1" s="1"/>
  <c r="F1179" i="1" s="1"/>
  <c r="F1202" i="1" s="1"/>
  <c r="F1225" i="1" s="1"/>
  <c r="F1248" i="1" s="1"/>
  <c r="F1271" i="1" s="1"/>
  <c r="F1294" i="1" s="1"/>
  <c r="F1317" i="1" s="1"/>
  <c r="F1340" i="1" s="1"/>
  <c r="F1363" i="1" s="1"/>
  <c r="F1073" i="1"/>
  <c r="F1096" i="1" s="1"/>
  <c r="F1119" i="1" s="1"/>
  <c r="F1142" i="1" s="1"/>
  <c r="F1165" i="1" s="1"/>
  <c r="F1188" i="1" s="1"/>
  <c r="F1211" i="1" s="1"/>
  <c r="F1234" i="1" s="1"/>
  <c r="F1257" i="1" s="1"/>
  <c r="F1280" i="1" s="1"/>
  <c r="F1303" i="1" s="1"/>
  <c r="F1326" i="1" s="1"/>
  <c r="F1349" i="1" s="1"/>
  <c r="F1372" i="1" s="1"/>
  <c r="F711" i="1"/>
  <c r="F734" i="1" s="1"/>
  <c r="F757" i="1" s="1"/>
  <c r="F780" i="1" s="1"/>
  <c r="F803" i="1" s="1"/>
  <c r="F826" i="1" s="1"/>
  <c r="F849" i="1" s="1"/>
  <c r="F872" i="1" s="1"/>
  <c r="F895" i="1" s="1"/>
  <c r="F918" i="1" s="1"/>
  <c r="F941" i="1" s="1"/>
  <c r="F964" i="1" s="1"/>
  <c r="F987" i="1" s="1"/>
  <c r="F1010" i="1" s="1"/>
  <c r="F1033" i="1" s="1"/>
  <c r="F733" i="1"/>
  <c r="F756" i="1" s="1"/>
  <c r="F779" i="1" s="1"/>
  <c r="F802" i="1" s="1"/>
  <c r="F825" i="1" s="1"/>
  <c r="F848" i="1" s="1"/>
  <c r="F871" i="1" s="1"/>
  <c r="F894" i="1" s="1"/>
  <c r="F917" i="1" s="1"/>
  <c r="F940" i="1" s="1"/>
  <c r="F963" i="1" s="1"/>
  <c r="F986" i="1" s="1"/>
  <c r="F1009" i="1" s="1"/>
  <c r="F1032" i="1" s="1"/>
  <c r="F718" i="1"/>
  <c r="F741" i="1" s="1"/>
  <c r="F764" i="1" s="1"/>
  <c r="F787" i="1" s="1"/>
  <c r="F810" i="1" s="1"/>
  <c r="F833" i="1" s="1"/>
  <c r="F856" i="1" s="1"/>
  <c r="F879" i="1" s="1"/>
  <c r="F902" i="1" s="1"/>
  <c r="F925" i="1" s="1"/>
  <c r="F948" i="1" s="1"/>
  <c r="F971" i="1" s="1"/>
  <c r="F994" i="1" s="1"/>
  <c r="F1017" i="1" s="1"/>
  <c r="B716" i="1"/>
  <c r="B716" i="2" s="1"/>
  <c r="F361" i="1"/>
  <c r="F373" i="1"/>
  <c r="F396" i="1" s="1"/>
  <c r="F419" i="1" s="1"/>
  <c r="F442" i="1" s="1"/>
  <c r="F465" i="1" s="1"/>
  <c r="F488" i="1" s="1"/>
  <c r="F511" i="1" s="1"/>
  <c r="F534" i="1" s="1"/>
  <c r="F557" i="1" s="1"/>
  <c r="F580" i="1" s="1"/>
  <c r="F603" i="1" s="1"/>
  <c r="F626" i="1" s="1"/>
  <c r="F649" i="1" s="1"/>
  <c r="F672" i="1" s="1"/>
  <c r="F712" i="1"/>
  <c r="F735" i="1" s="1"/>
  <c r="F758" i="1" s="1"/>
  <c r="F781" i="1" s="1"/>
  <c r="F804" i="1" s="1"/>
  <c r="F827" i="1" s="1"/>
  <c r="F850" i="1" s="1"/>
  <c r="F873" i="1" s="1"/>
  <c r="F896" i="1" s="1"/>
  <c r="F919" i="1" s="1"/>
  <c r="F942" i="1" s="1"/>
  <c r="F965" i="1" s="1"/>
  <c r="F988" i="1" s="1"/>
  <c r="F1011" i="1" s="1"/>
  <c r="F1034" i="1" s="1"/>
  <c r="F728" i="1"/>
  <c r="F751" i="1" s="1"/>
  <c r="F774" i="1" s="1"/>
  <c r="F797" i="1" s="1"/>
  <c r="F820" i="1" s="1"/>
  <c r="F843" i="1" s="1"/>
  <c r="F866" i="1" s="1"/>
  <c r="F889" i="1" s="1"/>
  <c r="F912" i="1" s="1"/>
  <c r="F935" i="1" s="1"/>
  <c r="F958" i="1" s="1"/>
  <c r="F981" i="1" s="1"/>
  <c r="F1004" i="1" s="1"/>
  <c r="F1027" i="1" s="1"/>
  <c r="A695" i="1"/>
  <c r="D695" i="1" s="1"/>
  <c r="B694" i="1"/>
  <c r="B694" i="2" s="1"/>
  <c r="F719" i="1"/>
  <c r="F742" i="1" s="1"/>
  <c r="F765" i="1" s="1"/>
  <c r="F788" i="1" s="1"/>
  <c r="F811" i="1" s="1"/>
  <c r="F834" i="1" s="1"/>
  <c r="F857" i="1" s="1"/>
  <c r="F880" i="1" s="1"/>
  <c r="F903" i="1" s="1"/>
  <c r="F926" i="1" s="1"/>
  <c r="F949" i="1" s="1"/>
  <c r="F972" i="1" s="1"/>
  <c r="F995" i="1" s="1"/>
  <c r="F1018" i="1" s="1"/>
  <c r="F707" i="1"/>
  <c r="F378" i="1"/>
  <c r="F401" i="1" s="1"/>
  <c r="F424" i="1" s="1"/>
  <c r="F447" i="1" s="1"/>
  <c r="F470" i="1" s="1"/>
  <c r="F493" i="1" s="1"/>
  <c r="F516" i="1" s="1"/>
  <c r="F539" i="1" s="1"/>
  <c r="F562" i="1" s="1"/>
  <c r="F585" i="1" s="1"/>
  <c r="F608" i="1" s="1"/>
  <c r="F631" i="1" s="1"/>
  <c r="F654" i="1" s="1"/>
  <c r="F677" i="1" s="1"/>
  <c r="A717" i="1"/>
  <c r="F383" i="1"/>
  <c r="F406" i="1" s="1"/>
  <c r="F429" i="1" s="1"/>
  <c r="F452" i="1" s="1"/>
  <c r="F475" i="1" s="1"/>
  <c r="F498" i="1" s="1"/>
  <c r="F521" i="1" s="1"/>
  <c r="F544" i="1" s="1"/>
  <c r="F567" i="1" s="1"/>
  <c r="F590" i="1" s="1"/>
  <c r="F613" i="1" s="1"/>
  <c r="F636" i="1" s="1"/>
  <c r="F659" i="1" s="1"/>
  <c r="F682" i="1" s="1"/>
  <c r="F352" i="1"/>
  <c r="B371" i="1"/>
  <c r="B371" i="2" s="1"/>
  <c r="B349" i="1"/>
  <c r="B349" i="2" s="1"/>
  <c r="A372" i="1"/>
  <c r="F364" i="1"/>
  <c r="F387" i="1" s="1"/>
  <c r="F410" i="1" s="1"/>
  <c r="F433" i="1" s="1"/>
  <c r="F456" i="1" s="1"/>
  <c r="F479" i="1" s="1"/>
  <c r="F502" i="1" s="1"/>
  <c r="F525" i="1" s="1"/>
  <c r="F548" i="1" s="1"/>
  <c r="F571" i="1" s="1"/>
  <c r="F594" i="1" s="1"/>
  <c r="F617" i="1" s="1"/>
  <c r="F640" i="1" s="1"/>
  <c r="F663" i="1" s="1"/>
  <c r="F686" i="1" s="1"/>
  <c r="F247" i="1"/>
  <c r="F254" i="1" s="1"/>
  <c r="F237" i="1"/>
  <c r="F239" i="1" s="1"/>
  <c r="F241" i="1" s="1"/>
  <c r="F261" i="1"/>
  <c r="F260" i="1"/>
  <c r="F249" i="1"/>
  <c r="F215" i="1"/>
  <c r="F214" i="1"/>
  <c r="F192" i="1"/>
  <c r="F191" i="1"/>
  <c r="F155" i="1"/>
  <c r="F162" i="1" s="1"/>
  <c r="F123" i="1"/>
  <c r="F125" i="1" s="1"/>
  <c r="F127" i="1" s="1"/>
  <c r="F145" i="1"/>
  <c r="F147" i="1" s="1"/>
  <c r="F149" i="1" s="1"/>
  <c r="F169" i="1"/>
  <c r="F168" i="1"/>
  <c r="F148" i="1"/>
  <c r="F150" i="1" s="1"/>
  <c r="F157" i="1"/>
  <c r="F122" i="1"/>
  <c r="F100" i="1"/>
  <c r="F99" i="1"/>
  <c r="F77" i="1"/>
  <c r="F76" i="1"/>
  <c r="F54" i="1"/>
  <c r="F53" i="1"/>
  <c r="B5" i="1"/>
  <c r="F31" i="1"/>
  <c r="F30" i="1"/>
  <c r="K7" i="1"/>
  <c r="L3721" i="2" l="1"/>
  <c r="L3721" i="1" s="1"/>
  <c r="H2268" i="2"/>
  <c r="H2802" i="2"/>
  <c r="H3341" i="2" s="1"/>
  <c r="H3880" i="2" s="1"/>
  <c r="H4419" i="2" s="1"/>
  <c r="H4958" i="2" s="1"/>
  <c r="L4259" i="2"/>
  <c r="L4259" i="1" s="1"/>
  <c r="L4799" i="2"/>
  <c r="L4799" i="1" s="1"/>
  <c r="H2309" i="2"/>
  <c r="H2843" i="2"/>
  <c r="H3382" i="2" s="1"/>
  <c r="H3921" i="2" s="1"/>
  <c r="H4460" i="2" s="1"/>
  <c r="H4999" i="2" s="1"/>
  <c r="C2464" i="1"/>
  <c r="C2464" i="2" s="1"/>
  <c r="C2466" i="1"/>
  <c r="C2466" i="2" s="1"/>
  <c r="R135" i="3"/>
  <c r="V135" i="3" s="1"/>
  <c r="J2798" i="1"/>
  <c r="J3337" i="1" s="1"/>
  <c r="J3876" i="1" s="1"/>
  <c r="J4415" i="1" s="1"/>
  <c r="J4954" i="1" s="1"/>
  <c r="J2265" i="1"/>
  <c r="H2316" i="2"/>
  <c r="H2850" i="2"/>
  <c r="H3389" i="2" s="1"/>
  <c r="H3928" i="2" s="1"/>
  <c r="H4467" i="2" s="1"/>
  <c r="H5006" i="2" s="1"/>
  <c r="H2856" i="2"/>
  <c r="H3395" i="2" s="1"/>
  <c r="H3934" i="2" s="1"/>
  <c r="H4473" i="2" s="1"/>
  <c r="H5012" i="2" s="1"/>
  <c r="H2854" i="2"/>
  <c r="H3393" i="2" s="1"/>
  <c r="H3932" i="2" s="1"/>
  <c r="H4471" i="2" s="1"/>
  <c r="H5010" i="2" s="1"/>
  <c r="J2353" i="1"/>
  <c r="J2886" i="1"/>
  <c r="J3425" i="1" s="1"/>
  <c r="J3964" i="1" s="1"/>
  <c r="J4503" i="1" s="1"/>
  <c r="J5042" i="1" s="1"/>
  <c r="K4962" i="1"/>
  <c r="C4956" i="1"/>
  <c r="C4956" i="2" s="1"/>
  <c r="A4260" i="2"/>
  <c r="K3347" i="1"/>
  <c r="C3341" i="1"/>
  <c r="C3341" i="2" s="1"/>
  <c r="K3345" i="1"/>
  <c r="C3339" i="1"/>
  <c r="C3339" i="2" s="1"/>
  <c r="K3884" i="1"/>
  <c r="C3878" i="1"/>
  <c r="C3878" i="2" s="1"/>
  <c r="K4421" i="1"/>
  <c r="C4415" i="1"/>
  <c r="C4415" i="2" s="1"/>
  <c r="K3343" i="1"/>
  <c r="C3337" i="1"/>
  <c r="C3337" i="2" s="1"/>
  <c r="K4422" i="1"/>
  <c r="C4416" i="1"/>
  <c r="C4416" i="2" s="1"/>
  <c r="J2351" i="1"/>
  <c r="J2884" i="1"/>
  <c r="J3423" i="1" s="1"/>
  <c r="J3962" i="1" s="1"/>
  <c r="J4501" i="1" s="1"/>
  <c r="J5040" i="1" s="1"/>
  <c r="A4800" i="2"/>
  <c r="K4424" i="1"/>
  <c r="C4418" i="1"/>
  <c r="C4418" i="2" s="1"/>
  <c r="K2804" i="1"/>
  <c r="C2798" i="1"/>
  <c r="C2798" i="2" s="1"/>
  <c r="J2366" i="1"/>
  <c r="J2899" i="1"/>
  <c r="J3438" i="1" s="1"/>
  <c r="J3977" i="1" s="1"/>
  <c r="J4516" i="1" s="1"/>
  <c r="J5055" i="1" s="1"/>
  <c r="K4423" i="1"/>
  <c r="C4417" i="1"/>
  <c r="C4417" i="2" s="1"/>
  <c r="K2807" i="1"/>
  <c r="C2801" i="1"/>
  <c r="C2801" i="2" s="1"/>
  <c r="K3344" i="1"/>
  <c r="C3338" i="1"/>
  <c r="C3338" i="2" s="1"/>
  <c r="A2106" i="2"/>
  <c r="K3887" i="1"/>
  <c r="C3881" i="1"/>
  <c r="C3881" i="2" s="1"/>
  <c r="K4964" i="1"/>
  <c r="C4958" i="1"/>
  <c r="C4958" i="2" s="1"/>
  <c r="K2808" i="1"/>
  <c r="C2802" i="1"/>
  <c r="C2802" i="2" s="1"/>
  <c r="K4963" i="1"/>
  <c r="C4957" i="1"/>
  <c r="C4957" i="2" s="1"/>
  <c r="K4961" i="1"/>
  <c r="C4955" i="1"/>
  <c r="C4955" i="2" s="1"/>
  <c r="K2469" i="1"/>
  <c r="K4426" i="1"/>
  <c r="C4420" i="1"/>
  <c r="C4420" i="2" s="1"/>
  <c r="K3883" i="1"/>
  <c r="C3877" i="1"/>
  <c r="C3877" i="2" s="1"/>
  <c r="K4965" i="1"/>
  <c r="C4959" i="1"/>
  <c r="C4959" i="2" s="1"/>
  <c r="K3886" i="1"/>
  <c r="C3880" i="1"/>
  <c r="C3880" i="2" s="1"/>
  <c r="A2644" i="2"/>
  <c r="C2456" i="1"/>
  <c r="C2456" i="2" s="1"/>
  <c r="C2455" i="1"/>
  <c r="C2455" i="2" s="1"/>
  <c r="K3882" i="1"/>
  <c r="C3876" i="1"/>
  <c r="C3876" i="2" s="1"/>
  <c r="G2118" i="2"/>
  <c r="G2656" i="2"/>
  <c r="G3195" i="2" s="1"/>
  <c r="G3734" i="2" s="1"/>
  <c r="G4273" i="2" s="1"/>
  <c r="G4812" i="2" s="1"/>
  <c r="K3348" i="1"/>
  <c r="C3342" i="1"/>
  <c r="C3342" i="2" s="1"/>
  <c r="K4960" i="1"/>
  <c r="C4954" i="1"/>
  <c r="C4954" i="2" s="1"/>
  <c r="C2457" i="1"/>
  <c r="C2457" i="2" s="1"/>
  <c r="J2352" i="1"/>
  <c r="J2885" i="1"/>
  <c r="J3424" i="1" s="1"/>
  <c r="J3963" i="1" s="1"/>
  <c r="J4502" i="1" s="1"/>
  <c r="J5041" i="1" s="1"/>
  <c r="K2809" i="1"/>
  <c r="C2803" i="1"/>
  <c r="C2803" i="2" s="1"/>
  <c r="C2465" i="1"/>
  <c r="C2465" i="2" s="1"/>
  <c r="A3183" i="2"/>
  <c r="J2350" i="1"/>
  <c r="J2883" i="1"/>
  <c r="J3422" i="1" s="1"/>
  <c r="K4425" i="1"/>
  <c r="C4419" i="1"/>
  <c r="C4419" i="2" s="1"/>
  <c r="K3346" i="1"/>
  <c r="C3340" i="1"/>
  <c r="C3340" i="2" s="1"/>
  <c r="A3722" i="2"/>
  <c r="K2806" i="1"/>
  <c r="C2800" i="1"/>
  <c r="C2800" i="2" s="1"/>
  <c r="K2805" i="1"/>
  <c r="C2799" i="1"/>
  <c r="C2799" i="2" s="1"/>
  <c r="K3885" i="1"/>
  <c r="C3879" i="1"/>
  <c r="C3879" i="2" s="1"/>
  <c r="F385" i="1"/>
  <c r="F408" i="1" s="1"/>
  <c r="F431" i="1" s="1"/>
  <c r="F454" i="1" s="1"/>
  <c r="F477" i="1" s="1"/>
  <c r="F500" i="1" s="1"/>
  <c r="F523" i="1" s="1"/>
  <c r="F546" i="1" s="1"/>
  <c r="F569" i="1" s="1"/>
  <c r="F592" i="1" s="1"/>
  <c r="F615" i="1" s="1"/>
  <c r="F638" i="1" s="1"/>
  <c r="F661" i="1" s="1"/>
  <c r="F684" i="1" s="1"/>
  <c r="K2473" i="1"/>
  <c r="C2472" i="1" s="1"/>
  <c r="C2472" i="2" s="1"/>
  <c r="K2470" i="1"/>
  <c r="C2470" i="1" s="1"/>
  <c r="C2470" i="2" s="1"/>
  <c r="K2477" i="1"/>
  <c r="K2475" i="1"/>
  <c r="K2478" i="1"/>
  <c r="K2462" i="1"/>
  <c r="A1107" i="1"/>
  <c r="A1130" i="1" s="1"/>
  <c r="B1084" i="1"/>
  <c r="B1084" i="2" s="1"/>
  <c r="A395" i="1"/>
  <c r="A395" i="2" s="1"/>
  <c r="A417" i="1"/>
  <c r="D417" i="1" s="1"/>
  <c r="A1430" i="1"/>
  <c r="A1430" i="2" s="1"/>
  <c r="B1429" i="1"/>
  <c r="B1429" i="2" s="1"/>
  <c r="S308" i="3"/>
  <c r="U308" i="3" s="1"/>
  <c r="AC48" i="3"/>
  <c r="AE47" i="3"/>
  <c r="G48" i="2"/>
  <c r="G392" i="2"/>
  <c r="G737" i="2" s="1"/>
  <c r="G1082" i="2" s="1"/>
  <c r="G1427" i="2" s="1"/>
  <c r="G1772" i="2" s="1"/>
  <c r="D4800" i="1"/>
  <c r="A50" i="1"/>
  <c r="A50" i="2" s="1"/>
  <c r="D3722" i="1"/>
  <c r="B49" i="1"/>
  <c r="B49" i="2" s="1"/>
  <c r="D3183" i="1"/>
  <c r="D49" i="1"/>
  <c r="A762" i="1"/>
  <c r="D762" i="1" s="1"/>
  <c r="D4260" i="1"/>
  <c r="D2644" i="1"/>
  <c r="A72" i="1"/>
  <c r="D72" i="1" s="1"/>
  <c r="B350" i="1"/>
  <c r="B350" i="2" s="1"/>
  <c r="A351" i="1"/>
  <c r="D351" i="1" s="1"/>
  <c r="A1385" i="2"/>
  <c r="B1385" i="1"/>
  <c r="B1385" i="2" s="1"/>
  <c r="A1386" i="1"/>
  <c r="D1386" i="1" s="1"/>
  <c r="F49" i="2"/>
  <c r="F394" i="2" s="1"/>
  <c r="J49" i="2"/>
  <c r="J394" i="2" s="1"/>
  <c r="J739" i="2" s="1"/>
  <c r="J1084" i="2" s="1"/>
  <c r="J1429" i="2" s="1"/>
  <c r="F26" i="2"/>
  <c r="F371" i="2" s="1"/>
  <c r="L2106" i="2"/>
  <c r="L2106" i="1" s="1"/>
  <c r="D2106" i="1"/>
  <c r="U41" i="3"/>
  <c r="R41" i="3" s="1"/>
  <c r="V41" i="3" s="1"/>
  <c r="A740" i="1"/>
  <c r="D740" i="1" s="1"/>
  <c r="B6" i="1"/>
  <c r="B6" i="2" s="1"/>
  <c r="F1749" i="1"/>
  <c r="F1772" i="1" s="1"/>
  <c r="F1795" i="1" s="1"/>
  <c r="F1818" i="1" s="1"/>
  <c r="F1841" i="1" s="1"/>
  <c r="F1864" i="1" s="1"/>
  <c r="F1887" i="1" s="1"/>
  <c r="F1910" i="1" s="1"/>
  <c r="F1933" i="1" s="1"/>
  <c r="F1956" i="1" s="1"/>
  <c r="F1979" i="1" s="1"/>
  <c r="F2002" i="1" s="1"/>
  <c r="F2025" i="1" s="1"/>
  <c r="F2048" i="1" s="1"/>
  <c r="F2071" i="1" s="1"/>
  <c r="A7" i="1"/>
  <c r="D7" i="1" s="1"/>
  <c r="F1758" i="1"/>
  <c r="F1781" i="1" s="1"/>
  <c r="F1804" i="1" s="1"/>
  <c r="F1827" i="1" s="1"/>
  <c r="F1850" i="1" s="1"/>
  <c r="F1873" i="1" s="1"/>
  <c r="F1896" i="1" s="1"/>
  <c r="F1919" i="1" s="1"/>
  <c r="F1942" i="1" s="1"/>
  <c r="F1965" i="1" s="1"/>
  <c r="F1988" i="1" s="1"/>
  <c r="F2011" i="1" s="1"/>
  <c r="F2034" i="1" s="1"/>
  <c r="F2057" i="1" s="1"/>
  <c r="A350" i="2"/>
  <c r="J26" i="2"/>
  <c r="J371" i="2" s="1"/>
  <c r="J716" i="2" s="1"/>
  <c r="J1061" i="2" s="1"/>
  <c r="J1406" i="2" s="1"/>
  <c r="A1753" i="1"/>
  <c r="B1753" i="1" s="1"/>
  <c r="B1753" i="2" s="1"/>
  <c r="D1752" i="1"/>
  <c r="A1752" i="2"/>
  <c r="D1774" i="1"/>
  <c r="A1774" i="2"/>
  <c r="D1731" i="1"/>
  <c r="A1731" i="2"/>
  <c r="B1730" i="1"/>
  <c r="B1730" i="2" s="1"/>
  <c r="D1730" i="1"/>
  <c r="A1730" i="2"/>
  <c r="B1407" i="1"/>
  <c r="B1407" i="2" s="1"/>
  <c r="D1407" i="1"/>
  <c r="A1407" i="2"/>
  <c r="D1429" i="1"/>
  <c r="A1429" i="2"/>
  <c r="D1452" i="1"/>
  <c r="A1452" i="2"/>
  <c r="D1085" i="1"/>
  <c r="A1085" i="2"/>
  <c r="B1040" i="1"/>
  <c r="B1040" i="2" s="1"/>
  <c r="D1084" i="1"/>
  <c r="A1084" i="2"/>
  <c r="A1040" i="2"/>
  <c r="D1062" i="1"/>
  <c r="A1062" i="2"/>
  <c r="A1041" i="1"/>
  <c r="D1041" i="1" s="1"/>
  <c r="D739" i="1"/>
  <c r="A739" i="2"/>
  <c r="D717" i="1"/>
  <c r="A717" i="2"/>
  <c r="D372" i="1"/>
  <c r="A372" i="2"/>
  <c r="D394" i="1"/>
  <c r="A394" i="2"/>
  <c r="A28" i="1"/>
  <c r="D27" i="1"/>
  <c r="A27" i="2"/>
  <c r="A4801" i="1"/>
  <c r="F4801" i="1" s="1"/>
  <c r="B4800" i="1"/>
  <c r="B4800" i="2" s="1"/>
  <c r="B4260" i="1"/>
  <c r="B4260" i="2" s="1"/>
  <c r="A4261" i="1"/>
  <c r="F4261" i="1" s="1"/>
  <c r="B3722" i="1"/>
  <c r="B3722" i="2" s="1"/>
  <c r="A3723" i="1"/>
  <c r="F3723" i="1" s="1"/>
  <c r="A3184" i="1"/>
  <c r="F3184" i="1" s="1"/>
  <c r="B3183" i="1"/>
  <c r="B3183" i="2" s="1"/>
  <c r="B2644" i="1"/>
  <c r="B2644" i="2" s="1"/>
  <c r="A2645" i="1"/>
  <c r="F2645" i="1" s="1"/>
  <c r="A2107" i="1"/>
  <c r="F2107" i="1" s="1"/>
  <c r="B2106" i="1"/>
  <c r="B2106" i="2" s="1"/>
  <c r="E1664" i="2"/>
  <c r="E1319" i="2"/>
  <c r="E974" i="2"/>
  <c r="E629" i="2"/>
  <c r="E284" i="2"/>
  <c r="A695" i="2"/>
  <c r="H1429" i="2"/>
  <c r="H1406" i="2"/>
  <c r="A1408" i="1"/>
  <c r="D1408" i="1" s="1"/>
  <c r="B1752" i="1"/>
  <c r="B1752" i="2" s="1"/>
  <c r="F1419" i="1"/>
  <c r="F1442" i="1" s="1"/>
  <c r="F1465" i="1" s="1"/>
  <c r="F1488" i="1" s="1"/>
  <c r="F1511" i="1" s="1"/>
  <c r="F1534" i="1" s="1"/>
  <c r="F1557" i="1" s="1"/>
  <c r="F1580" i="1" s="1"/>
  <c r="F1603" i="1" s="1"/>
  <c r="F1626" i="1" s="1"/>
  <c r="F1649" i="1" s="1"/>
  <c r="F1672" i="1" s="1"/>
  <c r="F1695" i="1" s="1"/>
  <c r="F1718" i="1" s="1"/>
  <c r="F713" i="1"/>
  <c r="F736" i="1" s="1"/>
  <c r="F759" i="1" s="1"/>
  <c r="F782" i="1" s="1"/>
  <c r="F805" i="1" s="1"/>
  <c r="F828" i="1" s="1"/>
  <c r="F851" i="1" s="1"/>
  <c r="F874" i="1" s="1"/>
  <c r="F897" i="1" s="1"/>
  <c r="F920" i="1" s="1"/>
  <c r="F943" i="1" s="1"/>
  <c r="F966" i="1" s="1"/>
  <c r="F989" i="1" s="1"/>
  <c r="F1012" i="1" s="1"/>
  <c r="F1035" i="1" s="1"/>
  <c r="F1743" i="1"/>
  <c r="F1766" i="1" s="1"/>
  <c r="F1789" i="1" s="1"/>
  <c r="F1812" i="1" s="1"/>
  <c r="F1835" i="1" s="1"/>
  <c r="F1858" i="1" s="1"/>
  <c r="F1881" i="1" s="1"/>
  <c r="F1904" i="1" s="1"/>
  <c r="F1927" i="1" s="1"/>
  <c r="F1950" i="1" s="1"/>
  <c r="F1973" i="1" s="1"/>
  <c r="F1996" i="1" s="1"/>
  <c r="F2019" i="1" s="1"/>
  <c r="F2042" i="1" s="1"/>
  <c r="F2065" i="1" s="1"/>
  <c r="F1755" i="1"/>
  <c r="F1778" i="1" s="1"/>
  <c r="F1801" i="1" s="1"/>
  <c r="F1824" i="1" s="1"/>
  <c r="F1847" i="1" s="1"/>
  <c r="F1870" i="1" s="1"/>
  <c r="F1893" i="1" s="1"/>
  <c r="F1916" i="1" s="1"/>
  <c r="F1939" i="1" s="1"/>
  <c r="F1962" i="1" s="1"/>
  <c r="F1985" i="1" s="1"/>
  <c r="F2008" i="1" s="1"/>
  <c r="F2031" i="1" s="1"/>
  <c r="F2054" i="1" s="1"/>
  <c r="A1797" i="1"/>
  <c r="A1775" i="1"/>
  <c r="B1774" i="1"/>
  <c r="B1774" i="2" s="1"/>
  <c r="B1731" i="1"/>
  <c r="B1731" i="2" s="1"/>
  <c r="A1732" i="1"/>
  <c r="F1415" i="1"/>
  <c r="F1438" i="1" s="1"/>
  <c r="F1461" i="1" s="1"/>
  <c r="F1484" i="1" s="1"/>
  <c r="F1507" i="1" s="1"/>
  <c r="F1530" i="1" s="1"/>
  <c r="F1553" i="1" s="1"/>
  <c r="F1576" i="1" s="1"/>
  <c r="F1599" i="1" s="1"/>
  <c r="F1622" i="1" s="1"/>
  <c r="F1645" i="1" s="1"/>
  <c r="F1668" i="1" s="1"/>
  <c r="F1691" i="1" s="1"/>
  <c r="F1714" i="1" s="1"/>
  <c r="F1413" i="1"/>
  <c r="F1436" i="1" s="1"/>
  <c r="F1459" i="1" s="1"/>
  <c r="F1482" i="1" s="1"/>
  <c r="F1505" i="1" s="1"/>
  <c r="F1528" i="1" s="1"/>
  <c r="F1551" i="1" s="1"/>
  <c r="F1574" i="1" s="1"/>
  <c r="F1597" i="1" s="1"/>
  <c r="F1620" i="1" s="1"/>
  <c r="F1643" i="1" s="1"/>
  <c r="F1666" i="1" s="1"/>
  <c r="F1689" i="1" s="1"/>
  <c r="F1712" i="1" s="1"/>
  <c r="F1404" i="1"/>
  <c r="F1427" i="1" s="1"/>
  <c r="F1450" i="1" s="1"/>
  <c r="F1473" i="1" s="1"/>
  <c r="F1496" i="1" s="1"/>
  <c r="F1519" i="1" s="1"/>
  <c r="F1542" i="1" s="1"/>
  <c r="F1565" i="1" s="1"/>
  <c r="F1588" i="1" s="1"/>
  <c r="F1611" i="1" s="1"/>
  <c r="F1634" i="1" s="1"/>
  <c r="F1657" i="1" s="1"/>
  <c r="F1680" i="1" s="1"/>
  <c r="F1703" i="1" s="1"/>
  <c r="F1726" i="1" s="1"/>
  <c r="F1420" i="1"/>
  <c r="F1443" i="1" s="1"/>
  <c r="F1466" i="1" s="1"/>
  <c r="F1489" i="1" s="1"/>
  <c r="F1512" i="1" s="1"/>
  <c r="F1535" i="1" s="1"/>
  <c r="F1558" i="1" s="1"/>
  <c r="F1581" i="1" s="1"/>
  <c r="F1604" i="1" s="1"/>
  <c r="F1627" i="1" s="1"/>
  <c r="F1650" i="1" s="1"/>
  <c r="F1673" i="1" s="1"/>
  <c r="F1696" i="1" s="1"/>
  <c r="F1719" i="1" s="1"/>
  <c r="F1410" i="1"/>
  <c r="F1433" i="1" s="1"/>
  <c r="F1456" i="1" s="1"/>
  <c r="F1479" i="1" s="1"/>
  <c r="F1502" i="1" s="1"/>
  <c r="F1525" i="1" s="1"/>
  <c r="F1548" i="1" s="1"/>
  <c r="F1571" i="1" s="1"/>
  <c r="F1594" i="1" s="1"/>
  <c r="F1617" i="1" s="1"/>
  <c r="F1640" i="1" s="1"/>
  <c r="F1663" i="1" s="1"/>
  <c r="F1686" i="1" s="1"/>
  <c r="F1709" i="1" s="1"/>
  <c r="F1398" i="1"/>
  <c r="F1421" i="1" s="1"/>
  <c r="F1444" i="1" s="1"/>
  <c r="F1467" i="1" s="1"/>
  <c r="F1490" i="1" s="1"/>
  <c r="F1513" i="1" s="1"/>
  <c r="F1536" i="1" s="1"/>
  <c r="F1559" i="1" s="1"/>
  <c r="F1582" i="1" s="1"/>
  <c r="F1605" i="1" s="1"/>
  <c r="F1628" i="1" s="1"/>
  <c r="F1651" i="1" s="1"/>
  <c r="F1674" i="1" s="1"/>
  <c r="F1697" i="1" s="1"/>
  <c r="F1720" i="1" s="1"/>
  <c r="A1475" i="1"/>
  <c r="B1452" i="1"/>
  <c r="B1452" i="2" s="1"/>
  <c r="A1453" i="1"/>
  <c r="B1062" i="1"/>
  <c r="B1062" i="2" s="1"/>
  <c r="A1063" i="1"/>
  <c r="D1063" i="1" s="1"/>
  <c r="F1075" i="1"/>
  <c r="F1098" i="1" s="1"/>
  <c r="F1121" i="1" s="1"/>
  <c r="F1144" i="1" s="1"/>
  <c r="F1167" i="1" s="1"/>
  <c r="F1190" i="1" s="1"/>
  <c r="F1213" i="1" s="1"/>
  <c r="F1236" i="1" s="1"/>
  <c r="F1259" i="1" s="1"/>
  <c r="F1282" i="1" s="1"/>
  <c r="F1305" i="1" s="1"/>
  <c r="F1328" i="1" s="1"/>
  <c r="F1351" i="1" s="1"/>
  <c r="F1374" i="1" s="1"/>
  <c r="F1059" i="1"/>
  <c r="F1082" i="1" s="1"/>
  <c r="F1105" i="1" s="1"/>
  <c r="F1128" i="1" s="1"/>
  <c r="F1151" i="1" s="1"/>
  <c r="F1174" i="1" s="1"/>
  <c r="F1197" i="1" s="1"/>
  <c r="F1220" i="1" s="1"/>
  <c r="F1243" i="1" s="1"/>
  <c r="F1266" i="1" s="1"/>
  <c r="F1289" i="1" s="1"/>
  <c r="F1312" i="1" s="1"/>
  <c r="F1335" i="1" s="1"/>
  <c r="F1358" i="1" s="1"/>
  <c r="F1381" i="1" s="1"/>
  <c r="F1070" i="1"/>
  <c r="F1093" i="1" s="1"/>
  <c r="F1116" i="1" s="1"/>
  <c r="F1139" i="1" s="1"/>
  <c r="F1162" i="1" s="1"/>
  <c r="F1185" i="1" s="1"/>
  <c r="F1208" i="1" s="1"/>
  <c r="F1231" i="1" s="1"/>
  <c r="F1254" i="1" s="1"/>
  <c r="F1277" i="1" s="1"/>
  <c r="F1300" i="1" s="1"/>
  <c r="F1323" i="1" s="1"/>
  <c r="F1346" i="1" s="1"/>
  <c r="F1369" i="1" s="1"/>
  <c r="F1068" i="1"/>
  <c r="F1091" i="1" s="1"/>
  <c r="F1114" i="1" s="1"/>
  <c r="F1137" i="1" s="1"/>
  <c r="F1160" i="1" s="1"/>
  <c r="F1183" i="1" s="1"/>
  <c r="F1206" i="1" s="1"/>
  <c r="F1229" i="1" s="1"/>
  <c r="F1252" i="1" s="1"/>
  <c r="F1275" i="1" s="1"/>
  <c r="F1298" i="1" s="1"/>
  <c r="F1321" i="1" s="1"/>
  <c r="F1344" i="1" s="1"/>
  <c r="F1367" i="1" s="1"/>
  <c r="B1085" i="1"/>
  <c r="B1085" i="2" s="1"/>
  <c r="A1086" i="1"/>
  <c r="D1086" i="1" s="1"/>
  <c r="F1065" i="1"/>
  <c r="F1088" i="1" s="1"/>
  <c r="F1111" i="1" s="1"/>
  <c r="F1134" i="1" s="1"/>
  <c r="F1157" i="1" s="1"/>
  <c r="F1180" i="1" s="1"/>
  <c r="F1203" i="1" s="1"/>
  <c r="F1226" i="1" s="1"/>
  <c r="F1249" i="1" s="1"/>
  <c r="F1272" i="1" s="1"/>
  <c r="F1295" i="1" s="1"/>
  <c r="F1318" i="1" s="1"/>
  <c r="F1341" i="1" s="1"/>
  <c r="F1364" i="1" s="1"/>
  <c r="F1053" i="1"/>
  <c r="F1076" i="1" s="1"/>
  <c r="F1099" i="1" s="1"/>
  <c r="F1122" i="1" s="1"/>
  <c r="F1145" i="1" s="1"/>
  <c r="F1168" i="1" s="1"/>
  <c r="F1191" i="1" s="1"/>
  <c r="F1214" i="1" s="1"/>
  <c r="F1237" i="1" s="1"/>
  <c r="F1260" i="1" s="1"/>
  <c r="F1283" i="1" s="1"/>
  <c r="F1306" i="1" s="1"/>
  <c r="F1329" i="1" s="1"/>
  <c r="F1352" i="1" s="1"/>
  <c r="F1375" i="1" s="1"/>
  <c r="F720" i="1"/>
  <c r="F743" i="1" s="1"/>
  <c r="F766" i="1" s="1"/>
  <c r="F789" i="1" s="1"/>
  <c r="F812" i="1" s="1"/>
  <c r="F835" i="1" s="1"/>
  <c r="F858" i="1" s="1"/>
  <c r="F881" i="1" s="1"/>
  <c r="F904" i="1" s="1"/>
  <c r="F927" i="1" s="1"/>
  <c r="F950" i="1" s="1"/>
  <c r="F973" i="1" s="1"/>
  <c r="F996" i="1" s="1"/>
  <c r="F1019" i="1" s="1"/>
  <c r="F708" i="1"/>
  <c r="F731" i="1" s="1"/>
  <c r="F754" i="1" s="1"/>
  <c r="F777" i="1" s="1"/>
  <c r="F800" i="1" s="1"/>
  <c r="F823" i="1" s="1"/>
  <c r="F846" i="1" s="1"/>
  <c r="F869" i="1" s="1"/>
  <c r="F892" i="1" s="1"/>
  <c r="F915" i="1" s="1"/>
  <c r="F938" i="1" s="1"/>
  <c r="F961" i="1" s="1"/>
  <c r="F984" i="1" s="1"/>
  <c r="F1007" i="1" s="1"/>
  <c r="F1030" i="1" s="1"/>
  <c r="B695" i="1"/>
  <c r="B695" i="2" s="1"/>
  <c r="A696" i="1"/>
  <c r="D696" i="1" s="1"/>
  <c r="F354" i="1"/>
  <c r="F375" i="1"/>
  <c r="F398" i="1" s="1"/>
  <c r="F421" i="1" s="1"/>
  <c r="F444" i="1" s="1"/>
  <c r="F467" i="1" s="1"/>
  <c r="F490" i="1" s="1"/>
  <c r="F513" i="1" s="1"/>
  <c r="F536" i="1" s="1"/>
  <c r="F559" i="1" s="1"/>
  <c r="F582" i="1" s="1"/>
  <c r="F605" i="1" s="1"/>
  <c r="F628" i="1" s="1"/>
  <c r="F651" i="1" s="1"/>
  <c r="F674" i="1" s="1"/>
  <c r="F714" i="1"/>
  <c r="F737" i="1" s="1"/>
  <c r="F760" i="1" s="1"/>
  <c r="F783" i="1" s="1"/>
  <c r="F806" i="1" s="1"/>
  <c r="F829" i="1" s="1"/>
  <c r="F852" i="1" s="1"/>
  <c r="F875" i="1" s="1"/>
  <c r="F898" i="1" s="1"/>
  <c r="F921" i="1" s="1"/>
  <c r="F944" i="1" s="1"/>
  <c r="F967" i="1" s="1"/>
  <c r="F990" i="1" s="1"/>
  <c r="F1013" i="1" s="1"/>
  <c r="F1036" i="1" s="1"/>
  <c r="F730" i="1"/>
  <c r="F753" i="1" s="1"/>
  <c r="F776" i="1" s="1"/>
  <c r="F799" i="1" s="1"/>
  <c r="F822" i="1" s="1"/>
  <c r="F845" i="1" s="1"/>
  <c r="F868" i="1" s="1"/>
  <c r="F891" i="1" s="1"/>
  <c r="F914" i="1" s="1"/>
  <c r="F937" i="1" s="1"/>
  <c r="F960" i="1" s="1"/>
  <c r="F983" i="1" s="1"/>
  <c r="F1006" i="1" s="1"/>
  <c r="F1029" i="1" s="1"/>
  <c r="F368" i="1"/>
  <c r="F391" i="1" s="1"/>
  <c r="F414" i="1" s="1"/>
  <c r="F437" i="1" s="1"/>
  <c r="F460" i="1" s="1"/>
  <c r="F483" i="1" s="1"/>
  <c r="F506" i="1" s="1"/>
  <c r="F529" i="1" s="1"/>
  <c r="F552" i="1" s="1"/>
  <c r="F575" i="1" s="1"/>
  <c r="F598" i="1" s="1"/>
  <c r="F621" i="1" s="1"/>
  <c r="F644" i="1" s="1"/>
  <c r="F667" i="1" s="1"/>
  <c r="F690" i="1" s="1"/>
  <c r="F384" i="1"/>
  <c r="F407" i="1" s="1"/>
  <c r="F430" i="1" s="1"/>
  <c r="F453" i="1" s="1"/>
  <c r="F476" i="1" s="1"/>
  <c r="F499" i="1" s="1"/>
  <c r="F522" i="1" s="1"/>
  <c r="F545" i="1" s="1"/>
  <c r="F568" i="1" s="1"/>
  <c r="F591" i="1" s="1"/>
  <c r="F614" i="1" s="1"/>
  <c r="F637" i="1" s="1"/>
  <c r="F660" i="1" s="1"/>
  <c r="F683" i="1" s="1"/>
  <c r="B717" i="1"/>
  <c r="B717" i="2" s="1"/>
  <c r="A718" i="1"/>
  <c r="D718" i="1" s="1"/>
  <c r="F709" i="1"/>
  <c r="F732" i="1" s="1"/>
  <c r="F755" i="1" s="1"/>
  <c r="F778" i="1" s="1"/>
  <c r="F801" i="1" s="1"/>
  <c r="F824" i="1" s="1"/>
  <c r="F847" i="1" s="1"/>
  <c r="F870" i="1" s="1"/>
  <c r="F893" i="1" s="1"/>
  <c r="F916" i="1" s="1"/>
  <c r="F939" i="1" s="1"/>
  <c r="F962" i="1" s="1"/>
  <c r="F985" i="1" s="1"/>
  <c r="F1008" i="1" s="1"/>
  <c r="F1031" i="1" s="1"/>
  <c r="F721" i="1"/>
  <c r="F744" i="1" s="1"/>
  <c r="F767" i="1" s="1"/>
  <c r="F790" i="1" s="1"/>
  <c r="F813" i="1" s="1"/>
  <c r="F836" i="1" s="1"/>
  <c r="F859" i="1" s="1"/>
  <c r="F882" i="1" s="1"/>
  <c r="F905" i="1" s="1"/>
  <c r="F928" i="1" s="1"/>
  <c r="F951" i="1" s="1"/>
  <c r="F974" i="1" s="1"/>
  <c r="F997" i="1" s="1"/>
  <c r="F1020" i="1" s="1"/>
  <c r="B372" i="1"/>
  <c r="B372" i="2" s="1"/>
  <c r="A373" i="1"/>
  <c r="D373" i="1" s="1"/>
  <c r="F363" i="1"/>
  <c r="F386" i="1" s="1"/>
  <c r="F409" i="1" s="1"/>
  <c r="F432" i="1" s="1"/>
  <c r="F455" i="1" s="1"/>
  <c r="F478" i="1" s="1"/>
  <c r="F501" i="1" s="1"/>
  <c r="F524" i="1" s="1"/>
  <c r="F547" i="1" s="1"/>
  <c r="F570" i="1" s="1"/>
  <c r="F593" i="1" s="1"/>
  <c r="F616" i="1" s="1"/>
  <c r="F639" i="1" s="1"/>
  <c r="F662" i="1" s="1"/>
  <c r="F685" i="1" s="1"/>
  <c r="F134" i="1"/>
  <c r="F248" i="1"/>
  <c r="F262" i="1"/>
  <c r="F264" i="1" s="1"/>
  <c r="F271" i="1"/>
  <c r="F263" i="1"/>
  <c r="F265" i="1" s="1"/>
  <c r="F272" i="1"/>
  <c r="F216" i="1"/>
  <c r="F218" i="1" s="1"/>
  <c r="F225" i="1"/>
  <c r="F217" i="1"/>
  <c r="F219" i="1" s="1"/>
  <c r="F226" i="1"/>
  <c r="F193" i="1"/>
  <c r="F195" i="1" s="1"/>
  <c r="F202" i="1"/>
  <c r="F194" i="1"/>
  <c r="F196" i="1" s="1"/>
  <c r="F203" i="1"/>
  <c r="F156" i="1"/>
  <c r="F170" i="1"/>
  <c r="F172" i="1" s="1"/>
  <c r="F179" i="1"/>
  <c r="F171" i="1"/>
  <c r="F173" i="1" s="1"/>
  <c r="F180" i="1"/>
  <c r="F124" i="1"/>
  <c r="F126" i="1" s="1"/>
  <c r="F133" i="1"/>
  <c r="F101" i="1"/>
  <c r="F103" i="1" s="1"/>
  <c r="F110" i="1"/>
  <c r="F102" i="1"/>
  <c r="F104" i="1" s="1"/>
  <c r="F111" i="1"/>
  <c r="F78" i="1"/>
  <c r="F80" i="1" s="1"/>
  <c r="F87" i="1"/>
  <c r="F79" i="1"/>
  <c r="F81" i="1" s="1"/>
  <c r="F88" i="1"/>
  <c r="F55" i="1"/>
  <c r="F57" i="1" s="1"/>
  <c r="F64" i="1"/>
  <c r="F56" i="1"/>
  <c r="F58" i="1" s="1"/>
  <c r="F65" i="1"/>
  <c r="F33" i="1"/>
  <c r="F35" i="1" s="1"/>
  <c r="F42" i="1"/>
  <c r="F32" i="1"/>
  <c r="F34" i="1" s="1"/>
  <c r="F41" i="1"/>
  <c r="K8" i="1"/>
  <c r="C4" i="2"/>
  <c r="C5" i="2"/>
  <c r="C6" i="2"/>
  <c r="C7" i="2"/>
  <c r="C3" i="2"/>
  <c r="B5" i="2"/>
  <c r="B4" i="2"/>
  <c r="B3" i="2"/>
  <c r="A4" i="2"/>
  <c r="A5" i="2"/>
  <c r="A6" i="2"/>
  <c r="A3" i="2"/>
  <c r="H2314" i="2" l="1"/>
  <c r="H2848" i="2"/>
  <c r="H3387" i="2" s="1"/>
  <c r="H3926" i="2" s="1"/>
  <c r="H4465" i="2" s="1"/>
  <c r="H5004" i="2" s="1"/>
  <c r="L4800" i="2"/>
  <c r="L4800" i="1" s="1"/>
  <c r="L3722" i="2"/>
  <c r="L3722" i="1" s="1"/>
  <c r="H2273" i="2"/>
  <c r="H2807" i="2"/>
  <c r="H3346" i="2" s="1"/>
  <c r="H3885" i="2" s="1"/>
  <c r="H4424" i="2" s="1"/>
  <c r="H4963" i="2" s="1"/>
  <c r="L4260" i="2"/>
  <c r="L4260" i="1" s="1"/>
  <c r="R136" i="3"/>
  <c r="V136" i="3" s="1"/>
  <c r="J3961" i="1"/>
  <c r="J4500" i="1" s="1"/>
  <c r="J5039" i="1" s="1"/>
  <c r="J2271" i="1"/>
  <c r="J2804" i="1"/>
  <c r="H2321" i="2"/>
  <c r="H2855" i="2"/>
  <c r="H3394" i="2" s="1"/>
  <c r="H3933" i="2" s="1"/>
  <c r="H4472" i="2" s="1"/>
  <c r="H5011" i="2" s="1"/>
  <c r="H2859" i="2"/>
  <c r="H3398" i="2" s="1"/>
  <c r="H3937" i="2" s="1"/>
  <c r="H4476" i="2" s="1"/>
  <c r="H5015" i="2" s="1"/>
  <c r="H2861" i="2"/>
  <c r="H3400" i="2" s="1"/>
  <c r="H3939" i="2" s="1"/>
  <c r="H4478" i="2" s="1"/>
  <c r="H5017" i="2" s="1"/>
  <c r="K2811" i="1"/>
  <c r="C2805" i="1"/>
  <c r="C2805" i="2" s="1"/>
  <c r="K4431" i="1"/>
  <c r="C4425" i="1"/>
  <c r="C4425" i="2" s="1"/>
  <c r="K2815" i="1"/>
  <c r="C2809" i="1"/>
  <c r="C2809" i="2" s="1"/>
  <c r="K2813" i="1"/>
  <c r="C2807" i="1"/>
  <c r="C2807" i="2" s="1"/>
  <c r="A3184" i="2"/>
  <c r="K2814" i="1"/>
  <c r="C2808" i="1"/>
  <c r="C2808" i="2" s="1"/>
  <c r="J3343" i="1"/>
  <c r="J3882" i="1" s="1"/>
  <c r="J4421" i="1" s="1"/>
  <c r="J4960" i="1" s="1"/>
  <c r="K3889" i="1"/>
  <c r="C3883" i="1"/>
  <c r="C3883" i="2" s="1"/>
  <c r="K3890" i="1"/>
  <c r="C3884" i="1"/>
  <c r="C3884" i="2" s="1"/>
  <c r="A3723" i="2"/>
  <c r="C2462" i="1"/>
  <c r="C2462" i="2" s="1"/>
  <c r="C2461" i="1"/>
  <c r="C2461" i="2" s="1"/>
  <c r="J2358" i="1"/>
  <c r="J2891" i="1"/>
  <c r="J3430" i="1" s="1"/>
  <c r="J3969" i="1" s="1"/>
  <c r="J4508" i="1" s="1"/>
  <c r="J5047" i="1" s="1"/>
  <c r="K3354" i="1"/>
  <c r="C3348" i="1"/>
  <c r="C3348" i="2" s="1"/>
  <c r="K4429" i="1"/>
  <c r="C4423" i="1"/>
  <c r="C4423" i="2" s="1"/>
  <c r="A2645" i="2"/>
  <c r="C2478" i="1"/>
  <c r="C2478" i="2" s="1"/>
  <c r="K4432" i="1"/>
  <c r="C4426" i="1"/>
  <c r="C4426" i="2" s="1"/>
  <c r="K4970" i="1"/>
  <c r="C4964" i="1"/>
  <c r="C4964" i="2" s="1"/>
  <c r="J2357" i="1"/>
  <c r="J2890" i="1"/>
  <c r="J3429" i="1" s="1"/>
  <c r="J3968" i="1" s="1"/>
  <c r="J4507" i="1" s="1"/>
  <c r="J5046" i="1" s="1"/>
  <c r="K3351" i="1"/>
  <c r="C3345" i="1"/>
  <c r="C3345" i="2" s="1"/>
  <c r="A4261" i="2"/>
  <c r="J2356" i="1"/>
  <c r="J2889" i="1"/>
  <c r="J3428" i="1" s="1"/>
  <c r="J3967" i="1" s="1"/>
  <c r="J4506" i="1" s="1"/>
  <c r="J5045" i="1" s="1"/>
  <c r="G2119" i="2"/>
  <c r="G2657" i="2"/>
  <c r="G3196" i="2" s="1"/>
  <c r="G3735" i="2" s="1"/>
  <c r="G4274" i="2" s="1"/>
  <c r="G4813" i="2" s="1"/>
  <c r="K3892" i="1"/>
  <c r="C3886" i="1"/>
  <c r="C3886" i="2" s="1"/>
  <c r="C2463" i="1"/>
  <c r="C2463" i="2" s="1"/>
  <c r="J2372" i="1"/>
  <c r="J2905" i="1"/>
  <c r="J3444" i="1" s="1"/>
  <c r="J3983" i="1" s="1"/>
  <c r="J4522" i="1" s="1"/>
  <c r="J5061" i="1" s="1"/>
  <c r="K4969" i="1"/>
  <c r="C4963" i="1"/>
  <c r="C4963" i="2" s="1"/>
  <c r="K3893" i="1"/>
  <c r="C3887" i="1"/>
  <c r="C3887" i="2" s="1"/>
  <c r="K4428" i="1"/>
  <c r="C4422" i="1"/>
  <c r="C4422" i="2" s="1"/>
  <c r="K4968" i="1"/>
  <c r="C4962" i="1"/>
  <c r="C4962" i="2" s="1"/>
  <c r="K3891" i="1"/>
  <c r="C3885" i="1"/>
  <c r="C3885" i="2" s="1"/>
  <c r="K3352" i="1"/>
  <c r="C3346" i="1"/>
  <c r="C3346" i="2" s="1"/>
  <c r="K4966" i="1"/>
  <c r="C4960" i="1"/>
  <c r="C4960" i="2" s="1"/>
  <c r="K3888" i="1"/>
  <c r="C3882" i="1"/>
  <c r="C3882" i="2" s="1"/>
  <c r="K2810" i="1"/>
  <c r="C2804" i="1"/>
  <c r="C2804" i="2" s="1"/>
  <c r="A4801" i="2"/>
  <c r="C2471" i="1"/>
  <c r="C2471" i="2" s="1"/>
  <c r="K4967" i="1"/>
  <c r="C4961" i="1"/>
  <c r="C4961" i="2" s="1"/>
  <c r="K3350" i="1"/>
  <c r="C3344" i="1"/>
  <c r="C3344" i="2" s="1"/>
  <c r="K3349" i="1"/>
  <c r="C3343" i="1"/>
  <c r="C3343" i="2" s="1"/>
  <c r="K3353" i="1"/>
  <c r="C3347" i="1"/>
  <c r="C3347" i="2" s="1"/>
  <c r="K4430" i="1"/>
  <c r="C4424" i="1"/>
  <c r="C4424" i="2" s="1"/>
  <c r="A2107" i="2"/>
  <c r="K2812" i="1"/>
  <c r="C2806" i="1"/>
  <c r="C2806" i="2" s="1"/>
  <c r="K4971" i="1"/>
  <c r="C4965" i="1"/>
  <c r="C4965" i="2" s="1"/>
  <c r="K4427" i="1"/>
  <c r="C4421" i="1"/>
  <c r="C4421" i="2" s="1"/>
  <c r="J2359" i="1"/>
  <c r="J2892" i="1"/>
  <c r="J3431" i="1" s="1"/>
  <c r="J3970" i="1" s="1"/>
  <c r="J4509" i="1" s="1"/>
  <c r="J5048" i="1" s="1"/>
  <c r="K2483" i="1"/>
  <c r="K2468" i="1"/>
  <c r="C2469" i="1" s="1"/>
  <c r="C2469" i="2" s="1"/>
  <c r="K2476" i="1"/>
  <c r="C2476" i="1" s="1"/>
  <c r="C2476" i="2" s="1"/>
  <c r="K2484" i="1"/>
  <c r="K2481" i="1"/>
  <c r="K2479" i="1"/>
  <c r="A418" i="1"/>
  <c r="D418" i="1" s="1"/>
  <c r="A440" i="1"/>
  <c r="D440" i="1" s="1"/>
  <c r="B417" i="1"/>
  <c r="B417" i="2" s="1"/>
  <c r="A417" i="2"/>
  <c r="B395" i="1"/>
  <c r="B395" i="2" s="1"/>
  <c r="A396" i="1"/>
  <c r="D396" i="1" s="1"/>
  <c r="B72" i="1"/>
  <c r="B72" i="2" s="1"/>
  <c r="A73" i="1"/>
  <c r="A73" i="2" s="1"/>
  <c r="A51" i="1"/>
  <c r="D51" i="1" s="1"/>
  <c r="B50" i="1"/>
  <c r="B50" i="2" s="1"/>
  <c r="A1431" i="1"/>
  <c r="D1431" i="1" s="1"/>
  <c r="D50" i="1"/>
  <c r="B1107" i="1"/>
  <c r="B1107" i="2" s="1"/>
  <c r="A1107" i="2"/>
  <c r="A1108" i="1"/>
  <c r="D1108" i="1" s="1"/>
  <c r="D1107" i="1"/>
  <c r="D395" i="1"/>
  <c r="D1430" i="1"/>
  <c r="B1430" i="1"/>
  <c r="B1430" i="2" s="1"/>
  <c r="S309" i="3"/>
  <c r="U309" i="3" s="1"/>
  <c r="A741" i="1"/>
  <c r="D741" i="1" s="1"/>
  <c r="B740" i="1"/>
  <c r="B740" i="2" s="1"/>
  <c r="AC49" i="3"/>
  <c r="AE48" i="3"/>
  <c r="A95" i="1"/>
  <c r="A96" i="1" s="1"/>
  <c r="A72" i="2"/>
  <c r="F72" i="2" s="1"/>
  <c r="G49" i="2"/>
  <c r="G393" i="2"/>
  <c r="G738" i="2" s="1"/>
  <c r="G1083" i="2" s="1"/>
  <c r="G1428" i="2" s="1"/>
  <c r="G1773" i="2" s="1"/>
  <c r="A352" i="1"/>
  <c r="D352" i="1" s="1"/>
  <c r="B351" i="1"/>
  <c r="B351" i="2" s="1"/>
  <c r="A763" i="1"/>
  <c r="B763" i="1" s="1"/>
  <c r="B763" i="2" s="1"/>
  <c r="B762" i="1"/>
  <c r="B762" i="2" s="1"/>
  <c r="A1386" i="2"/>
  <c r="A785" i="1"/>
  <c r="A785" i="2" s="1"/>
  <c r="A351" i="2"/>
  <c r="D4261" i="1"/>
  <c r="A762" i="2"/>
  <c r="D2645" i="1"/>
  <c r="D3184" i="1"/>
  <c r="D3723" i="1"/>
  <c r="D4801" i="1"/>
  <c r="A740" i="2"/>
  <c r="B1386" i="1"/>
  <c r="B1386" i="2" s="1"/>
  <c r="A1387" i="1"/>
  <c r="D1387" i="1" s="1"/>
  <c r="A1754" i="1"/>
  <c r="A1754" i="2" s="1"/>
  <c r="A8" i="1"/>
  <c r="D8" i="1" s="1"/>
  <c r="L49" i="2"/>
  <c r="L49" i="1" s="1"/>
  <c r="B7" i="1"/>
  <c r="B7" i="2" s="1"/>
  <c r="A1041" i="2"/>
  <c r="L2107" i="2"/>
  <c r="L2107" i="1" s="1"/>
  <c r="D2107" i="1"/>
  <c r="A7" i="2"/>
  <c r="H7" i="2" s="1"/>
  <c r="H352" i="2" s="1"/>
  <c r="H697" i="2" s="1"/>
  <c r="H1042" i="2" s="1"/>
  <c r="H1387" i="2" s="1"/>
  <c r="H1732" i="2" s="1"/>
  <c r="U42" i="3"/>
  <c r="R42" i="3" s="1"/>
  <c r="V42" i="3" s="1"/>
  <c r="B1041" i="1"/>
  <c r="B1041" i="2" s="1"/>
  <c r="L26" i="2"/>
  <c r="L26" i="1" s="1"/>
  <c r="A1409" i="1"/>
  <c r="D1409" i="1" s="1"/>
  <c r="D1775" i="1"/>
  <c r="A1775" i="2"/>
  <c r="D1797" i="1"/>
  <c r="A1797" i="2"/>
  <c r="A1042" i="1"/>
  <c r="D1042" i="1" s="1"/>
  <c r="D1732" i="1"/>
  <c r="A1732" i="2"/>
  <c r="D1753" i="1"/>
  <c r="A1753" i="2"/>
  <c r="D1475" i="1"/>
  <c r="A1475" i="2"/>
  <c r="D1453" i="1"/>
  <c r="A1453" i="2"/>
  <c r="D1130" i="1"/>
  <c r="A1130" i="2"/>
  <c r="H27" i="2"/>
  <c r="H372" i="2" s="1"/>
  <c r="H717" i="2" s="1"/>
  <c r="H1062" i="2" s="1"/>
  <c r="H1407" i="2" s="1"/>
  <c r="H1752" i="2" s="1"/>
  <c r="J27" i="2"/>
  <c r="J372" i="2" s="1"/>
  <c r="J717" i="2" s="1"/>
  <c r="J1062" i="2" s="1"/>
  <c r="J1407" i="2" s="1"/>
  <c r="J1752" i="2" s="1"/>
  <c r="F27" i="2"/>
  <c r="D28" i="1"/>
  <c r="A28" i="2"/>
  <c r="B28" i="1"/>
  <c r="B28" i="2" s="1"/>
  <c r="A29" i="1"/>
  <c r="F50" i="2"/>
  <c r="J50" i="2"/>
  <c r="J395" i="2" s="1"/>
  <c r="J740" i="2" s="1"/>
  <c r="J1085" i="2" s="1"/>
  <c r="J1430" i="2" s="1"/>
  <c r="J1775" i="2" s="1"/>
  <c r="H50" i="2"/>
  <c r="H395" i="2" s="1"/>
  <c r="H740" i="2" s="1"/>
  <c r="H1085" i="2" s="1"/>
  <c r="H1430" i="2" s="1"/>
  <c r="H1775" i="2" s="1"/>
  <c r="B4801" i="1"/>
  <c r="B4801" i="2" s="1"/>
  <c r="A4802" i="1"/>
  <c r="F4802" i="1" s="1"/>
  <c r="B4261" i="1"/>
  <c r="B4261" i="2" s="1"/>
  <c r="A4262" i="1"/>
  <c r="F4262" i="1" s="1"/>
  <c r="B3723" i="1"/>
  <c r="B3723" i="2" s="1"/>
  <c r="A3724" i="1"/>
  <c r="F3724" i="1" s="1"/>
  <c r="B3184" i="1"/>
  <c r="B3184" i="2" s="1"/>
  <c r="A3185" i="1"/>
  <c r="F3185" i="1" s="1"/>
  <c r="B2645" i="1"/>
  <c r="B2645" i="2" s="1"/>
  <c r="A2646" i="1"/>
  <c r="F2646" i="1" s="1"/>
  <c r="A2108" i="1"/>
  <c r="F2108" i="1" s="1"/>
  <c r="B2107" i="1"/>
  <c r="B2107" i="2" s="1"/>
  <c r="E1665" i="2"/>
  <c r="E1320" i="2"/>
  <c r="E975" i="2"/>
  <c r="E630" i="2"/>
  <c r="E285" i="2"/>
  <c r="B1408" i="1"/>
  <c r="B1408" i="2" s="1"/>
  <c r="A1408" i="2"/>
  <c r="A1063" i="2"/>
  <c r="A1086" i="2"/>
  <c r="A718" i="2"/>
  <c r="A696" i="2"/>
  <c r="A373" i="2"/>
  <c r="H6" i="2"/>
  <c r="H351" i="2" s="1"/>
  <c r="H696" i="2" s="1"/>
  <c r="H1041" i="2" s="1"/>
  <c r="H1386" i="2" s="1"/>
  <c r="H1731" i="2" s="1"/>
  <c r="F6" i="2"/>
  <c r="J6" i="2"/>
  <c r="J351" i="2" s="1"/>
  <c r="J696" i="2" s="1"/>
  <c r="J1041" i="2" s="1"/>
  <c r="J1386" i="2" s="1"/>
  <c r="J1731" i="2" s="1"/>
  <c r="L371" i="2"/>
  <c r="L371" i="1" s="1"/>
  <c r="F716" i="2"/>
  <c r="L394" i="2"/>
  <c r="L394" i="1" s="1"/>
  <c r="F739" i="2"/>
  <c r="H4" i="2"/>
  <c r="H349" i="2" s="1"/>
  <c r="H694" i="2" s="1"/>
  <c r="H1039" i="2" s="1"/>
  <c r="H1384" i="2" s="1"/>
  <c r="J4" i="2"/>
  <c r="J349" i="2" s="1"/>
  <c r="J694" i="2" s="1"/>
  <c r="J1039" i="2" s="1"/>
  <c r="J1384" i="2" s="1"/>
  <c r="J1729" i="2" s="1"/>
  <c r="F4" i="2"/>
  <c r="H5" i="2"/>
  <c r="H350" i="2" s="1"/>
  <c r="H695" i="2" s="1"/>
  <c r="H1040" i="2" s="1"/>
  <c r="H1385" i="2" s="1"/>
  <c r="H1730" i="2" s="1"/>
  <c r="J5" i="2"/>
  <c r="J350" i="2" s="1"/>
  <c r="J695" i="2" s="1"/>
  <c r="J1040" i="2" s="1"/>
  <c r="J1385" i="2" s="1"/>
  <c r="J1730" i="2" s="1"/>
  <c r="F5" i="2"/>
  <c r="F3" i="2"/>
  <c r="H3" i="2"/>
  <c r="H348" i="2" s="1"/>
  <c r="H693" i="2" s="1"/>
  <c r="H1038" i="2" s="1"/>
  <c r="H1383" i="2" s="1"/>
  <c r="H1728" i="2" s="1"/>
  <c r="J3" i="2"/>
  <c r="J348" i="2" s="1"/>
  <c r="J693" i="2" s="1"/>
  <c r="J1038" i="2" s="1"/>
  <c r="J1383" i="2" s="1"/>
  <c r="J1728" i="2" s="1"/>
  <c r="H1751" i="2"/>
  <c r="H1774" i="2"/>
  <c r="J1774" i="2"/>
  <c r="J1751" i="2"/>
  <c r="B1775" i="1"/>
  <c r="B1775" i="2" s="1"/>
  <c r="A1776" i="1"/>
  <c r="A1820" i="1"/>
  <c r="A1798" i="1"/>
  <c r="B1797" i="1"/>
  <c r="B1797" i="2" s="1"/>
  <c r="F1759" i="1"/>
  <c r="F1782" i="1" s="1"/>
  <c r="F1805" i="1" s="1"/>
  <c r="F1828" i="1" s="1"/>
  <c r="F1851" i="1" s="1"/>
  <c r="F1874" i="1" s="1"/>
  <c r="F1897" i="1" s="1"/>
  <c r="F1920" i="1" s="1"/>
  <c r="F1943" i="1" s="1"/>
  <c r="F1966" i="1" s="1"/>
  <c r="F1989" i="1" s="1"/>
  <c r="F2012" i="1" s="1"/>
  <c r="F2035" i="1" s="1"/>
  <c r="F2058" i="1" s="1"/>
  <c r="F1757" i="1"/>
  <c r="F1780" i="1" s="1"/>
  <c r="F1803" i="1" s="1"/>
  <c r="F1826" i="1" s="1"/>
  <c r="F1849" i="1" s="1"/>
  <c r="F1872" i="1" s="1"/>
  <c r="F1895" i="1" s="1"/>
  <c r="F1918" i="1" s="1"/>
  <c r="F1941" i="1" s="1"/>
  <c r="F1964" i="1" s="1"/>
  <c r="F1987" i="1" s="1"/>
  <c r="F2010" i="1" s="1"/>
  <c r="F2033" i="1" s="1"/>
  <c r="F2056" i="1" s="1"/>
  <c r="A1733" i="1"/>
  <c r="B1732" i="1"/>
  <c r="B1732" i="2" s="1"/>
  <c r="F1414" i="1"/>
  <c r="F1437" i="1" s="1"/>
  <c r="F1460" i="1" s="1"/>
  <c r="F1483" i="1" s="1"/>
  <c r="F1506" i="1" s="1"/>
  <c r="F1529" i="1" s="1"/>
  <c r="F1552" i="1" s="1"/>
  <c r="F1575" i="1" s="1"/>
  <c r="F1598" i="1" s="1"/>
  <c r="F1621" i="1" s="1"/>
  <c r="F1644" i="1" s="1"/>
  <c r="F1667" i="1" s="1"/>
  <c r="F1690" i="1" s="1"/>
  <c r="F1713" i="1" s="1"/>
  <c r="F1412" i="1"/>
  <c r="F1435" i="1" s="1"/>
  <c r="F1458" i="1" s="1"/>
  <c r="F1481" i="1" s="1"/>
  <c r="F1504" i="1" s="1"/>
  <c r="F1527" i="1" s="1"/>
  <c r="F1550" i="1" s="1"/>
  <c r="F1573" i="1" s="1"/>
  <c r="F1596" i="1" s="1"/>
  <c r="F1619" i="1" s="1"/>
  <c r="F1642" i="1" s="1"/>
  <c r="F1665" i="1" s="1"/>
  <c r="F1688" i="1" s="1"/>
  <c r="F1711" i="1" s="1"/>
  <c r="B1453" i="1"/>
  <c r="B1453" i="2" s="1"/>
  <c r="A1454" i="1"/>
  <c r="D1454" i="1" s="1"/>
  <c r="B1475" i="1"/>
  <c r="B1475" i="2" s="1"/>
  <c r="A1498" i="1"/>
  <c r="A1476" i="1"/>
  <c r="A1087" i="1"/>
  <c r="D1087" i="1" s="1"/>
  <c r="B1086" i="1"/>
  <c r="B1086" i="2" s="1"/>
  <c r="F1069" i="1"/>
  <c r="F1092" i="1" s="1"/>
  <c r="F1115" i="1" s="1"/>
  <c r="F1138" i="1" s="1"/>
  <c r="F1161" i="1" s="1"/>
  <c r="F1184" i="1" s="1"/>
  <c r="F1207" i="1" s="1"/>
  <c r="F1230" i="1" s="1"/>
  <c r="F1253" i="1" s="1"/>
  <c r="F1276" i="1" s="1"/>
  <c r="F1299" i="1" s="1"/>
  <c r="F1322" i="1" s="1"/>
  <c r="F1345" i="1" s="1"/>
  <c r="F1368" i="1" s="1"/>
  <c r="F1067" i="1"/>
  <c r="F1090" i="1" s="1"/>
  <c r="F1113" i="1" s="1"/>
  <c r="F1136" i="1" s="1"/>
  <c r="F1159" i="1" s="1"/>
  <c r="F1182" i="1" s="1"/>
  <c r="F1205" i="1" s="1"/>
  <c r="F1228" i="1" s="1"/>
  <c r="F1251" i="1" s="1"/>
  <c r="F1274" i="1" s="1"/>
  <c r="F1297" i="1" s="1"/>
  <c r="F1320" i="1" s="1"/>
  <c r="F1343" i="1" s="1"/>
  <c r="F1366" i="1" s="1"/>
  <c r="A1153" i="1"/>
  <c r="A1131" i="1"/>
  <c r="B1130" i="1"/>
  <c r="B1130" i="2" s="1"/>
  <c r="B1063" i="1"/>
  <c r="B1063" i="2" s="1"/>
  <c r="A1064" i="1"/>
  <c r="D1064" i="1" s="1"/>
  <c r="F724" i="1"/>
  <c r="F747" i="1" s="1"/>
  <c r="F770" i="1" s="1"/>
  <c r="F793" i="1" s="1"/>
  <c r="F816" i="1" s="1"/>
  <c r="F839" i="1" s="1"/>
  <c r="F862" i="1" s="1"/>
  <c r="F885" i="1" s="1"/>
  <c r="F908" i="1" s="1"/>
  <c r="F931" i="1" s="1"/>
  <c r="F954" i="1" s="1"/>
  <c r="F977" i="1" s="1"/>
  <c r="F1000" i="1" s="1"/>
  <c r="F1023" i="1" s="1"/>
  <c r="F722" i="1"/>
  <c r="F745" i="1" s="1"/>
  <c r="F768" i="1" s="1"/>
  <c r="F791" i="1" s="1"/>
  <c r="F814" i="1" s="1"/>
  <c r="F837" i="1" s="1"/>
  <c r="F860" i="1" s="1"/>
  <c r="F883" i="1" s="1"/>
  <c r="F906" i="1" s="1"/>
  <c r="F929" i="1" s="1"/>
  <c r="F952" i="1" s="1"/>
  <c r="F975" i="1" s="1"/>
  <c r="F998" i="1" s="1"/>
  <c r="F1021" i="1" s="1"/>
  <c r="B718" i="1"/>
  <c r="B718" i="2" s="1"/>
  <c r="A719" i="1"/>
  <c r="D719" i="1" s="1"/>
  <c r="F356" i="1"/>
  <c r="F379" i="1" s="1"/>
  <c r="F402" i="1" s="1"/>
  <c r="F425" i="1" s="1"/>
  <c r="F448" i="1" s="1"/>
  <c r="F471" i="1" s="1"/>
  <c r="F494" i="1" s="1"/>
  <c r="F517" i="1" s="1"/>
  <c r="F540" i="1" s="1"/>
  <c r="F563" i="1" s="1"/>
  <c r="F586" i="1" s="1"/>
  <c r="F609" i="1" s="1"/>
  <c r="F632" i="1" s="1"/>
  <c r="F655" i="1" s="1"/>
  <c r="F678" i="1" s="1"/>
  <c r="F377" i="1"/>
  <c r="F400" i="1" s="1"/>
  <c r="F423" i="1" s="1"/>
  <c r="F446" i="1" s="1"/>
  <c r="F469" i="1" s="1"/>
  <c r="F492" i="1" s="1"/>
  <c r="F515" i="1" s="1"/>
  <c r="F538" i="1" s="1"/>
  <c r="F561" i="1" s="1"/>
  <c r="F584" i="1" s="1"/>
  <c r="F607" i="1" s="1"/>
  <c r="F630" i="1" s="1"/>
  <c r="F653" i="1" s="1"/>
  <c r="F676" i="1" s="1"/>
  <c r="B696" i="1"/>
  <c r="B696" i="2" s="1"/>
  <c r="A697" i="1"/>
  <c r="D697" i="1" s="1"/>
  <c r="F725" i="1"/>
  <c r="F748" i="1" s="1"/>
  <c r="F771" i="1" s="1"/>
  <c r="F794" i="1" s="1"/>
  <c r="F817" i="1" s="1"/>
  <c r="F840" i="1" s="1"/>
  <c r="F863" i="1" s="1"/>
  <c r="F886" i="1" s="1"/>
  <c r="F909" i="1" s="1"/>
  <c r="F932" i="1" s="1"/>
  <c r="F955" i="1" s="1"/>
  <c r="F978" i="1" s="1"/>
  <c r="F1001" i="1" s="1"/>
  <c r="F1024" i="1" s="1"/>
  <c r="F723" i="1"/>
  <c r="F746" i="1" s="1"/>
  <c r="F769" i="1" s="1"/>
  <c r="F792" i="1" s="1"/>
  <c r="F815" i="1" s="1"/>
  <c r="F838" i="1" s="1"/>
  <c r="F861" i="1" s="1"/>
  <c r="F884" i="1" s="1"/>
  <c r="F907" i="1" s="1"/>
  <c r="F930" i="1" s="1"/>
  <c r="F953" i="1" s="1"/>
  <c r="F976" i="1" s="1"/>
  <c r="F999" i="1" s="1"/>
  <c r="F1022" i="1" s="1"/>
  <c r="A374" i="1"/>
  <c r="D374" i="1" s="1"/>
  <c r="B373" i="1"/>
  <c r="B373" i="2" s="1"/>
  <c r="K9" i="1"/>
  <c r="J18" i="1"/>
  <c r="J19" i="1"/>
  <c r="J15" i="1"/>
  <c r="J16" i="1"/>
  <c r="J17" i="1"/>
  <c r="J14" i="1"/>
  <c r="F15" i="1"/>
  <c r="F22" i="1" s="1"/>
  <c r="F14" i="1"/>
  <c r="F21" i="1" s="1"/>
  <c r="C2477" i="1" l="1"/>
  <c r="C2477" i="2" s="1"/>
  <c r="L4261" i="2"/>
  <c r="L4261" i="1" s="1"/>
  <c r="H2278" i="2"/>
  <c r="H2812" i="2"/>
  <c r="H3351" i="2" s="1"/>
  <c r="H3890" i="2" s="1"/>
  <c r="H4429" i="2" s="1"/>
  <c r="H4968" i="2" s="1"/>
  <c r="L4801" i="2"/>
  <c r="L4801" i="1" s="1"/>
  <c r="L3723" i="2"/>
  <c r="L3723" i="1" s="1"/>
  <c r="H2319" i="2"/>
  <c r="H2853" i="2"/>
  <c r="H3392" i="2" s="1"/>
  <c r="H3931" i="2" s="1"/>
  <c r="H4470" i="2" s="1"/>
  <c r="H5009" i="2" s="1"/>
  <c r="R137" i="3"/>
  <c r="V137" i="3" s="1"/>
  <c r="J2810" i="1"/>
  <c r="J3349" i="1" s="1"/>
  <c r="J3888" i="1" s="1"/>
  <c r="J4427" i="1" s="1"/>
  <c r="J4966" i="1" s="1"/>
  <c r="J2277" i="1"/>
  <c r="H2326" i="2"/>
  <c r="H2860" i="2"/>
  <c r="H3399" i="2" s="1"/>
  <c r="H3938" i="2" s="1"/>
  <c r="H4477" i="2" s="1"/>
  <c r="H5016" i="2" s="1"/>
  <c r="H2866" i="2"/>
  <c r="H3405" i="2" s="1"/>
  <c r="H3944" i="2" s="1"/>
  <c r="H4483" i="2" s="1"/>
  <c r="H5022" i="2" s="1"/>
  <c r="H2864" i="2"/>
  <c r="H3403" i="2" s="1"/>
  <c r="H3942" i="2" s="1"/>
  <c r="H4481" i="2" s="1"/>
  <c r="H5020" i="2" s="1"/>
  <c r="A3724" i="2"/>
  <c r="J2365" i="1"/>
  <c r="J2898" i="1"/>
  <c r="J3437" i="1" s="1"/>
  <c r="J3976" i="1" s="1"/>
  <c r="J4515" i="1" s="1"/>
  <c r="J5054" i="1" s="1"/>
  <c r="K2818" i="1"/>
  <c r="C2812" i="1"/>
  <c r="C2812" i="2" s="1"/>
  <c r="K3894" i="1"/>
  <c r="C3888" i="1"/>
  <c r="C3888" i="2" s="1"/>
  <c r="K3897" i="1"/>
  <c r="C3891" i="1"/>
  <c r="C3891" i="2" s="1"/>
  <c r="K3898" i="1"/>
  <c r="C3892" i="1"/>
  <c r="C3892" i="2" s="1"/>
  <c r="K2819" i="1"/>
  <c r="C2813" i="1"/>
  <c r="C2813" i="2" s="1"/>
  <c r="K4433" i="1"/>
  <c r="C4427" i="1"/>
  <c r="C4427" i="2" s="1"/>
  <c r="K3359" i="1"/>
  <c r="C3353" i="1"/>
  <c r="C3353" i="2" s="1"/>
  <c r="K4972" i="1"/>
  <c r="C4966" i="1"/>
  <c r="C4966" i="2" s="1"/>
  <c r="K4974" i="1"/>
  <c r="C4968" i="1"/>
  <c r="C4968" i="2" s="1"/>
  <c r="G2120" i="2"/>
  <c r="G2658" i="2"/>
  <c r="G3197" i="2" s="1"/>
  <c r="G3736" i="2" s="1"/>
  <c r="G4275" i="2" s="1"/>
  <c r="G4814" i="2" s="1"/>
  <c r="K3357" i="1"/>
  <c r="C3351" i="1"/>
  <c r="C3351" i="2" s="1"/>
  <c r="A4802" i="2"/>
  <c r="K3355" i="1"/>
  <c r="C3349" i="1"/>
  <c r="C3349" i="2" s="1"/>
  <c r="J2362" i="1"/>
  <c r="J2895" i="1"/>
  <c r="J3434" i="1" s="1"/>
  <c r="J3973" i="1" s="1"/>
  <c r="J4512" i="1" s="1"/>
  <c r="J5051" i="1" s="1"/>
  <c r="J2363" i="1"/>
  <c r="J2896" i="1"/>
  <c r="J3435" i="1" s="1"/>
  <c r="J3974" i="1" s="1"/>
  <c r="J4513" i="1" s="1"/>
  <c r="J5052" i="1" s="1"/>
  <c r="K4434" i="1"/>
  <c r="C4428" i="1"/>
  <c r="C4428" i="2" s="1"/>
  <c r="K4975" i="1"/>
  <c r="C4969" i="1"/>
  <c r="C4969" i="2" s="1"/>
  <c r="K2820" i="1"/>
  <c r="C2814" i="1"/>
  <c r="C2814" i="2" s="1"/>
  <c r="J2364" i="1"/>
  <c r="J2897" i="1"/>
  <c r="J3436" i="1" s="1"/>
  <c r="J3975" i="1" s="1"/>
  <c r="J4514" i="1" s="1"/>
  <c r="J5053" i="1" s="1"/>
  <c r="A4262" i="2"/>
  <c r="K4436" i="1"/>
  <c r="C4430" i="1"/>
  <c r="C4430" i="2" s="1"/>
  <c r="K3356" i="1"/>
  <c r="C3350" i="1"/>
  <c r="C3350" i="2" s="1"/>
  <c r="C3893" i="1"/>
  <c r="C3893" i="2" s="1"/>
  <c r="K3899" i="1"/>
  <c r="J2378" i="1"/>
  <c r="J2911" i="1"/>
  <c r="J3450" i="1" s="1"/>
  <c r="J3989" i="1" s="1"/>
  <c r="J4528" i="1" s="1"/>
  <c r="J5067" i="1" s="1"/>
  <c r="K4435" i="1"/>
  <c r="C4429" i="1"/>
  <c r="C4429" i="2" s="1"/>
  <c r="C2815" i="1"/>
  <c r="C2815" i="2" s="1"/>
  <c r="K2821" i="1"/>
  <c r="A2646" i="2"/>
  <c r="K4977" i="1"/>
  <c r="C4971" i="1"/>
  <c r="C4971" i="2" s="1"/>
  <c r="K4973" i="1"/>
  <c r="C4967" i="1"/>
  <c r="C4967" i="2" s="1"/>
  <c r="K3358" i="1"/>
  <c r="C3352" i="1"/>
  <c r="C3352" i="2" s="1"/>
  <c r="K4976" i="1"/>
  <c r="C4970" i="1"/>
  <c r="C4970" i="2" s="1"/>
  <c r="C2468" i="1"/>
  <c r="C2468" i="2" s="1"/>
  <c r="C2467" i="1"/>
  <c r="C2467" i="2" s="1"/>
  <c r="K3896" i="1"/>
  <c r="C3890" i="1"/>
  <c r="C3890" i="2" s="1"/>
  <c r="K4437" i="1"/>
  <c r="C4431" i="1"/>
  <c r="C4431" i="2" s="1"/>
  <c r="A2108" i="2"/>
  <c r="A3185" i="2"/>
  <c r="K2816" i="1"/>
  <c r="C2810" i="1"/>
  <c r="C2810" i="2" s="1"/>
  <c r="C4432" i="1"/>
  <c r="C4432" i="2" s="1"/>
  <c r="K4438" i="1"/>
  <c r="C3354" i="1"/>
  <c r="C3354" i="2" s="1"/>
  <c r="K3360" i="1"/>
  <c r="K3895" i="1"/>
  <c r="C3889" i="1"/>
  <c r="C3889" i="2" s="1"/>
  <c r="K2817" i="1"/>
  <c r="C2811" i="1"/>
  <c r="C2811" i="2" s="1"/>
  <c r="A397" i="1"/>
  <c r="D397" i="1" s="1"/>
  <c r="K2485" i="1"/>
  <c r="B396" i="1"/>
  <c r="B396" i="2" s="1"/>
  <c r="K2487" i="1"/>
  <c r="K2490" i="1"/>
  <c r="K2482" i="1"/>
  <c r="C2482" i="1" s="1"/>
  <c r="C2482" i="2" s="1"/>
  <c r="K2474" i="1"/>
  <c r="K2489" i="1"/>
  <c r="B440" i="1"/>
  <c r="B440" i="2" s="1"/>
  <c r="B418" i="1"/>
  <c r="B418" i="2" s="1"/>
  <c r="A419" i="1"/>
  <c r="D419" i="1" s="1"/>
  <c r="A418" i="2"/>
  <c r="B73" i="1"/>
  <c r="B73" i="2" s="1"/>
  <c r="B51" i="1"/>
  <c r="B51" i="2" s="1"/>
  <c r="A441" i="1"/>
  <c r="D441" i="1" s="1"/>
  <c r="A440" i="2"/>
  <c r="A463" i="1"/>
  <c r="A464" i="1" s="1"/>
  <c r="A396" i="2"/>
  <c r="A808" i="1"/>
  <c r="D808" i="1" s="1"/>
  <c r="D95" i="1"/>
  <c r="D785" i="1"/>
  <c r="A118" i="1"/>
  <c r="A118" i="2" s="1"/>
  <c r="B95" i="1"/>
  <c r="B95" i="2" s="1"/>
  <c r="B1108" i="1"/>
  <c r="B1108" i="2" s="1"/>
  <c r="A1109" i="1"/>
  <c r="D1109" i="1" s="1"/>
  <c r="A1108" i="2"/>
  <c r="A74" i="1"/>
  <c r="D74" i="1" s="1"/>
  <c r="D73" i="1"/>
  <c r="A95" i="2"/>
  <c r="F95" i="2" s="1"/>
  <c r="A1432" i="1"/>
  <c r="D1432" i="1" s="1"/>
  <c r="J72" i="2"/>
  <c r="J417" i="2" s="1"/>
  <c r="J762" i="2" s="1"/>
  <c r="J1107" i="2" s="1"/>
  <c r="J1452" i="2" s="1"/>
  <c r="J1797" i="2" s="1"/>
  <c r="A1431" i="2"/>
  <c r="B1431" i="1"/>
  <c r="B1431" i="2" s="1"/>
  <c r="A52" i="1"/>
  <c r="D52" i="1" s="1"/>
  <c r="A51" i="2"/>
  <c r="F51" i="2" s="1"/>
  <c r="A742" i="1"/>
  <c r="D742" i="1" s="1"/>
  <c r="B741" i="1"/>
  <c r="B741" i="2" s="1"/>
  <c r="A741" i="2"/>
  <c r="A764" i="1"/>
  <c r="D764" i="1" s="1"/>
  <c r="A763" i="2"/>
  <c r="D763" i="1"/>
  <c r="H72" i="2"/>
  <c r="H417" i="2" s="1"/>
  <c r="H762" i="2" s="1"/>
  <c r="H1107" i="2" s="1"/>
  <c r="H1452" i="2" s="1"/>
  <c r="H1797" i="2" s="1"/>
  <c r="B352" i="1"/>
  <c r="B352" i="2" s="1"/>
  <c r="A353" i="1"/>
  <c r="D353" i="1" s="1"/>
  <c r="A352" i="2"/>
  <c r="A1755" i="1"/>
  <c r="D1755" i="1" s="1"/>
  <c r="S310" i="3"/>
  <c r="U310" i="3" s="1"/>
  <c r="AC50" i="3"/>
  <c r="AE49" i="3"/>
  <c r="G50" i="2"/>
  <c r="G394" i="2"/>
  <c r="G739" i="2" s="1"/>
  <c r="G1084" i="2" s="1"/>
  <c r="G1429" i="2" s="1"/>
  <c r="G1774" i="2" s="1"/>
  <c r="A786" i="1"/>
  <c r="D786" i="1" s="1"/>
  <c r="B785" i="1"/>
  <c r="B785" i="2" s="1"/>
  <c r="B1754" i="1"/>
  <c r="B1754" i="2" s="1"/>
  <c r="A1388" i="1"/>
  <c r="D1388" i="1" s="1"/>
  <c r="B1387" i="1"/>
  <c r="B1387" i="2" s="1"/>
  <c r="A1387" i="2"/>
  <c r="D4262" i="1"/>
  <c r="A8" i="2"/>
  <c r="J8" i="2" s="1"/>
  <c r="J353" i="2" s="1"/>
  <c r="J698" i="2" s="1"/>
  <c r="J1043" i="2" s="1"/>
  <c r="J1388" i="2" s="1"/>
  <c r="J1733" i="2" s="1"/>
  <c r="B8" i="1"/>
  <c r="B8" i="2" s="1"/>
  <c r="D2646" i="1"/>
  <c r="D4802" i="1"/>
  <c r="D3724" i="1"/>
  <c r="A9" i="1"/>
  <c r="D9" i="1" s="1"/>
  <c r="D3185" i="1"/>
  <c r="A1409" i="2"/>
  <c r="D1754" i="1"/>
  <c r="J7" i="2"/>
  <c r="J352" i="2" s="1"/>
  <c r="J697" i="2" s="1"/>
  <c r="J1042" i="2" s="1"/>
  <c r="J1387" i="2" s="1"/>
  <c r="J1732" i="2" s="1"/>
  <c r="F7" i="2"/>
  <c r="F352" i="2" s="1"/>
  <c r="A1410" i="1"/>
  <c r="D1410" i="1" s="1"/>
  <c r="B1409" i="1"/>
  <c r="B1409" i="2" s="1"/>
  <c r="L2108" i="2"/>
  <c r="L2108" i="1" s="1"/>
  <c r="D2108" i="1"/>
  <c r="U43" i="3"/>
  <c r="R43" i="3" s="1"/>
  <c r="V43" i="3" s="1"/>
  <c r="A1042" i="2"/>
  <c r="A1043" i="1"/>
  <c r="D1043" i="1" s="1"/>
  <c r="B1042" i="1"/>
  <c r="B1042" i="2" s="1"/>
  <c r="D1733" i="1"/>
  <c r="A1733" i="2"/>
  <c r="D1776" i="1"/>
  <c r="A1776" i="2"/>
  <c r="D1798" i="1"/>
  <c r="A1798" i="2"/>
  <c r="D1820" i="1"/>
  <c r="A1820" i="2"/>
  <c r="D1476" i="1"/>
  <c r="A1476" i="2"/>
  <c r="D1498" i="1"/>
  <c r="A1498" i="2"/>
  <c r="D1131" i="1"/>
  <c r="A1131" i="2"/>
  <c r="D1153" i="1"/>
  <c r="A1153" i="2"/>
  <c r="A786" i="2"/>
  <c r="F395" i="2"/>
  <c r="L50" i="2"/>
  <c r="L50" i="1" s="1"/>
  <c r="D29" i="1"/>
  <c r="A30" i="1"/>
  <c r="B29" i="1"/>
  <c r="B29" i="2" s="1"/>
  <c r="A29" i="2"/>
  <c r="F417" i="2"/>
  <c r="F28" i="2"/>
  <c r="J28" i="2"/>
  <c r="J373" i="2" s="1"/>
  <c r="J718" i="2" s="1"/>
  <c r="J1063" i="2" s="1"/>
  <c r="J1408" i="2" s="1"/>
  <c r="J1753" i="2" s="1"/>
  <c r="H28" i="2"/>
  <c r="H373" i="2" s="1"/>
  <c r="H718" i="2" s="1"/>
  <c r="H1063" i="2" s="1"/>
  <c r="H1408" i="2" s="1"/>
  <c r="H1753" i="2" s="1"/>
  <c r="H73" i="2"/>
  <c r="H418" i="2" s="1"/>
  <c r="H763" i="2" s="1"/>
  <c r="H1108" i="2" s="1"/>
  <c r="H1453" i="2" s="1"/>
  <c r="H1798" i="2" s="1"/>
  <c r="J73" i="2"/>
  <c r="J418" i="2" s="1"/>
  <c r="J763" i="2" s="1"/>
  <c r="J1108" i="2" s="1"/>
  <c r="J1453" i="2" s="1"/>
  <c r="J1798" i="2" s="1"/>
  <c r="F73" i="2"/>
  <c r="L27" i="2"/>
  <c r="L27" i="1" s="1"/>
  <c r="F372" i="2"/>
  <c r="D96" i="1"/>
  <c r="A96" i="2"/>
  <c r="B4802" i="1"/>
  <c r="B4802" i="2" s="1"/>
  <c r="A4803" i="1"/>
  <c r="F4803" i="1" s="1"/>
  <c r="B4262" i="1"/>
  <c r="B4262" i="2" s="1"/>
  <c r="A4263" i="1"/>
  <c r="F4263" i="1" s="1"/>
  <c r="B3724" i="1"/>
  <c r="B3724" i="2" s="1"/>
  <c r="A3725" i="1"/>
  <c r="F3725" i="1" s="1"/>
  <c r="A3186" i="1"/>
  <c r="F3186" i="1" s="1"/>
  <c r="B3185" i="1"/>
  <c r="B3185" i="2" s="1"/>
  <c r="B2646" i="1"/>
  <c r="B2646" i="2" s="1"/>
  <c r="A2647" i="1"/>
  <c r="F2647" i="1" s="1"/>
  <c r="A2109" i="1"/>
  <c r="F2109" i="1" s="1"/>
  <c r="B2108" i="1"/>
  <c r="B2108" i="2" s="1"/>
  <c r="E1666" i="2"/>
  <c r="E1321" i="2"/>
  <c r="E976" i="2"/>
  <c r="E631" i="2"/>
  <c r="E286" i="2"/>
  <c r="A1454" i="2"/>
  <c r="A1087" i="2"/>
  <c r="A1064" i="2"/>
  <c r="A697" i="2"/>
  <c r="A719" i="2"/>
  <c r="A374" i="2"/>
  <c r="F1084" i="2"/>
  <c r="L739" i="2"/>
  <c r="L739" i="1" s="1"/>
  <c r="F348" i="2"/>
  <c r="L3" i="2"/>
  <c r="L3" i="1" s="1"/>
  <c r="L5" i="2"/>
  <c r="L5" i="1" s="1"/>
  <c r="F350" i="2"/>
  <c r="L4" i="2"/>
  <c r="L4" i="1" s="1"/>
  <c r="F349" i="2"/>
  <c r="F1061" i="2"/>
  <c r="L716" i="2"/>
  <c r="L716" i="1" s="1"/>
  <c r="L6" i="2"/>
  <c r="L6" i="1" s="1"/>
  <c r="F351" i="2"/>
  <c r="H1729" i="2"/>
  <c r="A1734" i="1"/>
  <c r="B1733" i="1"/>
  <c r="B1733" i="2" s="1"/>
  <c r="B1798" i="1"/>
  <c r="B1798" i="2" s="1"/>
  <c r="A1799" i="1"/>
  <c r="A1843" i="1"/>
  <c r="B1820" i="1"/>
  <c r="B1820" i="2" s="1"/>
  <c r="A1821" i="1"/>
  <c r="B1776" i="1"/>
  <c r="B1776" i="2" s="1"/>
  <c r="A1777" i="1"/>
  <c r="A1521" i="1"/>
  <c r="A1499" i="1"/>
  <c r="B1498" i="1"/>
  <c r="B1498" i="2" s="1"/>
  <c r="B1454" i="1"/>
  <c r="B1454" i="2" s="1"/>
  <c r="A1455" i="1"/>
  <c r="D1455" i="1" s="1"/>
  <c r="A1477" i="1"/>
  <c r="D1477" i="1" s="1"/>
  <c r="B1476" i="1"/>
  <c r="B1476" i="2" s="1"/>
  <c r="B1131" i="1"/>
  <c r="B1131" i="2" s="1"/>
  <c r="A1132" i="1"/>
  <c r="D1132" i="1" s="1"/>
  <c r="A1176" i="1"/>
  <c r="A1154" i="1"/>
  <c r="B1153" i="1"/>
  <c r="B1153" i="2" s="1"/>
  <c r="B1064" i="1"/>
  <c r="B1064" i="2" s="1"/>
  <c r="A1065" i="1"/>
  <c r="D1065" i="1" s="1"/>
  <c r="A1088" i="1"/>
  <c r="D1088" i="1" s="1"/>
  <c r="B1087" i="1"/>
  <c r="B1087" i="2" s="1"/>
  <c r="B719" i="1"/>
  <c r="B719" i="2" s="1"/>
  <c r="A720" i="1"/>
  <c r="D720" i="1" s="1"/>
  <c r="B697" i="1"/>
  <c r="B697" i="2" s="1"/>
  <c r="A698" i="1"/>
  <c r="D698" i="1" s="1"/>
  <c r="B374" i="1"/>
  <c r="B374" i="2" s="1"/>
  <c r="A375" i="1"/>
  <c r="D375" i="1" s="1"/>
  <c r="A97" i="1"/>
  <c r="D97" i="1" s="1"/>
  <c r="B96" i="1"/>
  <c r="B96" i="2" s="1"/>
  <c r="K10" i="1"/>
  <c r="J21" i="1"/>
  <c r="J24" i="1"/>
  <c r="J23" i="1"/>
  <c r="J22" i="1"/>
  <c r="L3724" i="2" l="1"/>
  <c r="L3724" i="1" s="1"/>
  <c r="L4802" i="2"/>
  <c r="L4802" i="1" s="1"/>
  <c r="H2324" i="2"/>
  <c r="H2858" i="2"/>
  <c r="H3397" i="2" s="1"/>
  <c r="H3936" i="2" s="1"/>
  <c r="H4475" i="2" s="1"/>
  <c r="H5014" i="2" s="1"/>
  <c r="C2483" i="1"/>
  <c r="C2483" i="2" s="1"/>
  <c r="H2283" i="2"/>
  <c r="H2817" i="2"/>
  <c r="H3356" i="2" s="1"/>
  <c r="H3895" i="2" s="1"/>
  <c r="H4434" i="2" s="1"/>
  <c r="H4973" i="2" s="1"/>
  <c r="L4262" i="2"/>
  <c r="L4262" i="1" s="1"/>
  <c r="R138" i="3"/>
  <c r="V138" i="3" s="1"/>
  <c r="J2283" i="1"/>
  <c r="J2816" i="1"/>
  <c r="H2331" i="2"/>
  <c r="H2865" i="2"/>
  <c r="H3404" i="2" s="1"/>
  <c r="H3943" i="2" s="1"/>
  <c r="H4482" i="2" s="1"/>
  <c r="H5021" i="2" s="1"/>
  <c r="H2869" i="2"/>
  <c r="H3408" i="2" s="1"/>
  <c r="H3947" i="2" s="1"/>
  <c r="H4486" i="2" s="1"/>
  <c r="H5025" i="2" s="1"/>
  <c r="H2871" i="2"/>
  <c r="H3410" i="2" s="1"/>
  <c r="H3949" i="2" s="1"/>
  <c r="H4488" i="2" s="1"/>
  <c r="H5027" i="2" s="1"/>
  <c r="K4981" i="1"/>
  <c r="C4975" i="1"/>
  <c r="C4975" i="2" s="1"/>
  <c r="K4983" i="1"/>
  <c r="C4977" i="1"/>
  <c r="C4977" i="2" s="1"/>
  <c r="C3899" i="1"/>
  <c r="C3899" i="2" s="1"/>
  <c r="K3905" i="1"/>
  <c r="C4974" i="1"/>
  <c r="C4974" i="2" s="1"/>
  <c r="K4980" i="1"/>
  <c r="C3898" i="1"/>
  <c r="C3898" i="2" s="1"/>
  <c r="K3904" i="1"/>
  <c r="J2384" i="1"/>
  <c r="J2917" i="1"/>
  <c r="J3456" i="1" s="1"/>
  <c r="J3995" i="1" s="1"/>
  <c r="J4534" i="1" s="1"/>
  <c r="J5073" i="1" s="1"/>
  <c r="C4437" i="1"/>
  <c r="C4437" i="2" s="1"/>
  <c r="K4443" i="1"/>
  <c r="C4434" i="1"/>
  <c r="C4434" i="2" s="1"/>
  <c r="K4440" i="1"/>
  <c r="A3186" i="2"/>
  <c r="C4972" i="1"/>
  <c r="C4972" i="2" s="1"/>
  <c r="K4978" i="1"/>
  <c r="C3897" i="1"/>
  <c r="C3897" i="2" s="1"/>
  <c r="K3903" i="1"/>
  <c r="A3725" i="2"/>
  <c r="C3896" i="1"/>
  <c r="C3896" i="2" s="1"/>
  <c r="K3902" i="1"/>
  <c r="J3355" i="1"/>
  <c r="J3894" i="1" s="1"/>
  <c r="J4433" i="1" s="1"/>
  <c r="J4972" i="1" s="1"/>
  <c r="C3356" i="1"/>
  <c r="C3356" i="2" s="1"/>
  <c r="K3362" i="1"/>
  <c r="C3895" i="1"/>
  <c r="C3895" i="2" s="1"/>
  <c r="K3901" i="1"/>
  <c r="C2821" i="1"/>
  <c r="C2821" i="2" s="1"/>
  <c r="K2827" i="1"/>
  <c r="C3894" i="1"/>
  <c r="C3894" i="2" s="1"/>
  <c r="K3900" i="1"/>
  <c r="C3360" i="1"/>
  <c r="C3360" i="2" s="1"/>
  <c r="K3366" i="1"/>
  <c r="C4438" i="1"/>
  <c r="C4438" i="2" s="1"/>
  <c r="K4444" i="1"/>
  <c r="C3358" i="1"/>
  <c r="C3358" i="2" s="1"/>
  <c r="K3364" i="1"/>
  <c r="J2369" i="1"/>
  <c r="J2902" i="1"/>
  <c r="J3441" i="1" s="1"/>
  <c r="J3980" i="1" s="1"/>
  <c r="J4519" i="1" s="1"/>
  <c r="J5058" i="1" s="1"/>
  <c r="C2817" i="1"/>
  <c r="C2817" i="2" s="1"/>
  <c r="K2823" i="1"/>
  <c r="C4976" i="1"/>
  <c r="C4976" i="2" s="1"/>
  <c r="K4982" i="1"/>
  <c r="C2474" i="1"/>
  <c r="C2474" i="2" s="1"/>
  <c r="C2473" i="1"/>
  <c r="C2473" i="2" s="1"/>
  <c r="C2475" i="1"/>
  <c r="C2475" i="2" s="1"/>
  <c r="C3357" i="1"/>
  <c r="C3357" i="2" s="1"/>
  <c r="K3363" i="1"/>
  <c r="C3359" i="1"/>
  <c r="C3359" i="2" s="1"/>
  <c r="K3365" i="1"/>
  <c r="C2818" i="1"/>
  <c r="C2818" i="2" s="1"/>
  <c r="K2824" i="1"/>
  <c r="A2647" i="2"/>
  <c r="J2370" i="1"/>
  <c r="J2903" i="1"/>
  <c r="J3442" i="1" s="1"/>
  <c r="J3981" i="1" s="1"/>
  <c r="J4520" i="1" s="1"/>
  <c r="A4803" i="2"/>
  <c r="K4979" i="1"/>
  <c r="C4973" i="1"/>
  <c r="C4973" i="2" s="1"/>
  <c r="C2820" i="1"/>
  <c r="C2820" i="2" s="1"/>
  <c r="K2826" i="1"/>
  <c r="J2368" i="1"/>
  <c r="J2901" i="1"/>
  <c r="J3440" i="1" s="1"/>
  <c r="J3979" i="1" s="1"/>
  <c r="J4518" i="1" s="1"/>
  <c r="J5057" i="1" s="1"/>
  <c r="C4436" i="1"/>
  <c r="C4436" i="2" s="1"/>
  <c r="K4442" i="1"/>
  <c r="G2121" i="2"/>
  <c r="G2659" i="2"/>
  <c r="G3198" i="2" s="1"/>
  <c r="G3737" i="2" s="1"/>
  <c r="G4276" i="2" s="1"/>
  <c r="G4815" i="2" s="1"/>
  <c r="C4433" i="1"/>
  <c r="C4433" i="2" s="1"/>
  <c r="K4439" i="1"/>
  <c r="J2371" i="1"/>
  <c r="J2904" i="1"/>
  <c r="J3443" i="1" s="1"/>
  <c r="J3982" i="1" s="1"/>
  <c r="J4521" i="1" s="1"/>
  <c r="J5060" i="1" s="1"/>
  <c r="A4263" i="2"/>
  <c r="C2484" i="1"/>
  <c r="C2484" i="2" s="1"/>
  <c r="C4435" i="1"/>
  <c r="C4435" i="2" s="1"/>
  <c r="K4441" i="1"/>
  <c r="C3355" i="1"/>
  <c r="C3355" i="2" s="1"/>
  <c r="K3361" i="1"/>
  <c r="A419" i="2"/>
  <c r="A2109" i="2"/>
  <c r="C2816" i="1"/>
  <c r="C2816" i="2" s="1"/>
  <c r="K2822" i="1"/>
  <c r="C2819" i="1"/>
  <c r="C2819" i="2" s="1"/>
  <c r="K2825" i="1"/>
  <c r="B397" i="1"/>
  <c r="B397" i="2" s="1"/>
  <c r="A398" i="1"/>
  <c r="D398" i="1" s="1"/>
  <c r="A397" i="2"/>
  <c r="B74" i="1"/>
  <c r="B74" i="2" s="1"/>
  <c r="A420" i="1"/>
  <c r="D420" i="1" s="1"/>
  <c r="B419" i="1"/>
  <c r="B419" i="2" s="1"/>
  <c r="A441" i="2"/>
  <c r="B441" i="1"/>
  <c r="B441" i="2" s="1"/>
  <c r="A486" i="1"/>
  <c r="D486" i="1" s="1"/>
  <c r="B463" i="1"/>
  <c r="B463" i="2" s="1"/>
  <c r="A442" i="1"/>
  <c r="D442" i="1" s="1"/>
  <c r="A74" i="2"/>
  <c r="H74" i="2" s="1"/>
  <c r="H419" i="2" s="1"/>
  <c r="H764" i="2" s="1"/>
  <c r="H1109" i="2" s="1"/>
  <c r="H1454" i="2" s="1"/>
  <c r="H1799" i="2" s="1"/>
  <c r="A463" i="2"/>
  <c r="D463" i="1"/>
  <c r="K2480" i="1"/>
  <c r="K2496" i="1"/>
  <c r="K2493" i="1"/>
  <c r="K2488" i="1"/>
  <c r="C2488" i="1" s="1"/>
  <c r="C2488" i="2" s="1"/>
  <c r="K2495" i="1"/>
  <c r="K2491" i="1"/>
  <c r="C2490" i="1" s="1"/>
  <c r="C2490" i="2" s="1"/>
  <c r="A1432" i="2"/>
  <c r="A1433" i="1"/>
  <c r="D1433" i="1" s="1"/>
  <c r="B1432" i="1"/>
  <c r="B1432" i="2" s="1"/>
  <c r="A119" i="1"/>
  <c r="D119" i="1" s="1"/>
  <c r="A743" i="1"/>
  <c r="D743" i="1" s="1"/>
  <c r="D118" i="1"/>
  <c r="B742" i="1"/>
  <c r="B742" i="2" s="1"/>
  <c r="A742" i="2"/>
  <c r="B118" i="1"/>
  <c r="B118" i="2" s="1"/>
  <c r="A141" i="1"/>
  <c r="A141" i="2" s="1"/>
  <c r="A75" i="1"/>
  <c r="D75" i="1" s="1"/>
  <c r="A764" i="2"/>
  <c r="A809" i="1"/>
  <c r="A809" i="2" s="1"/>
  <c r="B808" i="1"/>
  <c r="B808" i="2" s="1"/>
  <c r="B764" i="1"/>
  <c r="B764" i="2" s="1"/>
  <c r="A765" i="1"/>
  <c r="D765" i="1" s="1"/>
  <c r="A831" i="1"/>
  <c r="D831" i="1" s="1"/>
  <c r="A787" i="1"/>
  <c r="D787" i="1" s="1"/>
  <c r="B786" i="1"/>
  <c r="B786" i="2" s="1"/>
  <c r="A808" i="2"/>
  <c r="L72" i="2"/>
  <c r="L72" i="1" s="1"/>
  <c r="A1110" i="1"/>
  <c r="D1110" i="1" s="1"/>
  <c r="B1109" i="1"/>
  <c r="B1109" i="2" s="1"/>
  <c r="A1109" i="2"/>
  <c r="J95" i="2"/>
  <c r="J440" i="2" s="1"/>
  <c r="J785" i="2" s="1"/>
  <c r="J1130" i="2" s="1"/>
  <c r="J1475" i="2" s="1"/>
  <c r="J1820" i="2" s="1"/>
  <c r="H95" i="2"/>
  <c r="H440" i="2" s="1"/>
  <c r="H785" i="2" s="1"/>
  <c r="H1130" i="2" s="1"/>
  <c r="H1475" i="2" s="1"/>
  <c r="H1820" i="2" s="1"/>
  <c r="B52" i="1"/>
  <c r="B52" i="2" s="1"/>
  <c r="B1755" i="1"/>
  <c r="B1755" i="2" s="1"/>
  <c r="J51" i="2"/>
  <c r="J396" i="2" s="1"/>
  <c r="J741" i="2" s="1"/>
  <c r="J1086" i="2" s="1"/>
  <c r="J1431" i="2" s="1"/>
  <c r="J1776" i="2" s="1"/>
  <c r="H51" i="2"/>
  <c r="H396" i="2" s="1"/>
  <c r="H741" i="2" s="1"/>
  <c r="H1086" i="2" s="1"/>
  <c r="H1431" i="2" s="1"/>
  <c r="H1776" i="2" s="1"/>
  <c r="A53" i="1"/>
  <c r="D53" i="1" s="1"/>
  <c r="A52" i="2"/>
  <c r="J52" i="2" s="1"/>
  <c r="J397" i="2" s="1"/>
  <c r="J742" i="2" s="1"/>
  <c r="J1087" i="2" s="1"/>
  <c r="J1432" i="2" s="1"/>
  <c r="J1777" i="2" s="1"/>
  <c r="A1756" i="1"/>
  <c r="B1756" i="1" s="1"/>
  <c r="B1756" i="2" s="1"/>
  <c r="A1388" i="2"/>
  <c r="A1755" i="2"/>
  <c r="B353" i="1"/>
  <c r="B353" i="2" s="1"/>
  <c r="A353" i="2"/>
  <c r="A354" i="1"/>
  <c r="D354" i="1" s="1"/>
  <c r="H8" i="2"/>
  <c r="H353" i="2" s="1"/>
  <c r="H698" i="2" s="1"/>
  <c r="H1043" i="2" s="1"/>
  <c r="H1388" i="2" s="1"/>
  <c r="H1733" i="2" s="1"/>
  <c r="F8" i="2"/>
  <c r="S311" i="3"/>
  <c r="U311" i="3" s="1"/>
  <c r="AC51" i="3"/>
  <c r="AE50" i="3"/>
  <c r="A1389" i="1"/>
  <c r="D1389" i="1" s="1"/>
  <c r="B1388" i="1"/>
  <c r="B1388" i="2" s="1"/>
  <c r="G51" i="2"/>
  <c r="G395" i="2"/>
  <c r="G740" i="2" s="1"/>
  <c r="G1085" i="2" s="1"/>
  <c r="G1430" i="2" s="1"/>
  <c r="G1775" i="2" s="1"/>
  <c r="A1043" i="2"/>
  <c r="D3725" i="1"/>
  <c r="D4263" i="1"/>
  <c r="A10" i="1"/>
  <c r="D3186" i="1"/>
  <c r="D2647" i="1"/>
  <c r="D4803" i="1"/>
  <c r="B9" i="1"/>
  <c r="B9" i="2" s="1"/>
  <c r="A9" i="2"/>
  <c r="J9" i="2" s="1"/>
  <c r="J354" i="2" s="1"/>
  <c r="J699" i="2" s="1"/>
  <c r="J1044" i="2" s="1"/>
  <c r="J1389" i="2" s="1"/>
  <c r="J1734" i="2" s="1"/>
  <c r="A1411" i="1"/>
  <c r="D1411" i="1" s="1"/>
  <c r="B1410" i="1"/>
  <c r="B1410" i="2" s="1"/>
  <c r="L7" i="2"/>
  <c r="L7" i="1" s="1"/>
  <c r="A1410" i="2"/>
  <c r="A1044" i="1"/>
  <c r="D1044" i="1" s="1"/>
  <c r="B1043" i="1"/>
  <c r="B1043" i="2" s="1"/>
  <c r="L2109" i="2"/>
  <c r="L2109" i="1" s="1"/>
  <c r="D2109" i="1"/>
  <c r="U44" i="3"/>
  <c r="R44" i="3" s="1"/>
  <c r="V44" i="3" s="1"/>
  <c r="D1777" i="1"/>
  <c r="A1777" i="2"/>
  <c r="D1821" i="1"/>
  <c r="A1821" i="2"/>
  <c r="D1734" i="1"/>
  <c r="A1734" i="2"/>
  <c r="D1799" i="1"/>
  <c r="A1799" i="2"/>
  <c r="D1843" i="1"/>
  <c r="A1843" i="2"/>
  <c r="D1499" i="1"/>
  <c r="A1499" i="2"/>
  <c r="D1521" i="1"/>
  <c r="A1521" i="2"/>
  <c r="D1154" i="1"/>
  <c r="A1154" i="2"/>
  <c r="D1176" i="1"/>
  <c r="A1176" i="2"/>
  <c r="D464" i="1"/>
  <c r="A464" i="2"/>
  <c r="L73" i="2"/>
  <c r="L73" i="1" s="1"/>
  <c r="F418" i="2"/>
  <c r="H29" i="2"/>
  <c r="H374" i="2" s="1"/>
  <c r="H719" i="2" s="1"/>
  <c r="H1064" i="2" s="1"/>
  <c r="H1409" i="2" s="1"/>
  <c r="H1754" i="2" s="1"/>
  <c r="J29" i="2"/>
  <c r="J374" i="2" s="1"/>
  <c r="J719" i="2" s="1"/>
  <c r="J1064" i="2" s="1"/>
  <c r="J1409" i="2" s="1"/>
  <c r="J1754" i="2" s="1"/>
  <c r="F29" i="2"/>
  <c r="F440" i="2"/>
  <c r="H118" i="2"/>
  <c r="H463" i="2" s="1"/>
  <c r="H808" i="2" s="1"/>
  <c r="H1153" i="2" s="1"/>
  <c r="H1498" i="2" s="1"/>
  <c r="H1843" i="2" s="1"/>
  <c r="J118" i="2"/>
  <c r="J463" i="2" s="1"/>
  <c r="J808" i="2" s="1"/>
  <c r="J1153" i="2" s="1"/>
  <c r="J1498" i="2" s="1"/>
  <c r="J1843" i="2" s="1"/>
  <c r="F118" i="2"/>
  <c r="L417" i="2"/>
  <c r="L417" i="1" s="1"/>
  <c r="F762" i="2"/>
  <c r="J96" i="2"/>
  <c r="J441" i="2" s="1"/>
  <c r="J786" i="2" s="1"/>
  <c r="J1131" i="2" s="1"/>
  <c r="J1476" i="2" s="1"/>
  <c r="J1821" i="2" s="1"/>
  <c r="H96" i="2"/>
  <c r="H441" i="2" s="1"/>
  <c r="H786" i="2" s="1"/>
  <c r="H1131" i="2" s="1"/>
  <c r="H1476" i="2" s="1"/>
  <c r="H1821" i="2" s="1"/>
  <c r="F96" i="2"/>
  <c r="D30" i="1"/>
  <c r="A31" i="1"/>
  <c r="B30" i="1"/>
  <c r="B30" i="2" s="1"/>
  <c r="A30" i="2"/>
  <c r="L372" i="2"/>
  <c r="L372" i="1" s="1"/>
  <c r="F717" i="2"/>
  <c r="L28" i="2"/>
  <c r="L28" i="1" s="1"/>
  <c r="F373" i="2"/>
  <c r="L395" i="2"/>
  <c r="L395" i="1" s="1"/>
  <c r="F740" i="2"/>
  <c r="B4803" i="1"/>
  <c r="B4803" i="2" s="1"/>
  <c r="A4804" i="1"/>
  <c r="F4804" i="1" s="1"/>
  <c r="B4263" i="1"/>
  <c r="B4263" i="2" s="1"/>
  <c r="A4264" i="1"/>
  <c r="F4264" i="1" s="1"/>
  <c r="B3725" i="1"/>
  <c r="B3725" i="2" s="1"/>
  <c r="A3726" i="1"/>
  <c r="F3726" i="1" s="1"/>
  <c r="A3187" i="1"/>
  <c r="F3187" i="1" s="1"/>
  <c r="B3186" i="1"/>
  <c r="B3186" i="2" s="1"/>
  <c r="B2647" i="1"/>
  <c r="B2647" i="2" s="1"/>
  <c r="A2648" i="1"/>
  <c r="F2648" i="1" s="1"/>
  <c r="B2109" i="1"/>
  <c r="B2109" i="2" s="1"/>
  <c r="A2110" i="1"/>
  <c r="F2110" i="1" s="1"/>
  <c r="E1667" i="2"/>
  <c r="E1322" i="2"/>
  <c r="E977" i="2"/>
  <c r="E632" i="2"/>
  <c r="E287" i="2"/>
  <c r="A1455" i="2"/>
  <c r="A1477" i="2"/>
  <c r="A1065" i="2"/>
  <c r="A1088" i="2"/>
  <c r="A1132" i="2"/>
  <c r="A720" i="2"/>
  <c r="A698" i="2"/>
  <c r="A375" i="2"/>
  <c r="L352" i="2"/>
  <c r="L352" i="1" s="1"/>
  <c r="F697" i="2"/>
  <c r="L348" i="2"/>
  <c r="L348" i="1" s="1"/>
  <c r="F693" i="2"/>
  <c r="A97" i="2"/>
  <c r="F694" i="2"/>
  <c r="L349" i="2"/>
  <c r="L349" i="1" s="1"/>
  <c r="L351" i="2"/>
  <c r="L351" i="1" s="1"/>
  <c r="F696" i="2"/>
  <c r="F1406" i="2"/>
  <c r="L1061" i="2"/>
  <c r="L1061" i="1" s="1"/>
  <c r="L350" i="2"/>
  <c r="L350" i="1" s="1"/>
  <c r="F695" i="2"/>
  <c r="F396" i="2"/>
  <c r="F1429" i="2"/>
  <c r="L1084" i="2"/>
  <c r="L1084" i="1" s="1"/>
  <c r="A1822" i="1"/>
  <c r="B1821" i="1"/>
  <c r="B1821" i="2" s="1"/>
  <c r="A1866" i="1"/>
  <c r="A1844" i="1"/>
  <c r="B1843" i="1"/>
  <c r="B1843" i="2" s="1"/>
  <c r="B1799" i="1"/>
  <c r="B1799" i="2" s="1"/>
  <c r="A1800" i="1"/>
  <c r="B1777" i="1"/>
  <c r="B1777" i="2" s="1"/>
  <c r="A1778" i="1"/>
  <c r="B1734" i="1"/>
  <c r="B1734" i="2" s="1"/>
  <c r="A1735" i="1"/>
  <c r="A1456" i="1"/>
  <c r="D1456" i="1" s="1"/>
  <c r="B1455" i="1"/>
  <c r="B1455" i="2" s="1"/>
  <c r="A1478" i="1"/>
  <c r="D1478" i="1" s="1"/>
  <c r="B1477" i="1"/>
  <c r="B1477" i="2" s="1"/>
  <c r="B1499" i="1"/>
  <c r="B1499" i="2" s="1"/>
  <c r="A1500" i="1"/>
  <c r="D1500" i="1" s="1"/>
  <c r="A1544" i="1"/>
  <c r="A1522" i="1"/>
  <c r="B1521" i="1"/>
  <c r="B1521" i="2" s="1"/>
  <c r="A1066" i="1"/>
  <c r="D1066" i="1" s="1"/>
  <c r="B1065" i="1"/>
  <c r="B1065" i="2" s="1"/>
  <c r="A1155" i="1"/>
  <c r="D1155" i="1" s="1"/>
  <c r="B1154" i="1"/>
  <c r="B1154" i="2" s="1"/>
  <c r="B1088" i="1"/>
  <c r="B1088" i="2" s="1"/>
  <c r="A1089" i="1"/>
  <c r="D1089" i="1" s="1"/>
  <c r="A1199" i="1"/>
  <c r="A1177" i="1"/>
  <c r="B1176" i="1"/>
  <c r="B1176" i="2" s="1"/>
  <c r="B1132" i="1"/>
  <c r="B1132" i="2" s="1"/>
  <c r="A1133" i="1"/>
  <c r="D1133" i="1" s="1"/>
  <c r="B698" i="1"/>
  <c r="B698" i="2" s="1"/>
  <c r="A699" i="1"/>
  <c r="D699" i="1" s="1"/>
  <c r="B720" i="1"/>
  <c r="B720" i="2" s="1"/>
  <c r="A721" i="1"/>
  <c r="D721" i="1" s="1"/>
  <c r="B398" i="1"/>
  <c r="B398" i="2" s="1"/>
  <c r="A399" i="1"/>
  <c r="D399" i="1" s="1"/>
  <c r="A465" i="1"/>
  <c r="D465" i="1" s="1"/>
  <c r="B464" i="1"/>
  <c r="B464" i="2" s="1"/>
  <c r="B375" i="1"/>
  <c r="B375" i="2" s="1"/>
  <c r="A376" i="1"/>
  <c r="D376" i="1" s="1"/>
  <c r="B97" i="1"/>
  <c r="B97" i="2" s="1"/>
  <c r="A98" i="1"/>
  <c r="D98" i="1" s="1"/>
  <c r="K11" i="1"/>
  <c r="G15" i="1"/>
  <c r="G22" i="1" s="1"/>
  <c r="G16" i="1"/>
  <c r="G23" i="1" s="1"/>
  <c r="G17" i="1"/>
  <c r="G24" i="1" s="1"/>
  <c r="G18" i="1"/>
  <c r="G19" i="1"/>
  <c r="G14" i="1"/>
  <c r="G21" i="1" s="1"/>
  <c r="F6" i="1"/>
  <c r="L4263" i="2" l="1"/>
  <c r="L4263" i="1" s="1"/>
  <c r="H2288" i="2"/>
  <c r="H2822" i="2"/>
  <c r="H3361" i="2" s="1"/>
  <c r="H3900" i="2" s="1"/>
  <c r="H4439" i="2" s="1"/>
  <c r="H4978" i="2" s="1"/>
  <c r="A398" i="2"/>
  <c r="L4803" i="2"/>
  <c r="L4803" i="1" s="1"/>
  <c r="L3725" i="2"/>
  <c r="L3725" i="1" s="1"/>
  <c r="H2329" i="2"/>
  <c r="H2863" i="2"/>
  <c r="H3402" i="2" s="1"/>
  <c r="H3941" i="2" s="1"/>
  <c r="H4480" i="2" s="1"/>
  <c r="H5019" i="2" s="1"/>
  <c r="R139" i="3"/>
  <c r="V139" i="3" s="1"/>
  <c r="J2289" i="1"/>
  <c r="J2822" i="1"/>
  <c r="J3361" i="1" s="1"/>
  <c r="J5059" i="1"/>
  <c r="H2336" i="2"/>
  <c r="H2870" i="2"/>
  <c r="H3409" i="2" s="1"/>
  <c r="H3948" i="2" s="1"/>
  <c r="H4487" i="2" s="1"/>
  <c r="H5026" i="2" s="1"/>
  <c r="H2876" i="2"/>
  <c r="H3415" i="2" s="1"/>
  <c r="H3954" i="2" s="1"/>
  <c r="H4493" i="2" s="1"/>
  <c r="H5032" i="2" s="1"/>
  <c r="H2874" i="2"/>
  <c r="H3413" i="2" s="1"/>
  <c r="H3952" i="2" s="1"/>
  <c r="H4491" i="2" s="1"/>
  <c r="H5030" i="2" s="1"/>
  <c r="G2122" i="2"/>
  <c r="G2660" i="2"/>
  <c r="G3199" i="2" s="1"/>
  <c r="G3738" i="2" s="1"/>
  <c r="G4277" i="2" s="1"/>
  <c r="G4816" i="2" s="1"/>
  <c r="C3362" i="1"/>
  <c r="C3362" i="2" s="1"/>
  <c r="K3368" i="1"/>
  <c r="A2110" i="2"/>
  <c r="J2374" i="1"/>
  <c r="J2907" i="1"/>
  <c r="J3446" i="1" s="1"/>
  <c r="J3985" i="1" s="1"/>
  <c r="J4524" i="1" s="1"/>
  <c r="J5063" i="1" s="1"/>
  <c r="C2827" i="1"/>
  <c r="C2827" i="2" s="1"/>
  <c r="K2833" i="1"/>
  <c r="A2648" i="2"/>
  <c r="C3361" i="1"/>
  <c r="C3361" i="2" s="1"/>
  <c r="K3367" i="1"/>
  <c r="C2826" i="1"/>
  <c r="C2826" i="2" s="1"/>
  <c r="K2832" i="1"/>
  <c r="C3364" i="1"/>
  <c r="C3364" i="2" s="1"/>
  <c r="K3370" i="1"/>
  <c r="J3900" i="1"/>
  <c r="J4439" i="1" s="1"/>
  <c r="J4978" i="1" s="1"/>
  <c r="J2376" i="1"/>
  <c r="J2909" i="1"/>
  <c r="J3448" i="1" s="1"/>
  <c r="J3987" i="1" s="1"/>
  <c r="J4526" i="1" s="1"/>
  <c r="J5065" i="1" s="1"/>
  <c r="C3905" i="1"/>
  <c r="C3905" i="2" s="1"/>
  <c r="K3911" i="1"/>
  <c r="C4442" i="1"/>
  <c r="C4442" i="2" s="1"/>
  <c r="K4448" i="1"/>
  <c r="C2824" i="1"/>
  <c r="C2824" i="2" s="1"/>
  <c r="K2830" i="1"/>
  <c r="C4982" i="1"/>
  <c r="C4982" i="2" s="1"/>
  <c r="K4988" i="1"/>
  <c r="C3902" i="1"/>
  <c r="C3902" i="2" s="1"/>
  <c r="K3908" i="1"/>
  <c r="J2390" i="1"/>
  <c r="J2923" i="1"/>
  <c r="J3462" i="1" s="1"/>
  <c r="J4001" i="1" s="1"/>
  <c r="J4540" i="1" s="1"/>
  <c r="J5079" i="1" s="1"/>
  <c r="C4444" i="1"/>
  <c r="C4444" i="2" s="1"/>
  <c r="K4450" i="1"/>
  <c r="C4979" i="1"/>
  <c r="C4979" i="2" s="1"/>
  <c r="K4985" i="1"/>
  <c r="C3365" i="1"/>
  <c r="C3365" i="2" s="1"/>
  <c r="K3371" i="1"/>
  <c r="C2823" i="1"/>
  <c r="C2823" i="2" s="1"/>
  <c r="K2829" i="1"/>
  <c r="C3901" i="1"/>
  <c r="C3901" i="2" s="1"/>
  <c r="K3907" i="1"/>
  <c r="C3904" i="1"/>
  <c r="C3904" i="2" s="1"/>
  <c r="K3910" i="1"/>
  <c r="A3726" i="2"/>
  <c r="C2822" i="1"/>
  <c r="C2822" i="2" s="1"/>
  <c r="K2828" i="1"/>
  <c r="C4441" i="1"/>
  <c r="C4441" i="2" s="1"/>
  <c r="K4447" i="1"/>
  <c r="C3366" i="1"/>
  <c r="C3366" i="2" s="1"/>
  <c r="K3372" i="1"/>
  <c r="K4989" i="1"/>
  <c r="C4983" i="1"/>
  <c r="C4983" i="2" s="1"/>
  <c r="C2480" i="1"/>
  <c r="C2480" i="2" s="1"/>
  <c r="C2479" i="1"/>
  <c r="C2479" i="2" s="1"/>
  <c r="C2481" i="1"/>
  <c r="C2481" i="2" s="1"/>
  <c r="J2377" i="1"/>
  <c r="J2910" i="1"/>
  <c r="J3449" i="1" s="1"/>
  <c r="J3988" i="1" s="1"/>
  <c r="J4527" i="1" s="1"/>
  <c r="J5066" i="1" s="1"/>
  <c r="C3363" i="1"/>
  <c r="C3363" i="2" s="1"/>
  <c r="K3369" i="1"/>
  <c r="C4440" i="1"/>
  <c r="C4440" i="2" s="1"/>
  <c r="K4446" i="1"/>
  <c r="C4980" i="1"/>
  <c r="C4980" i="2" s="1"/>
  <c r="K4986" i="1"/>
  <c r="A3187" i="2"/>
  <c r="A4264" i="2"/>
  <c r="C4439" i="1"/>
  <c r="C4439" i="2" s="1"/>
  <c r="K4445" i="1"/>
  <c r="J2375" i="1"/>
  <c r="J2908" i="1"/>
  <c r="J3447" i="1" s="1"/>
  <c r="J3986" i="1" s="1"/>
  <c r="J4525" i="1" s="1"/>
  <c r="J5064" i="1" s="1"/>
  <c r="C2489" i="1"/>
  <c r="C2489" i="2" s="1"/>
  <c r="C3903" i="1"/>
  <c r="C3903" i="2" s="1"/>
  <c r="K3909" i="1"/>
  <c r="C3900" i="1"/>
  <c r="C3900" i="2" s="1"/>
  <c r="K3906" i="1"/>
  <c r="C4443" i="1"/>
  <c r="C4443" i="2" s="1"/>
  <c r="K4449" i="1"/>
  <c r="A4804" i="2"/>
  <c r="C2825" i="1"/>
  <c r="C2825" i="2" s="1"/>
  <c r="K2831" i="1"/>
  <c r="C4978" i="1"/>
  <c r="C4978" i="2" s="1"/>
  <c r="K4984" i="1"/>
  <c r="C4981" i="1"/>
  <c r="C4981" i="2" s="1"/>
  <c r="K4987" i="1"/>
  <c r="A421" i="1"/>
  <c r="D421" i="1" s="1"/>
  <c r="B420" i="1"/>
  <c r="B420" i="2" s="1"/>
  <c r="A443" i="1"/>
  <c r="D443" i="1" s="1"/>
  <c r="A420" i="2"/>
  <c r="B486" i="1"/>
  <c r="B486" i="2" s="1"/>
  <c r="A486" i="2"/>
  <c r="A509" i="1"/>
  <c r="J74" i="2"/>
  <c r="J419" i="2" s="1"/>
  <c r="J764" i="2" s="1"/>
  <c r="J1109" i="2" s="1"/>
  <c r="J1454" i="2" s="1"/>
  <c r="J1799" i="2" s="1"/>
  <c r="B442" i="1"/>
  <c r="B442" i="2" s="1"/>
  <c r="A442" i="2"/>
  <c r="F74" i="2"/>
  <c r="F419" i="2" s="1"/>
  <c r="D141" i="1"/>
  <c r="B75" i="1"/>
  <c r="B75" i="2" s="1"/>
  <c r="B1433" i="1"/>
  <c r="B1433" i="2" s="1"/>
  <c r="A487" i="1"/>
  <c r="D487" i="1" s="1"/>
  <c r="A1434" i="1"/>
  <c r="D1434" i="1" s="1"/>
  <c r="A1433" i="2"/>
  <c r="D809" i="1"/>
  <c r="B809" i="1"/>
  <c r="B809" i="2" s="1"/>
  <c r="A810" i="1"/>
  <c r="D810" i="1" s="1"/>
  <c r="A787" i="2"/>
  <c r="A788" i="1"/>
  <c r="D788" i="1" s="1"/>
  <c r="B787" i="1"/>
  <c r="B787" i="2" s="1"/>
  <c r="B141" i="1"/>
  <c r="B141" i="2" s="1"/>
  <c r="A164" i="1"/>
  <c r="D164" i="1" s="1"/>
  <c r="A142" i="1"/>
  <c r="A142" i="2" s="1"/>
  <c r="A743" i="2"/>
  <c r="A120" i="1"/>
  <c r="D120" i="1" s="1"/>
  <c r="A119" i="2"/>
  <c r="H119" i="2" s="1"/>
  <c r="H464" i="2" s="1"/>
  <c r="H809" i="2" s="1"/>
  <c r="H1154" i="2" s="1"/>
  <c r="H1499" i="2" s="1"/>
  <c r="H1844" i="2" s="1"/>
  <c r="A744" i="1"/>
  <c r="D744" i="1" s="1"/>
  <c r="K2494" i="1"/>
  <c r="C2494" i="1" s="1"/>
  <c r="C2494" i="2" s="1"/>
  <c r="K2501" i="1"/>
  <c r="K2499" i="1"/>
  <c r="K2502" i="1"/>
  <c r="B743" i="1"/>
  <c r="B743" i="2" s="1"/>
  <c r="K2497" i="1"/>
  <c r="K2486" i="1"/>
  <c r="A76" i="1"/>
  <c r="D76" i="1" s="1"/>
  <c r="B119" i="1"/>
  <c r="B119" i="2" s="1"/>
  <c r="A75" i="2"/>
  <c r="H75" i="2" s="1"/>
  <c r="H420" i="2" s="1"/>
  <c r="H765" i="2" s="1"/>
  <c r="H1110" i="2" s="1"/>
  <c r="H1455" i="2" s="1"/>
  <c r="H1800" i="2" s="1"/>
  <c r="A1110" i="2"/>
  <c r="A1111" i="1"/>
  <c r="D1111" i="1" s="1"/>
  <c r="B1110" i="1"/>
  <c r="B1110" i="2" s="1"/>
  <c r="A854" i="1"/>
  <c r="A854" i="2" s="1"/>
  <c r="L51" i="2"/>
  <c r="L51" i="1" s="1"/>
  <c r="B831" i="1"/>
  <c r="B831" i="2" s="1"/>
  <c r="A832" i="1"/>
  <c r="D832" i="1" s="1"/>
  <c r="A831" i="2"/>
  <c r="A765" i="2"/>
  <c r="A766" i="1"/>
  <c r="D766" i="1" s="1"/>
  <c r="B765" i="1"/>
  <c r="B765" i="2" s="1"/>
  <c r="A1757" i="1"/>
  <c r="B1757" i="1" s="1"/>
  <c r="B1757" i="2" s="1"/>
  <c r="B354" i="1"/>
  <c r="B354" i="2" s="1"/>
  <c r="L95" i="2"/>
  <c r="L95" i="1" s="1"/>
  <c r="A355" i="1"/>
  <c r="D355" i="1" s="1"/>
  <c r="F52" i="2"/>
  <c r="F397" i="2" s="1"/>
  <c r="B53" i="1"/>
  <c r="B53" i="2" s="1"/>
  <c r="A53" i="2"/>
  <c r="J53" i="2" s="1"/>
  <c r="J398" i="2" s="1"/>
  <c r="J743" i="2" s="1"/>
  <c r="J1088" i="2" s="1"/>
  <c r="J1433" i="2" s="1"/>
  <c r="J1778" i="2" s="1"/>
  <c r="A54" i="1"/>
  <c r="D54" i="1" s="1"/>
  <c r="H52" i="2"/>
  <c r="H397" i="2" s="1"/>
  <c r="H742" i="2" s="1"/>
  <c r="H1087" i="2" s="1"/>
  <c r="H1432" i="2" s="1"/>
  <c r="H1777" i="2" s="1"/>
  <c r="A354" i="2"/>
  <c r="A1756" i="2"/>
  <c r="D1756" i="1"/>
  <c r="B1389" i="1"/>
  <c r="B1389" i="2" s="1"/>
  <c r="A1390" i="1"/>
  <c r="D1390" i="1" s="1"/>
  <c r="A1389" i="2"/>
  <c r="L8" i="2"/>
  <c r="L8" i="1" s="1"/>
  <c r="F353" i="2"/>
  <c r="L353" i="2" s="1"/>
  <c r="L353" i="1" s="1"/>
  <c r="S312" i="3"/>
  <c r="U312" i="3" s="1"/>
  <c r="AC52" i="3"/>
  <c r="AE51" i="3"/>
  <c r="G52" i="2"/>
  <c r="G396" i="2"/>
  <c r="G741" i="2" s="1"/>
  <c r="G1086" i="2" s="1"/>
  <c r="G1431" i="2" s="1"/>
  <c r="G1776" i="2" s="1"/>
  <c r="A1412" i="1"/>
  <c r="D1412" i="1" s="1"/>
  <c r="A1411" i="2"/>
  <c r="B1411" i="1"/>
  <c r="B1411" i="2" s="1"/>
  <c r="H9" i="2"/>
  <c r="H354" i="2" s="1"/>
  <c r="H699" i="2" s="1"/>
  <c r="H1044" i="2" s="1"/>
  <c r="H1389" i="2" s="1"/>
  <c r="H1734" i="2" s="1"/>
  <c r="F9" i="2"/>
  <c r="D2648" i="1"/>
  <c r="D10" i="1"/>
  <c r="A10" i="2"/>
  <c r="A11" i="1"/>
  <c r="D4804" i="1"/>
  <c r="D3187" i="1"/>
  <c r="D3726" i="1"/>
  <c r="B10" i="1"/>
  <c r="B10" i="2" s="1"/>
  <c r="D4264" i="1"/>
  <c r="B1044" i="1"/>
  <c r="B1044" i="2" s="1"/>
  <c r="A1044" i="2"/>
  <c r="A1045" i="1"/>
  <c r="D1045" i="1" s="1"/>
  <c r="L2110" i="2"/>
  <c r="L2110" i="1" s="1"/>
  <c r="D2110" i="1"/>
  <c r="U45" i="3"/>
  <c r="R45" i="3" s="1"/>
  <c r="V45" i="3" s="1"/>
  <c r="D1800" i="1"/>
  <c r="A1800" i="2"/>
  <c r="D1822" i="1"/>
  <c r="A1822" i="2"/>
  <c r="D1866" i="1"/>
  <c r="A1866" i="2"/>
  <c r="D1778" i="1"/>
  <c r="A1778" i="2"/>
  <c r="D1735" i="1"/>
  <c r="A1735" i="2"/>
  <c r="D1844" i="1"/>
  <c r="A1844" i="2"/>
  <c r="D1522" i="1"/>
  <c r="A1522" i="2"/>
  <c r="D1544" i="1"/>
  <c r="A1544" i="2"/>
  <c r="D1199" i="1"/>
  <c r="A1199" i="2"/>
  <c r="D1177" i="1"/>
  <c r="A1177" i="2"/>
  <c r="D509" i="1"/>
  <c r="A509" i="2"/>
  <c r="L96" i="2"/>
  <c r="L96" i="1" s="1"/>
  <c r="F441" i="2"/>
  <c r="F785" i="2"/>
  <c r="L440" i="2"/>
  <c r="L440" i="1" s="1"/>
  <c r="F1085" i="2"/>
  <c r="L740" i="2"/>
  <c r="L740" i="1" s="1"/>
  <c r="L717" i="2"/>
  <c r="L717" i="1" s="1"/>
  <c r="F1062" i="2"/>
  <c r="L29" i="2"/>
  <c r="L29" i="1" s="1"/>
  <c r="F374" i="2"/>
  <c r="L762" i="2"/>
  <c r="L762" i="1" s="1"/>
  <c r="F1107" i="2"/>
  <c r="F718" i="2"/>
  <c r="L373" i="2"/>
  <c r="L373" i="1" s="1"/>
  <c r="H30" i="2"/>
  <c r="H375" i="2" s="1"/>
  <c r="H720" i="2" s="1"/>
  <c r="H1065" i="2" s="1"/>
  <c r="H1410" i="2" s="1"/>
  <c r="H1755" i="2" s="1"/>
  <c r="J30" i="2"/>
  <c r="J375" i="2" s="1"/>
  <c r="J720" i="2" s="1"/>
  <c r="J1065" i="2" s="1"/>
  <c r="J1410" i="2" s="1"/>
  <c r="J1755" i="2" s="1"/>
  <c r="F30" i="2"/>
  <c r="L118" i="2"/>
  <c r="L118" i="1" s="1"/>
  <c r="F463" i="2"/>
  <c r="L418" i="2"/>
  <c r="L418" i="1" s="1"/>
  <c r="F763" i="2"/>
  <c r="H141" i="2"/>
  <c r="H486" i="2" s="1"/>
  <c r="H831" i="2" s="1"/>
  <c r="H1176" i="2" s="1"/>
  <c r="H1521" i="2" s="1"/>
  <c r="H1866" i="2" s="1"/>
  <c r="J141" i="2"/>
  <c r="J486" i="2" s="1"/>
  <c r="J831" i="2" s="1"/>
  <c r="J1176" i="2" s="1"/>
  <c r="J1521" i="2" s="1"/>
  <c r="J1866" i="2" s="1"/>
  <c r="F141" i="2"/>
  <c r="D31" i="1"/>
  <c r="A31" i="2"/>
  <c r="B31" i="1"/>
  <c r="B31" i="2" s="1"/>
  <c r="A32" i="1"/>
  <c r="B4804" i="1"/>
  <c r="B4804" i="2" s="1"/>
  <c r="A4805" i="1"/>
  <c r="F4805" i="1" s="1"/>
  <c r="B4264" i="1"/>
  <c r="B4264" i="2" s="1"/>
  <c r="A4265" i="1"/>
  <c r="F4265" i="1" s="1"/>
  <c r="B3726" i="1"/>
  <c r="B3726" i="2" s="1"/>
  <c r="A3727" i="1"/>
  <c r="F3727" i="1" s="1"/>
  <c r="A3188" i="1"/>
  <c r="F3188" i="1" s="1"/>
  <c r="B3187" i="1"/>
  <c r="B3187" i="2" s="1"/>
  <c r="B2648" i="1"/>
  <c r="B2648" i="2" s="1"/>
  <c r="A2649" i="1"/>
  <c r="F2649" i="1" s="1"/>
  <c r="B2110" i="1"/>
  <c r="B2110" i="2" s="1"/>
  <c r="A2111" i="1"/>
  <c r="F2111" i="1" s="1"/>
  <c r="E1668" i="2"/>
  <c r="E1323" i="2"/>
  <c r="E978" i="2"/>
  <c r="E633" i="2"/>
  <c r="E288" i="2"/>
  <c r="A1478" i="2"/>
  <c r="A1456" i="2"/>
  <c r="A1500" i="2"/>
  <c r="A1066" i="2"/>
  <c r="A1089" i="2"/>
  <c r="A1133" i="2"/>
  <c r="A1155" i="2"/>
  <c r="A699" i="2"/>
  <c r="A721" i="2"/>
  <c r="A399" i="2"/>
  <c r="A376" i="2"/>
  <c r="A465" i="2"/>
  <c r="F1774" i="2"/>
  <c r="L1774" i="2" s="1"/>
  <c r="L1774" i="1" s="1"/>
  <c r="L1429" i="2"/>
  <c r="L1429" i="1" s="1"/>
  <c r="F1041" i="2"/>
  <c r="L696" i="2"/>
  <c r="L696" i="1" s="1"/>
  <c r="A98" i="2"/>
  <c r="L693" i="2"/>
  <c r="L693" i="1" s="1"/>
  <c r="F1038" i="2"/>
  <c r="L697" i="2"/>
  <c r="L697" i="1" s="1"/>
  <c r="F1042" i="2"/>
  <c r="L396" i="2"/>
  <c r="L396" i="1" s="1"/>
  <c r="F741" i="2"/>
  <c r="F1040" i="2"/>
  <c r="L695" i="2"/>
  <c r="L695" i="1" s="1"/>
  <c r="F1039" i="2"/>
  <c r="L694" i="2"/>
  <c r="L694" i="1" s="1"/>
  <c r="F1751" i="2"/>
  <c r="L1751" i="2" s="1"/>
  <c r="L1751" i="1" s="1"/>
  <c r="L1406" i="2"/>
  <c r="L1406" i="1" s="1"/>
  <c r="H97" i="2"/>
  <c r="H442" i="2" s="1"/>
  <c r="H787" i="2" s="1"/>
  <c r="H1132" i="2" s="1"/>
  <c r="H1477" i="2" s="1"/>
  <c r="H1822" i="2" s="1"/>
  <c r="J97" i="2"/>
  <c r="J442" i="2" s="1"/>
  <c r="J787" i="2" s="1"/>
  <c r="J1132" i="2" s="1"/>
  <c r="J1477" i="2" s="1"/>
  <c r="J1822" i="2" s="1"/>
  <c r="F97" i="2"/>
  <c r="B1735" i="1"/>
  <c r="B1735" i="2" s="1"/>
  <c r="A1736" i="1"/>
  <c r="B1844" i="1"/>
  <c r="B1844" i="2" s="1"/>
  <c r="A1845" i="1"/>
  <c r="B1778" i="1"/>
  <c r="B1778" i="2" s="1"/>
  <c r="A1779" i="1"/>
  <c r="A1889" i="1"/>
  <c r="A1867" i="1"/>
  <c r="B1866" i="1"/>
  <c r="B1866" i="2" s="1"/>
  <c r="B1800" i="1"/>
  <c r="B1800" i="2" s="1"/>
  <c r="A1801" i="1"/>
  <c r="B1822" i="1"/>
  <c r="B1822" i="2" s="1"/>
  <c r="A1823" i="1"/>
  <c r="B1522" i="1"/>
  <c r="B1522" i="2" s="1"/>
  <c r="A1523" i="1"/>
  <c r="D1523" i="1" s="1"/>
  <c r="B1544" i="1"/>
  <c r="B1544" i="2" s="1"/>
  <c r="A1567" i="1"/>
  <c r="A1545" i="1"/>
  <c r="B1478" i="1"/>
  <c r="B1478" i="2" s="1"/>
  <c r="A1479" i="1"/>
  <c r="D1479" i="1" s="1"/>
  <c r="A1435" i="1"/>
  <c r="D1435" i="1" s="1"/>
  <c r="A1457" i="1"/>
  <c r="D1457" i="1" s="1"/>
  <c r="B1456" i="1"/>
  <c r="B1456" i="2" s="1"/>
  <c r="B1500" i="1"/>
  <c r="B1500" i="2" s="1"/>
  <c r="A1501" i="1"/>
  <c r="D1501" i="1" s="1"/>
  <c r="B1177" i="1"/>
  <c r="B1177" i="2" s="1"/>
  <c r="A1178" i="1"/>
  <c r="D1178" i="1" s="1"/>
  <c r="A1200" i="1"/>
  <c r="B1199" i="1"/>
  <c r="B1199" i="2" s="1"/>
  <c r="A1222" i="1"/>
  <c r="B1089" i="1"/>
  <c r="B1089" i="2" s="1"/>
  <c r="A1090" i="1"/>
  <c r="D1090" i="1" s="1"/>
  <c r="B1133" i="1"/>
  <c r="B1133" i="2" s="1"/>
  <c r="A1134" i="1"/>
  <c r="D1134" i="1" s="1"/>
  <c r="A1156" i="1"/>
  <c r="D1156" i="1" s="1"/>
  <c r="B1155" i="1"/>
  <c r="B1155" i="2" s="1"/>
  <c r="A1067" i="1"/>
  <c r="D1067" i="1" s="1"/>
  <c r="B1066" i="1"/>
  <c r="B1066" i="2" s="1"/>
  <c r="A722" i="1"/>
  <c r="D722" i="1" s="1"/>
  <c r="B721" i="1"/>
  <c r="B721" i="2" s="1"/>
  <c r="B699" i="1"/>
  <c r="B699" i="2" s="1"/>
  <c r="A700" i="1"/>
  <c r="D700" i="1" s="1"/>
  <c r="A510" i="1"/>
  <c r="A532" i="1"/>
  <c r="B509" i="1"/>
  <c r="B509" i="2" s="1"/>
  <c r="A444" i="1"/>
  <c r="D444" i="1" s="1"/>
  <c r="B443" i="1"/>
  <c r="B443" i="2" s="1"/>
  <c r="B465" i="1"/>
  <c r="B465" i="2" s="1"/>
  <c r="A466" i="1"/>
  <c r="D466" i="1" s="1"/>
  <c r="B399" i="1"/>
  <c r="B399" i="2" s="1"/>
  <c r="A400" i="1"/>
  <c r="D400" i="1" s="1"/>
  <c r="B376" i="1"/>
  <c r="B376" i="2" s="1"/>
  <c r="A377" i="1"/>
  <c r="D377" i="1" s="1"/>
  <c r="A99" i="1"/>
  <c r="D99" i="1" s="1"/>
  <c r="B98" i="1"/>
  <c r="B98" i="2" s="1"/>
  <c r="K12" i="1"/>
  <c r="F8" i="1"/>
  <c r="F17" i="1"/>
  <c r="F24" i="1" s="1"/>
  <c r="F7" i="1"/>
  <c r="F16" i="1"/>
  <c r="F23" i="1" s="1"/>
  <c r="H2334" i="2" l="1"/>
  <c r="H2868" i="2"/>
  <c r="H3407" i="2" s="1"/>
  <c r="H3946" i="2" s="1"/>
  <c r="H4485" i="2" s="1"/>
  <c r="H5024" i="2" s="1"/>
  <c r="A422" i="1"/>
  <c r="D422" i="1" s="1"/>
  <c r="L3726" i="2"/>
  <c r="L3726" i="1" s="1"/>
  <c r="B421" i="1"/>
  <c r="B421" i="2" s="1"/>
  <c r="H2293" i="2"/>
  <c r="H2827" i="2"/>
  <c r="H3366" i="2" s="1"/>
  <c r="H3905" i="2" s="1"/>
  <c r="H4444" i="2" s="1"/>
  <c r="H4983" i="2" s="1"/>
  <c r="L4804" i="2"/>
  <c r="L4804" i="1" s="1"/>
  <c r="L4264" i="2"/>
  <c r="L4264" i="1" s="1"/>
  <c r="A421" i="2"/>
  <c r="AH141" i="3"/>
  <c r="R140" i="3"/>
  <c r="V140" i="3" s="1"/>
  <c r="J2295" i="1"/>
  <c r="J2828" i="1"/>
  <c r="H2341" i="2"/>
  <c r="H2875" i="2"/>
  <c r="H3414" i="2" s="1"/>
  <c r="H3953" i="2" s="1"/>
  <c r="H4492" i="2" s="1"/>
  <c r="H5031" i="2" s="1"/>
  <c r="H2879" i="2"/>
  <c r="H3418" i="2" s="1"/>
  <c r="H3957" i="2" s="1"/>
  <c r="H4496" i="2" s="1"/>
  <c r="H5035" i="2" s="1"/>
  <c r="H2881" i="2"/>
  <c r="H3420" i="2" s="1"/>
  <c r="H3959" i="2" s="1"/>
  <c r="H4498" i="2" s="1"/>
  <c r="H5037" i="2" s="1"/>
  <c r="K4993" i="1"/>
  <c r="C4987" i="1"/>
  <c r="C4987" i="2" s="1"/>
  <c r="C4446" i="1"/>
  <c r="C4446" i="2" s="1"/>
  <c r="K4452" i="1"/>
  <c r="C2828" i="1"/>
  <c r="C2828" i="2" s="1"/>
  <c r="K2834" i="1"/>
  <c r="C2832" i="1"/>
  <c r="C2832" i="2" s="1"/>
  <c r="K2838" i="1"/>
  <c r="C2833" i="1"/>
  <c r="C2833" i="2" s="1"/>
  <c r="K2839" i="1"/>
  <c r="A2649" i="2"/>
  <c r="C2502" i="1"/>
  <c r="C2502" i="2" s="1"/>
  <c r="C4984" i="1"/>
  <c r="C4984" i="2" s="1"/>
  <c r="K4990" i="1"/>
  <c r="C2496" i="1"/>
  <c r="C2496" i="2" s="1"/>
  <c r="J2396" i="1"/>
  <c r="J2929" i="1"/>
  <c r="J3468" i="1" s="1"/>
  <c r="J4007" i="1" s="1"/>
  <c r="J4546" i="1" s="1"/>
  <c r="J5085" i="1" s="1"/>
  <c r="C3367" i="1"/>
  <c r="C3367" i="2" s="1"/>
  <c r="K3373" i="1"/>
  <c r="C4985" i="1"/>
  <c r="C4985" i="2" s="1"/>
  <c r="K4991" i="1"/>
  <c r="C2495" i="1"/>
  <c r="C2495" i="2" s="1"/>
  <c r="J2380" i="1"/>
  <c r="J2913" i="1"/>
  <c r="J3452" i="1" s="1"/>
  <c r="J3991" i="1" s="1"/>
  <c r="J4530" i="1" s="1"/>
  <c r="J5069" i="1" s="1"/>
  <c r="C3909" i="1"/>
  <c r="C3909" i="2" s="1"/>
  <c r="K3915" i="1"/>
  <c r="C3369" i="1"/>
  <c r="C3369" i="2" s="1"/>
  <c r="K3375" i="1"/>
  <c r="C4989" i="1"/>
  <c r="C4989" i="2" s="1"/>
  <c r="K4995" i="1"/>
  <c r="C3908" i="1"/>
  <c r="C3908" i="2" s="1"/>
  <c r="K3914" i="1"/>
  <c r="C3911" i="1"/>
  <c r="C3911" i="2" s="1"/>
  <c r="K3917" i="1"/>
  <c r="A3188" i="2"/>
  <c r="A3727" i="2"/>
  <c r="C3372" i="1"/>
  <c r="C3372" i="2" s="1"/>
  <c r="K3378" i="1"/>
  <c r="C3910" i="1"/>
  <c r="C3910" i="2" s="1"/>
  <c r="K3916" i="1"/>
  <c r="C3368" i="1"/>
  <c r="C3368" i="2" s="1"/>
  <c r="K3374" i="1"/>
  <c r="C4449" i="1"/>
  <c r="C4449" i="2" s="1"/>
  <c r="K4455" i="1"/>
  <c r="C4988" i="1"/>
  <c r="C4988" i="2" s="1"/>
  <c r="K4994" i="1"/>
  <c r="A4265" i="2"/>
  <c r="C3907" i="1"/>
  <c r="C3907" i="2" s="1"/>
  <c r="K3913" i="1"/>
  <c r="J2382" i="1"/>
  <c r="J2915" i="1"/>
  <c r="J3454" i="1" s="1"/>
  <c r="J3993" i="1" s="1"/>
  <c r="J4532" i="1" s="1"/>
  <c r="J5071" i="1" s="1"/>
  <c r="C3906" i="1"/>
  <c r="C3906" i="2" s="1"/>
  <c r="K3912" i="1"/>
  <c r="J2381" i="1"/>
  <c r="J2914" i="1"/>
  <c r="J3453" i="1" s="1"/>
  <c r="J3992" i="1" s="1"/>
  <c r="J4531" i="1" s="1"/>
  <c r="J5070" i="1" s="1"/>
  <c r="C2830" i="1"/>
  <c r="C2830" i="2" s="1"/>
  <c r="K2836" i="1"/>
  <c r="A4805" i="2"/>
  <c r="C4445" i="1"/>
  <c r="C4445" i="2" s="1"/>
  <c r="K4451" i="1"/>
  <c r="J2383" i="1"/>
  <c r="J2916" i="1"/>
  <c r="J3455" i="1" s="1"/>
  <c r="J3994" i="1" s="1"/>
  <c r="J4533" i="1" s="1"/>
  <c r="J5072" i="1" s="1"/>
  <c r="C2829" i="1"/>
  <c r="C2829" i="2" s="1"/>
  <c r="K2835" i="1"/>
  <c r="C4450" i="1"/>
  <c r="C4450" i="2" s="1"/>
  <c r="K4456" i="1"/>
  <c r="J3367" i="1"/>
  <c r="J3906" i="1" s="1"/>
  <c r="J4445" i="1" s="1"/>
  <c r="J4984" i="1" s="1"/>
  <c r="C4986" i="1"/>
  <c r="C4986" i="2" s="1"/>
  <c r="K4992" i="1"/>
  <c r="C4447" i="1"/>
  <c r="C4447" i="2" s="1"/>
  <c r="K4453" i="1"/>
  <c r="C4448" i="1"/>
  <c r="C4448" i="2" s="1"/>
  <c r="K4454" i="1"/>
  <c r="C3370" i="1"/>
  <c r="C3370" i="2" s="1"/>
  <c r="K3376" i="1"/>
  <c r="A2111" i="2"/>
  <c r="C2486" i="1"/>
  <c r="C2486" i="2" s="1"/>
  <c r="C2485" i="1"/>
  <c r="C2485" i="2" s="1"/>
  <c r="C2487" i="1"/>
  <c r="C2487" i="2" s="1"/>
  <c r="C2831" i="1"/>
  <c r="C2831" i="2" s="1"/>
  <c r="K2837" i="1"/>
  <c r="C3371" i="1"/>
  <c r="C3371" i="2" s="1"/>
  <c r="K3377" i="1"/>
  <c r="G2123" i="2"/>
  <c r="G2661" i="2"/>
  <c r="G3200" i="2" s="1"/>
  <c r="G3739" i="2" s="1"/>
  <c r="G4278" i="2" s="1"/>
  <c r="G4817" i="2" s="1"/>
  <c r="B487" i="1"/>
  <c r="B487" i="2" s="1"/>
  <c r="A443" i="2"/>
  <c r="L74" i="2"/>
  <c r="L74" i="1" s="1"/>
  <c r="D142" i="1"/>
  <c r="B142" i="1"/>
  <c r="B142" i="2" s="1"/>
  <c r="A143" i="1"/>
  <c r="D143" i="1" s="1"/>
  <c r="A488" i="1"/>
  <c r="D488" i="1" s="1"/>
  <c r="A487" i="2"/>
  <c r="F119" i="2"/>
  <c r="J119" i="2"/>
  <c r="J464" i="2" s="1"/>
  <c r="J809" i="2" s="1"/>
  <c r="J1154" i="2" s="1"/>
  <c r="J1499" i="2" s="1"/>
  <c r="J1844" i="2" s="1"/>
  <c r="A745" i="1"/>
  <c r="D745" i="1" s="1"/>
  <c r="A1434" i="2"/>
  <c r="B1434" i="1"/>
  <c r="B1434" i="2" s="1"/>
  <c r="A744" i="2"/>
  <c r="B744" i="1"/>
  <c r="B744" i="2" s="1"/>
  <c r="A811" i="1"/>
  <c r="D811" i="1" s="1"/>
  <c r="A810" i="2"/>
  <c r="B810" i="1"/>
  <c r="B810" i="2" s="1"/>
  <c r="B355" i="1"/>
  <c r="B355" i="2" s="1"/>
  <c r="F698" i="2"/>
  <c r="F1043" i="2" s="1"/>
  <c r="A164" i="2"/>
  <c r="J164" i="2" s="1"/>
  <c r="J509" i="2" s="1"/>
  <c r="J854" i="2" s="1"/>
  <c r="J1199" i="2" s="1"/>
  <c r="J1544" i="2" s="1"/>
  <c r="J1889" i="2" s="1"/>
  <c r="A877" i="1"/>
  <c r="D877" i="1" s="1"/>
  <c r="D854" i="1"/>
  <c r="A855" i="1"/>
  <c r="D855" i="1" s="1"/>
  <c r="A187" i="1"/>
  <c r="A188" i="1" s="1"/>
  <c r="A788" i="2"/>
  <c r="A165" i="1"/>
  <c r="A166" i="1" s="1"/>
  <c r="D166" i="1" s="1"/>
  <c r="B164" i="1"/>
  <c r="B164" i="2" s="1"/>
  <c r="A789" i="1"/>
  <c r="D789" i="1" s="1"/>
  <c r="B788" i="1"/>
  <c r="B788" i="2" s="1"/>
  <c r="B854" i="1"/>
  <c r="B854" i="2" s="1"/>
  <c r="A121" i="1"/>
  <c r="D121" i="1" s="1"/>
  <c r="H53" i="2"/>
  <c r="H398" i="2" s="1"/>
  <c r="H743" i="2" s="1"/>
  <c r="H1088" i="2" s="1"/>
  <c r="H1433" i="2" s="1"/>
  <c r="H1778" i="2" s="1"/>
  <c r="B120" i="1"/>
  <c r="B120" i="2" s="1"/>
  <c r="A120" i="2"/>
  <c r="H120" i="2" s="1"/>
  <c r="H465" i="2" s="1"/>
  <c r="H810" i="2" s="1"/>
  <c r="H1155" i="2" s="1"/>
  <c r="H1500" i="2" s="1"/>
  <c r="H1845" i="2" s="1"/>
  <c r="A76" i="2"/>
  <c r="H76" i="2" s="1"/>
  <c r="H421" i="2" s="1"/>
  <c r="H766" i="2" s="1"/>
  <c r="H1111" i="2" s="1"/>
  <c r="H1456" i="2" s="1"/>
  <c r="H1801" i="2" s="1"/>
  <c r="A77" i="1"/>
  <c r="D77" i="1" s="1"/>
  <c r="B76" i="1"/>
  <c r="B76" i="2" s="1"/>
  <c r="B1111" i="1"/>
  <c r="B1111" i="2" s="1"/>
  <c r="K2503" i="1"/>
  <c r="K2508" i="1"/>
  <c r="J75" i="2"/>
  <c r="J420" i="2" s="1"/>
  <c r="J765" i="2" s="1"/>
  <c r="J1110" i="2" s="1"/>
  <c r="J1455" i="2" s="1"/>
  <c r="J1800" i="2" s="1"/>
  <c r="K2505" i="1"/>
  <c r="F75" i="2"/>
  <c r="A1111" i="2"/>
  <c r="K2507" i="1"/>
  <c r="K2492" i="1"/>
  <c r="K2500" i="1"/>
  <c r="C2500" i="1" s="1"/>
  <c r="C2500" i="2" s="1"/>
  <c r="A1112" i="1"/>
  <c r="D1112" i="1" s="1"/>
  <c r="B832" i="1"/>
  <c r="B832" i="2" s="1"/>
  <c r="A832" i="2"/>
  <c r="A833" i="1"/>
  <c r="D833" i="1" s="1"/>
  <c r="A767" i="1"/>
  <c r="D767" i="1" s="1"/>
  <c r="B766" i="1"/>
  <c r="B766" i="2" s="1"/>
  <c r="A766" i="2"/>
  <c r="F53" i="2"/>
  <c r="F398" i="2" s="1"/>
  <c r="A1757" i="2"/>
  <c r="D1757" i="1"/>
  <c r="A1758" i="1"/>
  <c r="A1759" i="1" s="1"/>
  <c r="A55" i="1"/>
  <c r="D55" i="1" s="1"/>
  <c r="L52" i="2"/>
  <c r="L52" i="1" s="1"/>
  <c r="B54" i="1"/>
  <c r="B54" i="2" s="1"/>
  <c r="A356" i="1"/>
  <c r="D356" i="1" s="1"/>
  <c r="A355" i="2"/>
  <c r="A54" i="2"/>
  <c r="H54" i="2" s="1"/>
  <c r="H399" i="2" s="1"/>
  <c r="H744" i="2" s="1"/>
  <c r="H1089" i="2" s="1"/>
  <c r="H1434" i="2" s="1"/>
  <c r="H1779" i="2" s="1"/>
  <c r="A1391" i="1"/>
  <c r="D1391" i="1" s="1"/>
  <c r="B1390" i="1"/>
  <c r="B1390" i="2" s="1"/>
  <c r="A1390" i="2"/>
  <c r="A1413" i="1"/>
  <c r="D1413" i="1" s="1"/>
  <c r="S313" i="3"/>
  <c r="U313" i="3" s="1"/>
  <c r="AC53" i="3"/>
  <c r="AE52" i="3"/>
  <c r="B1412" i="1"/>
  <c r="B1412" i="2" s="1"/>
  <c r="A1412" i="2"/>
  <c r="G53" i="2"/>
  <c r="G397" i="2"/>
  <c r="G742" i="2" s="1"/>
  <c r="G1087" i="2" s="1"/>
  <c r="G1432" i="2" s="1"/>
  <c r="G1777" i="2" s="1"/>
  <c r="F354" i="2"/>
  <c r="L9" i="2"/>
  <c r="L9" i="1" s="1"/>
  <c r="D11" i="1"/>
  <c r="A12" i="1"/>
  <c r="B11" i="1"/>
  <c r="B11" i="2" s="1"/>
  <c r="A11" i="2"/>
  <c r="J10" i="2"/>
  <c r="J355" i="2" s="1"/>
  <c r="J700" i="2" s="1"/>
  <c r="J1045" i="2" s="1"/>
  <c r="J1390" i="2" s="1"/>
  <c r="J1735" i="2" s="1"/>
  <c r="F10" i="2"/>
  <c r="H10" i="2"/>
  <c r="H355" i="2" s="1"/>
  <c r="H700" i="2" s="1"/>
  <c r="H1045" i="2" s="1"/>
  <c r="H1390" i="2" s="1"/>
  <c r="H1735" i="2" s="1"/>
  <c r="D2649" i="1"/>
  <c r="D4805" i="1"/>
  <c r="B1045" i="1"/>
  <c r="B1045" i="2" s="1"/>
  <c r="A1046" i="1"/>
  <c r="D1046" i="1" s="1"/>
  <c r="D3188" i="1"/>
  <c r="D3727" i="1"/>
  <c r="D4265" i="1"/>
  <c r="A1045" i="2"/>
  <c r="L2111" i="2"/>
  <c r="L2111" i="1" s="1"/>
  <c r="D2111" i="1"/>
  <c r="U46" i="3"/>
  <c r="R46" i="3" s="1"/>
  <c r="V46" i="3" s="1"/>
  <c r="D1736" i="1"/>
  <c r="A1736" i="2"/>
  <c r="D1867" i="1"/>
  <c r="A1867" i="2"/>
  <c r="D1801" i="1"/>
  <c r="A1801" i="2"/>
  <c r="D1889" i="1"/>
  <c r="A1889" i="2"/>
  <c r="D1779" i="1"/>
  <c r="A1779" i="2"/>
  <c r="D1823" i="1"/>
  <c r="A1823" i="2"/>
  <c r="D1845" i="1"/>
  <c r="A1845" i="2"/>
  <c r="D1545" i="1"/>
  <c r="A1545" i="2"/>
  <c r="D1567" i="1"/>
  <c r="A1567" i="2"/>
  <c r="D1200" i="1"/>
  <c r="A1200" i="2"/>
  <c r="D1222" i="1"/>
  <c r="A1222" i="2"/>
  <c r="D532" i="1"/>
  <c r="A532" i="2"/>
  <c r="D510" i="1"/>
  <c r="A510" i="2"/>
  <c r="F1108" i="2"/>
  <c r="L763" i="2"/>
  <c r="L763" i="1" s="1"/>
  <c r="F1063" i="2"/>
  <c r="L718" i="2"/>
  <c r="L718" i="1" s="1"/>
  <c r="D32" i="1"/>
  <c r="B32" i="1"/>
  <c r="B32" i="2" s="1"/>
  <c r="A33" i="1"/>
  <c r="A32" i="2"/>
  <c r="J142" i="2"/>
  <c r="J487" i="2" s="1"/>
  <c r="J832" i="2" s="1"/>
  <c r="J1177" i="2" s="1"/>
  <c r="J1522" i="2" s="1"/>
  <c r="J1867" i="2" s="1"/>
  <c r="H142" i="2"/>
  <c r="H487" i="2" s="1"/>
  <c r="H832" i="2" s="1"/>
  <c r="H1177" i="2" s="1"/>
  <c r="H1522" i="2" s="1"/>
  <c r="H1867" i="2" s="1"/>
  <c r="F142" i="2"/>
  <c r="L374" i="2"/>
  <c r="L374" i="1" s="1"/>
  <c r="F719" i="2"/>
  <c r="F808" i="2"/>
  <c r="L463" i="2"/>
  <c r="L463" i="1" s="1"/>
  <c r="L785" i="2"/>
  <c r="L785" i="1" s="1"/>
  <c r="F1130" i="2"/>
  <c r="J31" i="2"/>
  <c r="J376" i="2" s="1"/>
  <c r="J721" i="2" s="1"/>
  <c r="J1066" i="2" s="1"/>
  <c r="J1411" i="2" s="1"/>
  <c r="J1756" i="2" s="1"/>
  <c r="F31" i="2"/>
  <c r="H31" i="2"/>
  <c r="H376" i="2" s="1"/>
  <c r="H721" i="2" s="1"/>
  <c r="H1066" i="2" s="1"/>
  <c r="H1411" i="2" s="1"/>
  <c r="H1756" i="2" s="1"/>
  <c r="L1107" i="2"/>
  <c r="L1107" i="1" s="1"/>
  <c r="F1452" i="2"/>
  <c r="F1407" i="2"/>
  <c r="L1062" i="2"/>
  <c r="L1062" i="1" s="1"/>
  <c r="L441" i="2"/>
  <c r="L441" i="1" s="1"/>
  <c r="F786" i="2"/>
  <c r="L30" i="2"/>
  <c r="L30" i="1" s="1"/>
  <c r="F375" i="2"/>
  <c r="F486" i="2"/>
  <c r="L141" i="2"/>
  <c r="L141" i="1" s="1"/>
  <c r="L1085" i="2"/>
  <c r="L1085" i="1" s="1"/>
  <c r="F1430" i="2"/>
  <c r="B4805" i="1"/>
  <c r="B4805" i="2" s="1"/>
  <c r="A4806" i="1"/>
  <c r="F4806" i="1" s="1"/>
  <c r="B4265" i="1"/>
  <c r="B4265" i="2" s="1"/>
  <c r="A4266" i="1"/>
  <c r="F4266" i="1" s="1"/>
  <c r="B3727" i="1"/>
  <c r="B3727" i="2" s="1"/>
  <c r="A3728" i="1"/>
  <c r="F3728" i="1" s="1"/>
  <c r="A3189" i="1"/>
  <c r="F3189" i="1" s="1"/>
  <c r="B3188" i="1"/>
  <c r="B3188" i="2" s="1"/>
  <c r="B2649" i="1"/>
  <c r="B2649" i="2" s="1"/>
  <c r="A2650" i="1"/>
  <c r="F2650" i="1" s="1"/>
  <c r="A2112" i="1"/>
  <c r="F2112" i="1" s="1"/>
  <c r="B2111" i="1"/>
  <c r="B2111" i="2" s="1"/>
  <c r="E1669" i="2"/>
  <c r="E1324" i="2"/>
  <c r="E979" i="2"/>
  <c r="E634" i="2"/>
  <c r="E289" i="2"/>
  <c r="A1457" i="2"/>
  <c r="A1523" i="2"/>
  <c r="A1435" i="2"/>
  <c r="A1479" i="2"/>
  <c r="A1501" i="2"/>
  <c r="A1178" i="2"/>
  <c r="A1090" i="2"/>
  <c r="A1067" i="2"/>
  <c r="A1156" i="2"/>
  <c r="A1134" i="2"/>
  <c r="A722" i="2"/>
  <c r="A700" i="2"/>
  <c r="A466" i="2"/>
  <c r="A400" i="2"/>
  <c r="A422" i="2"/>
  <c r="A444" i="2"/>
  <c r="A377" i="2"/>
  <c r="L1038" i="2"/>
  <c r="L1038" i="1" s="1"/>
  <c r="F1383" i="2"/>
  <c r="F1386" i="2"/>
  <c r="L1041" i="2"/>
  <c r="L1041" i="1" s="1"/>
  <c r="F1385" i="2"/>
  <c r="L1040" i="2"/>
  <c r="L1040" i="1" s="1"/>
  <c r="L741" i="2"/>
  <c r="L741" i="1" s="1"/>
  <c r="F1086" i="2"/>
  <c r="F1384" i="2"/>
  <c r="L1039" i="2"/>
  <c r="L1039" i="1" s="1"/>
  <c r="A99" i="2"/>
  <c r="F742" i="2"/>
  <c r="L397" i="2"/>
  <c r="L397" i="1" s="1"/>
  <c r="H98" i="2"/>
  <c r="H443" i="2" s="1"/>
  <c r="H788" i="2" s="1"/>
  <c r="H1133" i="2" s="1"/>
  <c r="H1478" i="2" s="1"/>
  <c r="H1823" i="2" s="1"/>
  <c r="J98" i="2"/>
  <c r="J443" i="2" s="1"/>
  <c r="J788" i="2" s="1"/>
  <c r="J1133" i="2" s="1"/>
  <c r="J1478" i="2" s="1"/>
  <c r="J1823" i="2" s="1"/>
  <c r="F98" i="2"/>
  <c r="L419" i="2"/>
  <c r="L419" i="1" s="1"/>
  <c r="F764" i="2"/>
  <c r="L97" i="2"/>
  <c r="L97" i="1" s="1"/>
  <c r="F442" i="2"/>
  <c r="L1042" i="2"/>
  <c r="L1042" i="1" s="1"/>
  <c r="F1387" i="2"/>
  <c r="B1867" i="1"/>
  <c r="B1867" i="2" s="1"/>
  <c r="A1868" i="1"/>
  <c r="B1779" i="1"/>
  <c r="B1779" i="2" s="1"/>
  <c r="A1780" i="1"/>
  <c r="B1823" i="1"/>
  <c r="B1823" i="2" s="1"/>
  <c r="A1824" i="1"/>
  <c r="B1845" i="1"/>
  <c r="B1845" i="2" s="1"/>
  <c r="A1846" i="1"/>
  <c r="B1801" i="1"/>
  <c r="B1801" i="2" s="1"/>
  <c r="A1802" i="1"/>
  <c r="B1736" i="1"/>
  <c r="B1736" i="2" s="1"/>
  <c r="A1737" i="1"/>
  <c r="B1889" i="1"/>
  <c r="B1889" i="2" s="1"/>
  <c r="A1912" i="1"/>
  <c r="A1890" i="1"/>
  <c r="B1501" i="1"/>
  <c r="B1501" i="2" s="1"/>
  <c r="A1502" i="1"/>
  <c r="D1502" i="1" s="1"/>
  <c r="B1545" i="1"/>
  <c r="B1545" i="2" s="1"/>
  <c r="A1546" i="1"/>
  <c r="D1546" i="1" s="1"/>
  <c r="A1590" i="1"/>
  <c r="A1568" i="1"/>
  <c r="B1567" i="1"/>
  <c r="B1567" i="2" s="1"/>
  <c r="B1457" i="1"/>
  <c r="B1457" i="2" s="1"/>
  <c r="A1458" i="1"/>
  <c r="D1458" i="1" s="1"/>
  <c r="A1436" i="1"/>
  <c r="D1436" i="1" s="1"/>
  <c r="B1435" i="1"/>
  <c r="B1435" i="2" s="1"/>
  <c r="B1523" i="1"/>
  <c r="B1523" i="2" s="1"/>
  <c r="A1524" i="1"/>
  <c r="D1524" i="1" s="1"/>
  <c r="A1480" i="1"/>
  <c r="D1480" i="1" s="1"/>
  <c r="B1479" i="1"/>
  <c r="B1479" i="2" s="1"/>
  <c r="B1090" i="1"/>
  <c r="B1090" i="2" s="1"/>
  <c r="A1091" i="1"/>
  <c r="D1091" i="1" s="1"/>
  <c r="B1067" i="1"/>
  <c r="B1067" i="2" s="1"/>
  <c r="A1068" i="1"/>
  <c r="D1068" i="1" s="1"/>
  <c r="B1156" i="1"/>
  <c r="B1156" i="2" s="1"/>
  <c r="A1157" i="1"/>
  <c r="D1157" i="1" s="1"/>
  <c r="A1245" i="1"/>
  <c r="A1223" i="1"/>
  <c r="B1222" i="1"/>
  <c r="B1222" i="2" s="1"/>
  <c r="A1135" i="1"/>
  <c r="D1135" i="1" s="1"/>
  <c r="B1134" i="1"/>
  <c r="B1134" i="2" s="1"/>
  <c r="B1200" i="1"/>
  <c r="B1200" i="2" s="1"/>
  <c r="A1201" i="1"/>
  <c r="D1201" i="1" s="1"/>
  <c r="B1178" i="1"/>
  <c r="B1178" i="2" s="1"/>
  <c r="A1179" i="1"/>
  <c r="D1179" i="1" s="1"/>
  <c r="B700" i="1"/>
  <c r="B700" i="2" s="1"/>
  <c r="A701" i="1"/>
  <c r="D701" i="1" s="1"/>
  <c r="A723" i="1"/>
  <c r="D723" i="1" s="1"/>
  <c r="B722" i="1"/>
  <c r="B722" i="2" s="1"/>
  <c r="A555" i="1"/>
  <c r="A533" i="1"/>
  <c r="B532" i="1"/>
  <c r="B532" i="2" s="1"/>
  <c r="B400" i="1"/>
  <c r="B400" i="2" s="1"/>
  <c r="A401" i="1"/>
  <c r="D401" i="1" s="1"/>
  <c r="A423" i="1"/>
  <c r="D423" i="1" s="1"/>
  <c r="B422" i="1"/>
  <c r="B422" i="2" s="1"/>
  <c r="B510" i="1"/>
  <c r="B510" i="2" s="1"/>
  <c r="A511" i="1"/>
  <c r="D511" i="1" s="1"/>
  <c r="B466" i="1"/>
  <c r="B466" i="2" s="1"/>
  <c r="A467" i="1"/>
  <c r="D467" i="1" s="1"/>
  <c r="B444" i="1"/>
  <c r="B444" i="2" s="1"/>
  <c r="A445" i="1"/>
  <c r="D445" i="1" s="1"/>
  <c r="A378" i="1"/>
  <c r="D378" i="1" s="1"/>
  <c r="B377" i="1"/>
  <c r="B377" i="2" s="1"/>
  <c r="B99" i="1"/>
  <c r="B99" i="2" s="1"/>
  <c r="A100" i="1"/>
  <c r="D100" i="1" s="1"/>
  <c r="A144" i="1"/>
  <c r="D144" i="1" s="1"/>
  <c r="K13" i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F9" i="1"/>
  <c r="F18" i="1"/>
  <c r="F10" i="1"/>
  <c r="F12" i="1" s="1"/>
  <c r="F19" i="1"/>
  <c r="L4265" i="2" l="1"/>
  <c r="L4265" i="1" s="1"/>
  <c r="L4805" i="2"/>
  <c r="L4805" i="1" s="1"/>
  <c r="H2298" i="2"/>
  <c r="H2832" i="2"/>
  <c r="H3371" i="2" s="1"/>
  <c r="H3910" i="2" s="1"/>
  <c r="H4449" i="2" s="1"/>
  <c r="H4988" i="2" s="1"/>
  <c r="L3727" i="2"/>
  <c r="L3727" i="1" s="1"/>
  <c r="H2339" i="2"/>
  <c r="H2873" i="2"/>
  <c r="H3412" i="2" s="1"/>
  <c r="H3951" i="2" s="1"/>
  <c r="H4490" i="2" s="1"/>
  <c r="H5029" i="2" s="1"/>
  <c r="AH142" i="3"/>
  <c r="R141" i="3"/>
  <c r="V141" i="3" s="1"/>
  <c r="J2301" i="1"/>
  <c r="J2834" i="1"/>
  <c r="H2346" i="2"/>
  <c r="H2880" i="2"/>
  <c r="H3419" i="2" s="1"/>
  <c r="H3958" i="2" s="1"/>
  <c r="H4497" i="2" s="1"/>
  <c r="H5036" i="2" s="1"/>
  <c r="H2886" i="2"/>
  <c r="H3425" i="2" s="1"/>
  <c r="H3964" i="2" s="1"/>
  <c r="H4503" i="2" s="1"/>
  <c r="H5042" i="2" s="1"/>
  <c r="H2884" i="2"/>
  <c r="H3423" i="2" s="1"/>
  <c r="H3962" i="2" s="1"/>
  <c r="H4501" i="2" s="1"/>
  <c r="H5040" i="2" s="1"/>
  <c r="A2650" i="2"/>
  <c r="J3373" i="1"/>
  <c r="J3912" i="1" s="1"/>
  <c r="J4451" i="1" s="1"/>
  <c r="J4990" i="1" s="1"/>
  <c r="C2836" i="1"/>
  <c r="C2836" i="2" s="1"/>
  <c r="K2842" i="1"/>
  <c r="C2839" i="1"/>
  <c r="C2839" i="2" s="1"/>
  <c r="K2845" i="1"/>
  <c r="C4995" i="1"/>
  <c r="C4995" i="2" s="1"/>
  <c r="K5001" i="1"/>
  <c r="C4456" i="1"/>
  <c r="C4456" i="2" s="1"/>
  <c r="K4462" i="1"/>
  <c r="C3375" i="1"/>
  <c r="C3375" i="2" s="1"/>
  <c r="K3381" i="1"/>
  <c r="A2112" i="2"/>
  <c r="L2112" i="2" s="1"/>
  <c r="L2112" i="1" s="1"/>
  <c r="C3374" i="1"/>
  <c r="C3374" i="2" s="1"/>
  <c r="K3380" i="1"/>
  <c r="C4991" i="1"/>
  <c r="C4991" i="2" s="1"/>
  <c r="K4997" i="1"/>
  <c r="C2838" i="1"/>
  <c r="C2838" i="2" s="1"/>
  <c r="K2844" i="1"/>
  <c r="A3189" i="2"/>
  <c r="C2835" i="1"/>
  <c r="C2835" i="2" s="1"/>
  <c r="K2841" i="1"/>
  <c r="C4994" i="1"/>
  <c r="C4994" i="2" s="1"/>
  <c r="K5000" i="1"/>
  <c r="C3915" i="1"/>
  <c r="C3915" i="2" s="1"/>
  <c r="K3921" i="1"/>
  <c r="C4990" i="1"/>
  <c r="C4990" i="2" s="1"/>
  <c r="K4996" i="1"/>
  <c r="C2492" i="1"/>
  <c r="C2492" i="2" s="1"/>
  <c r="C2493" i="1"/>
  <c r="C2493" i="2" s="1"/>
  <c r="C2491" i="1"/>
  <c r="C2491" i="2" s="1"/>
  <c r="A3728" i="2"/>
  <c r="C3376" i="1"/>
  <c r="C3376" i="2" s="1"/>
  <c r="K3382" i="1"/>
  <c r="C2834" i="1"/>
  <c r="C2834" i="2" s="1"/>
  <c r="K2840" i="1"/>
  <c r="K2514" i="1"/>
  <c r="K2520" i="1" s="1"/>
  <c r="C3377" i="1"/>
  <c r="C3377" i="2" s="1"/>
  <c r="K3383" i="1"/>
  <c r="A4266" i="2"/>
  <c r="C4454" i="1"/>
  <c r="C4454" i="2" s="1"/>
  <c r="K4460" i="1"/>
  <c r="J2389" i="1"/>
  <c r="J2922" i="1"/>
  <c r="J3461" i="1" s="1"/>
  <c r="J2388" i="1"/>
  <c r="J2921" i="1"/>
  <c r="J3460" i="1" s="1"/>
  <c r="J3999" i="1" s="1"/>
  <c r="J4538" i="1" s="1"/>
  <c r="J5077" i="1" s="1"/>
  <c r="C4452" i="1"/>
  <c r="C4452" i="2" s="1"/>
  <c r="K4458" i="1"/>
  <c r="G2124" i="2"/>
  <c r="G2662" i="2"/>
  <c r="G3201" i="2" s="1"/>
  <c r="G3740" i="2" s="1"/>
  <c r="G4279" i="2" s="1"/>
  <c r="G4818" i="2" s="1"/>
  <c r="C4451" i="1"/>
  <c r="C4451" i="2" s="1"/>
  <c r="K4457" i="1"/>
  <c r="J2387" i="1"/>
  <c r="J2920" i="1"/>
  <c r="C3916" i="1"/>
  <c r="C3916" i="2" s="1"/>
  <c r="K3922" i="1"/>
  <c r="C3917" i="1"/>
  <c r="C3917" i="2" s="1"/>
  <c r="K3923" i="1"/>
  <c r="C2501" i="1"/>
  <c r="C2501" i="2" s="1"/>
  <c r="C3373" i="1"/>
  <c r="C3373" i="2" s="1"/>
  <c r="K3379" i="1"/>
  <c r="A4806" i="2"/>
  <c r="C4453" i="1"/>
  <c r="C4453" i="2" s="1"/>
  <c r="K4459" i="1"/>
  <c r="C3912" i="1"/>
  <c r="C3912" i="2" s="1"/>
  <c r="K3918" i="1"/>
  <c r="C4455" i="1"/>
  <c r="C4455" i="2" s="1"/>
  <c r="K4461" i="1"/>
  <c r="C2837" i="1"/>
  <c r="C2837" i="2" s="1"/>
  <c r="K2843" i="1"/>
  <c r="C3913" i="1"/>
  <c r="C3913" i="2" s="1"/>
  <c r="K3919" i="1"/>
  <c r="C3378" i="1"/>
  <c r="C3378" i="2" s="1"/>
  <c r="K3384" i="1"/>
  <c r="C3914" i="1"/>
  <c r="C3914" i="2" s="1"/>
  <c r="K3920" i="1"/>
  <c r="J2386" i="1"/>
  <c r="J2919" i="1"/>
  <c r="J3458" i="1" s="1"/>
  <c r="J3997" i="1" s="1"/>
  <c r="J4536" i="1" s="1"/>
  <c r="J5075" i="1" s="1"/>
  <c r="C4993" i="1"/>
  <c r="C4993" i="2" s="1"/>
  <c r="K4999" i="1"/>
  <c r="C4992" i="1"/>
  <c r="C4992" i="2" s="1"/>
  <c r="K4998" i="1"/>
  <c r="J2402" i="1"/>
  <c r="J2935" i="1"/>
  <c r="J3474" i="1" s="1"/>
  <c r="J4013" i="1" s="1"/>
  <c r="J4552" i="1" s="1"/>
  <c r="J5091" i="1" s="1"/>
  <c r="B488" i="1"/>
  <c r="B488" i="2" s="1"/>
  <c r="L698" i="2"/>
  <c r="L698" i="1" s="1"/>
  <c r="B143" i="1"/>
  <c r="B143" i="2" s="1"/>
  <c r="B121" i="1"/>
  <c r="B121" i="2" s="1"/>
  <c r="A143" i="2"/>
  <c r="H143" i="2" s="1"/>
  <c r="H488" i="2" s="1"/>
  <c r="H833" i="2" s="1"/>
  <c r="H1178" i="2" s="1"/>
  <c r="H1523" i="2" s="1"/>
  <c r="H1868" i="2" s="1"/>
  <c r="A489" i="1"/>
  <c r="D489" i="1" s="1"/>
  <c r="A488" i="2"/>
  <c r="B877" i="1"/>
  <c r="B877" i="2" s="1"/>
  <c r="A745" i="2"/>
  <c r="A746" i="1"/>
  <c r="D746" i="1" s="1"/>
  <c r="B745" i="1"/>
  <c r="B745" i="2" s="1"/>
  <c r="A121" i="2"/>
  <c r="F121" i="2" s="1"/>
  <c r="A122" i="1"/>
  <c r="D122" i="1" s="1"/>
  <c r="B811" i="1"/>
  <c r="B811" i="2" s="1"/>
  <c r="A812" i="1"/>
  <c r="D812" i="1" s="1"/>
  <c r="A811" i="2"/>
  <c r="L119" i="2"/>
  <c r="L119" i="1" s="1"/>
  <c r="F464" i="2"/>
  <c r="F809" i="2" s="1"/>
  <c r="H164" i="2"/>
  <c r="H509" i="2" s="1"/>
  <c r="H854" i="2" s="1"/>
  <c r="H1199" i="2" s="1"/>
  <c r="H1544" i="2" s="1"/>
  <c r="H1889" i="2" s="1"/>
  <c r="A878" i="1"/>
  <c r="A878" i="2" s="1"/>
  <c r="A900" i="1"/>
  <c r="B900" i="1" s="1"/>
  <c r="B900" i="2" s="1"/>
  <c r="A877" i="2"/>
  <c r="A856" i="1"/>
  <c r="D856" i="1" s="1"/>
  <c r="J76" i="2"/>
  <c r="J421" i="2" s="1"/>
  <c r="J766" i="2" s="1"/>
  <c r="J1111" i="2" s="1"/>
  <c r="J1456" i="2" s="1"/>
  <c r="J1801" i="2" s="1"/>
  <c r="J120" i="2"/>
  <c r="J465" i="2" s="1"/>
  <c r="J810" i="2" s="1"/>
  <c r="J1155" i="2" s="1"/>
  <c r="J1500" i="2" s="1"/>
  <c r="J1845" i="2" s="1"/>
  <c r="A1414" i="1"/>
  <c r="D1414" i="1" s="1"/>
  <c r="F76" i="2"/>
  <c r="F421" i="2" s="1"/>
  <c r="F164" i="2"/>
  <c r="F509" i="2" s="1"/>
  <c r="B855" i="1"/>
  <c r="B855" i="2" s="1"/>
  <c r="A855" i="2"/>
  <c r="B77" i="1"/>
  <c r="B77" i="2" s="1"/>
  <c r="L53" i="2"/>
  <c r="L53" i="1" s="1"/>
  <c r="A78" i="1"/>
  <c r="D78" i="1" s="1"/>
  <c r="F120" i="2"/>
  <c r="B1758" i="1"/>
  <c r="B1758" i="2" s="1"/>
  <c r="A165" i="2"/>
  <c r="F165" i="2" s="1"/>
  <c r="B789" i="1"/>
  <c r="B789" i="2" s="1"/>
  <c r="A790" i="1"/>
  <c r="D790" i="1" s="1"/>
  <c r="B165" i="1"/>
  <c r="B165" i="2" s="1"/>
  <c r="D165" i="1"/>
  <c r="A789" i="2"/>
  <c r="A187" i="2"/>
  <c r="H187" i="2" s="1"/>
  <c r="H532" i="2" s="1"/>
  <c r="H877" i="2" s="1"/>
  <c r="H1222" i="2" s="1"/>
  <c r="H1567" i="2" s="1"/>
  <c r="H1912" i="2" s="1"/>
  <c r="A210" i="1"/>
  <c r="D210" i="1" s="1"/>
  <c r="B187" i="1"/>
  <c r="B187" i="2" s="1"/>
  <c r="D187" i="1"/>
  <c r="L75" i="2"/>
  <c r="L75" i="1" s="1"/>
  <c r="A1112" i="2"/>
  <c r="A1113" i="1"/>
  <c r="D1113" i="1" s="1"/>
  <c r="B1112" i="1"/>
  <c r="B1112" i="2" s="1"/>
  <c r="A77" i="2"/>
  <c r="H77" i="2" s="1"/>
  <c r="H422" i="2" s="1"/>
  <c r="H767" i="2" s="1"/>
  <c r="H1112" i="2" s="1"/>
  <c r="H1457" i="2" s="1"/>
  <c r="H1802" i="2" s="1"/>
  <c r="A1413" i="2"/>
  <c r="B1413" i="1"/>
  <c r="B1413" i="2" s="1"/>
  <c r="A833" i="2"/>
  <c r="K2513" i="1"/>
  <c r="F420" i="2"/>
  <c r="L420" i="2" s="1"/>
  <c r="L420" i="1" s="1"/>
  <c r="K2511" i="1"/>
  <c r="K2506" i="1"/>
  <c r="C2506" i="1" s="1"/>
  <c r="C2506" i="2" s="1"/>
  <c r="A834" i="1"/>
  <c r="D834" i="1" s="1"/>
  <c r="K2509" i="1"/>
  <c r="C2508" i="1" s="1"/>
  <c r="C2508" i="2" s="1"/>
  <c r="B833" i="1"/>
  <c r="B833" i="2" s="1"/>
  <c r="K2498" i="1"/>
  <c r="A767" i="2"/>
  <c r="A56" i="1"/>
  <c r="D56" i="1" s="1"/>
  <c r="B55" i="1"/>
  <c r="B55" i="2" s="1"/>
  <c r="A768" i="1"/>
  <c r="D768" i="1" s="1"/>
  <c r="B767" i="1"/>
  <c r="B767" i="2" s="1"/>
  <c r="A1758" i="2"/>
  <c r="A55" i="2"/>
  <c r="F55" i="2" s="1"/>
  <c r="D1758" i="1"/>
  <c r="B356" i="1"/>
  <c r="B356" i="2" s="1"/>
  <c r="A357" i="1"/>
  <c r="D357" i="1" s="1"/>
  <c r="A356" i="2"/>
  <c r="A1392" i="1"/>
  <c r="D1392" i="1" s="1"/>
  <c r="F54" i="2"/>
  <c r="F399" i="2" s="1"/>
  <c r="A1391" i="2"/>
  <c r="B1391" i="1"/>
  <c r="B1391" i="2" s="1"/>
  <c r="J54" i="2"/>
  <c r="J399" i="2" s="1"/>
  <c r="J744" i="2" s="1"/>
  <c r="J1089" i="2" s="1"/>
  <c r="J1434" i="2" s="1"/>
  <c r="J1779" i="2" s="1"/>
  <c r="S314" i="3"/>
  <c r="U314" i="3" s="1"/>
  <c r="AC54" i="3"/>
  <c r="AE53" i="3"/>
  <c r="A1046" i="2"/>
  <c r="A1047" i="1"/>
  <c r="D1047" i="1" s="1"/>
  <c r="B1046" i="1"/>
  <c r="B1046" i="2" s="1"/>
  <c r="G54" i="2"/>
  <c r="G398" i="2"/>
  <c r="G743" i="2" s="1"/>
  <c r="G1088" i="2" s="1"/>
  <c r="G1433" i="2" s="1"/>
  <c r="G1778" i="2" s="1"/>
  <c r="F699" i="2"/>
  <c r="L354" i="2"/>
  <c r="L354" i="1" s="1"/>
  <c r="D4266" i="1"/>
  <c r="F355" i="2"/>
  <c r="L10" i="2"/>
  <c r="L10" i="1" s="1"/>
  <c r="D2650" i="1"/>
  <c r="D4806" i="1"/>
  <c r="J11" i="2"/>
  <c r="J356" i="2" s="1"/>
  <c r="J701" i="2" s="1"/>
  <c r="J1046" i="2" s="1"/>
  <c r="J1391" i="2" s="1"/>
  <c r="J1736" i="2" s="1"/>
  <c r="F11" i="2"/>
  <c r="H11" i="2"/>
  <c r="H356" i="2" s="1"/>
  <c r="H701" i="2" s="1"/>
  <c r="H1046" i="2" s="1"/>
  <c r="H1391" i="2" s="1"/>
  <c r="H1736" i="2" s="1"/>
  <c r="D12" i="1"/>
  <c r="A13" i="1"/>
  <c r="A12" i="2"/>
  <c r="B12" i="1"/>
  <c r="B12" i="2" s="1"/>
  <c r="D3728" i="1"/>
  <c r="D3189" i="1"/>
  <c r="D2112" i="1"/>
  <c r="U47" i="3"/>
  <c r="R47" i="3" s="1"/>
  <c r="V47" i="3" s="1"/>
  <c r="D1780" i="1"/>
  <c r="A1780" i="2"/>
  <c r="D1802" i="1"/>
  <c r="A1802" i="2"/>
  <c r="D1868" i="1"/>
  <c r="A1868" i="2"/>
  <c r="D1890" i="1"/>
  <c r="A1890" i="2"/>
  <c r="D1737" i="1"/>
  <c r="A1737" i="2"/>
  <c r="D1912" i="1"/>
  <c r="A1912" i="2"/>
  <c r="D1846" i="1"/>
  <c r="A1846" i="2"/>
  <c r="D1759" i="1"/>
  <c r="A1759" i="2"/>
  <c r="D1824" i="1"/>
  <c r="A1824" i="2"/>
  <c r="D1568" i="1"/>
  <c r="A1568" i="2"/>
  <c r="D1590" i="1"/>
  <c r="A1590" i="2"/>
  <c r="D1223" i="1"/>
  <c r="A1223" i="2"/>
  <c r="D1245" i="1"/>
  <c r="A1245" i="2"/>
  <c r="D533" i="1"/>
  <c r="A533" i="2"/>
  <c r="D555" i="1"/>
  <c r="A555" i="2"/>
  <c r="F376" i="2"/>
  <c r="L31" i="2"/>
  <c r="L31" i="1" s="1"/>
  <c r="F487" i="2"/>
  <c r="L142" i="2"/>
  <c r="L142" i="1" s="1"/>
  <c r="L786" i="2"/>
  <c r="L786" i="1" s="1"/>
  <c r="F1131" i="2"/>
  <c r="D188" i="1"/>
  <c r="A188" i="2"/>
  <c r="F1475" i="2"/>
  <c r="L1130" i="2"/>
  <c r="L1130" i="1" s="1"/>
  <c r="J32" i="2"/>
  <c r="J377" i="2" s="1"/>
  <c r="J722" i="2" s="1"/>
  <c r="J1067" i="2" s="1"/>
  <c r="J1412" i="2" s="1"/>
  <c r="J1757" i="2" s="1"/>
  <c r="H32" i="2"/>
  <c r="H377" i="2" s="1"/>
  <c r="H722" i="2" s="1"/>
  <c r="H1067" i="2" s="1"/>
  <c r="H1412" i="2" s="1"/>
  <c r="H1757" i="2" s="1"/>
  <c r="F32" i="2"/>
  <c r="L486" i="2"/>
  <c r="L486" i="1" s="1"/>
  <c r="F831" i="2"/>
  <c r="L1407" i="2"/>
  <c r="L1407" i="1" s="1"/>
  <c r="F1752" i="2"/>
  <c r="L1752" i="2" s="1"/>
  <c r="L1752" i="1" s="1"/>
  <c r="D33" i="1"/>
  <c r="B33" i="1"/>
  <c r="B33" i="2" s="1"/>
  <c r="A33" i="2"/>
  <c r="A34" i="1"/>
  <c r="F1408" i="2"/>
  <c r="L1063" i="2"/>
  <c r="L1063" i="1" s="1"/>
  <c r="F1775" i="2"/>
  <c r="L1775" i="2" s="1"/>
  <c r="L1775" i="1" s="1"/>
  <c r="L1430" i="2"/>
  <c r="L1430" i="1" s="1"/>
  <c r="L1452" i="2"/>
  <c r="L1452" i="1" s="1"/>
  <c r="F1797" i="2"/>
  <c r="L1797" i="2" s="1"/>
  <c r="L1797" i="1" s="1"/>
  <c r="F1153" i="2"/>
  <c r="L808" i="2"/>
  <c r="L808" i="1" s="1"/>
  <c r="L375" i="2"/>
  <c r="L375" i="1" s="1"/>
  <c r="F720" i="2"/>
  <c r="F1064" i="2"/>
  <c r="L719" i="2"/>
  <c r="L719" i="1" s="1"/>
  <c r="L1108" i="2"/>
  <c r="L1108" i="1" s="1"/>
  <c r="F1453" i="2"/>
  <c r="B4806" i="1"/>
  <c r="B4806" i="2" s="1"/>
  <c r="A4807" i="1"/>
  <c r="F4807" i="1" s="1"/>
  <c r="B4266" i="1"/>
  <c r="B4266" i="2" s="1"/>
  <c r="A4267" i="1"/>
  <c r="F4267" i="1" s="1"/>
  <c r="B3728" i="1"/>
  <c r="B3728" i="2" s="1"/>
  <c r="A3729" i="1"/>
  <c r="F3729" i="1" s="1"/>
  <c r="A3190" i="1"/>
  <c r="F3190" i="1" s="1"/>
  <c r="B3189" i="1"/>
  <c r="B3189" i="2" s="1"/>
  <c r="B2650" i="1"/>
  <c r="B2650" i="2" s="1"/>
  <c r="A2651" i="1"/>
  <c r="F2651" i="1" s="1"/>
  <c r="A2113" i="1"/>
  <c r="F2113" i="1" s="1"/>
  <c r="B2112" i="1"/>
  <c r="B2112" i="2" s="1"/>
  <c r="E1670" i="2"/>
  <c r="E1325" i="2"/>
  <c r="E980" i="2"/>
  <c r="E635" i="2"/>
  <c r="E290" i="2"/>
  <c r="A1414" i="2"/>
  <c r="A1524" i="2"/>
  <c r="A1436" i="2"/>
  <c r="A1546" i="2"/>
  <c r="A1480" i="2"/>
  <c r="A1502" i="2"/>
  <c r="A1458" i="2"/>
  <c r="A1157" i="2"/>
  <c r="A1135" i="2"/>
  <c r="A1068" i="2"/>
  <c r="A1091" i="2"/>
  <c r="A1179" i="2"/>
  <c r="A1201" i="2"/>
  <c r="A701" i="2"/>
  <c r="A723" i="2"/>
  <c r="A423" i="2"/>
  <c r="A445" i="2"/>
  <c r="A401" i="2"/>
  <c r="A467" i="2"/>
  <c r="A511" i="2"/>
  <c r="A378" i="2"/>
  <c r="A166" i="2"/>
  <c r="L1387" i="2"/>
  <c r="L1387" i="1" s="1"/>
  <c r="F1732" i="2"/>
  <c r="L1732" i="2" s="1"/>
  <c r="L1732" i="1" s="1"/>
  <c r="H121" i="2"/>
  <c r="H466" i="2" s="1"/>
  <c r="H811" i="2" s="1"/>
  <c r="H1156" i="2" s="1"/>
  <c r="H1501" i="2" s="1"/>
  <c r="H1846" i="2" s="1"/>
  <c r="L98" i="2"/>
  <c r="L98" i="1" s="1"/>
  <c r="F443" i="2"/>
  <c r="H99" i="2"/>
  <c r="H444" i="2" s="1"/>
  <c r="H789" i="2" s="1"/>
  <c r="H1134" i="2" s="1"/>
  <c r="H1479" i="2" s="1"/>
  <c r="H1824" i="2" s="1"/>
  <c r="J99" i="2"/>
  <c r="J444" i="2" s="1"/>
  <c r="J789" i="2" s="1"/>
  <c r="J1134" i="2" s="1"/>
  <c r="J1479" i="2" s="1"/>
  <c r="J1824" i="2" s="1"/>
  <c r="F99" i="2"/>
  <c r="F1730" i="2"/>
  <c r="L1730" i="2" s="1"/>
  <c r="L1730" i="1" s="1"/>
  <c r="L1385" i="2"/>
  <c r="L1385" i="1" s="1"/>
  <c r="F1731" i="2"/>
  <c r="L1731" i="2" s="1"/>
  <c r="L1731" i="1" s="1"/>
  <c r="L1386" i="2"/>
  <c r="L1386" i="1" s="1"/>
  <c r="A100" i="2"/>
  <c r="F1728" i="2"/>
  <c r="L1728" i="2" s="1"/>
  <c r="L1728" i="1" s="1"/>
  <c r="L1383" i="2"/>
  <c r="L1383" i="1" s="1"/>
  <c r="L398" i="2"/>
  <c r="L398" i="1" s="1"/>
  <c r="F743" i="2"/>
  <c r="F1087" i="2"/>
  <c r="L742" i="2"/>
  <c r="L742" i="1" s="1"/>
  <c r="L1043" i="2"/>
  <c r="L1043" i="1" s="1"/>
  <c r="F1388" i="2"/>
  <c r="L442" i="2"/>
  <c r="L442" i="1" s="1"/>
  <c r="F787" i="2"/>
  <c r="L1086" i="2"/>
  <c r="L1086" i="1" s="1"/>
  <c r="F1431" i="2"/>
  <c r="F1109" i="2"/>
  <c r="L764" i="2"/>
  <c r="L764" i="1" s="1"/>
  <c r="A144" i="2"/>
  <c r="F1729" i="2"/>
  <c r="L1729" i="2" s="1"/>
  <c r="L1729" i="1" s="1"/>
  <c r="L1384" i="2"/>
  <c r="L1384" i="1" s="1"/>
  <c r="A1935" i="1"/>
  <c r="A1913" i="1"/>
  <c r="B1912" i="1"/>
  <c r="B1912" i="2" s="1"/>
  <c r="B1846" i="1"/>
  <c r="B1846" i="2" s="1"/>
  <c r="A1847" i="1"/>
  <c r="B1759" i="1"/>
  <c r="B1759" i="2" s="1"/>
  <c r="A1760" i="1"/>
  <c r="B1824" i="1"/>
  <c r="B1824" i="2" s="1"/>
  <c r="A1825" i="1"/>
  <c r="B1737" i="1"/>
  <c r="B1737" i="2" s="1"/>
  <c r="A1738" i="1"/>
  <c r="B1780" i="1"/>
  <c r="B1780" i="2" s="1"/>
  <c r="A1781" i="1"/>
  <c r="A1803" i="1"/>
  <c r="B1802" i="1"/>
  <c r="B1802" i="2" s="1"/>
  <c r="B1868" i="1"/>
  <c r="B1868" i="2" s="1"/>
  <c r="A1869" i="1"/>
  <c r="B1890" i="1"/>
  <c r="B1890" i="2" s="1"/>
  <c r="A1891" i="1"/>
  <c r="A1415" i="1"/>
  <c r="D1415" i="1" s="1"/>
  <c r="B1414" i="1"/>
  <c r="B1414" i="2" s="1"/>
  <c r="B1524" i="1"/>
  <c r="B1524" i="2" s="1"/>
  <c r="A1525" i="1"/>
  <c r="D1525" i="1" s="1"/>
  <c r="B1590" i="1"/>
  <c r="B1590" i="2" s="1"/>
  <c r="A1613" i="1"/>
  <c r="A1591" i="1"/>
  <c r="B1568" i="1"/>
  <c r="B1568" i="2" s="1"/>
  <c r="A1569" i="1"/>
  <c r="D1569" i="1" s="1"/>
  <c r="B1436" i="1"/>
  <c r="B1436" i="2" s="1"/>
  <c r="A1437" i="1"/>
  <c r="D1437" i="1" s="1"/>
  <c r="B1546" i="1"/>
  <c r="B1546" i="2" s="1"/>
  <c r="A1547" i="1"/>
  <c r="D1547" i="1" s="1"/>
  <c r="B1480" i="1"/>
  <c r="B1480" i="2" s="1"/>
  <c r="A1481" i="1"/>
  <c r="D1481" i="1" s="1"/>
  <c r="B1502" i="1"/>
  <c r="B1502" i="2" s="1"/>
  <c r="A1503" i="1"/>
  <c r="D1503" i="1" s="1"/>
  <c r="A1459" i="1"/>
  <c r="D1459" i="1" s="1"/>
  <c r="B1458" i="1"/>
  <c r="B1458" i="2" s="1"/>
  <c r="B1157" i="1"/>
  <c r="B1157" i="2" s="1"/>
  <c r="A1158" i="1"/>
  <c r="D1158" i="1" s="1"/>
  <c r="B1068" i="1"/>
  <c r="B1068" i="2" s="1"/>
  <c r="A1069" i="1"/>
  <c r="D1069" i="1" s="1"/>
  <c r="A1136" i="1"/>
  <c r="D1136" i="1" s="1"/>
  <c r="B1135" i="1"/>
  <c r="B1135" i="2" s="1"/>
  <c r="B1223" i="1"/>
  <c r="B1223" i="2" s="1"/>
  <c r="A1224" i="1"/>
  <c r="D1224" i="1" s="1"/>
  <c r="B1091" i="1"/>
  <c r="B1091" i="2" s="1"/>
  <c r="A1092" i="1"/>
  <c r="D1092" i="1" s="1"/>
  <c r="B1179" i="1"/>
  <c r="B1179" i="2" s="1"/>
  <c r="A1180" i="1"/>
  <c r="D1180" i="1" s="1"/>
  <c r="B1245" i="1"/>
  <c r="B1245" i="2" s="1"/>
  <c r="A1268" i="1"/>
  <c r="A1246" i="1"/>
  <c r="B1201" i="1"/>
  <c r="B1201" i="2" s="1"/>
  <c r="A1202" i="1"/>
  <c r="D1202" i="1" s="1"/>
  <c r="B723" i="1"/>
  <c r="B723" i="2" s="1"/>
  <c r="A724" i="1"/>
  <c r="D724" i="1" s="1"/>
  <c r="A702" i="1"/>
  <c r="D702" i="1" s="1"/>
  <c r="B701" i="1"/>
  <c r="B701" i="2" s="1"/>
  <c r="A747" i="1"/>
  <c r="D747" i="1" s="1"/>
  <c r="A490" i="1"/>
  <c r="D490" i="1" s="1"/>
  <c r="B489" i="1"/>
  <c r="B489" i="2" s="1"/>
  <c r="B467" i="1"/>
  <c r="B467" i="2" s="1"/>
  <c r="A468" i="1"/>
  <c r="D468" i="1" s="1"/>
  <c r="B533" i="1"/>
  <c r="B533" i="2" s="1"/>
  <c r="A534" i="1"/>
  <c r="D534" i="1" s="1"/>
  <c r="A512" i="1"/>
  <c r="D512" i="1" s="1"/>
  <c r="B511" i="1"/>
  <c r="B511" i="2" s="1"/>
  <c r="A556" i="1"/>
  <c r="B555" i="1"/>
  <c r="B555" i="2" s="1"/>
  <c r="A578" i="1"/>
  <c r="B378" i="1"/>
  <c r="B378" i="2" s="1"/>
  <c r="A379" i="1"/>
  <c r="D379" i="1" s="1"/>
  <c r="B423" i="1"/>
  <c r="B423" i="2" s="1"/>
  <c r="A424" i="1"/>
  <c r="D424" i="1" s="1"/>
  <c r="B445" i="1"/>
  <c r="B445" i="2" s="1"/>
  <c r="A446" i="1"/>
  <c r="D446" i="1" s="1"/>
  <c r="A402" i="1"/>
  <c r="D402" i="1" s="1"/>
  <c r="B401" i="1"/>
  <c r="B401" i="2" s="1"/>
  <c r="B166" i="1"/>
  <c r="B166" i="2" s="1"/>
  <c r="A167" i="1"/>
  <c r="D167" i="1" s="1"/>
  <c r="B100" i="1"/>
  <c r="B100" i="2" s="1"/>
  <c r="A101" i="1"/>
  <c r="D101" i="1" s="1"/>
  <c r="B144" i="1"/>
  <c r="B144" i="2" s="1"/>
  <c r="A145" i="1"/>
  <c r="D145" i="1" s="1"/>
  <c r="B188" i="1"/>
  <c r="B188" i="2" s="1"/>
  <c r="A189" i="1"/>
  <c r="D189" i="1" s="1"/>
  <c r="F11" i="1"/>
  <c r="L4266" i="2" l="1"/>
  <c r="L4266" i="1" s="1"/>
  <c r="L4806" i="2"/>
  <c r="L4806" i="1" s="1"/>
  <c r="A812" i="2"/>
  <c r="A813" i="1"/>
  <c r="D813" i="1" s="1"/>
  <c r="H2303" i="2"/>
  <c r="H2837" i="2"/>
  <c r="H3376" i="2" s="1"/>
  <c r="H3915" i="2" s="1"/>
  <c r="H4454" i="2" s="1"/>
  <c r="H4993" i="2" s="1"/>
  <c r="B812" i="1"/>
  <c r="B812" i="2" s="1"/>
  <c r="L3728" i="2"/>
  <c r="L3728" i="1" s="1"/>
  <c r="H2344" i="2"/>
  <c r="H2878" i="2"/>
  <c r="H3417" i="2" s="1"/>
  <c r="H3956" i="2" s="1"/>
  <c r="H4495" i="2" s="1"/>
  <c r="H5034" i="2" s="1"/>
  <c r="AH143" i="3"/>
  <c r="R142" i="3"/>
  <c r="V142" i="3" s="1"/>
  <c r="J3459" i="1"/>
  <c r="J3998" i="1" s="1"/>
  <c r="J4537" i="1" s="1"/>
  <c r="J5076" i="1" s="1"/>
  <c r="J4000" i="1"/>
  <c r="J4539" i="1" s="1"/>
  <c r="J5078" i="1" s="1"/>
  <c r="H2351" i="2"/>
  <c r="H2885" i="2"/>
  <c r="H3424" i="2" s="1"/>
  <c r="H3963" i="2" s="1"/>
  <c r="H4502" i="2" s="1"/>
  <c r="H5041" i="2" s="1"/>
  <c r="H2889" i="2"/>
  <c r="H3428" i="2" s="1"/>
  <c r="H3967" i="2" s="1"/>
  <c r="H4506" i="2" s="1"/>
  <c r="H5045" i="2" s="1"/>
  <c r="H2891" i="2"/>
  <c r="H3430" i="2" s="1"/>
  <c r="H3969" i="2" s="1"/>
  <c r="H4508" i="2" s="1"/>
  <c r="H5047" i="2" s="1"/>
  <c r="A3190" i="2"/>
  <c r="K2526" i="1"/>
  <c r="J2408" i="1"/>
  <c r="J2941" i="1"/>
  <c r="J3480" i="1" s="1"/>
  <c r="J4019" i="1" s="1"/>
  <c r="J4558" i="1" s="1"/>
  <c r="J5097" i="1" s="1"/>
  <c r="C3919" i="1"/>
  <c r="C3919" i="2" s="1"/>
  <c r="K3925" i="1"/>
  <c r="C4996" i="1"/>
  <c r="C4996" i="2" s="1"/>
  <c r="K5002" i="1"/>
  <c r="C2842" i="1"/>
  <c r="C2842" i="2" s="1"/>
  <c r="K2848" i="1"/>
  <c r="C3921" i="1"/>
  <c r="C3921" i="2" s="1"/>
  <c r="K3927" i="1"/>
  <c r="A4267" i="2"/>
  <c r="J2393" i="1"/>
  <c r="J2926" i="1"/>
  <c r="J3465" i="1" s="1"/>
  <c r="J4004" i="1" s="1"/>
  <c r="J4543" i="1" s="1"/>
  <c r="J5082" i="1" s="1"/>
  <c r="J2395" i="1"/>
  <c r="J2928" i="1"/>
  <c r="J3467" i="1" s="1"/>
  <c r="J4006" i="1" s="1"/>
  <c r="J4545" i="1" s="1"/>
  <c r="J5084" i="1" s="1"/>
  <c r="K5003" i="1"/>
  <c r="C4997" i="1"/>
  <c r="C4997" i="2" s="1"/>
  <c r="C3383" i="1"/>
  <c r="C3383" i="2" s="1"/>
  <c r="K3389" i="1"/>
  <c r="K2519" i="1"/>
  <c r="C4999" i="1"/>
  <c r="C4999" i="2" s="1"/>
  <c r="K5005" i="1"/>
  <c r="C2843" i="1"/>
  <c r="C2843" i="2" s="1"/>
  <c r="K2849" i="1"/>
  <c r="C4457" i="1"/>
  <c r="C4457" i="2" s="1"/>
  <c r="K4463" i="1"/>
  <c r="C4460" i="1"/>
  <c r="C4460" i="2" s="1"/>
  <c r="K4466" i="1"/>
  <c r="C5000" i="1"/>
  <c r="C5000" i="2" s="1"/>
  <c r="K5006" i="1"/>
  <c r="J2307" i="1"/>
  <c r="J2840" i="1"/>
  <c r="J3379" i="1" s="1"/>
  <c r="J3918" i="1" s="1"/>
  <c r="J4457" i="1" s="1"/>
  <c r="J4996" i="1" s="1"/>
  <c r="A489" i="2"/>
  <c r="A4807" i="2"/>
  <c r="C3379" i="1"/>
  <c r="C3379" i="2" s="1"/>
  <c r="K3385" i="1"/>
  <c r="C3382" i="1"/>
  <c r="C3382" i="2" s="1"/>
  <c r="K3388" i="1"/>
  <c r="C3380" i="1"/>
  <c r="C3380" i="2" s="1"/>
  <c r="K3386" i="1"/>
  <c r="C3381" i="1"/>
  <c r="C3381" i="2" s="1"/>
  <c r="K3387" i="1"/>
  <c r="C5001" i="1"/>
  <c r="C5001" i="2" s="1"/>
  <c r="K5007" i="1"/>
  <c r="B746" i="1"/>
  <c r="B746" i="2" s="1"/>
  <c r="K2517" i="1"/>
  <c r="C4461" i="1"/>
  <c r="C4461" i="2" s="1"/>
  <c r="K4467" i="1"/>
  <c r="C2840" i="1"/>
  <c r="C2840" i="2" s="1"/>
  <c r="K2846" i="1"/>
  <c r="C2841" i="1"/>
  <c r="C2841" i="2" s="1"/>
  <c r="K2847" i="1"/>
  <c r="C4998" i="1"/>
  <c r="C4998" i="2" s="1"/>
  <c r="K5004" i="1"/>
  <c r="J2392" i="1"/>
  <c r="J2925" i="1"/>
  <c r="J3464" i="1" s="1"/>
  <c r="J4003" i="1" s="1"/>
  <c r="J4542" i="1" s="1"/>
  <c r="J5081" i="1" s="1"/>
  <c r="C2507" i="1"/>
  <c r="C2507" i="2" s="1"/>
  <c r="A3729" i="2"/>
  <c r="A2113" i="2"/>
  <c r="C3920" i="1"/>
  <c r="C3920" i="2" s="1"/>
  <c r="K3926" i="1"/>
  <c r="C3918" i="1"/>
  <c r="C3918" i="2" s="1"/>
  <c r="K3924" i="1"/>
  <c r="C3923" i="1"/>
  <c r="C3923" i="2" s="1"/>
  <c r="K3929" i="1"/>
  <c r="J2394" i="1"/>
  <c r="J2927" i="1"/>
  <c r="J3466" i="1" s="1"/>
  <c r="J4005" i="1" s="1"/>
  <c r="J4544" i="1" s="1"/>
  <c r="J5083" i="1" s="1"/>
  <c r="C2844" i="1"/>
  <c r="C2844" i="2" s="1"/>
  <c r="K2850" i="1"/>
  <c r="J143" i="2"/>
  <c r="J488" i="2" s="1"/>
  <c r="J833" i="2" s="1"/>
  <c r="J1178" i="2" s="1"/>
  <c r="J1523" i="2" s="1"/>
  <c r="J1868" i="2" s="1"/>
  <c r="A2651" i="2"/>
  <c r="C2498" i="1"/>
  <c r="C2498" i="2" s="1"/>
  <c r="C2497" i="1"/>
  <c r="C2497" i="2" s="1"/>
  <c r="C2499" i="1"/>
  <c r="C2499" i="2" s="1"/>
  <c r="C4462" i="1"/>
  <c r="C4462" i="2" s="1"/>
  <c r="K4468" i="1"/>
  <c r="C2845" i="1"/>
  <c r="C2845" i="2" s="1"/>
  <c r="K2851" i="1"/>
  <c r="F143" i="2"/>
  <c r="L143" i="2" s="1"/>
  <c r="L143" i="1" s="1"/>
  <c r="A746" i="2"/>
  <c r="C3384" i="1"/>
  <c r="C3384" i="2" s="1"/>
  <c r="K3390" i="1"/>
  <c r="C4459" i="1"/>
  <c r="C4459" i="2" s="1"/>
  <c r="K4465" i="1"/>
  <c r="C3922" i="1"/>
  <c r="C3922" i="2" s="1"/>
  <c r="K3928" i="1"/>
  <c r="G2125" i="2"/>
  <c r="G2663" i="2"/>
  <c r="G3202" i="2" s="1"/>
  <c r="G3741" i="2" s="1"/>
  <c r="G4280" i="2" s="1"/>
  <c r="G4819" i="2" s="1"/>
  <c r="C4458" i="1"/>
  <c r="C4458" i="2" s="1"/>
  <c r="K4464" i="1"/>
  <c r="J121" i="2"/>
  <c r="J466" i="2" s="1"/>
  <c r="J811" i="2" s="1"/>
  <c r="J1156" i="2" s="1"/>
  <c r="J1501" i="2" s="1"/>
  <c r="J1846" i="2" s="1"/>
  <c r="H165" i="2"/>
  <c r="H510" i="2" s="1"/>
  <c r="H855" i="2" s="1"/>
  <c r="H1200" i="2" s="1"/>
  <c r="H1545" i="2" s="1"/>
  <c r="H1890" i="2" s="1"/>
  <c r="A122" i="2"/>
  <c r="H122" i="2" s="1"/>
  <c r="H467" i="2" s="1"/>
  <c r="H812" i="2" s="1"/>
  <c r="H1157" i="2" s="1"/>
  <c r="H1502" i="2" s="1"/>
  <c r="H1847" i="2" s="1"/>
  <c r="B122" i="1"/>
  <c r="B122" i="2" s="1"/>
  <c r="A123" i="1"/>
  <c r="D123" i="1" s="1"/>
  <c r="A879" i="1"/>
  <c r="D879" i="1" s="1"/>
  <c r="B878" i="1"/>
  <c r="B878" i="2" s="1"/>
  <c r="D878" i="1"/>
  <c r="L464" i="2"/>
  <c r="L464" i="1" s="1"/>
  <c r="A900" i="2"/>
  <c r="D900" i="1"/>
  <c r="A901" i="1"/>
  <c r="D901" i="1" s="1"/>
  <c r="A923" i="1"/>
  <c r="D923" i="1" s="1"/>
  <c r="B856" i="1"/>
  <c r="B856" i="2" s="1"/>
  <c r="A856" i="2"/>
  <c r="A857" i="1"/>
  <c r="D857" i="1" s="1"/>
  <c r="J165" i="2"/>
  <c r="J510" i="2" s="1"/>
  <c r="J855" i="2" s="1"/>
  <c r="J1200" i="2" s="1"/>
  <c r="J1545" i="2" s="1"/>
  <c r="J1890" i="2" s="1"/>
  <c r="F77" i="2"/>
  <c r="F422" i="2" s="1"/>
  <c r="J77" i="2"/>
  <c r="J422" i="2" s="1"/>
  <c r="J767" i="2" s="1"/>
  <c r="J1112" i="2" s="1"/>
  <c r="J1457" i="2" s="1"/>
  <c r="J1802" i="2" s="1"/>
  <c r="L164" i="2"/>
  <c r="L164" i="1" s="1"/>
  <c r="A211" i="1"/>
  <c r="D211" i="1" s="1"/>
  <c r="A233" i="1"/>
  <c r="A233" i="2" s="1"/>
  <c r="L120" i="2"/>
  <c r="L120" i="1" s="1"/>
  <c r="L76" i="2"/>
  <c r="L76" i="1" s="1"/>
  <c r="K2532" i="1"/>
  <c r="F465" i="2"/>
  <c r="L465" i="2" s="1"/>
  <c r="L465" i="1" s="1"/>
  <c r="B78" i="1"/>
  <c r="B78" i="2" s="1"/>
  <c r="A78" i="2"/>
  <c r="J78" i="2" s="1"/>
  <c r="J423" i="2" s="1"/>
  <c r="J768" i="2" s="1"/>
  <c r="J1113" i="2" s="1"/>
  <c r="J1458" i="2" s="1"/>
  <c r="J1803" i="2" s="1"/>
  <c r="A79" i="1"/>
  <c r="D79" i="1" s="1"/>
  <c r="A1113" i="2"/>
  <c r="A1114" i="1"/>
  <c r="D1114" i="1" s="1"/>
  <c r="B1113" i="1"/>
  <c r="B1113" i="2" s="1"/>
  <c r="A834" i="2"/>
  <c r="F187" i="2"/>
  <c r="F532" i="2" s="1"/>
  <c r="J187" i="2"/>
  <c r="J532" i="2" s="1"/>
  <c r="J877" i="2" s="1"/>
  <c r="J1222" i="2" s="1"/>
  <c r="J1567" i="2" s="1"/>
  <c r="J1912" i="2" s="1"/>
  <c r="A57" i="1"/>
  <c r="D57" i="1" s="1"/>
  <c r="A56" i="2"/>
  <c r="H56" i="2" s="1"/>
  <c r="A790" i="2"/>
  <c r="B56" i="1"/>
  <c r="B56" i="2" s="1"/>
  <c r="A210" i="2"/>
  <c r="H210" i="2" s="1"/>
  <c r="H555" i="2" s="1"/>
  <c r="H900" i="2" s="1"/>
  <c r="H1245" i="2" s="1"/>
  <c r="H1590" i="2" s="1"/>
  <c r="H1935" i="2" s="1"/>
  <c r="A791" i="1"/>
  <c r="D791" i="1" s="1"/>
  <c r="B210" i="1"/>
  <c r="B210" i="2" s="1"/>
  <c r="B790" i="1"/>
  <c r="B790" i="2" s="1"/>
  <c r="F765" i="2"/>
  <c r="F1110" i="2" s="1"/>
  <c r="K2515" i="1"/>
  <c r="B834" i="1"/>
  <c r="B834" i="2" s="1"/>
  <c r="A835" i="1"/>
  <c r="D835" i="1" s="1"/>
  <c r="A1393" i="1"/>
  <c r="D1393" i="1" s="1"/>
  <c r="H55" i="2"/>
  <c r="H400" i="2" s="1"/>
  <c r="H745" i="2" s="1"/>
  <c r="H1090" i="2" s="1"/>
  <c r="H1435" i="2" s="1"/>
  <c r="H1780" i="2" s="1"/>
  <c r="J55" i="2"/>
  <c r="J400" i="2" s="1"/>
  <c r="J745" i="2" s="1"/>
  <c r="J1090" i="2" s="1"/>
  <c r="J1435" i="2" s="1"/>
  <c r="J1780" i="2" s="1"/>
  <c r="A768" i="2"/>
  <c r="K2512" i="1"/>
  <c r="C2512" i="1" s="1"/>
  <c r="C2512" i="2" s="1"/>
  <c r="A769" i="1"/>
  <c r="D769" i="1" s="1"/>
  <c r="B768" i="1"/>
  <c r="B768" i="2" s="1"/>
  <c r="B1392" i="1"/>
  <c r="B1392" i="2" s="1"/>
  <c r="K2504" i="1"/>
  <c r="A358" i="1"/>
  <c r="D358" i="1" s="1"/>
  <c r="A1392" i="2"/>
  <c r="A357" i="2"/>
  <c r="B357" i="1"/>
  <c r="B357" i="2" s="1"/>
  <c r="L54" i="2"/>
  <c r="L54" i="1" s="1"/>
  <c r="A1048" i="1"/>
  <c r="D1048" i="1" s="1"/>
  <c r="B1047" i="1"/>
  <c r="B1047" i="2" s="1"/>
  <c r="A1047" i="2"/>
  <c r="S315" i="3"/>
  <c r="U315" i="3" s="1"/>
  <c r="AC55" i="3"/>
  <c r="AE54" i="3"/>
  <c r="G55" i="2"/>
  <c r="G399" i="2"/>
  <c r="G744" i="2" s="1"/>
  <c r="G1089" i="2" s="1"/>
  <c r="G1434" i="2" s="1"/>
  <c r="G1779" i="2" s="1"/>
  <c r="F1044" i="2"/>
  <c r="L699" i="2"/>
  <c r="L699" i="1" s="1"/>
  <c r="D2651" i="1"/>
  <c r="D3729" i="1"/>
  <c r="D13" i="1"/>
  <c r="A14" i="1"/>
  <c r="B13" i="1"/>
  <c r="B13" i="2" s="1"/>
  <c r="A13" i="2"/>
  <c r="L11" i="2"/>
  <c r="L11" i="1" s="1"/>
  <c r="F356" i="2"/>
  <c r="D4807" i="1"/>
  <c r="D4267" i="1"/>
  <c r="F700" i="2"/>
  <c r="L355" i="2"/>
  <c r="L355" i="1" s="1"/>
  <c r="D3190" i="1"/>
  <c r="J12" i="2"/>
  <c r="J357" i="2" s="1"/>
  <c r="J702" i="2" s="1"/>
  <c r="J1047" i="2" s="1"/>
  <c r="J1392" i="2" s="1"/>
  <c r="J1737" i="2" s="1"/>
  <c r="F12" i="2"/>
  <c r="H12" i="2"/>
  <c r="H357" i="2" s="1"/>
  <c r="H702" i="2" s="1"/>
  <c r="H1047" i="2" s="1"/>
  <c r="H1392" i="2" s="1"/>
  <c r="H1737" i="2" s="1"/>
  <c r="L2113" i="2"/>
  <c r="L2113" i="1" s="1"/>
  <c r="D2113" i="1"/>
  <c r="U48" i="3"/>
  <c r="R48" i="3" s="1"/>
  <c r="V48" i="3" s="1"/>
  <c r="D1760" i="1"/>
  <c r="A1760" i="2"/>
  <c r="D1781" i="1"/>
  <c r="A1781" i="2"/>
  <c r="D1847" i="1"/>
  <c r="A1847" i="2"/>
  <c r="D1891" i="1"/>
  <c r="A1891" i="2"/>
  <c r="D1738" i="1"/>
  <c r="A1738" i="2"/>
  <c r="D1913" i="1"/>
  <c r="A1913" i="2"/>
  <c r="D1803" i="1"/>
  <c r="A1803" i="2"/>
  <c r="D1869" i="1"/>
  <c r="A1869" i="2"/>
  <c r="D1825" i="1"/>
  <c r="A1825" i="2"/>
  <c r="D1935" i="1"/>
  <c r="A1935" i="2"/>
  <c r="D1613" i="1"/>
  <c r="A1613" i="2"/>
  <c r="D1591" i="1"/>
  <c r="A1591" i="2"/>
  <c r="D1268" i="1"/>
  <c r="A1268" i="2"/>
  <c r="D1246" i="1"/>
  <c r="A1246" i="2"/>
  <c r="D578" i="1"/>
  <c r="A578" i="2"/>
  <c r="D556" i="1"/>
  <c r="A556" i="2"/>
  <c r="L1131" i="2"/>
  <c r="L1131" i="1" s="1"/>
  <c r="F1476" i="2"/>
  <c r="L1453" i="2"/>
  <c r="L1453" i="1" s="1"/>
  <c r="F1798" i="2"/>
  <c r="L1798" i="2" s="1"/>
  <c r="L1798" i="1" s="1"/>
  <c r="F1498" i="2"/>
  <c r="L1153" i="2"/>
  <c r="L1153" i="1" s="1"/>
  <c r="L831" i="2"/>
  <c r="L831" i="1" s="1"/>
  <c r="F1176" i="2"/>
  <c r="F1753" i="2"/>
  <c r="L1753" i="2" s="1"/>
  <c r="L1753" i="1" s="1"/>
  <c r="L1408" i="2"/>
  <c r="L1408" i="1" s="1"/>
  <c r="L487" i="2"/>
  <c r="L487" i="1" s="1"/>
  <c r="F832" i="2"/>
  <c r="F1409" i="2"/>
  <c r="L1064" i="2"/>
  <c r="L1064" i="1" s="1"/>
  <c r="D34" i="1"/>
  <c r="B34" i="1"/>
  <c r="B34" i="2" s="1"/>
  <c r="A35" i="1"/>
  <c r="A34" i="2"/>
  <c r="L1475" i="2"/>
  <c r="L1475" i="1" s="1"/>
  <c r="F1820" i="2"/>
  <c r="L1820" i="2" s="1"/>
  <c r="L1820" i="1" s="1"/>
  <c r="J33" i="2"/>
  <c r="J378" i="2" s="1"/>
  <c r="J723" i="2" s="1"/>
  <c r="J1068" i="2" s="1"/>
  <c r="J1413" i="2" s="1"/>
  <c r="J1758" i="2" s="1"/>
  <c r="H33" i="2"/>
  <c r="H378" i="2" s="1"/>
  <c r="H723" i="2" s="1"/>
  <c r="H1068" i="2" s="1"/>
  <c r="H1413" i="2" s="1"/>
  <c r="H1758" i="2" s="1"/>
  <c r="F33" i="2"/>
  <c r="L376" i="2"/>
  <c r="L376" i="1" s="1"/>
  <c r="F721" i="2"/>
  <c r="F377" i="2"/>
  <c r="L32" i="2"/>
  <c r="L32" i="1" s="1"/>
  <c r="L509" i="2"/>
  <c r="L509" i="1" s="1"/>
  <c r="F854" i="2"/>
  <c r="L809" i="2"/>
  <c r="L809" i="1" s="1"/>
  <c r="F1154" i="2"/>
  <c r="D233" i="1"/>
  <c r="F1065" i="2"/>
  <c r="L720" i="2"/>
  <c r="L720" i="1" s="1"/>
  <c r="F510" i="2"/>
  <c r="H188" i="2"/>
  <c r="H533" i="2" s="1"/>
  <c r="H878" i="2" s="1"/>
  <c r="H1223" i="2" s="1"/>
  <c r="H1568" i="2" s="1"/>
  <c r="H1913" i="2" s="1"/>
  <c r="J188" i="2"/>
  <c r="J533" i="2" s="1"/>
  <c r="J878" i="2" s="1"/>
  <c r="J1223" i="2" s="1"/>
  <c r="J1568" i="2" s="1"/>
  <c r="J1913" i="2" s="1"/>
  <c r="F188" i="2"/>
  <c r="B4807" i="1"/>
  <c r="B4807" i="2" s="1"/>
  <c r="A4808" i="1"/>
  <c r="F4808" i="1" s="1"/>
  <c r="B4267" i="1"/>
  <c r="B4267" i="2" s="1"/>
  <c r="A4268" i="1"/>
  <c r="F4268" i="1" s="1"/>
  <c r="B3729" i="1"/>
  <c r="B3729" i="2" s="1"/>
  <c r="A3730" i="1"/>
  <c r="F3730" i="1" s="1"/>
  <c r="B3190" i="1"/>
  <c r="B3190" i="2" s="1"/>
  <c r="A3191" i="1"/>
  <c r="F3191" i="1" s="1"/>
  <c r="B2651" i="1"/>
  <c r="B2651" i="2" s="1"/>
  <c r="A2652" i="1"/>
  <c r="F2652" i="1" s="1"/>
  <c r="A2114" i="1"/>
  <c r="F2114" i="1" s="1"/>
  <c r="B2113" i="1"/>
  <c r="B2113" i="2" s="1"/>
  <c r="E1671" i="2"/>
  <c r="E1326" i="2"/>
  <c r="E981" i="2"/>
  <c r="E636" i="2"/>
  <c r="E291" i="2"/>
  <c r="A1459" i="2"/>
  <c r="A1569" i="2"/>
  <c r="A1503" i="2"/>
  <c r="A1415" i="2"/>
  <c r="A1481" i="2"/>
  <c r="A1547" i="2"/>
  <c r="A1525" i="2"/>
  <c r="A1437" i="2"/>
  <c r="A1069" i="2"/>
  <c r="A1224" i="2"/>
  <c r="A1136" i="2"/>
  <c r="A1202" i="2"/>
  <c r="A1180" i="2"/>
  <c r="A1092" i="2"/>
  <c r="A1158" i="2"/>
  <c r="A724" i="2"/>
  <c r="A813" i="2"/>
  <c r="A702" i="2"/>
  <c r="A747" i="2"/>
  <c r="A424" i="2"/>
  <c r="A512" i="2"/>
  <c r="A490" i="2"/>
  <c r="A534" i="2"/>
  <c r="A379" i="2"/>
  <c r="A402" i="2"/>
  <c r="A468" i="2"/>
  <c r="A446" i="2"/>
  <c r="L1431" i="2"/>
  <c r="L1431" i="1" s="1"/>
  <c r="F1776" i="2"/>
  <c r="L1776" i="2" s="1"/>
  <c r="L1776" i="1" s="1"/>
  <c r="F1432" i="2"/>
  <c r="L1087" i="2"/>
  <c r="L1087" i="1" s="1"/>
  <c r="F466" i="2"/>
  <c r="A101" i="2"/>
  <c r="F1454" i="2"/>
  <c r="L1109" i="2"/>
  <c r="L1109" i="1" s="1"/>
  <c r="A145" i="2"/>
  <c r="A167" i="2"/>
  <c r="L1388" i="2"/>
  <c r="L1388" i="1" s="1"/>
  <c r="F1733" i="2"/>
  <c r="L1733" i="2" s="1"/>
  <c r="L1733" i="1" s="1"/>
  <c r="A189" i="2"/>
  <c r="F488" i="2"/>
  <c r="H100" i="2"/>
  <c r="H445" i="2" s="1"/>
  <c r="H790" i="2" s="1"/>
  <c r="H1135" i="2" s="1"/>
  <c r="H1480" i="2" s="1"/>
  <c r="H1825" i="2" s="1"/>
  <c r="J100" i="2"/>
  <c r="J445" i="2" s="1"/>
  <c r="J790" i="2" s="1"/>
  <c r="J1135" i="2" s="1"/>
  <c r="J1480" i="2" s="1"/>
  <c r="J1825" i="2" s="1"/>
  <c r="F100" i="2"/>
  <c r="L99" i="2"/>
  <c r="L99" i="1" s="1"/>
  <c r="F444" i="2"/>
  <c r="F766" i="2"/>
  <c r="L421" i="2"/>
  <c r="L421" i="1" s="1"/>
  <c r="F400" i="2"/>
  <c r="F1088" i="2"/>
  <c r="L743" i="2"/>
  <c r="L743" i="1" s="1"/>
  <c r="H166" i="2"/>
  <c r="H511" i="2" s="1"/>
  <c r="H856" i="2" s="1"/>
  <c r="H1201" i="2" s="1"/>
  <c r="H1546" i="2" s="1"/>
  <c r="H1891" i="2" s="1"/>
  <c r="F166" i="2"/>
  <c r="J166" i="2"/>
  <c r="J511" i="2" s="1"/>
  <c r="J856" i="2" s="1"/>
  <c r="J1201" i="2" s="1"/>
  <c r="J1546" i="2" s="1"/>
  <c r="J1891" i="2" s="1"/>
  <c r="H144" i="2"/>
  <c r="H489" i="2" s="1"/>
  <c r="H834" i="2" s="1"/>
  <c r="H1179" i="2" s="1"/>
  <c r="H1524" i="2" s="1"/>
  <c r="H1869" i="2" s="1"/>
  <c r="F144" i="2"/>
  <c r="J144" i="2"/>
  <c r="J489" i="2" s="1"/>
  <c r="J834" i="2" s="1"/>
  <c r="J1179" i="2" s="1"/>
  <c r="J1524" i="2" s="1"/>
  <c r="J1869" i="2" s="1"/>
  <c r="L399" i="2"/>
  <c r="L399" i="1" s="1"/>
  <c r="F744" i="2"/>
  <c r="F1132" i="2"/>
  <c r="L787" i="2"/>
  <c r="L787" i="1" s="1"/>
  <c r="L443" i="2"/>
  <c r="L443" i="1" s="1"/>
  <c r="F788" i="2"/>
  <c r="A1761" i="1"/>
  <c r="B1760" i="1"/>
  <c r="B1760" i="2" s="1"/>
  <c r="A1804" i="1"/>
  <c r="B1803" i="1"/>
  <c r="B1803" i="2" s="1"/>
  <c r="A1782" i="1"/>
  <c r="B1781" i="1"/>
  <c r="B1781" i="2" s="1"/>
  <c r="B1847" i="1"/>
  <c r="B1847" i="2" s="1"/>
  <c r="A1848" i="1"/>
  <c r="B1891" i="1"/>
  <c r="B1891" i="2" s="1"/>
  <c r="A1892" i="1"/>
  <c r="B1738" i="1"/>
  <c r="B1738" i="2" s="1"/>
  <c r="A1739" i="1"/>
  <c r="B1913" i="1"/>
  <c r="B1913" i="2" s="1"/>
  <c r="A1914" i="1"/>
  <c r="B1869" i="1"/>
  <c r="B1869" i="2" s="1"/>
  <c r="A1870" i="1"/>
  <c r="B1825" i="1"/>
  <c r="B1825" i="2" s="1"/>
  <c r="A1826" i="1"/>
  <c r="B1935" i="1"/>
  <c r="B1935" i="2" s="1"/>
  <c r="A1958" i="1"/>
  <c r="A1936" i="1"/>
  <c r="B1569" i="1"/>
  <c r="B1569" i="2" s="1"/>
  <c r="A1570" i="1"/>
  <c r="D1570" i="1" s="1"/>
  <c r="B1613" i="1"/>
  <c r="B1613" i="2" s="1"/>
  <c r="A1636" i="1"/>
  <c r="A1614" i="1"/>
  <c r="B1525" i="1"/>
  <c r="B1525" i="2" s="1"/>
  <c r="A1526" i="1"/>
  <c r="D1526" i="1" s="1"/>
  <c r="A1548" i="1"/>
  <c r="D1548" i="1" s="1"/>
  <c r="B1547" i="1"/>
  <c r="B1547" i="2" s="1"/>
  <c r="B1437" i="1"/>
  <c r="B1437" i="2" s="1"/>
  <c r="A1438" i="1"/>
  <c r="D1438" i="1" s="1"/>
  <c r="B1459" i="1"/>
  <c r="B1459" i="2" s="1"/>
  <c r="A1460" i="1"/>
  <c r="D1460" i="1" s="1"/>
  <c r="B1503" i="1"/>
  <c r="B1503" i="2" s="1"/>
  <c r="A1504" i="1"/>
  <c r="D1504" i="1" s="1"/>
  <c r="B1415" i="1"/>
  <c r="B1415" i="2" s="1"/>
  <c r="A1416" i="1"/>
  <c r="D1416" i="1" s="1"/>
  <c r="B1481" i="1"/>
  <c r="B1481" i="2" s="1"/>
  <c r="A1482" i="1"/>
  <c r="D1482" i="1" s="1"/>
  <c r="B1591" i="1"/>
  <c r="B1591" i="2" s="1"/>
  <c r="A1592" i="1"/>
  <c r="D1592" i="1" s="1"/>
  <c r="B1224" i="1"/>
  <c r="B1224" i="2" s="1"/>
  <c r="A1225" i="1"/>
  <c r="D1225" i="1" s="1"/>
  <c r="B1268" i="1"/>
  <c r="B1268" i="2" s="1"/>
  <c r="A1291" i="1"/>
  <c r="A1269" i="1"/>
  <c r="A1137" i="1"/>
  <c r="D1137" i="1" s="1"/>
  <c r="B1136" i="1"/>
  <c r="B1136" i="2" s="1"/>
  <c r="B1246" i="1"/>
  <c r="B1246" i="2" s="1"/>
  <c r="A1247" i="1"/>
  <c r="D1247" i="1" s="1"/>
  <c r="B1180" i="1"/>
  <c r="B1180" i="2" s="1"/>
  <c r="A1181" i="1"/>
  <c r="D1181" i="1" s="1"/>
  <c r="B1069" i="1"/>
  <c r="B1069" i="2" s="1"/>
  <c r="A1070" i="1"/>
  <c r="D1070" i="1" s="1"/>
  <c r="B1202" i="1"/>
  <c r="B1202" i="2" s="1"/>
  <c r="A1203" i="1"/>
  <c r="D1203" i="1" s="1"/>
  <c r="B1092" i="1"/>
  <c r="B1092" i="2" s="1"/>
  <c r="A1093" i="1"/>
  <c r="D1093" i="1" s="1"/>
  <c r="B1158" i="1"/>
  <c r="B1158" i="2" s="1"/>
  <c r="A1159" i="1"/>
  <c r="D1159" i="1" s="1"/>
  <c r="A1115" i="1"/>
  <c r="D1115" i="1" s="1"/>
  <c r="B901" i="1"/>
  <c r="B901" i="2" s="1"/>
  <c r="A902" i="1"/>
  <c r="D902" i="1" s="1"/>
  <c r="B747" i="1"/>
  <c r="B747" i="2" s="1"/>
  <c r="A748" i="1"/>
  <c r="D748" i="1" s="1"/>
  <c r="B724" i="1"/>
  <c r="B724" i="2" s="1"/>
  <c r="A725" i="1"/>
  <c r="D725" i="1" s="1"/>
  <c r="A880" i="1"/>
  <c r="D880" i="1" s="1"/>
  <c r="B813" i="1"/>
  <c r="B813" i="2" s="1"/>
  <c r="A814" i="1"/>
  <c r="D814" i="1" s="1"/>
  <c r="A703" i="1"/>
  <c r="D703" i="1" s="1"/>
  <c r="B702" i="1"/>
  <c r="B702" i="2" s="1"/>
  <c r="B446" i="1"/>
  <c r="B446" i="2" s="1"/>
  <c r="A447" i="1"/>
  <c r="D447" i="1" s="1"/>
  <c r="A535" i="1"/>
  <c r="D535" i="1" s="1"/>
  <c r="B534" i="1"/>
  <c r="B534" i="2" s="1"/>
  <c r="B379" i="1"/>
  <c r="B379" i="2" s="1"/>
  <c r="A380" i="1"/>
  <c r="D380" i="1" s="1"/>
  <c r="B512" i="1"/>
  <c r="B512" i="2" s="1"/>
  <c r="A513" i="1"/>
  <c r="D513" i="1" s="1"/>
  <c r="B402" i="1"/>
  <c r="B402" i="2" s="1"/>
  <c r="A403" i="1"/>
  <c r="D403" i="1" s="1"/>
  <c r="A469" i="1"/>
  <c r="D469" i="1" s="1"/>
  <c r="B468" i="1"/>
  <c r="B468" i="2" s="1"/>
  <c r="A601" i="1"/>
  <c r="A579" i="1"/>
  <c r="B578" i="1"/>
  <c r="B578" i="2" s="1"/>
  <c r="B424" i="1"/>
  <c r="B424" i="2" s="1"/>
  <c r="A425" i="1"/>
  <c r="D425" i="1" s="1"/>
  <c r="A557" i="1"/>
  <c r="D557" i="1" s="1"/>
  <c r="B556" i="1"/>
  <c r="B556" i="2" s="1"/>
  <c r="B490" i="1"/>
  <c r="B490" i="2" s="1"/>
  <c r="A491" i="1"/>
  <c r="D491" i="1" s="1"/>
  <c r="A146" i="1"/>
  <c r="D146" i="1" s="1"/>
  <c r="B145" i="1"/>
  <c r="B145" i="2" s="1"/>
  <c r="B123" i="1"/>
  <c r="B123" i="2" s="1"/>
  <c r="A124" i="1"/>
  <c r="D124" i="1" s="1"/>
  <c r="B101" i="1"/>
  <c r="B101" i="2" s="1"/>
  <c r="A102" i="1"/>
  <c r="D102" i="1" s="1"/>
  <c r="A256" i="1"/>
  <c r="B233" i="1"/>
  <c r="B233" i="2" s="1"/>
  <c r="A168" i="1"/>
  <c r="D168" i="1" s="1"/>
  <c r="B167" i="1"/>
  <c r="B167" i="2" s="1"/>
  <c r="B189" i="1"/>
  <c r="B189" i="2" s="1"/>
  <c r="A190" i="1"/>
  <c r="D190" i="1" s="1"/>
  <c r="A212" i="1"/>
  <c r="D212" i="1" s="1"/>
  <c r="B211" i="1"/>
  <c r="B211" i="2" s="1"/>
  <c r="L3729" i="2" l="1"/>
  <c r="L3729" i="1" s="1"/>
  <c r="L4807" i="2"/>
  <c r="L4807" i="1" s="1"/>
  <c r="L4267" i="2"/>
  <c r="L4267" i="1" s="1"/>
  <c r="H2349" i="2"/>
  <c r="H2883" i="2"/>
  <c r="H3422" i="2" s="1"/>
  <c r="H3961" i="2" s="1"/>
  <c r="H4500" i="2" s="1"/>
  <c r="H5039" i="2" s="1"/>
  <c r="C2513" i="1"/>
  <c r="C2513" i="2" s="1"/>
  <c r="H2308" i="2"/>
  <c r="H2842" i="2"/>
  <c r="H3381" i="2" s="1"/>
  <c r="H3920" i="2" s="1"/>
  <c r="H4459" i="2" s="1"/>
  <c r="H4998" i="2" s="1"/>
  <c r="A924" i="1"/>
  <c r="AH144" i="3"/>
  <c r="R143" i="3"/>
  <c r="V143" i="3" s="1"/>
  <c r="H2356" i="2"/>
  <c r="H2890" i="2"/>
  <c r="H3429" i="2" s="1"/>
  <c r="H3968" i="2" s="1"/>
  <c r="H4507" i="2" s="1"/>
  <c r="H5046" i="2" s="1"/>
  <c r="H2896" i="2"/>
  <c r="H3435" i="2" s="1"/>
  <c r="H3974" i="2" s="1"/>
  <c r="H4513" i="2" s="1"/>
  <c r="H5052" i="2" s="1"/>
  <c r="H2894" i="2"/>
  <c r="H3433" i="2" s="1"/>
  <c r="H3972" i="2" s="1"/>
  <c r="H4511" i="2" s="1"/>
  <c r="H5050" i="2" s="1"/>
  <c r="L121" i="2"/>
  <c r="L121" i="1" s="1"/>
  <c r="G2126" i="2"/>
  <c r="G2664" i="2"/>
  <c r="G3203" i="2" s="1"/>
  <c r="G3742" i="2" s="1"/>
  <c r="G4281" i="2" s="1"/>
  <c r="G4820" i="2" s="1"/>
  <c r="C5006" i="1"/>
  <c r="C5006" i="2" s="1"/>
  <c r="K5012" i="1"/>
  <c r="J2399" i="1"/>
  <c r="J2932" i="1"/>
  <c r="J3471" i="1" s="1"/>
  <c r="J4010" i="1" s="1"/>
  <c r="J4549" i="1" s="1"/>
  <c r="J5088" i="1" s="1"/>
  <c r="C4468" i="1"/>
  <c r="C4468" i="2" s="1"/>
  <c r="K4474" i="1"/>
  <c r="J2398" i="1"/>
  <c r="J2931" i="1"/>
  <c r="J3470" i="1" s="1"/>
  <c r="J4009" i="1" s="1"/>
  <c r="J4548" i="1" s="1"/>
  <c r="J5087" i="1" s="1"/>
  <c r="A946" i="1"/>
  <c r="A4268" i="2"/>
  <c r="C4465" i="1"/>
  <c r="C4465" i="2" s="1"/>
  <c r="K4471" i="1"/>
  <c r="C3926" i="1"/>
  <c r="C3926" i="2" s="1"/>
  <c r="K3932" i="1"/>
  <c r="C5004" i="1"/>
  <c r="C5004" i="2" s="1"/>
  <c r="K5010" i="1"/>
  <c r="C3387" i="1"/>
  <c r="C3387" i="2" s="1"/>
  <c r="K3393" i="1"/>
  <c r="C3389" i="1"/>
  <c r="C3389" i="2" s="1"/>
  <c r="K3395" i="1"/>
  <c r="K2525" i="1"/>
  <c r="B923" i="1"/>
  <c r="B923" i="2" s="1"/>
  <c r="C4467" i="1"/>
  <c r="C4467" i="2" s="1"/>
  <c r="K4473" i="1"/>
  <c r="C3925" i="1"/>
  <c r="C3925" i="2" s="1"/>
  <c r="K3931" i="1"/>
  <c r="A3730" i="2"/>
  <c r="C3928" i="1"/>
  <c r="C3928" i="2" s="1"/>
  <c r="K3934" i="1"/>
  <c r="C3924" i="1"/>
  <c r="C3924" i="2" s="1"/>
  <c r="K3930" i="1"/>
  <c r="A4808" i="2"/>
  <c r="C2504" i="1"/>
  <c r="C2504" i="2" s="1"/>
  <c r="C2505" i="1"/>
  <c r="C2505" i="2" s="1"/>
  <c r="C2503" i="1"/>
  <c r="C2503" i="2" s="1"/>
  <c r="C3390" i="1"/>
  <c r="C3390" i="2" s="1"/>
  <c r="K3396" i="1"/>
  <c r="C3386" i="1"/>
  <c r="C3386" i="2" s="1"/>
  <c r="K3392" i="1"/>
  <c r="C4466" i="1"/>
  <c r="C4466" i="2" s="1"/>
  <c r="K4472" i="1"/>
  <c r="C5007" i="1"/>
  <c r="C5007" i="2" s="1"/>
  <c r="K5013" i="1"/>
  <c r="J2400" i="1"/>
  <c r="J2933" i="1"/>
  <c r="J3472" i="1" s="1"/>
  <c r="J4011" i="1" s="1"/>
  <c r="J4550" i="1" s="1"/>
  <c r="J5089" i="1" s="1"/>
  <c r="K5009" i="1"/>
  <c r="C5003" i="1"/>
  <c r="C5003" i="2" s="1"/>
  <c r="C3927" i="1"/>
  <c r="C3927" i="2" s="1"/>
  <c r="K3933" i="1"/>
  <c r="C3388" i="1"/>
  <c r="C3388" i="2" s="1"/>
  <c r="K3394" i="1"/>
  <c r="C4463" i="1"/>
  <c r="C4463" i="2" s="1"/>
  <c r="K4469" i="1"/>
  <c r="J2414" i="1"/>
  <c r="J2947" i="1"/>
  <c r="J3486" i="1" s="1"/>
  <c r="J4025" i="1" s="1"/>
  <c r="J4564" i="1" s="1"/>
  <c r="J5103" i="1" s="1"/>
  <c r="A2114" i="2"/>
  <c r="C2847" i="1"/>
  <c r="C2847" i="2" s="1"/>
  <c r="K2853" i="1"/>
  <c r="J2401" i="1"/>
  <c r="J2934" i="1"/>
  <c r="J3473" i="1" s="1"/>
  <c r="J4012" i="1" s="1"/>
  <c r="J4551" i="1" s="1"/>
  <c r="J5090" i="1" s="1"/>
  <c r="C2848" i="1"/>
  <c r="C2848" i="2" s="1"/>
  <c r="K2854" i="1"/>
  <c r="C3385" i="1"/>
  <c r="C3385" i="2" s="1"/>
  <c r="K3391" i="1"/>
  <c r="A2652" i="2"/>
  <c r="K2523" i="1"/>
  <c r="C2514" i="1"/>
  <c r="C2514" i="2" s="1"/>
  <c r="J2313" i="1"/>
  <c r="J2846" i="1"/>
  <c r="J3385" i="1" s="1"/>
  <c r="J3924" i="1" s="1"/>
  <c r="J4463" i="1" s="1"/>
  <c r="J5002" i="1" s="1"/>
  <c r="C2849" i="1"/>
  <c r="C2849" i="2" s="1"/>
  <c r="K2855" i="1"/>
  <c r="C2846" i="1"/>
  <c r="C2846" i="2" s="1"/>
  <c r="K2852" i="1"/>
  <c r="C5002" i="1"/>
  <c r="C5002" i="2" s="1"/>
  <c r="K5008" i="1"/>
  <c r="A3191" i="2"/>
  <c r="C4464" i="1"/>
  <c r="C4464" i="2" s="1"/>
  <c r="K4470" i="1"/>
  <c r="C2851" i="1"/>
  <c r="C2851" i="2" s="1"/>
  <c r="K2857" i="1"/>
  <c r="C2850" i="1"/>
  <c r="C2850" i="2" s="1"/>
  <c r="K2856" i="1"/>
  <c r="C3929" i="1"/>
  <c r="C3929" i="2" s="1"/>
  <c r="K3935" i="1"/>
  <c r="C5005" i="1"/>
  <c r="C5005" i="2" s="1"/>
  <c r="K5011" i="1"/>
  <c r="A879" i="2"/>
  <c r="B879" i="1"/>
  <c r="B879" i="2" s="1"/>
  <c r="A123" i="2"/>
  <c r="H123" i="2" s="1"/>
  <c r="H468" i="2" s="1"/>
  <c r="H813" i="2" s="1"/>
  <c r="H1158" i="2" s="1"/>
  <c r="H1503" i="2" s="1"/>
  <c r="H1848" i="2" s="1"/>
  <c r="F122" i="2"/>
  <c r="A770" i="1"/>
  <c r="D770" i="1" s="1"/>
  <c r="B769" i="1"/>
  <c r="B769" i="2" s="1"/>
  <c r="J122" i="2"/>
  <c r="J467" i="2" s="1"/>
  <c r="J812" i="2" s="1"/>
  <c r="J1157" i="2" s="1"/>
  <c r="J1502" i="2" s="1"/>
  <c r="J1847" i="2" s="1"/>
  <c r="A923" i="2"/>
  <c r="L77" i="2"/>
  <c r="L77" i="1" s="1"/>
  <c r="A857" i="2"/>
  <c r="L165" i="2"/>
  <c r="L165" i="1" s="1"/>
  <c r="A858" i="1"/>
  <c r="D858" i="1" s="1"/>
  <c r="B857" i="1"/>
  <c r="B857" i="2" s="1"/>
  <c r="A901" i="2"/>
  <c r="A234" i="1"/>
  <c r="A235" i="1" s="1"/>
  <c r="D235" i="1" s="1"/>
  <c r="B57" i="1"/>
  <c r="B57" i="2" s="1"/>
  <c r="F810" i="2"/>
  <c r="A58" i="1"/>
  <c r="D58" i="1" s="1"/>
  <c r="J56" i="2"/>
  <c r="J401" i="2" s="1"/>
  <c r="J746" i="2" s="1"/>
  <c r="J1091" i="2" s="1"/>
  <c r="J1436" i="2" s="1"/>
  <c r="J1781" i="2" s="1"/>
  <c r="F56" i="2"/>
  <c r="F401" i="2" s="1"/>
  <c r="F746" i="2" s="1"/>
  <c r="A57" i="2"/>
  <c r="H57" i="2" s="1"/>
  <c r="H402" i="2" s="1"/>
  <c r="H747" i="2" s="1"/>
  <c r="H1092" i="2" s="1"/>
  <c r="H1437" i="2" s="1"/>
  <c r="H1782" i="2" s="1"/>
  <c r="A211" i="2"/>
  <c r="H211" i="2" s="1"/>
  <c r="H556" i="2" s="1"/>
  <c r="H901" i="2" s="1"/>
  <c r="H1246" i="2" s="1"/>
  <c r="H1591" i="2" s="1"/>
  <c r="H1936" i="2" s="1"/>
  <c r="F78" i="2"/>
  <c r="F423" i="2" s="1"/>
  <c r="H78" i="2"/>
  <c r="H423" i="2" s="1"/>
  <c r="H768" i="2" s="1"/>
  <c r="H1113" i="2" s="1"/>
  <c r="H1458" i="2" s="1"/>
  <c r="H1803" i="2" s="1"/>
  <c r="B1114" i="1"/>
  <c r="B1114" i="2" s="1"/>
  <c r="B79" i="1"/>
  <c r="B79" i="2" s="1"/>
  <c r="A1114" i="2"/>
  <c r="A80" i="1"/>
  <c r="D80" i="1" s="1"/>
  <c r="B1393" i="1"/>
  <c r="B1393" i="2" s="1"/>
  <c r="A792" i="1"/>
  <c r="D792" i="1" s="1"/>
  <c r="A1394" i="1"/>
  <c r="D1394" i="1" s="1"/>
  <c r="A79" i="2"/>
  <c r="J79" i="2" s="1"/>
  <c r="J424" i="2" s="1"/>
  <c r="J769" i="2" s="1"/>
  <c r="J1114" i="2" s="1"/>
  <c r="J1459" i="2" s="1"/>
  <c r="J1804" i="2" s="1"/>
  <c r="A1393" i="2"/>
  <c r="K2538" i="1"/>
  <c r="A791" i="2"/>
  <c r="B791" i="1"/>
  <c r="B791" i="2" s="1"/>
  <c r="F210" i="2"/>
  <c r="F555" i="2" s="1"/>
  <c r="L187" i="2"/>
  <c r="L187" i="1" s="1"/>
  <c r="J210" i="2"/>
  <c r="J555" i="2" s="1"/>
  <c r="J900" i="2" s="1"/>
  <c r="J1245" i="2" s="1"/>
  <c r="J1590" i="2" s="1"/>
  <c r="J1935" i="2" s="1"/>
  <c r="L765" i="2"/>
  <c r="L765" i="1" s="1"/>
  <c r="B358" i="1"/>
  <c r="B358" i="2" s="1"/>
  <c r="A358" i="2"/>
  <c r="A359" i="1"/>
  <c r="D359" i="1" s="1"/>
  <c r="A835" i="2"/>
  <c r="A769" i="2"/>
  <c r="B1048" i="1"/>
  <c r="B1048" i="2" s="1"/>
  <c r="L55" i="2"/>
  <c r="L55" i="1" s="1"/>
  <c r="K2521" i="1"/>
  <c r="A836" i="1"/>
  <c r="D836" i="1" s="1"/>
  <c r="B835" i="1"/>
  <c r="B835" i="2" s="1"/>
  <c r="K2518" i="1"/>
  <c r="A1049" i="1"/>
  <c r="D1049" i="1" s="1"/>
  <c r="K2510" i="1"/>
  <c r="A1048" i="2"/>
  <c r="S316" i="3"/>
  <c r="U316" i="3" s="1"/>
  <c r="AC56" i="3"/>
  <c r="AE55" i="3"/>
  <c r="G56" i="2"/>
  <c r="G400" i="2"/>
  <c r="G745" i="2" s="1"/>
  <c r="G1090" i="2" s="1"/>
  <c r="G1435" i="2" s="1"/>
  <c r="G1780" i="2" s="1"/>
  <c r="F1389" i="2"/>
  <c r="L1044" i="2"/>
  <c r="L1044" i="1" s="1"/>
  <c r="D14" i="1"/>
  <c r="A15" i="1"/>
  <c r="B14" i="1"/>
  <c r="B14" i="2" s="1"/>
  <c r="A14" i="2"/>
  <c r="D4268" i="1"/>
  <c r="D2652" i="1"/>
  <c r="D4808" i="1"/>
  <c r="D3191" i="1"/>
  <c r="F701" i="2"/>
  <c r="L356" i="2"/>
  <c r="L356" i="1" s="1"/>
  <c r="F1045" i="2"/>
  <c r="L700" i="2"/>
  <c r="L700" i="1" s="1"/>
  <c r="D3730" i="1"/>
  <c r="F13" i="2"/>
  <c r="H13" i="2"/>
  <c r="H358" i="2" s="1"/>
  <c r="H703" i="2" s="1"/>
  <c r="H1048" i="2" s="1"/>
  <c r="H1393" i="2" s="1"/>
  <c r="H1738" i="2" s="1"/>
  <c r="J13" i="2"/>
  <c r="J358" i="2" s="1"/>
  <c r="J703" i="2" s="1"/>
  <c r="J1048" i="2" s="1"/>
  <c r="J1393" i="2" s="1"/>
  <c r="J1738" i="2" s="1"/>
  <c r="L12" i="2"/>
  <c r="L12" i="1" s="1"/>
  <c r="F357" i="2"/>
  <c r="L2114" i="2"/>
  <c r="L2114" i="1" s="1"/>
  <c r="D2114" i="1"/>
  <c r="U49" i="3"/>
  <c r="R49" i="3" s="1"/>
  <c r="V49" i="3" s="1"/>
  <c r="D1914" i="1"/>
  <c r="A1914" i="2"/>
  <c r="D1958" i="1"/>
  <c r="A1958" i="2"/>
  <c r="D1739" i="1"/>
  <c r="A1739" i="2"/>
  <c r="D1804" i="1"/>
  <c r="A1804" i="2"/>
  <c r="D1782" i="1"/>
  <c r="A1782" i="2"/>
  <c r="D1826" i="1"/>
  <c r="A1826" i="2"/>
  <c r="D1892" i="1"/>
  <c r="A1892" i="2"/>
  <c r="D1761" i="1"/>
  <c r="A1761" i="2"/>
  <c r="D1936" i="1"/>
  <c r="A1936" i="2"/>
  <c r="D1870" i="1"/>
  <c r="A1870" i="2"/>
  <c r="D1848" i="1"/>
  <c r="A1848" i="2"/>
  <c r="D1614" i="1"/>
  <c r="A1614" i="2"/>
  <c r="A1659" i="1"/>
  <c r="D1636" i="1"/>
  <c r="A1636" i="2"/>
  <c r="D1269" i="1"/>
  <c r="A1269" i="2"/>
  <c r="D1291" i="1"/>
  <c r="A1314" i="1"/>
  <c r="A1291" i="2"/>
  <c r="D924" i="1"/>
  <c r="A924" i="2"/>
  <c r="D946" i="1"/>
  <c r="A969" i="1"/>
  <c r="A946" i="2"/>
  <c r="A624" i="1"/>
  <c r="D601" i="1"/>
  <c r="A601" i="2"/>
  <c r="D579" i="1"/>
  <c r="A579" i="2"/>
  <c r="F378" i="2"/>
  <c r="L33" i="2"/>
  <c r="L33" i="1" s="1"/>
  <c r="F1410" i="2"/>
  <c r="L1065" i="2"/>
  <c r="L1065" i="1" s="1"/>
  <c r="L377" i="2"/>
  <c r="L377" i="1" s="1"/>
  <c r="F722" i="2"/>
  <c r="H34" i="2"/>
  <c r="H379" i="2" s="1"/>
  <c r="H724" i="2" s="1"/>
  <c r="H1069" i="2" s="1"/>
  <c r="H1414" i="2" s="1"/>
  <c r="H1759" i="2" s="1"/>
  <c r="J34" i="2"/>
  <c r="J379" i="2" s="1"/>
  <c r="J724" i="2" s="1"/>
  <c r="J1069" i="2" s="1"/>
  <c r="J1414" i="2" s="1"/>
  <c r="J1759" i="2" s="1"/>
  <c r="F34" i="2"/>
  <c r="H233" i="2"/>
  <c r="H578" i="2" s="1"/>
  <c r="H923" i="2" s="1"/>
  <c r="H1268" i="2" s="1"/>
  <c r="H1613" i="2" s="1"/>
  <c r="H1958" i="2" s="1"/>
  <c r="J233" i="2"/>
  <c r="J578" i="2" s="1"/>
  <c r="J923" i="2" s="1"/>
  <c r="J1268" i="2" s="1"/>
  <c r="J1613" i="2" s="1"/>
  <c r="J1958" i="2" s="1"/>
  <c r="F233" i="2"/>
  <c r="D35" i="1"/>
  <c r="B35" i="1"/>
  <c r="B35" i="2" s="1"/>
  <c r="A35" i="2"/>
  <c r="A36" i="1"/>
  <c r="F1843" i="2"/>
  <c r="L1843" i="2" s="1"/>
  <c r="L1843" i="1" s="1"/>
  <c r="L1498" i="2"/>
  <c r="L1498" i="1" s="1"/>
  <c r="L1476" i="2"/>
  <c r="L1476" i="1" s="1"/>
  <c r="F1821" i="2"/>
  <c r="L1821" i="2" s="1"/>
  <c r="L1821" i="1" s="1"/>
  <c r="F533" i="2"/>
  <c r="L188" i="2"/>
  <c r="L188" i="1" s="1"/>
  <c r="L1154" i="2"/>
  <c r="L1154" i="1" s="1"/>
  <c r="F1499" i="2"/>
  <c r="F1066" i="2"/>
  <c r="L721" i="2"/>
  <c r="L721" i="1" s="1"/>
  <c r="D256" i="1"/>
  <c r="A279" i="1"/>
  <c r="A256" i="2"/>
  <c r="L1176" i="2"/>
  <c r="L1176" i="1" s="1"/>
  <c r="F1521" i="2"/>
  <c r="D234" i="1"/>
  <c r="L510" i="2"/>
  <c r="L510" i="1" s="1"/>
  <c r="F855" i="2"/>
  <c r="F1199" i="2"/>
  <c r="L854" i="2"/>
  <c r="L854" i="1" s="1"/>
  <c r="F1754" i="2"/>
  <c r="L1754" i="2" s="1"/>
  <c r="L1754" i="1" s="1"/>
  <c r="L1409" i="2"/>
  <c r="L1409" i="1" s="1"/>
  <c r="L532" i="2"/>
  <c r="L532" i="1" s="1"/>
  <c r="F877" i="2"/>
  <c r="F1177" i="2"/>
  <c r="L832" i="2"/>
  <c r="L832" i="1" s="1"/>
  <c r="B4808" i="1"/>
  <c r="B4808" i="2" s="1"/>
  <c r="A4809" i="1"/>
  <c r="F4809" i="1" s="1"/>
  <c r="B4268" i="1"/>
  <c r="B4268" i="2" s="1"/>
  <c r="A4269" i="1"/>
  <c r="F4269" i="1" s="1"/>
  <c r="B3730" i="1"/>
  <c r="B3730" i="2" s="1"/>
  <c r="A3731" i="1"/>
  <c r="F3731" i="1" s="1"/>
  <c r="B3191" i="1"/>
  <c r="B3191" i="2" s="1"/>
  <c r="A3192" i="1"/>
  <c r="F3192" i="1" s="1"/>
  <c r="B2652" i="1"/>
  <c r="B2652" i="2" s="1"/>
  <c r="A2653" i="1"/>
  <c r="F2653" i="1" s="1"/>
  <c r="A2115" i="1"/>
  <c r="F2115" i="1" s="1"/>
  <c r="B2114" i="1"/>
  <c r="B2114" i="2" s="1"/>
  <c r="E1672" i="2"/>
  <c r="E1327" i="2"/>
  <c r="E982" i="2"/>
  <c r="E637" i="2"/>
  <c r="E292" i="2"/>
  <c r="A1460" i="2"/>
  <c r="A1416" i="2"/>
  <c r="A1438" i="2"/>
  <c r="A1570" i="2"/>
  <c r="A1548" i="2"/>
  <c r="A1592" i="2"/>
  <c r="A1504" i="2"/>
  <c r="A1526" i="2"/>
  <c r="A1482" i="2"/>
  <c r="A1159" i="2"/>
  <c r="A1181" i="2"/>
  <c r="A1093" i="2"/>
  <c r="A1247" i="2"/>
  <c r="A1225" i="2"/>
  <c r="A1203" i="2"/>
  <c r="A1070" i="2"/>
  <c r="A1137" i="2"/>
  <c r="A1115" i="2"/>
  <c r="A880" i="2"/>
  <c r="A836" i="2"/>
  <c r="A703" i="2"/>
  <c r="A814" i="2"/>
  <c r="A902" i="2"/>
  <c r="A725" i="2"/>
  <c r="A748" i="2"/>
  <c r="A513" i="2"/>
  <c r="A380" i="2"/>
  <c r="A491" i="2"/>
  <c r="A557" i="2"/>
  <c r="A403" i="2"/>
  <c r="A469" i="2"/>
  <c r="A425" i="2"/>
  <c r="A535" i="2"/>
  <c r="A447" i="2"/>
  <c r="L144" i="2"/>
  <c r="L144" i="1" s="1"/>
  <c r="F489" i="2"/>
  <c r="H167" i="2"/>
  <c r="H512" i="2" s="1"/>
  <c r="H857" i="2" s="1"/>
  <c r="H1202" i="2" s="1"/>
  <c r="H1547" i="2" s="1"/>
  <c r="H1892" i="2" s="1"/>
  <c r="F167" i="2"/>
  <c r="J167" i="2"/>
  <c r="J512" i="2" s="1"/>
  <c r="J857" i="2" s="1"/>
  <c r="J1202" i="2" s="1"/>
  <c r="J1547" i="2" s="1"/>
  <c r="J1892" i="2" s="1"/>
  <c r="F1777" i="2"/>
  <c r="L1777" i="2" s="1"/>
  <c r="L1777" i="1" s="1"/>
  <c r="L1432" i="2"/>
  <c r="L1432" i="1" s="1"/>
  <c r="H401" i="2"/>
  <c r="H746" i="2" s="1"/>
  <c r="H1091" i="2" s="1"/>
  <c r="H1436" i="2" s="1"/>
  <c r="H1781" i="2" s="1"/>
  <c r="F1111" i="2"/>
  <c r="L766" i="2"/>
  <c r="L766" i="1" s="1"/>
  <c r="A124" i="2"/>
  <c r="L166" i="2"/>
  <c r="L166" i="1" s="1"/>
  <c r="F511" i="2"/>
  <c r="L400" i="2"/>
  <c r="L400" i="1" s="1"/>
  <c r="F745" i="2"/>
  <c r="A212" i="2"/>
  <c r="H189" i="2"/>
  <c r="H534" i="2" s="1"/>
  <c r="H879" i="2" s="1"/>
  <c r="H1224" i="2" s="1"/>
  <c r="H1569" i="2" s="1"/>
  <c r="H1914" i="2" s="1"/>
  <c r="J189" i="2"/>
  <c r="J534" i="2" s="1"/>
  <c r="J879" i="2" s="1"/>
  <c r="J1224" i="2" s="1"/>
  <c r="J1569" i="2" s="1"/>
  <c r="J1914" i="2" s="1"/>
  <c r="F189" i="2"/>
  <c r="L810" i="2"/>
  <c r="L810" i="1" s="1"/>
  <c r="F1155" i="2"/>
  <c r="H101" i="2"/>
  <c r="H446" i="2" s="1"/>
  <c r="H791" i="2" s="1"/>
  <c r="H1136" i="2" s="1"/>
  <c r="H1481" i="2" s="1"/>
  <c r="H1826" i="2" s="1"/>
  <c r="J101" i="2"/>
  <c r="J446" i="2" s="1"/>
  <c r="J791" i="2" s="1"/>
  <c r="J1136" i="2" s="1"/>
  <c r="J1481" i="2" s="1"/>
  <c r="J1826" i="2" s="1"/>
  <c r="F101" i="2"/>
  <c r="A190" i="2"/>
  <c r="A146" i="2"/>
  <c r="F1477" i="2"/>
  <c r="L1132" i="2"/>
  <c r="L1132" i="1" s="1"/>
  <c r="L422" i="2"/>
  <c r="L422" i="1" s="1"/>
  <c r="F767" i="2"/>
  <c r="L444" i="2"/>
  <c r="L444" i="1" s="1"/>
  <c r="F789" i="2"/>
  <c r="L122" i="2"/>
  <c r="L122" i="1" s="1"/>
  <c r="F467" i="2"/>
  <c r="L466" i="2"/>
  <c r="L466" i="1" s="1"/>
  <c r="F811" i="2"/>
  <c r="L788" i="2"/>
  <c r="L788" i="1" s="1"/>
  <c r="F1133" i="2"/>
  <c r="F1433" i="2"/>
  <c r="L1088" i="2"/>
  <c r="L1088" i="1" s="1"/>
  <c r="L100" i="2"/>
  <c r="L100" i="1" s="1"/>
  <c r="F445" i="2"/>
  <c r="F1799" i="2"/>
  <c r="L1799" i="2" s="1"/>
  <c r="L1799" i="1" s="1"/>
  <c r="L1454" i="2"/>
  <c r="L1454" i="1" s="1"/>
  <c r="A168" i="2"/>
  <c r="F1089" i="2"/>
  <c r="L744" i="2"/>
  <c r="L744" i="1" s="1"/>
  <c r="A102" i="2"/>
  <c r="L488" i="2"/>
  <c r="L488" i="1" s="1"/>
  <c r="F833" i="2"/>
  <c r="H145" i="2"/>
  <c r="H490" i="2" s="1"/>
  <c r="H835" i="2" s="1"/>
  <c r="H1180" i="2" s="1"/>
  <c r="H1525" i="2" s="1"/>
  <c r="H1870" i="2" s="1"/>
  <c r="J145" i="2"/>
  <c r="J490" i="2" s="1"/>
  <c r="J835" i="2" s="1"/>
  <c r="J1180" i="2" s="1"/>
  <c r="J1525" i="2" s="1"/>
  <c r="J1870" i="2" s="1"/>
  <c r="F145" i="2"/>
  <c r="L1110" i="2"/>
  <c r="L1110" i="1" s="1"/>
  <c r="F1455" i="2"/>
  <c r="B1870" i="1"/>
  <c r="B1870" i="2" s="1"/>
  <c r="A1871" i="1"/>
  <c r="B1848" i="1"/>
  <c r="B1848" i="2" s="1"/>
  <c r="A1849" i="1"/>
  <c r="B1914" i="1"/>
  <c r="B1914" i="2" s="1"/>
  <c r="A1915" i="1"/>
  <c r="B1936" i="1"/>
  <c r="B1936" i="2" s="1"/>
  <c r="A1937" i="1"/>
  <c r="A1783" i="1"/>
  <c r="B1782" i="1"/>
  <c r="B1782" i="2" s="1"/>
  <c r="B1958" i="1"/>
  <c r="B1958" i="2" s="1"/>
  <c r="A1981" i="1"/>
  <c r="A1959" i="1"/>
  <c r="A1740" i="1"/>
  <c r="B1739" i="1"/>
  <c r="B1739" i="2" s="1"/>
  <c r="B1804" i="1"/>
  <c r="B1804" i="2" s="1"/>
  <c r="A1805" i="1"/>
  <c r="A1827" i="1"/>
  <c r="B1826" i="1"/>
  <c r="B1826" i="2" s="1"/>
  <c r="A1893" i="1"/>
  <c r="B1892" i="1"/>
  <c r="B1892" i="2" s="1"/>
  <c r="A1762" i="1"/>
  <c r="B1761" i="1"/>
  <c r="B1761" i="2" s="1"/>
  <c r="A1549" i="1"/>
  <c r="D1549" i="1" s="1"/>
  <c r="B1548" i="1"/>
  <c r="B1548" i="2" s="1"/>
  <c r="B1592" i="1"/>
  <c r="B1592" i="2" s="1"/>
  <c r="A1593" i="1"/>
  <c r="D1593" i="1" s="1"/>
  <c r="A1527" i="1"/>
  <c r="D1527" i="1" s="1"/>
  <c r="B1526" i="1"/>
  <c r="B1526" i="2" s="1"/>
  <c r="B1504" i="1"/>
  <c r="B1504" i="2" s="1"/>
  <c r="A1505" i="1"/>
  <c r="D1505" i="1" s="1"/>
  <c r="B1482" i="1"/>
  <c r="B1482" i="2" s="1"/>
  <c r="A1483" i="1"/>
  <c r="D1483" i="1" s="1"/>
  <c r="B1460" i="1"/>
  <c r="B1460" i="2" s="1"/>
  <c r="A1461" i="1"/>
  <c r="D1461" i="1" s="1"/>
  <c r="B1614" i="1"/>
  <c r="B1614" i="2" s="1"/>
  <c r="A1615" i="1"/>
  <c r="D1615" i="1" s="1"/>
  <c r="A1637" i="1"/>
  <c r="B1636" i="1"/>
  <c r="B1636" i="2" s="1"/>
  <c r="B1416" i="1"/>
  <c r="B1416" i="2" s="1"/>
  <c r="A1417" i="1"/>
  <c r="D1417" i="1" s="1"/>
  <c r="B1438" i="1"/>
  <c r="B1438" i="2" s="1"/>
  <c r="A1439" i="1"/>
  <c r="D1439" i="1" s="1"/>
  <c r="B1570" i="1"/>
  <c r="B1570" i="2" s="1"/>
  <c r="A1571" i="1"/>
  <c r="D1571" i="1" s="1"/>
  <c r="B1225" i="1"/>
  <c r="B1225" i="2" s="1"/>
  <c r="A1226" i="1"/>
  <c r="D1226" i="1" s="1"/>
  <c r="B1203" i="1"/>
  <c r="B1203" i="2" s="1"/>
  <c r="A1204" i="1"/>
  <c r="D1204" i="1" s="1"/>
  <c r="B1137" i="1"/>
  <c r="B1137" i="2" s="1"/>
  <c r="A1138" i="1"/>
  <c r="D1138" i="1" s="1"/>
  <c r="B1070" i="1"/>
  <c r="B1070" i="2" s="1"/>
  <c r="A1071" i="1"/>
  <c r="D1071" i="1" s="1"/>
  <c r="B1115" i="1"/>
  <c r="B1115" i="2" s="1"/>
  <c r="A1116" i="1"/>
  <c r="D1116" i="1" s="1"/>
  <c r="B1159" i="1"/>
  <c r="B1159" i="2" s="1"/>
  <c r="A1160" i="1"/>
  <c r="D1160" i="1" s="1"/>
  <c r="B1181" i="1"/>
  <c r="B1181" i="2" s="1"/>
  <c r="A1182" i="1"/>
  <c r="D1182" i="1" s="1"/>
  <c r="B1269" i="1"/>
  <c r="B1269" i="2" s="1"/>
  <c r="A1270" i="1"/>
  <c r="D1270" i="1" s="1"/>
  <c r="A1292" i="1"/>
  <c r="B1291" i="1"/>
  <c r="B1291" i="2" s="1"/>
  <c r="B1093" i="1"/>
  <c r="B1093" i="2" s="1"/>
  <c r="A1094" i="1"/>
  <c r="D1094" i="1" s="1"/>
  <c r="B1247" i="1"/>
  <c r="B1247" i="2" s="1"/>
  <c r="A1248" i="1"/>
  <c r="D1248" i="1" s="1"/>
  <c r="B902" i="1"/>
  <c r="B902" i="2" s="1"/>
  <c r="A903" i="1"/>
  <c r="D903" i="1" s="1"/>
  <c r="B880" i="1"/>
  <c r="B880" i="2" s="1"/>
  <c r="A881" i="1"/>
  <c r="D881" i="1" s="1"/>
  <c r="B725" i="1"/>
  <c r="B725" i="2" s="1"/>
  <c r="A726" i="1"/>
  <c r="D726" i="1" s="1"/>
  <c r="B814" i="1"/>
  <c r="B814" i="2" s="1"/>
  <c r="A815" i="1"/>
  <c r="D815" i="1" s="1"/>
  <c r="B748" i="1"/>
  <c r="B748" i="2" s="1"/>
  <c r="A749" i="1"/>
  <c r="D749" i="1" s="1"/>
  <c r="B924" i="1"/>
  <c r="B924" i="2" s="1"/>
  <c r="A925" i="1"/>
  <c r="D925" i="1" s="1"/>
  <c r="B703" i="1"/>
  <c r="B703" i="2" s="1"/>
  <c r="A704" i="1"/>
  <c r="D704" i="1" s="1"/>
  <c r="A947" i="1"/>
  <c r="B946" i="1"/>
  <c r="B946" i="2" s="1"/>
  <c r="B425" i="1"/>
  <c r="B425" i="2" s="1"/>
  <c r="A426" i="1"/>
  <c r="D426" i="1" s="1"/>
  <c r="A514" i="1"/>
  <c r="D514" i="1" s="1"/>
  <c r="B513" i="1"/>
  <c r="B513" i="2" s="1"/>
  <c r="A448" i="1"/>
  <c r="D448" i="1" s="1"/>
  <c r="B447" i="1"/>
  <c r="B447" i="2" s="1"/>
  <c r="B579" i="1"/>
  <c r="B579" i="2" s="1"/>
  <c r="A580" i="1"/>
  <c r="D580" i="1" s="1"/>
  <c r="B380" i="1"/>
  <c r="B380" i="2" s="1"/>
  <c r="A381" i="1"/>
  <c r="D381" i="1" s="1"/>
  <c r="B491" i="1"/>
  <c r="B491" i="2" s="1"/>
  <c r="A492" i="1"/>
  <c r="D492" i="1" s="1"/>
  <c r="A602" i="1"/>
  <c r="B601" i="1"/>
  <c r="B601" i="2" s="1"/>
  <c r="B469" i="1"/>
  <c r="B469" i="2" s="1"/>
  <c r="A470" i="1"/>
  <c r="D470" i="1" s="1"/>
  <c r="B535" i="1"/>
  <c r="B535" i="2" s="1"/>
  <c r="A536" i="1"/>
  <c r="D536" i="1" s="1"/>
  <c r="B557" i="1"/>
  <c r="B557" i="2" s="1"/>
  <c r="A558" i="1"/>
  <c r="D558" i="1" s="1"/>
  <c r="B403" i="1"/>
  <c r="B403" i="2" s="1"/>
  <c r="A404" i="1"/>
  <c r="D404" i="1" s="1"/>
  <c r="B256" i="1"/>
  <c r="B256" i="2" s="1"/>
  <c r="A257" i="1"/>
  <c r="B102" i="1"/>
  <c r="B102" i="2" s="1"/>
  <c r="A103" i="1"/>
  <c r="D103" i="1" s="1"/>
  <c r="A125" i="1"/>
  <c r="D125" i="1" s="1"/>
  <c r="B124" i="1"/>
  <c r="B124" i="2" s="1"/>
  <c r="A213" i="1"/>
  <c r="D213" i="1" s="1"/>
  <c r="B212" i="1"/>
  <c r="B212" i="2" s="1"/>
  <c r="B168" i="1"/>
  <c r="B168" i="2" s="1"/>
  <c r="A169" i="1"/>
  <c r="D169" i="1" s="1"/>
  <c r="B190" i="1"/>
  <c r="B190" i="2" s="1"/>
  <c r="A191" i="1"/>
  <c r="D191" i="1" s="1"/>
  <c r="B146" i="1"/>
  <c r="B146" i="2" s="1"/>
  <c r="A147" i="1"/>
  <c r="D147" i="1" s="1"/>
  <c r="H2313" i="2" l="1"/>
  <c r="H2847" i="2"/>
  <c r="H3386" i="2" s="1"/>
  <c r="H3925" i="2" s="1"/>
  <c r="H4464" i="2" s="1"/>
  <c r="H5003" i="2" s="1"/>
  <c r="L4268" i="2"/>
  <c r="L4268" i="1" s="1"/>
  <c r="L4808" i="2"/>
  <c r="L4808" i="1" s="1"/>
  <c r="H2354" i="2"/>
  <c r="H2888" i="2"/>
  <c r="H3427" i="2" s="1"/>
  <c r="H3966" i="2" s="1"/>
  <c r="H4505" i="2" s="1"/>
  <c r="H5044" i="2" s="1"/>
  <c r="L3730" i="2"/>
  <c r="L3730" i="1" s="1"/>
  <c r="AH145" i="3"/>
  <c r="R144" i="3"/>
  <c r="V144" i="3" s="1"/>
  <c r="H2361" i="2"/>
  <c r="H2895" i="2"/>
  <c r="H3434" i="2" s="1"/>
  <c r="H3973" i="2" s="1"/>
  <c r="H4512" i="2" s="1"/>
  <c r="H5051" i="2" s="1"/>
  <c r="H2899" i="2"/>
  <c r="H3438" i="2" s="1"/>
  <c r="H3977" i="2" s="1"/>
  <c r="H4516" i="2" s="1"/>
  <c r="H5055" i="2" s="1"/>
  <c r="H2901" i="2"/>
  <c r="H3440" i="2" s="1"/>
  <c r="H3979" i="2" s="1"/>
  <c r="H4518" i="2" s="1"/>
  <c r="H5057" i="2" s="1"/>
  <c r="A4809" i="2"/>
  <c r="A234" i="2"/>
  <c r="K2524" i="1"/>
  <c r="C2524" i="1" s="1"/>
  <c r="C2524" i="2" s="1"/>
  <c r="C2518" i="1"/>
  <c r="C2518" i="2" s="1"/>
  <c r="C2857" i="1"/>
  <c r="C2857" i="2" s="1"/>
  <c r="K2863" i="1"/>
  <c r="C2852" i="1"/>
  <c r="C2852" i="2" s="1"/>
  <c r="K2858" i="1"/>
  <c r="C3396" i="1"/>
  <c r="C3396" i="2" s="1"/>
  <c r="K3402" i="1"/>
  <c r="C4470" i="1"/>
  <c r="C4470" i="2" s="1"/>
  <c r="K4476" i="1"/>
  <c r="J2319" i="1"/>
  <c r="J2852" i="1"/>
  <c r="J3391" i="1" s="1"/>
  <c r="J3930" i="1" s="1"/>
  <c r="J4469" i="1" s="1"/>
  <c r="J5008" i="1" s="1"/>
  <c r="C3391" i="1"/>
  <c r="C3391" i="2" s="1"/>
  <c r="K3397" i="1"/>
  <c r="C5013" i="1"/>
  <c r="C5013" i="2" s="1"/>
  <c r="K5019" i="1"/>
  <c r="C3930" i="1"/>
  <c r="C3930" i="2" s="1"/>
  <c r="K3936" i="1"/>
  <c r="A2115" i="2"/>
  <c r="K2527" i="1"/>
  <c r="C3933" i="1"/>
  <c r="C3933" i="2" s="1"/>
  <c r="K3939" i="1"/>
  <c r="C5010" i="1"/>
  <c r="C5010" i="2" s="1"/>
  <c r="K5016" i="1"/>
  <c r="C4473" i="1"/>
  <c r="C4473" i="2" s="1"/>
  <c r="K4479" i="1"/>
  <c r="A2653" i="2"/>
  <c r="C2520" i="1"/>
  <c r="C2520" i="2" s="1"/>
  <c r="C4472" i="1"/>
  <c r="C4472" i="2" s="1"/>
  <c r="K4478" i="1"/>
  <c r="C3934" i="1"/>
  <c r="C3934" i="2" s="1"/>
  <c r="K3940" i="1"/>
  <c r="C5011" i="1"/>
  <c r="C5011" i="2" s="1"/>
  <c r="K5017" i="1"/>
  <c r="K2529" i="1"/>
  <c r="C2854" i="1"/>
  <c r="C2854" i="2" s="1"/>
  <c r="K2860" i="1"/>
  <c r="C3932" i="1"/>
  <c r="C3932" i="2" s="1"/>
  <c r="K3938" i="1"/>
  <c r="C5008" i="1"/>
  <c r="C5008" i="2" s="1"/>
  <c r="K5014" i="1"/>
  <c r="C5009" i="1"/>
  <c r="C5009" i="2" s="1"/>
  <c r="K5015" i="1"/>
  <c r="C3392" i="1"/>
  <c r="C3392" i="2" s="1"/>
  <c r="K3398" i="1"/>
  <c r="J2404" i="1"/>
  <c r="J2937" i="1"/>
  <c r="J3476" i="1" s="1"/>
  <c r="J4015" i="1" s="1"/>
  <c r="J4554" i="1" s="1"/>
  <c r="J5093" i="1" s="1"/>
  <c r="J2420" i="1"/>
  <c r="J2953" i="1"/>
  <c r="J3492" i="1" s="1"/>
  <c r="J4031" i="1" s="1"/>
  <c r="J4570" i="1" s="1"/>
  <c r="J5109" i="1" s="1"/>
  <c r="C2519" i="1"/>
  <c r="C2519" i="2" s="1"/>
  <c r="C4471" i="1"/>
  <c r="C4471" i="2" s="1"/>
  <c r="K4477" i="1"/>
  <c r="C4474" i="1"/>
  <c r="C4474" i="2" s="1"/>
  <c r="K4480" i="1"/>
  <c r="F123" i="2"/>
  <c r="F468" i="2" s="1"/>
  <c r="A3731" i="2"/>
  <c r="C3935" i="1"/>
  <c r="C3935" i="2" s="1"/>
  <c r="K3941" i="1"/>
  <c r="J2407" i="1"/>
  <c r="J2940" i="1"/>
  <c r="J3479" i="1" s="1"/>
  <c r="J4018" i="1" s="1"/>
  <c r="J4557" i="1" s="1"/>
  <c r="J5096" i="1" s="1"/>
  <c r="C4469" i="1"/>
  <c r="C4469" i="2" s="1"/>
  <c r="K4475" i="1"/>
  <c r="C3931" i="1"/>
  <c r="C3931" i="2" s="1"/>
  <c r="K3937" i="1"/>
  <c r="K2531" i="1"/>
  <c r="G2127" i="2"/>
  <c r="G2665" i="2"/>
  <c r="G3204" i="2" s="1"/>
  <c r="G3743" i="2" s="1"/>
  <c r="G4282" i="2" s="1"/>
  <c r="G4821" i="2" s="1"/>
  <c r="A3192" i="2"/>
  <c r="J123" i="2"/>
  <c r="J468" i="2" s="1"/>
  <c r="J813" i="2" s="1"/>
  <c r="J1158" i="2" s="1"/>
  <c r="J1503" i="2" s="1"/>
  <c r="J1848" i="2" s="1"/>
  <c r="C2853" i="1"/>
  <c r="C2853" i="2" s="1"/>
  <c r="K2859" i="1"/>
  <c r="C3395" i="1"/>
  <c r="C3395" i="2" s="1"/>
  <c r="K3401" i="1"/>
  <c r="J2406" i="1"/>
  <c r="J2939" i="1"/>
  <c r="J3478" i="1" s="1"/>
  <c r="J4017" i="1" s="1"/>
  <c r="J4556" i="1" s="1"/>
  <c r="J5095" i="1" s="1"/>
  <c r="A837" i="1"/>
  <c r="D837" i="1" s="1"/>
  <c r="A4269" i="2"/>
  <c r="K2516" i="1"/>
  <c r="C2510" i="1"/>
  <c r="C2510" i="2" s="1"/>
  <c r="C2509" i="1"/>
  <c r="C2509" i="2" s="1"/>
  <c r="C2511" i="1"/>
  <c r="C2511" i="2" s="1"/>
  <c r="C2856" i="1"/>
  <c r="C2856" i="2" s="1"/>
  <c r="K2862" i="1"/>
  <c r="C3394" i="1"/>
  <c r="C3394" i="2" s="1"/>
  <c r="K3400" i="1"/>
  <c r="J2405" i="1"/>
  <c r="J2938" i="1"/>
  <c r="J3477" i="1" s="1"/>
  <c r="J4016" i="1" s="1"/>
  <c r="J4555" i="1" s="1"/>
  <c r="J5094" i="1" s="1"/>
  <c r="B234" i="1"/>
  <c r="B234" i="2" s="1"/>
  <c r="B836" i="1"/>
  <c r="B836" i="2" s="1"/>
  <c r="C2855" i="1"/>
  <c r="C2855" i="2" s="1"/>
  <c r="K2861" i="1"/>
  <c r="C3393" i="1"/>
  <c r="C3393" i="2" s="1"/>
  <c r="K3399" i="1"/>
  <c r="C5012" i="1"/>
  <c r="C5012" i="2" s="1"/>
  <c r="K5018" i="1"/>
  <c r="A771" i="1"/>
  <c r="D771" i="1" s="1"/>
  <c r="A859" i="1"/>
  <c r="D859" i="1" s="1"/>
  <c r="A770" i="2"/>
  <c r="B858" i="1"/>
  <c r="B858" i="2" s="1"/>
  <c r="A858" i="2"/>
  <c r="B770" i="1"/>
  <c r="B770" i="2" s="1"/>
  <c r="A59" i="1"/>
  <c r="D59" i="1" s="1"/>
  <c r="B58" i="1"/>
  <c r="B58" i="2" s="1"/>
  <c r="A81" i="1"/>
  <c r="D81" i="1" s="1"/>
  <c r="B80" i="1"/>
  <c r="B80" i="2" s="1"/>
  <c r="A58" i="2"/>
  <c r="L56" i="2"/>
  <c r="L56" i="1" s="1"/>
  <c r="F57" i="2"/>
  <c r="J57" i="2"/>
  <c r="J402" i="2" s="1"/>
  <c r="J747" i="2" s="1"/>
  <c r="J1092" i="2" s="1"/>
  <c r="J1437" i="2" s="1"/>
  <c r="J1782" i="2" s="1"/>
  <c r="F211" i="2"/>
  <c r="J211" i="2"/>
  <c r="J556" i="2" s="1"/>
  <c r="J901" i="2" s="1"/>
  <c r="J1246" i="2" s="1"/>
  <c r="J1591" i="2" s="1"/>
  <c r="J1936" i="2" s="1"/>
  <c r="A792" i="2"/>
  <c r="B792" i="1"/>
  <c r="B792" i="2" s="1"/>
  <c r="A793" i="1"/>
  <c r="D793" i="1" s="1"/>
  <c r="L78" i="2"/>
  <c r="L78" i="1" s="1"/>
  <c r="L210" i="2"/>
  <c r="L210" i="1" s="1"/>
  <c r="F79" i="2"/>
  <c r="F424" i="2" s="1"/>
  <c r="F769" i="2" s="1"/>
  <c r="B1394" i="1"/>
  <c r="B1394" i="2" s="1"/>
  <c r="A1395" i="1"/>
  <c r="D1395" i="1" s="1"/>
  <c r="H79" i="2"/>
  <c r="H424" i="2" s="1"/>
  <c r="H769" i="2" s="1"/>
  <c r="H1114" i="2" s="1"/>
  <c r="H1459" i="2" s="1"/>
  <c r="H1804" i="2" s="1"/>
  <c r="A80" i="2"/>
  <c r="F80" i="2" s="1"/>
  <c r="K2544" i="1"/>
  <c r="B359" i="1"/>
  <c r="B359" i="2" s="1"/>
  <c r="A360" i="1"/>
  <c r="D360" i="1" s="1"/>
  <c r="A359" i="2"/>
  <c r="K2533" i="1"/>
  <c r="A1394" i="2"/>
  <c r="A1049" i="2"/>
  <c r="B1049" i="1"/>
  <c r="B1049" i="2" s="1"/>
  <c r="A1050" i="1"/>
  <c r="D1050" i="1" s="1"/>
  <c r="S317" i="3"/>
  <c r="U317" i="3" s="1"/>
  <c r="AC57" i="3"/>
  <c r="AE56" i="3"/>
  <c r="G57" i="2"/>
  <c r="G401" i="2"/>
  <c r="G746" i="2" s="1"/>
  <c r="G1091" i="2" s="1"/>
  <c r="G1436" i="2" s="1"/>
  <c r="G1781" i="2" s="1"/>
  <c r="F1734" i="2"/>
  <c r="L1734" i="2" s="1"/>
  <c r="L1734" i="1" s="1"/>
  <c r="L1389" i="2"/>
  <c r="L1389" i="1" s="1"/>
  <c r="D4269" i="1"/>
  <c r="F702" i="2"/>
  <c r="L357" i="2"/>
  <c r="L357" i="1" s="1"/>
  <c r="H14" i="2"/>
  <c r="H359" i="2" s="1"/>
  <c r="H704" i="2" s="1"/>
  <c r="H1049" i="2" s="1"/>
  <c r="H1394" i="2" s="1"/>
  <c r="H1739" i="2" s="1"/>
  <c r="J14" i="2"/>
  <c r="J359" i="2" s="1"/>
  <c r="J704" i="2" s="1"/>
  <c r="J1049" i="2" s="1"/>
  <c r="J1394" i="2" s="1"/>
  <c r="J1739" i="2" s="1"/>
  <c r="F14" i="2"/>
  <c r="D4809" i="1"/>
  <c r="D3192" i="1"/>
  <c r="L701" i="2"/>
  <c r="L701" i="1" s="1"/>
  <c r="F1046" i="2"/>
  <c r="D2653" i="1"/>
  <c r="F1390" i="2"/>
  <c r="L1045" i="2"/>
  <c r="L1045" i="1" s="1"/>
  <c r="F358" i="2"/>
  <c r="L13" i="2"/>
  <c r="L13" i="1" s="1"/>
  <c r="D15" i="1"/>
  <c r="A16" i="1"/>
  <c r="B15" i="1"/>
  <c r="B15" i="2" s="1"/>
  <c r="A15" i="2"/>
  <c r="D3731" i="1"/>
  <c r="L2115" i="2"/>
  <c r="L2115" i="1" s="1"/>
  <c r="D2115" i="1"/>
  <c r="U50" i="3"/>
  <c r="R50" i="3" s="1"/>
  <c r="V50" i="3" s="1"/>
  <c r="D1805" i="1"/>
  <c r="A1805" i="2"/>
  <c r="D1783" i="1"/>
  <c r="A1783" i="2"/>
  <c r="D1937" i="1"/>
  <c r="A1937" i="2"/>
  <c r="D1762" i="1"/>
  <c r="A1762" i="2"/>
  <c r="D1740" i="1"/>
  <c r="A1740" i="2"/>
  <c r="D1915" i="1"/>
  <c r="A1915" i="2"/>
  <c r="D1959" i="1"/>
  <c r="A1959" i="2"/>
  <c r="D1893" i="1"/>
  <c r="A1893" i="2"/>
  <c r="A2004" i="1"/>
  <c r="D1981" i="1"/>
  <c r="A1981" i="2"/>
  <c r="D1849" i="1"/>
  <c r="A1849" i="2"/>
  <c r="D1827" i="1"/>
  <c r="A1827" i="2"/>
  <c r="D1871" i="1"/>
  <c r="A1871" i="2"/>
  <c r="A1659" i="2"/>
  <c r="D1659" i="1"/>
  <c r="A1660" i="1"/>
  <c r="A1682" i="1"/>
  <c r="B1659" i="1"/>
  <c r="B1659" i="2" s="1"/>
  <c r="D1637" i="1"/>
  <c r="A1637" i="2"/>
  <c r="D1292" i="1"/>
  <c r="A1292" i="2"/>
  <c r="A1314" i="2"/>
  <c r="D1314" i="1"/>
  <c r="A1337" i="1"/>
  <c r="A1315" i="1"/>
  <c r="B1314" i="1"/>
  <c r="B1314" i="2" s="1"/>
  <c r="A969" i="2"/>
  <c r="D969" i="1"/>
  <c r="B969" i="1"/>
  <c r="B969" i="2" s="1"/>
  <c r="A970" i="1"/>
  <c r="A992" i="1"/>
  <c r="D947" i="1"/>
  <c r="A947" i="2"/>
  <c r="D602" i="1"/>
  <c r="A602" i="2"/>
  <c r="A647" i="1"/>
  <c r="D624" i="1"/>
  <c r="A624" i="2"/>
  <c r="B624" i="1"/>
  <c r="B624" i="2" s="1"/>
  <c r="A625" i="1"/>
  <c r="F1222" i="2"/>
  <c r="L877" i="2"/>
  <c r="L877" i="1" s="1"/>
  <c r="F234" i="2"/>
  <c r="H234" i="2"/>
  <c r="H579" i="2" s="1"/>
  <c r="H924" i="2" s="1"/>
  <c r="H1269" i="2" s="1"/>
  <c r="H1614" i="2" s="1"/>
  <c r="H1959" i="2" s="1"/>
  <c r="J234" i="2"/>
  <c r="J579" i="2" s="1"/>
  <c r="J924" i="2" s="1"/>
  <c r="J1269" i="2" s="1"/>
  <c r="J1614" i="2" s="1"/>
  <c r="J1959" i="2" s="1"/>
  <c r="L233" i="2"/>
  <c r="L233" i="1" s="1"/>
  <c r="F578" i="2"/>
  <c r="L722" i="2"/>
  <c r="L722" i="1" s="1"/>
  <c r="F1067" i="2"/>
  <c r="L1066" i="2"/>
  <c r="L1066" i="1" s="1"/>
  <c r="F1411" i="2"/>
  <c r="L555" i="2"/>
  <c r="L555" i="1" s="1"/>
  <c r="F900" i="2"/>
  <c r="F1755" i="2"/>
  <c r="L1755" i="2" s="1"/>
  <c r="L1755" i="1" s="1"/>
  <c r="L1410" i="2"/>
  <c r="L1410" i="1" s="1"/>
  <c r="L1499" i="2"/>
  <c r="L1499" i="1" s="1"/>
  <c r="F1844" i="2"/>
  <c r="L1844" i="2" s="1"/>
  <c r="L1844" i="1" s="1"/>
  <c r="L1521" i="2"/>
  <c r="L1521" i="1" s="1"/>
  <c r="F1866" i="2"/>
  <c r="L1866" i="2" s="1"/>
  <c r="L1866" i="1" s="1"/>
  <c r="D36" i="1"/>
  <c r="A36" i="2"/>
  <c r="A37" i="1"/>
  <c r="B36" i="1"/>
  <c r="B36" i="2" s="1"/>
  <c r="F1544" i="2"/>
  <c r="L1199" i="2"/>
  <c r="L1199" i="1" s="1"/>
  <c r="H256" i="2"/>
  <c r="H601" i="2" s="1"/>
  <c r="H946" i="2" s="1"/>
  <c r="H1291" i="2" s="1"/>
  <c r="H1636" i="2" s="1"/>
  <c r="H1981" i="2" s="1"/>
  <c r="F256" i="2"/>
  <c r="J256" i="2"/>
  <c r="J601" i="2" s="1"/>
  <c r="J946" i="2" s="1"/>
  <c r="J1291" i="2" s="1"/>
  <c r="J1636" i="2" s="1"/>
  <c r="J1981" i="2" s="1"/>
  <c r="L533" i="2"/>
  <c r="L533" i="1" s="1"/>
  <c r="F878" i="2"/>
  <c r="H35" i="2"/>
  <c r="H380" i="2" s="1"/>
  <c r="H725" i="2" s="1"/>
  <c r="H1070" i="2" s="1"/>
  <c r="H1415" i="2" s="1"/>
  <c r="H1760" i="2" s="1"/>
  <c r="J35" i="2"/>
  <c r="J380" i="2" s="1"/>
  <c r="J725" i="2" s="1"/>
  <c r="J1070" i="2" s="1"/>
  <c r="J1415" i="2" s="1"/>
  <c r="J1760" i="2" s="1"/>
  <c r="F35" i="2"/>
  <c r="L34" i="2"/>
  <c r="L34" i="1" s="1"/>
  <c r="F379" i="2"/>
  <c r="L378" i="2"/>
  <c r="L378" i="1" s="1"/>
  <c r="F723" i="2"/>
  <c r="L855" i="2"/>
  <c r="L855" i="1" s="1"/>
  <c r="F1200" i="2"/>
  <c r="A302" i="1"/>
  <c r="A279" i="2"/>
  <c r="D279" i="1"/>
  <c r="A280" i="1"/>
  <c r="B279" i="1"/>
  <c r="B279" i="2" s="1"/>
  <c r="D257" i="1"/>
  <c r="A257" i="2"/>
  <c r="F1522" i="2"/>
  <c r="L1177" i="2"/>
  <c r="L1177" i="1" s="1"/>
  <c r="B4809" i="1"/>
  <c r="B4809" i="2" s="1"/>
  <c r="A4810" i="1"/>
  <c r="F4810" i="1" s="1"/>
  <c r="B4269" i="1"/>
  <c r="B4269" i="2" s="1"/>
  <c r="A4270" i="1"/>
  <c r="F4270" i="1" s="1"/>
  <c r="B3731" i="1"/>
  <c r="B3731" i="2" s="1"/>
  <c r="A3732" i="1"/>
  <c r="F3732" i="1" s="1"/>
  <c r="B3192" i="1"/>
  <c r="B3192" i="2" s="1"/>
  <c r="A3193" i="1"/>
  <c r="F3193" i="1" s="1"/>
  <c r="B2653" i="1"/>
  <c r="B2653" i="2" s="1"/>
  <c r="A2654" i="1"/>
  <c r="F2654" i="1" s="1"/>
  <c r="A2116" i="1"/>
  <c r="F2116" i="1" s="1"/>
  <c r="B2115" i="1"/>
  <c r="B2115" i="2" s="1"/>
  <c r="E1673" i="2"/>
  <c r="E1328" i="2"/>
  <c r="E983" i="2"/>
  <c r="E638" i="2"/>
  <c r="E293" i="2"/>
  <c r="A1417" i="2"/>
  <c r="A1483" i="2"/>
  <c r="A1549" i="2"/>
  <c r="A1505" i="2"/>
  <c r="A1571" i="2"/>
  <c r="A1615" i="2"/>
  <c r="A1527" i="2"/>
  <c r="A1439" i="2"/>
  <c r="A1461" i="2"/>
  <c r="A1593" i="2"/>
  <c r="A1248" i="2"/>
  <c r="A1182" i="2"/>
  <c r="A1071" i="2"/>
  <c r="A1094" i="2"/>
  <c r="A1160" i="2"/>
  <c r="A1138" i="2"/>
  <c r="A1116" i="2"/>
  <c r="A1204" i="2"/>
  <c r="A1270" i="2"/>
  <c r="A1226" i="2"/>
  <c r="A925" i="2"/>
  <c r="A837" i="2"/>
  <c r="A903" i="2"/>
  <c r="A726" i="2"/>
  <c r="A749" i="2"/>
  <c r="A793" i="2"/>
  <c r="A771" i="2"/>
  <c r="A704" i="2"/>
  <c r="A815" i="2"/>
  <c r="A881" i="2"/>
  <c r="A558" i="2"/>
  <c r="A492" i="2"/>
  <c r="A514" i="2"/>
  <c r="A536" i="2"/>
  <c r="A381" i="2"/>
  <c r="A426" i="2"/>
  <c r="A470" i="2"/>
  <c r="A580" i="2"/>
  <c r="A448" i="2"/>
  <c r="A404" i="2"/>
  <c r="H102" i="2"/>
  <c r="F102" i="2"/>
  <c r="F447" i="2" s="1"/>
  <c r="J102" i="2"/>
  <c r="J447" i="2" s="1"/>
  <c r="J792" i="2" s="1"/>
  <c r="J1137" i="2" s="1"/>
  <c r="J1482" i="2" s="1"/>
  <c r="J1827" i="2" s="1"/>
  <c r="L467" i="2"/>
  <c r="L467" i="1" s="1"/>
  <c r="F812" i="2"/>
  <c r="L511" i="2"/>
  <c r="L511" i="1" s="1"/>
  <c r="F856" i="2"/>
  <c r="F790" i="2"/>
  <c r="L445" i="2"/>
  <c r="L445" i="1" s="1"/>
  <c r="F1112" i="2"/>
  <c r="L767" i="2"/>
  <c r="L767" i="1" s="1"/>
  <c r="L746" i="2"/>
  <c r="L746" i="1" s="1"/>
  <c r="F1091" i="2"/>
  <c r="L401" i="2"/>
  <c r="L401" i="1" s="1"/>
  <c r="H58" i="2"/>
  <c r="H403" i="2" s="1"/>
  <c r="H748" i="2" s="1"/>
  <c r="H1093" i="2" s="1"/>
  <c r="H1438" i="2" s="1"/>
  <c r="H1783" i="2" s="1"/>
  <c r="J58" i="2"/>
  <c r="J403" i="2" s="1"/>
  <c r="J748" i="2" s="1"/>
  <c r="J1093" i="2" s="1"/>
  <c r="J1438" i="2" s="1"/>
  <c r="J1783" i="2" s="1"/>
  <c r="F58" i="2"/>
  <c r="L423" i="2"/>
  <c r="L423" i="1" s="1"/>
  <c r="F768" i="2"/>
  <c r="L189" i="2"/>
  <c r="L189" i="1" s="1"/>
  <c r="F534" i="2"/>
  <c r="L489" i="2"/>
  <c r="L489" i="1" s="1"/>
  <c r="F834" i="2"/>
  <c r="F1434" i="2"/>
  <c r="L1089" i="2"/>
  <c r="L1089" i="1" s="1"/>
  <c r="A169" i="2"/>
  <c r="A147" i="2"/>
  <c r="L145" i="2"/>
  <c r="L145" i="1" s="1"/>
  <c r="F490" i="2"/>
  <c r="F402" i="2"/>
  <c r="H190" i="2"/>
  <c r="H535" i="2" s="1"/>
  <c r="H880" i="2" s="1"/>
  <c r="H1225" i="2" s="1"/>
  <c r="H1570" i="2" s="1"/>
  <c r="H1915" i="2" s="1"/>
  <c r="F190" i="2"/>
  <c r="J190" i="2"/>
  <c r="J535" i="2" s="1"/>
  <c r="J880" i="2" s="1"/>
  <c r="J1225" i="2" s="1"/>
  <c r="J1570" i="2" s="1"/>
  <c r="J1915" i="2" s="1"/>
  <c r="L1133" i="2"/>
  <c r="L1133" i="1" s="1"/>
  <c r="F1478" i="2"/>
  <c r="L1155" i="2"/>
  <c r="L1155" i="1" s="1"/>
  <c r="F1500" i="2"/>
  <c r="A103" i="2"/>
  <c r="H146" i="2"/>
  <c r="H491" i="2" s="1"/>
  <c r="H836" i="2" s="1"/>
  <c r="H1181" i="2" s="1"/>
  <c r="H1526" i="2" s="1"/>
  <c r="H1871" i="2" s="1"/>
  <c r="J146" i="2"/>
  <c r="J491" i="2" s="1"/>
  <c r="J836" i="2" s="1"/>
  <c r="J1181" i="2" s="1"/>
  <c r="J1526" i="2" s="1"/>
  <c r="J1871" i="2" s="1"/>
  <c r="F146" i="2"/>
  <c r="A213" i="2"/>
  <c r="A235" i="2"/>
  <c r="A191" i="2"/>
  <c r="F1778" i="2"/>
  <c r="L1778" i="2" s="1"/>
  <c r="L1778" i="1" s="1"/>
  <c r="L1433" i="2"/>
  <c r="L1433" i="1" s="1"/>
  <c r="F1156" i="2"/>
  <c r="L811" i="2"/>
  <c r="L811" i="1" s="1"/>
  <c r="L101" i="2"/>
  <c r="L101" i="1" s="1"/>
  <c r="F446" i="2"/>
  <c r="H124" i="2"/>
  <c r="H469" i="2" s="1"/>
  <c r="H814" i="2" s="1"/>
  <c r="H1159" i="2" s="1"/>
  <c r="H1504" i="2" s="1"/>
  <c r="H1849" i="2" s="1"/>
  <c r="J124" i="2"/>
  <c r="J469" i="2" s="1"/>
  <c r="J814" i="2" s="1"/>
  <c r="J1159" i="2" s="1"/>
  <c r="J1504" i="2" s="1"/>
  <c r="J1849" i="2" s="1"/>
  <c r="F124" i="2"/>
  <c r="L167" i="2"/>
  <c r="L167" i="1" s="1"/>
  <c r="F512" i="2"/>
  <c r="F1822" i="2"/>
  <c r="L1822" i="2" s="1"/>
  <c r="L1822" i="1" s="1"/>
  <c r="L1477" i="2"/>
  <c r="L1477" i="1" s="1"/>
  <c r="A125" i="2"/>
  <c r="L1455" i="2"/>
  <c r="L1455" i="1" s="1"/>
  <c r="F1800" i="2"/>
  <c r="L1800" i="2" s="1"/>
  <c r="L1800" i="1" s="1"/>
  <c r="L833" i="2"/>
  <c r="L833" i="1" s="1"/>
  <c r="F1178" i="2"/>
  <c r="L789" i="2"/>
  <c r="L789" i="1" s="1"/>
  <c r="F1134" i="2"/>
  <c r="H212" i="2"/>
  <c r="H557" i="2" s="1"/>
  <c r="H902" i="2" s="1"/>
  <c r="H1247" i="2" s="1"/>
  <c r="H1592" i="2" s="1"/>
  <c r="H1937" i="2" s="1"/>
  <c r="J212" i="2"/>
  <c r="J557" i="2" s="1"/>
  <c r="J902" i="2" s="1"/>
  <c r="J1247" i="2" s="1"/>
  <c r="J1592" i="2" s="1"/>
  <c r="J1937" i="2" s="1"/>
  <c r="F212" i="2"/>
  <c r="L745" i="2"/>
  <c r="L745" i="1" s="1"/>
  <c r="F1090" i="2"/>
  <c r="H168" i="2"/>
  <c r="H513" i="2" s="1"/>
  <c r="H858" i="2" s="1"/>
  <c r="H1203" i="2" s="1"/>
  <c r="H1548" i="2" s="1"/>
  <c r="H1893" i="2" s="1"/>
  <c r="F168" i="2"/>
  <c r="J168" i="2"/>
  <c r="J513" i="2" s="1"/>
  <c r="J858" i="2" s="1"/>
  <c r="J1203" i="2" s="1"/>
  <c r="J1548" i="2" s="1"/>
  <c r="J1893" i="2" s="1"/>
  <c r="F1456" i="2"/>
  <c r="L1111" i="2"/>
  <c r="L1111" i="1" s="1"/>
  <c r="B1937" i="1"/>
  <c r="B1937" i="2" s="1"/>
  <c r="A1938" i="1"/>
  <c r="A1763" i="1"/>
  <c r="B1762" i="1"/>
  <c r="B1762" i="2" s="1"/>
  <c r="A1741" i="1"/>
  <c r="B1740" i="1"/>
  <c r="B1740" i="2" s="1"/>
  <c r="B1915" i="1"/>
  <c r="B1915" i="2" s="1"/>
  <c r="A1916" i="1"/>
  <c r="B1959" i="1"/>
  <c r="B1959" i="2" s="1"/>
  <c r="A1960" i="1"/>
  <c r="A1894" i="1"/>
  <c r="B1893" i="1"/>
  <c r="B1893" i="2" s="1"/>
  <c r="A1982" i="1"/>
  <c r="B1981" i="1"/>
  <c r="B1981" i="2" s="1"/>
  <c r="B1849" i="1"/>
  <c r="B1849" i="2" s="1"/>
  <c r="A1850" i="1"/>
  <c r="B1827" i="1"/>
  <c r="B1827" i="2" s="1"/>
  <c r="A1828" i="1"/>
  <c r="A1872" i="1"/>
  <c r="B1871" i="1"/>
  <c r="B1871" i="2" s="1"/>
  <c r="B1805" i="1"/>
  <c r="B1805" i="2" s="1"/>
  <c r="A1806" i="1"/>
  <c r="B1783" i="1"/>
  <c r="B1783" i="2" s="1"/>
  <c r="A1784" i="1"/>
  <c r="A1506" i="1"/>
  <c r="D1506" i="1" s="1"/>
  <c r="B1505" i="1"/>
  <c r="B1505" i="2" s="1"/>
  <c r="B1571" i="1"/>
  <c r="B1571" i="2" s="1"/>
  <c r="A1572" i="1"/>
  <c r="D1572" i="1" s="1"/>
  <c r="A1616" i="1"/>
  <c r="D1616" i="1" s="1"/>
  <c r="B1615" i="1"/>
  <c r="B1615" i="2" s="1"/>
  <c r="B1439" i="1"/>
  <c r="B1439" i="2" s="1"/>
  <c r="A1440" i="1"/>
  <c r="D1440" i="1" s="1"/>
  <c r="A1462" i="1"/>
  <c r="D1462" i="1" s="1"/>
  <c r="B1461" i="1"/>
  <c r="B1461" i="2" s="1"/>
  <c r="B1593" i="1"/>
  <c r="B1593" i="2" s="1"/>
  <c r="A1594" i="1"/>
  <c r="D1594" i="1" s="1"/>
  <c r="A1528" i="1"/>
  <c r="D1528" i="1" s="1"/>
  <c r="B1527" i="1"/>
  <c r="B1527" i="2" s="1"/>
  <c r="A1418" i="1"/>
  <c r="D1418" i="1" s="1"/>
  <c r="B1417" i="1"/>
  <c r="B1417" i="2" s="1"/>
  <c r="B1483" i="1"/>
  <c r="B1483" i="2" s="1"/>
  <c r="A1484" i="1"/>
  <c r="D1484" i="1" s="1"/>
  <c r="B1549" i="1"/>
  <c r="B1549" i="2" s="1"/>
  <c r="A1550" i="1"/>
  <c r="D1550" i="1" s="1"/>
  <c r="A1638" i="1"/>
  <c r="D1638" i="1" s="1"/>
  <c r="B1637" i="1"/>
  <c r="B1637" i="2" s="1"/>
  <c r="B1248" i="1"/>
  <c r="B1248" i="2" s="1"/>
  <c r="A1249" i="1"/>
  <c r="D1249" i="1" s="1"/>
  <c r="B1182" i="1"/>
  <c r="B1182" i="2" s="1"/>
  <c r="A1183" i="1"/>
  <c r="D1183" i="1" s="1"/>
  <c r="B1071" i="1"/>
  <c r="B1071" i="2" s="1"/>
  <c r="A1072" i="1"/>
  <c r="D1072" i="1" s="1"/>
  <c r="A1095" i="1"/>
  <c r="D1095" i="1" s="1"/>
  <c r="B1094" i="1"/>
  <c r="B1094" i="2" s="1"/>
  <c r="B1160" i="1"/>
  <c r="B1160" i="2" s="1"/>
  <c r="A1161" i="1"/>
  <c r="D1161" i="1" s="1"/>
  <c r="A1139" i="1"/>
  <c r="D1139" i="1" s="1"/>
  <c r="B1138" i="1"/>
  <c r="B1138" i="2" s="1"/>
  <c r="B1116" i="1"/>
  <c r="B1116" i="2" s="1"/>
  <c r="A1117" i="1"/>
  <c r="D1117" i="1" s="1"/>
  <c r="A1205" i="1"/>
  <c r="D1205" i="1" s="1"/>
  <c r="B1204" i="1"/>
  <c r="B1204" i="2" s="1"/>
  <c r="A1271" i="1"/>
  <c r="D1271" i="1" s="1"/>
  <c r="B1270" i="1"/>
  <c r="B1270" i="2" s="1"/>
  <c r="B1226" i="1"/>
  <c r="B1226" i="2" s="1"/>
  <c r="A1227" i="1"/>
  <c r="D1227" i="1" s="1"/>
  <c r="A1293" i="1"/>
  <c r="D1293" i="1" s="1"/>
  <c r="B1292" i="1"/>
  <c r="B1292" i="2" s="1"/>
  <c r="B726" i="1"/>
  <c r="B726" i="2" s="1"/>
  <c r="A727" i="1"/>
  <c r="D727" i="1" s="1"/>
  <c r="A926" i="1"/>
  <c r="D926" i="1" s="1"/>
  <c r="B925" i="1"/>
  <c r="B925" i="2" s="1"/>
  <c r="B837" i="1"/>
  <c r="B837" i="2" s="1"/>
  <c r="A838" i="1"/>
  <c r="D838" i="1" s="1"/>
  <c r="B903" i="1"/>
  <c r="B903" i="2" s="1"/>
  <c r="A904" i="1"/>
  <c r="D904" i="1" s="1"/>
  <c r="B749" i="1"/>
  <c r="B749" i="2" s="1"/>
  <c r="A750" i="1"/>
  <c r="D750" i="1" s="1"/>
  <c r="A948" i="1"/>
  <c r="D948" i="1" s="1"/>
  <c r="B947" i="1"/>
  <c r="B947" i="2" s="1"/>
  <c r="B793" i="1"/>
  <c r="B793" i="2" s="1"/>
  <c r="A794" i="1"/>
  <c r="D794" i="1" s="1"/>
  <c r="B771" i="1"/>
  <c r="B771" i="2" s="1"/>
  <c r="A772" i="1"/>
  <c r="D772" i="1" s="1"/>
  <c r="A705" i="1"/>
  <c r="D705" i="1" s="1"/>
  <c r="B704" i="1"/>
  <c r="B704" i="2" s="1"/>
  <c r="B815" i="1"/>
  <c r="B815" i="2" s="1"/>
  <c r="A816" i="1"/>
  <c r="D816" i="1" s="1"/>
  <c r="B881" i="1"/>
  <c r="B881" i="2" s="1"/>
  <c r="A882" i="1"/>
  <c r="D882" i="1" s="1"/>
  <c r="B514" i="1"/>
  <c r="B514" i="2" s="1"/>
  <c r="A515" i="1"/>
  <c r="D515" i="1" s="1"/>
  <c r="B536" i="1"/>
  <c r="B536" i="2" s="1"/>
  <c r="A537" i="1"/>
  <c r="D537" i="1" s="1"/>
  <c r="A382" i="1"/>
  <c r="D382" i="1" s="1"/>
  <c r="B381" i="1"/>
  <c r="B381" i="2" s="1"/>
  <c r="A427" i="1"/>
  <c r="D427" i="1" s="1"/>
  <c r="B426" i="1"/>
  <c r="B426" i="2" s="1"/>
  <c r="B470" i="1"/>
  <c r="B470" i="2" s="1"/>
  <c r="A471" i="1"/>
  <c r="D471" i="1" s="1"/>
  <c r="A581" i="1"/>
  <c r="D581" i="1" s="1"/>
  <c r="B580" i="1"/>
  <c r="B580" i="2" s="1"/>
  <c r="A405" i="1"/>
  <c r="D405" i="1" s="1"/>
  <c r="B404" i="1"/>
  <c r="B404" i="2" s="1"/>
  <c r="A603" i="1"/>
  <c r="D603" i="1" s="1"/>
  <c r="B602" i="1"/>
  <c r="B602" i="2" s="1"/>
  <c r="B448" i="1"/>
  <c r="B448" i="2" s="1"/>
  <c r="A449" i="1"/>
  <c r="D449" i="1" s="1"/>
  <c r="B558" i="1"/>
  <c r="B558" i="2" s="1"/>
  <c r="A559" i="1"/>
  <c r="D559" i="1" s="1"/>
  <c r="B492" i="1"/>
  <c r="B492" i="2" s="1"/>
  <c r="A493" i="1"/>
  <c r="D493" i="1" s="1"/>
  <c r="B103" i="1"/>
  <c r="B103" i="2" s="1"/>
  <c r="A104" i="1"/>
  <c r="D104" i="1" s="1"/>
  <c r="A148" i="1"/>
  <c r="D148" i="1" s="1"/>
  <c r="B147" i="1"/>
  <c r="B147" i="2" s="1"/>
  <c r="B169" i="1"/>
  <c r="B169" i="2" s="1"/>
  <c r="A170" i="1"/>
  <c r="D170" i="1" s="1"/>
  <c r="A214" i="1"/>
  <c r="D214" i="1" s="1"/>
  <c r="B213" i="1"/>
  <c r="B213" i="2" s="1"/>
  <c r="B235" i="1"/>
  <c r="B235" i="2" s="1"/>
  <c r="A236" i="1"/>
  <c r="D236" i="1" s="1"/>
  <c r="B191" i="1"/>
  <c r="B191" i="2" s="1"/>
  <c r="A192" i="1"/>
  <c r="D192" i="1" s="1"/>
  <c r="A258" i="1"/>
  <c r="D258" i="1" s="1"/>
  <c r="B257" i="1"/>
  <c r="B257" i="2" s="1"/>
  <c r="A126" i="1"/>
  <c r="D126" i="1" s="1"/>
  <c r="B125" i="1"/>
  <c r="B125" i="2" s="1"/>
  <c r="K2530" i="1" l="1"/>
  <c r="C2530" i="1" s="1"/>
  <c r="C2530" i="2" s="1"/>
  <c r="L57" i="2"/>
  <c r="L57" i="1" s="1"/>
  <c r="L4809" i="2"/>
  <c r="L4809" i="1" s="1"/>
  <c r="H2359" i="2"/>
  <c r="H2893" i="2"/>
  <c r="H3432" i="2" s="1"/>
  <c r="H3971" i="2" s="1"/>
  <c r="H4510" i="2" s="1"/>
  <c r="H5049" i="2" s="1"/>
  <c r="L3731" i="2"/>
  <c r="L3731" i="1" s="1"/>
  <c r="A860" i="1"/>
  <c r="D860" i="1" s="1"/>
  <c r="B859" i="1"/>
  <c r="B859" i="2" s="1"/>
  <c r="A859" i="2"/>
  <c r="L4269" i="2"/>
  <c r="L4269" i="1" s="1"/>
  <c r="H2318" i="2"/>
  <c r="H2852" i="2"/>
  <c r="H3391" i="2" s="1"/>
  <c r="H3930" i="2" s="1"/>
  <c r="H4469" i="2" s="1"/>
  <c r="H5008" i="2" s="1"/>
  <c r="AH146" i="3"/>
  <c r="R145" i="3"/>
  <c r="V145" i="3" s="1"/>
  <c r="H2366" i="2"/>
  <c r="H2900" i="2"/>
  <c r="H3439" i="2" s="1"/>
  <c r="H3978" i="2" s="1"/>
  <c r="H4517" i="2" s="1"/>
  <c r="H5056" i="2" s="1"/>
  <c r="H2906" i="2"/>
  <c r="H3445" i="2" s="1"/>
  <c r="H3984" i="2" s="1"/>
  <c r="H4523" i="2" s="1"/>
  <c r="H5062" i="2" s="1"/>
  <c r="H2904" i="2"/>
  <c r="H3443" i="2" s="1"/>
  <c r="H3982" i="2" s="1"/>
  <c r="H4521" i="2" s="1"/>
  <c r="H5060" i="2" s="1"/>
  <c r="K5023" i="1"/>
  <c r="C5017" i="1"/>
  <c r="C5017" i="2" s="1"/>
  <c r="A4810" i="2"/>
  <c r="L123" i="2"/>
  <c r="L123" i="1" s="1"/>
  <c r="C5016" i="1"/>
  <c r="C5016" i="2" s="1"/>
  <c r="K5022" i="1"/>
  <c r="C3936" i="1"/>
  <c r="C3936" i="2" s="1"/>
  <c r="K3942" i="1"/>
  <c r="J2325" i="1"/>
  <c r="J2858" i="1"/>
  <c r="J3397" i="1" s="1"/>
  <c r="J3936" i="1" s="1"/>
  <c r="J4475" i="1" s="1"/>
  <c r="J5014" i="1" s="1"/>
  <c r="C5014" i="1"/>
  <c r="C5014" i="2" s="1"/>
  <c r="K5020" i="1"/>
  <c r="C5019" i="1"/>
  <c r="C5019" i="2" s="1"/>
  <c r="K5025" i="1"/>
  <c r="C2858" i="1"/>
  <c r="C2858" i="2" s="1"/>
  <c r="K2864" i="1"/>
  <c r="A4270" i="2"/>
  <c r="G2128" i="2"/>
  <c r="G2666" i="2"/>
  <c r="G3205" i="2" s="1"/>
  <c r="G3744" i="2" s="1"/>
  <c r="G4283" i="2" s="1"/>
  <c r="G4822" i="2" s="1"/>
  <c r="C4476" i="1"/>
  <c r="C4476" i="2" s="1"/>
  <c r="K4482" i="1"/>
  <c r="C2861" i="1"/>
  <c r="C2861" i="2" s="1"/>
  <c r="K2867" i="1"/>
  <c r="K2522" i="1"/>
  <c r="C2516" i="1"/>
  <c r="C2516" i="2" s="1"/>
  <c r="C2515" i="1"/>
  <c r="C2515" i="2" s="1"/>
  <c r="C2517" i="1"/>
  <c r="C2517" i="2" s="1"/>
  <c r="C2531" i="1"/>
  <c r="C2531" i="2" s="1"/>
  <c r="K2537" i="1"/>
  <c r="C2532" i="1"/>
  <c r="C2532" i="2" s="1"/>
  <c r="C3939" i="1"/>
  <c r="C3939" i="2" s="1"/>
  <c r="K3945" i="1"/>
  <c r="C2863" i="1"/>
  <c r="C2863" i="2" s="1"/>
  <c r="K2869" i="1"/>
  <c r="C3400" i="1"/>
  <c r="C3400" i="2" s="1"/>
  <c r="K3406" i="1"/>
  <c r="C2859" i="1"/>
  <c r="C2859" i="2" s="1"/>
  <c r="K2865" i="1"/>
  <c r="C2525" i="1"/>
  <c r="C2525" i="2" s="1"/>
  <c r="C3938" i="1"/>
  <c r="C3938" i="2" s="1"/>
  <c r="K3944" i="1"/>
  <c r="A3732" i="2"/>
  <c r="C3937" i="1"/>
  <c r="C3937" i="2" s="1"/>
  <c r="K3943" i="1"/>
  <c r="C4480" i="1"/>
  <c r="C4480" i="2" s="1"/>
  <c r="K4486" i="1"/>
  <c r="J2410" i="1"/>
  <c r="J2943" i="1"/>
  <c r="J3482" i="1" s="1"/>
  <c r="J4021" i="1" s="1"/>
  <c r="J4560" i="1" s="1"/>
  <c r="J5099" i="1" s="1"/>
  <c r="C3940" i="1"/>
  <c r="C3940" i="2" s="1"/>
  <c r="K3946" i="1"/>
  <c r="C3941" i="1"/>
  <c r="C3941" i="2" s="1"/>
  <c r="K3947" i="1"/>
  <c r="C3398" i="1"/>
  <c r="C3398" i="2" s="1"/>
  <c r="K3404" i="1"/>
  <c r="C2860" i="1"/>
  <c r="C2860" i="2" s="1"/>
  <c r="K2866" i="1"/>
  <c r="A2116" i="2"/>
  <c r="C4475" i="1"/>
  <c r="C4475" i="2" s="1"/>
  <c r="K4481" i="1"/>
  <c r="C4477" i="1"/>
  <c r="C4477" i="2" s="1"/>
  <c r="K4483" i="1"/>
  <c r="C3402" i="1"/>
  <c r="C3402" i="2" s="1"/>
  <c r="K3408" i="1"/>
  <c r="J2426" i="1"/>
  <c r="J2959" i="1"/>
  <c r="J3498" i="1" s="1"/>
  <c r="J4037" i="1" s="1"/>
  <c r="J4576" i="1" s="1"/>
  <c r="J5115" i="1" s="1"/>
  <c r="C3399" i="1"/>
  <c r="C3399" i="2" s="1"/>
  <c r="K3405" i="1"/>
  <c r="C2526" i="1"/>
  <c r="C2526" i="2" s="1"/>
  <c r="A2654" i="2"/>
  <c r="C5015" i="1"/>
  <c r="C5015" i="2" s="1"/>
  <c r="K5021" i="1"/>
  <c r="K2535" i="1"/>
  <c r="C4478" i="1"/>
  <c r="C4478" i="2" s="1"/>
  <c r="K4484" i="1"/>
  <c r="C3397" i="1"/>
  <c r="C3397" i="2" s="1"/>
  <c r="K3403" i="1"/>
  <c r="J2411" i="1"/>
  <c r="J2944" i="1"/>
  <c r="J3483" i="1" s="1"/>
  <c r="J4022" i="1" s="1"/>
  <c r="J4561" i="1" s="1"/>
  <c r="J2412" i="1"/>
  <c r="J2945" i="1"/>
  <c r="J3484" i="1" s="1"/>
  <c r="J4023" i="1" s="1"/>
  <c r="J4562" i="1" s="1"/>
  <c r="J5101" i="1" s="1"/>
  <c r="C3401" i="1"/>
  <c r="C3401" i="2" s="1"/>
  <c r="K3407" i="1"/>
  <c r="C4479" i="1"/>
  <c r="C4479" i="2" s="1"/>
  <c r="K4485" i="1"/>
  <c r="A3193" i="2"/>
  <c r="C5018" i="1"/>
  <c r="C5018" i="2" s="1"/>
  <c r="K5024" i="1"/>
  <c r="C2862" i="1"/>
  <c r="C2862" i="2" s="1"/>
  <c r="K2868" i="1"/>
  <c r="J2413" i="1"/>
  <c r="J2946" i="1"/>
  <c r="J3485" i="1" s="1"/>
  <c r="J4024" i="1" s="1"/>
  <c r="J4563" i="1" s="1"/>
  <c r="J5102" i="1" s="1"/>
  <c r="A60" i="1"/>
  <c r="D60" i="1" s="1"/>
  <c r="B59" i="1"/>
  <c r="B59" i="2" s="1"/>
  <c r="A59" i="2"/>
  <c r="L211" i="2"/>
  <c r="L211" i="1" s="1"/>
  <c r="B81" i="1"/>
  <c r="B81" i="2" s="1"/>
  <c r="F556" i="2"/>
  <c r="L556" i="2" s="1"/>
  <c r="L556" i="1" s="1"/>
  <c r="A81" i="2"/>
  <c r="A82" i="1"/>
  <c r="D82" i="1" s="1"/>
  <c r="A1396" i="1"/>
  <c r="D1396" i="1" s="1"/>
  <c r="B1395" i="1"/>
  <c r="B1395" i="2" s="1"/>
  <c r="L79" i="2"/>
  <c r="L79" i="1" s="1"/>
  <c r="H80" i="2"/>
  <c r="H425" i="2" s="1"/>
  <c r="H770" i="2" s="1"/>
  <c r="H1115" i="2" s="1"/>
  <c r="H1460" i="2" s="1"/>
  <c r="H1805" i="2" s="1"/>
  <c r="J80" i="2"/>
  <c r="J425" i="2" s="1"/>
  <c r="J770" i="2" s="1"/>
  <c r="J1115" i="2" s="1"/>
  <c r="J1460" i="2" s="1"/>
  <c r="J1805" i="2" s="1"/>
  <c r="A1395" i="2"/>
  <c r="B1050" i="1"/>
  <c r="B1050" i="2" s="1"/>
  <c r="A1051" i="1"/>
  <c r="D1051" i="1" s="1"/>
  <c r="A1050" i="2"/>
  <c r="A360" i="2"/>
  <c r="B360" i="1"/>
  <c r="B360" i="2" s="1"/>
  <c r="A361" i="1"/>
  <c r="D361" i="1" s="1"/>
  <c r="K2536" i="1"/>
  <c r="K2539" i="1"/>
  <c r="K2550" i="1"/>
  <c r="S318" i="3"/>
  <c r="U318" i="3" s="1"/>
  <c r="AC58" i="3"/>
  <c r="AE57" i="3"/>
  <c r="G58" i="2"/>
  <c r="G402" i="2"/>
  <c r="G747" i="2" s="1"/>
  <c r="G1092" i="2" s="1"/>
  <c r="G1437" i="2" s="1"/>
  <c r="G1782" i="2" s="1"/>
  <c r="D4270" i="1"/>
  <c r="J15" i="2"/>
  <c r="J360" i="2" s="1"/>
  <c r="J705" i="2" s="1"/>
  <c r="J1050" i="2" s="1"/>
  <c r="J1395" i="2" s="1"/>
  <c r="J1740" i="2" s="1"/>
  <c r="F15" i="2"/>
  <c r="H15" i="2"/>
  <c r="H360" i="2" s="1"/>
  <c r="H705" i="2" s="1"/>
  <c r="H1050" i="2" s="1"/>
  <c r="H1395" i="2" s="1"/>
  <c r="H1740" i="2" s="1"/>
  <c r="L1390" i="2"/>
  <c r="L1390" i="1" s="1"/>
  <c r="F1735" i="2"/>
  <c r="L1735" i="2" s="1"/>
  <c r="L1735" i="1" s="1"/>
  <c r="D2654" i="1"/>
  <c r="D4810" i="1"/>
  <c r="D3193" i="1"/>
  <c r="L1046" i="2"/>
  <c r="L1046" i="1" s="1"/>
  <c r="F1391" i="2"/>
  <c r="F359" i="2"/>
  <c r="L14" i="2"/>
  <c r="L14" i="1" s="1"/>
  <c r="F1047" i="2"/>
  <c r="L702" i="2"/>
  <c r="L702" i="1" s="1"/>
  <c r="D16" i="1"/>
  <c r="B16" i="1"/>
  <c r="B16" i="2" s="1"/>
  <c r="A16" i="2"/>
  <c r="A17" i="1"/>
  <c r="D3732" i="1"/>
  <c r="F703" i="2"/>
  <c r="L358" i="2"/>
  <c r="L358" i="1" s="1"/>
  <c r="L2116" i="2"/>
  <c r="L2116" i="1" s="1"/>
  <c r="D2116" i="1"/>
  <c r="U51" i="3"/>
  <c r="R51" i="3" s="1"/>
  <c r="V51" i="3" s="1"/>
  <c r="D1872" i="1"/>
  <c r="A1872" i="2"/>
  <c r="D1894" i="1"/>
  <c r="A1894" i="2"/>
  <c r="D1763" i="1"/>
  <c r="A1763" i="2"/>
  <c r="D1828" i="1"/>
  <c r="A1828" i="2"/>
  <c r="D1960" i="1"/>
  <c r="A1960" i="2"/>
  <c r="D1938" i="1"/>
  <c r="A1938" i="2"/>
  <c r="D1784" i="1"/>
  <c r="A1784" i="2"/>
  <c r="D1850" i="1"/>
  <c r="A1850" i="2"/>
  <c r="D1916" i="1"/>
  <c r="A1916" i="2"/>
  <c r="D1806" i="1"/>
  <c r="A1806" i="2"/>
  <c r="D1982" i="1"/>
  <c r="A1982" i="2"/>
  <c r="D1741" i="1"/>
  <c r="A1741" i="2"/>
  <c r="B2004" i="1"/>
  <c r="B2004" i="2" s="1"/>
  <c r="A2004" i="2"/>
  <c r="D2004" i="1"/>
  <c r="A2027" i="1"/>
  <c r="A2005" i="1"/>
  <c r="D1682" i="1"/>
  <c r="A1682" i="2"/>
  <c r="B1682" i="1"/>
  <c r="B1682" i="2" s="1"/>
  <c r="A1683" i="1"/>
  <c r="A1705" i="1"/>
  <c r="D1660" i="1"/>
  <c r="A1660" i="2"/>
  <c r="A1661" i="1"/>
  <c r="B1660" i="1"/>
  <c r="B1660" i="2" s="1"/>
  <c r="D1315" i="1"/>
  <c r="A1315" i="2"/>
  <c r="B1315" i="1"/>
  <c r="B1315" i="2" s="1"/>
  <c r="A1316" i="1"/>
  <c r="D1337" i="1"/>
  <c r="A1337" i="2"/>
  <c r="A1338" i="1"/>
  <c r="B1337" i="1"/>
  <c r="B1337" i="2" s="1"/>
  <c r="A1360" i="1"/>
  <c r="D992" i="1"/>
  <c r="A992" i="2"/>
  <c r="A1015" i="1"/>
  <c r="B992" i="1"/>
  <c r="B992" i="2" s="1"/>
  <c r="A993" i="1"/>
  <c r="A970" i="2"/>
  <c r="D970" i="1"/>
  <c r="A971" i="1"/>
  <c r="B970" i="1"/>
  <c r="B970" i="2" s="1"/>
  <c r="D625" i="1"/>
  <c r="A625" i="2"/>
  <c r="A626" i="1"/>
  <c r="B625" i="1"/>
  <c r="B625" i="2" s="1"/>
  <c r="D647" i="1"/>
  <c r="A647" i="2"/>
  <c r="B647" i="1"/>
  <c r="B647" i="2" s="1"/>
  <c r="A670" i="1"/>
  <c r="A648" i="1"/>
  <c r="D280" i="1"/>
  <c r="A280" i="2"/>
  <c r="A281" i="1"/>
  <c r="B280" i="1"/>
  <c r="B280" i="2" s="1"/>
  <c r="L379" i="2"/>
  <c r="L379" i="1" s="1"/>
  <c r="F724" i="2"/>
  <c r="L256" i="2"/>
  <c r="L256" i="1" s="1"/>
  <c r="F601" i="2"/>
  <c r="L900" i="2"/>
  <c r="L900" i="1" s="1"/>
  <c r="F1245" i="2"/>
  <c r="L1411" i="2"/>
  <c r="L1411" i="1" s="1"/>
  <c r="F1756" i="2"/>
  <c r="L1756" i="2" s="1"/>
  <c r="L1756" i="1" s="1"/>
  <c r="J279" i="2"/>
  <c r="J624" i="2" s="1"/>
  <c r="J969" i="2" s="1"/>
  <c r="J1314" i="2" s="1"/>
  <c r="J1659" i="2" s="1"/>
  <c r="J2004" i="2" s="1"/>
  <c r="F279" i="2"/>
  <c r="H279" i="2"/>
  <c r="H624" i="2" s="1"/>
  <c r="H969" i="2" s="1"/>
  <c r="H1314" i="2" s="1"/>
  <c r="H1659" i="2" s="1"/>
  <c r="H2004" i="2" s="1"/>
  <c r="L35" i="2"/>
  <c r="L35" i="1" s="1"/>
  <c r="F380" i="2"/>
  <c r="L1067" i="2"/>
  <c r="L1067" i="1" s="1"/>
  <c r="F1412" i="2"/>
  <c r="A302" i="2"/>
  <c r="D302" i="1"/>
  <c r="A303" i="1"/>
  <c r="A325" i="1"/>
  <c r="B302" i="1"/>
  <c r="B302" i="2" s="1"/>
  <c r="F1889" i="2"/>
  <c r="L1889" i="2" s="1"/>
  <c r="L1889" i="1" s="1"/>
  <c r="L1544" i="2"/>
  <c r="L1544" i="1" s="1"/>
  <c r="F1867" i="2"/>
  <c r="L1867" i="2" s="1"/>
  <c r="L1867" i="1" s="1"/>
  <c r="L1522" i="2"/>
  <c r="L1522" i="1" s="1"/>
  <c r="L1200" i="2"/>
  <c r="L1200" i="1" s="1"/>
  <c r="F1545" i="2"/>
  <c r="L578" i="2"/>
  <c r="L578" i="1" s="1"/>
  <c r="F923" i="2"/>
  <c r="F579" i="2"/>
  <c r="L234" i="2"/>
  <c r="L234" i="1" s="1"/>
  <c r="H257" i="2"/>
  <c r="H602" i="2" s="1"/>
  <c r="H947" i="2" s="1"/>
  <c r="H1292" i="2" s="1"/>
  <c r="H1637" i="2" s="1"/>
  <c r="H1982" i="2" s="1"/>
  <c r="J257" i="2"/>
  <c r="J602" i="2" s="1"/>
  <c r="J947" i="2" s="1"/>
  <c r="J1292" i="2" s="1"/>
  <c r="J1637" i="2" s="1"/>
  <c r="J1982" i="2" s="1"/>
  <c r="F257" i="2"/>
  <c r="F1223" i="2"/>
  <c r="L878" i="2"/>
  <c r="L878" i="1" s="1"/>
  <c r="D37" i="1"/>
  <c r="B37" i="1"/>
  <c r="B37" i="2" s="1"/>
  <c r="A38" i="1"/>
  <c r="A37" i="2"/>
  <c r="F1068" i="2"/>
  <c r="L723" i="2"/>
  <c r="L723" i="1" s="1"/>
  <c r="F36" i="2"/>
  <c r="H36" i="2"/>
  <c r="H381" i="2" s="1"/>
  <c r="H726" i="2" s="1"/>
  <c r="H1071" i="2" s="1"/>
  <c r="H1416" i="2" s="1"/>
  <c r="H1761" i="2" s="1"/>
  <c r="J36" i="2"/>
  <c r="J381" i="2" s="1"/>
  <c r="J726" i="2" s="1"/>
  <c r="J1071" i="2" s="1"/>
  <c r="J1416" i="2" s="1"/>
  <c r="J1761" i="2" s="1"/>
  <c r="L1222" i="2"/>
  <c r="L1222" i="1" s="1"/>
  <c r="F1567" i="2"/>
  <c r="B4810" i="1"/>
  <c r="B4810" i="2" s="1"/>
  <c r="A4811" i="1"/>
  <c r="F4811" i="1" s="1"/>
  <c r="B4270" i="1"/>
  <c r="B4270" i="2" s="1"/>
  <c r="A4271" i="1"/>
  <c r="F4271" i="1" s="1"/>
  <c r="B3732" i="1"/>
  <c r="B3732" i="2" s="1"/>
  <c r="A3733" i="1"/>
  <c r="F3733" i="1" s="1"/>
  <c r="B3193" i="1"/>
  <c r="B3193" i="2" s="1"/>
  <c r="A3194" i="1"/>
  <c r="F3194" i="1" s="1"/>
  <c r="B2654" i="1"/>
  <c r="B2654" i="2" s="1"/>
  <c r="A2655" i="1"/>
  <c r="F2655" i="1" s="1"/>
  <c r="A2117" i="1"/>
  <c r="F2117" i="1" s="1"/>
  <c r="B2116" i="1"/>
  <c r="B2116" i="2" s="1"/>
  <c r="E1674" i="2"/>
  <c r="E1329" i="2"/>
  <c r="E984" i="2"/>
  <c r="E639" i="2"/>
  <c r="E294" i="2"/>
  <c r="A1638" i="2"/>
  <c r="A1528" i="2"/>
  <c r="A1616" i="2"/>
  <c r="A1594" i="2"/>
  <c r="A1550" i="2"/>
  <c r="A1572" i="2"/>
  <c r="A1484" i="2"/>
  <c r="A1462" i="2"/>
  <c r="A1506" i="2"/>
  <c r="A1440" i="2"/>
  <c r="A1418" i="2"/>
  <c r="A1205" i="2"/>
  <c r="A1095" i="2"/>
  <c r="A1117" i="2"/>
  <c r="A1072" i="2"/>
  <c r="A1293" i="2"/>
  <c r="A1183" i="2"/>
  <c r="A1227" i="2"/>
  <c r="A1139" i="2"/>
  <c r="A1161" i="2"/>
  <c r="A1249" i="2"/>
  <c r="A1271" i="2"/>
  <c r="A772" i="2"/>
  <c r="A750" i="2"/>
  <c r="A882" i="2"/>
  <c r="A794" i="2"/>
  <c r="A904" i="2"/>
  <c r="A838" i="2"/>
  <c r="A948" i="2"/>
  <c r="A816" i="2"/>
  <c r="A860" i="2"/>
  <c r="A705" i="2"/>
  <c r="A926" i="2"/>
  <c r="A727" i="2"/>
  <c r="A559" i="2"/>
  <c r="A382" i="2"/>
  <c r="A449" i="2"/>
  <c r="A537" i="2"/>
  <c r="A581" i="2"/>
  <c r="A405" i="2"/>
  <c r="A471" i="2"/>
  <c r="A515" i="2"/>
  <c r="A603" i="2"/>
  <c r="A427" i="2"/>
  <c r="A493" i="2"/>
  <c r="L1090" i="2"/>
  <c r="L1090" i="1" s="1"/>
  <c r="F1435" i="2"/>
  <c r="L402" i="2"/>
  <c r="L402" i="1" s="1"/>
  <c r="F747" i="2"/>
  <c r="L534" i="2"/>
  <c r="L534" i="1" s="1"/>
  <c r="F879" i="2"/>
  <c r="F1201" i="2"/>
  <c r="L856" i="2"/>
  <c r="L856" i="1" s="1"/>
  <c r="A148" i="2"/>
  <c r="L212" i="2"/>
  <c r="L212" i="1" s="1"/>
  <c r="F557" i="2"/>
  <c r="H191" i="2"/>
  <c r="H536" i="2" s="1"/>
  <c r="H881" i="2" s="1"/>
  <c r="H1226" i="2" s="1"/>
  <c r="H1571" i="2" s="1"/>
  <c r="H1916" i="2" s="1"/>
  <c r="F191" i="2"/>
  <c r="J191" i="2"/>
  <c r="J536" i="2" s="1"/>
  <c r="J881" i="2" s="1"/>
  <c r="J1226" i="2" s="1"/>
  <c r="J1571" i="2" s="1"/>
  <c r="J1916" i="2" s="1"/>
  <c r="L146" i="2"/>
  <c r="L146" i="1" s="1"/>
  <c r="F491" i="2"/>
  <c r="F425" i="2"/>
  <c r="L1500" i="2"/>
  <c r="L1500" i="1" s="1"/>
  <c r="F1845" i="2"/>
  <c r="L1845" i="2" s="1"/>
  <c r="L1845" i="1" s="1"/>
  <c r="L424" i="2"/>
  <c r="L424" i="1" s="1"/>
  <c r="F1779" i="2"/>
  <c r="L1779" i="2" s="1"/>
  <c r="L1779" i="1" s="1"/>
  <c r="L1434" i="2"/>
  <c r="L1434" i="1" s="1"/>
  <c r="L1091" i="2"/>
  <c r="L1091" i="1" s="1"/>
  <c r="F1436" i="2"/>
  <c r="H59" i="2"/>
  <c r="H404" i="2" s="1"/>
  <c r="H749" i="2" s="1"/>
  <c r="H1094" i="2" s="1"/>
  <c r="H1439" i="2" s="1"/>
  <c r="H1784" i="2" s="1"/>
  <c r="J59" i="2"/>
  <c r="J404" i="2" s="1"/>
  <c r="J749" i="2" s="1"/>
  <c r="J1094" i="2" s="1"/>
  <c r="J1439" i="2" s="1"/>
  <c r="J1784" i="2" s="1"/>
  <c r="F59" i="2"/>
  <c r="L58" i="2"/>
  <c r="L58" i="1" s="1"/>
  <c r="F403" i="2"/>
  <c r="A60" i="2"/>
  <c r="L168" i="2"/>
  <c r="L168" i="1" s="1"/>
  <c r="F513" i="2"/>
  <c r="F1501" i="2"/>
  <c r="L1156" i="2"/>
  <c r="L1156" i="1" s="1"/>
  <c r="L490" i="2"/>
  <c r="L490" i="1" s="1"/>
  <c r="F835" i="2"/>
  <c r="F1113" i="2"/>
  <c r="L768" i="2"/>
  <c r="L768" i="1" s="1"/>
  <c r="L812" i="2"/>
  <c r="L812" i="1" s="1"/>
  <c r="F1157" i="2"/>
  <c r="F1801" i="2"/>
  <c r="L1801" i="2" s="1"/>
  <c r="L1801" i="1" s="1"/>
  <c r="L1456" i="2"/>
  <c r="L1456" i="1" s="1"/>
  <c r="L124" i="2"/>
  <c r="L124" i="1" s="1"/>
  <c r="F469" i="2"/>
  <c r="L468" i="2"/>
  <c r="L468" i="1" s="1"/>
  <c r="F813" i="2"/>
  <c r="L1478" i="2"/>
  <c r="L1478" i="1" s="1"/>
  <c r="F1823" i="2"/>
  <c r="L1823" i="2" s="1"/>
  <c r="L1823" i="1" s="1"/>
  <c r="H213" i="2"/>
  <c r="H558" i="2" s="1"/>
  <c r="H903" i="2" s="1"/>
  <c r="H1248" i="2" s="1"/>
  <c r="H1593" i="2" s="1"/>
  <c r="H1938" i="2" s="1"/>
  <c r="J213" i="2"/>
  <c r="J558" i="2" s="1"/>
  <c r="J903" i="2" s="1"/>
  <c r="J1248" i="2" s="1"/>
  <c r="J1593" i="2" s="1"/>
  <c r="J1938" i="2" s="1"/>
  <c r="F213" i="2"/>
  <c r="H103" i="2"/>
  <c r="H448" i="2" s="1"/>
  <c r="H793" i="2" s="1"/>
  <c r="H1138" i="2" s="1"/>
  <c r="H1483" i="2" s="1"/>
  <c r="H1828" i="2" s="1"/>
  <c r="F103" i="2"/>
  <c r="J103" i="2"/>
  <c r="J448" i="2" s="1"/>
  <c r="J793" i="2" s="1"/>
  <c r="J1138" i="2" s="1"/>
  <c r="J1483" i="2" s="1"/>
  <c r="J1828" i="2" s="1"/>
  <c r="A236" i="2"/>
  <c r="A126" i="2"/>
  <c r="A170" i="2"/>
  <c r="A104" i="2"/>
  <c r="L446" i="2"/>
  <c r="L446" i="1" s="1"/>
  <c r="F791" i="2"/>
  <c r="H147" i="2"/>
  <c r="H492" i="2" s="1"/>
  <c r="H837" i="2" s="1"/>
  <c r="H1182" i="2" s="1"/>
  <c r="H1527" i="2" s="1"/>
  <c r="H1872" i="2" s="1"/>
  <c r="J147" i="2"/>
  <c r="J492" i="2" s="1"/>
  <c r="J837" i="2" s="1"/>
  <c r="J1182" i="2" s="1"/>
  <c r="J1527" i="2" s="1"/>
  <c r="J1872" i="2" s="1"/>
  <c r="F147" i="2"/>
  <c r="F1457" i="2"/>
  <c r="L1112" i="2"/>
  <c r="L1112" i="1" s="1"/>
  <c r="L769" i="2"/>
  <c r="L769" i="1" s="1"/>
  <c r="F1114" i="2"/>
  <c r="A214" i="2"/>
  <c r="H125" i="2"/>
  <c r="J125" i="2"/>
  <c r="J470" i="2" s="1"/>
  <c r="J815" i="2" s="1"/>
  <c r="J1160" i="2" s="1"/>
  <c r="J1505" i="2" s="1"/>
  <c r="J1850" i="2" s="1"/>
  <c r="F125" i="2"/>
  <c r="F470" i="2" s="1"/>
  <c r="L512" i="2"/>
  <c r="L512" i="1" s="1"/>
  <c r="F857" i="2"/>
  <c r="A258" i="2"/>
  <c r="H81" i="2"/>
  <c r="H426" i="2" s="1"/>
  <c r="H771" i="2" s="1"/>
  <c r="H1116" i="2" s="1"/>
  <c r="H1461" i="2" s="1"/>
  <c r="H1806" i="2" s="1"/>
  <c r="J81" i="2"/>
  <c r="J426" i="2" s="1"/>
  <c r="J771" i="2" s="1"/>
  <c r="J1116" i="2" s="1"/>
  <c r="J1461" i="2" s="1"/>
  <c r="J1806" i="2" s="1"/>
  <c r="F81" i="2"/>
  <c r="L1134" i="2"/>
  <c r="L1134" i="1" s="1"/>
  <c r="F1479" i="2"/>
  <c r="H235" i="2"/>
  <c r="H580" i="2" s="1"/>
  <c r="H925" i="2" s="1"/>
  <c r="H1270" i="2" s="1"/>
  <c r="H1615" i="2" s="1"/>
  <c r="H1960" i="2" s="1"/>
  <c r="J235" i="2"/>
  <c r="J580" i="2" s="1"/>
  <c r="J925" i="2" s="1"/>
  <c r="J1270" i="2" s="1"/>
  <c r="J1615" i="2" s="1"/>
  <c r="J1960" i="2" s="1"/>
  <c r="F235" i="2"/>
  <c r="L190" i="2"/>
  <c r="L190" i="1" s="1"/>
  <c r="F535" i="2"/>
  <c r="L834" i="2"/>
  <c r="L834" i="1" s="1"/>
  <c r="F1179" i="2"/>
  <c r="F792" i="2"/>
  <c r="L1178" i="2"/>
  <c r="L1178" i="1" s="1"/>
  <c r="F1523" i="2"/>
  <c r="A192" i="2"/>
  <c r="A82" i="2"/>
  <c r="H169" i="2"/>
  <c r="H514" i="2" s="1"/>
  <c r="H859" i="2" s="1"/>
  <c r="H1204" i="2" s="1"/>
  <c r="H1549" i="2" s="1"/>
  <c r="H1894" i="2" s="1"/>
  <c r="J169" i="2"/>
  <c r="J514" i="2" s="1"/>
  <c r="J859" i="2" s="1"/>
  <c r="J1204" i="2" s="1"/>
  <c r="J1549" i="2" s="1"/>
  <c r="J1894" i="2" s="1"/>
  <c r="F169" i="2"/>
  <c r="F1135" i="2"/>
  <c r="L790" i="2"/>
  <c r="L790" i="1" s="1"/>
  <c r="L102" i="2"/>
  <c r="L102" i="1" s="1"/>
  <c r="H447" i="2"/>
  <c r="H792" i="2" s="1"/>
  <c r="H1137" i="2" s="1"/>
  <c r="H1482" i="2" s="1"/>
  <c r="H1827" i="2" s="1"/>
  <c r="B1894" i="1"/>
  <c r="B1894" i="2" s="1"/>
  <c r="A1895" i="1"/>
  <c r="B1784" i="1"/>
  <c r="B1784" i="2" s="1"/>
  <c r="A1785" i="1"/>
  <c r="A1851" i="1"/>
  <c r="B1850" i="1"/>
  <c r="B1850" i="2" s="1"/>
  <c r="B1916" i="1"/>
  <c r="B1916" i="2" s="1"/>
  <c r="A1917" i="1"/>
  <c r="A1983" i="1"/>
  <c r="B1982" i="1"/>
  <c r="B1982" i="2" s="1"/>
  <c r="A1742" i="1"/>
  <c r="B1741" i="1"/>
  <c r="B1741" i="2" s="1"/>
  <c r="B1806" i="1"/>
  <c r="B1806" i="2" s="1"/>
  <c r="A1807" i="1"/>
  <c r="A1873" i="1"/>
  <c r="B1872" i="1"/>
  <c r="B1872" i="2" s="1"/>
  <c r="A1764" i="1"/>
  <c r="B1763" i="1"/>
  <c r="B1763" i="2" s="1"/>
  <c r="B1828" i="1"/>
  <c r="B1828" i="2" s="1"/>
  <c r="A1829" i="1"/>
  <c r="A1961" i="1"/>
  <c r="B1960" i="1"/>
  <c r="B1960" i="2" s="1"/>
  <c r="B1938" i="1"/>
  <c r="B1938" i="2" s="1"/>
  <c r="A1939" i="1"/>
  <c r="A1441" i="1"/>
  <c r="D1441" i="1" s="1"/>
  <c r="B1440" i="1"/>
  <c r="B1440" i="2" s="1"/>
  <c r="A1419" i="1"/>
  <c r="D1419" i="1" s="1"/>
  <c r="B1418" i="1"/>
  <c r="B1418" i="2" s="1"/>
  <c r="B1638" i="1"/>
  <c r="B1638" i="2" s="1"/>
  <c r="A1639" i="1"/>
  <c r="D1639" i="1" s="1"/>
  <c r="B1528" i="1"/>
  <c r="B1528" i="2" s="1"/>
  <c r="A1529" i="1"/>
  <c r="D1529" i="1" s="1"/>
  <c r="A1617" i="1"/>
  <c r="D1617" i="1" s="1"/>
  <c r="B1616" i="1"/>
  <c r="B1616" i="2" s="1"/>
  <c r="B1550" i="1"/>
  <c r="B1550" i="2" s="1"/>
  <c r="A1551" i="1"/>
  <c r="D1551" i="1" s="1"/>
  <c r="A1595" i="1"/>
  <c r="D1595" i="1" s="1"/>
  <c r="B1594" i="1"/>
  <c r="B1594" i="2" s="1"/>
  <c r="B1572" i="1"/>
  <c r="B1572" i="2" s="1"/>
  <c r="A1573" i="1"/>
  <c r="D1573" i="1" s="1"/>
  <c r="A1485" i="1"/>
  <c r="D1485" i="1" s="1"/>
  <c r="B1484" i="1"/>
  <c r="B1484" i="2" s="1"/>
  <c r="A1463" i="1"/>
  <c r="D1463" i="1" s="1"/>
  <c r="B1462" i="1"/>
  <c r="B1462" i="2" s="1"/>
  <c r="A1507" i="1"/>
  <c r="D1507" i="1" s="1"/>
  <c r="B1506" i="1"/>
  <c r="B1506" i="2" s="1"/>
  <c r="A1250" i="1"/>
  <c r="D1250" i="1" s="1"/>
  <c r="B1249" i="1"/>
  <c r="B1249" i="2" s="1"/>
  <c r="A1272" i="1"/>
  <c r="D1272" i="1" s="1"/>
  <c r="B1271" i="1"/>
  <c r="B1271" i="2" s="1"/>
  <c r="B1161" i="1"/>
  <c r="B1161" i="2" s="1"/>
  <c r="A1162" i="1"/>
  <c r="D1162" i="1" s="1"/>
  <c r="A1206" i="1"/>
  <c r="D1206" i="1" s="1"/>
  <c r="B1205" i="1"/>
  <c r="B1205" i="2" s="1"/>
  <c r="A1096" i="1"/>
  <c r="D1096" i="1" s="1"/>
  <c r="B1095" i="1"/>
  <c r="B1095" i="2" s="1"/>
  <c r="A1118" i="1"/>
  <c r="D1118" i="1" s="1"/>
  <c r="B1117" i="1"/>
  <c r="B1117" i="2" s="1"/>
  <c r="A1073" i="1"/>
  <c r="D1073" i="1" s="1"/>
  <c r="B1072" i="1"/>
  <c r="B1072" i="2" s="1"/>
  <c r="B1293" i="1"/>
  <c r="B1293" i="2" s="1"/>
  <c r="A1294" i="1"/>
  <c r="D1294" i="1" s="1"/>
  <c r="B1227" i="1"/>
  <c r="B1227" i="2" s="1"/>
  <c r="A1228" i="1"/>
  <c r="D1228" i="1" s="1"/>
  <c r="A1184" i="1"/>
  <c r="D1184" i="1" s="1"/>
  <c r="B1183" i="1"/>
  <c r="B1183" i="2" s="1"/>
  <c r="B1139" i="1"/>
  <c r="B1139" i="2" s="1"/>
  <c r="A1140" i="1"/>
  <c r="D1140" i="1" s="1"/>
  <c r="B948" i="1"/>
  <c r="B948" i="2" s="1"/>
  <c r="A949" i="1"/>
  <c r="D949" i="1" s="1"/>
  <c r="B860" i="1"/>
  <c r="B860" i="2" s="1"/>
  <c r="A861" i="1"/>
  <c r="D861" i="1" s="1"/>
  <c r="A706" i="1"/>
  <c r="D706" i="1" s="1"/>
  <c r="B705" i="1"/>
  <c r="B705" i="2" s="1"/>
  <c r="A927" i="1"/>
  <c r="D927" i="1" s="1"/>
  <c r="B926" i="1"/>
  <c r="B926" i="2" s="1"/>
  <c r="A773" i="1"/>
  <c r="D773" i="1" s="1"/>
  <c r="B772" i="1"/>
  <c r="B772" i="2" s="1"/>
  <c r="A728" i="1"/>
  <c r="D728" i="1" s="1"/>
  <c r="B727" i="1"/>
  <c r="B727" i="2" s="1"/>
  <c r="B882" i="1"/>
  <c r="B882" i="2" s="1"/>
  <c r="A883" i="1"/>
  <c r="D883" i="1" s="1"/>
  <c r="B794" i="1"/>
  <c r="B794" i="2" s="1"/>
  <c r="A795" i="1"/>
  <c r="D795" i="1" s="1"/>
  <c r="A905" i="1"/>
  <c r="D905" i="1" s="1"/>
  <c r="B904" i="1"/>
  <c r="B904" i="2" s="1"/>
  <c r="A751" i="1"/>
  <c r="D751" i="1" s="1"/>
  <c r="B750" i="1"/>
  <c r="B750" i="2" s="1"/>
  <c r="B816" i="1"/>
  <c r="B816" i="2" s="1"/>
  <c r="A817" i="1"/>
  <c r="D817" i="1" s="1"/>
  <c r="B838" i="1"/>
  <c r="B838" i="2" s="1"/>
  <c r="A839" i="1"/>
  <c r="D839" i="1" s="1"/>
  <c r="B471" i="1"/>
  <c r="B471" i="2" s="1"/>
  <c r="A472" i="1"/>
  <c r="D472" i="1" s="1"/>
  <c r="B515" i="1"/>
  <c r="B515" i="2" s="1"/>
  <c r="A516" i="1"/>
  <c r="D516" i="1" s="1"/>
  <c r="B603" i="1"/>
  <c r="B603" i="2" s="1"/>
  <c r="A604" i="1"/>
  <c r="D604" i="1" s="1"/>
  <c r="A494" i="1"/>
  <c r="D494" i="1" s="1"/>
  <c r="B493" i="1"/>
  <c r="B493" i="2" s="1"/>
  <c r="B581" i="1"/>
  <c r="B581" i="2" s="1"/>
  <c r="A582" i="1"/>
  <c r="D582" i="1" s="1"/>
  <c r="A406" i="1"/>
  <c r="D406" i="1" s="1"/>
  <c r="B405" i="1"/>
  <c r="B405" i="2" s="1"/>
  <c r="B427" i="1"/>
  <c r="B427" i="2" s="1"/>
  <c r="A428" i="1"/>
  <c r="D428" i="1" s="1"/>
  <c r="A560" i="1"/>
  <c r="D560" i="1" s="1"/>
  <c r="B559" i="1"/>
  <c r="B559" i="2" s="1"/>
  <c r="B382" i="1"/>
  <c r="B382" i="2" s="1"/>
  <c r="A383" i="1"/>
  <c r="D383" i="1" s="1"/>
  <c r="B449" i="1"/>
  <c r="B449" i="2" s="1"/>
  <c r="A450" i="1"/>
  <c r="D450" i="1" s="1"/>
  <c r="B537" i="1"/>
  <c r="B537" i="2" s="1"/>
  <c r="A538" i="1"/>
  <c r="D538" i="1" s="1"/>
  <c r="B82" i="1"/>
  <c r="B82" i="2" s="1"/>
  <c r="A83" i="1"/>
  <c r="D83" i="1" s="1"/>
  <c r="B236" i="1"/>
  <c r="B236" i="2" s="1"/>
  <c r="A237" i="1"/>
  <c r="D237" i="1" s="1"/>
  <c r="B148" i="1"/>
  <c r="B148" i="2" s="1"/>
  <c r="A149" i="1"/>
  <c r="D149" i="1" s="1"/>
  <c r="A61" i="1"/>
  <c r="D61" i="1" s="1"/>
  <c r="B60" i="1"/>
  <c r="B60" i="2" s="1"/>
  <c r="B192" i="1"/>
  <c r="B192" i="2" s="1"/>
  <c r="A193" i="1"/>
  <c r="D193" i="1" s="1"/>
  <c r="B126" i="1"/>
  <c r="B126" i="2" s="1"/>
  <c r="A127" i="1"/>
  <c r="D127" i="1" s="1"/>
  <c r="A215" i="1"/>
  <c r="D215" i="1" s="1"/>
  <c r="B214" i="1"/>
  <c r="B214" i="2" s="1"/>
  <c r="B170" i="1"/>
  <c r="B170" i="2" s="1"/>
  <c r="A171" i="1"/>
  <c r="D171" i="1" s="1"/>
  <c r="B104" i="1"/>
  <c r="B104" i="2" s="1"/>
  <c r="A105" i="1"/>
  <c r="D105" i="1" s="1"/>
  <c r="A259" i="1"/>
  <c r="D259" i="1" s="1"/>
  <c r="B258" i="1"/>
  <c r="B258" i="2" s="1"/>
  <c r="L3732" i="2" l="1"/>
  <c r="L3732" i="1" s="1"/>
  <c r="H2364" i="2"/>
  <c r="H2898" i="2"/>
  <c r="H3437" i="2" s="1"/>
  <c r="H3976" i="2" s="1"/>
  <c r="H4515" i="2" s="1"/>
  <c r="H5054" i="2" s="1"/>
  <c r="L4270" i="2"/>
  <c r="L4270" i="1" s="1"/>
  <c r="C2536" i="1"/>
  <c r="C2536" i="2" s="1"/>
  <c r="L4810" i="2"/>
  <c r="L4810" i="1" s="1"/>
  <c r="H2323" i="2"/>
  <c r="H2857" i="2"/>
  <c r="H3396" i="2" s="1"/>
  <c r="H3935" i="2" s="1"/>
  <c r="H4474" i="2" s="1"/>
  <c r="H5013" i="2" s="1"/>
  <c r="AH147" i="3"/>
  <c r="R146" i="3"/>
  <c r="V146" i="3" s="1"/>
  <c r="H2371" i="2"/>
  <c r="H2905" i="2"/>
  <c r="H3444" i="2" s="1"/>
  <c r="H3983" i="2" s="1"/>
  <c r="H4522" i="2" s="1"/>
  <c r="H5061" i="2" s="1"/>
  <c r="H2909" i="2"/>
  <c r="H3448" i="2" s="1"/>
  <c r="H3987" i="2" s="1"/>
  <c r="H4526" i="2" s="1"/>
  <c r="H5065" i="2" s="1"/>
  <c r="H2911" i="2"/>
  <c r="H3450" i="2" s="1"/>
  <c r="H3989" i="2" s="1"/>
  <c r="H4528" i="2" s="1"/>
  <c r="H5067" i="2" s="1"/>
  <c r="J2419" i="1"/>
  <c r="J2952" i="1"/>
  <c r="J3491" i="1" s="1"/>
  <c r="J4030" i="1" s="1"/>
  <c r="J4569" i="1" s="1"/>
  <c r="J5108" i="1" s="1"/>
  <c r="C4481" i="1"/>
  <c r="C4481" i="2" s="1"/>
  <c r="K4487" i="1"/>
  <c r="C3943" i="1"/>
  <c r="C3943" i="2" s="1"/>
  <c r="K3949" i="1"/>
  <c r="C5020" i="1"/>
  <c r="C5020" i="2" s="1"/>
  <c r="K5026" i="1"/>
  <c r="A2655" i="2"/>
  <c r="C2868" i="1"/>
  <c r="C2868" i="2" s="1"/>
  <c r="K2874" i="1"/>
  <c r="C3947" i="1"/>
  <c r="C3947" i="2" s="1"/>
  <c r="K3953" i="1"/>
  <c r="C2867" i="1"/>
  <c r="C2867" i="2" s="1"/>
  <c r="K2873" i="1"/>
  <c r="C2522" i="1"/>
  <c r="C2522" i="2" s="1"/>
  <c r="C2523" i="1"/>
  <c r="C2523" i="2" s="1"/>
  <c r="C2521" i="1"/>
  <c r="C2521" i="2" s="1"/>
  <c r="K2528" i="1"/>
  <c r="C4484" i="1"/>
  <c r="C4484" i="2" s="1"/>
  <c r="K4490" i="1"/>
  <c r="C3405" i="1"/>
  <c r="C3405" i="2" s="1"/>
  <c r="K3411" i="1"/>
  <c r="C3406" i="1"/>
  <c r="C3406" i="2" s="1"/>
  <c r="K3412" i="1"/>
  <c r="A2117" i="2"/>
  <c r="L2117" i="2" s="1"/>
  <c r="L2117" i="1" s="1"/>
  <c r="C2865" i="1"/>
  <c r="C2865" i="2" s="1"/>
  <c r="K2871" i="1"/>
  <c r="A3194" i="2"/>
  <c r="C5024" i="1"/>
  <c r="C5024" i="2" s="1"/>
  <c r="K5030" i="1"/>
  <c r="C2864" i="1"/>
  <c r="C2864" i="2" s="1"/>
  <c r="K2870" i="1"/>
  <c r="J2331" i="1"/>
  <c r="J2864" i="1"/>
  <c r="J3403" i="1" s="1"/>
  <c r="J3942" i="1" s="1"/>
  <c r="J4481" i="1" s="1"/>
  <c r="J5020" i="1" s="1"/>
  <c r="K2541" i="1"/>
  <c r="C2869" i="1"/>
  <c r="C2869" i="2" s="1"/>
  <c r="K2875" i="1"/>
  <c r="C3942" i="1"/>
  <c r="C3942" i="2" s="1"/>
  <c r="K3948" i="1"/>
  <c r="J2418" i="1"/>
  <c r="J2951" i="1"/>
  <c r="J3490" i="1" s="1"/>
  <c r="J4029" i="1" s="1"/>
  <c r="J4568" i="1" s="1"/>
  <c r="J5107" i="1" s="1"/>
  <c r="J2432" i="1"/>
  <c r="J2965" i="1"/>
  <c r="J3504" i="1" s="1"/>
  <c r="J4043" i="1" s="1"/>
  <c r="J4582" i="1" s="1"/>
  <c r="J5121" i="1" s="1"/>
  <c r="C2866" i="1"/>
  <c r="C2866" i="2" s="1"/>
  <c r="K2872" i="1"/>
  <c r="C2537" i="1"/>
  <c r="C2537" i="2" s="1"/>
  <c r="K2543" i="1"/>
  <c r="C2538" i="1"/>
  <c r="C2538" i="2" s="1"/>
  <c r="C4482" i="1"/>
  <c r="C4482" i="2" s="1"/>
  <c r="K4488" i="1"/>
  <c r="C5025" i="1"/>
  <c r="C5025" i="2" s="1"/>
  <c r="K5031" i="1"/>
  <c r="A1051" i="2"/>
  <c r="K5027" i="1"/>
  <c r="C5021" i="1"/>
  <c r="C5021" i="2" s="1"/>
  <c r="C3408" i="1"/>
  <c r="C3408" i="2" s="1"/>
  <c r="K3414" i="1"/>
  <c r="C3946" i="1"/>
  <c r="C3946" i="2" s="1"/>
  <c r="K3952" i="1"/>
  <c r="C5022" i="1"/>
  <c r="C5022" i="2" s="1"/>
  <c r="K5028" i="1"/>
  <c r="A4271" i="2"/>
  <c r="C4485" i="1"/>
  <c r="C4485" i="2" s="1"/>
  <c r="K4491" i="1"/>
  <c r="C3404" i="1"/>
  <c r="C3404" i="2" s="1"/>
  <c r="K3410" i="1"/>
  <c r="C3945" i="1"/>
  <c r="C3945" i="2" s="1"/>
  <c r="K3951" i="1"/>
  <c r="A4811" i="2"/>
  <c r="C3407" i="1"/>
  <c r="C3407" i="2" s="1"/>
  <c r="K3413" i="1"/>
  <c r="J2417" i="1"/>
  <c r="J2950" i="1"/>
  <c r="J3489" i="1" s="1"/>
  <c r="J4028" i="1" s="1"/>
  <c r="J4567" i="1" s="1"/>
  <c r="J5106" i="1" s="1"/>
  <c r="J2416" i="1"/>
  <c r="J2949" i="1"/>
  <c r="J3488" i="1" s="1"/>
  <c r="J4027" i="1" s="1"/>
  <c r="J4566" i="1" s="1"/>
  <c r="J5105" i="1" s="1"/>
  <c r="C3944" i="1"/>
  <c r="C3944" i="2" s="1"/>
  <c r="K3950" i="1"/>
  <c r="G2129" i="2"/>
  <c r="G2667" i="2"/>
  <c r="G3206" i="2" s="1"/>
  <c r="G3745" i="2" s="1"/>
  <c r="G4284" i="2" s="1"/>
  <c r="G4823" i="2" s="1"/>
  <c r="C5023" i="1"/>
  <c r="C5023" i="2" s="1"/>
  <c r="K5029" i="1"/>
  <c r="A3733" i="2"/>
  <c r="C3403" i="1"/>
  <c r="C3403" i="2" s="1"/>
  <c r="K3409" i="1"/>
  <c r="C4483" i="1"/>
  <c r="C4483" i="2" s="1"/>
  <c r="K4489" i="1"/>
  <c r="C4486" i="1"/>
  <c r="C4486" i="2" s="1"/>
  <c r="K4492" i="1"/>
  <c r="A1396" i="2"/>
  <c r="B1396" i="1"/>
  <c r="B1396" i="2" s="1"/>
  <c r="A1397" i="1"/>
  <c r="D1397" i="1" s="1"/>
  <c r="F901" i="2"/>
  <c r="B1051" i="1"/>
  <c r="B1051" i="2" s="1"/>
  <c r="A1052" i="1"/>
  <c r="D1052" i="1" s="1"/>
  <c r="L80" i="2"/>
  <c r="L80" i="1" s="1"/>
  <c r="A361" i="2"/>
  <c r="B361" i="1"/>
  <c r="B361" i="2" s="1"/>
  <c r="A362" i="1"/>
  <c r="D362" i="1" s="1"/>
  <c r="K2556" i="1"/>
  <c r="K2545" i="1"/>
  <c r="K2542" i="1"/>
  <c r="C2542" i="1" s="1"/>
  <c r="C2542" i="2" s="1"/>
  <c r="S319" i="3"/>
  <c r="U319" i="3" s="1"/>
  <c r="AC59" i="3"/>
  <c r="AE58" i="3"/>
  <c r="G59" i="2"/>
  <c r="G403" i="2"/>
  <c r="G748" i="2" s="1"/>
  <c r="G1093" i="2" s="1"/>
  <c r="G1438" i="2" s="1"/>
  <c r="G1783" i="2" s="1"/>
  <c r="D2655" i="1"/>
  <c r="D4811" i="1"/>
  <c r="D3194" i="1"/>
  <c r="F1392" i="2"/>
  <c r="L1047" i="2"/>
  <c r="L1047" i="1" s="1"/>
  <c r="D3733" i="1"/>
  <c r="L703" i="2"/>
  <c r="L703" i="1" s="1"/>
  <c r="F1048" i="2"/>
  <c r="L1391" i="2"/>
  <c r="L1391" i="1" s="1"/>
  <c r="F1736" i="2"/>
  <c r="L1736" i="2" s="1"/>
  <c r="L1736" i="1" s="1"/>
  <c r="D17" i="1"/>
  <c r="A17" i="2"/>
  <c r="A18" i="1"/>
  <c r="B17" i="1"/>
  <c r="B17" i="2" s="1"/>
  <c r="F360" i="2"/>
  <c r="L15" i="2"/>
  <c r="L15" i="1" s="1"/>
  <c r="H16" i="2"/>
  <c r="H361" i="2" s="1"/>
  <c r="H706" i="2" s="1"/>
  <c r="H1051" i="2" s="1"/>
  <c r="H1396" i="2" s="1"/>
  <c r="H1741" i="2" s="1"/>
  <c r="F16" i="2"/>
  <c r="J16" i="2"/>
  <c r="J361" i="2" s="1"/>
  <c r="J706" i="2" s="1"/>
  <c r="J1051" i="2" s="1"/>
  <c r="J1396" i="2" s="1"/>
  <c r="J1741" i="2" s="1"/>
  <c r="F704" i="2"/>
  <c r="L359" i="2"/>
  <c r="L359" i="1" s="1"/>
  <c r="D4271" i="1"/>
  <c r="D2117" i="1"/>
  <c r="U52" i="3"/>
  <c r="R52" i="3" s="1"/>
  <c r="V52" i="3" s="1"/>
  <c r="D1807" i="1"/>
  <c r="A1807" i="2"/>
  <c r="D1961" i="1"/>
  <c r="A1961" i="2"/>
  <c r="D1851" i="1"/>
  <c r="A1851" i="2"/>
  <c r="D1829" i="1"/>
  <c r="A1829" i="2"/>
  <c r="D1785" i="1"/>
  <c r="A1785" i="2"/>
  <c r="D1742" i="1"/>
  <c r="A1742" i="2"/>
  <c r="D2005" i="1"/>
  <c r="A2005" i="2"/>
  <c r="A2006" i="1"/>
  <c r="B2005" i="1"/>
  <c r="B2005" i="2" s="1"/>
  <c r="D1895" i="1"/>
  <c r="A1895" i="2"/>
  <c r="D2027" i="1"/>
  <c r="A2027" i="2"/>
  <c r="A2050" i="1"/>
  <c r="B2027" i="1"/>
  <c r="B2027" i="2" s="1"/>
  <c r="A2028" i="1"/>
  <c r="D1873" i="1"/>
  <c r="A1873" i="2"/>
  <c r="D1764" i="1"/>
  <c r="A1764" i="2"/>
  <c r="D1983" i="1"/>
  <c r="A1983" i="2"/>
  <c r="D1939" i="1"/>
  <c r="A1939" i="2"/>
  <c r="D1917" i="1"/>
  <c r="A1917" i="2"/>
  <c r="A1661" i="2"/>
  <c r="D1661" i="1"/>
  <c r="B1661" i="1"/>
  <c r="B1661" i="2" s="1"/>
  <c r="A1662" i="1"/>
  <c r="D1705" i="1"/>
  <c r="A1705" i="2"/>
  <c r="A1706" i="1"/>
  <c r="B1705" i="1"/>
  <c r="B1705" i="2" s="1"/>
  <c r="A1683" i="2"/>
  <c r="D1683" i="1"/>
  <c r="A1684" i="1"/>
  <c r="B1683" i="1"/>
  <c r="B1683" i="2" s="1"/>
  <c r="A1338" i="2"/>
  <c r="D1338" i="1"/>
  <c r="A1339" i="1"/>
  <c r="B1338" i="1"/>
  <c r="B1338" i="2" s="1"/>
  <c r="A1316" i="2"/>
  <c r="D1316" i="1"/>
  <c r="A1317" i="1"/>
  <c r="B1316" i="1"/>
  <c r="B1316" i="2" s="1"/>
  <c r="D1360" i="1"/>
  <c r="A1360" i="2"/>
  <c r="B1360" i="1"/>
  <c r="B1360" i="2" s="1"/>
  <c r="A1361" i="1"/>
  <c r="A971" i="2"/>
  <c r="D971" i="1"/>
  <c r="A972" i="1"/>
  <c r="B971" i="1"/>
  <c r="B971" i="2" s="1"/>
  <c r="A993" i="2"/>
  <c r="D993" i="1"/>
  <c r="A994" i="1"/>
  <c r="B993" i="1"/>
  <c r="B993" i="2" s="1"/>
  <c r="D1015" i="1"/>
  <c r="A1015" i="2"/>
  <c r="B1015" i="1"/>
  <c r="B1015" i="2" s="1"/>
  <c r="A1016" i="1"/>
  <c r="A670" i="2"/>
  <c r="D670" i="1"/>
  <c r="B670" i="1"/>
  <c r="B670" i="2" s="1"/>
  <c r="A671" i="1"/>
  <c r="A626" i="2"/>
  <c r="D626" i="1"/>
  <c r="A627" i="1"/>
  <c r="B626" i="1"/>
  <c r="B626" i="2" s="1"/>
  <c r="D648" i="1"/>
  <c r="A648" i="2"/>
  <c r="A649" i="1"/>
  <c r="B648" i="1"/>
  <c r="B648" i="2" s="1"/>
  <c r="F1568" i="2"/>
  <c r="L1223" i="2"/>
  <c r="L1223" i="1" s="1"/>
  <c r="L257" i="2"/>
  <c r="L257" i="1" s="1"/>
  <c r="F602" i="2"/>
  <c r="D325" i="1"/>
  <c r="A325" i="2"/>
  <c r="A326" i="1"/>
  <c r="B325" i="1"/>
  <c r="B325" i="2" s="1"/>
  <c r="D281" i="1"/>
  <c r="A281" i="2"/>
  <c r="A282" i="1"/>
  <c r="B281" i="1"/>
  <c r="B281" i="2" s="1"/>
  <c r="F1912" i="2"/>
  <c r="L1912" i="2" s="1"/>
  <c r="L1912" i="1" s="1"/>
  <c r="L1567" i="2"/>
  <c r="L1567" i="1" s="1"/>
  <c r="F1413" i="2"/>
  <c r="L1068" i="2"/>
  <c r="L1068" i="1" s="1"/>
  <c r="A303" i="2"/>
  <c r="D303" i="1"/>
  <c r="A304" i="1"/>
  <c r="B303" i="1"/>
  <c r="B303" i="2" s="1"/>
  <c r="F624" i="2"/>
  <c r="L279" i="2"/>
  <c r="L279" i="1" s="1"/>
  <c r="L1245" i="2"/>
  <c r="L1245" i="1" s="1"/>
  <c r="F1590" i="2"/>
  <c r="J280" i="2"/>
  <c r="J625" i="2" s="1"/>
  <c r="J970" i="2" s="1"/>
  <c r="J1315" i="2" s="1"/>
  <c r="J1660" i="2" s="1"/>
  <c r="J2005" i="2" s="1"/>
  <c r="H280" i="2"/>
  <c r="H625" i="2" s="1"/>
  <c r="H970" i="2" s="1"/>
  <c r="H1315" i="2" s="1"/>
  <c r="H1660" i="2" s="1"/>
  <c r="H2005" i="2" s="1"/>
  <c r="F280" i="2"/>
  <c r="H37" i="2"/>
  <c r="H382" i="2" s="1"/>
  <c r="H727" i="2" s="1"/>
  <c r="H1072" i="2" s="1"/>
  <c r="H1417" i="2" s="1"/>
  <c r="H1762" i="2" s="1"/>
  <c r="J37" i="2"/>
  <c r="J382" i="2" s="1"/>
  <c r="J727" i="2" s="1"/>
  <c r="J1072" i="2" s="1"/>
  <c r="J1417" i="2" s="1"/>
  <c r="J1762" i="2" s="1"/>
  <c r="F37" i="2"/>
  <c r="F1890" i="2"/>
  <c r="L1890" i="2" s="1"/>
  <c r="L1890" i="1" s="1"/>
  <c r="L1545" i="2"/>
  <c r="L1545" i="1" s="1"/>
  <c r="D38" i="1"/>
  <c r="A39" i="1"/>
  <c r="A38" i="2"/>
  <c r="B38" i="1"/>
  <c r="B38" i="2" s="1"/>
  <c r="J302" i="2"/>
  <c r="J647" i="2" s="1"/>
  <c r="J992" i="2" s="1"/>
  <c r="J1337" i="2" s="1"/>
  <c r="J1682" i="2" s="1"/>
  <c r="J2027" i="2" s="1"/>
  <c r="F302" i="2"/>
  <c r="H302" i="2"/>
  <c r="H647" i="2" s="1"/>
  <c r="H992" i="2" s="1"/>
  <c r="H1337" i="2" s="1"/>
  <c r="H1682" i="2" s="1"/>
  <c r="H2027" i="2" s="1"/>
  <c r="L601" i="2"/>
  <c r="L601" i="1" s="1"/>
  <c r="F946" i="2"/>
  <c r="F381" i="2"/>
  <c r="L36" i="2"/>
  <c r="L36" i="1" s="1"/>
  <c r="F924" i="2"/>
  <c r="L579" i="2"/>
  <c r="L579" i="1" s="1"/>
  <c r="L1412" i="2"/>
  <c r="L1412" i="1" s="1"/>
  <c r="F1757" i="2"/>
  <c r="L1757" i="2" s="1"/>
  <c r="L1757" i="1" s="1"/>
  <c r="L923" i="2"/>
  <c r="L923" i="1" s="1"/>
  <c r="F1268" i="2"/>
  <c r="L901" i="2"/>
  <c r="L901" i="1" s="1"/>
  <c r="F1246" i="2"/>
  <c r="F1069" i="2"/>
  <c r="L724" i="2"/>
  <c r="L724" i="1" s="1"/>
  <c r="F725" i="2"/>
  <c r="L380" i="2"/>
  <c r="L380" i="1" s="1"/>
  <c r="B4811" i="1"/>
  <c r="B4811" i="2" s="1"/>
  <c r="A4812" i="1"/>
  <c r="F4812" i="1" s="1"/>
  <c r="B4271" i="1"/>
  <c r="B4271" i="2" s="1"/>
  <c r="A4272" i="1"/>
  <c r="F4272" i="1" s="1"/>
  <c r="B3733" i="1"/>
  <c r="B3733" i="2" s="1"/>
  <c r="A3734" i="1"/>
  <c r="F3734" i="1" s="1"/>
  <c r="B3194" i="1"/>
  <c r="B3194" i="2" s="1"/>
  <c r="A3195" i="1"/>
  <c r="F3195" i="1" s="1"/>
  <c r="B2655" i="1"/>
  <c r="B2655" i="2" s="1"/>
  <c r="A2656" i="1"/>
  <c r="F2656" i="1" s="1"/>
  <c r="A2118" i="1"/>
  <c r="F2118" i="1" s="1"/>
  <c r="B2117" i="1"/>
  <c r="B2117" i="2" s="1"/>
  <c r="E1675" i="2"/>
  <c r="E1330" i="2"/>
  <c r="E985" i="2"/>
  <c r="E640" i="2"/>
  <c r="E295" i="2"/>
  <c r="A1441" i="2"/>
  <c r="A1639" i="2"/>
  <c r="A1507" i="2"/>
  <c r="A1595" i="2"/>
  <c r="A1551" i="2"/>
  <c r="A1419" i="2"/>
  <c r="A1485" i="2"/>
  <c r="A1617" i="2"/>
  <c r="A1397" i="2"/>
  <c r="A1463" i="2"/>
  <c r="A1573" i="2"/>
  <c r="A1529" i="2"/>
  <c r="A1206" i="2"/>
  <c r="A1140" i="2"/>
  <c r="A1073" i="2"/>
  <c r="A1162" i="2"/>
  <c r="A1184" i="2"/>
  <c r="A1118" i="2"/>
  <c r="A1228" i="2"/>
  <c r="A1096" i="2"/>
  <c r="A1272" i="2"/>
  <c r="A1294" i="2"/>
  <c r="A1250" i="2"/>
  <c r="A839" i="2"/>
  <c r="A795" i="2"/>
  <c r="A817" i="2"/>
  <c r="A883" i="2"/>
  <c r="A706" i="2"/>
  <c r="A927" i="2"/>
  <c r="A861" i="2"/>
  <c r="A751" i="2"/>
  <c r="A728" i="2"/>
  <c r="A949" i="2"/>
  <c r="A905" i="2"/>
  <c r="A773" i="2"/>
  <c r="A560" i="2"/>
  <c r="A450" i="2"/>
  <c r="A604" i="2"/>
  <c r="A494" i="2"/>
  <c r="A428" i="2"/>
  <c r="A383" i="2"/>
  <c r="A516" i="2"/>
  <c r="A406" i="2"/>
  <c r="A582" i="2"/>
  <c r="A472" i="2"/>
  <c r="A538" i="2"/>
  <c r="L1179" i="2"/>
  <c r="L1179" i="1" s="1"/>
  <c r="F1524" i="2"/>
  <c r="L81" i="2"/>
  <c r="L81" i="1" s="1"/>
  <c r="F426" i="2"/>
  <c r="L147" i="2"/>
  <c r="L147" i="1" s="1"/>
  <c r="F492" i="2"/>
  <c r="F1846" i="2"/>
  <c r="L1846" i="2" s="1"/>
  <c r="L1846" i="1" s="1"/>
  <c r="L1501" i="2"/>
  <c r="L1501" i="1" s="1"/>
  <c r="A61" i="2"/>
  <c r="H192" i="2"/>
  <c r="H537" i="2" s="1"/>
  <c r="H882" i="2" s="1"/>
  <c r="H1227" i="2" s="1"/>
  <c r="H1572" i="2" s="1"/>
  <c r="H1917" i="2" s="1"/>
  <c r="F192" i="2"/>
  <c r="J192" i="2"/>
  <c r="J537" i="2" s="1"/>
  <c r="J882" i="2" s="1"/>
  <c r="J1227" i="2" s="1"/>
  <c r="J1572" i="2" s="1"/>
  <c r="J1917" i="2" s="1"/>
  <c r="L235" i="2"/>
  <c r="L235" i="1" s="1"/>
  <c r="F580" i="2"/>
  <c r="L125" i="2"/>
  <c r="L125" i="1" s="1"/>
  <c r="H470" i="2"/>
  <c r="H815" i="2" s="1"/>
  <c r="H1160" i="2" s="1"/>
  <c r="H1505" i="2" s="1"/>
  <c r="H1850" i="2" s="1"/>
  <c r="H236" i="2"/>
  <c r="H581" i="2" s="1"/>
  <c r="H926" i="2" s="1"/>
  <c r="H1271" i="2" s="1"/>
  <c r="H1616" i="2" s="1"/>
  <c r="H1961" i="2" s="1"/>
  <c r="J236" i="2"/>
  <c r="J581" i="2" s="1"/>
  <c r="J926" i="2" s="1"/>
  <c r="J1271" i="2" s="1"/>
  <c r="J1616" i="2" s="1"/>
  <c r="J1961" i="2" s="1"/>
  <c r="F236" i="2"/>
  <c r="F1458" i="2"/>
  <c r="L1113" i="2"/>
  <c r="L1113" i="1" s="1"/>
  <c r="L513" i="2"/>
  <c r="L513" i="1" s="1"/>
  <c r="F858" i="2"/>
  <c r="L59" i="2"/>
  <c r="L59" i="1" s="1"/>
  <c r="F404" i="2"/>
  <c r="L491" i="2"/>
  <c r="L491" i="1" s="1"/>
  <c r="F836" i="2"/>
  <c r="L535" i="2"/>
  <c r="L535" i="1" s="1"/>
  <c r="F880" i="2"/>
  <c r="L813" i="2"/>
  <c r="L813" i="1" s="1"/>
  <c r="F1158" i="2"/>
  <c r="H148" i="2"/>
  <c r="J148" i="2"/>
  <c r="J493" i="2" s="1"/>
  <c r="J838" i="2" s="1"/>
  <c r="J1183" i="2" s="1"/>
  <c r="J1528" i="2" s="1"/>
  <c r="J1873" i="2" s="1"/>
  <c r="F148" i="2"/>
  <c r="F493" i="2" s="1"/>
  <c r="L1523" i="2"/>
  <c r="L1523" i="1" s="1"/>
  <c r="F1868" i="2"/>
  <c r="L1868" i="2" s="1"/>
  <c r="L1868" i="1" s="1"/>
  <c r="H258" i="2"/>
  <c r="H603" i="2" s="1"/>
  <c r="H948" i="2" s="1"/>
  <c r="H1293" i="2" s="1"/>
  <c r="H1638" i="2" s="1"/>
  <c r="H1983" i="2" s="1"/>
  <c r="J258" i="2"/>
  <c r="J603" i="2" s="1"/>
  <c r="J948" i="2" s="1"/>
  <c r="J1293" i="2" s="1"/>
  <c r="J1638" i="2" s="1"/>
  <c r="J1983" i="2" s="1"/>
  <c r="F258" i="2"/>
  <c r="H214" i="2"/>
  <c r="H559" i="2" s="1"/>
  <c r="H904" i="2" s="1"/>
  <c r="H1249" i="2" s="1"/>
  <c r="H1594" i="2" s="1"/>
  <c r="H1939" i="2" s="1"/>
  <c r="F214" i="2"/>
  <c r="J214" i="2"/>
  <c r="J559" i="2" s="1"/>
  <c r="J904" i="2" s="1"/>
  <c r="J1249" i="2" s="1"/>
  <c r="J1594" i="2" s="1"/>
  <c r="J1939" i="2" s="1"/>
  <c r="H104" i="2"/>
  <c r="H449" i="2" s="1"/>
  <c r="H794" i="2" s="1"/>
  <c r="H1139" i="2" s="1"/>
  <c r="H1484" i="2" s="1"/>
  <c r="H1829" i="2" s="1"/>
  <c r="F104" i="2"/>
  <c r="J104" i="2"/>
  <c r="J449" i="2" s="1"/>
  <c r="J794" i="2" s="1"/>
  <c r="J1139" i="2" s="1"/>
  <c r="J1484" i="2" s="1"/>
  <c r="J1829" i="2" s="1"/>
  <c r="H60" i="2"/>
  <c r="H405" i="2" s="1"/>
  <c r="H750" i="2" s="1"/>
  <c r="H1095" i="2" s="1"/>
  <c r="H1440" i="2" s="1"/>
  <c r="H1785" i="2" s="1"/>
  <c r="J60" i="2"/>
  <c r="J405" i="2" s="1"/>
  <c r="J750" i="2" s="1"/>
  <c r="J1095" i="2" s="1"/>
  <c r="J1440" i="2" s="1"/>
  <c r="J1785" i="2" s="1"/>
  <c r="F60" i="2"/>
  <c r="A171" i="2"/>
  <c r="A215" i="2"/>
  <c r="F1480" i="2"/>
  <c r="L1135" i="2"/>
  <c r="L1135" i="1" s="1"/>
  <c r="A127" i="2"/>
  <c r="A237" i="2"/>
  <c r="L103" i="2"/>
  <c r="L103" i="1" s="1"/>
  <c r="F448" i="2"/>
  <c r="L1436" i="2"/>
  <c r="L1436" i="1" s="1"/>
  <c r="F1781" i="2"/>
  <c r="L1781" i="2" s="1"/>
  <c r="L1781" i="1" s="1"/>
  <c r="L191" i="2"/>
  <c r="L191" i="1" s="1"/>
  <c r="F536" i="2"/>
  <c r="F1092" i="2"/>
  <c r="L747" i="2"/>
  <c r="L747" i="1" s="1"/>
  <c r="A259" i="2"/>
  <c r="F1137" i="2"/>
  <c r="L792" i="2"/>
  <c r="L792" i="1" s="1"/>
  <c r="L1479" i="2"/>
  <c r="L1479" i="1" s="1"/>
  <c r="F1824" i="2"/>
  <c r="L1824" i="2" s="1"/>
  <c r="L1824" i="1" s="1"/>
  <c r="L857" i="2"/>
  <c r="L857" i="1" s="1"/>
  <c r="F1202" i="2"/>
  <c r="L1114" i="2"/>
  <c r="L1114" i="1" s="1"/>
  <c r="F1459" i="2"/>
  <c r="F1802" i="2"/>
  <c r="L1802" i="2" s="1"/>
  <c r="L1802" i="1" s="1"/>
  <c r="L1457" i="2"/>
  <c r="L1457" i="1" s="1"/>
  <c r="H170" i="2"/>
  <c r="H515" i="2" s="1"/>
  <c r="H860" i="2" s="1"/>
  <c r="H1205" i="2" s="1"/>
  <c r="H1550" i="2" s="1"/>
  <c r="H1895" i="2" s="1"/>
  <c r="J170" i="2"/>
  <c r="J515" i="2" s="1"/>
  <c r="J860" i="2" s="1"/>
  <c r="J1205" i="2" s="1"/>
  <c r="J1550" i="2" s="1"/>
  <c r="J1895" i="2" s="1"/>
  <c r="F170" i="2"/>
  <c r="L1157" i="2"/>
  <c r="L1157" i="1" s="1"/>
  <c r="F1502" i="2"/>
  <c r="F1180" i="2"/>
  <c r="L835" i="2"/>
  <c r="L835" i="1" s="1"/>
  <c r="L403" i="2"/>
  <c r="L403" i="1" s="1"/>
  <c r="F748" i="2"/>
  <c r="F1546" i="2"/>
  <c r="L1201" i="2"/>
  <c r="L1201" i="1" s="1"/>
  <c r="A149" i="2"/>
  <c r="A105" i="2"/>
  <c r="A193" i="2"/>
  <c r="A83" i="2"/>
  <c r="L169" i="2"/>
  <c r="L169" i="1" s="1"/>
  <c r="F514" i="2"/>
  <c r="L447" i="2"/>
  <c r="L447" i="1" s="1"/>
  <c r="L213" i="2"/>
  <c r="L213" i="1" s="1"/>
  <c r="F558" i="2"/>
  <c r="F814" i="2"/>
  <c r="L469" i="2"/>
  <c r="L469" i="1" s="1"/>
  <c r="L879" i="2"/>
  <c r="L879" i="1" s="1"/>
  <c r="F1224" i="2"/>
  <c r="L1435" i="2"/>
  <c r="L1435" i="1" s="1"/>
  <c r="F1780" i="2"/>
  <c r="L1780" i="2" s="1"/>
  <c r="L1780" i="1" s="1"/>
  <c r="H82" i="2"/>
  <c r="H427" i="2" s="1"/>
  <c r="H772" i="2" s="1"/>
  <c r="H1117" i="2" s="1"/>
  <c r="H1462" i="2" s="1"/>
  <c r="H1807" i="2" s="1"/>
  <c r="J82" i="2"/>
  <c r="J427" i="2" s="1"/>
  <c r="J772" i="2" s="1"/>
  <c r="J1117" i="2" s="1"/>
  <c r="J1462" i="2" s="1"/>
  <c r="J1807" i="2" s="1"/>
  <c r="F82" i="2"/>
  <c r="F815" i="2"/>
  <c r="F1136" i="2"/>
  <c r="L791" i="2"/>
  <c r="L791" i="1" s="1"/>
  <c r="H126" i="2"/>
  <c r="H471" i="2" s="1"/>
  <c r="H816" i="2" s="1"/>
  <c r="H1161" i="2" s="1"/>
  <c r="H1506" i="2" s="1"/>
  <c r="H1851" i="2" s="1"/>
  <c r="F126" i="2"/>
  <c r="J126" i="2"/>
  <c r="J471" i="2" s="1"/>
  <c r="J816" i="2" s="1"/>
  <c r="J1161" i="2" s="1"/>
  <c r="J1506" i="2" s="1"/>
  <c r="J1851" i="2" s="1"/>
  <c r="L425" i="2"/>
  <c r="L425" i="1" s="1"/>
  <c r="F770" i="2"/>
  <c r="F902" i="2"/>
  <c r="L557" i="2"/>
  <c r="L557" i="1" s="1"/>
  <c r="A1743" i="1"/>
  <c r="B1742" i="1"/>
  <c r="B1742" i="2" s="1"/>
  <c r="A1940" i="1"/>
  <c r="B1939" i="1"/>
  <c r="B1939" i="2" s="1"/>
  <c r="B1917" i="1"/>
  <c r="B1917" i="2" s="1"/>
  <c r="A1918" i="1"/>
  <c r="A1962" i="1"/>
  <c r="B1961" i="1"/>
  <c r="B1961" i="2" s="1"/>
  <c r="A1852" i="1"/>
  <c r="B1851" i="1"/>
  <c r="B1851" i="2" s="1"/>
  <c r="B1873" i="1"/>
  <c r="B1873" i="2" s="1"/>
  <c r="A1874" i="1"/>
  <c r="B1807" i="1"/>
  <c r="B1807" i="2" s="1"/>
  <c r="A1808" i="1"/>
  <c r="A1830" i="1"/>
  <c r="B1829" i="1"/>
  <c r="B1829" i="2" s="1"/>
  <c r="A1786" i="1"/>
  <c r="B1785" i="1"/>
  <c r="B1785" i="2" s="1"/>
  <c r="B1895" i="1"/>
  <c r="B1895" i="2" s="1"/>
  <c r="A1896" i="1"/>
  <c r="A1765" i="1"/>
  <c r="B1764" i="1"/>
  <c r="B1764" i="2" s="1"/>
  <c r="B1983" i="1"/>
  <c r="B1983" i="2" s="1"/>
  <c r="A1984" i="1"/>
  <c r="B1639" i="1"/>
  <c r="B1639" i="2" s="1"/>
  <c r="A1640" i="1"/>
  <c r="D1640" i="1" s="1"/>
  <c r="B1507" i="1"/>
  <c r="B1507" i="2" s="1"/>
  <c r="A1508" i="1"/>
  <c r="D1508" i="1" s="1"/>
  <c r="A1596" i="1"/>
  <c r="D1596" i="1" s="1"/>
  <c r="B1595" i="1"/>
  <c r="B1595" i="2" s="1"/>
  <c r="B1551" i="1"/>
  <c r="B1551" i="2" s="1"/>
  <c r="A1552" i="1"/>
  <c r="D1552" i="1" s="1"/>
  <c r="A1464" i="1"/>
  <c r="D1464" i="1" s="1"/>
  <c r="B1463" i="1"/>
  <c r="B1463" i="2" s="1"/>
  <c r="A1420" i="1"/>
  <c r="D1420" i="1" s="1"/>
  <c r="B1419" i="1"/>
  <c r="B1419" i="2" s="1"/>
  <c r="A1486" i="1"/>
  <c r="D1486" i="1" s="1"/>
  <c r="B1485" i="1"/>
  <c r="B1485" i="2" s="1"/>
  <c r="B1617" i="1"/>
  <c r="B1617" i="2" s="1"/>
  <c r="A1618" i="1"/>
  <c r="D1618" i="1" s="1"/>
  <c r="A1398" i="1"/>
  <c r="D1398" i="1" s="1"/>
  <c r="B1397" i="1"/>
  <c r="B1397" i="2" s="1"/>
  <c r="A1574" i="1"/>
  <c r="D1574" i="1" s="1"/>
  <c r="B1573" i="1"/>
  <c r="B1573" i="2" s="1"/>
  <c r="B1529" i="1"/>
  <c r="B1529" i="2" s="1"/>
  <c r="A1530" i="1"/>
  <c r="D1530" i="1" s="1"/>
  <c r="A1442" i="1"/>
  <c r="D1442" i="1" s="1"/>
  <c r="B1441" i="1"/>
  <c r="B1441" i="2" s="1"/>
  <c r="B1140" i="1"/>
  <c r="B1140" i="2" s="1"/>
  <c r="A1141" i="1"/>
  <c r="D1141" i="1" s="1"/>
  <c r="A1163" i="1"/>
  <c r="D1163" i="1" s="1"/>
  <c r="B1162" i="1"/>
  <c r="B1162" i="2" s="1"/>
  <c r="A1074" i="1"/>
  <c r="D1074" i="1" s="1"/>
  <c r="B1073" i="1"/>
  <c r="B1073" i="2" s="1"/>
  <c r="A1185" i="1"/>
  <c r="D1185" i="1" s="1"/>
  <c r="B1184" i="1"/>
  <c r="B1184" i="2" s="1"/>
  <c r="A1119" i="1"/>
  <c r="D1119" i="1" s="1"/>
  <c r="B1118" i="1"/>
  <c r="B1118" i="2" s="1"/>
  <c r="A1229" i="1"/>
  <c r="D1229" i="1" s="1"/>
  <c r="B1228" i="1"/>
  <c r="B1228" i="2" s="1"/>
  <c r="A1097" i="1"/>
  <c r="D1097" i="1" s="1"/>
  <c r="B1096" i="1"/>
  <c r="B1096" i="2" s="1"/>
  <c r="B1294" i="1"/>
  <c r="B1294" i="2" s="1"/>
  <c r="A1295" i="1"/>
  <c r="D1295" i="1" s="1"/>
  <c r="B1272" i="1"/>
  <c r="B1272" i="2" s="1"/>
  <c r="A1273" i="1"/>
  <c r="D1273" i="1" s="1"/>
  <c r="B1206" i="1"/>
  <c r="B1206" i="2" s="1"/>
  <c r="A1207" i="1"/>
  <c r="D1207" i="1" s="1"/>
  <c r="A1251" i="1"/>
  <c r="D1251" i="1" s="1"/>
  <c r="B1250" i="1"/>
  <c r="B1250" i="2" s="1"/>
  <c r="A752" i="1"/>
  <c r="D752" i="1" s="1"/>
  <c r="B751" i="1"/>
  <c r="B751" i="2" s="1"/>
  <c r="A729" i="1"/>
  <c r="D729" i="1" s="1"/>
  <c r="B728" i="1"/>
  <c r="B728" i="2" s="1"/>
  <c r="B949" i="1"/>
  <c r="B949" i="2" s="1"/>
  <c r="A950" i="1"/>
  <c r="D950" i="1" s="1"/>
  <c r="A906" i="1"/>
  <c r="D906" i="1" s="1"/>
  <c r="B905" i="1"/>
  <c r="B905" i="2" s="1"/>
  <c r="A774" i="1"/>
  <c r="D774" i="1" s="1"/>
  <c r="B773" i="1"/>
  <c r="B773" i="2" s="1"/>
  <c r="A840" i="1"/>
  <c r="D840" i="1" s="1"/>
  <c r="B839" i="1"/>
  <c r="B839" i="2" s="1"/>
  <c r="B795" i="1"/>
  <c r="B795" i="2" s="1"/>
  <c r="A796" i="1"/>
  <c r="D796" i="1" s="1"/>
  <c r="B927" i="1"/>
  <c r="B927" i="2" s="1"/>
  <c r="A928" i="1"/>
  <c r="D928" i="1" s="1"/>
  <c r="B817" i="1"/>
  <c r="B817" i="2" s="1"/>
  <c r="A818" i="1"/>
  <c r="D818" i="1" s="1"/>
  <c r="A884" i="1"/>
  <c r="D884" i="1" s="1"/>
  <c r="B883" i="1"/>
  <c r="B883" i="2" s="1"/>
  <c r="A707" i="1"/>
  <c r="D707" i="1" s="1"/>
  <c r="B706" i="1"/>
  <c r="B706" i="2" s="1"/>
  <c r="B861" i="1"/>
  <c r="B861" i="2" s="1"/>
  <c r="A862" i="1"/>
  <c r="D862" i="1" s="1"/>
  <c r="A407" i="1"/>
  <c r="D407" i="1" s="1"/>
  <c r="B406" i="1"/>
  <c r="B406" i="2" s="1"/>
  <c r="B582" i="1"/>
  <c r="B582" i="2" s="1"/>
  <c r="A583" i="1"/>
  <c r="D583" i="1" s="1"/>
  <c r="A473" i="1"/>
  <c r="D473" i="1" s="1"/>
  <c r="B472" i="1"/>
  <c r="B472" i="2" s="1"/>
  <c r="A539" i="1"/>
  <c r="D539" i="1" s="1"/>
  <c r="B538" i="1"/>
  <c r="B538" i="2" s="1"/>
  <c r="B560" i="1"/>
  <c r="B560" i="2" s="1"/>
  <c r="A561" i="1"/>
  <c r="D561" i="1" s="1"/>
  <c r="B494" i="1"/>
  <c r="B494" i="2" s="1"/>
  <c r="A495" i="1"/>
  <c r="D495" i="1" s="1"/>
  <c r="A451" i="1"/>
  <c r="D451" i="1" s="1"/>
  <c r="B450" i="1"/>
  <c r="B450" i="2" s="1"/>
  <c r="A429" i="1"/>
  <c r="D429" i="1" s="1"/>
  <c r="B428" i="1"/>
  <c r="B428" i="2" s="1"/>
  <c r="B604" i="1"/>
  <c r="B604" i="2" s="1"/>
  <c r="A605" i="1"/>
  <c r="D605" i="1" s="1"/>
  <c r="B383" i="1"/>
  <c r="B383" i="2" s="1"/>
  <c r="A384" i="1"/>
  <c r="D384" i="1" s="1"/>
  <c r="B516" i="1"/>
  <c r="B516" i="2" s="1"/>
  <c r="A517" i="1"/>
  <c r="D517" i="1" s="1"/>
  <c r="B61" i="1"/>
  <c r="B61" i="2" s="1"/>
  <c r="A62" i="1"/>
  <c r="D62" i="1" s="1"/>
  <c r="B171" i="1"/>
  <c r="B171" i="2" s="1"/>
  <c r="A172" i="1"/>
  <c r="D172" i="1" s="1"/>
  <c r="A150" i="1"/>
  <c r="D150" i="1" s="1"/>
  <c r="B149" i="1"/>
  <c r="B149" i="2" s="1"/>
  <c r="A216" i="1"/>
  <c r="D216" i="1" s="1"/>
  <c r="B215" i="1"/>
  <c r="B215" i="2" s="1"/>
  <c r="A128" i="1"/>
  <c r="D128" i="1" s="1"/>
  <c r="B127" i="1"/>
  <c r="B127" i="2" s="1"/>
  <c r="B237" i="1"/>
  <c r="B237" i="2" s="1"/>
  <c r="A238" i="1"/>
  <c r="D238" i="1" s="1"/>
  <c r="A260" i="1"/>
  <c r="D260" i="1" s="1"/>
  <c r="B259" i="1"/>
  <c r="B259" i="2" s="1"/>
  <c r="B105" i="1"/>
  <c r="B105" i="2" s="1"/>
  <c r="A106" i="1"/>
  <c r="D106" i="1" s="1"/>
  <c r="B193" i="1"/>
  <c r="B193" i="2" s="1"/>
  <c r="A194" i="1"/>
  <c r="D194" i="1" s="1"/>
  <c r="A84" i="1"/>
  <c r="D84" i="1" s="1"/>
  <c r="B83" i="1"/>
  <c r="B83" i="2" s="1"/>
  <c r="L4271" i="2" l="1"/>
  <c r="L4271" i="1" s="1"/>
  <c r="H2328" i="2"/>
  <c r="H2862" i="2"/>
  <c r="H3401" i="2" s="1"/>
  <c r="H3940" i="2" s="1"/>
  <c r="H4479" i="2" s="1"/>
  <c r="H5018" i="2" s="1"/>
  <c r="L3733" i="2"/>
  <c r="L3733" i="1" s="1"/>
  <c r="L4811" i="2"/>
  <c r="L4811" i="1" s="1"/>
  <c r="H2369" i="2"/>
  <c r="H2903" i="2"/>
  <c r="H3442" i="2" s="1"/>
  <c r="H3981" i="2" s="1"/>
  <c r="H4520" i="2" s="1"/>
  <c r="H5059" i="2" s="1"/>
  <c r="AH148" i="3"/>
  <c r="R147" i="3"/>
  <c r="V147" i="3" s="1"/>
  <c r="H2376" i="2"/>
  <c r="H2910" i="2"/>
  <c r="H3449" i="2" s="1"/>
  <c r="H3988" i="2" s="1"/>
  <c r="H4527" i="2" s="1"/>
  <c r="H5066" i="2" s="1"/>
  <c r="H2916" i="2"/>
  <c r="H3455" i="2" s="1"/>
  <c r="H3994" i="2" s="1"/>
  <c r="H4533" i="2" s="1"/>
  <c r="H5072" i="2" s="1"/>
  <c r="H2914" i="2"/>
  <c r="H3453" i="2" s="1"/>
  <c r="H3992" i="2" s="1"/>
  <c r="H4531" i="2" s="1"/>
  <c r="H5070" i="2" s="1"/>
  <c r="A4272" i="2"/>
  <c r="J2337" i="1"/>
  <c r="J2870" i="1"/>
  <c r="J3409" i="1" s="1"/>
  <c r="J3948" i="1" s="1"/>
  <c r="J4487" i="1" s="1"/>
  <c r="J5026" i="1" s="1"/>
  <c r="C3411" i="1"/>
  <c r="C3411" i="2" s="1"/>
  <c r="K3417" i="1"/>
  <c r="C4489" i="1"/>
  <c r="C4489" i="2" s="1"/>
  <c r="K4495" i="1"/>
  <c r="C3948" i="1"/>
  <c r="C3948" i="2" s="1"/>
  <c r="K3954" i="1"/>
  <c r="C2870" i="1"/>
  <c r="C2870" i="2" s="1"/>
  <c r="K2876" i="1"/>
  <c r="C3953" i="1"/>
  <c r="C3953" i="2" s="1"/>
  <c r="K3959" i="1"/>
  <c r="C5026" i="1"/>
  <c r="C5026" i="2" s="1"/>
  <c r="K5032" i="1"/>
  <c r="A4812" i="2"/>
  <c r="C5028" i="1"/>
  <c r="C5028" i="2" s="1"/>
  <c r="K5034" i="1"/>
  <c r="C2871" i="1"/>
  <c r="C2871" i="2" s="1"/>
  <c r="K2877" i="1"/>
  <c r="C4490" i="1"/>
  <c r="C4490" i="2" s="1"/>
  <c r="K4496" i="1"/>
  <c r="C3409" i="1"/>
  <c r="C3409" i="2" s="1"/>
  <c r="K3415" i="1"/>
  <c r="G2130" i="2"/>
  <c r="G2668" i="2"/>
  <c r="G3207" i="2" s="1"/>
  <c r="G3746" i="2" s="1"/>
  <c r="G4285" i="2" s="1"/>
  <c r="G4824" i="2" s="1"/>
  <c r="C3950" i="1"/>
  <c r="C3950" i="2" s="1"/>
  <c r="K3956" i="1"/>
  <c r="C2872" i="1"/>
  <c r="C2872" i="2" s="1"/>
  <c r="K2878" i="1"/>
  <c r="A2118" i="2"/>
  <c r="C2875" i="1"/>
  <c r="C2875" i="2" s="1"/>
  <c r="K2881" i="1"/>
  <c r="C2528" i="1"/>
  <c r="C2528" i="2" s="1"/>
  <c r="K2534" i="1"/>
  <c r="C2529" i="1"/>
  <c r="C2529" i="2" s="1"/>
  <c r="C2527" i="1"/>
  <c r="C2527" i="2" s="1"/>
  <c r="C2874" i="1"/>
  <c r="C2874" i="2" s="1"/>
  <c r="K2880" i="1"/>
  <c r="C3949" i="1"/>
  <c r="C3949" i="2" s="1"/>
  <c r="K3955" i="1"/>
  <c r="A2656" i="2"/>
  <c r="C3952" i="1"/>
  <c r="C3952" i="2" s="1"/>
  <c r="K3958" i="1"/>
  <c r="C5031" i="1"/>
  <c r="C5031" i="2" s="1"/>
  <c r="K5037" i="1"/>
  <c r="J2422" i="1"/>
  <c r="J2955" i="1"/>
  <c r="J3494" i="1" s="1"/>
  <c r="J4033" i="1" s="1"/>
  <c r="J4572" i="1" s="1"/>
  <c r="J5111" i="1" s="1"/>
  <c r="C3951" i="1"/>
  <c r="C3951" i="2" s="1"/>
  <c r="K3957" i="1"/>
  <c r="C3410" i="1"/>
  <c r="C3410" i="2" s="1"/>
  <c r="K3416" i="1"/>
  <c r="J2438" i="1"/>
  <c r="J2971" i="1"/>
  <c r="J3510" i="1" s="1"/>
  <c r="J4049" i="1" s="1"/>
  <c r="J4588" i="1" s="1"/>
  <c r="J5127" i="1" s="1"/>
  <c r="K2547" i="1"/>
  <c r="C4487" i="1"/>
  <c r="C4487" i="2" s="1"/>
  <c r="K4493" i="1"/>
  <c r="A3195" i="2"/>
  <c r="C3414" i="1"/>
  <c r="C3414" i="2" s="1"/>
  <c r="K3420" i="1"/>
  <c r="C4488" i="1"/>
  <c r="C4488" i="2" s="1"/>
  <c r="K4494" i="1"/>
  <c r="C3412" i="1"/>
  <c r="C3412" i="2" s="1"/>
  <c r="K3418" i="1"/>
  <c r="C5029" i="1"/>
  <c r="C5029" i="2" s="1"/>
  <c r="K5035" i="1"/>
  <c r="C4491" i="1"/>
  <c r="C4491" i="2" s="1"/>
  <c r="K4497" i="1"/>
  <c r="J2424" i="1"/>
  <c r="J2957" i="1"/>
  <c r="J3496" i="1" s="1"/>
  <c r="J4035" i="1" s="1"/>
  <c r="J4574" i="1" s="1"/>
  <c r="J5113" i="1" s="1"/>
  <c r="C5030" i="1"/>
  <c r="C5030" i="2" s="1"/>
  <c r="K5036" i="1"/>
  <c r="C2873" i="1"/>
  <c r="C2873" i="2" s="1"/>
  <c r="K2879" i="1"/>
  <c r="A3734" i="2"/>
  <c r="J2423" i="1"/>
  <c r="J2956" i="1"/>
  <c r="J3495" i="1" s="1"/>
  <c r="J4034" i="1" s="1"/>
  <c r="J4573" i="1" s="1"/>
  <c r="J5112" i="1" s="1"/>
  <c r="C4492" i="1"/>
  <c r="C4492" i="2" s="1"/>
  <c r="K4498" i="1"/>
  <c r="C3413" i="1"/>
  <c r="C3413" i="2" s="1"/>
  <c r="K3419" i="1"/>
  <c r="C5027" i="1"/>
  <c r="C5027" i="2" s="1"/>
  <c r="K5033" i="1"/>
  <c r="C2543" i="1"/>
  <c r="C2543" i="2" s="1"/>
  <c r="K2549" i="1"/>
  <c r="C2544" i="1"/>
  <c r="C2544" i="2" s="1"/>
  <c r="J2425" i="1"/>
  <c r="J2958" i="1"/>
  <c r="J3497" i="1" s="1"/>
  <c r="J4036" i="1" s="1"/>
  <c r="J4575" i="1" s="1"/>
  <c r="J5114" i="1" s="1"/>
  <c r="B362" i="1"/>
  <c r="B362" i="2" s="1"/>
  <c r="A363" i="1"/>
  <c r="D363" i="1" s="1"/>
  <c r="A1052" i="2"/>
  <c r="B1052" i="1"/>
  <c r="B1052" i="2" s="1"/>
  <c r="A1053" i="1"/>
  <c r="D1053" i="1" s="1"/>
  <c r="A362" i="2"/>
  <c r="K2562" i="1"/>
  <c r="K2548" i="1"/>
  <c r="K2551" i="1"/>
  <c r="S320" i="3"/>
  <c r="U320" i="3" s="1"/>
  <c r="AC60" i="3"/>
  <c r="AE59" i="3"/>
  <c r="G60" i="2"/>
  <c r="G404" i="2"/>
  <c r="G749" i="2" s="1"/>
  <c r="G1094" i="2" s="1"/>
  <c r="G1439" i="2" s="1"/>
  <c r="G1784" i="2" s="1"/>
  <c r="F1393" i="2"/>
  <c r="L1048" i="2"/>
  <c r="L1048" i="1" s="1"/>
  <c r="D2656" i="1"/>
  <c r="D3195" i="1"/>
  <c r="F705" i="2"/>
  <c r="L360" i="2"/>
  <c r="L360" i="1" s="1"/>
  <c r="L1392" i="2"/>
  <c r="L1392" i="1" s="1"/>
  <c r="F1737" i="2"/>
  <c r="L1737" i="2" s="1"/>
  <c r="L1737" i="1" s="1"/>
  <c r="F1049" i="2"/>
  <c r="L704" i="2"/>
  <c r="L704" i="1" s="1"/>
  <c r="D4812" i="1"/>
  <c r="D3734" i="1"/>
  <c r="D18" i="1"/>
  <c r="B18" i="1"/>
  <c r="B18" i="2" s="1"/>
  <c r="A19" i="1"/>
  <c r="A18" i="2"/>
  <c r="F361" i="2"/>
  <c r="L16" i="2"/>
  <c r="L16" i="1" s="1"/>
  <c r="F17" i="2"/>
  <c r="J17" i="2"/>
  <c r="J362" i="2" s="1"/>
  <c r="J707" i="2" s="1"/>
  <c r="J1052" i="2" s="1"/>
  <c r="J1397" i="2" s="1"/>
  <c r="J1742" i="2" s="1"/>
  <c r="H17" i="2"/>
  <c r="H362" i="2" s="1"/>
  <c r="H707" i="2" s="1"/>
  <c r="H1052" i="2" s="1"/>
  <c r="H1397" i="2" s="1"/>
  <c r="H1742" i="2" s="1"/>
  <c r="D4272" i="1"/>
  <c r="L470" i="2"/>
  <c r="L470" i="1" s="1"/>
  <c r="D2118" i="1"/>
  <c r="U53" i="3"/>
  <c r="R53" i="3" s="1"/>
  <c r="V53" i="3" s="1"/>
  <c r="D1896" i="1"/>
  <c r="A1896" i="2"/>
  <c r="D1874" i="1"/>
  <c r="A1874" i="2"/>
  <c r="D1940" i="1"/>
  <c r="A1940" i="2"/>
  <c r="D2028" i="1"/>
  <c r="A2028" i="2"/>
  <c r="A2029" i="1"/>
  <c r="B2028" i="1"/>
  <c r="B2028" i="2" s="1"/>
  <c r="A2006" i="2"/>
  <c r="D2006" i="1"/>
  <c r="A2007" i="1"/>
  <c r="B2006" i="1"/>
  <c r="B2006" i="2" s="1"/>
  <c r="D1786" i="1"/>
  <c r="A1786" i="2"/>
  <c r="D1852" i="1"/>
  <c r="A1852" i="2"/>
  <c r="D1743" i="1"/>
  <c r="A1743" i="2"/>
  <c r="D2050" i="1"/>
  <c r="A2050" i="2"/>
  <c r="B2050" i="1"/>
  <c r="B2050" i="2" s="1"/>
  <c r="A2051" i="1"/>
  <c r="D1984" i="1"/>
  <c r="A1984" i="2"/>
  <c r="D1830" i="1"/>
  <c r="A1830" i="2"/>
  <c r="D1962" i="1"/>
  <c r="A1962" i="2"/>
  <c r="D1808" i="1"/>
  <c r="A1808" i="2"/>
  <c r="D1918" i="1"/>
  <c r="A1918" i="2"/>
  <c r="D1765" i="1"/>
  <c r="A1765" i="2"/>
  <c r="D1706" i="1"/>
  <c r="A1706" i="2"/>
  <c r="B1706" i="1"/>
  <c r="B1706" i="2" s="1"/>
  <c r="A1707" i="1"/>
  <c r="A1662" i="2"/>
  <c r="D1662" i="1"/>
  <c r="A1663" i="1"/>
  <c r="B1662" i="1"/>
  <c r="B1662" i="2" s="1"/>
  <c r="D1684" i="1"/>
  <c r="A1684" i="2"/>
  <c r="A1685" i="1"/>
  <c r="B1684" i="1"/>
  <c r="B1684" i="2" s="1"/>
  <c r="D1317" i="1"/>
  <c r="A1317" i="2"/>
  <c r="A1318" i="1"/>
  <c r="B1317" i="1"/>
  <c r="B1317" i="2" s="1"/>
  <c r="D1361" i="1"/>
  <c r="A1361" i="2"/>
  <c r="B1361" i="1"/>
  <c r="B1361" i="2" s="1"/>
  <c r="A1362" i="1"/>
  <c r="D1339" i="1"/>
  <c r="A1339" i="2"/>
  <c r="A1340" i="1"/>
  <c r="B1339" i="1"/>
  <c r="B1339" i="2" s="1"/>
  <c r="A994" i="2"/>
  <c r="D994" i="1"/>
  <c r="A995" i="1"/>
  <c r="B994" i="1"/>
  <c r="B994" i="2" s="1"/>
  <c r="D1016" i="1"/>
  <c r="A1016" i="2"/>
  <c r="A1017" i="1"/>
  <c r="B1016" i="1"/>
  <c r="B1016" i="2" s="1"/>
  <c r="D972" i="1"/>
  <c r="A972" i="2"/>
  <c r="A973" i="1"/>
  <c r="B972" i="1"/>
  <c r="B972" i="2" s="1"/>
  <c r="A627" i="2"/>
  <c r="D627" i="1"/>
  <c r="B627" i="1"/>
  <c r="B627" i="2" s="1"/>
  <c r="A628" i="1"/>
  <c r="D671" i="1"/>
  <c r="A671" i="2"/>
  <c r="A672" i="1"/>
  <c r="B671" i="1"/>
  <c r="B671" i="2" s="1"/>
  <c r="D649" i="1"/>
  <c r="A649" i="2"/>
  <c r="B649" i="1"/>
  <c r="B649" i="2" s="1"/>
  <c r="A650" i="1"/>
  <c r="F726" i="2"/>
  <c r="L381" i="2"/>
  <c r="L381" i="1" s="1"/>
  <c r="D39" i="1"/>
  <c r="A39" i="2"/>
  <c r="A40" i="1"/>
  <c r="B39" i="1"/>
  <c r="B39" i="2" s="1"/>
  <c r="J325" i="2"/>
  <c r="J670" i="2" s="1"/>
  <c r="J1015" i="2" s="1"/>
  <c r="J1360" i="2" s="1"/>
  <c r="J1705" i="2" s="1"/>
  <c r="J2050" i="2" s="1"/>
  <c r="F325" i="2"/>
  <c r="H325" i="2"/>
  <c r="H670" i="2" s="1"/>
  <c r="H1015" i="2" s="1"/>
  <c r="H1360" i="2" s="1"/>
  <c r="H1705" i="2" s="1"/>
  <c r="H2050" i="2" s="1"/>
  <c r="L1268" i="2"/>
  <c r="L1268" i="1" s="1"/>
  <c r="F1613" i="2"/>
  <c r="F1291" i="2"/>
  <c r="L946" i="2"/>
  <c r="L946" i="1" s="1"/>
  <c r="J303" i="2"/>
  <c r="J648" i="2" s="1"/>
  <c r="J993" i="2" s="1"/>
  <c r="J1338" i="2" s="1"/>
  <c r="J1683" i="2" s="1"/>
  <c r="J2028" i="2" s="1"/>
  <c r="H303" i="2"/>
  <c r="H648" i="2" s="1"/>
  <c r="H993" i="2" s="1"/>
  <c r="H1338" i="2" s="1"/>
  <c r="H1683" i="2" s="1"/>
  <c r="H2028" i="2" s="1"/>
  <c r="F303" i="2"/>
  <c r="D282" i="1"/>
  <c r="A282" i="2"/>
  <c r="B282" i="1"/>
  <c r="B282" i="2" s="1"/>
  <c r="A283" i="1"/>
  <c r="L725" i="2"/>
  <c r="L725" i="1" s="1"/>
  <c r="F1070" i="2"/>
  <c r="L1590" i="2"/>
  <c r="L1590" i="1" s="1"/>
  <c r="F1935" i="2"/>
  <c r="L1935" i="2" s="1"/>
  <c r="L1935" i="1" s="1"/>
  <c r="J281" i="2"/>
  <c r="J626" i="2" s="1"/>
  <c r="J971" i="2" s="1"/>
  <c r="J1316" i="2" s="1"/>
  <c r="J1661" i="2" s="1"/>
  <c r="J2006" i="2" s="1"/>
  <c r="H281" i="2"/>
  <c r="H626" i="2" s="1"/>
  <c r="H971" i="2" s="1"/>
  <c r="H1316" i="2" s="1"/>
  <c r="H1661" i="2" s="1"/>
  <c r="H2006" i="2" s="1"/>
  <c r="F281" i="2"/>
  <c r="F947" i="2"/>
  <c r="L602" i="2"/>
  <c r="L602" i="1" s="1"/>
  <c r="F1758" i="2"/>
  <c r="L1758" i="2" s="1"/>
  <c r="L1758" i="1" s="1"/>
  <c r="L1413" i="2"/>
  <c r="L1413" i="1" s="1"/>
  <c r="F1414" i="2"/>
  <c r="L1069" i="2"/>
  <c r="L1069" i="1" s="1"/>
  <c r="F647" i="2"/>
  <c r="L302" i="2"/>
  <c r="L302" i="1" s="1"/>
  <c r="F382" i="2"/>
  <c r="L37" i="2"/>
  <c r="L37" i="1" s="1"/>
  <c r="L1246" i="2"/>
  <c r="L1246" i="1" s="1"/>
  <c r="F1591" i="2"/>
  <c r="L624" i="2"/>
  <c r="L624" i="1" s="1"/>
  <c r="F969" i="2"/>
  <c r="L924" i="2"/>
  <c r="L924" i="1" s="1"/>
  <c r="F1269" i="2"/>
  <c r="H38" i="2"/>
  <c r="H383" i="2" s="1"/>
  <c r="H728" i="2" s="1"/>
  <c r="H1073" i="2" s="1"/>
  <c r="H1418" i="2" s="1"/>
  <c r="H1763" i="2" s="1"/>
  <c r="F38" i="2"/>
  <c r="J38" i="2"/>
  <c r="J383" i="2" s="1"/>
  <c r="J728" i="2" s="1"/>
  <c r="J1073" i="2" s="1"/>
  <c r="J1418" i="2" s="1"/>
  <c r="J1763" i="2" s="1"/>
  <c r="F625" i="2"/>
  <c r="L280" i="2"/>
  <c r="L280" i="1" s="1"/>
  <c r="D304" i="1"/>
  <c r="A304" i="2"/>
  <c r="A305" i="1"/>
  <c r="B304" i="1"/>
  <c r="B304" i="2" s="1"/>
  <c r="A326" i="2"/>
  <c r="D326" i="1"/>
  <c r="A327" i="1"/>
  <c r="B326" i="1"/>
  <c r="B326" i="2" s="1"/>
  <c r="F1913" i="2"/>
  <c r="L1913" i="2" s="1"/>
  <c r="L1913" i="1" s="1"/>
  <c r="L1568" i="2"/>
  <c r="L1568" i="1" s="1"/>
  <c r="B4812" i="1"/>
  <c r="B4812" i="2" s="1"/>
  <c r="A4813" i="1"/>
  <c r="F4813" i="1" s="1"/>
  <c r="B4272" i="1"/>
  <c r="B4272" i="2" s="1"/>
  <c r="A4273" i="1"/>
  <c r="F4273" i="1" s="1"/>
  <c r="B3734" i="1"/>
  <c r="B3734" i="2" s="1"/>
  <c r="A3735" i="1"/>
  <c r="F3735" i="1" s="1"/>
  <c r="B3195" i="1"/>
  <c r="B3195" i="2" s="1"/>
  <c r="A3196" i="1"/>
  <c r="F3196" i="1" s="1"/>
  <c r="B2656" i="1"/>
  <c r="B2656" i="2" s="1"/>
  <c r="A2657" i="1"/>
  <c r="F2657" i="1" s="1"/>
  <c r="B2118" i="1"/>
  <c r="B2118" i="2" s="1"/>
  <c r="A2119" i="1"/>
  <c r="F2119" i="1" s="1"/>
  <c r="E1676" i="2"/>
  <c r="E1331" i="2"/>
  <c r="E986" i="2"/>
  <c r="E641" i="2"/>
  <c r="E296" i="2"/>
  <c r="A1618" i="2"/>
  <c r="A1530" i="2"/>
  <c r="A1486" i="2"/>
  <c r="A1596" i="2"/>
  <c r="A1508" i="2"/>
  <c r="A1574" i="2"/>
  <c r="A1420" i="2"/>
  <c r="A1640" i="2"/>
  <c r="A1398" i="2"/>
  <c r="A1464" i="2"/>
  <c r="A1552" i="2"/>
  <c r="A1442" i="2"/>
  <c r="A1229" i="2"/>
  <c r="A1074" i="2"/>
  <c r="A1273" i="2"/>
  <c r="A1163" i="2"/>
  <c r="A1295" i="2"/>
  <c r="A1141" i="2"/>
  <c r="A1119" i="2"/>
  <c r="A1251" i="2"/>
  <c r="A1097" i="2"/>
  <c r="A1185" i="2"/>
  <c r="A1207" i="2"/>
  <c r="A884" i="2"/>
  <c r="A840" i="2"/>
  <c r="A729" i="2"/>
  <c r="A818" i="2"/>
  <c r="A774" i="2"/>
  <c r="A752" i="2"/>
  <c r="A862" i="2"/>
  <c r="A928" i="2"/>
  <c r="A796" i="2"/>
  <c r="A950" i="2"/>
  <c r="A906" i="2"/>
  <c r="A707" i="2"/>
  <c r="A429" i="2"/>
  <c r="A539" i="2"/>
  <c r="A407" i="2"/>
  <c r="A517" i="2"/>
  <c r="A451" i="2"/>
  <c r="A384" i="2"/>
  <c r="A363" i="2"/>
  <c r="A495" i="2"/>
  <c r="A473" i="2"/>
  <c r="A605" i="2"/>
  <c r="A561" i="2"/>
  <c r="A583" i="2"/>
  <c r="A106" i="2"/>
  <c r="A216" i="2"/>
  <c r="A172" i="2"/>
  <c r="L558" i="2"/>
  <c r="L558" i="1" s="1"/>
  <c r="F903" i="2"/>
  <c r="A84" i="2"/>
  <c r="L1224" i="2"/>
  <c r="L1224" i="1" s="1"/>
  <c r="F1569" i="2"/>
  <c r="H83" i="2"/>
  <c r="H428" i="2" s="1"/>
  <c r="H773" i="2" s="1"/>
  <c r="H1118" i="2" s="1"/>
  <c r="H1463" i="2" s="1"/>
  <c r="H1808" i="2" s="1"/>
  <c r="J83" i="2"/>
  <c r="J428" i="2" s="1"/>
  <c r="J773" i="2" s="1"/>
  <c r="J1118" i="2" s="1"/>
  <c r="J1463" i="2" s="1"/>
  <c r="J1808" i="2" s="1"/>
  <c r="F83" i="2"/>
  <c r="L1502" i="2"/>
  <c r="L1502" i="1" s="1"/>
  <c r="F1847" i="2"/>
  <c r="L1847" i="2" s="1"/>
  <c r="L1847" i="1" s="1"/>
  <c r="H215" i="2"/>
  <c r="H560" i="2" s="1"/>
  <c r="H905" i="2" s="1"/>
  <c r="H1250" i="2" s="1"/>
  <c r="H1595" i="2" s="1"/>
  <c r="H1940" i="2" s="1"/>
  <c r="F215" i="2"/>
  <c r="J215" i="2"/>
  <c r="J560" i="2" s="1"/>
  <c r="J905" i="2" s="1"/>
  <c r="J1250" i="2" s="1"/>
  <c r="J1595" i="2" s="1"/>
  <c r="J1940" i="2" s="1"/>
  <c r="H61" i="2"/>
  <c r="H406" i="2" s="1"/>
  <c r="H751" i="2" s="1"/>
  <c r="H1096" i="2" s="1"/>
  <c r="H1441" i="2" s="1"/>
  <c r="H1786" i="2" s="1"/>
  <c r="J61" i="2"/>
  <c r="J406" i="2" s="1"/>
  <c r="J751" i="2" s="1"/>
  <c r="J1096" i="2" s="1"/>
  <c r="J1441" i="2" s="1"/>
  <c r="J1786" i="2" s="1"/>
  <c r="F61" i="2"/>
  <c r="A194" i="2"/>
  <c r="A62" i="2"/>
  <c r="L1202" i="2"/>
  <c r="L1202" i="1" s="1"/>
  <c r="F1547" i="2"/>
  <c r="H259" i="2"/>
  <c r="H604" i="2" s="1"/>
  <c r="H949" i="2" s="1"/>
  <c r="H1294" i="2" s="1"/>
  <c r="H1639" i="2" s="1"/>
  <c r="H1984" i="2" s="1"/>
  <c r="J259" i="2"/>
  <c r="J604" i="2" s="1"/>
  <c r="J949" i="2" s="1"/>
  <c r="J1294" i="2" s="1"/>
  <c r="J1639" i="2" s="1"/>
  <c r="J1984" i="2" s="1"/>
  <c r="F259" i="2"/>
  <c r="L448" i="2"/>
  <c r="L448" i="1" s="1"/>
  <c r="F793" i="2"/>
  <c r="L258" i="2"/>
  <c r="L258" i="1" s="1"/>
  <c r="F603" i="2"/>
  <c r="L492" i="2"/>
  <c r="L492" i="1" s="1"/>
  <c r="F837" i="2"/>
  <c r="A128" i="2"/>
  <c r="F471" i="2"/>
  <c r="F427" i="2"/>
  <c r="H193" i="2"/>
  <c r="H538" i="2" s="1"/>
  <c r="H883" i="2" s="1"/>
  <c r="H1228" i="2" s="1"/>
  <c r="H1573" i="2" s="1"/>
  <c r="H1918" i="2" s="1"/>
  <c r="J193" i="2"/>
  <c r="J538" i="2" s="1"/>
  <c r="J883" i="2" s="1"/>
  <c r="J1228" i="2" s="1"/>
  <c r="J1573" i="2" s="1"/>
  <c r="J1918" i="2" s="1"/>
  <c r="F193" i="2"/>
  <c r="L170" i="2"/>
  <c r="L170" i="1" s="1"/>
  <c r="F515" i="2"/>
  <c r="H237" i="2"/>
  <c r="H582" i="2" s="1"/>
  <c r="H927" i="2" s="1"/>
  <c r="H1272" i="2" s="1"/>
  <c r="H1617" i="2" s="1"/>
  <c r="H1962" i="2" s="1"/>
  <c r="J237" i="2"/>
  <c r="J582" i="2" s="1"/>
  <c r="J927" i="2" s="1"/>
  <c r="J1272" i="2" s="1"/>
  <c r="J1617" i="2" s="1"/>
  <c r="J1962" i="2" s="1"/>
  <c r="F237" i="2"/>
  <c r="H171" i="2"/>
  <c r="J171" i="2"/>
  <c r="J516" i="2" s="1"/>
  <c r="J861" i="2" s="1"/>
  <c r="J1206" i="2" s="1"/>
  <c r="J1551" i="2" s="1"/>
  <c r="J1896" i="2" s="1"/>
  <c r="F171" i="2"/>
  <c r="F516" i="2" s="1"/>
  <c r="F1803" i="2"/>
  <c r="L1803" i="2" s="1"/>
  <c r="L1803" i="1" s="1"/>
  <c r="L1458" i="2"/>
  <c r="L1458" i="1" s="1"/>
  <c r="F1891" i="2"/>
  <c r="L1891" i="2" s="1"/>
  <c r="L1891" i="1" s="1"/>
  <c r="L1546" i="2"/>
  <c r="L1546" i="1" s="1"/>
  <c r="F838" i="2"/>
  <c r="L1158" i="2"/>
  <c r="L1158" i="1" s="1"/>
  <c r="F1503" i="2"/>
  <c r="L836" i="2"/>
  <c r="L836" i="1" s="1"/>
  <c r="F1181" i="2"/>
  <c r="L236" i="2"/>
  <c r="L236" i="1" s="1"/>
  <c r="F581" i="2"/>
  <c r="L580" i="2"/>
  <c r="L580" i="1" s="1"/>
  <c r="F925" i="2"/>
  <c r="F1247" i="2"/>
  <c r="L902" i="2"/>
  <c r="L902" i="1" s="1"/>
  <c r="H105" i="2"/>
  <c r="H450" i="2" s="1"/>
  <c r="H795" i="2" s="1"/>
  <c r="H1140" i="2" s="1"/>
  <c r="H1485" i="2" s="1"/>
  <c r="H1830" i="2" s="1"/>
  <c r="J105" i="2"/>
  <c r="J450" i="2" s="1"/>
  <c r="J795" i="2" s="1"/>
  <c r="J1140" i="2" s="1"/>
  <c r="J1485" i="2" s="1"/>
  <c r="J1830" i="2" s="1"/>
  <c r="F105" i="2"/>
  <c r="F1093" i="2"/>
  <c r="L748" i="2"/>
  <c r="L748" i="1" s="1"/>
  <c r="H127" i="2"/>
  <c r="H472" i="2" s="1"/>
  <c r="H817" i="2" s="1"/>
  <c r="H1162" i="2" s="1"/>
  <c r="H1507" i="2" s="1"/>
  <c r="H1852" i="2" s="1"/>
  <c r="F127" i="2"/>
  <c r="J127" i="2"/>
  <c r="J472" i="2" s="1"/>
  <c r="J817" i="2" s="1"/>
  <c r="J1162" i="2" s="1"/>
  <c r="J1507" i="2" s="1"/>
  <c r="J1852" i="2" s="1"/>
  <c r="F449" i="2"/>
  <c r="L426" i="2"/>
  <c r="L426" i="1" s="1"/>
  <c r="F771" i="2"/>
  <c r="L770" i="2"/>
  <c r="L770" i="1" s="1"/>
  <c r="F1115" i="2"/>
  <c r="F1481" i="2"/>
  <c r="L1136" i="2"/>
  <c r="L1136" i="1" s="1"/>
  <c r="F1437" i="2"/>
  <c r="L1092" i="2"/>
  <c r="L1092" i="1" s="1"/>
  <c r="L148" i="2"/>
  <c r="L148" i="1" s="1"/>
  <c r="H493" i="2"/>
  <c r="H838" i="2" s="1"/>
  <c r="H1183" i="2" s="1"/>
  <c r="H1528" i="2" s="1"/>
  <c r="H1873" i="2" s="1"/>
  <c r="L404" i="2"/>
  <c r="L404" i="1" s="1"/>
  <c r="F749" i="2"/>
  <c r="A260" i="2"/>
  <c r="A150" i="2"/>
  <c r="L815" i="2"/>
  <c r="L815" i="1" s="1"/>
  <c r="F1160" i="2"/>
  <c r="F1159" i="2"/>
  <c r="L814" i="2"/>
  <c r="L814" i="1" s="1"/>
  <c r="L514" i="2"/>
  <c r="L514" i="1" s="1"/>
  <c r="F859" i="2"/>
  <c r="H149" i="2"/>
  <c r="H494" i="2" s="1"/>
  <c r="H839" i="2" s="1"/>
  <c r="H1184" i="2" s="1"/>
  <c r="H1529" i="2" s="1"/>
  <c r="H1874" i="2" s="1"/>
  <c r="J149" i="2"/>
  <c r="J494" i="2" s="1"/>
  <c r="J839" i="2" s="1"/>
  <c r="J1184" i="2" s="1"/>
  <c r="J1529" i="2" s="1"/>
  <c r="J1874" i="2" s="1"/>
  <c r="F149" i="2"/>
  <c r="F1482" i="2"/>
  <c r="L1137" i="2"/>
  <c r="L1137" i="1" s="1"/>
  <c r="L536" i="2"/>
  <c r="L536" i="1" s="1"/>
  <c r="F881" i="2"/>
  <c r="L60" i="2"/>
  <c r="L60" i="1" s="1"/>
  <c r="F405" i="2"/>
  <c r="L192" i="2"/>
  <c r="L192" i="1" s="1"/>
  <c r="F537" i="2"/>
  <c r="L1524" i="2"/>
  <c r="L1524" i="1" s="1"/>
  <c r="F1869" i="2"/>
  <c r="L1869" i="2" s="1"/>
  <c r="L1869" i="1" s="1"/>
  <c r="A238" i="2"/>
  <c r="F1525" i="2"/>
  <c r="L1180" i="2"/>
  <c r="L1180" i="1" s="1"/>
  <c r="L1459" i="2"/>
  <c r="L1459" i="1" s="1"/>
  <c r="F1804" i="2"/>
  <c r="L1804" i="2" s="1"/>
  <c r="L1804" i="1" s="1"/>
  <c r="F1825" i="2"/>
  <c r="L1825" i="2" s="1"/>
  <c r="L1825" i="1" s="1"/>
  <c r="L1480" i="2"/>
  <c r="L1480" i="1" s="1"/>
  <c r="L214" i="2"/>
  <c r="L214" i="1" s="1"/>
  <c r="F559" i="2"/>
  <c r="F1225" i="2"/>
  <c r="L880" i="2"/>
  <c r="L880" i="1" s="1"/>
  <c r="L858" i="2"/>
  <c r="L858" i="1" s="1"/>
  <c r="F1203" i="2"/>
  <c r="B1984" i="1"/>
  <c r="B1984" i="2" s="1"/>
  <c r="A1985" i="1"/>
  <c r="A1831" i="1"/>
  <c r="B1830" i="1"/>
  <c r="B1830" i="2" s="1"/>
  <c r="B1962" i="1"/>
  <c r="B1962" i="2" s="1"/>
  <c r="A1963" i="1"/>
  <c r="A1809" i="1"/>
  <c r="B1808" i="1"/>
  <c r="B1808" i="2" s="1"/>
  <c r="A1919" i="1"/>
  <c r="B1918" i="1"/>
  <c r="B1918" i="2" s="1"/>
  <c r="A1766" i="1"/>
  <c r="B1765" i="1"/>
  <c r="B1765" i="2" s="1"/>
  <c r="B1896" i="1"/>
  <c r="B1896" i="2" s="1"/>
  <c r="A1897" i="1"/>
  <c r="B1874" i="1"/>
  <c r="B1874" i="2" s="1"/>
  <c r="A1875" i="1"/>
  <c r="A1941" i="1"/>
  <c r="B1940" i="1"/>
  <c r="B1940" i="2" s="1"/>
  <c r="A1787" i="1"/>
  <c r="B1786" i="1"/>
  <c r="B1786" i="2" s="1"/>
  <c r="B1852" i="1"/>
  <c r="B1852" i="2" s="1"/>
  <c r="A1853" i="1"/>
  <c r="A1744" i="1"/>
  <c r="B1743" i="1"/>
  <c r="B1743" i="2" s="1"/>
  <c r="B1618" i="1"/>
  <c r="B1618" i="2" s="1"/>
  <c r="A1619" i="1"/>
  <c r="D1619" i="1" s="1"/>
  <c r="A1553" i="1"/>
  <c r="D1553" i="1" s="1"/>
  <c r="B1552" i="1"/>
  <c r="B1552" i="2" s="1"/>
  <c r="A1443" i="1"/>
  <c r="D1443" i="1" s="1"/>
  <c r="B1442" i="1"/>
  <c r="B1442" i="2" s="1"/>
  <c r="B1530" i="1"/>
  <c r="B1530" i="2" s="1"/>
  <c r="A1531" i="1"/>
  <c r="D1531" i="1" s="1"/>
  <c r="A1487" i="1"/>
  <c r="D1487" i="1" s="1"/>
  <c r="B1486" i="1"/>
  <c r="B1486" i="2" s="1"/>
  <c r="B1596" i="1"/>
  <c r="B1596" i="2" s="1"/>
  <c r="A1597" i="1"/>
  <c r="D1597" i="1" s="1"/>
  <c r="B1508" i="1"/>
  <c r="B1508" i="2" s="1"/>
  <c r="A1509" i="1"/>
  <c r="D1509" i="1" s="1"/>
  <c r="A1575" i="1"/>
  <c r="D1575" i="1" s="1"/>
  <c r="B1574" i="1"/>
  <c r="B1574" i="2" s="1"/>
  <c r="A1421" i="1"/>
  <c r="D1421" i="1" s="1"/>
  <c r="B1420" i="1"/>
  <c r="B1420" i="2" s="1"/>
  <c r="B1640" i="1"/>
  <c r="B1640" i="2" s="1"/>
  <c r="A1641" i="1"/>
  <c r="D1641" i="1" s="1"/>
  <c r="A1399" i="1"/>
  <c r="D1399" i="1" s="1"/>
  <c r="B1398" i="1"/>
  <c r="B1398" i="2" s="1"/>
  <c r="B1464" i="1"/>
  <c r="B1464" i="2" s="1"/>
  <c r="A1465" i="1"/>
  <c r="D1465" i="1" s="1"/>
  <c r="B1295" i="1"/>
  <c r="B1295" i="2" s="1"/>
  <c r="A1296" i="1"/>
  <c r="D1296" i="1" s="1"/>
  <c r="A1142" i="1"/>
  <c r="D1142" i="1" s="1"/>
  <c r="B1141" i="1"/>
  <c r="B1141" i="2" s="1"/>
  <c r="A1120" i="1"/>
  <c r="D1120" i="1" s="1"/>
  <c r="B1119" i="1"/>
  <c r="B1119" i="2" s="1"/>
  <c r="B1251" i="1"/>
  <c r="B1251" i="2" s="1"/>
  <c r="A1252" i="1"/>
  <c r="D1252" i="1" s="1"/>
  <c r="A1098" i="1"/>
  <c r="D1098" i="1" s="1"/>
  <c r="B1097" i="1"/>
  <c r="B1097" i="2" s="1"/>
  <c r="B1185" i="1"/>
  <c r="B1185" i="2" s="1"/>
  <c r="A1186" i="1"/>
  <c r="D1186" i="1" s="1"/>
  <c r="B1207" i="1"/>
  <c r="B1207" i="2" s="1"/>
  <c r="A1208" i="1"/>
  <c r="D1208" i="1" s="1"/>
  <c r="A1230" i="1"/>
  <c r="D1230" i="1" s="1"/>
  <c r="B1229" i="1"/>
  <c r="B1229" i="2" s="1"/>
  <c r="A1075" i="1"/>
  <c r="D1075" i="1" s="1"/>
  <c r="B1074" i="1"/>
  <c r="B1074" i="2" s="1"/>
  <c r="B1273" i="1"/>
  <c r="B1273" i="2" s="1"/>
  <c r="A1274" i="1"/>
  <c r="D1274" i="1" s="1"/>
  <c r="A1164" i="1"/>
  <c r="D1164" i="1" s="1"/>
  <c r="B1163" i="1"/>
  <c r="B1163" i="2" s="1"/>
  <c r="A885" i="1"/>
  <c r="D885" i="1" s="1"/>
  <c r="B884" i="1"/>
  <c r="B884" i="2" s="1"/>
  <c r="A841" i="1"/>
  <c r="D841" i="1" s="1"/>
  <c r="B840" i="1"/>
  <c r="B840" i="2" s="1"/>
  <c r="A730" i="1"/>
  <c r="D730" i="1" s="1"/>
  <c r="B729" i="1"/>
  <c r="B729" i="2" s="1"/>
  <c r="A819" i="1"/>
  <c r="D819" i="1" s="1"/>
  <c r="B818" i="1"/>
  <c r="B818" i="2" s="1"/>
  <c r="B862" i="1"/>
  <c r="B862" i="2" s="1"/>
  <c r="A863" i="1"/>
  <c r="D863" i="1" s="1"/>
  <c r="B928" i="1"/>
  <c r="B928" i="2" s="1"/>
  <c r="A929" i="1"/>
  <c r="D929" i="1" s="1"/>
  <c r="A797" i="1"/>
  <c r="D797" i="1" s="1"/>
  <c r="B796" i="1"/>
  <c r="B796" i="2" s="1"/>
  <c r="A708" i="1"/>
  <c r="D708" i="1" s="1"/>
  <c r="B707" i="1"/>
  <c r="B707" i="2" s="1"/>
  <c r="B906" i="1"/>
  <c r="B906" i="2" s="1"/>
  <c r="A907" i="1"/>
  <c r="D907" i="1" s="1"/>
  <c r="B950" i="1"/>
  <c r="B950" i="2" s="1"/>
  <c r="A951" i="1"/>
  <c r="D951" i="1" s="1"/>
  <c r="B774" i="1"/>
  <c r="B774" i="2" s="1"/>
  <c r="A775" i="1"/>
  <c r="D775" i="1" s="1"/>
  <c r="A753" i="1"/>
  <c r="D753" i="1" s="1"/>
  <c r="B752" i="1"/>
  <c r="B752" i="2" s="1"/>
  <c r="A430" i="1"/>
  <c r="D430" i="1" s="1"/>
  <c r="B429" i="1"/>
  <c r="B429" i="2" s="1"/>
  <c r="B539" i="1"/>
  <c r="B539" i="2" s="1"/>
  <c r="A540" i="1"/>
  <c r="D540" i="1" s="1"/>
  <c r="A518" i="1"/>
  <c r="D518" i="1" s="1"/>
  <c r="B517" i="1"/>
  <c r="B517" i="2" s="1"/>
  <c r="A452" i="1"/>
  <c r="D452" i="1" s="1"/>
  <c r="B451" i="1"/>
  <c r="B451" i="2" s="1"/>
  <c r="A364" i="1"/>
  <c r="D364" i="1" s="1"/>
  <c r="B363" i="1"/>
  <c r="B363" i="2" s="1"/>
  <c r="B384" i="1"/>
  <c r="B384" i="2" s="1"/>
  <c r="A385" i="1"/>
  <c r="D385" i="1" s="1"/>
  <c r="B495" i="1"/>
  <c r="B495" i="2" s="1"/>
  <c r="A496" i="1"/>
  <c r="D496" i="1" s="1"/>
  <c r="B473" i="1"/>
  <c r="B473" i="2" s="1"/>
  <c r="A474" i="1"/>
  <c r="D474" i="1" s="1"/>
  <c r="A606" i="1"/>
  <c r="D606" i="1" s="1"/>
  <c r="B605" i="1"/>
  <c r="B605" i="2" s="1"/>
  <c r="B561" i="1"/>
  <c r="B561" i="2" s="1"/>
  <c r="A562" i="1"/>
  <c r="D562" i="1" s="1"/>
  <c r="B583" i="1"/>
  <c r="B583" i="2" s="1"/>
  <c r="A584" i="1"/>
  <c r="D584" i="1" s="1"/>
  <c r="A408" i="1"/>
  <c r="D408" i="1" s="1"/>
  <c r="B407" i="1"/>
  <c r="B407" i="2" s="1"/>
  <c r="B106" i="1"/>
  <c r="B106" i="2" s="1"/>
  <c r="A107" i="1"/>
  <c r="D107" i="1" s="1"/>
  <c r="B260" i="1"/>
  <c r="B260" i="2" s="1"/>
  <c r="A261" i="1"/>
  <c r="D261" i="1" s="1"/>
  <c r="B150" i="1"/>
  <c r="B150" i="2" s="1"/>
  <c r="A151" i="1"/>
  <c r="D151" i="1" s="1"/>
  <c r="B238" i="1"/>
  <c r="B238" i="2" s="1"/>
  <c r="A239" i="1"/>
  <c r="D239" i="1" s="1"/>
  <c r="B172" i="1"/>
  <c r="B172" i="2" s="1"/>
  <c r="A173" i="1"/>
  <c r="D173" i="1" s="1"/>
  <c r="B84" i="1"/>
  <c r="B84" i="2" s="1"/>
  <c r="A85" i="1"/>
  <c r="D85" i="1" s="1"/>
  <c r="B194" i="1"/>
  <c r="B194" i="2" s="1"/>
  <c r="A195" i="1"/>
  <c r="D195" i="1" s="1"/>
  <c r="A63" i="1"/>
  <c r="D63" i="1" s="1"/>
  <c r="B62" i="1"/>
  <c r="B62" i="2" s="1"/>
  <c r="B216" i="1"/>
  <c r="B216" i="2" s="1"/>
  <c r="A217" i="1"/>
  <c r="D217" i="1" s="1"/>
  <c r="A129" i="1"/>
  <c r="D129" i="1" s="1"/>
  <c r="B128" i="1"/>
  <c r="B128" i="2" s="1"/>
  <c r="L4812" i="2" l="1"/>
  <c r="L4812" i="1" s="1"/>
  <c r="L3734" i="2"/>
  <c r="L3734" i="1" s="1"/>
  <c r="H2374" i="2"/>
  <c r="H2908" i="2"/>
  <c r="H3447" i="2" s="1"/>
  <c r="H3986" i="2" s="1"/>
  <c r="H4525" i="2" s="1"/>
  <c r="H5064" i="2" s="1"/>
  <c r="L4272" i="2"/>
  <c r="L4272" i="1" s="1"/>
  <c r="H2333" i="2"/>
  <c r="H2867" i="2"/>
  <c r="H3406" i="2" s="1"/>
  <c r="H3945" i="2" s="1"/>
  <c r="H4484" i="2" s="1"/>
  <c r="H5023" i="2" s="1"/>
  <c r="L2118" i="2"/>
  <c r="L2118" i="1" s="1"/>
  <c r="AH149" i="3"/>
  <c r="R148" i="3"/>
  <c r="V148" i="3" s="1"/>
  <c r="J2428" i="1"/>
  <c r="J2961" i="1"/>
  <c r="H2381" i="2"/>
  <c r="H2915" i="2"/>
  <c r="H3454" i="2" s="1"/>
  <c r="H3993" i="2" s="1"/>
  <c r="H4532" i="2" s="1"/>
  <c r="H5071" i="2" s="1"/>
  <c r="H2919" i="2"/>
  <c r="H3458" i="2" s="1"/>
  <c r="H3997" i="2" s="1"/>
  <c r="H4536" i="2" s="1"/>
  <c r="H5075" i="2" s="1"/>
  <c r="H2921" i="2"/>
  <c r="H3460" i="2" s="1"/>
  <c r="H3999" i="2" s="1"/>
  <c r="H4538" i="2" s="1"/>
  <c r="H5077" i="2" s="1"/>
  <c r="A2657" i="2"/>
  <c r="A4813" i="2"/>
  <c r="C2881" i="1"/>
  <c r="C2881" i="2" s="1"/>
  <c r="K2887" i="1"/>
  <c r="C2876" i="1"/>
  <c r="C2876" i="2" s="1"/>
  <c r="K2882" i="1"/>
  <c r="C4498" i="1"/>
  <c r="C4498" i="2" s="1"/>
  <c r="K4504" i="1"/>
  <c r="C5036" i="1"/>
  <c r="C5036" i="2" s="1"/>
  <c r="K5042" i="1"/>
  <c r="C3418" i="1"/>
  <c r="C3418" i="2" s="1"/>
  <c r="K3424" i="1"/>
  <c r="C3955" i="1"/>
  <c r="C3955" i="2" s="1"/>
  <c r="K3961" i="1"/>
  <c r="C3956" i="1"/>
  <c r="C3956" i="2" s="1"/>
  <c r="K3962" i="1"/>
  <c r="C5034" i="1"/>
  <c r="C5034" i="2" s="1"/>
  <c r="K5040" i="1"/>
  <c r="C3417" i="1"/>
  <c r="C3417" i="2" s="1"/>
  <c r="K3423" i="1"/>
  <c r="A2119" i="2"/>
  <c r="J3500" i="1"/>
  <c r="J4039" i="1" s="1"/>
  <c r="J4578" i="1" s="1"/>
  <c r="J5117" i="1" s="1"/>
  <c r="C3954" i="1"/>
  <c r="C3954" i="2" s="1"/>
  <c r="K3960" i="1"/>
  <c r="C4494" i="1"/>
  <c r="C4494" i="2" s="1"/>
  <c r="K4500" i="1"/>
  <c r="J2343" i="1"/>
  <c r="J2876" i="1"/>
  <c r="J3415" i="1" s="1"/>
  <c r="J3954" i="1" s="1"/>
  <c r="J4493" i="1" s="1"/>
  <c r="J5032" i="1" s="1"/>
  <c r="K5039" i="1"/>
  <c r="C5033" i="1"/>
  <c r="C5033" i="2" s="1"/>
  <c r="C3420" i="1"/>
  <c r="C3420" i="2" s="1"/>
  <c r="K3426" i="1"/>
  <c r="K2553" i="1"/>
  <c r="C5037" i="1"/>
  <c r="C5037" i="2" s="1"/>
  <c r="K5043" i="1"/>
  <c r="C3415" i="1"/>
  <c r="C3415" i="2" s="1"/>
  <c r="K3421" i="1"/>
  <c r="A3196" i="2"/>
  <c r="J2430" i="1"/>
  <c r="J2963" i="1"/>
  <c r="J3502" i="1" s="1"/>
  <c r="J4041" i="1" s="1"/>
  <c r="J4580" i="1" s="1"/>
  <c r="J5119" i="1" s="1"/>
  <c r="C2878" i="1"/>
  <c r="C2878" i="2" s="1"/>
  <c r="K2884" i="1"/>
  <c r="C2880" i="1"/>
  <c r="C2880" i="2" s="1"/>
  <c r="K2886" i="1"/>
  <c r="C4497" i="1"/>
  <c r="C4497" i="2" s="1"/>
  <c r="K4503" i="1"/>
  <c r="C3958" i="1"/>
  <c r="C3958" i="2" s="1"/>
  <c r="K3964" i="1"/>
  <c r="C2534" i="1"/>
  <c r="C2534" i="2" s="1"/>
  <c r="C2533" i="1"/>
  <c r="C2533" i="2" s="1"/>
  <c r="C2535" i="1"/>
  <c r="C2535" i="2" s="1"/>
  <c r="K2540" i="1"/>
  <c r="C4496" i="1"/>
  <c r="C4496" i="2" s="1"/>
  <c r="K4502" i="1"/>
  <c r="A3735" i="2"/>
  <c r="J2429" i="1"/>
  <c r="J2962" i="1"/>
  <c r="J3501" i="1" s="1"/>
  <c r="J4040" i="1" s="1"/>
  <c r="J4579" i="1" s="1"/>
  <c r="J5118" i="1" s="1"/>
  <c r="J2444" i="1"/>
  <c r="J2977" i="1"/>
  <c r="J3516" i="1" s="1"/>
  <c r="J4055" i="1" s="1"/>
  <c r="J4594" i="1" s="1"/>
  <c r="J5133" i="1" s="1"/>
  <c r="C5032" i="1"/>
  <c r="C5032" i="2" s="1"/>
  <c r="K5038" i="1"/>
  <c r="K2555" i="1"/>
  <c r="C2549" i="1"/>
  <c r="C2549" i="2" s="1"/>
  <c r="C2550" i="1"/>
  <c r="C2550" i="2" s="1"/>
  <c r="G2131" i="2"/>
  <c r="G2669" i="2"/>
  <c r="G3208" i="2" s="1"/>
  <c r="G3747" i="2" s="1"/>
  <c r="G4286" i="2" s="1"/>
  <c r="G4825" i="2" s="1"/>
  <c r="C3419" i="1"/>
  <c r="C3419" i="2" s="1"/>
  <c r="K3425" i="1"/>
  <c r="C3416" i="1"/>
  <c r="C3416" i="2" s="1"/>
  <c r="K3422" i="1"/>
  <c r="C2877" i="1"/>
  <c r="C2877" i="2" s="1"/>
  <c r="K2883" i="1"/>
  <c r="C4495" i="1"/>
  <c r="C4495" i="2" s="1"/>
  <c r="K4501" i="1"/>
  <c r="A4273" i="2"/>
  <c r="J2431" i="1"/>
  <c r="J2964" i="1"/>
  <c r="J3503" i="1" s="1"/>
  <c r="J4042" i="1" s="1"/>
  <c r="J4581" i="1" s="1"/>
  <c r="J5120" i="1" s="1"/>
  <c r="C5035" i="1"/>
  <c r="C5035" i="2" s="1"/>
  <c r="K5041" i="1"/>
  <c r="C3959" i="1"/>
  <c r="C3959" i="2" s="1"/>
  <c r="K3965" i="1"/>
  <c r="C2548" i="1"/>
  <c r="C2548" i="2" s="1"/>
  <c r="C2879" i="1"/>
  <c r="C2879" i="2" s="1"/>
  <c r="K2885" i="1"/>
  <c r="C4493" i="1"/>
  <c r="C4493" i="2" s="1"/>
  <c r="K4499" i="1"/>
  <c r="C3957" i="1"/>
  <c r="C3957" i="2" s="1"/>
  <c r="K3963" i="1"/>
  <c r="A1053" i="2"/>
  <c r="A1054" i="1"/>
  <c r="D1054" i="1" s="1"/>
  <c r="B1053" i="1"/>
  <c r="B1053" i="2" s="1"/>
  <c r="K2568" i="1"/>
  <c r="K2557" i="1"/>
  <c r="K2554" i="1"/>
  <c r="C2554" i="1" s="1"/>
  <c r="C2554" i="2" s="1"/>
  <c r="S321" i="3"/>
  <c r="AC61" i="3"/>
  <c r="AE60" i="3"/>
  <c r="G61" i="2"/>
  <c r="G405" i="2"/>
  <c r="G750" i="2" s="1"/>
  <c r="G1095" i="2" s="1"/>
  <c r="G1440" i="2" s="1"/>
  <c r="G1785" i="2" s="1"/>
  <c r="H18" i="2"/>
  <c r="H363" i="2" s="1"/>
  <c r="H708" i="2" s="1"/>
  <c r="H1053" i="2" s="1"/>
  <c r="H1398" i="2" s="1"/>
  <c r="H1743" i="2" s="1"/>
  <c r="F18" i="2"/>
  <c r="J18" i="2"/>
  <c r="J363" i="2" s="1"/>
  <c r="J708" i="2" s="1"/>
  <c r="J1053" i="2" s="1"/>
  <c r="J1398" i="2" s="1"/>
  <c r="J1743" i="2" s="1"/>
  <c r="D2657" i="1"/>
  <c r="D4813" i="1"/>
  <c r="D19" i="1"/>
  <c r="A20" i="1"/>
  <c r="B19" i="1"/>
  <c r="B19" i="2" s="1"/>
  <c r="A19" i="2"/>
  <c r="F1050" i="2"/>
  <c r="L705" i="2"/>
  <c r="L705" i="1" s="1"/>
  <c r="D3735" i="1"/>
  <c r="F362" i="2"/>
  <c r="L17" i="2"/>
  <c r="L17" i="1" s="1"/>
  <c r="D3196" i="1"/>
  <c r="F1394" i="2"/>
  <c r="L1049" i="2"/>
  <c r="L1049" i="1" s="1"/>
  <c r="D4273" i="1"/>
  <c r="F706" i="2"/>
  <c r="L361" i="2"/>
  <c r="L361" i="1" s="1"/>
  <c r="F1738" i="2"/>
  <c r="L1738" i="2" s="1"/>
  <c r="L1738" i="1" s="1"/>
  <c r="L1393" i="2"/>
  <c r="L1393" i="1" s="1"/>
  <c r="L2119" i="2"/>
  <c r="L2119" i="1" s="1"/>
  <c r="D2119" i="1"/>
  <c r="U54" i="3"/>
  <c r="R54" i="3" s="1"/>
  <c r="V54" i="3" s="1"/>
  <c r="D1744" i="1"/>
  <c r="A1744" i="2"/>
  <c r="D1809" i="1"/>
  <c r="A1809" i="2"/>
  <c r="D2051" i="1"/>
  <c r="A2051" i="2"/>
  <c r="A2052" i="1"/>
  <c r="B2051" i="1"/>
  <c r="B2051" i="2" s="1"/>
  <c r="D1853" i="1"/>
  <c r="A1853" i="2"/>
  <c r="D1897" i="1"/>
  <c r="A1897" i="2"/>
  <c r="D1963" i="1"/>
  <c r="A1963" i="2"/>
  <c r="D2007" i="1"/>
  <c r="A2007" i="2"/>
  <c r="B2007" i="1"/>
  <c r="B2007" i="2" s="1"/>
  <c r="A2008" i="1"/>
  <c r="D1787" i="1"/>
  <c r="A1787" i="2"/>
  <c r="D1766" i="1"/>
  <c r="A1766" i="2"/>
  <c r="D1831" i="1"/>
  <c r="A1831" i="2"/>
  <c r="D1985" i="1"/>
  <c r="A1985" i="2"/>
  <c r="D1941" i="1"/>
  <c r="A1941" i="2"/>
  <c r="D1919" i="1"/>
  <c r="A1919" i="2"/>
  <c r="D1875" i="1"/>
  <c r="A1875" i="2"/>
  <c r="D2029" i="1"/>
  <c r="A2029" i="2"/>
  <c r="A2030" i="1"/>
  <c r="B2029" i="1"/>
  <c r="B2029" i="2" s="1"/>
  <c r="A1663" i="2"/>
  <c r="D1663" i="1"/>
  <c r="A1664" i="1"/>
  <c r="B1663" i="1"/>
  <c r="B1663" i="2" s="1"/>
  <c r="A1707" i="2"/>
  <c r="D1707" i="1"/>
  <c r="B1707" i="1"/>
  <c r="B1707" i="2" s="1"/>
  <c r="A1708" i="1"/>
  <c r="A1685" i="2"/>
  <c r="D1685" i="1"/>
  <c r="A1686" i="1"/>
  <c r="B1685" i="1"/>
  <c r="B1685" i="2" s="1"/>
  <c r="A1362" i="2"/>
  <c r="D1362" i="1"/>
  <c r="A1363" i="1"/>
  <c r="B1362" i="1"/>
  <c r="B1362" i="2" s="1"/>
  <c r="A1340" i="2"/>
  <c r="D1340" i="1"/>
  <c r="B1340" i="1"/>
  <c r="B1340" i="2" s="1"/>
  <c r="A1341" i="1"/>
  <c r="A1318" i="2"/>
  <c r="D1318" i="1"/>
  <c r="B1318" i="1"/>
  <c r="B1318" i="2" s="1"/>
  <c r="A1319" i="1"/>
  <c r="A1017" i="2"/>
  <c r="D1017" i="1"/>
  <c r="A1018" i="1"/>
  <c r="B1017" i="1"/>
  <c r="B1017" i="2" s="1"/>
  <c r="A973" i="2"/>
  <c r="D973" i="1"/>
  <c r="B973" i="1"/>
  <c r="B973" i="2" s="1"/>
  <c r="A974" i="1"/>
  <c r="A995" i="2"/>
  <c r="D995" i="1"/>
  <c r="A996" i="1"/>
  <c r="B995" i="1"/>
  <c r="B995" i="2" s="1"/>
  <c r="D672" i="1"/>
  <c r="A672" i="2"/>
  <c r="B672" i="1"/>
  <c r="B672" i="2" s="1"/>
  <c r="A673" i="1"/>
  <c r="A650" i="2"/>
  <c r="D650" i="1"/>
  <c r="A651" i="1"/>
  <c r="B650" i="1"/>
  <c r="B650" i="2" s="1"/>
  <c r="A628" i="2"/>
  <c r="D628" i="1"/>
  <c r="A629" i="1"/>
  <c r="B628" i="1"/>
  <c r="B628" i="2" s="1"/>
  <c r="J326" i="2"/>
  <c r="J671" i="2" s="1"/>
  <c r="J1016" i="2" s="1"/>
  <c r="J1361" i="2" s="1"/>
  <c r="J1706" i="2" s="1"/>
  <c r="J2051" i="2" s="1"/>
  <c r="F326" i="2"/>
  <c r="H326" i="2"/>
  <c r="H671" i="2" s="1"/>
  <c r="H1016" i="2" s="1"/>
  <c r="H1361" i="2" s="1"/>
  <c r="H1706" i="2" s="1"/>
  <c r="H2051" i="2" s="1"/>
  <c r="L38" i="2"/>
  <c r="L38" i="1" s="1"/>
  <c r="F383" i="2"/>
  <c r="F626" i="2"/>
  <c r="L281" i="2"/>
  <c r="L281" i="1" s="1"/>
  <c r="L382" i="2"/>
  <c r="L382" i="1" s="1"/>
  <c r="F727" i="2"/>
  <c r="A283" i="2"/>
  <c r="D283" i="1"/>
  <c r="B283" i="1"/>
  <c r="B283" i="2" s="1"/>
  <c r="A284" i="1"/>
  <c r="F1636" i="2"/>
  <c r="L1291" i="2"/>
  <c r="L1291" i="1" s="1"/>
  <c r="D305" i="1"/>
  <c r="A305" i="2"/>
  <c r="B305" i="1"/>
  <c r="B305" i="2" s="1"/>
  <c r="A306" i="1"/>
  <c r="F1614" i="2"/>
  <c r="L1269" i="2"/>
  <c r="L1269" i="1" s="1"/>
  <c r="L1613" i="2"/>
  <c r="L1613" i="1" s="1"/>
  <c r="F1958" i="2"/>
  <c r="L1958" i="2" s="1"/>
  <c r="L1958" i="1" s="1"/>
  <c r="D40" i="1"/>
  <c r="B40" i="1"/>
  <c r="B40" i="2" s="1"/>
  <c r="A40" i="2"/>
  <c r="A41" i="1"/>
  <c r="F1759" i="2"/>
  <c r="L1759" i="2" s="1"/>
  <c r="L1759" i="1" s="1"/>
  <c r="L1414" i="2"/>
  <c r="L1414" i="1" s="1"/>
  <c r="J304" i="2"/>
  <c r="J649" i="2" s="1"/>
  <c r="J994" i="2" s="1"/>
  <c r="J1339" i="2" s="1"/>
  <c r="J1684" i="2" s="1"/>
  <c r="J2029" i="2" s="1"/>
  <c r="H304" i="2"/>
  <c r="H649" i="2" s="1"/>
  <c r="H994" i="2" s="1"/>
  <c r="H1339" i="2" s="1"/>
  <c r="H1684" i="2" s="1"/>
  <c r="H2029" i="2" s="1"/>
  <c r="F304" i="2"/>
  <c r="F992" i="2"/>
  <c r="L647" i="2"/>
  <c r="L647" i="1" s="1"/>
  <c r="J282" i="2"/>
  <c r="J627" i="2" s="1"/>
  <c r="J972" i="2" s="1"/>
  <c r="J1317" i="2" s="1"/>
  <c r="J1662" i="2" s="1"/>
  <c r="J2007" i="2" s="1"/>
  <c r="H282" i="2"/>
  <c r="H627" i="2" s="1"/>
  <c r="H972" i="2" s="1"/>
  <c r="H1317" i="2" s="1"/>
  <c r="H1662" i="2" s="1"/>
  <c r="H2007" i="2" s="1"/>
  <c r="F282" i="2"/>
  <c r="H39" i="2"/>
  <c r="H384" i="2" s="1"/>
  <c r="H729" i="2" s="1"/>
  <c r="H1074" i="2" s="1"/>
  <c r="H1419" i="2" s="1"/>
  <c r="H1764" i="2" s="1"/>
  <c r="F39" i="2"/>
  <c r="J39" i="2"/>
  <c r="J384" i="2" s="1"/>
  <c r="J729" i="2" s="1"/>
  <c r="J1074" i="2" s="1"/>
  <c r="J1419" i="2" s="1"/>
  <c r="J1764" i="2" s="1"/>
  <c r="L1070" i="2"/>
  <c r="L1070" i="1" s="1"/>
  <c r="F1415" i="2"/>
  <c r="L969" i="2"/>
  <c r="L969" i="1" s="1"/>
  <c r="F1314" i="2"/>
  <c r="F1292" i="2"/>
  <c r="L947" i="2"/>
  <c r="L947" i="1" s="1"/>
  <c r="L303" i="2"/>
  <c r="L303" i="1" s="1"/>
  <c r="F648" i="2"/>
  <c r="F670" i="2"/>
  <c r="L325" i="2"/>
  <c r="L325" i="1" s="1"/>
  <c r="A327" i="2"/>
  <c r="D327" i="1"/>
  <c r="A328" i="1"/>
  <c r="B327" i="1"/>
  <c r="B327" i="2" s="1"/>
  <c r="F970" i="2"/>
  <c r="L625" i="2"/>
  <c r="L625" i="1" s="1"/>
  <c r="L1591" i="2"/>
  <c r="L1591" i="1" s="1"/>
  <c r="F1936" i="2"/>
  <c r="L1936" i="2" s="1"/>
  <c r="L1936" i="1" s="1"/>
  <c r="F1071" i="2"/>
  <c r="L726" i="2"/>
  <c r="L726" i="1" s="1"/>
  <c r="B4813" i="1"/>
  <c r="B4813" i="2" s="1"/>
  <c r="A4814" i="1"/>
  <c r="F4814" i="1" s="1"/>
  <c r="B4273" i="1"/>
  <c r="B4273" i="2" s="1"/>
  <c r="A4274" i="1"/>
  <c r="F4274" i="1" s="1"/>
  <c r="B3735" i="1"/>
  <c r="B3735" i="2" s="1"/>
  <c r="A3736" i="1"/>
  <c r="F3736" i="1" s="1"/>
  <c r="B3196" i="1"/>
  <c r="B3196" i="2" s="1"/>
  <c r="A3197" i="1"/>
  <c r="F3197" i="1" s="1"/>
  <c r="B2657" i="1"/>
  <c r="B2657" i="2" s="1"/>
  <c r="A2658" i="1"/>
  <c r="F2658" i="1" s="1"/>
  <c r="A2120" i="1"/>
  <c r="F2120" i="1" s="1"/>
  <c r="B2119" i="1"/>
  <c r="B2119" i="2" s="1"/>
  <c r="E1677" i="2"/>
  <c r="E1332" i="2"/>
  <c r="E987" i="2"/>
  <c r="E642" i="2"/>
  <c r="E297" i="2"/>
  <c r="A1641" i="2"/>
  <c r="A1597" i="2"/>
  <c r="A1553" i="2"/>
  <c r="A1619" i="2"/>
  <c r="A1421" i="2"/>
  <c r="A1487" i="2"/>
  <c r="A1575" i="2"/>
  <c r="A1465" i="2"/>
  <c r="A1509" i="2"/>
  <c r="A1399" i="2"/>
  <c r="A1443" i="2"/>
  <c r="A1531" i="2"/>
  <c r="A1075" i="2"/>
  <c r="A1098" i="2"/>
  <c r="A1252" i="2"/>
  <c r="A1164" i="2"/>
  <c r="A1230" i="2"/>
  <c r="A1208" i="2"/>
  <c r="A1120" i="2"/>
  <c r="A1274" i="2"/>
  <c r="A1186" i="2"/>
  <c r="A1142" i="2"/>
  <c r="A1296" i="2"/>
  <c r="A753" i="2"/>
  <c r="A708" i="2"/>
  <c r="A819" i="2"/>
  <c r="A775" i="2"/>
  <c r="A797" i="2"/>
  <c r="A730" i="2"/>
  <c r="A929" i="2"/>
  <c r="A951" i="2"/>
  <c r="A841" i="2"/>
  <c r="A863" i="2"/>
  <c r="A907" i="2"/>
  <c r="A885" i="2"/>
  <c r="A496" i="2"/>
  <c r="A518" i="2"/>
  <c r="A385" i="2"/>
  <c r="A584" i="2"/>
  <c r="A562" i="2"/>
  <c r="A540" i="2"/>
  <c r="A606" i="2"/>
  <c r="A364" i="2"/>
  <c r="A430" i="2"/>
  <c r="A474" i="2"/>
  <c r="A408" i="2"/>
  <c r="A452" i="2"/>
  <c r="A85" i="2"/>
  <c r="A261" i="2"/>
  <c r="F1827" i="2"/>
  <c r="L1827" i="2" s="1"/>
  <c r="L1827" i="1" s="1"/>
  <c r="L1482" i="2"/>
  <c r="L1482" i="1" s="1"/>
  <c r="L1160" i="2"/>
  <c r="L1160" i="1" s="1"/>
  <c r="F1505" i="2"/>
  <c r="F794" i="2"/>
  <c r="F1438" i="2"/>
  <c r="L1093" i="2"/>
  <c r="L1093" i="1" s="1"/>
  <c r="L1503" i="2"/>
  <c r="L1503" i="1" s="1"/>
  <c r="F1848" i="2"/>
  <c r="L1848" i="2" s="1"/>
  <c r="L1848" i="1" s="1"/>
  <c r="F861" i="2"/>
  <c r="L193" i="2"/>
  <c r="L193" i="1" s="1"/>
  <c r="F538" i="2"/>
  <c r="L259" i="2"/>
  <c r="L259" i="1" s="1"/>
  <c r="F604" i="2"/>
  <c r="F428" i="2"/>
  <c r="L903" i="2"/>
  <c r="L903" i="1" s="1"/>
  <c r="F1248" i="2"/>
  <c r="A129" i="2"/>
  <c r="F494" i="2"/>
  <c r="F450" i="2"/>
  <c r="F1592" i="2"/>
  <c r="L1247" i="2"/>
  <c r="L1247" i="1" s="1"/>
  <c r="H128" i="2"/>
  <c r="H473" i="2" s="1"/>
  <c r="H818" i="2" s="1"/>
  <c r="H1163" i="2" s="1"/>
  <c r="H1508" i="2" s="1"/>
  <c r="H1853" i="2" s="1"/>
  <c r="F128" i="2"/>
  <c r="J128" i="2"/>
  <c r="J473" i="2" s="1"/>
  <c r="J818" i="2" s="1"/>
  <c r="J1163" i="2" s="1"/>
  <c r="J1508" i="2" s="1"/>
  <c r="J1853" i="2" s="1"/>
  <c r="H172" i="2"/>
  <c r="H517" i="2" s="1"/>
  <c r="H862" i="2" s="1"/>
  <c r="H1207" i="2" s="1"/>
  <c r="H1552" i="2" s="1"/>
  <c r="H1897" i="2" s="1"/>
  <c r="J172" i="2"/>
  <c r="J517" i="2" s="1"/>
  <c r="J862" i="2" s="1"/>
  <c r="J1207" i="2" s="1"/>
  <c r="J1552" i="2" s="1"/>
  <c r="J1897" i="2" s="1"/>
  <c r="F172" i="2"/>
  <c r="F1504" i="2"/>
  <c r="L1159" i="2"/>
  <c r="L1159" i="1" s="1"/>
  <c r="L1115" i="2"/>
  <c r="L1115" i="1" s="1"/>
  <c r="F1460" i="2"/>
  <c r="F816" i="2"/>
  <c r="H194" i="2"/>
  <c r="J194" i="2"/>
  <c r="J539" i="2" s="1"/>
  <c r="J884" i="2" s="1"/>
  <c r="J1229" i="2" s="1"/>
  <c r="J1574" i="2" s="1"/>
  <c r="J1919" i="2" s="1"/>
  <c r="F194" i="2"/>
  <c r="F539" i="2" s="1"/>
  <c r="A217" i="2"/>
  <c r="A173" i="2"/>
  <c r="A107" i="2"/>
  <c r="F1570" i="2"/>
  <c r="L1225" i="2"/>
  <c r="L1225" i="1" s="1"/>
  <c r="H150" i="2"/>
  <c r="H495" i="2" s="1"/>
  <c r="H840" i="2" s="1"/>
  <c r="H1185" i="2" s="1"/>
  <c r="H1530" i="2" s="1"/>
  <c r="H1875" i="2" s="1"/>
  <c r="F150" i="2"/>
  <c r="J150" i="2"/>
  <c r="J495" i="2" s="1"/>
  <c r="J840" i="2" s="1"/>
  <c r="J1185" i="2" s="1"/>
  <c r="J1530" i="2" s="1"/>
  <c r="J1875" i="2" s="1"/>
  <c r="L749" i="2"/>
  <c r="L749" i="1" s="1"/>
  <c r="F1094" i="2"/>
  <c r="F1782" i="2"/>
  <c r="L1782" i="2" s="1"/>
  <c r="L1782" i="1" s="1"/>
  <c r="L1437" i="2"/>
  <c r="L1437" i="1" s="1"/>
  <c r="L925" i="2"/>
  <c r="L925" i="1" s="1"/>
  <c r="F1270" i="2"/>
  <c r="L493" i="2"/>
  <c r="L493" i="1" s="1"/>
  <c r="H516" i="2"/>
  <c r="H861" i="2" s="1"/>
  <c r="H1206" i="2" s="1"/>
  <c r="H1551" i="2" s="1"/>
  <c r="H1896" i="2" s="1"/>
  <c r="L603" i="2"/>
  <c r="L603" i="1" s="1"/>
  <c r="F948" i="2"/>
  <c r="L61" i="2"/>
  <c r="L61" i="1" s="1"/>
  <c r="F406" i="2"/>
  <c r="L215" i="2"/>
  <c r="L215" i="1" s="1"/>
  <c r="F560" i="2"/>
  <c r="A151" i="2"/>
  <c r="L1203" i="2"/>
  <c r="L1203" i="1" s="1"/>
  <c r="F1548" i="2"/>
  <c r="L559" i="2"/>
  <c r="L559" i="1" s="1"/>
  <c r="F904" i="2"/>
  <c r="F750" i="2"/>
  <c r="L405" i="2"/>
  <c r="L405" i="1" s="1"/>
  <c r="F472" i="2"/>
  <c r="F1183" i="2"/>
  <c r="L838" i="2"/>
  <c r="L838" i="1" s="1"/>
  <c r="L237" i="2"/>
  <c r="L237" i="1" s="1"/>
  <c r="F582" i="2"/>
  <c r="L837" i="2"/>
  <c r="L837" i="1" s="1"/>
  <c r="F1182" i="2"/>
  <c r="L1547" i="2"/>
  <c r="L1547" i="1" s="1"/>
  <c r="F1892" i="2"/>
  <c r="L1892" i="2" s="1"/>
  <c r="L1892" i="1" s="1"/>
  <c r="L1569" i="2"/>
  <c r="L1569" i="1" s="1"/>
  <c r="F1914" i="2"/>
  <c r="L1914" i="2" s="1"/>
  <c r="L1914" i="1" s="1"/>
  <c r="H216" i="2"/>
  <c r="H561" i="2" s="1"/>
  <c r="H906" i="2" s="1"/>
  <c r="H1251" i="2" s="1"/>
  <c r="H1596" i="2" s="1"/>
  <c r="H1941" i="2" s="1"/>
  <c r="F216" i="2"/>
  <c r="J216" i="2"/>
  <c r="J561" i="2" s="1"/>
  <c r="J906" i="2" s="1"/>
  <c r="J1251" i="2" s="1"/>
  <c r="J1596" i="2" s="1"/>
  <c r="J1941" i="2" s="1"/>
  <c r="A195" i="2"/>
  <c r="A239" i="2"/>
  <c r="L537" i="2"/>
  <c r="L537" i="1" s="1"/>
  <c r="F882" i="2"/>
  <c r="F1204" i="2"/>
  <c r="L859" i="2"/>
  <c r="L859" i="1" s="1"/>
  <c r="H260" i="2"/>
  <c r="H605" i="2" s="1"/>
  <c r="H950" i="2" s="1"/>
  <c r="H1295" i="2" s="1"/>
  <c r="H1640" i="2" s="1"/>
  <c r="H1985" i="2" s="1"/>
  <c r="J260" i="2"/>
  <c r="J605" i="2" s="1"/>
  <c r="J950" i="2" s="1"/>
  <c r="J1295" i="2" s="1"/>
  <c r="J1640" i="2" s="1"/>
  <c r="J1985" i="2" s="1"/>
  <c r="F260" i="2"/>
  <c r="F1116" i="2"/>
  <c r="L771" i="2"/>
  <c r="L771" i="1" s="1"/>
  <c r="F926" i="2"/>
  <c r="L581" i="2"/>
  <c r="L581" i="1" s="1"/>
  <c r="A63" i="2"/>
  <c r="F1870" i="2"/>
  <c r="L1870" i="2" s="1"/>
  <c r="L1870" i="1" s="1"/>
  <c r="L1525" i="2"/>
  <c r="L1525" i="1" s="1"/>
  <c r="L881" i="2"/>
  <c r="L881" i="1" s="1"/>
  <c r="F1226" i="2"/>
  <c r="F772" i="2"/>
  <c r="H62" i="2"/>
  <c r="H407" i="2" s="1"/>
  <c r="H752" i="2" s="1"/>
  <c r="H1097" i="2" s="1"/>
  <c r="H1442" i="2" s="1"/>
  <c r="H1787" i="2" s="1"/>
  <c r="F62" i="2"/>
  <c r="J62" i="2"/>
  <c r="J407" i="2" s="1"/>
  <c r="J752" i="2" s="1"/>
  <c r="J1097" i="2" s="1"/>
  <c r="J1442" i="2" s="1"/>
  <c r="J1787" i="2" s="1"/>
  <c r="H84" i="2"/>
  <c r="H429" i="2" s="1"/>
  <c r="H774" i="2" s="1"/>
  <c r="H1119" i="2" s="1"/>
  <c r="H1464" i="2" s="1"/>
  <c r="H1809" i="2" s="1"/>
  <c r="J84" i="2"/>
  <c r="J429" i="2" s="1"/>
  <c r="J774" i="2" s="1"/>
  <c r="J1119" i="2" s="1"/>
  <c r="J1464" i="2" s="1"/>
  <c r="J1809" i="2" s="1"/>
  <c r="F84" i="2"/>
  <c r="H106" i="2"/>
  <c r="H451" i="2" s="1"/>
  <c r="H796" i="2" s="1"/>
  <c r="H1141" i="2" s="1"/>
  <c r="H1486" i="2" s="1"/>
  <c r="H1831" i="2" s="1"/>
  <c r="J106" i="2"/>
  <c r="J451" i="2" s="1"/>
  <c r="J796" i="2" s="1"/>
  <c r="J1141" i="2" s="1"/>
  <c r="J1486" i="2" s="1"/>
  <c r="J1831" i="2" s="1"/>
  <c r="F106" i="2"/>
  <c r="H238" i="2"/>
  <c r="H583" i="2" s="1"/>
  <c r="H928" i="2" s="1"/>
  <c r="H1273" i="2" s="1"/>
  <c r="H1618" i="2" s="1"/>
  <c r="H1963" i="2" s="1"/>
  <c r="J238" i="2"/>
  <c r="J583" i="2" s="1"/>
  <c r="J928" i="2" s="1"/>
  <c r="J1273" i="2" s="1"/>
  <c r="J1618" i="2" s="1"/>
  <c r="J1963" i="2" s="1"/>
  <c r="F238" i="2"/>
  <c r="F1826" i="2"/>
  <c r="L1826" i="2" s="1"/>
  <c r="L1826" i="1" s="1"/>
  <c r="L1481" i="2"/>
  <c r="L1481" i="1" s="1"/>
  <c r="L1181" i="2"/>
  <c r="L1181" i="1" s="1"/>
  <c r="F1526" i="2"/>
  <c r="L515" i="2"/>
  <c r="L515" i="1" s="1"/>
  <c r="F860" i="2"/>
  <c r="L793" i="2"/>
  <c r="L793" i="1" s="1"/>
  <c r="F1138" i="2"/>
  <c r="B1875" i="1"/>
  <c r="B1875" i="2" s="1"/>
  <c r="A1876" i="1"/>
  <c r="A1745" i="1"/>
  <c r="B1744" i="1"/>
  <c r="B1744" i="2" s="1"/>
  <c r="A1810" i="1"/>
  <c r="B1809" i="1"/>
  <c r="B1809" i="2" s="1"/>
  <c r="B1853" i="1"/>
  <c r="B1853" i="2" s="1"/>
  <c r="A1854" i="1"/>
  <c r="B1963" i="1"/>
  <c r="B1963" i="2" s="1"/>
  <c r="A1964" i="1"/>
  <c r="A1898" i="1"/>
  <c r="B1897" i="1"/>
  <c r="B1897" i="2" s="1"/>
  <c r="A1788" i="1"/>
  <c r="B1787" i="1"/>
  <c r="B1787" i="2" s="1"/>
  <c r="A1767" i="1"/>
  <c r="B1766" i="1"/>
  <c r="B1766" i="2" s="1"/>
  <c r="A1832" i="1"/>
  <c r="B1831" i="1"/>
  <c r="B1831" i="2" s="1"/>
  <c r="B1985" i="1"/>
  <c r="B1985" i="2" s="1"/>
  <c r="A1986" i="1"/>
  <c r="B1941" i="1"/>
  <c r="B1941" i="2" s="1"/>
  <c r="A1942" i="1"/>
  <c r="A1920" i="1"/>
  <c r="B1919" i="1"/>
  <c r="B1919" i="2" s="1"/>
  <c r="A1466" i="1"/>
  <c r="D1466" i="1" s="1"/>
  <c r="B1465" i="1"/>
  <c r="B1465" i="2" s="1"/>
  <c r="B1531" i="1"/>
  <c r="B1531" i="2" s="1"/>
  <c r="A1532" i="1"/>
  <c r="D1532" i="1" s="1"/>
  <c r="B1575" i="1"/>
  <c r="B1575" i="2" s="1"/>
  <c r="A1576" i="1"/>
  <c r="D1576" i="1" s="1"/>
  <c r="A1510" i="1"/>
  <c r="D1510" i="1" s="1"/>
  <c r="B1509" i="1"/>
  <c r="B1509" i="2" s="1"/>
  <c r="A1400" i="1"/>
  <c r="D1400" i="1" s="1"/>
  <c r="B1399" i="1"/>
  <c r="B1399" i="2" s="1"/>
  <c r="A1444" i="1"/>
  <c r="D1444" i="1" s="1"/>
  <c r="B1443" i="1"/>
  <c r="B1443" i="2" s="1"/>
  <c r="B1641" i="1"/>
  <c r="B1641" i="2" s="1"/>
  <c r="A1642" i="1"/>
  <c r="D1642" i="1" s="1"/>
  <c r="B1597" i="1"/>
  <c r="B1597" i="2" s="1"/>
  <c r="A1598" i="1"/>
  <c r="D1598" i="1" s="1"/>
  <c r="B1553" i="1"/>
  <c r="B1553" i="2" s="1"/>
  <c r="A1554" i="1"/>
  <c r="D1554" i="1" s="1"/>
  <c r="B1619" i="1"/>
  <c r="B1619" i="2" s="1"/>
  <c r="A1620" i="1"/>
  <c r="D1620" i="1" s="1"/>
  <c r="A1422" i="1"/>
  <c r="D1422" i="1" s="1"/>
  <c r="B1421" i="1"/>
  <c r="B1421" i="2" s="1"/>
  <c r="A1488" i="1"/>
  <c r="D1488" i="1" s="1"/>
  <c r="B1487" i="1"/>
  <c r="B1487" i="2" s="1"/>
  <c r="B1252" i="1"/>
  <c r="B1252" i="2" s="1"/>
  <c r="A1253" i="1"/>
  <c r="D1253" i="1" s="1"/>
  <c r="A1165" i="1"/>
  <c r="D1165" i="1" s="1"/>
  <c r="B1164" i="1"/>
  <c r="B1164" i="2" s="1"/>
  <c r="B1054" i="1"/>
  <c r="B1054" i="2" s="1"/>
  <c r="A1209" i="1"/>
  <c r="D1209" i="1" s="1"/>
  <c r="B1208" i="1"/>
  <c r="B1208" i="2" s="1"/>
  <c r="A1121" i="1"/>
  <c r="D1121" i="1" s="1"/>
  <c r="B1120" i="1"/>
  <c r="B1120" i="2" s="1"/>
  <c r="B1230" i="1"/>
  <c r="B1230" i="2" s="1"/>
  <c r="A1231" i="1"/>
  <c r="D1231" i="1" s="1"/>
  <c r="B1274" i="1"/>
  <c r="B1274" i="2" s="1"/>
  <c r="A1275" i="1"/>
  <c r="D1275" i="1" s="1"/>
  <c r="B1186" i="1"/>
  <c r="B1186" i="2" s="1"/>
  <c r="A1187" i="1"/>
  <c r="D1187" i="1" s="1"/>
  <c r="B1296" i="1"/>
  <c r="B1296" i="2" s="1"/>
  <c r="A1297" i="1"/>
  <c r="D1297" i="1" s="1"/>
  <c r="A1143" i="1"/>
  <c r="D1143" i="1" s="1"/>
  <c r="B1142" i="1"/>
  <c r="B1142" i="2" s="1"/>
  <c r="A1076" i="1"/>
  <c r="D1076" i="1" s="1"/>
  <c r="B1075" i="1"/>
  <c r="B1075" i="2" s="1"/>
  <c r="A1099" i="1"/>
  <c r="D1099" i="1" s="1"/>
  <c r="B1098" i="1"/>
  <c r="B1098" i="2" s="1"/>
  <c r="B907" i="1"/>
  <c r="B907" i="2" s="1"/>
  <c r="A908" i="1"/>
  <c r="D908" i="1" s="1"/>
  <c r="A864" i="1"/>
  <c r="D864" i="1" s="1"/>
  <c r="B863" i="1"/>
  <c r="B863" i="2" s="1"/>
  <c r="A820" i="1"/>
  <c r="D820" i="1" s="1"/>
  <c r="B819" i="1"/>
  <c r="B819" i="2" s="1"/>
  <c r="A731" i="1"/>
  <c r="D731" i="1" s="1"/>
  <c r="B730" i="1"/>
  <c r="B730" i="2" s="1"/>
  <c r="A754" i="1"/>
  <c r="D754" i="1" s="1"/>
  <c r="B753" i="1"/>
  <c r="B753" i="2" s="1"/>
  <c r="A709" i="1"/>
  <c r="D709" i="1" s="1"/>
  <c r="B708" i="1"/>
  <c r="B708" i="2" s="1"/>
  <c r="A776" i="1"/>
  <c r="D776" i="1" s="1"/>
  <c r="B775" i="1"/>
  <c r="B775" i="2" s="1"/>
  <c r="A798" i="1"/>
  <c r="D798" i="1" s="1"/>
  <c r="B797" i="1"/>
  <c r="B797" i="2" s="1"/>
  <c r="B951" i="1"/>
  <c r="B951" i="2" s="1"/>
  <c r="A952" i="1"/>
  <c r="D952" i="1" s="1"/>
  <c r="B929" i="1"/>
  <c r="B929" i="2" s="1"/>
  <c r="A930" i="1"/>
  <c r="D930" i="1" s="1"/>
  <c r="B841" i="1"/>
  <c r="B841" i="2" s="1"/>
  <c r="A842" i="1"/>
  <c r="D842" i="1" s="1"/>
  <c r="B885" i="1"/>
  <c r="B885" i="2" s="1"/>
  <c r="A886" i="1"/>
  <c r="D886" i="1" s="1"/>
  <c r="B606" i="1"/>
  <c r="B606" i="2" s="1"/>
  <c r="A607" i="1"/>
  <c r="D607" i="1" s="1"/>
  <c r="A365" i="1"/>
  <c r="D365" i="1" s="1"/>
  <c r="B364" i="1"/>
  <c r="B364" i="2" s="1"/>
  <c r="A431" i="1"/>
  <c r="D431" i="1" s="1"/>
  <c r="B430" i="1"/>
  <c r="B430" i="2" s="1"/>
  <c r="B474" i="1"/>
  <c r="B474" i="2" s="1"/>
  <c r="A475" i="1"/>
  <c r="D475" i="1" s="1"/>
  <c r="A409" i="1"/>
  <c r="D409" i="1" s="1"/>
  <c r="B408" i="1"/>
  <c r="B408" i="2" s="1"/>
  <c r="A453" i="1"/>
  <c r="D453" i="1" s="1"/>
  <c r="B452" i="1"/>
  <c r="B452" i="2" s="1"/>
  <c r="A585" i="1"/>
  <c r="D585" i="1" s="1"/>
  <c r="B584" i="1"/>
  <c r="B584" i="2" s="1"/>
  <c r="A497" i="1"/>
  <c r="D497" i="1" s="1"/>
  <c r="B496" i="1"/>
  <c r="B496" i="2" s="1"/>
  <c r="B518" i="1"/>
  <c r="B518" i="2" s="1"/>
  <c r="A519" i="1"/>
  <c r="D519" i="1" s="1"/>
  <c r="B562" i="1"/>
  <c r="B562" i="2" s="1"/>
  <c r="A563" i="1"/>
  <c r="D563" i="1" s="1"/>
  <c r="B385" i="1"/>
  <c r="B385" i="2" s="1"/>
  <c r="A386" i="1"/>
  <c r="D386" i="1" s="1"/>
  <c r="B540" i="1"/>
  <c r="B540" i="2" s="1"/>
  <c r="A541" i="1"/>
  <c r="D541" i="1" s="1"/>
  <c r="B195" i="1"/>
  <c r="B195" i="2" s="1"/>
  <c r="A196" i="1"/>
  <c r="D196" i="1" s="1"/>
  <c r="B151" i="1"/>
  <c r="B151" i="2" s="1"/>
  <c r="A152" i="1"/>
  <c r="D152" i="1" s="1"/>
  <c r="A240" i="1"/>
  <c r="D240" i="1" s="1"/>
  <c r="B239" i="1"/>
  <c r="B239" i="2" s="1"/>
  <c r="B85" i="1"/>
  <c r="B85" i="2" s="1"/>
  <c r="A86" i="1"/>
  <c r="D86" i="1" s="1"/>
  <c r="B261" i="1"/>
  <c r="B261" i="2" s="1"/>
  <c r="A262" i="1"/>
  <c r="D262" i="1" s="1"/>
  <c r="B129" i="1"/>
  <c r="B129" i="2" s="1"/>
  <c r="A130" i="1"/>
  <c r="D130" i="1" s="1"/>
  <c r="A218" i="1"/>
  <c r="D218" i="1" s="1"/>
  <c r="B217" i="1"/>
  <c r="B217" i="2" s="1"/>
  <c r="B173" i="1"/>
  <c r="B173" i="2" s="1"/>
  <c r="A174" i="1"/>
  <c r="D174" i="1" s="1"/>
  <c r="B107" i="1"/>
  <c r="B107" i="2" s="1"/>
  <c r="A108" i="1"/>
  <c r="D108" i="1" s="1"/>
  <c r="A64" i="1"/>
  <c r="D64" i="1" s="1"/>
  <c r="B63" i="1"/>
  <c r="B63" i="2" s="1"/>
  <c r="L4813" i="2" l="1"/>
  <c r="L4813" i="1" s="1"/>
  <c r="H2338" i="2"/>
  <c r="H2872" i="2"/>
  <c r="H3411" i="2" s="1"/>
  <c r="H3950" i="2" s="1"/>
  <c r="H4489" i="2" s="1"/>
  <c r="H5028" i="2" s="1"/>
  <c r="L3735" i="2"/>
  <c r="L3735" i="1" s="1"/>
  <c r="H2379" i="2"/>
  <c r="H2913" i="2"/>
  <c r="H3452" i="2" s="1"/>
  <c r="H3991" i="2" s="1"/>
  <c r="H4530" i="2" s="1"/>
  <c r="H5069" i="2" s="1"/>
  <c r="L4273" i="2"/>
  <c r="L4273" i="1" s="1"/>
  <c r="AH150" i="3"/>
  <c r="R149" i="3"/>
  <c r="V149" i="3" s="1"/>
  <c r="H2386" i="2"/>
  <c r="H2920" i="2"/>
  <c r="H3459" i="2" s="1"/>
  <c r="H3998" i="2" s="1"/>
  <c r="H4537" i="2" s="1"/>
  <c r="H5076" i="2" s="1"/>
  <c r="H2926" i="2"/>
  <c r="H3465" i="2" s="1"/>
  <c r="H4004" i="2" s="1"/>
  <c r="H4543" i="2" s="1"/>
  <c r="H5082" i="2" s="1"/>
  <c r="H2924" i="2"/>
  <c r="H3463" i="2" s="1"/>
  <c r="H4002" i="2" s="1"/>
  <c r="H4541" i="2" s="1"/>
  <c r="H5080" i="2" s="1"/>
  <c r="A4814" i="2"/>
  <c r="C3425" i="1"/>
  <c r="C3425" i="2" s="1"/>
  <c r="K3431" i="1"/>
  <c r="C5043" i="1"/>
  <c r="C5043" i="2" s="1"/>
  <c r="K5049" i="1"/>
  <c r="C4500" i="1"/>
  <c r="C4500" i="2" s="1"/>
  <c r="K4506" i="1"/>
  <c r="C3424" i="1"/>
  <c r="C3424" i="2" s="1"/>
  <c r="K3430" i="1"/>
  <c r="C2887" i="1"/>
  <c r="C2887" i="2" s="1"/>
  <c r="K2893" i="1"/>
  <c r="C3965" i="1"/>
  <c r="C3965" i="2" s="1"/>
  <c r="K3971" i="1"/>
  <c r="C5038" i="1"/>
  <c r="C5038" i="2" s="1"/>
  <c r="K5044" i="1"/>
  <c r="C3964" i="1"/>
  <c r="C3964" i="2" s="1"/>
  <c r="K3970" i="1"/>
  <c r="C4501" i="1"/>
  <c r="C4501" i="2" s="1"/>
  <c r="K4507" i="1"/>
  <c r="J2436" i="1"/>
  <c r="J2969" i="1"/>
  <c r="J3508" i="1" s="1"/>
  <c r="J4047" i="1" s="1"/>
  <c r="J4586" i="1" s="1"/>
  <c r="J5125" i="1" s="1"/>
  <c r="C3423" i="1"/>
  <c r="C3423" i="2" s="1"/>
  <c r="K3429" i="1"/>
  <c r="C3963" i="1"/>
  <c r="C3963" i="2" s="1"/>
  <c r="K3969" i="1"/>
  <c r="K2559" i="1"/>
  <c r="C3960" i="1"/>
  <c r="C3960" i="2" s="1"/>
  <c r="K3966" i="1"/>
  <c r="C5042" i="1"/>
  <c r="C5042" i="2" s="1"/>
  <c r="K5048" i="1"/>
  <c r="J2349" i="1"/>
  <c r="J2882" i="1"/>
  <c r="J3421" i="1" s="1"/>
  <c r="J3960" i="1" s="1"/>
  <c r="J4499" i="1" s="1"/>
  <c r="J5038" i="1" s="1"/>
  <c r="A2120" i="2"/>
  <c r="C2883" i="1"/>
  <c r="C2883" i="2" s="1"/>
  <c r="K2889" i="1"/>
  <c r="C4503" i="1"/>
  <c r="C4503" i="2" s="1"/>
  <c r="K4509" i="1"/>
  <c r="C5040" i="1"/>
  <c r="C5040" i="2" s="1"/>
  <c r="K5046" i="1"/>
  <c r="C4499" i="1"/>
  <c r="C4499" i="2" s="1"/>
  <c r="K4505" i="1"/>
  <c r="G2132" i="2"/>
  <c r="G2670" i="2"/>
  <c r="G3209" i="2" s="1"/>
  <c r="G3748" i="2" s="1"/>
  <c r="G4287" i="2" s="1"/>
  <c r="G4826" i="2" s="1"/>
  <c r="C3426" i="1"/>
  <c r="C3426" i="2" s="1"/>
  <c r="K3432" i="1"/>
  <c r="C4504" i="1"/>
  <c r="C4504" i="2" s="1"/>
  <c r="K4510" i="1"/>
  <c r="C4502" i="1"/>
  <c r="C4502" i="2" s="1"/>
  <c r="K4508" i="1"/>
  <c r="C2886" i="1"/>
  <c r="C2886" i="2" s="1"/>
  <c r="K2892" i="1"/>
  <c r="C5041" i="1"/>
  <c r="C5041" i="2" s="1"/>
  <c r="K5047" i="1"/>
  <c r="A3197" i="2"/>
  <c r="C2885" i="1"/>
  <c r="C2885" i="2" s="1"/>
  <c r="K2891" i="1"/>
  <c r="J2450" i="1"/>
  <c r="J2983" i="1"/>
  <c r="J3522" i="1" s="1"/>
  <c r="J4061" i="1" s="1"/>
  <c r="J2437" i="1"/>
  <c r="J2970" i="1"/>
  <c r="J3509" i="1" s="1"/>
  <c r="J4048" i="1" s="1"/>
  <c r="J4587" i="1" s="1"/>
  <c r="J5126" i="1" s="1"/>
  <c r="C2555" i="1"/>
  <c r="C2555" i="2" s="1"/>
  <c r="K2561" i="1"/>
  <c r="C2556" i="1"/>
  <c r="C2556" i="2" s="1"/>
  <c r="C2540" i="1"/>
  <c r="C2540" i="2" s="1"/>
  <c r="C2539" i="1"/>
  <c r="C2539" i="2" s="1"/>
  <c r="K2546" i="1"/>
  <c r="C2541" i="1"/>
  <c r="C2541" i="2" s="1"/>
  <c r="J2434" i="1"/>
  <c r="J2967" i="1"/>
  <c r="J3506" i="1" s="1"/>
  <c r="J4045" i="1" s="1"/>
  <c r="J4584" i="1" s="1"/>
  <c r="J5123" i="1" s="1"/>
  <c r="A3736" i="2"/>
  <c r="J2435" i="1"/>
  <c r="J2968" i="1"/>
  <c r="J3507" i="1" s="1"/>
  <c r="J4046" i="1" s="1"/>
  <c r="J4585" i="1" s="1"/>
  <c r="J5124" i="1" s="1"/>
  <c r="C3962" i="1"/>
  <c r="C3962" i="2" s="1"/>
  <c r="K3968" i="1"/>
  <c r="C2882" i="1"/>
  <c r="C2882" i="2" s="1"/>
  <c r="K2888" i="1"/>
  <c r="A2658" i="2"/>
  <c r="C5039" i="1"/>
  <c r="C5039" i="2" s="1"/>
  <c r="K5045" i="1"/>
  <c r="A4274" i="2"/>
  <c r="C3422" i="1"/>
  <c r="C3422" i="2" s="1"/>
  <c r="K3428" i="1"/>
  <c r="C2884" i="1"/>
  <c r="C2884" i="2" s="1"/>
  <c r="K2890" i="1"/>
  <c r="C3421" i="1"/>
  <c r="C3421" i="2" s="1"/>
  <c r="K3427" i="1"/>
  <c r="C3961" i="1"/>
  <c r="C3961" i="2" s="1"/>
  <c r="K3967" i="1"/>
  <c r="A1055" i="1"/>
  <c r="D1055" i="1" s="1"/>
  <c r="A1054" i="2"/>
  <c r="K2563" i="1"/>
  <c r="K2574" i="1"/>
  <c r="K2560" i="1"/>
  <c r="S322" i="3"/>
  <c r="AC62" i="3"/>
  <c r="AE61" i="3"/>
  <c r="G62" i="2"/>
  <c r="G406" i="2"/>
  <c r="G751" i="2" s="1"/>
  <c r="G1096" i="2" s="1"/>
  <c r="G1441" i="2" s="1"/>
  <c r="G1786" i="2" s="1"/>
  <c r="D2658" i="1"/>
  <c r="D4814" i="1"/>
  <c r="L362" i="2"/>
  <c r="L362" i="1" s="1"/>
  <c r="F707" i="2"/>
  <c r="D3197" i="1"/>
  <c r="L706" i="2"/>
  <c r="L706" i="1" s="1"/>
  <c r="F1051" i="2"/>
  <c r="D3736" i="1"/>
  <c r="D20" i="1"/>
  <c r="A21" i="1"/>
  <c r="B20" i="1"/>
  <c r="B20" i="2" s="1"/>
  <c r="A20" i="2"/>
  <c r="F1739" i="2"/>
  <c r="L1739" i="2" s="1"/>
  <c r="L1739" i="1" s="1"/>
  <c r="L1394" i="2"/>
  <c r="L1394" i="1" s="1"/>
  <c r="L1050" i="2"/>
  <c r="L1050" i="1" s="1"/>
  <c r="F1395" i="2"/>
  <c r="L18" i="2"/>
  <c r="L18" i="1" s="1"/>
  <c r="F363" i="2"/>
  <c r="H19" i="2"/>
  <c r="H364" i="2" s="1"/>
  <c r="H709" i="2" s="1"/>
  <c r="H1054" i="2" s="1"/>
  <c r="H1399" i="2" s="1"/>
  <c r="H1744" i="2" s="1"/>
  <c r="J19" i="2"/>
  <c r="J364" i="2" s="1"/>
  <c r="J709" i="2" s="1"/>
  <c r="J1054" i="2" s="1"/>
  <c r="J1399" i="2" s="1"/>
  <c r="J1744" i="2" s="1"/>
  <c r="F19" i="2"/>
  <c r="D4274" i="1"/>
  <c r="L2120" i="2"/>
  <c r="L2120" i="1" s="1"/>
  <c r="D2120" i="1"/>
  <c r="U55" i="3"/>
  <c r="R55" i="3" s="1"/>
  <c r="V55" i="3" s="1"/>
  <c r="D1788" i="1"/>
  <c r="A1788" i="2"/>
  <c r="D1810" i="1"/>
  <c r="A1810" i="2"/>
  <c r="D1986" i="1"/>
  <c r="A1986" i="2"/>
  <c r="A2052" i="2"/>
  <c r="D2052" i="1"/>
  <c r="A2053" i="1"/>
  <c r="B2052" i="1"/>
  <c r="B2052" i="2" s="1"/>
  <c r="D1898" i="1"/>
  <c r="A1898" i="2"/>
  <c r="D1745" i="1"/>
  <c r="A1745" i="2"/>
  <c r="D1964" i="1"/>
  <c r="A1964" i="2"/>
  <c r="D1876" i="1"/>
  <c r="A1876" i="2"/>
  <c r="D1832" i="1"/>
  <c r="A1832" i="2"/>
  <c r="D1854" i="1"/>
  <c r="A1854" i="2"/>
  <c r="A2030" i="2"/>
  <c r="D2030" i="1"/>
  <c r="B2030" i="1"/>
  <c r="B2030" i="2" s="1"/>
  <c r="A2031" i="1"/>
  <c r="D1920" i="1"/>
  <c r="A1920" i="2"/>
  <c r="D1767" i="1"/>
  <c r="A1767" i="2"/>
  <c r="A2008" i="2"/>
  <c r="D2008" i="1"/>
  <c r="B2008" i="1"/>
  <c r="B2008" i="2" s="1"/>
  <c r="A2009" i="1"/>
  <c r="D1942" i="1"/>
  <c r="A1942" i="2"/>
  <c r="D1708" i="1"/>
  <c r="A1708" i="2"/>
  <c r="A1709" i="1"/>
  <c r="B1708" i="1"/>
  <c r="B1708" i="2" s="1"/>
  <c r="A1686" i="2"/>
  <c r="D1686" i="1"/>
  <c r="B1686" i="1"/>
  <c r="B1686" i="2" s="1"/>
  <c r="A1687" i="1"/>
  <c r="D1664" i="1"/>
  <c r="A1664" i="2"/>
  <c r="A1665" i="1"/>
  <c r="B1664" i="1"/>
  <c r="B1664" i="2" s="1"/>
  <c r="A1341" i="2"/>
  <c r="D1341" i="1"/>
  <c r="A1342" i="1"/>
  <c r="B1341" i="1"/>
  <c r="B1341" i="2" s="1"/>
  <c r="D1319" i="1"/>
  <c r="A1319" i="2"/>
  <c r="B1319" i="1"/>
  <c r="B1319" i="2" s="1"/>
  <c r="A1320" i="1"/>
  <c r="D1363" i="1"/>
  <c r="A1363" i="2"/>
  <c r="B1363" i="1"/>
  <c r="B1363" i="2" s="1"/>
  <c r="A1364" i="1"/>
  <c r="D974" i="1"/>
  <c r="A974" i="2"/>
  <c r="B974" i="1"/>
  <c r="B974" i="2" s="1"/>
  <c r="A975" i="1"/>
  <c r="D996" i="1"/>
  <c r="A996" i="2"/>
  <c r="B996" i="1"/>
  <c r="B996" i="2" s="1"/>
  <c r="A997" i="1"/>
  <c r="A1018" i="2"/>
  <c r="D1018" i="1"/>
  <c r="B1018" i="1"/>
  <c r="B1018" i="2" s="1"/>
  <c r="A1019" i="1"/>
  <c r="A651" i="2"/>
  <c r="D651" i="1"/>
  <c r="A652" i="1"/>
  <c r="B651" i="1"/>
  <c r="B651" i="2" s="1"/>
  <c r="D673" i="1"/>
  <c r="A673" i="2"/>
  <c r="A674" i="1"/>
  <c r="B673" i="1"/>
  <c r="B673" i="2" s="1"/>
  <c r="D629" i="1"/>
  <c r="A629" i="2"/>
  <c r="A630" i="1"/>
  <c r="B629" i="1"/>
  <c r="B629" i="2" s="1"/>
  <c r="L1415" i="2"/>
  <c r="L1415" i="1" s="1"/>
  <c r="F1760" i="2"/>
  <c r="L1760" i="2" s="1"/>
  <c r="L1760" i="1" s="1"/>
  <c r="H40" i="2"/>
  <c r="H385" i="2" s="1"/>
  <c r="H730" i="2" s="1"/>
  <c r="H1075" i="2" s="1"/>
  <c r="H1420" i="2" s="1"/>
  <c r="H1765" i="2" s="1"/>
  <c r="F40" i="2"/>
  <c r="J40" i="2"/>
  <c r="J385" i="2" s="1"/>
  <c r="J730" i="2" s="1"/>
  <c r="J1075" i="2" s="1"/>
  <c r="J1420" i="2" s="1"/>
  <c r="J1765" i="2" s="1"/>
  <c r="J283" i="2"/>
  <c r="J628" i="2" s="1"/>
  <c r="J973" i="2" s="1"/>
  <c r="J1318" i="2" s="1"/>
  <c r="J1663" i="2" s="1"/>
  <c r="J2008" i="2" s="1"/>
  <c r="H283" i="2"/>
  <c r="H628" i="2" s="1"/>
  <c r="H973" i="2" s="1"/>
  <c r="H1318" i="2" s="1"/>
  <c r="H1663" i="2" s="1"/>
  <c r="H2008" i="2" s="1"/>
  <c r="F283" i="2"/>
  <c r="F971" i="2"/>
  <c r="L626" i="2"/>
  <c r="L626" i="1" s="1"/>
  <c r="F1315" i="2"/>
  <c r="L970" i="2"/>
  <c r="L970" i="1" s="1"/>
  <c r="L992" i="2"/>
  <c r="L992" i="1" s="1"/>
  <c r="F1337" i="2"/>
  <c r="J305" i="2"/>
  <c r="J650" i="2" s="1"/>
  <c r="J995" i="2" s="1"/>
  <c r="J1340" i="2" s="1"/>
  <c r="J1685" i="2" s="1"/>
  <c r="J2030" i="2" s="1"/>
  <c r="H305" i="2"/>
  <c r="H650" i="2" s="1"/>
  <c r="H995" i="2" s="1"/>
  <c r="H1340" i="2" s="1"/>
  <c r="H1685" i="2" s="1"/>
  <c r="H2030" i="2" s="1"/>
  <c r="F305" i="2"/>
  <c r="F650" i="2" s="1"/>
  <c r="F995" i="2" s="1"/>
  <c r="F1340" i="2" s="1"/>
  <c r="F1685" i="2" s="1"/>
  <c r="F2030" i="2" s="1"/>
  <c r="L648" i="2"/>
  <c r="L648" i="1" s="1"/>
  <c r="F993" i="2"/>
  <c r="F649" i="2"/>
  <c r="L304" i="2"/>
  <c r="L304" i="1" s="1"/>
  <c r="F1416" i="2"/>
  <c r="L1071" i="2"/>
  <c r="L1071" i="1" s="1"/>
  <c r="D328" i="1"/>
  <c r="A328" i="2"/>
  <c r="B328" i="1"/>
  <c r="B328" i="2" s="1"/>
  <c r="A329" i="1"/>
  <c r="L39" i="2"/>
  <c r="L39" i="1" s="1"/>
  <c r="F384" i="2"/>
  <c r="L727" i="2"/>
  <c r="L727" i="1" s="1"/>
  <c r="F1072" i="2"/>
  <c r="F728" i="2"/>
  <c r="L383" i="2"/>
  <c r="L383" i="1" s="1"/>
  <c r="F1981" i="2"/>
  <c r="L1981" i="2" s="1"/>
  <c r="L1981" i="1" s="1"/>
  <c r="L1636" i="2"/>
  <c r="L1636" i="1" s="1"/>
  <c r="J327" i="2"/>
  <c r="J672" i="2" s="1"/>
  <c r="J1017" i="2" s="1"/>
  <c r="J1362" i="2" s="1"/>
  <c r="J1707" i="2" s="1"/>
  <c r="J2052" i="2" s="1"/>
  <c r="F327" i="2"/>
  <c r="H327" i="2"/>
  <c r="H672" i="2" s="1"/>
  <c r="H1017" i="2" s="1"/>
  <c r="H1362" i="2" s="1"/>
  <c r="H1707" i="2" s="1"/>
  <c r="H2052" i="2" s="1"/>
  <c r="F1637" i="2"/>
  <c r="L1292" i="2"/>
  <c r="L1292" i="1" s="1"/>
  <c r="F627" i="2"/>
  <c r="L282" i="2"/>
  <c r="L282" i="1" s="1"/>
  <c r="D284" i="1"/>
  <c r="A284" i="2"/>
  <c r="B284" i="1"/>
  <c r="B284" i="2" s="1"/>
  <c r="A285" i="1"/>
  <c r="F1659" i="2"/>
  <c r="L1314" i="2"/>
  <c r="L1314" i="1" s="1"/>
  <c r="L1614" i="2"/>
  <c r="L1614" i="1" s="1"/>
  <c r="F1959" i="2"/>
  <c r="L1959" i="2" s="1"/>
  <c r="L1959" i="1" s="1"/>
  <c r="F671" i="2"/>
  <c r="L326" i="2"/>
  <c r="L326" i="1" s="1"/>
  <c r="L670" i="2"/>
  <c r="L670" i="1" s="1"/>
  <c r="F1015" i="2"/>
  <c r="D41" i="1"/>
  <c r="A41" i="2"/>
  <c r="B41" i="1"/>
  <c r="B41" i="2" s="1"/>
  <c r="A42" i="1"/>
  <c r="D306" i="1"/>
  <c r="A306" i="2"/>
  <c r="B306" i="1"/>
  <c r="B306" i="2" s="1"/>
  <c r="A307" i="1"/>
  <c r="B4814" i="1"/>
  <c r="B4814" i="2" s="1"/>
  <c r="A4815" i="1"/>
  <c r="F4815" i="1" s="1"/>
  <c r="A4275" i="1"/>
  <c r="F4275" i="1" s="1"/>
  <c r="B4274" i="1"/>
  <c r="B4274" i="2" s="1"/>
  <c r="B3736" i="1"/>
  <c r="B3736" i="2" s="1"/>
  <c r="A3737" i="1"/>
  <c r="F3737" i="1" s="1"/>
  <c r="B3197" i="1"/>
  <c r="B3197" i="2" s="1"/>
  <c r="A3198" i="1"/>
  <c r="F3198" i="1" s="1"/>
  <c r="B2658" i="1"/>
  <c r="B2658" i="2" s="1"/>
  <c r="A2659" i="1"/>
  <c r="F2659" i="1" s="1"/>
  <c r="A2121" i="1"/>
  <c r="F2121" i="1" s="1"/>
  <c r="B2120" i="1"/>
  <c r="B2120" i="2" s="1"/>
  <c r="E1678" i="2"/>
  <c r="E1333" i="2"/>
  <c r="E988" i="2"/>
  <c r="E643" i="2"/>
  <c r="E298" i="2"/>
  <c r="A1554" i="2"/>
  <c r="A1642" i="2"/>
  <c r="A1620" i="2"/>
  <c r="A1532" i="2"/>
  <c r="A1444" i="2"/>
  <c r="A1400" i="2"/>
  <c r="A1466" i="2"/>
  <c r="A1598" i="2"/>
  <c r="A1488" i="2"/>
  <c r="A1510" i="2"/>
  <c r="A1576" i="2"/>
  <c r="A1422" i="2"/>
  <c r="A1297" i="2"/>
  <c r="A1121" i="2"/>
  <c r="A1187" i="2"/>
  <c r="A1099" i="2"/>
  <c r="A1209" i="2"/>
  <c r="A1275" i="2"/>
  <c r="A1076" i="2"/>
  <c r="A1231" i="2"/>
  <c r="A1143" i="2"/>
  <c r="A1165" i="2"/>
  <c r="A1253" i="2"/>
  <c r="A908" i="2"/>
  <c r="A798" i="2"/>
  <c r="A731" i="2"/>
  <c r="A842" i="2"/>
  <c r="A952" i="2"/>
  <c r="A776" i="2"/>
  <c r="A820" i="2"/>
  <c r="A930" i="2"/>
  <c r="A709" i="2"/>
  <c r="A864" i="2"/>
  <c r="A754" i="2"/>
  <c r="A886" i="2"/>
  <c r="A563" i="2"/>
  <c r="A386" i="2"/>
  <c r="A431" i="2"/>
  <c r="A453" i="2"/>
  <c r="A365" i="2"/>
  <c r="A607" i="2"/>
  <c r="A409" i="2"/>
  <c r="A541" i="2"/>
  <c r="A475" i="2"/>
  <c r="A519" i="2"/>
  <c r="A497" i="2"/>
  <c r="A585" i="2"/>
  <c r="A108" i="2"/>
  <c r="A262" i="2"/>
  <c r="A196" i="2"/>
  <c r="F1271" i="2"/>
  <c r="L926" i="2"/>
  <c r="L926" i="1" s="1"/>
  <c r="F1549" i="2"/>
  <c r="L1204" i="2"/>
  <c r="L1204" i="1" s="1"/>
  <c r="F561" i="2"/>
  <c r="H151" i="2"/>
  <c r="H496" i="2" s="1"/>
  <c r="H841" i="2" s="1"/>
  <c r="H1186" i="2" s="1"/>
  <c r="H1531" i="2" s="1"/>
  <c r="H1876" i="2" s="1"/>
  <c r="F151" i="2"/>
  <c r="J151" i="2"/>
  <c r="J496" i="2" s="1"/>
  <c r="J841" i="2" s="1"/>
  <c r="J1186" i="2" s="1"/>
  <c r="J1531" i="2" s="1"/>
  <c r="J1876" i="2" s="1"/>
  <c r="F884" i="2"/>
  <c r="F1849" i="2"/>
  <c r="L1849" i="2" s="1"/>
  <c r="L1849" i="1" s="1"/>
  <c r="L1504" i="2"/>
  <c r="L1504" i="1" s="1"/>
  <c r="F1937" i="2"/>
  <c r="L1937" i="2" s="1"/>
  <c r="L1937" i="1" s="1"/>
  <c r="L1592" i="2"/>
  <c r="L1592" i="1" s="1"/>
  <c r="L604" i="2"/>
  <c r="L604" i="1" s="1"/>
  <c r="F949" i="2"/>
  <c r="F429" i="2"/>
  <c r="F1227" i="2"/>
  <c r="L882" i="2"/>
  <c r="L882" i="1" s="1"/>
  <c r="L582" i="2"/>
  <c r="L582" i="1" s="1"/>
  <c r="F927" i="2"/>
  <c r="F1915" i="2"/>
  <c r="L1915" i="2" s="1"/>
  <c r="L1915" i="1" s="1"/>
  <c r="L1570" i="2"/>
  <c r="L1570" i="1" s="1"/>
  <c r="F795" i="2"/>
  <c r="A64" i="2"/>
  <c r="L62" i="2"/>
  <c r="L62" i="1" s="1"/>
  <c r="F407" i="2"/>
  <c r="F1461" i="2"/>
  <c r="L1116" i="2"/>
  <c r="L1116" i="1" s="1"/>
  <c r="L560" i="2"/>
  <c r="L560" i="1" s="1"/>
  <c r="F905" i="2"/>
  <c r="H107" i="2"/>
  <c r="H452" i="2" s="1"/>
  <c r="H797" i="2" s="1"/>
  <c r="H1142" i="2" s="1"/>
  <c r="H1487" i="2" s="1"/>
  <c r="H1832" i="2" s="1"/>
  <c r="J107" i="2"/>
  <c r="J452" i="2" s="1"/>
  <c r="J797" i="2" s="1"/>
  <c r="J1142" i="2" s="1"/>
  <c r="J1487" i="2" s="1"/>
  <c r="J1832" i="2" s="1"/>
  <c r="F107" i="2"/>
  <c r="H539" i="2"/>
  <c r="H884" i="2" s="1"/>
  <c r="H1229" i="2" s="1"/>
  <c r="H1574" i="2" s="1"/>
  <c r="H1919" i="2" s="1"/>
  <c r="H129" i="2"/>
  <c r="H474" i="2" s="1"/>
  <c r="H819" i="2" s="1"/>
  <c r="H1164" i="2" s="1"/>
  <c r="H1509" i="2" s="1"/>
  <c r="H1854" i="2" s="1"/>
  <c r="J129" i="2"/>
  <c r="J474" i="2" s="1"/>
  <c r="J819" i="2" s="1"/>
  <c r="J1164" i="2" s="1"/>
  <c r="J1509" i="2" s="1"/>
  <c r="J1854" i="2" s="1"/>
  <c r="F129" i="2"/>
  <c r="L1182" i="2"/>
  <c r="L1182" i="1" s="1"/>
  <c r="F1527" i="2"/>
  <c r="F817" i="2"/>
  <c r="F1249" i="2"/>
  <c r="L904" i="2"/>
  <c r="L904" i="1" s="1"/>
  <c r="A174" i="2"/>
  <c r="A86" i="2"/>
  <c r="L1138" i="2"/>
  <c r="L1138" i="1" s="1"/>
  <c r="F1483" i="2"/>
  <c r="L238" i="2"/>
  <c r="L238" i="1" s="1"/>
  <c r="F583" i="2"/>
  <c r="F1117" i="2"/>
  <c r="H63" i="2"/>
  <c r="H408" i="2" s="1"/>
  <c r="H753" i="2" s="1"/>
  <c r="H1098" i="2" s="1"/>
  <c r="H1443" i="2" s="1"/>
  <c r="H1788" i="2" s="1"/>
  <c r="F63" i="2"/>
  <c r="J63" i="2"/>
  <c r="J408" i="2" s="1"/>
  <c r="J753" i="2" s="1"/>
  <c r="J1098" i="2" s="1"/>
  <c r="J1443" i="2" s="1"/>
  <c r="J1788" i="2" s="1"/>
  <c r="H239" i="2"/>
  <c r="H584" i="2" s="1"/>
  <c r="H929" i="2" s="1"/>
  <c r="H1274" i="2" s="1"/>
  <c r="H1619" i="2" s="1"/>
  <c r="H1964" i="2" s="1"/>
  <c r="J239" i="2"/>
  <c r="J584" i="2" s="1"/>
  <c r="J929" i="2" s="1"/>
  <c r="J1274" i="2" s="1"/>
  <c r="J1619" i="2" s="1"/>
  <c r="J1964" i="2" s="1"/>
  <c r="F239" i="2"/>
  <c r="L1094" i="2"/>
  <c r="L1094" i="1" s="1"/>
  <c r="F1439" i="2"/>
  <c r="F1161" i="2"/>
  <c r="F517" i="2"/>
  <c r="F473" i="2"/>
  <c r="F1783" i="2"/>
  <c r="L1783" i="2" s="1"/>
  <c r="L1783" i="1" s="1"/>
  <c r="L1438" i="2"/>
  <c r="L1438" i="1" s="1"/>
  <c r="H261" i="2"/>
  <c r="H606" i="2" s="1"/>
  <c r="H951" i="2" s="1"/>
  <c r="H1296" i="2" s="1"/>
  <c r="H1641" i="2" s="1"/>
  <c r="H1986" i="2" s="1"/>
  <c r="J261" i="2"/>
  <c r="J606" i="2" s="1"/>
  <c r="J951" i="2" s="1"/>
  <c r="J1296" i="2" s="1"/>
  <c r="J1641" i="2" s="1"/>
  <c r="J1986" i="2" s="1"/>
  <c r="F261" i="2"/>
  <c r="L860" i="2"/>
  <c r="L860" i="1" s="1"/>
  <c r="F1205" i="2"/>
  <c r="L260" i="2"/>
  <c r="L260" i="1" s="1"/>
  <c r="F605" i="2"/>
  <c r="F1095" i="2"/>
  <c r="L750" i="2"/>
  <c r="L750" i="1" s="1"/>
  <c r="L406" i="2"/>
  <c r="L406" i="1" s="1"/>
  <c r="F751" i="2"/>
  <c r="H173" i="2"/>
  <c r="H518" i="2" s="1"/>
  <c r="H863" i="2" s="1"/>
  <c r="H1208" i="2" s="1"/>
  <c r="H1553" i="2" s="1"/>
  <c r="H1898" i="2" s="1"/>
  <c r="J173" i="2"/>
  <c r="J518" i="2" s="1"/>
  <c r="J863" i="2" s="1"/>
  <c r="J1208" i="2" s="1"/>
  <c r="J1553" i="2" s="1"/>
  <c r="J1898" i="2" s="1"/>
  <c r="F173" i="2"/>
  <c r="L1248" i="2"/>
  <c r="L1248" i="1" s="1"/>
  <c r="F1593" i="2"/>
  <c r="L538" i="2"/>
  <c r="L538" i="1" s="1"/>
  <c r="F883" i="2"/>
  <c r="F1139" i="2"/>
  <c r="A218" i="2"/>
  <c r="H195" i="2"/>
  <c r="H540" i="2" s="1"/>
  <c r="H885" i="2" s="1"/>
  <c r="H1230" i="2" s="1"/>
  <c r="H1575" i="2" s="1"/>
  <c r="H1920" i="2" s="1"/>
  <c r="J195" i="2"/>
  <c r="J540" i="2" s="1"/>
  <c r="J885" i="2" s="1"/>
  <c r="J1230" i="2" s="1"/>
  <c r="J1575" i="2" s="1"/>
  <c r="J1920" i="2" s="1"/>
  <c r="F195" i="2"/>
  <c r="F1528" i="2"/>
  <c r="L1183" i="2"/>
  <c r="L1183" i="1" s="1"/>
  <c r="L1460" i="2"/>
  <c r="L1460" i="1" s="1"/>
  <c r="F1805" i="2"/>
  <c r="L1805" i="2" s="1"/>
  <c r="L1805" i="1" s="1"/>
  <c r="H85" i="2"/>
  <c r="H430" i="2" s="1"/>
  <c r="H775" i="2" s="1"/>
  <c r="H1120" i="2" s="1"/>
  <c r="H1465" i="2" s="1"/>
  <c r="H1810" i="2" s="1"/>
  <c r="J85" i="2"/>
  <c r="J430" i="2" s="1"/>
  <c r="J775" i="2" s="1"/>
  <c r="J1120" i="2" s="1"/>
  <c r="J1465" i="2" s="1"/>
  <c r="J1810" i="2" s="1"/>
  <c r="F85" i="2"/>
  <c r="L1226" i="2"/>
  <c r="L1226" i="1" s="1"/>
  <c r="F1571" i="2"/>
  <c r="A240" i="2"/>
  <c r="A130" i="2"/>
  <c r="A152" i="2"/>
  <c r="L1526" i="2"/>
  <c r="L1526" i="1" s="1"/>
  <c r="F1871" i="2"/>
  <c r="L1871" i="2" s="1"/>
  <c r="L1871" i="1" s="1"/>
  <c r="F451" i="2"/>
  <c r="L1548" i="2"/>
  <c r="L1548" i="1" s="1"/>
  <c r="F1893" i="2"/>
  <c r="L1893" i="2" s="1"/>
  <c r="L1893" i="1" s="1"/>
  <c r="L948" i="2"/>
  <c r="L948" i="1" s="1"/>
  <c r="F1293" i="2"/>
  <c r="L1270" i="2"/>
  <c r="L1270" i="1" s="1"/>
  <c r="F1615" i="2"/>
  <c r="F495" i="2"/>
  <c r="H217" i="2"/>
  <c r="J217" i="2"/>
  <c r="J562" i="2" s="1"/>
  <c r="J907" i="2" s="1"/>
  <c r="J1252" i="2" s="1"/>
  <c r="J1597" i="2" s="1"/>
  <c r="J1942" i="2" s="1"/>
  <c r="F217" i="2"/>
  <c r="F562" i="2" s="1"/>
  <c r="F839" i="2"/>
  <c r="F773" i="2"/>
  <c r="F1206" i="2"/>
  <c r="L1505" i="2"/>
  <c r="L1505" i="1" s="1"/>
  <c r="F1850" i="2"/>
  <c r="L1850" i="2" s="1"/>
  <c r="L1850" i="1" s="1"/>
  <c r="A1855" i="1"/>
  <c r="B1854" i="1"/>
  <c r="B1854" i="2" s="1"/>
  <c r="B1920" i="1"/>
  <c r="B1920" i="2" s="1"/>
  <c r="A1921" i="1"/>
  <c r="A1768" i="1"/>
  <c r="B1767" i="1"/>
  <c r="B1767" i="2" s="1"/>
  <c r="B1942" i="1"/>
  <c r="B1942" i="2" s="1"/>
  <c r="A1943" i="1"/>
  <c r="B1788" i="1"/>
  <c r="B1788" i="2" s="1"/>
  <c r="A1789" i="1"/>
  <c r="A1811" i="1"/>
  <c r="B1810" i="1"/>
  <c r="B1810" i="2" s="1"/>
  <c r="B1986" i="1"/>
  <c r="B1986" i="2" s="1"/>
  <c r="A1987" i="1"/>
  <c r="A1899" i="1"/>
  <c r="B1898" i="1"/>
  <c r="B1898" i="2" s="1"/>
  <c r="A1746" i="1"/>
  <c r="B1745" i="1"/>
  <c r="B1745" i="2" s="1"/>
  <c r="B1964" i="1"/>
  <c r="B1964" i="2" s="1"/>
  <c r="A1965" i="1"/>
  <c r="B1876" i="1"/>
  <c r="B1876" i="2" s="1"/>
  <c r="A1877" i="1"/>
  <c r="B1832" i="1"/>
  <c r="B1832" i="2" s="1"/>
  <c r="A1833" i="1"/>
  <c r="B1598" i="1"/>
  <c r="B1598" i="2" s="1"/>
  <c r="A1599" i="1"/>
  <c r="D1599" i="1" s="1"/>
  <c r="A1489" i="1"/>
  <c r="D1489" i="1" s="1"/>
  <c r="B1488" i="1"/>
  <c r="B1488" i="2" s="1"/>
  <c r="A1511" i="1"/>
  <c r="D1511" i="1" s="1"/>
  <c r="B1510" i="1"/>
  <c r="B1510" i="2" s="1"/>
  <c r="B1642" i="1"/>
  <c r="B1642" i="2" s="1"/>
  <c r="A1643" i="1"/>
  <c r="D1643" i="1" s="1"/>
  <c r="B1576" i="1"/>
  <c r="B1576" i="2" s="1"/>
  <c r="A1577" i="1"/>
  <c r="D1577" i="1" s="1"/>
  <c r="A1423" i="1"/>
  <c r="D1423" i="1" s="1"/>
  <c r="B1422" i="1"/>
  <c r="B1422" i="2" s="1"/>
  <c r="B1620" i="1"/>
  <c r="B1620" i="2" s="1"/>
  <c r="A1621" i="1"/>
  <c r="D1621" i="1" s="1"/>
  <c r="A1533" i="1"/>
  <c r="D1533" i="1" s="1"/>
  <c r="B1532" i="1"/>
  <c r="B1532" i="2" s="1"/>
  <c r="A1445" i="1"/>
  <c r="D1445" i="1" s="1"/>
  <c r="B1444" i="1"/>
  <c r="B1444" i="2" s="1"/>
  <c r="B1554" i="1"/>
  <c r="B1554" i="2" s="1"/>
  <c r="A1555" i="1"/>
  <c r="D1555" i="1" s="1"/>
  <c r="A1401" i="1"/>
  <c r="D1401" i="1" s="1"/>
  <c r="B1400" i="1"/>
  <c r="B1400" i="2" s="1"/>
  <c r="A1467" i="1"/>
  <c r="D1467" i="1" s="1"/>
  <c r="B1466" i="1"/>
  <c r="B1466" i="2" s="1"/>
  <c r="A1188" i="1"/>
  <c r="D1188" i="1" s="1"/>
  <c r="B1187" i="1"/>
  <c r="B1187" i="2" s="1"/>
  <c r="A1100" i="1"/>
  <c r="D1100" i="1" s="1"/>
  <c r="B1099" i="1"/>
  <c r="B1099" i="2" s="1"/>
  <c r="A1210" i="1"/>
  <c r="D1210" i="1" s="1"/>
  <c r="B1209" i="1"/>
  <c r="B1209" i="2" s="1"/>
  <c r="A1077" i="1"/>
  <c r="D1077" i="1" s="1"/>
  <c r="B1076" i="1"/>
  <c r="B1076" i="2" s="1"/>
  <c r="A1056" i="1"/>
  <c r="D1056" i="1" s="1"/>
  <c r="B1275" i="1"/>
  <c r="B1275" i="2" s="1"/>
  <c r="A1276" i="1"/>
  <c r="D1276" i="1" s="1"/>
  <c r="B1231" i="1"/>
  <c r="B1231" i="2" s="1"/>
  <c r="A1232" i="1"/>
  <c r="D1232" i="1" s="1"/>
  <c r="A1144" i="1"/>
  <c r="D1144" i="1" s="1"/>
  <c r="B1143" i="1"/>
  <c r="B1143" i="2" s="1"/>
  <c r="A1166" i="1"/>
  <c r="D1166" i="1" s="1"/>
  <c r="B1165" i="1"/>
  <c r="B1165" i="2" s="1"/>
  <c r="B1297" i="1"/>
  <c r="B1297" i="2" s="1"/>
  <c r="A1298" i="1"/>
  <c r="D1298" i="1" s="1"/>
  <c r="B1253" i="1"/>
  <c r="B1253" i="2" s="1"/>
  <c r="A1254" i="1"/>
  <c r="D1254" i="1" s="1"/>
  <c r="A1122" i="1"/>
  <c r="D1122" i="1" s="1"/>
  <c r="B1121" i="1"/>
  <c r="B1121" i="2" s="1"/>
  <c r="A710" i="1"/>
  <c r="D710" i="1" s="1"/>
  <c r="B709" i="1"/>
  <c r="B709" i="2" s="1"/>
  <c r="B864" i="1"/>
  <c r="B864" i="2" s="1"/>
  <c r="A865" i="1"/>
  <c r="D865" i="1" s="1"/>
  <c r="B952" i="1"/>
  <c r="B952" i="2" s="1"/>
  <c r="A953" i="1"/>
  <c r="D953" i="1" s="1"/>
  <c r="B908" i="1"/>
  <c r="B908" i="2" s="1"/>
  <c r="A909" i="1"/>
  <c r="D909" i="1" s="1"/>
  <c r="A755" i="1"/>
  <c r="D755" i="1" s="1"/>
  <c r="B754" i="1"/>
  <c r="B754" i="2" s="1"/>
  <c r="B886" i="1"/>
  <c r="B886" i="2" s="1"/>
  <c r="A887" i="1"/>
  <c r="D887" i="1" s="1"/>
  <c r="A799" i="1"/>
  <c r="D799" i="1" s="1"/>
  <c r="B798" i="1"/>
  <c r="B798" i="2" s="1"/>
  <c r="A732" i="1"/>
  <c r="D732" i="1" s="1"/>
  <c r="B731" i="1"/>
  <c r="B731" i="2" s="1"/>
  <c r="A843" i="1"/>
  <c r="D843" i="1" s="1"/>
  <c r="B842" i="1"/>
  <c r="B842" i="2" s="1"/>
  <c r="A777" i="1"/>
  <c r="D777" i="1" s="1"/>
  <c r="B776" i="1"/>
  <c r="B776" i="2" s="1"/>
  <c r="A821" i="1"/>
  <c r="D821" i="1" s="1"/>
  <c r="B820" i="1"/>
  <c r="B820" i="2" s="1"/>
  <c r="B930" i="1"/>
  <c r="B930" i="2" s="1"/>
  <c r="A931" i="1"/>
  <c r="D931" i="1" s="1"/>
  <c r="B541" i="1"/>
  <c r="B541" i="2" s="1"/>
  <c r="A542" i="1"/>
  <c r="D542" i="1" s="1"/>
  <c r="B475" i="1"/>
  <c r="B475" i="2" s="1"/>
  <c r="A476" i="1"/>
  <c r="D476" i="1" s="1"/>
  <c r="A498" i="1"/>
  <c r="D498" i="1" s="1"/>
  <c r="B497" i="1"/>
  <c r="B497" i="2" s="1"/>
  <c r="B386" i="1"/>
  <c r="B386" i="2" s="1"/>
  <c r="A387" i="1"/>
  <c r="D387" i="1" s="1"/>
  <c r="B585" i="1"/>
  <c r="B585" i="2" s="1"/>
  <c r="A586" i="1"/>
  <c r="D586" i="1" s="1"/>
  <c r="A432" i="1"/>
  <c r="D432" i="1" s="1"/>
  <c r="B431" i="1"/>
  <c r="B431" i="2" s="1"/>
  <c r="A564" i="1"/>
  <c r="D564" i="1" s="1"/>
  <c r="B563" i="1"/>
  <c r="B563" i="2" s="1"/>
  <c r="A454" i="1"/>
  <c r="D454" i="1" s="1"/>
  <c r="B453" i="1"/>
  <c r="B453" i="2" s="1"/>
  <c r="A366" i="1"/>
  <c r="D366" i="1" s="1"/>
  <c r="B365" i="1"/>
  <c r="B365" i="2" s="1"/>
  <c r="B519" i="1"/>
  <c r="B519" i="2" s="1"/>
  <c r="A520" i="1"/>
  <c r="D520" i="1" s="1"/>
  <c r="B607" i="1"/>
  <c r="B607" i="2" s="1"/>
  <c r="A608" i="1"/>
  <c r="D608" i="1" s="1"/>
  <c r="A410" i="1"/>
  <c r="D410" i="1" s="1"/>
  <c r="B409" i="1"/>
  <c r="B409" i="2" s="1"/>
  <c r="B86" i="1"/>
  <c r="B86" i="2" s="1"/>
  <c r="A87" i="1"/>
  <c r="D87" i="1" s="1"/>
  <c r="A219" i="1"/>
  <c r="D219" i="1" s="1"/>
  <c r="B218" i="1"/>
  <c r="B218" i="2" s="1"/>
  <c r="B240" i="1"/>
  <c r="B240" i="2" s="1"/>
  <c r="A241" i="1"/>
  <c r="D241" i="1" s="1"/>
  <c r="A131" i="1"/>
  <c r="D131" i="1" s="1"/>
  <c r="B130" i="1"/>
  <c r="B130" i="2" s="1"/>
  <c r="A153" i="1"/>
  <c r="D153" i="1" s="1"/>
  <c r="B152" i="1"/>
  <c r="B152" i="2" s="1"/>
  <c r="B174" i="1"/>
  <c r="B174" i="2" s="1"/>
  <c r="A175" i="1"/>
  <c r="D175" i="1" s="1"/>
  <c r="A65" i="1"/>
  <c r="D65" i="1" s="1"/>
  <c r="B64" i="1"/>
  <c r="B64" i="2" s="1"/>
  <c r="A109" i="1"/>
  <c r="D109" i="1" s="1"/>
  <c r="B108" i="1"/>
  <c r="B108" i="2" s="1"/>
  <c r="B262" i="1"/>
  <c r="B262" i="2" s="1"/>
  <c r="A263" i="1"/>
  <c r="D263" i="1" s="1"/>
  <c r="B196" i="1"/>
  <c r="B196" i="2" s="1"/>
  <c r="A197" i="1"/>
  <c r="D197" i="1" s="1"/>
  <c r="B1055" i="1" l="1"/>
  <c r="B1055" i="2" s="1"/>
  <c r="A1055" i="2"/>
  <c r="L4814" i="2"/>
  <c r="L4814" i="1" s="1"/>
  <c r="H2384" i="2"/>
  <c r="H2918" i="2"/>
  <c r="H3457" i="2" s="1"/>
  <c r="H3996" i="2" s="1"/>
  <c r="H4535" i="2" s="1"/>
  <c r="H5074" i="2" s="1"/>
  <c r="L3736" i="2"/>
  <c r="L3736" i="1" s="1"/>
  <c r="C2560" i="1"/>
  <c r="C2560" i="2" s="1"/>
  <c r="H2343" i="2"/>
  <c r="H2877" i="2"/>
  <c r="H3416" i="2" s="1"/>
  <c r="H3955" i="2" s="1"/>
  <c r="H4494" i="2" s="1"/>
  <c r="H5033" i="2" s="1"/>
  <c r="L4274" i="2"/>
  <c r="L4274" i="1" s="1"/>
  <c r="AH151" i="3"/>
  <c r="R150" i="3"/>
  <c r="V150" i="3" s="1"/>
  <c r="H2391" i="2"/>
  <c r="H2925" i="2"/>
  <c r="H3464" i="2" s="1"/>
  <c r="H4003" i="2" s="1"/>
  <c r="H4542" i="2" s="1"/>
  <c r="H5081" i="2" s="1"/>
  <c r="H2929" i="2"/>
  <c r="H3468" i="2" s="1"/>
  <c r="H4007" i="2" s="1"/>
  <c r="H4546" i="2" s="1"/>
  <c r="H5085" i="2" s="1"/>
  <c r="H2931" i="2"/>
  <c r="H3470" i="2" s="1"/>
  <c r="H4009" i="2" s="1"/>
  <c r="H4548" i="2" s="1"/>
  <c r="H5087" i="2" s="1"/>
  <c r="C5044" i="1"/>
  <c r="C5044" i="2" s="1"/>
  <c r="K5050" i="1"/>
  <c r="A4275" i="2"/>
  <c r="J2442" i="1"/>
  <c r="J2975" i="1"/>
  <c r="J3514" i="1" s="1"/>
  <c r="J4053" i="1" s="1"/>
  <c r="J4592" i="1" s="1"/>
  <c r="J5131" i="1" s="1"/>
  <c r="J2456" i="1"/>
  <c r="J2989" i="1"/>
  <c r="J3528" i="1" s="1"/>
  <c r="J4067" i="1" s="1"/>
  <c r="J4606" i="1" s="1"/>
  <c r="J5145" i="1" s="1"/>
  <c r="K2565" i="1"/>
  <c r="C4507" i="1"/>
  <c r="C4507" i="2" s="1"/>
  <c r="K4513" i="1"/>
  <c r="J2441" i="1"/>
  <c r="J2974" i="1"/>
  <c r="J3513" i="1" s="1"/>
  <c r="J4052" i="1" s="1"/>
  <c r="J4591" i="1" s="1"/>
  <c r="J5130" i="1" s="1"/>
  <c r="C2561" i="1"/>
  <c r="C2561" i="2" s="1"/>
  <c r="K2567" i="1"/>
  <c r="C2562" i="1"/>
  <c r="C2562" i="2" s="1"/>
  <c r="C2891" i="1"/>
  <c r="C2891" i="2" s="1"/>
  <c r="K2897" i="1"/>
  <c r="C4510" i="1"/>
  <c r="C4510" i="2" s="1"/>
  <c r="K4516" i="1"/>
  <c r="C3971" i="1"/>
  <c r="C3971" i="2" s="1"/>
  <c r="K3977" i="1"/>
  <c r="C3431" i="1"/>
  <c r="C3431" i="2" s="1"/>
  <c r="K3437" i="1"/>
  <c r="A2121" i="2"/>
  <c r="G2133" i="2"/>
  <c r="G2671" i="2"/>
  <c r="G3210" i="2" s="1"/>
  <c r="G3749" i="2" s="1"/>
  <c r="G4288" i="2" s="1"/>
  <c r="G4827" i="2" s="1"/>
  <c r="C4508" i="1"/>
  <c r="C4508" i="2" s="1"/>
  <c r="K4514" i="1"/>
  <c r="A2659" i="2"/>
  <c r="J2440" i="1"/>
  <c r="J2973" i="1"/>
  <c r="J3512" i="1" s="1"/>
  <c r="J4051" i="1" s="1"/>
  <c r="J4590" i="1" s="1"/>
  <c r="J5129" i="1" s="1"/>
  <c r="C4505" i="1"/>
  <c r="C4505" i="2" s="1"/>
  <c r="K4511" i="1"/>
  <c r="C2893" i="1"/>
  <c r="C2893" i="2" s="1"/>
  <c r="K2899" i="1"/>
  <c r="C3428" i="1"/>
  <c r="C3428" i="2" s="1"/>
  <c r="K3434" i="1"/>
  <c r="C3432" i="1"/>
  <c r="C3432" i="2" s="1"/>
  <c r="K3438" i="1"/>
  <c r="A3198" i="2"/>
  <c r="C5047" i="1"/>
  <c r="C5047" i="2" s="1"/>
  <c r="K5053" i="1"/>
  <c r="C5046" i="1"/>
  <c r="C5046" i="2" s="1"/>
  <c r="K5052" i="1"/>
  <c r="C3969" i="1"/>
  <c r="C3969" i="2" s="1"/>
  <c r="K3975" i="1"/>
  <c r="C3430" i="1"/>
  <c r="C3430" i="2" s="1"/>
  <c r="K3436" i="1"/>
  <c r="A4815" i="2"/>
  <c r="C2888" i="1"/>
  <c r="C2888" i="2" s="1"/>
  <c r="K2894" i="1"/>
  <c r="J2443" i="1"/>
  <c r="J2976" i="1"/>
  <c r="J3515" i="1" s="1"/>
  <c r="J4054" i="1" s="1"/>
  <c r="J4593" i="1" s="1"/>
  <c r="J5132" i="1" s="1"/>
  <c r="J2355" i="1"/>
  <c r="J2888" i="1"/>
  <c r="J3427" i="1" s="1"/>
  <c r="J3966" i="1" s="1"/>
  <c r="J4505" i="1" s="1"/>
  <c r="J5044" i="1" s="1"/>
  <c r="A3737" i="2"/>
  <c r="C3967" i="1"/>
  <c r="C3967" i="2" s="1"/>
  <c r="K3973" i="1"/>
  <c r="C4509" i="1"/>
  <c r="C4509" i="2" s="1"/>
  <c r="K4515" i="1"/>
  <c r="C5048" i="1"/>
  <c r="C5048" i="2" s="1"/>
  <c r="K5054" i="1"/>
  <c r="C3429" i="1"/>
  <c r="C3429" i="2" s="1"/>
  <c r="K3435" i="1"/>
  <c r="C4506" i="1"/>
  <c r="C4506" i="2" s="1"/>
  <c r="K4512" i="1"/>
  <c r="C3968" i="1"/>
  <c r="C3968" i="2" s="1"/>
  <c r="K3974" i="1"/>
  <c r="C2890" i="1"/>
  <c r="C2890" i="2" s="1"/>
  <c r="K2896" i="1"/>
  <c r="C3427" i="1"/>
  <c r="C3427" i="2" s="1"/>
  <c r="K3433" i="1"/>
  <c r="C5045" i="1"/>
  <c r="C5045" i="2" s="1"/>
  <c r="K5051" i="1"/>
  <c r="C2546" i="1"/>
  <c r="C2546" i="2" s="1"/>
  <c r="C2545" i="1"/>
  <c r="C2545" i="2" s="1"/>
  <c r="C2547" i="1"/>
  <c r="C2547" i="2" s="1"/>
  <c r="K2552" i="1"/>
  <c r="C2892" i="1"/>
  <c r="C2892" i="2" s="1"/>
  <c r="K2898" i="1"/>
  <c r="C2889" i="1"/>
  <c r="C2889" i="2" s="1"/>
  <c r="K2895" i="1"/>
  <c r="C3966" i="1"/>
  <c r="C3966" i="2" s="1"/>
  <c r="K3972" i="1"/>
  <c r="C3970" i="1"/>
  <c r="C3970" i="2" s="1"/>
  <c r="K3976" i="1"/>
  <c r="C5049" i="1"/>
  <c r="C5049" i="2" s="1"/>
  <c r="K5055" i="1"/>
  <c r="K2580" i="1"/>
  <c r="K2569" i="1"/>
  <c r="K2566" i="1"/>
  <c r="S323" i="3"/>
  <c r="AC63" i="3"/>
  <c r="AE62" i="3"/>
  <c r="G63" i="2"/>
  <c r="G407" i="2"/>
  <c r="G752" i="2" s="1"/>
  <c r="G1097" i="2" s="1"/>
  <c r="G1442" i="2" s="1"/>
  <c r="G1787" i="2" s="1"/>
  <c r="F708" i="2"/>
  <c r="L363" i="2"/>
  <c r="L363" i="1" s="1"/>
  <c r="F20" i="2"/>
  <c r="H20" i="2"/>
  <c r="H365" i="2" s="1"/>
  <c r="H710" i="2" s="1"/>
  <c r="H1055" i="2" s="1"/>
  <c r="H1400" i="2" s="1"/>
  <c r="H1745" i="2" s="1"/>
  <c r="J20" i="2"/>
  <c r="J365" i="2" s="1"/>
  <c r="J710" i="2" s="1"/>
  <c r="J1055" i="2" s="1"/>
  <c r="J1400" i="2" s="1"/>
  <c r="J1745" i="2" s="1"/>
  <c r="F1052" i="2"/>
  <c r="L707" i="2"/>
  <c r="L707" i="1" s="1"/>
  <c r="F1396" i="2"/>
  <c r="L1051" i="2"/>
  <c r="L1051" i="1" s="1"/>
  <c r="F1740" i="2"/>
  <c r="L1740" i="2" s="1"/>
  <c r="L1740" i="1" s="1"/>
  <c r="L1395" i="2"/>
  <c r="L1395" i="1" s="1"/>
  <c r="D21" i="1"/>
  <c r="A22" i="1"/>
  <c r="A21" i="2"/>
  <c r="B21" i="1"/>
  <c r="B21" i="2" s="1"/>
  <c r="D3198" i="1"/>
  <c r="D3737" i="1"/>
  <c r="F364" i="2"/>
  <c r="L19" i="2"/>
  <c r="L19" i="1" s="1"/>
  <c r="D4275" i="1"/>
  <c r="D2659" i="1"/>
  <c r="D4815" i="1"/>
  <c r="D2121" i="1"/>
  <c r="U56" i="3"/>
  <c r="R56" i="3" s="1"/>
  <c r="V56" i="3" s="1"/>
  <c r="D1987" i="1"/>
  <c r="A1987" i="2"/>
  <c r="D1965" i="1"/>
  <c r="A1965" i="2"/>
  <c r="D1921" i="1"/>
  <c r="A1921" i="2"/>
  <c r="D1811" i="1"/>
  <c r="A1811" i="2"/>
  <c r="D1877" i="1"/>
  <c r="A1877" i="2"/>
  <c r="D1768" i="1"/>
  <c r="A1768" i="2"/>
  <c r="D1789" i="1"/>
  <c r="A1789" i="2"/>
  <c r="D1746" i="1"/>
  <c r="A1746" i="2"/>
  <c r="D1855" i="1"/>
  <c r="A1855" i="2"/>
  <c r="D1833" i="1"/>
  <c r="A1833" i="2"/>
  <c r="D1943" i="1"/>
  <c r="A1943" i="2"/>
  <c r="D1899" i="1"/>
  <c r="A1899" i="2"/>
  <c r="D2009" i="1"/>
  <c r="A2009" i="2"/>
  <c r="B2009" i="1"/>
  <c r="B2009" i="2" s="1"/>
  <c r="A2010" i="1"/>
  <c r="D2031" i="1"/>
  <c r="A2031" i="2"/>
  <c r="B2031" i="1"/>
  <c r="B2031" i="2" s="1"/>
  <c r="A2032" i="1"/>
  <c r="D2053" i="1"/>
  <c r="A2053" i="2"/>
  <c r="B2053" i="1"/>
  <c r="B2053" i="2" s="1"/>
  <c r="A2054" i="1"/>
  <c r="A1687" i="2"/>
  <c r="D1687" i="1"/>
  <c r="B1687" i="1"/>
  <c r="B1687" i="2" s="1"/>
  <c r="A1688" i="1"/>
  <c r="D1665" i="1"/>
  <c r="A1665" i="2"/>
  <c r="B1665" i="1"/>
  <c r="B1665" i="2" s="1"/>
  <c r="A1666" i="1"/>
  <c r="A1709" i="2"/>
  <c r="D1709" i="1"/>
  <c r="B1709" i="1"/>
  <c r="B1709" i="2" s="1"/>
  <c r="A1710" i="1"/>
  <c r="D1320" i="1"/>
  <c r="A1320" i="2"/>
  <c r="B1320" i="1"/>
  <c r="B1320" i="2" s="1"/>
  <c r="A1321" i="1"/>
  <c r="A1364" i="2"/>
  <c r="D1364" i="1"/>
  <c r="A1365" i="1"/>
  <c r="B1364" i="1"/>
  <c r="B1364" i="2" s="1"/>
  <c r="A1342" i="2"/>
  <c r="D1342" i="1"/>
  <c r="A1343" i="1"/>
  <c r="B1342" i="1"/>
  <c r="B1342" i="2" s="1"/>
  <c r="A997" i="2"/>
  <c r="D997" i="1"/>
  <c r="B997" i="1"/>
  <c r="B997" i="2" s="1"/>
  <c r="A998" i="1"/>
  <c r="A1019" i="2"/>
  <c r="D1019" i="1"/>
  <c r="B1019" i="1"/>
  <c r="B1019" i="2" s="1"/>
  <c r="A1020" i="1"/>
  <c r="D975" i="1"/>
  <c r="A975" i="2"/>
  <c r="A976" i="1"/>
  <c r="B975" i="1"/>
  <c r="B975" i="2" s="1"/>
  <c r="A674" i="2"/>
  <c r="D674" i="1"/>
  <c r="B674" i="1"/>
  <c r="B674" i="2" s="1"/>
  <c r="A675" i="1"/>
  <c r="A630" i="2"/>
  <c r="D630" i="1"/>
  <c r="B630" i="1"/>
  <c r="B630" i="2" s="1"/>
  <c r="A631" i="1"/>
  <c r="A652" i="2"/>
  <c r="D652" i="1"/>
  <c r="B652" i="1"/>
  <c r="B652" i="2" s="1"/>
  <c r="A653" i="1"/>
  <c r="A307" i="2"/>
  <c r="D307" i="1"/>
  <c r="A308" i="1"/>
  <c r="B307" i="1"/>
  <c r="B307" i="2" s="1"/>
  <c r="F1360" i="2"/>
  <c r="L1015" i="2"/>
  <c r="L1015" i="1" s="1"/>
  <c r="F994" i="2"/>
  <c r="L649" i="2"/>
  <c r="L649" i="1" s="1"/>
  <c r="F1682" i="2"/>
  <c r="L1337" i="2"/>
  <c r="L1337" i="1" s="1"/>
  <c r="F628" i="2"/>
  <c r="L283" i="2"/>
  <c r="L283" i="1" s="1"/>
  <c r="L1659" i="2"/>
  <c r="L1659" i="1" s="1"/>
  <c r="F2004" i="2"/>
  <c r="L2004" i="2" s="1"/>
  <c r="L2004" i="1" s="1"/>
  <c r="F972" i="2"/>
  <c r="L627" i="2"/>
  <c r="L627" i="1" s="1"/>
  <c r="D329" i="1"/>
  <c r="A329" i="2"/>
  <c r="A330" i="1"/>
  <c r="B329" i="1"/>
  <c r="B329" i="2" s="1"/>
  <c r="F1338" i="2"/>
  <c r="L993" i="2"/>
  <c r="L993" i="1" s="1"/>
  <c r="J306" i="2"/>
  <c r="J651" i="2" s="1"/>
  <c r="J996" i="2" s="1"/>
  <c r="J1341" i="2" s="1"/>
  <c r="J1686" i="2" s="1"/>
  <c r="J2031" i="2" s="1"/>
  <c r="H306" i="2"/>
  <c r="H651" i="2" s="1"/>
  <c r="H996" i="2" s="1"/>
  <c r="H1341" i="2" s="1"/>
  <c r="H1686" i="2" s="1"/>
  <c r="H2031" i="2" s="1"/>
  <c r="F306" i="2"/>
  <c r="F651" i="2" s="1"/>
  <c r="F996" i="2" s="1"/>
  <c r="F1341" i="2" s="1"/>
  <c r="F1686" i="2" s="1"/>
  <c r="F2031" i="2" s="1"/>
  <c r="D285" i="1"/>
  <c r="A285" i="2"/>
  <c r="B285" i="1"/>
  <c r="B285" i="2" s="1"/>
  <c r="A286" i="1"/>
  <c r="F1016" i="2"/>
  <c r="L671" i="2"/>
  <c r="L671" i="1" s="1"/>
  <c r="F1982" i="2"/>
  <c r="L1982" i="2" s="1"/>
  <c r="L1982" i="1" s="1"/>
  <c r="L1637" i="2"/>
  <c r="L1637" i="1" s="1"/>
  <c r="J328" i="2"/>
  <c r="J673" i="2" s="1"/>
  <c r="J1018" i="2" s="1"/>
  <c r="J1363" i="2" s="1"/>
  <c r="J1708" i="2" s="1"/>
  <c r="J2053" i="2" s="1"/>
  <c r="F328" i="2"/>
  <c r="F673" i="2" s="1"/>
  <c r="F1018" i="2" s="1"/>
  <c r="F1363" i="2" s="1"/>
  <c r="F1708" i="2" s="1"/>
  <c r="F2053" i="2" s="1"/>
  <c r="H328" i="2"/>
  <c r="H673" i="2" s="1"/>
  <c r="H1018" i="2" s="1"/>
  <c r="H1363" i="2" s="1"/>
  <c r="H1708" i="2" s="1"/>
  <c r="H2053" i="2" s="1"/>
  <c r="D42" i="1"/>
  <c r="A42" i="2"/>
  <c r="B42" i="1"/>
  <c r="B42" i="2" s="1"/>
  <c r="A43" i="1"/>
  <c r="J284" i="2"/>
  <c r="J629" i="2" s="1"/>
  <c r="J974" i="2" s="1"/>
  <c r="J1319" i="2" s="1"/>
  <c r="J1664" i="2" s="1"/>
  <c r="J2009" i="2" s="1"/>
  <c r="F284" i="2"/>
  <c r="H284" i="2"/>
  <c r="H629" i="2" s="1"/>
  <c r="H974" i="2" s="1"/>
  <c r="H1319" i="2" s="1"/>
  <c r="H1664" i="2" s="1"/>
  <c r="H2009" i="2" s="1"/>
  <c r="F1073" i="2"/>
  <c r="L728" i="2"/>
  <c r="L728" i="1" s="1"/>
  <c r="L40" i="2"/>
  <c r="L40" i="1" s="1"/>
  <c r="F385" i="2"/>
  <c r="L327" i="2"/>
  <c r="L327" i="1" s="1"/>
  <c r="F672" i="2"/>
  <c r="L1072" i="2"/>
  <c r="L1072" i="1" s="1"/>
  <c r="F1417" i="2"/>
  <c r="L2030" i="2"/>
  <c r="L2030" i="1" s="1"/>
  <c r="F1660" i="2"/>
  <c r="L1315" i="2"/>
  <c r="L1315" i="1" s="1"/>
  <c r="H41" i="2"/>
  <c r="H386" i="2" s="1"/>
  <c r="H731" i="2" s="1"/>
  <c r="H1076" i="2" s="1"/>
  <c r="H1421" i="2" s="1"/>
  <c r="H1766" i="2" s="1"/>
  <c r="F41" i="2"/>
  <c r="J41" i="2"/>
  <c r="J386" i="2" s="1"/>
  <c r="J731" i="2" s="1"/>
  <c r="J1076" i="2" s="1"/>
  <c r="J1421" i="2" s="1"/>
  <c r="J1766" i="2" s="1"/>
  <c r="F1761" i="2"/>
  <c r="L1761" i="2" s="1"/>
  <c r="L1761" i="1" s="1"/>
  <c r="L1416" i="2"/>
  <c r="L1416" i="1" s="1"/>
  <c r="F729" i="2"/>
  <c r="L384" i="2"/>
  <c r="L384" i="1" s="1"/>
  <c r="F1316" i="2"/>
  <c r="L971" i="2"/>
  <c r="L971" i="1" s="1"/>
  <c r="B4815" i="1"/>
  <c r="B4815" i="2" s="1"/>
  <c r="A4816" i="1"/>
  <c r="F4816" i="1" s="1"/>
  <c r="A4276" i="1"/>
  <c r="F4276" i="1" s="1"/>
  <c r="B4275" i="1"/>
  <c r="B4275" i="2" s="1"/>
  <c r="B3737" i="1"/>
  <c r="B3737" i="2" s="1"/>
  <c r="A3738" i="1"/>
  <c r="F3738" i="1" s="1"/>
  <c r="B3198" i="1"/>
  <c r="B3198" i="2" s="1"/>
  <c r="A3199" i="1"/>
  <c r="F3199" i="1" s="1"/>
  <c r="B2659" i="1"/>
  <c r="B2659" i="2" s="1"/>
  <c r="A2660" i="1"/>
  <c r="F2660" i="1" s="1"/>
  <c r="A2122" i="1"/>
  <c r="F2122" i="1" s="1"/>
  <c r="B2121" i="1"/>
  <c r="B2121" i="2" s="1"/>
  <c r="E1679" i="2"/>
  <c r="E1334" i="2"/>
  <c r="E989" i="2"/>
  <c r="E644" i="2"/>
  <c r="E299" i="2"/>
  <c r="A1555" i="2"/>
  <c r="A1511" i="2"/>
  <c r="A1423" i="2"/>
  <c r="A1489" i="2"/>
  <c r="A1401" i="2"/>
  <c r="A1577" i="2"/>
  <c r="A1599" i="2"/>
  <c r="A1643" i="2"/>
  <c r="A1467" i="2"/>
  <c r="A1533" i="2"/>
  <c r="A1621" i="2"/>
  <c r="A1445" i="2"/>
  <c r="A1166" i="2"/>
  <c r="A1122" i="2"/>
  <c r="A1100" i="2"/>
  <c r="A1056" i="2"/>
  <c r="A1188" i="2"/>
  <c r="A1254" i="2"/>
  <c r="A1232" i="2"/>
  <c r="A1077" i="2"/>
  <c r="A1298" i="2"/>
  <c r="A1276" i="2"/>
  <c r="A1144" i="2"/>
  <c r="A1210" i="2"/>
  <c r="A843" i="2"/>
  <c r="A931" i="2"/>
  <c r="A909" i="2"/>
  <c r="A732" i="2"/>
  <c r="A953" i="2"/>
  <c r="A755" i="2"/>
  <c r="A821" i="2"/>
  <c r="A799" i="2"/>
  <c r="A887" i="2"/>
  <c r="A777" i="2"/>
  <c r="A865" i="2"/>
  <c r="A710" i="2"/>
  <c r="A608" i="2"/>
  <c r="A520" i="2"/>
  <c r="A564" i="2"/>
  <c r="A498" i="2"/>
  <c r="A476" i="2"/>
  <c r="A432" i="2"/>
  <c r="A586" i="2"/>
  <c r="A542" i="2"/>
  <c r="A366" i="2"/>
  <c r="A387" i="2"/>
  <c r="A454" i="2"/>
  <c r="A410" i="2"/>
  <c r="F518" i="2"/>
  <c r="F950" i="2"/>
  <c r="L605" i="2"/>
  <c r="L605" i="1" s="1"/>
  <c r="F1506" i="2"/>
  <c r="F496" i="2"/>
  <c r="A263" i="2"/>
  <c r="A87" i="2"/>
  <c r="F1184" i="2"/>
  <c r="F796" i="2"/>
  <c r="F540" i="2"/>
  <c r="L1439" i="2"/>
  <c r="L1439" i="1" s="1"/>
  <c r="F1784" i="2"/>
  <c r="L1784" i="2" s="1"/>
  <c r="L1784" i="1" s="1"/>
  <c r="F1462" i="2"/>
  <c r="F752" i="2"/>
  <c r="F1484" i="2"/>
  <c r="F1162" i="2"/>
  <c r="L1293" i="2"/>
  <c r="L1293" i="1" s="1"/>
  <c r="F1638" i="2"/>
  <c r="F1228" i="2"/>
  <c r="L883" i="2"/>
  <c r="L883" i="1" s="1"/>
  <c r="L261" i="2"/>
  <c r="L261" i="1" s="1"/>
  <c r="F606" i="2"/>
  <c r="F584" i="2"/>
  <c r="H86" i="2"/>
  <c r="H431" i="2" s="1"/>
  <c r="H776" i="2" s="1"/>
  <c r="H1121" i="2" s="1"/>
  <c r="H1466" i="2" s="1"/>
  <c r="H1811" i="2" s="1"/>
  <c r="F86" i="2"/>
  <c r="J86" i="2"/>
  <c r="J431" i="2" s="1"/>
  <c r="J776" i="2" s="1"/>
  <c r="J1121" i="2" s="1"/>
  <c r="J1466" i="2" s="1"/>
  <c r="J1811" i="2" s="1"/>
  <c r="L1527" i="2"/>
  <c r="L1527" i="1" s="1"/>
  <c r="F1872" i="2"/>
  <c r="L1872" i="2" s="1"/>
  <c r="L1872" i="1" s="1"/>
  <c r="F906" i="2"/>
  <c r="H196" i="2"/>
  <c r="H541" i="2" s="1"/>
  <c r="H886" i="2" s="1"/>
  <c r="H1231" i="2" s="1"/>
  <c r="H1576" i="2" s="1"/>
  <c r="H1921" i="2" s="1"/>
  <c r="J196" i="2"/>
  <c r="J541" i="2" s="1"/>
  <c r="J886" i="2" s="1"/>
  <c r="J1231" i="2" s="1"/>
  <c r="J1576" i="2" s="1"/>
  <c r="J1921" i="2" s="1"/>
  <c r="F196" i="2"/>
  <c r="F430" i="2"/>
  <c r="F907" i="2"/>
  <c r="F818" i="2"/>
  <c r="L583" i="2"/>
  <c r="L583" i="1" s="1"/>
  <c r="F928" i="2"/>
  <c r="F452" i="2"/>
  <c r="F1806" i="2"/>
  <c r="L1806" i="2" s="1"/>
  <c r="L1806" i="1" s="1"/>
  <c r="L1461" i="2"/>
  <c r="L1461" i="1" s="1"/>
  <c r="H64" i="2"/>
  <c r="F64" i="2"/>
  <c r="F409" i="2" s="1"/>
  <c r="J64" i="2"/>
  <c r="J409" i="2" s="1"/>
  <c r="J754" i="2" s="1"/>
  <c r="J1099" i="2" s="1"/>
  <c r="J1444" i="2" s="1"/>
  <c r="J1789" i="2" s="1"/>
  <c r="H240" i="2"/>
  <c r="J240" i="2"/>
  <c r="J585" i="2" s="1"/>
  <c r="J930" i="2" s="1"/>
  <c r="J1275" i="2" s="1"/>
  <c r="J1620" i="2" s="1"/>
  <c r="J1965" i="2" s="1"/>
  <c r="F240" i="2"/>
  <c r="F585" i="2" s="1"/>
  <c r="L1593" i="2"/>
  <c r="L1593" i="1" s="1"/>
  <c r="F1938" i="2"/>
  <c r="L1938" i="2" s="1"/>
  <c r="L1938" i="1" s="1"/>
  <c r="F1096" i="2"/>
  <c r="L751" i="2"/>
  <c r="L751" i="1" s="1"/>
  <c r="H174" i="2"/>
  <c r="H519" i="2" s="1"/>
  <c r="H864" i="2" s="1"/>
  <c r="H1209" i="2" s="1"/>
  <c r="H1554" i="2" s="1"/>
  <c r="H1899" i="2" s="1"/>
  <c r="J174" i="2"/>
  <c r="J519" i="2" s="1"/>
  <c r="J864" i="2" s="1"/>
  <c r="J1209" i="2" s="1"/>
  <c r="J1554" i="2" s="1"/>
  <c r="J1899" i="2" s="1"/>
  <c r="F174" i="2"/>
  <c r="L927" i="2"/>
  <c r="L927" i="1" s="1"/>
  <c r="F1272" i="2"/>
  <c r="H262" i="2"/>
  <c r="H607" i="2" s="1"/>
  <c r="H952" i="2" s="1"/>
  <c r="H1297" i="2" s="1"/>
  <c r="H1642" i="2" s="1"/>
  <c r="H1987" i="2" s="1"/>
  <c r="J262" i="2"/>
  <c r="J607" i="2" s="1"/>
  <c r="J952" i="2" s="1"/>
  <c r="J1297" i="2" s="1"/>
  <c r="J1642" i="2" s="1"/>
  <c r="J1987" i="2" s="1"/>
  <c r="F262" i="2"/>
  <c r="F774" i="2"/>
  <c r="A131" i="2"/>
  <c r="A241" i="2"/>
  <c r="F1551" i="2"/>
  <c r="H562" i="2"/>
  <c r="H907" i="2" s="1"/>
  <c r="H1252" i="2" s="1"/>
  <c r="H1597" i="2" s="1"/>
  <c r="H1942" i="2" s="1"/>
  <c r="H152" i="2"/>
  <c r="H497" i="2" s="1"/>
  <c r="H842" i="2" s="1"/>
  <c r="H1187" i="2" s="1"/>
  <c r="H1532" i="2" s="1"/>
  <c r="H1877" i="2" s="1"/>
  <c r="F152" i="2"/>
  <c r="J152" i="2"/>
  <c r="J497" i="2" s="1"/>
  <c r="J842" i="2" s="1"/>
  <c r="J1187" i="2" s="1"/>
  <c r="J1532" i="2" s="1"/>
  <c r="J1877" i="2" s="1"/>
  <c r="F862" i="2"/>
  <c r="F474" i="2"/>
  <c r="F1140" i="2"/>
  <c r="L949" i="2"/>
  <c r="L949" i="1" s="1"/>
  <c r="F1294" i="2"/>
  <c r="F1229" i="2"/>
  <c r="F1894" i="2"/>
  <c r="L1894" i="2" s="1"/>
  <c r="L1894" i="1" s="1"/>
  <c r="L1549" i="2"/>
  <c r="L1549" i="1" s="1"/>
  <c r="A219" i="2"/>
  <c r="L1615" i="2"/>
  <c r="L1615" i="1" s="1"/>
  <c r="F1960" i="2"/>
  <c r="L1960" i="2" s="1"/>
  <c r="L1960" i="1" s="1"/>
  <c r="F1873" i="2"/>
  <c r="L1873" i="2" s="1"/>
  <c r="L1873" i="1" s="1"/>
  <c r="L1528" i="2"/>
  <c r="L1528" i="1" s="1"/>
  <c r="L1483" i="2"/>
  <c r="L1483" i="1" s="1"/>
  <c r="F1828" i="2"/>
  <c r="L1828" i="2" s="1"/>
  <c r="L1828" i="1" s="1"/>
  <c r="F840" i="2"/>
  <c r="L1571" i="2"/>
  <c r="L1571" i="1" s="1"/>
  <c r="F1916" i="2"/>
  <c r="L1916" i="2" s="1"/>
  <c r="L1916" i="1" s="1"/>
  <c r="H218" i="2"/>
  <c r="H563" i="2" s="1"/>
  <c r="H908" i="2" s="1"/>
  <c r="H1253" i="2" s="1"/>
  <c r="H1598" i="2" s="1"/>
  <c r="H1943" i="2" s="1"/>
  <c r="J218" i="2"/>
  <c r="J563" i="2" s="1"/>
  <c r="J908" i="2" s="1"/>
  <c r="J1253" i="2" s="1"/>
  <c r="J1598" i="2" s="1"/>
  <c r="J1943" i="2" s="1"/>
  <c r="F218" i="2"/>
  <c r="L1205" i="2"/>
  <c r="L1205" i="1" s="1"/>
  <c r="F1550" i="2"/>
  <c r="L63" i="2"/>
  <c r="L63" i="1" s="1"/>
  <c r="F408" i="2"/>
  <c r="L905" i="2"/>
  <c r="L905" i="1" s="1"/>
  <c r="F1250" i="2"/>
  <c r="H108" i="2"/>
  <c r="H453" i="2" s="1"/>
  <c r="H798" i="2" s="1"/>
  <c r="H1143" i="2" s="1"/>
  <c r="H1488" i="2" s="1"/>
  <c r="H1833" i="2" s="1"/>
  <c r="J108" i="2"/>
  <c r="J453" i="2" s="1"/>
  <c r="J798" i="2" s="1"/>
  <c r="J1143" i="2" s="1"/>
  <c r="J1488" i="2" s="1"/>
  <c r="J1833" i="2" s="1"/>
  <c r="F108" i="2"/>
  <c r="A153" i="2"/>
  <c r="A109" i="2"/>
  <c r="A65" i="2"/>
  <c r="A197" i="2"/>
  <c r="A175" i="2"/>
  <c r="F1118" i="2"/>
  <c r="H130" i="2"/>
  <c r="H475" i="2" s="1"/>
  <c r="H820" i="2" s="1"/>
  <c r="H1165" i="2" s="1"/>
  <c r="H1510" i="2" s="1"/>
  <c r="H1855" i="2" s="1"/>
  <c r="J130" i="2"/>
  <c r="J475" i="2" s="1"/>
  <c r="J820" i="2" s="1"/>
  <c r="J1165" i="2" s="1"/>
  <c r="J1510" i="2" s="1"/>
  <c r="J1855" i="2" s="1"/>
  <c r="F130" i="2"/>
  <c r="F1440" i="2"/>
  <c r="L1095" i="2"/>
  <c r="L1095" i="1" s="1"/>
  <c r="F1594" i="2"/>
  <c r="L1249" i="2"/>
  <c r="L1249" i="1" s="1"/>
  <c r="L1227" i="2"/>
  <c r="L1227" i="1" s="1"/>
  <c r="F1572" i="2"/>
  <c r="F1616" i="2"/>
  <c r="L1271" i="2"/>
  <c r="L1271" i="1" s="1"/>
  <c r="A1834" i="1"/>
  <c r="B1833" i="1"/>
  <c r="B1833" i="2" s="1"/>
  <c r="B1943" i="1"/>
  <c r="B1943" i="2" s="1"/>
  <c r="A1944" i="1"/>
  <c r="B1899" i="1"/>
  <c r="B1899" i="2" s="1"/>
  <c r="A1900" i="1"/>
  <c r="A1878" i="1"/>
  <c r="B1877" i="1"/>
  <c r="B1877" i="2" s="1"/>
  <c r="B1987" i="1"/>
  <c r="B1987" i="2" s="1"/>
  <c r="A1988" i="1"/>
  <c r="A1769" i="1"/>
  <c r="B1768" i="1"/>
  <c r="B1768" i="2" s="1"/>
  <c r="B1965" i="1"/>
  <c r="B1965" i="2" s="1"/>
  <c r="A1966" i="1"/>
  <c r="B1921" i="1"/>
  <c r="B1921" i="2" s="1"/>
  <c r="A1922" i="1"/>
  <c r="A1812" i="1"/>
  <c r="B1811" i="1"/>
  <c r="B1811" i="2" s="1"/>
  <c r="A1790" i="1"/>
  <c r="B1789" i="1"/>
  <c r="B1789" i="2" s="1"/>
  <c r="B1746" i="1"/>
  <c r="B1746" i="2" s="1"/>
  <c r="A1747" i="1"/>
  <c r="A1856" i="1"/>
  <c r="B1855" i="1"/>
  <c r="B1855" i="2" s="1"/>
  <c r="A1490" i="1"/>
  <c r="D1490" i="1" s="1"/>
  <c r="B1489" i="1"/>
  <c r="B1489" i="2" s="1"/>
  <c r="B1643" i="1"/>
  <c r="B1643" i="2" s="1"/>
  <c r="A1644" i="1"/>
  <c r="D1644" i="1" s="1"/>
  <c r="B1467" i="1"/>
  <c r="B1467" i="2" s="1"/>
  <c r="A1468" i="1"/>
  <c r="D1468" i="1" s="1"/>
  <c r="B1621" i="1"/>
  <c r="B1621" i="2" s="1"/>
  <c r="A1622" i="1"/>
  <c r="D1622" i="1" s="1"/>
  <c r="A1402" i="1"/>
  <c r="D1402" i="1" s="1"/>
  <c r="B1401" i="1"/>
  <c r="B1401" i="2" s="1"/>
  <c r="A1512" i="1"/>
  <c r="D1512" i="1" s="1"/>
  <c r="B1511" i="1"/>
  <c r="B1511" i="2" s="1"/>
  <c r="A1534" i="1"/>
  <c r="D1534" i="1" s="1"/>
  <c r="B1533" i="1"/>
  <c r="B1533" i="2" s="1"/>
  <c r="A1556" i="1"/>
  <c r="D1556" i="1" s="1"/>
  <c r="B1555" i="1"/>
  <c r="B1555" i="2" s="1"/>
  <c r="A1424" i="1"/>
  <c r="D1424" i="1" s="1"/>
  <c r="B1423" i="1"/>
  <c r="B1423" i="2" s="1"/>
  <c r="B1577" i="1"/>
  <c r="B1577" i="2" s="1"/>
  <c r="A1578" i="1"/>
  <c r="D1578" i="1" s="1"/>
  <c r="B1599" i="1"/>
  <c r="B1599" i="2" s="1"/>
  <c r="A1600" i="1"/>
  <c r="D1600" i="1" s="1"/>
  <c r="B1445" i="1"/>
  <c r="B1445" i="2" s="1"/>
  <c r="A1446" i="1"/>
  <c r="D1446" i="1" s="1"/>
  <c r="A1101" i="1"/>
  <c r="D1101" i="1" s="1"/>
  <c r="B1100" i="1"/>
  <c r="B1100" i="2" s="1"/>
  <c r="A1123" i="1"/>
  <c r="D1123" i="1" s="1"/>
  <c r="B1122" i="1"/>
  <c r="B1122" i="2" s="1"/>
  <c r="B1254" i="1"/>
  <c r="B1254" i="2" s="1"/>
  <c r="A1255" i="1"/>
  <c r="D1255" i="1" s="1"/>
  <c r="B1232" i="1"/>
  <c r="B1232" i="2" s="1"/>
  <c r="A1233" i="1"/>
  <c r="D1233" i="1" s="1"/>
  <c r="A1145" i="1"/>
  <c r="D1145" i="1" s="1"/>
  <c r="B1144" i="1"/>
  <c r="B1144" i="2" s="1"/>
  <c r="A1211" i="1"/>
  <c r="D1211" i="1" s="1"/>
  <c r="B1210" i="1"/>
  <c r="B1210" i="2" s="1"/>
  <c r="A1078" i="1"/>
  <c r="D1078" i="1" s="1"/>
  <c r="B1077" i="1"/>
  <c r="B1077" i="2" s="1"/>
  <c r="B1298" i="1"/>
  <c r="B1298" i="2" s="1"/>
  <c r="A1299" i="1"/>
  <c r="D1299" i="1" s="1"/>
  <c r="B1276" i="1"/>
  <c r="B1276" i="2" s="1"/>
  <c r="A1277" i="1"/>
  <c r="D1277" i="1" s="1"/>
  <c r="A1167" i="1"/>
  <c r="D1167" i="1" s="1"/>
  <c r="B1166" i="1"/>
  <c r="B1166" i="2" s="1"/>
  <c r="A1057" i="1"/>
  <c r="D1057" i="1" s="1"/>
  <c r="B1056" i="1"/>
  <c r="B1056" i="2" s="1"/>
  <c r="A1189" i="1"/>
  <c r="D1189" i="1" s="1"/>
  <c r="B1188" i="1"/>
  <c r="B1188" i="2" s="1"/>
  <c r="A778" i="1"/>
  <c r="D778" i="1" s="1"/>
  <c r="B777" i="1"/>
  <c r="B777" i="2" s="1"/>
  <c r="B931" i="1"/>
  <c r="B931" i="2" s="1"/>
  <c r="A932" i="1"/>
  <c r="D932" i="1" s="1"/>
  <c r="B909" i="1"/>
  <c r="B909" i="2" s="1"/>
  <c r="A910" i="1"/>
  <c r="D910" i="1" s="1"/>
  <c r="A822" i="1"/>
  <c r="D822" i="1" s="1"/>
  <c r="B821" i="1"/>
  <c r="B821" i="2" s="1"/>
  <c r="A800" i="1"/>
  <c r="D800" i="1" s="1"/>
  <c r="B799" i="1"/>
  <c r="B799" i="2" s="1"/>
  <c r="B732" i="1"/>
  <c r="B732" i="2" s="1"/>
  <c r="A733" i="1"/>
  <c r="D733" i="1" s="1"/>
  <c r="B953" i="1"/>
  <c r="B953" i="2" s="1"/>
  <c r="A954" i="1"/>
  <c r="D954" i="1" s="1"/>
  <c r="A888" i="1"/>
  <c r="D888" i="1" s="1"/>
  <c r="B887" i="1"/>
  <c r="B887" i="2" s="1"/>
  <c r="A866" i="1"/>
  <c r="D866" i="1" s="1"/>
  <c r="B865" i="1"/>
  <c r="B865" i="2" s="1"/>
  <c r="A844" i="1"/>
  <c r="D844" i="1" s="1"/>
  <c r="B843" i="1"/>
  <c r="B843" i="2" s="1"/>
  <c r="A756" i="1"/>
  <c r="D756" i="1" s="1"/>
  <c r="B755" i="1"/>
  <c r="B755" i="2" s="1"/>
  <c r="A711" i="1"/>
  <c r="D711" i="1" s="1"/>
  <c r="B710" i="1"/>
  <c r="B710" i="2" s="1"/>
  <c r="B387" i="1"/>
  <c r="B387" i="2" s="1"/>
  <c r="A388" i="1"/>
  <c r="D388" i="1" s="1"/>
  <c r="A411" i="1"/>
  <c r="D411" i="1" s="1"/>
  <c r="B410" i="1"/>
  <c r="B410" i="2" s="1"/>
  <c r="A455" i="1"/>
  <c r="D455" i="1" s="1"/>
  <c r="B454" i="1"/>
  <c r="B454" i="2" s="1"/>
  <c r="B608" i="1"/>
  <c r="B608" i="2" s="1"/>
  <c r="A609" i="1"/>
  <c r="D609" i="1" s="1"/>
  <c r="B564" i="1"/>
  <c r="B564" i="2" s="1"/>
  <c r="A565" i="1"/>
  <c r="D565" i="1" s="1"/>
  <c r="A499" i="1"/>
  <c r="D499" i="1" s="1"/>
  <c r="B498" i="1"/>
  <c r="B498" i="2" s="1"/>
  <c r="B520" i="1"/>
  <c r="B520" i="2" s="1"/>
  <c r="A521" i="1"/>
  <c r="D521" i="1" s="1"/>
  <c r="B476" i="1"/>
  <c r="B476" i="2" s="1"/>
  <c r="A477" i="1"/>
  <c r="D477" i="1" s="1"/>
  <c r="A433" i="1"/>
  <c r="D433" i="1" s="1"/>
  <c r="B432" i="1"/>
  <c r="B432" i="2" s="1"/>
  <c r="B586" i="1"/>
  <c r="B586" i="2" s="1"/>
  <c r="A587" i="1"/>
  <c r="D587" i="1" s="1"/>
  <c r="A543" i="1"/>
  <c r="D543" i="1" s="1"/>
  <c r="B542" i="1"/>
  <c r="B542" i="2" s="1"/>
  <c r="A367" i="1"/>
  <c r="D367" i="1" s="1"/>
  <c r="B366" i="1"/>
  <c r="B366" i="2" s="1"/>
  <c r="A132" i="1"/>
  <c r="D132" i="1" s="1"/>
  <c r="B131" i="1"/>
  <c r="B131" i="2" s="1"/>
  <c r="A242" i="1"/>
  <c r="D242" i="1" s="1"/>
  <c r="B241" i="1"/>
  <c r="B241" i="2" s="1"/>
  <c r="B65" i="1"/>
  <c r="B65" i="2" s="1"/>
  <c r="A66" i="1"/>
  <c r="D66" i="1" s="1"/>
  <c r="B197" i="1"/>
  <c r="B197" i="2" s="1"/>
  <c r="A198" i="1"/>
  <c r="D198" i="1" s="1"/>
  <c r="A176" i="1"/>
  <c r="D176" i="1" s="1"/>
  <c r="B175" i="1"/>
  <c r="B175" i="2" s="1"/>
  <c r="A220" i="1"/>
  <c r="D220" i="1" s="1"/>
  <c r="B219" i="1"/>
  <c r="B219" i="2" s="1"/>
  <c r="B263" i="1"/>
  <c r="B263" i="2" s="1"/>
  <c r="A264" i="1"/>
  <c r="D264" i="1" s="1"/>
  <c r="B87" i="1"/>
  <c r="B87" i="2" s="1"/>
  <c r="A88" i="1"/>
  <c r="D88" i="1" s="1"/>
  <c r="A110" i="1"/>
  <c r="D110" i="1" s="1"/>
  <c r="B109" i="1"/>
  <c r="B109" i="2" s="1"/>
  <c r="A154" i="1"/>
  <c r="D154" i="1" s="1"/>
  <c r="B153" i="1"/>
  <c r="B153" i="2" s="1"/>
  <c r="L4275" i="2" l="1"/>
  <c r="L4275" i="1" s="1"/>
  <c r="L4815" i="2"/>
  <c r="L4815" i="1" s="1"/>
  <c r="H2348" i="2"/>
  <c r="H2882" i="2"/>
  <c r="H3421" i="2" s="1"/>
  <c r="H3960" i="2" s="1"/>
  <c r="H4499" i="2" s="1"/>
  <c r="H5038" i="2" s="1"/>
  <c r="L407" i="2"/>
  <c r="L407" i="1" s="1"/>
  <c r="L3737" i="2"/>
  <c r="L3737" i="1" s="1"/>
  <c r="H2389" i="2"/>
  <c r="H2923" i="2"/>
  <c r="H3462" i="2" s="1"/>
  <c r="H4001" i="2" s="1"/>
  <c r="H4540" i="2" s="1"/>
  <c r="H5079" i="2" s="1"/>
  <c r="C2566" i="1"/>
  <c r="C2566" i="2" s="1"/>
  <c r="L2121" i="2"/>
  <c r="L2121" i="1" s="1"/>
  <c r="AH152" i="3"/>
  <c r="R151" i="3"/>
  <c r="V151" i="3" s="1"/>
  <c r="H2396" i="2"/>
  <c r="H2930" i="2"/>
  <c r="H3469" i="2" s="1"/>
  <c r="H4008" i="2" s="1"/>
  <c r="H4547" i="2" s="1"/>
  <c r="H5086" i="2" s="1"/>
  <c r="H2936" i="2"/>
  <c r="H3475" i="2" s="1"/>
  <c r="H4014" i="2" s="1"/>
  <c r="H4553" i="2" s="1"/>
  <c r="H5092" i="2" s="1"/>
  <c r="H2934" i="2"/>
  <c r="H3473" i="2" s="1"/>
  <c r="H4012" i="2" s="1"/>
  <c r="H4551" i="2" s="1"/>
  <c r="H5090" i="2" s="1"/>
  <c r="C3435" i="1"/>
  <c r="C3435" i="2" s="1"/>
  <c r="K3441" i="1"/>
  <c r="J2446" i="1"/>
  <c r="J2979" i="1"/>
  <c r="J3518" i="1" s="1"/>
  <c r="J4057" i="1" s="1"/>
  <c r="J4596" i="1" s="1"/>
  <c r="J5135" i="1" s="1"/>
  <c r="C4516" i="1"/>
  <c r="C4516" i="2" s="1"/>
  <c r="K4522" i="1"/>
  <c r="C3434" i="1"/>
  <c r="C3434" i="2" s="1"/>
  <c r="K3440" i="1"/>
  <c r="C3976" i="1"/>
  <c r="C3976" i="2" s="1"/>
  <c r="K3982" i="1"/>
  <c r="C5053" i="1"/>
  <c r="C5053" i="2" s="1"/>
  <c r="K5059" i="1"/>
  <c r="A4816" i="2"/>
  <c r="C5054" i="1"/>
  <c r="C5054" i="2" s="1"/>
  <c r="K5060" i="1"/>
  <c r="C2897" i="1"/>
  <c r="C2897" i="2" s="1"/>
  <c r="K2903" i="1"/>
  <c r="J2448" i="1"/>
  <c r="J2981" i="1"/>
  <c r="J3520" i="1" s="1"/>
  <c r="C2899" i="1"/>
  <c r="C2899" i="2" s="1"/>
  <c r="K2905" i="1"/>
  <c r="C3437" i="1"/>
  <c r="C3437" i="2" s="1"/>
  <c r="K3443" i="1"/>
  <c r="C5051" i="1"/>
  <c r="C5051" i="2" s="1"/>
  <c r="K5057" i="1"/>
  <c r="C4515" i="1"/>
  <c r="C4515" i="2" s="1"/>
  <c r="K4521" i="1"/>
  <c r="C4513" i="1"/>
  <c r="C4513" i="2" s="1"/>
  <c r="K4519" i="1"/>
  <c r="A2122" i="2"/>
  <c r="C2895" i="1"/>
  <c r="C2895" i="2" s="1"/>
  <c r="K2901" i="1"/>
  <c r="J2361" i="1"/>
  <c r="J2894" i="1"/>
  <c r="J3433" i="1" s="1"/>
  <c r="J3972" i="1" s="1"/>
  <c r="J4511" i="1" s="1"/>
  <c r="J5050" i="1" s="1"/>
  <c r="C3977" i="1"/>
  <c r="C3977" i="2" s="1"/>
  <c r="K3983" i="1"/>
  <c r="C2567" i="1"/>
  <c r="C2567" i="2" s="1"/>
  <c r="K2573" i="1"/>
  <c r="C2568" i="1"/>
  <c r="C2568" i="2" s="1"/>
  <c r="A4276" i="2"/>
  <c r="A2660" i="2"/>
  <c r="C3433" i="1"/>
  <c r="C3433" i="2" s="1"/>
  <c r="K3439" i="1"/>
  <c r="C3974" i="1"/>
  <c r="C3974" i="2" s="1"/>
  <c r="K3980" i="1"/>
  <c r="K2571" i="1"/>
  <c r="C2898" i="1"/>
  <c r="C2898" i="2" s="1"/>
  <c r="K2904" i="1"/>
  <c r="J2449" i="1"/>
  <c r="J2982" i="1"/>
  <c r="J3521" i="1" s="1"/>
  <c r="J4060" i="1" s="1"/>
  <c r="J4599" i="1" s="1"/>
  <c r="J5138" i="1" s="1"/>
  <c r="C3436" i="1"/>
  <c r="C3436" i="2" s="1"/>
  <c r="K3442" i="1"/>
  <c r="C4514" i="1"/>
  <c r="C4514" i="2" s="1"/>
  <c r="K4520" i="1"/>
  <c r="A3199" i="2"/>
  <c r="C4512" i="1"/>
  <c r="C4512" i="2" s="1"/>
  <c r="K4518" i="1"/>
  <c r="C3972" i="1"/>
  <c r="C3972" i="2" s="1"/>
  <c r="K3978" i="1"/>
  <c r="C3973" i="1"/>
  <c r="C3973" i="2" s="1"/>
  <c r="K3979" i="1"/>
  <c r="C3975" i="1"/>
  <c r="C3975" i="2" s="1"/>
  <c r="K3981" i="1"/>
  <c r="C3438" i="1"/>
  <c r="C3438" i="2" s="1"/>
  <c r="K3444" i="1"/>
  <c r="C4511" i="1"/>
  <c r="C4511" i="2" s="1"/>
  <c r="K4517" i="1"/>
  <c r="A3738" i="2"/>
  <c r="C2894" i="1"/>
  <c r="C2894" i="2" s="1"/>
  <c r="K2900" i="1"/>
  <c r="G2134" i="2"/>
  <c r="G2672" i="2"/>
  <c r="G3211" i="2" s="1"/>
  <c r="G3750" i="2" s="1"/>
  <c r="G4289" i="2" s="1"/>
  <c r="G4828" i="2" s="1"/>
  <c r="C5050" i="1"/>
  <c r="C5050" i="2" s="1"/>
  <c r="K5056" i="1"/>
  <c r="C5055" i="1"/>
  <c r="C5055" i="2" s="1"/>
  <c r="K5061" i="1"/>
  <c r="K2558" i="1"/>
  <c r="C2552" i="1"/>
  <c r="C2552" i="2" s="1"/>
  <c r="C2551" i="1"/>
  <c r="C2551" i="2" s="1"/>
  <c r="C2553" i="1"/>
  <c r="C2553" i="2" s="1"/>
  <c r="C2896" i="1"/>
  <c r="C2896" i="2" s="1"/>
  <c r="K2902" i="1"/>
  <c r="C5052" i="1"/>
  <c r="C5052" i="2" s="1"/>
  <c r="K5058" i="1"/>
  <c r="J2447" i="1"/>
  <c r="J2980" i="1"/>
  <c r="J3519" i="1" s="1"/>
  <c r="J4058" i="1" s="1"/>
  <c r="J4597" i="1" s="1"/>
  <c r="J5136" i="1" s="1"/>
  <c r="J2462" i="1"/>
  <c r="J2995" i="1"/>
  <c r="J3534" i="1" s="1"/>
  <c r="J4073" i="1" s="1"/>
  <c r="J4612" i="1" s="1"/>
  <c r="J5151" i="1" s="1"/>
  <c r="K2586" i="1"/>
  <c r="K2575" i="1"/>
  <c r="K2572" i="1"/>
  <c r="S324" i="3"/>
  <c r="AC64" i="3"/>
  <c r="AE63" i="3"/>
  <c r="G64" i="2"/>
  <c r="L64" i="2" s="1"/>
  <c r="L64" i="1" s="1"/>
  <c r="G408" i="2"/>
  <c r="G753" i="2" s="1"/>
  <c r="G1098" i="2" s="1"/>
  <c r="G1443" i="2" s="1"/>
  <c r="G1788" i="2" s="1"/>
  <c r="D3199" i="1"/>
  <c r="F1741" i="2"/>
  <c r="L1741" i="2" s="1"/>
  <c r="L1741" i="1" s="1"/>
  <c r="L1396" i="2"/>
  <c r="L1396" i="1" s="1"/>
  <c r="D3738" i="1"/>
  <c r="J21" i="2"/>
  <c r="J366" i="2" s="1"/>
  <c r="J711" i="2" s="1"/>
  <c r="J1056" i="2" s="1"/>
  <c r="J1401" i="2" s="1"/>
  <c r="J1746" i="2" s="1"/>
  <c r="F21" i="2"/>
  <c r="H21" i="2"/>
  <c r="H366" i="2" s="1"/>
  <c r="H711" i="2" s="1"/>
  <c r="H1056" i="2" s="1"/>
  <c r="H1401" i="2" s="1"/>
  <c r="H1746" i="2" s="1"/>
  <c r="F1397" i="2"/>
  <c r="L1052" i="2"/>
  <c r="L1052" i="1" s="1"/>
  <c r="D22" i="1"/>
  <c r="A23" i="1"/>
  <c r="A22" i="2"/>
  <c r="B22" i="1"/>
  <c r="B22" i="2" s="1"/>
  <c r="F709" i="2"/>
  <c r="L364" i="2"/>
  <c r="L364" i="1" s="1"/>
  <c r="D4276" i="1"/>
  <c r="F365" i="2"/>
  <c r="L20" i="2"/>
  <c r="L20" i="1" s="1"/>
  <c r="D2660" i="1"/>
  <c r="D4816" i="1"/>
  <c r="L708" i="2"/>
  <c r="L708" i="1" s="1"/>
  <c r="F1053" i="2"/>
  <c r="L2122" i="2"/>
  <c r="L2122" i="1" s="1"/>
  <c r="D2122" i="1"/>
  <c r="U57" i="3"/>
  <c r="R57" i="3" s="1"/>
  <c r="V57" i="3" s="1"/>
  <c r="A2032" i="2"/>
  <c r="D2032" i="1"/>
  <c r="A2033" i="1"/>
  <c r="B2032" i="1"/>
  <c r="B2032" i="2" s="1"/>
  <c r="D1747" i="1"/>
  <c r="A1747" i="2"/>
  <c r="D1966" i="1"/>
  <c r="A1966" i="2"/>
  <c r="D1900" i="1"/>
  <c r="A1900" i="2"/>
  <c r="D1856" i="1"/>
  <c r="A1856" i="2"/>
  <c r="D1944" i="1"/>
  <c r="A1944" i="2"/>
  <c r="D1790" i="1"/>
  <c r="A1790" i="2"/>
  <c r="D1769" i="1"/>
  <c r="A1769" i="2"/>
  <c r="A2054" i="2"/>
  <c r="D2054" i="1"/>
  <c r="A2055" i="1"/>
  <c r="B2054" i="1"/>
  <c r="B2054" i="2" s="1"/>
  <c r="D2010" i="1"/>
  <c r="A2010" i="2"/>
  <c r="B2010" i="1"/>
  <c r="B2010" i="2" s="1"/>
  <c r="A2011" i="1"/>
  <c r="D1878" i="1"/>
  <c r="A1878" i="2"/>
  <c r="D1988" i="1"/>
  <c r="A1988" i="2"/>
  <c r="D1812" i="1"/>
  <c r="A1812" i="2"/>
  <c r="D1834" i="1"/>
  <c r="A1834" i="2"/>
  <c r="D1922" i="1"/>
  <c r="A1922" i="2"/>
  <c r="D1666" i="1"/>
  <c r="A1666" i="2"/>
  <c r="A1667" i="1"/>
  <c r="B1666" i="1"/>
  <c r="B1666" i="2" s="1"/>
  <c r="A1710" i="2"/>
  <c r="D1710" i="1"/>
  <c r="B1710" i="1"/>
  <c r="B1710" i="2" s="1"/>
  <c r="A1711" i="1"/>
  <c r="D1688" i="1"/>
  <c r="A1688" i="2"/>
  <c r="B1688" i="1"/>
  <c r="B1688" i="2" s="1"/>
  <c r="A1689" i="1"/>
  <c r="A1365" i="2"/>
  <c r="D1365" i="1"/>
  <c r="B1365" i="1"/>
  <c r="B1365" i="2" s="1"/>
  <c r="A1366" i="1"/>
  <c r="A1321" i="2"/>
  <c r="D1321" i="1"/>
  <c r="B1321" i="1"/>
  <c r="B1321" i="2" s="1"/>
  <c r="A1322" i="1"/>
  <c r="D1343" i="1"/>
  <c r="A1343" i="2"/>
  <c r="B1343" i="1"/>
  <c r="B1343" i="2" s="1"/>
  <c r="A1344" i="1"/>
  <c r="D1020" i="1"/>
  <c r="A1020" i="2"/>
  <c r="A1021" i="1"/>
  <c r="B1020" i="1"/>
  <c r="B1020" i="2" s="1"/>
  <c r="D998" i="1"/>
  <c r="A998" i="2"/>
  <c r="A999" i="1"/>
  <c r="B998" i="1"/>
  <c r="B998" i="2" s="1"/>
  <c r="D976" i="1"/>
  <c r="A976" i="2"/>
  <c r="B976" i="1"/>
  <c r="B976" i="2" s="1"/>
  <c r="A977" i="1"/>
  <c r="D631" i="1"/>
  <c r="A631" i="2"/>
  <c r="B631" i="1"/>
  <c r="B631" i="2" s="1"/>
  <c r="A632" i="1"/>
  <c r="D653" i="1"/>
  <c r="A653" i="2"/>
  <c r="B653" i="1"/>
  <c r="B653" i="2" s="1"/>
  <c r="A654" i="1"/>
  <c r="A675" i="2"/>
  <c r="D675" i="1"/>
  <c r="A676" i="1"/>
  <c r="B675" i="1"/>
  <c r="B675" i="2" s="1"/>
  <c r="F1317" i="2"/>
  <c r="L972" i="2"/>
  <c r="L972" i="1" s="1"/>
  <c r="F1339" i="2"/>
  <c r="L994" i="2"/>
  <c r="L994" i="1" s="1"/>
  <c r="H42" i="2"/>
  <c r="H387" i="2" s="1"/>
  <c r="H732" i="2" s="1"/>
  <c r="H1077" i="2" s="1"/>
  <c r="H1422" i="2" s="1"/>
  <c r="H1767" i="2" s="1"/>
  <c r="J42" i="2"/>
  <c r="J387" i="2" s="1"/>
  <c r="J732" i="2" s="1"/>
  <c r="J1077" i="2" s="1"/>
  <c r="J1422" i="2" s="1"/>
  <c r="J1767" i="2" s="1"/>
  <c r="F42" i="2"/>
  <c r="F1661" i="2"/>
  <c r="L1316" i="2"/>
  <c r="L1316" i="1" s="1"/>
  <c r="F1418" i="2"/>
  <c r="L1073" i="2"/>
  <c r="L1073" i="1" s="1"/>
  <c r="L1016" i="2"/>
  <c r="L1016" i="1" s="1"/>
  <c r="F1361" i="2"/>
  <c r="F1762" i="2"/>
  <c r="L1762" i="2" s="1"/>
  <c r="L1762" i="1" s="1"/>
  <c r="L1417" i="2"/>
  <c r="L1417" i="1" s="1"/>
  <c r="L2053" i="2"/>
  <c r="L2053" i="1" s="1"/>
  <c r="A286" i="2"/>
  <c r="D286" i="1"/>
  <c r="A287" i="1"/>
  <c r="B286" i="1"/>
  <c r="B286" i="2" s="1"/>
  <c r="L1338" i="2"/>
  <c r="L1338" i="1" s="1"/>
  <c r="F1683" i="2"/>
  <c r="L1360" i="2"/>
  <c r="L1360" i="1" s="1"/>
  <c r="F1705" i="2"/>
  <c r="L729" i="2"/>
  <c r="L729" i="1" s="1"/>
  <c r="F1074" i="2"/>
  <c r="F386" i="2"/>
  <c r="L41" i="2"/>
  <c r="L41" i="1" s="1"/>
  <c r="F629" i="2"/>
  <c r="L284" i="2"/>
  <c r="L284" i="1" s="1"/>
  <c r="L672" i="2"/>
  <c r="L672" i="1" s="1"/>
  <c r="F1017" i="2"/>
  <c r="J285" i="2"/>
  <c r="J630" i="2" s="1"/>
  <c r="J975" i="2" s="1"/>
  <c r="J1320" i="2" s="1"/>
  <c r="J1665" i="2" s="1"/>
  <c r="J2010" i="2" s="1"/>
  <c r="H285" i="2"/>
  <c r="H630" i="2" s="1"/>
  <c r="H975" i="2" s="1"/>
  <c r="H1320" i="2" s="1"/>
  <c r="H1665" i="2" s="1"/>
  <c r="H2010" i="2" s="1"/>
  <c r="F285" i="2"/>
  <c r="D330" i="1"/>
  <c r="A330" i="2"/>
  <c r="B330" i="1"/>
  <c r="B330" i="2" s="1"/>
  <c r="A331" i="1"/>
  <c r="F973" i="2"/>
  <c r="L628" i="2"/>
  <c r="L628" i="1" s="1"/>
  <c r="D308" i="1"/>
  <c r="A308" i="2"/>
  <c r="A309" i="1"/>
  <c r="B308" i="1"/>
  <c r="B308" i="2" s="1"/>
  <c r="D43" i="1"/>
  <c r="A44" i="1"/>
  <c r="A43" i="2"/>
  <c r="B43" i="1"/>
  <c r="B43" i="2" s="1"/>
  <c r="J329" i="2"/>
  <c r="J674" i="2" s="1"/>
  <c r="J1019" i="2" s="1"/>
  <c r="J1364" i="2" s="1"/>
  <c r="J1709" i="2" s="1"/>
  <c r="J2054" i="2" s="1"/>
  <c r="H329" i="2"/>
  <c r="H674" i="2" s="1"/>
  <c r="H1019" i="2" s="1"/>
  <c r="H1364" i="2" s="1"/>
  <c r="H1709" i="2" s="1"/>
  <c r="H2054" i="2" s="1"/>
  <c r="F329" i="2"/>
  <c r="F674" i="2" s="1"/>
  <c r="F1019" i="2" s="1"/>
  <c r="F1364" i="2" s="1"/>
  <c r="F1709" i="2" s="1"/>
  <c r="F2054" i="2" s="1"/>
  <c r="F2005" i="2"/>
  <c r="L2005" i="2" s="1"/>
  <c r="L2005" i="1" s="1"/>
  <c r="L1660" i="2"/>
  <c r="L1660" i="1" s="1"/>
  <c r="L385" i="2"/>
  <c r="L385" i="1" s="1"/>
  <c r="F730" i="2"/>
  <c r="L2031" i="2"/>
  <c r="L2031" i="1" s="1"/>
  <c r="L1682" i="2"/>
  <c r="L1682" i="1" s="1"/>
  <c r="F2027" i="2"/>
  <c r="L2027" i="2" s="1"/>
  <c r="L2027" i="1" s="1"/>
  <c r="J307" i="2"/>
  <c r="J652" i="2" s="1"/>
  <c r="J997" i="2" s="1"/>
  <c r="J1342" i="2" s="1"/>
  <c r="J1687" i="2" s="1"/>
  <c r="J2032" i="2" s="1"/>
  <c r="F307" i="2"/>
  <c r="F652" i="2" s="1"/>
  <c r="F997" i="2" s="1"/>
  <c r="F1342" i="2" s="1"/>
  <c r="F1687" i="2" s="1"/>
  <c r="F2032" i="2" s="1"/>
  <c r="H307" i="2"/>
  <c r="H652" i="2" s="1"/>
  <c r="H997" i="2" s="1"/>
  <c r="H1342" i="2" s="1"/>
  <c r="H1687" i="2" s="1"/>
  <c r="H2032" i="2" s="1"/>
  <c r="B4816" i="1"/>
  <c r="B4816" i="2" s="1"/>
  <c r="A4817" i="1"/>
  <c r="F4817" i="1" s="1"/>
  <c r="A4277" i="1"/>
  <c r="F4277" i="1" s="1"/>
  <c r="B4276" i="1"/>
  <c r="B4276" i="2" s="1"/>
  <c r="B3738" i="1"/>
  <c r="B3738" i="2" s="1"/>
  <c r="A3739" i="1"/>
  <c r="F3739" i="1" s="1"/>
  <c r="B3199" i="1"/>
  <c r="B3199" i="2" s="1"/>
  <c r="A3200" i="1"/>
  <c r="F3200" i="1" s="1"/>
  <c r="B2660" i="1"/>
  <c r="B2660" i="2" s="1"/>
  <c r="A2661" i="1"/>
  <c r="F2661" i="1" s="1"/>
  <c r="A2123" i="1"/>
  <c r="F2123" i="1" s="1"/>
  <c r="B2122" i="1"/>
  <c r="B2122" i="2" s="1"/>
  <c r="E1680" i="2"/>
  <c r="E1335" i="2"/>
  <c r="E990" i="2"/>
  <c r="E645" i="2"/>
  <c r="E300" i="2"/>
  <c r="A1600" i="2"/>
  <c r="A1622" i="2"/>
  <c r="A1534" i="2"/>
  <c r="A1468" i="2"/>
  <c r="A1446" i="2"/>
  <c r="A1578" i="2"/>
  <c r="A1644" i="2"/>
  <c r="A1512" i="2"/>
  <c r="A1556" i="2"/>
  <c r="A1424" i="2"/>
  <c r="A1402" i="2"/>
  <c r="A1490" i="2"/>
  <c r="A1167" i="2"/>
  <c r="A1211" i="2"/>
  <c r="A1123" i="2"/>
  <c r="A1277" i="2"/>
  <c r="A1145" i="2"/>
  <c r="A1101" i="2"/>
  <c r="A1299" i="2"/>
  <c r="A1233" i="2"/>
  <c r="A1189" i="2"/>
  <c r="A1255" i="2"/>
  <c r="A1057" i="2"/>
  <c r="A1078" i="2"/>
  <c r="A711" i="2"/>
  <c r="A888" i="2"/>
  <c r="A822" i="2"/>
  <c r="A954" i="2"/>
  <c r="A910" i="2"/>
  <c r="A756" i="2"/>
  <c r="A733" i="2"/>
  <c r="A932" i="2"/>
  <c r="A844" i="2"/>
  <c r="A866" i="2"/>
  <c r="A800" i="2"/>
  <c r="A778" i="2"/>
  <c r="A609" i="2"/>
  <c r="A543" i="2"/>
  <c r="A455" i="2"/>
  <c r="A499" i="2"/>
  <c r="A411" i="2"/>
  <c r="A587" i="2"/>
  <c r="A565" i="2"/>
  <c r="A388" i="2"/>
  <c r="A433" i="2"/>
  <c r="A477" i="2"/>
  <c r="A367" i="2"/>
  <c r="A521" i="2"/>
  <c r="F541" i="2"/>
  <c r="F1939" i="2"/>
  <c r="L1939" i="2" s="1"/>
  <c r="L1939" i="1" s="1"/>
  <c r="L1594" i="2"/>
  <c r="L1594" i="1" s="1"/>
  <c r="F563" i="2"/>
  <c r="F1485" i="2"/>
  <c r="H241" i="2"/>
  <c r="H586" i="2" s="1"/>
  <c r="H931" i="2" s="1"/>
  <c r="H1276" i="2" s="1"/>
  <c r="H1621" i="2" s="1"/>
  <c r="H1966" i="2" s="1"/>
  <c r="J241" i="2"/>
  <c r="J586" i="2" s="1"/>
  <c r="J931" i="2" s="1"/>
  <c r="J1276" i="2" s="1"/>
  <c r="J1621" i="2" s="1"/>
  <c r="J1966" i="2" s="1"/>
  <c r="F241" i="2"/>
  <c r="F754" i="2"/>
  <c r="F1252" i="2"/>
  <c r="F1573" i="2"/>
  <c r="L1228" i="2"/>
  <c r="L1228" i="1" s="1"/>
  <c r="H263" i="2"/>
  <c r="J263" i="2"/>
  <c r="J608" i="2" s="1"/>
  <c r="J953" i="2" s="1"/>
  <c r="J1298" i="2" s="1"/>
  <c r="J1643" i="2" s="1"/>
  <c r="J1988" i="2" s="1"/>
  <c r="F263" i="2"/>
  <c r="F608" i="2" s="1"/>
  <c r="H175" i="2"/>
  <c r="H520" i="2" s="1"/>
  <c r="H865" i="2" s="1"/>
  <c r="H1210" i="2" s="1"/>
  <c r="H1555" i="2" s="1"/>
  <c r="H1900" i="2" s="1"/>
  <c r="J175" i="2"/>
  <c r="J520" i="2" s="1"/>
  <c r="J865" i="2" s="1"/>
  <c r="J1210" i="2" s="1"/>
  <c r="J1555" i="2" s="1"/>
  <c r="J1900" i="2" s="1"/>
  <c r="F175" i="2"/>
  <c r="H153" i="2"/>
  <c r="H498" i="2" s="1"/>
  <c r="H843" i="2" s="1"/>
  <c r="H1188" i="2" s="1"/>
  <c r="H1533" i="2" s="1"/>
  <c r="H1878" i="2" s="1"/>
  <c r="J153" i="2"/>
  <c r="J498" i="2" s="1"/>
  <c r="J843" i="2" s="1"/>
  <c r="J1188" i="2" s="1"/>
  <c r="J1533" i="2" s="1"/>
  <c r="J1878" i="2" s="1"/>
  <c r="F153" i="2"/>
  <c r="L1250" i="2"/>
  <c r="L1250" i="1" s="1"/>
  <c r="F1595" i="2"/>
  <c r="H409" i="2"/>
  <c r="H754" i="2" s="1"/>
  <c r="H1099" i="2" s="1"/>
  <c r="H1444" i="2" s="1"/>
  <c r="H1789" i="2" s="1"/>
  <c r="F431" i="2"/>
  <c r="F1097" i="2"/>
  <c r="L752" i="2"/>
  <c r="L752" i="1" s="1"/>
  <c r="F1141" i="2"/>
  <c r="F841" i="2"/>
  <c r="A264" i="2"/>
  <c r="F1463" i="2"/>
  <c r="H219" i="2"/>
  <c r="H564" i="2" s="1"/>
  <c r="H909" i="2" s="1"/>
  <c r="H1254" i="2" s="1"/>
  <c r="H1599" i="2" s="1"/>
  <c r="H1944" i="2" s="1"/>
  <c r="J219" i="2"/>
  <c r="J564" i="2" s="1"/>
  <c r="J909" i="2" s="1"/>
  <c r="J1254" i="2" s="1"/>
  <c r="J1599" i="2" s="1"/>
  <c r="J1944" i="2" s="1"/>
  <c r="F219" i="2"/>
  <c r="F1917" i="2"/>
  <c r="L1917" i="2" s="1"/>
  <c r="L1917" i="1" s="1"/>
  <c r="L1572" i="2"/>
  <c r="L1572" i="1" s="1"/>
  <c r="F1785" i="2"/>
  <c r="L1785" i="2" s="1"/>
  <c r="L1785" i="1" s="1"/>
  <c r="L1440" i="2"/>
  <c r="L1440" i="1" s="1"/>
  <c r="F819" i="2"/>
  <c r="F497" i="2"/>
  <c r="F930" i="2"/>
  <c r="F1163" i="2"/>
  <c r="F1251" i="2"/>
  <c r="L1638" i="2"/>
  <c r="L1638" i="1" s="1"/>
  <c r="F1983" i="2"/>
  <c r="L1983" i="2" s="1"/>
  <c r="L1983" i="1" s="1"/>
  <c r="H109" i="2"/>
  <c r="H454" i="2" s="1"/>
  <c r="H799" i="2" s="1"/>
  <c r="H1144" i="2" s="1"/>
  <c r="H1489" i="2" s="1"/>
  <c r="H1834" i="2" s="1"/>
  <c r="J109" i="2"/>
  <c r="J454" i="2" s="1"/>
  <c r="J799" i="2" s="1"/>
  <c r="J1144" i="2" s="1"/>
  <c r="J1489" i="2" s="1"/>
  <c r="J1834" i="2" s="1"/>
  <c r="F109" i="2"/>
  <c r="L1272" i="2"/>
  <c r="L1272" i="1" s="1"/>
  <c r="F1617" i="2"/>
  <c r="A154" i="2"/>
  <c r="A242" i="2"/>
  <c r="H197" i="2"/>
  <c r="H542" i="2" s="1"/>
  <c r="H887" i="2" s="1"/>
  <c r="H1232" i="2" s="1"/>
  <c r="H1577" i="2" s="1"/>
  <c r="H1922" i="2" s="1"/>
  <c r="J197" i="2"/>
  <c r="J542" i="2" s="1"/>
  <c r="J887" i="2" s="1"/>
  <c r="J1232" i="2" s="1"/>
  <c r="J1577" i="2" s="1"/>
  <c r="J1922" i="2" s="1"/>
  <c r="F197" i="2"/>
  <c r="F1574" i="2"/>
  <c r="F1119" i="2"/>
  <c r="F519" i="2"/>
  <c r="F929" i="2"/>
  <c r="F885" i="2"/>
  <c r="F1529" i="2"/>
  <c r="A220" i="2"/>
  <c r="A110" i="2"/>
  <c r="A176" i="2"/>
  <c r="A132" i="2"/>
  <c r="F475" i="2"/>
  <c r="L408" i="2"/>
  <c r="L408" i="1" s="1"/>
  <c r="F753" i="2"/>
  <c r="F1207" i="2"/>
  <c r="F607" i="2"/>
  <c r="H585" i="2"/>
  <c r="H930" i="2" s="1"/>
  <c r="H1275" i="2" s="1"/>
  <c r="H1620" i="2" s="1"/>
  <c r="H1965" i="2" s="1"/>
  <c r="F797" i="2"/>
  <c r="F1507" i="2"/>
  <c r="F1807" i="2"/>
  <c r="F1295" i="2"/>
  <c r="L950" i="2"/>
  <c r="L950" i="1" s="1"/>
  <c r="F1441" i="2"/>
  <c r="L1096" i="2"/>
  <c r="L1096" i="1" s="1"/>
  <c r="A88" i="2"/>
  <c r="A198" i="2"/>
  <c r="H65" i="2"/>
  <c r="H410" i="2" s="1"/>
  <c r="H755" i="2" s="1"/>
  <c r="H1100" i="2" s="1"/>
  <c r="H1445" i="2" s="1"/>
  <c r="H1790" i="2" s="1"/>
  <c r="J65" i="2"/>
  <c r="J410" i="2" s="1"/>
  <c r="J755" i="2" s="1"/>
  <c r="J1100" i="2" s="1"/>
  <c r="J1445" i="2" s="1"/>
  <c r="J1790" i="2" s="1"/>
  <c r="F65" i="2"/>
  <c r="F453" i="2"/>
  <c r="L1294" i="2"/>
  <c r="L1294" i="1" s="1"/>
  <c r="F1639" i="2"/>
  <c r="H131" i="2"/>
  <c r="H476" i="2" s="1"/>
  <c r="H821" i="2" s="1"/>
  <c r="H1166" i="2" s="1"/>
  <c r="H1511" i="2" s="1"/>
  <c r="H1856" i="2" s="1"/>
  <c r="J131" i="2"/>
  <c r="J476" i="2" s="1"/>
  <c r="J821" i="2" s="1"/>
  <c r="J1166" i="2" s="1"/>
  <c r="J1511" i="2" s="1"/>
  <c r="J1856" i="2" s="1"/>
  <c r="F131" i="2"/>
  <c r="F775" i="2"/>
  <c r="L606" i="2"/>
  <c r="L606" i="1" s="1"/>
  <c r="F951" i="2"/>
  <c r="H87" i="2"/>
  <c r="F87" i="2"/>
  <c r="F432" i="2" s="1"/>
  <c r="J87" i="2"/>
  <c r="J432" i="2" s="1"/>
  <c r="J777" i="2" s="1"/>
  <c r="J1122" i="2" s="1"/>
  <c r="J1467" i="2" s="1"/>
  <c r="J1812" i="2" s="1"/>
  <c r="F1851" i="2"/>
  <c r="F863" i="2"/>
  <c r="A66" i="2"/>
  <c r="F1185" i="2"/>
  <c r="F1961" i="2"/>
  <c r="L1961" i="2" s="1"/>
  <c r="L1961" i="1" s="1"/>
  <c r="L1616" i="2"/>
  <c r="L1616" i="1" s="1"/>
  <c r="L1550" i="2"/>
  <c r="L1550" i="1" s="1"/>
  <c r="F1895" i="2"/>
  <c r="L1895" i="2" s="1"/>
  <c r="L1895" i="1" s="1"/>
  <c r="F1896" i="2"/>
  <c r="F1273" i="2"/>
  <c r="L928" i="2"/>
  <c r="L928" i="1" s="1"/>
  <c r="F1829" i="2"/>
  <c r="B1922" i="1"/>
  <c r="B1922" i="2" s="1"/>
  <c r="A1923" i="1"/>
  <c r="A1857" i="1"/>
  <c r="B1856" i="1"/>
  <c r="B1856" i="2" s="1"/>
  <c r="A1879" i="1"/>
  <c r="B1878" i="1"/>
  <c r="B1878" i="2" s="1"/>
  <c r="A1748" i="1"/>
  <c r="B1747" i="1"/>
  <c r="B1747" i="2" s="1"/>
  <c r="B1966" i="1"/>
  <c r="B1966" i="2" s="1"/>
  <c r="A1967" i="1"/>
  <c r="A1901" i="1"/>
  <c r="B1900" i="1"/>
  <c r="B1900" i="2" s="1"/>
  <c r="B1944" i="1"/>
  <c r="B1944" i="2" s="1"/>
  <c r="A1945" i="1"/>
  <c r="A1791" i="1"/>
  <c r="B1790" i="1"/>
  <c r="B1790" i="2" s="1"/>
  <c r="A1770" i="1"/>
  <c r="B1769" i="1"/>
  <c r="B1769" i="2" s="1"/>
  <c r="B1988" i="1"/>
  <c r="B1988" i="2" s="1"/>
  <c r="A1989" i="1"/>
  <c r="A1813" i="1"/>
  <c r="B1812" i="1"/>
  <c r="B1812" i="2" s="1"/>
  <c r="A1835" i="1"/>
  <c r="B1834" i="1"/>
  <c r="B1834" i="2" s="1"/>
  <c r="B1512" i="1"/>
  <c r="B1512" i="2" s="1"/>
  <c r="A1513" i="1"/>
  <c r="D1513" i="1" s="1"/>
  <c r="A1447" i="1"/>
  <c r="D1447" i="1" s="1"/>
  <c r="B1446" i="1"/>
  <c r="B1446" i="2" s="1"/>
  <c r="B1622" i="1"/>
  <c r="B1622" i="2" s="1"/>
  <c r="A1623" i="1"/>
  <c r="D1623" i="1" s="1"/>
  <c r="B1600" i="1"/>
  <c r="B1600" i="2" s="1"/>
  <c r="A1601" i="1"/>
  <c r="D1601" i="1" s="1"/>
  <c r="B1468" i="1"/>
  <c r="B1468" i="2" s="1"/>
  <c r="A1469" i="1"/>
  <c r="D1469" i="1" s="1"/>
  <c r="A1535" i="1"/>
  <c r="D1535" i="1" s="1"/>
  <c r="B1534" i="1"/>
  <c r="B1534" i="2" s="1"/>
  <c r="A1557" i="1"/>
  <c r="D1557" i="1" s="1"/>
  <c r="B1556" i="1"/>
  <c r="B1556" i="2" s="1"/>
  <c r="A1579" i="1"/>
  <c r="D1579" i="1" s="1"/>
  <c r="B1578" i="1"/>
  <c r="B1578" i="2" s="1"/>
  <c r="A1645" i="1"/>
  <c r="D1645" i="1" s="1"/>
  <c r="B1644" i="1"/>
  <c r="B1644" i="2" s="1"/>
  <c r="A1425" i="1"/>
  <c r="D1425" i="1" s="1"/>
  <c r="B1424" i="1"/>
  <c r="B1424" i="2" s="1"/>
  <c r="A1403" i="1"/>
  <c r="D1403" i="1" s="1"/>
  <c r="B1402" i="1"/>
  <c r="B1402" i="2" s="1"/>
  <c r="A1491" i="1"/>
  <c r="D1491" i="1" s="1"/>
  <c r="B1490" i="1"/>
  <c r="B1490" i="2" s="1"/>
  <c r="B1277" i="1"/>
  <c r="B1277" i="2" s="1"/>
  <c r="A1278" i="1"/>
  <c r="D1278" i="1" s="1"/>
  <c r="A1300" i="1"/>
  <c r="D1300" i="1" s="1"/>
  <c r="B1299" i="1"/>
  <c r="B1299" i="2" s="1"/>
  <c r="A1234" i="1"/>
  <c r="D1234" i="1" s="1"/>
  <c r="B1233" i="1"/>
  <c r="B1233" i="2" s="1"/>
  <c r="A1190" i="1"/>
  <c r="D1190" i="1" s="1"/>
  <c r="B1189" i="1"/>
  <c r="B1189" i="2" s="1"/>
  <c r="B1255" i="1"/>
  <c r="B1255" i="2" s="1"/>
  <c r="A1256" i="1"/>
  <c r="D1256" i="1" s="1"/>
  <c r="A1058" i="1"/>
  <c r="D1058" i="1" s="1"/>
  <c r="B1057" i="1"/>
  <c r="B1057" i="2" s="1"/>
  <c r="A1079" i="1"/>
  <c r="D1079" i="1" s="1"/>
  <c r="B1078" i="1"/>
  <c r="B1078" i="2" s="1"/>
  <c r="A1168" i="1"/>
  <c r="D1168" i="1" s="1"/>
  <c r="B1167" i="1"/>
  <c r="B1167" i="2" s="1"/>
  <c r="B1211" i="1"/>
  <c r="B1211" i="2" s="1"/>
  <c r="A1212" i="1"/>
  <c r="D1212" i="1" s="1"/>
  <c r="B1123" i="1"/>
  <c r="B1123" i="2" s="1"/>
  <c r="A1124" i="1"/>
  <c r="D1124" i="1" s="1"/>
  <c r="A1146" i="1"/>
  <c r="D1146" i="1" s="1"/>
  <c r="B1145" i="1"/>
  <c r="B1145" i="2" s="1"/>
  <c r="A1102" i="1"/>
  <c r="D1102" i="1" s="1"/>
  <c r="B1101" i="1"/>
  <c r="B1101" i="2" s="1"/>
  <c r="A712" i="1"/>
  <c r="D712" i="1" s="1"/>
  <c r="B711" i="1"/>
  <c r="B711" i="2" s="1"/>
  <c r="A889" i="1"/>
  <c r="D889" i="1" s="1"/>
  <c r="B888" i="1"/>
  <c r="B888" i="2" s="1"/>
  <c r="A823" i="1"/>
  <c r="D823" i="1" s="1"/>
  <c r="B822" i="1"/>
  <c r="B822" i="2" s="1"/>
  <c r="A955" i="1"/>
  <c r="D955" i="1" s="1"/>
  <c r="B954" i="1"/>
  <c r="B954" i="2" s="1"/>
  <c r="B910" i="1"/>
  <c r="B910" i="2" s="1"/>
  <c r="A911" i="1"/>
  <c r="D911" i="1" s="1"/>
  <c r="A757" i="1"/>
  <c r="D757" i="1" s="1"/>
  <c r="B756" i="1"/>
  <c r="B756" i="2" s="1"/>
  <c r="A734" i="1"/>
  <c r="D734" i="1" s="1"/>
  <c r="B733" i="1"/>
  <c r="B733" i="2" s="1"/>
  <c r="B932" i="1"/>
  <c r="B932" i="2" s="1"/>
  <c r="A933" i="1"/>
  <c r="D933" i="1" s="1"/>
  <c r="A845" i="1"/>
  <c r="D845" i="1" s="1"/>
  <c r="B844" i="1"/>
  <c r="B844" i="2" s="1"/>
  <c r="B866" i="1"/>
  <c r="B866" i="2" s="1"/>
  <c r="A867" i="1"/>
  <c r="D867" i="1" s="1"/>
  <c r="B800" i="1"/>
  <c r="B800" i="2" s="1"/>
  <c r="A801" i="1"/>
  <c r="D801" i="1" s="1"/>
  <c r="A779" i="1"/>
  <c r="D779" i="1" s="1"/>
  <c r="B778" i="1"/>
  <c r="B778" i="2" s="1"/>
  <c r="B477" i="1"/>
  <c r="B477" i="2" s="1"/>
  <c r="A478" i="1"/>
  <c r="D478" i="1" s="1"/>
  <c r="A610" i="1"/>
  <c r="D610" i="1" s="1"/>
  <c r="B609" i="1"/>
  <c r="B609" i="2" s="1"/>
  <c r="A368" i="1"/>
  <c r="D368" i="1" s="1"/>
  <c r="B367" i="1"/>
  <c r="B367" i="2" s="1"/>
  <c r="B521" i="1"/>
  <c r="B521" i="2" s="1"/>
  <c r="A522" i="1"/>
  <c r="D522" i="1" s="1"/>
  <c r="B543" i="1"/>
  <c r="B543" i="2" s="1"/>
  <c r="A544" i="1"/>
  <c r="D544" i="1" s="1"/>
  <c r="A456" i="1"/>
  <c r="D456" i="1" s="1"/>
  <c r="B455" i="1"/>
  <c r="B455" i="2" s="1"/>
  <c r="B587" i="1"/>
  <c r="B587" i="2" s="1"/>
  <c r="A588" i="1"/>
  <c r="D588" i="1" s="1"/>
  <c r="A500" i="1"/>
  <c r="D500" i="1" s="1"/>
  <c r="B499" i="1"/>
  <c r="B499" i="2" s="1"/>
  <c r="A412" i="1"/>
  <c r="D412" i="1" s="1"/>
  <c r="B411" i="1"/>
  <c r="B411" i="2" s="1"/>
  <c r="B565" i="1"/>
  <c r="B565" i="2" s="1"/>
  <c r="A566" i="1"/>
  <c r="D566" i="1" s="1"/>
  <c r="B388" i="1"/>
  <c r="B388" i="2" s="1"/>
  <c r="A389" i="1"/>
  <c r="D389" i="1" s="1"/>
  <c r="A434" i="1"/>
  <c r="D434" i="1" s="1"/>
  <c r="B433" i="1"/>
  <c r="B433" i="2" s="1"/>
  <c r="B264" i="1"/>
  <c r="B264" i="2" s="1"/>
  <c r="A265" i="1"/>
  <c r="D265" i="1" s="1"/>
  <c r="B66" i="1"/>
  <c r="B66" i="2" s="1"/>
  <c r="A67" i="1"/>
  <c r="D67" i="1" s="1"/>
  <c r="B198" i="1"/>
  <c r="B198" i="2" s="1"/>
  <c r="A199" i="1"/>
  <c r="D199" i="1" s="1"/>
  <c r="B88" i="1"/>
  <c r="B88" i="2" s="1"/>
  <c r="A89" i="1"/>
  <c r="D89" i="1" s="1"/>
  <c r="B154" i="1"/>
  <c r="B154" i="2" s="1"/>
  <c r="A155" i="1"/>
  <c r="D155" i="1" s="1"/>
  <c r="B220" i="1"/>
  <c r="B220" i="2" s="1"/>
  <c r="A221" i="1"/>
  <c r="D221" i="1" s="1"/>
  <c r="B242" i="1"/>
  <c r="B242" i="2" s="1"/>
  <c r="A243" i="1"/>
  <c r="D243" i="1" s="1"/>
  <c r="A111" i="1"/>
  <c r="D111" i="1" s="1"/>
  <c r="B110" i="1"/>
  <c r="B110" i="2" s="1"/>
  <c r="B176" i="1"/>
  <c r="B176" i="2" s="1"/>
  <c r="A177" i="1"/>
  <c r="D177" i="1" s="1"/>
  <c r="A133" i="1"/>
  <c r="D133" i="1" s="1"/>
  <c r="B132" i="1"/>
  <c r="B132" i="2" s="1"/>
  <c r="H2394" i="2" l="1"/>
  <c r="H2928" i="2"/>
  <c r="H3467" i="2" s="1"/>
  <c r="H4006" i="2" s="1"/>
  <c r="H4545" i="2" s="1"/>
  <c r="H5084" i="2" s="1"/>
  <c r="L3738" i="2"/>
  <c r="L3738" i="1" s="1"/>
  <c r="L4816" i="2"/>
  <c r="L4816" i="1" s="1"/>
  <c r="H2353" i="2"/>
  <c r="H2887" i="2"/>
  <c r="H3426" i="2" s="1"/>
  <c r="H3965" i="2" s="1"/>
  <c r="H4504" i="2" s="1"/>
  <c r="H5043" i="2" s="1"/>
  <c r="L4276" i="2"/>
  <c r="L4276" i="1" s="1"/>
  <c r="AH153" i="3"/>
  <c r="R152" i="3"/>
  <c r="V152" i="3" s="1"/>
  <c r="J4059" i="1"/>
  <c r="J4598" i="1" s="1"/>
  <c r="J5137" i="1" s="1"/>
  <c r="J4600" i="1"/>
  <c r="J5139" i="1" s="1"/>
  <c r="H2401" i="2"/>
  <c r="H2935" i="2"/>
  <c r="H3474" i="2" s="1"/>
  <c r="H4013" i="2" s="1"/>
  <c r="H4552" i="2" s="1"/>
  <c r="H5091" i="2" s="1"/>
  <c r="H2939" i="2"/>
  <c r="H3478" i="2" s="1"/>
  <c r="H4017" i="2" s="1"/>
  <c r="H4556" i="2" s="1"/>
  <c r="H5095" i="2" s="1"/>
  <c r="H2941" i="2"/>
  <c r="H3480" i="2" s="1"/>
  <c r="H4019" i="2" s="1"/>
  <c r="H4558" i="2" s="1"/>
  <c r="H5097" i="2" s="1"/>
  <c r="C3981" i="1"/>
  <c r="C3981" i="2" s="1"/>
  <c r="K3987" i="1"/>
  <c r="C2558" i="1"/>
  <c r="C2558" i="2" s="1"/>
  <c r="C2557" i="1"/>
  <c r="C2557" i="2" s="1"/>
  <c r="K2564" i="1"/>
  <c r="C2559" i="1"/>
  <c r="C2559" i="2" s="1"/>
  <c r="A4277" i="2"/>
  <c r="C5061" i="1"/>
  <c r="C5061" i="2" s="1"/>
  <c r="K5067" i="1"/>
  <c r="C3979" i="1"/>
  <c r="C3979" i="2" s="1"/>
  <c r="K3985" i="1"/>
  <c r="A4817" i="2"/>
  <c r="C3442" i="1"/>
  <c r="C3442" i="2" s="1"/>
  <c r="K3448" i="1"/>
  <c r="C3980" i="1"/>
  <c r="C3980" i="2" s="1"/>
  <c r="K3986" i="1"/>
  <c r="C4519" i="1"/>
  <c r="C4519" i="2" s="1"/>
  <c r="K4525" i="1"/>
  <c r="C3443" i="1"/>
  <c r="C3443" i="2" s="1"/>
  <c r="K3449" i="1"/>
  <c r="C5059" i="1"/>
  <c r="C5059" i="2" s="1"/>
  <c r="K5065" i="1"/>
  <c r="C2572" i="1"/>
  <c r="C2572" i="2" s="1"/>
  <c r="C5056" i="1"/>
  <c r="C5056" i="2" s="1"/>
  <c r="K5062" i="1"/>
  <c r="C4518" i="1"/>
  <c r="C4518" i="2" s="1"/>
  <c r="K4524" i="1"/>
  <c r="C2573" i="1"/>
  <c r="C2573" i="2" s="1"/>
  <c r="K2579" i="1"/>
  <c r="C2574" i="1"/>
  <c r="C2574" i="2" s="1"/>
  <c r="C4522" i="1"/>
  <c r="C4522" i="2" s="1"/>
  <c r="K4528" i="1"/>
  <c r="C5058" i="1"/>
  <c r="C5058" i="2" s="1"/>
  <c r="K5064" i="1"/>
  <c r="C3439" i="1"/>
  <c r="C3439" i="2" s="1"/>
  <c r="K3445" i="1"/>
  <c r="C4521" i="1"/>
  <c r="C4521" i="2" s="1"/>
  <c r="K4527" i="1"/>
  <c r="J2454" i="1"/>
  <c r="J2987" i="1"/>
  <c r="J3526" i="1" s="1"/>
  <c r="J4065" i="1" s="1"/>
  <c r="J4604" i="1" s="1"/>
  <c r="J5143" i="1" s="1"/>
  <c r="A2123" i="2"/>
  <c r="J2455" i="1"/>
  <c r="J2988" i="1"/>
  <c r="J3527" i="1" s="1"/>
  <c r="J4066" i="1" s="1"/>
  <c r="J4605" i="1" s="1"/>
  <c r="J5144" i="1" s="1"/>
  <c r="C3983" i="1"/>
  <c r="C3983" i="2" s="1"/>
  <c r="K3989" i="1"/>
  <c r="C2903" i="1"/>
  <c r="C2903" i="2" s="1"/>
  <c r="K2909" i="1"/>
  <c r="A2661" i="2"/>
  <c r="G2135" i="2"/>
  <c r="G2673" i="2"/>
  <c r="G3212" i="2" s="1"/>
  <c r="G3751" i="2" s="1"/>
  <c r="G4290" i="2" s="1"/>
  <c r="G4829" i="2" s="1"/>
  <c r="C3978" i="1"/>
  <c r="C3978" i="2" s="1"/>
  <c r="K3984" i="1"/>
  <c r="C3982" i="1"/>
  <c r="C3982" i="2" s="1"/>
  <c r="K3988" i="1"/>
  <c r="C2902" i="1"/>
  <c r="C2902" i="2" s="1"/>
  <c r="K2908" i="1"/>
  <c r="C2900" i="1"/>
  <c r="C2900" i="2" s="1"/>
  <c r="K2906" i="1"/>
  <c r="C4517" i="1"/>
  <c r="C4517" i="2" s="1"/>
  <c r="K4523" i="1"/>
  <c r="C2905" i="1"/>
  <c r="C2905" i="2" s="1"/>
  <c r="K2911" i="1"/>
  <c r="C5060" i="1"/>
  <c r="C5060" i="2" s="1"/>
  <c r="K5066" i="1"/>
  <c r="A3200" i="2"/>
  <c r="J2468" i="1"/>
  <c r="J3001" i="1"/>
  <c r="J3540" i="1" s="1"/>
  <c r="J4079" i="1" s="1"/>
  <c r="J4618" i="1" s="1"/>
  <c r="J5157" i="1" s="1"/>
  <c r="C2904" i="1"/>
  <c r="C2904" i="2" s="1"/>
  <c r="K2910" i="1"/>
  <c r="J2367" i="1"/>
  <c r="J2900" i="1"/>
  <c r="J3439" i="1" s="1"/>
  <c r="J3978" i="1" s="1"/>
  <c r="J4517" i="1" s="1"/>
  <c r="J5056" i="1" s="1"/>
  <c r="C5057" i="1"/>
  <c r="C5057" i="2" s="1"/>
  <c r="K5063" i="1"/>
  <c r="C3440" i="1"/>
  <c r="C3440" i="2" s="1"/>
  <c r="K3446" i="1"/>
  <c r="J2452" i="1"/>
  <c r="J2985" i="1"/>
  <c r="J3524" i="1" s="1"/>
  <c r="J4063" i="1" s="1"/>
  <c r="J4602" i="1" s="1"/>
  <c r="J5141" i="1" s="1"/>
  <c r="C3444" i="1"/>
  <c r="C3444" i="2" s="1"/>
  <c r="K3450" i="1"/>
  <c r="C2901" i="1"/>
  <c r="C2901" i="2" s="1"/>
  <c r="K2907" i="1"/>
  <c r="C3441" i="1"/>
  <c r="C3441" i="2" s="1"/>
  <c r="K3447" i="1"/>
  <c r="A3739" i="2"/>
  <c r="J2453" i="1"/>
  <c r="J2986" i="1"/>
  <c r="J3525" i="1" s="1"/>
  <c r="J4064" i="1" s="1"/>
  <c r="J4603" i="1" s="1"/>
  <c r="J5142" i="1" s="1"/>
  <c r="C4520" i="1"/>
  <c r="C4520" i="2" s="1"/>
  <c r="K4526" i="1"/>
  <c r="K2577" i="1"/>
  <c r="K2592" i="1"/>
  <c r="K2578" i="1"/>
  <c r="K2581" i="1"/>
  <c r="S325" i="3"/>
  <c r="AC65" i="3"/>
  <c r="AE64" i="3"/>
  <c r="G65" i="2"/>
  <c r="G409" i="2"/>
  <c r="G754" i="2" s="1"/>
  <c r="G1099" i="2" s="1"/>
  <c r="G1444" i="2" s="1"/>
  <c r="G1789" i="2" s="1"/>
  <c r="D3200" i="1"/>
  <c r="F1742" i="2"/>
  <c r="L1742" i="2" s="1"/>
  <c r="L1742" i="1" s="1"/>
  <c r="L1397" i="2"/>
  <c r="L1397" i="1" s="1"/>
  <c r="D3739" i="1"/>
  <c r="L709" i="2"/>
  <c r="L709" i="1" s="1"/>
  <c r="F1054" i="2"/>
  <c r="L21" i="2"/>
  <c r="L21" i="1" s="1"/>
  <c r="F366" i="2"/>
  <c r="L365" i="2"/>
  <c r="L365" i="1" s="1"/>
  <c r="F710" i="2"/>
  <c r="D4277" i="1"/>
  <c r="L1053" i="2"/>
  <c r="L1053" i="1" s="1"/>
  <c r="F1398" i="2"/>
  <c r="H22" i="2"/>
  <c r="H367" i="2" s="1"/>
  <c r="H712" i="2" s="1"/>
  <c r="H1057" i="2" s="1"/>
  <c r="H1402" i="2" s="1"/>
  <c r="H1747" i="2" s="1"/>
  <c r="J22" i="2"/>
  <c r="J367" i="2" s="1"/>
  <c r="J712" i="2" s="1"/>
  <c r="J1057" i="2" s="1"/>
  <c r="J1402" i="2" s="1"/>
  <c r="J1747" i="2" s="1"/>
  <c r="F22" i="2"/>
  <c r="D2661" i="1"/>
  <c r="D4817" i="1"/>
  <c r="D23" i="1"/>
  <c r="A24" i="1"/>
  <c r="B23" i="1"/>
  <c r="B23" i="2" s="1"/>
  <c r="A23" i="2"/>
  <c r="D2123" i="1"/>
  <c r="U58" i="3"/>
  <c r="R58" i="3" s="1"/>
  <c r="V58" i="3" s="1"/>
  <c r="D1901" i="1"/>
  <c r="A1901" i="2"/>
  <c r="D1857" i="1"/>
  <c r="A1857" i="2"/>
  <c r="D1967" i="1"/>
  <c r="A1967" i="2"/>
  <c r="D1923" i="1"/>
  <c r="A1923" i="2"/>
  <c r="D1770" i="1"/>
  <c r="A1770" i="2"/>
  <c r="D2055" i="1"/>
  <c r="A2055" i="2"/>
  <c r="B2055" i="1"/>
  <c r="B2055" i="2" s="1"/>
  <c r="A2056" i="1"/>
  <c r="D1835" i="1"/>
  <c r="A1835" i="2"/>
  <c r="D1791" i="1"/>
  <c r="A1791" i="2"/>
  <c r="D1748" i="1"/>
  <c r="A1748" i="2"/>
  <c r="D1945" i="1"/>
  <c r="A1945" i="2"/>
  <c r="D2033" i="1"/>
  <c r="A2033" i="2"/>
  <c r="B2033" i="1"/>
  <c r="B2033" i="2" s="1"/>
  <c r="A2034" i="1"/>
  <c r="D1813" i="1"/>
  <c r="A1813" i="2"/>
  <c r="D1879" i="1"/>
  <c r="A1879" i="2"/>
  <c r="D2011" i="1"/>
  <c r="A2011" i="2"/>
  <c r="A2012" i="1"/>
  <c r="B2011" i="1"/>
  <c r="B2011" i="2" s="1"/>
  <c r="D1989" i="1"/>
  <c r="A1989" i="2"/>
  <c r="A1711" i="2"/>
  <c r="D1711" i="1"/>
  <c r="B1711" i="1"/>
  <c r="B1711" i="2" s="1"/>
  <c r="A1712" i="1"/>
  <c r="D1689" i="1"/>
  <c r="A1689" i="2"/>
  <c r="A1690" i="1"/>
  <c r="B1689" i="1"/>
  <c r="B1689" i="2" s="1"/>
  <c r="A1667" i="2"/>
  <c r="D1667" i="1"/>
  <c r="B1667" i="1"/>
  <c r="B1667" i="2" s="1"/>
  <c r="A1668" i="1"/>
  <c r="A1322" i="2"/>
  <c r="D1322" i="1"/>
  <c r="B1322" i="1"/>
  <c r="B1322" i="2" s="1"/>
  <c r="A1323" i="1"/>
  <c r="D1344" i="1"/>
  <c r="A1344" i="2"/>
  <c r="B1344" i="1"/>
  <c r="B1344" i="2" s="1"/>
  <c r="A1345" i="1"/>
  <c r="A1366" i="2"/>
  <c r="D1366" i="1"/>
  <c r="B1366" i="1"/>
  <c r="B1366" i="2" s="1"/>
  <c r="A1367" i="1"/>
  <c r="D999" i="1"/>
  <c r="A999" i="2"/>
  <c r="A1000" i="1"/>
  <c r="B999" i="1"/>
  <c r="B999" i="2" s="1"/>
  <c r="A977" i="2"/>
  <c r="D977" i="1"/>
  <c r="B977" i="1"/>
  <c r="B977" i="2" s="1"/>
  <c r="A978" i="1"/>
  <c r="A1021" i="2"/>
  <c r="D1021" i="1"/>
  <c r="A1022" i="1"/>
  <c r="B1021" i="1"/>
  <c r="B1021" i="2" s="1"/>
  <c r="A654" i="2"/>
  <c r="D654" i="1"/>
  <c r="B654" i="1"/>
  <c r="B654" i="2" s="1"/>
  <c r="A655" i="1"/>
  <c r="D632" i="1"/>
  <c r="A632" i="2"/>
  <c r="B632" i="1"/>
  <c r="B632" i="2" s="1"/>
  <c r="A633" i="1"/>
  <c r="A676" i="2"/>
  <c r="D676" i="1"/>
  <c r="B676" i="1"/>
  <c r="B676" i="2" s="1"/>
  <c r="A677" i="1"/>
  <c r="H43" i="2"/>
  <c r="H388" i="2" s="1"/>
  <c r="H733" i="2" s="1"/>
  <c r="H1078" i="2" s="1"/>
  <c r="H1423" i="2" s="1"/>
  <c r="H1768" i="2" s="1"/>
  <c r="J43" i="2"/>
  <c r="J388" i="2" s="1"/>
  <c r="J733" i="2" s="1"/>
  <c r="J1078" i="2" s="1"/>
  <c r="J1423" i="2" s="1"/>
  <c r="J1768" i="2" s="1"/>
  <c r="F43" i="2"/>
  <c r="F1318" i="2"/>
  <c r="L973" i="2"/>
  <c r="L973" i="1" s="1"/>
  <c r="L1017" i="2"/>
  <c r="L1017" i="1" s="1"/>
  <c r="F1362" i="2"/>
  <c r="L1074" i="2"/>
  <c r="L1074" i="1" s="1"/>
  <c r="F1419" i="2"/>
  <c r="D44" i="1"/>
  <c r="A44" i="2"/>
  <c r="B44" i="1"/>
  <c r="B44" i="2" s="1"/>
  <c r="A45" i="1"/>
  <c r="A331" i="2"/>
  <c r="D331" i="1"/>
  <c r="A332" i="1"/>
  <c r="B331" i="1"/>
  <c r="B331" i="2" s="1"/>
  <c r="A287" i="2"/>
  <c r="D287" i="1"/>
  <c r="B287" i="1"/>
  <c r="B287" i="2" s="1"/>
  <c r="A288" i="1"/>
  <c r="L1361" i="2"/>
  <c r="L1361" i="1" s="1"/>
  <c r="F1706" i="2"/>
  <c r="J330" i="2"/>
  <c r="J675" i="2" s="1"/>
  <c r="J1020" i="2" s="1"/>
  <c r="J1365" i="2" s="1"/>
  <c r="J1710" i="2" s="1"/>
  <c r="J2055" i="2" s="1"/>
  <c r="H330" i="2"/>
  <c r="H675" i="2" s="1"/>
  <c r="H1020" i="2" s="1"/>
  <c r="H1365" i="2" s="1"/>
  <c r="H1710" i="2" s="1"/>
  <c r="H2055" i="2" s="1"/>
  <c r="F330" i="2"/>
  <c r="F675" i="2" s="1"/>
  <c r="F1020" i="2" s="1"/>
  <c r="F1365" i="2" s="1"/>
  <c r="F1710" i="2" s="1"/>
  <c r="F2055" i="2" s="1"/>
  <c r="F974" i="2"/>
  <c r="L629" i="2"/>
  <c r="L629" i="1" s="1"/>
  <c r="J286" i="2"/>
  <c r="J631" i="2" s="1"/>
  <c r="J976" i="2" s="1"/>
  <c r="J1321" i="2" s="1"/>
  <c r="J1666" i="2" s="1"/>
  <c r="J2011" i="2" s="1"/>
  <c r="F286" i="2"/>
  <c r="H286" i="2"/>
  <c r="H631" i="2" s="1"/>
  <c r="H976" i="2" s="1"/>
  <c r="H1321" i="2" s="1"/>
  <c r="H1666" i="2" s="1"/>
  <c r="H2011" i="2" s="1"/>
  <c r="F1684" i="2"/>
  <c r="L1339" i="2"/>
  <c r="L1339" i="1" s="1"/>
  <c r="L2054" i="2"/>
  <c r="L2054" i="1" s="1"/>
  <c r="D309" i="1"/>
  <c r="A309" i="2"/>
  <c r="A310" i="1"/>
  <c r="B309" i="1"/>
  <c r="B309" i="2" s="1"/>
  <c r="F2050" i="2"/>
  <c r="L2050" i="2" s="1"/>
  <c r="L2050" i="1" s="1"/>
  <c r="L1705" i="2"/>
  <c r="L1705" i="1" s="1"/>
  <c r="F1763" i="2"/>
  <c r="L1763" i="2" s="1"/>
  <c r="L1763" i="1" s="1"/>
  <c r="L1418" i="2"/>
  <c r="L1418" i="1" s="1"/>
  <c r="J308" i="2"/>
  <c r="J653" i="2" s="1"/>
  <c r="J998" i="2" s="1"/>
  <c r="J1343" i="2" s="1"/>
  <c r="J1688" i="2" s="1"/>
  <c r="J2033" i="2" s="1"/>
  <c r="H308" i="2"/>
  <c r="H653" i="2" s="1"/>
  <c r="H998" i="2" s="1"/>
  <c r="H1343" i="2" s="1"/>
  <c r="H1688" i="2" s="1"/>
  <c r="H2033" i="2" s="1"/>
  <c r="F308" i="2"/>
  <c r="F653" i="2" s="1"/>
  <c r="F998" i="2" s="1"/>
  <c r="F1343" i="2" s="1"/>
  <c r="F1688" i="2" s="1"/>
  <c r="F2033" i="2" s="1"/>
  <c r="F630" i="2"/>
  <c r="F1662" i="2"/>
  <c r="L1317" i="2"/>
  <c r="L1317" i="1" s="1"/>
  <c r="F1075" i="2"/>
  <c r="L730" i="2"/>
  <c r="L730" i="1" s="1"/>
  <c r="L1683" i="2"/>
  <c r="L1683" i="1" s="1"/>
  <c r="F2028" i="2"/>
  <c r="L2028" i="2" s="1"/>
  <c r="L2028" i="1" s="1"/>
  <c r="F2006" i="2"/>
  <c r="L2006" i="2" s="1"/>
  <c r="L2006" i="1" s="1"/>
  <c r="L1661" i="2"/>
  <c r="L1661" i="1" s="1"/>
  <c r="F731" i="2"/>
  <c r="L386" i="2"/>
  <c r="L386" i="1" s="1"/>
  <c r="L42" i="2"/>
  <c r="L42" i="1" s="1"/>
  <c r="F387" i="2"/>
  <c r="B4817" i="1"/>
  <c r="B4817" i="2" s="1"/>
  <c r="A4818" i="1"/>
  <c r="F4818" i="1" s="1"/>
  <c r="A4278" i="1"/>
  <c r="F4278" i="1" s="1"/>
  <c r="B4277" i="1"/>
  <c r="B4277" i="2" s="1"/>
  <c r="B3739" i="1"/>
  <c r="B3739" i="2" s="1"/>
  <c r="A3740" i="1"/>
  <c r="F3740" i="1" s="1"/>
  <c r="B3200" i="1"/>
  <c r="B3200" i="2" s="1"/>
  <c r="A3201" i="1"/>
  <c r="F3201" i="1" s="1"/>
  <c r="B2661" i="1"/>
  <c r="B2661" i="2" s="1"/>
  <c r="A2662" i="1"/>
  <c r="F2662" i="1" s="1"/>
  <c r="A2124" i="1"/>
  <c r="F2124" i="1" s="1"/>
  <c r="B2123" i="1"/>
  <c r="B2123" i="2" s="1"/>
  <c r="E1681" i="2"/>
  <c r="E1336" i="2"/>
  <c r="E991" i="2"/>
  <c r="E646" i="2"/>
  <c r="E301" i="2"/>
  <c r="A1425" i="2"/>
  <c r="A1535" i="2"/>
  <c r="A1447" i="2"/>
  <c r="A1469" i="2"/>
  <c r="A1513" i="2"/>
  <c r="A1601" i="2"/>
  <c r="A1403" i="2"/>
  <c r="A1491" i="2"/>
  <c r="A1579" i="2"/>
  <c r="A1557" i="2"/>
  <c r="A1645" i="2"/>
  <c r="A1623" i="2"/>
  <c r="A1146" i="2"/>
  <c r="A1234" i="2"/>
  <c r="A1300" i="2"/>
  <c r="A1212" i="2"/>
  <c r="A1256" i="2"/>
  <c r="A1278" i="2"/>
  <c r="A1102" i="2"/>
  <c r="A1168" i="2"/>
  <c r="A1190" i="2"/>
  <c r="A1079" i="2"/>
  <c r="A1124" i="2"/>
  <c r="A1058" i="2"/>
  <c r="A779" i="2"/>
  <c r="A933" i="2"/>
  <c r="A955" i="2"/>
  <c r="A801" i="2"/>
  <c r="A845" i="2"/>
  <c r="A867" i="2"/>
  <c r="A712" i="2"/>
  <c r="A734" i="2"/>
  <c r="A823" i="2"/>
  <c r="A757" i="2"/>
  <c r="A889" i="2"/>
  <c r="A911" i="2"/>
  <c r="A522" i="2"/>
  <c r="A412" i="2"/>
  <c r="A434" i="2"/>
  <c r="A500" i="2"/>
  <c r="A389" i="2"/>
  <c r="A588" i="2"/>
  <c r="A566" i="2"/>
  <c r="A456" i="2"/>
  <c r="A610" i="2"/>
  <c r="A368" i="2"/>
  <c r="A544" i="2"/>
  <c r="A478" i="2"/>
  <c r="H132" i="2"/>
  <c r="H477" i="2" s="1"/>
  <c r="H822" i="2" s="1"/>
  <c r="H1167" i="2" s="1"/>
  <c r="H1512" i="2" s="1"/>
  <c r="H1857" i="2" s="1"/>
  <c r="J132" i="2"/>
  <c r="J477" i="2" s="1"/>
  <c r="J822" i="2" s="1"/>
  <c r="J1167" i="2" s="1"/>
  <c r="J1512" i="2" s="1"/>
  <c r="J1857" i="2" s="1"/>
  <c r="F132" i="2"/>
  <c r="A243" i="2"/>
  <c r="H432" i="2"/>
  <c r="H777" i="2" s="1"/>
  <c r="H1122" i="2" s="1"/>
  <c r="H1467" i="2" s="1"/>
  <c r="H1812" i="2" s="1"/>
  <c r="F476" i="2"/>
  <c r="L1617" i="2"/>
  <c r="L1617" i="1" s="1"/>
  <c r="F1962" i="2"/>
  <c r="L1962" i="2" s="1"/>
  <c r="L1962" i="1" s="1"/>
  <c r="F520" i="2"/>
  <c r="A199" i="2"/>
  <c r="L951" i="2"/>
  <c r="L951" i="1" s="1"/>
  <c r="F1296" i="2"/>
  <c r="F1640" i="2"/>
  <c r="L1295" i="2"/>
  <c r="L1295" i="1" s="1"/>
  <c r="L753" i="2"/>
  <c r="L753" i="1" s="1"/>
  <c r="F1098" i="2"/>
  <c r="H176" i="2"/>
  <c r="H521" i="2" s="1"/>
  <c r="H866" i="2" s="1"/>
  <c r="H1211" i="2" s="1"/>
  <c r="H1556" i="2" s="1"/>
  <c r="H1901" i="2" s="1"/>
  <c r="J176" i="2"/>
  <c r="J521" i="2" s="1"/>
  <c r="J866" i="2" s="1"/>
  <c r="J1211" i="2" s="1"/>
  <c r="J1556" i="2" s="1"/>
  <c r="J1901" i="2" s="1"/>
  <c r="F176" i="2"/>
  <c r="F864" i="2"/>
  <c r="F542" i="2"/>
  <c r="H264" i="2"/>
  <c r="H609" i="2" s="1"/>
  <c r="H954" i="2" s="1"/>
  <c r="H1299" i="2" s="1"/>
  <c r="H1644" i="2" s="1"/>
  <c r="H1989" i="2" s="1"/>
  <c r="J264" i="2"/>
  <c r="J609" i="2" s="1"/>
  <c r="J954" i="2" s="1"/>
  <c r="J1299" i="2" s="1"/>
  <c r="J1644" i="2" s="1"/>
  <c r="J1989" i="2" s="1"/>
  <c r="F264" i="2"/>
  <c r="F1597" i="2"/>
  <c r="A111" i="2"/>
  <c r="F410" i="2"/>
  <c r="A221" i="2"/>
  <c r="A67" i="2"/>
  <c r="F1208" i="2"/>
  <c r="H198" i="2"/>
  <c r="H543" i="2" s="1"/>
  <c r="H888" i="2" s="1"/>
  <c r="H1233" i="2" s="1"/>
  <c r="H1578" i="2" s="1"/>
  <c r="H1923" i="2" s="1"/>
  <c r="J198" i="2"/>
  <c r="J543" i="2" s="1"/>
  <c r="J888" i="2" s="1"/>
  <c r="J1233" i="2" s="1"/>
  <c r="J1578" i="2" s="1"/>
  <c r="J1923" i="2" s="1"/>
  <c r="F198" i="2"/>
  <c r="F952" i="2"/>
  <c r="F1874" i="2"/>
  <c r="F454" i="2"/>
  <c r="F777" i="2"/>
  <c r="L1639" i="2"/>
  <c r="L1639" i="1" s="1"/>
  <c r="F1984" i="2"/>
  <c r="L1984" i="2" s="1"/>
  <c r="L1984" i="1" s="1"/>
  <c r="F820" i="2"/>
  <c r="H110" i="2"/>
  <c r="J110" i="2"/>
  <c r="J455" i="2" s="1"/>
  <c r="J800" i="2" s="1"/>
  <c r="J1145" i="2" s="1"/>
  <c r="J1490" i="2" s="1"/>
  <c r="J1835" i="2" s="1"/>
  <c r="F110" i="2"/>
  <c r="F455" i="2" s="1"/>
  <c r="F1596" i="2"/>
  <c r="F1442" i="2"/>
  <c r="L1097" i="2"/>
  <c r="L1097" i="1" s="1"/>
  <c r="L1595" i="2"/>
  <c r="L1595" i="1" s="1"/>
  <c r="F1940" i="2"/>
  <c r="L1940" i="2" s="1"/>
  <c r="L1940" i="1" s="1"/>
  <c r="F953" i="2"/>
  <c r="F1808" i="2"/>
  <c r="F1486" i="2"/>
  <c r="A133" i="2"/>
  <c r="A177" i="2"/>
  <c r="A155" i="2"/>
  <c r="A265" i="2"/>
  <c r="F1618" i="2"/>
  <c r="L1273" i="2"/>
  <c r="L1273" i="1" s="1"/>
  <c r="H88" i="2"/>
  <c r="H433" i="2" s="1"/>
  <c r="H778" i="2" s="1"/>
  <c r="H1123" i="2" s="1"/>
  <c r="H1468" i="2" s="1"/>
  <c r="H1813" i="2" s="1"/>
  <c r="F88" i="2"/>
  <c r="J88" i="2"/>
  <c r="J433" i="2" s="1"/>
  <c r="J778" i="2" s="1"/>
  <c r="J1123" i="2" s="1"/>
  <c r="J1468" i="2" s="1"/>
  <c r="J1813" i="2" s="1"/>
  <c r="F1852" i="2"/>
  <c r="F1230" i="2"/>
  <c r="F1464" i="2"/>
  <c r="H242" i="2"/>
  <c r="H587" i="2" s="1"/>
  <c r="H932" i="2" s="1"/>
  <c r="H1277" i="2" s="1"/>
  <c r="H1622" i="2" s="1"/>
  <c r="H1967" i="2" s="1"/>
  <c r="J242" i="2"/>
  <c r="J587" i="2" s="1"/>
  <c r="J932" i="2" s="1"/>
  <c r="J1277" i="2" s="1"/>
  <c r="J1622" i="2" s="1"/>
  <c r="J1967" i="2" s="1"/>
  <c r="F242" i="2"/>
  <c r="F842" i="2"/>
  <c r="F564" i="2"/>
  <c r="F1186" i="2"/>
  <c r="F776" i="2"/>
  <c r="F1099" i="2"/>
  <c r="F886" i="2"/>
  <c r="F1530" i="2"/>
  <c r="F1120" i="2"/>
  <c r="F798" i="2"/>
  <c r="H220" i="2"/>
  <c r="H565" i="2" s="1"/>
  <c r="H910" i="2" s="1"/>
  <c r="H1255" i="2" s="1"/>
  <c r="H1600" i="2" s="1"/>
  <c r="H1945" i="2" s="1"/>
  <c r="J220" i="2"/>
  <c r="J565" i="2" s="1"/>
  <c r="J910" i="2" s="1"/>
  <c r="J1255" i="2" s="1"/>
  <c r="J1600" i="2" s="1"/>
  <c r="J1945" i="2" s="1"/>
  <c r="F220" i="2"/>
  <c r="F1919" i="2"/>
  <c r="F498" i="2"/>
  <c r="H608" i="2"/>
  <c r="H953" i="2" s="1"/>
  <c r="H1298" i="2" s="1"/>
  <c r="H1643" i="2" s="1"/>
  <c r="H1988" i="2" s="1"/>
  <c r="L409" i="2"/>
  <c r="L409" i="1" s="1"/>
  <c r="F1830" i="2"/>
  <c r="F1786" i="2"/>
  <c r="L1786" i="2" s="1"/>
  <c r="L1786" i="1" s="1"/>
  <c r="L1441" i="2"/>
  <c r="L1441" i="1" s="1"/>
  <c r="F1275" i="2"/>
  <c r="A89" i="2"/>
  <c r="H66" i="2"/>
  <c r="H411" i="2" s="1"/>
  <c r="H756" i="2" s="1"/>
  <c r="H1101" i="2" s="1"/>
  <c r="H1446" i="2" s="1"/>
  <c r="H1791" i="2" s="1"/>
  <c r="J66" i="2"/>
  <c r="J411" i="2" s="1"/>
  <c r="J756" i="2" s="1"/>
  <c r="J1101" i="2" s="1"/>
  <c r="J1446" i="2" s="1"/>
  <c r="J1791" i="2" s="1"/>
  <c r="F66" i="2"/>
  <c r="F1142" i="2"/>
  <c r="F1552" i="2"/>
  <c r="F1274" i="2"/>
  <c r="H154" i="2"/>
  <c r="H499" i="2" s="1"/>
  <c r="H844" i="2" s="1"/>
  <c r="H1189" i="2" s="1"/>
  <c r="H1534" i="2" s="1"/>
  <c r="H1879" i="2" s="1"/>
  <c r="J154" i="2"/>
  <c r="J499" i="2" s="1"/>
  <c r="J844" i="2" s="1"/>
  <c r="J1189" i="2" s="1"/>
  <c r="J1534" i="2" s="1"/>
  <c r="J1879" i="2" s="1"/>
  <c r="F154" i="2"/>
  <c r="F1508" i="2"/>
  <c r="F1164" i="2"/>
  <c r="F1918" i="2"/>
  <c r="L1918" i="2" s="1"/>
  <c r="L1918" i="1" s="1"/>
  <c r="L1573" i="2"/>
  <c r="L1573" i="1" s="1"/>
  <c r="F586" i="2"/>
  <c r="F908" i="2"/>
  <c r="A1836" i="1"/>
  <c r="B1835" i="1"/>
  <c r="B1835" i="2" s="1"/>
  <c r="A1792" i="1"/>
  <c r="B1791" i="1"/>
  <c r="B1791" i="2" s="1"/>
  <c r="A1749" i="1"/>
  <c r="B1748" i="1"/>
  <c r="B1748" i="2" s="1"/>
  <c r="B1945" i="1"/>
  <c r="B1945" i="2" s="1"/>
  <c r="A1946" i="1"/>
  <c r="A1814" i="1"/>
  <c r="B1813" i="1"/>
  <c r="B1813" i="2" s="1"/>
  <c r="A1880" i="1"/>
  <c r="B1879" i="1"/>
  <c r="B1879" i="2" s="1"/>
  <c r="A1990" i="1"/>
  <c r="B1989" i="1"/>
  <c r="B1989" i="2" s="1"/>
  <c r="A1902" i="1"/>
  <c r="B1901" i="1"/>
  <c r="B1901" i="2" s="1"/>
  <c r="A1858" i="1"/>
  <c r="B1857" i="1"/>
  <c r="B1857" i="2" s="1"/>
  <c r="B1967" i="1"/>
  <c r="B1967" i="2" s="1"/>
  <c r="A1968" i="1"/>
  <c r="A1924" i="1"/>
  <c r="B1923" i="1"/>
  <c r="B1923" i="2" s="1"/>
  <c r="A1771" i="1"/>
  <c r="B1770" i="1"/>
  <c r="B1770" i="2" s="1"/>
  <c r="A1602" i="1"/>
  <c r="D1602" i="1" s="1"/>
  <c r="B1601" i="1"/>
  <c r="B1601" i="2" s="1"/>
  <c r="A1492" i="1"/>
  <c r="D1492" i="1" s="1"/>
  <c r="B1491" i="1"/>
  <c r="B1491" i="2" s="1"/>
  <c r="A1580" i="1"/>
  <c r="D1580" i="1" s="1"/>
  <c r="B1579" i="1"/>
  <c r="B1579" i="2" s="1"/>
  <c r="A1624" i="1"/>
  <c r="D1624" i="1" s="1"/>
  <c r="B1623" i="1"/>
  <c r="B1623" i="2" s="1"/>
  <c r="B1403" i="1"/>
  <c r="B1403" i="2" s="1"/>
  <c r="A1404" i="1"/>
  <c r="D1404" i="1" s="1"/>
  <c r="A1558" i="1"/>
  <c r="D1558" i="1" s="1"/>
  <c r="B1557" i="1"/>
  <c r="B1557" i="2" s="1"/>
  <c r="A1426" i="1"/>
  <c r="D1426" i="1" s="1"/>
  <c r="B1425" i="1"/>
  <c r="B1425" i="2" s="1"/>
  <c r="A1536" i="1"/>
  <c r="D1536" i="1" s="1"/>
  <c r="B1535" i="1"/>
  <c r="B1535" i="2" s="1"/>
  <c r="A1448" i="1"/>
  <c r="D1448" i="1" s="1"/>
  <c r="B1447" i="1"/>
  <c r="B1447" i="2" s="1"/>
  <c r="A1470" i="1"/>
  <c r="D1470" i="1" s="1"/>
  <c r="B1469" i="1"/>
  <c r="B1469" i="2" s="1"/>
  <c r="A1514" i="1"/>
  <c r="D1514" i="1" s="1"/>
  <c r="B1513" i="1"/>
  <c r="B1513" i="2" s="1"/>
  <c r="A1646" i="1"/>
  <c r="D1646" i="1" s="1"/>
  <c r="B1645" i="1"/>
  <c r="B1645" i="2" s="1"/>
  <c r="A1301" i="1"/>
  <c r="D1301" i="1" s="1"/>
  <c r="B1300" i="1"/>
  <c r="B1300" i="2" s="1"/>
  <c r="A1103" i="1"/>
  <c r="D1103" i="1" s="1"/>
  <c r="B1102" i="1"/>
  <c r="B1102" i="2" s="1"/>
  <c r="A1191" i="1"/>
  <c r="D1191" i="1" s="1"/>
  <c r="B1190" i="1"/>
  <c r="B1190" i="2" s="1"/>
  <c r="A1147" i="1"/>
  <c r="D1147" i="1" s="1"/>
  <c r="B1146" i="1"/>
  <c r="B1146" i="2" s="1"/>
  <c r="A1080" i="1"/>
  <c r="D1080" i="1" s="1"/>
  <c r="B1079" i="1"/>
  <c r="B1079" i="2" s="1"/>
  <c r="A1235" i="1"/>
  <c r="D1235" i="1" s="1"/>
  <c r="B1234" i="1"/>
  <c r="B1234" i="2" s="1"/>
  <c r="A1169" i="1"/>
  <c r="D1169" i="1" s="1"/>
  <c r="B1168" i="1"/>
  <c r="B1168" i="2" s="1"/>
  <c r="A1125" i="1"/>
  <c r="D1125" i="1" s="1"/>
  <c r="B1124" i="1"/>
  <c r="B1124" i="2" s="1"/>
  <c r="A1213" i="1"/>
  <c r="D1213" i="1" s="1"/>
  <c r="B1212" i="1"/>
  <c r="B1212" i="2" s="1"/>
  <c r="A1257" i="1"/>
  <c r="D1257" i="1" s="1"/>
  <c r="B1256" i="1"/>
  <c r="B1256" i="2" s="1"/>
  <c r="A1279" i="1"/>
  <c r="D1279" i="1" s="1"/>
  <c r="B1278" i="1"/>
  <c r="B1278" i="2" s="1"/>
  <c r="A1059" i="1"/>
  <c r="D1059" i="1" s="1"/>
  <c r="B1058" i="1"/>
  <c r="B1058" i="2" s="1"/>
  <c r="A934" i="1"/>
  <c r="D934" i="1" s="1"/>
  <c r="B933" i="1"/>
  <c r="B933" i="2" s="1"/>
  <c r="B779" i="1"/>
  <c r="B779" i="2" s="1"/>
  <c r="A780" i="1"/>
  <c r="D780" i="1" s="1"/>
  <c r="A956" i="1"/>
  <c r="D956" i="1" s="1"/>
  <c r="B955" i="1"/>
  <c r="B955" i="2" s="1"/>
  <c r="A802" i="1"/>
  <c r="D802" i="1" s="1"/>
  <c r="B801" i="1"/>
  <c r="B801" i="2" s="1"/>
  <c r="A735" i="1"/>
  <c r="D735" i="1" s="1"/>
  <c r="B734" i="1"/>
  <c r="B734" i="2" s="1"/>
  <c r="A824" i="1"/>
  <c r="D824" i="1" s="1"/>
  <c r="B823" i="1"/>
  <c r="B823" i="2" s="1"/>
  <c r="A868" i="1"/>
  <c r="D868" i="1" s="1"/>
  <c r="B867" i="1"/>
  <c r="B867" i="2" s="1"/>
  <c r="A758" i="1"/>
  <c r="D758" i="1" s="1"/>
  <c r="B757" i="1"/>
  <c r="B757" i="2" s="1"/>
  <c r="A890" i="1"/>
  <c r="D890" i="1" s="1"/>
  <c r="B889" i="1"/>
  <c r="B889" i="2" s="1"/>
  <c r="A912" i="1"/>
  <c r="D912" i="1" s="1"/>
  <c r="B911" i="1"/>
  <c r="B911" i="2" s="1"/>
  <c r="A846" i="1"/>
  <c r="D846" i="1" s="1"/>
  <c r="B845" i="1"/>
  <c r="B845" i="2" s="1"/>
  <c r="A713" i="1"/>
  <c r="D713" i="1" s="1"/>
  <c r="B712" i="1"/>
  <c r="B712" i="2" s="1"/>
  <c r="B522" i="1"/>
  <c r="B522" i="2" s="1"/>
  <c r="A523" i="1"/>
  <c r="D523" i="1" s="1"/>
  <c r="A435" i="1"/>
  <c r="D435" i="1" s="1"/>
  <c r="B434" i="1"/>
  <c r="B434" i="2" s="1"/>
  <c r="A501" i="1"/>
  <c r="D501" i="1" s="1"/>
  <c r="B500" i="1"/>
  <c r="B500" i="2" s="1"/>
  <c r="A390" i="1"/>
  <c r="D390" i="1" s="1"/>
  <c r="B389" i="1"/>
  <c r="B389" i="2" s="1"/>
  <c r="A589" i="1"/>
  <c r="D589" i="1" s="1"/>
  <c r="B588" i="1"/>
  <c r="B588" i="2" s="1"/>
  <c r="B566" i="1"/>
  <c r="B566" i="2" s="1"/>
  <c r="A567" i="1"/>
  <c r="D567" i="1" s="1"/>
  <c r="A457" i="1"/>
  <c r="D457" i="1" s="1"/>
  <c r="B456" i="1"/>
  <c r="B456" i="2" s="1"/>
  <c r="B610" i="1"/>
  <c r="B610" i="2" s="1"/>
  <c r="A611" i="1"/>
  <c r="D611" i="1" s="1"/>
  <c r="A369" i="1"/>
  <c r="D369" i="1" s="1"/>
  <c r="B368" i="1"/>
  <c r="B368" i="2" s="1"/>
  <c r="B544" i="1"/>
  <c r="B544" i="2" s="1"/>
  <c r="A545" i="1"/>
  <c r="D545" i="1" s="1"/>
  <c r="B478" i="1"/>
  <c r="B478" i="2" s="1"/>
  <c r="A479" i="1"/>
  <c r="D479" i="1" s="1"/>
  <c r="A413" i="1"/>
  <c r="D413" i="1" s="1"/>
  <c r="B412" i="1"/>
  <c r="B412" i="2" s="1"/>
  <c r="B111" i="1"/>
  <c r="B111" i="2" s="1"/>
  <c r="A112" i="1"/>
  <c r="D112" i="1" s="1"/>
  <c r="B199" i="1"/>
  <c r="B199" i="2" s="1"/>
  <c r="A200" i="1"/>
  <c r="D200" i="1" s="1"/>
  <c r="B221" i="1"/>
  <c r="B221" i="2" s="1"/>
  <c r="A222" i="1"/>
  <c r="D222" i="1" s="1"/>
  <c r="A68" i="1"/>
  <c r="D68" i="1" s="1"/>
  <c r="B67" i="1"/>
  <c r="B67" i="2" s="1"/>
  <c r="B243" i="1"/>
  <c r="B243" i="2" s="1"/>
  <c r="A244" i="1"/>
  <c r="D244" i="1" s="1"/>
  <c r="B133" i="1"/>
  <c r="B133" i="2" s="1"/>
  <c r="A134" i="1"/>
  <c r="D134" i="1" s="1"/>
  <c r="B177" i="1"/>
  <c r="B177" i="2" s="1"/>
  <c r="A178" i="1"/>
  <c r="D178" i="1" s="1"/>
  <c r="A156" i="1"/>
  <c r="D156" i="1" s="1"/>
  <c r="B155" i="1"/>
  <c r="B155" i="2" s="1"/>
  <c r="B265" i="1"/>
  <c r="B265" i="2" s="1"/>
  <c r="A266" i="1"/>
  <c r="D266" i="1" s="1"/>
  <c r="B89" i="1"/>
  <c r="B89" i="2" s="1"/>
  <c r="A90" i="1"/>
  <c r="D90" i="1" s="1"/>
  <c r="L754" i="2" l="1"/>
  <c r="L754" i="1" s="1"/>
  <c r="L3739" i="2"/>
  <c r="L3739" i="1" s="1"/>
  <c r="L4817" i="2"/>
  <c r="L4817" i="1" s="1"/>
  <c r="H2358" i="2"/>
  <c r="H2892" i="2"/>
  <c r="H3431" i="2" s="1"/>
  <c r="H3970" i="2" s="1"/>
  <c r="H4509" i="2" s="1"/>
  <c r="H5048" i="2" s="1"/>
  <c r="L4277" i="2"/>
  <c r="L4277" i="1" s="1"/>
  <c r="L2123" i="2"/>
  <c r="L2123" i="1" s="1"/>
  <c r="H2399" i="2"/>
  <c r="H2933" i="2"/>
  <c r="H3472" i="2" s="1"/>
  <c r="H4011" i="2" s="1"/>
  <c r="H4550" i="2" s="1"/>
  <c r="H5089" i="2" s="1"/>
  <c r="AH154" i="3"/>
  <c r="R153" i="3"/>
  <c r="V153" i="3" s="1"/>
  <c r="H2406" i="2"/>
  <c r="H2940" i="2"/>
  <c r="H3479" i="2" s="1"/>
  <c r="H4018" i="2" s="1"/>
  <c r="H4557" i="2" s="1"/>
  <c r="H5096" i="2" s="1"/>
  <c r="H2946" i="2"/>
  <c r="H3485" i="2" s="1"/>
  <c r="H4024" i="2" s="1"/>
  <c r="H4563" i="2" s="1"/>
  <c r="H5102" i="2" s="1"/>
  <c r="H2944" i="2"/>
  <c r="H3483" i="2" s="1"/>
  <c r="H4022" i="2" s="1"/>
  <c r="H4561" i="2" s="1"/>
  <c r="H5100" i="2" s="1"/>
  <c r="A3201" i="2"/>
  <c r="K5069" i="1"/>
  <c r="C5063" i="1"/>
  <c r="C5063" i="2" s="1"/>
  <c r="C2911" i="1"/>
  <c r="C2911" i="2" s="1"/>
  <c r="K2917" i="1"/>
  <c r="C5064" i="1"/>
  <c r="C5064" i="2" s="1"/>
  <c r="K5070" i="1"/>
  <c r="C5062" i="1"/>
  <c r="C5062" i="2" s="1"/>
  <c r="K5068" i="1"/>
  <c r="C3986" i="1"/>
  <c r="C3986" i="2" s="1"/>
  <c r="K3992" i="1"/>
  <c r="C2564" i="1"/>
  <c r="C2564" i="2" s="1"/>
  <c r="K2570" i="1"/>
  <c r="C2563" i="1"/>
  <c r="C2563" i="2" s="1"/>
  <c r="C2565" i="1"/>
  <c r="C2565" i="2" s="1"/>
  <c r="C4523" i="1"/>
  <c r="C4523" i="2" s="1"/>
  <c r="K4529" i="1"/>
  <c r="C2909" i="1"/>
  <c r="C2909" i="2" s="1"/>
  <c r="K2915" i="1"/>
  <c r="J2460" i="1"/>
  <c r="J2993" i="1"/>
  <c r="J3532" i="1" s="1"/>
  <c r="J4071" i="1" s="1"/>
  <c r="J4610" i="1" s="1"/>
  <c r="J5149" i="1" s="1"/>
  <c r="C3448" i="1"/>
  <c r="C3448" i="2" s="1"/>
  <c r="K3454" i="1"/>
  <c r="C2578" i="1"/>
  <c r="C2578" i="2" s="1"/>
  <c r="J2373" i="1"/>
  <c r="J2906" i="1"/>
  <c r="J3445" i="1" s="1"/>
  <c r="J3984" i="1" s="1"/>
  <c r="J4523" i="1" s="1"/>
  <c r="J5062" i="1" s="1"/>
  <c r="C4528" i="1"/>
  <c r="C4528" i="2" s="1"/>
  <c r="K4534" i="1"/>
  <c r="C5065" i="1"/>
  <c r="C5065" i="2" s="1"/>
  <c r="K5071" i="1"/>
  <c r="J2459" i="1"/>
  <c r="J2992" i="1"/>
  <c r="J3531" i="1" s="1"/>
  <c r="J4070" i="1" s="1"/>
  <c r="J4609" i="1" s="1"/>
  <c r="J5148" i="1" s="1"/>
  <c r="C3450" i="1"/>
  <c r="C3450" i="2" s="1"/>
  <c r="K3456" i="1"/>
  <c r="C2910" i="1"/>
  <c r="C2910" i="2" s="1"/>
  <c r="K2916" i="1"/>
  <c r="C2906" i="1"/>
  <c r="C2906" i="2" s="1"/>
  <c r="K2912" i="1"/>
  <c r="C3984" i="1"/>
  <c r="C3984" i="2" s="1"/>
  <c r="K3990" i="1"/>
  <c r="C3989" i="1"/>
  <c r="C3989" i="2" s="1"/>
  <c r="K3995" i="1"/>
  <c r="A4278" i="2"/>
  <c r="C4527" i="1"/>
  <c r="C4527" i="2" s="1"/>
  <c r="K4533" i="1"/>
  <c r="A3740" i="2"/>
  <c r="A4818" i="2"/>
  <c r="C2908" i="1"/>
  <c r="C2908" i="2" s="1"/>
  <c r="K2914" i="1"/>
  <c r="C2579" i="1"/>
  <c r="C2579" i="2" s="1"/>
  <c r="K2585" i="1"/>
  <c r="C2580" i="1"/>
  <c r="C2580" i="2" s="1"/>
  <c r="C3985" i="1"/>
  <c r="C3985" i="2" s="1"/>
  <c r="K3991" i="1"/>
  <c r="J2474" i="1"/>
  <c r="J3007" i="1"/>
  <c r="J3546" i="1" s="1"/>
  <c r="J4085" i="1" s="1"/>
  <c r="J4624" i="1" s="1"/>
  <c r="J5163" i="1" s="1"/>
  <c r="G2136" i="2"/>
  <c r="G2674" i="2"/>
  <c r="G3213" i="2" s="1"/>
  <c r="G3752" i="2" s="1"/>
  <c r="G4291" i="2" s="1"/>
  <c r="G4830" i="2" s="1"/>
  <c r="J2461" i="1"/>
  <c r="J2994" i="1"/>
  <c r="J3533" i="1" s="1"/>
  <c r="J4072" i="1" s="1"/>
  <c r="J4611" i="1" s="1"/>
  <c r="J5150" i="1" s="1"/>
  <c r="C3445" i="1"/>
  <c r="C3445" i="2" s="1"/>
  <c r="K3451" i="1"/>
  <c r="C3447" i="1"/>
  <c r="C3447" i="2" s="1"/>
  <c r="K3453" i="1"/>
  <c r="C3988" i="1"/>
  <c r="C3988" i="2" s="1"/>
  <c r="K3994" i="1"/>
  <c r="C4524" i="1"/>
  <c r="C4524" i="2" s="1"/>
  <c r="K4530" i="1"/>
  <c r="C3449" i="1"/>
  <c r="C3449" i="2" s="1"/>
  <c r="K3455" i="1"/>
  <c r="K5073" i="1"/>
  <c r="C5067" i="1"/>
  <c r="C5067" i="2" s="1"/>
  <c r="C3987" i="1"/>
  <c r="C3987" i="2" s="1"/>
  <c r="K3993" i="1"/>
  <c r="A2124" i="2"/>
  <c r="K2583" i="1"/>
  <c r="J2458" i="1"/>
  <c r="J2991" i="1"/>
  <c r="J3530" i="1" s="1"/>
  <c r="J4069" i="1" s="1"/>
  <c r="J4608" i="1" s="1"/>
  <c r="J5147" i="1" s="1"/>
  <c r="A2662" i="2"/>
  <c r="C3446" i="1"/>
  <c r="C3446" i="2" s="1"/>
  <c r="K3452" i="1"/>
  <c r="C5066" i="1"/>
  <c r="C5066" i="2" s="1"/>
  <c r="K5072" i="1"/>
  <c r="C4525" i="1"/>
  <c r="C4525" i="2" s="1"/>
  <c r="K4531" i="1"/>
  <c r="C4526" i="1"/>
  <c r="C4526" i="2" s="1"/>
  <c r="K4532" i="1"/>
  <c r="C2907" i="1"/>
  <c r="C2907" i="2" s="1"/>
  <c r="K2913" i="1"/>
  <c r="K2587" i="1"/>
  <c r="K2598" i="1"/>
  <c r="K2584" i="1"/>
  <c r="S326" i="3"/>
  <c r="AC66" i="3"/>
  <c r="AE65" i="3"/>
  <c r="G66" i="2"/>
  <c r="G410" i="2"/>
  <c r="G755" i="2" s="1"/>
  <c r="G1100" i="2" s="1"/>
  <c r="G1445" i="2" s="1"/>
  <c r="G1790" i="2" s="1"/>
  <c r="L65" i="2"/>
  <c r="L65" i="1" s="1"/>
  <c r="L1054" i="2"/>
  <c r="L1054" i="1" s="1"/>
  <c r="F1399" i="2"/>
  <c r="D2662" i="1"/>
  <c r="D4818" i="1"/>
  <c r="D24" i="1"/>
  <c r="B24" i="1"/>
  <c r="B24" i="2" s="1"/>
  <c r="A24" i="2"/>
  <c r="A25" i="1"/>
  <c r="F367" i="2"/>
  <c r="L22" i="2"/>
  <c r="L22" i="1" s="1"/>
  <c r="F1055" i="2"/>
  <c r="L710" i="2"/>
  <c r="L710" i="1" s="1"/>
  <c r="D4278" i="1"/>
  <c r="D3201" i="1"/>
  <c r="D3740" i="1"/>
  <c r="F1743" i="2"/>
  <c r="L1743" i="2" s="1"/>
  <c r="L1743" i="1" s="1"/>
  <c r="L1398" i="2"/>
  <c r="L1398" i="1" s="1"/>
  <c r="H23" i="2"/>
  <c r="H368" i="2" s="1"/>
  <c r="H713" i="2" s="1"/>
  <c r="H1058" i="2" s="1"/>
  <c r="H1403" i="2" s="1"/>
  <c r="H1748" i="2" s="1"/>
  <c r="J23" i="2"/>
  <c r="J368" i="2" s="1"/>
  <c r="J713" i="2" s="1"/>
  <c r="J1058" i="2" s="1"/>
  <c r="J1403" i="2" s="1"/>
  <c r="J1748" i="2" s="1"/>
  <c r="F23" i="2"/>
  <c r="L366" i="2"/>
  <c r="L366" i="1" s="1"/>
  <c r="F711" i="2"/>
  <c r="L2124" i="2"/>
  <c r="L2124" i="1" s="1"/>
  <c r="D2124" i="1"/>
  <c r="U59" i="3"/>
  <c r="R59" i="3" s="1"/>
  <c r="V59" i="3" s="1"/>
  <c r="D1924" i="1"/>
  <c r="A1924" i="2"/>
  <c r="D1990" i="1"/>
  <c r="A1990" i="2"/>
  <c r="D1749" i="1"/>
  <c r="A1749" i="2"/>
  <c r="D1968" i="1"/>
  <c r="A1968" i="2"/>
  <c r="D1880" i="1"/>
  <c r="A1880" i="2"/>
  <c r="D1792" i="1"/>
  <c r="A1792" i="2"/>
  <c r="A2056" i="2"/>
  <c r="D2056" i="1"/>
  <c r="A2057" i="1"/>
  <c r="B2056" i="1"/>
  <c r="B2056" i="2" s="1"/>
  <c r="D1858" i="1"/>
  <c r="A1858" i="2"/>
  <c r="D1814" i="1"/>
  <c r="A1814" i="2"/>
  <c r="D1836" i="1"/>
  <c r="A1836" i="2"/>
  <c r="D1946" i="1"/>
  <c r="A1946" i="2"/>
  <c r="D1771" i="1"/>
  <c r="A1771" i="2"/>
  <c r="D1902" i="1"/>
  <c r="A1902" i="2"/>
  <c r="D2034" i="1"/>
  <c r="A2034" i="2"/>
  <c r="B2034" i="1"/>
  <c r="B2034" i="2" s="1"/>
  <c r="A2035" i="1"/>
  <c r="D2012" i="1"/>
  <c r="A2012" i="2"/>
  <c r="A2013" i="1"/>
  <c r="B2012" i="1"/>
  <c r="B2012" i="2" s="1"/>
  <c r="D1690" i="1"/>
  <c r="A1690" i="2"/>
  <c r="B1690" i="1"/>
  <c r="B1690" i="2" s="1"/>
  <c r="A1691" i="1"/>
  <c r="D1668" i="1"/>
  <c r="A1668" i="2"/>
  <c r="B1668" i="1"/>
  <c r="B1668" i="2" s="1"/>
  <c r="A1669" i="1"/>
  <c r="D1712" i="1"/>
  <c r="A1712" i="2"/>
  <c r="B1712" i="1"/>
  <c r="B1712" i="2" s="1"/>
  <c r="A1713" i="1"/>
  <c r="A1345" i="2"/>
  <c r="D1345" i="1"/>
  <c r="A1346" i="1"/>
  <c r="B1345" i="1"/>
  <c r="B1345" i="2" s="1"/>
  <c r="D1367" i="1"/>
  <c r="A1367" i="2"/>
  <c r="B1367" i="1"/>
  <c r="B1367" i="2" s="1"/>
  <c r="A1368" i="1"/>
  <c r="D1323" i="1"/>
  <c r="A1323" i="2"/>
  <c r="A1324" i="1"/>
  <c r="B1323" i="1"/>
  <c r="B1323" i="2" s="1"/>
  <c r="D1022" i="1"/>
  <c r="A1022" i="2"/>
  <c r="A1023" i="1"/>
  <c r="B1022" i="1"/>
  <c r="B1022" i="2" s="1"/>
  <c r="D1000" i="1"/>
  <c r="A1000" i="2"/>
  <c r="A1001" i="1"/>
  <c r="B1000" i="1"/>
  <c r="B1000" i="2" s="1"/>
  <c r="A978" i="2"/>
  <c r="D978" i="1"/>
  <c r="B978" i="1"/>
  <c r="B978" i="2" s="1"/>
  <c r="A979" i="1"/>
  <c r="D633" i="1"/>
  <c r="A633" i="2"/>
  <c r="A634" i="1"/>
  <c r="B633" i="1"/>
  <c r="B633" i="2" s="1"/>
  <c r="D677" i="1"/>
  <c r="A677" i="2"/>
  <c r="B677" i="1"/>
  <c r="B677" i="2" s="1"/>
  <c r="A678" i="1"/>
  <c r="D655" i="1"/>
  <c r="A655" i="2"/>
  <c r="B655" i="1"/>
  <c r="B655" i="2" s="1"/>
  <c r="A656" i="1"/>
  <c r="D288" i="1"/>
  <c r="A288" i="2"/>
  <c r="B288" i="1"/>
  <c r="B288" i="2" s="1"/>
  <c r="A289" i="1"/>
  <c r="F2007" i="2"/>
  <c r="L2007" i="2" s="1"/>
  <c r="L2007" i="1" s="1"/>
  <c r="L1662" i="2"/>
  <c r="L1662" i="1" s="1"/>
  <c r="J331" i="2"/>
  <c r="J676" i="2" s="1"/>
  <c r="J1021" i="2" s="1"/>
  <c r="J1366" i="2" s="1"/>
  <c r="J1711" i="2" s="1"/>
  <c r="J2056" i="2" s="1"/>
  <c r="H331" i="2"/>
  <c r="H676" i="2" s="1"/>
  <c r="H1021" i="2" s="1"/>
  <c r="H1366" i="2" s="1"/>
  <c r="H1711" i="2" s="1"/>
  <c r="H2056" i="2" s="1"/>
  <c r="F331" i="2"/>
  <c r="F676" i="2" s="1"/>
  <c r="F1021" i="2" s="1"/>
  <c r="F1366" i="2" s="1"/>
  <c r="F1711" i="2" s="1"/>
  <c r="F2056" i="2" s="1"/>
  <c r="L1362" i="2"/>
  <c r="L1362" i="1" s="1"/>
  <c r="F1707" i="2"/>
  <c r="L387" i="2"/>
  <c r="L387" i="1" s="1"/>
  <c r="F732" i="2"/>
  <c r="F1319" i="2"/>
  <c r="L974" i="2"/>
  <c r="L974" i="1" s="1"/>
  <c r="D45" i="1"/>
  <c r="A46" i="1"/>
  <c r="A45" i="2"/>
  <c r="B45" i="1"/>
  <c r="B45" i="2" s="1"/>
  <c r="F2029" i="2"/>
  <c r="L2029" i="2" s="1"/>
  <c r="L2029" i="1" s="1"/>
  <c r="L1684" i="2"/>
  <c r="L1684" i="1" s="1"/>
  <c r="J287" i="2"/>
  <c r="J632" i="2" s="1"/>
  <c r="J977" i="2" s="1"/>
  <c r="J1322" i="2" s="1"/>
  <c r="J1667" i="2" s="1"/>
  <c r="J2012" i="2" s="1"/>
  <c r="F287" i="2"/>
  <c r="H287" i="2"/>
  <c r="H632" i="2" s="1"/>
  <c r="H977" i="2" s="1"/>
  <c r="H1322" i="2" s="1"/>
  <c r="H1667" i="2" s="1"/>
  <c r="H2012" i="2" s="1"/>
  <c r="H44" i="2"/>
  <c r="H389" i="2" s="1"/>
  <c r="H734" i="2" s="1"/>
  <c r="H1079" i="2" s="1"/>
  <c r="H1424" i="2" s="1"/>
  <c r="H1769" i="2" s="1"/>
  <c r="J44" i="2"/>
  <c r="J389" i="2" s="1"/>
  <c r="J734" i="2" s="1"/>
  <c r="J1079" i="2" s="1"/>
  <c r="J1424" i="2" s="1"/>
  <c r="J1769" i="2" s="1"/>
  <c r="F44" i="2"/>
  <c r="F1663" i="2"/>
  <c r="L1318" i="2"/>
  <c r="L1318" i="1" s="1"/>
  <c r="L731" i="2"/>
  <c r="L731" i="1" s="1"/>
  <c r="F1076" i="2"/>
  <c r="F975" i="2"/>
  <c r="L43" i="2"/>
  <c r="L43" i="1" s="1"/>
  <c r="F388" i="2"/>
  <c r="A310" i="2"/>
  <c r="D310" i="1"/>
  <c r="B310" i="1"/>
  <c r="B310" i="2" s="1"/>
  <c r="A311" i="1"/>
  <c r="L1706" i="2"/>
  <c r="L1706" i="1" s="1"/>
  <c r="F2051" i="2"/>
  <c r="L2051" i="2" s="1"/>
  <c r="L2051" i="1" s="1"/>
  <c r="L1075" i="2"/>
  <c r="L1075" i="1" s="1"/>
  <c r="F1420" i="2"/>
  <c r="J309" i="2"/>
  <c r="J654" i="2" s="1"/>
  <c r="J999" i="2" s="1"/>
  <c r="J1344" i="2" s="1"/>
  <c r="J1689" i="2" s="1"/>
  <c r="J2034" i="2" s="1"/>
  <c r="F309" i="2"/>
  <c r="F654" i="2" s="1"/>
  <c r="F999" i="2" s="1"/>
  <c r="F1344" i="2" s="1"/>
  <c r="F1689" i="2" s="1"/>
  <c r="F2034" i="2" s="1"/>
  <c r="H309" i="2"/>
  <c r="H654" i="2" s="1"/>
  <c r="H999" i="2" s="1"/>
  <c r="H1344" i="2" s="1"/>
  <c r="H1689" i="2" s="1"/>
  <c r="H2034" i="2" s="1"/>
  <c r="F631" i="2"/>
  <c r="D332" i="1"/>
  <c r="A332" i="2"/>
  <c r="B332" i="1"/>
  <c r="B332" i="2" s="1"/>
  <c r="A333" i="1"/>
  <c r="L1419" i="2"/>
  <c r="L1419" i="1" s="1"/>
  <c r="F1764" i="2"/>
  <c r="L1764" i="2" s="1"/>
  <c r="L1764" i="1" s="1"/>
  <c r="B4818" i="1"/>
  <c r="B4818" i="2" s="1"/>
  <c r="A4819" i="1"/>
  <c r="F4819" i="1" s="1"/>
  <c r="A4279" i="1"/>
  <c r="F4279" i="1" s="1"/>
  <c r="B4278" i="1"/>
  <c r="B4278" i="2" s="1"/>
  <c r="B3740" i="1"/>
  <c r="B3740" i="2" s="1"/>
  <c r="A3741" i="1"/>
  <c r="F3741" i="1" s="1"/>
  <c r="B3201" i="1"/>
  <c r="B3201" i="2" s="1"/>
  <c r="A3202" i="1"/>
  <c r="F3202" i="1" s="1"/>
  <c r="B2662" i="1"/>
  <c r="B2662" i="2" s="1"/>
  <c r="A2663" i="1"/>
  <c r="F2663" i="1" s="1"/>
  <c r="A2125" i="1"/>
  <c r="F2125" i="1" s="1"/>
  <c r="B2124" i="1"/>
  <c r="B2124" i="2" s="1"/>
  <c r="E1682" i="2"/>
  <c r="E1683" i="2" s="1"/>
  <c r="E1684" i="2" s="1"/>
  <c r="E1685" i="2" s="1"/>
  <c r="E1337" i="2"/>
  <c r="E1338" i="2" s="1"/>
  <c r="E1339" i="2" s="1"/>
  <c r="E1340" i="2" s="1"/>
  <c r="E992" i="2"/>
  <c r="E993" i="2" s="1"/>
  <c r="E994" i="2" s="1"/>
  <c r="E995" i="2" s="1"/>
  <c r="E647" i="2"/>
  <c r="E648" i="2" s="1"/>
  <c r="E649" i="2" s="1"/>
  <c r="E650" i="2" s="1"/>
  <c r="E302" i="2"/>
  <c r="E303" i="2" s="1"/>
  <c r="E304" i="2" s="1"/>
  <c r="E305" i="2" s="1"/>
  <c r="A1514" i="2"/>
  <c r="A1426" i="2"/>
  <c r="A1580" i="2"/>
  <c r="A1470" i="2"/>
  <c r="A1558" i="2"/>
  <c r="A1492" i="2"/>
  <c r="A1404" i="2"/>
  <c r="A1448" i="2"/>
  <c r="A1602" i="2"/>
  <c r="A1646" i="2"/>
  <c r="A1536" i="2"/>
  <c r="A1624" i="2"/>
  <c r="A1279" i="2"/>
  <c r="A1169" i="2"/>
  <c r="A1191" i="2"/>
  <c r="A1257" i="2"/>
  <c r="A1235" i="2"/>
  <c r="A1103" i="2"/>
  <c r="A1213" i="2"/>
  <c r="A1080" i="2"/>
  <c r="A1301" i="2"/>
  <c r="A1059" i="2"/>
  <c r="A1125" i="2"/>
  <c r="A1147" i="2"/>
  <c r="A824" i="2"/>
  <c r="A846" i="2"/>
  <c r="A868" i="2"/>
  <c r="A956" i="2"/>
  <c r="A780" i="2"/>
  <c r="A890" i="2"/>
  <c r="A735" i="2"/>
  <c r="A934" i="2"/>
  <c r="A912" i="2"/>
  <c r="A713" i="2"/>
  <c r="A758" i="2"/>
  <c r="A802" i="2"/>
  <c r="A501" i="2"/>
  <c r="A545" i="2"/>
  <c r="A567" i="2"/>
  <c r="A435" i="2"/>
  <c r="A523" i="2"/>
  <c r="A369" i="2"/>
  <c r="A589" i="2"/>
  <c r="A611" i="2"/>
  <c r="A413" i="2"/>
  <c r="A390" i="2"/>
  <c r="A479" i="2"/>
  <c r="A457" i="2"/>
  <c r="A244" i="2"/>
  <c r="L66" i="2"/>
  <c r="L66" i="1" s="1"/>
  <c r="F411" i="2"/>
  <c r="F1620" i="2"/>
  <c r="F909" i="2"/>
  <c r="F1809" i="2"/>
  <c r="H177" i="2"/>
  <c r="H522" i="2" s="1"/>
  <c r="H867" i="2" s="1"/>
  <c r="H1212" i="2" s="1"/>
  <c r="H1557" i="2" s="1"/>
  <c r="H1902" i="2" s="1"/>
  <c r="J177" i="2"/>
  <c r="J522" i="2" s="1"/>
  <c r="J867" i="2" s="1"/>
  <c r="J1212" i="2" s="1"/>
  <c r="J1557" i="2" s="1"/>
  <c r="J1902" i="2" s="1"/>
  <c r="F177" i="2"/>
  <c r="F1298" i="2"/>
  <c r="F799" i="2"/>
  <c r="F543" i="2"/>
  <c r="L1098" i="2"/>
  <c r="L1098" i="1" s="1"/>
  <c r="F1443" i="2"/>
  <c r="F865" i="2"/>
  <c r="F1253" i="2"/>
  <c r="F1509" i="2"/>
  <c r="F1875" i="2"/>
  <c r="F1444" i="2"/>
  <c r="L1099" i="2"/>
  <c r="L1099" i="1" s="1"/>
  <c r="F1575" i="2"/>
  <c r="L410" i="2"/>
  <c r="L410" i="1" s="1"/>
  <c r="F755" i="2"/>
  <c r="F1942" i="2"/>
  <c r="F887" i="2"/>
  <c r="H243" i="2"/>
  <c r="H588" i="2" s="1"/>
  <c r="H933" i="2" s="1"/>
  <c r="H1278" i="2" s="1"/>
  <c r="H1623" i="2" s="1"/>
  <c r="H1968" i="2" s="1"/>
  <c r="J243" i="2"/>
  <c r="J588" i="2" s="1"/>
  <c r="J933" i="2" s="1"/>
  <c r="J1278" i="2" s="1"/>
  <c r="J1623" i="2" s="1"/>
  <c r="J1968" i="2" s="1"/>
  <c r="F243" i="2"/>
  <c r="F1465" i="2"/>
  <c r="F1941" i="2"/>
  <c r="H221" i="2"/>
  <c r="H566" i="2" s="1"/>
  <c r="H911" i="2" s="1"/>
  <c r="H1256" i="2" s="1"/>
  <c r="H1601" i="2" s="1"/>
  <c r="H1946" i="2" s="1"/>
  <c r="J221" i="2"/>
  <c r="J566" i="2" s="1"/>
  <c r="J911" i="2" s="1"/>
  <c r="J1256" i="2" s="1"/>
  <c r="J1601" i="2" s="1"/>
  <c r="J1946" i="2" s="1"/>
  <c r="F221" i="2"/>
  <c r="A68" i="2"/>
  <c r="F1187" i="2"/>
  <c r="H133" i="2"/>
  <c r="J133" i="2"/>
  <c r="J478" i="2" s="1"/>
  <c r="J823" i="2" s="1"/>
  <c r="J1168" i="2" s="1"/>
  <c r="J1513" i="2" s="1"/>
  <c r="J1858" i="2" s="1"/>
  <c r="F133" i="2"/>
  <c r="F478" i="2" s="1"/>
  <c r="F800" i="2"/>
  <c r="F821" i="2"/>
  <c r="A156" i="2"/>
  <c r="A178" i="2"/>
  <c r="A222" i="2"/>
  <c r="F931" i="2"/>
  <c r="F1853" i="2"/>
  <c r="F843" i="2"/>
  <c r="F1963" i="2"/>
  <c r="L1963" i="2" s="1"/>
  <c r="L1963" i="1" s="1"/>
  <c r="L1618" i="2"/>
  <c r="L1618" i="1" s="1"/>
  <c r="F1553" i="2"/>
  <c r="H111" i="2"/>
  <c r="H456" i="2" s="1"/>
  <c r="H801" i="2" s="1"/>
  <c r="H1146" i="2" s="1"/>
  <c r="H1491" i="2" s="1"/>
  <c r="H1836" i="2" s="1"/>
  <c r="J111" i="2"/>
  <c r="J456" i="2" s="1"/>
  <c r="J801" i="2" s="1"/>
  <c r="J1146" i="2" s="1"/>
  <c r="J1491" i="2" s="1"/>
  <c r="J1836" i="2" s="1"/>
  <c r="F111" i="2"/>
  <c r="F1209" i="2"/>
  <c r="F1985" i="2"/>
  <c r="L1985" i="2" s="1"/>
  <c r="L1985" i="1" s="1"/>
  <c r="L1640" i="2"/>
  <c r="L1640" i="1" s="1"/>
  <c r="H199" i="2"/>
  <c r="H544" i="2" s="1"/>
  <c r="H889" i="2" s="1"/>
  <c r="H1234" i="2" s="1"/>
  <c r="H1579" i="2" s="1"/>
  <c r="H1924" i="2" s="1"/>
  <c r="J199" i="2"/>
  <c r="J544" i="2" s="1"/>
  <c r="J889" i="2" s="1"/>
  <c r="J1234" i="2" s="1"/>
  <c r="J1579" i="2" s="1"/>
  <c r="J1924" i="2" s="1"/>
  <c r="F199" i="2"/>
  <c r="A112" i="2"/>
  <c r="F1619" i="2"/>
  <c r="F565" i="2"/>
  <c r="F1121" i="2"/>
  <c r="F587" i="2"/>
  <c r="H265" i="2"/>
  <c r="H610" i="2" s="1"/>
  <c r="H955" i="2" s="1"/>
  <c r="H1300" i="2" s="1"/>
  <c r="H1645" i="2" s="1"/>
  <c r="H1990" i="2" s="1"/>
  <c r="J265" i="2"/>
  <c r="J610" i="2" s="1"/>
  <c r="J955" i="2" s="1"/>
  <c r="J1300" i="2" s="1"/>
  <c r="J1645" i="2" s="1"/>
  <c r="J1990" i="2" s="1"/>
  <c r="F265" i="2"/>
  <c r="F1831" i="2"/>
  <c r="H455" i="2"/>
  <c r="H800" i="2" s="1"/>
  <c r="H1145" i="2" s="1"/>
  <c r="H1490" i="2" s="1"/>
  <c r="H1835" i="2" s="1"/>
  <c r="F1122" i="2"/>
  <c r="F609" i="2"/>
  <c r="F477" i="2"/>
  <c r="A266" i="2"/>
  <c r="F1231" i="2"/>
  <c r="F499" i="2"/>
  <c r="F1897" i="2"/>
  <c r="A90" i="2"/>
  <c r="A134" i="2"/>
  <c r="A200" i="2"/>
  <c r="F1487" i="2"/>
  <c r="F1143" i="2"/>
  <c r="F1787" i="2"/>
  <c r="L1787" i="2" s="1"/>
  <c r="L1787" i="1" s="1"/>
  <c r="L1442" i="2"/>
  <c r="L1442" i="1" s="1"/>
  <c r="F1165" i="2"/>
  <c r="H67" i="2"/>
  <c r="H412" i="2" s="1"/>
  <c r="H757" i="2" s="1"/>
  <c r="H1102" i="2" s="1"/>
  <c r="H1447" i="2" s="1"/>
  <c r="H1792" i="2" s="1"/>
  <c r="J67" i="2"/>
  <c r="J412" i="2" s="1"/>
  <c r="J757" i="2" s="1"/>
  <c r="J1102" i="2" s="1"/>
  <c r="J1447" i="2" s="1"/>
  <c r="J1792" i="2" s="1"/>
  <c r="F67" i="2"/>
  <c r="F521" i="2"/>
  <c r="H89" i="2"/>
  <c r="H434" i="2" s="1"/>
  <c r="H779" i="2" s="1"/>
  <c r="H1124" i="2" s="1"/>
  <c r="H1469" i="2" s="1"/>
  <c r="H1814" i="2" s="1"/>
  <c r="J89" i="2"/>
  <c r="J434" i="2" s="1"/>
  <c r="J779" i="2" s="1"/>
  <c r="J1124" i="2" s="1"/>
  <c r="J1469" i="2" s="1"/>
  <c r="J1814" i="2" s="1"/>
  <c r="F89" i="2"/>
  <c r="F1531" i="2"/>
  <c r="F433" i="2"/>
  <c r="H155" i="2"/>
  <c r="H500" i="2" s="1"/>
  <c r="H845" i="2" s="1"/>
  <c r="H1190" i="2" s="1"/>
  <c r="H1535" i="2" s="1"/>
  <c r="H1880" i="2" s="1"/>
  <c r="J155" i="2"/>
  <c r="J500" i="2" s="1"/>
  <c r="J845" i="2" s="1"/>
  <c r="J1190" i="2" s="1"/>
  <c r="J1535" i="2" s="1"/>
  <c r="J1880" i="2" s="1"/>
  <c r="F155" i="2"/>
  <c r="F1297" i="2"/>
  <c r="L1296" i="2"/>
  <c r="L1296" i="1" s="1"/>
  <c r="F1641" i="2"/>
  <c r="A1947" i="1"/>
  <c r="B1946" i="1"/>
  <c r="B1946" i="2" s="1"/>
  <c r="B1771" i="1"/>
  <c r="B1771" i="2" s="1"/>
  <c r="A1772" i="1"/>
  <c r="B1902" i="1"/>
  <c r="B1902" i="2" s="1"/>
  <c r="A1903" i="1"/>
  <c r="A1925" i="1"/>
  <c r="B1924" i="1"/>
  <c r="B1924" i="2" s="1"/>
  <c r="A1991" i="1"/>
  <c r="B1990" i="1"/>
  <c r="B1990" i="2" s="1"/>
  <c r="A1750" i="1"/>
  <c r="B1749" i="1"/>
  <c r="B1749" i="2" s="1"/>
  <c r="A1969" i="1"/>
  <c r="B1968" i="1"/>
  <c r="B1968" i="2" s="1"/>
  <c r="A1881" i="1"/>
  <c r="B1880" i="1"/>
  <c r="B1880" i="2" s="1"/>
  <c r="A1793" i="1"/>
  <c r="B1792" i="1"/>
  <c r="B1792" i="2" s="1"/>
  <c r="A1859" i="1"/>
  <c r="B1858" i="1"/>
  <c r="B1858" i="2" s="1"/>
  <c r="A1815" i="1"/>
  <c r="B1814" i="1"/>
  <c r="B1814" i="2" s="1"/>
  <c r="A1837" i="1"/>
  <c r="B1836" i="1"/>
  <c r="B1836" i="2" s="1"/>
  <c r="B1646" i="1"/>
  <c r="B1646" i="2" s="1"/>
  <c r="A1647" i="1"/>
  <c r="D1647" i="1" s="1"/>
  <c r="A1537" i="1"/>
  <c r="D1537" i="1" s="1"/>
  <c r="B1536" i="1"/>
  <c r="B1536" i="2" s="1"/>
  <c r="B1624" i="1"/>
  <c r="B1624" i="2" s="1"/>
  <c r="A1625" i="1"/>
  <c r="D1625" i="1" s="1"/>
  <c r="A1515" i="1"/>
  <c r="D1515" i="1" s="1"/>
  <c r="B1514" i="1"/>
  <c r="B1514" i="2" s="1"/>
  <c r="A1427" i="1"/>
  <c r="D1427" i="1" s="1"/>
  <c r="B1426" i="1"/>
  <c r="B1426" i="2" s="1"/>
  <c r="A1581" i="1"/>
  <c r="D1581" i="1" s="1"/>
  <c r="B1580" i="1"/>
  <c r="B1580" i="2" s="1"/>
  <c r="A1471" i="1"/>
  <c r="D1471" i="1" s="1"/>
  <c r="B1470" i="1"/>
  <c r="B1470" i="2" s="1"/>
  <c r="A1559" i="1"/>
  <c r="D1559" i="1" s="1"/>
  <c r="B1558" i="1"/>
  <c r="B1558" i="2" s="1"/>
  <c r="A1493" i="1"/>
  <c r="D1493" i="1" s="1"/>
  <c r="B1492" i="1"/>
  <c r="B1492" i="2" s="1"/>
  <c r="A1405" i="1"/>
  <c r="D1405" i="1" s="1"/>
  <c r="B1404" i="1"/>
  <c r="B1404" i="2" s="1"/>
  <c r="A1449" i="1"/>
  <c r="D1449" i="1" s="1"/>
  <c r="B1448" i="1"/>
  <c r="B1448" i="2" s="1"/>
  <c r="A1603" i="1"/>
  <c r="D1603" i="1" s="1"/>
  <c r="B1602" i="1"/>
  <c r="B1602" i="2" s="1"/>
  <c r="A1060" i="1"/>
  <c r="D1060" i="1" s="1"/>
  <c r="B1059" i="1"/>
  <c r="B1059" i="2" s="1"/>
  <c r="A1126" i="1"/>
  <c r="D1126" i="1" s="1"/>
  <c r="B1125" i="1"/>
  <c r="B1125" i="2" s="1"/>
  <c r="A1148" i="1"/>
  <c r="D1148" i="1" s="1"/>
  <c r="B1147" i="1"/>
  <c r="B1147" i="2" s="1"/>
  <c r="B1279" i="1"/>
  <c r="B1279" i="2" s="1"/>
  <c r="A1280" i="1"/>
  <c r="D1280" i="1" s="1"/>
  <c r="A1170" i="1"/>
  <c r="D1170" i="1" s="1"/>
  <c r="B1169" i="1"/>
  <c r="B1169" i="2" s="1"/>
  <c r="A1192" i="1"/>
  <c r="D1192" i="1" s="1"/>
  <c r="B1191" i="1"/>
  <c r="B1191" i="2" s="1"/>
  <c r="A1258" i="1"/>
  <c r="D1258" i="1" s="1"/>
  <c r="B1257" i="1"/>
  <c r="B1257" i="2" s="1"/>
  <c r="A1236" i="1"/>
  <c r="D1236" i="1" s="1"/>
  <c r="B1235" i="1"/>
  <c r="B1235" i="2" s="1"/>
  <c r="B1103" i="1"/>
  <c r="B1103" i="2" s="1"/>
  <c r="A1104" i="1"/>
  <c r="D1104" i="1" s="1"/>
  <c r="A1214" i="1"/>
  <c r="D1214" i="1" s="1"/>
  <c r="B1213" i="1"/>
  <c r="B1213" i="2" s="1"/>
  <c r="A1081" i="1"/>
  <c r="D1081" i="1" s="1"/>
  <c r="B1080" i="1"/>
  <c r="B1080" i="2" s="1"/>
  <c r="B1301" i="1"/>
  <c r="B1301" i="2" s="1"/>
  <c r="A1302" i="1"/>
  <c r="D1302" i="1" s="1"/>
  <c r="A714" i="1"/>
  <c r="D714" i="1" s="1"/>
  <c r="B713" i="1"/>
  <c r="B713" i="2" s="1"/>
  <c r="A759" i="1"/>
  <c r="D759" i="1" s="1"/>
  <c r="B758" i="1"/>
  <c r="B758" i="2" s="1"/>
  <c r="A803" i="1"/>
  <c r="D803" i="1" s="1"/>
  <c r="B802" i="1"/>
  <c r="B802" i="2" s="1"/>
  <c r="B956" i="1"/>
  <c r="B956" i="2" s="1"/>
  <c r="A957" i="1"/>
  <c r="D957" i="1" s="1"/>
  <c r="A781" i="1"/>
  <c r="D781" i="1" s="1"/>
  <c r="B780" i="1"/>
  <c r="B780" i="2" s="1"/>
  <c r="A869" i="1"/>
  <c r="D869" i="1" s="1"/>
  <c r="B868" i="1"/>
  <c r="B868" i="2" s="1"/>
  <c r="A913" i="1"/>
  <c r="D913" i="1" s="1"/>
  <c r="B912" i="1"/>
  <c r="B912" i="2" s="1"/>
  <c r="A825" i="1"/>
  <c r="D825" i="1" s="1"/>
  <c r="B824" i="1"/>
  <c r="B824" i="2" s="1"/>
  <c r="A847" i="1"/>
  <c r="D847" i="1" s="1"/>
  <c r="B846" i="1"/>
  <c r="B846" i="2" s="1"/>
  <c r="A891" i="1"/>
  <c r="D891" i="1" s="1"/>
  <c r="B890" i="1"/>
  <c r="B890" i="2" s="1"/>
  <c r="A736" i="1"/>
  <c r="D736" i="1" s="1"/>
  <c r="B735" i="1"/>
  <c r="B735" i="2" s="1"/>
  <c r="B934" i="1"/>
  <c r="B934" i="2" s="1"/>
  <c r="A935" i="1"/>
  <c r="D935" i="1" s="1"/>
  <c r="B589" i="1"/>
  <c r="B589" i="2" s="1"/>
  <c r="A590" i="1"/>
  <c r="D590" i="1" s="1"/>
  <c r="B611" i="1"/>
  <c r="B611" i="2" s="1"/>
  <c r="A612" i="1"/>
  <c r="D612" i="1" s="1"/>
  <c r="A414" i="1"/>
  <c r="D414" i="1" s="1"/>
  <c r="B413" i="1"/>
  <c r="B413" i="2" s="1"/>
  <c r="A391" i="1"/>
  <c r="D391" i="1" s="1"/>
  <c r="B390" i="1"/>
  <c r="B390" i="2" s="1"/>
  <c r="B479" i="1"/>
  <c r="B479" i="2" s="1"/>
  <c r="A480" i="1"/>
  <c r="D480" i="1" s="1"/>
  <c r="B545" i="1"/>
  <c r="B545" i="2" s="1"/>
  <c r="A546" i="1"/>
  <c r="D546" i="1" s="1"/>
  <c r="B567" i="1"/>
  <c r="B567" i="2" s="1"/>
  <c r="A568" i="1"/>
  <c r="D568" i="1" s="1"/>
  <c r="A458" i="1"/>
  <c r="D458" i="1" s="1"/>
  <c r="B457" i="1"/>
  <c r="B457" i="2" s="1"/>
  <c r="A436" i="1"/>
  <c r="D436" i="1" s="1"/>
  <c r="B435" i="1"/>
  <c r="B435" i="2" s="1"/>
  <c r="A502" i="1"/>
  <c r="D502" i="1" s="1"/>
  <c r="B501" i="1"/>
  <c r="B501" i="2" s="1"/>
  <c r="B523" i="1"/>
  <c r="B523" i="2" s="1"/>
  <c r="A524" i="1"/>
  <c r="D524" i="1" s="1"/>
  <c r="A370" i="1"/>
  <c r="D370" i="1" s="1"/>
  <c r="B369" i="1"/>
  <c r="B369" i="2" s="1"/>
  <c r="A157" i="1"/>
  <c r="D157" i="1" s="1"/>
  <c r="B156" i="1"/>
  <c r="B156" i="2" s="1"/>
  <c r="A69" i="1"/>
  <c r="D69" i="1" s="1"/>
  <c r="B68" i="1"/>
  <c r="B68" i="2" s="1"/>
  <c r="B178" i="1"/>
  <c r="B178" i="2" s="1"/>
  <c r="A179" i="1"/>
  <c r="D179" i="1" s="1"/>
  <c r="B222" i="1"/>
  <c r="B222" i="2" s="1"/>
  <c r="A223" i="1"/>
  <c r="D223" i="1" s="1"/>
  <c r="B90" i="1"/>
  <c r="B90" i="2" s="1"/>
  <c r="A91" i="1"/>
  <c r="D91" i="1" s="1"/>
  <c r="A135" i="1"/>
  <c r="D135" i="1" s="1"/>
  <c r="B134" i="1"/>
  <c r="B134" i="2" s="1"/>
  <c r="A201" i="1"/>
  <c r="D201" i="1" s="1"/>
  <c r="B200" i="1"/>
  <c r="B200" i="2" s="1"/>
  <c r="B266" i="1"/>
  <c r="B266" i="2" s="1"/>
  <c r="A267" i="1"/>
  <c r="D267" i="1" s="1"/>
  <c r="A245" i="1"/>
  <c r="D245" i="1" s="1"/>
  <c r="B244" i="1"/>
  <c r="B244" i="2" s="1"/>
  <c r="B112" i="1"/>
  <c r="B112" i="2" s="1"/>
  <c r="A113" i="1"/>
  <c r="D113" i="1" s="1"/>
  <c r="H2404" i="2" l="1"/>
  <c r="H2938" i="2"/>
  <c r="H3477" i="2" s="1"/>
  <c r="H4016" i="2" s="1"/>
  <c r="H4555" i="2" s="1"/>
  <c r="H5094" i="2" s="1"/>
  <c r="L4818" i="2"/>
  <c r="L4818" i="1" s="1"/>
  <c r="L3740" i="2"/>
  <c r="L3740" i="1" s="1"/>
  <c r="H2363" i="2"/>
  <c r="H2897" i="2"/>
  <c r="H3436" i="2" s="1"/>
  <c r="H3975" i="2" s="1"/>
  <c r="H4514" i="2" s="1"/>
  <c r="H5053" i="2" s="1"/>
  <c r="L4278" i="2"/>
  <c r="L4278" i="1" s="1"/>
  <c r="AH155" i="3"/>
  <c r="R154" i="3"/>
  <c r="V154" i="3" s="1"/>
  <c r="H2411" i="2"/>
  <c r="H2945" i="2"/>
  <c r="H3484" i="2" s="1"/>
  <c r="H4023" i="2" s="1"/>
  <c r="H4562" i="2" s="1"/>
  <c r="H5101" i="2" s="1"/>
  <c r="H2949" i="2"/>
  <c r="H3488" i="2" s="1"/>
  <c r="H4027" i="2" s="1"/>
  <c r="H4566" i="2" s="1"/>
  <c r="H5105" i="2" s="1"/>
  <c r="H2951" i="2"/>
  <c r="H3490" i="2" s="1"/>
  <c r="H4029" i="2" s="1"/>
  <c r="H4568" i="2" s="1"/>
  <c r="H5107" i="2" s="1"/>
  <c r="A4279" i="2"/>
  <c r="C2913" i="1"/>
  <c r="C2913" i="2" s="1"/>
  <c r="K2919" i="1"/>
  <c r="C3455" i="1"/>
  <c r="C3455" i="2" s="1"/>
  <c r="K3461" i="1"/>
  <c r="J2480" i="1"/>
  <c r="J3013" i="1"/>
  <c r="J3552" i="1" s="1"/>
  <c r="J4091" i="1" s="1"/>
  <c r="J4630" i="1" s="1"/>
  <c r="J5169" i="1" s="1"/>
  <c r="A4819" i="2"/>
  <c r="C3990" i="1"/>
  <c r="C3990" i="2" s="1"/>
  <c r="K3996" i="1"/>
  <c r="C4534" i="1"/>
  <c r="C4534" i="2" s="1"/>
  <c r="K4540" i="1"/>
  <c r="J2466" i="1"/>
  <c r="J2999" i="1"/>
  <c r="J3538" i="1" s="1"/>
  <c r="J4077" i="1" s="1"/>
  <c r="J4616" i="1" s="1"/>
  <c r="J5155" i="1" s="1"/>
  <c r="C5070" i="1"/>
  <c r="C5070" i="2" s="1"/>
  <c r="K5076" i="1"/>
  <c r="C4532" i="1"/>
  <c r="C4532" i="2" s="1"/>
  <c r="K4538" i="1"/>
  <c r="J2464" i="1"/>
  <c r="J2997" i="1"/>
  <c r="J3536" i="1" s="1"/>
  <c r="J4075" i="1" s="1"/>
  <c r="J4614" i="1" s="1"/>
  <c r="J5153" i="1" s="1"/>
  <c r="C4530" i="1"/>
  <c r="C4530" i="2" s="1"/>
  <c r="K4536" i="1"/>
  <c r="C2915" i="1"/>
  <c r="C2915" i="2" s="1"/>
  <c r="K2921" i="1"/>
  <c r="K2589" i="1"/>
  <c r="C2912" i="1"/>
  <c r="C2912" i="2" s="1"/>
  <c r="K2918" i="1"/>
  <c r="A2125" i="2"/>
  <c r="L2125" i="2" s="1"/>
  <c r="L2125" i="1" s="1"/>
  <c r="K2590" i="1"/>
  <c r="K2596" i="1" s="1"/>
  <c r="C2584" i="1"/>
  <c r="C2584" i="2" s="1"/>
  <c r="C3991" i="1"/>
  <c r="C3991" i="2" s="1"/>
  <c r="K3997" i="1"/>
  <c r="C4529" i="1"/>
  <c r="C4529" i="2" s="1"/>
  <c r="K4535" i="1"/>
  <c r="A2663" i="2"/>
  <c r="C5072" i="1"/>
  <c r="C5072" i="2" s="1"/>
  <c r="K5078" i="1"/>
  <c r="C3451" i="1"/>
  <c r="C3451" i="2" s="1"/>
  <c r="K3457" i="1"/>
  <c r="C2916" i="1"/>
  <c r="C2916" i="2" s="1"/>
  <c r="K2922" i="1"/>
  <c r="C3994" i="1"/>
  <c r="C3994" i="2" s="1"/>
  <c r="K4000" i="1"/>
  <c r="J2379" i="1"/>
  <c r="J2912" i="1"/>
  <c r="J3451" i="1" s="1"/>
  <c r="J3990" i="1" s="1"/>
  <c r="J4529" i="1" s="1"/>
  <c r="J5068" i="1" s="1"/>
  <c r="C2917" i="1"/>
  <c r="C2917" i="2" s="1"/>
  <c r="K2923" i="1"/>
  <c r="A3202" i="2"/>
  <c r="C3452" i="1"/>
  <c r="C3452" i="2" s="1"/>
  <c r="K3458" i="1"/>
  <c r="C3993" i="1"/>
  <c r="C3993" i="2" s="1"/>
  <c r="K3999" i="1"/>
  <c r="K2591" i="1"/>
  <c r="C2585" i="1"/>
  <c r="C2585" i="2" s="1"/>
  <c r="C2586" i="1"/>
  <c r="C2586" i="2" s="1"/>
  <c r="C3456" i="1"/>
  <c r="C3456" i="2" s="1"/>
  <c r="K3462" i="1"/>
  <c r="C3453" i="1"/>
  <c r="C3453" i="2" s="1"/>
  <c r="K3459" i="1"/>
  <c r="J2467" i="1"/>
  <c r="J3000" i="1"/>
  <c r="J3539" i="1" s="1"/>
  <c r="J4078" i="1" s="1"/>
  <c r="J4617" i="1" s="1"/>
  <c r="J5156" i="1" s="1"/>
  <c r="A3741" i="2"/>
  <c r="C2914" i="1"/>
  <c r="C2914" i="2" s="1"/>
  <c r="K2920" i="1"/>
  <c r="C3992" i="1"/>
  <c r="C3992" i="2" s="1"/>
  <c r="K3998" i="1"/>
  <c r="K5075" i="1"/>
  <c r="C5069" i="1"/>
  <c r="C5069" i="2" s="1"/>
  <c r="C4531" i="1"/>
  <c r="C4531" i="2" s="1"/>
  <c r="K4537" i="1"/>
  <c r="G2137" i="2"/>
  <c r="G2675" i="2"/>
  <c r="G3214" i="2" s="1"/>
  <c r="G3753" i="2" s="1"/>
  <c r="G4292" i="2" s="1"/>
  <c r="G4831" i="2" s="1"/>
  <c r="C4533" i="1"/>
  <c r="C4533" i="2" s="1"/>
  <c r="K4539" i="1"/>
  <c r="J2465" i="1"/>
  <c r="J2998" i="1"/>
  <c r="J3537" i="1" s="1"/>
  <c r="J4076" i="1" s="1"/>
  <c r="J4615" i="1" s="1"/>
  <c r="J5154" i="1" s="1"/>
  <c r="C3454" i="1"/>
  <c r="C3454" i="2" s="1"/>
  <c r="K3460" i="1"/>
  <c r="C2570" i="1"/>
  <c r="C2570" i="2" s="1"/>
  <c r="K2576" i="1"/>
  <c r="C2569" i="1"/>
  <c r="C2569" i="2" s="1"/>
  <c r="C2571" i="1"/>
  <c r="C2571" i="2" s="1"/>
  <c r="C5073" i="1"/>
  <c r="C5073" i="2" s="1"/>
  <c r="K5079" i="1"/>
  <c r="C3995" i="1"/>
  <c r="C3995" i="2" s="1"/>
  <c r="K4001" i="1"/>
  <c r="C5071" i="1"/>
  <c r="C5071" i="2" s="1"/>
  <c r="K5077" i="1"/>
  <c r="C5068" i="1"/>
  <c r="C5068" i="2" s="1"/>
  <c r="K5074" i="1"/>
  <c r="K2604" i="1"/>
  <c r="K2593" i="1"/>
  <c r="S327" i="3"/>
  <c r="AC67" i="3"/>
  <c r="AE66" i="3"/>
  <c r="G67" i="2"/>
  <c r="G411" i="2"/>
  <c r="G756" i="2" s="1"/>
  <c r="G1101" i="2" s="1"/>
  <c r="G1446" i="2" s="1"/>
  <c r="G1791" i="2" s="1"/>
  <c r="D25" i="1"/>
  <c r="A25" i="2"/>
  <c r="L23" i="2"/>
  <c r="L23" i="1" s="1"/>
  <c r="F368" i="2"/>
  <c r="D4279" i="1"/>
  <c r="D3741" i="1"/>
  <c r="H24" i="2"/>
  <c r="H369" i="2" s="1"/>
  <c r="H714" i="2" s="1"/>
  <c r="H1059" i="2" s="1"/>
  <c r="H1404" i="2" s="1"/>
  <c r="H1749" i="2" s="1"/>
  <c r="J24" i="2"/>
  <c r="J369" i="2" s="1"/>
  <c r="J714" i="2" s="1"/>
  <c r="J1059" i="2" s="1"/>
  <c r="J1404" i="2" s="1"/>
  <c r="J1749" i="2" s="1"/>
  <c r="F24" i="2"/>
  <c r="D2663" i="1"/>
  <c r="D4819" i="1"/>
  <c r="L1055" i="2"/>
  <c r="L1055" i="1" s="1"/>
  <c r="F1400" i="2"/>
  <c r="F1056" i="2"/>
  <c r="L711" i="2"/>
  <c r="L711" i="1" s="1"/>
  <c r="F1744" i="2"/>
  <c r="L1744" i="2" s="1"/>
  <c r="L1744" i="1" s="1"/>
  <c r="L1399" i="2"/>
  <c r="L1399" i="1" s="1"/>
  <c r="D3202" i="1"/>
  <c r="L367" i="2"/>
  <c r="L367" i="1" s="1"/>
  <c r="F712" i="2"/>
  <c r="D2125" i="1"/>
  <c r="U60" i="3"/>
  <c r="R60" i="3" s="1"/>
  <c r="V60" i="3" s="1"/>
  <c r="D1903" i="1"/>
  <c r="A1903" i="2"/>
  <c r="D2035" i="1"/>
  <c r="A2035" i="2"/>
  <c r="A2036" i="1"/>
  <c r="B2035" i="1"/>
  <c r="B2035" i="2" s="1"/>
  <c r="D2057" i="1"/>
  <c r="A2057" i="2"/>
  <c r="A2058" i="1"/>
  <c r="B2057" i="1"/>
  <c r="B2057" i="2" s="1"/>
  <c r="D1815" i="1"/>
  <c r="A1815" i="2"/>
  <c r="D1772" i="1"/>
  <c r="A1772" i="2"/>
  <c r="D1859" i="1"/>
  <c r="A1859" i="2"/>
  <c r="D1750" i="1"/>
  <c r="A1750" i="2"/>
  <c r="D1793" i="1"/>
  <c r="A1793" i="2"/>
  <c r="D1991" i="1"/>
  <c r="A1991" i="2"/>
  <c r="D1947" i="1"/>
  <c r="A1947" i="2"/>
  <c r="D2013" i="1"/>
  <c r="A2013" i="2"/>
  <c r="A2014" i="1"/>
  <c r="B2013" i="1"/>
  <c r="B2013" i="2" s="1"/>
  <c r="D1969" i="1"/>
  <c r="A1969" i="2"/>
  <c r="D1837" i="1"/>
  <c r="A1837" i="2"/>
  <c r="D1881" i="1"/>
  <c r="A1881" i="2"/>
  <c r="D1925" i="1"/>
  <c r="A1925" i="2"/>
  <c r="A1669" i="2"/>
  <c r="D1669" i="1"/>
  <c r="A1670" i="1"/>
  <c r="B1669" i="1"/>
  <c r="B1669" i="2" s="1"/>
  <c r="D1713" i="1"/>
  <c r="A1713" i="2"/>
  <c r="B1713" i="1"/>
  <c r="B1713" i="2" s="1"/>
  <c r="A1714" i="1"/>
  <c r="A1691" i="2"/>
  <c r="D1691" i="1"/>
  <c r="B1691" i="1"/>
  <c r="B1691" i="2" s="1"/>
  <c r="A1692" i="1"/>
  <c r="A1324" i="2"/>
  <c r="D1324" i="1"/>
  <c r="A1325" i="1"/>
  <c r="B1324" i="1"/>
  <c r="B1324" i="2" s="1"/>
  <c r="A1346" i="2"/>
  <c r="D1346" i="1"/>
  <c r="B1346" i="1"/>
  <c r="B1346" i="2" s="1"/>
  <c r="A1347" i="1"/>
  <c r="D1368" i="1"/>
  <c r="A1368" i="2"/>
  <c r="B1368" i="1"/>
  <c r="B1368" i="2" s="1"/>
  <c r="A1369" i="1"/>
  <c r="A1001" i="2"/>
  <c r="D1001" i="1"/>
  <c r="B1001" i="1"/>
  <c r="B1001" i="2" s="1"/>
  <c r="A1002" i="1"/>
  <c r="A979" i="2"/>
  <c r="D979" i="1"/>
  <c r="B979" i="1"/>
  <c r="B979" i="2" s="1"/>
  <c r="A980" i="1"/>
  <c r="D1023" i="1"/>
  <c r="A1023" i="2"/>
  <c r="A1024" i="1"/>
  <c r="B1023" i="1"/>
  <c r="B1023" i="2" s="1"/>
  <c r="A678" i="2"/>
  <c r="D678" i="1"/>
  <c r="B678" i="1"/>
  <c r="B678" i="2" s="1"/>
  <c r="A679" i="1"/>
  <c r="D656" i="1"/>
  <c r="A656" i="2"/>
  <c r="B656" i="1"/>
  <c r="B656" i="2" s="1"/>
  <c r="A657" i="1"/>
  <c r="A634" i="2"/>
  <c r="D634" i="1"/>
  <c r="A635" i="1"/>
  <c r="B634" i="1"/>
  <c r="B634" i="2" s="1"/>
  <c r="H45" i="2"/>
  <c r="H390" i="2" s="1"/>
  <c r="H735" i="2" s="1"/>
  <c r="H1080" i="2" s="1"/>
  <c r="H1425" i="2" s="1"/>
  <c r="H1770" i="2" s="1"/>
  <c r="J45" i="2"/>
  <c r="J390" i="2" s="1"/>
  <c r="J735" i="2" s="1"/>
  <c r="J1080" i="2" s="1"/>
  <c r="J1425" i="2" s="1"/>
  <c r="J1770" i="2" s="1"/>
  <c r="F45" i="2"/>
  <c r="D333" i="1"/>
  <c r="A333" i="2"/>
  <c r="A334" i="1"/>
  <c r="B333" i="1"/>
  <c r="B333" i="2" s="1"/>
  <c r="J310" i="2"/>
  <c r="J655" i="2" s="1"/>
  <c r="J1000" i="2" s="1"/>
  <c r="J1345" i="2" s="1"/>
  <c r="J1690" i="2" s="1"/>
  <c r="J2035" i="2" s="1"/>
  <c r="F310" i="2"/>
  <c r="F655" i="2" s="1"/>
  <c r="F1000" i="2" s="1"/>
  <c r="F1345" i="2" s="1"/>
  <c r="F1690" i="2" s="1"/>
  <c r="F2035" i="2" s="1"/>
  <c r="H310" i="2"/>
  <c r="H655" i="2" s="1"/>
  <c r="H1000" i="2" s="1"/>
  <c r="H1345" i="2" s="1"/>
  <c r="H1690" i="2" s="1"/>
  <c r="H2035" i="2" s="1"/>
  <c r="F1421" i="2"/>
  <c r="L1076" i="2"/>
  <c r="L1076" i="1" s="1"/>
  <c r="D46" i="1"/>
  <c r="A46" i="2"/>
  <c r="B46" i="1"/>
  <c r="B46" i="2" s="1"/>
  <c r="A47" i="1"/>
  <c r="L1707" i="2"/>
  <c r="L1707" i="1" s="1"/>
  <c r="F2052" i="2"/>
  <c r="L2052" i="2" s="1"/>
  <c r="L2052" i="1" s="1"/>
  <c r="F1765" i="2"/>
  <c r="L1765" i="2" s="1"/>
  <c r="L1765" i="1" s="1"/>
  <c r="L1420" i="2"/>
  <c r="L1420" i="1" s="1"/>
  <c r="J332" i="2"/>
  <c r="J677" i="2" s="1"/>
  <c r="J1022" i="2" s="1"/>
  <c r="J1367" i="2" s="1"/>
  <c r="J1712" i="2" s="1"/>
  <c r="J2057" i="2" s="1"/>
  <c r="F332" i="2"/>
  <c r="F677" i="2" s="1"/>
  <c r="F1022" i="2" s="1"/>
  <c r="F1367" i="2" s="1"/>
  <c r="F1712" i="2" s="1"/>
  <c r="F2057" i="2" s="1"/>
  <c r="H332" i="2"/>
  <c r="H677" i="2" s="1"/>
  <c r="H1022" i="2" s="1"/>
  <c r="H1367" i="2" s="1"/>
  <c r="H1712" i="2" s="1"/>
  <c r="H2057" i="2" s="1"/>
  <c r="F632" i="2"/>
  <c r="F2008" i="2"/>
  <c r="L2008" i="2" s="1"/>
  <c r="L2008" i="1" s="1"/>
  <c r="L1663" i="2"/>
  <c r="L1663" i="1" s="1"/>
  <c r="F1664" i="2"/>
  <c r="L1319" i="2"/>
  <c r="L1319" i="1" s="1"/>
  <c r="D289" i="1"/>
  <c r="A289" i="2"/>
  <c r="A290" i="1"/>
  <c r="B289" i="1"/>
  <c r="B289" i="2" s="1"/>
  <c r="F1320" i="2"/>
  <c r="F733" i="2"/>
  <c r="L388" i="2"/>
  <c r="L388" i="1" s="1"/>
  <c r="L44" i="2"/>
  <c r="L44" i="1" s="1"/>
  <c r="F389" i="2"/>
  <c r="F976" i="2"/>
  <c r="A311" i="2"/>
  <c r="D311" i="1"/>
  <c r="A312" i="1"/>
  <c r="B311" i="1"/>
  <c r="B311" i="2" s="1"/>
  <c r="J288" i="2"/>
  <c r="J633" i="2" s="1"/>
  <c r="J978" i="2" s="1"/>
  <c r="J1323" i="2" s="1"/>
  <c r="J1668" i="2" s="1"/>
  <c r="J2013" i="2" s="1"/>
  <c r="F288" i="2"/>
  <c r="H288" i="2"/>
  <c r="H633" i="2" s="1"/>
  <c r="H978" i="2" s="1"/>
  <c r="H1323" i="2" s="1"/>
  <c r="H1668" i="2" s="1"/>
  <c r="H2013" i="2" s="1"/>
  <c r="F1077" i="2"/>
  <c r="L732" i="2"/>
  <c r="L732" i="1" s="1"/>
  <c r="B4819" i="1"/>
  <c r="B4819" i="2" s="1"/>
  <c r="A4820" i="1"/>
  <c r="F4820" i="1" s="1"/>
  <c r="A4280" i="1"/>
  <c r="F4280" i="1" s="1"/>
  <c r="B4279" i="1"/>
  <c r="B4279" i="2" s="1"/>
  <c r="B3741" i="1"/>
  <c r="B3741" i="2" s="1"/>
  <c r="A3742" i="1"/>
  <c r="F3742" i="1" s="1"/>
  <c r="B3202" i="1"/>
  <c r="B3202" i="2" s="1"/>
  <c r="A3203" i="1"/>
  <c r="F3203" i="1" s="1"/>
  <c r="B2663" i="1"/>
  <c r="B2663" i="2" s="1"/>
  <c r="A2664" i="1"/>
  <c r="F2664" i="1" s="1"/>
  <c r="A2126" i="1"/>
  <c r="F2126" i="1" s="1"/>
  <c r="B2125" i="1"/>
  <c r="B2125" i="2" s="1"/>
  <c r="E1686" i="2"/>
  <c r="L1685" i="2"/>
  <c r="L1685" i="1" s="1"/>
  <c r="E1341" i="2"/>
  <c r="L1340" i="2"/>
  <c r="L1340" i="1" s="1"/>
  <c r="E996" i="2"/>
  <c r="L995" i="2"/>
  <c r="L995" i="1" s="1"/>
  <c r="E651" i="2"/>
  <c r="L650" i="2"/>
  <c r="L650" i="1" s="1"/>
  <c r="E306" i="2"/>
  <c r="L305" i="2"/>
  <c r="L305" i="1" s="1"/>
  <c r="A1603" i="2"/>
  <c r="A1559" i="2"/>
  <c r="A1515" i="2"/>
  <c r="A1449" i="2"/>
  <c r="A1471" i="2"/>
  <c r="A1647" i="2"/>
  <c r="A1625" i="2"/>
  <c r="A1405" i="2"/>
  <c r="A1581" i="2"/>
  <c r="A1537" i="2"/>
  <c r="A1493" i="2"/>
  <c r="A1427" i="2"/>
  <c r="A1081" i="2"/>
  <c r="A1258" i="2"/>
  <c r="A1148" i="2"/>
  <c r="A1214" i="2"/>
  <c r="A1192" i="2"/>
  <c r="A1126" i="2"/>
  <c r="A1170" i="2"/>
  <c r="A1060" i="2"/>
  <c r="A1104" i="2"/>
  <c r="A1302" i="2"/>
  <c r="A1280" i="2"/>
  <c r="A1236" i="2"/>
  <c r="A891" i="2"/>
  <c r="A869" i="2"/>
  <c r="A759" i="2"/>
  <c r="A957" i="2"/>
  <c r="A847" i="2"/>
  <c r="A935" i="2"/>
  <c r="A825" i="2"/>
  <c r="A781" i="2"/>
  <c r="A736" i="2"/>
  <c r="A913" i="2"/>
  <c r="A803" i="2"/>
  <c r="A714" i="2"/>
  <c r="A370" i="2"/>
  <c r="A458" i="2"/>
  <c r="A391" i="2"/>
  <c r="A568" i="2"/>
  <c r="A546" i="2"/>
  <c r="A524" i="2"/>
  <c r="A414" i="2"/>
  <c r="A612" i="2"/>
  <c r="A502" i="2"/>
  <c r="A480" i="2"/>
  <c r="A590" i="2"/>
  <c r="A436" i="2"/>
  <c r="A91" i="2"/>
  <c r="F778" i="2"/>
  <c r="F1832" i="2"/>
  <c r="F822" i="2"/>
  <c r="F1466" i="2"/>
  <c r="H112" i="2"/>
  <c r="H457" i="2" s="1"/>
  <c r="H802" i="2" s="1"/>
  <c r="H1147" i="2" s="1"/>
  <c r="H1492" i="2" s="1"/>
  <c r="H1837" i="2" s="1"/>
  <c r="J112" i="2"/>
  <c r="J457" i="2" s="1"/>
  <c r="J802" i="2" s="1"/>
  <c r="J1147" i="2" s="1"/>
  <c r="J1492" i="2" s="1"/>
  <c r="J1837" i="2" s="1"/>
  <c r="F112" i="2"/>
  <c r="F1554" i="2"/>
  <c r="F1188" i="2"/>
  <c r="H222" i="2"/>
  <c r="H567" i="2" s="1"/>
  <c r="H912" i="2" s="1"/>
  <c r="H1257" i="2" s="1"/>
  <c r="H1602" i="2" s="1"/>
  <c r="H1947" i="2" s="1"/>
  <c r="J222" i="2"/>
  <c r="J567" i="2" s="1"/>
  <c r="J912" i="2" s="1"/>
  <c r="J1257" i="2" s="1"/>
  <c r="J1602" i="2" s="1"/>
  <c r="J1947" i="2" s="1"/>
  <c r="F222" i="2"/>
  <c r="F1232" i="2"/>
  <c r="F1854" i="2"/>
  <c r="L1443" i="2"/>
  <c r="L1443" i="1" s="1"/>
  <c r="F1788" i="2"/>
  <c r="L1788" i="2" s="1"/>
  <c r="L1788" i="1" s="1"/>
  <c r="F522" i="2"/>
  <c r="A245" i="2"/>
  <c r="A157" i="2"/>
  <c r="F1510" i="2"/>
  <c r="F1145" i="2"/>
  <c r="F1598" i="2"/>
  <c r="F1965" i="2"/>
  <c r="A69" i="2"/>
  <c r="F1920" i="2"/>
  <c r="A267" i="2"/>
  <c r="A223" i="2"/>
  <c r="F1876" i="2"/>
  <c r="H200" i="2"/>
  <c r="H545" i="2" s="1"/>
  <c r="H890" i="2" s="1"/>
  <c r="H1235" i="2" s="1"/>
  <c r="H1580" i="2" s="1"/>
  <c r="H1925" i="2" s="1"/>
  <c r="J200" i="2"/>
  <c r="J545" i="2" s="1"/>
  <c r="J890" i="2" s="1"/>
  <c r="J1235" i="2" s="1"/>
  <c r="J1580" i="2" s="1"/>
  <c r="J1925" i="2" s="1"/>
  <c r="F200" i="2"/>
  <c r="F844" i="2"/>
  <c r="F954" i="2"/>
  <c r="F610" i="2"/>
  <c r="F544" i="2"/>
  <c r="H178" i="2"/>
  <c r="H523" i="2" s="1"/>
  <c r="H868" i="2" s="1"/>
  <c r="H1213" i="2" s="1"/>
  <c r="H1558" i="2" s="1"/>
  <c r="H1903" i="2" s="1"/>
  <c r="J178" i="2"/>
  <c r="J523" i="2" s="1"/>
  <c r="J868" i="2" s="1"/>
  <c r="J1213" i="2" s="1"/>
  <c r="J1558" i="2" s="1"/>
  <c r="J1903" i="2" s="1"/>
  <c r="F178" i="2"/>
  <c r="F1166" i="2"/>
  <c r="F1789" i="2"/>
  <c r="L1789" i="2" s="1"/>
  <c r="L1789" i="1" s="1"/>
  <c r="L1444" i="2"/>
  <c r="L1444" i="1" s="1"/>
  <c r="F888" i="2"/>
  <c r="A135" i="2"/>
  <c r="F456" i="2"/>
  <c r="F823" i="2"/>
  <c r="H68" i="2"/>
  <c r="H413" i="2" s="1"/>
  <c r="H758" i="2" s="1"/>
  <c r="H1103" i="2" s="1"/>
  <c r="H1448" i="2" s="1"/>
  <c r="H1793" i="2" s="1"/>
  <c r="J68" i="2"/>
  <c r="J413" i="2" s="1"/>
  <c r="J758" i="2" s="1"/>
  <c r="J1103" i="2" s="1"/>
  <c r="J1448" i="2" s="1"/>
  <c r="J1793" i="2" s="1"/>
  <c r="F68" i="2"/>
  <c r="F1810" i="2"/>
  <c r="F756" i="2"/>
  <c r="L411" i="2"/>
  <c r="L411" i="1" s="1"/>
  <c r="F1642" i="2"/>
  <c r="F434" i="2"/>
  <c r="H134" i="2"/>
  <c r="H479" i="2" s="1"/>
  <c r="H824" i="2" s="1"/>
  <c r="H1169" i="2" s="1"/>
  <c r="H1514" i="2" s="1"/>
  <c r="H1859" i="2" s="1"/>
  <c r="J134" i="2"/>
  <c r="J479" i="2" s="1"/>
  <c r="J824" i="2" s="1"/>
  <c r="J1169" i="2" s="1"/>
  <c r="J1514" i="2" s="1"/>
  <c r="J1859" i="2" s="1"/>
  <c r="F134" i="2"/>
  <c r="F1467" i="2"/>
  <c r="F910" i="2"/>
  <c r="F588" i="2"/>
  <c r="F1100" i="2"/>
  <c r="L755" i="2"/>
  <c r="L755" i="1" s="1"/>
  <c r="F1210" i="2"/>
  <c r="F1144" i="2"/>
  <c r="F866" i="2"/>
  <c r="A179" i="2"/>
  <c r="A201" i="2"/>
  <c r="L1641" i="2"/>
  <c r="L1641" i="1" s="1"/>
  <c r="F1986" i="2"/>
  <c r="L1986" i="2" s="1"/>
  <c r="L1986" i="1" s="1"/>
  <c r="F500" i="2"/>
  <c r="F1576" i="2"/>
  <c r="F932" i="2"/>
  <c r="H478" i="2"/>
  <c r="H823" i="2" s="1"/>
  <c r="H1168" i="2" s="1"/>
  <c r="H1513" i="2" s="1"/>
  <c r="H1858" i="2" s="1"/>
  <c r="F566" i="2"/>
  <c r="F1254" i="2"/>
  <c r="H244" i="2"/>
  <c r="H589" i="2" s="1"/>
  <c r="H934" i="2" s="1"/>
  <c r="H1279" i="2" s="1"/>
  <c r="H1624" i="2" s="1"/>
  <c r="H1969" i="2" s="1"/>
  <c r="J244" i="2"/>
  <c r="J589" i="2" s="1"/>
  <c r="J934" i="2" s="1"/>
  <c r="J1279" i="2" s="1"/>
  <c r="J1624" i="2" s="1"/>
  <c r="J1969" i="2" s="1"/>
  <c r="F244" i="2"/>
  <c r="F1488" i="2"/>
  <c r="A113" i="2"/>
  <c r="L67" i="2"/>
  <c r="L67" i="1" s="1"/>
  <c r="F412" i="2"/>
  <c r="H90" i="2"/>
  <c r="H435" i="2" s="1"/>
  <c r="H780" i="2" s="1"/>
  <c r="H1125" i="2" s="1"/>
  <c r="H1470" i="2" s="1"/>
  <c r="H1815" i="2" s="1"/>
  <c r="J90" i="2"/>
  <c r="J435" i="2" s="1"/>
  <c r="J780" i="2" s="1"/>
  <c r="J1125" i="2" s="1"/>
  <c r="J1470" i="2" s="1"/>
  <c r="J1815" i="2" s="1"/>
  <c r="F90" i="2"/>
  <c r="H266" i="2"/>
  <c r="H611" i="2" s="1"/>
  <c r="H956" i="2" s="1"/>
  <c r="H1301" i="2" s="1"/>
  <c r="H1646" i="2" s="1"/>
  <c r="H1991" i="2" s="1"/>
  <c r="J266" i="2"/>
  <c r="J611" i="2" s="1"/>
  <c r="J956" i="2" s="1"/>
  <c r="J1301" i="2" s="1"/>
  <c r="J1646" i="2" s="1"/>
  <c r="J1991" i="2" s="1"/>
  <c r="F266" i="2"/>
  <c r="F1964" i="2"/>
  <c r="F1898" i="2"/>
  <c r="F1276" i="2"/>
  <c r="H156" i="2"/>
  <c r="J156" i="2"/>
  <c r="J501" i="2" s="1"/>
  <c r="J846" i="2" s="1"/>
  <c r="J1191" i="2" s="1"/>
  <c r="J1536" i="2" s="1"/>
  <c r="J1881" i="2" s="1"/>
  <c r="F156" i="2"/>
  <c r="F501" i="2" s="1"/>
  <c r="F1532" i="2"/>
  <c r="F1643" i="2"/>
  <c r="A1838" i="1"/>
  <c r="B1837" i="1"/>
  <c r="B1837" i="2" s="1"/>
  <c r="A1882" i="1"/>
  <c r="B1881" i="1"/>
  <c r="B1881" i="2" s="1"/>
  <c r="A1926" i="1"/>
  <c r="B1925" i="1"/>
  <c r="B1925" i="2" s="1"/>
  <c r="A1904" i="1"/>
  <c r="B1903" i="1"/>
  <c r="B1903" i="2" s="1"/>
  <c r="B1815" i="1"/>
  <c r="B1815" i="2" s="1"/>
  <c r="A1816" i="1"/>
  <c r="A1970" i="1"/>
  <c r="B1969" i="1"/>
  <c r="B1969" i="2" s="1"/>
  <c r="A1773" i="1"/>
  <c r="B1772" i="1"/>
  <c r="B1772" i="2" s="1"/>
  <c r="A1860" i="1"/>
  <c r="B1859" i="1"/>
  <c r="B1859" i="2" s="1"/>
  <c r="A1794" i="1"/>
  <c r="B1793" i="1"/>
  <c r="B1793" i="2" s="1"/>
  <c r="B1991" i="1"/>
  <c r="B1991" i="2" s="1"/>
  <c r="A1992" i="1"/>
  <c r="A1948" i="1"/>
  <c r="B1947" i="1"/>
  <c r="B1947" i="2" s="1"/>
  <c r="A1604" i="1"/>
  <c r="D1604" i="1" s="1"/>
  <c r="B1603" i="1"/>
  <c r="B1603" i="2" s="1"/>
  <c r="A1560" i="1"/>
  <c r="D1560" i="1" s="1"/>
  <c r="B1559" i="1"/>
  <c r="B1559" i="2" s="1"/>
  <c r="A1516" i="1"/>
  <c r="D1516" i="1" s="1"/>
  <c r="B1515" i="1"/>
  <c r="B1515" i="2" s="1"/>
  <c r="A1626" i="1"/>
  <c r="D1626" i="1" s="1"/>
  <c r="B1625" i="1"/>
  <c r="B1625" i="2" s="1"/>
  <c r="A1450" i="1"/>
  <c r="D1450" i="1" s="1"/>
  <c r="B1449" i="1"/>
  <c r="B1449" i="2" s="1"/>
  <c r="A1472" i="1"/>
  <c r="D1472" i="1" s="1"/>
  <c r="B1471" i="1"/>
  <c r="B1471" i="2" s="1"/>
  <c r="A1582" i="1"/>
  <c r="D1582" i="1" s="1"/>
  <c r="B1581" i="1"/>
  <c r="B1581" i="2" s="1"/>
  <c r="A1538" i="1"/>
  <c r="D1538" i="1" s="1"/>
  <c r="B1537" i="1"/>
  <c r="B1537" i="2" s="1"/>
  <c r="A1648" i="1"/>
  <c r="D1648" i="1" s="1"/>
  <c r="B1647" i="1"/>
  <c r="B1647" i="2" s="1"/>
  <c r="A1494" i="1"/>
  <c r="D1494" i="1" s="1"/>
  <c r="B1493" i="1"/>
  <c r="B1493" i="2" s="1"/>
  <c r="A1428" i="1"/>
  <c r="D1428" i="1" s="1"/>
  <c r="B1427" i="1"/>
  <c r="B1427" i="2" s="1"/>
  <c r="A1303" i="1"/>
  <c r="D1303" i="1" s="1"/>
  <c r="B1302" i="1"/>
  <c r="B1302" i="2" s="1"/>
  <c r="A1281" i="1"/>
  <c r="D1281" i="1" s="1"/>
  <c r="B1280" i="1"/>
  <c r="B1280" i="2" s="1"/>
  <c r="A1237" i="1"/>
  <c r="D1237" i="1" s="1"/>
  <c r="B1236" i="1"/>
  <c r="B1236" i="2" s="1"/>
  <c r="A1082" i="1"/>
  <c r="D1082" i="1" s="1"/>
  <c r="B1081" i="1"/>
  <c r="B1081" i="2" s="1"/>
  <c r="A1259" i="1"/>
  <c r="D1259" i="1" s="1"/>
  <c r="B1258" i="1"/>
  <c r="B1258" i="2" s="1"/>
  <c r="A1149" i="1"/>
  <c r="D1149" i="1" s="1"/>
  <c r="B1148" i="1"/>
  <c r="B1148" i="2" s="1"/>
  <c r="A1215" i="1"/>
  <c r="D1215" i="1" s="1"/>
  <c r="B1214" i="1"/>
  <c r="B1214" i="2" s="1"/>
  <c r="A1193" i="1"/>
  <c r="D1193" i="1" s="1"/>
  <c r="B1192" i="1"/>
  <c r="B1192" i="2" s="1"/>
  <c r="A1127" i="1"/>
  <c r="D1127" i="1" s="1"/>
  <c r="B1126" i="1"/>
  <c r="B1126" i="2" s="1"/>
  <c r="A1105" i="1"/>
  <c r="D1105" i="1" s="1"/>
  <c r="B1104" i="1"/>
  <c r="B1104" i="2" s="1"/>
  <c r="A1171" i="1"/>
  <c r="D1171" i="1" s="1"/>
  <c r="B1170" i="1"/>
  <c r="B1170" i="2" s="1"/>
  <c r="A936" i="1"/>
  <c r="D936" i="1" s="1"/>
  <c r="B935" i="1"/>
  <c r="B935" i="2" s="1"/>
  <c r="A958" i="1"/>
  <c r="D958" i="1" s="1"/>
  <c r="B957" i="1"/>
  <c r="B957" i="2" s="1"/>
  <c r="A826" i="1"/>
  <c r="D826" i="1" s="1"/>
  <c r="B825" i="1"/>
  <c r="B825" i="2" s="1"/>
  <c r="A737" i="1"/>
  <c r="D737" i="1" s="1"/>
  <c r="B736" i="1"/>
  <c r="B736" i="2" s="1"/>
  <c r="A914" i="1"/>
  <c r="D914" i="1" s="1"/>
  <c r="B913" i="1"/>
  <c r="B913" i="2" s="1"/>
  <c r="A804" i="1"/>
  <c r="D804" i="1" s="1"/>
  <c r="B803" i="1"/>
  <c r="B803" i="2" s="1"/>
  <c r="A892" i="1"/>
  <c r="D892" i="1" s="1"/>
  <c r="B891" i="1"/>
  <c r="B891" i="2" s="1"/>
  <c r="B869" i="1"/>
  <c r="B869" i="2" s="1"/>
  <c r="A870" i="1"/>
  <c r="D870" i="1" s="1"/>
  <c r="A760" i="1"/>
  <c r="D760" i="1" s="1"/>
  <c r="B759" i="1"/>
  <c r="B759" i="2" s="1"/>
  <c r="A848" i="1"/>
  <c r="D848" i="1" s="1"/>
  <c r="B847" i="1"/>
  <c r="B847" i="2" s="1"/>
  <c r="A782" i="1"/>
  <c r="D782" i="1" s="1"/>
  <c r="B781" i="1"/>
  <c r="B781" i="2" s="1"/>
  <c r="A715" i="1"/>
  <c r="D715" i="1" s="1"/>
  <c r="B714" i="1"/>
  <c r="B714" i="2" s="1"/>
  <c r="A459" i="1"/>
  <c r="D459" i="1" s="1"/>
  <c r="B458" i="1"/>
  <c r="B458" i="2" s="1"/>
  <c r="A392" i="1"/>
  <c r="D392" i="1" s="1"/>
  <c r="B391" i="1"/>
  <c r="B391" i="2" s="1"/>
  <c r="B524" i="1"/>
  <c r="B524" i="2" s="1"/>
  <c r="A525" i="1"/>
  <c r="D525" i="1" s="1"/>
  <c r="B568" i="1"/>
  <c r="B568" i="2" s="1"/>
  <c r="A569" i="1"/>
  <c r="D569" i="1" s="1"/>
  <c r="A415" i="1"/>
  <c r="D415" i="1" s="1"/>
  <c r="B414" i="1"/>
  <c r="B414" i="2" s="1"/>
  <c r="B546" i="1"/>
  <c r="B546" i="2" s="1"/>
  <c r="A547" i="1"/>
  <c r="D547" i="1" s="1"/>
  <c r="B612" i="1"/>
  <c r="B612" i="2" s="1"/>
  <c r="A613" i="1"/>
  <c r="D613" i="1" s="1"/>
  <c r="A503" i="1"/>
  <c r="D503" i="1" s="1"/>
  <c r="B502" i="1"/>
  <c r="B502" i="2" s="1"/>
  <c r="B480" i="1"/>
  <c r="B480" i="2" s="1"/>
  <c r="A481" i="1"/>
  <c r="D481" i="1" s="1"/>
  <c r="B590" i="1"/>
  <c r="B590" i="2" s="1"/>
  <c r="A591" i="1"/>
  <c r="D591" i="1" s="1"/>
  <c r="A437" i="1"/>
  <c r="D437" i="1" s="1"/>
  <c r="B436" i="1"/>
  <c r="B436" i="2" s="1"/>
  <c r="A246" i="1"/>
  <c r="D246" i="1" s="1"/>
  <c r="B245" i="1"/>
  <c r="B245" i="2" s="1"/>
  <c r="B179" i="1"/>
  <c r="B179" i="2" s="1"/>
  <c r="A180" i="1"/>
  <c r="D180" i="1" s="1"/>
  <c r="B201" i="1"/>
  <c r="B201" i="2" s="1"/>
  <c r="A202" i="1"/>
  <c r="D202" i="1" s="1"/>
  <c r="B267" i="1"/>
  <c r="B267" i="2" s="1"/>
  <c r="A268" i="1"/>
  <c r="D268" i="1" s="1"/>
  <c r="B113" i="1"/>
  <c r="B113" i="2" s="1"/>
  <c r="A114" i="1"/>
  <c r="D114" i="1" s="1"/>
  <c r="B223" i="1"/>
  <c r="B223" i="2" s="1"/>
  <c r="A224" i="1"/>
  <c r="D224" i="1" s="1"/>
  <c r="A136" i="1"/>
  <c r="D136" i="1" s="1"/>
  <c r="B135" i="1"/>
  <c r="B135" i="2" s="1"/>
  <c r="A70" i="1"/>
  <c r="D70" i="1" s="1"/>
  <c r="B69" i="1"/>
  <c r="B69" i="2" s="1"/>
  <c r="B91" i="1"/>
  <c r="B91" i="2" s="1"/>
  <c r="A92" i="1"/>
  <c r="D92" i="1" s="1"/>
  <c r="A158" i="1"/>
  <c r="D158" i="1" s="1"/>
  <c r="B157" i="1"/>
  <c r="B157" i="2" s="1"/>
  <c r="L3741" i="2" l="1"/>
  <c r="L3741" i="1" s="1"/>
  <c r="L4279" i="2"/>
  <c r="L4279" i="1" s="1"/>
  <c r="H2368" i="2"/>
  <c r="H2902" i="2"/>
  <c r="H3441" i="2" s="1"/>
  <c r="H3980" i="2" s="1"/>
  <c r="H4519" i="2" s="1"/>
  <c r="H5058" i="2" s="1"/>
  <c r="L4819" i="2"/>
  <c r="L4819" i="1" s="1"/>
  <c r="H2409" i="2"/>
  <c r="H2943" i="2"/>
  <c r="H3482" i="2" s="1"/>
  <c r="H4021" i="2" s="1"/>
  <c r="H4560" i="2" s="1"/>
  <c r="H5099" i="2" s="1"/>
  <c r="AH156" i="3"/>
  <c r="R155" i="3"/>
  <c r="V155" i="3" s="1"/>
  <c r="H2416" i="2"/>
  <c r="H2950" i="2"/>
  <c r="H3489" i="2" s="1"/>
  <c r="H4028" i="2" s="1"/>
  <c r="H4567" i="2" s="1"/>
  <c r="H5106" i="2" s="1"/>
  <c r="H2956" i="2"/>
  <c r="H3495" i="2" s="1"/>
  <c r="H4034" i="2" s="1"/>
  <c r="H4573" i="2" s="1"/>
  <c r="H5112" i="2" s="1"/>
  <c r="H2954" i="2"/>
  <c r="H3493" i="2" s="1"/>
  <c r="H4032" i="2" s="1"/>
  <c r="H4571" i="2" s="1"/>
  <c r="H5110" i="2" s="1"/>
  <c r="A2664" i="2"/>
  <c r="C5079" i="1"/>
  <c r="C5079" i="2" s="1"/>
  <c r="K5085" i="1"/>
  <c r="C2590" i="1"/>
  <c r="C2590" i="2" s="1"/>
  <c r="K2595" i="1"/>
  <c r="C3457" i="1"/>
  <c r="C3457" i="2" s="1"/>
  <c r="K3463" i="1"/>
  <c r="C3997" i="1"/>
  <c r="C3997" i="2" s="1"/>
  <c r="K4003" i="1"/>
  <c r="C2921" i="1"/>
  <c r="C2921" i="2" s="1"/>
  <c r="K2927" i="1"/>
  <c r="A3203" i="2"/>
  <c r="J2471" i="1"/>
  <c r="J3004" i="1"/>
  <c r="J3543" i="1" s="1"/>
  <c r="J4082" i="1" s="1"/>
  <c r="J4621" i="1" s="1"/>
  <c r="J5160" i="1" s="1"/>
  <c r="K5081" i="1"/>
  <c r="C5075" i="1"/>
  <c r="C5075" i="2" s="1"/>
  <c r="C2923" i="1"/>
  <c r="C2923" i="2" s="1"/>
  <c r="K2929" i="1"/>
  <c r="J2472" i="1"/>
  <c r="J3005" i="1"/>
  <c r="J3544" i="1" s="1"/>
  <c r="J4083" i="1" s="1"/>
  <c r="J4622" i="1" s="1"/>
  <c r="J5161" i="1" s="1"/>
  <c r="C3998" i="1"/>
  <c r="C3998" i="2" s="1"/>
  <c r="K4004" i="1"/>
  <c r="C3462" i="1"/>
  <c r="C3462" i="2" s="1"/>
  <c r="K3468" i="1"/>
  <c r="C4000" i="1"/>
  <c r="C4000" i="2" s="1"/>
  <c r="K4006" i="1"/>
  <c r="C5078" i="1"/>
  <c r="C5078" i="2" s="1"/>
  <c r="K5084" i="1"/>
  <c r="C4540" i="1"/>
  <c r="C4540" i="2" s="1"/>
  <c r="K4546" i="1"/>
  <c r="J2486" i="1"/>
  <c r="J3019" i="1"/>
  <c r="J3558" i="1" s="1"/>
  <c r="J4097" i="1" s="1"/>
  <c r="J4636" i="1" s="1"/>
  <c r="J5175" i="1" s="1"/>
  <c r="A3742" i="2"/>
  <c r="C3461" i="1"/>
  <c r="C3461" i="2" s="1"/>
  <c r="K3467" i="1"/>
  <c r="C4539" i="1"/>
  <c r="C4539" i="2" s="1"/>
  <c r="K4545" i="1"/>
  <c r="C2920" i="1"/>
  <c r="C2920" i="2" s="1"/>
  <c r="K2926" i="1"/>
  <c r="C4536" i="1"/>
  <c r="C4536" i="2" s="1"/>
  <c r="K4542" i="1"/>
  <c r="C3996" i="1"/>
  <c r="C3996" i="2" s="1"/>
  <c r="K4002" i="1"/>
  <c r="C5074" i="1"/>
  <c r="C5074" i="2" s="1"/>
  <c r="K5080" i="1"/>
  <c r="A4280" i="2"/>
  <c r="C2591" i="1"/>
  <c r="C2591" i="2" s="1"/>
  <c r="K2597" i="1"/>
  <c r="C2592" i="1"/>
  <c r="C2592" i="2" s="1"/>
  <c r="C2918" i="1"/>
  <c r="C2918" i="2" s="1"/>
  <c r="K2924" i="1"/>
  <c r="C2919" i="1"/>
  <c r="C2919" i="2" s="1"/>
  <c r="K2925" i="1"/>
  <c r="A4820" i="2"/>
  <c r="C5077" i="1"/>
  <c r="C5077" i="2" s="1"/>
  <c r="K5083" i="1"/>
  <c r="G2138" i="2"/>
  <c r="G2676" i="2"/>
  <c r="G3215" i="2" s="1"/>
  <c r="G3754" i="2" s="1"/>
  <c r="G4293" i="2" s="1"/>
  <c r="G4832" i="2" s="1"/>
  <c r="J2473" i="1"/>
  <c r="J3006" i="1"/>
  <c r="J3545" i="1" s="1"/>
  <c r="J4084" i="1" s="1"/>
  <c r="J4623" i="1" s="1"/>
  <c r="J5162" i="1" s="1"/>
  <c r="C3999" i="1"/>
  <c r="C3999" i="2" s="1"/>
  <c r="K4005" i="1"/>
  <c r="J2470" i="1"/>
  <c r="J3003" i="1"/>
  <c r="J3542" i="1" s="1"/>
  <c r="J4081" i="1" s="1"/>
  <c r="J4620" i="1" s="1"/>
  <c r="C2576" i="1"/>
  <c r="C2576" i="2" s="1"/>
  <c r="K2582" i="1"/>
  <c r="C2575" i="1"/>
  <c r="C2575" i="2" s="1"/>
  <c r="C2577" i="1"/>
  <c r="C2577" i="2" s="1"/>
  <c r="C3459" i="1"/>
  <c r="C3459" i="2" s="1"/>
  <c r="K3465" i="1"/>
  <c r="C4538" i="1"/>
  <c r="C4538" i="2" s="1"/>
  <c r="K4544" i="1"/>
  <c r="C4001" i="1"/>
  <c r="C4001" i="2" s="1"/>
  <c r="K4007" i="1"/>
  <c r="C3458" i="1"/>
  <c r="C3458" i="2" s="1"/>
  <c r="K3464" i="1"/>
  <c r="J2385" i="1"/>
  <c r="J2918" i="1"/>
  <c r="J3457" i="1" s="1"/>
  <c r="J3996" i="1" s="1"/>
  <c r="J4535" i="1" s="1"/>
  <c r="J5074" i="1" s="1"/>
  <c r="C4535" i="1"/>
  <c r="C4535" i="2" s="1"/>
  <c r="K4541" i="1"/>
  <c r="A2126" i="2"/>
  <c r="C3460" i="1"/>
  <c r="C3460" i="2" s="1"/>
  <c r="K3466" i="1"/>
  <c r="C4537" i="1"/>
  <c r="C4537" i="2" s="1"/>
  <c r="K4543" i="1"/>
  <c r="C2922" i="1"/>
  <c r="C2922" i="2" s="1"/>
  <c r="K2928" i="1"/>
  <c r="C5076" i="1"/>
  <c r="C5076" i="2" s="1"/>
  <c r="K5082" i="1"/>
  <c r="K2610" i="1"/>
  <c r="K2599" i="1"/>
  <c r="K2602" i="1"/>
  <c r="S328" i="3"/>
  <c r="AC68" i="3"/>
  <c r="AE67" i="3"/>
  <c r="G68" i="2"/>
  <c r="L68" i="2" s="1"/>
  <c r="L68" i="1" s="1"/>
  <c r="G412" i="2"/>
  <c r="G757" i="2" s="1"/>
  <c r="G1102" i="2" s="1"/>
  <c r="G1447" i="2" s="1"/>
  <c r="G1792" i="2" s="1"/>
  <c r="F369" i="2"/>
  <c r="L24" i="2"/>
  <c r="L24" i="1" s="1"/>
  <c r="D4280" i="1"/>
  <c r="L712" i="2"/>
  <c r="L712" i="1" s="1"/>
  <c r="F1057" i="2"/>
  <c r="D2664" i="1"/>
  <c r="D4820" i="1"/>
  <c r="F713" i="2"/>
  <c r="L368" i="2"/>
  <c r="L368" i="1" s="1"/>
  <c r="D3203" i="1"/>
  <c r="F1401" i="2"/>
  <c r="L1056" i="2"/>
  <c r="L1056" i="1" s="1"/>
  <c r="J25" i="2"/>
  <c r="J370" i="2" s="1"/>
  <c r="J715" i="2" s="1"/>
  <c r="J1060" i="2" s="1"/>
  <c r="J1405" i="2" s="1"/>
  <c r="J1750" i="2" s="1"/>
  <c r="H25" i="2"/>
  <c r="H370" i="2" s="1"/>
  <c r="H715" i="2" s="1"/>
  <c r="H1060" i="2" s="1"/>
  <c r="H1405" i="2" s="1"/>
  <c r="H1750" i="2" s="1"/>
  <c r="F25" i="2"/>
  <c r="D3742" i="1"/>
  <c r="F1745" i="2"/>
  <c r="L1745" i="2" s="1"/>
  <c r="L1745" i="1" s="1"/>
  <c r="L1400" i="2"/>
  <c r="L1400" i="1" s="1"/>
  <c r="D2126" i="1"/>
  <c r="U61" i="3"/>
  <c r="R61" i="3" s="1"/>
  <c r="V61" i="3" s="1"/>
  <c r="D1948" i="1"/>
  <c r="A1948" i="2"/>
  <c r="D1773" i="1"/>
  <c r="A1773" i="2"/>
  <c r="D1926" i="1"/>
  <c r="A1926" i="2"/>
  <c r="D1992" i="1"/>
  <c r="A1992" i="2"/>
  <c r="D2036" i="1"/>
  <c r="A2036" i="2"/>
  <c r="A2037" i="1"/>
  <c r="B2036" i="1"/>
  <c r="B2036" i="2" s="1"/>
  <c r="D1860" i="1"/>
  <c r="A1860" i="2"/>
  <c r="D1970" i="1"/>
  <c r="A1970" i="2"/>
  <c r="D1882" i="1"/>
  <c r="A1882" i="2"/>
  <c r="A2014" i="2"/>
  <c r="D2014" i="1"/>
  <c r="A2015" i="1"/>
  <c r="B2014" i="1"/>
  <c r="B2014" i="2" s="1"/>
  <c r="D1816" i="1"/>
  <c r="A1816" i="2"/>
  <c r="D1904" i="1"/>
  <c r="A1904" i="2"/>
  <c r="D1794" i="1"/>
  <c r="A1794" i="2"/>
  <c r="D1838" i="1"/>
  <c r="A1838" i="2"/>
  <c r="D2058" i="1"/>
  <c r="A2058" i="2"/>
  <c r="A2059" i="1"/>
  <c r="B2058" i="1"/>
  <c r="B2058" i="2" s="1"/>
  <c r="D1714" i="1"/>
  <c r="A1714" i="2"/>
  <c r="A1715" i="1"/>
  <c r="B1714" i="1"/>
  <c r="B1714" i="2" s="1"/>
  <c r="D1692" i="1"/>
  <c r="A1692" i="2"/>
  <c r="A1693" i="1"/>
  <c r="B1692" i="1"/>
  <c r="B1692" i="2" s="1"/>
  <c r="A1670" i="2"/>
  <c r="D1670" i="1"/>
  <c r="A1671" i="1"/>
  <c r="B1670" i="1"/>
  <c r="B1670" i="2" s="1"/>
  <c r="D1347" i="1"/>
  <c r="A1347" i="2"/>
  <c r="A1348" i="1"/>
  <c r="B1347" i="1"/>
  <c r="B1347" i="2" s="1"/>
  <c r="D1369" i="1"/>
  <c r="A1369" i="2"/>
  <c r="B1369" i="1"/>
  <c r="B1369" i="2" s="1"/>
  <c r="A1370" i="1"/>
  <c r="D1325" i="1"/>
  <c r="A1325" i="2"/>
  <c r="B1325" i="1"/>
  <c r="B1325" i="2" s="1"/>
  <c r="A1326" i="1"/>
  <c r="A1002" i="2"/>
  <c r="D1002" i="1"/>
  <c r="B1002" i="1"/>
  <c r="B1002" i="2" s="1"/>
  <c r="A1003" i="1"/>
  <c r="D1024" i="1"/>
  <c r="A1024" i="2"/>
  <c r="B1024" i="1"/>
  <c r="B1024" i="2" s="1"/>
  <c r="A1025" i="1"/>
  <c r="D980" i="1"/>
  <c r="A980" i="2"/>
  <c r="A981" i="1"/>
  <c r="B980" i="1"/>
  <c r="B980" i="2" s="1"/>
  <c r="D679" i="1"/>
  <c r="A679" i="2"/>
  <c r="B679" i="1"/>
  <c r="B679" i="2" s="1"/>
  <c r="A680" i="1"/>
  <c r="A635" i="2"/>
  <c r="D635" i="1"/>
  <c r="A636" i="1"/>
  <c r="B635" i="1"/>
  <c r="B635" i="2" s="1"/>
  <c r="D657" i="1"/>
  <c r="A657" i="2"/>
  <c r="B657" i="1"/>
  <c r="B657" i="2" s="1"/>
  <c r="A658" i="1"/>
  <c r="D47" i="1"/>
  <c r="A48" i="1"/>
  <c r="B47" i="1"/>
  <c r="B47" i="2" s="1"/>
  <c r="A47" i="2"/>
  <c r="J311" i="2"/>
  <c r="J656" i="2" s="1"/>
  <c r="J1001" i="2" s="1"/>
  <c r="J1346" i="2" s="1"/>
  <c r="J1691" i="2" s="1"/>
  <c r="J2036" i="2" s="1"/>
  <c r="F311" i="2"/>
  <c r="F656" i="2" s="1"/>
  <c r="F1001" i="2" s="1"/>
  <c r="F1346" i="2" s="1"/>
  <c r="F1691" i="2" s="1"/>
  <c r="F2036" i="2" s="1"/>
  <c r="H311" i="2"/>
  <c r="H656" i="2" s="1"/>
  <c r="H1001" i="2" s="1"/>
  <c r="H1346" i="2" s="1"/>
  <c r="H1691" i="2" s="1"/>
  <c r="H2036" i="2" s="1"/>
  <c r="F1665" i="2"/>
  <c r="F1321" i="2"/>
  <c r="D290" i="1"/>
  <c r="A290" i="2"/>
  <c r="A291" i="1"/>
  <c r="B290" i="1"/>
  <c r="B290" i="2" s="1"/>
  <c r="F977" i="2"/>
  <c r="H46" i="2"/>
  <c r="H391" i="2" s="1"/>
  <c r="H736" i="2" s="1"/>
  <c r="H1081" i="2" s="1"/>
  <c r="H1426" i="2" s="1"/>
  <c r="H1771" i="2" s="1"/>
  <c r="J46" i="2"/>
  <c r="J391" i="2" s="1"/>
  <c r="J736" i="2" s="1"/>
  <c r="J1081" i="2" s="1"/>
  <c r="J1426" i="2" s="1"/>
  <c r="J1771" i="2" s="1"/>
  <c r="F46" i="2"/>
  <c r="A334" i="2"/>
  <c r="D334" i="1"/>
  <c r="B334" i="1"/>
  <c r="B334" i="2" s="1"/>
  <c r="A335" i="1"/>
  <c r="F633" i="2"/>
  <c r="F734" i="2"/>
  <c r="L389" i="2"/>
  <c r="L389" i="1" s="1"/>
  <c r="J289" i="2"/>
  <c r="J634" i="2" s="1"/>
  <c r="J979" i="2" s="1"/>
  <c r="J1324" i="2" s="1"/>
  <c r="J1669" i="2" s="1"/>
  <c r="J2014" i="2" s="1"/>
  <c r="H289" i="2"/>
  <c r="H634" i="2" s="1"/>
  <c r="H979" i="2" s="1"/>
  <c r="H1324" i="2" s="1"/>
  <c r="H1669" i="2" s="1"/>
  <c r="H2014" i="2" s="1"/>
  <c r="F289" i="2"/>
  <c r="J333" i="2"/>
  <c r="J678" i="2" s="1"/>
  <c r="J1023" i="2" s="1"/>
  <c r="J1368" i="2" s="1"/>
  <c r="J1713" i="2" s="1"/>
  <c r="J2058" i="2" s="1"/>
  <c r="H333" i="2"/>
  <c r="H678" i="2" s="1"/>
  <c r="H1023" i="2" s="1"/>
  <c r="H1368" i="2" s="1"/>
  <c r="H1713" i="2" s="1"/>
  <c r="H2058" i="2" s="1"/>
  <c r="F333" i="2"/>
  <c r="F678" i="2" s="1"/>
  <c r="F1023" i="2" s="1"/>
  <c r="F1368" i="2" s="1"/>
  <c r="F1713" i="2" s="1"/>
  <c r="F2058" i="2" s="1"/>
  <c r="F1422" i="2"/>
  <c r="L1077" i="2"/>
  <c r="L1077" i="1" s="1"/>
  <c r="F1766" i="2"/>
  <c r="L1766" i="2" s="1"/>
  <c r="L1766" i="1" s="1"/>
  <c r="L1421" i="2"/>
  <c r="L1421" i="1" s="1"/>
  <c r="L45" i="2"/>
  <c r="L45" i="1" s="1"/>
  <c r="F390" i="2"/>
  <c r="D312" i="1"/>
  <c r="A312" i="2"/>
  <c r="B312" i="1"/>
  <c r="B312" i="2" s="1"/>
  <c r="A313" i="1"/>
  <c r="L733" i="2"/>
  <c r="L733" i="1" s="1"/>
  <c r="F1078" i="2"/>
  <c r="F2009" i="2"/>
  <c r="L2009" i="2" s="1"/>
  <c r="L2009" i="1" s="1"/>
  <c r="L1664" i="2"/>
  <c r="L1664" i="1" s="1"/>
  <c r="B4820" i="1"/>
  <c r="B4820" i="2" s="1"/>
  <c r="A4821" i="1"/>
  <c r="F4821" i="1" s="1"/>
  <c r="A4281" i="1"/>
  <c r="F4281" i="1" s="1"/>
  <c r="B4280" i="1"/>
  <c r="B4280" i="2" s="1"/>
  <c r="B3742" i="1"/>
  <c r="B3742" i="2" s="1"/>
  <c r="A3743" i="1"/>
  <c r="F3743" i="1" s="1"/>
  <c r="B3203" i="1"/>
  <c r="B3203" i="2" s="1"/>
  <c r="A3204" i="1"/>
  <c r="F3204" i="1" s="1"/>
  <c r="B2664" i="1"/>
  <c r="B2664" i="2" s="1"/>
  <c r="A2665" i="1"/>
  <c r="F2665" i="1" s="1"/>
  <c r="A2127" i="1"/>
  <c r="F2127" i="1" s="1"/>
  <c r="B2126" i="1"/>
  <c r="B2126" i="2" s="1"/>
  <c r="E1687" i="2"/>
  <c r="L1686" i="2"/>
  <c r="L1686" i="1" s="1"/>
  <c r="E1342" i="2"/>
  <c r="L1341" i="2"/>
  <c r="L1341" i="1" s="1"/>
  <c r="E997" i="2"/>
  <c r="L996" i="2"/>
  <c r="L996" i="1" s="1"/>
  <c r="E652" i="2"/>
  <c r="L651" i="2"/>
  <c r="L651" i="1" s="1"/>
  <c r="E307" i="2"/>
  <c r="L306" i="2"/>
  <c r="L306" i="1" s="1"/>
  <c r="A1648" i="2"/>
  <c r="A1604" i="2"/>
  <c r="A1450" i="2"/>
  <c r="A1538" i="2"/>
  <c r="A1626" i="2"/>
  <c r="A1428" i="2"/>
  <c r="A1582" i="2"/>
  <c r="A1516" i="2"/>
  <c r="A1494" i="2"/>
  <c r="A1472" i="2"/>
  <c r="A1560" i="2"/>
  <c r="A1193" i="2"/>
  <c r="A1082" i="2"/>
  <c r="A1171" i="2"/>
  <c r="A1215" i="2"/>
  <c r="A1237" i="2"/>
  <c r="A1105" i="2"/>
  <c r="A1149" i="2"/>
  <c r="A1281" i="2"/>
  <c r="A1127" i="2"/>
  <c r="A1259" i="2"/>
  <c r="A1303" i="2"/>
  <c r="A892" i="2"/>
  <c r="A848" i="2"/>
  <c r="A804" i="2"/>
  <c r="A958" i="2"/>
  <c r="A826" i="2"/>
  <c r="A914" i="2"/>
  <c r="A782" i="2"/>
  <c r="A760" i="2"/>
  <c r="A936" i="2"/>
  <c r="A870" i="2"/>
  <c r="A715" i="2"/>
  <c r="A737" i="2"/>
  <c r="A613" i="2"/>
  <c r="A437" i="2"/>
  <c r="A591" i="2"/>
  <c r="A547" i="2"/>
  <c r="A392" i="2"/>
  <c r="A481" i="2"/>
  <c r="A415" i="2"/>
  <c r="A459" i="2"/>
  <c r="A569" i="2"/>
  <c r="A503" i="2"/>
  <c r="A525" i="2"/>
  <c r="A180" i="2"/>
  <c r="F1988" i="2"/>
  <c r="F845" i="2"/>
  <c r="F1855" i="2"/>
  <c r="F1899" i="2"/>
  <c r="A224" i="2"/>
  <c r="H501" i="2"/>
  <c r="H846" i="2" s="1"/>
  <c r="H1191" i="2" s="1"/>
  <c r="H1536" i="2" s="1"/>
  <c r="H1881" i="2" s="1"/>
  <c r="F611" i="2"/>
  <c r="A70" i="2"/>
  <c r="H113" i="2"/>
  <c r="H458" i="2" s="1"/>
  <c r="H803" i="2" s="1"/>
  <c r="H1148" i="2" s="1"/>
  <c r="H1493" i="2" s="1"/>
  <c r="H1838" i="2" s="1"/>
  <c r="J113" i="2"/>
  <c r="J458" i="2" s="1"/>
  <c r="J803" i="2" s="1"/>
  <c r="J1148" i="2" s="1"/>
  <c r="J1493" i="2" s="1"/>
  <c r="J1838" i="2" s="1"/>
  <c r="F113" i="2"/>
  <c r="F1555" i="2"/>
  <c r="F479" i="2"/>
  <c r="F1168" i="2"/>
  <c r="F523" i="2"/>
  <c r="F1299" i="2"/>
  <c r="H69" i="2"/>
  <c r="H414" i="2" s="1"/>
  <c r="H759" i="2" s="1"/>
  <c r="H1104" i="2" s="1"/>
  <c r="H1449" i="2" s="1"/>
  <c r="H1794" i="2" s="1"/>
  <c r="J69" i="2"/>
  <c r="J414" i="2" s="1"/>
  <c r="J759" i="2" s="1"/>
  <c r="J1104" i="2" s="1"/>
  <c r="J1449" i="2" s="1"/>
  <c r="J1794" i="2" s="1"/>
  <c r="F69" i="2"/>
  <c r="F457" i="2"/>
  <c r="A246" i="2"/>
  <c r="A268" i="2"/>
  <c r="A202" i="2"/>
  <c r="F1621" i="2"/>
  <c r="F1599" i="2"/>
  <c r="F1211" i="2"/>
  <c r="F1233" i="2"/>
  <c r="H157" i="2"/>
  <c r="H502" i="2" s="1"/>
  <c r="H847" i="2" s="1"/>
  <c r="H1192" i="2" s="1"/>
  <c r="H1537" i="2" s="1"/>
  <c r="H1882" i="2" s="1"/>
  <c r="J157" i="2"/>
  <c r="J502" i="2" s="1"/>
  <c r="J847" i="2" s="1"/>
  <c r="J1192" i="2" s="1"/>
  <c r="J1537" i="2" s="1"/>
  <c r="J1882" i="2" s="1"/>
  <c r="F157" i="2"/>
  <c r="F567" i="2"/>
  <c r="F435" i="2"/>
  <c r="F1101" i="2"/>
  <c r="L756" i="2"/>
  <c r="L756" i="1" s="1"/>
  <c r="F801" i="2"/>
  <c r="F1189" i="2"/>
  <c r="H223" i="2"/>
  <c r="H568" i="2" s="1"/>
  <c r="H913" i="2" s="1"/>
  <c r="H1258" i="2" s="1"/>
  <c r="H1603" i="2" s="1"/>
  <c r="H1948" i="2" s="1"/>
  <c r="J223" i="2"/>
  <c r="J568" i="2" s="1"/>
  <c r="J913" i="2" s="1"/>
  <c r="J1258" i="2" s="1"/>
  <c r="J1603" i="2" s="1"/>
  <c r="J1948" i="2" s="1"/>
  <c r="F223" i="2"/>
  <c r="F1490" i="2"/>
  <c r="F1277" i="2"/>
  <c r="H201" i="2"/>
  <c r="H546" i="2" s="1"/>
  <c r="H891" i="2" s="1"/>
  <c r="H1236" i="2" s="1"/>
  <c r="H1581" i="2" s="1"/>
  <c r="H1926" i="2" s="1"/>
  <c r="J201" i="2"/>
  <c r="J546" i="2" s="1"/>
  <c r="J891" i="2" s="1"/>
  <c r="J1236" i="2" s="1"/>
  <c r="J1581" i="2" s="1"/>
  <c r="J1926" i="2" s="1"/>
  <c r="F201" i="2"/>
  <c r="F779" i="2"/>
  <c r="F889" i="2"/>
  <c r="H245" i="2"/>
  <c r="H590" i="2" s="1"/>
  <c r="H935" i="2" s="1"/>
  <c r="H1280" i="2" s="1"/>
  <c r="H1625" i="2" s="1"/>
  <c r="H1970" i="2" s="1"/>
  <c r="J245" i="2"/>
  <c r="J590" i="2" s="1"/>
  <c r="J935" i="2" s="1"/>
  <c r="J1280" i="2" s="1"/>
  <c r="J1625" i="2" s="1"/>
  <c r="J1970" i="2" s="1"/>
  <c r="F245" i="2"/>
  <c r="F1577" i="2"/>
  <c r="F1123" i="2"/>
  <c r="F1445" i="2"/>
  <c r="L1100" i="2"/>
  <c r="L1100" i="1" s="1"/>
  <c r="F933" i="2"/>
  <c r="F1255" i="2"/>
  <c r="F545" i="2"/>
  <c r="H267" i="2"/>
  <c r="H612" i="2" s="1"/>
  <c r="H957" i="2" s="1"/>
  <c r="H1302" i="2" s="1"/>
  <c r="H1647" i="2" s="1"/>
  <c r="H1992" i="2" s="1"/>
  <c r="J267" i="2"/>
  <c r="J612" i="2" s="1"/>
  <c r="J957" i="2" s="1"/>
  <c r="J1302" i="2" s="1"/>
  <c r="J1647" i="2" s="1"/>
  <c r="J1992" i="2" s="1"/>
  <c r="F267" i="2"/>
  <c r="F1811" i="2"/>
  <c r="A136" i="2"/>
  <c r="F1877" i="2"/>
  <c r="A158" i="2"/>
  <c r="A92" i="2"/>
  <c r="A114" i="2"/>
  <c r="F846" i="2"/>
  <c r="L412" i="2"/>
  <c r="L412" i="1" s="1"/>
  <c r="F757" i="2"/>
  <c r="F1833" i="2"/>
  <c r="F911" i="2"/>
  <c r="H179" i="2"/>
  <c r="J179" i="2"/>
  <c r="J524" i="2" s="1"/>
  <c r="J869" i="2" s="1"/>
  <c r="J1214" i="2" s="1"/>
  <c r="J1559" i="2" s="1"/>
  <c r="J1904" i="2" s="1"/>
  <c r="F179" i="2"/>
  <c r="F524" i="2" s="1"/>
  <c r="F413" i="2"/>
  <c r="F1943" i="2"/>
  <c r="F867" i="2"/>
  <c r="F1533" i="2"/>
  <c r="H91" i="2"/>
  <c r="H436" i="2" s="1"/>
  <c r="H781" i="2" s="1"/>
  <c r="H1126" i="2" s="1"/>
  <c r="H1471" i="2" s="1"/>
  <c r="H1816" i="2" s="1"/>
  <c r="J91" i="2"/>
  <c r="J436" i="2" s="1"/>
  <c r="J781" i="2" s="1"/>
  <c r="J1126" i="2" s="1"/>
  <c r="J1471" i="2" s="1"/>
  <c r="J1816" i="2" s="1"/>
  <c r="F91" i="2"/>
  <c r="F589" i="2"/>
  <c r="F1921" i="2"/>
  <c r="F1489" i="2"/>
  <c r="F1812" i="2"/>
  <c r="F1987" i="2"/>
  <c r="H135" i="2"/>
  <c r="H480" i="2" s="1"/>
  <c r="H825" i="2" s="1"/>
  <c r="H1170" i="2" s="1"/>
  <c r="H1515" i="2" s="1"/>
  <c r="H1860" i="2" s="1"/>
  <c r="J135" i="2"/>
  <c r="J480" i="2" s="1"/>
  <c r="J825" i="2" s="1"/>
  <c r="J1170" i="2" s="1"/>
  <c r="J1515" i="2" s="1"/>
  <c r="J1860" i="2" s="1"/>
  <c r="F135" i="2"/>
  <c r="F1511" i="2"/>
  <c r="F955" i="2"/>
  <c r="F1167" i="2"/>
  <c r="A1861" i="1"/>
  <c r="B1860" i="1"/>
  <c r="B1860" i="2" s="1"/>
  <c r="A1905" i="1"/>
  <c r="B1904" i="1"/>
  <c r="B1904" i="2" s="1"/>
  <c r="A1949" i="1"/>
  <c r="B1948" i="1"/>
  <c r="B1948" i="2" s="1"/>
  <c r="A1927" i="1"/>
  <c r="B1926" i="1"/>
  <c r="B1926" i="2" s="1"/>
  <c r="A1993" i="1"/>
  <c r="B1992" i="1"/>
  <c r="B1992" i="2" s="1"/>
  <c r="B1970" i="1"/>
  <c r="B1970" i="2" s="1"/>
  <c r="A1971" i="1"/>
  <c r="B1882" i="1"/>
  <c r="B1882" i="2" s="1"/>
  <c r="A1883" i="1"/>
  <c r="A1817" i="1"/>
  <c r="B1816" i="1"/>
  <c r="B1816" i="2" s="1"/>
  <c r="A1795" i="1"/>
  <c r="B1794" i="1"/>
  <c r="B1794" i="2" s="1"/>
  <c r="A1839" i="1"/>
  <c r="B1838" i="1"/>
  <c r="B1838" i="2" s="1"/>
  <c r="A1539" i="1"/>
  <c r="D1539" i="1" s="1"/>
  <c r="B1538" i="1"/>
  <c r="B1538" i="2" s="1"/>
  <c r="A1627" i="1"/>
  <c r="D1627" i="1" s="1"/>
  <c r="B1626" i="1"/>
  <c r="B1626" i="2" s="1"/>
  <c r="A1583" i="1"/>
  <c r="D1583" i="1" s="1"/>
  <c r="B1582" i="1"/>
  <c r="B1582" i="2" s="1"/>
  <c r="A1517" i="1"/>
  <c r="D1517" i="1" s="1"/>
  <c r="B1516" i="1"/>
  <c r="B1516" i="2" s="1"/>
  <c r="A1495" i="1"/>
  <c r="D1495" i="1" s="1"/>
  <c r="B1494" i="1"/>
  <c r="B1494" i="2" s="1"/>
  <c r="A1473" i="1"/>
  <c r="D1473" i="1" s="1"/>
  <c r="B1472" i="1"/>
  <c r="B1472" i="2" s="1"/>
  <c r="A1561" i="1"/>
  <c r="D1561" i="1" s="1"/>
  <c r="B1560" i="1"/>
  <c r="B1560" i="2" s="1"/>
  <c r="A1649" i="1"/>
  <c r="D1649" i="1" s="1"/>
  <c r="B1648" i="1"/>
  <c r="B1648" i="2" s="1"/>
  <c r="A1451" i="1"/>
  <c r="D1451" i="1" s="1"/>
  <c r="B1450" i="1"/>
  <c r="B1450" i="2" s="1"/>
  <c r="A1605" i="1"/>
  <c r="D1605" i="1" s="1"/>
  <c r="B1604" i="1"/>
  <c r="B1604" i="2" s="1"/>
  <c r="A1194" i="1"/>
  <c r="D1194" i="1" s="1"/>
  <c r="B1193" i="1"/>
  <c r="B1193" i="2" s="1"/>
  <c r="A1083" i="1"/>
  <c r="D1083" i="1" s="1"/>
  <c r="B1082" i="1"/>
  <c r="B1082" i="2" s="1"/>
  <c r="A1172" i="1"/>
  <c r="D1172" i="1" s="1"/>
  <c r="B1171" i="1"/>
  <c r="B1171" i="2" s="1"/>
  <c r="A1216" i="1"/>
  <c r="D1216" i="1" s="1"/>
  <c r="B1215" i="1"/>
  <c r="B1215" i="2" s="1"/>
  <c r="B1237" i="1"/>
  <c r="B1237" i="2" s="1"/>
  <c r="A1238" i="1"/>
  <c r="D1238" i="1" s="1"/>
  <c r="A1106" i="1"/>
  <c r="D1106" i="1" s="1"/>
  <c r="B1105" i="1"/>
  <c r="B1105" i="2" s="1"/>
  <c r="A1150" i="1"/>
  <c r="D1150" i="1" s="1"/>
  <c r="B1149" i="1"/>
  <c r="B1149" i="2" s="1"/>
  <c r="A1282" i="1"/>
  <c r="D1282" i="1" s="1"/>
  <c r="B1281" i="1"/>
  <c r="B1281" i="2" s="1"/>
  <c r="B1127" i="1"/>
  <c r="B1127" i="2" s="1"/>
  <c r="A1128" i="1"/>
  <c r="D1128" i="1" s="1"/>
  <c r="A1260" i="1"/>
  <c r="D1260" i="1" s="1"/>
  <c r="B1259" i="1"/>
  <c r="B1259" i="2" s="1"/>
  <c r="A1304" i="1"/>
  <c r="D1304" i="1" s="1"/>
  <c r="B1303" i="1"/>
  <c r="B1303" i="2" s="1"/>
  <c r="A915" i="1"/>
  <c r="D915" i="1" s="1"/>
  <c r="B914" i="1"/>
  <c r="B914" i="2" s="1"/>
  <c r="A871" i="1"/>
  <c r="D871" i="1" s="1"/>
  <c r="B870" i="1"/>
  <c r="B870" i="2" s="1"/>
  <c r="A738" i="1"/>
  <c r="D738" i="1" s="1"/>
  <c r="B737" i="1"/>
  <c r="B737" i="2" s="1"/>
  <c r="B782" i="1"/>
  <c r="B782" i="2" s="1"/>
  <c r="A783" i="1"/>
  <c r="D783" i="1" s="1"/>
  <c r="A827" i="1"/>
  <c r="D827" i="1" s="1"/>
  <c r="B826" i="1"/>
  <c r="B826" i="2" s="1"/>
  <c r="A849" i="1"/>
  <c r="D849" i="1" s="1"/>
  <c r="B848" i="1"/>
  <c r="B848" i="2" s="1"/>
  <c r="A805" i="1"/>
  <c r="D805" i="1" s="1"/>
  <c r="B804" i="1"/>
  <c r="B804" i="2" s="1"/>
  <c r="A959" i="1"/>
  <c r="D959" i="1" s="1"/>
  <c r="B958" i="1"/>
  <c r="B958" i="2" s="1"/>
  <c r="B892" i="1"/>
  <c r="B892" i="2" s="1"/>
  <c r="A893" i="1"/>
  <c r="D893" i="1" s="1"/>
  <c r="A761" i="1"/>
  <c r="D761" i="1" s="1"/>
  <c r="B760" i="1"/>
  <c r="B760" i="2" s="1"/>
  <c r="A937" i="1"/>
  <c r="D937" i="1" s="1"/>
  <c r="B936" i="1"/>
  <c r="B936" i="2" s="1"/>
  <c r="B569" i="1"/>
  <c r="B569" i="2" s="1"/>
  <c r="A570" i="1"/>
  <c r="D570" i="1" s="1"/>
  <c r="A504" i="1"/>
  <c r="D504" i="1" s="1"/>
  <c r="B503" i="1"/>
  <c r="B503" i="2" s="1"/>
  <c r="B613" i="1"/>
  <c r="B613" i="2" s="1"/>
  <c r="A614" i="1"/>
  <c r="D614" i="1" s="1"/>
  <c r="B525" i="1"/>
  <c r="B525" i="2" s="1"/>
  <c r="A526" i="1"/>
  <c r="D526" i="1" s="1"/>
  <c r="A438" i="1"/>
  <c r="D438" i="1" s="1"/>
  <c r="B437" i="1"/>
  <c r="B437" i="2" s="1"/>
  <c r="B591" i="1"/>
  <c r="B591" i="2" s="1"/>
  <c r="A592" i="1"/>
  <c r="D592" i="1" s="1"/>
  <c r="B547" i="1"/>
  <c r="B547" i="2" s="1"/>
  <c r="A548" i="1"/>
  <c r="D548" i="1" s="1"/>
  <c r="A393" i="1"/>
  <c r="D393" i="1" s="1"/>
  <c r="B392" i="1"/>
  <c r="B392" i="2" s="1"/>
  <c r="B481" i="1"/>
  <c r="B481" i="2" s="1"/>
  <c r="A482" i="1"/>
  <c r="D482" i="1" s="1"/>
  <c r="A416" i="1"/>
  <c r="D416" i="1" s="1"/>
  <c r="B415" i="1"/>
  <c r="B415" i="2" s="1"/>
  <c r="A460" i="1"/>
  <c r="D460" i="1" s="1"/>
  <c r="B459" i="1"/>
  <c r="B459" i="2" s="1"/>
  <c r="A71" i="1"/>
  <c r="D71" i="1" s="1"/>
  <c r="B70" i="1"/>
  <c r="B70" i="2" s="1"/>
  <c r="B202" i="1"/>
  <c r="B202" i="2" s="1"/>
  <c r="A203" i="1"/>
  <c r="D203" i="1" s="1"/>
  <c r="A137" i="1"/>
  <c r="D137" i="1" s="1"/>
  <c r="B136" i="1"/>
  <c r="B136" i="2" s="1"/>
  <c r="B224" i="1"/>
  <c r="B224" i="2" s="1"/>
  <c r="A225" i="1"/>
  <c r="D225" i="1" s="1"/>
  <c r="B180" i="1"/>
  <c r="B180" i="2" s="1"/>
  <c r="A181" i="1"/>
  <c r="D181" i="1" s="1"/>
  <c r="A159" i="1"/>
  <c r="D159" i="1" s="1"/>
  <c r="B158" i="1"/>
  <c r="B158" i="2" s="1"/>
  <c r="B268" i="1"/>
  <c r="B268" i="2" s="1"/>
  <c r="A269" i="1"/>
  <c r="D269" i="1" s="1"/>
  <c r="B92" i="1"/>
  <c r="B92" i="2" s="1"/>
  <c r="A93" i="1"/>
  <c r="D93" i="1" s="1"/>
  <c r="A115" i="1"/>
  <c r="D115" i="1" s="1"/>
  <c r="B114" i="1"/>
  <c r="B114" i="2" s="1"/>
  <c r="A247" i="1"/>
  <c r="D247" i="1" s="1"/>
  <c r="B246" i="1"/>
  <c r="B246" i="2" s="1"/>
  <c r="L4820" i="2" l="1"/>
  <c r="L4820" i="1" s="1"/>
  <c r="H2414" i="2"/>
  <c r="H2948" i="2"/>
  <c r="H3487" i="2" s="1"/>
  <c r="H4026" i="2" s="1"/>
  <c r="H4565" i="2" s="1"/>
  <c r="H5104" i="2" s="1"/>
  <c r="C2596" i="1"/>
  <c r="C2596" i="2" s="1"/>
  <c r="H2373" i="2"/>
  <c r="H2907" i="2"/>
  <c r="H3446" i="2" s="1"/>
  <c r="H3985" i="2" s="1"/>
  <c r="H4524" i="2" s="1"/>
  <c r="H5063" i="2" s="1"/>
  <c r="L4280" i="2"/>
  <c r="L4280" i="1" s="1"/>
  <c r="L2126" i="2"/>
  <c r="L2126" i="1" s="1"/>
  <c r="L3742" i="2"/>
  <c r="L3742" i="1" s="1"/>
  <c r="AH157" i="3"/>
  <c r="R156" i="3"/>
  <c r="V156" i="3" s="1"/>
  <c r="J5159" i="1"/>
  <c r="H2421" i="2"/>
  <c r="H2955" i="2"/>
  <c r="H3494" i="2" s="1"/>
  <c r="H4033" i="2" s="1"/>
  <c r="H4572" i="2" s="1"/>
  <c r="H5111" i="2" s="1"/>
  <c r="H2959" i="2"/>
  <c r="H3498" i="2" s="1"/>
  <c r="H4037" i="2" s="1"/>
  <c r="H4576" i="2" s="1"/>
  <c r="H5115" i="2" s="1"/>
  <c r="H2961" i="2"/>
  <c r="H3500" i="2" s="1"/>
  <c r="H4039" i="2" s="1"/>
  <c r="H4578" i="2" s="1"/>
  <c r="H5117" i="2" s="1"/>
  <c r="C4543" i="1"/>
  <c r="C4543" i="2" s="1"/>
  <c r="K4549" i="1"/>
  <c r="J2391" i="1"/>
  <c r="J2924" i="1"/>
  <c r="J3463" i="1" s="1"/>
  <c r="J4002" i="1" s="1"/>
  <c r="J4541" i="1" s="1"/>
  <c r="J5080" i="1" s="1"/>
  <c r="C4005" i="1"/>
  <c r="C4005" i="2" s="1"/>
  <c r="K4011" i="1"/>
  <c r="A3743" i="2"/>
  <c r="C3464" i="1"/>
  <c r="C3464" i="2" s="1"/>
  <c r="K3470" i="1"/>
  <c r="C5080" i="1"/>
  <c r="C5080" i="2" s="1"/>
  <c r="K5086" i="1"/>
  <c r="C2926" i="1"/>
  <c r="C2926" i="2" s="1"/>
  <c r="K2932" i="1"/>
  <c r="C5081" i="1"/>
  <c r="C5081" i="2" s="1"/>
  <c r="K5087" i="1"/>
  <c r="C3466" i="1"/>
  <c r="C3466" i="2" s="1"/>
  <c r="K3472" i="1"/>
  <c r="C4007" i="1"/>
  <c r="C4007" i="2" s="1"/>
  <c r="K4013" i="1"/>
  <c r="J2479" i="1"/>
  <c r="J3012" i="1"/>
  <c r="J3551" i="1" s="1"/>
  <c r="J4090" i="1" s="1"/>
  <c r="J4629" i="1" s="1"/>
  <c r="J5168" i="1" s="1"/>
  <c r="C2924" i="1"/>
  <c r="C2924" i="2" s="1"/>
  <c r="K2930" i="1"/>
  <c r="C4545" i="1"/>
  <c r="C4545" i="2" s="1"/>
  <c r="K4551" i="1"/>
  <c r="J2477" i="1"/>
  <c r="J3010" i="1"/>
  <c r="J3549" i="1" s="1"/>
  <c r="J4088" i="1" s="1"/>
  <c r="J4627" i="1" s="1"/>
  <c r="J5166" i="1" s="1"/>
  <c r="K2601" i="1"/>
  <c r="A4281" i="2"/>
  <c r="K2588" i="1"/>
  <c r="C2582" i="1"/>
  <c r="C2582" i="2" s="1"/>
  <c r="C2581" i="1"/>
  <c r="C2581" i="2" s="1"/>
  <c r="C2583" i="1"/>
  <c r="C2583" i="2" s="1"/>
  <c r="C4002" i="1"/>
  <c r="C4002" i="2" s="1"/>
  <c r="K4008" i="1"/>
  <c r="A4821" i="2"/>
  <c r="K2608" i="1"/>
  <c r="C4544" i="1"/>
  <c r="C4544" i="2" s="1"/>
  <c r="K4550" i="1"/>
  <c r="G2139" i="2"/>
  <c r="G2677" i="2"/>
  <c r="G3216" i="2" s="1"/>
  <c r="G3755" i="2" s="1"/>
  <c r="G4294" i="2" s="1"/>
  <c r="G4833" i="2" s="1"/>
  <c r="C5084" i="1"/>
  <c r="C5084" i="2" s="1"/>
  <c r="K5090" i="1"/>
  <c r="C5082" i="1"/>
  <c r="C5082" i="2" s="1"/>
  <c r="K5088" i="1"/>
  <c r="C4541" i="1"/>
  <c r="C4541" i="2" s="1"/>
  <c r="K4547" i="1"/>
  <c r="C5083" i="1"/>
  <c r="C5083" i="2" s="1"/>
  <c r="K5089" i="1"/>
  <c r="C4542" i="1"/>
  <c r="C4542" i="2" s="1"/>
  <c r="K4548" i="1"/>
  <c r="C3467" i="1"/>
  <c r="C3467" i="2" s="1"/>
  <c r="K3473" i="1"/>
  <c r="J2478" i="1"/>
  <c r="J3011" i="1"/>
  <c r="J3550" i="1" s="1"/>
  <c r="J4089" i="1" s="1"/>
  <c r="J4628" i="1" s="1"/>
  <c r="J5167" i="1" s="1"/>
  <c r="C2927" i="1"/>
  <c r="C2927" i="2" s="1"/>
  <c r="K2933" i="1"/>
  <c r="J2476" i="1"/>
  <c r="J3009" i="1"/>
  <c r="J3548" i="1" s="1"/>
  <c r="J4087" i="1" s="1"/>
  <c r="J4626" i="1" s="1"/>
  <c r="J5165" i="1" s="1"/>
  <c r="C2597" i="1"/>
  <c r="C2597" i="2" s="1"/>
  <c r="K2603" i="1"/>
  <c r="C2602" i="1" s="1"/>
  <c r="C2602" i="2" s="1"/>
  <c r="C2598" i="1"/>
  <c r="C2598" i="2" s="1"/>
  <c r="C4006" i="1"/>
  <c r="C4006" i="2" s="1"/>
  <c r="K4012" i="1"/>
  <c r="A2127" i="2"/>
  <c r="C2928" i="1"/>
  <c r="C2928" i="2" s="1"/>
  <c r="K2934" i="1"/>
  <c r="C2929" i="1"/>
  <c r="C2929" i="2" s="1"/>
  <c r="K2935" i="1"/>
  <c r="C4003" i="1"/>
  <c r="C4003" i="2" s="1"/>
  <c r="K4009" i="1"/>
  <c r="C5085" i="1"/>
  <c r="C5085" i="2" s="1"/>
  <c r="K5091" i="1"/>
  <c r="A2665" i="2"/>
  <c r="C3468" i="1"/>
  <c r="C3468" i="2" s="1"/>
  <c r="K3474" i="1"/>
  <c r="J2492" i="1"/>
  <c r="J3025" i="1"/>
  <c r="J3564" i="1" s="1"/>
  <c r="J4103" i="1" s="1"/>
  <c r="J4642" i="1" s="1"/>
  <c r="J5181" i="1" s="1"/>
  <c r="C3463" i="1"/>
  <c r="C3463" i="2" s="1"/>
  <c r="K3469" i="1"/>
  <c r="A3204" i="2"/>
  <c r="C3465" i="1"/>
  <c r="C3465" i="2" s="1"/>
  <c r="K3471" i="1"/>
  <c r="C2925" i="1"/>
  <c r="C2925" i="2" s="1"/>
  <c r="K2931" i="1"/>
  <c r="C4546" i="1"/>
  <c r="C4546" i="2" s="1"/>
  <c r="K4552" i="1"/>
  <c r="C4004" i="1"/>
  <c r="C4004" i="2" s="1"/>
  <c r="K4010" i="1"/>
  <c r="K2605" i="1"/>
  <c r="S329" i="3"/>
  <c r="AC69" i="3"/>
  <c r="AE68" i="3"/>
  <c r="G69" i="2"/>
  <c r="G413" i="2"/>
  <c r="G758" i="2" s="1"/>
  <c r="G1103" i="2" s="1"/>
  <c r="G1448" i="2" s="1"/>
  <c r="G1793" i="2" s="1"/>
  <c r="D4281" i="1"/>
  <c r="D4821" i="1"/>
  <c r="L713" i="2"/>
  <c r="L713" i="1" s="1"/>
  <c r="F1058" i="2"/>
  <c r="D3204" i="1"/>
  <c r="F1746" i="2"/>
  <c r="L1746" i="2" s="1"/>
  <c r="L1746" i="1" s="1"/>
  <c r="L1401" i="2"/>
  <c r="L1401" i="1" s="1"/>
  <c r="D3743" i="1"/>
  <c r="F714" i="2"/>
  <c r="L369" i="2"/>
  <c r="L369" i="1" s="1"/>
  <c r="D2665" i="1"/>
  <c r="L25" i="2"/>
  <c r="L25" i="1" s="1"/>
  <c r="F370" i="2"/>
  <c r="L1057" i="2"/>
  <c r="L1057" i="1" s="1"/>
  <c r="F1402" i="2"/>
  <c r="D2127" i="1"/>
  <c r="U62" i="3"/>
  <c r="D1883" i="1"/>
  <c r="A1883" i="2"/>
  <c r="D1817" i="1"/>
  <c r="A1817" i="2"/>
  <c r="D2015" i="1"/>
  <c r="A2015" i="2"/>
  <c r="B2015" i="1"/>
  <c r="B2015" i="2" s="1"/>
  <c r="A2016" i="1"/>
  <c r="D1971" i="1"/>
  <c r="A1971" i="2"/>
  <c r="D1949" i="1"/>
  <c r="A1949" i="2"/>
  <c r="D1839" i="1"/>
  <c r="A1839" i="2"/>
  <c r="D1905" i="1"/>
  <c r="A1905" i="2"/>
  <c r="D2037" i="1"/>
  <c r="A2037" i="2"/>
  <c r="A2038" i="1"/>
  <c r="B2037" i="1"/>
  <c r="B2037" i="2" s="1"/>
  <c r="D1927" i="1"/>
  <c r="A1927" i="2"/>
  <c r="D1795" i="1"/>
  <c r="A1795" i="2"/>
  <c r="D1993" i="1"/>
  <c r="A1993" i="2"/>
  <c r="D1861" i="1"/>
  <c r="A1861" i="2"/>
  <c r="D2059" i="1"/>
  <c r="A2059" i="2"/>
  <c r="A2060" i="1"/>
  <c r="B2059" i="1"/>
  <c r="B2059" i="2" s="1"/>
  <c r="A1693" i="2"/>
  <c r="D1693" i="1"/>
  <c r="B1693" i="1"/>
  <c r="B1693" i="2" s="1"/>
  <c r="A1694" i="1"/>
  <c r="D1671" i="1"/>
  <c r="A1671" i="2"/>
  <c r="B1671" i="1"/>
  <c r="B1671" i="2" s="1"/>
  <c r="A1672" i="1"/>
  <c r="A1715" i="2"/>
  <c r="D1715" i="1"/>
  <c r="A1716" i="1"/>
  <c r="B1715" i="1"/>
  <c r="B1715" i="2" s="1"/>
  <c r="A1370" i="2"/>
  <c r="D1370" i="1"/>
  <c r="B1370" i="1"/>
  <c r="B1370" i="2" s="1"/>
  <c r="A1371" i="1"/>
  <c r="A1326" i="2"/>
  <c r="D1326" i="1"/>
  <c r="A1327" i="1"/>
  <c r="B1326" i="1"/>
  <c r="B1326" i="2" s="1"/>
  <c r="A1348" i="2"/>
  <c r="D1348" i="1"/>
  <c r="A1349" i="1"/>
  <c r="B1348" i="1"/>
  <c r="B1348" i="2" s="1"/>
  <c r="A1025" i="2"/>
  <c r="D1025" i="1"/>
  <c r="A1026" i="1"/>
  <c r="B1025" i="1"/>
  <c r="B1025" i="2" s="1"/>
  <c r="A1003" i="2"/>
  <c r="D1003" i="1"/>
  <c r="B1003" i="1"/>
  <c r="B1003" i="2" s="1"/>
  <c r="A1004" i="1"/>
  <c r="A981" i="2"/>
  <c r="D981" i="1"/>
  <c r="A982" i="1"/>
  <c r="B981" i="1"/>
  <c r="B981" i="2" s="1"/>
  <c r="A636" i="2"/>
  <c r="D636" i="1"/>
  <c r="A637" i="1"/>
  <c r="B636" i="1"/>
  <c r="B636" i="2" s="1"/>
  <c r="A658" i="2"/>
  <c r="D658" i="1"/>
  <c r="B658" i="1"/>
  <c r="B658" i="2" s="1"/>
  <c r="A659" i="1"/>
  <c r="D680" i="1"/>
  <c r="A680" i="2"/>
  <c r="B680" i="1"/>
  <c r="B680" i="2" s="1"/>
  <c r="A681" i="1"/>
  <c r="F1423" i="2"/>
  <c r="L1078" i="2"/>
  <c r="L1078" i="1" s="1"/>
  <c r="F2010" i="2"/>
  <c r="F634" i="2"/>
  <c r="D313" i="1"/>
  <c r="A313" i="2"/>
  <c r="B313" i="1"/>
  <c r="B313" i="2" s="1"/>
  <c r="A314" i="1"/>
  <c r="A291" i="2"/>
  <c r="D291" i="1"/>
  <c r="A292" i="1"/>
  <c r="B291" i="1"/>
  <c r="B291" i="2" s="1"/>
  <c r="F1322" i="2"/>
  <c r="J334" i="2"/>
  <c r="J679" i="2" s="1"/>
  <c r="J1024" i="2" s="1"/>
  <c r="J1369" i="2" s="1"/>
  <c r="J1714" i="2" s="1"/>
  <c r="J2059" i="2" s="1"/>
  <c r="F334" i="2"/>
  <c r="F679" i="2" s="1"/>
  <c r="F1024" i="2" s="1"/>
  <c r="F1369" i="2" s="1"/>
  <c r="F1714" i="2" s="1"/>
  <c r="F2059" i="2" s="1"/>
  <c r="H334" i="2"/>
  <c r="H679" i="2" s="1"/>
  <c r="H1024" i="2" s="1"/>
  <c r="H1369" i="2" s="1"/>
  <c r="H1714" i="2" s="1"/>
  <c r="H2059" i="2" s="1"/>
  <c r="J290" i="2"/>
  <c r="J635" i="2" s="1"/>
  <c r="J980" i="2" s="1"/>
  <c r="J1325" i="2" s="1"/>
  <c r="J1670" i="2" s="1"/>
  <c r="J2015" i="2" s="1"/>
  <c r="H290" i="2"/>
  <c r="H635" i="2" s="1"/>
  <c r="H980" i="2" s="1"/>
  <c r="H1325" i="2" s="1"/>
  <c r="H1670" i="2" s="1"/>
  <c r="H2015" i="2" s="1"/>
  <c r="F290" i="2"/>
  <c r="A335" i="2"/>
  <c r="D335" i="1"/>
  <c r="B335" i="1"/>
  <c r="B335" i="2" s="1"/>
  <c r="A336" i="1"/>
  <c r="J312" i="2"/>
  <c r="J657" i="2" s="1"/>
  <c r="J1002" i="2" s="1"/>
  <c r="J1347" i="2" s="1"/>
  <c r="J1692" i="2" s="1"/>
  <c r="J2037" i="2" s="1"/>
  <c r="F312" i="2"/>
  <c r="F657" i="2" s="1"/>
  <c r="F1002" i="2" s="1"/>
  <c r="F1347" i="2" s="1"/>
  <c r="F1692" i="2" s="1"/>
  <c r="F2037" i="2" s="1"/>
  <c r="H312" i="2"/>
  <c r="H657" i="2" s="1"/>
  <c r="H1002" i="2" s="1"/>
  <c r="H1347" i="2" s="1"/>
  <c r="H1692" i="2" s="1"/>
  <c r="H2037" i="2" s="1"/>
  <c r="L46" i="2"/>
  <c r="L46" i="1" s="1"/>
  <c r="F391" i="2"/>
  <c r="H47" i="2"/>
  <c r="H392" i="2" s="1"/>
  <c r="H737" i="2" s="1"/>
  <c r="H1082" i="2" s="1"/>
  <c r="H1427" i="2" s="1"/>
  <c r="H1772" i="2" s="1"/>
  <c r="J47" i="2"/>
  <c r="J392" i="2" s="1"/>
  <c r="J737" i="2" s="1"/>
  <c r="J1082" i="2" s="1"/>
  <c r="J1427" i="2" s="1"/>
  <c r="J1772" i="2" s="1"/>
  <c r="F47" i="2"/>
  <c r="F1079" i="2"/>
  <c r="L734" i="2"/>
  <c r="L734" i="1" s="1"/>
  <c r="F735" i="2"/>
  <c r="L390" i="2"/>
  <c r="L390" i="1" s="1"/>
  <c r="F1666" i="2"/>
  <c r="D48" i="1"/>
  <c r="A48" i="2"/>
  <c r="F1767" i="2"/>
  <c r="L1767" i="2" s="1"/>
  <c r="L1767" i="1" s="1"/>
  <c r="L1422" i="2"/>
  <c r="L1422" i="1" s="1"/>
  <c r="F978" i="2"/>
  <c r="B4821" i="1"/>
  <c r="B4821" i="2" s="1"/>
  <c r="A4822" i="1"/>
  <c r="F4822" i="1" s="1"/>
  <c r="A4282" i="1"/>
  <c r="F4282" i="1" s="1"/>
  <c r="B4281" i="1"/>
  <c r="B4281" i="2" s="1"/>
  <c r="B3743" i="1"/>
  <c r="B3743" i="2" s="1"/>
  <c r="A3744" i="1"/>
  <c r="F3744" i="1" s="1"/>
  <c r="B3204" i="1"/>
  <c r="B3204" i="2" s="1"/>
  <c r="A3205" i="1"/>
  <c r="F3205" i="1" s="1"/>
  <c r="B2665" i="1"/>
  <c r="B2665" i="2" s="1"/>
  <c r="A2666" i="1"/>
  <c r="F2666" i="1" s="1"/>
  <c r="A2128" i="1"/>
  <c r="F2128" i="1" s="1"/>
  <c r="B2127" i="1"/>
  <c r="B2127" i="2" s="1"/>
  <c r="E1688" i="2"/>
  <c r="E1343" i="2"/>
  <c r="E998" i="2"/>
  <c r="E653" i="2"/>
  <c r="E308" i="2"/>
  <c r="A1451" i="2"/>
  <c r="A1495" i="2"/>
  <c r="A1539" i="2"/>
  <c r="A1649" i="2"/>
  <c r="A1517" i="2"/>
  <c r="A1561" i="2"/>
  <c r="A1583" i="2"/>
  <c r="A1605" i="2"/>
  <c r="A1473" i="2"/>
  <c r="A1627" i="2"/>
  <c r="A1260" i="2"/>
  <c r="A1083" i="2"/>
  <c r="A1238" i="2"/>
  <c r="A1194" i="2"/>
  <c r="A1106" i="2"/>
  <c r="A1128" i="2"/>
  <c r="A1282" i="2"/>
  <c r="A1216" i="2"/>
  <c r="A1304" i="2"/>
  <c r="A1172" i="2"/>
  <c r="A1150" i="2"/>
  <c r="A937" i="2"/>
  <c r="A738" i="2"/>
  <c r="A893" i="2"/>
  <c r="A827" i="2"/>
  <c r="A915" i="2"/>
  <c r="A805" i="2"/>
  <c r="A783" i="2"/>
  <c r="A959" i="2"/>
  <c r="A761" i="2"/>
  <c r="A849" i="2"/>
  <c r="A871" i="2"/>
  <c r="A526" i="2"/>
  <c r="A393" i="2"/>
  <c r="A548" i="2"/>
  <c r="A614" i="2"/>
  <c r="A438" i="2"/>
  <c r="A416" i="2"/>
  <c r="A504" i="2"/>
  <c r="A460" i="2"/>
  <c r="A592" i="2"/>
  <c r="A482" i="2"/>
  <c r="A570" i="2"/>
  <c r="H92" i="2"/>
  <c r="H437" i="2" s="1"/>
  <c r="H782" i="2" s="1"/>
  <c r="H1127" i="2" s="1"/>
  <c r="H1472" i="2" s="1"/>
  <c r="H1817" i="2" s="1"/>
  <c r="J92" i="2"/>
  <c r="J437" i="2" s="1"/>
  <c r="J782" i="2" s="1"/>
  <c r="J1127" i="2" s="1"/>
  <c r="J1472" i="2" s="1"/>
  <c r="J1817" i="2" s="1"/>
  <c r="F92" i="2"/>
  <c r="F1556" i="2"/>
  <c r="H202" i="2"/>
  <c r="J202" i="2"/>
  <c r="J547" i="2" s="1"/>
  <c r="J892" i="2" s="1"/>
  <c r="J1237" i="2" s="1"/>
  <c r="J1582" i="2" s="1"/>
  <c r="J1927" i="2" s="1"/>
  <c r="F202" i="2"/>
  <c r="F547" i="2" s="1"/>
  <c r="A203" i="2"/>
  <c r="F1300" i="2"/>
  <c r="F1878" i="2"/>
  <c r="F758" i="2"/>
  <c r="F1124" i="2"/>
  <c r="F1835" i="2"/>
  <c r="F1513" i="2"/>
  <c r="F1900" i="2"/>
  <c r="F956" i="2"/>
  <c r="F1190" i="2"/>
  <c r="A137" i="2"/>
  <c r="F1512" i="2"/>
  <c r="A159" i="2"/>
  <c r="F934" i="2"/>
  <c r="F1212" i="2"/>
  <c r="L757" i="2"/>
  <c r="L757" i="1" s="1"/>
  <c r="F1102" i="2"/>
  <c r="H158" i="2"/>
  <c r="H503" i="2" s="1"/>
  <c r="H848" i="2" s="1"/>
  <c r="H1193" i="2" s="1"/>
  <c r="H1538" i="2" s="1"/>
  <c r="H1883" i="2" s="1"/>
  <c r="J158" i="2"/>
  <c r="J503" i="2" s="1"/>
  <c r="J848" i="2" s="1"/>
  <c r="J1193" i="2" s="1"/>
  <c r="J1538" i="2" s="1"/>
  <c r="J1883" i="2" s="1"/>
  <c r="F158" i="2"/>
  <c r="F1600" i="2"/>
  <c r="F1922" i="2"/>
  <c r="F568" i="2"/>
  <c r="F1446" i="2"/>
  <c r="L1101" i="2"/>
  <c r="L1101" i="1" s="1"/>
  <c r="F1944" i="2"/>
  <c r="H268" i="2"/>
  <c r="H613" i="2" s="1"/>
  <c r="H958" i="2" s="1"/>
  <c r="H1303" i="2" s="1"/>
  <c r="H1648" i="2" s="1"/>
  <c r="H1993" i="2" s="1"/>
  <c r="J268" i="2"/>
  <c r="J613" i="2" s="1"/>
  <c r="J958" i="2" s="1"/>
  <c r="J1303" i="2" s="1"/>
  <c r="J1648" i="2" s="1"/>
  <c r="J1993" i="2" s="1"/>
  <c r="F268" i="2"/>
  <c r="L69" i="2"/>
  <c r="L69" i="1" s="1"/>
  <c r="F414" i="2"/>
  <c r="A247" i="2"/>
  <c r="A181" i="2"/>
  <c r="F1856" i="2"/>
  <c r="F869" i="2"/>
  <c r="F1278" i="2"/>
  <c r="F546" i="2"/>
  <c r="F1578" i="2"/>
  <c r="F612" i="2"/>
  <c r="F590" i="2"/>
  <c r="H246" i="2"/>
  <c r="H591" i="2" s="1"/>
  <c r="H936" i="2" s="1"/>
  <c r="H1281" i="2" s="1"/>
  <c r="H1626" i="2" s="1"/>
  <c r="H1971" i="2" s="1"/>
  <c r="J246" i="2"/>
  <c r="J591" i="2" s="1"/>
  <c r="J936" i="2" s="1"/>
  <c r="J1281" i="2" s="1"/>
  <c r="J1626" i="2" s="1"/>
  <c r="J1971" i="2" s="1"/>
  <c r="F246" i="2"/>
  <c r="F458" i="2"/>
  <c r="A115" i="2"/>
  <c r="A71" i="2"/>
  <c r="A93" i="2"/>
  <c r="A225" i="2"/>
  <c r="F480" i="2"/>
  <c r="F436" i="2"/>
  <c r="H524" i="2"/>
  <c r="H869" i="2" s="1"/>
  <c r="H1214" i="2" s="1"/>
  <c r="H1559" i="2" s="1"/>
  <c r="H1904" i="2" s="1"/>
  <c r="F1191" i="2"/>
  <c r="F1534" i="2"/>
  <c r="F912" i="2"/>
  <c r="F1966" i="2"/>
  <c r="F1644" i="2"/>
  <c r="F824" i="2"/>
  <c r="H224" i="2"/>
  <c r="H569" i="2" s="1"/>
  <c r="H914" i="2" s="1"/>
  <c r="H1259" i="2" s="1"/>
  <c r="H1604" i="2" s="1"/>
  <c r="H1949" i="2" s="1"/>
  <c r="F224" i="2"/>
  <c r="J224" i="2"/>
  <c r="J569" i="2" s="1"/>
  <c r="J914" i="2" s="1"/>
  <c r="J1259" i="2" s="1"/>
  <c r="J1604" i="2" s="1"/>
  <c r="J1949" i="2" s="1"/>
  <c r="F1834" i="2"/>
  <c r="F1256" i="2"/>
  <c r="H114" i="2"/>
  <c r="H459" i="2" s="1"/>
  <c r="H804" i="2" s="1"/>
  <c r="H1149" i="2" s="1"/>
  <c r="H1494" i="2" s="1"/>
  <c r="H1839" i="2" s="1"/>
  <c r="J114" i="2"/>
  <c r="J459" i="2" s="1"/>
  <c r="J804" i="2" s="1"/>
  <c r="J1149" i="2" s="1"/>
  <c r="J1494" i="2" s="1"/>
  <c r="J1839" i="2" s="1"/>
  <c r="F114" i="2"/>
  <c r="H136" i="2"/>
  <c r="H481" i="2" s="1"/>
  <c r="H826" i="2" s="1"/>
  <c r="H1171" i="2" s="1"/>
  <c r="H1516" i="2" s="1"/>
  <c r="H1861" i="2" s="1"/>
  <c r="J136" i="2"/>
  <c r="J481" i="2" s="1"/>
  <c r="J826" i="2" s="1"/>
  <c r="J1171" i="2" s="1"/>
  <c r="J1516" i="2" s="1"/>
  <c r="J1861" i="2" s="1"/>
  <c r="F136" i="2"/>
  <c r="F1790" i="2"/>
  <c r="L1790" i="2" s="1"/>
  <c r="L1790" i="1" s="1"/>
  <c r="L1445" i="2"/>
  <c r="L1445" i="1" s="1"/>
  <c r="F1622" i="2"/>
  <c r="F780" i="2"/>
  <c r="F802" i="2"/>
  <c r="H180" i="2"/>
  <c r="H525" i="2" s="1"/>
  <c r="H870" i="2" s="1"/>
  <c r="H1215" i="2" s="1"/>
  <c r="H1560" i="2" s="1"/>
  <c r="H1905" i="2" s="1"/>
  <c r="J180" i="2"/>
  <c r="J525" i="2" s="1"/>
  <c r="J870" i="2" s="1"/>
  <c r="J1215" i="2" s="1"/>
  <c r="J1560" i="2" s="1"/>
  <c r="J1905" i="2" s="1"/>
  <c r="F180" i="2"/>
  <c r="A269" i="2"/>
  <c r="F890" i="2"/>
  <c r="F1468" i="2"/>
  <c r="F1234" i="2"/>
  <c r="F1146" i="2"/>
  <c r="F502" i="2"/>
  <c r="F868" i="2"/>
  <c r="H70" i="2"/>
  <c r="H415" i="2" s="1"/>
  <c r="H760" i="2" s="1"/>
  <c r="H1105" i="2" s="1"/>
  <c r="H1450" i="2" s="1"/>
  <c r="H1795" i="2" s="1"/>
  <c r="J70" i="2"/>
  <c r="J415" i="2" s="1"/>
  <c r="J760" i="2" s="1"/>
  <c r="J1105" i="2" s="1"/>
  <c r="J1450" i="2" s="1"/>
  <c r="J1795" i="2" s="1"/>
  <c r="F70" i="2"/>
  <c r="A1818" i="1"/>
  <c r="B1817" i="1"/>
  <c r="B1817" i="2" s="1"/>
  <c r="B1927" i="1"/>
  <c r="B1927" i="2" s="1"/>
  <c r="A1928" i="1"/>
  <c r="A1884" i="1"/>
  <c r="B1883" i="1"/>
  <c r="B1883" i="2" s="1"/>
  <c r="A1950" i="1"/>
  <c r="B1949" i="1"/>
  <c r="B1949" i="2" s="1"/>
  <c r="A1972" i="1"/>
  <c r="B1971" i="1"/>
  <c r="B1971" i="2" s="1"/>
  <c r="A1840" i="1"/>
  <c r="B1839" i="1"/>
  <c r="B1839" i="2" s="1"/>
  <c r="A1906" i="1"/>
  <c r="B1905" i="1"/>
  <c r="B1905" i="2" s="1"/>
  <c r="A1796" i="1"/>
  <c r="B1795" i="1"/>
  <c r="B1795" i="2" s="1"/>
  <c r="A1994" i="1"/>
  <c r="B1993" i="1"/>
  <c r="B1993" i="2" s="1"/>
  <c r="A1862" i="1"/>
  <c r="B1861" i="1"/>
  <c r="B1861" i="2" s="1"/>
  <c r="A1650" i="1"/>
  <c r="D1650" i="1" s="1"/>
  <c r="B1649" i="1"/>
  <c r="B1649" i="2" s="1"/>
  <c r="A1518" i="1"/>
  <c r="D1518" i="1" s="1"/>
  <c r="B1517" i="1"/>
  <c r="B1517" i="2" s="1"/>
  <c r="A1562" i="1"/>
  <c r="D1562" i="1" s="1"/>
  <c r="B1561" i="1"/>
  <c r="B1561" i="2" s="1"/>
  <c r="A1584" i="1"/>
  <c r="D1584" i="1" s="1"/>
  <c r="B1583" i="1"/>
  <c r="B1583" i="2" s="1"/>
  <c r="A1606" i="1"/>
  <c r="D1606" i="1" s="1"/>
  <c r="B1605" i="1"/>
  <c r="B1605" i="2" s="1"/>
  <c r="A1474" i="1"/>
  <c r="D1474" i="1" s="1"/>
  <c r="B1473" i="1"/>
  <c r="B1473" i="2" s="1"/>
  <c r="A1628" i="1"/>
  <c r="D1628" i="1" s="1"/>
  <c r="B1627" i="1"/>
  <c r="B1627" i="2" s="1"/>
  <c r="B1495" i="1"/>
  <c r="B1495" i="2" s="1"/>
  <c r="A1496" i="1"/>
  <c r="D1496" i="1" s="1"/>
  <c r="A1540" i="1"/>
  <c r="D1540" i="1" s="1"/>
  <c r="B1539" i="1"/>
  <c r="B1539" i="2" s="1"/>
  <c r="A1283" i="1"/>
  <c r="D1283" i="1" s="1"/>
  <c r="B1282" i="1"/>
  <c r="B1282" i="2" s="1"/>
  <c r="A1217" i="1"/>
  <c r="D1217" i="1" s="1"/>
  <c r="B1216" i="1"/>
  <c r="B1216" i="2" s="1"/>
  <c r="A1305" i="1"/>
  <c r="D1305" i="1" s="1"/>
  <c r="B1304" i="1"/>
  <c r="B1304" i="2" s="1"/>
  <c r="A1151" i="1"/>
  <c r="D1151" i="1" s="1"/>
  <c r="B1150" i="1"/>
  <c r="B1150" i="2" s="1"/>
  <c r="A1173" i="1"/>
  <c r="D1173" i="1" s="1"/>
  <c r="B1172" i="1"/>
  <c r="B1172" i="2" s="1"/>
  <c r="A1261" i="1"/>
  <c r="D1261" i="1" s="1"/>
  <c r="B1260" i="1"/>
  <c r="B1260" i="2" s="1"/>
  <c r="A1129" i="1"/>
  <c r="D1129" i="1" s="1"/>
  <c r="B1128" i="1"/>
  <c r="B1128" i="2" s="1"/>
  <c r="A1239" i="1"/>
  <c r="D1239" i="1" s="1"/>
  <c r="B1238" i="1"/>
  <c r="B1238" i="2" s="1"/>
  <c r="A1195" i="1"/>
  <c r="D1195" i="1" s="1"/>
  <c r="B1194" i="1"/>
  <c r="B1194" i="2" s="1"/>
  <c r="A784" i="1"/>
  <c r="D784" i="1" s="1"/>
  <c r="B783" i="1"/>
  <c r="B783" i="2" s="1"/>
  <c r="B959" i="1"/>
  <c r="B959" i="2" s="1"/>
  <c r="A960" i="1"/>
  <c r="D960" i="1" s="1"/>
  <c r="A938" i="1"/>
  <c r="D938" i="1" s="1"/>
  <c r="B937" i="1"/>
  <c r="B937" i="2" s="1"/>
  <c r="A850" i="1"/>
  <c r="D850" i="1" s="1"/>
  <c r="B849" i="1"/>
  <c r="B849" i="2" s="1"/>
  <c r="B871" i="1"/>
  <c r="B871" i="2" s="1"/>
  <c r="A872" i="1"/>
  <c r="D872" i="1" s="1"/>
  <c r="A806" i="1"/>
  <c r="D806" i="1" s="1"/>
  <c r="B805" i="1"/>
  <c r="B805" i="2" s="1"/>
  <c r="A894" i="1"/>
  <c r="D894" i="1" s="1"/>
  <c r="B893" i="1"/>
  <c r="B893" i="2" s="1"/>
  <c r="A828" i="1"/>
  <c r="D828" i="1" s="1"/>
  <c r="B827" i="1"/>
  <c r="B827" i="2" s="1"/>
  <c r="A916" i="1"/>
  <c r="D916" i="1" s="1"/>
  <c r="B915" i="1"/>
  <c r="B915" i="2" s="1"/>
  <c r="B526" i="1"/>
  <c r="B526" i="2" s="1"/>
  <c r="A527" i="1"/>
  <c r="D527" i="1" s="1"/>
  <c r="B548" i="1"/>
  <c r="B548" i="2" s="1"/>
  <c r="A549" i="1"/>
  <c r="D549" i="1" s="1"/>
  <c r="B614" i="1"/>
  <c r="B614" i="2" s="1"/>
  <c r="A615" i="1"/>
  <c r="D615" i="1" s="1"/>
  <c r="A461" i="1"/>
  <c r="D461" i="1" s="1"/>
  <c r="B460" i="1"/>
  <c r="B460" i="2" s="1"/>
  <c r="B592" i="1"/>
  <c r="B592" i="2" s="1"/>
  <c r="A593" i="1"/>
  <c r="D593" i="1" s="1"/>
  <c r="B504" i="1"/>
  <c r="B504" i="2" s="1"/>
  <c r="A505" i="1"/>
  <c r="D505" i="1" s="1"/>
  <c r="B482" i="1"/>
  <c r="B482" i="2" s="1"/>
  <c r="A483" i="1"/>
  <c r="D483" i="1" s="1"/>
  <c r="B570" i="1"/>
  <c r="B570" i="2" s="1"/>
  <c r="A571" i="1"/>
  <c r="D571" i="1" s="1"/>
  <c r="A439" i="1"/>
  <c r="D439" i="1" s="1"/>
  <c r="B438" i="1"/>
  <c r="B438" i="2" s="1"/>
  <c r="B225" i="1"/>
  <c r="B225" i="2" s="1"/>
  <c r="A226" i="1"/>
  <c r="D226" i="1" s="1"/>
  <c r="B93" i="1"/>
  <c r="B93" i="2" s="1"/>
  <c r="A94" i="1"/>
  <c r="D94" i="1" s="1"/>
  <c r="A138" i="1"/>
  <c r="D138" i="1" s="1"/>
  <c r="B137" i="1"/>
  <c r="B137" i="2" s="1"/>
  <c r="B203" i="1"/>
  <c r="B203" i="2" s="1"/>
  <c r="A204" i="1"/>
  <c r="D204" i="1" s="1"/>
  <c r="A160" i="1"/>
  <c r="D160" i="1" s="1"/>
  <c r="B159" i="1"/>
  <c r="B159" i="2" s="1"/>
  <c r="B269" i="1"/>
  <c r="B269" i="2" s="1"/>
  <c r="A270" i="1"/>
  <c r="D270" i="1" s="1"/>
  <c r="B181" i="1"/>
  <c r="B181" i="2" s="1"/>
  <c r="A182" i="1"/>
  <c r="D182" i="1" s="1"/>
  <c r="A248" i="1"/>
  <c r="D248" i="1" s="1"/>
  <c r="B247" i="1"/>
  <c r="B247" i="2" s="1"/>
  <c r="B115" i="1"/>
  <c r="B115" i="2" s="1"/>
  <c r="A116" i="1"/>
  <c r="D116" i="1" s="1"/>
  <c r="L4821" i="2" l="1"/>
  <c r="L4821" i="1" s="1"/>
  <c r="H2378" i="2"/>
  <c r="H2912" i="2"/>
  <c r="H3451" i="2" s="1"/>
  <c r="H3990" i="2" s="1"/>
  <c r="H4529" i="2" s="1"/>
  <c r="H5068" i="2" s="1"/>
  <c r="L3743" i="2"/>
  <c r="L3743" i="1" s="1"/>
  <c r="L413" i="2"/>
  <c r="L413" i="1" s="1"/>
  <c r="L2127" i="2"/>
  <c r="L2127" i="1" s="1"/>
  <c r="L4281" i="2"/>
  <c r="L4281" i="1" s="1"/>
  <c r="H2419" i="2"/>
  <c r="H2953" i="2"/>
  <c r="H3492" i="2" s="1"/>
  <c r="H4031" i="2" s="1"/>
  <c r="H4570" i="2" s="1"/>
  <c r="H5109" i="2" s="1"/>
  <c r="AH158" i="3"/>
  <c r="R157" i="3"/>
  <c r="V157" i="3" s="1"/>
  <c r="H2426" i="2"/>
  <c r="H2960" i="2"/>
  <c r="H3499" i="2" s="1"/>
  <c r="H4038" i="2" s="1"/>
  <c r="H4577" i="2" s="1"/>
  <c r="H5116" i="2" s="1"/>
  <c r="H2966" i="2"/>
  <c r="H3505" i="2" s="1"/>
  <c r="H4044" i="2" s="1"/>
  <c r="H4583" i="2" s="1"/>
  <c r="H5122" i="2" s="1"/>
  <c r="H2964" i="2"/>
  <c r="H3503" i="2" s="1"/>
  <c r="H4042" i="2" s="1"/>
  <c r="H4581" i="2" s="1"/>
  <c r="H5120" i="2" s="1"/>
  <c r="K4556" i="1"/>
  <c r="C4550" i="1"/>
  <c r="C4550" i="2" s="1"/>
  <c r="C3474" i="1"/>
  <c r="C3474" i="2" s="1"/>
  <c r="K3480" i="1"/>
  <c r="K4015" i="1"/>
  <c r="C4009" i="1"/>
  <c r="C4009" i="2" s="1"/>
  <c r="K4553" i="1"/>
  <c r="C4547" i="1"/>
  <c r="C4547" i="2" s="1"/>
  <c r="C5086" i="1"/>
  <c r="C5086" i="2" s="1"/>
  <c r="K5092" i="1"/>
  <c r="K4018" i="1"/>
  <c r="C4012" i="1"/>
  <c r="C4012" i="2" s="1"/>
  <c r="K4557" i="1"/>
  <c r="C4551" i="1"/>
  <c r="C4551" i="2" s="1"/>
  <c r="A3744" i="2"/>
  <c r="A4282" i="2"/>
  <c r="K2941" i="1"/>
  <c r="C2935" i="1"/>
  <c r="C2935" i="2" s="1"/>
  <c r="K2939" i="1"/>
  <c r="C2933" i="1"/>
  <c r="C2933" i="2" s="1"/>
  <c r="C5088" i="1"/>
  <c r="C5088" i="2" s="1"/>
  <c r="K5094" i="1"/>
  <c r="K3476" i="1"/>
  <c r="C3470" i="1"/>
  <c r="C3470" i="2" s="1"/>
  <c r="A4822" i="2"/>
  <c r="K3477" i="1"/>
  <c r="C3471" i="1"/>
  <c r="C3471" i="2" s="1"/>
  <c r="C2588" i="1"/>
  <c r="C2588" i="2" s="1"/>
  <c r="K2594" i="1"/>
  <c r="C2587" i="1"/>
  <c r="C2587" i="2" s="1"/>
  <c r="C2589" i="1"/>
  <c r="C2589" i="2" s="1"/>
  <c r="K3478" i="1"/>
  <c r="C3472" i="1"/>
  <c r="C3472" i="2" s="1"/>
  <c r="J2484" i="1"/>
  <c r="J3017" i="1"/>
  <c r="J3556" i="1" s="1"/>
  <c r="J4095" i="1" s="1"/>
  <c r="J4634" i="1" s="1"/>
  <c r="J5173" i="1" s="1"/>
  <c r="K5096" i="1"/>
  <c r="C5090" i="1"/>
  <c r="C5090" i="2" s="1"/>
  <c r="K2936" i="1"/>
  <c r="C2930" i="1"/>
  <c r="C2930" i="2" s="1"/>
  <c r="K4017" i="1"/>
  <c r="C4011" i="1"/>
  <c r="C4011" i="2" s="1"/>
  <c r="A2128" i="2"/>
  <c r="K3479" i="1"/>
  <c r="C3473" i="1"/>
  <c r="C3473" i="2" s="1"/>
  <c r="C5087" i="1"/>
  <c r="C5087" i="2" s="1"/>
  <c r="K5093" i="1"/>
  <c r="A2666" i="2"/>
  <c r="K4016" i="1"/>
  <c r="C4010" i="1"/>
  <c r="C4010" i="2" s="1"/>
  <c r="K3475" i="1"/>
  <c r="C3469" i="1"/>
  <c r="C3469" i="2" s="1"/>
  <c r="K2609" i="1"/>
  <c r="C2603" i="1"/>
  <c r="C2603" i="2" s="1"/>
  <c r="C2604" i="1"/>
  <c r="C2604" i="2" s="1"/>
  <c r="K2607" i="1"/>
  <c r="K2937" i="1"/>
  <c r="C2931" i="1"/>
  <c r="C2931" i="2" s="1"/>
  <c r="K4554" i="1"/>
  <c r="C4548" i="1"/>
  <c r="C4548" i="2" s="1"/>
  <c r="J2485" i="1"/>
  <c r="J3018" i="1"/>
  <c r="J3557" i="1" s="1"/>
  <c r="J4096" i="1" s="1"/>
  <c r="J4635" i="1" s="1"/>
  <c r="J5174" i="1" s="1"/>
  <c r="J2397" i="1"/>
  <c r="J2930" i="1"/>
  <c r="J3469" i="1" s="1"/>
  <c r="J4008" i="1" s="1"/>
  <c r="J4547" i="1" s="1"/>
  <c r="J5086" i="1" s="1"/>
  <c r="A3205" i="2"/>
  <c r="C4552" i="1"/>
  <c r="C4552" i="2" s="1"/>
  <c r="K4558" i="1"/>
  <c r="K2940" i="1"/>
  <c r="C2934" i="1"/>
  <c r="C2934" i="2" s="1"/>
  <c r="C4013" i="1"/>
  <c r="C4013" i="2" s="1"/>
  <c r="K4019" i="1"/>
  <c r="K2938" i="1"/>
  <c r="C2932" i="1"/>
  <c r="C2932" i="2" s="1"/>
  <c r="K4555" i="1"/>
  <c r="C4549" i="1"/>
  <c r="C4549" i="2" s="1"/>
  <c r="J2498" i="1"/>
  <c r="J3031" i="1"/>
  <c r="J3570" i="1" s="1"/>
  <c r="J4109" i="1" s="1"/>
  <c r="J4648" i="1" s="1"/>
  <c r="J5187" i="1" s="1"/>
  <c r="K5097" i="1"/>
  <c r="C5091" i="1"/>
  <c r="C5091" i="2" s="1"/>
  <c r="J2482" i="1"/>
  <c r="J3015" i="1"/>
  <c r="J3554" i="1" s="1"/>
  <c r="J4093" i="1" s="1"/>
  <c r="J4632" i="1" s="1"/>
  <c r="J5171" i="1" s="1"/>
  <c r="C5089" i="1"/>
  <c r="C5089" i="2" s="1"/>
  <c r="K5095" i="1"/>
  <c r="G2140" i="2"/>
  <c r="G2678" i="2"/>
  <c r="G3217" i="2" s="1"/>
  <c r="G3756" i="2" s="1"/>
  <c r="G4295" i="2" s="1"/>
  <c r="G4834" i="2" s="1"/>
  <c r="K4014" i="1"/>
  <c r="C4008" i="1"/>
  <c r="C4008" i="2" s="1"/>
  <c r="J2483" i="1"/>
  <c r="J3016" i="1"/>
  <c r="J3555" i="1" s="1"/>
  <c r="J4094" i="1" s="1"/>
  <c r="J4633" i="1" s="1"/>
  <c r="J5172" i="1" s="1"/>
  <c r="K2611" i="1"/>
  <c r="F2612" i="1" s="1"/>
  <c r="S330" i="3"/>
  <c r="AC70" i="3"/>
  <c r="AE69" i="3"/>
  <c r="G70" i="2"/>
  <c r="G414" i="2"/>
  <c r="G759" i="2" s="1"/>
  <c r="G1104" i="2" s="1"/>
  <c r="G1449" i="2" s="1"/>
  <c r="G1794" i="2" s="1"/>
  <c r="D3205" i="1"/>
  <c r="D4822" i="1"/>
  <c r="D3744" i="1"/>
  <c r="F1747" i="2"/>
  <c r="L1747" i="2" s="1"/>
  <c r="L1747" i="1" s="1"/>
  <c r="L1402" i="2"/>
  <c r="L1402" i="1" s="1"/>
  <c r="L714" i="2"/>
  <c r="L714" i="1" s="1"/>
  <c r="F1059" i="2"/>
  <c r="F1403" i="2"/>
  <c r="L1058" i="2"/>
  <c r="L1058" i="1" s="1"/>
  <c r="D2666" i="1"/>
  <c r="D4282" i="1"/>
  <c r="L370" i="2"/>
  <c r="L370" i="1" s="1"/>
  <c r="F715" i="2"/>
  <c r="L2128" i="2"/>
  <c r="L2128" i="1" s="1"/>
  <c r="D2128" i="1"/>
  <c r="U63" i="3"/>
  <c r="D1906" i="1"/>
  <c r="A1906" i="2"/>
  <c r="D2016" i="1"/>
  <c r="A2016" i="2"/>
  <c r="B2016" i="1"/>
  <c r="B2016" i="2" s="1"/>
  <c r="A2017" i="1"/>
  <c r="D1928" i="1"/>
  <c r="A1928" i="2"/>
  <c r="D2060" i="1"/>
  <c r="A2060" i="2"/>
  <c r="B2060" i="1"/>
  <c r="B2060" i="2" s="1"/>
  <c r="A2061" i="1"/>
  <c r="D1884" i="1"/>
  <c r="A1884" i="2"/>
  <c r="D1994" i="1"/>
  <c r="A1994" i="2"/>
  <c r="D1972" i="1"/>
  <c r="A1972" i="2"/>
  <c r="D1818" i="1"/>
  <c r="A1818" i="2"/>
  <c r="D1840" i="1"/>
  <c r="A1840" i="2"/>
  <c r="A2038" i="2"/>
  <c r="D2038" i="1"/>
  <c r="A2039" i="1"/>
  <c r="B2038" i="1"/>
  <c r="B2038" i="2" s="1"/>
  <c r="D1862" i="1"/>
  <c r="A1862" i="2"/>
  <c r="D1796" i="1"/>
  <c r="A1796" i="2"/>
  <c r="D1950" i="1"/>
  <c r="A1950" i="2"/>
  <c r="D1672" i="1"/>
  <c r="A1672" i="2"/>
  <c r="A1673" i="1"/>
  <c r="B1672" i="1"/>
  <c r="B1672" i="2" s="1"/>
  <c r="D1694" i="1"/>
  <c r="A1694" i="2"/>
  <c r="A1695" i="1"/>
  <c r="B1694" i="1"/>
  <c r="B1694" i="2" s="1"/>
  <c r="D1716" i="1"/>
  <c r="A1716" i="2"/>
  <c r="A1717" i="1"/>
  <c r="B1716" i="1"/>
  <c r="B1716" i="2" s="1"/>
  <c r="D1327" i="1"/>
  <c r="A1327" i="2"/>
  <c r="A1328" i="1"/>
  <c r="B1327" i="1"/>
  <c r="B1327" i="2" s="1"/>
  <c r="D1371" i="1"/>
  <c r="A1371" i="2"/>
  <c r="A1372" i="1"/>
  <c r="B1371" i="1"/>
  <c r="B1371" i="2" s="1"/>
  <c r="A1349" i="2"/>
  <c r="D1349" i="1"/>
  <c r="A1350" i="1"/>
  <c r="B1349" i="1"/>
  <c r="B1349" i="2" s="1"/>
  <c r="D1004" i="1"/>
  <c r="A1004" i="2"/>
  <c r="A1005" i="1"/>
  <c r="B1004" i="1"/>
  <c r="B1004" i="2" s="1"/>
  <c r="D982" i="1"/>
  <c r="A982" i="2"/>
  <c r="A983" i="1"/>
  <c r="B982" i="1"/>
  <c r="B982" i="2" s="1"/>
  <c r="D1026" i="1"/>
  <c r="A1026" i="2"/>
  <c r="A1027" i="1"/>
  <c r="B1026" i="1"/>
  <c r="B1026" i="2" s="1"/>
  <c r="A659" i="2"/>
  <c r="D659" i="1"/>
  <c r="A660" i="1"/>
  <c r="B659" i="1"/>
  <c r="B659" i="2" s="1"/>
  <c r="D681" i="1"/>
  <c r="A681" i="2"/>
  <c r="A682" i="1"/>
  <c r="B681" i="1"/>
  <c r="B681" i="2" s="1"/>
  <c r="D637" i="1"/>
  <c r="A637" i="2"/>
  <c r="A638" i="1"/>
  <c r="B637" i="1"/>
  <c r="B637" i="2" s="1"/>
  <c r="D336" i="1"/>
  <c r="A336" i="2"/>
  <c r="A337" i="1"/>
  <c r="B336" i="1"/>
  <c r="B336" i="2" s="1"/>
  <c r="J291" i="2"/>
  <c r="J636" i="2" s="1"/>
  <c r="J981" i="2" s="1"/>
  <c r="J1326" i="2" s="1"/>
  <c r="J1671" i="2" s="1"/>
  <c r="J2016" i="2" s="1"/>
  <c r="H291" i="2"/>
  <c r="H636" i="2" s="1"/>
  <c r="H981" i="2" s="1"/>
  <c r="H1326" i="2" s="1"/>
  <c r="H1671" i="2" s="1"/>
  <c r="H2016" i="2" s="1"/>
  <c r="F291" i="2"/>
  <c r="H48" i="2"/>
  <c r="H393" i="2" s="1"/>
  <c r="H738" i="2" s="1"/>
  <c r="H1083" i="2" s="1"/>
  <c r="H1428" i="2" s="1"/>
  <c r="H1773" i="2" s="1"/>
  <c r="J48" i="2"/>
  <c r="J393" i="2" s="1"/>
  <c r="J738" i="2" s="1"/>
  <c r="J1083" i="2" s="1"/>
  <c r="J1428" i="2" s="1"/>
  <c r="J1773" i="2" s="1"/>
  <c r="F48" i="2"/>
  <c r="F1080" i="2"/>
  <c r="L735" i="2"/>
  <c r="L735" i="1" s="1"/>
  <c r="L391" i="2"/>
  <c r="L391" i="1" s="1"/>
  <c r="F736" i="2"/>
  <c r="D314" i="1"/>
  <c r="A314" i="2"/>
  <c r="A315" i="1"/>
  <c r="B314" i="1"/>
  <c r="B314" i="2" s="1"/>
  <c r="L1079" i="2"/>
  <c r="L1079" i="1" s="1"/>
  <c r="F1424" i="2"/>
  <c r="J335" i="2"/>
  <c r="J680" i="2" s="1"/>
  <c r="J1025" i="2" s="1"/>
  <c r="J1370" i="2" s="1"/>
  <c r="J1715" i="2" s="1"/>
  <c r="J2060" i="2" s="1"/>
  <c r="F335" i="2"/>
  <c r="F680" i="2" s="1"/>
  <c r="F1025" i="2" s="1"/>
  <c r="F1370" i="2" s="1"/>
  <c r="F1715" i="2" s="1"/>
  <c r="F2060" i="2" s="1"/>
  <c r="H335" i="2"/>
  <c r="H680" i="2" s="1"/>
  <c r="H1025" i="2" s="1"/>
  <c r="H1370" i="2" s="1"/>
  <c r="H1715" i="2" s="1"/>
  <c r="H2060" i="2" s="1"/>
  <c r="F1667" i="2"/>
  <c r="J313" i="2"/>
  <c r="J658" i="2" s="1"/>
  <c r="J1003" i="2" s="1"/>
  <c r="J1348" i="2" s="1"/>
  <c r="J1693" i="2" s="1"/>
  <c r="J2038" i="2" s="1"/>
  <c r="H313" i="2"/>
  <c r="H658" i="2" s="1"/>
  <c r="H1003" i="2" s="1"/>
  <c r="H1348" i="2" s="1"/>
  <c r="H1693" i="2" s="1"/>
  <c r="H2038" i="2" s="1"/>
  <c r="F313" i="2"/>
  <c r="F658" i="2" s="1"/>
  <c r="F1003" i="2" s="1"/>
  <c r="F1348" i="2" s="1"/>
  <c r="F1693" i="2" s="1"/>
  <c r="F2038" i="2" s="1"/>
  <c r="F2011" i="2"/>
  <c r="F635" i="2"/>
  <c r="F1323" i="2"/>
  <c r="L47" i="2"/>
  <c r="L47" i="1" s="1"/>
  <c r="F392" i="2"/>
  <c r="D292" i="1"/>
  <c r="A292" i="2"/>
  <c r="A293" i="1"/>
  <c r="B292" i="1"/>
  <c r="B292" i="2" s="1"/>
  <c r="F979" i="2"/>
  <c r="F1768" i="2"/>
  <c r="L1768" i="2" s="1"/>
  <c r="L1768" i="1" s="1"/>
  <c r="L1423" i="2"/>
  <c r="L1423" i="1" s="1"/>
  <c r="B4822" i="1"/>
  <c r="B4822" i="2" s="1"/>
  <c r="A4823" i="1"/>
  <c r="F4823" i="1" s="1"/>
  <c r="A4283" i="1"/>
  <c r="F4283" i="1" s="1"/>
  <c r="B4282" i="1"/>
  <c r="B4282" i="2" s="1"/>
  <c r="B3744" i="1"/>
  <c r="B3744" i="2" s="1"/>
  <c r="A3745" i="1"/>
  <c r="F3745" i="1" s="1"/>
  <c r="B3205" i="1"/>
  <c r="B3205" i="2" s="1"/>
  <c r="A3206" i="1"/>
  <c r="F3206" i="1" s="1"/>
  <c r="B2666" i="1"/>
  <c r="B2666" i="2" s="1"/>
  <c r="A2667" i="1"/>
  <c r="F2667" i="1" s="1"/>
  <c r="A2129" i="1"/>
  <c r="F2129" i="1" s="1"/>
  <c r="B2128" i="1"/>
  <c r="B2128" i="2" s="1"/>
  <c r="E1689" i="2"/>
  <c r="E1344" i="2"/>
  <c r="E999" i="2"/>
  <c r="E654" i="2"/>
  <c r="E309" i="2"/>
  <c r="A1518" i="2"/>
  <c r="A1496" i="2"/>
  <c r="A1474" i="2"/>
  <c r="A1584" i="2"/>
  <c r="A1628" i="2"/>
  <c r="A1562" i="2"/>
  <c r="A1540" i="2"/>
  <c r="A1606" i="2"/>
  <c r="A1650" i="2"/>
  <c r="A1129" i="2"/>
  <c r="A1305" i="2"/>
  <c r="A1261" i="2"/>
  <c r="A1217" i="2"/>
  <c r="A1195" i="2"/>
  <c r="A1173" i="2"/>
  <c r="A1283" i="2"/>
  <c r="A1239" i="2"/>
  <c r="A1151" i="2"/>
  <c r="A894" i="2"/>
  <c r="A938" i="2"/>
  <c r="A960" i="2"/>
  <c r="A806" i="2"/>
  <c r="A916" i="2"/>
  <c r="A784" i="2"/>
  <c r="A872" i="2"/>
  <c r="A828" i="2"/>
  <c r="A850" i="2"/>
  <c r="A527" i="2"/>
  <c r="A439" i="2"/>
  <c r="A505" i="2"/>
  <c r="A571" i="2"/>
  <c r="A461" i="2"/>
  <c r="A483" i="2"/>
  <c r="A615" i="2"/>
  <c r="A549" i="2"/>
  <c r="A593" i="2"/>
  <c r="A160" i="2"/>
  <c r="F1257" i="2"/>
  <c r="F935" i="2"/>
  <c r="H181" i="2"/>
  <c r="H526" i="2" s="1"/>
  <c r="H871" i="2" s="1"/>
  <c r="H1216" i="2" s="1"/>
  <c r="H1561" i="2" s="1"/>
  <c r="H1906" i="2" s="1"/>
  <c r="J181" i="2"/>
  <c r="J526" i="2" s="1"/>
  <c r="J871" i="2" s="1"/>
  <c r="J1216" i="2" s="1"/>
  <c r="J1561" i="2" s="1"/>
  <c r="J1906" i="2" s="1"/>
  <c r="F181" i="2"/>
  <c r="L1102" i="2"/>
  <c r="L1102" i="1" s="1"/>
  <c r="F1447" i="2"/>
  <c r="F892" i="2"/>
  <c r="F591" i="2"/>
  <c r="A204" i="2"/>
  <c r="F1579" i="2"/>
  <c r="F525" i="2"/>
  <c r="F481" i="2"/>
  <c r="H93" i="2"/>
  <c r="H438" i="2" s="1"/>
  <c r="H783" i="2" s="1"/>
  <c r="H1128" i="2" s="1"/>
  <c r="H1473" i="2" s="1"/>
  <c r="H1818" i="2" s="1"/>
  <c r="J93" i="2"/>
  <c r="J438" i="2" s="1"/>
  <c r="J783" i="2" s="1"/>
  <c r="J1128" i="2" s="1"/>
  <c r="J1473" i="2" s="1"/>
  <c r="J1818" i="2" s="1"/>
  <c r="F93" i="2"/>
  <c r="F1923" i="2"/>
  <c r="F1857" i="2"/>
  <c r="F1103" i="2"/>
  <c r="L758" i="2"/>
  <c r="L758" i="1" s="1"/>
  <c r="F1879" i="2"/>
  <c r="H547" i="2"/>
  <c r="H892" i="2" s="1"/>
  <c r="H1237" i="2" s="1"/>
  <c r="H1582" i="2" s="1"/>
  <c r="H1927" i="2" s="1"/>
  <c r="A182" i="2"/>
  <c r="F1213" i="2"/>
  <c r="F1813" i="2"/>
  <c r="F1125" i="2"/>
  <c r="F781" i="2"/>
  <c r="H71" i="2"/>
  <c r="H416" i="2" s="1"/>
  <c r="H761" i="2" s="1"/>
  <c r="H1106" i="2" s="1"/>
  <c r="H1451" i="2" s="1"/>
  <c r="H1796" i="2" s="1"/>
  <c r="J71" i="2"/>
  <c r="J416" i="2" s="1"/>
  <c r="J761" i="2" s="1"/>
  <c r="J1106" i="2" s="1"/>
  <c r="J1451" i="2" s="1"/>
  <c r="J1796" i="2" s="1"/>
  <c r="F71" i="2"/>
  <c r="F1557" i="2"/>
  <c r="F1901" i="2"/>
  <c r="F1169" i="2"/>
  <c r="F957" i="2"/>
  <c r="H247" i="2"/>
  <c r="H592" i="2" s="1"/>
  <c r="H937" i="2" s="1"/>
  <c r="H1282" i="2" s="1"/>
  <c r="H1627" i="2" s="1"/>
  <c r="H1972" i="2" s="1"/>
  <c r="F247" i="2"/>
  <c r="J247" i="2"/>
  <c r="J592" i="2" s="1"/>
  <c r="J937" i="2" s="1"/>
  <c r="J1282" i="2" s="1"/>
  <c r="J1627" i="2" s="1"/>
  <c r="J1972" i="2" s="1"/>
  <c r="F1858" i="2"/>
  <c r="A138" i="2"/>
  <c r="F459" i="2"/>
  <c r="F1989" i="2"/>
  <c r="F891" i="2"/>
  <c r="F1214" i="2"/>
  <c r="L414" i="2"/>
  <c r="L414" i="1" s="1"/>
  <c r="F759" i="2"/>
  <c r="F1945" i="2"/>
  <c r="F1535" i="2"/>
  <c r="A248" i="2"/>
  <c r="A270" i="2"/>
  <c r="A94" i="2"/>
  <c r="F847" i="2"/>
  <c r="F1235" i="2"/>
  <c r="F1967" i="2"/>
  <c r="F825" i="2"/>
  <c r="H115" i="2"/>
  <c r="H460" i="2" s="1"/>
  <c r="H805" i="2" s="1"/>
  <c r="H1150" i="2" s="1"/>
  <c r="H1495" i="2" s="1"/>
  <c r="H1840" i="2" s="1"/>
  <c r="J115" i="2"/>
  <c r="J460" i="2" s="1"/>
  <c r="J805" i="2" s="1"/>
  <c r="J1150" i="2" s="1"/>
  <c r="J1495" i="2" s="1"/>
  <c r="J1840" i="2" s="1"/>
  <c r="F115" i="2"/>
  <c r="F503" i="2"/>
  <c r="F1279" i="2"/>
  <c r="F1645" i="2"/>
  <c r="F437" i="2"/>
  <c r="H137" i="2"/>
  <c r="H482" i="2" s="1"/>
  <c r="H827" i="2" s="1"/>
  <c r="H1172" i="2" s="1"/>
  <c r="H1517" i="2" s="1"/>
  <c r="H1862" i="2" s="1"/>
  <c r="J137" i="2"/>
  <c r="J482" i="2" s="1"/>
  <c r="J827" i="2" s="1"/>
  <c r="J1172" i="2" s="1"/>
  <c r="J1517" i="2" s="1"/>
  <c r="J1862" i="2" s="1"/>
  <c r="F137" i="2"/>
  <c r="L70" i="2"/>
  <c r="L70" i="1" s="1"/>
  <c r="F415" i="2"/>
  <c r="F1536" i="2"/>
  <c r="F1623" i="2"/>
  <c r="F613" i="2"/>
  <c r="F1791" i="2"/>
  <c r="L1791" i="2" s="1"/>
  <c r="L1791" i="1" s="1"/>
  <c r="L1446" i="2"/>
  <c r="L1446" i="1" s="1"/>
  <c r="H159" i="2"/>
  <c r="H504" i="2" s="1"/>
  <c r="H849" i="2" s="1"/>
  <c r="H1194" i="2" s="1"/>
  <c r="H1539" i="2" s="1"/>
  <c r="H1884" i="2" s="1"/>
  <c r="J159" i="2"/>
  <c r="J504" i="2" s="1"/>
  <c r="J849" i="2" s="1"/>
  <c r="J1194" i="2" s="1"/>
  <c r="J1539" i="2" s="1"/>
  <c r="J1884" i="2" s="1"/>
  <c r="F159" i="2"/>
  <c r="F1301" i="2"/>
  <c r="H203" i="2"/>
  <c r="H548" i="2" s="1"/>
  <c r="H893" i="2" s="1"/>
  <c r="H1238" i="2" s="1"/>
  <c r="H1583" i="2" s="1"/>
  <c r="H1928" i="2" s="1"/>
  <c r="J203" i="2"/>
  <c r="J548" i="2" s="1"/>
  <c r="J893" i="2" s="1"/>
  <c r="J1238" i="2" s="1"/>
  <c r="J1583" i="2" s="1"/>
  <c r="J1928" i="2" s="1"/>
  <c r="F203" i="2"/>
  <c r="A116" i="2"/>
  <c r="A226" i="2"/>
  <c r="F1491" i="2"/>
  <c r="H269" i="2"/>
  <c r="H614" i="2" s="1"/>
  <c r="H959" i="2" s="1"/>
  <c r="H1304" i="2" s="1"/>
  <c r="H1649" i="2" s="1"/>
  <c r="H1994" i="2" s="1"/>
  <c r="J269" i="2"/>
  <c r="J614" i="2" s="1"/>
  <c r="J959" i="2" s="1"/>
  <c r="J1304" i="2" s="1"/>
  <c r="J1649" i="2" s="1"/>
  <c r="J1994" i="2" s="1"/>
  <c r="F269" i="2"/>
  <c r="F1147" i="2"/>
  <c r="F1601" i="2"/>
  <c r="F569" i="2"/>
  <c r="H225" i="2"/>
  <c r="J225" i="2"/>
  <c r="J570" i="2" s="1"/>
  <c r="J915" i="2" s="1"/>
  <c r="J1260" i="2" s="1"/>
  <c r="J1605" i="2" s="1"/>
  <c r="J1950" i="2" s="1"/>
  <c r="F225" i="2"/>
  <c r="F570" i="2" s="1"/>
  <c r="F803" i="2"/>
  <c r="F913" i="2"/>
  <c r="F1469" i="2"/>
  <c r="A1951" i="1"/>
  <c r="B1950" i="1"/>
  <c r="B1950" i="2" s="1"/>
  <c r="A1907" i="1"/>
  <c r="B1906" i="1"/>
  <c r="B1906" i="2" s="1"/>
  <c r="A1885" i="1"/>
  <c r="B1884" i="1"/>
  <c r="B1884" i="2" s="1"/>
  <c r="A1929" i="1"/>
  <c r="B1928" i="1"/>
  <c r="B1928" i="2" s="1"/>
  <c r="A1863" i="1"/>
  <c r="B1862" i="1"/>
  <c r="B1862" i="2" s="1"/>
  <c r="A1841" i="1"/>
  <c r="B1840" i="1"/>
  <c r="B1840" i="2" s="1"/>
  <c r="A1995" i="1"/>
  <c r="B1994" i="1"/>
  <c r="B1994" i="2" s="1"/>
  <c r="A1973" i="1"/>
  <c r="B1972" i="1"/>
  <c r="B1972" i="2" s="1"/>
  <c r="A1819" i="1"/>
  <c r="B1818" i="1"/>
  <c r="B1818" i="2" s="1"/>
  <c r="A1497" i="1"/>
  <c r="D1497" i="1" s="1"/>
  <c r="B1496" i="1"/>
  <c r="B1496" i="2" s="1"/>
  <c r="A1585" i="1"/>
  <c r="D1585" i="1" s="1"/>
  <c r="B1584" i="1"/>
  <c r="B1584" i="2" s="1"/>
  <c r="A1629" i="1"/>
  <c r="D1629" i="1" s="1"/>
  <c r="B1628" i="1"/>
  <c r="B1628" i="2" s="1"/>
  <c r="A1563" i="1"/>
  <c r="D1563" i="1" s="1"/>
  <c r="B1562" i="1"/>
  <c r="B1562" i="2" s="1"/>
  <c r="A1519" i="1"/>
  <c r="D1519" i="1" s="1"/>
  <c r="B1518" i="1"/>
  <c r="B1518" i="2" s="1"/>
  <c r="A1541" i="1"/>
  <c r="D1541" i="1" s="1"/>
  <c r="B1540" i="1"/>
  <c r="B1540" i="2" s="1"/>
  <c r="A1607" i="1"/>
  <c r="D1607" i="1" s="1"/>
  <c r="B1606" i="1"/>
  <c r="B1606" i="2" s="1"/>
  <c r="A1651" i="1"/>
  <c r="D1651" i="1" s="1"/>
  <c r="B1650" i="1"/>
  <c r="B1650" i="2" s="1"/>
  <c r="A1240" i="1"/>
  <c r="D1240" i="1" s="1"/>
  <c r="B1239" i="1"/>
  <c r="B1239" i="2" s="1"/>
  <c r="A1152" i="1"/>
  <c r="D1152" i="1" s="1"/>
  <c r="B1151" i="1"/>
  <c r="B1151" i="2" s="1"/>
  <c r="A1306" i="1"/>
  <c r="D1306" i="1" s="1"/>
  <c r="B1305" i="1"/>
  <c r="B1305" i="2" s="1"/>
  <c r="A1262" i="1"/>
  <c r="D1262" i="1" s="1"/>
  <c r="B1261" i="1"/>
  <c r="B1261" i="2" s="1"/>
  <c r="A1218" i="1"/>
  <c r="D1218" i="1" s="1"/>
  <c r="B1217" i="1"/>
  <c r="B1217" i="2" s="1"/>
  <c r="A1196" i="1"/>
  <c r="D1196" i="1" s="1"/>
  <c r="B1195" i="1"/>
  <c r="B1195" i="2" s="1"/>
  <c r="A1174" i="1"/>
  <c r="D1174" i="1" s="1"/>
  <c r="B1173" i="1"/>
  <c r="B1173" i="2" s="1"/>
  <c r="A1284" i="1"/>
  <c r="D1284" i="1" s="1"/>
  <c r="B1283" i="1"/>
  <c r="B1283" i="2" s="1"/>
  <c r="A829" i="1"/>
  <c r="D829" i="1" s="1"/>
  <c r="B828" i="1"/>
  <c r="B828" i="2" s="1"/>
  <c r="A851" i="1"/>
  <c r="D851" i="1" s="1"/>
  <c r="B850" i="1"/>
  <c r="B850" i="2" s="1"/>
  <c r="A939" i="1"/>
  <c r="D939" i="1" s="1"/>
  <c r="B938" i="1"/>
  <c r="B938" i="2" s="1"/>
  <c r="A961" i="1"/>
  <c r="D961" i="1" s="1"/>
  <c r="B960" i="1"/>
  <c r="B960" i="2" s="1"/>
  <c r="A895" i="1"/>
  <c r="D895" i="1" s="1"/>
  <c r="B894" i="1"/>
  <c r="B894" i="2" s="1"/>
  <c r="A807" i="1"/>
  <c r="D807" i="1" s="1"/>
  <c r="B806" i="1"/>
  <c r="B806" i="2" s="1"/>
  <c r="B872" i="1"/>
  <c r="B872" i="2" s="1"/>
  <c r="A873" i="1"/>
  <c r="D873" i="1" s="1"/>
  <c r="A917" i="1"/>
  <c r="D917" i="1" s="1"/>
  <c r="B916" i="1"/>
  <c r="B916" i="2" s="1"/>
  <c r="B571" i="1"/>
  <c r="B571" i="2" s="1"/>
  <c r="A572" i="1"/>
  <c r="D572" i="1" s="1"/>
  <c r="A462" i="1"/>
  <c r="D462" i="1" s="1"/>
  <c r="B461" i="1"/>
  <c r="B461" i="2" s="1"/>
  <c r="B483" i="1"/>
  <c r="B483" i="2" s="1"/>
  <c r="A484" i="1"/>
  <c r="D484" i="1" s="1"/>
  <c r="B615" i="1"/>
  <c r="B615" i="2" s="1"/>
  <c r="A616" i="1"/>
  <c r="D616" i="1" s="1"/>
  <c r="A506" i="1"/>
  <c r="D506" i="1" s="1"/>
  <c r="B505" i="1"/>
  <c r="B505" i="2" s="1"/>
  <c r="B549" i="1"/>
  <c r="B549" i="2" s="1"/>
  <c r="A550" i="1"/>
  <c r="D550" i="1" s="1"/>
  <c r="B593" i="1"/>
  <c r="B593" i="2" s="1"/>
  <c r="A594" i="1"/>
  <c r="D594" i="1" s="1"/>
  <c r="B527" i="1"/>
  <c r="B527" i="2" s="1"/>
  <c r="A528" i="1"/>
  <c r="D528" i="1" s="1"/>
  <c r="A139" i="1"/>
  <c r="D139" i="1" s="1"/>
  <c r="B138" i="1"/>
  <c r="B138" i="2" s="1"/>
  <c r="B204" i="1"/>
  <c r="B204" i="2" s="1"/>
  <c r="A205" i="1"/>
  <c r="D205" i="1" s="1"/>
  <c r="B270" i="1"/>
  <c r="B270" i="2" s="1"/>
  <c r="A271" i="1"/>
  <c r="D271" i="1" s="1"/>
  <c r="B116" i="1"/>
  <c r="B116" i="2" s="1"/>
  <c r="A117" i="1"/>
  <c r="D117" i="1" s="1"/>
  <c r="B226" i="1"/>
  <c r="B226" i="2" s="1"/>
  <c r="A227" i="1"/>
  <c r="D227" i="1" s="1"/>
  <c r="B248" i="1"/>
  <c r="B248" i="2" s="1"/>
  <c r="A249" i="1"/>
  <c r="D249" i="1" s="1"/>
  <c r="B182" i="1"/>
  <c r="B182" i="2" s="1"/>
  <c r="A183" i="1"/>
  <c r="D183" i="1" s="1"/>
  <c r="A161" i="1"/>
  <c r="D161" i="1" s="1"/>
  <c r="B160" i="1"/>
  <c r="B160" i="2" s="1"/>
  <c r="L3744" i="2" l="1"/>
  <c r="L3744" i="1" s="1"/>
  <c r="H2424" i="2"/>
  <c r="H2958" i="2"/>
  <c r="H3497" i="2" s="1"/>
  <c r="H4036" i="2" s="1"/>
  <c r="H4575" i="2" s="1"/>
  <c r="H5114" i="2" s="1"/>
  <c r="L4822" i="2"/>
  <c r="L4822" i="1" s="1"/>
  <c r="H2383" i="2"/>
  <c r="H2917" i="2"/>
  <c r="H3456" i="2" s="1"/>
  <c r="H3995" i="2" s="1"/>
  <c r="H4534" i="2" s="1"/>
  <c r="H5073" i="2" s="1"/>
  <c r="L4282" i="2"/>
  <c r="L4282" i="1" s="1"/>
  <c r="AH159" i="3"/>
  <c r="R158" i="3"/>
  <c r="V158" i="3" s="1"/>
  <c r="H2431" i="2"/>
  <c r="H2965" i="2"/>
  <c r="H3504" i="2" s="1"/>
  <c r="H4043" i="2" s="1"/>
  <c r="H4582" i="2" s="1"/>
  <c r="H5121" i="2" s="1"/>
  <c r="H2969" i="2"/>
  <c r="H3508" i="2" s="1"/>
  <c r="H4047" i="2" s="1"/>
  <c r="H4586" i="2" s="1"/>
  <c r="H5125" i="2" s="1"/>
  <c r="H2971" i="2"/>
  <c r="H3510" i="2" s="1"/>
  <c r="H4049" i="2" s="1"/>
  <c r="H4588" i="2" s="1"/>
  <c r="H5127" i="2" s="1"/>
  <c r="C2936" i="1"/>
  <c r="C2936" i="2" s="1"/>
  <c r="K2942" i="1"/>
  <c r="A2667" i="2"/>
  <c r="C2609" i="1"/>
  <c r="C2609" i="2" s="1"/>
  <c r="C2610" i="1"/>
  <c r="C2610" i="2" s="1"/>
  <c r="C5096" i="1"/>
  <c r="C5096" i="2" s="1"/>
  <c r="K5102" i="1"/>
  <c r="C2594" i="1"/>
  <c r="C2594" i="2" s="1"/>
  <c r="K2600" i="1"/>
  <c r="C2593" i="1"/>
  <c r="C2593" i="2" s="1"/>
  <c r="C2595" i="1"/>
  <c r="C2595" i="2" s="1"/>
  <c r="G2141" i="2"/>
  <c r="G2679" i="2"/>
  <c r="G3218" i="2" s="1"/>
  <c r="G3757" i="2" s="1"/>
  <c r="G4296" i="2" s="1"/>
  <c r="G4835" i="2" s="1"/>
  <c r="C4555" i="1"/>
  <c r="C4555" i="2" s="1"/>
  <c r="K4561" i="1"/>
  <c r="C4558" i="1"/>
  <c r="C4558" i="2" s="1"/>
  <c r="K4564" i="1"/>
  <c r="C4554" i="1"/>
  <c r="C4554" i="2" s="1"/>
  <c r="K4560" i="1"/>
  <c r="C3478" i="1"/>
  <c r="C3478" i="2" s="1"/>
  <c r="K3484" i="1"/>
  <c r="C4553" i="1"/>
  <c r="C4553" i="2" s="1"/>
  <c r="K4559" i="1"/>
  <c r="A3206" i="2"/>
  <c r="K5101" i="1"/>
  <c r="C5095" i="1"/>
  <c r="C5095" i="2" s="1"/>
  <c r="C3479" i="1"/>
  <c r="C3479" i="2" s="1"/>
  <c r="K3485" i="1"/>
  <c r="J2490" i="1"/>
  <c r="J3023" i="1"/>
  <c r="J3562" i="1" s="1"/>
  <c r="J4101" i="1" s="1"/>
  <c r="J4640" i="1" s="1"/>
  <c r="J5179" i="1" s="1"/>
  <c r="C3476" i="1"/>
  <c r="C3476" i="2" s="1"/>
  <c r="K3482" i="1"/>
  <c r="K5099" i="1"/>
  <c r="C5093" i="1"/>
  <c r="C5093" i="2" s="1"/>
  <c r="C2938" i="1"/>
  <c r="C2938" i="2" s="1"/>
  <c r="K2944" i="1"/>
  <c r="C2608" i="1"/>
  <c r="C2608" i="2" s="1"/>
  <c r="C4015" i="1"/>
  <c r="C4015" i="2" s="1"/>
  <c r="K4021" i="1"/>
  <c r="A3745" i="2"/>
  <c r="C4019" i="1"/>
  <c r="C4019" i="2" s="1"/>
  <c r="K4025" i="1"/>
  <c r="K5100" i="1"/>
  <c r="C5094" i="1"/>
  <c r="C5094" i="2" s="1"/>
  <c r="C4557" i="1"/>
  <c r="C4557" i="2" s="1"/>
  <c r="K4563" i="1"/>
  <c r="C3480" i="1"/>
  <c r="C3480" i="2" s="1"/>
  <c r="K3486" i="1"/>
  <c r="J2488" i="1"/>
  <c r="J3021" i="1"/>
  <c r="J3560" i="1" s="1"/>
  <c r="J4099" i="1" s="1"/>
  <c r="J4638" i="1" s="1"/>
  <c r="J5177" i="1" s="1"/>
  <c r="C2937" i="1"/>
  <c r="C2937" i="2" s="1"/>
  <c r="K2943" i="1"/>
  <c r="C3475" i="1"/>
  <c r="C3475" i="2" s="1"/>
  <c r="K3481" i="1"/>
  <c r="C4014" i="1"/>
  <c r="C4014" i="2" s="1"/>
  <c r="K4020" i="1"/>
  <c r="J2403" i="1"/>
  <c r="J2936" i="1"/>
  <c r="J3475" i="1" s="1"/>
  <c r="J4014" i="1" s="1"/>
  <c r="J4553" i="1" s="1"/>
  <c r="J5092" i="1" s="1"/>
  <c r="C4018" i="1"/>
  <c r="C4018" i="2" s="1"/>
  <c r="K4024" i="1"/>
  <c r="J2504" i="1"/>
  <c r="J3037" i="1"/>
  <c r="J3576" i="1" s="1"/>
  <c r="J4115" i="1" s="1"/>
  <c r="J4654" i="1" s="1"/>
  <c r="J5193" i="1" s="1"/>
  <c r="A4283" i="2"/>
  <c r="C5097" i="1"/>
  <c r="C5097" i="2" s="1"/>
  <c r="K5103" i="1"/>
  <c r="C4016" i="1"/>
  <c r="C4016" i="2" s="1"/>
  <c r="K4022" i="1"/>
  <c r="C3477" i="1"/>
  <c r="C3477" i="2" s="1"/>
  <c r="K3483" i="1"/>
  <c r="C2939" i="1"/>
  <c r="C2939" i="2" s="1"/>
  <c r="K2945" i="1"/>
  <c r="A4823" i="2"/>
  <c r="C2611" i="1"/>
  <c r="C2611" i="2" s="1"/>
  <c r="C2612" i="1"/>
  <c r="C2612" i="2" s="1"/>
  <c r="C4017" i="1"/>
  <c r="C4017" i="2" s="1"/>
  <c r="K4023" i="1"/>
  <c r="A2129" i="2"/>
  <c r="L2129" i="2" s="1"/>
  <c r="L2129" i="1" s="1"/>
  <c r="J2489" i="1"/>
  <c r="J3022" i="1"/>
  <c r="J3561" i="1" s="1"/>
  <c r="C2940" i="1"/>
  <c r="C2940" i="2" s="1"/>
  <c r="K2946" i="1"/>
  <c r="J2491" i="1"/>
  <c r="J3024" i="1"/>
  <c r="J3563" i="1" s="1"/>
  <c r="J4102" i="1" s="1"/>
  <c r="J4641" i="1" s="1"/>
  <c r="J5180" i="1" s="1"/>
  <c r="C2941" i="1"/>
  <c r="C2941" i="2" s="1"/>
  <c r="K2947" i="1"/>
  <c r="K5098" i="1"/>
  <c r="C5092" i="1"/>
  <c r="C5092" i="2" s="1"/>
  <c r="C4556" i="1"/>
  <c r="C4556" i="2" s="1"/>
  <c r="K4562" i="1"/>
  <c r="S331" i="3"/>
  <c r="AC71" i="3"/>
  <c r="AE70" i="3"/>
  <c r="G71" i="2"/>
  <c r="G415" i="2"/>
  <c r="G760" i="2" s="1"/>
  <c r="G1105" i="2" s="1"/>
  <c r="G1450" i="2" s="1"/>
  <c r="G1795" i="2" s="1"/>
  <c r="F1748" i="2"/>
  <c r="L1748" i="2" s="1"/>
  <c r="L1748" i="1" s="1"/>
  <c r="L1403" i="2"/>
  <c r="L1403" i="1" s="1"/>
  <c r="D3745" i="1"/>
  <c r="D4283" i="1"/>
  <c r="L1059" i="2"/>
  <c r="L1059" i="1" s="1"/>
  <c r="F1404" i="2"/>
  <c r="D2667" i="1"/>
  <c r="D4823" i="1"/>
  <c r="D3206" i="1"/>
  <c r="F1060" i="2"/>
  <c r="L715" i="2"/>
  <c r="L715" i="1" s="1"/>
  <c r="D2129" i="1"/>
  <c r="U64" i="3"/>
  <c r="D1995" i="1"/>
  <c r="A1995" i="2"/>
  <c r="D1841" i="1"/>
  <c r="A1841" i="2"/>
  <c r="D1907" i="1"/>
  <c r="A1907" i="2"/>
  <c r="D2017" i="1"/>
  <c r="A2017" i="2"/>
  <c r="A2018" i="1"/>
  <c r="B2017" i="1"/>
  <c r="B2017" i="2" s="1"/>
  <c r="D1885" i="1"/>
  <c r="A1885" i="2"/>
  <c r="D2061" i="1"/>
  <c r="A2061" i="2"/>
  <c r="A2062" i="1"/>
  <c r="B2061" i="1"/>
  <c r="B2061" i="2" s="1"/>
  <c r="D1819" i="1"/>
  <c r="A1819" i="2"/>
  <c r="D1863" i="1"/>
  <c r="A1863" i="2"/>
  <c r="D1951" i="1"/>
  <c r="A1951" i="2"/>
  <c r="D1973" i="1"/>
  <c r="A1973" i="2"/>
  <c r="D1929" i="1"/>
  <c r="A1929" i="2"/>
  <c r="D2039" i="1"/>
  <c r="A2039" i="2"/>
  <c r="B2039" i="1"/>
  <c r="B2039" i="2" s="1"/>
  <c r="A2040" i="1"/>
  <c r="D1695" i="1"/>
  <c r="A1695" i="2"/>
  <c r="A1696" i="1"/>
  <c r="B1695" i="1"/>
  <c r="B1695" i="2" s="1"/>
  <c r="A1717" i="2"/>
  <c r="D1717" i="1"/>
  <c r="A1718" i="1"/>
  <c r="B1717" i="1"/>
  <c r="B1717" i="2" s="1"/>
  <c r="D1673" i="1"/>
  <c r="A1673" i="2"/>
  <c r="A1674" i="1"/>
  <c r="B1673" i="1"/>
  <c r="B1673" i="2" s="1"/>
  <c r="A1372" i="2"/>
  <c r="D1372" i="1"/>
  <c r="A1373" i="1"/>
  <c r="B1372" i="1"/>
  <c r="B1372" i="2" s="1"/>
  <c r="D1350" i="1"/>
  <c r="A1350" i="2"/>
  <c r="A1351" i="1"/>
  <c r="B1350" i="1"/>
  <c r="B1350" i="2" s="1"/>
  <c r="D1328" i="1"/>
  <c r="A1328" i="2"/>
  <c r="A1329" i="1"/>
  <c r="B1328" i="1"/>
  <c r="B1328" i="2" s="1"/>
  <c r="D983" i="1"/>
  <c r="A983" i="2"/>
  <c r="A984" i="1"/>
  <c r="B983" i="1"/>
  <c r="B983" i="2" s="1"/>
  <c r="A1027" i="2"/>
  <c r="D1027" i="1"/>
  <c r="B1027" i="1"/>
  <c r="B1027" i="2" s="1"/>
  <c r="A1028" i="1"/>
  <c r="A1005" i="2"/>
  <c r="D1005" i="1"/>
  <c r="B1005" i="1"/>
  <c r="B1005" i="2" s="1"/>
  <c r="A1006" i="1"/>
  <c r="A682" i="2"/>
  <c r="D682" i="1"/>
  <c r="A683" i="1"/>
  <c r="B682" i="1"/>
  <c r="B682" i="2" s="1"/>
  <c r="A638" i="2"/>
  <c r="D638" i="1"/>
  <c r="A639" i="1"/>
  <c r="B638" i="1"/>
  <c r="B638" i="2" s="1"/>
  <c r="A660" i="2"/>
  <c r="D660" i="1"/>
  <c r="B660" i="1"/>
  <c r="B660" i="2" s="1"/>
  <c r="A661" i="1"/>
  <c r="F980" i="2"/>
  <c r="A315" i="2"/>
  <c r="D315" i="1"/>
  <c r="B315" i="1"/>
  <c r="B315" i="2" s="1"/>
  <c r="A316" i="1"/>
  <c r="L392" i="2"/>
  <c r="L392" i="1" s="1"/>
  <c r="F737" i="2"/>
  <c r="J314" i="2"/>
  <c r="J659" i="2" s="1"/>
  <c r="J1004" i="2" s="1"/>
  <c r="J1349" i="2" s="1"/>
  <c r="J1694" i="2" s="1"/>
  <c r="J2039" i="2" s="1"/>
  <c r="H314" i="2"/>
  <c r="H659" i="2" s="1"/>
  <c r="H1004" i="2" s="1"/>
  <c r="H1349" i="2" s="1"/>
  <c r="H1694" i="2" s="1"/>
  <c r="H2039" i="2" s="1"/>
  <c r="F314" i="2"/>
  <c r="F659" i="2" s="1"/>
  <c r="F1004" i="2" s="1"/>
  <c r="F1349" i="2" s="1"/>
  <c r="F1694" i="2" s="1"/>
  <c r="F2039" i="2" s="1"/>
  <c r="D337" i="1"/>
  <c r="A337" i="2"/>
  <c r="B337" i="1"/>
  <c r="B337" i="2" s="1"/>
  <c r="A338" i="1"/>
  <c r="J336" i="2"/>
  <c r="J681" i="2" s="1"/>
  <c r="J1026" i="2" s="1"/>
  <c r="J1371" i="2" s="1"/>
  <c r="J1716" i="2" s="1"/>
  <c r="J2061" i="2" s="1"/>
  <c r="F336" i="2"/>
  <c r="F681" i="2" s="1"/>
  <c r="F1026" i="2" s="1"/>
  <c r="F1371" i="2" s="1"/>
  <c r="F1716" i="2" s="1"/>
  <c r="F2061" i="2" s="1"/>
  <c r="H336" i="2"/>
  <c r="H681" i="2" s="1"/>
  <c r="H1026" i="2" s="1"/>
  <c r="H1371" i="2" s="1"/>
  <c r="H1716" i="2" s="1"/>
  <c r="H2061" i="2" s="1"/>
  <c r="F1324" i="2"/>
  <c r="F1769" i="2"/>
  <c r="L1769" i="2" s="1"/>
  <c r="L1769" i="1" s="1"/>
  <c r="L1424" i="2"/>
  <c r="L1424" i="1" s="1"/>
  <c r="F1081" i="2"/>
  <c r="L736" i="2"/>
  <c r="L736" i="1" s="1"/>
  <c r="F1668" i="2"/>
  <c r="F636" i="2"/>
  <c r="D293" i="1"/>
  <c r="A293" i="2"/>
  <c r="A294" i="1"/>
  <c r="B293" i="1"/>
  <c r="B293" i="2" s="1"/>
  <c r="J292" i="2"/>
  <c r="J637" i="2" s="1"/>
  <c r="J982" i="2" s="1"/>
  <c r="J1327" i="2" s="1"/>
  <c r="J1672" i="2" s="1"/>
  <c r="J2017" i="2" s="1"/>
  <c r="F292" i="2"/>
  <c r="H292" i="2"/>
  <c r="H637" i="2" s="1"/>
  <c r="H982" i="2" s="1"/>
  <c r="H1327" i="2" s="1"/>
  <c r="H1672" i="2" s="1"/>
  <c r="H2017" i="2" s="1"/>
  <c r="F1425" i="2"/>
  <c r="L1080" i="2"/>
  <c r="L1080" i="1" s="1"/>
  <c r="F2012" i="2"/>
  <c r="L48" i="2"/>
  <c r="L48" i="1" s="1"/>
  <c r="F393" i="2"/>
  <c r="B4823" i="1"/>
  <c r="B4823" i="2" s="1"/>
  <c r="A4824" i="1"/>
  <c r="F4824" i="1" s="1"/>
  <c r="A4284" i="1"/>
  <c r="F4284" i="1" s="1"/>
  <c r="B4283" i="1"/>
  <c r="B4283" i="2" s="1"/>
  <c r="B3745" i="1"/>
  <c r="B3745" i="2" s="1"/>
  <c r="A3746" i="1"/>
  <c r="F3746" i="1" s="1"/>
  <c r="B3206" i="1"/>
  <c r="B3206" i="2" s="1"/>
  <c r="A3207" i="1"/>
  <c r="F3207" i="1" s="1"/>
  <c r="B2667" i="1"/>
  <c r="B2667" i="2" s="1"/>
  <c r="A2668" i="1"/>
  <c r="F2668" i="1" s="1"/>
  <c r="A2130" i="1"/>
  <c r="F2130" i="1" s="1"/>
  <c r="B2129" i="1"/>
  <c r="B2129" i="2" s="1"/>
  <c r="E1690" i="2"/>
  <c r="E1345" i="2"/>
  <c r="E1000" i="2"/>
  <c r="E655" i="2"/>
  <c r="E310" i="2"/>
  <c r="A1519" i="2"/>
  <c r="A1497" i="2"/>
  <c r="A1563" i="2"/>
  <c r="A1651" i="2"/>
  <c r="A1607" i="2"/>
  <c r="A1629" i="2"/>
  <c r="A1541" i="2"/>
  <c r="A1585" i="2"/>
  <c r="A1218" i="2"/>
  <c r="A1284" i="2"/>
  <c r="A1262" i="2"/>
  <c r="A1174" i="2"/>
  <c r="A1240" i="2"/>
  <c r="A1306" i="2"/>
  <c r="A1196" i="2"/>
  <c r="A1152" i="2"/>
  <c r="A829" i="2"/>
  <c r="A895" i="2"/>
  <c r="A917" i="2"/>
  <c r="A961" i="2"/>
  <c r="A873" i="2"/>
  <c r="A939" i="2"/>
  <c r="A807" i="2"/>
  <c r="A851" i="2"/>
  <c r="A616" i="2"/>
  <c r="A572" i="2"/>
  <c r="A506" i="2"/>
  <c r="A594" i="2"/>
  <c r="A528" i="2"/>
  <c r="A550" i="2"/>
  <c r="A484" i="2"/>
  <c r="A462" i="2"/>
  <c r="H570" i="2"/>
  <c r="H915" i="2" s="1"/>
  <c r="H1260" i="2" s="1"/>
  <c r="H1605" i="2" s="1"/>
  <c r="H1950" i="2" s="1"/>
  <c r="H226" i="2"/>
  <c r="H571" i="2" s="1"/>
  <c r="H916" i="2" s="1"/>
  <c r="H1261" i="2" s="1"/>
  <c r="H1606" i="2" s="1"/>
  <c r="H1951" i="2" s="1"/>
  <c r="J226" i="2"/>
  <c r="J571" i="2" s="1"/>
  <c r="J916" i="2" s="1"/>
  <c r="J1261" i="2" s="1"/>
  <c r="J1606" i="2" s="1"/>
  <c r="J1951" i="2" s="1"/>
  <c r="F226" i="2"/>
  <c r="F1968" i="2"/>
  <c r="F1624" i="2"/>
  <c r="F804" i="2"/>
  <c r="H182" i="2"/>
  <c r="H527" i="2" s="1"/>
  <c r="H872" i="2" s="1"/>
  <c r="H1217" i="2" s="1"/>
  <c r="H1562" i="2" s="1"/>
  <c r="H1907" i="2" s="1"/>
  <c r="J182" i="2"/>
  <c r="J527" i="2" s="1"/>
  <c r="J872" i="2" s="1"/>
  <c r="J1217" i="2" s="1"/>
  <c r="J1562" i="2" s="1"/>
  <c r="J1907" i="2" s="1"/>
  <c r="F182" i="2"/>
  <c r="A161" i="2"/>
  <c r="F1148" i="2"/>
  <c r="A183" i="2"/>
  <c r="A271" i="2"/>
  <c r="F1492" i="2"/>
  <c r="F504" i="2"/>
  <c r="F848" i="2"/>
  <c r="F1170" i="2"/>
  <c r="F1192" i="2"/>
  <c r="F1880" i="2"/>
  <c r="F1559" i="2"/>
  <c r="F592" i="2"/>
  <c r="F1470" i="2"/>
  <c r="H204" i="2"/>
  <c r="H549" i="2" s="1"/>
  <c r="H894" i="2" s="1"/>
  <c r="H1239" i="2" s="1"/>
  <c r="H1584" i="2" s="1"/>
  <c r="H1929" i="2" s="1"/>
  <c r="J204" i="2"/>
  <c r="J549" i="2" s="1"/>
  <c r="J894" i="2" s="1"/>
  <c r="J1239" i="2" s="1"/>
  <c r="J1584" i="2" s="1"/>
  <c r="J1929" i="2" s="1"/>
  <c r="F204" i="2"/>
  <c r="L1447" i="2"/>
  <c r="L1447" i="1" s="1"/>
  <c r="F1792" i="2"/>
  <c r="L1792" i="2" s="1"/>
  <c r="L1792" i="1" s="1"/>
  <c r="H116" i="2"/>
  <c r="H461" i="2" s="1"/>
  <c r="H806" i="2" s="1"/>
  <c r="H1151" i="2" s="1"/>
  <c r="H1496" i="2" s="1"/>
  <c r="H1841" i="2" s="1"/>
  <c r="J116" i="2"/>
  <c r="J461" i="2" s="1"/>
  <c r="J806" i="2" s="1"/>
  <c r="J1151" i="2" s="1"/>
  <c r="J1496" i="2" s="1"/>
  <c r="J1841" i="2" s="1"/>
  <c r="F116" i="2"/>
  <c r="F1602" i="2"/>
  <c r="F915" i="2"/>
  <c r="A249" i="2"/>
  <c r="A205" i="2"/>
  <c r="F1814" i="2"/>
  <c r="F614" i="2"/>
  <c r="F1881" i="2"/>
  <c r="F782" i="2"/>
  <c r="H94" i="2"/>
  <c r="H439" i="2" s="1"/>
  <c r="H784" i="2" s="1"/>
  <c r="H1129" i="2" s="1"/>
  <c r="H1474" i="2" s="1"/>
  <c r="H1819" i="2" s="1"/>
  <c r="J94" i="2"/>
  <c r="J439" i="2" s="1"/>
  <c r="J784" i="2" s="1"/>
  <c r="J1129" i="2" s="1"/>
  <c r="J1474" i="2" s="1"/>
  <c r="J1819" i="2" s="1"/>
  <c r="F94" i="2"/>
  <c r="F1236" i="2"/>
  <c r="F1302" i="2"/>
  <c r="F1902" i="2"/>
  <c r="F870" i="2"/>
  <c r="F936" i="2"/>
  <c r="H138" i="2"/>
  <c r="H483" i="2" s="1"/>
  <c r="H828" i="2" s="1"/>
  <c r="H1173" i="2" s="1"/>
  <c r="H1518" i="2" s="1"/>
  <c r="H1863" i="2" s="1"/>
  <c r="J138" i="2"/>
  <c r="J483" i="2" s="1"/>
  <c r="J828" i="2" s="1"/>
  <c r="J1173" i="2" s="1"/>
  <c r="J1518" i="2" s="1"/>
  <c r="J1863" i="2" s="1"/>
  <c r="F138" i="2"/>
  <c r="L71" i="2"/>
  <c r="L71" i="1" s="1"/>
  <c r="F416" i="2"/>
  <c r="F438" i="2"/>
  <c r="F526" i="2"/>
  <c r="H160" i="2"/>
  <c r="H505" i="2" s="1"/>
  <c r="H850" i="2" s="1"/>
  <c r="H1195" i="2" s="1"/>
  <c r="H1540" i="2" s="1"/>
  <c r="H1885" i="2" s="1"/>
  <c r="F160" i="2"/>
  <c r="J160" i="2"/>
  <c r="J505" i="2" s="1"/>
  <c r="J850" i="2" s="1"/>
  <c r="J1195" i="2" s="1"/>
  <c r="J1540" i="2" s="1"/>
  <c r="J1885" i="2" s="1"/>
  <c r="F548" i="2"/>
  <c r="F1258" i="2"/>
  <c r="L415" i="2"/>
  <c r="L415" i="1" s="1"/>
  <c r="F760" i="2"/>
  <c r="H270" i="2"/>
  <c r="H615" i="2" s="1"/>
  <c r="H960" i="2" s="1"/>
  <c r="H1305" i="2" s="1"/>
  <c r="H1650" i="2" s="1"/>
  <c r="H1995" i="2" s="1"/>
  <c r="F270" i="2"/>
  <c r="J270" i="2"/>
  <c r="J615" i="2" s="1"/>
  <c r="J960" i="2" s="1"/>
  <c r="J1305" i="2" s="1"/>
  <c r="J1650" i="2" s="1"/>
  <c r="J1995" i="2" s="1"/>
  <c r="F1924" i="2"/>
  <c r="F1237" i="2"/>
  <c r="F1836" i="2"/>
  <c r="F1990" i="2"/>
  <c r="F460" i="2"/>
  <c r="F1514" i="2"/>
  <c r="F1558" i="2"/>
  <c r="A227" i="2"/>
  <c r="F914" i="2"/>
  <c r="A139" i="2"/>
  <c r="A117" i="2"/>
  <c r="F1946" i="2"/>
  <c r="F1646" i="2"/>
  <c r="F958" i="2"/>
  <c r="F482" i="2"/>
  <c r="F1580" i="2"/>
  <c r="H248" i="2"/>
  <c r="F248" i="2"/>
  <c r="F593" i="2" s="1"/>
  <c r="J248" i="2"/>
  <c r="J593" i="2" s="1"/>
  <c r="J938" i="2" s="1"/>
  <c r="J1283" i="2" s="1"/>
  <c r="J1628" i="2" s="1"/>
  <c r="J1973" i="2" s="1"/>
  <c r="F1104" i="2"/>
  <c r="L759" i="2"/>
  <c r="L759" i="1" s="1"/>
  <c r="F1126" i="2"/>
  <c r="F1448" i="2"/>
  <c r="L1103" i="2"/>
  <c r="L1103" i="1" s="1"/>
  <c r="F826" i="2"/>
  <c r="F1280" i="2"/>
  <c r="A1974" i="1"/>
  <c r="B1973" i="1"/>
  <c r="B1973" i="2" s="1"/>
  <c r="A1930" i="1"/>
  <c r="B1929" i="1"/>
  <c r="B1929" i="2" s="1"/>
  <c r="A1996" i="1"/>
  <c r="B1995" i="1"/>
  <c r="B1995" i="2" s="1"/>
  <c r="A1886" i="1"/>
  <c r="B1885" i="1"/>
  <c r="B1885" i="2" s="1"/>
  <c r="A1842" i="1"/>
  <c r="B1841" i="1"/>
  <c r="B1841" i="2" s="1"/>
  <c r="A1908" i="1"/>
  <c r="B1907" i="1"/>
  <c r="B1907" i="2" s="1"/>
  <c r="A1864" i="1"/>
  <c r="B1863" i="1"/>
  <c r="B1863" i="2" s="1"/>
  <c r="A1952" i="1"/>
  <c r="B1951" i="1"/>
  <c r="B1951" i="2" s="1"/>
  <c r="A1652" i="1"/>
  <c r="D1652" i="1" s="1"/>
  <c r="B1651" i="1"/>
  <c r="B1651" i="2" s="1"/>
  <c r="A1564" i="1"/>
  <c r="D1564" i="1" s="1"/>
  <c r="B1563" i="1"/>
  <c r="B1563" i="2" s="1"/>
  <c r="B1607" i="1"/>
  <c r="B1607" i="2" s="1"/>
  <c r="A1608" i="1"/>
  <c r="D1608" i="1" s="1"/>
  <c r="A1630" i="1"/>
  <c r="D1630" i="1" s="1"/>
  <c r="B1629" i="1"/>
  <c r="B1629" i="2" s="1"/>
  <c r="A1542" i="1"/>
  <c r="D1542" i="1" s="1"/>
  <c r="B1541" i="1"/>
  <c r="B1541" i="2" s="1"/>
  <c r="A1586" i="1"/>
  <c r="D1586" i="1" s="1"/>
  <c r="B1585" i="1"/>
  <c r="B1585" i="2" s="1"/>
  <c r="A1520" i="1"/>
  <c r="D1520" i="1" s="1"/>
  <c r="B1519" i="1"/>
  <c r="B1519" i="2" s="1"/>
  <c r="A1285" i="1"/>
  <c r="D1285" i="1" s="1"/>
  <c r="B1284" i="1"/>
  <c r="B1284" i="2" s="1"/>
  <c r="A1263" i="1"/>
  <c r="D1263" i="1" s="1"/>
  <c r="B1262" i="1"/>
  <c r="B1262" i="2" s="1"/>
  <c r="A1175" i="1"/>
  <c r="D1175" i="1" s="1"/>
  <c r="B1174" i="1"/>
  <c r="B1174" i="2" s="1"/>
  <c r="A1307" i="1"/>
  <c r="D1307" i="1" s="1"/>
  <c r="B1306" i="1"/>
  <c r="B1306" i="2" s="1"/>
  <c r="A1197" i="1"/>
  <c r="D1197" i="1" s="1"/>
  <c r="B1196" i="1"/>
  <c r="B1196" i="2" s="1"/>
  <c r="A1219" i="1"/>
  <c r="D1219" i="1" s="1"/>
  <c r="B1218" i="1"/>
  <c r="B1218" i="2" s="1"/>
  <c r="A1241" i="1"/>
  <c r="D1241" i="1" s="1"/>
  <c r="B1240" i="1"/>
  <c r="B1240" i="2" s="1"/>
  <c r="B917" i="1"/>
  <c r="B917" i="2" s="1"/>
  <c r="A918" i="1"/>
  <c r="D918" i="1" s="1"/>
  <c r="A962" i="1"/>
  <c r="D962" i="1" s="1"/>
  <c r="B961" i="1"/>
  <c r="B961" i="2" s="1"/>
  <c r="A874" i="1"/>
  <c r="D874" i="1" s="1"/>
  <c r="B873" i="1"/>
  <c r="B873" i="2" s="1"/>
  <c r="A852" i="1"/>
  <c r="D852" i="1" s="1"/>
  <c r="B851" i="1"/>
  <c r="B851" i="2" s="1"/>
  <c r="A940" i="1"/>
  <c r="D940" i="1" s="1"/>
  <c r="B939" i="1"/>
  <c r="B939" i="2" s="1"/>
  <c r="A896" i="1"/>
  <c r="D896" i="1" s="1"/>
  <c r="B895" i="1"/>
  <c r="B895" i="2" s="1"/>
  <c r="A830" i="1"/>
  <c r="D830" i="1" s="1"/>
  <c r="B829" i="1"/>
  <c r="B829" i="2" s="1"/>
  <c r="B528" i="1"/>
  <c r="B528" i="2" s="1"/>
  <c r="A529" i="1"/>
  <c r="D529" i="1" s="1"/>
  <c r="B616" i="1"/>
  <c r="B616" i="2" s="1"/>
  <c r="A617" i="1"/>
  <c r="D617" i="1" s="1"/>
  <c r="B594" i="1"/>
  <c r="B594" i="2" s="1"/>
  <c r="A595" i="1"/>
  <c r="D595" i="1" s="1"/>
  <c r="B484" i="1"/>
  <c r="B484" i="2" s="1"/>
  <c r="A485" i="1"/>
  <c r="D485" i="1" s="1"/>
  <c r="B550" i="1"/>
  <c r="B550" i="2" s="1"/>
  <c r="A551" i="1"/>
  <c r="D551" i="1" s="1"/>
  <c r="B506" i="1"/>
  <c r="B506" i="2" s="1"/>
  <c r="A507" i="1"/>
  <c r="D507" i="1" s="1"/>
  <c r="B572" i="1"/>
  <c r="B572" i="2" s="1"/>
  <c r="A573" i="1"/>
  <c r="D573" i="1" s="1"/>
  <c r="B183" i="1"/>
  <c r="B183" i="2" s="1"/>
  <c r="A184" i="1"/>
  <c r="D184" i="1" s="1"/>
  <c r="B271" i="1"/>
  <c r="B271" i="2" s="1"/>
  <c r="A272" i="1"/>
  <c r="D272" i="1" s="1"/>
  <c r="B205" i="1"/>
  <c r="B205" i="2" s="1"/>
  <c r="A206" i="1"/>
  <c r="D206" i="1" s="1"/>
  <c r="B227" i="1"/>
  <c r="B227" i="2" s="1"/>
  <c r="A228" i="1"/>
  <c r="D228" i="1" s="1"/>
  <c r="B161" i="1"/>
  <c r="B161" i="2" s="1"/>
  <c r="A162" i="1"/>
  <c r="D162" i="1" s="1"/>
  <c r="A250" i="1"/>
  <c r="D250" i="1" s="1"/>
  <c r="B249" i="1"/>
  <c r="B249" i="2" s="1"/>
  <c r="B139" i="1"/>
  <c r="B139" i="2" s="1"/>
  <c r="A140" i="1"/>
  <c r="D140" i="1" s="1"/>
  <c r="L3745" i="2" l="1"/>
  <c r="L3745" i="1" s="1"/>
  <c r="L4283" i="2"/>
  <c r="L4283" i="1" s="1"/>
  <c r="H2388" i="2"/>
  <c r="H2922" i="2"/>
  <c r="H3461" i="2" s="1"/>
  <c r="H4000" i="2" s="1"/>
  <c r="H4539" i="2" s="1"/>
  <c r="H5078" i="2" s="1"/>
  <c r="L4823" i="2"/>
  <c r="L4823" i="1" s="1"/>
  <c r="H2429" i="2"/>
  <c r="H2963" i="2"/>
  <c r="H3502" i="2" s="1"/>
  <c r="H4041" i="2" s="1"/>
  <c r="H4580" i="2" s="1"/>
  <c r="H5119" i="2" s="1"/>
  <c r="AH160" i="3"/>
  <c r="R159" i="3"/>
  <c r="V159" i="3" s="1"/>
  <c r="H2436" i="2"/>
  <c r="H2970" i="2"/>
  <c r="H3509" i="2" s="1"/>
  <c r="H4048" i="2" s="1"/>
  <c r="H4587" i="2" s="1"/>
  <c r="H5126" i="2" s="1"/>
  <c r="H2976" i="2"/>
  <c r="H3515" i="2" s="1"/>
  <c r="H4054" i="2" s="1"/>
  <c r="H4593" i="2" s="1"/>
  <c r="H5132" i="2" s="1"/>
  <c r="H2974" i="2"/>
  <c r="H3513" i="2" s="1"/>
  <c r="H4052" i="2" s="1"/>
  <c r="H4591" i="2" s="1"/>
  <c r="H5130" i="2" s="1"/>
  <c r="C2947" i="1"/>
  <c r="C2947" i="2" s="1"/>
  <c r="K2953" i="1"/>
  <c r="J2409" i="1"/>
  <c r="J2942" i="1"/>
  <c r="J3481" i="1" s="1"/>
  <c r="J4020" i="1" s="1"/>
  <c r="J2494" i="1"/>
  <c r="J3027" i="1"/>
  <c r="J3566" i="1" s="1"/>
  <c r="J4105" i="1" s="1"/>
  <c r="J4644" i="1" s="1"/>
  <c r="J5183" i="1" s="1"/>
  <c r="A3746" i="2"/>
  <c r="C4021" i="1"/>
  <c r="C4021" i="2" s="1"/>
  <c r="K4027" i="1"/>
  <c r="C4560" i="1"/>
  <c r="C4560" i="2" s="1"/>
  <c r="K4566" i="1"/>
  <c r="C3486" i="1"/>
  <c r="C3486" i="2" s="1"/>
  <c r="K3492" i="1"/>
  <c r="C3482" i="1"/>
  <c r="C3482" i="2" s="1"/>
  <c r="K3488" i="1"/>
  <c r="C2945" i="1"/>
  <c r="C2945" i="2" s="1"/>
  <c r="K2951" i="1"/>
  <c r="C4564" i="1"/>
  <c r="C4564" i="2" s="1"/>
  <c r="K4570" i="1"/>
  <c r="A4284" i="2"/>
  <c r="J2497" i="1"/>
  <c r="J3030" i="1"/>
  <c r="J3569" i="1" s="1"/>
  <c r="J4108" i="1" s="1"/>
  <c r="J4647" i="1" s="1"/>
  <c r="J5186" i="1" s="1"/>
  <c r="C4023" i="1"/>
  <c r="C4023" i="2" s="1"/>
  <c r="K4029" i="1"/>
  <c r="C4563" i="1"/>
  <c r="C4563" i="2" s="1"/>
  <c r="K4569" i="1"/>
  <c r="C5101" i="1"/>
  <c r="C5101" i="2" s="1"/>
  <c r="K5107" i="1"/>
  <c r="K2606" i="1"/>
  <c r="C2600" i="1"/>
  <c r="C2600" i="2" s="1"/>
  <c r="C2599" i="1"/>
  <c r="C2599" i="2" s="1"/>
  <c r="C2601" i="1"/>
  <c r="C2601" i="2" s="1"/>
  <c r="A4824" i="2"/>
  <c r="C2946" i="1"/>
  <c r="C2946" i="2" s="1"/>
  <c r="K2952" i="1"/>
  <c r="C3483" i="1"/>
  <c r="C3483" i="2" s="1"/>
  <c r="K3489" i="1"/>
  <c r="J2510" i="1"/>
  <c r="J3043" i="1"/>
  <c r="J3582" i="1" s="1"/>
  <c r="J4121" i="1" s="1"/>
  <c r="J4660" i="1" s="1"/>
  <c r="J5199" i="1" s="1"/>
  <c r="C4561" i="1"/>
  <c r="C4561" i="2" s="1"/>
  <c r="K4567" i="1"/>
  <c r="C2942" i="1"/>
  <c r="C2942" i="2" s="1"/>
  <c r="K2948" i="1"/>
  <c r="C5102" i="1"/>
  <c r="C5102" i="2" s="1"/>
  <c r="K5108" i="1"/>
  <c r="A3207" i="2"/>
  <c r="C5103" i="1"/>
  <c r="C5103" i="2" s="1"/>
  <c r="K5109" i="1"/>
  <c r="C5099" i="1"/>
  <c r="C5099" i="2" s="1"/>
  <c r="K5105" i="1"/>
  <c r="C4562" i="1"/>
  <c r="C4562" i="2" s="1"/>
  <c r="K4568" i="1"/>
  <c r="C4024" i="1"/>
  <c r="C4024" i="2" s="1"/>
  <c r="K4030" i="1"/>
  <c r="C3481" i="1"/>
  <c r="C3481" i="2" s="1"/>
  <c r="K3487" i="1"/>
  <c r="C5100" i="1"/>
  <c r="C5100" i="2" s="1"/>
  <c r="K5106" i="1"/>
  <c r="C3484" i="1"/>
  <c r="C3484" i="2" s="1"/>
  <c r="K3490" i="1"/>
  <c r="A2130" i="2"/>
  <c r="J2495" i="1"/>
  <c r="J3028" i="1"/>
  <c r="J3567" i="1" s="1"/>
  <c r="J4106" i="1" s="1"/>
  <c r="J4645" i="1" s="1"/>
  <c r="J5184" i="1" s="1"/>
  <c r="C4022" i="1"/>
  <c r="C4022" i="2" s="1"/>
  <c r="K4028" i="1"/>
  <c r="C4020" i="1"/>
  <c r="C4020" i="2" s="1"/>
  <c r="K4026" i="1"/>
  <c r="C4025" i="1"/>
  <c r="C4025" i="2" s="1"/>
  <c r="K4031" i="1"/>
  <c r="C2944" i="1"/>
  <c r="C2944" i="2" s="1"/>
  <c r="K2950" i="1"/>
  <c r="J2496" i="1"/>
  <c r="J3029" i="1"/>
  <c r="J3568" i="1" s="1"/>
  <c r="J4107" i="1" s="1"/>
  <c r="J4646" i="1" s="1"/>
  <c r="J5185" i="1" s="1"/>
  <c r="G2142" i="2"/>
  <c r="G2680" i="2"/>
  <c r="G3219" i="2" s="1"/>
  <c r="G3758" i="2" s="1"/>
  <c r="G4297" i="2" s="1"/>
  <c r="G4836" i="2" s="1"/>
  <c r="A2668" i="2"/>
  <c r="C2943" i="1"/>
  <c r="C2943" i="2" s="1"/>
  <c r="K2949" i="1"/>
  <c r="C3485" i="1"/>
  <c r="C3485" i="2" s="1"/>
  <c r="K3491" i="1"/>
  <c r="C4559" i="1"/>
  <c r="C4559" i="2" s="1"/>
  <c r="K4565" i="1"/>
  <c r="C5098" i="1"/>
  <c r="C5098" i="2" s="1"/>
  <c r="K5104" i="1"/>
  <c r="S332" i="3"/>
  <c r="AC72" i="3"/>
  <c r="AE71" i="3"/>
  <c r="G72" i="2"/>
  <c r="G416" i="2"/>
  <c r="G761" i="2" s="1"/>
  <c r="G1106" i="2" s="1"/>
  <c r="G1451" i="2" s="1"/>
  <c r="G1796" i="2" s="1"/>
  <c r="D4284" i="1"/>
  <c r="L1060" i="2"/>
  <c r="L1060" i="1" s="1"/>
  <c r="F1405" i="2"/>
  <c r="L1404" i="2"/>
  <c r="L1404" i="1" s="1"/>
  <c r="F1749" i="2"/>
  <c r="L1749" i="2" s="1"/>
  <c r="L1749" i="1" s="1"/>
  <c r="D2668" i="1"/>
  <c r="D4824" i="1"/>
  <c r="D3207" i="1"/>
  <c r="D3746" i="1"/>
  <c r="D2130" i="1"/>
  <c r="U65" i="3"/>
  <c r="D1864" i="1"/>
  <c r="A1864" i="2"/>
  <c r="D1996" i="1"/>
  <c r="A1996" i="2"/>
  <c r="A2062" i="2"/>
  <c r="D2062" i="1"/>
  <c r="A2063" i="1"/>
  <c r="B2062" i="1"/>
  <c r="B2062" i="2" s="1"/>
  <c r="D2040" i="1"/>
  <c r="A2040" i="2"/>
  <c r="A2041" i="1"/>
  <c r="B2040" i="1"/>
  <c r="B2040" i="2" s="1"/>
  <c r="D1908" i="1"/>
  <c r="A1908" i="2"/>
  <c r="D1930" i="1"/>
  <c r="A1930" i="2"/>
  <c r="D1842" i="1"/>
  <c r="A1842" i="2"/>
  <c r="D1974" i="1"/>
  <c r="A1974" i="2"/>
  <c r="D1952" i="1"/>
  <c r="A1952" i="2"/>
  <c r="D1886" i="1"/>
  <c r="A1886" i="2"/>
  <c r="D2018" i="1"/>
  <c r="A2018" i="2"/>
  <c r="B2018" i="1"/>
  <c r="B2018" i="2" s="1"/>
  <c r="A2019" i="1"/>
  <c r="A1718" i="2"/>
  <c r="D1718" i="1"/>
  <c r="B1718" i="1"/>
  <c r="B1718" i="2" s="1"/>
  <c r="A1719" i="1"/>
  <c r="D1674" i="1"/>
  <c r="A1674" i="2"/>
  <c r="B1674" i="1"/>
  <c r="B1674" i="2" s="1"/>
  <c r="A1675" i="1"/>
  <c r="D1696" i="1"/>
  <c r="A1696" i="2"/>
  <c r="B1696" i="1"/>
  <c r="B1696" i="2" s="1"/>
  <c r="A1697" i="1"/>
  <c r="D1351" i="1"/>
  <c r="A1351" i="2"/>
  <c r="A1352" i="1"/>
  <c r="B1351" i="1"/>
  <c r="B1351" i="2" s="1"/>
  <c r="A1329" i="2"/>
  <c r="D1329" i="1"/>
  <c r="B1329" i="1"/>
  <c r="B1329" i="2" s="1"/>
  <c r="A1330" i="1"/>
  <c r="D1373" i="1"/>
  <c r="A1373" i="2"/>
  <c r="A1374" i="1"/>
  <c r="B1373" i="1"/>
  <c r="B1373" i="2" s="1"/>
  <c r="D1028" i="1"/>
  <c r="A1028" i="2"/>
  <c r="A1029" i="1"/>
  <c r="B1028" i="1"/>
  <c r="B1028" i="2" s="1"/>
  <c r="D1006" i="1"/>
  <c r="A1006" i="2"/>
  <c r="B1006" i="1"/>
  <c r="B1006" i="2" s="1"/>
  <c r="A1007" i="1"/>
  <c r="D984" i="1"/>
  <c r="A984" i="2"/>
  <c r="A985" i="1"/>
  <c r="B984" i="1"/>
  <c r="B984" i="2" s="1"/>
  <c r="D639" i="1"/>
  <c r="A639" i="2"/>
  <c r="A640" i="1"/>
  <c r="B639" i="1"/>
  <c r="B639" i="2" s="1"/>
  <c r="D661" i="1"/>
  <c r="A661" i="2"/>
  <c r="B661" i="1"/>
  <c r="B661" i="2" s="1"/>
  <c r="A662" i="1"/>
  <c r="A683" i="2"/>
  <c r="D683" i="1"/>
  <c r="A684" i="1"/>
  <c r="B683" i="1"/>
  <c r="B683" i="2" s="1"/>
  <c r="F1770" i="2"/>
  <c r="L1770" i="2" s="1"/>
  <c r="L1770" i="1" s="1"/>
  <c r="L1425" i="2"/>
  <c r="L1425" i="1" s="1"/>
  <c r="J293" i="2"/>
  <c r="J638" i="2" s="1"/>
  <c r="J983" i="2" s="1"/>
  <c r="J1328" i="2" s="1"/>
  <c r="J1673" i="2" s="1"/>
  <c r="J2018" i="2" s="1"/>
  <c r="F293" i="2"/>
  <c r="H293" i="2"/>
  <c r="H638" i="2" s="1"/>
  <c r="H983" i="2" s="1"/>
  <c r="H1328" i="2" s="1"/>
  <c r="H1673" i="2" s="1"/>
  <c r="H2018" i="2" s="1"/>
  <c r="F1669" i="2"/>
  <c r="D316" i="1"/>
  <c r="A316" i="2"/>
  <c r="B316" i="1"/>
  <c r="B316" i="2" s="1"/>
  <c r="A317" i="1"/>
  <c r="F2013" i="2"/>
  <c r="F637" i="2"/>
  <c r="L393" i="2"/>
  <c r="L393" i="1" s="1"/>
  <c r="F738" i="2"/>
  <c r="F981" i="2"/>
  <c r="F1426" i="2"/>
  <c r="L1081" i="2"/>
  <c r="L1081" i="1" s="1"/>
  <c r="J315" i="2"/>
  <c r="J660" i="2" s="1"/>
  <c r="J1005" i="2" s="1"/>
  <c r="J1350" i="2" s="1"/>
  <c r="J1695" i="2" s="1"/>
  <c r="J2040" i="2" s="1"/>
  <c r="F315" i="2"/>
  <c r="F660" i="2" s="1"/>
  <c r="F1005" i="2" s="1"/>
  <c r="F1350" i="2" s="1"/>
  <c r="F1695" i="2" s="1"/>
  <c r="F2040" i="2" s="1"/>
  <c r="H315" i="2"/>
  <c r="H660" i="2" s="1"/>
  <c r="H1005" i="2" s="1"/>
  <c r="H1350" i="2" s="1"/>
  <c r="H1695" i="2" s="1"/>
  <c r="H2040" i="2" s="1"/>
  <c r="D338" i="1"/>
  <c r="A338" i="2"/>
  <c r="A339" i="1"/>
  <c r="B338" i="1"/>
  <c r="B338" i="2" s="1"/>
  <c r="L737" i="2"/>
  <c r="L737" i="1" s="1"/>
  <c r="F1082" i="2"/>
  <c r="F1325" i="2"/>
  <c r="J337" i="2"/>
  <c r="J682" i="2" s="1"/>
  <c r="J1027" i="2" s="1"/>
  <c r="J1372" i="2" s="1"/>
  <c r="J1717" i="2" s="1"/>
  <c r="J2062" i="2" s="1"/>
  <c r="H337" i="2"/>
  <c r="H682" i="2" s="1"/>
  <c r="H1027" i="2" s="1"/>
  <c r="H1372" i="2" s="1"/>
  <c r="H1717" i="2" s="1"/>
  <c r="H2062" i="2" s="1"/>
  <c r="F337" i="2"/>
  <c r="F682" i="2" s="1"/>
  <c r="F1027" i="2" s="1"/>
  <c r="F1372" i="2" s="1"/>
  <c r="F1717" i="2" s="1"/>
  <c r="F2062" i="2" s="1"/>
  <c r="A294" i="2"/>
  <c r="D294" i="1"/>
  <c r="A295" i="1"/>
  <c r="B294" i="1"/>
  <c r="B294" i="2" s="1"/>
  <c r="B4824" i="1"/>
  <c r="B4824" i="2" s="1"/>
  <c r="A4825" i="1"/>
  <c r="F4825" i="1" s="1"/>
  <c r="A4285" i="1"/>
  <c r="F4285" i="1" s="1"/>
  <c r="B4284" i="1"/>
  <c r="B4284" i="2" s="1"/>
  <c r="B3746" i="1"/>
  <c r="B3746" i="2" s="1"/>
  <c r="A3747" i="1"/>
  <c r="F3747" i="1" s="1"/>
  <c r="B3207" i="1"/>
  <c r="B3207" i="2" s="1"/>
  <c r="A3208" i="1"/>
  <c r="F3208" i="1" s="1"/>
  <c r="B2668" i="1"/>
  <c r="B2668" i="2" s="1"/>
  <c r="A2669" i="1"/>
  <c r="F2669" i="1" s="1"/>
  <c r="A2131" i="1"/>
  <c r="F2131" i="1" s="1"/>
  <c r="B2130" i="1"/>
  <c r="B2130" i="2" s="1"/>
  <c r="E1691" i="2"/>
  <c r="E1346" i="2"/>
  <c r="E1001" i="2"/>
  <c r="E656" i="2"/>
  <c r="E311" i="2"/>
  <c r="A1652" i="2"/>
  <c r="A1630" i="2"/>
  <c r="A1608" i="2"/>
  <c r="A1520" i="2"/>
  <c r="A1586" i="2"/>
  <c r="A1564" i="2"/>
  <c r="A1542" i="2"/>
  <c r="A1307" i="2"/>
  <c r="A1175" i="2"/>
  <c r="A1263" i="2"/>
  <c r="A1241" i="2"/>
  <c r="A1219" i="2"/>
  <c r="A1197" i="2"/>
  <c r="A1285" i="2"/>
  <c r="A852" i="2"/>
  <c r="A896" i="2"/>
  <c r="A962" i="2"/>
  <c r="A918" i="2"/>
  <c r="A940" i="2"/>
  <c r="A830" i="2"/>
  <c r="A874" i="2"/>
  <c r="A573" i="2"/>
  <c r="A595" i="2"/>
  <c r="A507" i="2"/>
  <c r="A617" i="2"/>
  <c r="A551" i="2"/>
  <c r="A529" i="2"/>
  <c r="A485" i="2"/>
  <c r="F1105" i="2"/>
  <c r="L760" i="2"/>
  <c r="L760" i="1" s="1"/>
  <c r="A272" i="2"/>
  <c r="F1171" i="2"/>
  <c r="H139" i="2"/>
  <c r="H484" i="2" s="1"/>
  <c r="H829" i="2" s="1"/>
  <c r="H1174" i="2" s="1"/>
  <c r="H1519" i="2" s="1"/>
  <c r="H1864" i="2" s="1"/>
  <c r="J139" i="2"/>
  <c r="J484" i="2" s="1"/>
  <c r="J829" i="2" s="1"/>
  <c r="J1174" i="2" s="1"/>
  <c r="J1519" i="2" s="1"/>
  <c r="J1864" i="2" s="1"/>
  <c r="F139" i="2"/>
  <c r="F1903" i="2"/>
  <c r="F871" i="2"/>
  <c r="F1947" i="2"/>
  <c r="F549" i="2"/>
  <c r="H183" i="2"/>
  <c r="H528" i="2" s="1"/>
  <c r="H873" i="2" s="1"/>
  <c r="H1218" i="2" s="1"/>
  <c r="H1563" i="2" s="1"/>
  <c r="H1908" i="2" s="1"/>
  <c r="F183" i="2"/>
  <c r="J183" i="2"/>
  <c r="J528" i="2" s="1"/>
  <c r="J873" i="2" s="1"/>
  <c r="J1218" i="2" s="1"/>
  <c r="J1563" i="2" s="1"/>
  <c r="J1908" i="2" s="1"/>
  <c r="A250" i="2"/>
  <c r="F938" i="2"/>
  <c r="F1303" i="2"/>
  <c r="F1603" i="2"/>
  <c r="F1281" i="2"/>
  <c r="F1127" i="2"/>
  <c r="H205" i="2"/>
  <c r="H550" i="2" s="1"/>
  <c r="H895" i="2" s="1"/>
  <c r="H1240" i="2" s="1"/>
  <c r="H1585" i="2" s="1"/>
  <c r="H1930" i="2" s="1"/>
  <c r="J205" i="2"/>
  <c r="J550" i="2" s="1"/>
  <c r="J895" i="2" s="1"/>
  <c r="J1240" i="2" s="1"/>
  <c r="J1585" i="2" s="1"/>
  <c r="J1930" i="2" s="1"/>
  <c r="F205" i="2"/>
  <c r="F1149" i="2"/>
  <c r="F1449" i="2"/>
  <c r="L1104" i="2"/>
  <c r="L1104" i="1" s="1"/>
  <c r="F1647" i="2"/>
  <c r="F1904" i="2"/>
  <c r="A162" i="2"/>
  <c r="A184" i="2"/>
  <c r="H593" i="2"/>
  <c r="H938" i="2" s="1"/>
  <c r="H1283" i="2" s="1"/>
  <c r="H1628" i="2" s="1"/>
  <c r="H1973" i="2" s="1"/>
  <c r="F1991" i="2"/>
  <c r="F1259" i="2"/>
  <c r="F783" i="2"/>
  <c r="F849" i="2"/>
  <c r="F571" i="2"/>
  <c r="F1193" i="2"/>
  <c r="F1793" i="2"/>
  <c r="L1793" i="2" s="1"/>
  <c r="L1793" i="1" s="1"/>
  <c r="L1448" i="2"/>
  <c r="L1448" i="1" s="1"/>
  <c r="F1925" i="2"/>
  <c r="F1859" i="2"/>
  <c r="F615" i="2"/>
  <c r="F893" i="2"/>
  <c r="H249" i="2"/>
  <c r="H594" i="2" s="1"/>
  <c r="H939" i="2" s="1"/>
  <c r="H1284" i="2" s="1"/>
  <c r="H1629" i="2" s="1"/>
  <c r="H1974" i="2" s="1"/>
  <c r="J249" i="2"/>
  <c r="J594" i="2" s="1"/>
  <c r="J939" i="2" s="1"/>
  <c r="J1284" i="2" s="1"/>
  <c r="J1629" i="2" s="1"/>
  <c r="J1974" i="2" s="1"/>
  <c r="F249" i="2"/>
  <c r="F461" i="2"/>
  <c r="F1815" i="2"/>
  <c r="F1537" i="2"/>
  <c r="F1493" i="2"/>
  <c r="A228" i="2"/>
  <c r="F1625" i="2"/>
  <c r="F1471" i="2"/>
  <c r="H227" i="2"/>
  <c r="H572" i="2" s="1"/>
  <c r="H917" i="2" s="1"/>
  <c r="H1262" i="2" s="1"/>
  <c r="H1607" i="2" s="1"/>
  <c r="H1952" i="2" s="1"/>
  <c r="J227" i="2"/>
  <c r="J572" i="2" s="1"/>
  <c r="J917" i="2" s="1"/>
  <c r="J1262" i="2" s="1"/>
  <c r="J1607" i="2" s="1"/>
  <c r="J1952" i="2" s="1"/>
  <c r="F227" i="2"/>
  <c r="F1582" i="2"/>
  <c r="F761" i="2"/>
  <c r="F1215" i="2"/>
  <c r="F1581" i="2"/>
  <c r="F959" i="2"/>
  <c r="F1837" i="2"/>
  <c r="H161" i="2"/>
  <c r="H506" i="2" s="1"/>
  <c r="H851" i="2" s="1"/>
  <c r="H1196" i="2" s="1"/>
  <c r="H1541" i="2" s="1"/>
  <c r="H1886" i="2" s="1"/>
  <c r="J161" i="2"/>
  <c r="J506" i="2" s="1"/>
  <c r="J851" i="2" s="1"/>
  <c r="J1196" i="2" s="1"/>
  <c r="J1541" i="2" s="1"/>
  <c r="J1886" i="2" s="1"/>
  <c r="F161" i="2"/>
  <c r="F439" i="2"/>
  <c r="F1260" i="2"/>
  <c r="F937" i="2"/>
  <c r="F1515" i="2"/>
  <c r="A140" i="2"/>
  <c r="A206" i="2"/>
  <c r="F827" i="2"/>
  <c r="H117" i="2"/>
  <c r="H462" i="2" s="1"/>
  <c r="H807" i="2" s="1"/>
  <c r="H1152" i="2" s="1"/>
  <c r="H1497" i="2" s="1"/>
  <c r="H1842" i="2" s="1"/>
  <c r="J117" i="2"/>
  <c r="J462" i="2" s="1"/>
  <c r="J807" i="2" s="1"/>
  <c r="J1152" i="2" s="1"/>
  <c r="J1497" i="2" s="1"/>
  <c r="J1842" i="2" s="1"/>
  <c r="F117" i="2"/>
  <c r="F805" i="2"/>
  <c r="F505" i="2"/>
  <c r="F483" i="2"/>
  <c r="H271" i="2"/>
  <c r="F271" i="2"/>
  <c r="F616" i="2" s="1"/>
  <c r="J271" i="2"/>
  <c r="J616" i="2" s="1"/>
  <c r="J961" i="2" s="1"/>
  <c r="J1306" i="2" s="1"/>
  <c r="J1651" i="2" s="1"/>
  <c r="J1996" i="2" s="1"/>
  <c r="F527" i="2"/>
  <c r="F1969" i="2"/>
  <c r="B1952" i="1"/>
  <c r="B1952" i="2" s="1"/>
  <c r="A1953" i="1"/>
  <c r="A1887" i="1"/>
  <c r="B1886" i="1"/>
  <c r="B1886" i="2" s="1"/>
  <c r="A1865" i="1"/>
  <c r="B1864" i="1"/>
  <c r="B1864" i="2" s="1"/>
  <c r="A1997" i="1"/>
  <c r="B1996" i="1"/>
  <c r="B1996" i="2" s="1"/>
  <c r="A1909" i="1"/>
  <c r="B1908" i="1"/>
  <c r="B1908" i="2" s="1"/>
  <c r="A1931" i="1"/>
  <c r="B1930" i="1"/>
  <c r="B1930" i="2" s="1"/>
  <c r="A1975" i="1"/>
  <c r="B1974" i="1"/>
  <c r="B1974" i="2" s="1"/>
  <c r="A1631" i="1"/>
  <c r="D1631" i="1" s="1"/>
  <c r="B1630" i="1"/>
  <c r="B1630" i="2" s="1"/>
  <c r="A1609" i="1"/>
  <c r="D1609" i="1" s="1"/>
  <c r="B1608" i="1"/>
  <c r="B1608" i="2" s="1"/>
  <c r="A1587" i="1"/>
  <c r="D1587" i="1" s="1"/>
  <c r="B1586" i="1"/>
  <c r="B1586" i="2" s="1"/>
  <c r="A1565" i="1"/>
  <c r="D1565" i="1" s="1"/>
  <c r="B1564" i="1"/>
  <c r="B1564" i="2" s="1"/>
  <c r="A1543" i="1"/>
  <c r="D1543" i="1" s="1"/>
  <c r="B1542" i="1"/>
  <c r="B1542" i="2" s="1"/>
  <c r="A1653" i="1"/>
  <c r="D1653" i="1" s="1"/>
  <c r="B1652" i="1"/>
  <c r="B1652" i="2" s="1"/>
  <c r="A1308" i="1"/>
  <c r="D1308" i="1" s="1"/>
  <c r="B1307" i="1"/>
  <c r="B1307" i="2" s="1"/>
  <c r="A1242" i="1"/>
  <c r="D1242" i="1" s="1"/>
  <c r="B1241" i="1"/>
  <c r="B1241" i="2" s="1"/>
  <c r="A1220" i="1"/>
  <c r="D1220" i="1" s="1"/>
  <c r="B1219" i="1"/>
  <c r="B1219" i="2" s="1"/>
  <c r="A1264" i="1"/>
  <c r="D1264" i="1" s="1"/>
  <c r="B1263" i="1"/>
  <c r="B1263" i="2" s="1"/>
  <c r="A1198" i="1"/>
  <c r="D1198" i="1" s="1"/>
  <c r="B1197" i="1"/>
  <c r="B1197" i="2" s="1"/>
  <c r="A1286" i="1"/>
  <c r="D1286" i="1" s="1"/>
  <c r="B1285" i="1"/>
  <c r="B1285" i="2" s="1"/>
  <c r="A941" i="1"/>
  <c r="D941" i="1" s="1"/>
  <c r="B940" i="1"/>
  <c r="B940" i="2" s="1"/>
  <c r="B852" i="1"/>
  <c r="B852" i="2" s="1"/>
  <c r="A853" i="1"/>
  <c r="D853" i="1" s="1"/>
  <c r="B874" i="1"/>
  <c r="B874" i="2" s="1"/>
  <c r="A875" i="1"/>
  <c r="D875" i="1" s="1"/>
  <c r="A897" i="1"/>
  <c r="D897" i="1" s="1"/>
  <c r="B896" i="1"/>
  <c r="B896" i="2" s="1"/>
  <c r="A963" i="1"/>
  <c r="D963" i="1" s="1"/>
  <c r="B962" i="1"/>
  <c r="B962" i="2" s="1"/>
  <c r="A919" i="1"/>
  <c r="D919" i="1" s="1"/>
  <c r="B918" i="1"/>
  <c r="B918" i="2" s="1"/>
  <c r="B595" i="1"/>
  <c r="B595" i="2" s="1"/>
  <c r="A596" i="1"/>
  <c r="D596" i="1" s="1"/>
  <c r="B617" i="1"/>
  <c r="B617" i="2" s="1"/>
  <c r="A618" i="1"/>
  <c r="D618" i="1" s="1"/>
  <c r="B573" i="1"/>
  <c r="B573" i="2" s="1"/>
  <c r="A574" i="1"/>
  <c r="D574" i="1" s="1"/>
  <c r="A508" i="1"/>
  <c r="D508" i="1" s="1"/>
  <c r="B507" i="1"/>
  <c r="B507" i="2" s="1"/>
  <c r="B551" i="1"/>
  <c r="B551" i="2" s="1"/>
  <c r="A552" i="1"/>
  <c r="D552" i="1" s="1"/>
  <c r="B529" i="1"/>
  <c r="B529" i="2" s="1"/>
  <c r="A530" i="1"/>
  <c r="D530" i="1" s="1"/>
  <c r="B272" i="1"/>
  <c r="B272" i="2" s="1"/>
  <c r="A273" i="1"/>
  <c r="D273" i="1" s="1"/>
  <c r="A251" i="1"/>
  <c r="D251" i="1" s="1"/>
  <c r="B250" i="1"/>
  <c r="B250" i="2" s="1"/>
  <c r="B162" i="1"/>
  <c r="B162" i="2" s="1"/>
  <c r="A163" i="1"/>
  <c r="D163" i="1" s="1"/>
  <c r="A185" i="1"/>
  <c r="D185" i="1" s="1"/>
  <c r="B184" i="1"/>
  <c r="B184" i="2" s="1"/>
  <c r="A207" i="1"/>
  <c r="D207" i="1" s="1"/>
  <c r="B206" i="1"/>
  <c r="B206" i="2" s="1"/>
  <c r="B228" i="1"/>
  <c r="B228" i="2" s="1"/>
  <c r="A229" i="1"/>
  <c r="D229" i="1" s="1"/>
  <c r="H2434" i="2" l="1"/>
  <c r="H2968" i="2"/>
  <c r="H3507" i="2" s="1"/>
  <c r="H4046" i="2" s="1"/>
  <c r="H4585" i="2" s="1"/>
  <c r="H5124" i="2" s="1"/>
  <c r="L416" i="2"/>
  <c r="L416" i="1" s="1"/>
  <c r="L2130" i="2"/>
  <c r="L2130" i="1" s="1"/>
  <c r="H2393" i="2"/>
  <c r="H2927" i="2"/>
  <c r="H3466" i="2" s="1"/>
  <c r="H4005" i="2" s="1"/>
  <c r="H4544" i="2" s="1"/>
  <c r="H5083" i="2" s="1"/>
  <c r="L4824" i="2"/>
  <c r="L4824" i="1" s="1"/>
  <c r="L4284" i="2"/>
  <c r="L4284" i="1" s="1"/>
  <c r="L3746" i="2"/>
  <c r="L3746" i="1" s="1"/>
  <c r="AH161" i="3"/>
  <c r="R160" i="3"/>
  <c r="V160" i="3" s="1"/>
  <c r="J4559" i="1"/>
  <c r="J5098" i="1" s="1"/>
  <c r="J5100" i="1"/>
  <c r="H2441" i="2"/>
  <c r="H2975" i="2"/>
  <c r="H3514" i="2" s="1"/>
  <c r="H4053" i="2" s="1"/>
  <c r="H4592" i="2" s="1"/>
  <c r="H5131" i="2" s="1"/>
  <c r="H2979" i="2"/>
  <c r="H3518" i="2" s="1"/>
  <c r="H4057" i="2" s="1"/>
  <c r="H4596" i="2" s="1"/>
  <c r="H5135" i="2" s="1"/>
  <c r="H2981" i="2"/>
  <c r="H3520" i="2" s="1"/>
  <c r="H4059" i="2" s="1"/>
  <c r="H4598" i="2" s="1"/>
  <c r="H5137" i="2" s="1"/>
  <c r="A2131" i="2"/>
  <c r="G2143" i="2"/>
  <c r="G2681" i="2"/>
  <c r="G3220" i="2" s="1"/>
  <c r="G3759" i="2" s="1"/>
  <c r="G4298" i="2" s="1"/>
  <c r="G4837" i="2" s="1"/>
  <c r="J2501" i="1"/>
  <c r="J3034" i="1"/>
  <c r="J3573" i="1" s="1"/>
  <c r="J4112" i="1" s="1"/>
  <c r="J4651" i="1" s="1"/>
  <c r="J5190" i="1" s="1"/>
  <c r="C3487" i="1"/>
  <c r="C3487" i="2" s="1"/>
  <c r="K3493" i="1"/>
  <c r="C2952" i="1"/>
  <c r="C2952" i="2" s="1"/>
  <c r="K2958" i="1"/>
  <c r="J2503" i="1"/>
  <c r="J3036" i="1"/>
  <c r="J3575" i="1" s="1"/>
  <c r="J4114" i="1" s="1"/>
  <c r="J4653" i="1" s="1"/>
  <c r="J5192" i="1" s="1"/>
  <c r="J2502" i="1"/>
  <c r="J3035" i="1"/>
  <c r="J3574" i="1" s="1"/>
  <c r="J4113" i="1" s="1"/>
  <c r="J4652" i="1" s="1"/>
  <c r="J5191" i="1" s="1"/>
  <c r="C2948" i="1"/>
  <c r="C2948" i="2" s="1"/>
  <c r="K2954" i="1"/>
  <c r="C4027" i="1"/>
  <c r="C4027" i="2" s="1"/>
  <c r="K4033" i="1"/>
  <c r="A3208" i="2"/>
  <c r="C4565" i="1"/>
  <c r="C4565" i="2" s="1"/>
  <c r="K4571" i="1"/>
  <c r="C2950" i="1"/>
  <c r="C2950" i="2" s="1"/>
  <c r="K2956" i="1"/>
  <c r="C3490" i="1"/>
  <c r="C3490" i="2" s="1"/>
  <c r="K3496" i="1"/>
  <c r="C4567" i="1"/>
  <c r="C4567" i="2" s="1"/>
  <c r="K4573" i="1"/>
  <c r="C4570" i="1"/>
  <c r="C4570" i="2" s="1"/>
  <c r="K4576" i="1"/>
  <c r="C3488" i="1"/>
  <c r="C3488" i="2" s="1"/>
  <c r="K3494" i="1"/>
  <c r="A3747" i="2"/>
  <c r="C3491" i="1"/>
  <c r="C3491" i="2" s="1"/>
  <c r="K3497" i="1"/>
  <c r="C4031" i="1"/>
  <c r="C4031" i="2" s="1"/>
  <c r="K4037" i="1"/>
  <c r="C4030" i="1"/>
  <c r="C4030" i="2" s="1"/>
  <c r="K4036" i="1"/>
  <c r="C5108" i="1"/>
  <c r="C5108" i="2" s="1"/>
  <c r="K5114" i="1"/>
  <c r="C4569" i="1"/>
  <c r="C4569" i="2" s="1"/>
  <c r="K4575" i="1"/>
  <c r="J2500" i="1"/>
  <c r="J3033" i="1"/>
  <c r="J3572" i="1" s="1"/>
  <c r="J4111" i="1" s="1"/>
  <c r="J4650" i="1" s="1"/>
  <c r="J5189" i="1" s="1"/>
  <c r="A2669" i="2"/>
  <c r="C3492" i="1"/>
  <c r="C3492" i="2" s="1"/>
  <c r="K3498" i="1"/>
  <c r="C2949" i="1"/>
  <c r="C2949" i="2" s="1"/>
  <c r="K2955" i="1"/>
  <c r="C4026" i="1"/>
  <c r="C4026" i="2" s="1"/>
  <c r="K4032" i="1"/>
  <c r="C4568" i="1"/>
  <c r="C4568" i="2" s="1"/>
  <c r="K4574" i="1"/>
  <c r="A4285" i="2"/>
  <c r="A4825" i="2"/>
  <c r="C4028" i="1"/>
  <c r="C4028" i="2" s="1"/>
  <c r="K4034" i="1"/>
  <c r="C5105" i="1"/>
  <c r="C5105" i="2" s="1"/>
  <c r="K5111" i="1"/>
  <c r="J2516" i="1"/>
  <c r="J3049" i="1"/>
  <c r="J3588" i="1" s="1"/>
  <c r="J4127" i="1" s="1"/>
  <c r="J4666" i="1" s="1"/>
  <c r="J5205" i="1" s="1"/>
  <c r="C4029" i="1"/>
  <c r="C4029" i="2" s="1"/>
  <c r="K4035" i="1"/>
  <c r="C2951" i="1"/>
  <c r="C2951" i="2" s="1"/>
  <c r="K2957" i="1"/>
  <c r="J2415" i="1"/>
  <c r="J2948" i="1"/>
  <c r="J3487" i="1" s="1"/>
  <c r="J4026" i="1" s="1"/>
  <c r="J4565" i="1" s="1"/>
  <c r="J5104" i="1" s="1"/>
  <c r="C5106" i="1"/>
  <c r="C5106" i="2" s="1"/>
  <c r="K5112" i="1"/>
  <c r="C3489" i="1"/>
  <c r="C3489" i="2" s="1"/>
  <c r="K3495" i="1"/>
  <c r="C2606" i="1"/>
  <c r="C2606" i="2" s="1"/>
  <c r="C2605" i="1"/>
  <c r="C2605" i="2" s="1"/>
  <c r="C2607" i="1"/>
  <c r="C2607" i="2" s="1"/>
  <c r="C4566" i="1"/>
  <c r="C4566" i="2" s="1"/>
  <c r="K4572" i="1"/>
  <c r="C2953" i="1"/>
  <c r="C2953" i="2" s="1"/>
  <c r="K2959" i="1"/>
  <c r="C5104" i="1"/>
  <c r="C5104" i="2" s="1"/>
  <c r="K5110" i="1"/>
  <c r="C5109" i="1"/>
  <c r="C5109" i="2" s="1"/>
  <c r="K5115" i="1"/>
  <c r="C5107" i="1"/>
  <c r="C5107" i="2" s="1"/>
  <c r="K5113" i="1"/>
  <c r="S333" i="3"/>
  <c r="AC73" i="3"/>
  <c r="AE72" i="3"/>
  <c r="G73" i="2"/>
  <c r="G417" i="2"/>
  <c r="G762" i="2" s="1"/>
  <c r="G1107" i="2" s="1"/>
  <c r="G1452" i="2" s="1"/>
  <c r="G1797" i="2" s="1"/>
  <c r="F1750" i="2"/>
  <c r="L1750" i="2" s="1"/>
  <c r="L1750" i="1" s="1"/>
  <c r="L1405" i="2"/>
  <c r="L1405" i="1" s="1"/>
  <c r="D4285" i="1"/>
  <c r="D2669" i="1"/>
  <c r="D4825" i="1"/>
  <c r="D3208" i="1"/>
  <c r="D3747" i="1"/>
  <c r="L2131" i="2"/>
  <c r="L2131" i="1" s="1"/>
  <c r="D2131" i="1"/>
  <c r="U66" i="3"/>
  <c r="D1997" i="1"/>
  <c r="A1997" i="2"/>
  <c r="D2063" i="1"/>
  <c r="A2063" i="2"/>
  <c r="B2063" i="1"/>
  <c r="B2063" i="2" s="1"/>
  <c r="A2064" i="1"/>
  <c r="D2019" i="1"/>
  <c r="A2019" i="2"/>
  <c r="A2020" i="1"/>
  <c r="B2019" i="1"/>
  <c r="B2019" i="2" s="1"/>
  <c r="D1909" i="1"/>
  <c r="A1909" i="2"/>
  <c r="D1975" i="1"/>
  <c r="A1975" i="2"/>
  <c r="D1865" i="1"/>
  <c r="A1865" i="2"/>
  <c r="D2041" i="1"/>
  <c r="A2041" i="2"/>
  <c r="B2041" i="1"/>
  <c r="B2041" i="2" s="1"/>
  <c r="A2042" i="1"/>
  <c r="D1931" i="1"/>
  <c r="A1931" i="2"/>
  <c r="D1887" i="1"/>
  <c r="A1887" i="2"/>
  <c r="D1953" i="1"/>
  <c r="A1953" i="2"/>
  <c r="A1675" i="2"/>
  <c r="D1675" i="1"/>
  <c r="A1676" i="1"/>
  <c r="B1675" i="1"/>
  <c r="B1675" i="2" s="1"/>
  <c r="D1697" i="1"/>
  <c r="A1697" i="2"/>
  <c r="B1697" i="1"/>
  <c r="B1697" i="2" s="1"/>
  <c r="A1698" i="1"/>
  <c r="D1719" i="1"/>
  <c r="A1719" i="2"/>
  <c r="A1720" i="1"/>
  <c r="B1719" i="1"/>
  <c r="B1719" i="2" s="1"/>
  <c r="A1330" i="2"/>
  <c r="D1330" i="1"/>
  <c r="A1331" i="1"/>
  <c r="B1330" i="1"/>
  <c r="B1330" i="2" s="1"/>
  <c r="A1374" i="2"/>
  <c r="D1374" i="1"/>
  <c r="B1374" i="1"/>
  <c r="B1374" i="2" s="1"/>
  <c r="A1375" i="1"/>
  <c r="D1352" i="1"/>
  <c r="A1352" i="2"/>
  <c r="A1353" i="1"/>
  <c r="B1352" i="1"/>
  <c r="B1352" i="2" s="1"/>
  <c r="D1007" i="1"/>
  <c r="A1007" i="2"/>
  <c r="B1007" i="1"/>
  <c r="B1007" i="2" s="1"/>
  <c r="A1008" i="1"/>
  <c r="A985" i="2"/>
  <c r="D985" i="1"/>
  <c r="A986" i="1"/>
  <c r="B985" i="1"/>
  <c r="B985" i="2" s="1"/>
  <c r="A1029" i="2"/>
  <c r="D1029" i="1"/>
  <c r="A1030" i="1"/>
  <c r="B1029" i="1"/>
  <c r="B1029" i="2" s="1"/>
  <c r="A662" i="2"/>
  <c r="D662" i="1"/>
  <c r="A663" i="1"/>
  <c r="B662" i="1"/>
  <c r="B662" i="2" s="1"/>
  <c r="A684" i="2"/>
  <c r="D684" i="1"/>
  <c r="A685" i="1"/>
  <c r="B684" i="1"/>
  <c r="B684" i="2" s="1"/>
  <c r="D640" i="1"/>
  <c r="A640" i="2"/>
  <c r="B640" i="1"/>
  <c r="B640" i="2" s="1"/>
  <c r="A641" i="1"/>
  <c r="A295" i="2"/>
  <c r="D295" i="1"/>
  <c r="A296" i="1"/>
  <c r="B295" i="1"/>
  <c r="B295" i="2" s="1"/>
  <c r="F1670" i="2"/>
  <c r="A339" i="2"/>
  <c r="D339" i="1"/>
  <c r="A340" i="1"/>
  <c r="B339" i="1"/>
  <c r="B339" i="2" s="1"/>
  <c r="J294" i="2"/>
  <c r="J639" i="2" s="1"/>
  <c r="J984" i="2" s="1"/>
  <c r="J1329" i="2" s="1"/>
  <c r="J1674" i="2" s="1"/>
  <c r="J2019" i="2" s="1"/>
  <c r="F294" i="2"/>
  <c r="H294" i="2"/>
  <c r="H639" i="2" s="1"/>
  <c r="H984" i="2" s="1"/>
  <c r="H1329" i="2" s="1"/>
  <c r="H1674" i="2" s="1"/>
  <c r="H2019" i="2" s="1"/>
  <c r="J338" i="2"/>
  <c r="J683" i="2" s="1"/>
  <c r="J1028" i="2" s="1"/>
  <c r="J1373" i="2" s="1"/>
  <c r="J1718" i="2" s="1"/>
  <c r="J2063" i="2" s="1"/>
  <c r="H338" i="2"/>
  <c r="H683" i="2" s="1"/>
  <c r="H1028" i="2" s="1"/>
  <c r="H1373" i="2" s="1"/>
  <c r="H1718" i="2" s="1"/>
  <c r="H2063" i="2" s="1"/>
  <c r="F338" i="2"/>
  <c r="F683" i="2" s="1"/>
  <c r="F1028" i="2" s="1"/>
  <c r="F1373" i="2" s="1"/>
  <c r="F1718" i="2" s="1"/>
  <c r="F2063" i="2" s="1"/>
  <c r="L1426" i="2"/>
  <c r="L1426" i="1" s="1"/>
  <c r="F1771" i="2"/>
  <c r="L1771" i="2" s="1"/>
  <c r="L1771" i="1" s="1"/>
  <c r="F982" i="2"/>
  <c r="F2014" i="2"/>
  <c r="F1326" i="2"/>
  <c r="F638" i="2"/>
  <c r="F1083" i="2"/>
  <c r="L738" i="2"/>
  <c r="L738" i="1" s="1"/>
  <c r="D317" i="1"/>
  <c r="A317" i="2"/>
  <c r="B317" i="1"/>
  <c r="B317" i="2" s="1"/>
  <c r="A318" i="1"/>
  <c r="F1427" i="2"/>
  <c r="L1082" i="2"/>
  <c r="L1082" i="1" s="1"/>
  <c r="J316" i="2"/>
  <c r="J661" i="2" s="1"/>
  <c r="J1006" i="2" s="1"/>
  <c r="J1351" i="2" s="1"/>
  <c r="J1696" i="2" s="1"/>
  <c r="J2041" i="2" s="1"/>
  <c r="F316" i="2"/>
  <c r="F661" i="2" s="1"/>
  <c r="F1006" i="2" s="1"/>
  <c r="F1351" i="2" s="1"/>
  <c r="F1696" i="2" s="1"/>
  <c r="F2041" i="2" s="1"/>
  <c r="H316" i="2"/>
  <c r="H661" i="2" s="1"/>
  <c r="H1006" i="2" s="1"/>
  <c r="H1351" i="2" s="1"/>
  <c r="H1696" i="2" s="1"/>
  <c r="H2041" i="2" s="1"/>
  <c r="B4825" i="1"/>
  <c r="B4825" i="2" s="1"/>
  <c r="A4826" i="1"/>
  <c r="F4826" i="1" s="1"/>
  <c r="A4286" i="1"/>
  <c r="F4286" i="1" s="1"/>
  <c r="B4285" i="1"/>
  <c r="B4285" i="2" s="1"/>
  <c r="B3747" i="1"/>
  <c r="B3747" i="2" s="1"/>
  <c r="A3748" i="1"/>
  <c r="F3748" i="1" s="1"/>
  <c r="B3208" i="1"/>
  <c r="B3208" i="2" s="1"/>
  <c r="A3209" i="1"/>
  <c r="F3209" i="1" s="1"/>
  <c r="B2669" i="1"/>
  <c r="B2669" i="2" s="1"/>
  <c r="A2670" i="1"/>
  <c r="F2670" i="1" s="1"/>
  <c r="A2132" i="1"/>
  <c r="F2132" i="1" s="1"/>
  <c r="B2131" i="1"/>
  <c r="B2131" i="2" s="1"/>
  <c r="E1692" i="2"/>
  <c r="E1347" i="2"/>
  <c r="E1002" i="2"/>
  <c r="E657" i="2"/>
  <c r="E312" i="2"/>
  <c r="A1543" i="2"/>
  <c r="A1631" i="2"/>
  <c r="A1565" i="2"/>
  <c r="A1587" i="2"/>
  <c r="A1653" i="2"/>
  <c r="A1609" i="2"/>
  <c r="A1286" i="2"/>
  <c r="A1242" i="2"/>
  <c r="A1198" i="2"/>
  <c r="A1308" i="2"/>
  <c r="A1264" i="2"/>
  <c r="A1220" i="2"/>
  <c r="A963" i="2"/>
  <c r="A941" i="2"/>
  <c r="A897" i="2"/>
  <c r="A875" i="2"/>
  <c r="A853" i="2"/>
  <c r="A919" i="2"/>
  <c r="A508" i="2"/>
  <c r="A574" i="2"/>
  <c r="A530" i="2"/>
  <c r="A618" i="2"/>
  <c r="A552" i="2"/>
  <c r="A596" i="2"/>
  <c r="F1605" i="2"/>
  <c r="F1238" i="2"/>
  <c r="F550" i="2"/>
  <c r="A163" i="2"/>
  <c r="A229" i="2"/>
  <c r="H616" i="2"/>
  <c r="H961" i="2" s="1"/>
  <c r="H1306" i="2" s="1"/>
  <c r="H1651" i="2" s="1"/>
  <c r="H1996" i="2" s="1"/>
  <c r="A251" i="2"/>
  <c r="F828" i="2"/>
  <c r="A273" i="2"/>
  <c r="F1172" i="2"/>
  <c r="F784" i="2"/>
  <c r="F1304" i="2"/>
  <c r="F1970" i="2"/>
  <c r="F1128" i="2"/>
  <c r="H184" i="2"/>
  <c r="H529" i="2" s="1"/>
  <c r="H874" i="2" s="1"/>
  <c r="H1219" i="2" s="1"/>
  <c r="H1564" i="2" s="1"/>
  <c r="H1909" i="2" s="1"/>
  <c r="F184" i="2"/>
  <c r="J184" i="2"/>
  <c r="J529" i="2" s="1"/>
  <c r="J874" i="2" s="1"/>
  <c r="J1219" i="2" s="1"/>
  <c r="J1564" i="2" s="1"/>
  <c r="J1909" i="2" s="1"/>
  <c r="F528" i="2"/>
  <c r="F1516" i="2"/>
  <c r="F850" i="2"/>
  <c r="F1860" i="2"/>
  <c r="F1927" i="2"/>
  <c r="F960" i="2"/>
  <c r="F1794" i="2"/>
  <c r="L1794" i="2" s="1"/>
  <c r="L1794" i="1" s="1"/>
  <c r="L1449" i="2"/>
  <c r="L1449" i="1" s="1"/>
  <c r="F1648" i="2"/>
  <c r="A207" i="2"/>
  <c r="F872" i="2"/>
  <c r="H228" i="2"/>
  <c r="H573" i="2" s="1"/>
  <c r="H918" i="2" s="1"/>
  <c r="H1263" i="2" s="1"/>
  <c r="H1608" i="2" s="1"/>
  <c r="H1953" i="2" s="1"/>
  <c r="J228" i="2"/>
  <c r="J573" i="2" s="1"/>
  <c r="J918" i="2" s="1"/>
  <c r="J1263" i="2" s="1"/>
  <c r="J1608" i="2" s="1"/>
  <c r="J1953" i="2" s="1"/>
  <c r="F228" i="2"/>
  <c r="F806" i="2"/>
  <c r="F1538" i="2"/>
  <c r="F1604" i="2"/>
  <c r="H162" i="2"/>
  <c r="H507" i="2" s="1"/>
  <c r="H852" i="2" s="1"/>
  <c r="H1197" i="2" s="1"/>
  <c r="H1542" i="2" s="1"/>
  <c r="H1887" i="2" s="1"/>
  <c r="J162" i="2"/>
  <c r="J507" i="2" s="1"/>
  <c r="J852" i="2" s="1"/>
  <c r="J1197" i="2" s="1"/>
  <c r="J1542" i="2" s="1"/>
  <c r="J1887" i="2" s="1"/>
  <c r="F162" i="2"/>
  <c r="F1494" i="2"/>
  <c r="F1283" i="2"/>
  <c r="F894" i="2"/>
  <c r="H272" i="2"/>
  <c r="H617" i="2" s="1"/>
  <c r="H962" i="2" s="1"/>
  <c r="H1307" i="2" s="1"/>
  <c r="H1652" i="2" s="1"/>
  <c r="H1997" i="2" s="1"/>
  <c r="F272" i="2"/>
  <c r="J272" i="2"/>
  <c r="J617" i="2" s="1"/>
  <c r="J962" i="2" s="1"/>
  <c r="J1307" i="2" s="1"/>
  <c r="J1652" i="2" s="1"/>
  <c r="J1997" i="2" s="1"/>
  <c r="A185" i="2"/>
  <c r="F1150" i="2"/>
  <c r="F1282" i="2"/>
  <c r="F506" i="2"/>
  <c r="F1926" i="2"/>
  <c r="F572" i="2"/>
  <c r="F916" i="2"/>
  <c r="F1472" i="2"/>
  <c r="F594" i="2"/>
  <c r="H250" i="2"/>
  <c r="H595" i="2" s="1"/>
  <c r="H940" i="2" s="1"/>
  <c r="H1285" i="2" s="1"/>
  <c r="H1630" i="2" s="1"/>
  <c r="H1975" i="2" s="1"/>
  <c r="J250" i="2"/>
  <c r="J595" i="2" s="1"/>
  <c r="J940" i="2" s="1"/>
  <c r="J1285" i="2" s="1"/>
  <c r="J1630" i="2" s="1"/>
  <c r="J1975" i="2" s="1"/>
  <c r="F250" i="2"/>
  <c r="F484" i="2"/>
  <c r="H206" i="2"/>
  <c r="H551" i="2" s="1"/>
  <c r="H896" i="2" s="1"/>
  <c r="H1241" i="2" s="1"/>
  <c r="H1586" i="2" s="1"/>
  <c r="H1931" i="2" s="1"/>
  <c r="F206" i="2"/>
  <c r="J206" i="2"/>
  <c r="J551" i="2" s="1"/>
  <c r="J896" i="2" s="1"/>
  <c r="J1241" i="2" s="1"/>
  <c r="J1586" i="2" s="1"/>
  <c r="J1931" i="2" s="1"/>
  <c r="F961" i="2"/>
  <c r="F462" i="2"/>
  <c r="F1560" i="2"/>
  <c r="F1838" i="2"/>
  <c r="F1194" i="2"/>
  <c r="F1626" i="2"/>
  <c r="H140" i="2"/>
  <c r="H485" i="2" s="1"/>
  <c r="H830" i="2" s="1"/>
  <c r="H1175" i="2" s="1"/>
  <c r="H1520" i="2" s="1"/>
  <c r="H1865" i="2" s="1"/>
  <c r="J140" i="2"/>
  <c r="J485" i="2" s="1"/>
  <c r="J830" i="2" s="1"/>
  <c r="J1175" i="2" s="1"/>
  <c r="J1520" i="2" s="1"/>
  <c r="J1865" i="2" s="1"/>
  <c r="F140" i="2"/>
  <c r="L761" i="2"/>
  <c r="L761" i="1" s="1"/>
  <c r="F1106" i="2"/>
  <c r="F1816" i="2"/>
  <c r="F1882" i="2"/>
  <c r="F1992" i="2"/>
  <c r="F1948" i="2"/>
  <c r="F1216" i="2"/>
  <c r="F1450" i="2"/>
  <c r="L1105" i="2"/>
  <c r="L1105" i="1" s="1"/>
  <c r="A1998" i="1"/>
  <c r="B1997" i="1"/>
  <c r="B1997" i="2" s="1"/>
  <c r="A1976" i="1"/>
  <c r="B1975" i="1"/>
  <c r="B1975" i="2" s="1"/>
  <c r="A1932" i="1"/>
  <c r="B1931" i="1"/>
  <c r="B1931" i="2" s="1"/>
  <c r="A1888" i="1"/>
  <c r="B1887" i="1"/>
  <c r="B1887" i="2" s="1"/>
  <c r="A1954" i="1"/>
  <c r="B1953" i="1"/>
  <c r="B1953" i="2" s="1"/>
  <c r="A1910" i="1"/>
  <c r="B1909" i="1"/>
  <c r="B1909" i="2" s="1"/>
  <c r="A1566" i="1"/>
  <c r="D1566" i="1" s="1"/>
  <c r="B1565" i="1"/>
  <c r="B1565" i="2" s="1"/>
  <c r="A1588" i="1"/>
  <c r="D1588" i="1" s="1"/>
  <c r="B1587" i="1"/>
  <c r="B1587" i="2" s="1"/>
  <c r="A1654" i="1"/>
  <c r="D1654" i="1" s="1"/>
  <c r="B1653" i="1"/>
  <c r="B1653" i="2" s="1"/>
  <c r="A1610" i="1"/>
  <c r="D1610" i="1" s="1"/>
  <c r="B1609" i="1"/>
  <c r="B1609" i="2" s="1"/>
  <c r="A1632" i="1"/>
  <c r="D1632" i="1" s="1"/>
  <c r="B1631" i="1"/>
  <c r="B1631" i="2" s="1"/>
  <c r="A1265" i="1"/>
  <c r="D1265" i="1" s="1"/>
  <c r="B1264" i="1"/>
  <c r="B1264" i="2" s="1"/>
  <c r="A1221" i="1"/>
  <c r="D1221" i="1" s="1"/>
  <c r="B1220" i="1"/>
  <c r="B1220" i="2" s="1"/>
  <c r="A1287" i="1"/>
  <c r="D1287" i="1" s="1"/>
  <c r="B1286" i="1"/>
  <c r="B1286" i="2" s="1"/>
  <c r="A1243" i="1"/>
  <c r="D1243" i="1" s="1"/>
  <c r="B1242" i="1"/>
  <c r="B1242" i="2" s="1"/>
  <c r="A1309" i="1"/>
  <c r="D1309" i="1" s="1"/>
  <c r="B1308" i="1"/>
  <c r="B1308" i="2" s="1"/>
  <c r="A964" i="1"/>
  <c r="D964" i="1" s="1"/>
  <c r="B963" i="1"/>
  <c r="B963" i="2" s="1"/>
  <c r="A898" i="1"/>
  <c r="D898" i="1" s="1"/>
  <c r="B897" i="1"/>
  <c r="B897" i="2" s="1"/>
  <c r="B875" i="1"/>
  <c r="B875" i="2" s="1"/>
  <c r="A876" i="1"/>
  <c r="D876" i="1" s="1"/>
  <c r="A920" i="1"/>
  <c r="D920" i="1" s="1"/>
  <c r="B919" i="1"/>
  <c r="B919" i="2" s="1"/>
  <c r="A942" i="1"/>
  <c r="D942" i="1" s="1"/>
  <c r="B941" i="1"/>
  <c r="B941" i="2" s="1"/>
  <c r="B574" i="1"/>
  <c r="B574" i="2" s="1"/>
  <c r="A575" i="1"/>
  <c r="D575" i="1" s="1"/>
  <c r="B530" i="1"/>
  <c r="B530" i="2" s="1"/>
  <c r="A531" i="1"/>
  <c r="D531" i="1" s="1"/>
  <c r="B618" i="1"/>
  <c r="B618" i="2" s="1"/>
  <c r="A619" i="1"/>
  <c r="D619" i="1" s="1"/>
  <c r="B552" i="1"/>
  <c r="B552" i="2" s="1"/>
  <c r="A553" i="1"/>
  <c r="D553" i="1" s="1"/>
  <c r="B596" i="1"/>
  <c r="B596" i="2" s="1"/>
  <c r="A597" i="1"/>
  <c r="D597" i="1" s="1"/>
  <c r="B251" i="1"/>
  <c r="B251" i="2" s="1"/>
  <c r="A252" i="1"/>
  <c r="D252" i="1" s="1"/>
  <c r="B229" i="1"/>
  <c r="B229" i="2" s="1"/>
  <c r="A230" i="1"/>
  <c r="D230" i="1" s="1"/>
  <c r="A208" i="1"/>
  <c r="D208" i="1" s="1"/>
  <c r="B207" i="1"/>
  <c r="B207" i="2" s="1"/>
  <c r="B273" i="1"/>
  <c r="B273" i="2" s="1"/>
  <c r="A274" i="1"/>
  <c r="D274" i="1" s="1"/>
  <c r="B185" i="1"/>
  <c r="B185" i="2" s="1"/>
  <c r="A186" i="1"/>
  <c r="D186" i="1" s="1"/>
  <c r="L3747" i="2" l="1"/>
  <c r="L3747" i="1" s="1"/>
  <c r="H2398" i="2"/>
  <c r="H2932" i="2"/>
  <c r="H3471" i="2" s="1"/>
  <c r="H4010" i="2" s="1"/>
  <c r="H4549" i="2" s="1"/>
  <c r="H5088" i="2" s="1"/>
  <c r="L4825" i="2"/>
  <c r="L4825" i="1" s="1"/>
  <c r="L4285" i="2"/>
  <c r="L4285" i="1" s="1"/>
  <c r="H2439" i="2"/>
  <c r="H2973" i="2"/>
  <c r="H3512" i="2" s="1"/>
  <c r="H4051" i="2" s="1"/>
  <c r="H4590" i="2" s="1"/>
  <c r="H5129" i="2" s="1"/>
  <c r="AH162" i="3"/>
  <c r="R161" i="3"/>
  <c r="V161" i="3" s="1"/>
  <c r="H2446" i="2"/>
  <c r="H2980" i="2"/>
  <c r="H3519" i="2" s="1"/>
  <c r="H4058" i="2" s="1"/>
  <c r="H4597" i="2" s="1"/>
  <c r="H5136" i="2" s="1"/>
  <c r="H2986" i="2"/>
  <c r="H3525" i="2" s="1"/>
  <c r="H4064" i="2" s="1"/>
  <c r="H4603" i="2" s="1"/>
  <c r="H5142" i="2" s="1"/>
  <c r="H2984" i="2"/>
  <c r="H3523" i="2" s="1"/>
  <c r="H4062" i="2" s="1"/>
  <c r="H4601" i="2" s="1"/>
  <c r="H5140" i="2" s="1"/>
  <c r="A4826" i="2"/>
  <c r="C5110" i="1"/>
  <c r="C5110" i="2" s="1"/>
  <c r="K5116" i="1"/>
  <c r="J2522" i="1"/>
  <c r="J3055" i="1"/>
  <c r="J3594" i="1" s="1"/>
  <c r="J4133" i="1" s="1"/>
  <c r="J4672" i="1" s="1"/>
  <c r="J5211" i="1" s="1"/>
  <c r="J2509" i="1"/>
  <c r="J3042" i="1"/>
  <c r="J3581" i="1" s="1"/>
  <c r="J4120" i="1" s="1"/>
  <c r="A2132" i="2"/>
  <c r="C2959" i="1"/>
  <c r="C2959" i="2" s="1"/>
  <c r="K2965" i="1"/>
  <c r="C3496" i="1"/>
  <c r="C3496" i="2" s="1"/>
  <c r="K3502" i="1"/>
  <c r="J2508" i="1"/>
  <c r="J3041" i="1"/>
  <c r="J3580" i="1" s="1"/>
  <c r="J4119" i="1" s="1"/>
  <c r="J4658" i="1" s="1"/>
  <c r="J5197" i="1" s="1"/>
  <c r="C2958" i="1"/>
  <c r="C2958" i="2" s="1"/>
  <c r="K2964" i="1"/>
  <c r="A2670" i="2"/>
  <c r="C4574" i="1"/>
  <c r="C4574" i="2" s="1"/>
  <c r="K4580" i="1"/>
  <c r="C4036" i="1"/>
  <c r="C4036" i="2" s="1"/>
  <c r="K4042" i="1"/>
  <c r="C3494" i="1"/>
  <c r="C3494" i="2" s="1"/>
  <c r="K3500" i="1"/>
  <c r="C2956" i="1"/>
  <c r="C2956" i="2" s="1"/>
  <c r="K2962" i="1"/>
  <c r="C4033" i="1"/>
  <c r="C4033" i="2" s="1"/>
  <c r="K4039" i="1"/>
  <c r="C3493" i="1"/>
  <c r="C3493" i="2" s="1"/>
  <c r="K3499" i="1"/>
  <c r="C4576" i="1"/>
  <c r="C4576" i="2" s="1"/>
  <c r="K4582" i="1"/>
  <c r="C3498" i="1"/>
  <c r="C3498" i="2" s="1"/>
  <c r="K3504" i="1"/>
  <c r="A3209" i="2"/>
  <c r="C5113" i="1"/>
  <c r="C5113" i="2" s="1"/>
  <c r="K5119" i="1"/>
  <c r="C4572" i="1"/>
  <c r="C4572" i="2" s="1"/>
  <c r="K4578" i="1"/>
  <c r="C4034" i="1"/>
  <c r="C4034" i="2" s="1"/>
  <c r="K4040" i="1"/>
  <c r="J2506" i="1"/>
  <c r="J3039" i="1"/>
  <c r="J3578" i="1" s="1"/>
  <c r="J4117" i="1" s="1"/>
  <c r="J4656" i="1" s="1"/>
  <c r="J5195" i="1" s="1"/>
  <c r="C4037" i="1"/>
  <c r="C4037" i="2" s="1"/>
  <c r="K4043" i="1"/>
  <c r="C4571" i="1"/>
  <c r="C4571" i="2" s="1"/>
  <c r="K4577" i="1"/>
  <c r="C5112" i="1"/>
  <c r="C5112" i="2" s="1"/>
  <c r="K5118" i="1"/>
  <c r="J2421" i="1"/>
  <c r="J2954" i="1"/>
  <c r="J3493" i="1" s="1"/>
  <c r="J4032" i="1" s="1"/>
  <c r="J4571" i="1" s="1"/>
  <c r="J5110" i="1" s="1"/>
  <c r="A3748" i="2"/>
  <c r="C2957" i="1"/>
  <c r="C2957" i="2" s="1"/>
  <c r="K2963" i="1"/>
  <c r="C4032" i="1"/>
  <c r="C4032" i="2" s="1"/>
  <c r="K4038" i="1"/>
  <c r="C4573" i="1"/>
  <c r="C4573" i="2" s="1"/>
  <c r="K4579" i="1"/>
  <c r="J2507" i="1"/>
  <c r="J3040" i="1"/>
  <c r="J3579" i="1" s="1"/>
  <c r="J4118" i="1" s="1"/>
  <c r="J4657" i="1" s="1"/>
  <c r="J5196" i="1" s="1"/>
  <c r="C5114" i="1"/>
  <c r="C5114" i="2" s="1"/>
  <c r="K5120" i="1"/>
  <c r="C3497" i="1"/>
  <c r="C3497" i="2" s="1"/>
  <c r="K3503" i="1"/>
  <c r="C2954" i="1"/>
  <c r="C2954" i="2" s="1"/>
  <c r="K2960" i="1"/>
  <c r="C4035" i="1"/>
  <c r="C4035" i="2" s="1"/>
  <c r="K4041" i="1"/>
  <c r="C2955" i="1"/>
  <c r="C2955" i="2" s="1"/>
  <c r="K2961" i="1"/>
  <c r="C4575" i="1"/>
  <c r="C4575" i="2" s="1"/>
  <c r="K4581" i="1"/>
  <c r="G2144" i="2"/>
  <c r="G2682" i="2"/>
  <c r="G3221" i="2" s="1"/>
  <c r="G3760" i="2" s="1"/>
  <c r="G4299" i="2" s="1"/>
  <c r="G4838" i="2" s="1"/>
  <c r="C5111" i="1"/>
  <c r="C5111" i="2" s="1"/>
  <c r="K5117" i="1"/>
  <c r="A4286" i="2"/>
  <c r="C5115" i="1"/>
  <c r="C5115" i="2" s="1"/>
  <c r="K5121" i="1"/>
  <c r="C3495" i="1"/>
  <c r="C3495" i="2" s="1"/>
  <c r="K3501" i="1"/>
  <c r="S334" i="3"/>
  <c r="AC74" i="3"/>
  <c r="AE73" i="3"/>
  <c r="G74" i="2"/>
  <c r="G418" i="2"/>
  <c r="G763" i="2" s="1"/>
  <c r="G1108" i="2" s="1"/>
  <c r="G1453" i="2" s="1"/>
  <c r="G1798" i="2" s="1"/>
  <c r="D4286" i="1"/>
  <c r="D2670" i="1"/>
  <c r="D4826" i="1"/>
  <c r="D3209" i="1"/>
  <c r="D3748" i="1"/>
  <c r="L2132" i="2"/>
  <c r="L2132" i="1" s="1"/>
  <c r="D2132" i="1"/>
  <c r="U67" i="3"/>
  <c r="A2064" i="2"/>
  <c r="D2064" i="1"/>
  <c r="A2065" i="1"/>
  <c r="B2064" i="1"/>
  <c r="B2064" i="2" s="1"/>
  <c r="D1954" i="1"/>
  <c r="A1954" i="2"/>
  <c r="D1998" i="1"/>
  <c r="A1998" i="2"/>
  <c r="D1910" i="1"/>
  <c r="A1910" i="2"/>
  <c r="D1976" i="1"/>
  <c r="A1976" i="2"/>
  <c r="D1888" i="1"/>
  <c r="A1888" i="2"/>
  <c r="D2042" i="1"/>
  <c r="A2042" i="2"/>
  <c r="A2043" i="1"/>
  <c r="B2042" i="1"/>
  <c r="B2042" i="2" s="1"/>
  <c r="D1932" i="1"/>
  <c r="A1932" i="2"/>
  <c r="D2020" i="1"/>
  <c r="A2020" i="2"/>
  <c r="B2020" i="1"/>
  <c r="B2020" i="2" s="1"/>
  <c r="A2021" i="1"/>
  <c r="D1698" i="1"/>
  <c r="A1698" i="2"/>
  <c r="B1698" i="1"/>
  <c r="B1698" i="2" s="1"/>
  <c r="A1699" i="1"/>
  <c r="D1720" i="1"/>
  <c r="A1720" i="2"/>
  <c r="A1721" i="1"/>
  <c r="B1720" i="1"/>
  <c r="B1720" i="2" s="1"/>
  <c r="D1676" i="1"/>
  <c r="A1676" i="2"/>
  <c r="B1676" i="1"/>
  <c r="B1676" i="2" s="1"/>
  <c r="A1677" i="1"/>
  <c r="D1375" i="1"/>
  <c r="A1375" i="2"/>
  <c r="A1376" i="1"/>
  <c r="B1375" i="1"/>
  <c r="B1375" i="2" s="1"/>
  <c r="D1353" i="1"/>
  <c r="A1353" i="2"/>
  <c r="A1354" i="1"/>
  <c r="B1353" i="1"/>
  <c r="B1353" i="2" s="1"/>
  <c r="D1331" i="1"/>
  <c r="A1331" i="2"/>
  <c r="A1332" i="1"/>
  <c r="B1331" i="1"/>
  <c r="B1331" i="2" s="1"/>
  <c r="A986" i="2"/>
  <c r="D986" i="1"/>
  <c r="A987" i="1"/>
  <c r="B986" i="1"/>
  <c r="B986" i="2" s="1"/>
  <c r="D1008" i="1"/>
  <c r="A1008" i="2"/>
  <c r="B1008" i="1"/>
  <c r="B1008" i="2" s="1"/>
  <c r="A1009" i="1"/>
  <c r="D1030" i="1"/>
  <c r="A1030" i="2"/>
  <c r="A1031" i="1"/>
  <c r="B1030" i="1"/>
  <c r="B1030" i="2" s="1"/>
  <c r="D641" i="1"/>
  <c r="A641" i="2"/>
  <c r="A642" i="1"/>
  <c r="B641" i="1"/>
  <c r="B641" i="2" s="1"/>
  <c r="D663" i="1"/>
  <c r="A663" i="2"/>
  <c r="A664" i="1"/>
  <c r="B663" i="1"/>
  <c r="B663" i="2" s="1"/>
  <c r="D685" i="1"/>
  <c r="A685" i="2"/>
  <c r="A686" i="1"/>
  <c r="B685" i="1"/>
  <c r="B685" i="2" s="1"/>
  <c r="J339" i="2"/>
  <c r="J684" i="2" s="1"/>
  <c r="J1029" i="2" s="1"/>
  <c r="J1374" i="2" s="1"/>
  <c r="J1719" i="2" s="1"/>
  <c r="J2064" i="2" s="1"/>
  <c r="F339" i="2"/>
  <c r="F684" i="2" s="1"/>
  <c r="F1029" i="2" s="1"/>
  <c r="F1374" i="2" s="1"/>
  <c r="F1719" i="2" s="1"/>
  <c r="F2064" i="2" s="1"/>
  <c r="H339" i="2"/>
  <c r="H684" i="2" s="1"/>
  <c r="H1029" i="2" s="1"/>
  <c r="H1374" i="2" s="1"/>
  <c r="H1719" i="2" s="1"/>
  <c r="H2064" i="2" s="1"/>
  <c r="L1083" i="2"/>
  <c r="L1083" i="1" s="1"/>
  <c r="F1428" i="2"/>
  <c r="F639" i="2"/>
  <c r="F1327" i="2"/>
  <c r="F2015" i="2"/>
  <c r="L1427" i="2"/>
  <c r="L1427" i="1" s="1"/>
  <c r="F1772" i="2"/>
  <c r="L1772" i="2" s="1"/>
  <c r="L1772" i="1" s="1"/>
  <c r="A318" i="2"/>
  <c r="D318" i="1"/>
  <c r="B318" i="1"/>
  <c r="B318" i="2" s="1"/>
  <c r="A319" i="1"/>
  <c r="F983" i="2"/>
  <c r="D296" i="1"/>
  <c r="A296" i="2"/>
  <c r="A297" i="1"/>
  <c r="B296" i="1"/>
  <c r="B296" i="2" s="1"/>
  <c r="J317" i="2"/>
  <c r="J662" i="2" s="1"/>
  <c r="J1007" i="2" s="1"/>
  <c r="J1352" i="2" s="1"/>
  <c r="J1697" i="2" s="1"/>
  <c r="J2042" i="2" s="1"/>
  <c r="F317" i="2"/>
  <c r="F662" i="2" s="1"/>
  <c r="F1007" i="2" s="1"/>
  <c r="F1352" i="2" s="1"/>
  <c r="F1697" i="2" s="1"/>
  <c r="F2042" i="2" s="1"/>
  <c r="H317" i="2"/>
  <c r="H662" i="2" s="1"/>
  <c r="H1007" i="2" s="1"/>
  <c r="H1352" i="2" s="1"/>
  <c r="H1697" i="2" s="1"/>
  <c r="H2042" i="2" s="1"/>
  <c r="F1671" i="2"/>
  <c r="D340" i="1"/>
  <c r="A340" i="2"/>
  <c r="B340" i="1"/>
  <c r="B340" i="2" s="1"/>
  <c r="A341" i="1"/>
  <c r="J295" i="2"/>
  <c r="J640" i="2" s="1"/>
  <c r="J985" i="2" s="1"/>
  <c r="J1330" i="2" s="1"/>
  <c r="J1675" i="2" s="1"/>
  <c r="J2020" i="2" s="1"/>
  <c r="F295" i="2"/>
  <c r="H295" i="2"/>
  <c r="H640" i="2" s="1"/>
  <c r="H985" i="2" s="1"/>
  <c r="H1330" i="2" s="1"/>
  <c r="H1675" i="2" s="1"/>
  <c r="H2020" i="2" s="1"/>
  <c r="B4826" i="1"/>
  <c r="B4826" i="2" s="1"/>
  <c r="A4827" i="1"/>
  <c r="F4827" i="1" s="1"/>
  <c r="A4287" i="1"/>
  <c r="F4287" i="1" s="1"/>
  <c r="B4286" i="1"/>
  <c r="B4286" i="2" s="1"/>
  <c r="B3748" i="1"/>
  <c r="B3748" i="2" s="1"/>
  <c r="A3749" i="1"/>
  <c r="F3749" i="1" s="1"/>
  <c r="B3209" i="1"/>
  <c r="B3209" i="2" s="1"/>
  <c r="A3210" i="1"/>
  <c r="F3210" i="1" s="1"/>
  <c r="B2670" i="1"/>
  <c r="B2670" i="2" s="1"/>
  <c r="A2671" i="1"/>
  <c r="F2671" i="1" s="1"/>
  <c r="A2133" i="1"/>
  <c r="F2133" i="1" s="1"/>
  <c r="B2132" i="1"/>
  <c r="B2132" i="2" s="1"/>
  <c r="E1693" i="2"/>
  <c r="E1348" i="2"/>
  <c r="E1003" i="2"/>
  <c r="E658" i="2"/>
  <c r="E313" i="2"/>
  <c r="A1566" i="2"/>
  <c r="A1610" i="2"/>
  <c r="A1632" i="2"/>
  <c r="A1654" i="2"/>
  <c r="A1588" i="2"/>
  <c r="A1287" i="2"/>
  <c r="A1265" i="2"/>
  <c r="A1243" i="2"/>
  <c r="A1221" i="2"/>
  <c r="A1309" i="2"/>
  <c r="A876" i="2"/>
  <c r="A898" i="2"/>
  <c r="A942" i="2"/>
  <c r="A964" i="2"/>
  <c r="A920" i="2"/>
  <c r="A619" i="2"/>
  <c r="A531" i="2"/>
  <c r="A597" i="2"/>
  <c r="A575" i="2"/>
  <c r="A553" i="2"/>
  <c r="A230" i="2"/>
  <c r="F1627" i="2"/>
  <c r="F529" i="2"/>
  <c r="F1195" i="2"/>
  <c r="A186" i="2"/>
  <c r="A252" i="2"/>
  <c r="F1561" i="2"/>
  <c r="F939" i="2"/>
  <c r="F917" i="2"/>
  <c r="F1495" i="2"/>
  <c r="F1239" i="2"/>
  <c r="F1949" i="2"/>
  <c r="F1583" i="2"/>
  <c r="F1129" i="2"/>
  <c r="F551" i="2"/>
  <c r="F1628" i="2"/>
  <c r="F1217" i="2"/>
  <c r="F1305" i="2"/>
  <c r="F1861" i="2"/>
  <c r="F1473" i="2"/>
  <c r="F1517" i="2"/>
  <c r="F895" i="2"/>
  <c r="F1795" i="2"/>
  <c r="L1795" i="2" s="1"/>
  <c r="L1795" i="1" s="1"/>
  <c r="L1450" i="2"/>
  <c r="L1450" i="1" s="1"/>
  <c r="F1971" i="2"/>
  <c r="F1905" i="2"/>
  <c r="H185" i="2"/>
  <c r="H530" i="2" s="1"/>
  <c r="H875" i="2" s="1"/>
  <c r="H1220" i="2" s="1"/>
  <c r="H1565" i="2" s="1"/>
  <c r="H1910" i="2" s="1"/>
  <c r="J185" i="2"/>
  <c r="J530" i="2" s="1"/>
  <c r="J875" i="2" s="1"/>
  <c r="J1220" i="2" s="1"/>
  <c r="J1565" i="2" s="1"/>
  <c r="J1910" i="2" s="1"/>
  <c r="F185" i="2"/>
  <c r="H273" i="2"/>
  <c r="H618" i="2" s="1"/>
  <c r="H963" i="2" s="1"/>
  <c r="H1308" i="2" s="1"/>
  <c r="H1653" i="2" s="1"/>
  <c r="H1998" i="2" s="1"/>
  <c r="J273" i="2"/>
  <c r="J618" i="2" s="1"/>
  <c r="J963" i="2" s="1"/>
  <c r="J1308" i="2" s="1"/>
  <c r="J1653" i="2" s="1"/>
  <c r="J1998" i="2" s="1"/>
  <c r="F273" i="2"/>
  <c r="H229" i="2"/>
  <c r="H574" i="2" s="1"/>
  <c r="H919" i="2" s="1"/>
  <c r="H1264" i="2" s="1"/>
  <c r="H1609" i="2" s="1"/>
  <c r="H1954" i="2" s="1"/>
  <c r="J229" i="2"/>
  <c r="J574" i="2" s="1"/>
  <c r="J919" i="2" s="1"/>
  <c r="J1264" i="2" s="1"/>
  <c r="J1609" i="2" s="1"/>
  <c r="J1954" i="2" s="1"/>
  <c r="F229" i="2"/>
  <c r="F1261" i="2"/>
  <c r="F573" i="2"/>
  <c r="H251" i="2"/>
  <c r="H596" i="2" s="1"/>
  <c r="H941" i="2" s="1"/>
  <c r="H1286" i="2" s="1"/>
  <c r="H1631" i="2" s="1"/>
  <c r="H1976" i="2" s="1"/>
  <c r="J251" i="2"/>
  <c r="J596" i="2" s="1"/>
  <c r="J941" i="2" s="1"/>
  <c r="J1286" i="2" s="1"/>
  <c r="J1631" i="2" s="1"/>
  <c r="J1976" i="2" s="1"/>
  <c r="F251" i="2"/>
  <c r="A274" i="2"/>
  <c r="L1106" i="2"/>
  <c r="L1106" i="1" s="1"/>
  <c r="F1451" i="2"/>
  <c r="F829" i="2"/>
  <c r="F1839" i="2"/>
  <c r="F1883" i="2"/>
  <c r="H207" i="2"/>
  <c r="H552" i="2" s="1"/>
  <c r="H897" i="2" s="1"/>
  <c r="H1242" i="2" s="1"/>
  <c r="H1587" i="2" s="1"/>
  <c r="H1932" i="2" s="1"/>
  <c r="F207" i="2"/>
  <c r="J207" i="2"/>
  <c r="J552" i="2" s="1"/>
  <c r="J897" i="2" s="1"/>
  <c r="J1242" i="2" s="1"/>
  <c r="J1587" i="2" s="1"/>
  <c r="J1932" i="2" s="1"/>
  <c r="F873" i="2"/>
  <c r="F1306" i="2"/>
  <c r="F807" i="2"/>
  <c r="F851" i="2"/>
  <c r="F1649" i="2"/>
  <c r="F1173" i="2"/>
  <c r="H163" i="2"/>
  <c r="H508" i="2" s="1"/>
  <c r="H853" i="2" s="1"/>
  <c r="H1198" i="2" s="1"/>
  <c r="H1543" i="2" s="1"/>
  <c r="H1888" i="2" s="1"/>
  <c r="J163" i="2"/>
  <c r="J508" i="2" s="1"/>
  <c r="J853" i="2" s="1"/>
  <c r="J1198" i="2" s="1"/>
  <c r="J1543" i="2" s="1"/>
  <c r="J1888" i="2" s="1"/>
  <c r="F163" i="2"/>
  <c r="F1993" i="2"/>
  <c r="A208" i="2"/>
  <c r="F485" i="2"/>
  <c r="F1539" i="2"/>
  <c r="F595" i="2"/>
  <c r="F1817" i="2"/>
  <c r="F617" i="2"/>
  <c r="F507" i="2"/>
  <c r="F1151" i="2"/>
  <c r="F1950" i="2"/>
  <c r="A1955" i="1"/>
  <c r="B1954" i="1"/>
  <c r="B1954" i="2" s="1"/>
  <c r="A1933" i="1"/>
  <c r="B1932" i="1"/>
  <c r="B1932" i="2" s="1"/>
  <c r="A1911" i="1"/>
  <c r="B1910" i="1"/>
  <c r="B1910" i="2" s="1"/>
  <c r="A1977" i="1"/>
  <c r="B1976" i="1"/>
  <c r="B1976" i="2" s="1"/>
  <c r="A1999" i="1"/>
  <c r="B1998" i="1"/>
  <c r="B1998" i="2" s="1"/>
  <c r="A1611" i="1"/>
  <c r="D1611" i="1" s="1"/>
  <c r="B1610" i="1"/>
  <c r="B1610" i="2" s="1"/>
  <c r="A1655" i="1"/>
  <c r="D1655" i="1" s="1"/>
  <c r="B1654" i="1"/>
  <c r="B1654" i="2" s="1"/>
  <c r="A1589" i="1"/>
  <c r="D1589" i="1" s="1"/>
  <c r="B1588" i="1"/>
  <c r="B1588" i="2" s="1"/>
  <c r="A1633" i="1"/>
  <c r="D1633" i="1" s="1"/>
  <c r="B1632" i="1"/>
  <c r="B1632" i="2" s="1"/>
  <c r="A1244" i="1"/>
  <c r="D1244" i="1" s="1"/>
  <c r="B1243" i="1"/>
  <c r="B1243" i="2" s="1"/>
  <c r="A1288" i="1"/>
  <c r="D1288" i="1" s="1"/>
  <c r="B1287" i="1"/>
  <c r="B1287" i="2" s="1"/>
  <c r="A1310" i="1"/>
  <c r="D1310" i="1" s="1"/>
  <c r="B1309" i="1"/>
  <c r="B1309" i="2" s="1"/>
  <c r="A1266" i="1"/>
  <c r="D1266" i="1" s="1"/>
  <c r="B1265" i="1"/>
  <c r="B1265" i="2" s="1"/>
  <c r="A965" i="1"/>
  <c r="D965" i="1" s="1"/>
  <c r="B964" i="1"/>
  <c r="B964" i="2" s="1"/>
  <c r="A921" i="1"/>
  <c r="D921" i="1" s="1"/>
  <c r="B920" i="1"/>
  <c r="B920" i="2" s="1"/>
  <c r="A899" i="1"/>
  <c r="D899" i="1" s="1"/>
  <c r="B898" i="1"/>
  <c r="B898" i="2" s="1"/>
  <c r="A943" i="1"/>
  <c r="D943" i="1" s="1"/>
  <c r="B942" i="1"/>
  <c r="B942" i="2" s="1"/>
  <c r="B553" i="1"/>
  <c r="B553" i="2" s="1"/>
  <c r="A554" i="1"/>
  <c r="D554" i="1" s="1"/>
  <c r="B619" i="1"/>
  <c r="B619" i="2" s="1"/>
  <c r="A620" i="1"/>
  <c r="D620" i="1" s="1"/>
  <c r="B597" i="1"/>
  <c r="B597" i="2" s="1"/>
  <c r="A598" i="1"/>
  <c r="D598" i="1" s="1"/>
  <c r="B575" i="1"/>
  <c r="B575" i="2" s="1"/>
  <c r="A576" i="1"/>
  <c r="D576" i="1" s="1"/>
  <c r="B208" i="1"/>
  <c r="B208" i="2" s="1"/>
  <c r="A209" i="1"/>
  <c r="D209" i="1" s="1"/>
  <c r="B230" i="1"/>
  <c r="B230" i="2" s="1"/>
  <c r="A231" i="1"/>
  <c r="D231" i="1" s="1"/>
  <c r="B252" i="1"/>
  <c r="B252" i="2" s="1"/>
  <c r="A253" i="1"/>
  <c r="D253" i="1" s="1"/>
  <c r="A275" i="1"/>
  <c r="D275" i="1" s="1"/>
  <c r="B274" i="1"/>
  <c r="B274" i="2" s="1"/>
  <c r="L4286" i="2" l="1"/>
  <c r="L4286" i="1" s="1"/>
  <c r="L3748" i="2"/>
  <c r="L3748" i="1" s="1"/>
  <c r="H2444" i="2"/>
  <c r="H2978" i="2"/>
  <c r="H3517" i="2" s="1"/>
  <c r="H4056" i="2" s="1"/>
  <c r="H4595" i="2" s="1"/>
  <c r="H5134" i="2" s="1"/>
  <c r="L4826" i="2"/>
  <c r="L4826" i="1" s="1"/>
  <c r="H2403" i="2"/>
  <c r="H2937" i="2"/>
  <c r="H3476" i="2" s="1"/>
  <c r="H4015" i="2" s="1"/>
  <c r="H4554" i="2" s="1"/>
  <c r="H5093" i="2" s="1"/>
  <c r="AH163" i="3"/>
  <c r="R162" i="3"/>
  <c r="V162" i="3" s="1"/>
  <c r="J3061" i="1"/>
  <c r="J2528" i="1"/>
  <c r="J4659" i="1"/>
  <c r="J5198" i="1" s="1"/>
  <c r="H2451" i="2"/>
  <c r="H2985" i="2"/>
  <c r="H3524" i="2" s="1"/>
  <c r="H4063" i="2" s="1"/>
  <c r="H4602" i="2" s="1"/>
  <c r="H5141" i="2" s="1"/>
  <c r="H2989" i="2"/>
  <c r="H3528" i="2" s="1"/>
  <c r="H4067" i="2" s="1"/>
  <c r="H4606" i="2" s="1"/>
  <c r="H5145" i="2" s="1"/>
  <c r="H2991" i="2"/>
  <c r="H3530" i="2" s="1"/>
  <c r="H4069" i="2" s="1"/>
  <c r="H4608" i="2" s="1"/>
  <c r="H5147" i="2" s="1"/>
  <c r="A2671" i="2"/>
  <c r="C3503" i="1"/>
  <c r="C3503" i="2" s="1"/>
  <c r="K3509" i="1"/>
  <c r="C2962" i="1"/>
  <c r="C2962" i="2" s="1"/>
  <c r="K2968" i="1"/>
  <c r="C5117" i="1"/>
  <c r="C5117" i="2" s="1"/>
  <c r="K5123" i="1"/>
  <c r="A3210" i="2"/>
  <c r="C5118" i="1"/>
  <c r="C5118" i="2" s="1"/>
  <c r="K5124" i="1"/>
  <c r="A2133" i="2"/>
  <c r="C3501" i="1"/>
  <c r="C3501" i="2" s="1"/>
  <c r="K3507" i="1"/>
  <c r="C4038" i="1"/>
  <c r="C4038" i="2" s="1"/>
  <c r="K4044" i="1"/>
  <c r="C5119" i="1"/>
  <c r="C5119" i="2" s="1"/>
  <c r="K5125" i="1"/>
  <c r="C4578" i="1"/>
  <c r="C4578" i="2" s="1"/>
  <c r="K4584" i="1"/>
  <c r="A3749" i="2"/>
  <c r="G2145" i="2"/>
  <c r="G2683" i="2"/>
  <c r="G3222" i="2" s="1"/>
  <c r="G3761" i="2" s="1"/>
  <c r="G4300" i="2" s="1"/>
  <c r="G4839" i="2" s="1"/>
  <c r="C4041" i="1"/>
  <c r="C4041" i="2" s="1"/>
  <c r="K4047" i="1"/>
  <c r="C5120" i="1"/>
  <c r="C5120" i="2" s="1"/>
  <c r="K5126" i="1"/>
  <c r="C3500" i="1"/>
  <c r="C3500" i="2" s="1"/>
  <c r="K3506" i="1"/>
  <c r="C2965" i="1"/>
  <c r="C2965" i="2" s="1"/>
  <c r="K2971" i="1"/>
  <c r="C4577" i="1"/>
  <c r="C4577" i="2" s="1"/>
  <c r="K4583" i="1"/>
  <c r="C2964" i="1"/>
  <c r="C2964" i="2" s="1"/>
  <c r="K2970" i="1"/>
  <c r="C4042" i="1"/>
  <c r="C4042" i="2" s="1"/>
  <c r="K4048" i="1"/>
  <c r="C4582" i="1"/>
  <c r="C4582" i="2" s="1"/>
  <c r="K4588" i="1"/>
  <c r="J2513" i="1"/>
  <c r="J3046" i="1"/>
  <c r="J3585" i="1" s="1"/>
  <c r="J4124" i="1" s="1"/>
  <c r="J4663" i="1" s="1"/>
  <c r="J5202" i="1" s="1"/>
  <c r="C2963" i="1"/>
  <c r="C2963" i="2" s="1"/>
  <c r="K2969" i="1"/>
  <c r="C4043" i="1"/>
  <c r="C4043" i="2" s="1"/>
  <c r="K4049" i="1"/>
  <c r="C5116" i="1"/>
  <c r="C5116" i="2" s="1"/>
  <c r="K5122" i="1"/>
  <c r="A4287" i="2"/>
  <c r="A4827" i="2"/>
  <c r="C5121" i="1"/>
  <c r="C5121" i="2" s="1"/>
  <c r="K5127" i="1"/>
  <c r="C3499" i="1"/>
  <c r="C3499" i="2" s="1"/>
  <c r="K3505" i="1"/>
  <c r="C4580" i="1"/>
  <c r="C4580" i="2" s="1"/>
  <c r="K4586" i="1"/>
  <c r="J2514" i="1"/>
  <c r="J3047" i="1"/>
  <c r="J3586" i="1" s="1"/>
  <c r="J4125" i="1" s="1"/>
  <c r="J4664" i="1" s="1"/>
  <c r="J5203" i="1" s="1"/>
  <c r="C4581" i="1"/>
  <c r="C4581" i="2" s="1"/>
  <c r="K4587" i="1"/>
  <c r="C3504" i="1"/>
  <c r="C3504" i="2" s="1"/>
  <c r="K3510" i="1"/>
  <c r="J2515" i="1"/>
  <c r="J3048" i="1"/>
  <c r="J3587" i="1" s="1"/>
  <c r="J4126" i="1" s="1"/>
  <c r="J4665" i="1" s="1"/>
  <c r="J5204" i="1" s="1"/>
  <c r="J2427" i="1"/>
  <c r="J2960" i="1"/>
  <c r="J3499" i="1" s="1"/>
  <c r="J4038" i="1" s="1"/>
  <c r="J4577" i="1" s="1"/>
  <c r="J5116" i="1" s="1"/>
  <c r="C2960" i="1"/>
  <c r="C2960" i="2" s="1"/>
  <c r="K2966" i="1"/>
  <c r="J2512" i="1"/>
  <c r="J3045" i="1"/>
  <c r="J3584" i="1" s="1"/>
  <c r="J4123" i="1" s="1"/>
  <c r="J4662" i="1" s="1"/>
  <c r="J5201" i="1" s="1"/>
  <c r="C4039" i="1"/>
  <c r="C4039" i="2" s="1"/>
  <c r="K4045" i="1"/>
  <c r="C3502" i="1"/>
  <c r="C3502" i="2" s="1"/>
  <c r="K3508" i="1"/>
  <c r="C2961" i="1"/>
  <c r="C2961" i="2" s="1"/>
  <c r="K2967" i="1"/>
  <c r="C4579" i="1"/>
  <c r="C4579" i="2" s="1"/>
  <c r="K4585" i="1"/>
  <c r="C4040" i="1"/>
  <c r="C4040" i="2" s="1"/>
  <c r="K4046" i="1"/>
  <c r="S335" i="3"/>
  <c r="AC75" i="3"/>
  <c r="AE74" i="3"/>
  <c r="G75" i="2"/>
  <c r="G419" i="2"/>
  <c r="G764" i="2" s="1"/>
  <c r="G1109" i="2" s="1"/>
  <c r="G1454" i="2" s="1"/>
  <c r="G1799" i="2" s="1"/>
  <c r="D3749" i="1"/>
  <c r="D4287" i="1"/>
  <c r="D2671" i="1"/>
  <c r="D4827" i="1"/>
  <c r="D3210" i="1"/>
  <c r="L2133" i="2"/>
  <c r="L2133" i="1" s="1"/>
  <c r="D2133" i="1"/>
  <c r="U68" i="3"/>
  <c r="D2021" i="1"/>
  <c r="A2021" i="2"/>
  <c r="A2022" i="1"/>
  <c r="B2021" i="1"/>
  <c r="B2021" i="2" s="1"/>
  <c r="D1911" i="1"/>
  <c r="A1911" i="2"/>
  <c r="D1933" i="1"/>
  <c r="A1933" i="2"/>
  <c r="D1999" i="1"/>
  <c r="A1999" i="2"/>
  <c r="D1955" i="1"/>
  <c r="A1955" i="2"/>
  <c r="D2065" i="1"/>
  <c r="A2065" i="2"/>
  <c r="B2065" i="1"/>
  <c r="B2065" i="2" s="1"/>
  <c r="A2066" i="1"/>
  <c r="D1977" i="1"/>
  <c r="A1977" i="2"/>
  <c r="D2043" i="1"/>
  <c r="A2043" i="2"/>
  <c r="A2044" i="1"/>
  <c r="B2043" i="1"/>
  <c r="B2043" i="2" s="1"/>
  <c r="D1721" i="1"/>
  <c r="A1721" i="2"/>
  <c r="A1722" i="1"/>
  <c r="B1721" i="1"/>
  <c r="B1721" i="2" s="1"/>
  <c r="A1677" i="2"/>
  <c r="D1677" i="1"/>
  <c r="A1678" i="1"/>
  <c r="B1677" i="1"/>
  <c r="B1677" i="2" s="1"/>
  <c r="A1699" i="2"/>
  <c r="D1699" i="1"/>
  <c r="A1700" i="1"/>
  <c r="B1699" i="1"/>
  <c r="B1699" i="2" s="1"/>
  <c r="A1354" i="2"/>
  <c r="D1354" i="1"/>
  <c r="A1355" i="1"/>
  <c r="B1354" i="1"/>
  <c r="B1354" i="2" s="1"/>
  <c r="A1332" i="2"/>
  <c r="D1332" i="1"/>
  <c r="A1333" i="1"/>
  <c r="B1332" i="1"/>
  <c r="B1332" i="2" s="1"/>
  <c r="D1376" i="1"/>
  <c r="A1376" i="2"/>
  <c r="A1377" i="1"/>
  <c r="B1376" i="1"/>
  <c r="B1376" i="2" s="1"/>
  <c r="A1009" i="2"/>
  <c r="D1009" i="1"/>
  <c r="B1009" i="1"/>
  <c r="B1009" i="2" s="1"/>
  <c r="A1010" i="1"/>
  <c r="D1031" i="1"/>
  <c r="A1031" i="2"/>
  <c r="B1031" i="1"/>
  <c r="B1031" i="2" s="1"/>
  <c r="A1032" i="1"/>
  <c r="A987" i="2"/>
  <c r="D987" i="1"/>
  <c r="B987" i="1"/>
  <c r="B987" i="2" s="1"/>
  <c r="A988" i="1"/>
  <c r="D664" i="1"/>
  <c r="A664" i="2"/>
  <c r="A665" i="1"/>
  <c r="B664" i="1"/>
  <c r="B664" i="2" s="1"/>
  <c r="A686" i="2"/>
  <c r="D686" i="1"/>
  <c r="A687" i="1"/>
  <c r="B686" i="1"/>
  <c r="B686" i="2" s="1"/>
  <c r="A642" i="2"/>
  <c r="D642" i="1"/>
  <c r="A643" i="1"/>
  <c r="B642" i="1"/>
  <c r="B642" i="2" s="1"/>
  <c r="J340" i="2"/>
  <c r="J685" i="2" s="1"/>
  <c r="J1030" i="2" s="1"/>
  <c r="J1375" i="2" s="1"/>
  <c r="J1720" i="2" s="1"/>
  <c r="J2065" i="2" s="1"/>
  <c r="F340" i="2"/>
  <c r="F685" i="2" s="1"/>
  <c r="F1030" i="2" s="1"/>
  <c r="F1375" i="2" s="1"/>
  <c r="F1720" i="2" s="1"/>
  <c r="F2065" i="2" s="1"/>
  <c r="H340" i="2"/>
  <c r="H685" i="2" s="1"/>
  <c r="H1030" i="2" s="1"/>
  <c r="H1375" i="2" s="1"/>
  <c r="H1720" i="2" s="1"/>
  <c r="H2065" i="2" s="1"/>
  <c r="D297" i="1"/>
  <c r="A297" i="2"/>
  <c r="A298" i="1"/>
  <c r="B297" i="1"/>
  <c r="B297" i="2" s="1"/>
  <c r="A319" i="2"/>
  <c r="D319" i="1"/>
  <c r="B319" i="1"/>
  <c r="B319" i="2" s="1"/>
  <c r="A320" i="1"/>
  <c r="J296" i="2"/>
  <c r="J641" i="2" s="1"/>
  <c r="J986" i="2" s="1"/>
  <c r="J1331" i="2" s="1"/>
  <c r="J1676" i="2" s="1"/>
  <c r="J2021" i="2" s="1"/>
  <c r="F296" i="2"/>
  <c r="H296" i="2"/>
  <c r="H641" i="2" s="1"/>
  <c r="H986" i="2" s="1"/>
  <c r="H1331" i="2" s="1"/>
  <c r="H1676" i="2" s="1"/>
  <c r="H2021" i="2" s="1"/>
  <c r="L1428" i="2"/>
  <c r="L1428" i="1" s="1"/>
  <c r="F1773" i="2"/>
  <c r="L1773" i="2" s="1"/>
  <c r="L1773" i="1" s="1"/>
  <c r="J318" i="2"/>
  <c r="J663" i="2" s="1"/>
  <c r="J1008" i="2" s="1"/>
  <c r="J1353" i="2" s="1"/>
  <c r="J1698" i="2" s="1"/>
  <c r="J2043" i="2" s="1"/>
  <c r="F318" i="2"/>
  <c r="F663" i="2" s="1"/>
  <c r="F1008" i="2" s="1"/>
  <c r="F1353" i="2" s="1"/>
  <c r="F1698" i="2" s="1"/>
  <c r="F2043" i="2" s="1"/>
  <c r="H318" i="2"/>
  <c r="H663" i="2" s="1"/>
  <c r="H1008" i="2" s="1"/>
  <c r="H1353" i="2" s="1"/>
  <c r="H1698" i="2" s="1"/>
  <c r="H2043" i="2" s="1"/>
  <c r="F1672" i="2"/>
  <c r="F2016" i="2"/>
  <c r="F640" i="2"/>
  <c r="A341" i="2"/>
  <c r="D341" i="1"/>
  <c r="B341" i="1"/>
  <c r="B341" i="2" s="1"/>
  <c r="A342" i="1"/>
  <c r="F1328" i="2"/>
  <c r="F984" i="2"/>
  <c r="A4828" i="1"/>
  <c r="F4828" i="1" s="1"/>
  <c r="B4827" i="1"/>
  <c r="B4827" i="2" s="1"/>
  <c r="A4288" i="1"/>
  <c r="F4288" i="1" s="1"/>
  <c r="B4287" i="1"/>
  <c r="B4287" i="2" s="1"/>
  <c r="B3749" i="1"/>
  <c r="B3749" i="2" s="1"/>
  <c r="A3750" i="1"/>
  <c r="F3750" i="1" s="1"/>
  <c r="B3210" i="1"/>
  <c r="B3210" i="2" s="1"/>
  <c r="A3211" i="1"/>
  <c r="F3211" i="1" s="1"/>
  <c r="B2671" i="1"/>
  <c r="B2671" i="2" s="1"/>
  <c r="A2672" i="1"/>
  <c r="F2672" i="1" s="1"/>
  <c r="A2134" i="1"/>
  <c r="F2134" i="1" s="1"/>
  <c r="B2133" i="1"/>
  <c r="B2133" i="2" s="1"/>
  <c r="E1694" i="2"/>
  <c r="E1349" i="2"/>
  <c r="E1004" i="2"/>
  <c r="E659" i="2"/>
  <c r="E314" i="2"/>
  <c r="A1633" i="2"/>
  <c r="A1589" i="2"/>
  <c r="A1655" i="2"/>
  <c r="A1611" i="2"/>
  <c r="A1310" i="2"/>
  <c r="A1288" i="2"/>
  <c r="A1244" i="2"/>
  <c r="A1266" i="2"/>
  <c r="A921" i="2"/>
  <c r="A899" i="2"/>
  <c r="A965" i="2"/>
  <c r="A943" i="2"/>
  <c r="A576" i="2"/>
  <c r="A598" i="2"/>
  <c r="A620" i="2"/>
  <c r="A554" i="2"/>
  <c r="H208" i="2"/>
  <c r="H553" i="2" s="1"/>
  <c r="H898" i="2" s="1"/>
  <c r="H1243" i="2" s="1"/>
  <c r="H1588" i="2" s="1"/>
  <c r="H1933" i="2" s="1"/>
  <c r="F208" i="2"/>
  <c r="J208" i="2"/>
  <c r="J553" i="2" s="1"/>
  <c r="J898" i="2" s="1"/>
  <c r="J1243" i="2" s="1"/>
  <c r="J1588" i="2" s="1"/>
  <c r="J1933" i="2" s="1"/>
  <c r="F1651" i="2"/>
  <c r="H274" i="2"/>
  <c r="H619" i="2" s="1"/>
  <c r="H964" i="2" s="1"/>
  <c r="H1309" i="2" s="1"/>
  <c r="H1654" i="2" s="1"/>
  <c r="H1999" i="2" s="1"/>
  <c r="J274" i="2"/>
  <c r="J619" i="2" s="1"/>
  <c r="J964" i="2" s="1"/>
  <c r="J1309" i="2" s="1"/>
  <c r="J1654" i="2" s="1"/>
  <c r="J1999" i="2" s="1"/>
  <c r="F274" i="2"/>
  <c r="F1240" i="2"/>
  <c r="F1584" i="2"/>
  <c r="F1906" i="2"/>
  <c r="A231" i="2"/>
  <c r="F1994" i="2"/>
  <c r="F574" i="2"/>
  <c r="F1650" i="2"/>
  <c r="F1474" i="2"/>
  <c r="F1840" i="2"/>
  <c r="H252" i="2"/>
  <c r="H597" i="2" s="1"/>
  <c r="H942" i="2" s="1"/>
  <c r="H1287" i="2" s="1"/>
  <c r="H1632" i="2" s="1"/>
  <c r="H1977" i="2" s="1"/>
  <c r="J252" i="2"/>
  <c r="J597" i="2" s="1"/>
  <c r="J942" i="2" s="1"/>
  <c r="J1287" i="2" s="1"/>
  <c r="J1632" i="2" s="1"/>
  <c r="J1977" i="2" s="1"/>
  <c r="F252" i="2"/>
  <c r="F874" i="2"/>
  <c r="F1606" i="2"/>
  <c r="F530" i="2"/>
  <c r="F596" i="2"/>
  <c r="F1928" i="2"/>
  <c r="F1862" i="2"/>
  <c r="F1562" i="2"/>
  <c r="F1262" i="2"/>
  <c r="H186" i="2"/>
  <c r="H531" i="2" s="1"/>
  <c r="H876" i="2" s="1"/>
  <c r="H1221" i="2" s="1"/>
  <c r="H1566" i="2" s="1"/>
  <c r="H1911" i="2" s="1"/>
  <c r="J186" i="2"/>
  <c r="J531" i="2" s="1"/>
  <c r="J876" i="2" s="1"/>
  <c r="J1221" i="2" s="1"/>
  <c r="J1566" i="2" s="1"/>
  <c r="J1911" i="2" s="1"/>
  <c r="F186" i="2"/>
  <c r="F1972" i="2"/>
  <c r="F1518" i="2"/>
  <c r="F1218" i="2"/>
  <c r="A209" i="2"/>
  <c r="F1496" i="2"/>
  <c r="F852" i="2"/>
  <c r="F1884" i="2"/>
  <c r="F508" i="2"/>
  <c r="F1196" i="2"/>
  <c r="F1174" i="2"/>
  <c r="F618" i="2"/>
  <c r="F1973" i="2"/>
  <c r="A253" i="2"/>
  <c r="F940" i="2"/>
  <c r="F552" i="2"/>
  <c r="L1451" i="2"/>
  <c r="L1451" i="1" s="1"/>
  <c r="F1796" i="2"/>
  <c r="L1796" i="2" s="1"/>
  <c r="L1796" i="1" s="1"/>
  <c r="F918" i="2"/>
  <c r="F1818" i="2"/>
  <c r="F1284" i="2"/>
  <c r="F1540" i="2"/>
  <c r="H230" i="2"/>
  <c r="H575" i="2" s="1"/>
  <c r="H920" i="2" s="1"/>
  <c r="H1265" i="2" s="1"/>
  <c r="H1610" i="2" s="1"/>
  <c r="H1955" i="2" s="1"/>
  <c r="F230" i="2"/>
  <c r="J230" i="2"/>
  <c r="J575" i="2" s="1"/>
  <c r="J920" i="2" s="1"/>
  <c r="J1265" i="2" s="1"/>
  <c r="J1610" i="2" s="1"/>
  <c r="J1955" i="2" s="1"/>
  <c r="A275" i="2"/>
  <c r="F962" i="2"/>
  <c r="F830" i="2"/>
  <c r="F1152" i="2"/>
  <c r="F896" i="2"/>
  <c r="A2000" i="1"/>
  <c r="B1999" i="1"/>
  <c r="B1999" i="2" s="1"/>
  <c r="A1978" i="1"/>
  <c r="B1977" i="1"/>
  <c r="B1977" i="2" s="1"/>
  <c r="A1934" i="1"/>
  <c r="B1933" i="1"/>
  <c r="B1933" i="2" s="1"/>
  <c r="A1956" i="1"/>
  <c r="B1955" i="1"/>
  <c r="B1955" i="2" s="1"/>
  <c r="A1634" i="1"/>
  <c r="D1634" i="1" s="1"/>
  <c r="B1633" i="1"/>
  <c r="B1633" i="2" s="1"/>
  <c r="A1656" i="1"/>
  <c r="D1656" i="1" s="1"/>
  <c r="B1655" i="1"/>
  <c r="B1655" i="2" s="1"/>
  <c r="A1612" i="1"/>
  <c r="D1612" i="1" s="1"/>
  <c r="B1611" i="1"/>
  <c r="B1611" i="2" s="1"/>
  <c r="A1267" i="1"/>
  <c r="D1267" i="1" s="1"/>
  <c r="B1266" i="1"/>
  <c r="B1266" i="2" s="1"/>
  <c r="A1311" i="1"/>
  <c r="D1311" i="1" s="1"/>
  <c r="B1310" i="1"/>
  <c r="B1310" i="2" s="1"/>
  <c r="A1289" i="1"/>
  <c r="D1289" i="1" s="1"/>
  <c r="B1288" i="1"/>
  <c r="B1288" i="2" s="1"/>
  <c r="A944" i="1"/>
  <c r="D944" i="1" s="1"/>
  <c r="B943" i="1"/>
  <c r="B943" i="2" s="1"/>
  <c r="A922" i="1"/>
  <c r="D922" i="1" s="1"/>
  <c r="B921" i="1"/>
  <c r="B921" i="2" s="1"/>
  <c r="A966" i="1"/>
  <c r="D966" i="1" s="1"/>
  <c r="B965" i="1"/>
  <c r="B965" i="2" s="1"/>
  <c r="B576" i="1"/>
  <c r="B576" i="2" s="1"/>
  <c r="A577" i="1"/>
  <c r="D577" i="1" s="1"/>
  <c r="B620" i="1"/>
  <c r="B620" i="2" s="1"/>
  <c r="A621" i="1"/>
  <c r="D621" i="1" s="1"/>
  <c r="B598" i="1"/>
  <c r="B598" i="2" s="1"/>
  <c r="A599" i="1"/>
  <c r="D599" i="1" s="1"/>
  <c r="A276" i="1"/>
  <c r="D276" i="1" s="1"/>
  <c r="B275" i="1"/>
  <c r="B275" i="2" s="1"/>
  <c r="A254" i="1"/>
  <c r="D254" i="1" s="1"/>
  <c r="B253" i="1"/>
  <c r="B253" i="2" s="1"/>
  <c r="B231" i="1"/>
  <c r="B231" i="2" s="1"/>
  <c r="A232" i="1"/>
  <c r="D232" i="1" s="1"/>
  <c r="L4827" i="2" l="1"/>
  <c r="L4827" i="1" s="1"/>
  <c r="H2408" i="2"/>
  <c r="H2942" i="2"/>
  <c r="H3481" i="2" s="1"/>
  <c r="H4020" i="2" s="1"/>
  <c r="H4559" i="2" s="1"/>
  <c r="H5098" i="2" s="1"/>
  <c r="L4287" i="2"/>
  <c r="L4287" i="1" s="1"/>
  <c r="L3749" i="2"/>
  <c r="L3749" i="1" s="1"/>
  <c r="H2449" i="2"/>
  <c r="H2983" i="2"/>
  <c r="H3522" i="2" s="1"/>
  <c r="H4061" i="2" s="1"/>
  <c r="H4600" i="2" s="1"/>
  <c r="H5139" i="2" s="1"/>
  <c r="AH164" i="3"/>
  <c r="R163" i="3"/>
  <c r="V163" i="3" s="1"/>
  <c r="H2456" i="2"/>
  <c r="H2990" i="2"/>
  <c r="H3529" i="2" s="1"/>
  <c r="H4068" i="2" s="1"/>
  <c r="H4607" i="2" s="1"/>
  <c r="H5146" i="2" s="1"/>
  <c r="H2996" i="2"/>
  <c r="H3535" i="2" s="1"/>
  <c r="H4074" i="2" s="1"/>
  <c r="H4613" i="2" s="1"/>
  <c r="H5152" i="2" s="1"/>
  <c r="H2994" i="2"/>
  <c r="H3533" i="2" s="1"/>
  <c r="H4072" i="2" s="1"/>
  <c r="H4611" i="2" s="1"/>
  <c r="H5150" i="2" s="1"/>
  <c r="G2146" i="2"/>
  <c r="G2684" i="2"/>
  <c r="G3223" i="2" s="1"/>
  <c r="G3762" i="2" s="1"/>
  <c r="G4301" i="2" s="1"/>
  <c r="G4840" i="2" s="1"/>
  <c r="C5122" i="1"/>
  <c r="C5122" i="2" s="1"/>
  <c r="K5128" i="1"/>
  <c r="C4588" i="1"/>
  <c r="C4588" i="2" s="1"/>
  <c r="K4594" i="1"/>
  <c r="A4828" i="2"/>
  <c r="C2967" i="1"/>
  <c r="C2967" i="2" s="1"/>
  <c r="K2973" i="1"/>
  <c r="C2971" i="1"/>
  <c r="C2971" i="2" s="1"/>
  <c r="K2977" i="1"/>
  <c r="A2134" i="2"/>
  <c r="C2966" i="1"/>
  <c r="C2966" i="2" s="1"/>
  <c r="K2972" i="1"/>
  <c r="C5124" i="1"/>
  <c r="C5124" i="2" s="1"/>
  <c r="K5130" i="1"/>
  <c r="C3508" i="1"/>
  <c r="C3508" i="2" s="1"/>
  <c r="K3514" i="1"/>
  <c r="C5127" i="1"/>
  <c r="C5127" i="2" s="1"/>
  <c r="K5133" i="1"/>
  <c r="C4584" i="1"/>
  <c r="C4584" i="2" s="1"/>
  <c r="K4590" i="1"/>
  <c r="J2520" i="1"/>
  <c r="J3053" i="1"/>
  <c r="J3592" i="1" s="1"/>
  <c r="J4131" i="1" s="1"/>
  <c r="J4670" i="1" s="1"/>
  <c r="J5209" i="1" s="1"/>
  <c r="C2970" i="1"/>
  <c r="C2970" i="2" s="1"/>
  <c r="K2976" i="1"/>
  <c r="C3506" i="1"/>
  <c r="C3506" i="2" s="1"/>
  <c r="K3512" i="1"/>
  <c r="A3211" i="2"/>
  <c r="J2433" i="1"/>
  <c r="J2966" i="1"/>
  <c r="J3505" i="1" s="1"/>
  <c r="J4044" i="1" s="1"/>
  <c r="J4583" i="1" s="1"/>
  <c r="J5122" i="1" s="1"/>
  <c r="C4586" i="1"/>
  <c r="C4586" i="2" s="1"/>
  <c r="K4592" i="1"/>
  <c r="C4049" i="1"/>
  <c r="C4049" i="2" s="1"/>
  <c r="K4055" i="1"/>
  <c r="C4048" i="1"/>
  <c r="C4048" i="2" s="1"/>
  <c r="K4054" i="1"/>
  <c r="C2968" i="1"/>
  <c r="C2968" i="2" s="1"/>
  <c r="K2974" i="1"/>
  <c r="C5126" i="1"/>
  <c r="C5126" i="2" s="1"/>
  <c r="K5132" i="1"/>
  <c r="C3507" i="1"/>
  <c r="C3507" i="2" s="1"/>
  <c r="K3513" i="1"/>
  <c r="A2672" i="2"/>
  <c r="A3750" i="2"/>
  <c r="C4045" i="1"/>
  <c r="C4045" i="2" s="1"/>
  <c r="K4051" i="1"/>
  <c r="J2521" i="1"/>
  <c r="J3054" i="1"/>
  <c r="J3593" i="1" s="1"/>
  <c r="J4132" i="1" s="1"/>
  <c r="J4671" i="1" s="1"/>
  <c r="J5210" i="1" s="1"/>
  <c r="C3505" i="1"/>
  <c r="C3505" i="2" s="1"/>
  <c r="K3511" i="1"/>
  <c r="C2969" i="1"/>
  <c r="C2969" i="2" s="1"/>
  <c r="K2975" i="1"/>
  <c r="C4583" i="1"/>
  <c r="C4583" i="2" s="1"/>
  <c r="K4589" i="1"/>
  <c r="C5125" i="1"/>
  <c r="C5125" i="2" s="1"/>
  <c r="K5131" i="1"/>
  <c r="C3509" i="1"/>
  <c r="C3509" i="2" s="1"/>
  <c r="K3515" i="1"/>
  <c r="C4046" i="1"/>
  <c r="C4046" i="2" s="1"/>
  <c r="K4052" i="1"/>
  <c r="C3510" i="1"/>
  <c r="C3510" i="2" s="1"/>
  <c r="K3516" i="1"/>
  <c r="C4047" i="1"/>
  <c r="C4047" i="2" s="1"/>
  <c r="K4053" i="1"/>
  <c r="C5123" i="1"/>
  <c r="C5123" i="2" s="1"/>
  <c r="K5129" i="1"/>
  <c r="C4044" i="1"/>
  <c r="C4044" i="2" s="1"/>
  <c r="K4050" i="1"/>
  <c r="A4288" i="2"/>
  <c r="C4585" i="1"/>
  <c r="C4585" i="2" s="1"/>
  <c r="K4591" i="1"/>
  <c r="J2518" i="1"/>
  <c r="J3051" i="1"/>
  <c r="J3590" i="1" s="1"/>
  <c r="J4129" i="1" s="1"/>
  <c r="J4668" i="1" s="1"/>
  <c r="J5207" i="1" s="1"/>
  <c r="C4587" i="1"/>
  <c r="C4587" i="2" s="1"/>
  <c r="K4593" i="1"/>
  <c r="J2519" i="1"/>
  <c r="J3052" i="1"/>
  <c r="J3591" i="1" s="1"/>
  <c r="J4130" i="1" s="1"/>
  <c r="J4669" i="1" s="1"/>
  <c r="J5208" i="1" s="1"/>
  <c r="S336" i="3"/>
  <c r="AC76" i="3"/>
  <c r="AE75" i="3"/>
  <c r="G76" i="2"/>
  <c r="G420" i="2"/>
  <c r="G765" i="2" s="1"/>
  <c r="G1110" i="2" s="1"/>
  <c r="G1455" i="2" s="1"/>
  <c r="G1800" i="2" s="1"/>
  <c r="D3211" i="1"/>
  <c r="D4828" i="1"/>
  <c r="D3750" i="1"/>
  <c r="D4288" i="1"/>
  <c r="D2672" i="1"/>
  <c r="L2134" i="2"/>
  <c r="L2134" i="1" s="1"/>
  <c r="D2134" i="1"/>
  <c r="U69" i="3"/>
  <c r="D1934" i="1"/>
  <c r="A1934" i="2"/>
  <c r="D1978" i="1"/>
  <c r="A1978" i="2"/>
  <c r="D2044" i="1"/>
  <c r="A2044" i="2"/>
  <c r="A2045" i="1"/>
  <c r="B2044" i="1"/>
  <c r="B2044" i="2" s="1"/>
  <c r="D2000" i="1"/>
  <c r="A2000" i="2"/>
  <c r="A2022" i="2"/>
  <c r="D2022" i="1"/>
  <c r="A2023" i="1"/>
  <c r="B2022" i="1"/>
  <c r="B2022" i="2" s="1"/>
  <c r="D1956" i="1"/>
  <c r="A1956" i="2"/>
  <c r="D2066" i="1"/>
  <c r="A2066" i="2"/>
  <c r="A2067" i="1"/>
  <c r="B2066" i="1"/>
  <c r="B2066" i="2" s="1"/>
  <c r="A1678" i="2"/>
  <c r="D1678" i="1"/>
  <c r="B1678" i="1"/>
  <c r="B1678" i="2" s="1"/>
  <c r="A1679" i="1"/>
  <c r="D1700" i="1"/>
  <c r="A1700" i="2"/>
  <c r="A1701" i="1"/>
  <c r="B1700" i="1"/>
  <c r="B1700" i="2" s="1"/>
  <c r="D1722" i="1"/>
  <c r="A1722" i="2"/>
  <c r="A1723" i="1"/>
  <c r="B1722" i="1"/>
  <c r="B1722" i="2" s="1"/>
  <c r="D1333" i="1"/>
  <c r="A1333" i="2"/>
  <c r="A1334" i="1"/>
  <c r="B1333" i="1"/>
  <c r="B1333" i="2" s="1"/>
  <c r="D1377" i="1"/>
  <c r="A1377" i="2"/>
  <c r="A1378" i="1"/>
  <c r="B1377" i="1"/>
  <c r="B1377" i="2" s="1"/>
  <c r="D1355" i="1"/>
  <c r="A1355" i="2"/>
  <c r="A1356" i="1"/>
  <c r="B1355" i="1"/>
  <c r="B1355" i="2" s="1"/>
  <c r="D1032" i="1"/>
  <c r="A1032" i="2"/>
  <c r="A1033" i="1"/>
  <c r="B1032" i="1"/>
  <c r="B1032" i="2" s="1"/>
  <c r="D988" i="1"/>
  <c r="A988" i="2"/>
  <c r="A989" i="1"/>
  <c r="B988" i="1"/>
  <c r="B988" i="2" s="1"/>
  <c r="A1010" i="2"/>
  <c r="D1010" i="1"/>
  <c r="B1010" i="1"/>
  <c r="B1010" i="2" s="1"/>
  <c r="A1011" i="1"/>
  <c r="D687" i="1"/>
  <c r="A687" i="2"/>
  <c r="A688" i="1"/>
  <c r="B687" i="1"/>
  <c r="B687" i="2" s="1"/>
  <c r="A643" i="2"/>
  <c r="D643" i="1"/>
  <c r="A644" i="1"/>
  <c r="B643" i="1"/>
  <c r="B643" i="2" s="1"/>
  <c r="D665" i="1"/>
  <c r="A665" i="2"/>
  <c r="A666" i="1"/>
  <c r="B665" i="1"/>
  <c r="B665" i="2" s="1"/>
  <c r="F641" i="2"/>
  <c r="F1329" i="2"/>
  <c r="J341" i="2"/>
  <c r="J686" i="2" s="1"/>
  <c r="J1031" i="2" s="1"/>
  <c r="J1376" i="2" s="1"/>
  <c r="J1721" i="2" s="1"/>
  <c r="J2066" i="2" s="1"/>
  <c r="F341" i="2"/>
  <c r="F686" i="2" s="1"/>
  <c r="F1031" i="2" s="1"/>
  <c r="F1376" i="2" s="1"/>
  <c r="F1721" i="2" s="1"/>
  <c r="F2066" i="2" s="1"/>
  <c r="H341" i="2"/>
  <c r="H686" i="2" s="1"/>
  <c r="H1031" i="2" s="1"/>
  <c r="H1376" i="2" s="1"/>
  <c r="H1721" i="2" s="1"/>
  <c r="H2066" i="2" s="1"/>
  <c r="F2017" i="2"/>
  <c r="D298" i="1"/>
  <c r="A298" i="2"/>
  <c r="A299" i="1"/>
  <c r="B298" i="1"/>
  <c r="B298" i="2" s="1"/>
  <c r="D320" i="1"/>
  <c r="A320" i="2"/>
  <c r="B320" i="1"/>
  <c r="B320" i="2" s="1"/>
  <c r="A321" i="1"/>
  <c r="J297" i="2"/>
  <c r="J642" i="2" s="1"/>
  <c r="J987" i="2" s="1"/>
  <c r="J1332" i="2" s="1"/>
  <c r="J1677" i="2" s="1"/>
  <c r="J2022" i="2" s="1"/>
  <c r="H297" i="2"/>
  <c r="H642" i="2" s="1"/>
  <c r="H987" i="2" s="1"/>
  <c r="H1332" i="2" s="1"/>
  <c r="H1677" i="2" s="1"/>
  <c r="H2022" i="2" s="1"/>
  <c r="F297" i="2"/>
  <c r="F1673" i="2"/>
  <c r="F985" i="2"/>
  <c r="J319" i="2"/>
  <c r="J664" i="2" s="1"/>
  <c r="J1009" i="2" s="1"/>
  <c r="J1354" i="2" s="1"/>
  <c r="J1699" i="2" s="1"/>
  <c r="J2044" i="2" s="1"/>
  <c r="F319" i="2"/>
  <c r="F664" i="2" s="1"/>
  <c r="F1009" i="2" s="1"/>
  <c r="F1354" i="2" s="1"/>
  <c r="F1699" i="2" s="1"/>
  <c r="F2044" i="2" s="1"/>
  <c r="H319" i="2"/>
  <c r="H664" i="2" s="1"/>
  <c r="H1009" i="2" s="1"/>
  <c r="H1354" i="2" s="1"/>
  <c r="H1699" i="2" s="1"/>
  <c r="H2044" i="2" s="1"/>
  <c r="A342" i="2"/>
  <c r="D342" i="1"/>
  <c r="B342" i="1"/>
  <c r="B342" i="2" s="1"/>
  <c r="A343" i="1"/>
  <c r="A4829" i="1"/>
  <c r="F4829" i="1" s="1"/>
  <c r="B4828" i="1"/>
  <c r="B4828" i="2" s="1"/>
  <c r="A4289" i="1"/>
  <c r="F4289" i="1" s="1"/>
  <c r="B4288" i="1"/>
  <c r="B4288" i="2" s="1"/>
  <c r="B3750" i="1"/>
  <c r="B3750" i="2" s="1"/>
  <c r="A3751" i="1"/>
  <c r="F3751" i="1" s="1"/>
  <c r="B3211" i="1"/>
  <c r="B3211" i="2" s="1"/>
  <c r="A3212" i="1"/>
  <c r="F3212" i="1" s="1"/>
  <c r="B2672" i="1"/>
  <c r="B2672" i="2" s="1"/>
  <c r="A2673" i="1"/>
  <c r="F2673" i="1" s="1"/>
  <c r="A2135" i="1"/>
  <c r="F2135" i="1" s="1"/>
  <c r="B2134" i="1"/>
  <c r="B2134" i="2" s="1"/>
  <c r="E1695" i="2"/>
  <c r="E1350" i="2"/>
  <c r="E1005" i="2"/>
  <c r="E660" i="2"/>
  <c r="E315" i="2"/>
  <c r="A1612" i="2"/>
  <c r="A1656" i="2"/>
  <c r="A1634" i="2"/>
  <c r="A1267" i="2"/>
  <c r="A1289" i="2"/>
  <c r="A1311" i="2"/>
  <c r="A966" i="2"/>
  <c r="A922" i="2"/>
  <c r="A944" i="2"/>
  <c r="A577" i="2"/>
  <c r="A599" i="2"/>
  <c r="A621" i="2"/>
  <c r="F575" i="2"/>
  <c r="A276" i="2"/>
  <c r="F1219" i="2"/>
  <c r="F1819" i="2"/>
  <c r="H231" i="2"/>
  <c r="H576" i="2" s="1"/>
  <c r="H921" i="2" s="1"/>
  <c r="H1266" i="2" s="1"/>
  <c r="H1611" i="2" s="1"/>
  <c r="H1956" i="2" s="1"/>
  <c r="F231" i="2"/>
  <c r="J231" i="2"/>
  <c r="J576" i="2" s="1"/>
  <c r="J921" i="2" s="1"/>
  <c r="J1266" i="2" s="1"/>
  <c r="J1611" i="2" s="1"/>
  <c r="J1956" i="2" s="1"/>
  <c r="F619" i="2"/>
  <c r="F1307" i="2"/>
  <c r="H275" i="2"/>
  <c r="H620" i="2" s="1"/>
  <c r="H965" i="2" s="1"/>
  <c r="H1310" i="2" s="1"/>
  <c r="H1655" i="2" s="1"/>
  <c r="H2000" i="2" s="1"/>
  <c r="J275" i="2"/>
  <c r="J620" i="2" s="1"/>
  <c r="J965" i="2" s="1"/>
  <c r="J1310" i="2" s="1"/>
  <c r="J1655" i="2" s="1"/>
  <c r="J2000" i="2" s="1"/>
  <c r="F275" i="2"/>
  <c r="F1629" i="2"/>
  <c r="F897" i="2"/>
  <c r="F963" i="2"/>
  <c r="F1563" i="2"/>
  <c r="F853" i="2"/>
  <c r="A232" i="2"/>
  <c r="F1607" i="2"/>
  <c r="F941" i="2"/>
  <c r="F597" i="2"/>
  <c r="F1995" i="2"/>
  <c r="H209" i="2"/>
  <c r="H554" i="2" s="1"/>
  <c r="H899" i="2" s="1"/>
  <c r="H1244" i="2" s="1"/>
  <c r="H1589" i="2" s="1"/>
  <c r="H1934" i="2" s="1"/>
  <c r="J209" i="2"/>
  <c r="J554" i="2" s="1"/>
  <c r="J899" i="2" s="1"/>
  <c r="J1244" i="2" s="1"/>
  <c r="J1589" i="2" s="1"/>
  <c r="J1934" i="2" s="1"/>
  <c r="F209" i="2"/>
  <c r="F1241" i="2"/>
  <c r="F1497" i="2"/>
  <c r="F1285" i="2"/>
  <c r="F1519" i="2"/>
  <c r="F1197" i="2"/>
  <c r="F1863" i="2"/>
  <c r="F1996" i="2"/>
  <c r="F875" i="2"/>
  <c r="F919" i="2"/>
  <c r="A254" i="2"/>
  <c r="F1907" i="2"/>
  <c r="F1929" i="2"/>
  <c r="H253" i="2"/>
  <c r="H598" i="2" s="1"/>
  <c r="H943" i="2" s="1"/>
  <c r="H1288" i="2" s="1"/>
  <c r="H1633" i="2" s="1"/>
  <c r="H1978" i="2" s="1"/>
  <c r="J253" i="2"/>
  <c r="J598" i="2" s="1"/>
  <c r="J943" i="2" s="1"/>
  <c r="J1288" i="2" s="1"/>
  <c r="J1633" i="2" s="1"/>
  <c r="J1978" i="2" s="1"/>
  <c r="F253" i="2"/>
  <c r="F1175" i="2"/>
  <c r="F1885" i="2"/>
  <c r="F1263" i="2"/>
  <c r="F1541" i="2"/>
  <c r="F1841" i="2"/>
  <c r="F1951" i="2"/>
  <c r="F1585" i="2"/>
  <c r="F553" i="2"/>
  <c r="F531" i="2"/>
  <c r="A1957" i="1"/>
  <c r="B1956" i="1"/>
  <c r="B1956" i="2" s="1"/>
  <c r="B1978" i="1"/>
  <c r="B1978" i="2" s="1"/>
  <c r="A1979" i="1"/>
  <c r="A2001" i="1"/>
  <c r="B2000" i="1"/>
  <c r="B2000" i="2" s="1"/>
  <c r="A1657" i="1"/>
  <c r="D1657" i="1" s="1"/>
  <c r="B1656" i="1"/>
  <c r="B1656" i="2" s="1"/>
  <c r="A1635" i="1"/>
  <c r="D1635" i="1" s="1"/>
  <c r="B1634" i="1"/>
  <c r="B1634" i="2" s="1"/>
  <c r="A1290" i="1"/>
  <c r="D1290" i="1" s="1"/>
  <c r="B1289" i="1"/>
  <c r="B1289" i="2" s="1"/>
  <c r="A1312" i="1"/>
  <c r="D1312" i="1" s="1"/>
  <c r="B1311" i="1"/>
  <c r="B1311" i="2" s="1"/>
  <c r="A945" i="1"/>
  <c r="D945" i="1" s="1"/>
  <c r="B944" i="1"/>
  <c r="B944" i="2" s="1"/>
  <c r="A967" i="1"/>
  <c r="D967" i="1" s="1"/>
  <c r="B966" i="1"/>
  <c r="B966" i="2" s="1"/>
  <c r="B621" i="1"/>
  <c r="B621" i="2" s="1"/>
  <c r="A622" i="1"/>
  <c r="D622" i="1" s="1"/>
  <c r="B599" i="1"/>
  <c r="B599" i="2" s="1"/>
  <c r="A600" i="1"/>
  <c r="D600" i="1" s="1"/>
  <c r="A255" i="1"/>
  <c r="D255" i="1" s="1"/>
  <c r="B254" i="1"/>
  <c r="B254" i="2" s="1"/>
  <c r="B276" i="1"/>
  <c r="B276" i="2" s="1"/>
  <c r="A277" i="1"/>
  <c r="D277" i="1" s="1"/>
  <c r="H2454" i="2" l="1"/>
  <c r="H2988" i="2"/>
  <c r="H3527" i="2" s="1"/>
  <c r="H4066" i="2" s="1"/>
  <c r="H4605" i="2" s="1"/>
  <c r="H5144" i="2" s="1"/>
  <c r="L4288" i="2"/>
  <c r="L4288" i="1" s="1"/>
  <c r="L3750" i="2"/>
  <c r="L3750" i="1" s="1"/>
  <c r="H2413" i="2"/>
  <c r="H2947" i="2"/>
  <c r="H3486" i="2" s="1"/>
  <c r="H4025" i="2" s="1"/>
  <c r="H4564" i="2" s="1"/>
  <c r="H5103" i="2" s="1"/>
  <c r="L4828" i="2"/>
  <c r="L4828" i="1" s="1"/>
  <c r="AH165" i="3"/>
  <c r="R164" i="3"/>
  <c r="V164" i="3" s="1"/>
  <c r="J3600" i="1"/>
  <c r="J4139" i="1" s="1"/>
  <c r="J4678" i="1" s="1"/>
  <c r="J5217" i="1" s="1"/>
  <c r="H2461" i="2"/>
  <c r="H2995" i="2"/>
  <c r="H3534" i="2" s="1"/>
  <c r="H4073" i="2" s="1"/>
  <c r="H4612" i="2" s="1"/>
  <c r="H5151" i="2" s="1"/>
  <c r="H2999" i="2"/>
  <c r="H3538" i="2" s="1"/>
  <c r="H4077" i="2" s="1"/>
  <c r="H4616" i="2" s="1"/>
  <c r="H5155" i="2" s="1"/>
  <c r="H3001" i="2"/>
  <c r="H3540" i="2" s="1"/>
  <c r="H4079" i="2" s="1"/>
  <c r="H4618" i="2" s="1"/>
  <c r="H5157" i="2" s="1"/>
  <c r="J2527" i="1"/>
  <c r="J3060" i="1"/>
  <c r="J3599" i="1" s="1"/>
  <c r="J4138" i="1" s="1"/>
  <c r="J4677" i="1" s="1"/>
  <c r="J5216" i="1" s="1"/>
  <c r="C2976" i="1"/>
  <c r="C2976" i="2" s="1"/>
  <c r="K2982" i="1"/>
  <c r="C5133" i="1"/>
  <c r="C5133" i="2" s="1"/>
  <c r="K5139" i="1"/>
  <c r="C2973" i="1"/>
  <c r="C2973" i="2" s="1"/>
  <c r="K2979" i="1"/>
  <c r="C4052" i="1"/>
  <c r="C4052" i="2" s="1"/>
  <c r="K4058" i="1"/>
  <c r="C5128" i="1"/>
  <c r="C5128" i="2" s="1"/>
  <c r="K5134" i="1"/>
  <c r="J2524" i="1"/>
  <c r="J3057" i="1"/>
  <c r="J3596" i="1" s="1"/>
  <c r="J4135" i="1" s="1"/>
  <c r="J4674" i="1" s="1"/>
  <c r="J5213" i="1" s="1"/>
  <c r="C3515" i="1"/>
  <c r="C3515" i="2" s="1"/>
  <c r="K3521" i="1"/>
  <c r="C4051" i="1"/>
  <c r="C4051" i="2" s="1"/>
  <c r="K4057" i="1"/>
  <c r="A3751" i="2"/>
  <c r="C4592" i="1"/>
  <c r="C4592" i="2" s="1"/>
  <c r="K4598" i="1"/>
  <c r="A4289" i="2"/>
  <c r="C4591" i="1"/>
  <c r="C4591" i="2" s="1"/>
  <c r="K4597" i="1"/>
  <c r="J2439" i="1"/>
  <c r="J2972" i="1"/>
  <c r="J3511" i="1" s="1"/>
  <c r="J4050" i="1" s="1"/>
  <c r="J4589" i="1" s="1"/>
  <c r="J5128" i="1" s="1"/>
  <c r="C3514" i="1"/>
  <c r="C3514" i="2" s="1"/>
  <c r="K3520" i="1"/>
  <c r="C5129" i="1"/>
  <c r="C5129" i="2" s="1"/>
  <c r="K5135" i="1"/>
  <c r="C5131" i="1"/>
  <c r="C5131" i="2" s="1"/>
  <c r="K5137" i="1"/>
  <c r="C2972" i="1"/>
  <c r="C2972" i="2" s="1"/>
  <c r="K2978" i="1"/>
  <c r="C5132" i="1"/>
  <c r="C5132" i="2" s="1"/>
  <c r="K5138" i="1"/>
  <c r="C4053" i="1"/>
  <c r="C4053" i="2" s="1"/>
  <c r="K4059" i="1"/>
  <c r="C4589" i="1"/>
  <c r="C4589" i="2" s="1"/>
  <c r="K4595" i="1"/>
  <c r="C2974" i="1"/>
  <c r="C2974" i="2" s="1"/>
  <c r="K2980" i="1"/>
  <c r="A4829" i="2"/>
  <c r="A2135" i="2"/>
  <c r="C5130" i="1"/>
  <c r="C5130" i="2" s="1"/>
  <c r="K5136" i="1"/>
  <c r="A2673" i="2"/>
  <c r="C4050" i="1"/>
  <c r="C4050" i="2" s="1"/>
  <c r="K4056" i="1"/>
  <c r="C2975" i="1"/>
  <c r="C2975" i="2" s="1"/>
  <c r="K2981" i="1"/>
  <c r="C4054" i="1"/>
  <c r="C4054" i="2" s="1"/>
  <c r="K4060" i="1"/>
  <c r="J2526" i="1"/>
  <c r="J3059" i="1"/>
  <c r="J3598" i="1" s="1"/>
  <c r="J4137" i="1" s="1"/>
  <c r="J4676" i="1" s="1"/>
  <c r="J5215" i="1" s="1"/>
  <c r="C3513" i="1"/>
  <c r="C3513" i="2" s="1"/>
  <c r="K3519" i="1"/>
  <c r="C2977" i="1"/>
  <c r="C2977" i="2" s="1"/>
  <c r="K2983" i="1"/>
  <c r="A3212" i="2"/>
  <c r="J2525" i="1"/>
  <c r="J3058" i="1"/>
  <c r="J3597" i="1" s="1"/>
  <c r="J4136" i="1" s="1"/>
  <c r="J4675" i="1" s="1"/>
  <c r="J5214" i="1" s="1"/>
  <c r="C3516" i="1"/>
  <c r="C3516" i="2" s="1"/>
  <c r="K3522" i="1"/>
  <c r="C3511" i="1"/>
  <c r="C3511" i="2" s="1"/>
  <c r="K3517" i="1"/>
  <c r="C4055" i="1"/>
  <c r="C4055" i="2" s="1"/>
  <c r="K4061" i="1"/>
  <c r="C4594" i="1"/>
  <c r="C4594" i="2" s="1"/>
  <c r="K4600" i="1"/>
  <c r="C4593" i="1"/>
  <c r="C4593" i="2" s="1"/>
  <c r="K4599" i="1"/>
  <c r="C3512" i="1"/>
  <c r="C3512" i="2" s="1"/>
  <c r="K3518" i="1"/>
  <c r="C4590" i="1"/>
  <c r="C4590" i="2" s="1"/>
  <c r="K4596" i="1"/>
  <c r="G2147" i="2"/>
  <c r="G2685" i="2"/>
  <c r="G3224" i="2" s="1"/>
  <c r="G3763" i="2" s="1"/>
  <c r="G4302" i="2" s="1"/>
  <c r="G4841" i="2" s="1"/>
  <c r="S337" i="3"/>
  <c r="AC77" i="3"/>
  <c r="AE76" i="3"/>
  <c r="G77" i="2"/>
  <c r="G421" i="2"/>
  <c r="G766" i="2" s="1"/>
  <c r="G1111" i="2" s="1"/>
  <c r="G1456" i="2" s="1"/>
  <c r="G1801" i="2" s="1"/>
  <c r="D3751" i="1"/>
  <c r="D4289" i="1"/>
  <c r="D2673" i="1"/>
  <c r="D4829" i="1"/>
  <c r="D3212" i="1"/>
  <c r="L2135" i="2"/>
  <c r="L2135" i="1" s="1"/>
  <c r="D2135" i="1"/>
  <c r="U70" i="3"/>
  <c r="D2045" i="1"/>
  <c r="A2045" i="2"/>
  <c r="A2046" i="1"/>
  <c r="B2045" i="1"/>
  <c r="B2045" i="2" s="1"/>
  <c r="D2001" i="1"/>
  <c r="A2001" i="2"/>
  <c r="D1979" i="1"/>
  <c r="A1979" i="2"/>
  <c r="D2023" i="1"/>
  <c r="A2023" i="2"/>
  <c r="B2023" i="1"/>
  <c r="B2023" i="2" s="1"/>
  <c r="A2024" i="1"/>
  <c r="D2067" i="1"/>
  <c r="A2067" i="2"/>
  <c r="A2068" i="1"/>
  <c r="B2067" i="1"/>
  <c r="B2067" i="2" s="1"/>
  <c r="D1957" i="1"/>
  <c r="A1957" i="2"/>
  <c r="A1701" i="2"/>
  <c r="D1701" i="1"/>
  <c r="A1702" i="1"/>
  <c r="B1701" i="1"/>
  <c r="B1701" i="2" s="1"/>
  <c r="D1679" i="1"/>
  <c r="A1679" i="2"/>
  <c r="A1680" i="1"/>
  <c r="B1679" i="1"/>
  <c r="B1679" i="2" s="1"/>
  <c r="A1723" i="2"/>
  <c r="D1723" i="1"/>
  <c r="A1724" i="1"/>
  <c r="B1723" i="1"/>
  <c r="B1723" i="2" s="1"/>
  <c r="A1378" i="2"/>
  <c r="D1378" i="1"/>
  <c r="A1379" i="1"/>
  <c r="B1378" i="1"/>
  <c r="B1378" i="2" s="1"/>
  <c r="A1356" i="2"/>
  <c r="D1356" i="1"/>
  <c r="A1357" i="1"/>
  <c r="B1356" i="1"/>
  <c r="B1356" i="2" s="1"/>
  <c r="D1334" i="1"/>
  <c r="A1334" i="2"/>
  <c r="A1335" i="1"/>
  <c r="B1334" i="1"/>
  <c r="B1334" i="2" s="1"/>
  <c r="A989" i="2"/>
  <c r="D989" i="1"/>
  <c r="B989" i="1"/>
  <c r="B989" i="2" s="1"/>
  <c r="A990" i="1"/>
  <c r="A1011" i="2"/>
  <c r="D1011" i="1"/>
  <c r="B1011" i="1"/>
  <c r="B1011" i="2" s="1"/>
  <c r="A1012" i="1"/>
  <c r="A1033" i="2"/>
  <c r="D1033" i="1"/>
  <c r="A1034" i="1"/>
  <c r="B1033" i="1"/>
  <c r="B1033" i="2" s="1"/>
  <c r="A644" i="2"/>
  <c r="D644" i="1"/>
  <c r="B644" i="1"/>
  <c r="B644" i="2" s="1"/>
  <c r="A645" i="1"/>
  <c r="A666" i="2"/>
  <c r="D666" i="1"/>
  <c r="A667" i="1"/>
  <c r="B666" i="1"/>
  <c r="B666" i="2" s="1"/>
  <c r="D688" i="1"/>
  <c r="A688" i="2"/>
  <c r="A689" i="1"/>
  <c r="B688" i="1"/>
  <c r="B688" i="2" s="1"/>
  <c r="F1330" i="2"/>
  <c r="J320" i="2"/>
  <c r="J665" i="2" s="1"/>
  <c r="J1010" i="2" s="1"/>
  <c r="J1355" i="2" s="1"/>
  <c r="J1700" i="2" s="1"/>
  <c r="J2045" i="2" s="1"/>
  <c r="H320" i="2"/>
  <c r="H665" i="2" s="1"/>
  <c r="H1010" i="2" s="1"/>
  <c r="H1355" i="2" s="1"/>
  <c r="H1700" i="2" s="1"/>
  <c r="H2045" i="2" s="1"/>
  <c r="F320" i="2"/>
  <c r="F665" i="2" s="1"/>
  <c r="F1010" i="2" s="1"/>
  <c r="F1355" i="2" s="1"/>
  <c r="F1700" i="2" s="1"/>
  <c r="F2045" i="2" s="1"/>
  <c r="J342" i="2"/>
  <c r="J687" i="2" s="1"/>
  <c r="J1032" i="2" s="1"/>
  <c r="J1377" i="2" s="1"/>
  <c r="J1722" i="2" s="1"/>
  <c r="J2067" i="2" s="1"/>
  <c r="F342" i="2"/>
  <c r="F687" i="2" s="1"/>
  <c r="F1032" i="2" s="1"/>
  <c r="F1377" i="2" s="1"/>
  <c r="F1722" i="2" s="1"/>
  <c r="F2067" i="2" s="1"/>
  <c r="H342" i="2"/>
  <c r="H687" i="2" s="1"/>
  <c r="H1032" i="2" s="1"/>
  <c r="H1377" i="2" s="1"/>
  <c r="H1722" i="2" s="1"/>
  <c r="H2067" i="2" s="1"/>
  <c r="F2018" i="2"/>
  <c r="F642" i="2"/>
  <c r="A299" i="2"/>
  <c r="D299" i="1"/>
  <c r="A300" i="1"/>
  <c r="B299" i="1"/>
  <c r="B299" i="2" s="1"/>
  <c r="J298" i="2"/>
  <c r="J643" i="2" s="1"/>
  <c r="J988" i="2" s="1"/>
  <c r="J1333" i="2" s="1"/>
  <c r="J1678" i="2" s="1"/>
  <c r="J2023" i="2" s="1"/>
  <c r="H298" i="2"/>
  <c r="H643" i="2" s="1"/>
  <c r="H988" i="2" s="1"/>
  <c r="H1333" i="2" s="1"/>
  <c r="H1678" i="2" s="1"/>
  <c r="H2023" i="2" s="1"/>
  <c r="F298" i="2"/>
  <c r="F1674" i="2"/>
  <c r="A343" i="2"/>
  <c r="D343" i="1"/>
  <c r="B343" i="1"/>
  <c r="B343" i="2" s="1"/>
  <c r="A344" i="1"/>
  <c r="D321" i="1"/>
  <c r="A321" i="2"/>
  <c r="B321" i="1"/>
  <c r="B321" i="2" s="1"/>
  <c r="A322" i="1"/>
  <c r="F986" i="2"/>
  <c r="A4830" i="1"/>
  <c r="F4830" i="1" s="1"/>
  <c r="B4829" i="1"/>
  <c r="B4829" i="2" s="1"/>
  <c r="A4290" i="1"/>
  <c r="F4290" i="1" s="1"/>
  <c r="B4289" i="1"/>
  <c r="B4289" i="2" s="1"/>
  <c r="B3751" i="1"/>
  <c r="B3751" i="2" s="1"/>
  <c r="A3752" i="1"/>
  <c r="F3752" i="1" s="1"/>
  <c r="B3212" i="1"/>
  <c r="B3212" i="2" s="1"/>
  <c r="A3213" i="1"/>
  <c r="F3213" i="1" s="1"/>
  <c r="B2673" i="1"/>
  <c r="B2673" i="2" s="1"/>
  <c r="A2674" i="1"/>
  <c r="F2674" i="1" s="1"/>
  <c r="A2136" i="1"/>
  <c r="F2136" i="1" s="1"/>
  <c r="B2135" i="1"/>
  <c r="B2135" i="2" s="1"/>
  <c r="E1696" i="2"/>
  <c r="E1351" i="2"/>
  <c r="E1006" i="2"/>
  <c r="E661" i="2"/>
  <c r="E316" i="2"/>
  <c r="A1657" i="2"/>
  <c r="A1635" i="2"/>
  <c r="A1312" i="2"/>
  <c r="A1290" i="2"/>
  <c r="A967" i="2"/>
  <c r="A945" i="2"/>
  <c r="A600" i="2"/>
  <c r="A622" i="2"/>
  <c r="F1952" i="2"/>
  <c r="F1308" i="2"/>
  <c r="F1886" i="2"/>
  <c r="H254" i="2"/>
  <c r="H599" i="2" s="1"/>
  <c r="H944" i="2" s="1"/>
  <c r="H1289" i="2" s="1"/>
  <c r="H1634" i="2" s="1"/>
  <c r="H1979" i="2" s="1"/>
  <c r="F254" i="2"/>
  <c r="J254" i="2"/>
  <c r="J599" i="2" s="1"/>
  <c r="J944" i="2" s="1"/>
  <c r="J1289" i="2" s="1"/>
  <c r="J1634" i="2" s="1"/>
  <c r="J1979" i="2" s="1"/>
  <c r="F1630" i="2"/>
  <c r="F1652" i="2"/>
  <c r="F1930" i="2"/>
  <c r="H232" i="2"/>
  <c r="H577" i="2" s="1"/>
  <c r="H922" i="2" s="1"/>
  <c r="H1267" i="2" s="1"/>
  <c r="H1612" i="2" s="1"/>
  <c r="H1957" i="2" s="1"/>
  <c r="F232" i="2"/>
  <c r="J232" i="2"/>
  <c r="J577" i="2" s="1"/>
  <c r="J922" i="2" s="1"/>
  <c r="J1267" i="2" s="1"/>
  <c r="J1612" i="2" s="1"/>
  <c r="J1957" i="2" s="1"/>
  <c r="F1242" i="2"/>
  <c r="F1564" i="2"/>
  <c r="F1608" i="2"/>
  <c r="F1264" i="2"/>
  <c r="F1842" i="2"/>
  <c r="F964" i="2"/>
  <c r="F942" i="2"/>
  <c r="F1198" i="2"/>
  <c r="H276" i="2"/>
  <c r="H621" i="2" s="1"/>
  <c r="H966" i="2" s="1"/>
  <c r="H1311" i="2" s="1"/>
  <c r="H1656" i="2" s="1"/>
  <c r="H2001" i="2" s="1"/>
  <c r="J276" i="2"/>
  <c r="J621" i="2" s="1"/>
  <c r="J966" i="2" s="1"/>
  <c r="J1311" i="2" s="1"/>
  <c r="J1656" i="2" s="1"/>
  <c r="J2001" i="2" s="1"/>
  <c r="F276" i="2"/>
  <c r="F1520" i="2"/>
  <c r="F598" i="2"/>
  <c r="A277" i="2"/>
  <c r="F1542" i="2"/>
  <c r="F1974" i="2"/>
  <c r="F898" i="2"/>
  <c r="F876" i="2"/>
  <c r="F1220" i="2"/>
  <c r="F1586" i="2"/>
  <c r="F1286" i="2"/>
  <c r="F1908" i="2"/>
  <c r="F620" i="2"/>
  <c r="F576" i="2"/>
  <c r="F920" i="2"/>
  <c r="A255" i="2"/>
  <c r="F1864" i="2"/>
  <c r="F554" i="2"/>
  <c r="A1980" i="1"/>
  <c r="B1979" i="1"/>
  <c r="B1979" i="2" s="1"/>
  <c r="A2002" i="1"/>
  <c r="B2001" i="1"/>
  <c r="B2001" i="2" s="1"/>
  <c r="A1658" i="1"/>
  <c r="D1658" i="1" s="1"/>
  <c r="B1657" i="1"/>
  <c r="B1657" i="2" s="1"/>
  <c r="A1313" i="1"/>
  <c r="D1313" i="1" s="1"/>
  <c r="B1312" i="1"/>
  <c r="B1312" i="2" s="1"/>
  <c r="A968" i="1"/>
  <c r="D968" i="1" s="1"/>
  <c r="B967" i="1"/>
  <c r="B967" i="2" s="1"/>
  <c r="B622" i="1"/>
  <c r="B622" i="2" s="1"/>
  <c r="A623" i="1"/>
  <c r="D623" i="1" s="1"/>
  <c r="B277" i="1"/>
  <c r="B277" i="2" s="1"/>
  <c r="A278" i="1"/>
  <c r="D278" i="1" s="1"/>
  <c r="H2459" i="2" l="1"/>
  <c r="H2993" i="2"/>
  <c r="H3532" i="2" s="1"/>
  <c r="H4071" i="2" s="1"/>
  <c r="H4610" i="2" s="1"/>
  <c r="H5149" i="2" s="1"/>
  <c r="H2418" i="2"/>
  <c r="H2952" i="2"/>
  <c r="H3491" i="2" s="1"/>
  <c r="H4030" i="2" s="1"/>
  <c r="H4569" i="2" s="1"/>
  <c r="H5108" i="2" s="1"/>
  <c r="L4289" i="2"/>
  <c r="L4289" i="1" s="1"/>
  <c r="L4829" i="2"/>
  <c r="L4829" i="1" s="1"/>
  <c r="L3751" i="2"/>
  <c r="L3751" i="1" s="1"/>
  <c r="AH166" i="3"/>
  <c r="R165" i="3"/>
  <c r="V165" i="3" s="1"/>
  <c r="J2534" i="1"/>
  <c r="J3067" i="1"/>
  <c r="J3606" i="1" s="1"/>
  <c r="J4145" i="1" s="1"/>
  <c r="J4684" i="1" s="1"/>
  <c r="J5223" i="1" s="1"/>
  <c r="H2466" i="2"/>
  <c r="H3000" i="2"/>
  <c r="H3539" i="2" s="1"/>
  <c r="H4078" i="2" s="1"/>
  <c r="H4617" i="2" s="1"/>
  <c r="H5156" i="2" s="1"/>
  <c r="H3006" i="2"/>
  <c r="H3545" i="2" s="1"/>
  <c r="H4084" i="2" s="1"/>
  <c r="H4623" i="2" s="1"/>
  <c r="H5162" i="2" s="1"/>
  <c r="H3004" i="2"/>
  <c r="H3543" i="2" s="1"/>
  <c r="H4082" i="2" s="1"/>
  <c r="H4621" i="2" s="1"/>
  <c r="H5160" i="2" s="1"/>
  <c r="C4058" i="1"/>
  <c r="C4058" i="2" s="1"/>
  <c r="K4064" i="1"/>
  <c r="C4599" i="1"/>
  <c r="C4599" i="2" s="1"/>
  <c r="K4605" i="1"/>
  <c r="A3752" i="2"/>
  <c r="C2983" i="1"/>
  <c r="C2983" i="2" s="1"/>
  <c r="K2989" i="1"/>
  <c r="J2532" i="1"/>
  <c r="J3065" i="1"/>
  <c r="J3604" i="1" s="1"/>
  <c r="J4143" i="1" s="1"/>
  <c r="J4682" i="1" s="1"/>
  <c r="J5221" i="1" s="1"/>
  <c r="C5138" i="1"/>
  <c r="C5138" i="2" s="1"/>
  <c r="K5144" i="1"/>
  <c r="C4057" i="1"/>
  <c r="C4057" i="2" s="1"/>
  <c r="K4063" i="1"/>
  <c r="C2979" i="1"/>
  <c r="C2979" i="2" s="1"/>
  <c r="K2985" i="1"/>
  <c r="C4598" i="1"/>
  <c r="C4598" i="2" s="1"/>
  <c r="K4604" i="1"/>
  <c r="C3520" i="1"/>
  <c r="C3520" i="2" s="1"/>
  <c r="K3526" i="1"/>
  <c r="J2531" i="1"/>
  <c r="J3064" i="1"/>
  <c r="J3603" i="1" s="1"/>
  <c r="J4142" i="1" s="1"/>
  <c r="J4681" i="1" s="1"/>
  <c r="J5220" i="1" s="1"/>
  <c r="C5136" i="1"/>
  <c r="C5136" i="2" s="1"/>
  <c r="K5142" i="1"/>
  <c r="C3521" i="1"/>
  <c r="C3521" i="2" s="1"/>
  <c r="K3527" i="1"/>
  <c r="C5139" i="1"/>
  <c r="C5139" i="2" s="1"/>
  <c r="K5145" i="1"/>
  <c r="A4290" i="2"/>
  <c r="C4600" i="1"/>
  <c r="C4600" i="2" s="1"/>
  <c r="K4606" i="1"/>
  <c r="A3213" i="2"/>
  <c r="C4060" i="1"/>
  <c r="C4060" i="2" s="1"/>
  <c r="K4066" i="1"/>
  <c r="C2978" i="1"/>
  <c r="C2978" i="2" s="1"/>
  <c r="K2984" i="1"/>
  <c r="J2445" i="1"/>
  <c r="J2978" i="1"/>
  <c r="J3517" i="1" s="1"/>
  <c r="J4056" i="1" s="1"/>
  <c r="J4595" i="1" s="1"/>
  <c r="J5134" i="1" s="1"/>
  <c r="C2982" i="1"/>
  <c r="C2982" i="2" s="1"/>
  <c r="K2988" i="1"/>
  <c r="A4830" i="2"/>
  <c r="C4061" i="1"/>
  <c r="C4061" i="2" s="1"/>
  <c r="K4067" i="1"/>
  <c r="C4597" i="1"/>
  <c r="C4597" i="2" s="1"/>
  <c r="K4603" i="1"/>
  <c r="G2148" i="2"/>
  <c r="G2686" i="2"/>
  <c r="G3225" i="2" s="1"/>
  <c r="G3764" i="2" s="1"/>
  <c r="G4303" i="2" s="1"/>
  <c r="G4842" i="2" s="1"/>
  <c r="C2981" i="1"/>
  <c r="C2981" i="2" s="1"/>
  <c r="K2987" i="1"/>
  <c r="C2980" i="1"/>
  <c r="C2980" i="2" s="1"/>
  <c r="K2986" i="1"/>
  <c r="C5137" i="1"/>
  <c r="C5137" i="2" s="1"/>
  <c r="K5143" i="1"/>
  <c r="A2136" i="2"/>
  <c r="C4596" i="1"/>
  <c r="C4596" i="2" s="1"/>
  <c r="K4602" i="1"/>
  <c r="C3517" i="1"/>
  <c r="C3517" i="2" s="1"/>
  <c r="K3523" i="1"/>
  <c r="J2530" i="1"/>
  <c r="J3063" i="1"/>
  <c r="J3602" i="1" s="1"/>
  <c r="J4141" i="1" s="1"/>
  <c r="J4680" i="1" s="1"/>
  <c r="J5219" i="1" s="1"/>
  <c r="J2533" i="1"/>
  <c r="J3066" i="1"/>
  <c r="J3605" i="1" s="1"/>
  <c r="J4144" i="1" s="1"/>
  <c r="J4683" i="1" s="1"/>
  <c r="J5222" i="1" s="1"/>
  <c r="A2674" i="2"/>
  <c r="C3519" i="1"/>
  <c r="C3519" i="2" s="1"/>
  <c r="K3525" i="1"/>
  <c r="C4056" i="1"/>
  <c r="C4056" i="2" s="1"/>
  <c r="K4062" i="1"/>
  <c r="C4595" i="1"/>
  <c r="C4595" i="2" s="1"/>
  <c r="K4601" i="1"/>
  <c r="C5135" i="1"/>
  <c r="C5135" i="2" s="1"/>
  <c r="K5141" i="1"/>
  <c r="C5134" i="1"/>
  <c r="C5134" i="2" s="1"/>
  <c r="K5140" i="1"/>
  <c r="C4059" i="1"/>
  <c r="C4059" i="2" s="1"/>
  <c r="K4065" i="1"/>
  <c r="C3518" i="1"/>
  <c r="C3518" i="2" s="1"/>
  <c r="K3524" i="1"/>
  <c r="C3522" i="1"/>
  <c r="C3522" i="2" s="1"/>
  <c r="K3528" i="1"/>
  <c r="S338" i="3"/>
  <c r="AC78" i="3"/>
  <c r="AE77" i="3"/>
  <c r="G78" i="2"/>
  <c r="G422" i="2"/>
  <c r="G767" i="2" s="1"/>
  <c r="G1112" i="2" s="1"/>
  <c r="G1457" i="2" s="1"/>
  <c r="G1802" i="2" s="1"/>
  <c r="D4290" i="1"/>
  <c r="D2674" i="1"/>
  <c r="D4830" i="1"/>
  <c r="D3213" i="1"/>
  <c r="D3752" i="1"/>
  <c r="D2136" i="1"/>
  <c r="U71" i="3"/>
  <c r="A2068" i="2"/>
  <c r="D2068" i="1"/>
  <c r="A2069" i="1"/>
  <c r="B2068" i="1"/>
  <c r="B2068" i="2" s="1"/>
  <c r="D1980" i="1"/>
  <c r="A1980" i="2"/>
  <c r="A2024" i="2"/>
  <c r="D2024" i="1"/>
  <c r="A2025" i="1"/>
  <c r="B2024" i="1"/>
  <c r="B2024" i="2" s="1"/>
  <c r="D2002" i="1"/>
  <c r="A2002" i="2"/>
  <c r="A2046" i="2"/>
  <c r="D2046" i="1"/>
  <c r="A2047" i="1"/>
  <c r="B2046" i="1"/>
  <c r="B2046" i="2" s="1"/>
  <c r="D1680" i="1"/>
  <c r="A1680" i="2"/>
  <c r="B1680" i="1"/>
  <c r="B1680" i="2" s="1"/>
  <c r="A1681" i="1"/>
  <c r="D1724" i="1"/>
  <c r="A1724" i="2"/>
  <c r="B1724" i="1"/>
  <c r="B1724" i="2" s="1"/>
  <c r="A1725" i="1"/>
  <c r="A1702" i="2"/>
  <c r="D1702" i="1"/>
  <c r="A1703" i="1"/>
  <c r="B1702" i="1"/>
  <c r="B1702" i="2" s="1"/>
  <c r="A1357" i="2"/>
  <c r="D1357" i="1"/>
  <c r="A1358" i="1"/>
  <c r="B1357" i="1"/>
  <c r="B1357" i="2" s="1"/>
  <c r="D1335" i="1"/>
  <c r="A1335" i="2"/>
  <c r="A1336" i="1"/>
  <c r="B1335" i="1"/>
  <c r="B1335" i="2" s="1"/>
  <c r="D1379" i="1"/>
  <c r="A1379" i="2"/>
  <c r="A1380" i="1"/>
  <c r="B1379" i="1"/>
  <c r="B1379" i="2" s="1"/>
  <c r="D990" i="1"/>
  <c r="A990" i="2"/>
  <c r="A991" i="1"/>
  <c r="B990" i="1"/>
  <c r="B990" i="2" s="1"/>
  <c r="A1034" i="2"/>
  <c r="D1034" i="1"/>
  <c r="B1034" i="1"/>
  <c r="B1034" i="2" s="1"/>
  <c r="A1035" i="1"/>
  <c r="D1012" i="1"/>
  <c r="A1012" i="2"/>
  <c r="A1013" i="1"/>
  <c r="B1012" i="1"/>
  <c r="B1012" i="2" s="1"/>
  <c r="D667" i="1"/>
  <c r="A667" i="2"/>
  <c r="A668" i="1"/>
  <c r="B667" i="1"/>
  <c r="B667" i="2" s="1"/>
  <c r="D645" i="1"/>
  <c r="A645" i="2"/>
  <c r="A646" i="1"/>
  <c r="B645" i="1"/>
  <c r="B645" i="2" s="1"/>
  <c r="D689" i="1"/>
  <c r="A689" i="2"/>
  <c r="B689" i="1"/>
  <c r="B689" i="2" s="1"/>
  <c r="A690" i="1"/>
  <c r="D300" i="1"/>
  <c r="A300" i="2"/>
  <c r="A301" i="1"/>
  <c r="B300" i="1"/>
  <c r="B300" i="2" s="1"/>
  <c r="F1331" i="2"/>
  <c r="J343" i="2"/>
  <c r="J688" i="2" s="1"/>
  <c r="J1033" i="2" s="1"/>
  <c r="J1378" i="2" s="1"/>
  <c r="J1723" i="2" s="1"/>
  <c r="J2068" i="2" s="1"/>
  <c r="H343" i="2"/>
  <c r="H688" i="2" s="1"/>
  <c r="H1033" i="2" s="1"/>
  <c r="H1378" i="2" s="1"/>
  <c r="H1723" i="2" s="1"/>
  <c r="H2068" i="2" s="1"/>
  <c r="F343" i="2"/>
  <c r="F688" i="2" s="1"/>
  <c r="F1033" i="2" s="1"/>
  <c r="F1378" i="2" s="1"/>
  <c r="F1723" i="2" s="1"/>
  <c r="F2068" i="2" s="1"/>
  <c r="D322" i="1"/>
  <c r="A322" i="2"/>
  <c r="B322" i="1"/>
  <c r="B322" i="2" s="1"/>
  <c r="A323" i="1"/>
  <c r="J299" i="2"/>
  <c r="J644" i="2" s="1"/>
  <c r="J989" i="2" s="1"/>
  <c r="J1334" i="2" s="1"/>
  <c r="J1679" i="2" s="1"/>
  <c r="J2024" i="2" s="1"/>
  <c r="H299" i="2"/>
  <c r="H644" i="2" s="1"/>
  <c r="H989" i="2" s="1"/>
  <c r="H1334" i="2" s="1"/>
  <c r="H1679" i="2" s="1"/>
  <c r="H2024" i="2" s="1"/>
  <c r="F299" i="2"/>
  <c r="F2019" i="2"/>
  <c r="J321" i="2"/>
  <c r="J666" i="2" s="1"/>
  <c r="J1011" i="2" s="1"/>
  <c r="J1356" i="2" s="1"/>
  <c r="J1701" i="2" s="1"/>
  <c r="J2046" i="2" s="1"/>
  <c r="H321" i="2"/>
  <c r="H666" i="2" s="1"/>
  <c r="H1011" i="2" s="1"/>
  <c r="H1356" i="2" s="1"/>
  <c r="H1701" i="2" s="1"/>
  <c r="H2046" i="2" s="1"/>
  <c r="F321" i="2"/>
  <c r="F666" i="2" s="1"/>
  <c r="F1011" i="2" s="1"/>
  <c r="F1356" i="2" s="1"/>
  <c r="F1701" i="2" s="1"/>
  <c r="F2046" i="2" s="1"/>
  <c r="F643" i="2"/>
  <c r="F987" i="2"/>
  <c r="D344" i="1"/>
  <c r="A344" i="2"/>
  <c r="B344" i="1"/>
  <c r="B344" i="2" s="1"/>
  <c r="A345" i="1"/>
  <c r="F1675" i="2"/>
  <c r="A4831" i="1"/>
  <c r="F4831" i="1" s="1"/>
  <c r="B4830" i="1"/>
  <c r="B4830" i="2" s="1"/>
  <c r="A4291" i="1"/>
  <c r="F4291" i="1" s="1"/>
  <c r="B4290" i="1"/>
  <c r="B4290" i="2" s="1"/>
  <c r="A3753" i="1"/>
  <c r="F3753" i="1" s="1"/>
  <c r="B3752" i="1"/>
  <c r="B3752" i="2" s="1"/>
  <c r="B3213" i="1"/>
  <c r="B3213" i="2" s="1"/>
  <c r="A3214" i="1"/>
  <c r="F3214" i="1" s="1"/>
  <c r="B2674" i="1"/>
  <c r="B2674" i="2" s="1"/>
  <c r="A2675" i="1"/>
  <c r="F2675" i="1" s="1"/>
  <c r="A2137" i="1"/>
  <c r="F2137" i="1" s="1"/>
  <c r="B2136" i="1"/>
  <c r="B2136" i="2" s="1"/>
  <c r="E1697" i="2"/>
  <c r="E1352" i="2"/>
  <c r="E1007" i="2"/>
  <c r="E662" i="2"/>
  <c r="E317" i="2"/>
  <c r="A1658" i="2"/>
  <c r="A1313" i="2"/>
  <c r="A968" i="2"/>
  <c r="A623" i="2"/>
  <c r="F1309" i="2"/>
  <c r="F599" i="2"/>
  <c r="A278" i="2"/>
  <c r="F1909" i="2"/>
  <c r="F1565" i="2"/>
  <c r="F1997" i="2"/>
  <c r="F1931" i="2"/>
  <c r="F1887" i="2"/>
  <c r="F621" i="2"/>
  <c r="H255" i="2"/>
  <c r="H600" i="2" s="1"/>
  <c r="H945" i="2" s="1"/>
  <c r="H1290" i="2" s="1"/>
  <c r="H1635" i="2" s="1"/>
  <c r="H1980" i="2" s="1"/>
  <c r="F255" i="2"/>
  <c r="J255" i="2"/>
  <c r="J600" i="2" s="1"/>
  <c r="J945" i="2" s="1"/>
  <c r="J1290" i="2" s="1"/>
  <c r="J1635" i="2" s="1"/>
  <c r="J1980" i="2" s="1"/>
  <c r="F1221" i="2"/>
  <c r="H277" i="2"/>
  <c r="H622" i="2" s="1"/>
  <c r="H967" i="2" s="1"/>
  <c r="H1312" i="2" s="1"/>
  <c r="H1657" i="2" s="1"/>
  <c r="H2002" i="2" s="1"/>
  <c r="J277" i="2"/>
  <c r="J622" i="2" s="1"/>
  <c r="J967" i="2" s="1"/>
  <c r="J1312" i="2" s="1"/>
  <c r="J1657" i="2" s="1"/>
  <c r="J2002" i="2" s="1"/>
  <c r="F277" i="2"/>
  <c r="F1587" i="2"/>
  <c r="F965" i="2"/>
  <c r="F1543" i="2"/>
  <c r="F1609" i="2"/>
  <c r="F1265" i="2"/>
  <c r="F1631" i="2"/>
  <c r="F1243" i="2"/>
  <c r="F943" i="2"/>
  <c r="F1975" i="2"/>
  <c r="F1653" i="2"/>
  <c r="F1865" i="2"/>
  <c r="F577" i="2"/>
  <c r="F899" i="2"/>
  <c r="F921" i="2"/>
  <c r="F1287" i="2"/>
  <c r="F1953" i="2"/>
  <c r="A2003" i="1"/>
  <c r="B2002" i="1"/>
  <c r="B2002" i="2" s="1"/>
  <c r="L4830" i="2" l="1"/>
  <c r="L4830" i="1" s="1"/>
  <c r="L4290" i="2"/>
  <c r="L4290" i="1" s="1"/>
  <c r="H2423" i="2"/>
  <c r="H2957" i="2"/>
  <c r="H3496" i="2" s="1"/>
  <c r="H4035" i="2" s="1"/>
  <c r="H4574" i="2" s="1"/>
  <c r="H5113" i="2" s="1"/>
  <c r="L2136" i="2"/>
  <c r="L2136" i="1" s="1"/>
  <c r="L3752" i="2"/>
  <c r="L3752" i="1" s="1"/>
  <c r="H2464" i="2"/>
  <c r="H2998" i="2"/>
  <c r="H3537" i="2" s="1"/>
  <c r="H4076" i="2" s="1"/>
  <c r="H4615" i="2" s="1"/>
  <c r="H5154" i="2" s="1"/>
  <c r="AH167" i="3"/>
  <c r="R166" i="3"/>
  <c r="V166" i="3" s="1"/>
  <c r="J2540" i="1"/>
  <c r="J3073" i="1"/>
  <c r="J3612" i="1" s="1"/>
  <c r="J4151" i="1" s="1"/>
  <c r="J4690" i="1" s="1"/>
  <c r="J5229" i="1" s="1"/>
  <c r="H2471" i="2"/>
  <c r="H3005" i="2"/>
  <c r="H3544" i="2" s="1"/>
  <c r="H4083" i="2" s="1"/>
  <c r="H4622" i="2" s="1"/>
  <c r="H5161" i="2" s="1"/>
  <c r="H3009" i="2"/>
  <c r="H3548" i="2" s="1"/>
  <c r="H4087" i="2" s="1"/>
  <c r="H4626" i="2" s="1"/>
  <c r="H5165" i="2" s="1"/>
  <c r="H3011" i="2"/>
  <c r="H3550" i="2" s="1"/>
  <c r="H4089" i="2" s="1"/>
  <c r="H4628" i="2" s="1"/>
  <c r="H5167" i="2" s="1"/>
  <c r="C4065" i="1"/>
  <c r="C4065" i="2" s="1"/>
  <c r="K4071" i="1"/>
  <c r="C4601" i="1"/>
  <c r="C4601" i="2" s="1"/>
  <c r="K4607" i="1"/>
  <c r="J2539" i="1"/>
  <c r="J3072" i="1"/>
  <c r="J3611" i="1" s="1"/>
  <c r="J4150" i="1" s="1"/>
  <c r="J4689" i="1" s="1"/>
  <c r="J5228" i="1" s="1"/>
  <c r="C4067" i="1"/>
  <c r="C4067" i="2" s="1"/>
  <c r="K4073" i="1"/>
  <c r="C4066" i="1"/>
  <c r="C4066" i="2" s="1"/>
  <c r="K4072" i="1"/>
  <c r="A3214" i="2"/>
  <c r="C5143" i="1"/>
  <c r="C5143" i="2" s="1"/>
  <c r="K5149" i="1"/>
  <c r="G2149" i="2"/>
  <c r="G2687" i="2"/>
  <c r="G3226" i="2" s="1"/>
  <c r="G3765" i="2" s="1"/>
  <c r="G4304" i="2" s="1"/>
  <c r="G4843" i="2" s="1"/>
  <c r="C4062" i="1"/>
  <c r="C4062" i="2" s="1"/>
  <c r="K4068" i="1"/>
  <c r="J2536" i="1"/>
  <c r="J3069" i="1"/>
  <c r="J3608" i="1" s="1"/>
  <c r="J4147" i="1" s="1"/>
  <c r="J4686" i="1" s="1"/>
  <c r="J5225" i="1" s="1"/>
  <c r="C5142" i="1"/>
  <c r="C5142" i="2" s="1"/>
  <c r="K5148" i="1"/>
  <c r="A2675" i="2"/>
  <c r="C4606" i="1"/>
  <c r="C4606" i="2" s="1"/>
  <c r="K4612" i="1"/>
  <c r="A3753" i="2"/>
  <c r="C5140" i="1"/>
  <c r="C5140" i="2" s="1"/>
  <c r="K5146" i="1"/>
  <c r="C3525" i="1"/>
  <c r="C3525" i="2" s="1"/>
  <c r="K3531" i="1"/>
  <c r="C4604" i="1"/>
  <c r="C4604" i="2" s="1"/>
  <c r="K4610" i="1"/>
  <c r="J2538" i="1"/>
  <c r="J3071" i="1"/>
  <c r="J3610" i="1" s="1"/>
  <c r="J4149" i="1" s="1"/>
  <c r="J4688" i="1" s="1"/>
  <c r="J5227" i="1" s="1"/>
  <c r="C2986" i="1"/>
  <c r="C2986" i="2" s="1"/>
  <c r="K2992" i="1"/>
  <c r="C2988" i="1"/>
  <c r="C2988" i="2" s="1"/>
  <c r="K2994" i="1"/>
  <c r="C2989" i="1"/>
  <c r="C2989" i="2" s="1"/>
  <c r="K2995" i="1"/>
  <c r="J2537" i="1"/>
  <c r="J3070" i="1"/>
  <c r="J3609" i="1" s="1"/>
  <c r="J4148" i="1" s="1"/>
  <c r="J4687" i="1" s="1"/>
  <c r="J5226" i="1" s="1"/>
  <c r="C2985" i="1"/>
  <c r="C2985" i="2" s="1"/>
  <c r="K2991" i="1"/>
  <c r="C3523" i="1"/>
  <c r="C3523" i="2" s="1"/>
  <c r="K3529" i="1"/>
  <c r="C2987" i="1"/>
  <c r="C2987" i="2" s="1"/>
  <c r="K2993" i="1"/>
  <c r="C3526" i="1"/>
  <c r="C3526" i="2" s="1"/>
  <c r="K3532" i="1"/>
  <c r="C4605" i="1"/>
  <c r="C4605" i="2" s="1"/>
  <c r="K4611" i="1"/>
  <c r="A4291" i="2"/>
  <c r="A4831" i="2"/>
  <c r="C3528" i="1"/>
  <c r="C3528" i="2" s="1"/>
  <c r="K3534" i="1"/>
  <c r="C5141" i="1"/>
  <c r="C5141" i="2" s="1"/>
  <c r="K5147" i="1"/>
  <c r="C4603" i="1"/>
  <c r="C4603" i="2" s="1"/>
  <c r="K4609" i="1"/>
  <c r="J2451" i="1"/>
  <c r="J2984" i="1"/>
  <c r="J3523" i="1" s="1"/>
  <c r="J4062" i="1" s="1"/>
  <c r="J4601" i="1" s="1"/>
  <c r="J5140" i="1" s="1"/>
  <c r="C5145" i="1"/>
  <c r="C5145" i="2" s="1"/>
  <c r="K5151" i="1"/>
  <c r="C4063" i="1"/>
  <c r="C4063" i="2" s="1"/>
  <c r="K4069" i="1"/>
  <c r="C4602" i="1"/>
  <c r="C4602" i="2" s="1"/>
  <c r="K4608" i="1"/>
  <c r="C4064" i="1"/>
  <c r="C4064" i="2" s="1"/>
  <c r="K4070" i="1"/>
  <c r="A2137" i="2"/>
  <c r="C3524" i="1"/>
  <c r="C3524" i="2" s="1"/>
  <c r="K3530" i="1"/>
  <c r="C2984" i="1"/>
  <c r="C2984" i="2" s="1"/>
  <c r="K2990" i="1"/>
  <c r="C3527" i="1"/>
  <c r="C3527" i="2" s="1"/>
  <c r="K3533" i="1"/>
  <c r="C5144" i="1"/>
  <c r="C5144" i="2" s="1"/>
  <c r="K5150" i="1"/>
  <c r="S339" i="3"/>
  <c r="AC79" i="3"/>
  <c r="AE78" i="3"/>
  <c r="G79" i="2"/>
  <c r="G423" i="2"/>
  <c r="G768" i="2" s="1"/>
  <c r="G1113" i="2" s="1"/>
  <c r="G1458" i="2" s="1"/>
  <c r="G1803" i="2" s="1"/>
  <c r="D3753" i="1"/>
  <c r="D4291" i="1"/>
  <c r="D2675" i="1"/>
  <c r="D4831" i="1"/>
  <c r="D3214" i="1"/>
  <c r="D2137" i="1"/>
  <c r="U72" i="3"/>
  <c r="D2047" i="1"/>
  <c r="A2047" i="2"/>
  <c r="B2047" i="1"/>
  <c r="B2047" i="2" s="1"/>
  <c r="A2048" i="1"/>
  <c r="D2003" i="1"/>
  <c r="A2003" i="2"/>
  <c r="D2069" i="1"/>
  <c r="A2069" i="2"/>
  <c r="A2070" i="1"/>
  <c r="B2069" i="1"/>
  <c r="B2069" i="2" s="1"/>
  <c r="D2025" i="1"/>
  <c r="A2025" i="2"/>
  <c r="A2026" i="1"/>
  <c r="B2025" i="1"/>
  <c r="B2025" i="2" s="1"/>
  <c r="A1725" i="2"/>
  <c r="D1725" i="1"/>
  <c r="B1725" i="1"/>
  <c r="B1725" i="2" s="1"/>
  <c r="A1726" i="1"/>
  <c r="D1681" i="1"/>
  <c r="A1681" i="2"/>
  <c r="A1703" i="2"/>
  <c r="D1703" i="1"/>
  <c r="B1703" i="1"/>
  <c r="B1703" i="2" s="1"/>
  <c r="A1704" i="1"/>
  <c r="D1336" i="1"/>
  <c r="A1336" i="2"/>
  <c r="A1380" i="2"/>
  <c r="D1380" i="1"/>
  <c r="A1381" i="1"/>
  <c r="B1380" i="1"/>
  <c r="B1380" i="2" s="1"/>
  <c r="A1358" i="2"/>
  <c r="D1358" i="1"/>
  <c r="A1359" i="1"/>
  <c r="B1358" i="1"/>
  <c r="B1358" i="2" s="1"/>
  <c r="A1035" i="2"/>
  <c r="D1035" i="1"/>
  <c r="B1035" i="1"/>
  <c r="B1035" i="2" s="1"/>
  <c r="A1036" i="1"/>
  <c r="A1013" i="2"/>
  <c r="D1013" i="1"/>
  <c r="A1014" i="1"/>
  <c r="B1013" i="1"/>
  <c r="B1013" i="2" s="1"/>
  <c r="D991" i="1"/>
  <c r="A991" i="2"/>
  <c r="A646" i="2"/>
  <c r="D646" i="1"/>
  <c r="A690" i="2"/>
  <c r="D690" i="1"/>
  <c r="A691" i="1"/>
  <c r="B690" i="1"/>
  <c r="B690" i="2" s="1"/>
  <c r="A668" i="2"/>
  <c r="D668" i="1"/>
  <c r="B668" i="1"/>
  <c r="B668" i="2" s="1"/>
  <c r="A669" i="1"/>
  <c r="F2020" i="2"/>
  <c r="F988" i="2"/>
  <c r="D345" i="1"/>
  <c r="A345" i="2"/>
  <c r="A346" i="1"/>
  <c r="B345" i="1"/>
  <c r="B345" i="2" s="1"/>
  <c r="A323" i="2"/>
  <c r="D323" i="1"/>
  <c r="B323" i="1"/>
  <c r="B323" i="2" s="1"/>
  <c r="A324" i="1"/>
  <c r="F1676" i="2"/>
  <c r="F1332" i="2"/>
  <c r="J344" i="2"/>
  <c r="J689" i="2" s="1"/>
  <c r="J1034" i="2" s="1"/>
  <c r="J1379" i="2" s="1"/>
  <c r="J1724" i="2" s="1"/>
  <c r="J2069" i="2" s="1"/>
  <c r="H344" i="2"/>
  <c r="H689" i="2" s="1"/>
  <c r="H1034" i="2" s="1"/>
  <c r="H1379" i="2" s="1"/>
  <c r="H1724" i="2" s="1"/>
  <c r="H2069" i="2" s="1"/>
  <c r="F344" i="2"/>
  <c r="F689" i="2" s="1"/>
  <c r="F1034" i="2" s="1"/>
  <c r="F1379" i="2" s="1"/>
  <c r="F1724" i="2" s="1"/>
  <c r="F2069" i="2" s="1"/>
  <c r="J322" i="2"/>
  <c r="J667" i="2" s="1"/>
  <c r="J1012" i="2" s="1"/>
  <c r="J1357" i="2" s="1"/>
  <c r="J1702" i="2" s="1"/>
  <c r="J2047" i="2" s="1"/>
  <c r="H322" i="2"/>
  <c r="H667" i="2" s="1"/>
  <c r="H1012" i="2" s="1"/>
  <c r="H1357" i="2" s="1"/>
  <c r="H1702" i="2" s="1"/>
  <c r="H2047" i="2" s="1"/>
  <c r="F322" i="2"/>
  <c r="F667" i="2" s="1"/>
  <c r="F1012" i="2" s="1"/>
  <c r="F1357" i="2" s="1"/>
  <c r="F1702" i="2" s="1"/>
  <c r="F2047" i="2" s="1"/>
  <c r="A301" i="2"/>
  <c r="D301" i="1"/>
  <c r="F644" i="2"/>
  <c r="J300" i="2"/>
  <c r="J645" i="2" s="1"/>
  <c r="J990" i="2" s="1"/>
  <c r="J1335" i="2" s="1"/>
  <c r="J1680" i="2" s="1"/>
  <c r="J2025" i="2" s="1"/>
  <c r="H300" i="2"/>
  <c r="H645" i="2" s="1"/>
  <c r="H990" i="2" s="1"/>
  <c r="H1335" i="2" s="1"/>
  <c r="H1680" i="2" s="1"/>
  <c r="H2025" i="2" s="1"/>
  <c r="F300" i="2"/>
  <c r="A4832" i="1"/>
  <c r="F4832" i="1" s="1"/>
  <c r="B4831" i="1"/>
  <c r="B4831" i="2" s="1"/>
  <c r="A4292" i="1"/>
  <c r="F4292" i="1" s="1"/>
  <c r="B4291" i="1"/>
  <c r="B4291" i="2" s="1"/>
  <c r="A3754" i="1"/>
  <c r="F3754" i="1" s="1"/>
  <c r="B3753" i="1"/>
  <c r="B3753" i="2" s="1"/>
  <c r="B3214" i="1"/>
  <c r="B3214" i="2" s="1"/>
  <c r="A3215" i="1"/>
  <c r="F3215" i="1" s="1"/>
  <c r="B2675" i="1"/>
  <c r="B2675" i="2" s="1"/>
  <c r="A2676" i="1"/>
  <c r="F2676" i="1" s="1"/>
  <c r="A2138" i="1"/>
  <c r="F2138" i="1" s="1"/>
  <c r="B2137" i="1"/>
  <c r="B2137" i="2" s="1"/>
  <c r="E1698" i="2"/>
  <c r="E1353" i="2"/>
  <c r="E1008" i="2"/>
  <c r="E663" i="2"/>
  <c r="E318" i="2"/>
  <c r="F922" i="2"/>
  <c r="F1610" i="2"/>
  <c r="F600" i="2"/>
  <c r="H278" i="2"/>
  <c r="H623" i="2" s="1"/>
  <c r="H968" i="2" s="1"/>
  <c r="H1313" i="2" s="1"/>
  <c r="H1658" i="2" s="1"/>
  <c r="H2003" i="2" s="1"/>
  <c r="F278" i="2"/>
  <c r="J278" i="2"/>
  <c r="J623" i="2" s="1"/>
  <c r="J968" i="2" s="1"/>
  <c r="J1313" i="2" s="1"/>
  <c r="J1658" i="2" s="1"/>
  <c r="J2003" i="2" s="1"/>
  <c r="F1932" i="2"/>
  <c r="F1288" i="2"/>
  <c r="F1954" i="2"/>
  <c r="F622" i="2"/>
  <c r="F966" i="2"/>
  <c r="F944" i="2"/>
  <c r="F1632" i="2"/>
  <c r="F1588" i="2"/>
  <c r="F1888" i="2"/>
  <c r="F1910" i="2"/>
  <c r="F1654" i="2"/>
  <c r="F1244" i="2"/>
  <c r="F1266" i="2"/>
  <c r="F1998" i="2"/>
  <c r="F1976" i="2"/>
  <c r="F1310" i="2"/>
  <c r="F1566" i="2"/>
  <c r="L3753" i="2" l="1"/>
  <c r="L3753" i="1" s="1"/>
  <c r="H2469" i="2"/>
  <c r="H3003" i="2"/>
  <c r="H3542" i="2" s="1"/>
  <c r="H4081" i="2" s="1"/>
  <c r="H4620" i="2" s="1"/>
  <c r="H5159" i="2" s="1"/>
  <c r="L2137" i="2"/>
  <c r="L2137" i="1" s="1"/>
  <c r="H2428" i="2"/>
  <c r="H2962" i="2"/>
  <c r="H3501" i="2" s="1"/>
  <c r="H4040" i="2" s="1"/>
  <c r="H4579" i="2" s="1"/>
  <c r="H5118" i="2" s="1"/>
  <c r="L4831" i="2"/>
  <c r="L4831" i="1" s="1"/>
  <c r="L4291" i="2"/>
  <c r="L4291" i="1" s="1"/>
  <c r="AH168" i="3"/>
  <c r="R167" i="3"/>
  <c r="V167" i="3" s="1"/>
  <c r="J2546" i="1"/>
  <c r="J3079" i="1"/>
  <c r="J3618" i="1" s="1"/>
  <c r="J4157" i="1" s="1"/>
  <c r="J4696" i="1" s="1"/>
  <c r="J5235" i="1" s="1"/>
  <c r="H2476" i="2"/>
  <c r="H3010" i="2"/>
  <c r="H3549" i="2" s="1"/>
  <c r="H4088" i="2" s="1"/>
  <c r="H4627" i="2" s="1"/>
  <c r="H5166" i="2" s="1"/>
  <c r="H3016" i="2"/>
  <c r="H3555" i="2" s="1"/>
  <c r="H4094" i="2" s="1"/>
  <c r="H4633" i="2" s="1"/>
  <c r="H5172" i="2" s="1"/>
  <c r="H3014" i="2"/>
  <c r="H3553" i="2" s="1"/>
  <c r="H4092" i="2" s="1"/>
  <c r="H4631" i="2" s="1"/>
  <c r="H5170" i="2" s="1"/>
  <c r="C2990" i="1"/>
  <c r="C2990" i="2" s="1"/>
  <c r="K2996" i="1"/>
  <c r="A2676" i="2"/>
  <c r="C2992" i="1"/>
  <c r="C2992" i="2" s="1"/>
  <c r="K2998" i="1"/>
  <c r="C5149" i="1"/>
  <c r="C5149" i="2" s="1"/>
  <c r="K5155" i="1"/>
  <c r="C4070" i="1"/>
  <c r="C4070" i="2" s="1"/>
  <c r="K4076" i="1"/>
  <c r="C2993" i="1"/>
  <c r="C2993" i="2" s="1"/>
  <c r="K2999" i="1"/>
  <c r="C4072" i="1"/>
  <c r="C4072" i="2" s="1"/>
  <c r="K4078" i="1"/>
  <c r="C5151" i="1"/>
  <c r="C5151" i="2" s="1"/>
  <c r="K5157" i="1"/>
  <c r="J2542" i="1"/>
  <c r="J3075" i="1"/>
  <c r="J3614" i="1" s="1"/>
  <c r="J4153" i="1" s="1"/>
  <c r="J4692" i="1" s="1"/>
  <c r="J5231" i="1" s="1"/>
  <c r="J2457" i="1"/>
  <c r="J2990" i="1"/>
  <c r="J3529" i="1" s="1"/>
  <c r="J4068" i="1" s="1"/>
  <c r="J4607" i="1" s="1"/>
  <c r="J5146" i="1" s="1"/>
  <c r="C3529" i="1"/>
  <c r="C3529" i="2" s="1"/>
  <c r="K3535" i="1"/>
  <c r="C4068" i="1"/>
  <c r="C4068" i="2" s="1"/>
  <c r="K4074" i="1"/>
  <c r="C4073" i="1"/>
  <c r="C4073" i="2" s="1"/>
  <c r="K4079" i="1"/>
  <c r="A3754" i="2"/>
  <c r="C4609" i="1"/>
  <c r="C4609" i="2" s="1"/>
  <c r="K4615" i="1"/>
  <c r="C2991" i="1"/>
  <c r="C2991" i="2" s="1"/>
  <c r="K2997" i="1"/>
  <c r="C2995" i="1"/>
  <c r="C2995" i="2" s="1"/>
  <c r="K3001" i="1"/>
  <c r="J2544" i="1"/>
  <c r="J3077" i="1"/>
  <c r="J3616" i="1" s="1"/>
  <c r="J4155" i="1" s="1"/>
  <c r="J4694" i="1" s="1"/>
  <c r="J5233" i="1" s="1"/>
  <c r="A4292" i="2"/>
  <c r="C4611" i="1"/>
  <c r="C4611" i="2" s="1"/>
  <c r="K4617" i="1"/>
  <c r="C4610" i="1"/>
  <c r="C4610" i="2" s="1"/>
  <c r="K4616" i="1"/>
  <c r="J2545" i="1"/>
  <c r="J3078" i="1"/>
  <c r="J3617" i="1" s="1"/>
  <c r="J4156" i="1" s="1"/>
  <c r="J4695" i="1" s="1"/>
  <c r="J5234" i="1" s="1"/>
  <c r="C2994" i="1"/>
  <c r="C2994" i="2" s="1"/>
  <c r="K3000" i="1"/>
  <c r="C5148" i="1"/>
  <c r="C5148" i="2" s="1"/>
  <c r="K5154" i="1"/>
  <c r="C4607" i="1"/>
  <c r="C4607" i="2" s="1"/>
  <c r="K4613" i="1"/>
  <c r="C5146" i="1"/>
  <c r="C5146" i="2" s="1"/>
  <c r="K5152" i="1"/>
  <c r="A4832" i="2"/>
  <c r="C5150" i="1"/>
  <c r="C5150" i="2" s="1"/>
  <c r="K5156" i="1"/>
  <c r="C4608" i="1"/>
  <c r="C4608" i="2" s="1"/>
  <c r="K4614" i="1"/>
  <c r="C5147" i="1"/>
  <c r="C5147" i="2" s="1"/>
  <c r="K5153" i="1"/>
  <c r="C3532" i="1"/>
  <c r="C3532" i="2" s="1"/>
  <c r="K3538" i="1"/>
  <c r="J2543" i="1"/>
  <c r="J3076" i="1"/>
  <c r="J3615" i="1" s="1"/>
  <c r="J4154" i="1" s="1"/>
  <c r="J4693" i="1" s="1"/>
  <c r="J5232" i="1" s="1"/>
  <c r="C3530" i="1"/>
  <c r="C3530" i="2" s="1"/>
  <c r="K3536" i="1"/>
  <c r="C4612" i="1"/>
  <c r="C4612" i="2" s="1"/>
  <c r="K4618" i="1"/>
  <c r="C4071" i="1"/>
  <c r="C4071" i="2" s="1"/>
  <c r="K4077" i="1"/>
  <c r="A3215" i="2"/>
  <c r="A2138" i="2"/>
  <c r="C3533" i="1"/>
  <c r="C3533" i="2" s="1"/>
  <c r="K3539" i="1"/>
  <c r="C4069" i="1"/>
  <c r="C4069" i="2" s="1"/>
  <c r="K4075" i="1"/>
  <c r="C3534" i="1"/>
  <c r="C3534" i="2" s="1"/>
  <c r="K3540" i="1"/>
  <c r="C3531" i="1"/>
  <c r="C3531" i="2" s="1"/>
  <c r="K3537" i="1"/>
  <c r="G2150" i="2"/>
  <c r="G2688" i="2"/>
  <c r="G3227" i="2" s="1"/>
  <c r="G3766" i="2" s="1"/>
  <c r="G4305" i="2" s="1"/>
  <c r="G4844" i="2" s="1"/>
  <c r="S340" i="3"/>
  <c r="AC80" i="3"/>
  <c r="AE79" i="3"/>
  <c r="G80" i="2"/>
  <c r="G424" i="2"/>
  <c r="G769" i="2" s="1"/>
  <c r="G1114" i="2" s="1"/>
  <c r="G1459" i="2" s="1"/>
  <c r="G1804" i="2" s="1"/>
  <c r="D4292" i="1"/>
  <c r="D2676" i="1"/>
  <c r="D4832" i="1"/>
  <c r="D3215" i="1"/>
  <c r="D3754" i="1"/>
  <c r="L2138" i="2"/>
  <c r="L2138" i="1" s="1"/>
  <c r="D2138" i="1"/>
  <c r="U73" i="3"/>
  <c r="D2026" i="1"/>
  <c r="A2026" i="2"/>
  <c r="D2048" i="1"/>
  <c r="A2048" i="2"/>
  <c r="A2049" i="1"/>
  <c r="B2048" i="1"/>
  <c r="B2048" i="2" s="1"/>
  <c r="A2070" i="2"/>
  <c r="D2070" i="1"/>
  <c r="A2071" i="1"/>
  <c r="B2070" i="1"/>
  <c r="B2070" i="2" s="1"/>
  <c r="A1726" i="2"/>
  <c r="D1726" i="1"/>
  <c r="A1727" i="1"/>
  <c r="B1726" i="1"/>
  <c r="B1726" i="2" s="1"/>
  <c r="D1704" i="1"/>
  <c r="A1704" i="2"/>
  <c r="A1381" i="2"/>
  <c r="D1381" i="1"/>
  <c r="B1381" i="1"/>
  <c r="B1381" i="2" s="1"/>
  <c r="A1382" i="1"/>
  <c r="D1359" i="1"/>
  <c r="A1359" i="2"/>
  <c r="D1014" i="1"/>
  <c r="A1014" i="2"/>
  <c r="D1036" i="1"/>
  <c r="A1036" i="2"/>
  <c r="A1037" i="1"/>
  <c r="B1036" i="1"/>
  <c r="B1036" i="2" s="1"/>
  <c r="A691" i="2"/>
  <c r="D691" i="1"/>
  <c r="A692" i="1"/>
  <c r="B691" i="1"/>
  <c r="B691" i="2" s="1"/>
  <c r="D669" i="1"/>
  <c r="A669" i="2"/>
  <c r="D346" i="1"/>
  <c r="A346" i="2"/>
  <c r="A347" i="1"/>
  <c r="B346" i="1"/>
  <c r="B346" i="2" s="1"/>
  <c r="F645" i="2"/>
  <c r="F2021" i="2"/>
  <c r="J345" i="2"/>
  <c r="J690" i="2" s="1"/>
  <c r="J1035" i="2" s="1"/>
  <c r="J1380" i="2" s="1"/>
  <c r="J1725" i="2" s="1"/>
  <c r="J2070" i="2" s="1"/>
  <c r="H345" i="2"/>
  <c r="H690" i="2" s="1"/>
  <c r="H1035" i="2" s="1"/>
  <c r="H1380" i="2" s="1"/>
  <c r="H1725" i="2" s="1"/>
  <c r="H2070" i="2" s="1"/>
  <c r="F345" i="2"/>
  <c r="F690" i="2" s="1"/>
  <c r="F1035" i="2" s="1"/>
  <c r="F1380" i="2" s="1"/>
  <c r="F1725" i="2" s="1"/>
  <c r="F2070" i="2" s="1"/>
  <c r="F1677" i="2"/>
  <c r="D324" i="1"/>
  <c r="A324" i="2"/>
  <c r="F1333" i="2"/>
  <c r="J301" i="2"/>
  <c r="J646" i="2" s="1"/>
  <c r="J991" i="2" s="1"/>
  <c r="J1336" i="2" s="1"/>
  <c r="J1681" i="2" s="1"/>
  <c r="J2026" i="2" s="1"/>
  <c r="F301" i="2"/>
  <c r="H301" i="2"/>
  <c r="H646" i="2" s="1"/>
  <c r="H991" i="2" s="1"/>
  <c r="H1336" i="2" s="1"/>
  <c r="H1681" i="2" s="1"/>
  <c r="H2026" i="2" s="1"/>
  <c r="F989" i="2"/>
  <c r="J323" i="2"/>
  <c r="J668" i="2" s="1"/>
  <c r="J1013" i="2" s="1"/>
  <c r="J1358" i="2" s="1"/>
  <c r="J1703" i="2" s="1"/>
  <c r="J2048" i="2" s="1"/>
  <c r="H323" i="2"/>
  <c r="H668" i="2" s="1"/>
  <c r="H1013" i="2" s="1"/>
  <c r="H1358" i="2" s="1"/>
  <c r="H1703" i="2" s="1"/>
  <c r="H2048" i="2" s="1"/>
  <c r="F323" i="2"/>
  <c r="F668" i="2" s="1"/>
  <c r="F1013" i="2" s="1"/>
  <c r="F1358" i="2" s="1"/>
  <c r="F1703" i="2" s="1"/>
  <c r="F2048" i="2" s="1"/>
  <c r="A4833" i="1"/>
  <c r="F4833" i="1" s="1"/>
  <c r="B4832" i="1"/>
  <c r="B4832" i="2" s="1"/>
  <c r="A4293" i="1"/>
  <c r="F4293" i="1" s="1"/>
  <c r="B4292" i="1"/>
  <c r="B4292" i="2" s="1"/>
  <c r="A3755" i="1"/>
  <c r="F3755" i="1" s="1"/>
  <c r="B3754" i="1"/>
  <c r="B3754" i="2" s="1"/>
  <c r="B3215" i="1"/>
  <c r="B3215" i="2" s="1"/>
  <c r="A3216" i="1"/>
  <c r="F3216" i="1" s="1"/>
  <c r="B2676" i="1"/>
  <c r="B2676" i="2" s="1"/>
  <c r="A2677" i="1"/>
  <c r="F2677" i="1" s="1"/>
  <c r="A2139" i="1"/>
  <c r="F2139" i="1" s="1"/>
  <c r="B2138" i="1"/>
  <c r="B2138" i="2" s="1"/>
  <c r="E1699" i="2"/>
  <c r="E1354" i="2"/>
  <c r="E1009" i="2"/>
  <c r="E664" i="2"/>
  <c r="E319" i="2"/>
  <c r="F945" i="2"/>
  <c r="F1289" i="2"/>
  <c r="F1633" i="2"/>
  <c r="F1999" i="2"/>
  <c r="F623" i="2"/>
  <c r="F1977" i="2"/>
  <c r="F1611" i="2"/>
  <c r="F1955" i="2"/>
  <c r="F1911" i="2"/>
  <c r="F1655" i="2"/>
  <c r="F1933" i="2"/>
  <c r="F1311" i="2"/>
  <c r="F1267" i="2"/>
  <c r="F1589" i="2"/>
  <c r="F967" i="2"/>
  <c r="L4832" i="2" l="1"/>
  <c r="L4832" i="1" s="1"/>
  <c r="L3754" i="2"/>
  <c r="L3754" i="1" s="1"/>
  <c r="H2433" i="2"/>
  <c r="H2967" i="2"/>
  <c r="H3506" i="2" s="1"/>
  <c r="H4045" i="2" s="1"/>
  <c r="H4584" i="2" s="1"/>
  <c r="H5123" i="2" s="1"/>
  <c r="L4292" i="2"/>
  <c r="L4292" i="1" s="1"/>
  <c r="H2474" i="2"/>
  <c r="H3008" i="2"/>
  <c r="H3547" i="2" s="1"/>
  <c r="H4086" i="2" s="1"/>
  <c r="H4625" i="2" s="1"/>
  <c r="H5164" i="2" s="1"/>
  <c r="AH169" i="3"/>
  <c r="R168" i="3"/>
  <c r="V168" i="3" s="1"/>
  <c r="J2552" i="1"/>
  <c r="J3085" i="1"/>
  <c r="J3624" i="1" s="1"/>
  <c r="J4163" i="1" s="1"/>
  <c r="J4702" i="1" s="1"/>
  <c r="J5241" i="1" s="1"/>
  <c r="H2481" i="2"/>
  <c r="H3015" i="2"/>
  <c r="H3554" i="2" s="1"/>
  <c r="H4093" i="2" s="1"/>
  <c r="H4632" i="2" s="1"/>
  <c r="H5171" i="2" s="1"/>
  <c r="H3019" i="2"/>
  <c r="H3558" i="2" s="1"/>
  <c r="H4097" i="2" s="1"/>
  <c r="H4636" i="2" s="1"/>
  <c r="H5175" i="2" s="1"/>
  <c r="H3021" i="2"/>
  <c r="H3560" i="2" s="1"/>
  <c r="H4099" i="2" s="1"/>
  <c r="H4638" i="2" s="1"/>
  <c r="H5177" i="2" s="1"/>
  <c r="C4615" i="1"/>
  <c r="C4615" i="2" s="1"/>
  <c r="K4621" i="1"/>
  <c r="A2677" i="2"/>
  <c r="A3216" i="2"/>
  <c r="C4077" i="1"/>
  <c r="C4077" i="2" s="1"/>
  <c r="K4083" i="1"/>
  <c r="J2549" i="1"/>
  <c r="J3082" i="1"/>
  <c r="J3621" i="1" s="1"/>
  <c r="J4160" i="1" s="1"/>
  <c r="J4699" i="1" s="1"/>
  <c r="J5238" i="1" s="1"/>
  <c r="C5152" i="1"/>
  <c r="C5152" i="2" s="1"/>
  <c r="K5158" i="1"/>
  <c r="C3538" i="1"/>
  <c r="C3538" i="2" s="1"/>
  <c r="K3544" i="1"/>
  <c r="J2551" i="1"/>
  <c r="J3084" i="1"/>
  <c r="J3623" i="1" s="1"/>
  <c r="J4162" i="1" s="1"/>
  <c r="J4701" i="1" s="1"/>
  <c r="J5240" i="1" s="1"/>
  <c r="C4074" i="1"/>
  <c r="C4074" i="2" s="1"/>
  <c r="K4080" i="1"/>
  <c r="A2139" i="2"/>
  <c r="C3540" i="1"/>
  <c r="C3540" i="2" s="1"/>
  <c r="K3546" i="1"/>
  <c r="C4613" i="1"/>
  <c r="C4613" i="2" s="1"/>
  <c r="K4619" i="1"/>
  <c r="C2999" i="1"/>
  <c r="C2999" i="2" s="1"/>
  <c r="K3005" i="1"/>
  <c r="C2998" i="1"/>
  <c r="C2998" i="2" s="1"/>
  <c r="K3004" i="1"/>
  <c r="J2550" i="1"/>
  <c r="J3083" i="1"/>
  <c r="J3622" i="1" s="1"/>
  <c r="J4161" i="1" s="1"/>
  <c r="J2548" i="1"/>
  <c r="J3081" i="1"/>
  <c r="J3620" i="1" s="1"/>
  <c r="C4075" i="1"/>
  <c r="C4075" i="2" s="1"/>
  <c r="K4081" i="1"/>
  <c r="C4618" i="1"/>
  <c r="C4618" i="2" s="1"/>
  <c r="K4624" i="1"/>
  <c r="C3001" i="1"/>
  <c r="C3001" i="2" s="1"/>
  <c r="K3007" i="1"/>
  <c r="C5157" i="1"/>
  <c r="C5157" i="2" s="1"/>
  <c r="K5163" i="1"/>
  <c r="C4076" i="1"/>
  <c r="C4076" i="2" s="1"/>
  <c r="K4082" i="1"/>
  <c r="J2463" i="1"/>
  <c r="J2996" i="1"/>
  <c r="J3535" i="1" s="1"/>
  <c r="J4074" i="1" s="1"/>
  <c r="J4613" i="1" s="1"/>
  <c r="J5152" i="1" s="1"/>
  <c r="C5153" i="1"/>
  <c r="C5153" i="2" s="1"/>
  <c r="K5159" i="1"/>
  <c r="A4293" i="2"/>
  <c r="C4614" i="1"/>
  <c r="C4614" i="2" s="1"/>
  <c r="K4620" i="1"/>
  <c r="C4616" i="1"/>
  <c r="C4616" i="2" s="1"/>
  <c r="K4622" i="1"/>
  <c r="A3755" i="2"/>
  <c r="G2151" i="2"/>
  <c r="G2689" i="2"/>
  <c r="G3228" i="2" s="1"/>
  <c r="G3767" i="2" s="1"/>
  <c r="G4306" i="2" s="1"/>
  <c r="G4845" i="2" s="1"/>
  <c r="C3539" i="1"/>
  <c r="C3539" i="2" s="1"/>
  <c r="K3545" i="1"/>
  <c r="C3536" i="1"/>
  <c r="C3536" i="2" s="1"/>
  <c r="K3542" i="1"/>
  <c r="C5154" i="1"/>
  <c r="C5154" i="2" s="1"/>
  <c r="K5160" i="1"/>
  <c r="C2997" i="1"/>
  <c r="C2997" i="2" s="1"/>
  <c r="K3003" i="1"/>
  <c r="C3535" i="1"/>
  <c r="C3535" i="2" s="1"/>
  <c r="K3541" i="1"/>
  <c r="C4078" i="1"/>
  <c r="C4078" i="2" s="1"/>
  <c r="K4084" i="1"/>
  <c r="C4079" i="1"/>
  <c r="C4079" i="2" s="1"/>
  <c r="K4085" i="1"/>
  <c r="C3537" i="1"/>
  <c r="C3537" i="2" s="1"/>
  <c r="K3543" i="1"/>
  <c r="C5156" i="1"/>
  <c r="C5156" i="2" s="1"/>
  <c r="K5162" i="1"/>
  <c r="C4617" i="1"/>
  <c r="C4617" i="2" s="1"/>
  <c r="K4623" i="1"/>
  <c r="A4833" i="2"/>
  <c r="C3000" i="1"/>
  <c r="C3000" i="2" s="1"/>
  <c r="K3006" i="1"/>
  <c r="C5155" i="1"/>
  <c r="C5155" i="2" s="1"/>
  <c r="K5161" i="1"/>
  <c r="C2996" i="1"/>
  <c r="C2996" i="2" s="1"/>
  <c r="K3002" i="1"/>
  <c r="S341" i="3"/>
  <c r="AC81" i="3"/>
  <c r="AE80" i="3"/>
  <c r="G81" i="2"/>
  <c r="G425" i="2"/>
  <c r="G770" i="2" s="1"/>
  <c r="G1115" i="2" s="1"/>
  <c r="G1460" i="2" s="1"/>
  <c r="G1805" i="2" s="1"/>
  <c r="D2677" i="1"/>
  <c r="D4833" i="1"/>
  <c r="D3216" i="1"/>
  <c r="D4293" i="1"/>
  <c r="D3755" i="1"/>
  <c r="L2139" i="2"/>
  <c r="L2139" i="1" s="1"/>
  <c r="D2139" i="1"/>
  <c r="U74" i="3"/>
  <c r="D2049" i="1"/>
  <c r="A2049" i="2"/>
  <c r="D2071" i="1"/>
  <c r="A2071" i="2"/>
  <c r="B2071" i="1"/>
  <c r="B2071" i="2" s="1"/>
  <c r="A2072" i="1"/>
  <c r="D1727" i="1"/>
  <c r="A1727" i="2"/>
  <c r="D1382" i="1"/>
  <c r="A1382" i="2"/>
  <c r="A1037" i="2"/>
  <c r="D1037" i="1"/>
  <c r="A692" i="2"/>
  <c r="D692" i="1"/>
  <c r="J324" i="2"/>
  <c r="J669" i="2" s="1"/>
  <c r="J1014" i="2" s="1"/>
  <c r="J1359" i="2" s="1"/>
  <c r="J1704" i="2" s="1"/>
  <c r="J2049" i="2" s="1"/>
  <c r="F324" i="2"/>
  <c r="F669" i="2" s="1"/>
  <c r="F1014" i="2" s="1"/>
  <c r="F1359" i="2" s="1"/>
  <c r="F1704" i="2" s="1"/>
  <c r="F2049" i="2" s="1"/>
  <c r="H324" i="2"/>
  <c r="H669" i="2" s="1"/>
  <c r="H1014" i="2" s="1"/>
  <c r="H1359" i="2" s="1"/>
  <c r="H1704" i="2" s="1"/>
  <c r="H2049" i="2" s="1"/>
  <c r="F1334" i="2"/>
  <c r="F990" i="2"/>
  <c r="F2022" i="2"/>
  <c r="F1678" i="2"/>
  <c r="F646" i="2"/>
  <c r="A347" i="2"/>
  <c r="D347" i="1"/>
  <c r="J346" i="2"/>
  <c r="J691" i="2" s="1"/>
  <c r="J1036" i="2" s="1"/>
  <c r="J1381" i="2" s="1"/>
  <c r="J1726" i="2" s="1"/>
  <c r="J2071" i="2" s="1"/>
  <c r="H346" i="2"/>
  <c r="H691" i="2" s="1"/>
  <c r="H1036" i="2" s="1"/>
  <c r="H1381" i="2" s="1"/>
  <c r="H1726" i="2" s="1"/>
  <c r="H2071" i="2" s="1"/>
  <c r="F346" i="2"/>
  <c r="F691" i="2" s="1"/>
  <c r="F1036" i="2" s="1"/>
  <c r="F1381" i="2" s="1"/>
  <c r="F1726" i="2" s="1"/>
  <c r="F2071" i="2" s="1"/>
  <c r="A4834" i="1"/>
  <c r="F4834" i="1" s="1"/>
  <c r="B4833" i="1"/>
  <c r="B4833" i="2" s="1"/>
  <c r="A4294" i="1"/>
  <c r="F4294" i="1" s="1"/>
  <c r="B4293" i="1"/>
  <c r="B4293" i="2" s="1"/>
  <c r="A3756" i="1"/>
  <c r="F3756" i="1" s="1"/>
  <c r="B3755" i="1"/>
  <c r="B3755" i="2" s="1"/>
  <c r="B3216" i="1"/>
  <c r="B3216" i="2" s="1"/>
  <c r="A3217" i="1"/>
  <c r="F3217" i="1" s="1"/>
  <c r="B2677" i="1"/>
  <c r="B2677" i="2" s="1"/>
  <c r="A2678" i="1"/>
  <c r="F2678" i="1" s="1"/>
  <c r="A2140" i="1"/>
  <c r="F2140" i="1" s="1"/>
  <c r="B2139" i="1"/>
  <c r="B2139" i="2" s="1"/>
  <c r="E1700" i="2"/>
  <c r="E1355" i="2"/>
  <c r="E1010" i="2"/>
  <c r="E665" i="2"/>
  <c r="E320" i="2"/>
  <c r="F1634" i="2"/>
  <c r="F1956" i="2"/>
  <c r="F1978" i="2"/>
  <c r="F2000" i="2"/>
  <c r="F1934" i="2"/>
  <c r="F1612" i="2"/>
  <c r="F968" i="2"/>
  <c r="F1290" i="2"/>
  <c r="F1312" i="2"/>
  <c r="F1656" i="2"/>
  <c r="L3755" i="2" l="1"/>
  <c r="L3755" i="1" s="1"/>
  <c r="H2479" i="2"/>
  <c r="H3013" i="2"/>
  <c r="H3552" i="2" s="1"/>
  <c r="H4091" i="2" s="1"/>
  <c r="H4630" i="2" s="1"/>
  <c r="H5169" i="2" s="1"/>
  <c r="L4833" i="2"/>
  <c r="L4833" i="1" s="1"/>
  <c r="H2438" i="2"/>
  <c r="H2972" i="2"/>
  <c r="H3511" i="2" s="1"/>
  <c r="H4050" i="2" s="1"/>
  <c r="H4589" i="2" s="1"/>
  <c r="H5128" i="2" s="1"/>
  <c r="L4293" i="2"/>
  <c r="L4293" i="1" s="1"/>
  <c r="AH170" i="3"/>
  <c r="R169" i="3"/>
  <c r="V169" i="3" s="1"/>
  <c r="J4159" i="1"/>
  <c r="J4698" i="1" s="1"/>
  <c r="J5237" i="1" s="1"/>
  <c r="J4700" i="1"/>
  <c r="J5239" i="1" s="1"/>
  <c r="J3091" i="1"/>
  <c r="J3630" i="1" s="1"/>
  <c r="J4169" i="1" s="1"/>
  <c r="J4708" i="1" s="1"/>
  <c r="J5247" i="1" s="1"/>
  <c r="J2558" i="1"/>
  <c r="H2486" i="2"/>
  <c r="H3020" i="2"/>
  <c r="H3559" i="2" s="1"/>
  <c r="H4098" i="2" s="1"/>
  <c r="H4637" i="2" s="1"/>
  <c r="H5176" i="2" s="1"/>
  <c r="H3026" i="2"/>
  <c r="H3565" i="2" s="1"/>
  <c r="H4104" i="2" s="1"/>
  <c r="H4643" i="2" s="1"/>
  <c r="H5182" i="2" s="1"/>
  <c r="H3024" i="2"/>
  <c r="H3563" i="2" s="1"/>
  <c r="H4102" i="2" s="1"/>
  <c r="H4641" i="2" s="1"/>
  <c r="H5180" i="2" s="1"/>
  <c r="C5163" i="1"/>
  <c r="C5163" i="2" s="1"/>
  <c r="K5169" i="1"/>
  <c r="C4623" i="1"/>
  <c r="C4623" i="2" s="1"/>
  <c r="K4629" i="1"/>
  <c r="C3541" i="1"/>
  <c r="C3541" i="2" s="1"/>
  <c r="K3547" i="1"/>
  <c r="C3005" i="1"/>
  <c r="C3005" i="2" s="1"/>
  <c r="K3011" i="1"/>
  <c r="C5158" i="1"/>
  <c r="C5158" i="2" s="1"/>
  <c r="K5164" i="1"/>
  <c r="C3007" i="1"/>
  <c r="C3007" i="2" s="1"/>
  <c r="K3013" i="1"/>
  <c r="C4619" i="1"/>
  <c r="C4619" i="2" s="1"/>
  <c r="K4625" i="1"/>
  <c r="J2554" i="1"/>
  <c r="J3087" i="1"/>
  <c r="J3626" i="1" s="1"/>
  <c r="J4165" i="1" s="1"/>
  <c r="J4704" i="1" s="1"/>
  <c r="J5243" i="1" s="1"/>
  <c r="C3006" i="1"/>
  <c r="C3006" i="2" s="1"/>
  <c r="K3012" i="1"/>
  <c r="C4080" i="1"/>
  <c r="C4080" i="2" s="1"/>
  <c r="K4086" i="1"/>
  <c r="J2555" i="1"/>
  <c r="J3088" i="1"/>
  <c r="J3627" i="1" s="1"/>
  <c r="J4166" i="1" s="1"/>
  <c r="J4705" i="1" s="1"/>
  <c r="J5244" i="1" s="1"/>
  <c r="A4834" i="2"/>
  <c r="G2152" i="2"/>
  <c r="G2690" i="2"/>
  <c r="G3229" i="2" s="1"/>
  <c r="G3768" i="2" s="1"/>
  <c r="G4307" i="2" s="1"/>
  <c r="G4846" i="2" s="1"/>
  <c r="C3543" i="1"/>
  <c r="C3543" i="2" s="1"/>
  <c r="K3549" i="1"/>
  <c r="C5160" i="1"/>
  <c r="C5160" i="2" s="1"/>
  <c r="K5166" i="1"/>
  <c r="C5159" i="1"/>
  <c r="C5159" i="2" s="1"/>
  <c r="K5165" i="1"/>
  <c r="C4083" i="1"/>
  <c r="C4083" i="2" s="1"/>
  <c r="K4089" i="1"/>
  <c r="C3003" i="1"/>
  <c r="C3003" i="2" s="1"/>
  <c r="K3009" i="1"/>
  <c r="J2556" i="1"/>
  <c r="J3089" i="1"/>
  <c r="J3628" i="1" s="1"/>
  <c r="J4167" i="1" s="1"/>
  <c r="J4706" i="1" s="1"/>
  <c r="J5245" i="1" s="1"/>
  <c r="A3217" i="2"/>
  <c r="C3002" i="1"/>
  <c r="C3002" i="2" s="1"/>
  <c r="K3008" i="1"/>
  <c r="C4085" i="1"/>
  <c r="C4085" i="2" s="1"/>
  <c r="K4091" i="1"/>
  <c r="C3542" i="1"/>
  <c r="C3542" i="2" s="1"/>
  <c r="K3548" i="1"/>
  <c r="C4624" i="1"/>
  <c r="C4624" i="2" s="1"/>
  <c r="K4630" i="1"/>
  <c r="C3546" i="1"/>
  <c r="C3546" i="2" s="1"/>
  <c r="K3552" i="1"/>
  <c r="A3756" i="2"/>
  <c r="J2469" i="1"/>
  <c r="J3002" i="1"/>
  <c r="J3541" i="1" s="1"/>
  <c r="J4080" i="1" s="1"/>
  <c r="J4619" i="1" s="1"/>
  <c r="J5158" i="1" s="1"/>
  <c r="C4620" i="1"/>
  <c r="C4620" i="2" s="1"/>
  <c r="K4626" i="1"/>
  <c r="A2678" i="2"/>
  <c r="C5162" i="1"/>
  <c r="C5162" i="2" s="1"/>
  <c r="K5168" i="1"/>
  <c r="C5161" i="1"/>
  <c r="C5161" i="2" s="1"/>
  <c r="K5167" i="1"/>
  <c r="C3545" i="1"/>
  <c r="C3545" i="2" s="1"/>
  <c r="K3551" i="1"/>
  <c r="C4081" i="1"/>
  <c r="C4081" i="2" s="1"/>
  <c r="K4087" i="1"/>
  <c r="A4294" i="2"/>
  <c r="C4622" i="1"/>
  <c r="C4622" i="2" s="1"/>
  <c r="K4628" i="1"/>
  <c r="C4082" i="1"/>
  <c r="C4082" i="2" s="1"/>
  <c r="K4088" i="1"/>
  <c r="J2557" i="1"/>
  <c r="J3090" i="1"/>
  <c r="J3629" i="1" s="1"/>
  <c r="J4168" i="1" s="1"/>
  <c r="J4707" i="1" s="1"/>
  <c r="J5246" i="1" s="1"/>
  <c r="C4621" i="1"/>
  <c r="C4621" i="2" s="1"/>
  <c r="K4627" i="1"/>
  <c r="A2140" i="2"/>
  <c r="C4084" i="1"/>
  <c r="C4084" i="2" s="1"/>
  <c r="K4090" i="1"/>
  <c r="C3004" i="1"/>
  <c r="C3004" i="2" s="1"/>
  <c r="K3010" i="1"/>
  <c r="C3544" i="1"/>
  <c r="C3544" i="2" s="1"/>
  <c r="K3550" i="1"/>
  <c r="S342" i="3"/>
  <c r="AC82" i="3"/>
  <c r="AE81" i="3"/>
  <c r="G82" i="2"/>
  <c r="G426" i="2"/>
  <c r="G771" i="2" s="1"/>
  <c r="G1116" i="2" s="1"/>
  <c r="G1461" i="2" s="1"/>
  <c r="G1806" i="2" s="1"/>
  <c r="D3756" i="1"/>
  <c r="D4294" i="1"/>
  <c r="D2678" i="1"/>
  <c r="D4834" i="1"/>
  <c r="D3217" i="1"/>
  <c r="L2140" i="2"/>
  <c r="L2140" i="1" s="1"/>
  <c r="D2140" i="1"/>
  <c r="U75" i="3"/>
  <c r="A2072" i="2"/>
  <c r="D2072" i="1"/>
  <c r="J347" i="2"/>
  <c r="J692" i="2" s="1"/>
  <c r="J1037" i="2" s="1"/>
  <c r="J1382" i="2" s="1"/>
  <c r="J1727" i="2" s="1"/>
  <c r="J2072" i="2" s="1"/>
  <c r="F347" i="2"/>
  <c r="F692" i="2" s="1"/>
  <c r="F1037" i="2" s="1"/>
  <c r="F1382" i="2" s="1"/>
  <c r="F1727" i="2" s="1"/>
  <c r="F2072" i="2" s="1"/>
  <c r="H347" i="2"/>
  <c r="H692" i="2" s="1"/>
  <c r="H1037" i="2" s="1"/>
  <c r="H1382" i="2" s="1"/>
  <c r="H1727" i="2" s="1"/>
  <c r="H2072" i="2" s="1"/>
  <c r="F1335" i="2"/>
  <c r="F991" i="2"/>
  <c r="F1679" i="2"/>
  <c r="F2023" i="2"/>
  <c r="A4835" i="1"/>
  <c r="F4835" i="1" s="1"/>
  <c r="B4834" i="1"/>
  <c r="B4834" i="2" s="1"/>
  <c r="A4295" i="1"/>
  <c r="F4295" i="1" s="1"/>
  <c r="B4294" i="1"/>
  <c r="B4294" i="2" s="1"/>
  <c r="A3757" i="1"/>
  <c r="F3757" i="1" s="1"/>
  <c r="B3756" i="1"/>
  <c r="B3756" i="2" s="1"/>
  <c r="B3217" i="1"/>
  <c r="B3217" i="2" s="1"/>
  <c r="A3218" i="1"/>
  <c r="F3218" i="1" s="1"/>
  <c r="B2678" i="1"/>
  <c r="B2678" i="2" s="1"/>
  <c r="A2679" i="1"/>
  <c r="F2679" i="1" s="1"/>
  <c r="A2141" i="1"/>
  <c r="F2141" i="1" s="1"/>
  <c r="B2140" i="1"/>
  <c r="B2140" i="2" s="1"/>
  <c r="E1701" i="2"/>
  <c r="E1356" i="2"/>
  <c r="E1011" i="2"/>
  <c r="E666" i="2"/>
  <c r="E321" i="2"/>
  <c r="F1635" i="2"/>
  <c r="F1957" i="2"/>
  <c r="F1313" i="2"/>
  <c r="F2001" i="2"/>
  <c r="F1657" i="2"/>
  <c r="F1979" i="2"/>
  <c r="L3756" i="2" l="1"/>
  <c r="L3756" i="1" s="1"/>
  <c r="L4834" i="2"/>
  <c r="L4834" i="1" s="1"/>
  <c r="H2443" i="2"/>
  <c r="H2977" i="2"/>
  <c r="H3516" i="2" s="1"/>
  <c r="H4055" i="2" s="1"/>
  <c r="H4594" i="2" s="1"/>
  <c r="H5133" i="2" s="1"/>
  <c r="L4294" i="2"/>
  <c r="L4294" i="1" s="1"/>
  <c r="H2484" i="2"/>
  <c r="H3018" i="2"/>
  <c r="H3557" i="2" s="1"/>
  <c r="H4096" i="2" s="1"/>
  <c r="H4635" i="2" s="1"/>
  <c r="H5174" i="2" s="1"/>
  <c r="AH171" i="3"/>
  <c r="R170" i="3"/>
  <c r="V170" i="3" s="1"/>
  <c r="J2564" i="1"/>
  <c r="J3097" i="1"/>
  <c r="J3636" i="1" s="1"/>
  <c r="J4175" i="1" s="1"/>
  <c r="J4714" i="1" s="1"/>
  <c r="J5253" i="1" s="1"/>
  <c r="H2491" i="2"/>
  <c r="H3025" i="2"/>
  <c r="H3564" i="2" s="1"/>
  <c r="H4103" i="2" s="1"/>
  <c r="H4642" i="2" s="1"/>
  <c r="H5181" i="2" s="1"/>
  <c r="H3029" i="2"/>
  <c r="H3568" i="2" s="1"/>
  <c r="H4107" i="2" s="1"/>
  <c r="H4646" i="2" s="1"/>
  <c r="H5185" i="2" s="1"/>
  <c r="H3031" i="2"/>
  <c r="H3570" i="2" s="1"/>
  <c r="H4109" i="2" s="1"/>
  <c r="H4648" i="2" s="1"/>
  <c r="H5187" i="2" s="1"/>
  <c r="A4835" i="2"/>
  <c r="C5167" i="1"/>
  <c r="C5167" i="2" s="1"/>
  <c r="K5173" i="1"/>
  <c r="C3009" i="1"/>
  <c r="C3009" i="2" s="1"/>
  <c r="K3015" i="1"/>
  <c r="C5164" i="1"/>
  <c r="C5164" i="2" s="1"/>
  <c r="K5170" i="1"/>
  <c r="J2560" i="1"/>
  <c r="J3093" i="1"/>
  <c r="J3632" i="1" s="1"/>
  <c r="J4171" i="1" s="1"/>
  <c r="J4710" i="1" s="1"/>
  <c r="J5249" i="1" s="1"/>
  <c r="C5168" i="1"/>
  <c r="C5168" i="2" s="1"/>
  <c r="K5174" i="1"/>
  <c r="C3548" i="1"/>
  <c r="C3548" i="2" s="1"/>
  <c r="K3554" i="1"/>
  <c r="C4089" i="1"/>
  <c r="C4089" i="2" s="1"/>
  <c r="K4095" i="1"/>
  <c r="C3011" i="1"/>
  <c r="C3011" i="2" s="1"/>
  <c r="K3017" i="1"/>
  <c r="A3757" i="2"/>
  <c r="C4628" i="1"/>
  <c r="C4628" i="2" s="1"/>
  <c r="K4634" i="1"/>
  <c r="C3549" i="1"/>
  <c r="C3549" i="2" s="1"/>
  <c r="K3555" i="1"/>
  <c r="J2561" i="1"/>
  <c r="J3094" i="1"/>
  <c r="J3633" i="1" s="1"/>
  <c r="J4172" i="1" s="1"/>
  <c r="J4711" i="1" s="1"/>
  <c r="J5250" i="1" s="1"/>
  <c r="J2475" i="1"/>
  <c r="J3008" i="1"/>
  <c r="J3547" i="1" s="1"/>
  <c r="J4086" i="1" s="1"/>
  <c r="J4625" i="1" s="1"/>
  <c r="J5164" i="1" s="1"/>
  <c r="C4091" i="1"/>
  <c r="C4091" i="2" s="1"/>
  <c r="K4097" i="1"/>
  <c r="C4086" i="1"/>
  <c r="C4086" i="2" s="1"/>
  <c r="K4092" i="1"/>
  <c r="C4625" i="1"/>
  <c r="C4625" i="2" s="1"/>
  <c r="K4631" i="1"/>
  <c r="C4088" i="1"/>
  <c r="C4088" i="2" s="1"/>
  <c r="K4094" i="1"/>
  <c r="A4295" i="2"/>
  <c r="C4087" i="1"/>
  <c r="C4087" i="2" s="1"/>
  <c r="K4093" i="1"/>
  <c r="C4626" i="1"/>
  <c r="C4626" i="2" s="1"/>
  <c r="K4632" i="1"/>
  <c r="C3008" i="1"/>
  <c r="C3008" i="2" s="1"/>
  <c r="K3014" i="1"/>
  <c r="C3547" i="1"/>
  <c r="C3547" i="2" s="1"/>
  <c r="K3553" i="1"/>
  <c r="C3550" i="1"/>
  <c r="C3550" i="2" s="1"/>
  <c r="K3556" i="1"/>
  <c r="J2562" i="1"/>
  <c r="J3095" i="1"/>
  <c r="J3634" i="1" s="1"/>
  <c r="J4173" i="1" s="1"/>
  <c r="J4712" i="1" s="1"/>
  <c r="J5251" i="1" s="1"/>
  <c r="A2141" i="2"/>
  <c r="L2141" i="2" s="1"/>
  <c r="L2141" i="1" s="1"/>
  <c r="C3552" i="1"/>
  <c r="C3552" i="2" s="1"/>
  <c r="K3558" i="1"/>
  <c r="G2153" i="2"/>
  <c r="G2691" i="2"/>
  <c r="G3230" i="2" s="1"/>
  <c r="G3769" i="2" s="1"/>
  <c r="G4308" i="2" s="1"/>
  <c r="G4847" i="2" s="1"/>
  <c r="C4629" i="1"/>
  <c r="C4629" i="2" s="1"/>
  <c r="K4635" i="1"/>
  <c r="C3010" i="1"/>
  <c r="C3010" i="2" s="1"/>
  <c r="K3016" i="1"/>
  <c r="C3013" i="1"/>
  <c r="C3013" i="2" s="1"/>
  <c r="K3019" i="1"/>
  <c r="C4627" i="1"/>
  <c r="C4627" i="2" s="1"/>
  <c r="K4633" i="1"/>
  <c r="A2679" i="2"/>
  <c r="J2563" i="1"/>
  <c r="J3096" i="1"/>
  <c r="J3635" i="1" s="1"/>
  <c r="J4174" i="1" s="1"/>
  <c r="J4713" i="1" s="1"/>
  <c r="J5252" i="1" s="1"/>
  <c r="C3551" i="1"/>
  <c r="C3551" i="2" s="1"/>
  <c r="K3557" i="1"/>
  <c r="C4630" i="1"/>
  <c r="C4630" i="2" s="1"/>
  <c r="K4636" i="1"/>
  <c r="C3012" i="1"/>
  <c r="C3012" i="2" s="1"/>
  <c r="K3018" i="1"/>
  <c r="C5169" i="1"/>
  <c r="C5169" i="2" s="1"/>
  <c r="K5175" i="1"/>
  <c r="C5166" i="1"/>
  <c r="C5166" i="2" s="1"/>
  <c r="K5172" i="1"/>
  <c r="A3218" i="2"/>
  <c r="C4090" i="1"/>
  <c r="C4090" i="2" s="1"/>
  <c r="K4096" i="1"/>
  <c r="C5165" i="1"/>
  <c r="C5165" i="2" s="1"/>
  <c r="K5171" i="1"/>
  <c r="S343" i="3"/>
  <c r="AC83" i="3"/>
  <c r="AE82" i="3"/>
  <c r="G83" i="2"/>
  <c r="G427" i="2"/>
  <c r="L82" i="2"/>
  <c r="L82" i="1" s="1"/>
  <c r="D3218" i="1"/>
  <c r="D3757" i="1"/>
  <c r="D4835" i="1"/>
  <c r="D4295" i="1"/>
  <c r="D2679" i="1"/>
  <c r="D2141" i="1"/>
  <c r="U76" i="3"/>
  <c r="F2024" i="2"/>
  <c r="F1336" i="2"/>
  <c r="F1680" i="2"/>
  <c r="A4836" i="1"/>
  <c r="F4836" i="1" s="1"/>
  <c r="B4835" i="1"/>
  <c r="B4835" i="2" s="1"/>
  <c r="A4296" i="1"/>
  <c r="F4296" i="1" s="1"/>
  <c r="B4295" i="1"/>
  <c r="B4295" i="2" s="1"/>
  <c r="A3758" i="1"/>
  <c r="F3758" i="1" s="1"/>
  <c r="B3757" i="1"/>
  <c r="B3757" i="2" s="1"/>
  <c r="B3218" i="1"/>
  <c r="B3218" i="2" s="1"/>
  <c r="A3219" i="1"/>
  <c r="F3219" i="1" s="1"/>
  <c r="B2679" i="1"/>
  <c r="B2679" i="2" s="1"/>
  <c r="A2680" i="1"/>
  <c r="F2680" i="1" s="1"/>
  <c r="A2142" i="1"/>
  <c r="F2142" i="1" s="1"/>
  <c r="B2141" i="1"/>
  <c r="B2141" i="2" s="1"/>
  <c r="E1702" i="2"/>
  <c r="E1357" i="2"/>
  <c r="E1012" i="2"/>
  <c r="E667" i="2"/>
  <c r="E322" i="2"/>
  <c r="F1658" i="2"/>
  <c r="F2002" i="2"/>
  <c r="F1980" i="2"/>
  <c r="L4835" i="2" l="1"/>
  <c r="L4835" i="1" s="1"/>
  <c r="H2489" i="2"/>
  <c r="H3023" i="2"/>
  <c r="H3562" i="2" s="1"/>
  <c r="H4101" i="2" s="1"/>
  <c r="H4640" i="2" s="1"/>
  <c r="H5179" i="2" s="1"/>
  <c r="L4295" i="2"/>
  <c r="L4295" i="1" s="1"/>
  <c r="H2448" i="2"/>
  <c r="H2982" i="2"/>
  <c r="H3521" i="2" s="1"/>
  <c r="H4060" i="2" s="1"/>
  <c r="H4599" i="2" s="1"/>
  <c r="H5138" i="2" s="1"/>
  <c r="L3757" i="2"/>
  <c r="L3757" i="1" s="1"/>
  <c r="AH172" i="3"/>
  <c r="R171" i="3"/>
  <c r="V171" i="3" s="1"/>
  <c r="J3103" i="1"/>
  <c r="J3642" i="1" s="1"/>
  <c r="J4181" i="1" s="1"/>
  <c r="J4720" i="1" s="1"/>
  <c r="J2570" i="1"/>
  <c r="H2496" i="2"/>
  <c r="H3030" i="2"/>
  <c r="H3569" i="2" s="1"/>
  <c r="H4108" i="2" s="1"/>
  <c r="H4647" i="2" s="1"/>
  <c r="H5186" i="2" s="1"/>
  <c r="H3034" i="2"/>
  <c r="H3573" i="2" s="1"/>
  <c r="H4112" i="2" s="1"/>
  <c r="H4651" i="2" s="1"/>
  <c r="H5190" i="2" s="1"/>
  <c r="H3036" i="2"/>
  <c r="H3575" i="2" s="1"/>
  <c r="H4114" i="2" s="1"/>
  <c r="H4653" i="2" s="1"/>
  <c r="H5192" i="2" s="1"/>
  <c r="C4097" i="1"/>
  <c r="C4097" i="2" s="1"/>
  <c r="K4103" i="1"/>
  <c r="A2680" i="2"/>
  <c r="C3558" i="1"/>
  <c r="C3558" i="2" s="1"/>
  <c r="K3564" i="1"/>
  <c r="C3556" i="1"/>
  <c r="C3556" i="2" s="1"/>
  <c r="K3562" i="1"/>
  <c r="C3554" i="1"/>
  <c r="C3554" i="2" s="1"/>
  <c r="K3560" i="1"/>
  <c r="C4635" i="1"/>
  <c r="C4635" i="2" s="1"/>
  <c r="K4641" i="1"/>
  <c r="C3014" i="1"/>
  <c r="C3014" i="2" s="1"/>
  <c r="K3020" i="1"/>
  <c r="C4094" i="1"/>
  <c r="C4094" i="2" s="1"/>
  <c r="K4100" i="1"/>
  <c r="C3015" i="1"/>
  <c r="C3015" i="2" s="1"/>
  <c r="K3021" i="1"/>
  <c r="C5172" i="1"/>
  <c r="C5172" i="2" s="1"/>
  <c r="K5178" i="1"/>
  <c r="J2481" i="1"/>
  <c r="J3014" i="1"/>
  <c r="J3553" i="1" s="1"/>
  <c r="J4092" i="1" s="1"/>
  <c r="J4631" i="1" s="1"/>
  <c r="J5170" i="1" s="1"/>
  <c r="C5174" i="1"/>
  <c r="C5174" i="2" s="1"/>
  <c r="K5180" i="1"/>
  <c r="J2569" i="1"/>
  <c r="J3102" i="1"/>
  <c r="J3641" i="1" s="1"/>
  <c r="J4180" i="1" s="1"/>
  <c r="J4719" i="1" s="1"/>
  <c r="J5258" i="1" s="1"/>
  <c r="A3219" i="2"/>
  <c r="C4636" i="1"/>
  <c r="C4636" i="2" s="1"/>
  <c r="K4642" i="1"/>
  <c r="C3553" i="1"/>
  <c r="C3553" i="2" s="1"/>
  <c r="K3559" i="1"/>
  <c r="C4632" i="1"/>
  <c r="C4632" i="2" s="1"/>
  <c r="K4638" i="1"/>
  <c r="C5173" i="1"/>
  <c r="C5173" i="2" s="1"/>
  <c r="K5179" i="1"/>
  <c r="C3016" i="1"/>
  <c r="C3016" i="2" s="1"/>
  <c r="K3022" i="1"/>
  <c r="C3017" i="1"/>
  <c r="C3017" i="2" s="1"/>
  <c r="K3023" i="1"/>
  <c r="C5171" i="1"/>
  <c r="C5171" i="2" s="1"/>
  <c r="K5177" i="1"/>
  <c r="C5175" i="1"/>
  <c r="C5175" i="2" s="1"/>
  <c r="K5181" i="1"/>
  <c r="C4633" i="1"/>
  <c r="C4633" i="2" s="1"/>
  <c r="K4639" i="1"/>
  <c r="C4631" i="1"/>
  <c r="C4631" i="2" s="1"/>
  <c r="K4637" i="1"/>
  <c r="J2567" i="1"/>
  <c r="J3100" i="1"/>
  <c r="J3639" i="1" s="1"/>
  <c r="J4178" i="1" s="1"/>
  <c r="J4717" i="1" s="1"/>
  <c r="J5256" i="1" s="1"/>
  <c r="J2566" i="1"/>
  <c r="J3099" i="1"/>
  <c r="J3638" i="1" s="1"/>
  <c r="J4177" i="1" s="1"/>
  <c r="J4716" i="1" s="1"/>
  <c r="J5255" i="1" s="1"/>
  <c r="A2142" i="2"/>
  <c r="L2142" i="2" s="1"/>
  <c r="L2142" i="1" s="1"/>
  <c r="G2154" i="2"/>
  <c r="G2692" i="2"/>
  <c r="G3231" i="2" s="1"/>
  <c r="G3770" i="2" s="1"/>
  <c r="G4309" i="2" s="1"/>
  <c r="G4848" i="2" s="1"/>
  <c r="C3555" i="1"/>
  <c r="C3555" i="2" s="1"/>
  <c r="K3561" i="1"/>
  <c r="C5170" i="1"/>
  <c r="C5170" i="2" s="1"/>
  <c r="K5176" i="1"/>
  <c r="C4096" i="1"/>
  <c r="C4096" i="2" s="1"/>
  <c r="K4102" i="1"/>
  <c r="A3758" i="2"/>
  <c r="A4296" i="2"/>
  <c r="C3018" i="1"/>
  <c r="C3018" i="2" s="1"/>
  <c r="K3024" i="1"/>
  <c r="C3019" i="1"/>
  <c r="C3019" i="2" s="1"/>
  <c r="K3025" i="1"/>
  <c r="C4092" i="1"/>
  <c r="C4092" i="2" s="1"/>
  <c r="K4098" i="1"/>
  <c r="A4836" i="2"/>
  <c r="C3557" i="1"/>
  <c r="C3557" i="2" s="1"/>
  <c r="K3563" i="1"/>
  <c r="J2568" i="1"/>
  <c r="J3101" i="1"/>
  <c r="J3640" i="1" s="1"/>
  <c r="J4179" i="1" s="1"/>
  <c r="J4718" i="1" s="1"/>
  <c r="J5257" i="1" s="1"/>
  <c r="C4093" i="1"/>
  <c r="C4093" i="2" s="1"/>
  <c r="K4099" i="1"/>
  <c r="C4634" i="1"/>
  <c r="C4634" i="2" s="1"/>
  <c r="K4640" i="1"/>
  <c r="C4095" i="1"/>
  <c r="C4095" i="2" s="1"/>
  <c r="K4101" i="1"/>
  <c r="S344" i="3"/>
  <c r="AC84" i="3"/>
  <c r="AE83" i="3"/>
  <c r="G772" i="2"/>
  <c r="L427" i="2"/>
  <c r="L427" i="1" s="1"/>
  <c r="G84" i="2"/>
  <c r="G428" i="2"/>
  <c r="L83" i="2"/>
  <c r="L83" i="1" s="1"/>
  <c r="D4836" i="1"/>
  <c r="D3219" i="1"/>
  <c r="D3758" i="1"/>
  <c r="D4296" i="1"/>
  <c r="D2680" i="1"/>
  <c r="D2142" i="1"/>
  <c r="U77" i="3"/>
  <c r="F2025" i="2"/>
  <c r="F1681" i="2"/>
  <c r="A4837" i="1"/>
  <c r="F4837" i="1" s="1"/>
  <c r="B4836" i="1"/>
  <c r="B4836" i="2" s="1"/>
  <c r="A4297" i="1"/>
  <c r="F4297" i="1" s="1"/>
  <c r="B4296" i="1"/>
  <c r="B4296" i="2" s="1"/>
  <c r="A3759" i="1"/>
  <c r="F3759" i="1" s="1"/>
  <c r="B3758" i="1"/>
  <c r="B3758" i="2" s="1"/>
  <c r="B3219" i="1"/>
  <c r="B3219" i="2" s="1"/>
  <c r="A3220" i="1"/>
  <c r="F3220" i="1" s="1"/>
  <c r="B2680" i="1"/>
  <c r="B2680" i="2" s="1"/>
  <c r="A2681" i="1"/>
  <c r="F2681" i="1" s="1"/>
  <c r="A2143" i="1"/>
  <c r="F2143" i="1" s="1"/>
  <c r="B2142" i="1"/>
  <c r="B2142" i="2" s="1"/>
  <c r="E1703" i="2"/>
  <c r="E1358" i="2"/>
  <c r="E1013" i="2"/>
  <c r="E668" i="2"/>
  <c r="E323" i="2"/>
  <c r="F2003" i="2"/>
  <c r="L4296" i="2" l="1"/>
  <c r="L4296" i="1" s="1"/>
  <c r="L3758" i="2"/>
  <c r="L3758" i="1" s="1"/>
  <c r="H2453" i="2"/>
  <c r="H2987" i="2"/>
  <c r="H3526" i="2" s="1"/>
  <c r="H4065" i="2" s="1"/>
  <c r="H4604" i="2" s="1"/>
  <c r="H5143" i="2" s="1"/>
  <c r="L4836" i="2"/>
  <c r="L4836" i="1" s="1"/>
  <c r="H2494" i="2"/>
  <c r="H3028" i="2"/>
  <c r="H3567" i="2" s="1"/>
  <c r="H4106" i="2" s="1"/>
  <c r="H4645" i="2" s="1"/>
  <c r="H5184" i="2" s="1"/>
  <c r="AH173" i="3"/>
  <c r="R172" i="3"/>
  <c r="V172" i="3" s="1"/>
  <c r="J3109" i="1"/>
  <c r="J3648" i="1" s="1"/>
  <c r="J4187" i="1" s="1"/>
  <c r="J4726" i="1" s="1"/>
  <c r="J5265" i="1" s="1"/>
  <c r="J2576" i="1"/>
  <c r="J5259" i="1"/>
  <c r="H2501" i="2"/>
  <c r="H3035" i="2"/>
  <c r="H3574" i="2" s="1"/>
  <c r="H4113" i="2" s="1"/>
  <c r="H4652" i="2" s="1"/>
  <c r="H5191" i="2" s="1"/>
  <c r="H3041" i="2"/>
  <c r="H3580" i="2" s="1"/>
  <c r="H4119" i="2" s="1"/>
  <c r="H4658" i="2" s="1"/>
  <c r="H5197" i="2" s="1"/>
  <c r="H3039" i="2"/>
  <c r="H3578" i="2" s="1"/>
  <c r="H4117" i="2" s="1"/>
  <c r="H4656" i="2" s="1"/>
  <c r="H5195" i="2" s="1"/>
  <c r="A2143" i="2"/>
  <c r="C3561" i="1"/>
  <c r="C3561" i="2" s="1"/>
  <c r="K3567" i="1"/>
  <c r="C4637" i="1"/>
  <c r="C4637" i="2" s="1"/>
  <c r="K4643" i="1"/>
  <c r="C4638" i="1"/>
  <c r="C4638" i="2" s="1"/>
  <c r="K4644" i="1"/>
  <c r="C3021" i="1"/>
  <c r="C3021" i="2" s="1"/>
  <c r="K3027" i="1"/>
  <c r="C4103" i="1"/>
  <c r="C4103" i="2" s="1"/>
  <c r="K4109" i="1"/>
  <c r="J2574" i="1"/>
  <c r="J3107" i="1"/>
  <c r="J3646" i="1" s="1"/>
  <c r="J4185" i="1" s="1"/>
  <c r="J4724" i="1" s="1"/>
  <c r="J5263" i="1" s="1"/>
  <c r="C3559" i="1"/>
  <c r="C3559" i="2" s="1"/>
  <c r="K3565" i="1"/>
  <c r="C5180" i="1"/>
  <c r="C5180" i="2" s="1"/>
  <c r="K5186" i="1"/>
  <c r="C4641" i="1"/>
  <c r="C4641" i="2" s="1"/>
  <c r="K4647" i="1"/>
  <c r="C3562" i="1"/>
  <c r="C3562" i="2" s="1"/>
  <c r="K3568" i="1"/>
  <c r="C4639" i="1"/>
  <c r="C4639" i="2" s="1"/>
  <c r="K4645" i="1"/>
  <c r="C3560" i="1"/>
  <c r="C3560" i="2" s="1"/>
  <c r="K3566" i="1"/>
  <c r="C3564" i="1"/>
  <c r="C3564" i="2" s="1"/>
  <c r="K3570" i="1"/>
  <c r="C3563" i="1"/>
  <c r="C3563" i="2" s="1"/>
  <c r="K3569" i="1"/>
  <c r="G2155" i="2"/>
  <c r="G2693" i="2"/>
  <c r="G3232" i="2" s="1"/>
  <c r="G3771" i="2" s="1"/>
  <c r="G4310" i="2" s="1"/>
  <c r="G4849" i="2" s="1"/>
  <c r="C5179" i="1"/>
  <c r="C5179" i="2" s="1"/>
  <c r="K5185" i="1"/>
  <c r="J2487" i="1"/>
  <c r="J3020" i="1"/>
  <c r="C3022" i="1"/>
  <c r="C3022" i="2" s="1"/>
  <c r="K3028" i="1"/>
  <c r="A3220" i="2"/>
  <c r="C3025" i="1"/>
  <c r="C3025" i="2" s="1"/>
  <c r="K3031" i="1"/>
  <c r="A3759" i="2"/>
  <c r="C4102" i="1"/>
  <c r="C4102" i="2" s="1"/>
  <c r="K4108" i="1"/>
  <c r="C4100" i="1"/>
  <c r="C4100" i="2" s="1"/>
  <c r="K4106" i="1"/>
  <c r="J2575" i="1"/>
  <c r="J3108" i="1"/>
  <c r="J3647" i="1" s="1"/>
  <c r="J4186" i="1" s="1"/>
  <c r="J4725" i="1" s="1"/>
  <c r="J5264" i="1" s="1"/>
  <c r="C4101" i="1"/>
  <c r="C4101" i="2" s="1"/>
  <c r="K4107" i="1"/>
  <c r="C5181" i="1"/>
  <c r="C5181" i="2" s="1"/>
  <c r="K5187" i="1"/>
  <c r="A2681" i="2"/>
  <c r="C5176" i="1"/>
  <c r="C5176" i="2" s="1"/>
  <c r="K5182" i="1"/>
  <c r="C4642" i="1"/>
  <c r="C4642" i="2" s="1"/>
  <c r="K4648" i="1"/>
  <c r="C3020" i="1"/>
  <c r="C3020" i="2" s="1"/>
  <c r="K3026" i="1"/>
  <c r="J2572" i="1"/>
  <c r="J3105" i="1"/>
  <c r="J3644" i="1" s="1"/>
  <c r="J4183" i="1" s="1"/>
  <c r="J4722" i="1" s="1"/>
  <c r="J5261" i="1" s="1"/>
  <c r="C5177" i="1"/>
  <c r="C5177" i="2" s="1"/>
  <c r="K5183" i="1"/>
  <c r="A4297" i="2"/>
  <c r="C4640" i="1"/>
  <c r="C4640" i="2" s="1"/>
  <c r="K4646" i="1"/>
  <c r="A4837" i="2"/>
  <c r="C3024" i="1"/>
  <c r="C3024" i="2" s="1"/>
  <c r="K3030" i="1"/>
  <c r="C5178" i="1"/>
  <c r="C5178" i="2" s="1"/>
  <c r="K5184" i="1"/>
  <c r="C4099" i="1"/>
  <c r="C4099" i="2" s="1"/>
  <c r="K4105" i="1"/>
  <c r="C4098" i="1"/>
  <c r="C4098" i="2" s="1"/>
  <c r="K4104" i="1"/>
  <c r="J2573" i="1"/>
  <c r="J3106" i="1"/>
  <c r="J3645" i="1" s="1"/>
  <c r="J4184" i="1" s="1"/>
  <c r="J4723" i="1" s="1"/>
  <c r="J5262" i="1" s="1"/>
  <c r="C3023" i="1"/>
  <c r="C3023" i="2" s="1"/>
  <c r="K3029" i="1"/>
  <c r="S345" i="3"/>
  <c r="AC85" i="3"/>
  <c r="AE84" i="3"/>
  <c r="G773" i="2"/>
  <c r="L428" i="2"/>
  <c r="L428" i="1" s="1"/>
  <c r="G1117" i="2"/>
  <c r="L772" i="2"/>
  <c r="L772" i="1" s="1"/>
  <c r="G85" i="2"/>
  <c r="G429" i="2"/>
  <c r="L84" i="2"/>
  <c r="L84" i="1" s="1"/>
  <c r="D3759" i="1"/>
  <c r="D4297" i="1"/>
  <c r="D2681" i="1"/>
  <c r="D4837" i="1"/>
  <c r="D3220" i="1"/>
  <c r="L2143" i="2"/>
  <c r="L2143" i="1" s="1"/>
  <c r="D2143" i="1"/>
  <c r="U78" i="3"/>
  <c r="F2026" i="2"/>
  <c r="A4838" i="1"/>
  <c r="F4838" i="1" s="1"/>
  <c r="B4837" i="1"/>
  <c r="B4837" i="2" s="1"/>
  <c r="A4298" i="1"/>
  <c r="F4298" i="1" s="1"/>
  <c r="B4297" i="1"/>
  <c r="B4297" i="2" s="1"/>
  <c r="A3760" i="1"/>
  <c r="F3760" i="1" s="1"/>
  <c r="B3759" i="1"/>
  <c r="B3759" i="2" s="1"/>
  <c r="B3220" i="1"/>
  <c r="B3220" i="2" s="1"/>
  <c r="A3221" i="1"/>
  <c r="F3221" i="1" s="1"/>
  <c r="B2681" i="1"/>
  <c r="B2681" i="2" s="1"/>
  <c r="A2682" i="1"/>
  <c r="F2682" i="1" s="1"/>
  <c r="A2144" i="1"/>
  <c r="F2144" i="1" s="1"/>
  <c r="B2143" i="1"/>
  <c r="B2143" i="2" s="1"/>
  <c r="E1704" i="2"/>
  <c r="E1359" i="2"/>
  <c r="E1014" i="2"/>
  <c r="E669" i="2"/>
  <c r="E324" i="2"/>
  <c r="L4297" i="2" l="1"/>
  <c r="L4297" i="1" s="1"/>
  <c r="H2499" i="2"/>
  <c r="H3033" i="2"/>
  <c r="H3572" i="2" s="1"/>
  <c r="H4111" i="2" s="1"/>
  <c r="H4650" i="2" s="1"/>
  <c r="H5189" i="2" s="1"/>
  <c r="H2458" i="2"/>
  <c r="H2992" i="2"/>
  <c r="H3531" i="2" s="1"/>
  <c r="H4070" i="2" s="1"/>
  <c r="H4609" i="2" s="1"/>
  <c r="H5148" i="2" s="1"/>
  <c r="L4837" i="2"/>
  <c r="L4837" i="1" s="1"/>
  <c r="L3759" i="2"/>
  <c r="L3759" i="1" s="1"/>
  <c r="AH174" i="3"/>
  <c r="R173" i="3"/>
  <c r="V173" i="3" s="1"/>
  <c r="J3559" i="1"/>
  <c r="J4098" i="1" s="1"/>
  <c r="J4637" i="1" s="1"/>
  <c r="J5176" i="1" s="1"/>
  <c r="J4100" i="1"/>
  <c r="J4639" i="1" s="1"/>
  <c r="J5178" i="1" s="1"/>
  <c r="J2582" i="1"/>
  <c r="J3115" i="1"/>
  <c r="J3654" i="1" s="1"/>
  <c r="J4193" i="1" s="1"/>
  <c r="J4732" i="1" s="1"/>
  <c r="J5271" i="1" s="1"/>
  <c r="H2506" i="2"/>
  <c r="H3040" i="2"/>
  <c r="H3579" i="2" s="1"/>
  <c r="H4118" i="2" s="1"/>
  <c r="H4657" i="2" s="1"/>
  <c r="H5196" i="2" s="1"/>
  <c r="H3046" i="2"/>
  <c r="H3585" i="2" s="1"/>
  <c r="H4124" i="2" s="1"/>
  <c r="H4663" i="2" s="1"/>
  <c r="H5202" i="2" s="1"/>
  <c r="H3044" i="2"/>
  <c r="H3583" i="2" s="1"/>
  <c r="H4122" i="2" s="1"/>
  <c r="H4661" i="2" s="1"/>
  <c r="H5200" i="2" s="1"/>
  <c r="C3029" i="1"/>
  <c r="C3029" i="2" s="1"/>
  <c r="K3035" i="1"/>
  <c r="C5184" i="1"/>
  <c r="C5184" i="2" s="1"/>
  <c r="K5190" i="1"/>
  <c r="A2682" i="2"/>
  <c r="C5187" i="1"/>
  <c r="C5187" i="2" s="1"/>
  <c r="K5193" i="1"/>
  <c r="C4106" i="1"/>
  <c r="C4106" i="2" s="1"/>
  <c r="K4112" i="1"/>
  <c r="G2156" i="2"/>
  <c r="G2694" i="2"/>
  <c r="G3233" i="2" s="1"/>
  <c r="G3772" i="2" s="1"/>
  <c r="G4311" i="2" s="1"/>
  <c r="G4850" i="2" s="1"/>
  <c r="A3221" i="2"/>
  <c r="J2579" i="1"/>
  <c r="J3112" i="1"/>
  <c r="J3651" i="1" s="1"/>
  <c r="J4190" i="1" s="1"/>
  <c r="J4729" i="1" s="1"/>
  <c r="J5268" i="1" s="1"/>
  <c r="C5186" i="1"/>
  <c r="C5186" i="2" s="1"/>
  <c r="K5192" i="1"/>
  <c r="C3027" i="1"/>
  <c r="C3027" i="2" s="1"/>
  <c r="K3033" i="1"/>
  <c r="C3031" i="1"/>
  <c r="C3031" i="2" s="1"/>
  <c r="K3037" i="1"/>
  <c r="C4104" i="1"/>
  <c r="C4104" i="2" s="1"/>
  <c r="K4110" i="1"/>
  <c r="C3030" i="1"/>
  <c r="C3030" i="2" s="1"/>
  <c r="K3036" i="1"/>
  <c r="C3026" i="1"/>
  <c r="C3026" i="2" s="1"/>
  <c r="K3032" i="1"/>
  <c r="C3569" i="1"/>
  <c r="C3569" i="2" s="1"/>
  <c r="K3575" i="1"/>
  <c r="C4645" i="1"/>
  <c r="C4645" i="2" s="1"/>
  <c r="K4651" i="1"/>
  <c r="C3565" i="1"/>
  <c r="C3565" i="2" s="1"/>
  <c r="K3571" i="1"/>
  <c r="C4644" i="1"/>
  <c r="C4644" i="2" s="1"/>
  <c r="K4650" i="1"/>
  <c r="C4105" i="1"/>
  <c r="C4105" i="2" s="1"/>
  <c r="K4111" i="1"/>
  <c r="C3028" i="1"/>
  <c r="C3028" i="2" s="1"/>
  <c r="K3034" i="1"/>
  <c r="C5183" i="1"/>
  <c r="C5183" i="2" s="1"/>
  <c r="K5189" i="1"/>
  <c r="C4107" i="1"/>
  <c r="C4107" i="2" s="1"/>
  <c r="K4113" i="1"/>
  <c r="C4643" i="1"/>
  <c r="C4643" i="2" s="1"/>
  <c r="K4649" i="1"/>
  <c r="A2144" i="2"/>
  <c r="C3570" i="1"/>
  <c r="C3570" i="2" s="1"/>
  <c r="K3576" i="1"/>
  <c r="A3760" i="2"/>
  <c r="C4646" i="1"/>
  <c r="C4646" i="2" s="1"/>
  <c r="K4652" i="1"/>
  <c r="C4648" i="1"/>
  <c r="C4648" i="2" s="1"/>
  <c r="K4654" i="1"/>
  <c r="C4108" i="1"/>
  <c r="C4108" i="2" s="1"/>
  <c r="K4114" i="1"/>
  <c r="J2493" i="1"/>
  <c r="J3026" i="1"/>
  <c r="J3565" i="1" s="1"/>
  <c r="J4104" i="1" s="1"/>
  <c r="J4643" i="1" s="1"/>
  <c r="J5182" i="1" s="1"/>
  <c r="C3568" i="1"/>
  <c r="C3568" i="2" s="1"/>
  <c r="K3574" i="1"/>
  <c r="C3567" i="1"/>
  <c r="C3567" i="2" s="1"/>
  <c r="K3573" i="1"/>
  <c r="A4838" i="2"/>
  <c r="J2578" i="1"/>
  <c r="J3111" i="1"/>
  <c r="J3650" i="1" s="1"/>
  <c r="J4189" i="1" s="1"/>
  <c r="J4728" i="1" s="1"/>
  <c r="J5267" i="1" s="1"/>
  <c r="J2581" i="1"/>
  <c r="J3114" i="1"/>
  <c r="J3653" i="1" s="1"/>
  <c r="J4192" i="1" s="1"/>
  <c r="J4731" i="1" s="1"/>
  <c r="J5270" i="1" s="1"/>
  <c r="C5185" i="1"/>
  <c r="C5185" i="2" s="1"/>
  <c r="K5191" i="1"/>
  <c r="C3566" i="1"/>
  <c r="C3566" i="2" s="1"/>
  <c r="K3572" i="1"/>
  <c r="J2580" i="1"/>
  <c r="J3113" i="1"/>
  <c r="J3652" i="1" s="1"/>
  <c r="J4191" i="1" s="1"/>
  <c r="J4730" i="1" s="1"/>
  <c r="J5269" i="1" s="1"/>
  <c r="A4298" i="2"/>
  <c r="C5182" i="1"/>
  <c r="C5182" i="2" s="1"/>
  <c r="K5188" i="1"/>
  <c r="C4647" i="1"/>
  <c r="C4647" i="2" s="1"/>
  <c r="K4653" i="1"/>
  <c r="C4109" i="1"/>
  <c r="C4109" i="2" s="1"/>
  <c r="K4115" i="1"/>
  <c r="S346" i="3"/>
  <c r="AC86" i="3"/>
  <c r="AE85" i="3"/>
  <c r="G774" i="2"/>
  <c r="L429" i="2"/>
  <c r="L429" i="1" s="1"/>
  <c r="G86" i="2"/>
  <c r="G430" i="2"/>
  <c r="L85" i="2"/>
  <c r="L85" i="1" s="1"/>
  <c r="G1462" i="2"/>
  <c r="L1117" i="2"/>
  <c r="L1117" i="1" s="1"/>
  <c r="G1118" i="2"/>
  <c r="L773" i="2"/>
  <c r="L773" i="1" s="1"/>
  <c r="D3760" i="1"/>
  <c r="D4298" i="1"/>
  <c r="D2682" i="1"/>
  <c r="D4838" i="1"/>
  <c r="D3221" i="1"/>
  <c r="D2144" i="1"/>
  <c r="U79" i="3"/>
  <c r="A4839" i="1"/>
  <c r="F4839" i="1" s="1"/>
  <c r="B4838" i="1"/>
  <c r="B4838" i="2" s="1"/>
  <c r="A4299" i="1"/>
  <c r="F4299" i="1" s="1"/>
  <c r="B4298" i="1"/>
  <c r="B4298" i="2" s="1"/>
  <c r="A3761" i="1"/>
  <c r="F3761" i="1" s="1"/>
  <c r="B3760" i="1"/>
  <c r="B3760" i="2" s="1"/>
  <c r="B3221" i="1"/>
  <c r="B3221" i="2" s="1"/>
  <c r="A3222" i="1"/>
  <c r="F3222" i="1" s="1"/>
  <c r="B2682" i="1"/>
  <c r="B2682" i="2" s="1"/>
  <c r="A2683" i="1"/>
  <c r="F2683" i="1" s="1"/>
  <c r="B2144" i="1"/>
  <c r="B2144" i="2" s="1"/>
  <c r="A2145" i="1"/>
  <c r="F2145" i="1" s="1"/>
  <c r="E1705" i="2"/>
  <c r="E1706" i="2" s="1"/>
  <c r="E1707" i="2" s="1"/>
  <c r="E1708" i="2" s="1"/>
  <c r="E1360" i="2"/>
  <c r="E1361" i="2" s="1"/>
  <c r="E1362" i="2" s="1"/>
  <c r="E1363" i="2" s="1"/>
  <c r="E1015" i="2"/>
  <c r="E1016" i="2" s="1"/>
  <c r="E1017" i="2" s="1"/>
  <c r="E1018" i="2" s="1"/>
  <c r="E670" i="2"/>
  <c r="E671" i="2" s="1"/>
  <c r="E672" i="2" s="1"/>
  <c r="E673" i="2" s="1"/>
  <c r="E325" i="2"/>
  <c r="E326" i="2" s="1"/>
  <c r="E327" i="2" s="1"/>
  <c r="E328" i="2" s="1"/>
  <c r="L4298" i="2" l="1"/>
  <c r="L4298" i="1" s="1"/>
  <c r="L3760" i="2"/>
  <c r="L3760" i="1" s="1"/>
  <c r="L2144" i="2"/>
  <c r="L2144" i="1" s="1"/>
  <c r="H2463" i="2"/>
  <c r="H2997" i="2"/>
  <c r="H3536" i="2" s="1"/>
  <c r="H4075" i="2" s="1"/>
  <c r="H4614" i="2" s="1"/>
  <c r="H5153" i="2" s="1"/>
  <c r="L4838" i="2"/>
  <c r="L4838" i="1" s="1"/>
  <c r="H2504" i="2"/>
  <c r="H3038" i="2"/>
  <c r="H3577" i="2" s="1"/>
  <c r="H4116" i="2" s="1"/>
  <c r="H4655" i="2" s="1"/>
  <c r="H5194" i="2" s="1"/>
  <c r="AH175" i="3"/>
  <c r="R174" i="3"/>
  <c r="V174" i="3" s="1"/>
  <c r="J2588" i="1"/>
  <c r="J3121" i="1"/>
  <c r="J3660" i="1" s="1"/>
  <c r="J4199" i="1" s="1"/>
  <c r="J4738" i="1" s="1"/>
  <c r="J5277" i="1" s="1"/>
  <c r="H2511" i="2"/>
  <c r="H3045" i="2"/>
  <c r="H3584" i="2" s="1"/>
  <c r="H4123" i="2" s="1"/>
  <c r="H4662" i="2" s="1"/>
  <c r="H5201" i="2" s="1"/>
  <c r="H3049" i="2"/>
  <c r="H3588" i="2" s="1"/>
  <c r="H4127" i="2" s="1"/>
  <c r="H4666" i="2" s="1"/>
  <c r="H5205" i="2" s="1"/>
  <c r="H3051" i="2"/>
  <c r="H3590" i="2" s="1"/>
  <c r="H4129" i="2" s="1"/>
  <c r="H4668" i="2" s="1"/>
  <c r="H5207" i="2" s="1"/>
  <c r="J2585" i="1"/>
  <c r="J3118" i="1"/>
  <c r="J3657" i="1" s="1"/>
  <c r="J4196" i="1" s="1"/>
  <c r="J4735" i="1" s="1"/>
  <c r="J5274" i="1" s="1"/>
  <c r="C3036" i="1"/>
  <c r="C3036" i="2" s="1"/>
  <c r="K3042" i="1"/>
  <c r="A3222" i="2"/>
  <c r="C4653" i="1"/>
  <c r="C4653" i="2" s="1"/>
  <c r="K4659" i="1"/>
  <c r="C3572" i="1"/>
  <c r="C3572" i="2" s="1"/>
  <c r="K3578" i="1"/>
  <c r="C4114" i="1"/>
  <c r="C4114" i="2" s="1"/>
  <c r="K4120" i="1"/>
  <c r="C4651" i="1"/>
  <c r="C4651" i="2" s="1"/>
  <c r="K4657" i="1"/>
  <c r="C4113" i="1"/>
  <c r="C4113" i="2" s="1"/>
  <c r="K4119" i="1"/>
  <c r="C4110" i="1"/>
  <c r="C4110" i="2" s="1"/>
  <c r="K4116" i="1"/>
  <c r="C5188" i="1"/>
  <c r="C5188" i="2" s="1"/>
  <c r="K5194" i="1"/>
  <c r="C5191" i="1"/>
  <c r="C5191" i="2" s="1"/>
  <c r="K5197" i="1"/>
  <c r="J2586" i="1"/>
  <c r="J3119" i="1"/>
  <c r="J3658" i="1" s="1"/>
  <c r="J4197" i="1" s="1"/>
  <c r="J4736" i="1" s="1"/>
  <c r="J5275" i="1" s="1"/>
  <c r="A3761" i="2"/>
  <c r="A4299" i="2"/>
  <c r="C5189" i="1"/>
  <c r="C5189" i="2" s="1"/>
  <c r="K5195" i="1"/>
  <c r="C3037" i="1"/>
  <c r="C3037" i="2" s="1"/>
  <c r="K3043" i="1"/>
  <c r="C3034" i="1"/>
  <c r="C3034" i="2" s="1"/>
  <c r="K3040" i="1"/>
  <c r="C4654" i="1"/>
  <c r="C4654" i="2" s="1"/>
  <c r="K4660" i="1"/>
  <c r="C3576" i="1"/>
  <c r="C3576" i="2" s="1"/>
  <c r="K3582" i="1"/>
  <c r="G2157" i="2"/>
  <c r="G2695" i="2"/>
  <c r="G3234" i="2" s="1"/>
  <c r="G3773" i="2" s="1"/>
  <c r="G4312" i="2" s="1"/>
  <c r="G4851" i="2" s="1"/>
  <c r="J2587" i="1"/>
  <c r="J3120" i="1"/>
  <c r="C4111" i="1"/>
  <c r="C4111" i="2" s="1"/>
  <c r="K4117" i="1"/>
  <c r="C3575" i="1"/>
  <c r="C3575" i="2" s="1"/>
  <c r="K3581" i="1"/>
  <c r="C3033" i="1"/>
  <c r="C3033" i="2" s="1"/>
  <c r="K3039" i="1"/>
  <c r="C4112" i="1"/>
  <c r="C4112" i="2" s="1"/>
  <c r="K4118" i="1"/>
  <c r="C5190" i="1"/>
  <c r="C5190" i="2" s="1"/>
  <c r="K5196" i="1"/>
  <c r="C4115" i="1"/>
  <c r="C4115" i="2" s="1"/>
  <c r="K4121" i="1"/>
  <c r="C3573" i="1"/>
  <c r="C3573" i="2" s="1"/>
  <c r="K3579" i="1"/>
  <c r="C4652" i="1"/>
  <c r="C4652" i="2" s="1"/>
  <c r="K4658" i="1"/>
  <c r="A2145" i="2"/>
  <c r="C3032" i="1"/>
  <c r="C3032" i="2" s="1"/>
  <c r="K3038" i="1"/>
  <c r="C5192" i="1"/>
  <c r="C5192" i="2" s="1"/>
  <c r="K5198" i="1"/>
  <c r="C5193" i="1"/>
  <c r="C5193" i="2" s="1"/>
  <c r="K5199" i="1"/>
  <c r="C3035" i="1"/>
  <c r="C3035" i="2" s="1"/>
  <c r="K3041" i="1"/>
  <c r="C3571" i="1"/>
  <c r="C3571" i="2" s="1"/>
  <c r="K3577" i="1"/>
  <c r="J2499" i="1"/>
  <c r="J3032" i="1"/>
  <c r="J3571" i="1" s="1"/>
  <c r="J4110" i="1" s="1"/>
  <c r="J4649" i="1" s="1"/>
  <c r="J5188" i="1" s="1"/>
  <c r="A4839" i="2"/>
  <c r="J2584" i="1"/>
  <c r="J3117" i="1"/>
  <c r="J3656" i="1" s="1"/>
  <c r="J4195" i="1" s="1"/>
  <c r="J4734" i="1" s="1"/>
  <c r="J5273" i="1" s="1"/>
  <c r="A2683" i="2"/>
  <c r="C3574" i="1"/>
  <c r="C3574" i="2" s="1"/>
  <c r="K3580" i="1"/>
  <c r="C4649" i="1"/>
  <c r="C4649" i="2" s="1"/>
  <c r="K4655" i="1"/>
  <c r="C4650" i="1"/>
  <c r="C4650" i="2" s="1"/>
  <c r="K4656" i="1"/>
  <c r="S347" i="3"/>
  <c r="AC87" i="3"/>
  <c r="AE86" i="3"/>
  <c r="G1463" i="2"/>
  <c r="L1118" i="2"/>
  <c r="L1118" i="1" s="1"/>
  <c r="G1807" i="2"/>
  <c r="L1807" i="2" s="1"/>
  <c r="L1807" i="1" s="1"/>
  <c r="L1462" i="2"/>
  <c r="L1462" i="1" s="1"/>
  <c r="G775" i="2"/>
  <c r="L430" i="2"/>
  <c r="L430" i="1" s="1"/>
  <c r="G87" i="2"/>
  <c r="G431" i="2"/>
  <c r="L86" i="2"/>
  <c r="L86" i="1" s="1"/>
  <c r="G1119" i="2"/>
  <c r="L774" i="2"/>
  <c r="L774" i="1" s="1"/>
  <c r="D3222" i="1"/>
  <c r="D2683" i="1"/>
  <c r="D3761" i="1"/>
  <c r="D4299" i="1"/>
  <c r="D4839" i="1"/>
  <c r="L2145" i="2"/>
  <c r="L2145" i="1" s="1"/>
  <c r="D2145" i="1"/>
  <c r="U80" i="3"/>
  <c r="B4839" i="1"/>
  <c r="B4839" i="2" s="1"/>
  <c r="A4840" i="1"/>
  <c r="F4840" i="1" s="1"/>
  <c r="A4300" i="1"/>
  <c r="F4300" i="1" s="1"/>
  <c r="B4299" i="1"/>
  <c r="B4299" i="2" s="1"/>
  <c r="A3762" i="1"/>
  <c r="F3762" i="1" s="1"/>
  <c r="B3761" i="1"/>
  <c r="B3761" i="2" s="1"/>
  <c r="B3222" i="1"/>
  <c r="B3222" i="2" s="1"/>
  <c r="A3223" i="1"/>
  <c r="F3223" i="1" s="1"/>
  <c r="B2683" i="1"/>
  <c r="B2683" i="2" s="1"/>
  <c r="A2684" i="1"/>
  <c r="F2684" i="1" s="1"/>
  <c r="A2146" i="1"/>
  <c r="F2146" i="1" s="1"/>
  <c r="B2145" i="1"/>
  <c r="B2145" i="2" s="1"/>
  <c r="E1709" i="2"/>
  <c r="L1708" i="2"/>
  <c r="L1708" i="1" s="1"/>
  <c r="E1364" i="2"/>
  <c r="L1363" i="2"/>
  <c r="L1363" i="1" s="1"/>
  <c r="E1019" i="2"/>
  <c r="L1018" i="2"/>
  <c r="L1018" i="1" s="1"/>
  <c r="E674" i="2"/>
  <c r="L673" i="2"/>
  <c r="L673" i="1" s="1"/>
  <c r="E329" i="2"/>
  <c r="L328" i="2"/>
  <c r="L328" i="1" s="1"/>
  <c r="L3761" i="2" l="1"/>
  <c r="L3761" i="1" s="1"/>
  <c r="L4839" i="2"/>
  <c r="L4839" i="1" s="1"/>
  <c r="H2468" i="2"/>
  <c r="H3002" i="2"/>
  <c r="H3541" i="2" s="1"/>
  <c r="H4080" i="2" s="1"/>
  <c r="H4619" i="2" s="1"/>
  <c r="H5158" i="2" s="1"/>
  <c r="L4299" i="2"/>
  <c r="L4299" i="1" s="1"/>
  <c r="H2509" i="2"/>
  <c r="H3043" i="2"/>
  <c r="H3582" i="2" s="1"/>
  <c r="H4121" i="2" s="1"/>
  <c r="H4660" i="2" s="1"/>
  <c r="H5199" i="2" s="1"/>
  <c r="AH176" i="3"/>
  <c r="R175" i="3"/>
  <c r="V175" i="3" s="1"/>
  <c r="J3659" i="1"/>
  <c r="J4198" i="1" s="1"/>
  <c r="J4737" i="1" s="1"/>
  <c r="J5276" i="1" s="1"/>
  <c r="J2594" i="1"/>
  <c r="J3127" i="1"/>
  <c r="J3666" i="1" s="1"/>
  <c r="J4205" i="1" s="1"/>
  <c r="H2516" i="2"/>
  <c r="H3050" i="2"/>
  <c r="H3589" i="2" s="1"/>
  <c r="H4128" i="2" s="1"/>
  <c r="H4667" i="2" s="1"/>
  <c r="H5206" i="2" s="1"/>
  <c r="H3054" i="2"/>
  <c r="H3593" i="2" s="1"/>
  <c r="H4132" i="2" s="1"/>
  <c r="H4671" i="2" s="1"/>
  <c r="H5210" i="2" s="1"/>
  <c r="H3056" i="2"/>
  <c r="H3595" i="2" s="1"/>
  <c r="H4134" i="2" s="1"/>
  <c r="H4673" i="2" s="1"/>
  <c r="H5212" i="2" s="1"/>
  <c r="C4658" i="1"/>
  <c r="C4658" i="2" s="1"/>
  <c r="K4664" i="1"/>
  <c r="J2593" i="1"/>
  <c r="J3126" i="1"/>
  <c r="J3665" i="1" s="1"/>
  <c r="J4204" i="1" s="1"/>
  <c r="C3579" i="1"/>
  <c r="C3579" i="2" s="1"/>
  <c r="K3585" i="1"/>
  <c r="C3039" i="1"/>
  <c r="C3039" i="2" s="1"/>
  <c r="K3045" i="1"/>
  <c r="G2158" i="2"/>
  <c r="G2696" i="2"/>
  <c r="G3235" i="2" s="1"/>
  <c r="G3774" i="2" s="1"/>
  <c r="G4313" i="2" s="1"/>
  <c r="G4852" i="2" s="1"/>
  <c r="C4659" i="1"/>
  <c r="C4659" i="2" s="1"/>
  <c r="K4665" i="1"/>
  <c r="J2591" i="1"/>
  <c r="J3124" i="1"/>
  <c r="J3663" i="1" s="1"/>
  <c r="J4202" i="1" s="1"/>
  <c r="C3577" i="1"/>
  <c r="C3577" i="2" s="1"/>
  <c r="K3583" i="1"/>
  <c r="C3581" i="1"/>
  <c r="C3581" i="2" s="1"/>
  <c r="K3587" i="1"/>
  <c r="C5197" i="1"/>
  <c r="C5197" i="2" s="1"/>
  <c r="K5203" i="1"/>
  <c r="C3578" i="1"/>
  <c r="C3578" i="2" s="1"/>
  <c r="K3584" i="1"/>
  <c r="A4840" i="2"/>
  <c r="C3040" i="1"/>
  <c r="C3040" i="2" s="1"/>
  <c r="K3046" i="1"/>
  <c r="C4660" i="1"/>
  <c r="C4660" i="2" s="1"/>
  <c r="K4666" i="1"/>
  <c r="C5194" i="1"/>
  <c r="C5194" i="2" s="1"/>
  <c r="K5200" i="1"/>
  <c r="C3580" i="1"/>
  <c r="C3580" i="2" s="1"/>
  <c r="K3586" i="1"/>
  <c r="C3041" i="1"/>
  <c r="C3041" i="2" s="1"/>
  <c r="K3047" i="1"/>
  <c r="C4121" i="1"/>
  <c r="C4121" i="2" s="1"/>
  <c r="K4127" i="1"/>
  <c r="C4117" i="1"/>
  <c r="C4117" i="2" s="1"/>
  <c r="K4123" i="1"/>
  <c r="C4656" i="1"/>
  <c r="C4656" i="2" s="1"/>
  <c r="K4662" i="1"/>
  <c r="C3043" i="1"/>
  <c r="C3043" i="2" s="1"/>
  <c r="K3049" i="1"/>
  <c r="C4657" i="1"/>
  <c r="C4657" i="2" s="1"/>
  <c r="K4663" i="1"/>
  <c r="A3762" i="2"/>
  <c r="C5199" i="1"/>
  <c r="C5199" i="2" s="1"/>
  <c r="K5205" i="1"/>
  <c r="C5196" i="1"/>
  <c r="C5196" i="2" s="1"/>
  <c r="K5202" i="1"/>
  <c r="C4116" i="1"/>
  <c r="C4116" i="2" s="1"/>
  <c r="K4122" i="1"/>
  <c r="C3038" i="1"/>
  <c r="C3038" i="2" s="1"/>
  <c r="K3044" i="1"/>
  <c r="A4300" i="2"/>
  <c r="A2146" i="2"/>
  <c r="A2684" i="2"/>
  <c r="C4655" i="1"/>
  <c r="C4655" i="2" s="1"/>
  <c r="K4661" i="1"/>
  <c r="C5195" i="1"/>
  <c r="C5195" i="2" s="1"/>
  <c r="K5201" i="1"/>
  <c r="J2592" i="1"/>
  <c r="J3125" i="1"/>
  <c r="J3664" i="1" s="1"/>
  <c r="J4203" i="1" s="1"/>
  <c r="C3042" i="1"/>
  <c r="C3042" i="2" s="1"/>
  <c r="K3048" i="1"/>
  <c r="C5198" i="1"/>
  <c r="C5198" i="2" s="1"/>
  <c r="K5204" i="1"/>
  <c r="J2505" i="1"/>
  <c r="J3038" i="1"/>
  <c r="J3577" i="1" s="1"/>
  <c r="J4116" i="1" s="1"/>
  <c r="J4655" i="1" s="1"/>
  <c r="J5194" i="1" s="1"/>
  <c r="J2590" i="1"/>
  <c r="J3123" i="1"/>
  <c r="J3662" i="1" s="1"/>
  <c r="J4201" i="1" s="1"/>
  <c r="C4118" i="1"/>
  <c r="C4118" i="2" s="1"/>
  <c r="K4124" i="1"/>
  <c r="C4119" i="1"/>
  <c r="C4119" i="2" s="1"/>
  <c r="K4125" i="1"/>
  <c r="A3223" i="2"/>
  <c r="C3582" i="1"/>
  <c r="C3582" i="2" s="1"/>
  <c r="K3588" i="1"/>
  <c r="C4120" i="1"/>
  <c r="C4120" i="2" s="1"/>
  <c r="K4126" i="1"/>
  <c r="S348" i="3"/>
  <c r="AC88" i="3"/>
  <c r="AE87" i="3"/>
  <c r="G1464" i="2"/>
  <c r="L1119" i="2"/>
  <c r="L1119" i="1" s="1"/>
  <c r="G776" i="2"/>
  <c r="L431" i="2"/>
  <c r="L431" i="1" s="1"/>
  <c r="G88" i="2"/>
  <c r="G432" i="2"/>
  <c r="L87" i="2"/>
  <c r="L87" i="1" s="1"/>
  <c r="G1120" i="2"/>
  <c r="L775" i="2"/>
  <c r="L775" i="1" s="1"/>
  <c r="G1808" i="2"/>
  <c r="L1808" i="2" s="1"/>
  <c r="L1808" i="1" s="1"/>
  <c r="L1463" i="2"/>
  <c r="L1463" i="1" s="1"/>
  <c r="D2684" i="1"/>
  <c r="D4840" i="1"/>
  <c r="D3223" i="1"/>
  <c r="D3762" i="1"/>
  <c r="D4300" i="1"/>
  <c r="L2146" i="2"/>
  <c r="L2146" i="1" s="1"/>
  <c r="D2146" i="1"/>
  <c r="U81" i="3"/>
  <c r="B4840" i="1"/>
  <c r="B4840" i="2" s="1"/>
  <c r="A4841" i="1"/>
  <c r="F4841" i="1" s="1"/>
  <c r="A4301" i="1"/>
  <c r="F4301" i="1" s="1"/>
  <c r="B4300" i="1"/>
  <c r="B4300" i="2" s="1"/>
  <c r="A3763" i="1"/>
  <c r="F3763" i="1" s="1"/>
  <c r="B3762" i="1"/>
  <c r="B3762" i="2" s="1"/>
  <c r="B3223" i="1"/>
  <c r="B3223" i="2" s="1"/>
  <c r="A3224" i="1"/>
  <c r="F3224" i="1" s="1"/>
  <c r="B2684" i="1"/>
  <c r="B2684" i="2" s="1"/>
  <c r="A2685" i="1"/>
  <c r="F2685" i="1" s="1"/>
  <c r="A2147" i="1"/>
  <c r="F2147" i="1" s="1"/>
  <c r="B2146" i="1"/>
  <c r="B2146" i="2" s="1"/>
  <c r="E1710" i="2"/>
  <c r="L1709" i="2"/>
  <c r="L1709" i="1" s="1"/>
  <c r="E1365" i="2"/>
  <c r="L1364" i="2"/>
  <c r="L1364" i="1" s="1"/>
  <c r="E1020" i="2"/>
  <c r="L1019" i="2"/>
  <c r="L1019" i="1" s="1"/>
  <c r="E675" i="2"/>
  <c r="L674" i="2"/>
  <c r="L674" i="1" s="1"/>
  <c r="E330" i="2"/>
  <c r="L329" i="2"/>
  <c r="L329" i="1" s="1"/>
  <c r="H2514" i="2" l="1"/>
  <c r="H3048" i="2"/>
  <c r="H3587" i="2" s="1"/>
  <c r="H4126" i="2" s="1"/>
  <c r="H4665" i="2" s="1"/>
  <c r="H5204" i="2" s="1"/>
  <c r="L4840" i="2"/>
  <c r="L4840" i="1" s="1"/>
  <c r="L3762" i="2"/>
  <c r="L3762" i="1" s="1"/>
  <c r="H2473" i="2"/>
  <c r="H3007" i="2"/>
  <c r="H3546" i="2" s="1"/>
  <c r="H4085" i="2" s="1"/>
  <c r="H4624" i="2" s="1"/>
  <c r="H5163" i="2" s="1"/>
  <c r="L4300" i="2"/>
  <c r="L4300" i="1" s="1"/>
  <c r="AH177" i="3"/>
  <c r="R176" i="3"/>
  <c r="V176" i="3" s="1"/>
  <c r="J4740" i="1"/>
  <c r="J5279" i="1" s="1"/>
  <c r="J4741" i="1"/>
  <c r="J5280" i="1" s="1"/>
  <c r="J4744" i="1"/>
  <c r="J5283" i="1" s="1"/>
  <c r="J2600" i="1"/>
  <c r="J3133" i="1"/>
  <c r="J3672" i="1" s="1"/>
  <c r="J4211" i="1" s="1"/>
  <c r="J4750" i="1" s="1"/>
  <c r="J5289" i="1" s="1"/>
  <c r="J4743" i="1"/>
  <c r="J5282" i="1" s="1"/>
  <c r="J4742" i="1"/>
  <c r="J5281" i="1" s="1"/>
  <c r="H2521" i="2"/>
  <c r="H3055" i="2"/>
  <c r="H3594" i="2" s="1"/>
  <c r="H4133" i="2" s="1"/>
  <c r="H4672" i="2" s="1"/>
  <c r="H5211" i="2" s="1"/>
  <c r="H3061" i="2"/>
  <c r="H3600" i="2" s="1"/>
  <c r="H4139" i="2" s="1"/>
  <c r="H4678" i="2" s="1"/>
  <c r="H5217" i="2" s="1"/>
  <c r="H3059" i="2"/>
  <c r="H3598" i="2" s="1"/>
  <c r="H4137" i="2" s="1"/>
  <c r="H4676" i="2" s="1"/>
  <c r="H5215" i="2" s="1"/>
  <c r="C4126" i="1"/>
  <c r="C4126" i="2" s="1"/>
  <c r="K4132" i="1"/>
  <c r="J2511" i="1"/>
  <c r="J3044" i="1"/>
  <c r="J3583" i="1" s="1"/>
  <c r="J4122" i="1" s="1"/>
  <c r="A3224" i="2"/>
  <c r="C4662" i="1"/>
  <c r="C4662" i="2" s="1"/>
  <c r="K4668" i="1"/>
  <c r="C3584" i="1"/>
  <c r="C3584" i="2" s="1"/>
  <c r="K3590" i="1"/>
  <c r="A3763" i="2"/>
  <c r="C3588" i="1"/>
  <c r="C3588" i="2" s="1"/>
  <c r="K3594" i="1"/>
  <c r="C4122" i="1"/>
  <c r="C4122" i="2" s="1"/>
  <c r="K4128" i="1"/>
  <c r="C4123" i="1"/>
  <c r="C4123" i="2" s="1"/>
  <c r="K4129" i="1"/>
  <c r="C5200" i="1"/>
  <c r="C5200" i="2" s="1"/>
  <c r="K5206" i="1"/>
  <c r="C4124" i="1"/>
  <c r="C4124" i="2" s="1"/>
  <c r="K4130" i="1"/>
  <c r="C3048" i="1"/>
  <c r="C3048" i="2" s="1"/>
  <c r="K3054" i="1"/>
  <c r="C4663" i="1"/>
  <c r="C4663" i="2" s="1"/>
  <c r="K4669" i="1"/>
  <c r="C3583" i="1"/>
  <c r="C3583" i="2" s="1"/>
  <c r="K3589" i="1"/>
  <c r="G2159" i="2"/>
  <c r="G2697" i="2"/>
  <c r="G3236" i="2" s="1"/>
  <c r="G3775" i="2" s="1"/>
  <c r="G4314" i="2" s="1"/>
  <c r="G4853" i="2" s="1"/>
  <c r="A4301" i="2"/>
  <c r="C4127" i="1"/>
  <c r="C4127" i="2" s="1"/>
  <c r="K4133" i="1"/>
  <c r="C4666" i="1"/>
  <c r="C4666" i="2" s="1"/>
  <c r="K4672" i="1"/>
  <c r="C3045" i="1"/>
  <c r="C3045" i="2" s="1"/>
  <c r="K3051" i="1"/>
  <c r="J2599" i="1"/>
  <c r="J3132" i="1"/>
  <c r="J3671" i="1" s="1"/>
  <c r="J4210" i="1" s="1"/>
  <c r="J4749" i="1" s="1"/>
  <c r="J5288" i="1" s="1"/>
  <c r="C4661" i="1"/>
  <c r="C4661" i="2" s="1"/>
  <c r="K4667" i="1"/>
  <c r="A4841" i="2"/>
  <c r="C3049" i="1"/>
  <c r="C3049" i="2" s="1"/>
  <c r="K3055" i="1"/>
  <c r="C3047" i="1"/>
  <c r="C3047" i="2" s="1"/>
  <c r="K3053" i="1"/>
  <c r="C3046" i="1"/>
  <c r="C3046" i="2" s="1"/>
  <c r="K3052" i="1"/>
  <c r="C3585" i="1"/>
  <c r="C3585" i="2" s="1"/>
  <c r="K3591" i="1"/>
  <c r="C5203" i="1"/>
  <c r="C5203" i="2" s="1"/>
  <c r="K5209" i="1"/>
  <c r="J2597" i="1"/>
  <c r="J3130" i="1"/>
  <c r="J3669" i="1" s="1"/>
  <c r="J4208" i="1" s="1"/>
  <c r="C4664" i="1"/>
  <c r="C4664" i="2" s="1"/>
  <c r="K4670" i="1"/>
  <c r="A2147" i="2"/>
  <c r="L2147" i="2" s="1"/>
  <c r="L2147" i="1" s="1"/>
  <c r="C4125" i="1"/>
  <c r="C4125" i="2" s="1"/>
  <c r="K4131" i="1"/>
  <c r="J2596" i="1"/>
  <c r="J3129" i="1"/>
  <c r="J3668" i="1" s="1"/>
  <c r="J4207" i="1" s="1"/>
  <c r="J2598" i="1"/>
  <c r="J3131" i="1"/>
  <c r="J3670" i="1" s="1"/>
  <c r="J4209" i="1" s="1"/>
  <c r="J4748" i="1" s="1"/>
  <c r="J5287" i="1" s="1"/>
  <c r="C5202" i="1"/>
  <c r="C5202" i="2" s="1"/>
  <c r="K5208" i="1"/>
  <c r="C4665" i="1"/>
  <c r="C4665" i="2" s="1"/>
  <c r="K4671" i="1"/>
  <c r="A2685" i="2"/>
  <c r="C5201" i="1"/>
  <c r="C5201" i="2" s="1"/>
  <c r="K5207" i="1"/>
  <c r="C3044" i="1"/>
  <c r="C3044" i="2" s="1"/>
  <c r="K3050" i="1"/>
  <c r="C5205" i="1"/>
  <c r="C5205" i="2" s="1"/>
  <c r="K5211" i="1"/>
  <c r="C3586" i="1"/>
  <c r="C3586" i="2" s="1"/>
  <c r="K3592" i="1"/>
  <c r="C5204" i="1"/>
  <c r="C5204" i="2" s="1"/>
  <c r="K5210" i="1"/>
  <c r="C3587" i="1"/>
  <c r="C3587" i="2" s="1"/>
  <c r="K3593" i="1"/>
  <c r="S349" i="3"/>
  <c r="AC89" i="3"/>
  <c r="AE88" i="3"/>
  <c r="G1465" i="2"/>
  <c r="L1120" i="2"/>
  <c r="L1120" i="1" s="1"/>
  <c r="G777" i="2"/>
  <c r="L432" i="2"/>
  <c r="L432" i="1" s="1"/>
  <c r="G89" i="2"/>
  <c r="G433" i="2"/>
  <c r="L88" i="2"/>
  <c r="L88" i="1" s="1"/>
  <c r="G1121" i="2"/>
  <c r="L776" i="2"/>
  <c r="L776" i="1" s="1"/>
  <c r="G1809" i="2"/>
  <c r="L1809" i="2" s="1"/>
  <c r="L1809" i="1" s="1"/>
  <c r="L1464" i="2"/>
  <c r="L1464" i="1" s="1"/>
  <c r="D3224" i="1"/>
  <c r="D3763" i="1"/>
  <c r="D4301" i="1"/>
  <c r="D2685" i="1"/>
  <c r="D4841" i="1"/>
  <c r="D2147" i="1"/>
  <c r="U82" i="3"/>
  <c r="A4842" i="1"/>
  <c r="F4842" i="1" s="1"/>
  <c r="B4841" i="1"/>
  <c r="B4841" i="2" s="1"/>
  <c r="A4302" i="1"/>
  <c r="F4302" i="1" s="1"/>
  <c r="B4301" i="1"/>
  <c r="B4301" i="2" s="1"/>
  <c r="A3764" i="1"/>
  <c r="F3764" i="1" s="1"/>
  <c r="B3763" i="1"/>
  <c r="B3763" i="2" s="1"/>
  <c r="B3224" i="1"/>
  <c r="B3224" i="2" s="1"/>
  <c r="A3225" i="1"/>
  <c r="F3225" i="1" s="1"/>
  <c r="B2685" i="1"/>
  <c r="B2685" i="2" s="1"/>
  <c r="A2686" i="1"/>
  <c r="F2686" i="1" s="1"/>
  <c r="A2148" i="1"/>
  <c r="F2148" i="1" s="1"/>
  <c r="B2147" i="1"/>
  <c r="B2147" i="2" s="1"/>
  <c r="E1711" i="2"/>
  <c r="E1366" i="2"/>
  <c r="E1021" i="2"/>
  <c r="E676" i="2"/>
  <c r="E331" i="2"/>
  <c r="L3763" i="2" l="1"/>
  <c r="L3763" i="1" s="1"/>
  <c r="L4301" i="2"/>
  <c r="L4301" i="1" s="1"/>
  <c r="H2478" i="2"/>
  <c r="H3012" i="2"/>
  <c r="H3551" i="2" s="1"/>
  <c r="H4090" i="2" s="1"/>
  <c r="H4629" i="2" s="1"/>
  <c r="H5168" i="2" s="1"/>
  <c r="L4841" i="2"/>
  <c r="L4841" i="1" s="1"/>
  <c r="H2519" i="2"/>
  <c r="H3053" i="2"/>
  <c r="H3592" i="2" s="1"/>
  <c r="H4131" i="2" s="1"/>
  <c r="H4670" i="2" s="1"/>
  <c r="H5209" i="2" s="1"/>
  <c r="AH178" i="3"/>
  <c r="R177" i="3"/>
  <c r="V177" i="3" s="1"/>
  <c r="J4661" i="1"/>
  <c r="J5200" i="1" s="1"/>
  <c r="J2606" i="1"/>
  <c r="J3145" i="1" s="1"/>
  <c r="J3684" i="1" s="1"/>
  <c r="J4223" i="1" s="1"/>
  <c r="J3139" i="1"/>
  <c r="J3678" i="1" s="1"/>
  <c r="J4217" i="1" s="1"/>
  <c r="J4756" i="1" s="1"/>
  <c r="J5295" i="1" s="1"/>
  <c r="J4747" i="1"/>
  <c r="J5286" i="1" s="1"/>
  <c r="J4746" i="1"/>
  <c r="J5285" i="1" s="1"/>
  <c r="H2526" i="2"/>
  <c r="H3060" i="2"/>
  <c r="H3599" i="2" s="1"/>
  <c r="H4138" i="2" s="1"/>
  <c r="H4677" i="2" s="1"/>
  <c r="H5216" i="2" s="1"/>
  <c r="H3064" i="2"/>
  <c r="H3603" i="2" s="1"/>
  <c r="H4142" i="2" s="1"/>
  <c r="H4681" i="2" s="1"/>
  <c r="H5220" i="2" s="1"/>
  <c r="H3066" i="2"/>
  <c r="H3605" i="2" s="1"/>
  <c r="H4144" i="2" s="1"/>
  <c r="H4683" i="2" s="1"/>
  <c r="H5222" i="2" s="1"/>
  <c r="C3591" i="1"/>
  <c r="C3591" i="2" s="1"/>
  <c r="K3597" i="1"/>
  <c r="J2605" i="1"/>
  <c r="J3138" i="1"/>
  <c r="J3677" i="1" s="1"/>
  <c r="J4216" i="1" s="1"/>
  <c r="J4755" i="1" s="1"/>
  <c r="J5294" i="1" s="1"/>
  <c r="A3225" i="2"/>
  <c r="C3050" i="1"/>
  <c r="C3050" i="2" s="1"/>
  <c r="K3056" i="1"/>
  <c r="C3052" i="1"/>
  <c r="C3052" i="2" s="1"/>
  <c r="K3058" i="1"/>
  <c r="C3051" i="1"/>
  <c r="C3051" i="2" s="1"/>
  <c r="K3057" i="1"/>
  <c r="C4129" i="1"/>
  <c r="C4129" i="2" s="1"/>
  <c r="K4135" i="1"/>
  <c r="J2602" i="1"/>
  <c r="J3135" i="1"/>
  <c r="J3674" i="1" s="1"/>
  <c r="J4213" i="1" s="1"/>
  <c r="J4752" i="1" s="1"/>
  <c r="J5291" i="1" s="1"/>
  <c r="G2160" i="2"/>
  <c r="G2698" i="2"/>
  <c r="G3237" i="2" s="1"/>
  <c r="G3776" i="2" s="1"/>
  <c r="G4315" i="2" s="1"/>
  <c r="G4854" i="2" s="1"/>
  <c r="A3764" i="2"/>
  <c r="C4671" i="1"/>
  <c r="C4671" i="2" s="1"/>
  <c r="K4677" i="1"/>
  <c r="C4670" i="1"/>
  <c r="C4670" i="2" s="1"/>
  <c r="K4676" i="1"/>
  <c r="C3053" i="1"/>
  <c r="C3053" i="2" s="1"/>
  <c r="K3059" i="1"/>
  <c r="C3055" i="1"/>
  <c r="C3055" i="2" s="1"/>
  <c r="K3061" i="1"/>
  <c r="C3589" i="1"/>
  <c r="C3589" i="2" s="1"/>
  <c r="K3595" i="1"/>
  <c r="C4128" i="1"/>
  <c r="C4128" i="2" s="1"/>
  <c r="K4134" i="1"/>
  <c r="C4131" i="1"/>
  <c r="C4131" i="2" s="1"/>
  <c r="K4137" i="1"/>
  <c r="C5206" i="1"/>
  <c r="C5206" i="2" s="1"/>
  <c r="K5212" i="1"/>
  <c r="C5208" i="1"/>
  <c r="C5208" i="2" s="1"/>
  <c r="K5214" i="1"/>
  <c r="C4669" i="1"/>
  <c r="C4669" i="2" s="1"/>
  <c r="K4675" i="1"/>
  <c r="C3593" i="1"/>
  <c r="C3593" i="2" s="1"/>
  <c r="K3599" i="1"/>
  <c r="C5210" i="1"/>
  <c r="C5210" i="2" s="1"/>
  <c r="K5216" i="1"/>
  <c r="C5207" i="1"/>
  <c r="C5207" i="2" s="1"/>
  <c r="K5213" i="1"/>
  <c r="C4133" i="1"/>
  <c r="C4133" i="2" s="1"/>
  <c r="K4139" i="1"/>
  <c r="J2517" i="1"/>
  <c r="J3050" i="1"/>
  <c r="J3589" i="1" s="1"/>
  <c r="J4128" i="1" s="1"/>
  <c r="J4667" i="1" s="1"/>
  <c r="J5206" i="1" s="1"/>
  <c r="C5211" i="1"/>
  <c r="C5211" i="2" s="1"/>
  <c r="K5217" i="1"/>
  <c r="C4672" i="1"/>
  <c r="C4672" i="2" s="1"/>
  <c r="K4678" i="1"/>
  <c r="C5209" i="1"/>
  <c r="C5209" i="2" s="1"/>
  <c r="K5215" i="1"/>
  <c r="C3054" i="1"/>
  <c r="C3054" i="2" s="1"/>
  <c r="K3060" i="1"/>
  <c r="A2686" i="2"/>
  <c r="C3590" i="1"/>
  <c r="C3590" i="2" s="1"/>
  <c r="K3596" i="1"/>
  <c r="A4302" i="2"/>
  <c r="J2603" i="1"/>
  <c r="J3136" i="1"/>
  <c r="J3675" i="1" s="1"/>
  <c r="J4214" i="1" s="1"/>
  <c r="J4753" i="1" s="1"/>
  <c r="J5292" i="1" s="1"/>
  <c r="A4842" i="2"/>
  <c r="C3592" i="1"/>
  <c r="C3592" i="2" s="1"/>
  <c r="K3598" i="1"/>
  <c r="J2604" i="1"/>
  <c r="J3137" i="1"/>
  <c r="J3676" i="1" s="1"/>
  <c r="J4215" i="1" s="1"/>
  <c r="J4754" i="1" s="1"/>
  <c r="J5293" i="1" s="1"/>
  <c r="C3594" i="1"/>
  <c r="C3594" i="2" s="1"/>
  <c r="K3600" i="1"/>
  <c r="A2148" i="2"/>
  <c r="C4667" i="1"/>
  <c r="C4667" i="2" s="1"/>
  <c r="K4673" i="1"/>
  <c r="C4130" i="1"/>
  <c r="C4130" i="2" s="1"/>
  <c r="K4136" i="1"/>
  <c r="C4668" i="1"/>
  <c r="C4668" i="2" s="1"/>
  <c r="K4674" i="1"/>
  <c r="C4132" i="1"/>
  <c r="C4132" i="2" s="1"/>
  <c r="K4138" i="1"/>
  <c r="S350" i="3"/>
  <c r="AC90" i="3"/>
  <c r="AE89" i="3"/>
  <c r="G1466" i="2"/>
  <c r="L1121" i="2"/>
  <c r="L1121" i="1" s="1"/>
  <c r="G778" i="2"/>
  <c r="L433" i="2"/>
  <c r="L433" i="1" s="1"/>
  <c r="G90" i="2"/>
  <c r="G434" i="2"/>
  <c r="L89" i="2"/>
  <c r="L89" i="1" s="1"/>
  <c r="G1122" i="2"/>
  <c r="L777" i="2"/>
  <c r="L777" i="1" s="1"/>
  <c r="G1810" i="2"/>
  <c r="L1810" i="2" s="1"/>
  <c r="L1810" i="1" s="1"/>
  <c r="L1465" i="2"/>
  <c r="L1465" i="1" s="1"/>
  <c r="D3225" i="1"/>
  <c r="D3764" i="1"/>
  <c r="D4302" i="1"/>
  <c r="D2686" i="1"/>
  <c r="D4842" i="1"/>
  <c r="D2148" i="1"/>
  <c r="U83" i="3"/>
  <c r="B4842" i="1"/>
  <c r="B4842" i="2" s="1"/>
  <c r="A4843" i="1"/>
  <c r="F4843" i="1" s="1"/>
  <c r="A4303" i="1"/>
  <c r="F4303" i="1" s="1"/>
  <c r="B4302" i="1"/>
  <c r="B4302" i="2" s="1"/>
  <c r="A3765" i="1"/>
  <c r="F3765" i="1" s="1"/>
  <c r="B3764" i="1"/>
  <c r="B3764" i="2" s="1"/>
  <c r="B3225" i="1"/>
  <c r="B3225" i="2" s="1"/>
  <c r="A3226" i="1"/>
  <c r="F3226" i="1" s="1"/>
  <c r="B2686" i="1"/>
  <c r="B2686" i="2" s="1"/>
  <c r="A2687" i="1"/>
  <c r="F2687" i="1" s="1"/>
  <c r="A2149" i="1"/>
  <c r="F2149" i="1" s="1"/>
  <c r="B2148" i="1"/>
  <c r="B2148" i="2" s="1"/>
  <c r="E1712" i="2"/>
  <c r="E1367" i="2"/>
  <c r="E1022" i="2"/>
  <c r="E677" i="2"/>
  <c r="E332" i="2"/>
  <c r="L2148" i="2" l="1"/>
  <c r="L2148" i="1" s="1"/>
  <c r="H2524" i="2"/>
  <c r="H3058" i="2"/>
  <c r="H3597" i="2" s="1"/>
  <c r="H4136" i="2" s="1"/>
  <c r="H4675" i="2" s="1"/>
  <c r="H5214" i="2" s="1"/>
  <c r="L3764" i="2"/>
  <c r="L3764" i="1" s="1"/>
  <c r="H2483" i="2"/>
  <c r="H3017" i="2"/>
  <c r="H3556" i="2" s="1"/>
  <c r="H4095" i="2" s="1"/>
  <c r="H4634" i="2" s="1"/>
  <c r="H5173" i="2" s="1"/>
  <c r="L4302" i="2"/>
  <c r="L4302" i="1" s="1"/>
  <c r="L4842" i="2"/>
  <c r="L4842" i="1" s="1"/>
  <c r="AH179" i="3"/>
  <c r="R178" i="3"/>
  <c r="V178" i="3" s="1"/>
  <c r="J4762" i="1"/>
  <c r="J5301" i="1" s="1"/>
  <c r="H2531" i="2"/>
  <c r="H3065" i="2"/>
  <c r="H3604" i="2" s="1"/>
  <c r="H4143" i="2" s="1"/>
  <c r="H4682" i="2" s="1"/>
  <c r="H5221" i="2" s="1"/>
  <c r="H3071" i="2"/>
  <c r="H3610" i="2" s="1"/>
  <c r="H4149" i="2" s="1"/>
  <c r="H4688" i="2" s="1"/>
  <c r="H5227" i="2" s="1"/>
  <c r="H3069" i="2"/>
  <c r="H3608" i="2" s="1"/>
  <c r="H4147" i="2" s="1"/>
  <c r="H4686" i="2" s="1"/>
  <c r="H5225" i="2" s="1"/>
  <c r="C4138" i="1"/>
  <c r="C4138" i="2" s="1"/>
  <c r="K4144" i="1"/>
  <c r="J2609" i="1"/>
  <c r="J3148" i="1" s="1"/>
  <c r="J3687" i="1" s="1"/>
  <c r="J4226" i="1" s="1"/>
  <c r="J4765" i="1" s="1"/>
  <c r="J3142" i="1"/>
  <c r="J3681" i="1" s="1"/>
  <c r="J4220" i="1" s="1"/>
  <c r="J4759" i="1" s="1"/>
  <c r="J2523" i="1"/>
  <c r="J3056" i="1"/>
  <c r="J3595" i="1" s="1"/>
  <c r="J4134" i="1" s="1"/>
  <c r="J4673" i="1" s="1"/>
  <c r="J5212" i="1" s="1"/>
  <c r="C3059" i="1"/>
  <c r="C3059" i="2" s="1"/>
  <c r="K3065" i="1"/>
  <c r="C3057" i="1"/>
  <c r="C3057" i="2" s="1"/>
  <c r="K3063" i="1"/>
  <c r="C4675" i="1"/>
  <c r="C4675" i="2" s="1"/>
  <c r="K4681" i="1"/>
  <c r="C5212" i="1"/>
  <c r="C5212" i="2" s="1"/>
  <c r="K5218" i="1"/>
  <c r="C4676" i="1"/>
  <c r="C4676" i="2" s="1"/>
  <c r="K4682" i="1"/>
  <c r="C5215" i="1"/>
  <c r="C5215" i="2" s="1"/>
  <c r="K5221" i="1"/>
  <c r="C5213" i="1"/>
  <c r="C5213" i="2" s="1"/>
  <c r="K5219" i="1"/>
  <c r="C3058" i="1"/>
  <c r="C3058" i="2" s="1"/>
  <c r="K3064" i="1"/>
  <c r="A3765" i="2"/>
  <c r="C4136" i="1"/>
  <c r="C4136" i="2" s="1"/>
  <c r="K4142" i="1"/>
  <c r="C3598" i="1"/>
  <c r="C3598" i="2" s="1"/>
  <c r="K3604" i="1"/>
  <c r="C3596" i="1"/>
  <c r="C3596" i="2" s="1"/>
  <c r="K3602" i="1"/>
  <c r="C4137" i="1"/>
  <c r="C4137" i="2" s="1"/>
  <c r="K4143" i="1"/>
  <c r="C4677" i="1"/>
  <c r="C4677" i="2" s="1"/>
  <c r="K4683" i="1"/>
  <c r="C4674" i="1"/>
  <c r="C4674" i="2" s="1"/>
  <c r="K4680" i="1"/>
  <c r="G2161" i="2"/>
  <c r="G2699" i="2"/>
  <c r="G3238" i="2" s="1"/>
  <c r="G3777" i="2" s="1"/>
  <c r="G4316" i="2" s="1"/>
  <c r="G4855" i="2" s="1"/>
  <c r="A3226" i="2"/>
  <c r="A4303" i="2"/>
  <c r="C4673" i="1"/>
  <c r="C4673" i="2" s="1"/>
  <c r="K4679" i="1"/>
  <c r="C5214" i="1"/>
  <c r="C5214" i="2" s="1"/>
  <c r="K5220" i="1"/>
  <c r="C4134" i="1"/>
  <c r="C4134" i="2" s="1"/>
  <c r="K4140" i="1"/>
  <c r="J2611" i="1"/>
  <c r="J3150" i="1" s="1"/>
  <c r="J3689" i="1" s="1"/>
  <c r="J4228" i="1" s="1"/>
  <c r="J3144" i="1"/>
  <c r="J3683" i="1" s="1"/>
  <c r="J4222" i="1" s="1"/>
  <c r="C4678" i="1"/>
  <c r="C4678" i="2" s="1"/>
  <c r="K4684" i="1"/>
  <c r="J2608" i="1"/>
  <c r="J3147" i="1" s="1"/>
  <c r="J3686" i="1" s="1"/>
  <c r="J4225" i="1" s="1"/>
  <c r="J3141" i="1"/>
  <c r="J3680" i="1" s="1"/>
  <c r="J4219" i="1" s="1"/>
  <c r="J4758" i="1" s="1"/>
  <c r="J5297" i="1" s="1"/>
  <c r="C3597" i="1"/>
  <c r="C3597" i="2" s="1"/>
  <c r="K3603" i="1"/>
  <c r="C4139" i="1"/>
  <c r="C4139" i="2" s="1"/>
  <c r="K4145" i="1"/>
  <c r="C5216" i="1"/>
  <c r="C5216" i="2" s="1"/>
  <c r="K5222" i="1"/>
  <c r="C3595" i="1"/>
  <c r="C3595" i="2" s="1"/>
  <c r="K3601" i="1"/>
  <c r="C5217" i="1"/>
  <c r="C5217" i="2" s="1"/>
  <c r="K5223" i="1"/>
  <c r="A2149" i="2"/>
  <c r="C3599" i="1"/>
  <c r="C3599" i="2" s="1"/>
  <c r="K3605" i="1"/>
  <c r="C3061" i="1"/>
  <c r="C3061" i="2" s="1"/>
  <c r="K3067" i="1"/>
  <c r="C4135" i="1"/>
  <c r="C4135" i="2" s="1"/>
  <c r="K4141" i="1"/>
  <c r="J2610" i="1"/>
  <c r="J3149" i="1" s="1"/>
  <c r="J3688" i="1" s="1"/>
  <c r="J4227" i="1" s="1"/>
  <c r="J3143" i="1"/>
  <c r="J3682" i="1" s="1"/>
  <c r="J4221" i="1" s="1"/>
  <c r="C3060" i="1"/>
  <c r="C3060" i="2" s="1"/>
  <c r="K3066" i="1"/>
  <c r="A4843" i="2"/>
  <c r="C3600" i="1"/>
  <c r="C3600" i="2" s="1"/>
  <c r="K3606" i="1"/>
  <c r="A2687" i="2"/>
  <c r="C3056" i="1"/>
  <c r="C3056" i="2" s="1"/>
  <c r="K3062" i="1"/>
  <c r="S351" i="3"/>
  <c r="AC91" i="3"/>
  <c r="AE90" i="3"/>
  <c r="G1467" i="2"/>
  <c r="L1122" i="2"/>
  <c r="L1122" i="1" s="1"/>
  <c r="G779" i="2"/>
  <c r="L434" i="2"/>
  <c r="L434" i="1" s="1"/>
  <c r="G91" i="2"/>
  <c r="G435" i="2"/>
  <c r="L90" i="2"/>
  <c r="L90" i="1" s="1"/>
  <c r="G1123" i="2"/>
  <c r="L778" i="2"/>
  <c r="L778" i="1" s="1"/>
  <c r="G1811" i="2"/>
  <c r="L1811" i="2" s="1"/>
  <c r="L1811" i="1" s="1"/>
  <c r="L1466" i="2"/>
  <c r="L1466" i="1" s="1"/>
  <c r="D3765" i="1"/>
  <c r="D4303" i="1"/>
  <c r="D2687" i="1"/>
  <c r="D4843" i="1"/>
  <c r="D3226" i="1"/>
  <c r="L2149" i="2"/>
  <c r="L2149" i="1" s="1"/>
  <c r="D2149" i="1"/>
  <c r="U84" i="3"/>
  <c r="A4844" i="1"/>
  <c r="F4844" i="1" s="1"/>
  <c r="B4843" i="1"/>
  <c r="B4843" i="2" s="1"/>
  <c r="A4304" i="1"/>
  <c r="F4304" i="1" s="1"/>
  <c r="B4303" i="1"/>
  <c r="B4303" i="2" s="1"/>
  <c r="A3766" i="1"/>
  <c r="F3766" i="1" s="1"/>
  <c r="B3765" i="1"/>
  <c r="B3765" i="2" s="1"/>
  <c r="B3226" i="1"/>
  <c r="B3226" i="2" s="1"/>
  <c r="A3227" i="1"/>
  <c r="F3227" i="1" s="1"/>
  <c r="B2687" i="1"/>
  <c r="B2687" i="2" s="1"/>
  <c r="A2688" i="1"/>
  <c r="F2688" i="1" s="1"/>
  <c r="A2150" i="1"/>
  <c r="F2150" i="1" s="1"/>
  <c r="B2149" i="1"/>
  <c r="B2149" i="2" s="1"/>
  <c r="E1713" i="2"/>
  <c r="E1368" i="2"/>
  <c r="E1023" i="2"/>
  <c r="E678" i="2"/>
  <c r="E333" i="2"/>
  <c r="L4303" i="2" l="1"/>
  <c r="L4303" i="1" s="1"/>
  <c r="L4843" i="2"/>
  <c r="L4843" i="1" s="1"/>
  <c r="L3765" i="2"/>
  <c r="L3765" i="1" s="1"/>
  <c r="H2488" i="2"/>
  <c r="H3022" i="2"/>
  <c r="H3561" i="2" s="1"/>
  <c r="H4100" i="2" s="1"/>
  <c r="H4639" i="2" s="1"/>
  <c r="H5178" i="2" s="1"/>
  <c r="H2529" i="2"/>
  <c r="H3063" i="2"/>
  <c r="H3602" i="2" s="1"/>
  <c r="H4141" i="2" s="1"/>
  <c r="H4680" i="2" s="1"/>
  <c r="H5219" i="2" s="1"/>
  <c r="AH180" i="3"/>
  <c r="R179" i="3"/>
  <c r="V179" i="3" s="1"/>
  <c r="J4764" i="1"/>
  <c r="J5303" i="1" s="1"/>
  <c r="J4767" i="1"/>
  <c r="J5306" i="1" s="1"/>
  <c r="J4761" i="1"/>
  <c r="J5300" i="1" s="1"/>
  <c r="J4766" i="1"/>
  <c r="J5305" i="1" s="1"/>
  <c r="J4760" i="1"/>
  <c r="J5299" i="1" s="1"/>
  <c r="H2536" i="2"/>
  <c r="H3070" i="2"/>
  <c r="H3609" i="2" s="1"/>
  <c r="H4148" i="2" s="1"/>
  <c r="H4687" i="2" s="1"/>
  <c r="H5226" i="2" s="1"/>
  <c r="H3074" i="2"/>
  <c r="H3613" i="2" s="1"/>
  <c r="H4152" i="2" s="1"/>
  <c r="H4691" i="2" s="1"/>
  <c r="H5230" i="2" s="1"/>
  <c r="H3076" i="2"/>
  <c r="H3615" i="2" s="1"/>
  <c r="H4154" i="2" s="1"/>
  <c r="H4693" i="2" s="1"/>
  <c r="H5232" i="2" s="1"/>
  <c r="C5218" i="1"/>
  <c r="C5218" i="2" s="1"/>
  <c r="K5224" i="1"/>
  <c r="C3601" i="1"/>
  <c r="C3601" i="2" s="1"/>
  <c r="K3607" i="1"/>
  <c r="C4143" i="1"/>
  <c r="C4143" i="2" s="1"/>
  <c r="K4149" i="1"/>
  <c r="A3227" i="2"/>
  <c r="C3606" i="1"/>
  <c r="C3606" i="2" s="1"/>
  <c r="K3612" i="1"/>
  <c r="C4141" i="1"/>
  <c r="C4141" i="2" s="1"/>
  <c r="K4147" i="1"/>
  <c r="C5223" i="1"/>
  <c r="C5223" i="2" s="1"/>
  <c r="K5229" i="1"/>
  <c r="C4684" i="1"/>
  <c r="C4684" i="2" s="1"/>
  <c r="K4690" i="1"/>
  <c r="C3602" i="1"/>
  <c r="C3602" i="2" s="1"/>
  <c r="K3608" i="1"/>
  <c r="C4681" i="1"/>
  <c r="C4681" i="2" s="1"/>
  <c r="K4687" i="1"/>
  <c r="J2529" i="1"/>
  <c r="J3062" i="1"/>
  <c r="J3601" i="1" s="1"/>
  <c r="J4140" i="1" s="1"/>
  <c r="J4679" i="1" s="1"/>
  <c r="J5218" i="1" s="1"/>
  <c r="C5222" i="1"/>
  <c r="C5222" i="2" s="1"/>
  <c r="K5228" i="1"/>
  <c r="G2162" i="2"/>
  <c r="G2700" i="2"/>
  <c r="G3239" i="2" s="1"/>
  <c r="G3778" i="2" s="1"/>
  <c r="G4317" i="2" s="1"/>
  <c r="G4856" i="2" s="1"/>
  <c r="C3064" i="1"/>
  <c r="C3064" i="2" s="1"/>
  <c r="K3070" i="1"/>
  <c r="C3067" i="1"/>
  <c r="C3067" i="2" s="1"/>
  <c r="K3073" i="1"/>
  <c r="C3604" i="1"/>
  <c r="C3604" i="2" s="1"/>
  <c r="K3610" i="1"/>
  <c r="C3063" i="1"/>
  <c r="C3063" i="2" s="1"/>
  <c r="K3069" i="1"/>
  <c r="A4304" i="2"/>
  <c r="C4145" i="1"/>
  <c r="C4145" i="2" s="1"/>
  <c r="K4151" i="1"/>
  <c r="C4679" i="1"/>
  <c r="C4679" i="2" s="1"/>
  <c r="K4685" i="1"/>
  <c r="C3605" i="1"/>
  <c r="C3605" i="2" s="1"/>
  <c r="K3611" i="1"/>
  <c r="C5219" i="1"/>
  <c r="C5219" i="2" s="1"/>
  <c r="K5225" i="1"/>
  <c r="C3603" i="1"/>
  <c r="C3603" i="2" s="1"/>
  <c r="K3609" i="1"/>
  <c r="C4680" i="1"/>
  <c r="C4680" i="2" s="1"/>
  <c r="K4686" i="1"/>
  <c r="A3766" i="2"/>
  <c r="A4844" i="2"/>
  <c r="C3062" i="1"/>
  <c r="C3062" i="2" s="1"/>
  <c r="K3068" i="1"/>
  <c r="C3066" i="1"/>
  <c r="C3066" i="2" s="1"/>
  <c r="K3072" i="1"/>
  <c r="C4140" i="1"/>
  <c r="C4140" i="2" s="1"/>
  <c r="K4146" i="1"/>
  <c r="C4142" i="1"/>
  <c r="C4142" i="2" s="1"/>
  <c r="K4148" i="1"/>
  <c r="C5221" i="1"/>
  <c r="C5221" i="2" s="1"/>
  <c r="K5227" i="1"/>
  <c r="C3065" i="1"/>
  <c r="C3065" i="2" s="1"/>
  <c r="K3071" i="1"/>
  <c r="C4144" i="1"/>
  <c r="C4144" i="2" s="1"/>
  <c r="K4150" i="1"/>
  <c r="C4683" i="1"/>
  <c r="C4683" i="2" s="1"/>
  <c r="K4689" i="1"/>
  <c r="A2150" i="2"/>
  <c r="A2688" i="2"/>
  <c r="C5220" i="1"/>
  <c r="C5220" i="2" s="1"/>
  <c r="K5226" i="1"/>
  <c r="C4682" i="1"/>
  <c r="C4682" i="2" s="1"/>
  <c r="K4688" i="1"/>
  <c r="S352" i="3"/>
  <c r="AC92" i="3"/>
  <c r="AE91" i="3"/>
  <c r="G1468" i="2"/>
  <c r="L1123" i="2"/>
  <c r="L1123" i="1" s="1"/>
  <c r="G780" i="2"/>
  <c r="L435" i="2"/>
  <c r="L435" i="1" s="1"/>
  <c r="G92" i="2"/>
  <c r="G436" i="2"/>
  <c r="L91" i="2"/>
  <c r="L91" i="1" s="1"/>
  <c r="G1124" i="2"/>
  <c r="L779" i="2"/>
  <c r="L779" i="1" s="1"/>
  <c r="G1812" i="2"/>
  <c r="L1812" i="2" s="1"/>
  <c r="L1812" i="1" s="1"/>
  <c r="L1467" i="2"/>
  <c r="L1467" i="1" s="1"/>
  <c r="D3227" i="1"/>
  <c r="D3766" i="1"/>
  <c r="D4304" i="1"/>
  <c r="D2688" i="1"/>
  <c r="D4844" i="1"/>
  <c r="D2150" i="1"/>
  <c r="U85" i="3"/>
  <c r="A4845" i="1"/>
  <c r="F4845" i="1" s="1"/>
  <c r="B4844" i="1"/>
  <c r="B4844" i="2" s="1"/>
  <c r="A4305" i="1"/>
  <c r="F4305" i="1" s="1"/>
  <c r="B4304" i="1"/>
  <c r="B4304" i="2" s="1"/>
  <c r="B3766" i="1"/>
  <c r="B3766" i="2" s="1"/>
  <c r="A3767" i="1"/>
  <c r="F3767" i="1" s="1"/>
  <c r="B3227" i="1"/>
  <c r="B3227" i="2" s="1"/>
  <c r="A3228" i="1"/>
  <c r="F3228" i="1" s="1"/>
  <c r="B2688" i="1"/>
  <c r="B2688" i="2" s="1"/>
  <c r="A2689" i="1"/>
  <c r="F2689" i="1" s="1"/>
  <c r="B2150" i="1"/>
  <c r="B2150" i="2" s="1"/>
  <c r="A2151" i="1"/>
  <c r="F2151" i="1" s="1"/>
  <c r="E1714" i="2"/>
  <c r="E1369" i="2"/>
  <c r="E1024" i="2"/>
  <c r="E679" i="2"/>
  <c r="E334" i="2"/>
  <c r="L4304" i="2" l="1"/>
  <c r="L4304" i="1" s="1"/>
  <c r="H2534" i="2"/>
  <c r="H3068" i="2"/>
  <c r="H3607" i="2" s="1"/>
  <c r="H4146" i="2" s="1"/>
  <c r="H4685" i="2" s="1"/>
  <c r="H5224" i="2" s="1"/>
  <c r="L3766" i="2"/>
  <c r="L3766" i="1" s="1"/>
  <c r="H2493" i="2"/>
  <c r="H3027" i="2"/>
  <c r="H3566" i="2" s="1"/>
  <c r="H4105" i="2" s="1"/>
  <c r="H4644" i="2" s="1"/>
  <c r="H5183" i="2" s="1"/>
  <c r="L2150" i="2"/>
  <c r="L2150" i="1" s="1"/>
  <c r="L4844" i="2"/>
  <c r="L4844" i="1" s="1"/>
  <c r="AH181" i="3"/>
  <c r="R180" i="3"/>
  <c r="V180" i="3" s="1"/>
  <c r="H2541" i="2"/>
  <c r="H3075" i="2"/>
  <c r="H3614" i="2" s="1"/>
  <c r="H4153" i="2" s="1"/>
  <c r="H4692" i="2" s="1"/>
  <c r="H5231" i="2" s="1"/>
  <c r="H3081" i="2"/>
  <c r="H3620" i="2" s="1"/>
  <c r="H4159" i="2" s="1"/>
  <c r="H4698" i="2" s="1"/>
  <c r="H5237" i="2" s="1"/>
  <c r="H3079" i="2"/>
  <c r="H3618" i="2" s="1"/>
  <c r="H4157" i="2" s="1"/>
  <c r="H4696" i="2" s="1"/>
  <c r="H5235" i="2" s="1"/>
  <c r="C5227" i="1"/>
  <c r="C5227" i="2" s="1"/>
  <c r="K5233" i="1"/>
  <c r="C3068" i="1"/>
  <c r="C3068" i="2" s="1"/>
  <c r="K3074" i="1"/>
  <c r="C3608" i="1"/>
  <c r="C3608" i="2" s="1"/>
  <c r="K3614" i="1"/>
  <c r="C3612" i="1"/>
  <c r="C3612" i="2" s="1"/>
  <c r="K3618" i="1"/>
  <c r="C5224" i="1"/>
  <c r="C5224" i="2" s="1"/>
  <c r="K5230" i="1"/>
  <c r="C5225" i="1"/>
  <c r="C5225" i="2" s="1"/>
  <c r="K5231" i="1"/>
  <c r="C3070" i="1"/>
  <c r="C3070" i="2" s="1"/>
  <c r="K3076" i="1"/>
  <c r="C3607" i="1"/>
  <c r="C3607" i="2" s="1"/>
  <c r="K3613" i="1"/>
  <c r="C3069" i="1"/>
  <c r="C3069" i="2" s="1"/>
  <c r="K3075" i="1"/>
  <c r="C3609" i="1"/>
  <c r="C3609" i="2" s="1"/>
  <c r="K3615" i="1"/>
  <c r="C3073" i="1"/>
  <c r="C3073" i="2" s="1"/>
  <c r="K3079" i="1"/>
  <c r="C4148" i="1"/>
  <c r="C4148" i="2" s="1"/>
  <c r="K4154" i="1"/>
  <c r="A2151" i="2"/>
  <c r="L2151" i="2" s="1"/>
  <c r="L2151" i="1" s="1"/>
  <c r="C4146" i="1"/>
  <c r="C4146" i="2" s="1"/>
  <c r="K4152" i="1"/>
  <c r="C4690" i="1"/>
  <c r="C4690" i="2" s="1"/>
  <c r="K4696" i="1"/>
  <c r="A2689" i="2"/>
  <c r="C5226" i="1"/>
  <c r="C5226" i="2" s="1"/>
  <c r="K5232" i="1"/>
  <c r="C4689" i="1"/>
  <c r="C4689" i="2" s="1"/>
  <c r="K4695" i="1"/>
  <c r="C4685" i="1"/>
  <c r="C4685" i="2" s="1"/>
  <c r="K4691" i="1"/>
  <c r="C3610" i="1"/>
  <c r="C3610" i="2" s="1"/>
  <c r="K3616" i="1"/>
  <c r="G2163" i="2"/>
  <c r="G2701" i="2"/>
  <c r="G3240" i="2" s="1"/>
  <c r="G3779" i="2" s="1"/>
  <c r="G4318" i="2" s="1"/>
  <c r="G4857" i="2" s="1"/>
  <c r="C4687" i="1"/>
  <c r="C4687" i="2" s="1"/>
  <c r="K4693" i="1"/>
  <c r="C5228" i="1"/>
  <c r="C5228" i="2" s="1"/>
  <c r="K5234" i="1"/>
  <c r="C5229" i="1"/>
  <c r="C5229" i="2" s="1"/>
  <c r="K5235" i="1"/>
  <c r="C4149" i="1"/>
  <c r="C4149" i="2" s="1"/>
  <c r="K4155" i="1"/>
  <c r="A4845" i="2"/>
  <c r="C4150" i="1"/>
  <c r="C4150" i="2" s="1"/>
  <c r="K4156" i="1"/>
  <c r="C4151" i="1"/>
  <c r="C4151" i="2" s="1"/>
  <c r="K4157" i="1"/>
  <c r="A4305" i="2"/>
  <c r="C4688" i="1"/>
  <c r="C4688" i="2" s="1"/>
  <c r="K4694" i="1"/>
  <c r="A3228" i="2"/>
  <c r="C4686" i="1"/>
  <c r="C4686" i="2" s="1"/>
  <c r="K4692" i="1"/>
  <c r="C3611" i="1"/>
  <c r="C3611" i="2" s="1"/>
  <c r="K3617" i="1"/>
  <c r="C4147" i="1"/>
  <c r="C4147" i="2" s="1"/>
  <c r="K4153" i="1"/>
  <c r="A3767" i="2"/>
  <c r="C3071" i="1"/>
  <c r="C3071" i="2" s="1"/>
  <c r="K3077" i="1"/>
  <c r="C3072" i="1"/>
  <c r="C3072" i="2" s="1"/>
  <c r="K3078" i="1"/>
  <c r="J2535" i="1"/>
  <c r="J3068" i="1"/>
  <c r="J3607" i="1" s="1"/>
  <c r="J4146" i="1" s="1"/>
  <c r="J4685" i="1" s="1"/>
  <c r="J5224" i="1" s="1"/>
  <c r="S353" i="3"/>
  <c r="AC93" i="3"/>
  <c r="AE92" i="3"/>
  <c r="G1469" i="2"/>
  <c r="L1124" i="2"/>
  <c r="L1124" i="1" s="1"/>
  <c r="G781" i="2"/>
  <c r="L436" i="2"/>
  <c r="L436" i="1" s="1"/>
  <c r="G93" i="2"/>
  <c r="G437" i="2"/>
  <c r="L92" i="2"/>
  <c r="L92" i="1" s="1"/>
  <c r="G1813" i="2"/>
  <c r="L1813" i="2" s="1"/>
  <c r="L1813" i="1" s="1"/>
  <c r="L1468" i="2"/>
  <c r="L1468" i="1" s="1"/>
  <c r="G1125" i="2"/>
  <c r="L780" i="2"/>
  <c r="L780" i="1" s="1"/>
  <c r="D3228" i="1"/>
  <c r="D3767" i="1"/>
  <c r="D4305" i="1"/>
  <c r="D2689" i="1"/>
  <c r="D4845" i="1"/>
  <c r="D2151" i="1"/>
  <c r="U86" i="3"/>
  <c r="B4845" i="1"/>
  <c r="B4845" i="2" s="1"/>
  <c r="A4846" i="1"/>
  <c r="F4846" i="1" s="1"/>
  <c r="A4306" i="1"/>
  <c r="F4306" i="1" s="1"/>
  <c r="B4305" i="1"/>
  <c r="B4305" i="2" s="1"/>
  <c r="B3767" i="1"/>
  <c r="B3767" i="2" s="1"/>
  <c r="A3768" i="1"/>
  <c r="F3768" i="1" s="1"/>
  <c r="B3228" i="1"/>
  <c r="B3228" i="2" s="1"/>
  <c r="A3229" i="1"/>
  <c r="F3229" i="1" s="1"/>
  <c r="B2689" i="1"/>
  <c r="B2689" i="2" s="1"/>
  <c r="A2690" i="1"/>
  <c r="F2690" i="1" s="1"/>
  <c r="A2152" i="1"/>
  <c r="F2152" i="1" s="1"/>
  <c r="B2151" i="1"/>
  <c r="B2151" i="2" s="1"/>
  <c r="E1715" i="2"/>
  <c r="E1370" i="2"/>
  <c r="E1025" i="2"/>
  <c r="E680" i="2"/>
  <c r="E335" i="2"/>
  <c r="L3767" i="2" l="1"/>
  <c r="L3767" i="1" s="1"/>
  <c r="L4845" i="2"/>
  <c r="L4845" i="1" s="1"/>
  <c r="H2498" i="2"/>
  <c r="H3032" i="2"/>
  <c r="H3571" i="2" s="1"/>
  <c r="H4110" i="2" s="1"/>
  <c r="H4649" i="2" s="1"/>
  <c r="H5188" i="2" s="1"/>
  <c r="H2539" i="2"/>
  <c r="H3073" i="2"/>
  <c r="H3612" i="2" s="1"/>
  <c r="H4151" i="2" s="1"/>
  <c r="H4690" i="2" s="1"/>
  <c r="H5229" i="2" s="1"/>
  <c r="L4305" i="2"/>
  <c r="L4305" i="1" s="1"/>
  <c r="AH182" i="3"/>
  <c r="R181" i="3"/>
  <c r="V181" i="3" s="1"/>
  <c r="H2546" i="2"/>
  <c r="H3080" i="2"/>
  <c r="H3619" i="2" s="1"/>
  <c r="H4158" i="2" s="1"/>
  <c r="H4697" i="2" s="1"/>
  <c r="H5236" i="2" s="1"/>
  <c r="H3086" i="2"/>
  <c r="H3625" i="2" s="1"/>
  <c r="H4164" i="2" s="1"/>
  <c r="H4703" i="2" s="1"/>
  <c r="H5242" i="2" s="1"/>
  <c r="H3084" i="2"/>
  <c r="H3623" i="2" s="1"/>
  <c r="H4162" i="2" s="1"/>
  <c r="H4701" i="2" s="1"/>
  <c r="H5240" i="2" s="1"/>
  <c r="C3078" i="1"/>
  <c r="C3078" i="2" s="1"/>
  <c r="K3084" i="1"/>
  <c r="G2164" i="2"/>
  <c r="G2702" i="2"/>
  <c r="G3241" i="2" s="1"/>
  <c r="G3780" i="2" s="1"/>
  <c r="G4319" i="2" s="1"/>
  <c r="G4858" i="2" s="1"/>
  <c r="C5230" i="1"/>
  <c r="C5230" i="2" s="1"/>
  <c r="K5236" i="1"/>
  <c r="A4846" i="2"/>
  <c r="C3617" i="1"/>
  <c r="C3617" i="2" s="1"/>
  <c r="K3623" i="1"/>
  <c r="C5234" i="1"/>
  <c r="C5234" i="2" s="1"/>
  <c r="K5240" i="1"/>
  <c r="C3616" i="1"/>
  <c r="C3616" i="2" s="1"/>
  <c r="K3622" i="1"/>
  <c r="C4696" i="1"/>
  <c r="C4696" i="2" s="1"/>
  <c r="K4702" i="1"/>
  <c r="C3615" i="1"/>
  <c r="C3615" i="2" s="1"/>
  <c r="K3621" i="1"/>
  <c r="C3076" i="1"/>
  <c r="C3076" i="2" s="1"/>
  <c r="K3082" i="1"/>
  <c r="C4153" i="1"/>
  <c r="C4153" i="2" s="1"/>
  <c r="K4159" i="1"/>
  <c r="C5235" i="1"/>
  <c r="C5235" i="2" s="1"/>
  <c r="K5241" i="1"/>
  <c r="C3079" i="1"/>
  <c r="C3079" i="2" s="1"/>
  <c r="K3085" i="1"/>
  <c r="C3074" i="1"/>
  <c r="C3074" i="2" s="1"/>
  <c r="K3080" i="1"/>
  <c r="A4306" i="2"/>
  <c r="C3077" i="1"/>
  <c r="C3077" i="2" s="1"/>
  <c r="K3083" i="1"/>
  <c r="C4156" i="1"/>
  <c r="C4156" i="2" s="1"/>
  <c r="K4162" i="1"/>
  <c r="C3618" i="1"/>
  <c r="C3618" i="2" s="1"/>
  <c r="K3624" i="1"/>
  <c r="C4157" i="1"/>
  <c r="C4157" i="2" s="1"/>
  <c r="K4163" i="1"/>
  <c r="C4692" i="1"/>
  <c r="C4692" i="2" s="1"/>
  <c r="K4698" i="1"/>
  <c r="C4691" i="1"/>
  <c r="C4691" i="2" s="1"/>
  <c r="K4697" i="1"/>
  <c r="C3075" i="1"/>
  <c r="C3075" i="2" s="1"/>
  <c r="K3081" i="1"/>
  <c r="A2152" i="2"/>
  <c r="L2152" i="2" s="1"/>
  <c r="L2152" i="1" s="1"/>
  <c r="A2690" i="2"/>
  <c r="C4693" i="1"/>
  <c r="C4693" i="2" s="1"/>
  <c r="K4699" i="1"/>
  <c r="C4695" i="1"/>
  <c r="C4695" i="2" s="1"/>
  <c r="K4701" i="1"/>
  <c r="C4152" i="1"/>
  <c r="C4152" i="2" s="1"/>
  <c r="K4158" i="1"/>
  <c r="C5231" i="1"/>
  <c r="C5231" i="2" s="1"/>
  <c r="K5237" i="1"/>
  <c r="C5233" i="1"/>
  <c r="C5233" i="2" s="1"/>
  <c r="K5239" i="1"/>
  <c r="C5232" i="1"/>
  <c r="C5232" i="2" s="1"/>
  <c r="K5238" i="1"/>
  <c r="C3614" i="1"/>
  <c r="C3614" i="2" s="1"/>
  <c r="K3620" i="1"/>
  <c r="A3229" i="2"/>
  <c r="C3613" i="1"/>
  <c r="C3613" i="2" s="1"/>
  <c r="K3619" i="1"/>
  <c r="J2541" i="1"/>
  <c r="J3074" i="1"/>
  <c r="J3613" i="1" s="1"/>
  <c r="J4152" i="1" s="1"/>
  <c r="J4691" i="1" s="1"/>
  <c r="J5230" i="1" s="1"/>
  <c r="A3768" i="2"/>
  <c r="C4694" i="1"/>
  <c r="C4694" i="2" s="1"/>
  <c r="K4700" i="1"/>
  <c r="C4155" i="1"/>
  <c r="C4155" i="2" s="1"/>
  <c r="K4161" i="1"/>
  <c r="C4154" i="1"/>
  <c r="C4154" i="2" s="1"/>
  <c r="K4160" i="1"/>
  <c r="S354" i="3"/>
  <c r="AC94" i="3"/>
  <c r="AE93" i="3"/>
  <c r="G1470" i="2"/>
  <c r="L1125" i="2"/>
  <c r="L1125" i="1" s="1"/>
  <c r="G782" i="2"/>
  <c r="L437" i="2"/>
  <c r="L437" i="1" s="1"/>
  <c r="G94" i="2"/>
  <c r="G438" i="2"/>
  <c r="L93" i="2"/>
  <c r="L93" i="1" s="1"/>
  <c r="G1126" i="2"/>
  <c r="L781" i="2"/>
  <c r="L781" i="1" s="1"/>
  <c r="G1814" i="2"/>
  <c r="L1814" i="2" s="1"/>
  <c r="L1814" i="1" s="1"/>
  <c r="L1469" i="2"/>
  <c r="L1469" i="1" s="1"/>
  <c r="D3768" i="1"/>
  <c r="D3229" i="1"/>
  <c r="D4306" i="1"/>
  <c r="D2690" i="1"/>
  <c r="D4846" i="1"/>
  <c r="D2152" i="1"/>
  <c r="U87" i="3"/>
  <c r="A4847" i="1"/>
  <c r="F4847" i="1" s="1"/>
  <c r="B4846" i="1"/>
  <c r="B4846" i="2" s="1"/>
  <c r="A4307" i="1"/>
  <c r="F4307" i="1" s="1"/>
  <c r="B4306" i="1"/>
  <c r="B4306" i="2" s="1"/>
  <c r="B3768" i="1"/>
  <c r="B3768" i="2" s="1"/>
  <c r="A3769" i="1"/>
  <c r="F3769" i="1" s="1"/>
  <c r="B3229" i="1"/>
  <c r="B3229" i="2" s="1"/>
  <c r="A3230" i="1"/>
  <c r="F3230" i="1" s="1"/>
  <c r="B2690" i="1"/>
  <c r="B2690" i="2" s="1"/>
  <c r="A2691" i="1"/>
  <c r="F2691" i="1" s="1"/>
  <c r="A2153" i="1"/>
  <c r="F2153" i="1" s="1"/>
  <c r="B2152" i="1"/>
  <c r="B2152" i="2" s="1"/>
  <c r="E1716" i="2"/>
  <c r="E1371" i="2"/>
  <c r="E1026" i="2"/>
  <c r="E681" i="2"/>
  <c r="E336" i="2"/>
  <c r="L3768" i="2" l="1"/>
  <c r="L3768" i="1" s="1"/>
  <c r="L4306" i="2"/>
  <c r="L4306" i="1" s="1"/>
  <c r="H2544" i="2"/>
  <c r="H3078" i="2"/>
  <c r="H3617" i="2" s="1"/>
  <c r="H4156" i="2" s="1"/>
  <c r="H4695" i="2" s="1"/>
  <c r="H5234" i="2" s="1"/>
  <c r="H2503" i="2"/>
  <c r="H3037" i="2"/>
  <c r="H3576" i="2" s="1"/>
  <c r="H4115" i="2" s="1"/>
  <c r="H4654" i="2" s="1"/>
  <c r="H5193" i="2" s="1"/>
  <c r="L4846" i="2"/>
  <c r="L4846" i="1" s="1"/>
  <c r="AH183" i="3"/>
  <c r="R182" i="3"/>
  <c r="V182" i="3" s="1"/>
  <c r="H2551" i="2"/>
  <c r="H3085" i="2"/>
  <c r="H3624" i="2" s="1"/>
  <c r="H4163" i="2" s="1"/>
  <c r="H4702" i="2" s="1"/>
  <c r="H5241" i="2" s="1"/>
  <c r="H3089" i="2"/>
  <c r="H3628" i="2" s="1"/>
  <c r="H4167" i="2" s="1"/>
  <c r="H4706" i="2" s="1"/>
  <c r="H5245" i="2" s="1"/>
  <c r="H3091" i="2"/>
  <c r="H3630" i="2" s="1"/>
  <c r="H4169" i="2" s="1"/>
  <c r="H4708" i="2" s="1"/>
  <c r="H5247" i="2" s="1"/>
  <c r="C4700" i="1"/>
  <c r="C4700" i="2" s="1"/>
  <c r="K4706" i="1"/>
  <c r="C3619" i="1"/>
  <c r="C3619" i="2" s="1"/>
  <c r="K3625" i="1"/>
  <c r="C5241" i="1"/>
  <c r="C5241" i="2" s="1"/>
  <c r="K5247" i="1"/>
  <c r="C3622" i="1"/>
  <c r="C3622" i="2" s="1"/>
  <c r="K3628" i="1"/>
  <c r="C4159" i="1"/>
  <c r="C4159" i="2" s="1"/>
  <c r="K4165" i="1"/>
  <c r="C5240" i="1"/>
  <c r="C5240" i="2" s="1"/>
  <c r="K5246" i="1"/>
  <c r="C3084" i="1"/>
  <c r="C3084" i="2" s="1"/>
  <c r="K3090" i="1"/>
  <c r="G2165" i="2"/>
  <c r="G2703" i="2"/>
  <c r="G3242" i="2" s="1"/>
  <c r="G3781" i="2" s="1"/>
  <c r="G4320" i="2" s="1"/>
  <c r="G4859" i="2" s="1"/>
  <c r="A4307" i="2"/>
  <c r="C3083" i="1"/>
  <c r="C3083" i="2" s="1"/>
  <c r="K3089" i="1"/>
  <c r="C5237" i="1"/>
  <c r="C5237" i="2" s="1"/>
  <c r="K5243" i="1"/>
  <c r="C4158" i="1"/>
  <c r="C4158" i="2" s="1"/>
  <c r="K4164" i="1"/>
  <c r="C4163" i="1"/>
  <c r="C4163" i="2" s="1"/>
  <c r="K4169" i="1"/>
  <c r="C3623" i="1"/>
  <c r="C3623" i="2" s="1"/>
  <c r="K3629" i="1"/>
  <c r="A2153" i="2"/>
  <c r="C4701" i="1"/>
  <c r="C4701" i="2" s="1"/>
  <c r="K4707" i="1"/>
  <c r="C3082" i="1"/>
  <c r="C3082" i="2" s="1"/>
  <c r="K3088" i="1"/>
  <c r="C3081" i="1"/>
  <c r="C3081" i="2" s="1"/>
  <c r="K3087" i="1"/>
  <c r="A4847" i="2"/>
  <c r="C5238" i="1"/>
  <c r="C5238" i="2" s="1"/>
  <c r="K5244" i="1"/>
  <c r="C4160" i="1"/>
  <c r="C4160" i="2" s="1"/>
  <c r="K4166" i="1"/>
  <c r="C4699" i="1"/>
  <c r="C4699" i="2" s="1"/>
  <c r="K4705" i="1"/>
  <c r="C4697" i="1"/>
  <c r="C4697" i="2" s="1"/>
  <c r="K4703" i="1"/>
  <c r="C3080" i="1"/>
  <c r="C3080" i="2" s="1"/>
  <c r="K3086" i="1"/>
  <c r="C3621" i="1"/>
  <c r="C3621" i="2" s="1"/>
  <c r="K3627" i="1"/>
  <c r="C3620" i="1"/>
  <c r="C3620" i="2" s="1"/>
  <c r="K3626" i="1"/>
  <c r="C3624" i="1"/>
  <c r="C3624" i="2" s="1"/>
  <c r="K3630" i="1"/>
  <c r="C5236" i="1"/>
  <c r="C5236" i="2" s="1"/>
  <c r="K5242" i="1"/>
  <c r="A3230" i="2"/>
  <c r="C4161" i="1"/>
  <c r="C4161" i="2" s="1"/>
  <c r="K4167" i="1"/>
  <c r="C4698" i="1"/>
  <c r="C4698" i="2" s="1"/>
  <c r="K4704" i="1"/>
  <c r="C3085" i="1"/>
  <c r="C3085" i="2" s="1"/>
  <c r="K3091" i="1"/>
  <c r="C4702" i="1"/>
  <c r="C4702" i="2" s="1"/>
  <c r="K4708" i="1"/>
  <c r="A2691" i="2"/>
  <c r="A3769" i="2"/>
  <c r="J2547" i="1"/>
  <c r="J3080" i="1"/>
  <c r="J3619" i="1" s="1"/>
  <c r="J4158" i="1" s="1"/>
  <c r="J4697" i="1" s="1"/>
  <c r="J5236" i="1" s="1"/>
  <c r="C5239" i="1"/>
  <c r="C5239" i="2" s="1"/>
  <c r="K5245" i="1"/>
  <c r="C4162" i="1"/>
  <c r="C4162" i="2" s="1"/>
  <c r="K4168" i="1"/>
  <c r="S355" i="3"/>
  <c r="AC95" i="3"/>
  <c r="AE94" i="3"/>
  <c r="G1471" i="2"/>
  <c r="L1126" i="2"/>
  <c r="L1126" i="1" s="1"/>
  <c r="G783" i="2"/>
  <c r="L438" i="2"/>
  <c r="L438" i="1" s="1"/>
  <c r="G95" i="2"/>
  <c r="G439" i="2"/>
  <c r="L94" i="2"/>
  <c r="L94" i="1" s="1"/>
  <c r="G1127" i="2"/>
  <c r="L782" i="2"/>
  <c r="L782" i="1" s="1"/>
  <c r="G1815" i="2"/>
  <c r="L1815" i="2" s="1"/>
  <c r="L1815" i="1" s="1"/>
  <c r="L1470" i="2"/>
  <c r="L1470" i="1" s="1"/>
  <c r="D3230" i="1"/>
  <c r="D3769" i="1"/>
  <c r="D4307" i="1"/>
  <c r="D2691" i="1"/>
  <c r="D4847" i="1"/>
  <c r="L2153" i="2"/>
  <c r="L2153" i="1" s="1"/>
  <c r="D2153" i="1"/>
  <c r="U88" i="3"/>
  <c r="A4848" i="1"/>
  <c r="F4848" i="1" s="1"/>
  <c r="B4847" i="1"/>
  <c r="B4847" i="2" s="1"/>
  <c r="A4308" i="1"/>
  <c r="F4308" i="1" s="1"/>
  <c r="B4307" i="1"/>
  <c r="B4307" i="2" s="1"/>
  <c r="B3769" i="1"/>
  <c r="B3769" i="2" s="1"/>
  <c r="A3770" i="1"/>
  <c r="F3770" i="1" s="1"/>
  <c r="B3230" i="1"/>
  <c r="B3230" i="2" s="1"/>
  <c r="A3231" i="1"/>
  <c r="F3231" i="1" s="1"/>
  <c r="B2691" i="1"/>
  <c r="B2691" i="2" s="1"/>
  <c r="A2692" i="1"/>
  <c r="F2692" i="1" s="1"/>
  <c r="B2153" i="1"/>
  <c r="B2153" i="2" s="1"/>
  <c r="A2154" i="1"/>
  <c r="F2154" i="1" s="1"/>
  <c r="E1717" i="2"/>
  <c r="E1372" i="2"/>
  <c r="E1027" i="2"/>
  <c r="E682" i="2"/>
  <c r="E337" i="2"/>
  <c r="L3769" i="2" l="1"/>
  <c r="L3769" i="1" s="1"/>
  <c r="H2508" i="2"/>
  <c r="H3042" i="2"/>
  <c r="H3581" i="2" s="1"/>
  <c r="H4120" i="2" s="1"/>
  <c r="H4659" i="2" s="1"/>
  <c r="H5198" i="2" s="1"/>
  <c r="L4847" i="2"/>
  <c r="L4847" i="1" s="1"/>
  <c r="H2549" i="2"/>
  <c r="H3083" i="2"/>
  <c r="H3622" i="2" s="1"/>
  <c r="H4161" i="2" s="1"/>
  <c r="H4700" i="2" s="1"/>
  <c r="H5239" i="2" s="1"/>
  <c r="L4307" i="2"/>
  <c r="L4307" i="1" s="1"/>
  <c r="AH184" i="3"/>
  <c r="R183" i="3"/>
  <c r="V183" i="3" s="1"/>
  <c r="H2556" i="2"/>
  <c r="H3090" i="2"/>
  <c r="H3629" i="2" s="1"/>
  <c r="H4168" i="2" s="1"/>
  <c r="H4707" i="2" s="1"/>
  <c r="H5246" i="2" s="1"/>
  <c r="H3094" i="2"/>
  <c r="H3633" i="2" s="1"/>
  <c r="H4172" i="2" s="1"/>
  <c r="H4711" i="2" s="1"/>
  <c r="H5250" i="2" s="1"/>
  <c r="H3096" i="2"/>
  <c r="H3635" i="2" s="1"/>
  <c r="H4174" i="2" s="1"/>
  <c r="H4713" i="2" s="1"/>
  <c r="H5252" i="2" s="1"/>
  <c r="J2553" i="1"/>
  <c r="J3086" i="1"/>
  <c r="J3625" i="1" s="1"/>
  <c r="J4164" i="1" s="1"/>
  <c r="J4703" i="1" s="1"/>
  <c r="J5242" i="1" s="1"/>
  <c r="C4704" i="1"/>
  <c r="C4704" i="2" s="1"/>
  <c r="K4710" i="1"/>
  <c r="C3086" i="1"/>
  <c r="C3086" i="2" s="1"/>
  <c r="K3092" i="1"/>
  <c r="C5247" i="1"/>
  <c r="C5247" i="2" s="1"/>
  <c r="K5253" i="1"/>
  <c r="C4169" i="1"/>
  <c r="C4169" i="2" s="1"/>
  <c r="K4175" i="1"/>
  <c r="C5244" i="1"/>
  <c r="C5244" i="2" s="1"/>
  <c r="K5250" i="1"/>
  <c r="C3090" i="1"/>
  <c r="C3090" i="2" s="1"/>
  <c r="K3096" i="1"/>
  <c r="A4308" i="2"/>
  <c r="C4164" i="1"/>
  <c r="C4164" i="2" s="1"/>
  <c r="K4170" i="1"/>
  <c r="A4848" i="2"/>
  <c r="C5246" i="1"/>
  <c r="C5246" i="2" s="1"/>
  <c r="K5252" i="1"/>
  <c r="C4167" i="1"/>
  <c r="C4167" i="2" s="1"/>
  <c r="K4173" i="1"/>
  <c r="C4703" i="1"/>
  <c r="C4703" i="2" s="1"/>
  <c r="K4709" i="1"/>
  <c r="C5243" i="1"/>
  <c r="C5243" i="2" s="1"/>
  <c r="K5249" i="1"/>
  <c r="C3626" i="1"/>
  <c r="C3626" i="2" s="1"/>
  <c r="K3632" i="1"/>
  <c r="C3088" i="1"/>
  <c r="C3088" i="2" s="1"/>
  <c r="K3094" i="1"/>
  <c r="C4165" i="1"/>
  <c r="C4165" i="2" s="1"/>
  <c r="K4171" i="1"/>
  <c r="A2154" i="2"/>
  <c r="C4705" i="1"/>
  <c r="C4705" i="2" s="1"/>
  <c r="K4711" i="1"/>
  <c r="C3089" i="1"/>
  <c r="C3089" i="2" s="1"/>
  <c r="K3095" i="1"/>
  <c r="C4168" i="1"/>
  <c r="C4168" i="2" s="1"/>
  <c r="K4174" i="1"/>
  <c r="C4708" i="1"/>
  <c r="C4708" i="2" s="1"/>
  <c r="K4714" i="1"/>
  <c r="C3625" i="1"/>
  <c r="C3625" i="2" s="1"/>
  <c r="K3631" i="1"/>
  <c r="C5245" i="1"/>
  <c r="C5245" i="2" s="1"/>
  <c r="K5251" i="1"/>
  <c r="C5242" i="1"/>
  <c r="C5242" i="2" s="1"/>
  <c r="K5248" i="1"/>
  <c r="A3231" i="2"/>
  <c r="C3091" i="1"/>
  <c r="C3091" i="2" s="1"/>
  <c r="K3097" i="1"/>
  <c r="C3627" i="1"/>
  <c r="C3627" i="2" s="1"/>
  <c r="K3633" i="1"/>
  <c r="C3087" i="1"/>
  <c r="C3087" i="2" s="1"/>
  <c r="K3093" i="1"/>
  <c r="C4707" i="1"/>
  <c r="C4707" i="2" s="1"/>
  <c r="K4713" i="1"/>
  <c r="C3629" i="1"/>
  <c r="C3629" i="2" s="1"/>
  <c r="K3635" i="1"/>
  <c r="C3628" i="1"/>
  <c r="C3628" i="2" s="1"/>
  <c r="K3634" i="1"/>
  <c r="C4706" i="1"/>
  <c r="C4706" i="2" s="1"/>
  <c r="K4712" i="1"/>
  <c r="A2692" i="2"/>
  <c r="A3770" i="2"/>
  <c r="C3630" i="1"/>
  <c r="C3630" i="2" s="1"/>
  <c r="K3636" i="1"/>
  <c r="C4166" i="1"/>
  <c r="C4166" i="2" s="1"/>
  <c r="K4172" i="1"/>
  <c r="G2166" i="2"/>
  <c r="G2704" i="2"/>
  <c r="G3243" i="2" s="1"/>
  <c r="G3782" i="2" s="1"/>
  <c r="G4321" i="2" s="1"/>
  <c r="G4860" i="2" s="1"/>
  <c r="S356" i="3"/>
  <c r="AC96" i="3"/>
  <c r="AE95" i="3"/>
  <c r="G1816" i="2"/>
  <c r="L1816" i="2" s="1"/>
  <c r="L1816" i="1" s="1"/>
  <c r="L1471" i="2"/>
  <c r="L1471" i="1" s="1"/>
  <c r="G1472" i="2"/>
  <c r="L1127" i="2"/>
  <c r="L1127" i="1" s="1"/>
  <c r="G784" i="2"/>
  <c r="L439" i="2"/>
  <c r="L439" i="1" s="1"/>
  <c r="G96" i="2"/>
  <c r="G440" i="2"/>
  <c r="G785" i="2" s="1"/>
  <c r="G1130" i="2" s="1"/>
  <c r="G1475" i="2" s="1"/>
  <c r="G1820" i="2" s="1"/>
  <c r="G1128" i="2"/>
  <c r="L783" i="2"/>
  <c r="L783" i="1" s="1"/>
  <c r="D3770" i="1"/>
  <c r="D4308" i="1"/>
  <c r="D3231" i="1"/>
  <c r="D2692" i="1"/>
  <c r="D4848" i="1"/>
  <c r="L2154" i="2"/>
  <c r="L2154" i="1" s="1"/>
  <c r="D2154" i="1"/>
  <c r="U89" i="3"/>
  <c r="A4849" i="1"/>
  <c r="F4849" i="1" s="1"/>
  <c r="B4848" i="1"/>
  <c r="B4848" i="2" s="1"/>
  <c r="A4309" i="1"/>
  <c r="F4309" i="1" s="1"/>
  <c r="B4308" i="1"/>
  <c r="B4308" i="2" s="1"/>
  <c r="B3770" i="1"/>
  <c r="B3770" i="2" s="1"/>
  <c r="A3771" i="1"/>
  <c r="F3771" i="1" s="1"/>
  <c r="B3231" i="1"/>
  <c r="B3231" i="2" s="1"/>
  <c r="A3232" i="1"/>
  <c r="F3232" i="1" s="1"/>
  <c r="B2692" i="1"/>
  <c r="B2692" i="2" s="1"/>
  <c r="A2693" i="1"/>
  <c r="F2693" i="1" s="1"/>
  <c r="A2155" i="1"/>
  <c r="F2155" i="1" s="1"/>
  <c r="B2154" i="1"/>
  <c r="B2154" i="2" s="1"/>
  <c r="E1718" i="2"/>
  <c r="E1373" i="2"/>
  <c r="E1028" i="2"/>
  <c r="E683" i="2"/>
  <c r="E338" i="2"/>
  <c r="L4848" i="2" l="1"/>
  <c r="L4848" i="1" s="1"/>
  <c r="L3770" i="2"/>
  <c r="L3770" i="1" s="1"/>
  <c r="H2554" i="2"/>
  <c r="H3088" i="2"/>
  <c r="H3627" i="2" s="1"/>
  <c r="H4166" i="2" s="1"/>
  <c r="H4705" i="2" s="1"/>
  <c r="H5244" i="2" s="1"/>
  <c r="H2513" i="2"/>
  <c r="H3047" i="2"/>
  <c r="H3586" i="2" s="1"/>
  <c r="H4125" i="2" s="1"/>
  <c r="H4664" i="2" s="1"/>
  <c r="H5203" i="2" s="1"/>
  <c r="L4308" i="2"/>
  <c r="L4308" i="1" s="1"/>
  <c r="AH185" i="3"/>
  <c r="R184" i="3"/>
  <c r="V184" i="3" s="1"/>
  <c r="H2561" i="2"/>
  <c r="H3095" i="2"/>
  <c r="H3634" i="2" s="1"/>
  <c r="H4173" i="2" s="1"/>
  <c r="H4712" i="2" s="1"/>
  <c r="H5251" i="2" s="1"/>
  <c r="H3099" i="2"/>
  <c r="H3638" i="2" s="1"/>
  <c r="H4177" i="2" s="1"/>
  <c r="H4716" i="2" s="1"/>
  <c r="H5255" i="2" s="1"/>
  <c r="H3101" i="2"/>
  <c r="H3640" i="2" s="1"/>
  <c r="H4179" i="2" s="1"/>
  <c r="H4718" i="2" s="1"/>
  <c r="H5257" i="2" s="1"/>
  <c r="C5249" i="1"/>
  <c r="C5249" i="2" s="1"/>
  <c r="K5255" i="1"/>
  <c r="A3771" i="2"/>
  <c r="C3635" i="1"/>
  <c r="C3635" i="2" s="1"/>
  <c r="K3641" i="1"/>
  <c r="C4713" i="1"/>
  <c r="C4713" i="2" s="1"/>
  <c r="K4719" i="1"/>
  <c r="C4171" i="1"/>
  <c r="C4171" i="2" s="1"/>
  <c r="K4177" i="1"/>
  <c r="C4175" i="1"/>
  <c r="C4175" i="2" s="1"/>
  <c r="K4181" i="1"/>
  <c r="A4309" i="2"/>
  <c r="C3095" i="1"/>
  <c r="C3095" i="2" s="1"/>
  <c r="K3101" i="1"/>
  <c r="C3093" i="1"/>
  <c r="C3093" i="2" s="1"/>
  <c r="K3099" i="1"/>
  <c r="C4709" i="1"/>
  <c r="C4709" i="2" s="1"/>
  <c r="K4715" i="1"/>
  <c r="C4170" i="1"/>
  <c r="C4170" i="2" s="1"/>
  <c r="K4176" i="1"/>
  <c r="C3096" i="1"/>
  <c r="C3096" i="2" s="1"/>
  <c r="K3102" i="1"/>
  <c r="C5253" i="1"/>
  <c r="C5253" i="2" s="1"/>
  <c r="K5259" i="1"/>
  <c r="A4849" i="2"/>
  <c r="G2167" i="2"/>
  <c r="G2705" i="2"/>
  <c r="G3244" i="2" s="1"/>
  <c r="G3783" i="2" s="1"/>
  <c r="G4322" i="2" s="1"/>
  <c r="G4861" i="2" s="1"/>
  <c r="C3633" i="1"/>
  <c r="C3633" i="2" s="1"/>
  <c r="K3639" i="1"/>
  <c r="C5248" i="1"/>
  <c r="C5248" i="2" s="1"/>
  <c r="K5254" i="1"/>
  <c r="C3092" i="1"/>
  <c r="C3092" i="2" s="1"/>
  <c r="K3098" i="1"/>
  <c r="C4712" i="1"/>
  <c r="C4712" i="2" s="1"/>
  <c r="K4718" i="1"/>
  <c r="C4711" i="1"/>
  <c r="C4711" i="2" s="1"/>
  <c r="K4717" i="1"/>
  <c r="C3094" i="1"/>
  <c r="C3094" i="2" s="1"/>
  <c r="K3100" i="1"/>
  <c r="C3631" i="1"/>
  <c r="C3631" i="2" s="1"/>
  <c r="K3637" i="1"/>
  <c r="A2155" i="2"/>
  <c r="A2693" i="2"/>
  <c r="C3097" i="1"/>
  <c r="C3097" i="2" s="1"/>
  <c r="K3103" i="1"/>
  <c r="C5251" i="1"/>
  <c r="C5251" i="2" s="1"/>
  <c r="K5257" i="1"/>
  <c r="C4714" i="1"/>
  <c r="C4714" i="2" s="1"/>
  <c r="K4720" i="1"/>
  <c r="C4710" i="1"/>
  <c r="C4710" i="2" s="1"/>
  <c r="K4716" i="1"/>
  <c r="C4172" i="1"/>
  <c r="C4172" i="2" s="1"/>
  <c r="K4178" i="1"/>
  <c r="C3634" i="1"/>
  <c r="C3634" i="2" s="1"/>
  <c r="K3640" i="1"/>
  <c r="C3632" i="1"/>
  <c r="C3632" i="2" s="1"/>
  <c r="K3638" i="1"/>
  <c r="C4173" i="1"/>
  <c r="C4173" i="2" s="1"/>
  <c r="K4179" i="1"/>
  <c r="A3232" i="2"/>
  <c r="C4174" i="1"/>
  <c r="C4174" i="2" s="1"/>
  <c r="K4180" i="1"/>
  <c r="C5250" i="1"/>
  <c r="C5250" i="2" s="1"/>
  <c r="K5256" i="1"/>
  <c r="C3636" i="1"/>
  <c r="C3636" i="2" s="1"/>
  <c r="K3642" i="1"/>
  <c r="C5252" i="1"/>
  <c r="C5252" i="2" s="1"/>
  <c r="K5258" i="1"/>
  <c r="J2559" i="1"/>
  <c r="J3092" i="1"/>
  <c r="J3631" i="1" s="1"/>
  <c r="J4170" i="1" s="1"/>
  <c r="J4709" i="1" s="1"/>
  <c r="J5248" i="1" s="1"/>
  <c r="S357" i="3"/>
  <c r="AC97" i="3"/>
  <c r="AE96" i="3"/>
  <c r="G1473" i="2"/>
  <c r="L1128" i="2"/>
  <c r="L1128" i="1" s="1"/>
  <c r="G1129" i="2"/>
  <c r="L784" i="2"/>
  <c r="L784" i="1" s="1"/>
  <c r="G97" i="2"/>
  <c r="G441" i="2"/>
  <c r="G786" i="2" s="1"/>
  <c r="G1131" i="2" s="1"/>
  <c r="G1476" i="2" s="1"/>
  <c r="G1821" i="2" s="1"/>
  <c r="G1817" i="2"/>
  <c r="L1817" i="2" s="1"/>
  <c r="L1817" i="1" s="1"/>
  <c r="L1472" i="2"/>
  <c r="L1472" i="1" s="1"/>
  <c r="D3771" i="1"/>
  <c r="D3232" i="1"/>
  <c r="D4309" i="1"/>
  <c r="D2693" i="1"/>
  <c r="D4849" i="1"/>
  <c r="L2155" i="2"/>
  <c r="L2155" i="1" s="1"/>
  <c r="D2155" i="1"/>
  <c r="U90" i="3"/>
  <c r="B4849" i="1"/>
  <c r="B4849" i="2" s="1"/>
  <c r="A4850" i="1"/>
  <c r="F4850" i="1" s="1"/>
  <c r="A4310" i="1"/>
  <c r="F4310" i="1" s="1"/>
  <c r="B4309" i="1"/>
  <c r="B4309" i="2" s="1"/>
  <c r="B3771" i="1"/>
  <c r="B3771" i="2" s="1"/>
  <c r="A3772" i="1"/>
  <c r="F3772" i="1" s="1"/>
  <c r="B3232" i="1"/>
  <c r="B3232" i="2" s="1"/>
  <c r="A3233" i="1"/>
  <c r="F3233" i="1" s="1"/>
  <c r="B2693" i="1"/>
  <c r="B2693" i="2" s="1"/>
  <c r="A2694" i="1"/>
  <c r="F2694" i="1" s="1"/>
  <c r="A2156" i="1"/>
  <c r="F2156" i="1" s="1"/>
  <c r="B2155" i="1"/>
  <c r="B2155" i="2" s="1"/>
  <c r="E1719" i="2"/>
  <c r="E1374" i="2"/>
  <c r="E1029" i="2"/>
  <c r="E684" i="2"/>
  <c r="E339" i="2"/>
  <c r="L3771" i="2" l="1"/>
  <c r="L3771" i="1" s="1"/>
  <c r="L4849" i="2"/>
  <c r="L4849" i="1" s="1"/>
  <c r="H2518" i="2"/>
  <c r="H3052" i="2"/>
  <c r="H3591" i="2" s="1"/>
  <c r="H4130" i="2" s="1"/>
  <c r="H4669" i="2" s="1"/>
  <c r="H5208" i="2" s="1"/>
  <c r="L4309" i="2"/>
  <c r="L4309" i="1" s="1"/>
  <c r="H2559" i="2"/>
  <c r="H3093" i="2"/>
  <c r="H3632" i="2" s="1"/>
  <c r="H4171" i="2" s="1"/>
  <c r="H4710" i="2" s="1"/>
  <c r="H5249" i="2" s="1"/>
  <c r="AH186" i="3"/>
  <c r="R185" i="3"/>
  <c r="V185" i="3" s="1"/>
  <c r="H2566" i="2"/>
  <c r="H3100" i="2"/>
  <c r="H3639" i="2" s="1"/>
  <c r="H4178" i="2" s="1"/>
  <c r="H4717" i="2" s="1"/>
  <c r="H5256" i="2" s="1"/>
  <c r="H3104" i="2"/>
  <c r="H3643" i="2" s="1"/>
  <c r="H4182" i="2" s="1"/>
  <c r="H4721" i="2" s="1"/>
  <c r="H5260" i="2" s="1"/>
  <c r="H3106" i="2"/>
  <c r="H3645" i="2" s="1"/>
  <c r="H4184" i="2" s="1"/>
  <c r="H4723" i="2" s="1"/>
  <c r="H5262" i="2" s="1"/>
  <c r="C3640" i="1"/>
  <c r="C3640" i="2" s="1"/>
  <c r="K3646" i="1"/>
  <c r="A3233" i="2"/>
  <c r="C4720" i="1"/>
  <c r="C4720" i="2" s="1"/>
  <c r="K4726" i="1"/>
  <c r="C5254" i="1"/>
  <c r="C5254" i="2" s="1"/>
  <c r="K5260" i="1"/>
  <c r="C4715" i="1"/>
  <c r="C4715" i="2" s="1"/>
  <c r="K4721" i="1"/>
  <c r="C4177" i="1"/>
  <c r="C4177" i="2" s="1"/>
  <c r="K4183" i="1"/>
  <c r="C3639" i="1"/>
  <c r="C3639" i="2" s="1"/>
  <c r="K3645" i="1"/>
  <c r="C4180" i="1"/>
  <c r="C4180" i="2" s="1"/>
  <c r="K4186" i="1"/>
  <c r="C4178" i="1"/>
  <c r="C4178" i="2" s="1"/>
  <c r="K4184" i="1"/>
  <c r="C3100" i="1"/>
  <c r="C3100" i="2" s="1"/>
  <c r="K3106" i="1"/>
  <c r="C3103" i="1"/>
  <c r="C3103" i="2" s="1"/>
  <c r="K3109" i="1"/>
  <c r="A3772" i="2"/>
  <c r="C5257" i="1"/>
  <c r="C5257" i="2" s="1"/>
  <c r="K5263" i="1"/>
  <c r="A4310" i="2"/>
  <c r="C4716" i="1"/>
  <c r="C4716" i="2" s="1"/>
  <c r="K4722" i="1"/>
  <c r="C4717" i="1"/>
  <c r="C4717" i="2" s="1"/>
  <c r="K4723" i="1"/>
  <c r="G2168" i="2"/>
  <c r="G2706" i="2"/>
  <c r="G3245" i="2" s="1"/>
  <c r="G3784" i="2" s="1"/>
  <c r="G4323" i="2" s="1"/>
  <c r="G4862" i="2" s="1"/>
  <c r="C5259" i="1"/>
  <c r="C5259" i="2" s="1"/>
  <c r="K5265" i="1"/>
  <c r="J2565" i="1"/>
  <c r="J3098" i="1"/>
  <c r="J3637" i="1" s="1"/>
  <c r="J4176" i="1" s="1"/>
  <c r="J4715" i="1" s="1"/>
  <c r="J5254" i="1" s="1"/>
  <c r="C3099" i="1"/>
  <c r="C3099" i="2" s="1"/>
  <c r="K3105" i="1"/>
  <c r="C3102" i="1"/>
  <c r="C3102" i="2" s="1"/>
  <c r="K3108" i="1"/>
  <c r="C5256" i="1"/>
  <c r="C5256" i="2" s="1"/>
  <c r="K5262" i="1"/>
  <c r="C4718" i="1"/>
  <c r="C4718" i="2" s="1"/>
  <c r="K4724" i="1"/>
  <c r="C4181" i="1"/>
  <c r="C4181" i="2" s="1"/>
  <c r="K4187" i="1"/>
  <c r="C5258" i="1"/>
  <c r="C5258" i="2" s="1"/>
  <c r="K5264" i="1"/>
  <c r="C4179" i="1"/>
  <c r="C4179" i="2" s="1"/>
  <c r="K4185" i="1"/>
  <c r="C4176" i="1"/>
  <c r="C4176" i="2" s="1"/>
  <c r="K4182" i="1"/>
  <c r="C4719" i="1"/>
  <c r="C4719" i="2" s="1"/>
  <c r="K4725" i="1"/>
  <c r="A2156" i="2"/>
  <c r="L2156" i="2" s="1"/>
  <c r="L2156" i="1" s="1"/>
  <c r="A2694" i="2"/>
  <c r="C3637" i="1"/>
  <c r="C3637" i="2" s="1"/>
  <c r="K3643" i="1"/>
  <c r="C5255" i="1"/>
  <c r="C5255" i="2" s="1"/>
  <c r="K5261" i="1"/>
  <c r="A4850" i="2"/>
  <c r="C3642" i="1"/>
  <c r="C3642" i="2" s="1"/>
  <c r="K3648" i="1"/>
  <c r="C3638" i="1"/>
  <c r="C3638" i="2" s="1"/>
  <c r="K3644" i="1"/>
  <c r="C3098" i="1"/>
  <c r="C3098" i="2" s="1"/>
  <c r="K3104" i="1"/>
  <c r="C3101" i="1"/>
  <c r="C3101" i="2" s="1"/>
  <c r="K3107" i="1"/>
  <c r="C3641" i="1"/>
  <c r="C3641" i="2" s="1"/>
  <c r="K3647" i="1"/>
  <c r="S358" i="3"/>
  <c r="AC98" i="3"/>
  <c r="AE97" i="3"/>
  <c r="G1818" i="2"/>
  <c r="L1818" i="2" s="1"/>
  <c r="L1818" i="1" s="1"/>
  <c r="L1473" i="2"/>
  <c r="L1473" i="1" s="1"/>
  <c r="G98" i="2"/>
  <c r="G442" i="2"/>
  <c r="G787" i="2" s="1"/>
  <c r="G1132" i="2" s="1"/>
  <c r="G1477" i="2" s="1"/>
  <c r="G1822" i="2" s="1"/>
  <c r="G1474" i="2"/>
  <c r="L1129" i="2"/>
  <c r="L1129" i="1" s="1"/>
  <c r="D3772" i="1"/>
  <c r="D3233" i="1"/>
  <c r="D4310" i="1"/>
  <c r="D2694" i="1"/>
  <c r="D4850" i="1"/>
  <c r="D2156" i="1"/>
  <c r="U91" i="3"/>
  <c r="A4851" i="1"/>
  <c r="F4851" i="1" s="1"/>
  <c r="B4850" i="1"/>
  <c r="B4850" i="2" s="1"/>
  <c r="A4311" i="1"/>
  <c r="F4311" i="1" s="1"/>
  <c r="B4310" i="1"/>
  <c r="B4310" i="2" s="1"/>
  <c r="B3772" i="1"/>
  <c r="B3772" i="2" s="1"/>
  <c r="A3773" i="1"/>
  <c r="F3773" i="1" s="1"/>
  <c r="B3233" i="1"/>
  <c r="B3233" i="2" s="1"/>
  <c r="A3234" i="1"/>
  <c r="F3234" i="1" s="1"/>
  <c r="B2694" i="1"/>
  <c r="B2694" i="2" s="1"/>
  <c r="A2695" i="1"/>
  <c r="F2695" i="1" s="1"/>
  <c r="A2157" i="1"/>
  <c r="F2157" i="1" s="1"/>
  <c r="B2156" i="1"/>
  <c r="B2156" i="2" s="1"/>
  <c r="E1720" i="2"/>
  <c r="E1375" i="2"/>
  <c r="E1030" i="2"/>
  <c r="E685" i="2"/>
  <c r="E340" i="2"/>
  <c r="H2564" i="2" l="1"/>
  <c r="H3098" i="2"/>
  <c r="H3637" i="2" s="1"/>
  <c r="H4176" i="2" s="1"/>
  <c r="H4715" i="2" s="1"/>
  <c r="H5254" i="2" s="1"/>
  <c r="L4310" i="2"/>
  <c r="L4310" i="1" s="1"/>
  <c r="L4850" i="2"/>
  <c r="L4850" i="1" s="1"/>
  <c r="H2523" i="2"/>
  <c r="H3057" i="2"/>
  <c r="H3596" i="2" s="1"/>
  <c r="H4135" i="2" s="1"/>
  <c r="H4674" i="2" s="1"/>
  <c r="H5213" i="2" s="1"/>
  <c r="L3772" i="2"/>
  <c r="L3772" i="1" s="1"/>
  <c r="AH187" i="3"/>
  <c r="R186" i="3"/>
  <c r="V186" i="3" s="1"/>
  <c r="H2571" i="2"/>
  <c r="H3105" i="2"/>
  <c r="H3644" i="2" s="1"/>
  <c r="H4183" i="2" s="1"/>
  <c r="H4722" i="2" s="1"/>
  <c r="H5261" i="2" s="1"/>
  <c r="H3111" i="2"/>
  <c r="H3650" i="2" s="1"/>
  <c r="H4189" i="2" s="1"/>
  <c r="H4728" i="2" s="1"/>
  <c r="H5267" i="2" s="1"/>
  <c r="H3109" i="2"/>
  <c r="H3648" i="2" s="1"/>
  <c r="H4187" i="2" s="1"/>
  <c r="H4726" i="2" s="1"/>
  <c r="H5265" i="2" s="1"/>
  <c r="G2169" i="2"/>
  <c r="G2707" i="2"/>
  <c r="G3246" i="2" s="1"/>
  <c r="G3785" i="2" s="1"/>
  <c r="G4324" i="2" s="1"/>
  <c r="G4863" i="2" s="1"/>
  <c r="A2695" i="2"/>
  <c r="C3108" i="1"/>
  <c r="C3108" i="2" s="1"/>
  <c r="K3114" i="1"/>
  <c r="C5260" i="1"/>
  <c r="C5260" i="2" s="1"/>
  <c r="K5266" i="1"/>
  <c r="C4723" i="1"/>
  <c r="C4723" i="2" s="1"/>
  <c r="K4729" i="1"/>
  <c r="A3773" i="2"/>
  <c r="C3644" i="1"/>
  <c r="C3644" i="2" s="1"/>
  <c r="K3650" i="1"/>
  <c r="A3234" i="2"/>
  <c r="C3647" i="1"/>
  <c r="C3647" i="2" s="1"/>
  <c r="K3653" i="1"/>
  <c r="C4185" i="1"/>
  <c r="C4185" i="2" s="1"/>
  <c r="K4191" i="1"/>
  <c r="C4724" i="1"/>
  <c r="C4724" i="2" s="1"/>
  <c r="K4730" i="1"/>
  <c r="C3105" i="1"/>
  <c r="C3105" i="2" s="1"/>
  <c r="K3111" i="1"/>
  <c r="C4722" i="1"/>
  <c r="C4722" i="2" s="1"/>
  <c r="K4728" i="1"/>
  <c r="C3645" i="1"/>
  <c r="C3645" i="2" s="1"/>
  <c r="K3651" i="1"/>
  <c r="C3648" i="1"/>
  <c r="C3648" i="2" s="1"/>
  <c r="K3654" i="1"/>
  <c r="C4726" i="1"/>
  <c r="C4726" i="2" s="1"/>
  <c r="K4732" i="1"/>
  <c r="A4311" i="2"/>
  <c r="C3107" i="1"/>
  <c r="C3107" i="2" s="1"/>
  <c r="K3113" i="1"/>
  <c r="C4725" i="1"/>
  <c r="C4725" i="2" s="1"/>
  <c r="K4731" i="1"/>
  <c r="C5264" i="1"/>
  <c r="C5264" i="2" s="1"/>
  <c r="K5270" i="1"/>
  <c r="C5262" i="1"/>
  <c r="C5262" i="2" s="1"/>
  <c r="K5268" i="1"/>
  <c r="C3106" i="1"/>
  <c r="C3106" i="2" s="1"/>
  <c r="K3112" i="1"/>
  <c r="J2571" i="1"/>
  <c r="J3104" i="1"/>
  <c r="J3643" i="1" s="1"/>
  <c r="J4182" i="1" s="1"/>
  <c r="J4721" i="1" s="1"/>
  <c r="J5260" i="1" s="1"/>
  <c r="C4183" i="1"/>
  <c r="C4183" i="2" s="1"/>
  <c r="K4189" i="1"/>
  <c r="C5261" i="1"/>
  <c r="C5261" i="2" s="1"/>
  <c r="K5267" i="1"/>
  <c r="C3643" i="1"/>
  <c r="C3643" i="2" s="1"/>
  <c r="K3649" i="1"/>
  <c r="C4182" i="1"/>
  <c r="C4182" i="2" s="1"/>
  <c r="K4188" i="1"/>
  <c r="C5265" i="1"/>
  <c r="C5265" i="2" s="1"/>
  <c r="K5271" i="1"/>
  <c r="C4184" i="1"/>
  <c r="C4184" i="2" s="1"/>
  <c r="K4190" i="1"/>
  <c r="A4851" i="2"/>
  <c r="C5263" i="1"/>
  <c r="C5263" i="2" s="1"/>
  <c r="K5269" i="1"/>
  <c r="C4721" i="1"/>
  <c r="C4721" i="2" s="1"/>
  <c r="K4727" i="1"/>
  <c r="C3646" i="1"/>
  <c r="C3646" i="2" s="1"/>
  <c r="K3652" i="1"/>
  <c r="A2157" i="2"/>
  <c r="L2157" i="2" s="1"/>
  <c r="L2157" i="1" s="1"/>
  <c r="C3104" i="1"/>
  <c r="C3104" i="2" s="1"/>
  <c r="K3110" i="1"/>
  <c r="C4187" i="1"/>
  <c r="C4187" i="2" s="1"/>
  <c r="K4193" i="1"/>
  <c r="C3109" i="1"/>
  <c r="C3109" i="2" s="1"/>
  <c r="K3115" i="1"/>
  <c r="C4186" i="1"/>
  <c r="C4186" i="2" s="1"/>
  <c r="K4192" i="1"/>
  <c r="S359" i="3"/>
  <c r="AC99" i="3"/>
  <c r="AE98" i="3"/>
  <c r="G1819" i="2"/>
  <c r="L1819" i="2" s="1"/>
  <c r="L1819" i="1" s="1"/>
  <c r="L1474" i="2"/>
  <c r="L1474" i="1" s="1"/>
  <c r="G99" i="2"/>
  <c r="G443" i="2"/>
  <c r="G788" i="2" s="1"/>
  <c r="G1133" i="2" s="1"/>
  <c r="G1478" i="2" s="1"/>
  <c r="G1823" i="2" s="1"/>
  <c r="D3234" i="1"/>
  <c r="D3773" i="1"/>
  <c r="D4311" i="1"/>
  <c r="D2695" i="1"/>
  <c r="D4851" i="1"/>
  <c r="D2157" i="1"/>
  <c r="U92" i="3"/>
  <c r="B4851" i="1"/>
  <c r="B4851" i="2" s="1"/>
  <c r="A4852" i="1"/>
  <c r="F4852" i="1" s="1"/>
  <c r="A4312" i="1"/>
  <c r="F4312" i="1" s="1"/>
  <c r="B4311" i="1"/>
  <c r="B4311" i="2" s="1"/>
  <c r="B3773" i="1"/>
  <c r="B3773" i="2" s="1"/>
  <c r="A3774" i="1"/>
  <c r="F3774" i="1" s="1"/>
  <c r="A3235" i="1"/>
  <c r="F3235" i="1" s="1"/>
  <c r="B3234" i="1"/>
  <c r="B3234" i="2" s="1"/>
  <c r="B2695" i="1"/>
  <c r="B2695" i="2" s="1"/>
  <c r="A2696" i="1"/>
  <c r="F2696" i="1" s="1"/>
  <c r="A2158" i="1"/>
  <c r="F2158" i="1" s="1"/>
  <c r="B2157" i="1"/>
  <c r="B2157" i="2" s="1"/>
  <c r="E1721" i="2"/>
  <c r="E1376" i="2"/>
  <c r="E1031" i="2"/>
  <c r="E686" i="2"/>
  <c r="E341" i="2"/>
  <c r="L4311" i="2" l="1"/>
  <c r="L4311" i="1" s="1"/>
  <c r="H2528" i="2"/>
  <c r="H3062" i="2"/>
  <c r="H3601" i="2" s="1"/>
  <c r="H4140" i="2" s="1"/>
  <c r="H4679" i="2" s="1"/>
  <c r="H5218" i="2" s="1"/>
  <c r="L3773" i="2"/>
  <c r="L3773" i="1" s="1"/>
  <c r="L4851" i="2"/>
  <c r="L4851" i="1" s="1"/>
  <c r="H2569" i="2"/>
  <c r="H3103" i="2"/>
  <c r="H3642" i="2" s="1"/>
  <c r="H4181" i="2" s="1"/>
  <c r="H4720" i="2" s="1"/>
  <c r="H5259" i="2" s="1"/>
  <c r="AH188" i="3"/>
  <c r="R187" i="3"/>
  <c r="V187" i="3" s="1"/>
  <c r="H2576" i="2"/>
  <c r="H3110" i="2"/>
  <c r="H3649" i="2" s="1"/>
  <c r="H4188" i="2" s="1"/>
  <c r="H4727" i="2" s="1"/>
  <c r="H5266" i="2" s="1"/>
  <c r="H3114" i="2"/>
  <c r="H3653" i="2" s="1"/>
  <c r="H4192" i="2" s="1"/>
  <c r="H4731" i="2" s="1"/>
  <c r="H5270" i="2" s="1"/>
  <c r="H3116" i="2"/>
  <c r="H3655" i="2" s="1"/>
  <c r="H4194" i="2" s="1"/>
  <c r="H4733" i="2" s="1"/>
  <c r="H5272" i="2" s="1"/>
  <c r="C3649" i="1"/>
  <c r="C3649" i="2" s="1"/>
  <c r="K3655" i="1"/>
  <c r="C3654" i="1"/>
  <c r="C3654" i="2" s="1"/>
  <c r="K3660" i="1"/>
  <c r="C5266" i="1"/>
  <c r="C5266" i="2" s="1"/>
  <c r="K5272" i="1"/>
  <c r="C3111" i="1"/>
  <c r="C3111" i="2" s="1"/>
  <c r="K3117" i="1"/>
  <c r="C3651" i="1"/>
  <c r="C3651" i="2" s="1"/>
  <c r="K3657" i="1"/>
  <c r="C3114" i="1"/>
  <c r="C3114" i="2" s="1"/>
  <c r="K3120" i="1"/>
  <c r="C5267" i="1"/>
  <c r="C5267" i="2" s="1"/>
  <c r="K5273" i="1"/>
  <c r="C4730" i="1"/>
  <c r="C4730" i="2" s="1"/>
  <c r="K4736" i="1"/>
  <c r="A2696" i="2"/>
  <c r="C3112" i="1"/>
  <c r="C3112" i="2" s="1"/>
  <c r="K3118" i="1"/>
  <c r="C4189" i="1"/>
  <c r="C4189" i="2" s="1"/>
  <c r="K4195" i="1"/>
  <c r="C4192" i="1"/>
  <c r="C4192" i="2" s="1"/>
  <c r="K4198" i="1"/>
  <c r="C4727" i="1"/>
  <c r="C4727" i="2" s="1"/>
  <c r="K4733" i="1"/>
  <c r="C5268" i="1"/>
  <c r="C5268" i="2" s="1"/>
  <c r="K5274" i="1"/>
  <c r="C4191" i="1"/>
  <c r="C4191" i="2" s="1"/>
  <c r="K4197" i="1"/>
  <c r="C3115" i="1"/>
  <c r="C3115" i="2" s="1"/>
  <c r="K3121" i="1"/>
  <c r="C5271" i="1"/>
  <c r="C5271" i="2" s="1"/>
  <c r="K5277" i="1"/>
  <c r="C3110" i="1"/>
  <c r="C3110" i="2" s="1"/>
  <c r="K3116" i="1"/>
  <c r="C4728" i="1"/>
  <c r="C4728" i="2" s="1"/>
  <c r="K4734" i="1"/>
  <c r="A3774" i="2"/>
  <c r="A4312" i="2"/>
  <c r="C4193" i="1"/>
  <c r="C4193" i="2" s="1"/>
  <c r="K4199" i="1"/>
  <c r="C5269" i="1"/>
  <c r="C5269" i="2" s="1"/>
  <c r="K5275" i="1"/>
  <c r="J2577" i="1"/>
  <c r="J3110" i="1"/>
  <c r="J3649" i="1" s="1"/>
  <c r="J4188" i="1" s="1"/>
  <c r="J4727" i="1" s="1"/>
  <c r="J5266" i="1" s="1"/>
  <c r="C5270" i="1"/>
  <c r="C5270" i="2" s="1"/>
  <c r="K5276" i="1"/>
  <c r="G2170" i="2"/>
  <c r="G2708" i="2"/>
  <c r="G3247" i="2" s="1"/>
  <c r="G3786" i="2" s="1"/>
  <c r="G4325" i="2" s="1"/>
  <c r="G4864" i="2" s="1"/>
  <c r="A2158" i="2"/>
  <c r="L2158" i="2" s="1"/>
  <c r="L2158" i="1" s="1"/>
  <c r="C3113" i="1"/>
  <c r="C3113" i="2" s="1"/>
  <c r="K3119" i="1"/>
  <c r="C4190" i="1"/>
  <c r="C4190" i="2" s="1"/>
  <c r="K4196" i="1"/>
  <c r="A4852" i="2"/>
  <c r="C4188" i="1"/>
  <c r="C4188" i="2" s="1"/>
  <c r="K4194" i="1"/>
  <c r="C4729" i="1"/>
  <c r="C4729" i="2" s="1"/>
  <c r="K4735" i="1"/>
  <c r="A3235" i="2"/>
  <c r="C3652" i="1"/>
  <c r="C3652" i="2" s="1"/>
  <c r="K3658" i="1"/>
  <c r="C4732" i="1"/>
  <c r="C4732" i="2" s="1"/>
  <c r="K4738" i="1"/>
  <c r="C4731" i="1"/>
  <c r="C4731" i="2" s="1"/>
  <c r="K4737" i="1"/>
  <c r="C3653" i="1"/>
  <c r="C3653" i="2" s="1"/>
  <c r="K3659" i="1"/>
  <c r="C3650" i="1"/>
  <c r="C3650" i="2" s="1"/>
  <c r="K3656" i="1"/>
  <c r="S360" i="3"/>
  <c r="AC100" i="3"/>
  <c r="AE99" i="3"/>
  <c r="G100" i="2"/>
  <c r="G444" i="2"/>
  <c r="G789" i="2" s="1"/>
  <c r="G1134" i="2" s="1"/>
  <c r="G1479" i="2" s="1"/>
  <c r="G1824" i="2" s="1"/>
  <c r="D3235" i="1"/>
  <c r="D3774" i="1"/>
  <c r="D4312" i="1"/>
  <c r="D2696" i="1"/>
  <c r="D4852" i="1"/>
  <c r="D2158" i="1"/>
  <c r="U93" i="3"/>
  <c r="A4853" i="1"/>
  <c r="F4853" i="1" s="1"/>
  <c r="B4852" i="1"/>
  <c r="B4852" i="2" s="1"/>
  <c r="A4313" i="1"/>
  <c r="F4313" i="1" s="1"/>
  <c r="B4312" i="1"/>
  <c r="B4312" i="2" s="1"/>
  <c r="B3774" i="1"/>
  <c r="B3774" i="2" s="1"/>
  <c r="A3775" i="1"/>
  <c r="F3775" i="1" s="1"/>
  <c r="A3236" i="1"/>
  <c r="F3236" i="1" s="1"/>
  <c r="B3235" i="1"/>
  <c r="B3235" i="2" s="1"/>
  <c r="B2696" i="1"/>
  <c r="B2696" i="2" s="1"/>
  <c r="A2697" i="1"/>
  <c r="F2697" i="1" s="1"/>
  <c r="B2158" i="1"/>
  <c r="B2158" i="2" s="1"/>
  <c r="A2159" i="1"/>
  <c r="F2159" i="1" s="1"/>
  <c r="E1722" i="2"/>
  <c r="E1377" i="2"/>
  <c r="E1032" i="2"/>
  <c r="E687" i="2"/>
  <c r="E342" i="2"/>
  <c r="L4312" i="2" l="1"/>
  <c r="L4312" i="1" s="1"/>
  <c r="H2574" i="2"/>
  <c r="H3108" i="2"/>
  <c r="H3647" i="2" s="1"/>
  <c r="H4186" i="2" s="1"/>
  <c r="H4725" i="2" s="1"/>
  <c r="H5264" i="2" s="1"/>
  <c r="L3774" i="2"/>
  <c r="L3774" i="1" s="1"/>
  <c r="H2533" i="2"/>
  <c r="H3067" i="2"/>
  <c r="H3606" i="2" s="1"/>
  <c r="H4145" i="2" s="1"/>
  <c r="H4684" i="2" s="1"/>
  <c r="H5223" i="2" s="1"/>
  <c r="L4852" i="2"/>
  <c r="L4852" i="1" s="1"/>
  <c r="AH189" i="3"/>
  <c r="R188" i="3"/>
  <c r="V188" i="3" s="1"/>
  <c r="H2581" i="2"/>
  <c r="H3115" i="2"/>
  <c r="H3654" i="2" s="1"/>
  <c r="H4193" i="2" s="1"/>
  <c r="H4732" i="2" s="1"/>
  <c r="H5271" i="2" s="1"/>
  <c r="H3121" i="2"/>
  <c r="H3660" i="2" s="1"/>
  <c r="H4199" i="2" s="1"/>
  <c r="H4738" i="2" s="1"/>
  <c r="H5277" i="2" s="1"/>
  <c r="H3119" i="2"/>
  <c r="H3658" i="2" s="1"/>
  <c r="H4197" i="2" s="1"/>
  <c r="H4736" i="2" s="1"/>
  <c r="H5275" i="2" s="1"/>
  <c r="C4197" i="1"/>
  <c r="C4197" i="2" s="1"/>
  <c r="K4203" i="1"/>
  <c r="C3120" i="1"/>
  <c r="C3120" i="2" s="1"/>
  <c r="K3126" i="1"/>
  <c r="A2159" i="2"/>
  <c r="L2159" i="2" s="1"/>
  <c r="L2159" i="1" s="1"/>
  <c r="C4196" i="1"/>
  <c r="C4196" i="2" s="1"/>
  <c r="K4202" i="1"/>
  <c r="C4199" i="1"/>
  <c r="C4199" i="2" s="1"/>
  <c r="K4205" i="1"/>
  <c r="C4734" i="1"/>
  <c r="C4734" i="2" s="1"/>
  <c r="K4740" i="1"/>
  <c r="C5274" i="1"/>
  <c r="C5274" i="2" s="1"/>
  <c r="K5280" i="1"/>
  <c r="C4737" i="1"/>
  <c r="C4737" i="2" s="1"/>
  <c r="K4743" i="1"/>
  <c r="C5275" i="1"/>
  <c r="C5275" i="2" s="1"/>
  <c r="K5281" i="1"/>
  <c r="C3116" i="1"/>
  <c r="C3116" i="2" s="1"/>
  <c r="K3122" i="1"/>
  <c r="C4733" i="1"/>
  <c r="C4733" i="2" s="1"/>
  <c r="K4739" i="1"/>
  <c r="C3660" i="1"/>
  <c r="C3660" i="2" s="1"/>
  <c r="K3666" i="1"/>
  <c r="C3658" i="1"/>
  <c r="C3658" i="2" s="1"/>
  <c r="K3664" i="1"/>
  <c r="C3657" i="1"/>
  <c r="C3657" i="2" s="1"/>
  <c r="K3663" i="1"/>
  <c r="A4853" i="2"/>
  <c r="C3656" i="1"/>
  <c r="C3656" i="2" s="1"/>
  <c r="K3662" i="1"/>
  <c r="C3119" i="1"/>
  <c r="C3119" i="2" s="1"/>
  <c r="K3125" i="1"/>
  <c r="C4198" i="1"/>
  <c r="C4198" i="2" s="1"/>
  <c r="K4204" i="1"/>
  <c r="G2171" i="2"/>
  <c r="G2709" i="2"/>
  <c r="G3248" i="2" s="1"/>
  <c r="G3787" i="2" s="1"/>
  <c r="G4326" i="2" s="1"/>
  <c r="G4865" i="2" s="1"/>
  <c r="C4735" i="1"/>
  <c r="C4735" i="2" s="1"/>
  <c r="K4741" i="1"/>
  <c r="A3236" i="2"/>
  <c r="A3775" i="2"/>
  <c r="C3117" i="1"/>
  <c r="C3117" i="2" s="1"/>
  <c r="K3123" i="1"/>
  <c r="A2697" i="2"/>
  <c r="C3659" i="1"/>
  <c r="C3659" i="2" s="1"/>
  <c r="K3665" i="1"/>
  <c r="C5276" i="1"/>
  <c r="C5276" i="2" s="1"/>
  <c r="K5282" i="1"/>
  <c r="C5277" i="1"/>
  <c r="C5277" i="2" s="1"/>
  <c r="K5283" i="1"/>
  <c r="C3118" i="1"/>
  <c r="C3118" i="2" s="1"/>
  <c r="K3124" i="1"/>
  <c r="C4736" i="1"/>
  <c r="C4736" i="2" s="1"/>
  <c r="K4742" i="1"/>
  <c r="C3655" i="1"/>
  <c r="C3655" i="2" s="1"/>
  <c r="K3661" i="1"/>
  <c r="C5272" i="1"/>
  <c r="C5272" i="2" s="1"/>
  <c r="K5278" i="1"/>
  <c r="J2583" i="1"/>
  <c r="J3116" i="1"/>
  <c r="J3655" i="1" s="1"/>
  <c r="J4194" i="1" s="1"/>
  <c r="J4733" i="1" s="1"/>
  <c r="J5272" i="1" s="1"/>
  <c r="C4738" i="1"/>
  <c r="C4738" i="2" s="1"/>
  <c r="K4744" i="1"/>
  <c r="C4194" i="1"/>
  <c r="C4194" i="2" s="1"/>
  <c r="K4200" i="1"/>
  <c r="A4313" i="2"/>
  <c r="C3121" i="1"/>
  <c r="C3121" i="2" s="1"/>
  <c r="K3127" i="1"/>
  <c r="C4195" i="1"/>
  <c r="C4195" i="2" s="1"/>
  <c r="K4201" i="1"/>
  <c r="C5273" i="1"/>
  <c r="C5273" i="2" s="1"/>
  <c r="K5279" i="1"/>
  <c r="S361" i="3"/>
  <c r="AC101" i="3"/>
  <c r="AE100" i="3"/>
  <c r="G101" i="2"/>
  <c r="G445" i="2"/>
  <c r="G790" i="2" s="1"/>
  <c r="G1135" i="2" s="1"/>
  <c r="G1480" i="2" s="1"/>
  <c r="G1825" i="2" s="1"/>
  <c r="D3236" i="1"/>
  <c r="D3775" i="1"/>
  <c r="D4313" i="1"/>
  <c r="D2697" i="1"/>
  <c r="D4853" i="1"/>
  <c r="D2159" i="1"/>
  <c r="U94" i="3"/>
  <c r="B4853" i="1"/>
  <c r="B4853" i="2" s="1"/>
  <c r="A4854" i="1"/>
  <c r="F4854" i="1" s="1"/>
  <c r="A4314" i="1"/>
  <c r="F4314" i="1" s="1"/>
  <c r="B4313" i="1"/>
  <c r="B4313" i="2" s="1"/>
  <c r="B3775" i="1"/>
  <c r="B3775" i="2" s="1"/>
  <c r="A3776" i="1"/>
  <c r="F3776" i="1" s="1"/>
  <c r="A3237" i="1"/>
  <c r="F3237" i="1" s="1"/>
  <c r="B3236" i="1"/>
  <c r="B3236" i="2" s="1"/>
  <c r="B2697" i="1"/>
  <c r="B2697" i="2" s="1"/>
  <c r="A2698" i="1"/>
  <c r="F2698" i="1" s="1"/>
  <c r="B2159" i="1"/>
  <c r="B2159" i="2" s="1"/>
  <c r="A2160" i="1"/>
  <c r="F2160" i="1" s="1"/>
  <c r="E1723" i="2"/>
  <c r="E1378" i="2"/>
  <c r="E1033" i="2"/>
  <c r="E688" i="2"/>
  <c r="E343" i="2"/>
  <c r="L3775" i="2" l="1"/>
  <c r="L3775" i="1" s="1"/>
  <c r="L4853" i="2"/>
  <c r="L4853" i="1" s="1"/>
  <c r="L4313" i="2"/>
  <c r="L4313" i="1" s="1"/>
  <c r="H2538" i="2"/>
  <c r="H3072" i="2"/>
  <c r="H3611" i="2" s="1"/>
  <c r="H4150" i="2" s="1"/>
  <c r="H4689" i="2" s="1"/>
  <c r="H5228" i="2" s="1"/>
  <c r="H2579" i="2"/>
  <c r="H3113" i="2"/>
  <c r="H3652" i="2" s="1"/>
  <c r="H4191" i="2" s="1"/>
  <c r="H4730" i="2" s="1"/>
  <c r="H5269" i="2" s="1"/>
  <c r="AH190" i="3"/>
  <c r="AH191" i="3" s="1"/>
  <c r="AH192" i="3" s="1"/>
  <c r="AH193" i="3" s="1"/>
  <c r="AH194" i="3" s="1"/>
  <c r="AH195" i="3" s="1"/>
  <c r="AH196" i="3" s="1"/>
  <c r="AH197" i="3" s="1"/>
  <c r="AH198" i="3" s="1"/>
  <c r="AH199" i="3" s="1"/>
  <c r="AH200" i="3" s="1"/>
  <c r="AH201" i="3" s="1"/>
  <c r="AH202" i="3" s="1"/>
  <c r="AH203" i="3" s="1"/>
  <c r="AH204" i="3" s="1"/>
  <c r="AH205" i="3" s="1"/>
  <c r="AH206" i="3" s="1"/>
  <c r="AH207" i="3" s="1"/>
  <c r="AH208" i="3" s="1"/>
  <c r="AH209" i="3" s="1"/>
  <c r="AH210" i="3" s="1"/>
  <c r="AH211" i="3" s="1"/>
  <c r="AH212" i="3" s="1"/>
  <c r="AH213" i="3" s="1"/>
  <c r="AH214" i="3" s="1"/>
  <c r="AH215" i="3" s="1"/>
  <c r="AH216" i="3" s="1"/>
  <c r="AH217" i="3" s="1"/>
  <c r="AH218" i="3" s="1"/>
  <c r="AH219" i="3" s="1"/>
  <c r="AH220" i="3" s="1"/>
  <c r="AH221" i="3" s="1"/>
  <c r="AH222" i="3" s="1"/>
  <c r="AH223" i="3" s="1"/>
  <c r="AH224" i="3" s="1"/>
  <c r="AH225" i="3" s="1"/>
  <c r="AH226" i="3" s="1"/>
  <c r="AH227" i="3" s="1"/>
  <c r="AH228" i="3" s="1"/>
  <c r="AH229" i="3" s="1"/>
  <c r="AH230" i="3" s="1"/>
  <c r="AH231" i="3" s="1"/>
  <c r="AH232" i="3" s="1"/>
  <c r="AH233" i="3" s="1"/>
  <c r="AH234" i="3" s="1"/>
  <c r="AH235" i="3" s="1"/>
  <c r="AH236" i="3" s="1"/>
  <c r="AH237" i="3" s="1"/>
  <c r="AH238" i="3" s="1"/>
  <c r="AH239" i="3" s="1"/>
  <c r="AH240" i="3" s="1"/>
  <c r="AH241" i="3" s="1"/>
  <c r="AH242" i="3" s="1"/>
  <c r="AH243" i="3" s="1"/>
  <c r="AH244" i="3" s="1"/>
  <c r="AH245" i="3" s="1"/>
  <c r="AH246" i="3" s="1"/>
  <c r="AH247" i="3" s="1"/>
  <c r="AH248" i="3" s="1"/>
  <c r="AH249" i="3" s="1"/>
  <c r="AH250" i="3" s="1"/>
  <c r="AH251" i="3" s="1"/>
  <c r="AH252" i="3" s="1"/>
  <c r="AH253" i="3" s="1"/>
  <c r="AH254" i="3" s="1"/>
  <c r="AH255" i="3" s="1"/>
  <c r="AH256" i="3" s="1"/>
  <c r="AH257" i="3" s="1"/>
  <c r="AH258" i="3" s="1"/>
  <c r="AH259" i="3" s="1"/>
  <c r="AH260" i="3" s="1"/>
  <c r="AH261" i="3" s="1"/>
  <c r="AH262" i="3" s="1"/>
  <c r="AH263" i="3" s="1"/>
  <c r="AH264" i="3" s="1"/>
  <c r="AH265" i="3" s="1"/>
  <c r="AH266" i="3" s="1"/>
  <c r="AH267" i="3" s="1"/>
  <c r="AH268" i="3" s="1"/>
  <c r="AH269" i="3" s="1"/>
  <c r="AH270" i="3" s="1"/>
  <c r="AH271" i="3" s="1"/>
  <c r="AH272" i="3" s="1"/>
  <c r="AH273" i="3" s="1"/>
  <c r="AH274" i="3" s="1"/>
  <c r="AH275" i="3" s="1"/>
  <c r="AH276" i="3" s="1"/>
  <c r="AH277" i="3" s="1"/>
  <c r="AH278" i="3" s="1"/>
  <c r="AH279" i="3" s="1"/>
  <c r="AH280" i="3" s="1"/>
  <c r="AH281" i="3" s="1"/>
  <c r="AH282" i="3" s="1"/>
  <c r="AH283" i="3" s="1"/>
  <c r="AH284" i="3" s="1"/>
  <c r="AH285" i="3" s="1"/>
  <c r="AH286" i="3" s="1"/>
  <c r="AH287" i="3" s="1"/>
  <c r="AH288" i="3" s="1"/>
  <c r="AH289" i="3" s="1"/>
  <c r="AH290" i="3" s="1"/>
  <c r="AH291" i="3" s="1"/>
  <c r="AH292" i="3" s="1"/>
  <c r="AH293" i="3" s="1"/>
  <c r="AH294" i="3" s="1"/>
  <c r="AH295" i="3" s="1"/>
  <c r="AH296" i="3" s="1"/>
  <c r="AH297" i="3" s="1"/>
  <c r="AH298" i="3" s="1"/>
  <c r="AH299" i="3" s="1"/>
  <c r="AH300" i="3" s="1"/>
  <c r="AH301" i="3" s="1"/>
  <c r="AH302" i="3" s="1"/>
  <c r="AH303" i="3" s="1"/>
  <c r="AH304" i="3" s="1"/>
  <c r="AH305" i="3" s="1"/>
  <c r="AH306" i="3" s="1"/>
  <c r="AH307" i="3" s="1"/>
  <c r="AH308" i="3" s="1"/>
  <c r="AH309" i="3" s="1"/>
  <c r="AH310" i="3" s="1"/>
  <c r="AH311" i="3" s="1"/>
  <c r="AH312" i="3" s="1"/>
  <c r="AH313" i="3" s="1"/>
  <c r="AH314" i="3" s="1"/>
  <c r="AH315" i="3" s="1"/>
  <c r="AH316" i="3" s="1"/>
  <c r="AH317" i="3" s="1"/>
  <c r="AH318" i="3" s="1"/>
  <c r="AH319" i="3" s="1"/>
  <c r="AH320" i="3" s="1"/>
  <c r="AH321" i="3" s="1"/>
  <c r="AH322" i="3" s="1"/>
  <c r="AH323" i="3" s="1"/>
  <c r="AH324" i="3" s="1"/>
  <c r="AH325" i="3" s="1"/>
  <c r="AH326" i="3" s="1"/>
  <c r="AH327" i="3" s="1"/>
  <c r="AH328" i="3" s="1"/>
  <c r="AH329" i="3" s="1"/>
  <c r="AH330" i="3" s="1"/>
  <c r="AH331" i="3" s="1"/>
  <c r="AH332" i="3" s="1"/>
  <c r="AH333" i="3" s="1"/>
  <c r="AH334" i="3" s="1"/>
  <c r="AH335" i="3" s="1"/>
  <c r="AH336" i="3" s="1"/>
  <c r="AH337" i="3" s="1"/>
  <c r="AH338" i="3" s="1"/>
  <c r="AH339" i="3" s="1"/>
  <c r="AH340" i="3" s="1"/>
  <c r="AH341" i="3" s="1"/>
  <c r="AH342" i="3" s="1"/>
  <c r="AH343" i="3" s="1"/>
  <c r="AH344" i="3" s="1"/>
  <c r="AH345" i="3" s="1"/>
  <c r="AH346" i="3" s="1"/>
  <c r="AH347" i="3" s="1"/>
  <c r="AH348" i="3" s="1"/>
  <c r="AH349" i="3" s="1"/>
  <c r="AH350" i="3" s="1"/>
  <c r="AH351" i="3" s="1"/>
  <c r="AH352" i="3" s="1"/>
  <c r="AH353" i="3" s="1"/>
  <c r="AH354" i="3" s="1"/>
  <c r="AH355" i="3" s="1"/>
  <c r="AH356" i="3" s="1"/>
  <c r="AH357" i="3" s="1"/>
  <c r="AH358" i="3" s="1"/>
  <c r="AH359" i="3" s="1"/>
  <c r="AH360" i="3" s="1"/>
  <c r="AH361" i="3" s="1"/>
  <c r="AH362" i="3" s="1"/>
  <c r="AH363" i="3" s="1"/>
  <c r="AH364" i="3" s="1"/>
  <c r="AH365" i="3" s="1"/>
  <c r="AH366" i="3" s="1"/>
  <c r="AH367" i="3" s="1"/>
  <c r="AH368" i="3" s="1"/>
  <c r="AH369" i="3" s="1"/>
  <c r="AH370" i="3" s="1"/>
  <c r="AH371" i="3" s="1"/>
  <c r="AH372" i="3" s="1"/>
  <c r="AH373" i="3" s="1"/>
  <c r="AH374" i="3" s="1"/>
  <c r="AH375" i="3" s="1"/>
  <c r="AH376" i="3" s="1"/>
  <c r="AH377" i="3" s="1"/>
  <c r="AH378" i="3" s="1"/>
  <c r="AH379" i="3" s="1"/>
  <c r="AH380" i="3" s="1"/>
  <c r="AH381" i="3" s="1"/>
  <c r="AH382" i="3" s="1"/>
  <c r="AH383" i="3" s="1"/>
  <c r="AH384" i="3" s="1"/>
  <c r="AH385" i="3" s="1"/>
  <c r="AH386" i="3" s="1"/>
  <c r="AH387" i="3" s="1"/>
  <c r="AH388" i="3" s="1"/>
  <c r="AH389" i="3" s="1"/>
  <c r="AH390" i="3" s="1"/>
  <c r="AH391" i="3" s="1"/>
  <c r="AH392" i="3" s="1"/>
  <c r="AH393" i="3" s="1"/>
  <c r="AH394" i="3" s="1"/>
  <c r="AH395" i="3" s="1"/>
  <c r="AH396" i="3" s="1"/>
  <c r="AH397" i="3" s="1"/>
  <c r="AH398" i="3" s="1"/>
  <c r="AH399" i="3" s="1"/>
  <c r="AH400" i="3" s="1"/>
  <c r="AH401" i="3" s="1"/>
  <c r="AH402" i="3" s="1"/>
  <c r="AH403" i="3" s="1"/>
  <c r="AH404" i="3" s="1"/>
  <c r="AH405" i="3" s="1"/>
  <c r="AH406" i="3" s="1"/>
  <c r="AH407" i="3" s="1"/>
  <c r="AH408" i="3" s="1"/>
  <c r="AH409" i="3" s="1"/>
  <c r="AH410" i="3" s="1"/>
  <c r="AH411" i="3" s="1"/>
  <c r="AH412" i="3" s="1"/>
  <c r="AH413" i="3" s="1"/>
  <c r="AH414" i="3" s="1"/>
  <c r="AH415" i="3" s="1"/>
  <c r="AH416" i="3" s="1"/>
  <c r="AH417" i="3" s="1"/>
  <c r="AH418" i="3" s="1"/>
  <c r="AH419" i="3" s="1"/>
  <c r="AH420" i="3" s="1"/>
  <c r="AH421" i="3" s="1"/>
  <c r="AH422" i="3" s="1"/>
  <c r="AH423" i="3" s="1"/>
  <c r="AH424" i="3" s="1"/>
  <c r="AH425" i="3" s="1"/>
  <c r="AH426" i="3" s="1"/>
  <c r="AH427" i="3" s="1"/>
  <c r="AH428" i="3" s="1"/>
  <c r="AH429" i="3" s="1"/>
  <c r="AH430" i="3" s="1"/>
  <c r="AH431" i="3" s="1"/>
  <c r="AH432" i="3" s="1"/>
  <c r="AH433" i="3" s="1"/>
  <c r="AH434" i="3" s="1"/>
  <c r="AH435" i="3" s="1"/>
  <c r="AH436" i="3" s="1"/>
  <c r="AH437" i="3" s="1"/>
  <c r="AH438" i="3" s="1"/>
  <c r="AH439" i="3" s="1"/>
  <c r="AH440" i="3" s="1"/>
  <c r="AH441" i="3" s="1"/>
  <c r="AH442" i="3" s="1"/>
  <c r="AH443" i="3" s="1"/>
  <c r="AH444" i="3" s="1"/>
  <c r="AH445" i="3" s="1"/>
  <c r="AH446" i="3" s="1"/>
  <c r="AH447" i="3" s="1"/>
  <c r="AH448" i="3" s="1"/>
  <c r="AH449" i="3" s="1"/>
  <c r="AH450" i="3" s="1"/>
  <c r="AH451" i="3" s="1"/>
  <c r="AH452" i="3" s="1"/>
  <c r="AH453" i="3" s="1"/>
  <c r="AH454" i="3" s="1"/>
  <c r="AH455" i="3" s="1"/>
  <c r="AH456" i="3" s="1"/>
  <c r="AH457" i="3" s="1"/>
  <c r="AH458" i="3" s="1"/>
  <c r="AH459" i="3" s="1"/>
  <c r="AH460" i="3" s="1"/>
  <c r="AH461" i="3" s="1"/>
  <c r="AH462" i="3" s="1"/>
  <c r="AH463" i="3" s="1"/>
  <c r="AH464" i="3" s="1"/>
  <c r="AH465" i="3" s="1"/>
  <c r="AH466" i="3" s="1"/>
  <c r="AH467" i="3" s="1"/>
  <c r="AH468" i="3" s="1"/>
  <c r="AH469" i="3" s="1"/>
  <c r="AH470" i="3" s="1"/>
  <c r="AH471" i="3" s="1"/>
  <c r="AH472" i="3" s="1"/>
  <c r="AH473" i="3" s="1"/>
  <c r="AH474" i="3" s="1"/>
  <c r="AH475" i="3" s="1"/>
  <c r="AH476" i="3" s="1"/>
  <c r="AH477" i="3" s="1"/>
  <c r="AH478" i="3" s="1"/>
  <c r="AH479" i="3" s="1"/>
  <c r="AH480" i="3" s="1"/>
  <c r="AH481" i="3" s="1"/>
  <c r="AH482" i="3" s="1"/>
  <c r="AH483" i="3" s="1"/>
  <c r="AH484" i="3" s="1"/>
  <c r="AH485" i="3" s="1"/>
  <c r="AH486" i="3" s="1"/>
  <c r="AH487" i="3" s="1"/>
  <c r="AH488" i="3" s="1"/>
  <c r="AH489" i="3" s="1"/>
  <c r="AH490" i="3" s="1"/>
  <c r="AH491" i="3" s="1"/>
  <c r="AH492" i="3" s="1"/>
  <c r="AH493" i="3" s="1"/>
  <c r="AH494" i="3" s="1"/>
  <c r="AH495" i="3" s="1"/>
  <c r="AH496" i="3" s="1"/>
  <c r="AH497" i="3" s="1"/>
  <c r="AH498" i="3" s="1"/>
  <c r="AH499" i="3" s="1"/>
  <c r="AH500" i="3" s="1"/>
  <c r="AH501" i="3" s="1"/>
  <c r="AH502" i="3" s="1"/>
  <c r="AH503" i="3" s="1"/>
  <c r="AH504" i="3" s="1"/>
  <c r="AH505" i="3" s="1"/>
  <c r="AH506" i="3" s="1"/>
  <c r="AH507" i="3" s="1"/>
  <c r="AH508" i="3" s="1"/>
  <c r="AH509" i="3" s="1"/>
  <c r="AH510" i="3" s="1"/>
  <c r="AH511" i="3" s="1"/>
  <c r="AH512" i="3" s="1"/>
  <c r="AH513" i="3" s="1"/>
  <c r="AH514" i="3" s="1"/>
  <c r="AH515" i="3" s="1"/>
  <c r="AH516" i="3" s="1"/>
  <c r="AH517" i="3" s="1"/>
  <c r="AH518" i="3" s="1"/>
  <c r="AH519" i="3" s="1"/>
  <c r="AH520" i="3" s="1"/>
  <c r="AH521" i="3" s="1"/>
  <c r="AH522" i="3" s="1"/>
  <c r="AH523" i="3" s="1"/>
  <c r="AH524" i="3" s="1"/>
  <c r="AH525" i="3" s="1"/>
  <c r="AH526" i="3" s="1"/>
  <c r="AH527" i="3" s="1"/>
  <c r="AH528" i="3" s="1"/>
  <c r="AH529" i="3" s="1"/>
  <c r="AH530" i="3" s="1"/>
  <c r="AH531" i="3" s="1"/>
  <c r="AH532" i="3" s="1"/>
  <c r="AH533" i="3" s="1"/>
  <c r="AH534" i="3" s="1"/>
  <c r="AH535" i="3" s="1"/>
  <c r="AH536" i="3" s="1"/>
  <c r="AH537" i="3" s="1"/>
  <c r="AH538" i="3" s="1"/>
  <c r="AH539" i="3" s="1"/>
  <c r="AH540" i="3" s="1"/>
  <c r="R189" i="3"/>
  <c r="V189" i="3" s="1"/>
  <c r="H2586" i="2"/>
  <c r="H3120" i="2"/>
  <c r="H3659" i="2" s="1"/>
  <c r="H4198" i="2" s="1"/>
  <c r="H4737" i="2" s="1"/>
  <c r="H5276" i="2" s="1"/>
  <c r="H3126" i="2"/>
  <c r="H3665" i="2" s="1"/>
  <c r="H4204" i="2" s="1"/>
  <c r="H4743" i="2" s="1"/>
  <c r="H5282" i="2" s="1"/>
  <c r="H3124" i="2"/>
  <c r="H3663" i="2" s="1"/>
  <c r="H4202" i="2" s="1"/>
  <c r="H4741" i="2" s="1"/>
  <c r="H5280" i="2" s="1"/>
  <c r="C5278" i="1"/>
  <c r="C5278" i="2" s="1"/>
  <c r="K5284" i="1"/>
  <c r="C4204" i="1"/>
  <c r="C4204" i="2" s="1"/>
  <c r="K4210" i="1"/>
  <c r="C3666" i="1"/>
  <c r="C3666" i="2" s="1"/>
  <c r="K3672" i="1"/>
  <c r="C4743" i="1"/>
  <c r="C4743" i="2" s="1"/>
  <c r="K4749" i="1"/>
  <c r="A2160" i="2"/>
  <c r="C4741" i="1"/>
  <c r="C4741" i="2" s="1"/>
  <c r="K4747" i="1"/>
  <c r="C5282" i="1"/>
  <c r="C5282" i="2" s="1"/>
  <c r="K5288" i="1"/>
  <c r="C5280" i="1"/>
  <c r="C5280" i="2" s="1"/>
  <c r="K5286" i="1"/>
  <c r="C3661" i="1"/>
  <c r="C3661" i="2" s="1"/>
  <c r="K3667" i="1"/>
  <c r="C5283" i="1"/>
  <c r="C5283" i="2" s="1"/>
  <c r="K5289" i="1"/>
  <c r="C3125" i="1"/>
  <c r="C3125" i="2" s="1"/>
  <c r="K3131" i="1"/>
  <c r="A3237" i="2"/>
  <c r="C4200" i="1"/>
  <c r="C4200" i="2" s="1"/>
  <c r="K4206" i="1"/>
  <c r="C3665" i="1"/>
  <c r="C3665" i="2" s="1"/>
  <c r="K3671" i="1"/>
  <c r="C3662" i="1"/>
  <c r="C3662" i="2" s="1"/>
  <c r="K3668" i="1"/>
  <c r="C3663" i="1"/>
  <c r="C3663" i="2" s="1"/>
  <c r="K3669" i="1"/>
  <c r="C4739" i="1"/>
  <c r="C4739" i="2" s="1"/>
  <c r="K4745" i="1"/>
  <c r="C4740" i="1"/>
  <c r="C4740" i="2" s="1"/>
  <c r="K4746" i="1"/>
  <c r="C5279" i="1"/>
  <c r="C5279" i="2" s="1"/>
  <c r="K5285" i="1"/>
  <c r="C4742" i="1"/>
  <c r="C4742" i="2" s="1"/>
  <c r="K4748" i="1"/>
  <c r="G2172" i="2"/>
  <c r="G2710" i="2"/>
  <c r="G3249" i="2" s="1"/>
  <c r="G3788" i="2" s="1"/>
  <c r="G4327" i="2" s="1"/>
  <c r="G4866" i="2" s="1"/>
  <c r="C4744" i="1"/>
  <c r="C4744" i="2" s="1"/>
  <c r="K4750" i="1"/>
  <c r="C3122" i="1"/>
  <c r="C3122" i="2" s="1"/>
  <c r="K3128" i="1"/>
  <c r="C4205" i="1"/>
  <c r="C4205" i="2" s="1"/>
  <c r="K4211" i="1"/>
  <c r="C3126" i="1"/>
  <c r="C3126" i="2" s="1"/>
  <c r="K3132" i="1"/>
  <c r="A2698" i="2"/>
  <c r="A3776" i="2"/>
  <c r="C4201" i="1"/>
  <c r="C4201" i="2" s="1"/>
  <c r="K4207" i="1"/>
  <c r="C3124" i="1"/>
  <c r="C3124" i="2" s="1"/>
  <c r="K3130" i="1"/>
  <c r="A4314" i="2"/>
  <c r="C3664" i="1"/>
  <c r="C3664" i="2" s="1"/>
  <c r="K3670" i="1"/>
  <c r="C5281" i="1"/>
  <c r="C5281" i="2" s="1"/>
  <c r="K5287" i="1"/>
  <c r="C4202" i="1"/>
  <c r="C4202" i="2" s="1"/>
  <c r="K4208" i="1"/>
  <c r="C4203" i="1"/>
  <c r="C4203" i="2" s="1"/>
  <c r="K4209" i="1"/>
  <c r="A4854" i="2"/>
  <c r="C3127" i="1"/>
  <c r="C3127" i="2" s="1"/>
  <c r="K3133" i="1"/>
  <c r="J2589" i="1"/>
  <c r="J3122" i="1"/>
  <c r="C3123" i="1"/>
  <c r="C3123" i="2" s="1"/>
  <c r="K3129" i="1"/>
  <c r="S362" i="3"/>
  <c r="AC102" i="3"/>
  <c r="AE101" i="3"/>
  <c r="G102" i="2"/>
  <c r="G446" i="2"/>
  <c r="G791" i="2" s="1"/>
  <c r="G1136" i="2" s="1"/>
  <c r="G1481" i="2" s="1"/>
  <c r="G1826" i="2" s="1"/>
  <c r="D3237" i="1"/>
  <c r="D3776" i="1"/>
  <c r="D4314" i="1"/>
  <c r="D2698" i="1"/>
  <c r="D4854" i="1"/>
  <c r="L2160" i="2"/>
  <c r="L2160" i="1" s="1"/>
  <c r="D2160" i="1"/>
  <c r="U95" i="3"/>
  <c r="A4855" i="1"/>
  <c r="F4855" i="1" s="1"/>
  <c r="B4854" i="1"/>
  <c r="B4854" i="2" s="1"/>
  <c r="A4315" i="1"/>
  <c r="F4315" i="1" s="1"/>
  <c r="B4314" i="1"/>
  <c r="B4314" i="2" s="1"/>
  <c r="B3776" i="1"/>
  <c r="B3776" i="2" s="1"/>
  <c r="A3777" i="1"/>
  <c r="F3777" i="1" s="1"/>
  <c r="A3238" i="1"/>
  <c r="F3238" i="1" s="1"/>
  <c r="B3237" i="1"/>
  <c r="B3237" i="2" s="1"/>
  <c r="B2698" i="1"/>
  <c r="B2698" i="2" s="1"/>
  <c r="A2699" i="1"/>
  <c r="F2699" i="1" s="1"/>
  <c r="B2160" i="1"/>
  <c r="B2160" i="2" s="1"/>
  <c r="A2161" i="1"/>
  <c r="F2161" i="1" s="1"/>
  <c r="E1724" i="2"/>
  <c r="E1379" i="2"/>
  <c r="E1034" i="2"/>
  <c r="E689" i="2"/>
  <c r="E344" i="2"/>
  <c r="L4854" i="2" l="1"/>
  <c r="L4854" i="1" s="1"/>
  <c r="H2584" i="2"/>
  <c r="H3118" i="2"/>
  <c r="H3657" i="2" s="1"/>
  <c r="H4196" i="2" s="1"/>
  <c r="H4735" i="2" s="1"/>
  <c r="H5274" i="2" s="1"/>
  <c r="L3776" i="2"/>
  <c r="L3776" i="1" s="1"/>
  <c r="H2543" i="2"/>
  <c r="H3077" i="2"/>
  <c r="H3616" i="2" s="1"/>
  <c r="H4155" i="2" s="1"/>
  <c r="H4694" i="2" s="1"/>
  <c r="H5233" i="2" s="1"/>
  <c r="L4314" i="2"/>
  <c r="L4314" i="1" s="1"/>
  <c r="R190" i="3"/>
  <c r="V190" i="3" s="1"/>
  <c r="J3661" i="1"/>
  <c r="J4200" i="1" s="1"/>
  <c r="J4739" i="1" s="1"/>
  <c r="J5278" i="1" s="1"/>
  <c r="J5298" i="1"/>
  <c r="H2591" i="2"/>
  <c r="H3125" i="2"/>
  <c r="H3664" i="2" s="1"/>
  <c r="H4203" i="2" s="1"/>
  <c r="H4742" i="2" s="1"/>
  <c r="H5281" i="2" s="1"/>
  <c r="H3129" i="2"/>
  <c r="H3668" i="2" s="1"/>
  <c r="H4207" i="2" s="1"/>
  <c r="H4746" i="2" s="1"/>
  <c r="H5285" i="2" s="1"/>
  <c r="H3131" i="2"/>
  <c r="H3670" i="2" s="1"/>
  <c r="H4209" i="2" s="1"/>
  <c r="H4748" i="2" s="1"/>
  <c r="H5287" i="2" s="1"/>
  <c r="C3668" i="1"/>
  <c r="C3668" i="2" s="1"/>
  <c r="K3674" i="1"/>
  <c r="C4209" i="1"/>
  <c r="C4209" i="2" s="1"/>
  <c r="K4215" i="1"/>
  <c r="C5285" i="1"/>
  <c r="C5285" i="2" s="1"/>
  <c r="K5291" i="1"/>
  <c r="C5286" i="1"/>
  <c r="C5286" i="2" s="1"/>
  <c r="K5292" i="1"/>
  <c r="C4749" i="1"/>
  <c r="C4749" i="2" s="1"/>
  <c r="K4755" i="1"/>
  <c r="A4855" i="2"/>
  <c r="C5289" i="1"/>
  <c r="C5289" i="2" s="1"/>
  <c r="K5295" i="1"/>
  <c r="C3129" i="1"/>
  <c r="C3129" i="2" s="1"/>
  <c r="K3135" i="1"/>
  <c r="C4208" i="1"/>
  <c r="C4208" i="2" s="1"/>
  <c r="K4214" i="1"/>
  <c r="C4750" i="1"/>
  <c r="C4750" i="2" s="1"/>
  <c r="K4756" i="1"/>
  <c r="C4746" i="1"/>
  <c r="C4746" i="2" s="1"/>
  <c r="K4752" i="1"/>
  <c r="C5288" i="1"/>
  <c r="C5288" i="2" s="1"/>
  <c r="K5294" i="1"/>
  <c r="C3672" i="1"/>
  <c r="C3672" i="2" s="1"/>
  <c r="K3678" i="1"/>
  <c r="A2161" i="2"/>
  <c r="C3671" i="1"/>
  <c r="C3671" i="2" s="1"/>
  <c r="K3677" i="1"/>
  <c r="C3667" i="1"/>
  <c r="C3667" i="2" s="1"/>
  <c r="K3673" i="1"/>
  <c r="C4747" i="1"/>
  <c r="C4747" i="2" s="1"/>
  <c r="K4753" i="1"/>
  <c r="C3132" i="1"/>
  <c r="C3132" i="2" s="1"/>
  <c r="K3138" i="1"/>
  <c r="A3777" i="2"/>
  <c r="C3130" i="1"/>
  <c r="C3130" i="2" s="1"/>
  <c r="K3136" i="1"/>
  <c r="C4211" i="1"/>
  <c r="C4211" i="2" s="1"/>
  <c r="K4217" i="1"/>
  <c r="G2173" i="2"/>
  <c r="G2711" i="2"/>
  <c r="G3250" i="2" s="1"/>
  <c r="G3789" i="2" s="1"/>
  <c r="G4328" i="2" s="1"/>
  <c r="G4867" i="2" s="1"/>
  <c r="C4206" i="1"/>
  <c r="C4206" i="2" s="1"/>
  <c r="K4212" i="1"/>
  <c r="A3238" i="2"/>
  <c r="J2595" i="1"/>
  <c r="J3128" i="1"/>
  <c r="J3667" i="1" s="1"/>
  <c r="J4206" i="1" s="1"/>
  <c r="C5287" i="1"/>
  <c r="C5287" i="2" s="1"/>
  <c r="K5293" i="1"/>
  <c r="C4210" i="1"/>
  <c r="C4210" i="2" s="1"/>
  <c r="K4216" i="1"/>
  <c r="C3133" i="1"/>
  <c r="C3133" i="2" s="1"/>
  <c r="K3139" i="1"/>
  <c r="C4207" i="1"/>
  <c r="C4207" i="2" s="1"/>
  <c r="K4213" i="1"/>
  <c r="C3128" i="1"/>
  <c r="C3128" i="2" s="1"/>
  <c r="K3134" i="1"/>
  <c r="C4745" i="1"/>
  <c r="C4745" i="2" s="1"/>
  <c r="K4751" i="1"/>
  <c r="C4748" i="1"/>
  <c r="C4748" i="2" s="1"/>
  <c r="K4754" i="1"/>
  <c r="A2699" i="2"/>
  <c r="A4315" i="2"/>
  <c r="C5284" i="1"/>
  <c r="C5284" i="2" s="1"/>
  <c r="K5290" i="1"/>
  <c r="C3670" i="1"/>
  <c r="C3670" i="2" s="1"/>
  <c r="K3676" i="1"/>
  <c r="C3669" i="1"/>
  <c r="C3669" i="2" s="1"/>
  <c r="K3675" i="1"/>
  <c r="C3131" i="1"/>
  <c r="C3131" i="2" s="1"/>
  <c r="K3137" i="1"/>
  <c r="S363" i="3"/>
  <c r="AC103" i="3"/>
  <c r="AE102" i="3"/>
  <c r="G103" i="2"/>
  <c r="G447" i="2"/>
  <c r="G792" i="2" s="1"/>
  <c r="G1137" i="2" s="1"/>
  <c r="G1482" i="2" s="1"/>
  <c r="G1827" i="2" s="1"/>
  <c r="D3777" i="1"/>
  <c r="D4315" i="1"/>
  <c r="D2699" i="1"/>
  <c r="D3238" i="1"/>
  <c r="D4855" i="1"/>
  <c r="D2161" i="1"/>
  <c r="U96" i="3"/>
  <c r="A4856" i="1"/>
  <c r="F4856" i="1" s="1"/>
  <c r="B4855" i="1"/>
  <c r="B4855" i="2" s="1"/>
  <c r="A4316" i="1"/>
  <c r="F4316" i="1" s="1"/>
  <c r="B4315" i="1"/>
  <c r="B4315" i="2" s="1"/>
  <c r="B3777" i="1"/>
  <c r="B3777" i="2" s="1"/>
  <c r="A3778" i="1"/>
  <c r="F3778" i="1" s="1"/>
  <c r="A3239" i="1"/>
  <c r="F3239" i="1" s="1"/>
  <c r="B3238" i="1"/>
  <c r="B3238" i="2" s="1"/>
  <c r="B2699" i="1"/>
  <c r="B2699" i="2" s="1"/>
  <c r="A2700" i="1"/>
  <c r="F2700" i="1" s="1"/>
  <c r="A2162" i="1"/>
  <c r="F2162" i="1" s="1"/>
  <c r="B2161" i="1"/>
  <c r="B2161" i="2" s="1"/>
  <c r="E1725" i="2"/>
  <c r="E1380" i="2"/>
  <c r="E1035" i="2"/>
  <c r="E690" i="2"/>
  <c r="E345" i="2"/>
  <c r="L4315" i="2" l="1"/>
  <c r="L4315" i="1" s="1"/>
  <c r="L2161" i="2"/>
  <c r="L2161" i="1" s="1"/>
  <c r="H2548" i="2"/>
  <c r="H3082" i="2"/>
  <c r="H3621" i="2" s="1"/>
  <c r="H4160" i="2" s="1"/>
  <c r="H4699" i="2" s="1"/>
  <c r="H5238" i="2" s="1"/>
  <c r="L3777" i="2"/>
  <c r="L3777" i="1" s="1"/>
  <c r="L4855" i="2"/>
  <c r="L4855" i="1" s="1"/>
  <c r="H2589" i="2"/>
  <c r="H3123" i="2"/>
  <c r="H3662" i="2" s="1"/>
  <c r="H4201" i="2" s="1"/>
  <c r="H4740" i="2" s="1"/>
  <c r="H5279" i="2" s="1"/>
  <c r="R191" i="3"/>
  <c r="V191" i="3" s="1"/>
  <c r="J4745" i="1"/>
  <c r="J5284" i="1" s="1"/>
  <c r="J5304" i="1"/>
  <c r="H2596" i="2"/>
  <c r="H3130" i="2"/>
  <c r="H3669" i="2" s="1"/>
  <c r="H4208" i="2" s="1"/>
  <c r="H4747" i="2" s="1"/>
  <c r="H5286" i="2" s="1"/>
  <c r="H3136" i="2"/>
  <c r="H3675" i="2" s="1"/>
  <c r="H4214" i="2" s="1"/>
  <c r="H4753" i="2" s="1"/>
  <c r="H5292" i="2" s="1"/>
  <c r="H3134" i="2"/>
  <c r="H3673" i="2" s="1"/>
  <c r="H4212" i="2" s="1"/>
  <c r="H4751" i="2" s="1"/>
  <c r="H5290" i="2" s="1"/>
  <c r="C5291" i="1"/>
  <c r="C5291" i="2" s="1"/>
  <c r="K5297" i="1"/>
  <c r="C3134" i="1"/>
  <c r="C3134" i="2" s="1"/>
  <c r="K3140" i="1"/>
  <c r="C3678" i="1"/>
  <c r="C3678" i="2" s="1"/>
  <c r="K3684" i="1"/>
  <c r="C4214" i="1"/>
  <c r="C4214" i="2" s="1"/>
  <c r="K4220" i="1"/>
  <c r="C4756" i="1"/>
  <c r="C4756" i="2" s="1"/>
  <c r="K4762" i="1"/>
  <c r="A4856" i="2"/>
  <c r="C3136" i="1"/>
  <c r="C3136" i="2" s="1"/>
  <c r="K3142" i="1"/>
  <c r="C3676" i="1"/>
  <c r="C3676" i="2" s="1"/>
  <c r="K3682" i="1"/>
  <c r="C4754" i="1"/>
  <c r="C4754" i="2" s="1"/>
  <c r="K4760" i="1"/>
  <c r="C4213" i="1"/>
  <c r="C4213" i="2" s="1"/>
  <c r="K4219" i="1"/>
  <c r="C3135" i="1"/>
  <c r="C3135" i="2" s="1"/>
  <c r="K3141" i="1"/>
  <c r="C4755" i="1"/>
  <c r="C4755" i="2" s="1"/>
  <c r="K4761" i="1"/>
  <c r="C5290" i="1"/>
  <c r="C5290" i="2" s="1"/>
  <c r="K5296" i="1"/>
  <c r="C3139" i="1"/>
  <c r="C3139" i="2" s="1"/>
  <c r="K3145" i="1"/>
  <c r="C4753" i="1"/>
  <c r="C4753" i="2" s="1"/>
  <c r="K4759" i="1"/>
  <c r="C5294" i="1"/>
  <c r="C5294" i="2" s="1"/>
  <c r="K5300" i="1"/>
  <c r="C4215" i="1"/>
  <c r="C4215" i="2" s="1"/>
  <c r="K4221" i="1"/>
  <c r="C3675" i="1"/>
  <c r="C3675" i="2" s="1"/>
  <c r="K3681" i="1"/>
  <c r="C4217" i="1"/>
  <c r="C4217" i="2" s="1"/>
  <c r="K4223" i="1"/>
  <c r="A3778" i="2"/>
  <c r="C4751" i="1"/>
  <c r="C4751" i="2" s="1"/>
  <c r="K4757" i="1"/>
  <c r="C4212" i="1"/>
  <c r="C4212" i="2" s="1"/>
  <c r="K4218" i="1"/>
  <c r="C3138" i="1"/>
  <c r="C3138" i="2" s="1"/>
  <c r="K3144" i="1"/>
  <c r="C3673" i="1"/>
  <c r="C3673" i="2" s="1"/>
  <c r="K3679" i="1"/>
  <c r="C3674" i="1"/>
  <c r="C3674" i="2" s="1"/>
  <c r="K3680" i="1"/>
  <c r="A3239" i="2"/>
  <c r="C5295" i="1"/>
  <c r="C5295" i="2" s="1"/>
  <c r="K5301" i="1"/>
  <c r="C5301" i="1" s="1"/>
  <c r="C5301" i="2" s="1"/>
  <c r="C5292" i="1"/>
  <c r="C5292" i="2" s="1"/>
  <c r="K5298" i="1"/>
  <c r="J2601" i="1"/>
  <c r="J3134" i="1"/>
  <c r="J3673" i="1" s="1"/>
  <c r="J4212" i="1" s="1"/>
  <c r="J4751" i="1" s="1"/>
  <c r="J5290" i="1" s="1"/>
  <c r="A2162" i="2"/>
  <c r="L2162" i="2" s="1"/>
  <c r="L2162" i="1" s="1"/>
  <c r="A2700" i="2"/>
  <c r="A4316" i="2"/>
  <c r="C3137" i="1"/>
  <c r="C3137" i="2" s="1"/>
  <c r="K3143" i="1"/>
  <c r="C5293" i="1"/>
  <c r="C5293" i="2" s="1"/>
  <c r="K5299" i="1"/>
  <c r="C3677" i="1"/>
  <c r="C3677" i="2" s="1"/>
  <c r="K3683" i="1"/>
  <c r="C4752" i="1"/>
  <c r="C4752" i="2" s="1"/>
  <c r="K4758" i="1"/>
  <c r="C4216" i="1"/>
  <c r="C4216" i="2" s="1"/>
  <c r="K4222" i="1"/>
  <c r="G2174" i="2"/>
  <c r="G2712" i="2"/>
  <c r="G3251" i="2" s="1"/>
  <c r="G3790" i="2" s="1"/>
  <c r="G4329" i="2" s="1"/>
  <c r="G4868" i="2" s="1"/>
  <c r="S364" i="3"/>
  <c r="AC104" i="3"/>
  <c r="AE103" i="3"/>
  <c r="G104" i="2"/>
  <c r="G448" i="2"/>
  <c r="G793" i="2" s="1"/>
  <c r="G1138" i="2" s="1"/>
  <c r="G1483" i="2" s="1"/>
  <c r="G1828" i="2" s="1"/>
  <c r="D3239" i="1"/>
  <c r="D3778" i="1"/>
  <c r="D4316" i="1"/>
  <c r="D2700" i="1"/>
  <c r="D4856" i="1"/>
  <c r="D2162" i="1"/>
  <c r="U97" i="3"/>
  <c r="A4857" i="1"/>
  <c r="F4857" i="1" s="1"/>
  <c r="B4856" i="1"/>
  <c r="B4856" i="2" s="1"/>
  <c r="A4317" i="1"/>
  <c r="F4317" i="1" s="1"/>
  <c r="B4316" i="1"/>
  <c r="B4316" i="2" s="1"/>
  <c r="B3778" i="1"/>
  <c r="B3778" i="2" s="1"/>
  <c r="A3779" i="1"/>
  <c r="F3779" i="1" s="1"/>
  <c r="A3240" i="1"/>
  <c r="F3240" i="1" s="1"/>
  <c r="B3239" i="1"/>
  <c r="B3239" i="2" s="1"/>
  <c r="B2700" i="1"/>
  <c r="B2700" i="2" s="1"/>
  <c r="A2701" i="1"/>
  <c r="F2701" i="1" s="1"/>
  <c r="A2163" i="1"/>
  <c r="F2163" i="1" s="1"/>
  <c r="B2162" i="1"/>
  <c r="B2162" i="2" s="1"/>
  <c r="E1726" i="2"/>
  <c r="E1381" i="2"/>
  <c r="E1036" i="2"/>
  <c r="E691" i="2"/>
  <c r="E346" i="2"/>
  <c r="L3778" i="2" l="1"/>
  <c r="L3778" i="1" s="1"/>
  <c r="L4856" i="2"/>
  <c r="L4856" i="1" s="1"/>
  <c r="L4316" i="2"/>
  <c r="L4316" i="1" s="1"/>
  <c r="H2594" i="2"/>
  <c r="H3128" i="2"/>
  <c r="H3667" i="2" s="1"/>
  <c r="H4206" i="2" s="1"/>
  <c r="H4745" i="2" s="1"/>
  <c r="H5284" i="2" s="1"/>
  <c r="H2553" i="2"/>
  <c r="H3087" i="2"/>
  <c r="H3626" i="2" s="1"/>
  <c r="H4165" i="2" s="1"/>
  <c r="H4704" i="2" s="1"/>
  <c r="H5243" i="2" s="1"/>
  <c r="R192" i="3"/>
  <c r="V192" i="3" s="1"/>
  <c r="H2601" i="2"/>
  <c r="H3135" i="2"/>
  <c r="H3674" i="2" s="1"/>
  <c r="H4213" i="2" s="1"/>
  <c r="H4752" i="2" s="1"/>
  <c r="H5291" i="2" s="1"/>
  <c r="H3139" i="2"/>
  <c r="H3678" i="2" s="1"/>
  <c r="H4217" i="2" s="1"/>
  <c r="H4756" i="2" s="1"/>
  <c r="H5295" i="2" s="1"/>
  <c r="H3146" i="2"/>
  <c r="H3685" i="2" s="1"/>
  <c r="H4224" i="2" s="1"/>
  <c r="H4763" i="2" s="1"/>
  <c r="H5302" i="2" s="1"/>
  <c r="H3141" i="2"/>
  <c r="H3680" i="2" s="1"/>
  <c r="H4219" i="2" s="1"/>
  <c r="H4758" i="2" s="1"/>
  <c r="H5297" i="2" s="1"/>
  <c r="A4857" i="2"/>
  <c r="C3683" i="1"/>
  <c r="C3683" i="2" s="1"/>
  <c r="K3689" i="1"/>
  <c r="F3690" i="1" s="1"/>
  <c r="C3142" i="1"/>
  <c r="C3142" i="2" s="1"/>
  <c r="K3148" i="1"/>
  <c r="C4220" i="1"/>
  <c r="C4220" i="2" s="1"/>
  <c r="K4226" i="1"/>
  <c r="C5300" i="1"/>
  <c r="C5300" i="2" s="1"/>
  <c r="K5306" i="1"/>
  <c r="C4219" i="1"/>
  <c r="C4219" i="2" s="1"/>
  <c r="K4225" i="1"/>
  <c r="C3684" i="1"/>
  <c r="C3684" i="2" s="1"/>
  <c r="A2163" i="2"/>
  <c r="A2701" i="2"/>
  <c r="C5299" i="1"/>
  <c r="C5299" i="2" s="1"/>
  <c r="K5305" i="1"/>
  <c r="C4223" i="1"/>
  <c r="C4223" i="2" s="1"/>
  <c r="C4759" i="1"/>
  <c r="C4759" i="2" s="1"/>
  <c r="K4765" i="1"/>
  <c r="C4760" i="1"/>
  <c r="C4760" i="2" s="1"/>
  <c r="K4766" i="1"/>
  <c r="C3140" i="1"/>
  <c r="C3140" i="2" s="1"/>
  <c r="K3146" i="1"/>
  <c r="C3681" i="1"/>
  <c r="C3681" i="2" s="1"/>
  <c r="K3687" i="1"/>
  <c r="C4761" i="1"/>
  <c r="C4761" i="2" s="1"/>
  <c r="K4767" i="1"/>
  <c r="F4768" i="1" s="1"/>
  <c r="C3682" i="1"/>
  <c r="C3682" i="2" s="1"/>
  <c r="K3688" i="1"/>
  <c r="C3688" i="1" s="1"/>
  <c r="C3688" i="2" s="1"/>
  <c r="C3680" i="1"/>
  <c r="C3680" i="2" s="1"/>
  <c r="K3686" i="1"/>
  <c r="C3144" i="1"/>
  <c r="C3144" i="2" s="1"/>
  <c r="K3150" i="1"/>
  <c r="F3151" i="1" s="1"/>
  <c r="C4221" i="1"/>
  <c r="C4221" i="2" s="1"/>
  <c r="K4227" i="1"/>
  <c r="C3145" i="1"/>
  <c r="C3145" i="2" s="1"/>
  <c r="C3141" i="1"/>
  <c r="C3141" i="2" s="1"/>
  <c r="K3147" i="1"/>
  <c r="C5297" i="1"/>
  <c r="C5297" i="2" s="1"/>
  <c r="K5303" i="1"/>
  <c r="G2175" i="2"/>
  <c r="G2713" i="2"/>
  <c r="G3252" i="2" s="1"/>
  <c r="G3791" i="2" s="1"/>
  <c r="G4330" i="2" s="1"/>
  <c r="G4869" i="2" s="1"/>
  <c r="C4218" i="1"/>
  <c r="C4218" i="2" s="1"/>
  <c r="K4224" i="1"/>
  <c r="C4224" i="1" s="1"/>
  <c r="C4224" i="2" s="1"/>
  <c r="C3679" i="1"/>
  <c r="C3679" i="2" s="1"/>
  <c r="K3685" i="1"/>
  <c r="C3143" i="1"/>
  <c r="C3143" i="2" s="1"/>
  <c r="K3149" i="1"/>
  <c r="A4317" i="2"/>
  <c r="C4758" i="1"/>
  <c r="C4758" i="2" s="1"/>
  <c r="K4764" i="1"/>
  <c r="J2607" i="1"/>
  <c r="J3146" i="1" s="1"/>
  <c r="J3685" i="1" s="1"/>
  <c r="J4224" i="1" s="1"/>
  <c r="J3140" i="1"/>
  <c r="J3679" i="1" s="1"/>
  <c r="J4218" i="1" s="1"/>
  <c r="J4757" i="1" s="1"/>
  <c r="J5296" i="1" s="1"/>
  <c r="C4757" i="1"/>
  <c r="C4757" i="2" s="1"/>
  <c r="K4763" i="1"/>
  <c r="C5296" i="1"/>
  <c r="C5296" i="2" s="1"/>
  <c r="K5302" i="1"/>
  <c r="C4762" i="1"/>
  <c r="C4762" i="2" s="1"/>
  <c r="A3240" i="2"/>
  <c r="C4222" i="1"/>
  <c r="C4222" i="2" s="1"/>
  <c r="K4228" i="1"/>
  <c r="F4229" i="1" s="1"/>
  <c r="A3779" i="2"/>
  <c r="C5298" i="1"/>
  <c r="C5298" i="2" s="1"/>
  <c r="K5304" i="1"/>
  <c r="C5304" i="1" s="1"/>
  <c r="C5304" i="2" s="1"/>
  <c r="S365" i="3"/>
  <c r="AC105" i="3"/>
  <c r="AE104" i="3"/>
  <c r="G105" i="2"/>
  <c r="G449" i="2"/>
  <c r="L104" i="2"/>
  <c r="L104" i="1" s="1"/>
  <c r="D3240" i="1"/>
  <c r="D3779" i="1"/>
  <c r="D4317" i="1"/>
  <c r="D2701" i="1"/>
  <c r="D4857" i="1"/>
  <c r="L2163" i="2"/>
  <c r="L2163" i="1" s="1"/>
  <c r="D2163" i="1"/>
  <c r="U98" i="3"/>
  <c r="B4857" i="1"/>
  <c r="B4857" i="2" s="1"/>
  <c r="A4858" i="1"/>
  <c r="F4858" i="1" s="1"/>
  <c r="A4318" i="1"/>
  <c r="F4318" i="1" s="1"/>
  <c r="B4317" i="1"/>
  <c r="B4317" i="2" s="1"/>
  <c r="B3779" i="1"/>
  <c r="B3779" i="2" s="1"/>
  <c r="A3780" i="1"/>
  <c r="F3780" i="1" s="1"/>
  <c r="A3241" i="1"/>
  <c r="F3241" i="1" s="1"/>
  <c r="B3240" i="1"/>
  <c r="B3240" i="2" s="1"/>
  <c r="B2701" i="1"/>
  <c r="B2701" i="2" s="1"/>
  <c r="A2702" i="1"/>
  <c r="F2702" i="1" s="1"/>
  <c r="A2164" i="1"/>
  <c r="F2164" i="1" s="1"/>
  <c r="B2163" i="1"/>
  <c r="B2163" i="2" s="1"/>
  <c r="E1727" i="2"/>
  <c r="E1382" i="2"/>
  <c r="E1037" i="2"/>
  <c r="E692" i="2"/>
  <c r="E347" i="2"/>
  <c r="H2558" i="2" l="1"/>
  <c r="H3092" i="2"/>
  <c r="H3631" i="2" s="1"/>
  <c r="H4170" i="2" s="1"/>
  <c r="H4709" i="2" s="1"/>
  <c r="H5248" i="2" s="1"/>
  <c r="L3779" i="2"/>
  <c r="L3779" i="1" s="1"/>
  <c r="C3147" i="1"/>
  <c r="C3147" i="2" s="1"/>
  <c r="L4317" i="2"/>
  <c r="L4317" i="1" s="1"/>
  <c r="L4857" i="2"/>
  <c r="L4857" i="1" s="1"/>
  <c r="H2599" i="2"/>
  <c r="H3133" i="2"/>
  <c r="H3672" i="2" s="1"/>
  <c r="H4211" i="2" s="1"/>
  <c r="H4750" i="2" s="1"/>
  <c r="H5289" i="2" s="1"/>
  <c r="C3149" i="1"/>
  <c r="C3149" i="2" s="1"/>
  <c r="C5302" i="1"/>
  <c r="C5302" i="2" s="1"/>
  <c r="C4763" i="1"/>
  <c r="C4763" i="2" s="1"/>
  <c r="C3686" i="1"/>
  <c r="C3686" i="2" s="1"/>
  <c r="C4765" i="1"/>
  <c r="C4765" i="2" s="1"/>
  <c r="R193" i="3"/>
  <c r="V193" i="3" s="1"/>
  <c r="J4763" i="1"/>
  <c r="J5302" i="1" s="1"/>
  <c r="H2606" i="2"/>
  <c r="H3140" i="2"/>
  <c r="H3679" i="2" s="1"/>
  <c r="H4218" i="2" s="1"/>
  <c r="H4757" i="2" s="1"/>
  <c r="H5296" i="2" s="1"/>
  <c r="H3149" i="2"/>
  <c r="H3688" i="2" s="1"/>
  <c r="H4227" i="2" s="1"/>
  <c r="H4766" i="2" s="1"/>
  <c r="H5305" i="2" s="1"/>
  <c r="H3144" i="2"/>
  <c r="H3683" i="2" s="1"/>
  <c r="H4222" i="2" s="1"/>
  <c r="H4761" i="2" s="1"/>
  <c r="H5300" i="2" s="1"/>
  <c r="A3780" i="2"/>
  <c r="C4227" i="1"/>
  <c r="C4227" i="2" s="1"/>
  <c r="C4767" i="1"/>
  <c r="C4767" i="2" s="1"/>
  <c r="C4768" i="1"/>
  <c r="C4768" i="2" s="1"/>
  <c r="C3685" i="1"/>
  <c r="C3685" i="2" s="1"/>
  <c r="G2176" i="2"/>
  <c r="G2714" i="2"/>
  <c r="G3253" i="2" s="1"/>
  <c r="G3792" i="2" s="1"/>
  <c r="G4331" i="2" s="1"/>
  <c r="G4870" i="2" s="1"/>
  <c r="A4858" i="2"/>
  <c r="C5303" i="1"/>
  <c r="C5303" i="2" s="1"/>
  <c r="C3687" i="1"/>
  <c r="C3687" i="2" s="1"/>
  <c r="C4764" i="1"/>
  <c r="C4764" i="2" s="1"/>
  <c r="C4225" i="1"/>
  <c r="C4225" i="2" s="1"/>
  <c r="A4318" i="2"/>
  <c r="C4228" i="1"/>
  <c r="C4228" i="2" s="1"/>
  <c r="C4229" i="1"/>
  <c r="C4229" i="2" s="1"/>
  <c r="A2164" i="2"/>
  <c r="C5306" i="1"/>
  <c r="C5306" i="2" s="1"/>
  <c r="C3690" i="1"/>
  <c r="C3690" i="2" s="1"/>
  <c r="C3689" i="1"/>
  <c r="C3689" i="2" s="1"/>
  <c r="C3150" i="1"/>
  <c r="C3150" i="2" s="1"/>
  <c r="C3151" i="1"/>
  <c r="C3151" i="2" s="1"/>
  <c r="C3146" i="1"/>
  <c r="C3146" i="2" s="1"/>
  <c r="A2702" i="2"/>
  <c r="C5305" i="1"/>
  <c r="C5305" i="2" s="1"/>
  <c r="C4226" i="1"/>
  <c r="C4226" i="2" s="1"/>
  <c r="C4766" i="1"/>
  <c r="C4766" i="2" s="1"/>
  <c r="A3241" i="2"/>
  <c r="C3148" i="1"/>
  <c r="C3148" i="2" s="1"/>
  <c r="S366" i="3"/>
  <c r="AC106" i="3"/>
  <c r="AE105" i="3"/>
  <c r="G794" i="2"/>
  <c r="L449" i="2"/>
  <c r="L449" i="1" s="1"/>
  <c r="G106" i="2"/>
  <c r="G450" i="2"/>
  <c r="L105" i="2"/>
  <c r="L105" i="1" s="1"/>
  <c r="D3241" i="1"/>
  <c r="D3780" i="1"/>
  <c r="D4318" i="1"/>
  <c r="D2702" i="1"/>
  <c r="D4858" i="1"/>
  <c r="L2164" i="2"/>
  <c r="L2164" i="1" s="1"/>
  <c r="D2164" i="1"/>
  <c r="U99" i="3"/>
  <c r="B4858" i="1"/>
  <c r="B4858" i="2" s="1"/>
  <c r="A4859" i="1"/>
  <c r="F4859" i="1" s="1"/>
  <c r="A4319" i="1"/>
  <c r="F4319" i="1" s="1"/>
  <c r="B4318" i="1"/>
  <c r="B4318" i="2" s="1"/>
  <c r="B3780" i="1"/>
  <c r="B3780" i="2" s="1"/>
  <c r="A3781" i="1"/>
  <c r="F3781" i="1" s="1"/>
  <c r="A3242" i="1"/>
  <c r="F3242" i="1" s="1"/>
  <c r="B3241" i="1"/>
  <c r="B3241" i="2" s="1"/>
  <c r="B2702" i="1"/>
  <c r="B2702" i="2" s="1"/>
  <c r="A2703" i="1"/>
  <c r="F2703" i="1" s="1"/>
  <c r="A2165" i="1"/>
  <c r="F2165" i="1" s="1"/>
  <c r="B2164" i="1"/>
  <c r="B2164" i="2" s="1"/>
  <c r="L4318" i="2" l="1"/>
  <c r="L4318" i="1" s="1"/>
  <c r="L3780" i="2"/>
  <c r="L3780" i="1" s="1"/>
  <c r="H2604" i="2"/>
  <c r="H3138" i="2"/>
  <c r="H3677" i="2" s="1"/>
  <c r="H4216" i="2" s="1"/>
  <c r="H4755" i="2" s="1"/>
  <c r="H5294" i="2" s="1"/>
  <c r="L4858" i="2"/>
  <c r="L4858" i="1" s="1"/>
  <c r="H2563" i="2"/>
  <c r="H3097" i="2"/>
  <c r="H3636" i="2" s="1"/>
  <c r="H4175" i="2" s="1"/>
  <c r="H4714" i="2" s="1"/>
  <c r="H5253" i="2" s="1"/>
  <c r="R194" i="3"/>
  <c r="V194" i="3" s="1"/>
  <c r="H2611" i="2"/>
  <c r="H3150" i="2" s="1"/>
  <c r="H3689" i="2" s="1"/>
  <c r="H4228" i="2" s="1"/>
  <c r="H4767" i="2" s="1"/>
  <c r="H5306" i="2" s="1"/>
  <c r="H3145" i="2"/>
  <c r="H3684" i="2" s="1"/>
  <c r="H4223" i="2" s="1"/>
  <c r="H4762" i="2" s="1"/>
  <c r="H5301" i="2" s="1"/>
  <c r="A2165" i="2"/>
  <c r="A3242" i="2"/>
  <c r="G2177" i="2"/>
  <c r="G2715" i="2"/>
  <c r="G3254" i="2" s="1"/>
  <c r="G3793" i="2" s="1"/>
  <c r="G4332" i="2" s="1"/>
  <c r="G4871" i="2" s="1"/>
  <c r="A3781" i="2"/>
  <c r="A4319" i="2"/>
  <c r="A4859" i="2"/>
  <c r="A2703" i="2"/>
  <c r="S367" i="3"/>
  <c r="AC107" i="3"/>
  <c r="AE106" i="3"/>
  <c r="G795" i="2"/>
  <c r="L450" i="2"/>
  <c r="L450" i="1" s="1"/>
  <c r="G107" i="2"/>
  <c r="G451" i="2"/>
  <c r="L106" i="2"/>
  <c r="L106" i="1" s="1"/>
  <c r="G1139" i="2"/>
  <c r="L794" i="2"/>
  <c r="L794" i="1" s="1"/>
  <c r="D3242" i="1"/>
  <c r="D3781" i="1"/>
  <c r="D4859" i="1"/>
  <c r="D4319" i="1"/>
  <c r="D2703" i="1"/>
  <c r="L2165" i="2"/>
  <c r="L2165" i="1" s="1"/>
  <c r="D2165" i="1"/>
  <c r="U100" i="3"/>
  <c r="B4859" i="1"/>
  <c r="B4859" i="2" s="1"/>
  <c r="A4860" i="1"/>
  <c r="F4860" i="1" s="1"/>
  <c r="A4320" i="1"/>
  <c r="F4320" i="1" s="1"/>
  <c r="B4319" i="1"/>
  <c r="B4319" i="2" s="1"/>
  <c r="B3781" i="1"/>
  <c r="B3781" i="2" s="1"/>
  <c r="A3782" i="1"/>
  <c r="F3782" i="1" s="1"/>
  <c r="A3243" i="1"/>
  <c r="F3243" i="1" s="1"/>
  <c r="B3242" i="1"/>
  <c r="B3242" i="2" s="1"/>
  <c r="B2703" i="1"/>
  <c r="B2703" i="2" s="1"/>
  <c r="A2704" i="1"/>
  <c r="F2704" i="1" s="1"/>
  <c r="A2166" i="1"/>
  <c r="F2166" i="1" s="1"/>
  <c r="B2165" i="1"/>
  <c r="B2165" i="2" s="1"/>
  <c r="H2568" i="2" l="1"/>
  <c r="H3102" i="2"/>
  <c r="H3641" i="2" s="1"/>
  <c r="H4180" i="2" s="1"/>
  <c r="H4719" i="2" s="1"/>
  <c r="H5258" i="2" s="1"/>
  <c r="L4319" i="2"/>
  <c r="L4319" i="1" s="1"/>
  <c r="L4859" i="2"/>
  <c r="L4859" i="1" s="1"/>
  <c r="L3781" i="2"/>
  <c r="L3781" i="1" s="1"/>
  <c r="H2609" i="2"/>
  <c r="H3148" i="2" s="1"/>
  <c r="H3687" i="2" s="1"/>
  <c r="H4226" i="2" s="1"/>
  <c r="H4765" i="2" s="1"/>
  <c r="H5304" i="2" s="1"/>
  <c r="H3143" i="2"/>
  <c r="H3682" i="2" s="1"/>
  <c r="H4221" i="2" s="1"/>
  <c r="H4760" i="2" s="1"/>
  <c r="H5299" i="2" s="1"/>
  <c r="R195" i="3"/>
  <c r="V195" i="3" s="1"/>
  <c r="A2704" i="2"/>
  <c r="A2166" i="2"/>
  <c r="A3243" i="2"/>
  <c r="A3782" i="2"/>
  <c r="G2178" i="2"/>
  <c r="G2716" i="2"/>
  <c r="G3255" i="2" s="1"/>
  <c r="G3794" i="2" s="1"/>
  <c r="G4333" i="2" s="1"/>
  <c r="G4872" i="2" s="1"/>
  <c r="A4320" i="2"/>
  <c r="A4860" i="2"/>
  <c r="S368" i="3"/>
  <c r="AC108" i="3"/>
  <c r="AE107" i="3"/>
  <c r="G1484" i="2"/>
  <c r="L1139" i="2"/>
  <c r="L1139" i="1" s="1"/>
  <c r="G796" i="2"/>
  <c r="L451" i="2"/>
  <c r="L451" i="1" s="1"/>
  <c r="G108" i="2"/>
  <c r="G452" i="2"/>
  <c r="L107" i="2"/>
  <c r="L107" i="1" s="1"/>
  <c r="G1140" i="2"/>
  <c r="L795" i="2"/>
  <c r="L795" i="1" s="1"/>
  <c r="D3243" i="1"/>
  <c r="D3782" i="1"/>
  <c r="D4320" i="1"/>
  <c r="D2704" i="1"/>
  <c r="D4860" i="1"/>
  <c r="L2166" i="2"/>
  <c r="L2166" i="1" s="1"/>
  <c r="D2166" i="1"/>
  <c r="U101" i="3"/>
  <c r="A4861" i="1"/>
  <c r="F4861" i="1" s="1"/>
  <c r="B4860" i="1"/>
  <c r="B4860" i="2" s="1"/>
  <c r="A4321" i="1"/>
  <c r="F4321" i="1" s="1"/>
  <c r="B4320" i="1"/>
  <c r="B4320" i="2" s="1"/>
  <c r="B3782" i="1"/>
  <c r="B3782" i="2" s="1"/>
  <c r="A3783" i="1"/>
  <c r="F3783" i="1" s="1"/>
  <c r="A3244" i="1"/>
  <c r="F3244" i="1" s="1"/>
  <c r="B3243" i="1"/>
  <c r="B3243" i="2" s="1"/>
  <c r="B2704" i="1"/>
  <c r="B2704" i="2" s="1"/>
  <c r="A2705" i="1"/>
  <c r="F2705" i="1" s="1"/>
  <c r="B2166" i="1"/>
  <c r="B2166" i="2" s="1"/>
  <c r="A2167" i="1"/>
  <c r="F2167" i="1" s="1"/>
  <c r="L4860" i="2" l="1"/>
  <c r="L4860" i="1" s="1"/>
  <c r="L4320" i="2"/>
  <c r="L4320" i="1" s="1"/>
  <c r="L3782" i="2"/>
  <c r="L3782" i="1" s="1"/>
  <c r="H2573" i="2"/>
  <c r="H3107" i="2"/>
  <c r="H3646" i="2" s="1"/>
  <c r="H4185" i="2" s="1"/>
  <c r="H4724" i="2" s="1"/>
  <c r="H5263" i="2" s="1"/>
  <c r="R196" i="3"/>
  <c r="V196" i="3" s="1"/>
  <c r="A3244" i="2"/>
  <c r="A2705" i="2"/>
  <c r="A3783" i="2"/>
  <c r="A4321" i="2"/>
  <c r="A4861" i="2"/>
  <c r="A2167" i="2"/>
  <c r="L2167" i="2" s="1"/>
  <c r="L2167" i="1" s="1"/>
  <c r="G2179" i="2"/>
  <c r="G2717" i="2"/>
  <c r="G3256" i="2" s="1"/>
  <c r="G3795" i="2" s="1"/>
  <c r="G4334" i="2" s="1"/>
  <c r="G4873" i="2" s="1"/>
  <c r="S369" i="3"/>
  <c r="AC109" i="3"/>
  <c r="AE108" i="3"/>
  <c r="G1485" i="2"/>
  <c r="L1140" i="2"/>
  <c r="L1140" i="1" s="1"/>
  <c r="G797" i="2"/>
  <c r="L452" i="2"/>
  <c r="L452" i="1" s="1"/>
  <c r="G109" i="2"/>
  <c r="G453" i="2"/>
  <c r="L108" i="2"/>
  <c r="L108" i="1" s="1"/>
  <c r="G1141" i="2"/>
  <c r="L796" i="2"/>
  <c r="L796" i="1" s="1"/>
  <c r="G1829" i="2"/>
  <c r="L1829" i="2" s="1"/>
  <c r="L1829" i="1" s="1"/>
  <c r="L1484" i="2"/>
  <c r="L1484" i="1" s="1"/>
  <c r="D3244" i="1"/>
  <c r="D3783" i="1"/>
  <c r="D4861" i="1"/>
  <c r="D4321" i="1"/>
  <c r="D2705" i="1"/>
  <c r="D2167" i="1"/>
  <c r="U102" i="3"/>
  <c r="A4862" i="1"/>
  <c r="F4862" i="1" s="1"/>
  <c r="B4861" i="1"/>
  <c r="B4861" i="2" s="1"/>
  <c r="A4322" i="1"/>
  <c r="F4322" i="1" s="1"/>
  <c r="B4321" i="1"/>
  <c r="B4321" i="2" s="1"/>
  <c r="B3783" i="1"/>
  <c r="B3783" i="2" s="1"/>
  <c r="A3784" i="1"/>
  <c r="F3784" i="1" s="1"/>
  <c r="A3245" i="1"/>
  <c r="F3245" i="1" s="1"/>
  <c r="B3244" i="1"/>
  <c r="B3244" i="2" s="1"/>
  <c r="B2705" i="1"/>
  <c r="B2705" i="2" s="1"/>
  <c r="A2706" i="1"/>
  <c r="F2706" i="1" s="1"/>
  <c r="A2168" i="1"/>
  <c r="F2168" i="1" s="1"/>
  <c r="B2167" i="1"/>
  <c r="B2167" i="2" s="1"/>
  <c r="L3783" i="2" l="1"/>
  <c r="L3783" i="1" s="1"/>
  <c r="H2578" i="2"/>
  <c r="H3112" i="2"/>
  <c r="H3651" i="2" s="1"/>
  <c r="H4190" i="2" s="1"/>
  <c r="H4729" i="2" s="1"/>
  <c r="H5268" i="2" s="1"/>
  <c r="L4861" i="2"/>
  <c r="L4861" i="1" s="1"/>
  <c r="L4321" i="2"/>
  <c r="L4321" i="1" s="1"/>
  <c r="R197" i="3"/>
  <c r="V197" i="3" s="1"/>
  <c r="A3245" i="2"/>
  <c r="A3784" i="2"/>
  <c r="A4322" i="2"/>
  <c r="A4862" i="2"/>
  <c r="A2168" i="2"/>
  <c r="A2706" i="2"/>
  <c r="G2180" i="2"/>
  <c r="G2718" i="2"/>
  <c r="G3257" i="2" s="1"/>
  <c r="G3796" i="2" s="1"/>
  <c r="G4335" i="2" s="1"/>
  <c r="G4874" i="2" s="1"/>
  <c r="S370" i="3"/>
  <c r="AC110" i="3"/>
  <c r="AE109" i="3"/>
  <c r="G1486" i="2"/>
  <c r="L1141" i="2"/>
  <c r="L1141" i="1" s="1"/>
  <c r="G798" i="2"/>
  <c r="L453" i="2"/>
  <c r="L453" i="1" s="1"/>
  <c r="G110" i="2"/>
  <c r="G454" i="2"/>
  <c r="L109" i="2"/>
  <c r="L109" i="1" s="1"/>
  <c r="G1142" i="2"/>
  <c r="L797" i="2"/>
  <c r="L797" i="1" s="1"/>
  <c r="G1830" i="2"/>
  <c r="L1830" i="2" s="1"/>
  <c r="L1830" i="1" s="1"/>
  <c r="L1485" i="2"/>
  <c r="L1485" i="1" s="1"/>
  <c r="D3245" i="1"/>
  <c r="D2706" i="1"/>
  <c r="D3784" i="1"/>
  <c r="D4322" i="1"/>
  <c r="D4862" i="1"/>
  <c r="D2168" i="1"/>
  <c r="U103" i="3"/>
  <c r="B4862" i="1"/>
  <c r="B4862" i="2" s="1"/>
  <c r="A4863" i="1"/>
  <c r="F4863" i="1" s="1"/>
  <c r="A4323" i="1"/>
  <c r="F4323" i="1" s="1"/>
  <c r="B4322" i="1"/>
  <c r="B4322" i="2" s="1"/>
  <c r="B3784" i="1"/>
  <c r="B3784" i="2" s="1"/>
  <c r="A3785" i="1"/>
  <c r="F3785" i="1" s="1"/>
  <c r="A3246" i="1"/>
  <c r="F3246" i="1" s="1"/>
  <c r="B3245" i="1"/>
  <c r="B3245" i="2" s="1"/>
  <c r="B2706" i="1"/>
  <c r="B2706" i="2" s="1"/>
  <c r="A2707" i="1"/>
  <c r="F2707" i="1" s="1"/>
  <c r="A2169" i="1"/>
  <c r="F2169" i="1" s="1"/>
  <c r="B2168" i="1"/>
  <c r="B2168" i="2" s="1"/>
  <c r="L4322" i="2" l="1"/>
  <c r="L4322" i="1" s="1"/>
  <c r="L3784" i="2"/>
  <c r="L3784" i="1" s="1"/>
  <c r="H2583" i="2"/>
  <c r="H3117" i="2"/>
  <c r="H3656" i="2" s="1"/>
  <c r="H4195" i="2" s="1"/>
  <c r="H4734" i="2" s="1"/>
  <c r="H5273" i="2" s="1"/>
  <c r="L2168" i="2"/>
  <c r="L2168" i="1" s="1"/>
  <c r="L4862" i="2"/>
  <c r="L4862" i="1" s="1"/>
  <c r="R198" i="3"/>
  <c r="V198" i="3" s="1"/>
  <c r="A2169" i="2"/>
  <c r="L2169" i="2" s="1"/>
  <c r="L2169" i="1" s="1"/>
  <c r="A2707" i="2"/>
  <c r="A4863" i="2"/>
  <c r="G2181" i="2"/>
  <c r="G2719" i="2"/>
  <c r="G3258" i="2" s="1"/>
  <c r="G3797" i="2" s="1"/>
  <c r="G4336" i="2" s="1"/>
  <c r="G4875" i="2" s="1"/>
  <c r="A3246" i="2"/>
  <c r="A3785" i="2"/>
  <c r="A4323" i="2"/>
  <c r="S371" i="3"/>
  <c r="AC111" i="3"/>
  <c r="AE110" i="3"/>
  <c r="G799" i="2"/>
  <c r="L454" i="2"/>
  <c r="L454" i="1" s="1"/>
  <c r="G1487" i="2"/>
  <c r="L1142" i="2"/>
  <c r="L1142" i="1" s="1"/>
  <c r="G111" i="2"/>
  <c r="G455" i="2"/>
  <c r="L110" i="2"/>
  <c r="L110" i="1" s="1"/>
  <c r="G1143" i="2"/>
  <c r="L798" i="2"/>
  <c r="L798" i="1" s="1"/>
  <c r="G1831" i="2"/>
  <c r="L1831" i="2" s="1"/>
  <c r="L1831" i="1" s="1"/>
  <c r="L1486" i="2"/>
  <c r="L1486" i="1" s="1"/>
  <c r="D3246" i="1"/>
  <c r="D3785" i="1"/>
  <c r="D4323" i="1"/>
  <c r="D2707" i="1"/>
  <c r="D4863" i="1"/>
  <c r="D2169" i="1"/>
  <c r="U104" i="3"/>
  <c r="B4863" i="1"/>
  <c r="B4863" i="2" s="1"/>
  <c r="A4864" i="1"/>
  <c r="F4864" i="1" s="1"/>
  <c r="A4324" i="1"/>
  <c r="F4324" i="1" s="1"/>
  <c r="B4323" i="1"/>
  <c r="B4323" i="2" s="1"/>
  <c r="B3785" i="1"/>
  <c r="B3785" i="2" s="1"/>
  <c r="A3786" i="1"/>
  <c r="F3786" i="1" s="1"/>
  <c r="A3247" i="1"/>
  <c r="F3247" i="1" s="1"/>
  <c r="B3246" i="1"/>
  <c r="B3246" i="2" s="1"/>
  <c r="B2707" i="1"/>
  <c r="B2707" i="2" s="1"/>
  <c r="A2708" i="1"/>
  <c r="F2708" i="1" s="1"/>
  <c r="A2170" i="1"/>
  <c r="F2170" i="1" s="1"/>
  <c r="B2169" i="1"/>
  <c r="B2169" i="2" s="1"/>
  <c r="L4323" i="2" l="1"/>
  <c r="L4323" i="1" s="1"/>
  <c r="L3785" i="2"/>
  <c r="L3785" i="1" s="1"/>
  <c r="H2588" i="2"/>
  <c r="H3122" i="2"/>
  <c r="H3661" i="2" s="1"/>
  <c r="H4200" i="2" s="1"/>
  <c r="H4739" i="2" s="1"/>
  <c r="H5278" i="2" s="1"/>
  <c r="L4863" i="2"/>
  <c r="L4863" i="1" s="1"/>
  <c r="R199" i="3"/>
  <c r="V199" i="3" s="1"/>
  <c r="A2708" i="2"/>
  <c r="G2182" i="2"/>
  <c r="G2720" i="2"/>
  <c r="G3259" i="2" s="1"/>
  <c r="G3798" i="2" s="1"/>
  <c r="G4337" i="2" s="1"/>
  <c r="G4876" i="2" s="1"/>
  <c r="A4864" i="2"/>
  <c r="A3786" i="2"/>
  <c r="A3247" i="2"/>
  <c r="A4324" i="2"/>
  <c r="A2170" i="2"/>
  <c r="S372" i="3"/>
  <c r="AC112" i="3"/>
  <c r="AE111" i="3"/>
  <c r="G800" i="2"/>
  <c r="L455" i="2"/>
  <c r="L455" i="1" s="1"/>
  <c r="G112" i="2"/>
  <c r="G456" i="2"/>
  <c r="L111" i="2"/>
  <c r="L111" i="1" s="1"/>
  <c r="G1488" i="2"/>
  <c r="L1143" i="2"/>
  <c r="L1143" i="1" s="1"/>
  <c r="G1832" i="2"/>
  <c r="L1832" i="2" s="1"/>
  <c r="L1832" i="1" s="1"/>
  <c r="L1487" i="2"/>
  <c r="L1487" i="1" s="1"/>
  <c r="G1144" i="2"/>
  <c r="L799" i="2"/>
  <c r="L799" i="1" s="1"/>
  <c r="D3247" i="1"/>
  <c r="D3786" i="1"/>
  <c r="D4324" i="1"/>
  <c r="D2708" i="1"/>
  <c r="D4864" i="1"/>
  <c r="L2170" i="2"/>
  <c r="L2170" i="1" s="1"/>
  <c r="D2170" i="1"/>
  <c r="U105" i="3"/>
  <c r="A4865" i="1"/>
  <c r="F4865" i="1" s="1"/>
  <c r="B4864" i="1"/>
  <c r="B4864" i="2" s="1"/>
  <c r="A4325" i="1"/>
  <c r="F4325" i="1" s="1"/>
  <c r="B4324" i="1"/>
  <c r="B4324" i="2" s="1"/>
  <c r="B3786" i="1"/>
  <c r="B3786" i="2" s="1"/>
  <c r="A3787" i="1"/>
  <c r="F3787" i="1" s="1"/>
  <c r="A3248" i="1"/>
  <c r="F3248" i="1" s="1"/>
  <c r="B3247" i="1"/>
  <c r="B3247" i="2" s="1"/>
  <c r="B2708" i="1"/>
  <c r="B2708" i="2" s="1"/>
  <c r="A2709" i="1"/>
  <c r="F2709" i="1" s="1"/>
  <c r="A2171" i="1"/>
  <c r="F2171" i="1" s="1"/>
  <c r="B2170" i="1"/>
  <c r="B2170" i="2" s="1"/>
  <c r="H2593" i="2" l="1"/>
  <c r="H3127" i="2"/>
  <c r="H3666" i="2" s="1"/>
  <c r="H4205" i="2" s="1"/>
  <c r="H4744" i="2" s="1"/>
  <c r="H5283" i="2" s="1"/>
  <c r="L4324" i="2"/>
  <c r="L4324" i="1" s="1"/>
  <c r="L3786" i="2"/>
  <c r="L3786" i="1" s="1"/>
  <c r="L4864" i="2"/>
  <c r="L4864" i="1" s="1"/>
  <c r="R200" i="3"/>
  <c r="V200" i="3" s="1"/>
  <c r="A3787" i="2"/>
  <c r="A4865" i="2"/>
  <c r="A4325" i="2"/>
  <c r="A2171" i="2"/>
  <c r="A2709" i="2"/>
  <c r="G2183" i="2"/>
  <c r="G2721" i="2"/>
  <c r="G3260" i="2" s="1"/>
  <c r="G3799" i="2" s="1"/>
  <c r="G4338" i="2" s="1"/>
  <c r="G4877" i="2" s="1"/>
  <c r="A3248" i="2"/>
  <c r="S373" i="3"/>
  <c r="AC113" i="3"/>
  <c r="AE112" i="3"/>
  <c r="G1489" i="2"/>
  <c r="L1144" i="2"/>
  <c r="L1144" i="1" s="1"/>
  <c r="G1833" i="2"/>
  <c r="L1833" i="2" s="1"/>
  <c r="L1833" i="1" s="1"/>
  <c r="L1488" i="2"/>
  <c r="L1488" i="1" s="1"/>
  <c r="G801" i="2"/>
  <c r="L456" i="2"/>
  <c r="L456" i="1" s="1"/>
  <c r="G113" i="2"/>
  <c r="G457" i="2"/>
  <c r="L112" i="2"/>
  <c r="L112" i="1" s="1"/>
  <c r="G1145" i="2"/>
  <c r="L800" i="2"/>
  <c r="L800" i="1" s="1"/>
  <c r="D3787" i="1"/>
  <c r="D3248" i="1"/>
  <c r="D4325" i="1"/>
  <c r="D2709" i="1"/>
  <c r="D4865" i="1"/>
  <c r="L2171" i="2"/>
  <c r="L2171" i="1" s="1"/>
  <c r="D2171" i="1"/>
  <c r="U106" i="3"/>
  <c r="A4866" i="1"/>
  <c r="F4866" i="1" s="1"/>
  <c r="B4865" i="1"/>
  <c r="B4865" i="2" s="1"/>
  <c r="A4326" i="1"/>
  <c r="F4326" i="1" s="1"/>
  <c r="B4325" i="1"/>
  <c r="B4325" i="2" s="1"/>
  <c r="B3787" i="1"/>
  <c r="B3787" i="2" s="1"/>
  <c r="A3788" i="1"/>
  <c r="F3788" i="1" s="1"/>
  <c r="A3249" i="1"/>
  <c r="F3249" i="1" s="1"/>
  <c r="B3248" i="1"/>
  <c r="B3248" i="2" s="1"/>
  <c r="B2709" i="1"/>
  <c r="B2709" i="2" s="1"/>
  <c r="A2710" i="1"/>
  <c r="F2710" i="1" s="1"/>
  <c r="B2171" i="1"/>
  <c r="B2171" i="2" s="1"/>
  <c r="A2172" i="1"/>
  <c r="F2172" i="1" s="1"/>
  <c r="L4325" i="2" l="1"/>
  <c r="L4325" i="1" s="1"/>
  <c r="L4865" i="2"/>
  <c r="L4865" i="1" s="1"/>
  <c r="L3787" i="2"/>
  <c r="L3787" i="1" s="1"/>
  <c r="H2598" i="2"/>
  <c r="H3132" i="2"/>
  <c r="H3671" i="2" s="1"/>
  <c r="H4210" i="2" s="1"/>
  <c r="H4749" i="2" s="1"/>
  <c r="H5288" i="2" s="1"/>
  <c r="R201" i="3"/>
  <c r="V201" i="3" s="1"/>
  <c r="A4866" i="2"/>
  <c r="A2172" i="2"/>
  <c r="L2172" i="2" s="1"/>
  <c r="L2172" i="1" s="1"/>
  <c r="G2184" i="2"/>
  <c r="G2722" i="2"/>
  <c r="G3261" i="2" s="1"/>
  <c r="G3800" i="2" s="1"/>
  <c r="G4339" i="2" s="1"/>
  <c r="G4878" i="2" s="1"/>
  <c r="A2710" i="2"/>
  <c r="A4326" i="2"/>
  <c r="A3788" i="2"/>
  <c r="A3249" i="2"/>
  <c r="S374" i="3"/>
  <c r="AC114" i="3"/>
  <c r="AE113" i="3"/>
  <c r="G1490" i="2"/>
  <c r="L1145" i="2"/>
  <c r="L1145" i="1" s="1"/>
  <c r="G114" i="2"/>
  <c r="G458" i="2"/>
  <c r="L113" i="2"/>
  <c r="L113" i="1" s="1"/>
  <c r="G1146" i="2"/>
  <c r="L801" i="2"/>
  <c r="L801" i="1" s="1"/>
  <c r="G802" i="2"/>
  <c r="L457" i="2"/>
  <c r="L457" i="1" s="1"/>
  <c r="G1834" i="2"/>
  <c r="L1834" i="2" s="1"/>
  <c r="L1834" i="1" s="1"/>
  <c r="L1489" i="2"/>
  <c r="L1489" i="1" s="1"/>
  <c r="D3788" i="1"/>
  <c r="D3249" i="1"/>
  <c r="D4326" i="1"/>
  <c r="D2710" i="1"/>
  <c r="D4866" i="1"/>
  <c r="D2172" i="1"/>
  <c r="U107" i="3"/>
  <c r="A4867" i="1"/>
  <c r="F4867" i="1" s="1"/>
  <c r="B4866" i="1"/>
  <c r="B4866" i="2" s="1"/>
  <c r="A4327" i="1"/>
  <c r="F4327" i="1" s="1"/>
  <c r="B4326" i="1"/>
  <c r="B4326" i="2" s="1"/>
  <c r="B3788" i="1"/>
  <c r="B3788" i="2" s="1"/>
  <c r="A3789" i="1"/>
  <c r="F3789" i="1" s="1"/>
  <c r="A3250" i="1"/>
  <c r="F3250" i="1" s="1"/>
  <c r="B3249" i="1"/>
  <c r="B3249" i="2" s="1"/>
  <c r="B2710" i="1"/>
  <c r="B2710" i="2" s="1"/>
  <c r="A2711" i="1"/>
  <c r="F2711" i="1" s="1"/>
  <c r="A2173" i="1"/>
  <c r="F2173" i="1" s="1"/>
  <c r="B2172" i="1"/>
  <c r="B2172" i="2" s="1"/>
  <c r="L4866" i="2" l="1"/>
  <c r="L4866" i="1" s="1"/>
  <c r="H2603" i="2"/>
  <c r="H3137" i="2"/>
  <c r="H3676" i="2" s="1"/>
  <c r="H4215" i="2" s="1"/>
  <c r="H4754" i="2" s="1"/>
  <c r="H5293" i="2" s="1"/>
  <c r="L3788" i="2"/>
  <c r="L3788" i="1" s="1"/>
  <c r="L4326" i="2"/>
  <c r="L4326" i="1" s="1"/>
  <c r="R202" i="3"/>
  <c r="V202" i="3" s="1"/>
  <c r="A2711" i="2"/>
  <c r="G2185" i="2"/>
  <c r="G2723" i="2"/>
  <c r="G3262" i="2" s="1"/>
  <c r="G3801" i="2" s="1"/>
  <c r="G4340" i="2" s="1"/>
  <c r="G4879" i="2" s="1"/>
  <c r="A3250" i="2"/>
  <c r="A3789" i="2"/>
  <c r="A4327" i="2"/>
  <c r="A4867" i="2"/>
  <c r="A2173" i="2"/>
  <c r="L2173" i="2" s="1"/>
  <c r="L2173" i="1" s="1"/>
  <c r="S375" i="3"/>
  <c r="AC115" i="3"/>
  <c r="AE114" i="3"/>
  <c r="G1147" i="2"/>
  <c r="L802" i="2"/>
  <c r="L802" i="1" s="1"/>
  <c r="G1491" i="2"/>
  <c r="L1146" i="2"/>
  <c r="L1146" i="1" s="1"/>
  <c r="G803" i="2"/>
  <c r="L458" i="2"/>
  <c r="L458" i="1" s="1"/>
  <c r="G115" i="2"/>
  <c r="G459" i="2"/>
  <c r="L114" i="2"/>
  <c r="L114" i="1" s="1"/>
  <c r="G1835" i="2"/>
  <c r="L1835" i="2" s="1"/>
  <c r="L1835" i="1" s="1"/>
  <c r="L1490" i="2"/>
  <c r="L1490" i="1" s="1"/>
  <c r="D3789" i="1"/>
  <c r="D4327" i="1"/>
  <c r="D3250" i="1"/>
  <c r="D2711" i="1"/>
  <c r="D4867" i="1"/>
  <c r="D2173" i="1"/>
  <c r="U108" i="3"/>
  <c r="A4868" i="1"/>
  <c r="F4868" i="1" s="1"/>
  <c r="B4867" i="1"/>
  <c r="B4867" i="2" s="1"/>
  <c r="A4328" i="1"/>
  <c r="F4328" i="1" s="1"/>
  <c r="B4327" i="1"/>
  <c r="B4327" i="2" s="1"/>
  <c r="B3789" i="1"/>
  <c r="B3789" i="2" s="1"/>
  <c r="A3790" i="1"/>
  <c r="F3790" i="1" s="1"/>
  <c r="A3251" i="1"/>
  <c r="F3251" i="1" s="1"/>
  <c r="B3250" i="1"/>
  <c r="B3250" i="2" s="1"/>
  <c r="B2711" i="1"/>
  <c r="B2711" i="2" s="1"/>
  <c r="A2712" i="1"/>
  <c r="F2712" i="1" s="1"/>
  <c r="B2173" i="1"/>
  <c r="B2173" i="2" s="1"/>
  <c r="A2174" i="1"/>
  <c r="F2174" i="1" s="1"/>
  <c r="L4867" i="2" l="1"/>
  <c r="L4867" i="1" s="1"/>
  <c r="L4327" i="2"/>
  <c r="L4327" i="1" s="1"/>
  <c r="H2608" i="2"/>
  <c r="H3147" i="2" s="1"/>
  <c r="H3686" i="2" s="1"/>
  <c r="H4225" i="2" s="1"/>
  <c r="H4764" i="2" s="1"/>
  <c r="H5303" i="2" s="1"/>
  <c r="H3142" i="2"/>
  <c r="H3681" i="2" s="1"/>
  <c r="H4220" i="2" s="1"/>
  <c r="H4759" i="2" s="1"/>
  <c r="H5298" i="2" s="1"/>
  <c r="L3789" i="2"/>
  <c r="L3789" i="1" s="1"/>
  <c r="R203" i="3"/>
  <c r="V203" i="3" s="1"/>
  <c r="A4328" i="2"/>
  <c r="A2174" i="2"/>
  <c r="L2174" i="2" s="1"/>
  <c r="L2174" i="1" s="1"/>
  <c r="A4868" i="2"/>
  <c r="G2186" i="2"/>
  <c r="G2724" i="2"/>
  <c r="G3263" i="2" s="1"/>
  <c r="G3802" i="2" s="1"/>
  <c r="G4341" i="2" s="1"/>
  <c r="G4880" i="2" s="1"/>
  <c r="A3251" i="2"/>
  <c r="A2712" i="2"/>
  <c r="A3790" i="2"/>
  <c r="S376" i="3"/>
  <c r="AC116" i="3"/>
  <c r="AE115" i="3"/>
  <c r="G116" i="2"/>
  <c r="G460" i="2"/>
  <c r="L115" i="2"/>
  <c r="L115" i="1" s="1"/>
  <c r="G1148" i="2"/>
  <c r="L803" i="2"/>
  <c r="L803" i="1" s="1"/>
  <c r="G1836" i="2"/>
  <c r="L1836" i="2" s="1"/>
  <c r="L1836" i="1" s="1"/>
  <c r="L1491" i="2"/>
  <c r="L1491" i="1" s="1"/>
  <c r="G804" i="2"/>
  <c r="L459" i="2"/>
  <c r="L459" i="1" s="1"/>
  <c r="G1492" i="2"/>
  <c r="L1147" i="2"/>
  <c r="L1147" i="1" s="1"/>
  <c r="D3251" i="1"/>
  <c r="D3790" i="1"/>
  <c r="D4328" i="1"/>
  <c r="D2712" i="1"/>
  <c r="D4868" i="1"/>
  <c r="D2174" i="1"/>
  <c r="U109" i="3"/>
  <c r="A4869" i="1"/>
  <c r="F4869" i="1" s="1"/>
  <c r="B4868" i="1"/>
  <c r="B4868" i="2" s="1"/>
  <c r="A4329" i="1"/>
  <c r="F4329" i="1" s="1"/>
  <c r="B4328" i="1"/>
  <c r="B4328" i="2" s="1"/>
  <c r="B3790" i="1"/>
  <c r="B3790" i="2" s="1"/>
  <c r="A3791" i="1"/>
  <c r="F3791" i="1" s="1"/>
  <c r="A3252" i="1"/>
  <c r="F3252" i="1" s="1"/>
  <c r="B3251" i="1"/>
  <c r="B3251" i="2" s="1"/>
  <c r="B2712" i="1"/>
  <c r="B2712" i="2" s="1"/>
  <c r="A2713" i="1"/>
  <c r="F2713" i="1" s="1"/>
  <c r="B2174" i="1"/>
  <c r="B2174" i="2" s="1"/>
  <c r="A2175" i="1"/>
  <c r="F2175" i="1" s="1"/>
  <c r="L4868" i="2" l="1"/>
  <c r="L4868" i="1" s="1"/>
  <c r="L4328" i="2"/>
  <c r="L4328" i="1" s="1"/>
  <c r="L3790" i="2"/>
  <c r="L3790" i="1" s="1"/>
  <c r="R204" i="3"/>
  <c r="V204" i="3" s="1"/>
  <c r="A2713" i="2"/>
  <c r="A3791" i="2"/>
  <c r="A4329" i="2"/>
  <c r="A4869" i="2"/>
  <c r="A2175" i="2"/>
  <c r="G2187" i="2"/>
  <c r="G2725" i="2"/>
  <c r="G3264" i="2" s="1"/>
  <c r="G3803" i="2" s="1"/>
  <c r="G4342" i="2" s="1"/>
  <c r="G4881" i="2" s="1"/>
  <c r="A3252" i="2"/>
  <c r="S377" i="3"/>
  <c r="AC117" i="3"/>
  <c r="AE116" i="3"/>
  <c r="G1837" i="2"/>
  <c r="L1837" i="2" s="1"/>
  <c r="L1837" i="1" s="1"/>
  <c r="L1492" i="2"/>
  <c r="L1492" i="1" s="1"/>
  <c r="G1149" i="2"/>
  <c r="L804" i="2"/>
  <c r="L804" i="1" s="1"/>
  <c r="G1493" i="2"/>
  <c r="L1148" i="2"/>
  <c r="L1148" i="1" s="1"/>
  <c r="G805" i="2"/>
  <c r="L460" i="2"/>
  <c r="L460" i="1" s="1"/>
  <c r="G117" i="2"/>
  <c r="G461" i="2"/>
  <c r="L116" i="2"/>
  <c r="L116" i="1" s="1"/>
  <c r="D3791" i="1"/>
  <c r="D3252" i="1"/>
  <c r="D4329" i="1"/>
  <c r="D2713" i="1"/>
  <c r="D4869" i="1"/>
  <c r="D2175" i="1"/>
  <c r="U110" i="3"/>
  <c r="A4870" i="1"/>
  <c r="F4870" i="1" s="1"/>
  <c r="B4869" i="1"/>
  <c r="B4869" i="2" s="1"/>
  <c r="A4330" i="1"/>
  <c r="F4330" i="1" s="1"/>
  <c r="B4329" i="1"/>
  <c r="B4329" i="2" s="1"/>
  <c r="B3791" i="1"/>
  <c r="B3791" i="2" s="1"/>
  <c r="A3792" i="1"/>
  <c r="F3792" i="1" s="1"/>
  <c r="A3253" i="1"/>
  <c r="F3253" i="1" s="1"/>
  <c r="B3252" i="1"/>
  <c r="B3252" i="2" s="1"/>
  <c r="B2713" i="1"/>
  <c r="B2713" i="2" s="1"/>
  <c r="A2714" i="1"/>
  <c r="F2714" i="1" s="1"/>
  <c r="A2176" i="1"/>
  <c r="F2176" i="1" s="1"/>
  <c r="B2175" i="1"/>
  <c r="B2175" i="2" s="1"/>
  <c r="L2175" i="2" l="1"/>
  <c r="L2175" i="1" s="1"/>
  <c r="L4869" i="2"/>
  <c r="L4869" i="1" s="1"/>
  <c r="L4329" i="2"/>
  <c r="L4329" i="1" s="1"/>
  <c r="L3791" i="2"/>
  <c r="L3791" i="1" s="1"/>
  <c r="R205" i="3"/>
  <c r="V205" i="3" s="1"/>
  <c r="A3792" i="2"/>
  <c r="G2188" i="2"/>
  <c r="G2726" i="2"/>
  <c r="G3265" i="2" s="1"/>
  <c r="G3804" i="2" s="1"/>
  <c r="G4343" i="2" s="1"/>
  <c r="G4882" i="2" s="1"/>
  <c r="A4870" i="2"/>
  <c r="A3253" i="2"/>
  <c r="A4330" i="2"/>
  <c r="A2176" i="2"/>
  <c r="A2714" i="2"/>
  <c r="S378" i="3"/>
  <c r="AC118" i="3"/>
  <c r="AE117" i="3"/>
  <c r="G1150" i="2"/>
  <c r="L805" i="2"/>
  <c r="L805" i="1" s="1"/>
  <c r="G1838" i="2"/>
  <c r="L1838" i="2" s="1"/>
  <c r="L1838" i="1" s="1"/>
  <c r="L1493" i="2"/>
  <c r="L1493" i="1" s="1"/>
  <c r="G118" i="2"/>
  <c r="G462" i="2"/>
  <c r="L117" i="2"/>
  <c r="L117" i="1" s="1"/>
  <c r="G1494" i="2"/>
  <c r="L1149" i="2"/>
  <c r="L1149" i="1" s="1"/>
  <c r="G806" i="2"/>
  <c r="L461" i="2"/>
  <c r="L461" i="1" s="1"/>
  <c r="D3253" i="1"/>
  <c r="D3792" i="1"/>
  <c r="D4870" i="1"/>
  <c r="D4330" i="1"/>
  <c r="D2714" i="1"/>
  <c r="D2176" i="1"/>
  <c r="U111" i="3"/>
  <c r="A4871" i="1"/>
  <c r="F4871" i="1" s="1"/>
  <c r="B4870" i="1"/>
  <c r="B4870" i="2" s="1"/>
  <c r="A4331" i="1"/>
  <c r="F4331" i="1" s="1"/>
  <c r="B4330" i="1"/>
  <c r="B4330" i="2" s="1"/>
  <c r="B3792" i="1"/>
  <c r="B3792" i="2" s="1"/>
  <c r="A3793" i="1"/>
  <c r="F3793" i="1" s="1"/>
  <c r="A3254" i="1"/>
  <c r="F3254" i="1" s="1"/>
  <c r="B3253" i="1"/>
  <c r="B3253" i="2" s="1"/>
  <c r="B2714" i="1"/>
  <c r="B2714" i="2" s="1"/>
  <c r="A2715" i="1"/>
  <c r="F2715" i="1" s="1"/>
  <c r="A2177" i="1"/>
  <c r="F2177" i="1" s="1"/>
  <c r="B2176" i="1"/>
  <c r="B2176" i="2" s="1"/>
  <c r="L3792" i="2" l="1"/>
  <c r="L3792" i="1" s="1"/>
  <c r="L2176" i="2"/>
  <c r="L2176" i="1" s="1"/>
  <c r="L4330" i="2"/>
  <c r="L4330" i="1" s="1"/>
  <c r="L4870" i="2"/>
  <c r="L4870" i="1" s="1"/>
  <c r="R206" i="3"/>
  <c r="V206" i="3" s="1"/>
  <c r="A3254" i="2"/>
  <c r="A4331" i="2"/>
  <c r="G2189" i="2"/>
  <c r="G2727" i="2"/>
  <c r="G3266" i="2" s="1"/>
  <c r="G3805" i="2" s="1"/>
  <c r="G4344" i="2" s="1"/>
  <c r="G4883" i="2" s="1"/>
  <c r="A2177" i="2"/>
  <c r="A3793" i="2"/>
  <c r="A4871" i="2"/>
  <c r="A2715" i="2"/>
  <c r="S379" i="3"/>
  <c r="AC119" i="3"/>
  <c r="AE118" i="3"/>
  <c r="G1151" i="2"/>
  <c r="L806" i="2"/>
  <c r="L806" i="1" s="1"/>
  <c r="G1839" i="2"/>
  <c r="L1839" i="2" s="1"/>
  <c r="L1839" i="1" s="1"/>
  <c r="L1494" i="2"/>
  <c r="L1494" i="1" s="1"/>
  <c r="G807" i="2"/>
  <c r="L462" i="2"/>
  <c r="L462" i="1" s="1"/>
  <c r="G119" i="2"/>
  <c r="G463" i="2"/>
  <c r="G808" i="2" s="1"/>
  <c r="G1153" i="2" s="1"/>
  <c r="G1498" i="2" s="1"/>
  <c r="G1843" i="2" s="1"/>
  <c r="G1495" i="2"/>
  <c r="L1150" i="2"/>
  <c r="L1150" i="1" s="1"/>
  <c r="D3793" i="1"/>
  <c r="D3254" i="1"/>
  <c r="D4331" i="1"/>
  <c r="D2715" i="1"/>
  <c r="D4871" i="1"/>
  <c r="L2177" i="2"/>
  <c r="L2177" i="1" s="1"/>
  <c r="D2177" i="1"/>
  <c r="U112" i="3"/>
  <c r="B4871" i="1"/>
  <c r="B4871" i="2" s="1"/>
  <c r="A4872" i="1"/>
  <c r="F4872" i="1" s="1"/>
  <c r="A4332" i="1"/>
  <c r="F4332" i="1" s="1"/>
  <c r="B4331" i="1"/>
  <c r="B4331" i="2" s="1"/>
  <c r="B3793" i="1"/>
  <c r="B3793" i="2" s="1"/>
  <c r="A3794" i="1"/>
  <c r="F3794" i="1" s="1"/>
  <c r="A3255" i="1"/>
  <c r="F3255" i="1" s="1"/>
  <c r="B3254" i="1"/>
  <c r="B3254" i="2" s="1"/>
  <c r="B2715" i="1"/>
  <c r="B2715" i="2" s="1"/>
  <c r="A2716" i="1"/>
  <c r="F2716" i="1" s="1"/>
  <c r="A2178" i="1"/>
  <c r="F2178" i="1" s="1"/>
  <c r="B2177" i="1"/>
  <c r="B2177" i="2" s="1"/>
  <c r="L4331" i="2" l="1"/>
  <c r="L4331" i="1" s="1"/>
  <c r="L4871" i="2"/>
  <c r="L4871" i="1" s="1"/>
  <c r="L3793" i="2"/>
  <c r="L3793" i="1" s="1"/>
  <c r="R207" i="3"/>
  <c r="V207" i="3" s="1"/>
  <c r="A2178" i="2"/>
  <c r="G2190" i="2"/>
  <c r="G2728" i="2"/>
  <c r="G3267" i="2" s="1"/>
  <c r="G3806" i="2" s="1"/>
  <c r="G4345" i="2" s="1"/>
  <c r="G4884" i="2" s="1"/>
  <c r="A2716" i="2"/>
  <c r="A3255" i="2"/>
  <c r="A3794" i="2"/>
  <c r="A4332" i="2"/>
  <c r="A4872" i="2"/>
  <c r="S380" i="3"/>
  <c r="AC120" i="3"/>
  <c r="AE119" i="3"/>
  <c r="G120" i="2"/>
  <c r="G464" i="2"/>
  <c r="G809" i="2" s="1"/>
  <c r="G1154" i="2" s="1"/>
  <c r="G1499" i="2" s="1"/>
  <c r="G1844" i="2" s="1"/>
  <c r="G1152" i="2"/>
  <c r="L807" i="2"/>
  <c r="L807" i="1" s="1"/>
  <c r="G1496" i="2"/>
  <c r="L1151" i="2"/>
  <c r="L1151" i="1" s="1"/>
  <c r="G1840" i="2"/>
  <c r="L1840" i="2" s="1"/>
  <c r="L1840" i="1" s="1"/>
  <c r="L1495" i="2"/>
  <c r="L1495" i="1" s="1"/>
  <c r="D3255" i="1"/>
  <c r="D3794" i="1"/>
  <c r="D4332" i="1"/>
  <c r="D2716" i="1"/>
  <c r="D4872" i="1"/>
  <c r="L2178" i="2"/>
  <c r="L2178" i="1" s="1"/>
  <c r="D2178" i="1"/>
  <c r="U113" i="3"/>
  <c r="B4872" i="1"/>
  <c r="B4872" i="2" s="1"/>
  <c r="A4873" i="1"/>
  <c r="F4873" i="1" s="1"/>
  <c r="A4333" i="1"/>
  <c r="F4333" i="1" s="1"/>
  <c r="B4332" i="1"/>
  <c r="B4332" i="2" s="1"/>
  <c r="B3794" i="1"/>
  <c r="B3794" i="2" s="1"/>
  <c r="A3795" i="1"/>
  <c r="F3795" i="1" s="1"/>
  <c r="A3256" i="1"/>
  <c r="F3256" i="1" s="1"/>
  <c r="B3255" i="1"/>
  <c r="B3255" i="2" s="1"/>
  <c r="B2716" i="1"/>
  <c r="B2716" i="2" s="1"/>
  <c r="A2717" i="1"/>
  <c r="F2717" i="1" s="1"/>
  <c r="A2179" i="1"/>
  <c r="F2179" i="1" s="1"/>
  <c r="B2178" i="1"/>
  <c r="B2178" i="2" s="1"/>
  <c r="L4332" i="2" l="1"/>
  <c r="L4332" i="1" s="1"/>
  <c r="L4872" i="2"/>
  <c r="L4872" i="1" s="1"/>
  <c r="L3794" i="2"/>
  <c r="L3794" i="1" s="1"/>
  <c r="R208" i="3"/>
  <c r="V208" i="3" s="1"/>
  <c r="A4333" i="2"/>
  <c r="G2191" i="2"/>
  <c r="G2729" i="2"/>
  <c r="G3268" i="2" s="1"/>
  <c r="G3807" i="2" s="1"/>
  <c r="G4346" i="2" s="1"/>
  <c r="G4885" i="2" s="1"/>
  <c r="A4873" i="2"/>
  <c r="A2179" i="2"/>
  <c r="L2179" i="2" s="1"/>
  <c r="L2179" i="1" s="1"/>
  <c r="A2717" i="2"/>
  <c r="A3256" i="2"/>
  <c r="A3795" i="2"/>
  <c r="S381" i="3"/>
  <c r="AC121" i="3"/>
  <c r="AE120" i="3"/>
  <c r="G1841" i="2"/>
  <c r="L1841" i="2" s="1"/>
  <c r="L1841" i="1" s="1"/>
  <c r="L1496" i="2"/>
  <c r="L1496" i="1" s="1"/>
  <c r="G1497" i="2"/>
  <c r="L1152" i="2"/>
  <c r="L1152" i="1" s="1"/>
  <c r="G121" i="2"/>
  <c r="G465" i="2"/>
  <c r="G810" i="2" s="1"/>
  <c r="G1155" i="2" s="1"/>
  <c r="G1500" i="2" s="1"/>
  <c r="G1845" i="2" s="1"/>
  <c r="D3256" i="1"/>
  <c r="D3795" i="1"/>
  <c r="D4333" i="1"/>
  <c r="D2717" i="1"/>
  <c r="D4873" i="1"/>
  <c r="D2179" i="1"/>
  <c r="U114" i="3"/>
  <c r="A4874" i="1"/>
  <c r="F4874" i="1" s="1"/>
  <c r="B4873" i="1"/>
  <c r="B4873" i="2" s="1"/>
  <c r="A4334" i="1"/>
  <c r="F4334" i="1" s="1"/>
  <c r="B4333" i="1"/>
  <c r="B4333" i="2" s="1"/>
  <c r="B3795" i="1"/>
  <c r="B3795" i="2" s="1"/>
  <c r="A3796" i="1"/>
  <c r="F3796" i="1" s="1"/>
  <c r="A3257" i="1"/>
  <c r="F3257" i="1" s="1"/>
  <c r="B3256" i="1"/>
  <c r="B3256" i="2" s="1"/>
  <c r="B2717" i="1"/>
  <c r="B2717" i="2" s="1"/>
  <c r="A2718" i="1"/>
  <c r="F2718" i="1" s="1"/>
  <c r="A2180" i="1"/>
  <c r="F2180" i="1" s="1"/>
  <c r="B2179" i="1"/>
  <c r="B2179" i="2" s="1"/>
  <c r="L4873" i="2" l="1"/>
  <c r="L4873" i="1" s="1"/>
  <c r="L4333" i="2"/>
  <c r="L4333" i="1" s="1"/>
  <c r="L3795" i="2"/>
  <c r="L3795" i="1" s="1"/>
  <c r="R209" i="3"/>
  <c r="V209" i="3" s="1"/>
  <c r="A2718" i="2"/>
  <c r="L3151" i="2"/>
  <c r="L3151" i="1" s="1"/>
  <c r="A3796" i="2"/>
  <c r="A4334" i="2"/>
  <c r="A3257" i="2"/>
  <c r="A4874" i="2"/>
  <c r="G2192" i="2"/>
  <c r="G2730" i="2"/>
  <c r="G3269" i="2" s="1"/>
  <c r="G3808" i="2" s="1"/>
  <c r="G4347" i="2" s="1"/>
  <c r="G4886" i="2" s="1"/>
  <c r="A2180" i="2"/>
  <c r="S382" i="3"/>
  <c r="AC122" i="3"/>
  <c r="AE121" i="3"/>
  <c r="G122" i="2"/>
  <c r="G466" i="2"/>
  <c r="G811" i="2" s="1"/>
  <c r="G1156" i="2" s="1"/>
  <c r="G1501" i="2" s="1"/>
  <c r="G1846" i="2" s="1"/>
  <c r="G1842" i="2"/>
  <c r="L1842" i="2" s="1"/>
  <c r="L1842" i="1" s="1"/>
  <c r="L1497" i="2"/>
  <c r="L1497" i="1" s="1"/>
  <c r="D3257" i="1"/>
  <c r="D3796" i="1"/>
  <c r="D4334" i="1"/>
  <c r="D2718" i="1"/>
  <c r="D4874" i="1"/>
  <c r="L2180" i="2"/>
  <c r="L2180" i="1" s="1"/>
  <c r="D2180" i="1"/>
  <c r="U115" i="3"/>
  <c r="A4875" i="1"/>
  <c r="F4875" i="1" s="1"/>
  <c r="B4874" i="1"/>
  <c r="B4874" i="2" s="1"/>
  <c r="A4335" i="1"/>
  <c r="F4335" i="1" s="1"/>
  <c r="B4334" i="1"/>
  <c r="B4334" i="2" s="1"/>
  <c r="B3796" i="1"/>
  <c r="B3796" i="2" s="1"/>
  <c r="A3797" i="1"/>
  <c r="F3797" i="1" s="1"/>
  <c r="A3258" i="1"/>
  <c r="F3258" i="1" s="1"/>
  <c r="B3257" i="1"/>
  <c r="B3257" i="2" s="1"/>
  <c r="B2718" i="1"/>
  <c r="B2718" i="2" s="1"/>
  <c r="A2719" i="1"/>
  <c r="F2719" i="1" s="1"/>
  <c r="A2181" i="1"/>
  <c r="F2181" i="1" s="1"/>
  <c r="B2180" i="1"/>
  <c r="B2180" i="2" s="1"/>
  <c r="L4334" i="2" l="1"/>
  <c r="L4334" i="1" s="1"/>
  <c r="L3796" i="2"/>
  <c r="L3796" i="1" s="1"/>
  <c r="L4874" i="2"/>
  <c r="L4874" i="1" s="1"/>
  <c r="R210" i="3"/>
  <c r="V210" i="3" s="1"/>
  <c r="A2719" i="2"/>
  <c r="A3258" i="2"/>
  <c r="G2193" i="2"/>
  <c r="G2731" i="2"/>
  <c r="G3270" i="2" s="1"/>
  <c r="G3809" i="2" s="1"/>
  <c r="G4348" i="2" s="1"/>
  <c r="G4887" i="2" s="1"/>
  <c r="A2181" i="2"/>
  <c r="L3152" i="2"/>
  <c r="L3152" i="1" s="1"/>
  <c r="A3797" i="2"/>
  <c r="A4335" i="2"/>
  <c r="A4875" i="2"/>
  <c r="S383" i="3"/>
  <c r="AC123" i="3"/>
  <c r="AE122" i="3"/>
  <c r="G123" i="2"/>
  <c r="G467" i="2"/>
  <c r="G812" i="2" s="1"/>
  <c r="G1157" i="2" s="1"/>
  <c r="G1502" i="2" s="1"/>
  <c r="G1847" i="2" s="1"/>
  <c r="D4875" i="1"/>
  <c r="D3797" i="1"/>
  <c r="D3258" i="1"/>
  <c r="D4335" i="1"/>
  <c r="D2719" i="1"/>
  <c r="D2181" i="1"/>
  <c r="U116" i="3"/>
  <c r="B4875" i="1"/>
  <c r="B4875" i="2" s="1"/>
  <c r="A4876" i="1"/>
  <c r="F4876" i="1" s="1"/>
  <c r="A4336" i="1"/>
  <c r="F4336" i="1" s="1"/>
  <c r="B4335" i="1"/>
  <c r="B4335" i="2" s="1"/>
  <c r="B3797" i="1"/>
  <c r="B3797" i="2" s="1"/>
  <c r="A3798" i="1"/>
  <c r="F3798" i="1" s="1"/>
  <c r="A3259" i="1"/>
  <c r="F3259" i="1" s="1"/>
  <c r="B3258" i="1"/>
  <c r="B3258" i="2" s="1"/>
  <c r="B2719" i="1"/>
  <c r="B2719" i="2" s="1"/>
  <c r="A2720" i="1"/>
  <c r="F2720" i="1" s="1"/>
  <c r="A2182" i="1"/>
  <c r="F2182" i="1" s="1"/>
  <c r="B2181" i="1"/>
  <c r="B2181" i="2" s="1"/>
  <c r="L2181" i="2" l="1"/>
  <c r="L2181" i="1" s="1"/>
  <c r="L4875" i="2"/>
  <c r="L4875" i="1" s="1"/>
  <c r="L4335" i="2"/>
  <c r="L4335" i="1" s="1"/>
  <c r="L3797" i="2"/>
  <c r="L3797" i="1" s="1"/>
  <c r="R211" i="3"/>
  <c r="V211" i="3" s="1"/>
  <c r="A4876" i="2"/>
  <c r="A2182" i="2"/>
  <c r="L2182" i="2" s="1"/>
  <c r="L2182" i="1" s="1"/>
  <c r="A2720" i="2"/>
  <c r="A4336" i="2"/>
  <c r="G2194" i="2"/>
  <c r="G2732" i="2"/>
  <c r="G3271" i="2" s="1"/>
  <c r="G3810" i="2" s="1"/>
  <c r="G4349" i="2" s="1"/>
  <c r="G4888" i="2" s="1"/>
  <c r="A3259" i="2"/>
  <c r="L3153" i="2"/>
  <c r="L3153" i="1" s="1"/>
  <c r="A3798" i="2"/>
  <c r="S384" i="3"/>
  <c r="AC124" i="3"/>
  <c r="AE123" i="3"/>
  <c r="G124" i="2"/>
  <c r="G468" i="2"/>
  <c r="G813" i="2" s="1"/>
  <c r="G1158" i="2" s="1"/>
  <c r="G1503" i="2" s="1"/>
  <c r="G1848" i="2" s="1"/>
  <c r="D3259" i="1"/>
  <c r="D3798" i="1"/>
  <c r="D2720" i="1"/>
  <c r="D4336" i="1"/>
  <c r="D4876" i="1"/>
  <c r="D2182" i="1"/>
  <c r="U117" i="3"/>
  <c r="B4876" i="1"/>
  <c r="B4876" i="2" s="1"/>
  <c r="A4877" i="1"/>
  <c r="F4877" i="1" s="1"/>
  <c r="A4337" i="1"/>
  <c r="F4337" i="1" s="1"/>
  <c r="B4336" i="1"/>
  <c r="B4336" i="2" s="1"/>
  <c r="B3798" i="1"/>
  <c r="B3798" i="2" s="1"/>
  <c r="A3799" i="1"/>
  <c r="F3799" i="1" s="1"/>
  <c r="A3260" i="1"/>
  <c r="F3260" i="1" s="1"/>
  <c r="B3259" i="1"/>
  <c r="B3259" i="2" s="1"/>
  <c r="B2720" i="1"/>
  <c r="B2720" i="2" s="1"/>
  <c r="A2721" i="1"/>
  <c r="F2721" i="1" s="1"/>
  <c r="A2183" i="1"/>
  <c r="F2183" i="1" s="1"/>
  <c r="B2182" i="1"/>
  <c r="B2182" i="2" s="1"/>
  <c r="L4876" i="2" l="1"/>
  <c r="L4876" i="1" s="1"/>
  <c r="L3798" i="2"/>
  <c r="L3798" i="1" s="1"/>
  <c r="L4336" i="2"/>
  <c r="L4336" i="1" s="1"/>
  <c r="R212" i="3"/>
  <c r="V212" i="3" s="1"/>
  <c r="L3154" i="2"/>
  <c r="L3154" i="1" s="1"/>
  <c r="A3799" i="2"/>
  <c r="A4337" i="2"/>
  <c r="G2195" i="2"/>
  <c r="G2733" i="2"/>
  <c r="G3272" i="2" s="1"/>
  <c r="G3811" i="2" s="1"/>
  <c r="G4350" i="2" s="1"/>
  <c r="G4889" i="2" s="1"/>
  <c r="A4877" i="2"/>
  <c r="A2183" i="2"/>
  <c r="A2721" i="2"/>
  <c r="A3260" i="2"/>
  <c r="S385" i="3"/>
  <c r="AC125" i="3"/>
  <c r="AE124" i="3"/>
  <c r="G125" i="2"/>
  <c r="G469" i="2"/>
  <c r="G814" i="2" s="1"/>
  <c r="G1159" i="2" s="1"/>
  <c r="G1504" i="2" s="1"/>
  <c r="G1849" i="2" s="1"/>
  <c r="D3799" i="1"/>
  <c r="D3260" i="1"/>
  <c r="D4337" i="1"/>
  <c r="D2721" i="1"/>
  <c r="D4877" i="1"/>
  <c r="L2183" i="2"/>
  <c r="L2183" i="1" s="1"/>
  <c r="D2183" i="1"/>
  <c r="U118" i="3"/>
  <c r="B4877" i="1"/>
  <c r="B4877" i="2" s="1"/>
  <c r="A4878" i="1"/>
  <c r="F4878" i="1" s="1"/>
  <c r="A4338" i="1"/>
  <c r="F4338" i="1" s="1"/>
  <c r="B4337" i="1"/>
  <c r="B4337" i="2" s="1"/>
  <c r="B3799" i="1"/>
  <c r="B3799" i="2" s="1"/>
  <c r="A3800" i="1"/>
  <c r="F3800" i="1" s="1"/>
  <c r="A3261" i="1"/>
  <c r="F3261" i="1" s="1"/>
  <c r="B3260" i="1"/>
  <c r="B3260" i="2" s="1"/>
  <c r="B2721" i="1"/>
  <c r="B2721" i="2" s="1"/>
  <c r="A2722" i="1"/>
  <c r="F2722" i="1" s="1"/>
  <c r="A2184" i="1"/>
  <c r="F2184" i="1" s="1"/>
  <c r="B2183" i="1"/>
  <c r="B2183" i="2" s="1"/>
  <c r="L3799" i="2" l="1"/>
  <c r="L3799" i="1" s="1"/>
  <c r="L2721" i="2"/>
  <c r="L2721" i="1" s="1"/>
  <c r="L4337" i="2"/>
  <c r="L4337" i="1" s="1"/>
  <c r="L4877" i="2"/>
  <c r="L4877" i="1" s="1"/>
  <c r="R213" i="3"/>
  <c r="V213" i="3" s="1"/>
  <c r="A4878" i="2"/>
  <c r="A2184" i="2"/>
  <c r="L2184" i="2" s="1"/>
  <c r="L2184" i="1" s="1"/>
  <c r="A4338" i="2"/>
  <c r="A2722" i="2"/>
  <c r="G2196" i="2"/>
  <c r="G2734" i="2"/>
  <c r="G3273" i="2" s="1"/>
  <c r="G3812" i="2" s="1"/>
  <c r="G4351" i="2" s="1"/>
  <c r="G4890" i="2" s="1"/>
  <c r="A3261" i="2"/>
  <c r="L3155" i="2"/>
  <c r="L3155" i="1" s="1"/>
  <c r="A3800" i="2"/>
  <c r="S386" i="3"/>
  <c r="AC126" i="3"/>
  <c r="AE125" i="3"/>
  <c r="G126" i="2"/>
  <c r="G470" i="2"/>
  <c r="G815" i="2" s="1"/>
  <c r="G1160" i="2" s="1"/>
  <c r="G1505" i="2" s="1"/>
  <c r="G1850" i="2" s="1"/>
  <c r="D3261" i="1"/>
  <c r="D3800" i="1"/>
  <c r="D4338" i="1"/>
  <c r="D2722" i="1"/>
  <c r="D4878" i="1"/>
  <c r="D2184" i="1"/>
  <c r="U119" i="3"/>
  <c r="B4878" i="1"/>
  <c r="B4878" i="2" s="1"/>
  <c r="A4879" i="1"/>
  <c r="F4879" i="1" s="1"/>
  <c r="A4339" i="1"/>
  <c r="F4339" i="1" s="1"/>
  <c r="B4338" i="1"/>
  <c r="B4338" i="2" s="1"/>
  <c r="B3800" i="1"/>
  <c r="B3800" i="2" s="1"/>
  <c r="A3801" i="1"/>
  <c r="F3801" i="1" s="1"/>
  <c r="A3262" i="1"/>
  <c r="F3262" i="1" s="1"/>
  <c r="B3261" i="1"/>
  <c r="B3261" i="2" s="1"/>
  <c r="B2722" i="1"/>
  <c r="B2722" i="2" s="1"/>
  <c r="A2723" i="1"/>
  <c r="F2723" i="1" s="1"/>
  <c r="A2185" i="1"/>
  <c r="F2185" i="1" s="1"/>
  <c r="B2184" i="1"/>
  <c r="B2184" i="2" s="1"/>
  <c r="L4338" i="2" l="1"/>
  <c r="L4338" i="1" s="1"/>
  <c r="L4878" i="2"/>
  <c r="L4878" i="1" s="1"/>
  <c r="L3800" i="2"/>
  <c r="L3800" i="1" s="1"/>
  <c r="L2722" i="2"/>
  <c r="L2722" i="1" s="1"/>
  <c r="R214" i="3"/>
  <c r="V214" i="3" s="1"/>
  <c r="L3156" i="2"/>
  <c r="L3156" i="1" s="1"/>
  <c r="A3801" i="2"/>
  <c r="A4339" i="2"/>
  <c r="G2197" i="2"/>
  <c r="G2735" i="2"/>
  <c r="G3274" i="2" s="1"/>
  <c r="G3813" i="2" s="1"/>
  <c r="G4352" i="2" s="1"/>
  <c r="G4891" i="2" s="1"/>
  <c r="A2185" i="2"/>
  <c r="A2723" i="2"/>
  <c r="A3262" i="2"/>
  <c r="A4879" i="2"/>
  <c r="S387" i="3"/>
  <c r="AC127" i="3"/>
  <c r="AE126" i="3"/>
  <c r="G127" i="2"/>
  <c r="G471" i="2"/>
  <c r="L126" i="2"/>
  <c r="L126" i="1" s="1"/>
  <c r="D3801" i="1"/>
  <c r="D3262" i="1"/>
  <c r="D4339" i="1"/>
  <c r="D2723" i="1"/>
  <c r="D4879" i="1"/>
  <c r="L2185" i="2"/>
  <c r="L2185" i="1" s="1"/>
  <c r="D2185" i="1"/>
  <c r="U120" i="3"/>
  <c r="B4879" i="1"/>
  <c r="B4879" i="2" s="1"/>
  <c r="A4880" i="1"/>
  <c r="F4880" i="1" s="1"/>
  <c r="A4340" i="1"/>
  <c r="F4340" i="1" s="1"/>
  <c r="B4339" i="1"/>
  <c r="B4339" i="2" s="1"/>
  <c r="B3801" i="1"/>
  <c r="B3801" i="2" s="1"/>
  <c r="A3802" i="1"/>
  <c r="F3802" i="1" s="1"/>
  <c r="A3263" i="1"/>
  <c r="F3263" i="1" s="1"/>
  <c r="B3262" i="1"/>
  <c r="B3262" i="2" s="1"/>
  <c r="B2723" i="1"/>
  <c r="B2723" i="2" s="1"/>
  <c r="A2724" i="1"/>
  <c r="F2724" i="1" s="1"/>
  <c r="A2186" i="1"/>
  <c r="F2186" i="1" s="1"/>
  <c r="B2185" i="1"/>
  <c r="B2185" i="2" s="1"/>
  <c r="L4339" i="2" l="1"/>
  <c r="L4339" i="1" s="1"/>
  <c r="L3801" i="2"/>
  <c r="L3801" i="1" s="1"/>
  <c r="L4879" i="2"/>
  <c r="L4879" i="1" s="1"/>
  <c r="L2723" i="2"/>
  <c r="L2723" i="1" s="1"/>
  <c r="R215" i="3"/>
  <c r="V215" i="3" s="1"/>
  <c r="A4340" i="2"/>
  <c r="A2186" i="2"/>
  <c r="L2186" i="2" s="1"/>
  <c r="L2186" i="1" s="1"/>
  <c r="A2724" i="2"/>
  <c r="G2198" i="2"/>
  <c r="G2736" i="2"/>
  <c r="G3275" i="2" s="1"/>
  <c r="G3814" i="2" s="1"/>
  <c r="G4353" i="2" s="1"/>
  <c r="G4892" i="2" s="1"/>
  <c r="A4880" i="2"/>
  <c r="L3157" i="2"/>
  <c r="L3157" i="1" s="1"/>
  <c r="A3802" i="2"/>
  <c r="A3263" i="2"/>
  <c r="S388" i="3"/>
  <c r="AC128" i="3"/>
  <c r="AE127" i="3"/>
  <c r="G816" i="2"/>
  <c r="L471" i="2"/>
  <c r="L471" i="1" s="1"/>
  <c r="G128" i="2"/>
  <c r="G472" i="2"/>
  <c r="L127" i="2"/>
  <c r="L127" i="1" s="1"/>
  <c r="D3263" i="1"/>
  <c r="D3802" i="1"/>
  <c r="D2724" i="1"/>
  <c r="D4880" i="1"/>
  <c r="D4340" i="1"/>
  <c r="D2186" i="1"/>
  <c r="U121" i="3"/>
  <c r="A4881" i="1"/>
  <c r="F4881" i="1" s="1"/>
  <c r="B4880" i="1"/>
  <c r="B4880" i="2" s="1"/>
  <c r="A4341" i="1"/>
  <c r="F4341" i="1" s="1"/>
  <c r="B4340" i="1"/>
  <c r="B4340" i="2" s="1"/>
  <c r="B3802" i="1"/>
  <c r="B3802" i="2" s="1"/>
  <c r="A3803" i="1"/>
  <c r="F3803" i="1" s="1"/>
  <c r="A3264" i="1"/>
  <c r="F3264" i="1" s="1"/>
  <c r="B3263" i="1"/>
  <c r="B3263" i="2" s="1"/>
  <c r="B2724" i="1"/>
  <c r="B2724" i="2" s="1"/>
  <c r="A2725" i="1"/>
  <c r="F2725" i="1" s="1"/>
  <c r="A2187" i="1"/>
  <c r="F2187" i="1" s="1"/>
  <c r="B2186" i="1"/>
  <c r="B2186" i="2" s="1"/>
  <c r="L2724" i="2" l="1"/>
  <c r="L2724" i="1" s="1"/>
  <c r="L4340" i="2"/>
  <c r="L4340" i="1" s="1"/>
  <c r="L3802" i="2"/>
  <c r="L3802" i="1" s="1"/>
  <c r="L4880" i="2"/>
  <c r="L4880" i="1" s="1"/>
  <c r="R216" i="3"/>
  <c r="V216" i="3" s="1"/>
  <c r="G2199" i="2"/>
  <c r="G2737" i="2"/>
  <c r="G3276" i="2" s="1"/>
  <c r="G3815" i="2" s="1"/>
  <c r="G4354" i="2" s="1"/>
  <c r="G4893" i="2" s="1"/>
  <c r="A2187" i="2"/>
  <c r="A2725" i="2"/>
  <c r="A3264" i="2"/>
  <c r="L3158" i="2"/>
  <c r="L3158" i="1" s="1"/>
  <c r="A3803" i="2"/>
  <c r="A4341" i="2"/>
  <c r="A4881" i="2"/>
  <c r="S389" i="3"/>
  <c r="AC129" i="3"/>
  <c r="AE128" i="3"/>
  <c r="G817" i="2"/>
  <c r="L472" i="2"/>
  <c r="L472" i="1" s="1"/>
  <c r="G129" i="2"/>
  <c r="G473" i="2"/>
  <c r="L128" i="2"/>
  <c r="L128" i="1" s="1"/>
  <c r="G1161" i="2"/>
  <c r="L816" i="2"/>
  <c r="L816" i="1" s="1"/>
  <c r="D3264" i="1"/>
  <c r="D3803" i="1"/>
  <c r="D4341" i="1"/>
  <c r="D2725" i="1"/>
  <c r="D4881" i="1"/>
  <c r="L2187" i="2"/>
  <c r="L2187" i="1" s="1"/>
  <c r="D2187" i="1"/>
  <c r="U122" i="3"/>
  <c r="B4881" i="1"/>
  <c r="B4881" i="2" s="1"/>
  <c r="A4882" i="1"/>
  <c r="F4882" i="1" s="1"/>
  <c r="A4342" i="1"/>
  <c r="F4342" i="1" s="1"/>
  <c r="B4341" i="1"/>
  <c r="B4341" i="2" s="1"/>
  <c r="B3803" i="1"/>
  <c r="B3803" i="2" s="1"/>
  <c r="A3804" i="1"/>
  <c r="F3804" i="1" s="1"/>
  <c r="A3265" i="1"/>
  <c r="F3265" i="1" s="1"/>
  <c r="B3264" i="1"/>
  <c r="B3264" i="2" s="1"/>
  <c r="B2725" i="1"/>
  <c r="B2725" i="2" s="1"/>
  <c r="A2726" i="1"/>
  <c r="F2726" i="1" s="1"/>
  <c r="A2188" i="1"/>
  <c r="F2188" i="1" s="1"/>
  <c r="B2187" i="1"/>
  <c r="B2187" i="2" s="1"/>
  <c r="L4881" i="2" l="1"/>
  <c r="L4881" i="1" s="1"/>
  <c r="L4341" i="2"/>
  <c r="L4341" i="1" s="1"/>
  <c r="L3803" i="2"/>
  <c r="L3803" i="1" s="1"/>
  <c r="L2725" i="2"/>
  <c r="L2725" i="1" s="1"/>
  <c r="R217" i="3"/>
  <c r="V217" i="3" s="1"/>
  <c r="A2726" i="2"/>
  <c r="A3265" i="2"/>
  <c r="A4342" i="2"/>
  <c r="A4882" i="2"/>
  <c r="L3159" i="2"/>
  <c r="L3159" i="1" s="1"/>
  <c r="A3804" i="2"/>
  <c r="A2188" i="2"/>
  <c r="G2200" i="2"/>
  <c r="G2738" i="2"/>
  <c r="G3277" i="2" s="1"/>
  <c r="G3816" i="2" s="1"/>
  <c r="G4355" i="2" s="1"/>
  <c r="G4894" i="2" s="1"/>
  <c r="S390" i="3"/>
  <c r="AC130" i="3"/>
  <c r="AE129" i="3"/>
  <c r="G1506" i="2"/>
  <c r="L1161" i="2"/>
  <c r="L1161" i="1" s="1"/>
  <c r="G818" i="2"/>
  <c r="L473" i="2"/>
  <c r="L473" i="1" s="1"/>
  <c r="G130" i="2"/>
  <c r="G474" i="2"/>
  <c r="L129" i="2"/>
  <c r="L129" i="1" s="1"/>
  <c r="G1162" i="2"/>
  <c r="L817" i="2"/>
  <c r="L817" i="1" s="1"/>
  <c r="D2726" i="1"/>
  <c r="D3265" i="1"/>
  <c r="D3804" i="1"/>
  <c r="D4342" i="1"/>
  <c r="D4882" i="1"/>
  <c r="L2188" i="2"/>
  <c r="L2188" i="1" s="1"/>
  <c r="D2188" i="1"/>
  <c r="U123" i="3"/>
  <c r="B4882" i="1"/>
  <c r="B4882" i="2" s="1"/>
  <c r="A4883" i="1"/>
  <c r="F4883" i="1" s="1"/>
  <c r="A4343" i="1"/>
  <c r="F4343" i="1" s="1"/>
  <c r="B4342" i="1"/>
  <c r="B4342" i="2" s="1"/>
  <c r="B3804" i="1"/>
  <c r="B3804" i="2" s="1"/>
  <c r="A3805" i="1"/>
  <c r="F3805" i="1" s="1"/>
  <c r="A3266" i="1"/>
  <c r="F3266" i="1" s="1"/>
  <c r="B3265" i="1"/>
  <c r="B3265" i="2" s="1"/>
  <c r="B2726" i="1"/>
  <c r="B2726" i="2" s="1"/>
  <c r="A2727" i="1"/>
  <c r="F2727" i="1" s="1"/>
  <c r="A2189" i="1"/>
  <c r="F2189" i="1" s="1"/>
  <c r="B2188" i="1"/>
  <c r="B2188" i="2" s="1"/>
  <c r="L4342" i="2" l="1"/>
  <c r="L4342" i="1" s="1"/>
  <c r="L2726" i="2"/>
  <c r="L2726" i="1" s="1"/>
  <c r="L3804" i="2"/>
  <c r="L3804" i="1" s="1"/>
  <c r="L4882" i="2"/>
  <c r="L4882" i="1" s="1"/>
  <c r="R218" i="3"/>
  <c r="V218" i="3" s="1"/>
  <c r="A2189" i="2"/>
  <c r="L2189" i="2" s="1"/>
  <c r="L2189" i="1" s="1"/>
  <c r="A2727" i="2"/>
  <c r="A3266" i="2"/>
  <c r="L3160" i="2"/>
  <c r="L3160" i="1" s="1"/>
  <c r="A3805" i="2"/>
  <c r="A4883" i="2"/>
  <c r="A4343" i="2"/>
  <c r="G2201" i="2"/>
  <c r="G2739" i="2"/>
  <c r="G3278" i="2" s="1"/>
  <c r="G3817" i="2" s="1"/>
  <c r="G4356" i="2" s="1"/>
  <c r="G4895" i="2" s="1"/>
  <c r="S391" i="3"/>
  <c r="AC131" i="3"/>
  <c r="AE130" i="3"/>
  <c r="G1507" i="2"/>
  <c r="L1162" i="2"/>
  <c r="L1162" i="1" s="1"/>
  <c r="G819" i="2"/>
  <c r="L474" i="2"/>
  <c r="L474" i="1" s="1"/>
  <c r="G131" i="2"/>
  <c r="G475" i="2"/>
  <c r="L130" i="2"/>
  <c r="L130" i="1" s="1"/>
  <c r="G1163" i="2"/>
  <c r="L818" i="2"/>
  <c r="L818" i="1" s="1"/>
  <c r="G1851" i="2"/>
  <c r="L1851" i="2" s="1"/>
  <c r="L1851" i="1" s="1"/>
  <c r="L1506" i="2"/>
  <c r="L1506" i="1" s="1"/>
  <c r="D3805" i="1"/>
  <c r="D3266" i="1"/>
  <c r="D4343" i="1"/>
  <c r="D2727" i="1"/>
  <c r="D4883" i="1"/>
  <c r="D2189" i="1"/>
  <c r="U124" i="3"/>
  <c r="A4884" i="1"/>
  <c r="F4884" i="1" s="1"/>
  <c r="B4883" i="1"/>
  <c r="B4883" i="2" s="1"/>
  <c r="A4344" i="1"/>
  <c r="F4344" i="1" s="1"/>
  <c r="B4343" i="1"/>
  <c r="B4343" i="2" s="1"/>
  <c r="B3805" i="1"/>
  <c r="B3805" i="2" s="1"/>
  <c r="A3806" i="1"/>
  <c r="F3806" i="1" s="1"/>
  <c r="A3267" i="1"/>
  <c r="F3267" i="1" s="1"/>
  <c r="B3266" i="1"/>
  <c r="B3266" i="2" s="1"/>
  <c r="B2727" i="1"/>
  <c r="B2727" i="2" s="1"/>
  <c r="A2728" i="1"/>
  <c r="F2728" i="1" s="1"/>
  <c r="A2190" i="1"/>
  <c r="F2190" i="1" s="1"/>
  <c r="B2189" i="1"/>
  <c r="B2189" i="2" s="1"/>
  <c r="L2727" i="2" l="1"/>
  <c r="L2727" i="1" s="1"/>
  <c r="L4343" i="2"/>
  <c r="L4343" i="1" s="1"/>
  <c r="L4883" i="2"/>
  <c r="L4883" i="1" s="1"/>
  <c r="L3805" i="2"/>
  <c r="L3805" i="1" s="1"/>
  <c r="R219" i="3"/>
  <c r="V219" i="3" s="1"/>
  <c r="A4344" i="2"/>
  <c r="A4884" i="2"/>
  <c r="L3161" i="2"/>
  <c r="L3161" i="1" s="1"/>
  <c r="A3806" i="2"/>
  <c r="A2190" i="2"/>
  <c r="G2202" i="2"/>
  <c r="G2740" i="2"/>
  <c r="G3279" i="2" s="1"/>
  <c r="G3818" i="2" s="1"/>
  <c r="G4357" i="2" s="1"/>
  <c r="G4896" i="2" s="1"/>
  <c r="A2728" i="2"/>
  <c r="A3267" i="2"/>
  <c r="S392" i="3"/>
  <c r="AC132" i="3"/>
  <c r="AE131" i="3"/>
  <c r="G1508" i="2"/>
  <c r="L1163" i="2"/>
  <c r="L1163" i="1" s="1"/>
  <c r="G820" i="2"/>
  <c r="L475" i="2"/>
  <c r="L475" i="1" s="1"/>
  <c r="G132" i="2"/>
  <c r="G476" i="2"/>
  <c r="L131" i="2"/>
  <c r="L131" i="1" s="1"/>
  <c r="G1164" i="2"/>
  <c r="L819" i="2"/>
  <c r="L819" i="1" s="1"/>
  <c r="G1852" i="2"/>
  <c r="L1852" i="2" s="1"/>
  <c r="L1852" i="1" s="1"/>
  <c r="L1507" i="2"/>
  <c r="L1507" i="1" s="1"/>
  <c r="D3267" i="1"/>
  <c r="D3806" i="1"/>
  <c r="D2728" i="1"/>
  <c r="D4884" i="1"/>
  <c r="D4344" i="1"/>
  <c r="D2190" i="1"/>
  <c r="U125" i="3"/>
  <c r="B4884" i="1"/>
  <c r="B4884" i="2" s="1"/>
  <c r="A4885" i="1"/>
  <c r="F4885" i="1" s="1"/>
  <c r="A4345" i="1"/>
  <c r="F4345" i="1" s="1"/>
  <c r="B4344" i="1"/>
  <c r="B4344" i="2" s="1"/>
  <c r="B3806" i="1"/>
  <c r="B3806" i="2" s="1"/>
  <c r="A3807" i="1"/>
  <c r="F3807" i="1" s="1"/>
  <c r="A3268" i="1"/>
  <c r="F3268" i="1" s="1"/>
  <c r="B3267" i="1"/>
  <c r="B3267" i="2" s="1"/>
  <c r="B2728" i="1"/>
  <c r="B2728" i="2" s="1"/>
  <c r="A2729" i="1"/>
  <c r="F2729" i="1" s="1"/>
  <c r="A2191" i="1"/>
  <c r="F2191" i="1" s="1"/>
  <c r="B2190" i="1"/>
  <c r="B2190" i="2" s="1"/>
  <c r="L4884" i="2" l="1"/>
  <c r="L4884" i="1" s="1"/>
  <c r="L4344" i="2"/>
  <c r="L4344" i="1" s="1"/>
  <c r="L2728" i="2"/>
  <c r="L2728" i="1" s="1"/>
  <c r="L2190" i="2"/>
  <c r="L2190" i="1" s="1"/>
  <c r="L3806" i="2"/>
  <c r="L3806" i="1" s="1"/>
  <c r="R220" i="3"/>
  <c r="V220" i="3" s="1"/>
  <c r="L3162" i="2"/>
  <c r="L3162" i="1" s="1"/>
  <c r="A3807" i="2"/>
  <c r="G2203" i="2"/>
  <c r="G2741" i="2"/>
  <c r="G3280" i="2" s="1"/>
  <c r="G3819" i="2" s="1"/>
  <c r="G4358" i="2" s="1"/>
  <c r="G4897" i="2" s="1"/>
  <c r="A4345" i="2"/>
  <c r="A2729" i="2"/>
  <c r="A4885" i="2"/>
  <c r="A2191" i="2"/>
  <c r="L2191" i="2" s="1"/>
  <c r="L2191" i="1" s="1"/>
  <c r="A3268" i="2"/>
  <c r="S393" i="3"/>
  <c r="AC133" i="3"/>
  <c r="AE132" i="3"/>
  <c r="G1509" i="2"/>
  <c r="L1164" i="2"/>
  <c r="L1164" i="1" s="1"/>
  <c r="G821" i="2"/>
  <c r="L476" i="2"/>
  <c r="L476" i="1" s="1"/>
  <c r="G133" i="2"/>
  <c r="G477" i="2"/>
  <c r="L132" i="2"/>
  <c r="L132" i="1" s="1"/>
  <c r="G1165" i="2"/>
  <c r="L820" i="2"/>
  <c r="L820" i="1" s="1"/>
  <c r="G1853" i="2"/>
  <c r="L1853" i="2" s="1"/>
  <c r="L1853" i="1" s="1"/>
  <c r="L1508" i="2"/>
  <c r="L1508" i="1" s="1"/>
  <c r="D3268" i="1"/>
  <c r="D3807" i="1"/>
  <c r="D4345" i="1"/>
  <c r="D2729" i="1"/>
  <c r="D4885" i="1"/>
  <c r="D2191" i="1"/>
  <c r="U126" i="3"/>
  <c r="B4885" i="1"/>
  <c r="B4885" i="2" s="1"/>
  <c r="A4886" i="1"/>
  <c r="F4886" i="1" s="1"/>
  <c r="A4346" i="1"/>
  <c r="F4346" i="1" s="1"/>
  <c r="B4345" i="1"/>
  <c r="B4345" i="2" s="1"/>
  <c r="B3807" i="1"/>
  <c r="B3807" i="2" s="1"/>
  <c r="A3808" i="1"/>
  <c r="F3808" i="1" s="1"/>
  <c r="A3269" i="1"/>
  <c r="F3269" i="1" s="1"/>
  <c r="B3268" i="1"/>
  <c r="B3268" i="2" s="1"/>
  <c r="B2729" i="1"/>
  <c r="B2729" i="2" s="1"/>
  <c r="A2730" i="1"/>
  <c r="F2730" i="1" s="1"/>
  <c r="A2192" i="1"/>
  <c r="F2192" i="1" s="1"/>
  <c r="B2191" i="1"/>
  <c r="B2191" i="2" s="1"/>
  <c r="L4885" i="2" l="1"/>
  <c r="L4885" i="1" s="1"/>
  <c r="L2729" i="2"/>
  <c r="L2729" i="1" s="1"/>
  <c r="L4345" i="2"/>
  <c r="L4345" i="1" s="1"/>
  <c r="L3807" i="2"/>
  <c r="L3807" i="1" s="1"/>
  <c r="R221" i="3"/>
  <c r="V221" i="3" s="1"/>
  <c r="L3163" i="2"/>
  <c r="L3163" i="1" s="1"/>
  <c r="A3808" i="2"/>
  <c r="A4346" i="2"/>
  <c r="A4886" i="2"/>
  <c r="A2192" i="2"/>
  <c r="A2730" i="2"/>
  <c r="G2204" i="2"/>
  <c r="G2742" i="2"/>
  <c r="G3281" i="2" s="1"/>
  <c r="G3820" i="2" s="1"/>
  <c r="G4359" i="2" s="1"/>
  <c r="G4898" i="2" s="1"/>
  <c r="A3269" i="2"/>
  <c r="S394" i="3"/>
  <c r="AC134" i="3"/>
  <c r="AE133" i="3"/>
  <c r="G1510" i="2"/>
  <c r="L1165" i="2"/>
  <c r="L1165" i="1" s="1"/>
  <c r="G822" i="2"/>
  <c r="L477" i="2"/>
  <c r="L477" i="1" s="1"/>
  <c r="G134" i="2"/>
  <c r="G478" i="2"/>
  <c r="L133" i="2"/>
  <c r="L133" i="1" s="1"/>
  <c r="G1166" i="2"/>
  <c r="L821" i="2"/>
  <c r="L821" i="1" s="1"/>
  <c r="G1854" i="2"/>
  <c r="L1854" i="2" s="1"/>
  <c r="L1854" i="1" s="1"/>
  <c r="L1509" i="2"/>
  <c r="L1509" i="1" s="1"/>
  <c r="D3808" i="1"/>
  <c r="D4346" i="1"/>
  <c r="D3269" i="1"/>
  <c r="D2730" i="1"/>
  <c r="D4886" i="1"/>
  <c r="D2192" i="1"/>
  <c r="U127" i="3"/>
  <c r="A4887" i="1"/>
  <c r="F4887" i="1" s="1"/>
  <c r="B4886" i="1"/>
  <c r="B4886" i="2" s="1"/>
  <c r="A4347" i="1"/>
  <c r="F4347" i="1" s="1"/>
  <c r="B4346" i="1"/>
  <c r="B4346" i="2" s="1"/>
  <c r="B3808" i="1"/>
  <c r="B3808" i="2" s="1"/>
  <c r="A3809" i="1"/>
  <c r="F3809" i="1" s="1"/>
  <c r="A3270" i="1"/>
  <c r="F3270" i="1" s="1"/>
  <c r="B3269" i="1"/>
  <c r="B3269" i="2" s="1"/>
  <c r="B2730" i="1"/>
  <c r="B2730" i="2" s="1"/>
  <c r="A2731" i="1"/>
  <c r="F2731" i="1" s="1"/>
  <c r="B2192" i="1"/>
  <c r="B2192" i="2" s="1"/>
  <c r="A2193" i="1"/>
  <c r="F2193" i="1" s="1"/>
  <c r="L4346" i="2" l="1"/>
  <c r="L4346" i="1" s="1"/>
  <c r="L3808" i="2"/>
  <c r="L3808" i="1" s="1"/>
  <c r="L2730" i="2"/>
  <c r="L2730" i="1" s="1"/>
  <c r="L2192" i="2"/>
  <c r="L2192" i="1" s="1"/>
  <c r="L4886" i="2"/>
  <c r="L4886" i="1" s="1"/>
  <c r="R222" i="3"/>
  <c r="V222" i="3" s="1"/>
  <c r="A3270" i="2"/>
  <c r="L3164" i="2"/>
  <c r="L3164" i="1" s="1"/>
  <c r="A3809" i="2"/>
  <c r="A4887" i="2"/>
  <c r="A2193" i="2"/>
  <c r="A2731" i="2"/>
  <c r="A4347" i="2"/>
  <c r="G2205" i="2"/>
  <c r="G2743" i="2"/>
  <c r="G3282" i="2" s="1"/>
  <c r="G3821" i="2" s="1"/>
  <c r="G4360" i="2" s="1"/>
  <c r="G4899" i="2" s="1"/>
  <c r="S395" i="3"/>
  <c r="AC135" i="3"/>
  <c r="AE134" i="3"/>
  <c r="G1511" i="2"/>
  <c r="L1166" i="2"/>
  <c r="L1166" i="1" s="1"/>
  <c r="G823" i="2"/>
  <c r="L478" i="2"/>
  <c r="L478" i="1" s="1"/>
  <c r="G135" i="2"/>
  <c r="G479" i="2"/>
  <c r="L134" i="2"/>
  <c r="L134" i="1" s="1"/>
  <c r="G1167" i="2"/>
  <c r="L822" i="2"/>
  <c r="L822" i="1" s="1"/>
  <c r="G1855" i="2"/>
  <c r="L1855" i="2" s="1"/>
  <c r="L1855" i="1" s="1"/>
  <c r="L1510" i="2"/>
  <c r="L1510" i="1" s="1"/>
  <c r="D4887" i="1"/>
  <c r="D3270" i="1"/>
  <c r="D3809" i="1"/>
  <c r="D4347" i="1"/>
  <c r="D2731" i="1"/>
  <c r="D2193" i="1"/>
  <c r="U128" i="3"/>
  <c r="A4888" i="1"/>
  <c r="F4888" i="1" s="1"/>
  <c r="B4887" i="1"/>
  <c r="B4887" i="2" s="1"/>
  <c r="A4348" i="1"/>
  <c r="F4348" i="1" s="1"/>
  <c r="B4347" i="1"/>
  <c r="B4347" i="2" s="1"/>
  <c r="B3809" i="1"/>
  <c r="B3809" i="2" s="1"/>
  <c r="A3810" i="1"/>
  <c r="F3810" i="1" s="1"/>
  <c r="A3271" i="1"/>
  <c r="F3271" i="1" s="1"/>
  <c r="B3270" i="1"/>
  <c r="B3270" i="2" s="1"/>
  <c r="B2731" i="1"/>
  <c r="B2731" i="2" s="1"/>
  <c r="A2732" i="1"/>
  <c r="F2732" i="1" s="1"/>
  <c r="A2194" i="1"/>
  <c r="F2194" i="1" s="1"/>
  <c r="B2193" i="1"/>
  <c r="B2193" i="2" s="1"/>
  <c r="L4347" i="2" l="1"/>
  <c r="L4347" i="1" s="1"/>
  <c r="L2731" i="2"/>
  <c r="L2731" i="1" s="1"/>
  <c r="L2193" i="2"/>
  <c r="L2193" i="1" s="1"/>
  <c r="L4887" i="2"/>
  <c r="L4887" i="1" s="1"/>
  <c r="L3809" i="2"/>
  <c r="L3809" i="1" s="1"/>
  <c r="R223" i="3"/>
  <c r="V223" i="3" s="1"/>
  <c r="L3165" i="2"/>
  <c r="L3165" i="1" s="1"/>
  <c r="A3810" i="2"/>
  <c r="A4348" i="2"/>
  <c r="A2194" i="2"/>
  <c r="G2206" i="2"/>
  <c r="G2744" i="2"/>
  <c r="G3283" i="2" s="1"/>
  <c r="G3822" i="2" s="1"/>
  <c r="G4361" i="2" s="1"/>
  <c r="G4900" i="2" s="1"/>
  <c r="A4888" i="2"/>
  <c r="A2732" i="2"/>
  <c r="A3271" i="2"/>
  <c r="S396" i="3"/>
  <c r="AC136" i="3"/>
  <c r="AE135" i="3"/>
  <c r="G1512" i="2"/>
  <c r="L1167" i="2"/>
  <c r="L1167" i="1" s="1"/>
  <c r="G824" i="2"/>
  <c r="L479" i="2"/>
  <c r="L479" i="1" s="1"/>
  <c r="G136" i="2"/>
  <c r="G480" i="2"/>
  <c r="L135" i="2"/>
  <c r="L135" i="1" s="1"/>
  <c r="G1168" i="2"/>
  <c r="L823" i="2"/>
  <c r="L823" i="1" s="1"/>
  <c r="G1856" i="2"/>
  <c r="L1856" i="2" s="1"/>
  <c r="L1856" i="1" s="1"/>
  <c r="L1511" i="2"/>
  <c r="L1511" i="1" s="1"/>
  <c r="D3810" i="1"/>
  <c r="D3271" i="1"/>
  <c r="D4348" i="1"/>
  <c r="D4888" i="1"/>
  <c r="D2732" i="1"/>
  <c r="L2194" i="2"/>
  <c r="L2194" i="1" s="1"/>
  <c r="D2194" i="1"/>
  <c r="U129" i="3"/>
  <c r="B4888" i="1"/>
  <c r="B4888" i="2" s="1"/>
  <c r="A4889" i="1"/>
  <c r="F4889" i="1" s="1"/>
  <c r="A4349" i="1"/>
  <c r="F4349" i="1" s="1"/>
  <c r="B4348" i="1"/>
  <c r="B4348" i="2" s="1"/>
  <c r="B3810" i="1"/>
  <c r="B3810" i="2" s="1"/>
  <c r="A3811" i="1"/>
  <c r="F3811" i="1" s="1"/>
  <c r="B3271" i="1"/>
  <c r="B3271" i="2" s="1"/>
  <c r="A3272" i="1"/>
  <c r="F3272" i="1" s="1"/>
  <c r="B2732" i="1"/>
  <c r="B2732" i="2" s="1"/>
  <c r="A2733" i="1"/>
  <c r="F2733" i="1" s="1"/>
  <c r="A2195" i="1"/>
  <c r="F2195" i="1" s="1"/>
  <c r="B2194" i="1"/>
  <c r="B2194" i="2" s="1"/>
  <c r="L2732" i="2" l="1"/>
  <c r="L2732" i="1" s="1"/>
  <c r="L4888" i="2"/>
  <c r="L4888" i="1" s="1"/>
  <c r="L4348" i="2"/>
  <c r="L4348" i="1" s="1"/>
  <c r="L3810" i="2"/>
  <c r="L3810" i="1" s="1"/>
  <c r="R224" i="3"/>
  <c r="V224" i="3" s="1"/>
  <c r="A4349" i="2"/>
  <c r="A2733" i="2"/>
  <c r="L3166" i="2"/>
  <c r="L3166" i="1" s="1"/>
  <c r="A3811" i="2"/>
  <c r="G2207" i="2"/>
  <c r="G2745" i="2"/>
  <c r="G3284" i="2" s="1"/>
  <c r="G3823" i="2" s="1"/>
  <c r="G4362" i="2" s="1"/>
  <c r="G4901" i="2" s="1"/>
  <c r="A4889" i="2"/>
  <c r="A2195" i="2"/>
  <c r="L2195" i="2" s="1"/>
  <c r="L2195" i="1" s="1"/>
  <c r="A3272" i="2"/>
  <c r="S397" i="3"/>
  <c r="AC137" i="3"/>
  <c r="AE136" i="3"/>
  <c r="G1513" i="2"/>
  <c r="L1168" i="2"/>
  <c r="L1168" i="1" s="1"/>
  <c r="G825" i="2"/>
  <c r="L480" i="2"/>
  <c r="L480" i="1" s="1"/>
  <c r="G137" i="2"/>
  <c r="G481" i="2"/>
  <c r="L136" i="2"/>
  <c r="L136" i="1" s="1"/>
  <c r="G1169" i="2"/>
  <c r="L824" i="2"/>
  <c r="L824" i="1" s="1"/>
  <c r="G1857" i="2"/>
  <c r="L1857" i="2" s="1"/>
  <c r="L1857" i="1" s="1"/>
  <c r="L1512" i="2"/>
  <c r="L1512" i="1" s="1"/>
  <c r="D3811" i="1"/>
  <c r="D4349" i="1"/>
  <c r="D3272" i="1"/>
  <c r="D2733" i="1"/>
  <c r="D4889" i="1"/>
  <c r="D2195" i="1"/>
  <c r="U130" i="3"/>
  <c r="B4889" i="1"/>
  <c r="B4889" i="2" s="1"/>
  <c r="A4890" i="1"/>
  <c r="F4890" i="1" s="1"/>
  <c r="B4349" i="1"/>
  <c r="B4349" i="2" s="1"/>
  <c r="A4350" i="1"/>
  <c r="F4350" i="1" s="1"/>
  <c r="B3811" i="1"/>
  <c r="B3811" i="2" s="1"/>
  <c r="A3812" i="1"/>
  <c r="F3812" i="1" s="1"/>
  <c r="B3272" i="1"/>
  <c r="B3272" i="2" s="1"/>
  <c r="A3273" i="1"/>
  <c r="F3273" i="1" s="1"/>
  <c r="B2733" i="1"/>
  <c r="B2733" i="2" s="1"/>
  <c r="A2734" i="1"/>
  <c r="F2734" i="1" s="1"/>
  <c r="A2196" i="1"/>
  <c r="F2196" i="1" s="1"/>
  <c r="B2195" i="1"/>
  <c r="B2195" i="2" s="1"/>
  <c r="L2733" i="2" l="1"/>
  <c r="L2733" i="1" s="1"/>
  <c r="L4349" i="2"/>
  <c r="L4349" i="1" s="1"/>
  <c r="L4889" i="2"/>
  <c r="L4889" i="1" s="1"/>
  <c r="L3811" i="2"/>
  <c r="L3811" i="1" s="1"/>
  <c r="R225" i="3"/>
  <c r="V225" i="3" s="1"/>
  <c r="G2208" i="2"/>
  <c r="G2746" i="2"/>
  <c r="G3285" i="2" s="1"/>
  <c r="G3824" i="2" s="1"/>
  <c r="G4363" i="2" s="1"/>
  <c r="G4902" i="2" s="1"/>
  <c r="A2196" i="2"/>
  <c r="L2196" i="2" s="1"/>
  <c r="L2196" i="1" s="1"/>
  <c r="A4350" i="2"/>
  <c r="A2734" i="2"/>
  <c r="A3273" i="2"/>
  <c r="A4890" i="2"/>
  <c r="L3167" i="2"/>
  <c r="L3167" i="1" s="1"/>
  <c r="A3812" i="2"/>
  <c r="S398" i="3"/>
  <c r="AC138" i="3"/>
  <c r="AE137" i="3"/>
  <c r="G826" i="2"/>
  <c r="L481" i="2"/>
  <c r="L481" i="1" s="1"/>
  <c r="G138" i="2"/>
  <c r="G482" i="2"/>
  <c r="L137" i="2"/>
  <c r="L137" i="1" s="1"/>
  <c r="G1170" i="2"/>
  <c r="L825" i="2"/>
  <c r="L825" i="1" s="1"/>
  <c r="G1858" i="2"/>
  <c r="L1858" i="2" s="1"/>
  <c r="L1858" i="1" s="1"/>
  <c r="L1513" i="2"/>
  <c r="L1513" i="1" s="1"/>
  <c r="G1514" i="2"/>
  <c r="L1169" i="2"/>
  <c r="L1169" i="1" s="1"/>
  <c r="D3273" i="1"/>
  <c r="D3812" i="1"/>
  <c r="D2734" i="1"/>
  <c r="D4890" i="1"/>
  <c r="D4350" i="1"/>
  <c r="D2196" i="1"/>
  <c r="U131" i="3"/>
  <c r="A4891" i="1"/>
  <c r="F4891" i="1" s="1"/>
  <c r="B4890" i="1"/>
  <c r="B4890" i="2" s="1"/>
  <c r="B4350" i="1"/>
  <c r="B4350" i="2" s="1"/>
  <c r="A4351" i="1"/>
  <c r="F4351" i="1" s="1"/>
  <c r="B3812" i="1"/>
  <c r="B3812" i="2" s="1"/>
  <c r="A3813" i="1"/>
  <c r="F3813" i="1" s="1"/>
  <c r="B3273" i="1"/>
  <c r="B3273" i="2" s="1"/>
  <c r="A3274" i="1"/>
  <c r="F3274" i="1" s="1"/>
  <c r="B2734" i="1"/>
  <c r="B2734" i="2" s="1"/>
  <c r="A2735" i="1"/>
  <c r="F2735" i="1" s="1"/>
  <c r="B2196" i="1"/>
  <c r="B2196" i="2" s="1"/>
  <c r="A2197" i="1"/>
  <c r="F2197" i="1" s="1"/>
  <c r="L3812" i="2" l="1"/>
  <c r="L3812" i="1" s="1"/>
  <c r="L4890" i="2"/>
  <c r="L4890" i="1" s="1"/>
  <c r="L2734" i="2"/>
  <c r="L2734" i="1" s="1"/>
  <c r="L4350" i="2"/>
  <c r="L4350" i="1" s="1"/>
  <c r="R226" i="3"/>
  <c r="V226" i="3" s="1"/>
  <c r="A2197" i="2"/>
  <c r="L2197" i="2" s="1"/>
  <c r="L2197" i="1" s="1"/>
  <c r="A4351" i="2"/>
  <c r="A4891" i="2"/>
  <c r="A2735" i="2"/>
  <c r="A3274" i="2"/>
  <c r="L3168" i="2"/>
  <c r="L3168" i="1" s="1"/>
  <c r="A3813" i="2"/>
  <c r="G2209" i="2"/>
  <c r="G2747" i="2"/>
  <c r="G3286" i="2" s="1"/>
  <c r="G3825" i="2" s="1"/>
  <c r="G4364" i="2" s="1"/>
  <c r="G4903" i="2" s="1"/>
  <c r="S399" i="3"/>
  <c r="AC139" i="3"/>
  <c r="AE138" i="3"/>
  <c r="G1859" i="2"/>
  <c r="L1859" i="2" s="1"/>
  <c r="L1859" i="1" s="1"/>
  <c r="L1514" i="2"/>
  <c r="L1514" i="1" s="1"/>
  <c r="G1515" i="2"/>
  <c r="L1170" i="2"/>
  <c r="L1170" i="1" s="1"/>
  <c r="G827" i="2"/>
  <c r="L482" i="2"/>
  <c r="L482" i="1" s="1"/>
  <c r="G139" i="2"/>
  <c r="G483" i="2"/>
  <c r="L138" i="2"/>
  <c r="L138" i="1" s="1"/>
  <c r="G1171" i="2"/>
  <c r="L826" i="2"/>
  <c r="L826" i="1" s="1"/>
  <c r="D3813" i="1"/>
  <c r="D4351" i="1"/>
  <c r="D2735" i="1"/>
  <c r="D3274" i="1"/>
  <c r="D4891" i="1"/>
  <c r="D2197" i="1"/>
  <c r="U132" i="3"/>
  <c r="B4891" i="1"/>
  <c r="B4891" i="2" s="1"/>
  <c r="A4892" i="1"/>
  <c r="F4892" i="1" s="1"/>
  <c r="B4351" i="1"/>
  <c r="B4351" i="2" s="1"/>
  <c r="A4352" i="1"/>
  <c r="F4352" i="1" s="1"/>
  <c r="B3813" i="1"/>
  <c r="B3813" i="2" s="1"/>
  <c r="A3814" i="1"/>
  <c r="F3814" i="1" s="1"/>
  <c r="B3274" i="1"/>
  <c r="B3274" i="2" s="1"/>
  <c r="A3275" i="1"/>
  <c r="F3275" i="1" s="1"/>
  <c r="B2735" i="1"/>
  <c r="B2735" i="2" s="1"/>
  <c r="A2736" i="1"/>
  <c r="F2736" i="1" s="1"/>
  <c r="A2198" i="1"/>
  <c r="F2198" i="1" s="1"/>
  <c r="B2197" i="1"/>
  <c r="B2197" i="2" s="1"/>
  <c r="L4891" i="2" l="1"/>
  <c r="L4891" i="1" s="1"/>
  <c r="L4351" i="2"/>
  <c r="L4351" i="1" s="1"/>
  <c r="L3813" i="2"/>
  <c r="L3813" i="1" s="1"/>
  <c r="L2735" i="2"/>
  <c r="L2735" i="1" s="1"/>
  <c r="R227" i="3"/>
  <c r="V227" i="3" s="1"/>
  <c r="A2198" i="2"/>
  <c r="L2198" i="2" s="1"/>
  <c r="L2198" i="1" s="1"/>
  <c r="A2736" i="2"/>
  <c r="G2210" i="2"/>
  <c r="G2748" i="2"/>
  <c r="G3287" i="2" s="1"/>
  <c r="G3826" i="2" s="1"/>
  <c r="G4365" i="2" s="1"/>
  <c r="G4904" i="2" s="1"/>
  <c r="A4352" i="2"/>
  <c r="A3275" i="2"/>
  <c r="A4892" i="2"/>
  <c r="L3169" i="2"/>
  <c r="L3169" i="1" s="1"/>
  <c r="A3814" i="2"/>
  <c r="S400" i="3"/>
  <c r="AC140" i="3"/>
  <c r="AE139" i="3"/>
  <c r="G1516" i="2"/>
  <c r="L1171" i="2"/>
  <c r="L1171" i="1" s="1"/>
  <c r="G828" i="2"/>
  <c r="L483" i="2"/>
  <c r="L483" i="1" s="1"/>
  <c r="G140" i="2"/>
  <c r="G484" i="2"/>
  <c r="L139" i="2"/>
  <c r="L139" i="1" s="1"/>
  <c r="G1172" i="2"/>
  <c r="L827" i="2"/>
  <c r="L827" i="1" s="1"/>
  <c r="G1860" i="2"/>
  <c r="L1860" i="2" s="1"/>
  <c r="L1860" i="1" s="1"/>
  <c r="L1515" i="2"/>
  <c r="L1515" i="1" s="1"/>
  <c r="D3814" i="1"/>
  <c r="D4352" i="1"/>
  <c r="D3275" i="1"/>
  <c r="D2736" i="1"/>
  <c r="D4892" i="1"/>
  <c r="D2198" i="1"/>
  <c r="U133" i="3"/>
  <c r="B4892" i="1"/>
  <c r="B4892" i="2" s="1"/>
  <c r="A4893" i="1"/>
  <c r="F4893" i="1" s="1"/>
  <c r="B4352" i="1"/>
  <c r="B4352" i="2" s="1"/>
  <c r="A4353" i="1"/>
  <c r="F4353" i="1" s="1"/>
  <c r="B3814" i="1"/>
  <c r="B3814" i="2" s="1"/>
  <c r="A3815" i="1"/>
  <c r="F3815" i="1" s="1"/>
  <c r="B3275" i="1"/>
  <c r="B3275" i="2" s="1"/>
  <c r="A3276" i="1"/>
  <c r="F3276" i="1" s="1"/>
  <c r="B2736" i="1"/>
  <c r="B2736" i="2" s="1"/>
  <c r="A2737" i="1"/>
  <c r="F2737" i="1" s="1"/>
  <c r="A2199" i="1"/>
  <c r="F2199" i="1" s="1"/>
  <c r="B2198" i="1"/>
  <c r="B2198" i="2" s="1"/>
  <c r="L2736" i="2" l="1"/>
  <c r="L2736" i="1" s="1"/>
  <c r="L3814" i="2"/>
  <c r="L3814" i="1" s="1"/>
  <c r="L4892" i="2"/>
  <c r="L4892" i="1" s="1"/>
  <c r="L4352" i="2"/>
  <c r="L4352" i="1" s="1"/>
  <c r="R228" i="3"/>
  <c r="V228" i="3" s="1"/>
  <c r="G2211" i="2"/>
  <c r="G2749" i="2"/>
  <c r="G3288" i="2" s="1"/>
  <c r="G3827" i="2" s="1"/>
  <c r="G4366" i="2" s="1"/>
  <c r="G4905" i="2" s="1"/>
  <c r="A2199" i="2"/>
  <c r="L2199" i="2" s="1"/>
  <c r="L2199" i="1" s="1"/>
  <c r="A2737" i="2"/>
  <c r="A4353" i="2"/>
  <c r="A4893" i="2"/>
  <c r="A3276" i="2"/>
  <c r="L3170" i="2"/>
  <c r="L3170" i="1" s="1"/>
  <c r="A3815" i="2"/>
  <c r="S401" i="3"/>
  <c r="AC141" i="3"/>
  <c r="AE140" i="3"/>
  <c r="G1517" i="2"/>
  <c r="L1172" i="2"/>
  <c r="L1172" i="1" s="1"/>
  <c r="G829" i="2"/>
  <c r="L484" i="2"/>
  <c r="L484" i="1" s="1"/>
  <c r="G141" i="2"/>
  <c r="G485" i="2"/>
  <c r="L140" i="2"/>
  <c r="L140" i="1" s="1"/>
  <c r="G1173" i="2"/>
  <c r="L828" i="2"/>
  <c r="L828" i="1" s="1"/>
  <c r="G1861" i="2"/>
  <c r="L1861" i="2" s="1"/>
  <c r="L1861" i="1" s="1"/>
  <c r="L1516" i="2"/>
  <c r="L1516" i="1" s="1"/>
  <c r="D3276" i="1"/>
  <c r="D3815" i="1"/>
  <c r="D2737" i="1"/>
  <c r="D4893" i="1"/>
  <c r="D4353" i="1"/>
  <c r="D2199" i="1"/>
  <c r="U134" i="3"/>
  <c r="B4893" i="1"/>
  <c r="B4893" i="2" s="1"/>
  <c r="A4894" i="1"/>
  <c r="F4894" i="1" s="1"/>
  <c r="A4354" i="1"/>
  <c r="F4354" i="1" s="1"/>
  <c r="B4353" i="1"/>
  <c r="B4353" i="2" s="1"/>
  <c r="B3815" i="1"/>
  <c r="B3815" i="2" s="1"/>
  <c r="A3816" i="1"/>
  <c r="F3816" i="1" s="1"/>
  <c r="A3277" i="1"/>
  <c r="F3277" i="1" s="1"/>
  <c r="B3276" i="1"/>
  <c r="B3276" i="2" s="1"/>
  <c r="B2737" i="1"/>
  <c r="B2737" i="2" s="1"/>
  <c r="A2738" i="1"/>
  <c r="F2738" i="1" s="1"/>
  <c r="B2199" i="1"/>
  <c r="B2199" i="2" s="1"/>
  <c r="A2200" i="1"/>
  <c r="F2200" i="1" s="1"/>
  <c r="L3815" i="2" l="1"/>
  <c r="L3815" i="1" s="1"/>
  <c r="L4893" i="2"/>
  <c r="L4893" i="1" s="1"/>
  <c r="L4353" i="2"/>
  <c r="L4353" i="1" s="1"/>
  <c r="L2737" i="2"/>
  <c r="L2737" i="1" s="1"/>
  <c r="R229" i="3"/>
  <c r="V229" i="3" s="1"/>
  <c r="A4354" i="2"/>
  <c r="A2200" i="2"/>
  <c r="A4894" i="2"/>
  <c r="A2738" i="2"/>
  <c r="A3277" i="2"/>
  <c r="L3171" i="2"/>
  <c r="L3171" i="1" s="1"/>
  <c r="A3816" i="2"/>
  <c r="G2212" i="2"/>
  <c r="G2750" i="2"/>
  <c r="G3289" i="2" s="1"/>
  <c r="G3828" i="2" s="1"/>
  <c r="G4367" i="2" s="1"/>
  <c r="G4906" i="2" s="1"/>
  <c r="S402" i="3"/>
  <c r="AC142" i="3"/>
  <c r="AE141" i="3"/>
  <c r="G1518" i="2"/>
  <c r="L1173" i="2"/>
  <c r="L1173" i="1" s="1"/>
  <c r="G830" i="2"/>
  <c r="L485" i="2"/>
  <c r="L485" i="1" s="1"/>
  <c r="G142" i="2"/>
  <c r="G486" i="2"/>
  <c r="G831" i="2" s="1"/>
  <c r="G1176" i="2" s="1"/>
  <c r="G1521" i="2" s="1"/>
  <c r="G1866" i="2" s="1"/>
  <c r="G1174" i="2"/>
  <c r="L829" i="2"/>
  <c r="L829" i="1" s="1"/>
  <c r="G1862" i="2"/>
  <c r="L1862" i="2" s="1"/>
  <c r="L1862" i="1" s="1"/>
  <c r="L1517" i="2"/>
  <c r="L1517" i="1" s="1"/>
  <c r="D3816" i="1"/>
  <c r="D3277" i="1"/>
  <c r="D4354" i="1"/>
  <c r="D2738" i="1"/>
  <c r="D4894" i="1"/>
  <c r="L2200" i="2"/>
  <c r="L2200" i="1" s="1"/>
  <c r="D2200" i="1"/>
  <c r="U135" i="3"/>
  <c r="A4895" i="1"/>
  <c r="F4895" i="1" s="1"/>
  <c r="B4894" i="1"/>
  <c r="B4894" i="2" s="1"/>
  <c r="A4355" i="1"/>
  <c r="F4355" i="1" s="1"/>
  <c r="B4354" i="1"/>
  <c r="B4354" i="2" s="1"/>
  <c r="B3816" i="1"/>
  <c r="B3816" i="2" s="1"/>
  <c r="A3817" i="1"/>
  <c r="F3817" i="1" s="1"/>
  <c r="B3277" i="1"/>
  <c r="B3277" i="2" s="1"/>
  <c r="A3278" i="1"/>
  <c r="F3278" i="1" s="1"/>
  <c r="B2738" i="1"/>
  <c r="B2738" i="2" s="1"/>
  <c r="A2739" i="1"/>
  <c r="F2739" i="1" s="1"/>
  <c r="B2200" i="1"/>
  <c r="B2200" i="2" s="1"/>
  <c r="A2201" i="1"/>
  <c r="F2201" i="1" s="1"/>
  <c r="L4894" i="2" l="1"/>
  <c r="L4894" i="1" s="1"/>
  <c r="L4354" i="2"/>
  <c r="L4354" i="1" s="1"/>
  <c r="L3816" i="2"/>
  <c r="L3816" i="1" s="1"/>
  <c r="L2738" i="2"/>
  <c r="L2738" i="1" s="1"/>
  <c r="R230" i="3"/>
  <c r="V230" i="3" s="1"/>
  <c r="A4355" i="2"/>
  <c r="A4895" i="2"/>
  <c r="A2201" i="2"/>
  <c r="G2213" i="2"/>
  <c r="G2751" i="2"/>
  <c r="G3290" i="2" s="1"/>
  <c r="G3829" i="2" s="1"/>
  <c r="G4368" i="2" s="1"/>
  <c r="G4907" i="2" s="1"/>
  <c r="L3172" i="2"/>
  <c r="L3172" i="1" s="1"/>
  <c r="A3817" i="2"/>
  <c r="A2739" i="2"/>
  <c r="A3278" i="2"/>
  <c r="S403" i="3"/>
  <c r="AC143" i="3"/>
  <c r="AE142" i="3"/>
  <c r="G1519" i="2"/>
  <c r="L1174" i="2"/>
  <c r="L1174" i="1" s="1"/>
  <c r="G143" i="2"/>
  <c r="G487" i="2"/>
  <c r="G832" i="2" s="1"/>
  <c r="G1177" i="2" s="1"/>
  <c r="G1522" i="2" s="1"/>
  <c r="G1867" i="2" s="1"/>
  <c r="G1175" i="2"/>
  <c r="L830" i="2"/>
  <c r="L830" i="1" s="1"/>
  <c r="G1863" i="2"/>
  <c r="L1863" i="2" s="1"/>
  <c r="L1863" i="1" s="1"/>
  <c r="L1518" i="2"/>
  <c r="L1518" i="1" s="1"/>
  <c r="D3817" i="1"/>
  <c r="D4895" i="1"/>
  <c r="D3278" i="1"/>
  <c r="D4355" i="1"/>
  <c r="D2739" i="1"/>
  <c r="D2201" i="1"/>
  <c r="U136" i="3"/>
  <c r="B4895" i="1"/>
  <c r="B4895" i="2" s="1"/>
  <c r="A4896" i="1"/>
  <c r="F4896" i="1" s="1"/>
  <c r="A4356" i="1"/>
  <c r="F4356" i="1" s="1"/>
  <c r="B4355" i="1"/>
  <c r="B4355" i="2" s="1"/>
  <c r="B3817" i="1"/>
  <c r="B3817" i="2" s="1"/>
  <c r="A3818" i="1"/>
  <c r="F3818" i="1" s="1"/>
  <c r="B3278" i="1"/>
  <c r="B3278" i="2" s="1"/>
  <c r="A3279" i="1"/>
  <c r="F3279" i="1" s="1"/>
  <c r="B2739" i="1"/>
  <c r="B2739" i="2" s="1"/>
  <c r="A2740" i="1"/>
  <c r="F2740" i="1" s="1"/>
  <c r="A2202" i="1"/>
  <c r="F2202" i="1" s="1"/>
  <c r="B2201" i="1"/>
  <c r="B2201" i="2" s="1"/>
  <c r="L2201" i="2" l="1"/>
  <c r="L2201" i="1" s="1"/>
  <c r="L4895" i="2"/>
  <c r="L4895" i="1" s="1"/>
  <c r="L4355" i="2"/>
  <c r="L4355" i="1" s="1"/>
  <c r="L2739" i="2"/>
  <c r="L2739" i="1" s="1"/>
  <c r="L3817" i="2"/>
  <c r="L3817" i="1" s="1"/>
  <c r="R231" i="3"/>
  <c r="V231" i="3" s="1"/>
  <c r="L3173" i="2"/>
  <c r="L3173" i="1" s="1"/>
  <c r="A3818" i="2"/>
  <c r="A4356" i="2"/>
  <c r="G2214" i="2"/>
  <c r="G2752" i="2"/>
  <c r="G3291" i="2" s="1"/>
  <c r="G3830" i="2" s="1"/>
  <c r="G4369" i="2" s="1"/>
  <c r="G4908" i="2" s="1"/>
  <c r="A4896" i="2"/>
  <c r="A3279" i="2"/>
  <c r="A2202" i="2"/>
  <c r="A2740" i="2"/>
  <c r="S404" i="3"/>
  <c r="AC144" i="3"/>
  <c r="AE143" i="3"/>
  <c r="G1520" i="2"/>
  <c r="L1175" i="2"/>
  <c r="L1175" i="1" s="1"/>
  <c r="G144" i="2"/>
  <c r="G488" i="2"/>
  <c r="G833" i="2" s="1"/>
  <c r="G1178" i="2" s="1"/>
  <c r="G1523" i="2" s="1"/>
  <c r="G1868" i="2" s="1"/>
  <c r="G1864" i="2"/>
  <c r="L1864" i="2" s="1"/>
  <c r="L1864" i="1" s="1"/>
  <c r="L1519" i="2"/>
  <c r="L1519" i="1" s="1"/>
  <c r="D3279" i="1"/>
  <c r="D3818" i="1"/>
  <c r="D4356" i="1"/>
  <c r="D4896" i="1"/>
  <c r="D2740" i="1"/>
  <c r="L2202" i="2"/>
  <c r="L2202" i="1" s="1"/>
  <c r="D2202" i="1"/>
  <c r="U137" i="3"/>
  <c r="B4896" i="1"/>
  <c r="B4896" i="2" s="1"/>
  <c r="A4897" i="1"/>
  <c r="F4897" i="1" s="1"/>
  <c r="A4357" i="1"/>
  <c r="F4357" i="1" s="1"/>
  <c r="B4356" i="1"/>
  <c r="B4356" i="2" s="1"/>
  <c r="B3818" i="1"/>
  <c r="B3818" i="2" s="1"/>
  <c r="A3819" i="1"/>
  <c r="F3819" i="1" s="1"/>
  <c r="A3280" i="1"/>
  <c r="F3280" i="1" s="1"/>
  <c r="B3279" i="1"/>
  <c r="B3279" i="2" s="1"/>
  <c r="B2740" i="1"/>
  <c r="B2740" i="2" s="1"/>
  <c r="A2741" i="1"/>
  <c r="F2741" i="1" s="1"/>
  <c r="A2203" i="1"/>
  <c r="F2203" i="1" s="1"/>
  <c r="B2202" i="1"/>
  <c r="B2202" i="2" s="1"/>
  <c r="L2740" i="2" l="1"/>
  <c r="L2740" i="1" s="1"/>
  <c r="L4896" i="2"/>
  <c r="L4896" i="1" s="1"/>
  <c r="L4356" i="2"/>
  <c r="L4356" i="1" s="1"/>
  <c r="L3818" i="2"/>
  <c r="L3818" i="1" s="1"/>
  <c r="R232" i="3"/>
  <c r="V232" i="3" s="1"/>
  <c r="A3280" i="2"/>
  <c r="L3174" i="2"/>
  <c r="L3174" i="1" s="1"/>
  <c r="A3819" i="2"/>
  <c r="A2741" i="2"/>
  <c r="G2215" i="2"/>
  <c r="G2753" i="2"/>
  <c r="G3292" i="2" s="1"/>
  <c r="G3831" i="2" s="1"/>
  <c r="G4370" i="2" s="1"/>
  <c r="G4909" i="2" s="1"/>
  <c r="A4897" i="2"/>
  <c r="A4357" i="2"/>
  <c r="A2203" i="2"/>
  <c r="L2203" i="2" s="1"/>
  <c r="L2203" i="1" s="1"/>
  <c r="S405" i="3"/>
  <c r="AC145" i="3"/>
  <c r="AE144" i="3"/>
  <c r="G145" i="2"/>
  <c r="G489" i="2"/>
  <c r="G834" i="2" s="1"/>
  <c r="G1179" i="2" s="1"/>
  <c r="G1524" i="2" s="1"/>
  <c r="G1869" i="2" s="1"/>
  <c r="G1865" i="2"/>
  <c r="L1865" i="2" s="1"/>
  <c r="L1865" i="1" s="1"/>
  <c r="L1520" i="2"/>
  <c r="L1520" i="1" s="1"/>
  <c r="D3280" i="1"/>
  <c r="D3819" i="1"/>
  <c r="D4357" i="1"/>
  <c r="D2741" i="1"/>
  <c r="D4897" i="1"/>
  <c r="D2203" i="1"/>
  <c r="U138" i="3"/>
  <c r="B4897" i="1"/>
  <c r="B4897" i="2" s="1"/>
  <c r="A4898" i="1"/>
  <c r="F4898" i="1" s="1"/>
  <c r="B4357" i="1"/>
  <c r="B4357" i="2" s="1"/>
  <c r="A4358" i="1"/>
  <c r="F4358" i="1" s="1"/>
  <c r="B3819" i="1"/>
  <c r="B3819" i="2" s="1"/>
  <c r="A3820" i="1"/>
  <c r="F3820" i="1" s="1"/>
  <c r="B3280" i="1"/>
  <c r="B3280" i="2" s="1"/>
  <c r="A3281" i="1"/>
  <c r="F3281" i="1" s="1"/>
  <c r="B2741" i="1"/>
  <c r="B2741" i="2" s="1"/>
  <c r="A2742" i="1"/>
  <c r="F2742" i="1" s="1"/>
  <c r="A2204" i="1"/>
  <c r="F2204" i="1" s="1"/>
  <c r="B2203" i="1"/>
  <c r="B2203" i="2" s="1"/>
  <c r="L3819" i="2" l="1"/>
  <c r="L3819" i="1" s="1"/>
  <c r="L4357" i="2"/>
  <c r="L4357" i="1" s="1"/>
  <c r="L4897" i="2"/>
  <c r="L4897" i="1" s="1"/>
  <c r="L2741" i="2"/>
  <c r="L2741" i="1" s="1"/>
  <c r="R233" i="3"/>
  <c r="V233" i="3" s="1"/>
  <c r="A2204" i="2"/>
  <c r="L2204" i="2" s="1"/>
  <c r="L2204" i="1" s="1"/>
  <c r="A2742" i="2"/>
  <c r="G2216" i="2"/>
  <c r="G2754" i="2"/>
  <c r="G3293" i="2" s="1"/>
  <c r="G3832" i="2" s="1"/>
  <c r="G4371" i="2" s="1"/>
  <c r="G4910" i="2" s="1"/>
  <c r="A3281" i="2"/>
  <c r="A4358" i="2"/>
  <c r="L3175" i="2"/>
  <c r="L3175" i="1" s="1"/>
  <c r="A3820" i="2"/>
  <c r="A4898" i="2"/>
  <c r="S406" i="3"/>
  <c r="AC146" i="3"/>
  <c r="AE145" i="3"/>
  <c r="G146" i="2"/>
  <c r="G490" i="2"/>
  <c r="G835" i="2" s="1"/>
  <c r="G1180" i="2" s="1"/>
  <c r="G1525" i="2" s="1"/>
  <c r="G1870" i="2" s="1"/>
  <c r="D3820" i="1"/>
  <c r="D3281" i="1"/>
  <c r="D4358" i="1"/>
  <c r="D2742" i="1"/>
  <c r="D4898" i="1"/>
  <c r="D2204" i="1"/>
  <c r="U139" i="3"/>
  <c r="B4898" i="1"/>
  <c r="B4898" i="2" s="1"/>
  <c r="A4899" i="1"/>
  <c r="F4899" i="1" s="1"/>
  <c r="A4359" i="1"/>
  <c r="F4359" i="1" s="1"/>
  <c r="B4358" i="1"/>
  <c r="B4358" i="2" s="1"/>
  <c r="B3820" i="1"/>
  <c r="B3820" i="2" s="1"/>
  <c r="A3821" i="1"/>
  <c r="F3821" i="1" s="1"/>
  <c r="A3282" i="1"/>
  <c r="F3282" i="1" s="1"/>
  <c r="B3281" i="1"/>
  <c r="B3281" i="2" s="1"/>
  <c r="B2742" i="1"/>
  <c r="B2742" i="2" s="1"/>
  <c r="A2743" i="1"/>
  <c r="F2743" i="1" s="1"/>
  <c r="A2205" i="1"/>
  <c r="F2205" i="1" s="1"/>
  <c r="B2204" i="1"/>
  <c r="B2204" i="2" s="1"/>
  <c r="L2742" i="2" l="1"/>
  <c r="L2742" i="1" s="1"/>
  <c r="L4898" i="2"/>
  <c r="L4898" i="1" s="1"/>
  <c r="L3820" i="2"/>
  <c r="L3820" i="1" s="1"/>
  <c r="L4358" i="2"/>
  <c r="L4358" i="1" s="1"/>
  <c r="R234" i="3"/>
  <c r="V234" i="3" s="1"/>
  <c r="A4899" i="2"/>
  <c r="A2205" i="2"/>
  <c r="L2205" i="2" s="1"/>
  <c r="L2205" i="1" s="1"/>
  <c r="A2743" i="2"/>
  <c r="G2217" i="2"/>
  <c r="G2755" i="2"/>
  <c r="G3294" i="2" s="1"/>
  <c r="G3833" i="2" s="1"/>
  <c r="G4372" i="2" s="1"/>
  <c r="G4911" i="2" s="1"/>
  <c r="L3176" i="2"/>
  <c r="L3176" i="1" s="1"/>
  <c r="A3821" i="2"/>
  <c r="A3282" i="2"/>
  <c r="A4359" i="2"/>
  <c r="S407" i="3"/>
  <c r="AC147" i="3"/>
  <c r="AE146" i="3"/>
  <c r="G147" i="2"/>
  <c r="G491" i="2"/>
  <c r="G836" i="2" s="1"/>
  <c r="G1181" i="2" s="1"/>
  <c r="G1526" i="2" s="1"/>
  <c r="G1871" i="2" s="1"/>
  <c r="D3282" i="1"/>
  <c r="D3821" i="1"/>
  <c r="D4359" i="1"/>
  <c r="D2743" i="1"/>
  <c r="D4899" i="1"/>
  <c r="D2205" i="1"/>
  <c r="U140" i="3"/>
  <c r="A4900" i="1"/>
  <c r="F4900" i="1" s="1"/>
  <c r="B4899" i="1"/>
  <c r="B4899" i="2" s="1"/>
  <c r="A4360" i="1"/>
  <c r="F4360" i="1" s="1"/>
  <c r="B4359" i="1"/>
  <c r="B4359" i="2" s="1"/>
  <c r="B3821" i="1"/>
  <c r="B3821" i="2" s="1"/>
  <c r="A3822" i="1"/>
  <c r="F3822" i="1" s="1"/>
  <c r="A3283" i="1"/>
  <c r="F3283" i="1" s="1"/>
  <c r="B3282" i="1"/>
  <c r="B3282" i="2" s="1"/>
  <c r="B2743" i="1"/>
  <c r="B2743" i="2" s="1"/>
  <c r="A2744" i="1"/>
  <c r="F2744" i="1" s="1"/>
  <c r="A2206" i="1"/>
  <c r="F2206" i="1" s="1"/>
  <c r="B2205" i="1"/>
  <c r="B2205" i="2" s="1"/>
  <c r="L2743" i="2" l="1"/>
  <c r="L2743" i="1" s="1"/>
  <c r="L4899" i="2"/>
  <c r="L4899" i="1" s="1"/>
  <c r="L4359" i="2"/>
  <c r="L4359" i="1" s="1"/>
  <c r="L3821" i="2"/>
  <c r="L3821" i="1" s="1"/>
  <c r="R235" i="3"/>
  <c r="V235" i="3" s="1"/>
  <c r="A4900" i="2"/>
  <c r="A2206" i="2"/>
  <c r="L2206" i="2" s="1"/>
  <c r="L2206" i="1" s="1"/>
  <c r="G2218" i="2"/>
  <c r="G2756" i="2"/>
  <c r="G3295" i="2" s="1"/>
  <c r="G3834" i="2" s="1"/>
  <c r="G4373" i="2" s="1"/>
  <c r="G4912" i="2" s="1"/>
  <c r="A2744" i="2"/>
  <c r="A3283" i="2"/>
  <c r="L3177" i="2"/>
  <c r="L3177" i="1" s="1"/>
  <c r="A3822" i="2"/>
  <c r="A4360" i="2"/>
  <c r="S408" i="3"/>
  <c r="AC148" i="3"/>
  <c r="AE147" i="3"/>
  <c r="G148" i="2"/>
  <c r="G492" i="2"/>
  <c r="G837" i="2" s="1"/>
  <c r="G1182" i="2" s="1"/>
  <c r="G1527" i="2" s="1"/>
  <c r="G1872" i="2" s="1"/>
  <c r="D4900" i="1"/>
  <c r="D3822" i="1"/>
  <c r="D4360" i="1"/>
  <c r="D3283" i="1"/>
  <c r="D2744" i="1"/>
  <c r="D2206" i="1"/>
  <c r="U141" i="3"/>
  <c r="A4901" i="1"/>
  <c r="F4901" i="1" s="1"/>
  <c r="B4900" i="1"/>
  <c r="B4900" i="2" s="1"/>
  <c r="B4360" i="1"/>
  <c r="B4360" i="2" s="1"/>
  <c r="A4361" i="1"/>
  <c r="F4361" i="1" s="1"/>
  <c r="B3822" i="1"/>
  <c r="B3822" i="2" s="1"/>
  <c r="A3823" i="1"/>
  <c r="F3823" i="1" s="1"/>
  <c r="B3283" i="1"/>
  <c r="B3283" i="2" s="1"/>
  <c r="A3284" i="1"/>
  <c r="F3284" i="1" s="1"/>
  <c r="B2744" i="1"/>
  <c r="B2744" i="2" s="1"/>
  <c r="A2745" i="1"/>
  <c r="F2745" i="1" s="1"/>
  <c r="A2207" i="1"/>
  <c r="F2207" i="1" s="1"/>
  <c r="B2206" i="1"/>
  <c r="B2206" i="2" s="1"/>
  <c r="L4900" i="2" l="1"/>
  <c r="L4900" i="1" s="1"/>
  <c r="L4360" i="2"/>
  <c r="L4360" i="1" s="1"/>
  <c r="L3822" i="2"/>
  <c r="L3822" i="1" s="1"/>
  <c r="L2744" i="2"/>
  <c r="L2744" i="1" s="1"/>
  <c r="R236" i="3"/>
  <c r="V236" i="3" s="1"/>
  <c r="A4901" i="2"/>
  <c r="A2745" i="2"/>
  <c r="A2207" i="2"/>
  <c r="L2207" i="2" s="1"/>
  <c r="L2207" i="1" s="1"/>
  <c r="G2219" i="2"/>
  <c r="G2757" i="2"/>
  <c r="G3296" i="2" s="1"/>
  <c r="G3835" i="2" s="1"/>
  <c r="G4374" i="2" s="1"/>
  <c r="G4913" i="2" s="1"/>
  <c r="A3284" i="2"/>
  <c r="L3178" i="2"/>
  <c r="L3178" i="1" s="1"/>
  <c r="A3823" i="2"/>
  <c r="A4361" i="2"/>
  <c r="S409" i="3"/>
  <c r="AC149" i="3"/>
  <c r="AE148" i="3"/>
  <c r="G149" i="2"/>
  <c r="G493" i="2"/>
  <c r="G838" i="2" s="1"/>
  <c r="G1183" i="2" s="1"/>
  <c r="G1528" i="2" s="1"/>
  <c r="G1873" i="2" s="1"/>
  <c r="D3823" i="1"/>
  <c r="D3284" i="1"/>
  <c r="D4361" i="1"/>
  <c r="D2745" i="1"/>
  <c r="D4901" i="1"/>
  <c r="D2207" i="1"/>
  <c r="U142" i="3"/>
  <c r="B4901" i="1"/>
  <c r="B4901" i="2" s="1"/>
  <c r="A4902" i="1"/>
  <c r="F4902" i="1" s="1"/>
  <c r="A4362" i="1"/>
  <c r="F4362" i="1" s="1"/>
  <c r="B4361" i="1"/>
  <c r="B4361" i="2" s="1"/>
  <c r="B3823" i="1"/>
  <c r="B3823" i="2" s="1"/>
  <c r="A3824" i="1"/>
  <c r="F3824" i="1" s="1"/>
  <c r="A3285" i="1"/>
  <c r="F3285" i="1" s="1"/>
  <c r="B3284" i="1"/>
  <c r="B3284" i="2" s="1"/>
  <c r="B2745" i="1"/>
  <c r="B2745" i="2" s="1"/>
  <c r="A2746" i="1"/>
  <c r="F2746" i="1" s="1"/>
  <c r="B2207" i="1"/>
  <c r="B2207" i="2" s="1"/>
  <c r="A2208" i="1"/>
  <c r="F2208" i="1" s="1"/>
  <c r="L2745" i="2" l="1"/>
  <c r="L2745" i="1" s="1"/>
  <c r="L4901" i="2"/>
  <c r="L4901" i="1" s="1"/>
  <c r="L4361" i="2"/>
  <c r="L4361" i="1" s="1"/>
  <c r="L3823" i="2"/>
  <c r="L3823" i="1" s="1"/>
  <c r="R237" i="3"/>
  <c r="V237" i="3" s="1"/>
  <c r="A4902" i="2"/>
  <c r="G2220" i="2"/>
  <c r="G2758" i="2"/>
  <c r="G3297" i="2" s="1"/>
  <c r="G3836" i="2" s="1"/>
  <c r="G4375" i="2" s="1"/>
  <c r="G4914" i="2" s="1"/>
  <c r="A2208" i="2"/>
  <c r="A2746" i="2"/>
  <c r="A3285" i="2"/>
  <c r="L3179" i="2"/>
  <c r="L3179" i="1" s="1"/>
  <c r="A3824" i="2"/>
  <c r="A4362" i="2"/>
  <c r="S410" i="3"/>
  <c r="AC150" i="3"/>
  <c r="AE149" i="3"/>
  <c r="G150" i="2"/>
  <c r="G494" i="2"/>
  <c r="L149" i="2"/>
  <c r="L149" i="1" s="1"/>
  <c r="D3285" i="1"/>
  <c r="D3824" i="1"/>
  <c r="D2746" i="1"/>
  <c r="D4362" i="1"/>
  <c r="D4902" i="1"/>
  <c r="D2208" i="1"/>
  <c r="U143" i="3"/>
  <c r="A4903" i="1"/>
  <c r="F4903" i="1" s="1"/>
  <c r="B4902" i="1"/>
  <c r="B4902" i="2" s="1"/>
  <c r="A4363" i="1"/>
  <c r="F4363" i="1" s="1"/>
  <c r="B4362" i="1"/>
  <c r="B4362" i="2" s="1"/>
  <c r="B3824" i="1"/>
  <c r="B3824" i="2" s="1"/>
  <c r="A3825" i="1"/>
  <c r="F3825" i="1" s="1"/>
  <c r="B3285" i="1"/>
  <c r="B3285" i="2" s="1"/>
  <c r="A3286" i="1"/>
  <c r="F3286" i="1" s="1"/>
  <c r="B2746" i="1"/>
  <c r="B2746" i="2" s="1"/>
  <c r="A2747" i="1"/>
  <c r="F2747" i="1" s="1"/>
  <c r="A2209" i="1"/>
  <c r="F2209" i="1" s="1"/>
  <c r="B2208" i="1"/>
  <c r="B2208" i="2" s="1"/>
  <c r="L4902" i="2" l="1"/>
  <c r="L4902" i="1" s="1"/>
  <c r="L4362" i="2"/>
  <c r="L4362" i="1" s="1"/>
  <c r="L3824" i="2"/>
  <c r="L3824" i="1" s="1"/>
  <c r="L2746" i="2"/>
  <c r="L2746" i="1" s="1"/>
  <c r="L2208" i="2"/>
  <c r="L2208" i="1" s="1"/>
  <c r="R238" i="3"/>
  <c r="V238" i="3" s="1"/>
  <c r="A4903" i="2"/>
  <c r="A2209" i="2"/>
  <c r="A2747" i="2"/>
  <c r="A4363" i="2"/>
  <c r="A3286" i="2"/>
  <c r="L3180" i="2"/>
  <c r="L3180" i="1" s="1"/>
  <c r="A3825" i="2"/>
  <c r="G2221" i="2"/>
  <c r="G2759" i="2"/>
  <c r="G3298" i="2" s="1"/>
  <c r="G3837" i="2" s="1"/>
  <c r="G4376" i="2" s="1"/>
  <c r="G4915" i="2" s="1"/>
  <c r="S411" i="3"/>
  <c r="AC151" i="3"/>
  <c r="AE150" i="3"/>
  <c r="G839" i="2"/>
  <c r="L494" i="2"/>
  <c r="L494" i="1" s="1"/>
  <c r="G151" i="2"/>
  <c r="G495" i="2"/>
  <c r="L150" i="2"/>
  <c r="L150" i="1" s="1"/>
  <c r="D4903" i="1"/>
  <c r="D3286" i="1"/>
  <c r="D3825" i="1"/>
  <c r="D4363" i="1"/>
  <c r="D2747" i="1"/>
  <c r="L2209" i="2"/>
  <c r="L2209" i="1" s="1"/>
  <c r="D2209" i="1"/>
  <c r="U144" i="3"/>
  <c r="B4903" i="1"/>
  <c r="B4903" i="2" s="1"/>
  <c r="A4904" i="1"/>
  <c r="F4904" i="1" s="1"/>
  <c r="A4364" i="1"/>
  <c r="F4364" i="1" s="1"/>
  <c r="B4363" i="1"/>
  <c r="B4363" i="2" s="1"/>
  <c r="B3825" i="1"/>
  <c r="B3825" i="2" s="1"/>
  <c r="A3826" i="1"/>
  <c r="F3826" i="1" s="1"/>
  <c r="B3286" i="1"/>
  <c r="B3286" i="2" s="1"/>
  <c r="A3287" i="1"/>
  <c r="F3287" i="1" s="1"/>
  <c r="B2747" i="1"/>
  <c r="B2747" i="2" s="1"/>
  <c r="A2748" i="1"/>
  <c r="F2748" i="1" s="1"/>
  <c r="A2210" i="1"/>
  <c r="F2210" i="1" s="1"/>
  <c r="B2209" i="1"/>
  <c r="B2209" i="2" s="1"/>
  <c r="L4903" i="2" l="1"/>
  <c r="L4903" i="1" s="1"/>
  <c r="L3825" i="2"/>
  <c r="L3825" i="1" s="1"/>
  <c r="L4363" i="2"/>
  <c r="L4363" i="1" s="1"/>
  <c r="L2747" i="2"/>
  <c r="L2747" i="1" s="1"/>
  <c r="R239" i="3"/>
  <c r="V239" i="3" s="1"/>
  <c r="A3287" i="2"/>
  <c r="A2748" i="2"/>
  <c r="L3181" i="2"/>
  <c r="L3181" i="1" s="1"/>
  <c r="A3826" i="2"/>
  <c r="G2222" i="2"/>
  <c r="G2760" i="2"/>
  <c r="G3299" i="2" s="1"/>
  <c r="G3838" i="2" s="1"/>
  <c r="G4377" i="2" s="1"/>
  <c r="G4916" i="2" s="1"/>
  <c r="A4364" i="2"/>
  <c r="A4904" i="2"/>
  <c r="A2210" i="2"/>
  <c r="S412" i="3"/>
  <c r="AC152" i="3"/>
  <c r="AE151" i="3"/>
  <c r="G840" i="2"/>
  <c r="L495" i="2"/>
  <c r="L495" i="1" s="1"/>
  <c r="G152" i="2"/>
  <c r="G496" i="2"/>
  <c r="L151" i="2"/>
  <c r="L151" i="1" s="1"/>
  <c r="G1184" i="2"/>
  <c r="L839" i="2"/>
  <c r="L839" i="1" s="1"/>
  <c r="D3287" i="1"/>
  <c r="D3826" i="1"/>
  <c r="D4904" i="1"/>
  <c r="D4364" i="1"/>
  <c r="D2748" i="1"/>
  <c r="L2210" i="2"/>
  <c r="L2210" i="1" s="1"/>
  <c r="D2210" i="1"/>
  <c r="U145" i="3"/>
  <c r="A4905" i="1"/>
  <c r="F4905" i="1" s="1"/>
  <c r="B4904" i="1"/>
  <c r="B4904" i="2" s="1"/>
  <c r="B4364" i="1"/>
  <c r="B4364" i="2" s="1"/>
  <c r="A4365" i="1"/>
  <c r="F4365" i="1" s="1"/>
  <c r="B3826" i="1"/>
  <c r="B3826" i="2" s="1"/>
  <c r="A3827" i="1"/>
  <c r="F3827" i="1" s="1"/>
  <c r="A3288" i="1"/>
  <c r="F3288" i="1" s="1"/>
  <c r="B3287" i="1"/>
  <c r="B3287" i="2" s="1"/>
  <c r="B2748" i="1"/>
  <c r="B2748" i="2" s="1"/>
  <c r="A2749" i="1"/>
  <c r="F2749" i="1" s="1"/>
  <c r="A2211" i="1"/>
  <c r="F2211" i="1" s="1"/>
  <c r="B2210" i="1"/>
  <c r="B2210" i="2" s="1"/>
  <c r="L2748" i="2" l="1"/>
  <c r="L2748" i="1" s="1"/>
  <c r="L4904" i="2"/>
  <c r="L4904" i="1" s="1"/>
  <c r="L4364" i="2"/>
  <c r="L4364" i="1" s="1"/>
  <c r="L3826" i="2"/>
  <c r="L3826" i="1" s="1"/>
  <c r="R240" i="3"/>
  <c r="V240" i="3" s="1"/>
  <c r="A3288" i="2"/>
  <c r="L3182" i="2"/>
  <c r="L3182" i="1" s="1"/>
  <c r="A3827" i="2"/>
  <c r="G2223" i="2"/>
  <c r="G2761" i="2"/>
  <c r="G3300" i="2" s="1"/>
  <c r="G3839" i="2" s="1"/>
  <c r="G4378" i="2" s="1"/>
  <c r="G4917" i="2" s="1"/>
  <c r="A2749" i="2"/>
  <c r="A4365" i="2"/>
  <c r="A4905" i="2"/>
  <c r="A2211" i="2"/>
  <c r="S413" i="3"/>
  <c r="AC153" i="3"/>
  <c r="AE152" i="3"/>
  <c r="G1529" i="2"/>
  <c r="L1184" i="2"/>
  <c r="L1184" i="1" s="1"/>
  <c r="G841" i="2"/>
  <c r="L496" i="2"/>
  <c r="L496" i="1" s="1"/>
  <c r="G153" i="2"/>
  <c r="G497" i="2"/>
  <c r="L152" i="2"/>
  <c r="L152" i="1" s="1"/>
  <c r="G1185" i="2"/>
  <c r="L840" i="2"/>
  <c r="L840" i="1" s="1"/>
  <c r="D3827" i="1"/>
  <c r="D3288" i="1"/>
  <c r="D4365" i="1"/>
  <c r="D2749" i="1"/>
  <c r="D4905" i="1"/>
  <c r="L2211" i="2"/>
  <c r="L2211" i="1" s="1"/>
  <c r="D2211" i="1"/>
  <c r="U146" i="3"/>
  <c r="A4906" i="1"/>
  <c r="F4906" i="1" s="1"/>
  <c r="B4905" i="1"/>
  <c r="B4905" i="2" s="1"/>
  <c r="A4366" i="1"/>
  <c r="F4366" i="1" s="1"/>
  <c r="B4365" i="1"/>
  <c r="B4365" i="2" s="1"/>
  <c r="B3827" i="1"/>
  <c r="B3827" i="2" s="1"/>
  <c r="A3828" i="1"/>
  <c r="F3828" i="1" s="1"/>
  <c r="B3288" i="1"/>
  <c r="B3288" i="2" s="1"/>
  <c r="A3289" i="1"/>
  <c r="F3289" i="1" s="1"/>
  <c r="B2749" i="1"/>
  <c r="B2749" i="2" s="1"/>
  <c r="A2750" i="1"/>
  <c r="F2750" i="1" s="1"/>
  <c r="A2212" i="1"/>
  <c r="F2212" i="1" s="1"/>
  <c r="B2211" i="1"/>
  <c r="B2211" i="2" s="1"/>
  <c r="L3827" i="2" l="1"/>
  <c r="L3827" i="1" s="1"/>
  <c r="L4905" i="2"/>
  <c r="L4905" i="1" s="1"/>
  <c r="L4365" i="2"/>
  <c r="L4365" i="1" s="1"/>
  <c r="L2749" i="2"/>
  <c r="L2749" i="1" s="1"/>
  <c r="R241" i="3"/>
  <c r="V241" i="3" s="1"/>
  <c r="L3183" i="2"/>
  <c r="L3183" i="1" s="1"/>
  <c r="A3828" i="2"/>
  <c r="A4366" i="2"/>
  <c r="A4906" i="2"/>
  <c r="G2224" i="2"/>
  <c r="G2762" i="2"/>
  <c r="G3301" i="2" s="1"/>
  <c r="G3840" i="2" s="1"/>
  <c r="G4379" i="2" s="1"/>
  <c r="G4918" i="2" s="1"/>
  <c r="A2212" i="2"/>
  <c r="L2212" i="2" s="1"/>
  <c r="L2212" i="1" s="1"/>
  <c r="A2750" i="2"/>
  <c r="A3289" i="2"/>
  <c r="S414" i="3"/>
  <c r="AC154" i="3"/>
  <c r="AE153" i="3"/>
  <c r="G1530" i="2"/>
  <c r="L1185" i="2"/>
  <c r="L1185" i="1" s="1"/>
  <c r="G842" i="2"/>
  <c r="L497" i="2"/>
  <c r="L497" i="1" s="1"/>
  <c r="G154" i="2"/>
  <c r="G498" i="2"/>
  <c r="L153" i="2"/>
  <c r="L153" i="1" s="1"/>
  <c r="G1186" i="2"/>
  <c r="L841" i="2"/>
  <c r="L841" i="1" s="1"/>
  <c r="G1874" i="2"/>
  <c r="L1874" i="2" s="1"/>
  <c r="L1874" i="1" s="1"/>
  <c r="L1529" i="2"/>
  <c r="L1529" i="1" s="1"/>
  <c r="D3828" i="1"/>
  <c r="D3289" i="1"/>
  <c r="D4366" i="1"/>
  <c r="D2750" i="1"/>
  <c r="D4906" i="1"/>
  <c r="D2212" i="1"/>
  <c r="U147" i="3"/>
  <c r="A4907" i="1"/>
  <c r="F4907" i="1" s="1"/>
  <c r="B4906" i="1"/>
  <c r="B4906" i="2" s="1"/>
  <c r="A4367" i="1"/>
  <c r="F4367" i="1" s="1"/>
  <c r="B4366" i="1"/>
  <c r="B4366" i="2" s="1"/>
  <c r="B3828" i="1"/>
  <c r="B3828" i="2" s="1"/>
  <c r="A3829" i="1"/>
  <c r="F3829" i="1" s="1"/>
  <c r="A3290" i="1"/>
  <c r="F3290" i="1" s="1"/>
  <c r="B3289" i="1"/>
  <c r="B3289" i="2" s="1"/>
  <c r="B2750" i="1"/>
  <c r="B2750" i="2" s="1"/>
  <c r="A2751" i="1"/>
  <c r="F2751" i="1" s="1"/>
  <c r="A2213" i="1"/>
  <c r="F2213" i="1" s="1"/>
  <c r="B2212" i="1"/>
  <c r="B2212" i="2" s="1"/>
  <c r="L4366" i="2" l="1"/>
  <c r="L4366" i="1" s="1"/>
  <c r="L3828" i="2"/>
  <c r="L3828" i="1" s="1"/>
  <c r="L2750" i="2"/>
  <c r="L2750" i="1" s="1"/>
  <c r="L4906" i="2"/>
  <c r="L4906" i="1" s="1"/>
  <c r="R242" i="3"/>
  <c r="V242" i="3" s="1"/>
  <c r="A4367" i="2"/>
  <c r="G2225" i="2"/>
  <c r="G2763" i="2"/>
  <c r="G3302" i="2" s="1"/>
  <c r="G3841" i="2" s="1"/>
  <c r="G4380" i="2" s="1"/>
  <c r="G4919" i="2" s="1"/>
  <c r="A4907" i="2"/>
  <c r="A2213" i="2"/>
  <c r="A2751" i="2"/>
  <c r="A3290" i="2"/>
  <c r="L3184" i="2"/>
  <c r="L3184" i="1" s="1"/>
  <c r="A3829" i="2"/>
  <c r="S415" i="3"/>
  <c r="AC155" i="3"/>
  <c r="AE154" i="3"/>
  <c r="G843" i="2"/>
  <c r="L498" i="2"/>
  <c r="L498" i="1" s="1"/>
  <c r="G155" i="2"/>
  <c r="G499" i="2"/>
  <c r="L154" i="2"/>
  <c r="L154" i="1" s="1"/>
  <c r="G1187" i="2"/>
  <c r="L842" i="2"/>
  <c r="L842" i="1" s="1"/>
  <c r="G1531" i="2"/>
  <c r="L1186" i="2"/>
  <c r="L1186" i="1" s="1"/>
  <c r="G1875" i="2"/>
  <c r="L1875" i="2" s="1"/>
  <c r="L1875" i="1" s="1"/>
  <c r="L1530" i="2"/>
  <c r="L1530" i="1" s="1"/>
  <c r="D3829" i="1"/>
  <c r="D3290" i="1"/>
  <c r="D4367" i="1"/>
  <c r="D4907" i="1"/>
  <c r="D2751" i="1"/>
  <c r="L2213" i="2"/>
  <c r="L2213" i="1" s="1"/>
  <c r="D2213" i="1"/>
  <c r="U148" i="3"/>
  <c r="B4907" i="1"/>
  <c r="B4907" i="2" s="1"/>
  <c r="A4908" i="1"/>
  <c r="F4908" i="1" s="1"/>
  <c r="A4368" i="1"/>
  <c r="F4368" i="1" s="1"/>
  <c r="B4367" i="1"/>
  <c r="B4367" i="2" s="1"/>
  <c r="B3829" i="1"/>
  <c r="B3829" i="2" s="1"/>
  <c r="A3830" i="1"/>
  <c r="F3830" i="1" s="1"/>
  <c r="A3291" i="1"/>
  <c r="F3291" i="1" s="1"/>
  <c r="B3290" i="1"/>
  <c r="B3290" i="2" s="1"/>
  <c r="B2751" i="1"/>
  <c r="B2751" i="2" s="1"/>
  <c r="A2752" i="1"/>
  <c r="F2752" i="1" s="1"/>
  <c r="B2213" i="1"/>
  <c r="B2213" i="2" s="1"/>
  <c r="A2214" i="1"/>
  <c r="F2214" i="1" s="1"/>
  <c r="L4367" i="2" l="1"/>
  <c r="L4367" i="1" s="1"/>
  <c r="L3829" i="2"/>
  <c r="L3829" i="1" s="1"/>
  <c r="L2751" i="2"/>
  <c r="L2751" i="1" s="1"/>
  <c r="L4907" i="2"/>
  <c r="L4907" i="1" s="1"/>
  <c r="R243" i="3"/>
  <c r="V243" i="3" s="1"/>
  <c r="A4368" i="2"/>
  <c r="A2214" i="2"/>
  <c r="L2214" i="2" s="1"/>
  <c r="L2214" i="1" s="1"/>
  <c r="A4908" i="2"/>
  <c r="A2752" i="2"/>
  <c r="G2226" i="2"/>
  <c r="G2764" i="2"/>
  <c r="G3303" i="2" s="1"/>
  <c r="G3842" i="2" s="1"/>
  <c r="G4381" i="2" s="1"/>
  <c r="G4920" i="2" s="1"/>
  <c r="A3291" i="2"/>
  <c r="L3185" i="2"/>
  <c r="L3185" i="1" s="1"/>
  <c r="A3830" i="2"/>
  <c r="S416" i="3"/>
  <c r="AC156" i="3"/>
  <c r="AE155" i="3"/>
  <c r="G1876" i="2"/>
  <c r="L1876" i="2" s="1"/>
  <c r="L1876" i="1" s="1"/>
  <c r="L1531" i="2"/>
  <c r="L1531" i="1" s="1"/>
  <c r="G1532" i="2"/>
  <c r="L1187" i="2"/>
  <c r="L1187" i="1" s="1"/>
  <c r="G844" i="2"/>
  <c r="L499" i="2"/>
  <c r="L499" i="1" s="1"/>
  <c r="G156" i="2"/>
  <c r="G500" i="2"/>
  <c r="L155" i="2"/>
  <c r="L155" i="1" s="1"/>
  <c r="G1188" i="2"/>
  <c r="L843" i="2"/>
  <c r="L843" i="1" s="1"/>
  <c r="D3291" i="1"/>
  <c r="D3830" i="1"/>
  <c r="D4368" i="1"/>
  <c r="D2752" i="1"/>
  <c r="D4908" i="1"/>
  <c r="D2214" i="1"/>
  <c r="U149" i="3"/>
  <c r="A4909" i="1"/>
  <c r="F4909" i="1" s="1"/>
  <c r="B4908" i="1"/>
  <c r="B4908" i="2" s="1"/>
  <c r="B4368" i="1"/>
  <c r="B4368" i="2" s="1"/>
  <c r="A4369" i="1"/>
  <c r="F4369" i="1" s="1"/>
  <c r="B3830" i="1"/>
  <c r="B3830" i="2" s="1"/>
  <c r="A3831" i="1"/>
  <c r="F3831" i="1" s="1"/>
  <c r="B3291" i="1"/>
  <c r="B3291" i="2" s="1"/>
  <c r="A3292" i="1"/>
  <c r="F3292" i="1" s="1"/>
  <c r="B2752" i="1"/>
  <c r="B2752" i="2" s="1"/>
  <c r="A2753" i="1"/>
  <c r="F2753" i="1" s="1"/>
  <c r="B2214" i="1"/>
  <c r="B2214" i="2" s="1"/>
  <c r="A2215" i="1"/>
  <c r="F2215" i="1" s="1"/>
  <c r="L4908" i="2" l="1"/>
  <c r="L4908" i="1" s="1"/>
  <c r="L4368" i="2"/>
  <c r="L4368" i="1" s="1"/>
  <c r="L3830" i="2"/>
  <c r="L3830" i="1" s="1"/>
  <c r="L2752" i="2"/>
  <c r="L2752" i="1" s="1"/>
  <c r="R244" i="3"/>
  <c r="V244" i="3" s="1"/>
  <c r="G2227" i="2"/>
  <c r="G2765" i="2"/>
  <c r="G3304" i="2" s="1"/>
  <c r="G3843" i="2" s="1"/>
  <c r="G4382" i="2" s="1"/>
  <c r="G4921" i="2" s="1"/>
  <c r="A4369" i="2"/>
  <c r="A4909" i="2"/>
  <c r="A2215" i="2"/>
  <c r="L3186" i="2"/>
  <c r="L3186" i="1" s="1"/>
  <c r="A3831" i="2"/>
  <c r="A2753" i="2"/>
  <c r="A3292" i="2"/>
  <c r="S417" i="3"/>
  <c r="AC157" i="3"/>
  <c r="AE156" i="3"/>
  <c r="G1533" i="2"/>
  <c r="L1188" i="2"/>
  <c r="L1188" i="1" s="1"/>
  <c r="G845" i="2"/>
  <c r="L500" i="2"/>
  <c r="L500" i="1" s="1"/>
  <c r="G157" i="2"/>
  <c r="G501" i="2"/>
  <c r="L156" i="2"/>
  <c r="L156" i="1" s="1"/>
  <c r="G1189" i="2"/>
  <c r="L844" i="2"/>
  <c r="L844" i="1" s="1"/>
  <c r="G1877" i="2"/>
  <c r="L1877" i="2" s="1"/>
  <c r="L1877" i="1" s="1"/>
  <c r="L1532" i="2"/>
  <c r="L1532" i="1" s="1"/>
  <c r="D2753" i="1"/>
  <c r="D4909" i="1"/>
  <c r="D3292" i="1"/>
  <c r="D3831" i="1"/>
  <c r="D4369" i="1"/>
  <c r="L2215" i="2"/>
  <c r="L2215" i="1" s="1"/>
  <c r="D2215" i="1"/>
  <c r="U150" i="3"/>
  <c r="B4909" i="1"/>
  <c r="B4909" i="2" s="1"/>
  <c r="A4910" i="1"/>
  <c r="F4910" i="1" s="1"/>
  <c r="A4370" i="1"/>
  <c r="F4370" i="1" s="1"/>
  <c r="B4369" i="1"/>
  <c r="B4369" i="2" s="1"/>
  <c r="B3831" i="1"/>
  <c r="B3831" i="2" s="1"/>
  <c r="A3832" i="1"/>
  <c r="F3832" i="1" s="1"/>
  <c r="A3293" i="1"/>
  <c r="F3293" i="1" s="1"/>
  <c r="B3292" i="1"/>
  <c r="B3292" i="2" s="1"/>
  <c r="B2753" i="1"/>
  <c r="B2753" i="2" s="1"/>
  <c r="A2754" i="1"/>
  <c r="F2754" i="1" s="1"/>
  <c r="A2216" i="1"/>
  <c r="F2216" i="1" s="1"/>
  <c r="B2215" i="1"/>
  <c r="B2215" i="2" s="1"/>
  <c r="L4369" i="2" l="1"/>
  <c r="L4369" i="1" s="1"/>
  <c r="L2753" i="2"/>
  <c r="L2753" i="1" s="1"/>
  <c r="L3831" i="2"/>
  <c r="L3831" i="1" s="1"/>
  <c r="L4909" i="2"/>
  <c r="L4909" i="1" s="1"/>
  <c r="R245" i="3"/>
  <c r="V245" i="3" s="1"/>
  <c r="A4370" i="2"/>
  <c r="A4910" i="2"/>
  <c r="G2228" i="2"/>
  <c r="G2766" i="2"/>
  <c r="G3305" i="2" s="1"/>
  <c r="G3844" i="2" s="1"/>
  <c r="G4383" i="2" s="1"/>
  <c r="G4922" i="2" s="1"/>
  <c r="A2216" i="2"/>
  <c r="L3187" i="2"/>
  <c r="L3187" i="1" s="1"/>
  <c r="A3832" i="2"/>
  <c r="A2754" i="2"/>
  <c r="A3293" i="2"/>
  <c r="S418" i="3"/>
  <c r="AC158" i="3"/>
  <c r="AE157" i="3"/>
  <c r="G1534" i="2"/>
  <c r="L1189" i="2"/>
  <c r="L1189" i="1" s="1"/>
  <c r="G846" i="2"/>
  <c r="L501" i="2"/>
  <c r="L501" i="1" s="1"/>
  <c r="G158" i="2"/>
  <c r="G502" i="2"/>
  <c r="L157" i="2"/>
  <c r="L157" i="1" s="1"/>
  <c r="G1190" i="2"/>
  <c r="L845" i="2"/>
  <c r="L845" i="1" s="1"/>
  <c r="G1878" i="2"/>
  <c r="L1878" i="2" s="1"/>
  <c r="L1878" i="1" s="1"/>
  <c r="L1533" i="2"/>
  <c r="L1533" i="1" s="1"/>
  <c r="D2754" i="1"/>
  <c r="D4910" i="1"/>
  <c r="D3293" i="1"/>
  <c r="D3832" i="1"/>
  <c r="D4370" i="1"/>
  <c r="L2216" i="2"/>
  <c r="L2216" i="1" s="1"/>
  <c r="D2216" i="1"/>
  <c r="U151" i="3"/>
  <c r="B4910" i="1"/>
  <c r="B4910" i="2" s="1"/>
  <c r="A4911" i="1"/>
  <c r="F4911" i="1" s="1"/>
  <c r="A4371" i="1"/>
  <c r="F4371" i="1" s="1"/>
  <c r="B4370" i="1"/>
  <c r="B4370" i="2" s="1"/>
  <c r="B3832" i="1"/>
  <c r="B3832" i="2" s="1"/>
  <c r="A3833" i="1"/>
  <c r="F3833" i="1" s="1"/>
  <c r="B3293" i="1"/>
  <c r="B3293" i="2" s="1"/>
  <c r="A3294" i="1"/>
  <c r="F3294" i="1" s="1"/>
  <c r="B2754" i="1"/>
  <c r="B2754" i="2" s="1"/>
  <c r="A2755" i="1"/>
  <c r="F2755" i="1" s="1"/>
  <c r="A2217" i="1"/>
  <c r="F2217" i="1" s="1"/>
  <c r="B2216" i="1"/>
  <c r="B2216" i="2" s="1"/>
  <c r="L4910" i="2" l="1"/>
  <c r="L4910" i="1" s="1"/>
  <c r="L4370" i="2"/>
  <c r="L4370" i="1" s="1"/>
  <c r="L2754" i="2"/>
  <c r="L2754" i="1" s="1"/>
  <c r="L3832" i="2"/>
  <c r="L3832" i="1" s="1"/>
  <c r="R246" i="3"/>
  <c r="V246" i="3" s="1"/>
  <c r="A4371" i="2"/>
  <c r="A4911" i="2"/>
  <c r="G2229" i="2"/>
  <c r="G2767" i="2"/>
  <c r="G3306" i="2" s="1"/>
  <c r="G3845" i="2" s="1"/>
  <c r="G4384" i="2" s="1"/>
  <c r="G4923" i="2" s="1"/>
  <c r="A2217" i="2"/>
  <c r="A2755" i="2"/>
  <c r="A3294" i="2"/>
  <c r="L3188" i="2"/>
  <c r="L3188" i="1" s="1"/>
  <c r="A3833" i="2"/>
  <c r="S419" i="3"/>
  <c r="AC159" i="3"/>
  <c r="AE158" i="3"/>
  <c r="G847" i="2"/>
  <c r="L502" i="2"/>
  <c r="L502" i="1" s="1"/>
  <c r="G159" i="2"/>
  <c r="G503" i="2"/>
  <c r="L158" i="2"/>
  <c r="L158" i="1" s="1"/>
  <c r="G1535" i="2"/>
  <c r="L1190" i="2"/>
  <c r="L1190" i="1" s="1"/>
  <c r="G1191" i="2"/>
  <c r="L846" i="2"/>
  <c r="L846" i="1" s="1"/>
  <c r="G1879" i="2"/>
  <c r="L1879" i="2" s="1"/>
  <c r="L1879" i="1" s="1"/>
  <c r="L1534" i="2"/>
  <c r="L1534" i="1" s="1"/>
  <c r="D2755" i="1"/>
  <c r="D4911" i="1"/>
  <c r="D3294" i="1"/>
  <c r="D3833" i="1"/>
  <c r="D4371" i="1"/>
  <c r="L2217" i="2"/>
  <c r="L2217" i="1" s="1"/>
  <c r="D2217" i="1"/>
  <c r="U152" i="3"/>
  <c r="B4911" i="1"/>
  <c r="B4911" i="2" s="1"/>
  <c r="A4912" i="1"/>
  <c r="F4912" i="1" s="1"/>
  <c r="A4372" i="1"/>
  <c r="F4372" i="1" s="1"/>
  <c r="B4371" i="1"/>
  <c r="B4371" i="2" s="1"/>
  <c r="B3833" i="1"/>
  <c r="B3833" i="2" s="1"/>
  <c r="A3834" i="1"/>
  <c r="F3834" i="1" s="1"/>
  <c r="B3294" i="1"/>
  <c r="B3294" i="2" s="1"/>
  <c r="A3295" i="1"/>
  <c r="F3295" i="1" s="1"/>
  <c r="B2755" i="1"/>
  <c r="B2755" i="2" s="1"/>
  <c r="A2756" i="1"/>
  <c r="F2756" i="1" s="1"/>
  <c r="A2218" i="1"/>
  <c r="F2218" i="1" s="1"/>
  <c r="B2217" i="1"/>
  <c r="B2217" i="2" s="1"/>
  <c r="L4911" i="2" l="1"/>
  <c r="L4911" i="1" s="1"/>
  <c r="L4371" i="2"/>
  <c r="L4371" i="1" s="1"/>
  <c r="L3833" i="2"/>
  <c r="L3833" i="1" s="1"/>
  <c r="L2755" i="2"/>
  <c r="L2755" i="1" s="1"/>
  <c r="R247" i="3"/>
  <c r="V247" i="3" s="1"/>
  <c r="A2218" i="2"/>
  <c r="L2218" i="2" s="1"/>
  <c r="L2218" i="1" s="1"/>
  <c r="A4372" i="2"/>
  <c r="A4912" i="2"/>
  <c r="G2230" i="2"/>
  <c r="G2768" i="2"/>
  <c r="G3307" i="2" s="1"/>
  <c r="G3846" i="2" s="1"/>
  <c r="G4385" i="2" s="1"/>
  <c r="G4924" i="2" s="1"/>
  <c r="A2756" i="2"/>
  <c r="A3295" i="2"/>
  <c r="L3189" i="2"/>
  <c r="L3189" i="1" s="1"/>
  <c r="A3834" i="2"/>
  <c r="S420" i="3"/>
  <c r="AC160" i="3"/>
  <c r="AE159" i="3"/>
  <c r="G1536" i="2"/>
  <c r="L1191" i="2"/>
  <c r="L1191" i="1" s="1"/>
  <c r="G1880" i="2"/>
  <c r="L1880" i="2" s="1"/>
  <c r="L1880" i="1" s="1"/>
  <c r="L1535" i="2"/>
  <c r="L1535" i="1" s="1"/>
  <c r="G848" i="2"/>
  <c r="L503" i="2"/>
  <c r="L503" i="1" s="1"/>
  <c r="G160" i="2"/>
  <c r="G504" i="2"/>
  <c r="L159" i="2"/>
  <c r="L159" i="1" s="1"/>
  <c r="G1192" i="2"/>
  <c r="L847" i="2"/>
  <c r="L847" i="1" s="1"/>
  <c r="D3834" i="1"/>
  <c r="D2756" i="1"/>
  <c r="D3295" i="1"/>
  <c r="D4912" i="1"/>
  <c r="D4372" i="1"/>
  <c r="D2218" i="1"/>
  <c r="U153" i="3"/>
  <c r="A4913" i="1"/>
  <c r="F4913" i="1" s="1"/>
  <c r="B4912" i="1"/>
  <c r="B4912" i="2" s="1"/>
  <c r="B4372" i="1"/>
  <c r="B4372" i="2" s="1"/>
  <c r="A4373" i="1"/>
  <c r="F4373" i="1" s="1"/>
  <c r="B3834" i="1"/>
  <c r="B3834" i="2" s="1"/>
  <c r="A3835" i="1"/>
  <c r="F3835" i="1" s="1"/>
  <c r="A3296" i="1"/>
  <c r="F3296" i="1" s="1"/>
  <c r="B3295" i="1"/>
  <c r="B3295" i="2" s="1"/>
  <c r="B2756" i="1"/>
  <c r="B2756" i="2" s="1"/>
  <c r="A2757" i="1"/>
  <c r="F2757" i="1" s="1"/>
  <c r="A2219" i="1"/>
  <c r="F2219" i="1" s="1"/>
  <c r="B2218" i="1"/>
  <c r="B2218" i="2" s="1"/>
  <c r="L4912" i="2" l="1"/>
  <c r="L4912" i="1" s="1"/>
  <c r="L4372" i="2"/>
  <c r="L4372" i="1" s="1"/>
  <c r="L3834" i="2"/>
  <c r="L3834" i="1" s="1"/>
  <c r="L2756" i="2"/>
  <c r="L2756" i="1" s="1"/>
  <c r="R248" i="3"/>
  <c r="V248" i="3" s="1"/>
  <c r="A4373" i="2"/>
  <c r="G2231" i="2"/>
  <c r="G2769" i="2"/>
  <c r="G3308" i="2" s="1"/>
  <c r="G3847" i="2" s="1"/>
  <c r="G4386" i="2" s="1"/>
  <c r="G4925" i="2" s="1"/>
  <c r="A4913" i="2"/>
  <c r="L3190" i="2"/>
  <c r="L3190" i="1" s="1"/>
  <c r="A3835" i="2"/>
  <c r="A2219" i="2"/>
  <c r="A2757" i="2"/>
  <c r="A3296" i="2"/>
  <c r="S421" i="3"/>
  <c r="AC161" i="3"/>
  <c r="AE160" i="3"/>
  <c r="G1537" i="2"/>
  <c r="L1192" i="2"/>
  <c r="L1192" i="1" s="1"/>
  <c r="G161" i="2"/>
  <c r="G505" i="2"/>
  <c r="L160" i="2"/>
  <c r="L160" i="1" s="1"/>
  <c r="G849" i="2"/>
  <c r="L504" i="2"/>
  <c r="L504" i="1" s="1"/>
  <c r="G1193" i="2"/>
  <c r="L848" i="2"/>
  <c r="L848" i="1" s="1"/>
  <c r="G1881" i="2"/>
  <c r="L1881" i="2" s="1"/>
  <c r="L1881" i="1" s="1"/>
  <c r="L1536" i="2"/>
  <c r="L1536" i="1" s="1"/>
  <c r="D3296" i="1"/>
  <c r="D3835" i="1"/>
  <c r="D2757" i="1"/>
  <c r="D4913" i="1"/>
  <c r="D4373" i="1"/>
  <c r="D2219" i="1"/>
  <c r="U154" i="3"/>
  <c r="A4914" i="1"/>
  <c r="F4914" i="1" s="1"/>
  <c r="B4913" i="1"/>
  <c r="B4913" i="2" s="1"/>
  <c r="A4374" i="1"/>
  <c r="F4374" i="1" s="1"/>
  <c r="B4373" i="1"/>
  <c r="B4373" i="2" s="1"/>
  <c r="B3835" i="1"/>
  <c r="B3835" i="2" s="1"/>
  <c r="A3836" i="1"/>
  <c r="F3836" i="1" s="1"/>
  <c r="B3296" i="1"/>
  <c r="B3296" i="2" s="1"/>
  <c r="A3297" i="1"/>
  <c r="F3297" i="1" s="1"/>
  <c r="B2757" i="1"/>
  <c r="B2757" i="2" s="1"/>
  <c r="A2758" i="1"/>
  <c r="F2758" i="1" s="1"/>
  <c r="A2220" i="1"/>
  <c r="F2220" i="1" s="1"/>
  <c r="B2219" i="1"/>
  <c r="B2219" i="2" s="1"/>
  <c r="L4373" i="2" l="1"/>
  <c r="L4373" i="1" s="1"/>
  <c r="L2757" i="2"/>
  <c r="L2757" i="1" s="1"/>
  <c r="L2219" i="2"/>
  <c r="L2219" i="1" s="1"/>
  <c r="L3835" i="2"/>
  <c r="L3835" i="1" s="1"/>
  <c r="L4913" i="2"/>
  <c r="L4913" i="1" s="1"/>
  <c r="R249" i="3"/>
  <c r="V249" i="3" s="1"/>
  <c r="A4374" i="2"/>
  <c r="A4914" i="2"/>
  <c r="A2220" i="2"/>
  <c r="A2758" i="2"/>
  <c r="L3191" i="2"/>
  <c r="L3191" i="1" s="1"/>
  <c r="A3836" i="2"/>
  <c r="G2232" i="2"/>
  <c r="G2770" i="2"/>
  <c r="G3309" i="2" s="1"/>
  <c r="G3848" i="2" s="1"/>
  <c r="G4387" i="2" s="1"/>
  <c r="G4926" i="2" s="1"/>
  <c r="A3297" i="2"/>
  <c r="S422" i="3"/>
  <c r="AC162" i="3"/>
  <c r="AE161" i="3"/>
  <c r="G1538" i="2"/>
  <c r="L1193" i="2"/>
  <c r="L1193" i="1" s="1"/>
  <c r="G1194" i="2"/>
  <c r="L849" i="2"/>
  <c r="L849" i="1" s="1"/>
  <c r="G850" i="2"/>
  <c r="L505" i="2"/>
  <c r="L505" i="1" s="1"/>
  <c r="G162" i="2"/>
  <c r="G506" i="2"/>
  <c r="L161" i="2"/>
  <c r="L161" i="1" s="1"/>
  <c r="G1882" i="2"/>
  <c r="L1882" i="2" s="1"/>
  <c r="L1882" i="1" s="1"/>
  <c r="L1537" i="2"/>
  <c r="L1537" i="1" s="1"/>
  <c r="D2758" i="1"/>
  <c r="D3836" i="1"/>
  <c r="D4914" i="1"/>
  <c r="D3297" i="1"/>
  <c r="D4374" i="1"/>
  <c r="L2220" i="2"/>
  <c r="L2220" i="1" s="1"/>
  <c r="D2220" i="1"/>
  <c r="U155" i="3"/>
  <c r="B4914" i="1"/>
  <c r="B4914" i="2" s="1"/>
  <c r="A4915" i="1"/>
  <c r="F4915" i="1" s="1"/>
  <c r="A4375" i="1"/>
  <c r="F4375" i="1" s="1"/>
  <c r="B4374" i="1"/>
  <c r="B4374" i="2" s="1"/>
  <c r="B3836" i="1"/>
  <c r="B3836" i="2" s="1"/>
  <c r="A3837" i="1"/>
  <c r="F3837" i="1" s="1"/>
  <c r="A3298" i="1"/>
  <c r="F3298" i="1" s="1"/>
  <c r="B3297" i="1"/>
  <c r="B3297" i="2" s="1"/>
  <c r="B2758" i="1"/>
  <c r="B2758" i="2" s="1"/>
  <c r="A2759" i="1"/>
  <c r="F2759" i="1" s="1"/>
  <c r="A2221" i="1"/>
  <c r="F2221" i="1" s="1"/>
  <c r="B2220" i="1"/>
  <c r="B2220" i="2" s="1"/>
  <c r="L4374" i="2" l="1"/>
  <c r="L4374" i="1" s="1"/>
  <c r="L3836" i="2"/>
  <c r="L3836" i="1" s="1"/>
  <c r="L2758" i="2"/>
  <c r="L2758" i="1" s="1"/>
  <c r="L4914" i="2"/>
  <c r="L4914" i="1" s="1"/>
  <c r="R250" i="3"/>
  <c r="V250" i="3" s="1"/>
  <c r="A4375" i="2"/>
  <c r="A4915" i="2"/>
  <c r="A2221" i="2"/>
  <c r="L2221" i="2" s="1"/>
  <c r="L2221" i="1" s="1"/>
  <c r="A2759" i="2"/>
  <c r="G2233" i="2"/>
  <c r="G2771" i="2"/>
  <c r="G3310" i="2" s="1"/>
  <c r="G3849" i="2" s="1"/>
  <c r="G4388" i="2" s="1"/>
  <c r="G4927" i="2" s="1"/>
  <c r="A3298" i="2"/>
  <c r="L3192" i="2"/>
  <c r="L3192" i="1" s="1"/>
  <c r="A3837" i="2"/>
  <c r="S423" i="3"/>
  <c r="AC163" i="3"/>
  <c r="AE162" i="3"/>
  <c r="G163" i="2"/>
  <c r="G507" i="2"/>
  <c r="L162" i="2"/>
  <c r="L162" i="1" s="1"/>
  <c r="G851" i="2"/>
  <c r="L506" i="2"/>
  <c r="L506" i="1" s="1"/>
  <c r="G1195" i="2"/>
  <c r="L850" i="2"/>
  <c r="L850" i="1" s="1"/>
  <c r="G1539" i="2"/>
  <c r="L1194" i="2"/>
  <c r="L1194" i="1" s="1"/>
  <c r="G1883" i="2"/>
  <c r="L1883" i="2" s="1"/>
  <c r="L1883" i="1" s="1"/>
  <c r="L1538" i="2"/>
  <c r="L1538" i="1" s="1"/>
  <c r="D2759" i="1"/>
  <c r="D4915" i="1"/>
  <c r="D3298" i="1"/>
  <c r="D3837" i="1"/>
  <c r="D4375" i="1"/>
  <c r="D2221" i="1"/>
  <c r="U156" i="3"/>
  <c r="B4915" i="1"/>
  <c r="B4915" i="2" s="1"/>
  <c r="A4916" i="1"/>
  <c r="F4916" i="1" s="1"/>
  <c r="A4376" i="1"/>
  <c r="F4376" i="1" s="1"/>
  <c r="B4375" i="1"/>
  <c r="B4375" i="2" s="1"/>
  <c r="B3837" i="1"/>
  <c r="B3837" i="2" s="1"/>
  <c r="A3838" i="1"/>
  <c r="F3838" i="1" s="1"/>
  <c r="A3299" i="1"/>
  <c r="F3299" i="1" s="1"/>
  <c r="B3298" i="1"/>
  <c r="B3298" i="2" s="1"/>
  <c r="B2759" i="1"/>
  <c r="B2759" i="2" s="1"/>
  <c r="A2760" i="1"/>
  <c r="F2760" i="1" s="1"/>
  <c r="A2222" i="1"/>
  <c r="F2222" i="1" s="1"/>
  <c r="B2221" i="1"/>
  <c r="B2221" i="2" s="1"/>
  <c r="L4915" i="2" l="1"/>
  <c r="L4915" i="1" s="1"/>
  <c r="L4375" i="2"/>
  <c r="L4375" i="1" s="1"/>
  <c r="L3837" i="2"/>
  <c r="L3837" i="1" s="1"/>
  <c r="L2759" i="2"/>
  <c r="L2759" i="1" s="1"/>
  <c r="R251" i="3"/>
  <c r="V251" i="3" s="1"/>
  <c r="G2234" i="2"/>
  <c r="G2772" i="2"/>
  <c r="G3311" i="2" s="1"/>
  <c r="G3850" i="2" s="1"/>
  <c r="G4389" i="2" s="1"/>
  <c r="G4928" i="2" s="1"/>
  <c r="A4916" i="2"/>
  <c r="A4376" i="2"/>
  <c r="A2222" i="2"/>
  <c r="A2760" i="2"/>
  <c r="A3299" i="2"/>
  <c r="L3193" i="2"/>
  <c r="L3193" i="1" s="1"/>
  <c r="A3838" i="2"/>
  <c r="S424" i="3"/>
  <c r="AC164" i="3"/>
  <c r="AE163" i="3"/>
  <c r="G1884" i="2"/>
  <c r="L1884" i="2" s="1"/>
  <c r="L1884" i="1" s="1"/>
  <c r="L1539" i="2"/>
  <c r="L1539" i="1" s="1"/>
  <c r="G1540" i="2"/>
  <c r="L1195" i="2"/>
  <c r="L1195" i="1" s="1"/>
  <c r="G1196" i="2"/>
  <c r="L851" i="2"/>
  <c r="L851" i="1" s="1"/>
  <c r="G852" i="2"/>
  <c r="L507" i="2"/>
  <c r="L507" i="1" s="1"/>
  <c r="G164" i="2"/>
  <c r="G508" i="2"/>
  <c r="L163" i="2"/>
  <c r="L163" i="1" s="1"/>
  <c r="D2760" i="1"/>
  <c r="D3299" i="1"/>
  <c r="D3838" i="1"/>
  <c r="D4916" i="1"/>
  <c r="D4376" i="1"/>
  <c r="L2222" i="2"/>
  <c r="L2222" i="1" s="1"/>
  <c r="D2222" i="1"/>
  <c r="U157" i="3"/>
  <c r="A4917" i="1"/>
  <c r="F4917" i="1" s="1"/>
  <c r="B4916" i="1"/>
  <c r="B4916" i="2" s="1"/>
  <c r="B4376" i="1"/>
  <c r="B4376" i="2" s="1"/>
  <c r="A4377" i="1"/>
  <c r="F4377" i="1" s="1"/>
  <c r="B3838" i="1"/>
  <c r="B3838" i="2" s="1"/>
  <c r="A3839" i="1"/>
  <c r="F3839" i="1" s="1"/>
  <c r="B3299" i="1"/>
  <c r="B3299" i="2" s="1"/>
  <c r="A3300" i="1"/>
  <c r="F3300" i="1" s="1"/>
  <c r="B2760" i="1"/>
  <c r="B2760" i="2" s="1"/>
  <c r="A2761" i="1"/>
  <c r="F2761" i="1" s="1"/>
  <c r="A2223" i="1"/>
  <c r="F2223" i="1" s="1"/>
  <c r="B2222" i="1"/>
  <c r="B2222" i="2" s="1"/>
  <c r="L4916" i="2" l="1"/>
  <c r="L4916" i="1" s="1"/>
  <c r="L3838" i="2"/>
  <c r="L3838" i="1" s="1"/>
  <c r="L2760" i="2"/>
  <c r="L2760" i="1" s="1"/>
  <c r="L4376" i="2"/>
  <c r="L4376" i="1" s="1"/>
  <c r="R252" i="3"/>
  <c r="V252" i="3" s="1"/>
  <c r="A4917" i="2"/>
  <c r="A4377" i="2"/>
  <c r="A3300" i="2"/>
  <c r="A2223" i="2"/>
  <c r="A2761" i="2"/>
  <c r="L3194" i="2"/>
  <c r="L3194" i="1" s="1"/>
  <c r="A3839" i="2"/>
  <c r="G2235" i="2"/>
  <c r="G2773" i="2"/>
  <c r="G3312" i="2" s="1"/>
  <c r="G3851" i="2" s="1"/>
  <c r="G4390" i="2" s="1"/>
  <c r="G4929" i="2" s="1"/>
  <c r="S425" i="3"/>
  <c r="AC165" i="3"/>
  <c r="AE164" i="3"/>
  <c r="G853" i="2"/>
  <c r="L508" i="2"/>
  <c r="L508" i="1" s="1"/>
  <c r="G1197" i="2"/>
  <c r="L852" i="2"/>
  <c r="L852" i="1" s="1"/>
  <c r="G1541" i="2"/>
  <c r="L1196" i="2"/>
  <c r="L1196" i="1" s="1"/>
  <c r="G1885" i="2"/>
  <c r="L1885" i="2" s="1"/>
  <c r="L1885" i="1" s="1"/>
  <c r="L1540" i="2"/>
  <c r="L1540" i="1" s="1"/>
  <c r="G165" i="2"/>
  <c r="G509" i="2"/>
  <c r="G854" i="2" s="1"/>
  <c r="G1199" i="2" s="1"/>
  <c r="G1544" i="2" s="1"/>
  <c r="G1889" i="2" s="1"/>
  <c r="D3300" i="1"/>
  <c r="D3839" i="1"/>
  <c r="D2761" i="1"/>
  <c r="D4917" i="1"/>
  <c r="D4377" i="1"/>
  <c r="L2223" i="2"/>
  <c r="L2223" i="1" s="1"/>
  <c r="D2223" i="1"/>
  <c r="U158" i="3"/>
  <c r="B4917" i="1"/>
  <c r="B4917" i="2" s="1"/>
  <c r="A4918" i="1"/>
  <c r="F4918" i="1" s="1"/>
  <c r="A4378" i="1"/>
  <c r="F4378" i="1" s="1"/>
  <c r="B4377" i="1"/>
  <c r="B4377" i="2" s="1"/>
  <c r="B3839" i="1"/>
  <c r="B3839" i="2" s="1"/>
  <c r="A3840" i="1"/>
  <c r="F3840" i="1" s="1"/>
  <c r="A3301" i="1"/>
  <c r="F3301" i="1" s="1"/>
  <c r="B3300" i="1"/>
  <c r="B3300" i="2" s="1"/>
  <c r="B2761" i="1"/>
  <c r="B2761" i="2" s="1"/>
  <c r="A2762" i="1"/>
  <c r="F2762" i="1" s="1"/>
  <c r="A2224" i="1"/>
  <c r="F2224" i="1" s="1"/>
  <c r="B2223" i="1"/>
  <c r="B2223" i="2" s="1"/>
  <c r="L4377" i="2" l="1"/>
  <c r="L4377" i="1" s="1"/>
  <c r="L4917" i="2"/>
  <c r="L4917" i="1" s="1"/>
  <c r="L3839" i="2"/>
  <c r="L3839" i="1" s="1"/>
  <c r="L2761" i="2"/>
  <c r="L2761" i="1" s="1"/>
  <c r="R253" i="3"/>
  <c r="V253" i="3" s="1"/>
  <c r="L3195" i="2"/>
  <c r="L3195" i="1" s="1"/>
  <c r="A3840" i="2"/>
  <c r="A4378" i="2"/>
  <c r="A4918" i="2"/>
  <c r="A2224" i="2"/>
  <c r="G2236" i="2"/>
  <c r="G2774" i="2"/>
  <c r="G3313" i="2" s="1"/>
  <c r="G3852" i="2" s="1"/>
  <c r="G4391" i="2" s="1"/>
  <c r="G4930" i="2" s="1"/>
  <c r="A2762" i="2"/>
  <c r="A3301" i="2"/>
  <c r="S426" i="3"/>
  <c r="AC166" i="3"/>
  <c r="AE165" i="3"/>
  <c r="G166" i="2"/>
  <c r="G510" i="2"/>
  <c r="G855" i="2" s="1"/>
  <c r="G1200" i="2" s="1"/>
  <c r="G1545" i="2" s="1"/>
  <c r="G1890" i="2" s="1"/>
  <c r="G1886" i="2"/>
  <c r="L1886" i="2" s="1"/>
  <c r="L1886" i="1" s="1"/>
  <c r="L1541" i="2"/>
  <c r="L1541" i="1" s="1"/>
  <c r="G1542" i="2"/>
  <c r="L1197" i="2"/>
  <c r="L1197" i="1" s="1"/>
  <c r="G1198" i="2"/>
  <c r="L853" i="2"/>
  <c r="L853" i="1" s="1"/>
  <c r="D3301" i="1"/>
  <c r="D2762" i="1"/>
  <c r="D4918" i="1"/>
  <c r="D3840" i="1"/>
  <c r="D4378" i="1"/>
  <c r="D2224" i="1"/>
  <c r="U159" i="3"/>
  <c r="A4919" i="1"/>
  <c r="F4919" i="1" s="1"/>
  <c r="B4918" i="1"/>
  <c r="B4918" i="2" s="1"/>
  <c r="A4379" i="1"/>
  <c r="F4379" i="1" s="1"/>
  <c r="B4378" i="1"/>
  <c r="B4378" i="2" s="1"/>
  <c r="B3840" i="1"/>
  <c r="B3840" i="2" s="1"/>
  <c r="A3841" i="1"/>
  <c r="F3841" i="1" s="1"/>
  <c r="B3301" i="1"/>
  <c r="B3301" i="2" s="1"/>
  <c r="A3302" i="1"/>
  <c r="F3302" i="1" s="1"/>
  <c r="B2762" i="1"/>
  <c r="B2762" i="2" s="1"/>
  <c r="A2763" i="1"/>
  <c r="F2763" i="1" s="1"/>
  <c r="A2225" i="1"/>
  <c r="F2225" i="1" s="1"/>
  <c r="B2224" i="1"/>
  <c r="B2224" i="2" s="1"/>
  <c r="L4378" i="2" l="1"/>
  <c r="L4378" i="1" s="1"/>
  <c r="L3840" i="2"/>
  <c r="L3840" i="1" s="1"/>
  <c r="L2762" i="2"/>
  <c r="L2762" i="1" s="1"/>
  <c r="L2224" i="2"/>
  <c r="L2224" i="1" s="1"/>
  <c r="L4918" i="2"/>
  <c r="L4918" i="1" s="1"/>
  <c r="R254" i="3"/>
  <c r="V254" i="3" s="1"/>
  <c r="A3302" i="2"/>
  <c r="G2237" i="2"/>
  <c r="G2775" i="2"/>
  <c r="G3314" i="2" s="1"/>
  <c r="G3853" i="2" s="1"/>
  <c r="G4392" i="2" s="1"/>
  <c r="G4931" i="2" s="1"/>
  <c r="A4379" i="2"/>
  <c r="L3196" i="2"/>
  <c r="L3196" i="1" s="1"/>
  <c r="A3841" i="2"/>
  <c r="A4919" i="2"/>
  <c r="A2225" i="2"/>
  <c r="A2763" i="2"/>
  <c r="S427" i="3"/>
  <c r="AC167" i="3"/>
  <c r="AE166" i="3"/>
  <c r="G1543" i="2"/>
  <c r="L1198" i="2"/>
  <c r="L1198" i="1" s="1"/>
  <c r="G1887" i="2"/>
  <c r="L1887" i="2" s="1"/>
  <c r="L1887" i="1" s="1"/>
  <c r="L1542" i="2"/>
  <c r="L1542" i="1" s="1"/>
  <c r="G167" i="2"/>
  <c r="G511" i="2"/>
  <c r="G856" i="2" s="1"/>
  <c r="G1201" i="2" s="1"/>
  <c r="G1546" i="2" s="1"/>
  <c r="G1891" i="2" s="1"/>
  <c r="D2763" i="1"/>
  <c r="D3302" i="1"/>
  <c r="D3841" i="1"/>
  <c r="D4379" i="1"/>
  <c r="D4919" i="1"/>
  <c r="L2225" i="2"/>
  <c r="L2225" i="1" s="1"/>
  <c r="D2225" i="1"/>
  <c r="U160" i="3"/>
  <c r="A4920" i="1"/>
  <c r="F4920" i="1" s="1"/>
  <c r="B4919" i="1"/>
  <c r="B4919" i="2" s="1"/>
  <c r="A4380" i="1"/>
  <c r="F4380" i="1" s="1"/>
  <c r="B4379" i="1"/>
  <c r="B4379" i="2" s="1"/>
  <c r="B3841" i="1"/>
  <c r="B3841" i="2" s="1"/>
  <c r="A3842" i="1"/>
  <c r="F3842" i="1" s="1"/>
  <c r="B3302" i="1"/>
  <c r="B3302" i="2" s="1"/>
  <c r="A3303" i="1"/>
  <c r="F3303" i="1" s="1"/>
  <c r="B2763" i="1"/>
  <c r="B2763" i="2" s="1"/>
  <c r="A2764" i="1"/>
  <c r="F2764" i="1" s="1"/>
  <c r="A2226" i="1"/>
  <c r="F2226" i="1" s="1"/>
  <c r="B2225" i="1"/>
  <c r="B2225" i="2" s="1"/>
  <c r="L2763" i="2" l="1"/>
  <c r="L2763" i="1" s="1"/>
  <c r="L4919" i="2"/>
  <c r="L4919" i="1" s="1"/>
  <c r="L3841" i="2"/>
  <c r="L3841" i="1" s="1"/>
  <c r="L4379" i="2"/>
  <c r="L4379" i="1" s="1"/>
  <c r="R255" i="3"/>
  <c r="V255" i="3" s="1"/>
  <c r="A2764" i="2"/>
  <c r="A3303" i="2"/>
  <c r="L3197" i="2"/>
  <c r="L3197" i="1" s="1"/>
  <c r="A3842" i="2"/>
  <c r="A4380" i="2"/>
  <c r="A4920" i="2"/>
  <c r="G2238" i="2"/>
  <c r="G2776" i="2"/>
  <c r="G3315" i="2" s="1"/>
  <c r="G3854" i="2" s="1"/>
  <c r="G4393" i="2" s="1"/>
  <c r="G4932" i="2" s="1"/>
  <c r="A2226" i="2"/>
  <c r="L2226" i="2" s="1"/>
  <c r="L2226" i="1" s="1"/>
  <c r="S428" i="3"/>
  <c r="AC168" i="3"/>
  <c r="AE167" i="3"/>
  <c r="G168" i="2"/>
  <c r="G512" i="2"/>
  <c r="G857" i="2" s="1"/>
  <c r="G1202" i="2" s="1"/>
  <c r="G1547" i="2" s="1"/>
  <c r="G1892" i="2" s="1"/>
  <c r="G1888" i="2"/>
  <c r="L1888" i="2" s="1"/>
  <c r="L1888" i="1" s="1"/>
  <c r="L1543" i="2"/>
  <c r="L1543" i="1" s="1"/>
  <c r="D4920" i="1"/>
  <c r="D3842" i="1"/>
  <c r="D3303" i="1"/>
  <c r="D4380" i="1"/>
  <c r="D2764" i="1"/>
  <c r="D2226" i="1"/>
  <c r="U161" i="3"/>
  <c r="A4921" i="1"/>
  <c r="F4921" i="1" s="1"/>
  <c r="B4920" i="1"/>
  <c r="B4920" i="2" s="1"/>
  <c r="B4380" i="1"/>
  <c r="B4380" i="2" s="1"/>
  <c r="A4381" i="1"/>
  <c r="F4381" i="1" s="1"/>
  <c r="B3842" i="1"/>
  <c r="B3842" i="2" s="1"/>
  <c r="A3843" i="1"/>
  <c r="F3843" i="1" s="1"/>
  <c r="A3304" i="1"/>
  <c r="F3304" i="1" s="1"/>
  <c r="B3303" i="1"/>
  <c r="B3303" i="2" s="1"/>
  <c r="B2764" i="1"/>
  <c r="B2764" i="2" s="1"/>
  <c r="A2765" i="1"/>
  <c r="F2765" i="1" s="1"/>
  <c r="A2227" i="1"/>
  <c r="F2227" i="1" s="1"/>
  <c r="B2226" i="1"/>
  <c r="B2226" i="2" s="1"/>
  <c r="L2764" i="2" l="1"/>
  <c r="L2764" i="1" s="1"/>
  <c r="L4920" i="2"/>
  <c r="L4920" i="1" s="1"/>
  <c r="L4380" i="2"/>
  <c r="L4380" i="1" s="1"/>
  <c r="L3842" i="2"/>
  <c r="L3842" i="1" s="1"/>
  <c r="R256" i="3"/>
  <c r="V256" i="3" s="1"/>
  <c r="A4921" i="2"/>
  <c r="A2765" i="2"/>
  <c r="L3198" i="2"/>
  <c r="L3198" i="1" s="1"/>
  <c r="A3843" i="2"/>
  <c r="A2227" i="2"/>
  <c r="A4381" i="2"/>
  <c r="G2239" i="2"/>
  <c r="G2777" i="2"/>
  <c r="G3316" i="2" s="1"/>
  <c r="G3855" i="2" s="1"/>
  <c r="G4394" i="2" s="1"/>
  <c r="G4933" i="2" s="1"/>
  <c r="A3304" i="2"/>
  <c r="S429" i="3"/>
  <c r="AC169" i="3"/>
  <c r="AE168" i="3"/>
  <c r="G169" i="2"/>
  <c r="G513" i="2"/>
  <c r="G858" i="2" s="1"/>
  <c r="G1203" i="2" s="1"/>
  <c r="G1548" i="2" s="1"/>
  <c r="G1893" i="2" s="1"/>
  <c r="D3304" i="1"/>
  <c r="D3843" i="1"/>
  <c r="D2765" i="1"/>
  <c r="D4921" i="1"/>
  <c r="D4381" i="1"/>
  <c r="D2227" i="1"/>
  <c r="U162" i="3"/>
  <c r="A4922" i="1"/>
  <c r="F4922" i="1" s="1"/>
  <c r="B4921" i="1"/>
  <c r="B4921" i="2" s="1"/>
  <c r="A4382" i="1"/>
  <c r="F4382" i="1" s="1"/>
  <c r="B4381" i="1"/>
  <c r="B4381" i="2" s="1"/>
  <c r="B3843" i="1"/>
  <c r="B3843" i="2" s="1"/>
  <c r="A3844" i="1"/>
  <c r="F3844" i="1" s="1"/>
  <c r="B3304" i="1"/>
  <c r="B3304" i="2" s="1"/>
  <c r="A3305" i="1"/>
  <c r="F3305" i="1" s="1"/>
  <c r="B2765" i="1"/>
  <c r="B2765" i="2" s="1"/>
  <c r="A2766" i="1"/>
  <c r="F2766" i="1" s="1"/>
  <c r="A2228" i="1"/>
  <c r="F2228" i="1" s="1"/>
  <c r="B2227" i="1"/>
  <c r="B2227" i="2" s="1"/>
  <c r="L4921" i="2" l="1"/>
  <c r="L4921" i="1" s="1"/>
  <c r="L2765" i="2"/>
  <c r="L2765" i="1" s="1"/>
  <c r="L4381" i="2"/>
  <c r="L4381" i="1" s="1"/>
  <c r="L2227" i="2"/>
  <c r="L2227" i="1" s="1"/>
  <c r="L3843" i="2"/>
  <c r="L3843" i="1" s="1"/>
  <c r="R257" i="3"/>
  <c r="V257" i="3" s="1"/>
  <c r="A2766" i="2"/>
  <c r="A3305" i="2"/>
  <c r="A4382" i="2"/>
  <c r="A4922" i="2"/>
  <c r="L3199" i="2"/>
  <c r="L3199" i="1" s="1"/>
  <c r="A3844" i="2"/>
  <c r="G2240" i="2"/>
  <c r="G2778" i="2"/>
  <c r="G3317" i="2" s="1"/>
  <c r="G3856" i="2" s="1"/>
  <c r="G4395" i="2" s="1"/>
  <c r="G4934" i="2" s="1"/>
  <c r="A2228" i="2"/>
  <c r="L2228" i="2" s="1"/>
  <c r="L2228" i="1" s="1"/>
  <c r="S430" i="3"/>
  <c r="AC170" i="3"/>
  <c r="AE169" i="3"/>
  <c r="G170" i="2"/>
  <c r="G514" i="2"/>
  <c r="G859" i="2" s="1"/>
  <c r="G1204" i="2" s="1"/>
  <c r="G1549" i="2" s="1"/>
  <c r="G1894" i="2" s="1"/>
  <c r="D2766" i="1"/>
  <c r="D4922" i="1"/>
  <c r="D3305" i="1"/>
  <c r="D3844" i="1"/>
  <c r="D4382" i="1"/>
  <c r="D2228" i="1"/>
  <c r="U163" i="3"/>
  <c r="B4922" i="1"/>
  <c r="B4922" i="2" s="1"/>
  <c r="A4923" i="1"/>
  <c r="F4923" i="1" s="1"/>
  <c r="A4383" i="1"/>
  <c r="F4383" i="1" s="1"/>
  <c r="B4382" i="1"/>
  <c r="B4382" i="2" s="1"/>
  <c r="B3844" i="1"/>
  <c r="B3844" i="2" s="1"/>
  <c r="A3845" i="1"/>
  <c r="F3845" i="1" s="1"/>
  <c r="A3306" i="1"/>
  <c r="F3306" i="1" s="1"/>
  <c r="B3305" i="1"/>
  <c r="B3305" i="2" s="1"/>
  <c r="B2766" i="1"/>
  <c r="B2766" i="2" s="1"/>
  <c r="A2767" i="1"/>
  <c r="F2767" i="1" s="1"/>
  <c r="A2229" i="1"/>
  <c r="F2229" i="1" s="1"/>
  <c r="B2228" i="1"/>
  <c r="B2228" i="2" s="1"/>
  <c r="L2766" i="2" l="1"/>
  <c r="L2766" i="1" s="1"/>
  <c r="L3844" i="2"/>
  <c r="L3844" i="1" s="1"/>
  <c r="L4922" i="2"/>
  <c r="L4922" i="1" s="1"/>
  <c r="L4382" i="2"/>
  <c r="L4382" i="1" s="1"/>
  <c r="R258" i="3"/>
  <c r="V258" i="3" s="1"/>
  <c r="A2229" i="2"/>
  <c r="L2229" i="2" s="1"/>
  <c r="L2229" i="1" s="1"/>
  <c r="A2767" i="2"/>
  <c r="A4923" i="2"/>
  <c r="A3306" i="2"/>
  <c r="L3200" i="2"/>
  <c r="L3200" i="1" s="1"/>
  <c r="A3845" i="2"/>
  <c r="G2241" i="2"/>
  <c r="G2779" i="2"/>
  <c r="G3318" i="2" s="1"/>
  <c r="G3857" i="2" s="1"/>
  <c r="G4396" i="2" s="1"/>
  <c r="G4935" i="2" s="1"/>
  <c r="A4383" i="2"/>
  <c r="S431" i="3"/>
  <c r="AC171" i="3"/>
  <c r="AE170" i="3"/>
  <c r="G171" i="2"/>
  <c r="G515" i="2"/>
  <c r="G860" i="2" s="1"/>
  <c r="G1205" i="2" s="1"/>
  <c r="G1550" i="2" s="1"/>
  <c r="G1895" i="2" s="1"/>
  <c r="D3306" i="1"/>
  <c r="D3845" i="1"/>
  <c r="D4383" i="1"/>
  <c r="D2767" i="1"/>
  <c r="D4923" i="1"/>
  <c r="D2229" i="1"/>
  <c r="U164" i="3"/>
  <c r="B4923" i="1"/>
  <c r="B4923" i="2" s="1"/>
  <c r="A4924" i="1"/>
  <c r="F4924" i="1" s="1"/>
  <c r="A4384" i="1"/>
  <c r="F4384" i="1" s="1"/>
  <c r="B4383" i="1"/>
  <c r="B4383" i="2" s="1"/>
  <c r="B3845" i="1"/>
  <c r="B3845" i="2" s="1"/>
  <c r="A3846" i="1"/>
  <c r="F3846" i="1" s="1"/>
  <c r="A3307" i="1"/>
  <c r="F3307" i="1" s="1"/>
  <c r="B3306" i="1"/>
  <c r="B3306" i="2" s="1"/>
  <c r="B2767" i="1"/>
  <c r="B2767" i="2" s="1"/>
  <c r="A2768" i="1"/>
  <c r="F2768" i="1" s="1"/>
  <c r="A2230" i="1"/>
  <c r="F2230" i="1" s="1"/>
  <c r="B2229" i="1"/>
  <c r="B2229" i="2" s="1"/>
  <c r="L4923" i="2" l="1"/>
  <c r="L4923" i="1" s="1"/>
  <c r="L2767" i="2"/>
  <c r="L2767" i="1" s="1"/>
  <c r="L4383" i="2"/>
  <c r="L4383" i="1" s="1"/>
  <c r="L3845" i="2"/>
  <c r="L3845" i="1" s="1"/>
  <c r="R259" i="3"/>
  <c r="V259" i="3" s="1"/>
  <c r="A2230" i="2"/>
  <c r="L2230" i="2" s="1"/>
  <c r="L2230" i="1" s="1"/>
  <c r="A4384" i="2"/>
  <c r="A4924" i="2"/>
  <c r="A2768" i="2"/>
  <c r="A3307" i="2"/>
  <c r="L3201" i="2"/>
  <c r="L3201" i="1" s="1"/>
  <c r="A3846" i="2"/>
  <c r="G2242" i="2"/>
  <c r="G2780" i="2"/>
  <c r="G3319" i="2" s="1"/>
  <c r="G3858" i="2" s="1"/>
  <c r="G4397" i="2" s="1"/>
  <c r="G4936" i="2" s="1"/>
  <c r="S432" i="3"/>
  <c r="AC172" i="3"/>
  <c r="AE171" i="3"/>
  <c r="G172" i="2"/>
  <c r="G516" i="2"/>
  <c r="L171" i="2"/>
  <c r="L171" i="1" s="1"/>
  <c r="D3307" i="1"/>
  <c r="D3846" i="1"/>
  <c r="D4384" i="1"/>
  <c r="D2768" i="1"/>
  <c r="D4924" i="1"/>
  <c r="D2230" i="1"/>
  <c r="U165" i="3"/>
  <c r="B4924" i="1"/>
  <c r="B4924" i="2" s="1"/>
  <c r="A4925" i="1"/>
  <c r="F4925" i="1" s="1"/>
  <c r="B4384" i="1"/>
  <c r="B4384" i="2" s="1"/>
  <c r="A4385" i="1"/>
  <c r="F4385" i="1" s="1"/>
  <c r="B3846" i="1"/>
  <c r="B3846" i="2" s="1"/>
  <c r="A3847" i="1"/>
  <c r="F3847" i="1" s="1"/>
  <c r="B3307" i="1"/>
  <c r="B3307" i="2" s="1"/>
  <c r="A3308" i="1"/>
  <c r="F3308" i="1" s="1"/>
  <c r="B2768" i="1"/>
  <c r="B2768" i="2" s="1"/>
  <c r="A2769" i="1"/>
  <c r="F2769" i="1" s="1"/>
  <c r="A2231" i="1"/>
  <c r="F2231" i="1" s="1"/>
  <c r="B2230" i="1"/>
  <c r="B2230" i="2" s="1"/>
  <c r="L4924" i="2" l="1"/>
  <c r="L4924" i="1" s="1"/>
  <c r="L4384" i="2"/>
  <c r="L4384" i="1" s="1"/>
  <c r="L3846" i="2"/>
  <c r="L3846" i="1" s="1"/>
  <c r="L2768" i="2"/>
  <c r="L2768" i="1" s="1"/>
  <c r="R260" i="3"/>
  <c r="V260" i="3" s="1"/>
  <c r="A2769" i="2"/>
  <c r="A3308" i="2"/>
  <c r="L3202" i="2"/>
  <c r="L3202" i="1" s="1"/>
  <c r="A3847" i="2"/>
  <c r="G2243" i="2"/>
  <c r="G2781" i="2"/>
  <c r="G3320" i="2" s="1"/>
  <c r="G3859" i="2" s="1"/>
  <c r="G4398" i="2" s="1"/>
  <c r="G4937" i="2" s="1"/>
  <c r="A2231" i="2"/>
  <c r="A4385" i="2"/>
  <c r="A4925" i="2"/>
  <c r="S433" i="3"/>
  <c r="AC173" i="3"/>
  <c r="AE172" i="3"/>
  <c r="G861" i="2"/>
  <c r="L516" i="2"/>
  <c r="L516" i="1" s="1"/>
  <c r="G173" i="2"/>
  <c r="G517" i="2"/>
  <c r="L172" i="2"/>
  <c r="L172" i="1" s="1"/>
  <c r="D3847" i="1"/>
  <c r="D4385" i="1"/>
  <c r="D3308" i="1"/>
  <c r="D2769" i="1"/>
  <c r="D4925" i="1"/>
  <c r="L2231" i="2"/>
  <c r="L2231" i="1" s="1"/>
  <c r="D2231" i="1"/>
  <c r="U166" i="3"/>
  <c r="B4925" i="1"/>
  <c r="B4925" i="2" s="1"/>
  <c r="A4926" i="1"/>
  <c r="F4926" i="1" s="1"/>
  <c r="A4386" i="1"/>
  <c r="F4386" i="1" s="1"/>
  <c r="B4385" i="1"/>
  <c r="B4385" i="2" s="1"/>
  <c r="B3847" i="1"/>
  <c r="B3847" i="2" s="1"/>
  <c r="A3848" i="1"/>
  <c r="F3848" i="1" s="1"/>
  <c r="A3309" i="1"/>
  <c r="F3309" i="1" s="1"/>
  <c r="B3308" i="1"/>
  <c r="B3308" i="2" s="1"/>
  <c r="B2769" i="1"/>
  <c r="B2769" i="2" s="1"/>
  <c r="A2770" i="1"/>
  <c r="F2770" i="1" s="1"/>
  <c r="A2232" i="1"/>
  <c r="F2232" i="1" s="1"/>
  <c r="B2231" i="1"/>
  <c r="B2231" i="2" s="1"/>
  <c r="L2769" i="2" l="1"/>
  <c r="L2769" i="1" s="1"/>
  <c r="L4925" i="2"/>
  <c r="L4925" i="1" s="1"/>
  <c r="L4385" i="2"/>
  <c r="L4385" i="1" s="1"/>
  <c r="L3847" i="2"/>
  <c r="L3847" i="1" s="1"/>
  <c r="R261" i="3"/>
  <c r="V261" i="3" s="1"/>
  <c r="A3309" i="2"/>
  <c r="G2244" i="2"/>
  <c r="G2782" i="2"/>
  <c r="G3321" i="2" s="1"/>
  <c r="G3860" i="2" s="1"/>
  <c r="G4399" i="2" s="1"/>
  <c r="G4938" i="2" s="1"/>
  <c r="A2770" i="2"/>
  <c r="L3203" i="2"/>
  <c r="L3203" i="1" s="1"/>
  <c r="A3848" i="2"/>
  <c r="A4386" i="2"/>
  <c r="A4926" i="2"/>
  <c r="A2232" i="2"/>
  <c r="S434" i="3"/>
  <c r="AC174" i="3"/>
  <c r="AE173" i="3"/>
  <c r="G862" i="2"/>
  <c r="L517" i="2"/>
  <c r="L517" i="1" s="1"/>
  <c r="G174" i="2"/>
  <c r="G518" i="2"/>
  <c r="L173" i="2"/>
  <c r="L173" i="1" s="1"/>
  <c r="G1206" i="2"/>
  <c r="L861" i="2"/>
  <c r="L861" i="1" s="1"/>
  <c r="D3309" i="1"/>
  <c r="D3848" i="1"/>
  <c r="D4386" i="1"/>
  <c r="D2770" i="1"/>
  <c r="D4926" i="1"/>
  <c r="D2232" i="1"/>
  <c r="U167" i="3"/>
  <c r="A4927" i="1"/>
  <c r="F4927" i="1" s="1"/>
  <c r="B4926" i="1"/>
  <c r="B4926" i="2" s="1"/>
  <c r="A4387" i="1"/>
  <c r="F4387" i="1" s="1"/>
  <c r="B4386" i="1"/>
  <c r="B4386" i="2" s="1"/>
  <c r="B3848" i="1"/>
  <c r="B3848" i="2" s="1"/>
  <c r="A3849" i="1"/>
  <c r="F3849" i="1" s="1"/>
  <c r="B3309" i="1"/>
  <c r="B3309" i="2" s="1"/>
  <c r="A3310" i="1"/>
  <c r="F3310" i="1" s="1"/>
  <c r="B2770" i="1"/>
  <c r="B2770" i="2" s="1"/>
  <c r="A2771" i="1"/>
  <c r="F2771" i="1" s="1"/>
  <c r="A2233" i="1"/>
  <c r="F2233" i="1" s="1"/>
  <c r="B2232" i="1"/>
  <c r="B2232" i="2" s="1"/>
  <c r="L2232" i="2" l="1"/>
  <c r="L2232" i="1" s="1"/>
  <c r="L4926" i="2"/>
  <c r="L4926" i="1" s="1"/>
  <c r="L4386" i="2"/>
  <c r="L4386" i="1" s="1"/>
  <c r="L3848" i="2"/>
  <c r="L3848" i="1" s="1"/>
  <c r="L2770" i="2"/>
  <c r="L2770" i="1" s="1"/>
  <c r="R262" i="3"/>
  <c r="V262" i="3" s="1"/>
  <c r="A3310" i="2"/>
  <c r="L3204" i="2"/>
  <c r="L3204" i="1" s="1"/>
  <c r="A3849" i="2"/>
  <c r="A4387" i="2"/>
  <c r="G2245" i="2"/>
  <c r="G2783" i="2"/>
  <c r="G3322" i="2" s="1"/>
  <c r="G3861" i="2" s="1"/>
  <c r="G4400" i="2" s="1"/>
  <c r="G4939" i="2" s="1"/>
  <c r="A4927" i="2"/>
  <c r="A2233" i="2"/>
  <c r="L2233" i="2" s="1"/>
  <c r="L2233" i="1" s="1"/>
  <c r="A2771" i="2"/>
  <c r="S435" i="3"/>
  <c r="AC175" i="3"/>
  <c r="AE174" i="3"/>
  <c r="G1551" i="2"/>
  <c r="L1206" i="2"/>
  <c r="L1206" i="1" s="1"/>
  <c r="G863" i="2"/>
  <c r="L518" i="2"/>
  <c r="L518" i="1" s="1"/>
  <c r="G175" i="2"/>
  <c r="G519" i="2"/>
  <c r="L174" i="2"/>
  <c r="L174" i="1" s="1"/>
  <c r="G1207" i="2"/>
  <c r="L862" i="2"/>
  <c r="L862" i="1" s="1"/>
  <c r="D3849" i="1"/>
  <c r="D2771" i="1"/>
  <c r="D4927" i="1"/>
  <c r="D3310" i="1"/>
  <c r="D4387" i="1"/>
  <c r="D2233" i="1"/>
  <c r="U168" i="3"/>
  <c r="B4927" i="1"/>
  <c r="B4927" i="2" s="1"/>
  <c r="A4928" i="1"/>
  <c r="F4928" i="1" s="1"/>
  <c r="A4388" i="1"/>
  <c r="F4388" i="1" s="1"/>
  <c r="B4387" i="1"/>
  <c r="B4387" i="2" s="1"/>
  <c r="B3849" i="1"/>
  <c r="B3849" i="2" s="1"/>
  <c r="A3850" i="1"/>
  <c r="F3850" i="1" s="1"/>
  <c r="B3310" i="1"/>
  <c r="B3310" i="2" s="1"/>
  <c r="A3311" i="1"/>
  <c r="F3311" i="1" s="1"/>
  <c r="B2771" i="1"/>
  <c r="B2771" i="2" s="1"/>
  <c r="A2772" i="1"/>
  <c r="F2772" i="1" s="1"/>
  <c r="A2234" i="1"/>
  <c r="F2234" i="1" s="1"/>
  <c r="B2233" i="1"/>
  <c r="B2233" i="2" s="1"/>
  <c r="L2771" i="2" l="1"/>
  <c r="L2771" i="1" s="1"/>
  <c r="L4927" i="2"/>
  <c r="L4927" i="1" s="1"/>
  <c r="L4387" i="2"/>
  <c r="L4387" i="1" s="1"/>
  <c r="L3849" i="2"/>
  <c r="L3849" i="1" s="1"/>
  <c r="R263" i="3"/>
  <c r="V263" i="3" s="1"/>
  <c r="A2234" i="2"/>
  <c r="L2234" i="2" s="1"/>
  <c r="L2234" i="1" s="1"/>
  <c r="L3205" i="2"/>
  <c r="L3205" i="1" s="1"/>
  <c r="A3850" i="2"/>
  <c r="A4388" i="2"/>
  <c r="G2246" i="2"/>
  <c r="G2784" i="2"/>
  <c r="G3323" i="2" s="1"/>
  <c r="G3862" i="2" s="1"/>
  <c r="G4401" i="2" s="1"/>
  <c r="G4940" i="2" s="1"/>
  <c r="A4928" i="2"/>
  <c r="A2772" i="2"/>
  <c r="A3311" i="2"/>
  <c r="S436" i="3"/>
  <c r="AC176" i="3"/>
  <c r="AE175" i="3"/>
  <c r="G1552" i="2"/>
  <c r="L1207" i="2"/>
  <c r="L1207" i="1" s="1"/>
  <c r="G864" i="2"/>
  <c r="L519" i="2"/>
  <c r="L519" i="1" s="1"/>
  <c r="G176" i="2"/>
  <c r="G520" i="2"/>
  <c r="L175" i="2"/>
  <c r="L175" i="1" s="1"/>
  <c r="G1208" i="2"/>
  <c r="L863" i="2"/>
  <c r="L863" i="1" s="1"/>
  <c r="G1896" i="2"/>
  <c r="L1896" i="2" s="1"/>
  <c r="L1896" i="1" s="1"/>
  <c r="L1551" i="2"/>
  <c r="L1551" i="1" s="1"/>
  <c r="D2772" i="1"/>
  <c r="D3311" i="1"/>
  <c r="D3850" i="1"/>
  <c r="D4928" i="1"/>
  <c r="D4388" i="1"/>
  <c r="D2234" i="1"/>
  <c r="U169" i="3"/>
  <c r="B4928" i="1"/>
  <c r="B4928" i="2" s="1"/>
  <c r="A4929" i="1"/>
  <c r="F4929" i="1" s="1"/>
  <c r="B4388" i="1"/>
  <c r="B4388" i="2" s="1"/>
  <c r="A4389" i="1"/>
  <c r="F4389" i="1" s="1"/>
  <c r="B3850" i="1"/>
  <c r="B3850" i="2" s="1"/>
  <c r="A3851" i="1"/>
  <c r="F3851" i="1" s="1"/>
  <c r="A3312" i="1"/>
  <c r="F3312" i="1" s="1"/>
  <c r="B3311" i="1"/>
  <c r="B3311" i="2" s="1"/>
  <c r="B2772" i="1"/>
  <c r="B2772" i="2" s="1"/>
  <c r="A2773" i="1"/>
  <c r="F2773" i="1" s="1"/>
  <c r="A2235" i="1"/>
  <c r="F2235" i="1" s="1"/>
  <c r="B2234" i="1"/>
  <c r="B2234" i="2" s="1"/>
  <c r="L3850" i="2" l="1"/>
  <c r="L3850" i="1" s="1"/>
  <c r="L2772" i="2"/>
  <c r="L2772" i="1" s="1"/>
  <c r="L4928" i="2"/>
  <c r="L4928" i="1" s="1"/>
  <c r="L4388" i="2"/>
  <c r="L4388" i="1" s="1"/>
  <c r="R264" i="3"/>
  <c r="V264" i="3" s="1"/>
  <c r="A4929" i="2"/>
  <c r="G2247" i="2"/>
  <c r="G2785" i="2"/>
  <c r="G3324" i="2" s="1"/>
  <c r="G3863" i="2" s="1"/>
  <c r="G4402" i="2" s="1"/>
  <c r="G4941" i="2" s="1"/>
  <c r="A4389" i="2"/>
  <c r="A2235" i="2"/>
  <c r="A2773" i="2"/>
  <c r="A3312" i="2"/>
  <c r="L3206" i="2"/>
  <c r="L3206" i="1" s="1"/>
  <c r="A3851" i="2"/>
  <c r="S437" i="3"/>
  <c r="AC177" i="3"/>
  <c r="AE176" i="3"/>
  <c r="G1553" i="2"/>
  <c r="L1208" i="2"/>
  <c r="L1208" i="1" s="1"/>
  <c r="G865" i="2"/>
  <c r="L520" i="2"/>
  <c r="L520" i="1" s="1"/>
  <c r="G177" i="2"/>
  <c r="G521" i="2"/>
  <c r="L176" i="2"/>
  <c r="L176" i="1" s="1"/>
  <c r="G1209" i="2"/>
  <c r="L864" i="2"/>
  <c r="L864" i="1" s="1"/>
  <c r="G1897" i="2"/>
  <c r="L1897" i="2" s="1"/>
  <c r="L1897" i="1" s="1"/>
  <c r="L1552" i="2"/>
  <c r="L1552" i="1" s="1"/>
  <c r="D2773" i="1"/>
  <c r="D3312" i="1"/>
  <c r="D3851" i="1"/>
  <c r="D4929" i="1"/>
  <c r="D4389" i="1"/>
  <c r="L2235" i="2"/>
  <c r="L2235" i="1" s="1"/>
  <c r="D2235" i="1"/>
  <c r="U170" i="3"/>
  <c r="B4929" i="1"/>
  <c r="B4929" i="2" s="1"/>
  <c r="A4930" i="1"/>
  <c r="F4930" i="1" s="1"/>
  <c r="A4390" i="1"/>
  <c r="F4390" i="1" s="1"/>
  <c r="B4389" i="1"/>
  <c r="B4389" i="2" s="1"/>
  <c r="B3851" i="1"/>
  <c r="B3851" i="2" s="1"/>
  <c r="A3852" i="1"/>
  <c r="F3852" i="1" s="1"/>
  <c r="B3312" i="1"/>
  <c r="B3312" i="2" s="1"/>
  <c r="A3313" i="1"/>
  <c r="F3313" i="1" s="1"/>
  <c r="B2773" i="1"/>
  <c r="B2773" i="2" s="1"/>
  <c r="A2774" i="1"/>
  <c r="F2774" i="1" s="1"/>
  <c r="A2236" i="1"/>
  <c r="F2236" i="1" s="1"/>
  <c r="B2235" i="1"/>
  <c r="B2235" i="2" s="1"/>
  <c r="L4929" i="2" l="1"/>
  <c r="L4929" i="1" s="1"/>
  <c r="L3851" i="2"/>
  <c r="L3851" i="1" s="1"/>
  <c r="L2773" i="2"/>
  <c r="L2773" i="1" s="1"/>
  <c r="L4389" i="2"/>
  <c r="L4389" i="1" s="1"/>
  <c r="R265" i="3"/>
  <c r="V265" i="3" s="1"/>
  <c r="A4390" i="2"/>
  <c r="A4930" i="2"/>
  <c r="L3207" i="2"/>
  <c r="L3207" i="1" s="1"/>
  <c r="A3852" i="2"/>
  <c r="A2236" i="2"/>
  <c r="A2774" i="2"/>
  <c r="A3313" i="2"/>
  <c r="G2248" i="2"/>
  <c r="G2786" i="2"/>
  <c r="G3325" i="2" s="1"/>
  <c r="G3864" i="2" s="1"/>
  <c r="G4403" i="2" s="1"/>
  <c r="G4942" i="2" s="1"/>
  <c r="S438" i="3"/>
  <c r="AC178" i="3"/>
  <c r="AE177" i="3"/>
  <c r="G866" i="2"/>
  <c r="L521" i="2"/>
  <c r="L521" i="1" s="1"/>
  <c r="G178" i="2"/>
  <c r="G522" i="2"/>
  <c r="L177" i="2"/>
  <c r="L177" i="1" s="1"/>
  <c r="G1210" i="2"/>
  <c r="L865" i="2"/>
  <c r="L865" i="1" s="1"/>
  <c r="G1898" i="2"/>
  <c r="L1898" i="2" s="1"/>
  <c r="L1898" i="1" s="1"/>
  <c r="L1553" i="2"/>
  <c r="L1553" i="1" s="1"/>
  <c r="G1554" i="2"/>
  <c r="L1209" i="2"/>
  <c r="L1209" i="1" s="1"/>
  <c r="D3313" i="1"/>
  <c r="D3852" i="1"/>
  <c r="D2774" i="1"/>
  <c r="D4930" i="1"/>
  <c r="D4390" i="1"/>
  <c r="D2236" i="1"/>
  <c r="U171" i="3"/>
  <c r="B4930" i="1"/>
  <c r="B4930" i="2" s="1"/>
  <c r="A4931" i="1"/>
  <c r="F4931" i="1" s="1"/>
  <c r="A4391" i="1"/>
  <c r="F4391" i="1" s="1"/>
  <c r="B4390" i="1"/>
  <c r="B4390" i="2" s="1"/>
  <c r="B3852" i="1"/>
  <c r="B3852" i="2" s="1"/>
  <c r="A3853" i="1"/>
  <c r="F3853" i="1" s="1"/>
  <c r="A3314" i="1"/>
  <c r="F3314" i="1" s="1"/>
  <c r="B3313" i="1"/>
  <c r="B3313" i="2" s="1"/>
  <c r="B2774" i="1"/>
  <c r="B2774" i="2" s="1"/>
  <c r="A2775" i="1"/>
  <c r="F2775" i="1" s="1"/>
  <c r="A2237" i="1"/>
  <c r="F2237" i="1" s="1"/>
  <c r="B2236" i="1"/>
  <c r="B2236" i="2" s="1"/>
  <c r="L4930" i="2" l="1"/>
  <c r="L4930" i="1" s="1"/>
  <c r="L4390" i="2"/>
  <c r="L4390" i="1" s="1"/>
  <c r="L2774" i="2"/>
  <c r="L2774" i="1" s="1"/>
  <c r="L2236" i="2"/>
  <c r="L2236" i="1" s="1"/>
  <c r="L3852" i="2"/>
  <c r="L3852" i="1" s="1"/>
  <c r="R266" i="3"/>
  <c r="V266" i="3" s="1"/>
  <c r="A4931" i="2"/>
  <c r="A4391" i="2"/>
  <c r="A2775" i="2"/>
  <c r="A2237" i="2"/>
  <c r="G2249" i="2"/>
  <c r="G2787" i="2"/>
  <c r="G3326" i="2" s="1"/>
  <c r="G3865" i="2" s="1"/>
  <c r="G4404" i="2" s="1"/>
  <c r="G4943" i="2" s="1"/>
  <c r="L3208" i="2"/>
  <c r="L3208" i="1" s="1"/>
  <c r="A3853" i="2"/>
  <c r="A3314" i="2"/>
  <c r="S439" i="3"/>
  <c r="AC179" i="3"/>
  <c r="AE178" i="3"/>
  <c r="G1899" i="2"/>
  <c r="L1899" i="2" s="1"/>
  <c r="L1899" i="1" s="1"/>
  <c r="L1554" i="2"/>
  <c r="L1554" i="1" s="1"/>
  <c r="G1555" i="2"/>
  <c r="L1210" i="2"/>
  <c r="L1210" i="1" s="1"/>
  <c r="G867" i="2"/>
  <c r="L522" i="2"/>
  <c r="L522" i="1" s="1"/>
  <c r="G179" i="2"/>
  <c r="G523" i="2"/>
  <c r="L178" i="2"/>
  <c r="L178" i="1" s="1"/>
  <c r="G1211" i="2"/>
  <c r="L866" i="2"/>
  <c r="L866" i="1" s="1"/>
  <c r="D3314" i="1"/>
  <c r="D3853" i="1"/>
  <c r="D4931" i="1"/>
  <c r="D4391" i="1"/>
  <c r="D2775" i="1"/>
  <c r="D2237" i="1"/>
  <c r="U172" i="3"/>
  <c r="B4931" i="1"/>
  <c r="B4931" i="2" s="1"/>
  <c r="A4932" i="1"/>
  <c r="F4932" i="1" s="1"/>
  <c r="A4392" i="1"/>
  <c r="F4392" i="1" s="1"/>
  <c r="B4391" i="1"/>
  <c r="B4391" i="2" s="1"/>
  <c r="B3853" i="1"/>
  <c r="B3853" i="2" s="1"/>
  <c r="A3854" i="1"/>
  <c r="F3854" i="1" s="1"/>
  <c r="A3315" i="1"/>
  <c r="F3315" i="1" s="1"/>
  <c r="B3314" i="1"/>
  <c r="B3314" i="2" s="1"/>
  <c r="B2775" i="1"/>
  <c r="B2775" i="2" s="1"/>
  <c r="A2776" i="1"/>
  <c r="F2776" i="1" s="1"/>
  <c r="A2238" i="1"/>
  <c r="F2238" i="1" s="1"/>
  <c r="B2237" i="1"/>
  <c r="B2237" i="2" s="1"/>
  <c r="L4931" i="2" l="1"/>
  <c r="L4931" i="1" s="1"/>
  <c r="L3853" i="2"/>
  <c r="L3853" i="1" s="1"/>
  <c r="L2237" i="2"/>
  <c r="L2237" i="1" s="1"/>
  <c r="L2775" i="2"/>
  <c r="L2775" i="1" s="1"/>
  <c r="L4391" i="2"/>
  <c r="L4391" i="1" s="1"/>
  <c r="R267" i="3"/>
  <c r="V267" i="3" s="1"/>
  <c r="G2250" i="2"/>
  <c r="G2788" i="2"/>
  <c r="G3327" i="2" s="1"/>
  <c r="G3866" i="2" s="1"/>
  <c r="G4405" i="2" s="1"/>
  <c r="G4944" i="2" s="1"/>
  <c r="A4932" i="2"/>
  <c r="A2238" i="2"/>
  <c r="A2776" i="2"/>
  <c r="A4392" i="2"/>
  <c r="A3315" i="2"/>
  <c r="L3209" i="2"/>
  <c r="L3209" i="1" s="1"/>
  <c r="A3854" i="2"/>
  <c r="S440" i="3"/>
  <c r="AC180" i="3"/>
  <c r="AE179" i="3"/>
  <c r="G1556" i="2"/>
  <c r="L1211" i="2"/>
  <c r="L1211" i="1" s="1"/>
  <c r="G868" i="2"/>
  <c r="L523" i="2"/>
  <c r="L523" i="1" s="1"/>
  <c r="G180" i="2"/>
  <c r="G524" i="2"/>
  <c r="L179" i="2"/>
  <c r="L179" i="1" s="1"/>
  <c r="G1212" i="2"/>
  <c r="L867" i="2"/>
  <c r="L867" i="1" s="1"/>
  <c r="G1900" i="2"/>
  <c r="L1900" i="2" s="1"/>
  <c r="L1900" i="1" s="1"/>
  <c r="L1555" i="2"/>
  <c r="L1555" i="1" s="1"/>
  <c r="D2776" i="1"/>
  <c r="D3854" i="1"/>
  <c r="D3315" i="1"/>
  <c r="D4932" i="1"/>
  <c r="D4392" i="1"/>
  <c r="L2238" i="2"/>
  <c r="L2238" i="1" s="1"/>
  <c r="D2238" i="1"/>
  <c r="U173" i="3"/>
  <c r="B4932" i="1"/>
  <c r="B4932" i="2" s="1"/>
  <c r="A4933" i="1"/>
  <c r="F4933" i="1" s="1"/>
  <c r="B4392" i="1"/>
  <c r="B4392" i="2" s="1"/>
  <c r="A4393" i="1"/>
  <c r="F4393" i="1" s="1"/>
  <c r="B3854" i="1"/>
  <c r="B3854" i="2" s="1"/>
  <c r="A3855" i="1"/>
  <c r="F3855" i="1" s="1"/>
  <c r="B3315" i="1"/>
  <c r="B3315" i="2" s="1"/>
  <c r="A3316" i="1"/>
  <c r="F3316" i="1" s="1"/>
  <c r="B2776" i="1"/>
  <c r="B2776" i="2" s="1"/>
  <c r="A2777" i="1"/>
  <c r="F2777" i="1" s="1"/>
  <c r="A2239" i="1"/>
  <c r="F2239" i="1" s="1"/>
  <c r="B2238" i="1"/>
  <c r="B2238" i="2" s="1"/>
  <c r="L3854" i="2" l="1"/>
  <c r="L3854" i="1" s="1"/>
  <c r="L4392" i="2"/>
  <c r="L4392" i="1" s="1"/>
  <c r="L2776" i="2"/>
  <c r="L2776" i="1" s="1"/>
  <c r="L4932" i="2"/>
  <c r="L4932" i="1" s="1"/>
  <c r="R268" i="3"/>
  <c r="V268" i="3" s="1"/>
  <c r="A4393" i="2"/>
  <c r="A4933" i="2"/>
  <c r="A2239" i="2"/>
  <c r="L2239" i="2" s="1"/>
  <c r="L2239" i="1" s="1"/>
  <c r="A3316" i="2"/>
  <c r="A2777" i="2"/>
  <c r="L3210" i="2"/>
  <c r="L3210" i="1" s="1"/>
  <c r="A3855" i="2"/>
  <c r="G2251" i="2"/>
  <c r="G2789" i="2"/>
  <c r="G3328" i="2" s="1"/>
  <c r="G3867" i="2" s="1"/>
  <c r="G4406" i="2" s="1"/>
  <c r="G4945" i="2" s="1"/>
  <c r="S441" i="3"/>
  <c r="AC181" i="3"/>
  <c r="AE180" i="3"/>
  <c r="G1557" i="2"/>
  <c r="L1212" i="2"/>
  <c r="L1212" i="1" s="1"/>
  <c r="G869" i="2"/>
  <c r="L524" i="2"/>
  <c r="L524" i="1" s="1"/>
  <c r="G181" i="2"/>
  <c r="G525" i="2"/>
  <c r="L180" i="2"/>
  <c r="L180" i="1" s="1"/>
  <c r="G1213" i="2"/>
  <c r="L868" i="2"/>
  <c r="L868" i="1" s="1"/>
  <c r="G1901" i="2"/>
  <c r="L1901" i="2" s="1"/>
  <c r="L1901" i="1" s="1"/>
  <c r="L1556" i="2"/>
  <c r="L1556" i="1" s="1"/>
  <c r="D3316" i="1"/>
  <c r="D3855" i="1"/>
  <c r="D2777" i="1"/>
  <c r="D4933" i="1"/>
  <c r="D4393" i="1"/>
  <c r="D2239" i="1"/>
  <c r="U174" i="3"/>
  <c r="B4933" i="1"/>
  <c r="B4933" i="2" s="1"/>
  <c r="A4934" i="1"/>
  <c r="F4934" i="1" s="1"/>
  <c r="A4394" i="1"/>
  <c r="F4394" i="1" s="1"/>
  <c r="B4393" i="1"/>
  <c r="B4393" i="2" s="1"/>
  <c r="B3855" i="1"/>
  <c r="B3855" i="2" s="1"/>
  <c r="A3856" i="1"/>
  <c r="F3856" i="1" s="1"/>
  <c r="A3317" i="1"/>
  <c r="F3317" i="1" s="1"/>
  <c r="B3316" i="1"/>
  <c r="B3316" i="2" s="1"/>
  <c r="B2777" i="1"/>
  <c r="B2777" i="2" s="1"/>
  <c r="A2778" i="1"/>
  <c r="F2778" i="1" s="1"/>
  <c r="A2240" i="1"/>
  <c r="F2240" i="1" s="1"/>
  <c r="B2239" i="1"/>
  <c r="B2239" i="2" s="1"/>
  <c r="L4933" i="2" l="1"/>
  <c r="L4933" i="1" s="1"/>
  <c r="L4393" i="2"/>
  <c r="L4393" i="1" s="1"/>
  <c r="L3855" i="2"/>
  <c r="L3855" i="1" s="1"/>
  <c r="L2777" i="2"/>
  <c r="L2777" i="1" s="1"/>
  <c r="R269" i="3"/>
  <c r="V269" i="3" s="1"/>
  <c r="A4394" i="2"/>
  <c r="A4934" i="2"/>
  <c r="A2778" i="2"/>
  <c r="A2240" i="2"/>
  <c r="G2252" i="2"/>
  <c r="G2790" i="2"/>
  <c r="G3329" i="2" s="1"/>
  <c r="G3868" i="2" s="1"/>
  <c r="G4407" i="2" s="1"/>
  <c r="G4946" i="2" s="1"/>
  <c r="A3317" i="2"/>
  <c r="L3211" i="2"/>
  <c r="L3211" i="1" s="1"/>
  <c r="A3856" i="2"/>
  <c r="S442" i="3"/>
  <c r="AC182" i="3"/>
  <c r="AE181" i="3"/>
  <c r="G1558" i="2"/>
  <c r="L1213" i="2"/>
  <c r="L1213" i="1" s="1"/>
  <c r="G870" i="2"/>
  <c r="L525" i="2"/>
  <c r="L525" i="1" s="1"/>
  <c r="G182" i="2"/>
  <c r="G526" i="2"/>
  <c r="L181" i="2"/>
  <c r="L181" i="1" s="1"/>
  <c r="G1214" i="2"/>
  <c r="L869" i="2"/>
  <c r="L869" i="1" s="1"/>
  <c r="G1902" i="2"/>
  <c r="L1902" i="2" s="1"/>
  <c r="L1902" i="1" s="1"/>
  <c r="L1557" i="2"/>
  <c r="L1557" i="1" s="1"/>
  <c r="D2778" i="1"/>
  <c r="D3317" i="1"/>
  <c r="D3856" i="1"/>
  <c r="D4934" i="1"/>
  <c r="D4394" i="1"/>
  <c r="D2240" i="1"/>
  <c r="U175" i="3"/>
  <c r="B4934" i="1"/>
  <c r="B4934" i="2" s="1"/>
  <c r="A4935" i="1"/>
  <c r="F4935" i="1" s="1"/>
  <c r="A4395" i="1"/>
  <c r="F4395" i="1" s="1"/>
  <c r="B4394" i="1"/>
  <c r="B4394" i="2" s="1"/>
  <c r="B3856" i="1"/>
  <c r="B3856" i="2" s="1"/>
  <c r="A3857" i="1"/>
  <c r="F3857" i="1" s="1"/>
  <c r="B3317" i="1"/>
  <c r="B3317" i="2" s="1"/>
  <c r="A3318" i="1"/>
  <c r="F3318" i="1" s="1"/>
  <c r="B2778" i="1"/>
  <c r="B2778" i="2" s="1"/>
  <c r="A2779" i="1"/>
  <c r="F2779" i="1" s="1"/>
  <c r="A2241" i="1"/>
  <c r="F2241" i="1" s="1"/>
  <c r="B2240" i="1"/>
  <c r="B2240" i="2" s="1"/>
  <c r="L2778" i="2" l="1"/>
  <c r="L2778" i="1" s="1"/>
  <c r="L4934" i="2"/>
  <c r="L4934" i="1" s="1"/>
  <c r="L4394" i="2"/>
  <c r="L4394" i="1" s="1"/>
  <c r="L3856" i="2"/>
  <c r="L3856" i="1" s="1"/>
  <c r="L2240" i="2"/>
  <c r="L2240" i="1" s="1"/>
  <c r="R270" i="3"/>
  <c r="V270" i="3" s="1"/>
  <c r="G2253" i="2"/>
  <c r="G2791" i="2"/>
  <c r="G3330" i="2" s="1"/>
  <c r="G3869" i="2" s="1"/>
  <c r="G4408" i="2" s="1"/>
  <c r="G4947" i="2" s="1"/>
  <c r="A4935" i="2"/>
  <c r="A2241" i="2"/>
  <c r="A4395" i="2"/>
  <c r="A2779" i="2"/>
  <c r="A3318" i="2"/>
  <c r="L3212" i="2"/>
  <c r="L3212" i="1" s="1"/>
  <c r="A3857" i="2"/>
  <c r="S443" i="3"/>
  <c r="AC183" i="3"/>
  <c r="AE182" i="3"/>
  <c r="G1559" i="2"/>
  <c r="L1214" i="2"/>
  <c r="L1214" i="1" s="1"/>
  <c r="G871" i="2"/>
  <c r="L526" i="2"/>
  <c r="L526" i="1" s="1"/>
  <c r="G183" i="2"/>
  <c r="G527" i="2"/>
  <c r="L182" i="2"/>
  <c r="L182" i="1" s="1"/>
  <c r="G1215" i="2"/>
  <c r="L870" i="2"/>
  <c r="L870" i="1" s="1"/>
  <c r="G1903" i="2"/>
  <c r="L1903" i="2" s="1"/>
  <c r="L1903" i="1" s="1"/>
  <c r="L1558" i="2"/>
  <c r="L1558" i="1" s="1"/>
  <c r="D3857" i="1"/>
  <c r="D2779" i="1"/>
  <c r="D3318" i="1"/>
  <c r="D4395" i="1"/>
  <c r="D4935" i="1"/>
  <c r="L2241" i="2"/>
  <c r="L2241" i="1" s="1"/>
  <c r="D2241" i="1"/>
  <c r="U176" i="3"/>
  <c r="A4936" i="1"/>
  <c r="F4936" i="1" s="1"/>
  <c r="B4935" i="1"/>
  <c r="B4935" i="2" s="1"/>
  <c r="A4396" i="1"/>
  <c r="F4396" i="1" s="1"/>
  <c r="B4395" i="1"/>
  <c r="B4395" i="2" s="1"/>
  <c r="B3857" i="1"/>
  <c r="B3857" i="2" s="1"/>
  <c r="A3858" i="1"/>
  <c r="F3858" i="1" s="1"/>
  <c r="B3318" i="1"/>
  <c r="B3318" i="2" s="1"/>
  <c r="A3319" i="1"/>
  <c r="F3319" i="1" s="1"/>
  <c r="B2779" i="1"/>
  <c r="B2779" i="2" s="1"/>
  <c r="A2780" i="1"/>
  <c r="F2780" i="1" s="1"/>
  <c r="A2242" i="1"/>
  <c r="F2242" i="1" s="1"/>
  <c r="B2241" i="1"/>
  <c r="B2241" i="2" s="1"/>
  <c r="L3857" i="2" l="1"/>
  <c r="L3857" i="1" s="1"/>
  <c r="L2779" i="2"/>
  <c r="L2779" i="1" s="1"/>
  <c r="L4395" i="2"/>
  <c r="L4395" i="1" s="1"/>
  <c r="L4935" i="2"/>
  <c r="L4935" i="1" s="1"/>
  <c r="R271" i="3"/>
  <c r="V271" i="3" s="1"/>
  <c r="A4396" i="2"/>
  <c r="A4936" i="2"/>
  <c r="A2242" i="2"/>
  <c r="L2242" i="2" s="1"/>
  <c r="L2242" i="1" s="1"/>
  <c r="A3319" i="2"/>
  <c r="A2780" i="2"/>
  <c r="L3213" i="2"/>
  <c r="L3213" i="1" s="1"/>
  <c r="A3858" i="2"/>
  <c r="G2254" i="2"/>
  <c r="G2792" i="2"/>
  <c r="G3331" i="2" s="1"/>
  <c r="G3870" i="2" s="1"/>
  <c r="G4409" i="2" s="1"/>
  <c r="G4948" i="2" s="1"/>
  <c r="S444" i="3"/>
  <c r="AC184" i="3"/>
  <c r="AE183" i="3"/>
  <c r="G1560" i="2"/>
  <c r="L1215" i="2"/>
  <c r="L1215" i="1" s="1"/>
  <c r="G872" i="2"/>
  <c r="L527" i="2"/>
  <c r="L527" i="1" s="1"/>
  <c r="G184" i="2"/>
  <c r="G528" i="2"/>
  <c r="L183" i="2"/>
  <c r="L183" i="1" s="1"/>
  <c r="G1216" i="2"/>
  <c r="L871" i="2"/>
  <c r="L871" i="1" s="1"/>
  <c r="G1904" i="2"/>
  <c r="L1904" i="2" s="1"/>
  <c r="L1904" i="1" s="1"/>
  <c r="L1559" i="2"/>
  <c r="L1559" i="1" s="1"/>
  <c r="D2780" i="1"/>
  <c r="D3319" i="1"/>
  <c r="D3858" i="1"/>
  <c r="D4936" i="1"/>
  <c r="D4396" i="1"/>
  <c r="D2242" i="1"/>
  <c r="U177" i="3"/>
  <c r="B4936" i="1"/>
  <c r="B4936" i="2" s="1"/>
  <c r="A4937" i="1"/>
  <c r="F4937" i="1" s="1"/>
  <c r="B4396" i="1"/>
  <c r="B4396" i="2" s="1"/>
  <c r="A4397" i="1"/>
  <c r="F4397" i="1" s="1"/>
  <c r="B3858" i="1"/>
  <c r="B3858" i="2" s="1"/>
  <c r="A3859" i="1"/>
  <c r="F3859" i="1" s="1"/>
  <c r="A3320" i="1"/>
  <c r="F3320" i="1" s="1"/>
  <c r="B3319" i="1"/>
  <c r="B3319" i="2" s="1"/>
  <c r="B2780" i="1"/>
  <c r="B2780" i="2" s="1"/>
  <c r="A2781" i="1"/>
  <c r="F2781" i="1" s="1"/>
  <c r="A2243" i="1"/>
  <c r="F2243" i="1" s="1"/>
  <c r="B2242" i="1"/>
  <c r="B2242" i="2" s="1"/>
  <c r="L4936" i="2" l="1"/>
  <c r="L4936" i="1" s="1"/>
  <c r="L4396" i="2"/>
  <c r="L4396" i="1" s="1"/>
  <c r="L3858" i="2"/>
  <c r="L3858" i="1" s="1"/>
  <c r="L2780" i="2"/>
  <c r="L2780" i="1" s="1"/>
  <c r="R272" i="3"/>
  <c r="V272" i="3" s="1"/>
  <c r="A2243" i="2"/>
  <c r="L2243" i="2" s="1"/>
  <c r="L2243" i="1" s="1"/>
  <c r="G2255" i="2"/>
  <c r="G2793" i="2"/>
  <c r="G3332" i="2" s="1"/>
  <c r="G3871" i="2" s="1"/>
  <c r="G4410" i="2" s="1"/>
  <c r="G4949" i="2" s="1"/>
  <c r="A2781" i="2"/>
  <c r="A3320" i="2"/>
  <c r="A4937" i="2"/>
  <c r="L3214" i="2"/>
  <c r="L3214" i="1" s="1"/>
  <c r="A3859" i="2"/>
  <c r="A4397" i="2"/>
  <c r="S445" i="3"/>
  <c r="AC185" i="3"/>
  <c r="AE184" i="3"/>
  <c r="G1561" i="2"/>
  <c r="L1216" i="2"/>
  <c r="L1216" i="1" s="1"/>
  <c r="G873" i="2"/>
  <c r="L528" i="2"/>
  <c r="L528" i="1" s="1"/>
  <c r="G185" i="2"/>
  <c r="G529" i="2"/>
  <c r="L184" i="2"/>
  <c r="L184" i="1" s="1"/>
  <c r="G1217" i="2"/>
  <c r="L872" i="2"/>
  <c r="L872" i="1" s="1"/>
  <c r="G1905" i="2"/>
  <c r="L1905" i="2" s="1"/>
  <c r="L1905" i="1" s="1"/>
  <c r="L1560" i="2"/>
  <c r="L1560" i="1" s="1"/>
  <c r="D4937" i="1"/>
  <c r="D3320" i="1"/>
  <c r="D3859" i="1"/>
  <c r="D2781" i="1"/>
  <c r="D4397" i="1"/>
  <c r="D2243" i="1"/>
  <c r="U178" i="3"/>
  <c r="B4937" i="1"/>
  <c r="B4937" i="2" s="1"/>
  <c r="A4938" i="1"/>
  <c r="F4938" i="1" s="1"/>
  <c r="A4398" i="1"/>
  <c r="F4398" i="1" s="1"/>
  <c r="B4397" i="1"/>
  <c r="B4397" i="2" s="1"/>
  <c r="B3859" i="1"/>
  <c r="B3859" i="2" s="1"/>
  <c r="A3860" i="1"/>
  <c r="F3860" i="1" s="1"/>
  <c r="B3320" i="1"/>
  <c r="B3320" i="2" s="1"/>
  <c r="A3321" i="1"/>
  <c r="F3321" i="1" s="1"/>
  <c r="B2781" i="1"/>
  <c r="B2781" i="2" s="1"/>
  <c r="A2782" i="1"/>
  <c r="F2782" i="1" s="1"/>
  <c r="B2243" i="1"/>
  <c r="B2243" i="2" s="1"/>
  <c r="A2244" i="1"/>
  <c r="F2244" i="1" s="1"/>
  <c r="L4397" i="2" l="1"/>
  <c r="L4397" i="1" s="1"/>
  <c r="L3859" i="2"/>
  <c r="L3859" i="1" s="1"/>
  <c r="L4937" i="2"/>
  <c r="L4937" i="1" s="1"/>
  <c r="L2781" i="2"/>
  <c r="L2781" i="1" s="1"/>
  <c r="R273" i="3"/>
  <c r="V273" i="3" s="1"/>
  <c r="A4938" i="2"/>
  <c r="A4398" i="2"/>
  <c r="A2782" i="2"/>
  <c r="A3321" i="2"/>
  <c r="G2256" i="2"/>
  <c r="G2794" i="2"/>
  <c r="G3333" i="2" s="1"/>
  <c r="G3872" i="2" s="1"/>
  <c r="G4411" i="2" s="1"/>
  <c r="G4950" i="2" s="1"/>
  <c r="A2244" i="2"/>
  <c r="L2244" i="2" s="1"/>
  <c r="L2244" i="1" s="1"/>
  <c r="L3215" i="2"/>
  <c r="L3215" i="1" s="1"/>
  <c r="A3860" i="2"/>
  <c r="S446" i="3"/>
  <c r="AC186" i="3"/>
  <c r="AE185" i="3"/>
  <c r="G1562" i="2"/>
  <c r="L1217" i="2"/>
  <c r="L1217" i="1" s="1"/>
  <c r="G874" i="2"/>
  <c r="L529" i="2"/>
  <c r="L529" i="1" s="1"/>
  <c r="G186" i="2"/>
  <c r="G530" i="2"/>
  <c r="L185" i="2"/>
  <c r="L185" i="1" s="1"/>
  <c r="G1218" i="2"/>
  <c r="L873" i="2"/>
  <c r="L873" i="1" s="1"/>
  <c r="G1906" i="2"/>
  <c r="L1906" i="2" s="1"/>
  <c r="L1906" i="1" s="1"/>
  <c r="L1561" i="2"/>
  <c r="L1561" i="1" s="1"/>
  <c r="D3860" i="1"/>
  <c r="D2782" i="1"/>
  <c r="D3321" i="1"/>
  <c r="D4398" i="1"/>
  <c r="D4938" i="1"/>
  <c r="D2244" i="1"/>
  <c r="U179" i="3"/>
  <c r="B4938" i="1"/>
  <c r="B4938" i="2" s="1"/>
  <c r="A4939" i="1"/>
  <c r="F4939" i="1" s="1"/>
  <c r="A4399" i="1"/>
  <c r="F4399" i="1" s="1"/>
  <c r="B4398" i="1"/>
  <c r="B4398" i="2" s="1"/>
  <c r="B3860" i="1"/>
  <c r="B3860" i="2" s="1"/>
  <c r="A3861" i="1"/>
  <c r="F3861" i="1" s="1"/>
  <c r="A3322" i="1"/>
  <c r="F3322" i="1" s="1"/>
  <c r="B3321" i="1"/>
  <c r="B3321" i="2" s="1"/>
  <c r="B2782" i="1"/>
  <c r="B2782" i="2" s="1"/>
  <c r="A2783" i="1"/>
  <c r="F2783" i="1" s="1"/>
  <c r="A2245" i="1"/>
  <c r="F2245" i="1" s="1"/>
  <c r="B2244" i="1"/>
  <c r="B2244" i="2" s="1"/>
  <c r="L2782" i="2" l="1"/>
  <c r="L2782" i="1" s="1"/>
  <c r="L4398" i="2"/>
  <c r="L4398" i="1" s="1"/>
  <c r="L4938" i="2"/>
  <c r="L4938" i="1" s="1"/>
  <c r="L3860" i="2"/>
  <c r="L3860" i="1" s="1"/>
  <c r="R274" i="3"/>
  <c r="V274" i="3" s="1"/>
  <c r="A2783" i="2"/>
  <c r="A4939" i="2"/>
  <c r="A3322" i="2"/>
  <c r="A2245" i="2"/>
  <c r="A4399" i="2"/>
  <c r="L3216" i="2"/>
  <c r="L3216" i="1" s="1"/>
  <c r="A3861" i="2"/>
  <c r="G2257" i="2"/>
  <c r="G2795" i="2"/>
  <c r="G3334" i="2" s="1"/>
  <c r="G3873" i="2" s="1"/>
  <c r="G4412" i="2" s="1"/>
  <c r="G4951" i="2" s="1"/>
  <c r="S447" i="3"/>
  <c r="AC187" i="3"/>
  <c r="AE186" i="3"/>
  <c r="G1563" i="2"/>
  <c r="L1218" i="2"/>
  <c r="L1218" i="1" s="1"/>
  <c r="G875" i="2"/>
  <c r="L530" i="2"/>
  <c r="L530" i="1" s="1"/>
  <c r="G187" i="2"/>
  <c r="G531" i="2"/>
  <c r="L186" i="2"/>
  <c r="L186" i="1" s="1"/>
  <c r="G1219" i="2"/>
  <c r="L874" i="2"/>
  <c r="L874" i="1" s="1"/>
  <c r="G1907" i="2"/>
  <c r="L1907" i="2" s="1"/>
  <c r="L1907" i="1" s="1"/>
  <c r="L1562" i="2"/>
  <c r="L1562" i="1" s="1"/>
  <c r="D3322" i="1"/>
  <c r="D3861" i="1"/>
  <c r="D4399" i="1"/>
  <c r="D2783" i="1"/>
  <c r="D4939" i="1"/>
  <c r="D2245" i="1"/>
  <c r="U180" i="3"/>
  <c r="A4940" i="1"/>
  <c r="F4940" i="1" s="1"/>
  <c r="B4939" i="1"/>
  <c r="B4939" i="2" s="1"/>
  <c r="A4400" i="1"/>
  <c r="F4400" i="1" s="1"/>
  <c r="B4399" i="1"/>
  <c r="B4399" i="2" s="1"/>
  <c r="B3861" i="1"/>
  <c r="B3861" i="2" s="1"/>
  <c r="A3862" i="1"/>
  <c r="F3862" i="1" s="1"/>
  <c r="A3323" i="1"/>
  <c r="F3323" i="1" s="1"/>
  <c r="B3322" i="1"/>
  <c r="B3322" i="2" s="1"/>
  <c r="B2783" i="1"/>
  <c r="B2783" i="2" s="1"/>
  <c r="A2784" i="1"/>
  <c r="F2784" i="1" s="1"/>
  <c r="A2246" i="1"/>
  <c r="F2246" i="1" s="1"/>
  <c r="B2245" i="1"/>
  <c r="B2245" i="2" s="1"/>
  <c r="L4939" i="2" l="1"/>
  <c r="L4939" i="1" s="1"/>
  <c r="L2783" i="2"/>
  <c r="L2783" i="1" s="1"/>
  <c r="L3861" i="2"/>
  <c r="L3861" i="1" s="1"/>
  <c r="L4399" i="2"/>
  <c r="L4399" i="1" s="1"/>
  <c r="L2245" i="2"/>
  <c r="L2245" i="1" s="1"/>
  <c r="R275" i="3"/>
  <c r="V275" i="3" s="1"/>
  <c r="L3217" i="2"/>
  <c r="L3217" i="1" s="1"/>
  <c r="A3862" i="2"/>
  <c r="A4400" i="2"/>
  <c r="A2246" i="2"/>
  <c r="A2784" i="2"/>
  <c r="G2258" i="2"/>
  <c r="G2796" i="2"/>
  <c r="G3335" i="2" s="1"/>
  <c r="G3874" i="2" s="1"/>
  <c r="G4413" i="2" s="1"/>
  <c r="G4952" i="2" s="1"/>
  <c r="A4940" i="2"/>
  <c r="A3323" i="2"/>
  <c r="S448" i="3"/>
  <c r="AC188" i="3"/>
  <c r="AE187" i="3"/>
  <c r="G876" i="2"/>
  <c r="L531" i="2"/>
  <c r="L531" i="1" s="1"/>
  <c r="G188" i="2"/>
  <c r="G532" i="2"/>
  <c r="G877" i="2" s="1"/>
  <c r="G1222" i="2" s="1"/>
  <c r="G1567" i="2" s="1"/>
  <c r="G1912" i="2" s="1"/>
  <c r="G1564" i="2"/>
  <c r="L1219" i="2"/>
  <c r="L1219" i="1" s="1"/>
  <c r="G1220" i="2"/>
  <c r="L875" i="2"/>
  <c r="L875" i="1" s="1"/>
  <c r="G1908" i="2"/>
  <c r="L1908" i="2" s="1"/>
  <c r="L1908" i="1" s="1"/>
  <c r="L1563" i="2"/>
  <c r="L1563" i="1" s="1"/>
  <c r="D3862" i="1"/>
  <c r="D3323" i="1"/>
  <c r="D2784" i="1"/>
  <c r="D4940" i="1"/>
  <c r="D4400" i="1"/>
  <c r="L2246" i="2"/>
  <c r="L2246" i="1" s="1"/>
  <c r="D2246" i="1"/>
  <c r="U181" i="3"/>
  <c r="B4940" i="1"/>
  <c r="B4940" i="2" s="1"/>
  <c r="A4941" i="1"/>
  <c r="F4941" i="1" s="1"/>
  <c r="B4400" i="1"/>
  <c r="B4400" i="2" s="1"/>
  <c r="A4401" i="1"/>
  <c r="F4401" i="1" s="1"/>
  <c r="B3862" i="1"/>
  <c r="B3862" i="2" s="1"/>
  <c r="A3863" i="1"/>
  <c r="F3863" i="1" s="1"/>
  <c r="B3323" i="1"/>
  <c r="B3323" i="2" s="1"/>
  <c r="A3324" i="1"/>
  <c r="F3324" i="1" s="1"/>
  <c r="B2784" i="1"/>
  <c r="B2784" i="2" s="1"/>
  <c r="A2785" i="1"/>
  <c r="F2785" i="1" s="1"/>
  <c r="A2247" i="1"/>
  <c r="F2247" i="1" s="1"/>
  <c r="B2246" i="1"/>
  <c r="B2246" i="2" s="1"/>
  <c r="L4940" i="2" l="1"/>
  <c r="L4940" i="1" s="1"/>
  <c r="L2784" i="2"/>
  <c r="L2784" i="1" s="1"/>
  <c r="L4400" i="2"/>
  <c r="L4400" i="1" s="1"/>
  <c r="L3862" i="2"/>
  <c r="L3862" i="1" s="1"/>
  <c r="R276" i="3"/>
  <c r="V276" i="3" s="1"/>
  <c r="L3218" i="2"/>
  <c r="L3218" i="1" s="1"/>
  <c r="A3863" i="2"/>
  <c r="A4401" i="2"/>
  <c r="G2259" i="2"/>
  <c r="G2797" i="2"/>
  <c r="G3336" i="2" s="1"/>
  <c r="G3875" i="2" s="1"/>
  <c r="G4414" i="2" s="1"/>
  <c r="G4953" i="2" s="1"/>
  <c r="A4941" i="2"/>
  <c r="A2247" i="2"/>
  <c r="A3324" i="2"/>
  <c r="A2785" i="2"/>
  <c r="S449" i="3"/>
  <c r="AC189" i="3"/>
  <c r="AE188" i="3"/>
  <c r="G1565" i="2"/>
  <c r="L1220" i="2"/>
  <c r="L1220" i="1" s="1"/>
  <c r="G1909" i="2"/>
  <c r="L1909" i="2" s="1"/>
  <c r="L1909" i="1" s="1"/>
  <c r="L1564" i="2"/>
  <c r="L1564" i="1" s="1"/>
  <c r="G189" i="2"/>
  <c r="G533" i="2"/>
  <c r="G878" i="2" s="1"/>
  <c r="G1223" i="2" s="1"/>
  <c r="G1568" i="2" s="1"/>
  <c r="G1913" i="2" s="1"/>
  <c r="G1221" i="2"/>
  <c r="L876" i="2"/>
  <c r="L876" i="1" s="1"/>
  <c r="D3863" i="1"/>
  <c r="D4401" i="1"/>
  <c r="D2785" i="1"/>
  <c r="D3324" i="1"/>
  <c r="D4941" i="1"/>
  <c r="D2247" i="1"/>
  <c r="U182" i="3"/>
  <c r="B4941" i="1"/>
  <c r="B4941" i="2" s="1"/>
  <c r="A4942" i="1"/>
  <c r="F4942" i="1" s="1"/>
  <c r="A4402" i="1"/>
  <c r="F4402" i="1" s="1"/>
  <c r="B4401" i="1"/>
  <c r="B4401" i="2" s="1"/>
  <c r="B3863" i="1"/>
  <c r="B3863" i="2" s="1"/>
  <c r="A3864" i="1"/>
  <c r="F3864" i="1" s="1"/>
  <c r="A3325" i="1"/>
  <c r="F3325" i="1" s="1"/>
  <c r="B3324" i="1"/>
  <c r="B3324" i="2" s="1"/>
  <c r="B2785" i="1"/>
  <c r="B2785" i="2" s="1"/>
  <c r="A2786" i="1"/>
  <c r="F2786" i="1" s="1"/>
  <c r="A2248" i="1"/>
  <c r="F2248" i="1" s="1"/>
  <c r="B2247" i="1"/>
  <c r="B2247" i="2" s="1"/>
  <c r="L4401" i="2" l="1"/>
  <c r="L4401" i="1" s="1"/>
  <c r="L3863" i="2"/>
  <c r="L3863" i="1" s="1"/>
  <c r="L2785" i="2"/>
  <c r="L2785" i="1" s="1"/>
  <c r="L2247" i="2"/>
  <c r="L2247" i="1" s="1"/>
  <c r="L4941" i="2"/>
  <c r="L4941" i="1" s="1"/>
  <c r="R277" i="3"/>
  <c r="V277" i="3" s="1"/>
  <c r="A3325" i="2"/>
  <c r="L3219" i="2"/>
  <c r="L3219" i="1" s="1"/>
  <c r="A3864" i="2"/>
  <c r="A4402" i="2"/>
  <c r="A4942" i="2"/>
  <c r="G2260" i="2"/>
  <c r="G2798" i="2"/>
  <c r="G3337" i="2" s="1"/>
  <c r="G3876" i="2" s="1"/>
  <c r="G4415" i="2" s="1"/>
  <c r="G4954" i="2" s="1"/>
  <c r="A2248" i="2"/>
  <c r="A2786" i="2"/>
  <c r="S450" i="3"/>
  <c r="AC190" i="3"/>
  <c r="AE189" i="3"/>
  <c r="G1566" i="2"/>
  <c r="L1221" i="2"/>
  <c r="L1221" i="1" s="1"/>
  <c r="G190" i="2"/>
  <c r="G534" i="2"/>
  <c r="G879" i="2" s="1"/>
  <c r="G1224" i="2" s="1"/>
  <c r="G1569" i="2" s="1"/>
  <c r="G1914" i="2" s="1"/>
  <c r="G1910" i="2"/>
  <c r="L1910" i="2" s="1"/>
  <c r="L1910" i="1" s="1"/>
  <c r="L1565" i="2"/>
  <c r="L1565" i="1" s="1"/>
  <c r="D3864" i="1"/>
  <c r="D3325" i="1"/>
  <c r="D2786" i="1"/>
  <c r="D4402" i="1"/>
  <c r="D4942" i="1"/>
  <c r="L2248" i="2"/>
  <c r="L2248" i="1" s="1"/>
  <c r="D2248" i="1"/>
  <c r="U183" i="3"/>
  <c r="B4942" i="1"/>
  <c r="B4942" i="2" s="1"/>
  <c r="A4943" i="1"/>
  <c r="F4943" i="1" s="1"/>
  <c r="A4403" i="1"/>
  <c r="F4403" i="1" s="1"/>
  <c r="B4402" i="1"/>
  <c r="B4402" i="2" s="1"/>
  <c r="B3864" i="1"/>
  <c r="B3864" i="2" s="1"/>
  <c r="A3865" i="1"/>
  <c r="F3865" i="1" s="1"/>
  <c r="B3325" i="1"/>
  <c r="B3325" i="2" s="1"/>
  <c r="A3326" i="1"/>
  <c r="F3326" i="1" s="1"/>
  <c r="B2786" i="1"/>
  <c r="B2786" i="2" s="1"/>
  <c r="A2787" i="1"/>
  <c r="F2787" i="1" s="1"/>
  <c r="B2248" i="1"/>
  <c r="B2248" i="2" s="1"/>
  <c r="A2249" i="1"/>
  <c r="F2249" i="1" s="1"/>
  <c r="L2786" i="2" l="1"/>
  <c r="L2786" i="1" s="1"/>
  <c r="L4942" i="2"/>
  <c r="L4942" i="1" s="1"/>
  <c r="L4402" i="2"/>
  <c r="L4402" i="1" s="1"/>
  <c r="L3864" i="2"/>
  <c r="L3864" i="1" s="1"/>
  <c r="R278" i="3"/>
  <c r="V278" i="3" s="1"/>
  <c r="A3326" i="2"/>
  <c r="L3220" i="2"/>
  <c r="L3220" i="1" s="1"/>
  <c r="A3865" i="2"/>
  <c r="A4403" i="2"/>
  <c r="A4943" i="2"/>
  <c r="A2249" i="2"/>
  <c r="A2787" i="2"/>
  <c r="G2261" i="2"/>
  <c r="G2799" i="2"/>
  <c r="G3338" i="2" s="1"/>
  <c r="G3877" i="2" s="1"/>
  <c r="G4416" i="2" s="1"/>
  <c r="G4955" i="2" s="1"/>
  <c r="S451" i="3"/>
  <c r="AC191" i="3"/>
  <c r="AE190" i="3"/>
  <c r="G191" i="2"/>
  <c r="G535" i="2"/>
  <c r="G880" i="2" s="1"/>
  <c r="G1225" i="2" s="1"/>
  <c r="G1570" i="2" s="1"/>
  <c r="G1915" i="2" s="1"/>
  <c r="G1911" i="2"/>
  <c r="L1911" i="2" s="1"/>
  <c r="L1911" i="1" s="1"/>
  <c r="L1566" i="2"/>
  <c r="L1566" i="1" s="1"/>
  <c r="D3865" i="1"/>
  <c r="D4943" i="1"/>
  <c r="D3326" i="1"/>
  <c r="D4403" i="1"/>
  <c r="D2787" i="1"/>
  <c r="L2249" i="2"/>
  <c r="L2249" i="1" s="1"/>
  <c r="D2249" i="1"/>
  <c r="U184" i="3"/>
  <c r="A4944" i="1"/>
  <c r="F4944" i="1" s="1"/>
  <c r="B4943" i="1"/>
  <c r="B4943" i="2" s="1"/>
  <c r="A4404" i="1"/>
  <c r="F4404" i="1" s="1"/>
  <c r="B4403" i="1"/>
  <c r="B4403" i="2" s="1"/>
  <c r="B3865" i="1"/>
  <c r="B3865" i="2" s="1"/>
  <c r="A3866" i="1"/>
  <c r="F3866" i="1" s="1"/>
  <c r="B3326" i="1"/>
  <c r="B3326" i="2" s="1"/>
  <c r="A3327" i="1"/>
  <c r="F3327" i="1" s="1"/>
  <c r="B2787" i="1"/>
  <c r="B2787" i="2" s="1"/>
  <c r="A2788" i="1"/>
  <c r="F2788" i="1" s="1"/>
  <c r="B2249" i="1"/>
  <c r="B2249" i="2" s="1"/>
  <c r="A2250" i="1"/>
  <c r="F2250" i="1" s="1"/>
  <c r="L3865" i="2" l="1"/>
  <c r="L3865" i="1" s="1"/>
  <c r="L2787" i="2"/>
  <c r="L2787" i="1" s="1"/>
  <c r="L4943" i="2"/>
  <c r="L4943" i="1" s="1"/>
  <c r="L4403" i="2"/>
  <c r="L4403" i="1" s="1"/>
  <c r="R279" i="3"/>
  <c r="V279" i="3" s="1"/>
  <c r="A3327" i="2"/>
  <c r="A2788" i="2"/>
  <c r="L3221" i="2"/>
  <c r="L3221" i="1" s="1"/>
  <c r="A3866" i="2"/>
  <c r="G2262" i="2"/>
  <c r="G2800" i="2"/>
  <c r="G3339" i="2" s="1"/>
  <c r="G3878" i="2" s="1"/>
  <c r="G4417" i="2" s="1"/>
  <c r="G4956" i="2" s="1"/>
  <c r="A4404" i="2"/>
  <c r="A4944" i="2"/>
  <c r="A2250" i="2"/>
  <c r="L2250" i="2" s="1"/>
  <c r="L2250" i="1" s="1"/>
  <c r="S452" i="3"/>
  <c r="AC192" i="3"/>
  <c r="AE191" i="3"/>
  <c r="G192" i="2"/>
  <c r="G536" i="2"/>
  <c r="G881" i="2" s="1"/>
  <c r="G1226" i="2" s="1"/>
  <c r="G1571" i="2" s="1"/>
  <c r="G1916" i="2" s="1"/>
  <c r="D3866" i="1"/>
  <c r="D2788" i="1"/>
  <c r="D3327" i="1"/>
  <c r="D4404" i="1"/>
  <c r="D4944" i="1"/>
  <c r="D2250" i="1"/>
  <c r="U185" i="3"/>
  <c r="B4944" i="1"/>
  <c r="B4944" i="2" s="1"/>
  <c r="A4945" i="1"/>
  <c r="F4945" i="1" s="1"/>
  <c r="B4404" i="1"/>
  <c r="B4404" i="2" s="1"/>
  <c r="A4405" i="1"/>
  <c r="F4405" i="1" s="1"/>
  <c r="B3866" i="1"/>
  <c r="B3866" i="2" s="1"/>
  <c r="A3867" i="1"/>
  <c r="F3867" i="1" s="1"/>
  <c r="A3328" i="1"/>
  <c r="F3328" i="1" s="1"/>
  <c r="B3327" i="1"/>
  <c r="B3327" i="2" s="1"/>
  <c r="B2788" i="1"/>
  <c r="B2788" i="2" s="1"/>
  <c r="A2789" i="1"/>
  <c r="F2789" i="1" s="1"/>
  <c r="A2251" i="1"/>
  <c r="F2251" i="1" s="1"/>
  <c r="B2250" i="1"/>
  <c r="B2250" i="2" s="1"/>
  <c r="L2788" i="2" l="1"/>
  <c r="L2788" i="1" s="1"/>
  <c r="L4944" i="2"/>
  <c r="L4944" i="1" s="1"/>
  <c r="L4404" i="2"/>
  <c r="L4404" i="1" s="1"/>
  <c r="L3866" i="2"/>
  <c r="L3866" i="1" s="1"/>
  <c r="R280" i="3"/>
  <c r="V280" i="3" s="1"/>
  <c r="A4405" i="2"/>
  <c r="A4945" i="2"/>
  <c r="A2251" i="2"/>
  <c r="L2251" i="2" s="1"/>
  <c r="L2251" i="1" s="1"/>
  <c r="A3328" i="2"/>
  <c r="A2789" i="2"/>
  <c r="G2263" i="2"/>
  <c r="G2801" i="2"/>
  <c r="G3340" i="2" s="1"/>
  <c r="G3879" i="2" s="1"/>
  <c r="G4418" i="2" s="1"/>
  <c r="G4957" i="2" s="1"/>
  <c r="L3222" i="2"/>
  <c r="L3222" i="1" s="1"/>
  <c r="A3867" i="2"/>
  <c r="S453" i="3"/>
  <c r="AC193" i="3"/>
  <c r="AE192" i="3"/>
  <c r="G193" i="2"/>
  <c r="G537" i="2"/>
  <c r="G882" i="2" s="1"/>
  <c r="G1227" i="2" s="1"/>
  <c r="G1572" i="2" s="1"/>
  <c r="G1917" i="2" s="1"/>
  <c r="D3328" i="1"/>
  <c r="D3867" i="1"/>
  <c r="D2789" i="1"/>
  <c r="D4945" i="1"/>
  <c r="D4405" i="1"/>
  <c r="D2251" i="1"/>
  <c r="U186" i="3"/>
  <c r="B4945" i="1"/>
  <c r="B4945" i="2" s="1"/>
  <c r="A4946" i="1"/>
  <c r="F4946" i="1" s="1"/>
  <c r="A4406" i="1"/>
  <c r="F4406" i="1" s="1"/>
  <c r="B4405" i="1"/>
  <c r="B4405" i="2" s="1"/>
  <c r="B3867" i="1"/>
  <c r="B3867" i="2" s="1"/>
  <c r="A3868" i="1"/>
  <c r="F3868" i="1" s="1"/>
  <c r="B3328" i="1"/>
  <c r="B3328" i="2" s="1"/>
  <c r="A3329" i="1"/>
  <c r="F3329" i="1" s="1"/>
  <c r="B2789" i="1"/>
  <c r="B2789" i="2" s="1"/>
  <c r="A2790" i="1"/>
  <c r="F2790" i="1" s="1"/>
  <c r="A2252" i="1"/>
  <c r="F2252" i="1" s="1"/>
  <c r="B2251" i="1"/>
  <c r="B2251" i="2" s="1"/>
  <c r="L4405" i="2" l="1"/>
  <c r="L4405" i="1" s="1"/>
  <c r="L4945" i="2"/>
  <c r="L4945" i="1" s="1"/>
  <c r="L3867" i="2"/>
  <c r="L3867" i="1" s="1"/>
  <c r="L2789" i="2"/>
  <c r="L2789" i="1" s="1"/>
  <c r="R281" i="3"/>
  <c r="V281" i="3" s="1"/>
  <c r="A2790" i="2"/>
  <c r="A2252" i="2"/>
  <c r="L2252" i="2" s="1"/>
  <c r="L2252" i="1" s="1"/>
  <c r="A3329" i="2"/>
  <c r="A4406" i="2"/>
  <c r="G2264" i="2"/>
  <c r="G2802" i="2"/>
  <c r="G3341" i="2" s="1"/>
  <c r="G3880" i="2" s="1"/>
  <c r="G4419" i="2" s="1"/>
  <c r="G4958" i="2" s="1"/>
  <c r="L3223" i="2"/>
  <c r="L3223" i="1" s="1"/>
  <c r="A3868" i="2"/>
  <c r="A4946" i="2"/>
  <c r="S454" i="3"/>
  <c r="AC194" i="3"/>
  <c r="AE193" i="3"/>
  <c r="G194" i="2"/>
  <c r="G538" i="2"/>
  <c r="G883" i="2" s="1"/>
  <c r="G1228" i="2" s="1"/>
  <c r="G1573" i="2" s="1"/>
  <c r="G1918" i="2" s="1"/>
  <c r="D3868" i="1"/>
  <c r="D3329" i="1"/>
  <c r="D2790" i="1"/>
  <c r="D4406" i="1"/>
  <c r="D4946" i="1"/>
  <c r="D2252" i="1"/>
  <c r="U187" i="3"/>
  <c r="A4947" i="1"/>
  <c r="F4947" i="1" s="1"/>
  <c r="B4946" i="1"/>
  <c r="B4946" i="2" s="1"/>
  <c r="A4407" i="1"/>
  <c r="F4407" i="1" s="1"/>
  <c r="B4406" i="1"/>
  <c r="B4406" i="2" s="1"/>
  <c r="B3868" i="1"/>
  <c r="B3868" i="2" s="1"/>
  <c r="A3869" i="1"/>
  <c r="F3869" i="1" s="1"/>
  <c r="A3330" i="1"/>
  <c r="F3330" i="1" s="1"/>
  <c r="B3329" i="1"/>
  <c r="B3329" i="2" s="1"/>
  <c r="B2790" i="1"/>
  <c r="B2790" i="2" s="1"/>
  <c r="A2791" i="1"/>
  <c r="F2791" i="1" s="1"/>
  <c r="A2253" i="1"/>
  <c r="F2253" i="1" s="1"/>
  <c r="B2252" i="1"/>
  <c r="B2252" i="2" s="1"/>
  <c r="L2790" i="2" l="1"/>
  <c r="L2790" i="1" s="1"/>
  <c r="L4946" i="2"/>
  <c r="L4946" i="1" s="1"/>
  <c r="L3868" i="2"/>
  <c r="L3868" i="1" s="1"/>
  <c r="L4406" i="2"/>
  <c r="L4406" i="1" s="1"/>
  <c r="R282" i="3"/>
  <c r="V282" i="3" s="1"/>
  <c r="G2265" i="2"/>
  <c r="G2803" i="2"/>
  <c r="G3342" i="2" s="1"/>
  <c r="G3881" i="2" s="1"/>
  <c r="G4420" i="2" s="1"/>
  <c r="G4959" i="2" s="1"/>
  <c r="A2253" i="2"/>
  <c r="L2253" i="2" s="1"/>
  <c r="L2253" i="1" s="1"/>
  <c r="A2791" i="2"/>
  <c r="A3330" i="2"/>
  <c r="L3224" i="2"/>
  <c r="L3224" i="1" s="1"/>
  <c r="A3869" i="2"/>
  <c r="A4407" i="2"/>
  <c r="A4947" i="2"/>
  <c r="S455" i="3"/>
  <c r="AC195" i="3"/>
  <c r="AE194" i="3"/>
  <c r="G195" i="2"/>
  <c r="G539" i="2"/>
  <c r="L194" i="2"/>
  <c r="L194" i="1" s="1"/>
  <c r="D3330" i="1"/>
  <c r="D3869" i="1"/>
  <c r="D4947" i="1"/>
  <c r="D4407" i="1"/>
  <c r="D2791" i="1"/>
  <c r="D2253" i="1"/>
  <c r="U188" i="3"/>
  <c r="B4947" i="1"/>
  <c r="B4947" i="2" s="1"/>
  <c r="A4948" i="1"/>
  <c r="F4948" i="1" s="1"/>
  <c r="A4408" i="1"/>
  <c r="F4408" i="1" s="1"/>
  <c r="B4407" i="1"/>
  <c r="B4407" i="2" s="1"/>
  <c r="B3869" i="1"/>
  <c r="B3869" i="2" s="1"/>
  <c r="A3870" i="1"/>
  <c r="F3870" i="1" s="1"/>
  <c r="A3331" i="1"/>
  <c r="F3331" i="1" s="1"/>
  <c r="B3330" i="1"/>
  <c r="B3330" i="2" s="1"/>
  <c r="B2791" i="1"/>
  <c r="B2791" i="2" s="1"/>
  <c r="A2792" i="1"/>
  <c r="F2792" i="1" s="1"/>
  <c r="A2254" i="1"/>
  <c r="F2254" i="1" s="1"/>
  <c r="B2253" i="1"/>
  <c r="B2253" i="2" s="1"/>
  <c r="L4947" i="2" l="1"/>
  <c r="L4947" i="1" s="1"/>
  <c r="L4407" i="2"/>
  <c r="L4407" i="1" s="1"/>
  <c r="L3869" i="2"/>
  <c r="L3869" i="1" s="1"/>
  <c r="L2791" i="2"/>
  <c r="L2791" i="1" s="1"/>
  <c r="R283" i="3"/>
  <c r="V283" i="3" s="1"/>
  <c r="A2792" i="2"/>
  <c r="A2254" i="2"/>
  <c r="L2254" i="2" s="1"/>
  <c r="L2254" i="1" s="1"/>
  <c r="A3331" i="2"/>
  <c r="A4408" i="2"/>
  <c r="L3225" i="2"/>
  <c r="L3225" i="1" s="1"/>
  <c r="A3870" i="2"/>
  <c r="A4948" i="2"/>
  <c r="G2266" i="2"/>
  <c r="G2804" i="2"/>
  <c r="G3343" i="2" s="1"/>
  <c r="G3882" i="2" s="1"/>
  <c r="G4421" i="2" s="1"/>
  <c r="G4960" i="2" s="1"/>
  <c r="S456" i="3"/>
  <c r="AC196" i="3"/>
  <c r="AE195" i="3"/>
  <c r="G884" i="2"/>
  <c r="L539" i="2"/>
  <c r="L539" i="1" s="1"/>
  <c r="G196" i="2"/>
  <c r="G540" i="2"/>
  <c r="L195" i="2"/>
  <c r="L195" i="1" s="1"/>
  <c r="D3870" i="1"/>
  <c r="D4948" i="1"/>
  <c r="D3331" i="1"/>
  <c r="D4408" i="1"/>
  <c r="D2792" i="1"/>
  <c r="D2254" i="1"/>
  <c r="U189" i="3"/>
  <c r="A4949" i="1"/>
  <c r="F4949" i="1" s="1"/>
  <c r="B4948" i="1"/>
  <c r="B4948" i="2" s="1"/>
  <c r="B4408" i="1"/>
  <c r="B4408" i="2" s="1"/>
  <c r="A4409" i="1"/>
  <c r="F4409" i="1" s="1"/>
  <c r="B3870" i="1"/>
  <c r="B3870" i="2" s="1"/>
  <c r="A3871" i="1"/>
  <c r="F3871" i="1" s="1"/>
  <c r="B3331" i="1"/>
  <c r="B3331" i="2" s="1"/>
  <c r="A3332" i="1"/>
  <c r="F3332" i="1" s="1"/>
  <c r="B2792" i="1"/>
  <c r="B2792" i="2" s="1"/>
  <c r="A2793" i="1"/>
  <c r="F2793" i="1" s="1"/>
  <c r="A2255" i="1"/>
  <c r="F2255" i="1" s="1"/>
  <c r="B2254" i="1"/>
  <c r="B2254" i="2" s="1"/>
  <c r="L2792" i="2" l="1"/>
  <c r="L2792" i="1" s="1"/>
  <c r="L4948" i="2"/>
  <c r="L4948" i="1" s="1"/>
  <c r="L3870" i="2"/>
  <c r="L3870" i="1" s="1"/>
  <c r="L4408" i="2"/>
  <c r="L4408" i="1" s="1"/>
  <c r="R284" i="3"/>
  <c r="V284" i="3" s="1"/>
  <c r="A3332" i="2"/>
  <c r="A4949" i="2"/>
  <c r="A2255" i="2"/>
  <c r="A2793" i="2"/>
  <c r="L3226" i="2"/>
  <c r="L3226" i="1" s="1"/>
  <c r="A3871" i="2"/>
  <c r="G2267" i="2"/>
  <c r="G2805" i="2"/>
  <c r="G3344" i="2" s="1"/>
  <c r="G3883" i="2" s="1"/>
  <c r="G4422" i="2" s="1"/>
  <c r="G4961" i="2" s="1"/>
  <c r="A4409" i="2"/>
  <c r="S457" i="3"/>
  <c r="AC197" i="3"/>
  <c r="AE196" i="3"/>
  <c r="G885" i="2"/>
  <c r="L540" i="2"/>
  <c r="L540" i="1" s="1"/>
  <c r="G197" i="2"/>
  <c r="G541" i="2"/>
  <c r="L196" i="2"/>
  <c r="L196" i="1" s="1"/>
  <c r="G1229" i="2"/>
  <c r="L884" i="2"/>
  <c r="L884" i="1" s="1"/>
  <c r="D4949" i="1"/>
  <c r="D3332" i="1"/>
  <c r="D3871" i="1"/>
  <c r="D2793" i="1"/>
  <c r="D4409" i="1"/>
  <c r="D2255" i="1"/>
  <c r="U190" i="3"/>
  <c r="A4950" i="1"/>
  <c r="F4950" i="1" s="1"/>
  <c r="B4949" i="1"/>
  <c r="B4949" i="2" s="1"/>
  <c r="A4410" i="1"/>
  <c r="F4410" i="1" s="1"/>
  <c r="B4409" i="1"/>
  <c r="B4409" i="2" s="1"/>
  <c r="B3871" i="1"/>
  <c r="B3871" i="2" s="1"/>
  <c r="A3872" i="1"/>
  <c r="F3872" i="1" s="1"/>
  <c r="A3333" i="1"/>
  <c r="F3333" i="1" s="1"/>
  <c r="B3332" i="1"/>
  <c r="B3332" i="2" s="1"/>
  <c r="B2793" i="1"/>
  <c r="B2793" i="2" s="1"/>
  <c r="A2794" i="1"/>
  <c r="F2794" i="1" s="1"/>
  <c r="B2255" i="1"/>
  <c r="B2255" i="2" s="1"/>
  <c r="A2256" i="1"/>
  <c r="F2256" i="1" s="1"/>
  <c r="L2255" i="2" l="1"/>
  <c r="L2255" i="1" s="1"/>
  <c r="L4949" i="2"/>
  <c r="L4949" i="1" s="1"/>
  <c r="L4409" i="2"/>
  <c r="L4409" i="1" s="1"/>
  <c r="L3871" i="2"/>
  <c r="L3871" i="1" s="1"/>
  <c r="L2793" i="2"/>
  <c r="L2793" i="1" s="1"/>
  <c r="R285" i="3"/>
  <c r="V285" i="3" s="1"/>
  <c r="L3227" i="2"/>
  <c r="L3227" i="1" s="1"/>
  <c r="A3872" i="2"/>
  <c r="A4410" i="2"/>
  <c r="A4950" i="2"/>
  <c r="A2256" i="2"/>
  <c r="A2794" i="2"/>
  <c r="G2268" i="2"/>
  <c r="G2806" i="2"/>
  <c r="G3345" i="2" s="1"/>
  <c r="G3884" i="2" s="1"/>
  <c r="G4423" i="2" s="1"/>
  <c r="G4962" i="2" s="1"/>
  <c r="A3333" i="2"/>
  <c r="S458" i="3"/>
  <c r="AC198" i="3"/>
  <c r="AE197" i="3"/>
  <c r="G1574" i="2"/>
  <c r="L1229" i="2"/>
  <c r="L1229" i="1" s="1"/>
  <c r="G886" i="2"/>
  <c r="L541" i="2"/>
  <c r="L541" i="1" s="1"/>
  <c r="G198" i="2"/>
  <c r="G542" i="2"/>
  <c r="L197" i="2"/>
  <c r="L197" i="1" s="1"/>
  <c r="G1230" i="2"/>
  <c r="L885" i="2"/>
  <c r="L885" i="1" s="1"/>
  <c r="D3872" i="1"/>
  <c r="D2794" i="1"/>
  <c r="D4950" i="1"/>
  <c r="D3333" i="1"/>
  <c r="D4410" i="1"/>
  <c r="D2256" i="1"/>
  <c r="U191" i="3"/>
  <c r="B4950" i="1"/>
  <c r="B4950" i="2" s="1"/>
  <c r="A4951" i="1"/>
  <c r="F4951" i="1" s="1"/>
  <c r="A4411" i="1"/>
  <c r="F4411" i="1" s="1"/>
  <c r="B4410" i="1"/>
  <c r="B4410" i="2" s="1"/>
  <c r="B3872" i="1"/>
  <c r="B3872" i="2" s="1"/>
  <c r="A3873" i="1"/>
  <c r="F3873" i="1" s="1"/>
  <c r="B3333" i="1"/>
  <c r="B3333" i="2" s="1"/>
  <c r="A3334" i="1"/>
  <c r="F3334" i="1" s="1"/>
  <c r="B2794" i="1"/>
  <c r="B2794" i="2" s="1"/>
  <c r="A2795" i="1"/>
  <c r="F2795" i="1" s="1"/>
  <c r="B2256" i="1"/>
  <c r="B2256" i="2" s="1"/>
  <c r="A2257" i="1"/>
  <c r="F2257" i="1" s="1"/>
  <c r="L2794" i="2" l="1"/>
  <c r="L2794" i="1" s="1"/>
  <c r="L2256" i="2"/>
  <c r="L2256" i="1" s="1"/>
  <c r="L4950" i="2"/>
  <c r="L4950" i="1" s="1"/>
  <c r="L4410" i="2"/>
  <c r="L4410" i="1" s="1"/>
  <c r="L3872" i="2"/>
  <c r="L3872" i="1" s="1"/>
  <c r="R286" i="3"/>
  <c r="V286" i="3" s="1"/>
  <c r="A4951" i="2"/>
  <c r="A2257" i="2"/>
  <c r="A2795" i="2"/>
  <c r="L3228" i="2"/>
  <c r="L3228" i="1" s="1"/>
  <c r="A3873" i="2"/>
  <c r="A4411" i="2"/>
  <c r="A3334" i="2"/>
  <c r="G2269" i="2"/>
  <c r="G2807" i="2"/>
  <c r="G3346" i="2" s="1"/>
  <c r="G3885" i="2" s="1"/>
  <c r="G4424" i="2" s="1"/>
  <c r="G4963" i="2" s="1"/>
  <c r="S459" i="3"/>
  <c r="AC199" i="3"/>
  <c r="AE198" i="3"/>
  <c r="G1575" i="2"/>
  <c r="L1230" i="2"/>
  <c r="L1230" i="1" s="1"/>
  <c r="G887" i="2"/>
  <c r="L542" i="2"/>
  <c r="L542" i="1" s="1"/>
  <c r="G199" i="2"/>
  <c r="G543" i="2"/>
  <c r="L198" i="2"/>
  <c r="L198" i="1" s="1"/>
  <c r="G1231" i="2"/>
  <c r="L886" i="2"/>
  <c r="L886" i="1" s="1"/>
  <c r="G1919" i="2"/>
  <c r="L1919" i="2" s="1"/>
  <c r="L1919" i="1" s="1"/>
  <c r="L1574" i="2"/>
  <c r="L1574" i="1" s="1"/>
  <c r="D3334" i="1"/>
  <c r="D3873" i="1"/>
  <c r="D2795" i="1"/>
  <c r="D4411" i="1"/>
  <c r="D4951" i="1"/>
  <c r="L2257" i="2"/>
  <c r="L2257" i="1" s="1"/>
  <c r="D2257" i="1"/>
  <c r="U192" i="3"/>
  <c r="A4952" i="1"/>
  <c r="F4952" i="1" s="1"/>
  <c r="B4951" i="1"/>
  <c r="B4951" i="2" s="1"/>
  <c r="A4412" i="1"/>
  <c r="F4412" i="1" s="1"/>
  <c r="B4411" i="1"/>
  <c r="B4411" i="2" s="1"/>
  <c r="B3873" i="1"/>
  <c r="B3873" i="2" s="1"/>
  <c r="A3874" i="1"/>
  <c r="F3874" i="1" s="1"/>
  <c r="B3334" i="1"/>
  <c r="B3334" i="2" s="1"/>
  <c r="A3335" i="1"/>
  <c r="F3335" i="1" s="1"/>
  <c r="B2795" i="1"/>
  <c r="B2795" i="2" s="1"/>
  <c r="A2796" i="1"/>
  <c r="F2796" i="1" s="1"/>
  <c r="A2258" i="1"/>
  <c r="F2258" i="1" s="1"/>
  <c r="B2257" i="1"/>
  <c r="B2257" i="2" s="1"/>
  <c r="L4951" i="2" l="1"/>
  <c r="L4951" i="1" s="1"/>
  <c r="L4411" i="2"/>
  <c r="L4411" i="1" s="1"/>
  <c r="L3873" i="2"/>
  <c r="L3873" i="1" s="1"/>
  <c r="L2795" i="2"/>
  <c r="L2795" i="1" s="1"/>
  <c r="R287" i="3"/>
  <c r="V287" i="3" s="1"/>
  <c r="A4412" i="2"/>
  <c r="A2258" i="2"/>
  <c r="L2258" i="2" s="1"/>
  <c r="L2258" i="1" s="1"/>
  <c r="A2796" i="2"/>
  <c r="G2270" i="2"/>
  <c r="G2808" i="2"/>
  <c r="G3347" i="2" s="1"/>
  <c r="G3886" i="2" s="1"/>
  <c r="G4425" i="2" s="1"/>
  <c r="G4964" i="2" s="1"/>
  <c r="A3335" i="2"/>
  <c r="A4952" i="2"/>
  <c r="L3229" i="2"/>
  <c r="L3229" i="1" s="1"/>
  <c r="A3874" i="2"/>
  <c r="S460" i="3"/>
  <c r="AC200" i="3"/>
  <c r="AE199" i="3"/>
  <c r="G1576" i="2"/>
  <c r="L1231" i="2"/>
  <c r="L1231" i="1" s="1"/>
  <c r="G888" i="2"/>
  <c r="L543" i="2"/>
  <c r="L543" i="1" s="1"/>
  <c r="G200" i="2"/>
  <c r="G544" i="2"/>
  <c r="L199" i="2"/>
  <c r="L199" i="1" s="1"/>
  <c r="G1232" i="2"/>
  <c r="L887" i="2"/>
  <c r="L887" i="1" s="1"/>
  <c r="G1920" i="2"/>
  <c r="L1920" i="2" s="1"/>
  <c r="L1920" i="1" s="1"/>
  <c r="L1575" i="2"/>
  <c r="L1575" i="1" s="1"/>
  <c r="D2796" i="1"/>
  <c r="D3335" i="1"/>
  <c r="D3874" i="1"/>
  <c r="D4412" i="1"/>
  <c r="D4952" i="1"/>
  <c r="D2258" i="1"/>
  <c r="U193" i="3"/>
  <c r="B4952" i="1"/>
  <c r="B4952" i="2" s="1"/>
  <c r="A4953" i="1"/>
  <c r="F4953" i="1" s="1"/>
  <c r="B4412" i="1"/>
  <c r="B4412" i="2" s="1"/>
  <c r="A4413" i="1"/>
  <c r="F4413" i="1" s="1"/>
  <c r="B3874" i="1"/>
  <c r="B3874" i="2" s="1"/>
  <c r="A3875" i="1"/>
  <c r="F3875" i="1" s="1"/>
  <c r="A3336" i="1"/>
  <c r="F3336" i="1" s="1"/>
  <c r="B3335" i="1"/>
  <c r="B3335" i="2" s="1"/>
  <c r="B2796" i="1"/>
  <c r="B2796" i="2" s="1"/>
  <c r="A2797" i="1"/>
  <c r="F2797" i="1" s="1"/>
  <c r="A2259" i="1"/>
  <c r="F2259" i="1" s="1"/>
  <c r="B2258" i="1"/>
  <c r="B2258" i="2" s="1"/>
  <c r="L2796" i="2" l="1"/>
  <c r="L2796" i="1" s="1"/>
  <c r="L4412" i="2"/>
  <c r="L4412" i="1" s="1"/>
  <c r="L3874" i="2"/>
  <c r="L3874" i="1" s="1"/>
  <c r="L4952" i="2"/>
  <c r="L4952" i="1" s="1"/>
  <c r="R288" i="3"/>
  <c r="V288" i="3" s="1"/>
  <c r="A4953" i="2"/>
  <c r="G2271" i="2"/>
  <c r="G2809" i="2"/>
  <c r="G3348" i="2" s="1"/>
  <c r="G3887" i="2" s="1"/>
  <c r="G4426" i="2" s="1"/>
  <c r="G4965" i="2" s="1"/>
  <c r="A2259" i="2"/>
  <c r="A3336" i="2"/>
  <c r="L3230" i="2"/>
  <c r="L3230" i="1" s="1"/>
  <c r="A3875" i="2"/>
  <c r="A2797" i="2"/>
  <c r="A4413" i="2"/>
  <c r="S461" i="3"/>
  <c r="AC201" i="3"/>
  <c r="AE200" i="3"/>
  <c r="G1577" i="2"/>
  <c r="L1232" i="2"/>
  <c r="L1232" i="1" s="1"/>
  <c r="G889" i="2"/>
  <c r="L544" i="2"/>
  <c r="L544" i="1" s="1"/>
  <c r="G201" i="2"/>
  <c r="G545" i="2"/>
  <c r="L200" i="2"/>
  <c r="L200" i="1" s="1"/>
  <c r="G1233" i="2"/>
  <c r="L888" i="2"/>
  <c r="L888" i="1" s="1"/>
  <c r="G1921" i="2"/>
  <c r="L1921" i="2" s="1"/>
  <c r="L1921" i="1" s="1"/>
  <c r="L1576" i="2"/>
  <c r="L1576" i="1" s="1"/>
  <c r="D3336" i="1"/>
  <c r="D3875" i="1"/>
  <c r="D4413" i="1"/>
  <c r="D4953" i="1"/>
  <c r="D2797" i="1"/>
  <c r="L2259" i="2"/>
  <c r="L2259" i="1" s="1"/>
  <c r="D2259" i="1"/>
  <c r="U194" i="3"/>
  <c r="B4953" i="1"/>
  <c r="B4953" i="2" s="1"/>
  <c r="A4954" i="1"/>
  <c r="F4954" i="1" s="1"/>
  <c r="A4414" i="1"/>
  <c r="F4414" i="1" s="1"/>
  <c r="B4413" i="1"/>
  <c r="B4413" i="2" s="1"/>
  <c r="B3875" i="1"/>
  <c r="B3875" i="2" s="1"/>
  <c r="A3876" i="1"/>
  <c r="F3876" i="1" s="1"/>
  <c r="B3336" i="1"/>
  <c r="B3336" i="2" s="1"/>
  <c r="A3337" i="1"/>
  <c r="F3337" i="1" s="1"/>
  <c r="B2797" i="1"/>
  <c r="B2797" i="2" s="1"/>
  <c r="A2798" i="1"/>
  <c r="F2798" i="1" s="1"/>
  <c r="A2260" i="1"/>
  <c r="F2260" i="1" s="1"/>
  <c r="B2259" i="1"/>
  <c r="B2259" i="2" s="1"/>
  <c r="L4953" i="2" l="1"/>
  <c r="L4953" i="1" s="1"/>
  <c r="L4413" i="2"/>
  <c r="L4413" i="1" s="1"/>
  <c r="L2797" i="2"/>
  <c r="L2797" i="1" s="1"/>
  <c r="L3875" i="2"/>
  <c r="L3875" i="1" s="1"/>
  <c r="R289" i="3"/>
  <c r="V289" i="3" s="1"/>
  <c r="A4414" i="2"/>
  <c r="A4954" i="2"/>
  <c r="A2260" i="2"/>
  <c r="L2260" i="2" s="1"/>
  <c r="L2260" i="1" s="1"/>
  <c r="A2798" i="2"/>
  <c r="A3337" i="2"/>
  <c r="G2272" i="2"/>
  <c r="G2810" i="2"/>
  <c r="G3349" i="2" s="1"/>
  <c r="G3888" i="2" s="1"/>
  <c r="G4427" i="2" s="1"/>
  <c r="G4966" i="2" s="1"/>
  <c r="L3231" i="2"/>
  <c r="L3231" i="1" s="1"/>
  <c r="A3876" i="2"/>
  <c r="S462" i="3"/>
  <c r="AC202" i="3"/>
  <c r="AE201" i="3"/>
  <c r="G890" i="2"/>
  <c r="L545" i="2"/>
  <c r="L545" i="1" s="1"/>
  <c r="G202" i="2"/>
  <c r="G546" i="2"/>
  <c r="L201" i="2"/>
  <c r="L201" i="1" s="1"/>
  <c r="G1578" i="2"/>
  <c r="L1233" i="2"/>
  <c r="L1233" i="1" s="1"/>
  <c r="G1234" i="2"/>
  <c r="L889" i="2"/>
  <c r="L889" i="1" s="1"/>
  <c r="G1922" i="2"/>
  <c r="L1922" i="2" s="1"/>
  <c r="L1922" i="1" s="1"/>
  <c r="L1577" i="2"/>
  <c r="L1577" i="1" s="1"/>
  <c r="D3876" i="1"/>
  <c r="D3337" i="1"/>
  <c r="D2798" i="1"/>
  <c r="D4414" i="1"/>
  <c r="D4954" i="1"/>
  <c r="D2260" i="1"/>
  <c r="U195" i="3"/>
  <c r="B4954" i="1"/>
  <c r="B4954" i="2" s="1"/>
  <c r="A4955" i="1"/>
  <c r="F4955" i="1" s="1"/>
  <c r="A4415" i="1"/>
  <c r="F4415" i="1" s="1"/>
  <c r="B4414" i="1"/>
  <c r="B4414" i="2" s="1"/>
  <c r="B3876" i="1"/>
  <c r="B3876" i="2" s="1"/>
  <c r="A3877" i="1"/>
  <c r="F3877" i="1" s="1"/>
  <c r="A3338" i="1"/>
  <c r="F3338" i="1" s="1"/>
  <c r="B3337" i="1"/>
  <c r="B3337" i="2" s="1"/>
  <c r="B2798" i="1"/>
  <c r="B2798" i="2" s="1"/>
  <c r="A2799" i="1"/>
  <c r="F2799" i="1" s="1"/>
  <c r="A2261" i="1"/>
  <c r="F2261" i="1" s="1"/>
  <c r="B2260" i="1"/>
  <c r="B2260" i="2" s="1"/>
  <c r="L4954" i="2" l="1"/>
  <c r="L4954" i="1" s="1"/>
  <c r="L4414" i="2"/>
  <c r="L4414" i="1" s="1"/>
  <c r="L3876" i="2"/>
  <c r="L3876" i="1" s="1"/>
  <c r="L2798" i="2"/>
  <c r="L2798" i="1" s="1"/>
  <c r="R290" i="3"/>
  <c r="V290" i="3" s="1"/>
  <c r="A4955" i="2"/>
  <c r="A2261" i="2"/>
  <c r="L2261" i="2" s="1"/>
  <c r="L2261" i="1" s="1"/>
  <c r="A2799" i="2"/>
  <c r="A3338" i="2"/>
  <c r="L3232" i="2"/>
  <c r="L3232" i="1" s="1"/>
  <c r="A3877" i="2"/>
  <c r="G2273" i="2"/>
  <c r="G2811" i="2"/>
  <c r="G3350" i="2" s="1"/>
  <c r="G3889" i="2" s="1"/>
  <c r="G4428" i="2" s="1"/>
  <c r="G4967" i="2" s="1"/>
  <c r="A4415" i="2"/>
  <c r="S463" i="3"/>
  <c r="AC203" i="3"/>
  <c r="AE202" i="3"/>
  <c r="G1579" i="2"/>
  <c r="L1234" i="2"/>
  <c r="L1234" i="1" s="1"/>
  <c r="G1923" i="2"/>
  <c r="L1923" i="2" s="1"/>
  <c r="L1923" i="1" s="1"/>
  <c r="L1578" i="2"/>
  <c r="L1578" i="1" s="1"/>
  <c r="G891" i="2"/>
  <c r="L546" i="2"/>
  <c r="L546" i="1" s="1"/>
  <c r="G203" i="2"/>
  <c r="G547" i="2"/>
  <c r="L202" i="2"/>
  <c r="L202" i="1" s="1"/>
  <c r="G1235" i="2"/>
  <c r="L890" i="2"/>
  <c r="L890" i="1" s="1"/>
  <c r="D2799" i="1"/>
  <c r="D4955" i="1"/>
  <c r="D3338" i="1"/>
  <c r="D3877" i="1"/>
  <c r="D4415" i="1"/>
  <c r="D2261" i="1"/>
  <c r="U196" i="3"/>
  <c r="B4955" i="1"/>
  <c r="B4955" i="2" s="1"/>
  <c r="A4956" i="1"/>
  <c r="F4956" i="1" s="1"/>
  <c r="A4416" i="1"/>
  <c r="F4416" i="1" s="1"/>
  <c r="B4415" i="1"/>
  <c r="B4415" i="2" s="1"/>
  <c r="B3877" i="1"/>
  <c r="B3877" i="2" s="1"/>
  <c r="A3878" i="1"/>
  <c r="F3878" i="1" s="1"/>
  <c r="A3339" i="1"/>
  <c r="F3339" i="1" s="1"/>
  <c r="B3338" i="1"/>
  <c r="B3338" i="2" s="1"/>
  <c r="B2799" i="1"/>
  <c r="B2799" i="2" s="1"/>
  <c r="A2800" i="1"/>
  <c r="F2800" i="1" s="1"/>
  <c r="A2262" i="1"/>
  <c r="F2262" i="1" s="1"/>
  <c r="B2261" i="1"/>
  <c r="B2261" i="2" s="1"/>
  <c r="L2799" i="2" l="1"/>
  <c r="L2799" i="1" s="1"/>
  <c r="L4955" i="2"/>
  <c r="L4955" i="1" s="1"/>
  <c r="L4415" i="2"/>
  <c r="L4415" i="1" s="1"/>
  <c r="L3877" i="2"/>
  <c r="L3877" i="1" s="1"/>
  <c r="R291" i="3"/>
  <c r="V291" i="3" s="1"/>
  <c r="A4416" i="2"/>
  <c r="A4956" i="2"/>
  <c r="A2262" i="2"/>
  <c r="L2262" i="2" s="1"/>
  <c r="L2262" i="1" s="1"/>
  <c r="A2800" i="2"/>
  <c r="A3339" i="2"/>
  <c r="L3233" i="2"/>
  <c r="L3233" i="1" s="1"/>
  <c r="A3878" i="2"/>
  <c r="G2274" i="2"/>
  <c r="G2812" i="2"/>
  <c r="G3351" i="2" s="1"/>
  <c r="G3890" i="2" s="1"/>
  <c r="G4429" i="2" s="1"/>
  <c r="G4968" i="2" s="1"/>
  <c r="S464" i="3"/>
  <c r="AC204" i="3"/>
  <c r="AE203" i="3"/>
  <c r="G1580" i="2"/>
  <c r="L1235" i="2"/>
  <c r="L1235" i="1" s="1"/>
  <c r="G204" i="2"/>
  <c r="G548" i="2"/>
  <c r="L203" i="2"/>
  <c r="L203" i="1" s="1"/>
  <c r="G1236" i="2"/>
  <c r="L891" i="2"/>
  <c r="L891" i="1" s="1"/>
  <c r="G1924" i="2"/>
  <c r="L1924" i="2" s="1"/>
  <c r="L1924" i="1" s="1"/>
  <c r="L1579" i="2"/>
  <c r="L1579" i="1" s="1"/>
  <c r="G892" i="2"/>
  <c r="L547" i="2"/>
  <c r="L547" i="1" s="1"/>
  <c r="D3878" i="1"/>
  <c r="D3339" i="1"/>
  <c r="D2800" i="1"/>
  <c r="D4416" i="1"/>
  <c r="D4956" i="1"/>
  <c r="D2262" i="1"/>
  <c r="U197" i="3"/>
  <c r="A4957" i="1"/>
  <c r="F4957" i="1" s="1"/>
  <c r="B4956" i="1"/>
  <c r="B4956" i="2" s="1"/>
  <c r="B4416" i="1"/>
  <c r="B4416" i="2" s="1"/>
  <c r="A4417" i="1"/>
  <c r="F4417" i="1" s="1"/>
  <c r="B3878" i="1"/>
  <c r="B3878" i="2" s="1"/>
  <c r="A3879" i="1"/>
  <c r="F3879" i="1" s="1"/>
  <c r="B3339" i="1"/>
  <c r="B3339" i="2" s="1"/>
  <c r="A3340" i="1"/>
  <c r="F3340" i="1" s="1"/>
  <c r="B2800" i="1"/>
  <c r="B2800" i="2" s="1"/>
  <c r="A2801" i="1"/>
  <c r="F2801" i="1" s="1"/>
  <c r="B2262" i="1"/>
  <c r="B2262" i="2" s="1"/>
  <c r="A2263" i="1"/>
  <c r="F2263" i="1" s="1"/>
  <c r="L4956" i="2" l="1"/>
  <c r="L4956" i="1" s="1"/>
  <c r="L4416" i="2"/>
  <c r="L4416" i="1" s="1"/>
  <c r="L3878" i="2"/>
  <c r="L3878" i="1" s="1"/>
  <c r="L2800" i="2"/>
  <c r="L2800" i="1" s="1"/>
  <c r="R292" i="3"/>
  <c r="V292" i="3" s="1"/>
  <c r="A4957" i="2"/>
  <c r="A2263" i="2"/>
  <c r="L2263" i="2" s="1"/>
  <c r="L2263" i="1" s="1"/>
  <c r="G2275" i="2"/>
  <c r="G2813" i="2"/>
  <c r="G3352" i="2" s="1"/>
  <c r="G3891" i="2" s="1"/>
  <c r="G4430" i="2" s="1"/>
  <c r="G4969" i="2" s="1"/>
  <c r="A4417" i="2"/>
  <c r="A2801" i="2"/>
  <c r="A3340" i="2"/>
  <c r="L3234" i="2"/>
  <c r="L3234" i="1" s="1"/>
  <c r="A3879" i="2"/>
  <c r="S465" i="3"/>
  <c r="AC205" i="3"/>
  <c r="AE204" i="3"/>
  <c r="G1237" i="2"/>
  <c r="L892" i="2"/>
  <c r="L892" i="1" s="1"/>
  <c r="G1581" i="2"/>
  <c r="L1236" i="2"/>
  <c r="L1236" i="1" s="1"/>
  <c r="G893" i="2"/>
  <c r="L548" i="2"/>
  <c r="L548" i="1" s="1"/>
  <c r="G205" i="2"/>
  <c r="G549" i="2"/>
  <c r="L204" i="2"/>
  <c r="L204" i="1" s="1"/>
  <c r="G1925" i="2"/>
  <c r="L1925" i="2" s="1"/>
  <c r="L1925" i="1" s="1"/>
  <c r="L1580" i="2"/>
  <c r="L1580" i="1" s="1"/>
  <c r="D2801" i="1"/>
  <c r="D3879" i="1"/>
  <c r="D4957" i="1"/>
  <c r="D3340" i="1"/>
  <c r="D4417" i="1"/>
  <c r="D2263" i="1"/>
  <c r="U198" i="3"/>
  <c r="A4958" i="1"/>
  <c r="F4958" i="1" s="1"/>
  <c r="B4957" i="1"/>
  <c r="B4957" i="2" s="1"/>
  <c r="A4418" i="1"/>
  <c r="F4418" i="1" s="1"/>
  <c r="B4417" i="1"/>
  <c r="B4417" i="2" s="1"/>
  <c r="B3879" i="1"/>
  <c r="B3879" i="2" s="1"/>
  <c r="A3880" i="1"/>
  <c r="F3880" i="1" s="1"/>
  <c r="A3341" i="1"/>
  <c r="F3341" i="1" s="1"/>
  <c r="B3340" i="1"/>
  <c r="B3340" i="2" s="1"/>
  <c r="B2801" i="1"/>
  <c r="B2801" i="2" s="1"/>
  <c r="A2802" i="1"/>
  <c r="F2802" i="1" s="1"/>
  <c r="A2264" i="1"/>
  <c r="F2264" i="1" s="1"/>
  <c r="B2263" i="1"/>
  <c r="B2263" i="2" s="1"/>
  <c r="L4957" i="2" l="1"/>
  <c r="L4957" i="1" s="1"/>
  <c r="L3879" i="2"/>
  <c r="L3879" i="1" s="1"/>
  <c r="L2801" i="2"/>
  <c r="L2801" i="1" s="1"/>
  <c r="L4417" i="2"/>
  <c r="L4417" i="1" s="1"/>
  <c r="R293" i="3"/>
  <c r="V293" i="3" s="1"/>
  <c r="A2264" i="2"/>
  <c r="L2264" i="2" s="1"/>
  <c r="L2264" i="1" s="1"/>
  <c r="A4418" i="2"/>
  <c r="A2802" i="2"/>
  <c r="A4958" i="2"/>
  <c r="G2276" i="2"/>
  <c r="G2814" i="2"/>
  <c r="G3353" i="2" s="1"/>
  <c r="G3892" i="2" s="1"/>
  <c r="G4431" i="2" s="1"/>
  <c r="G4970" i="2" s="1"/>
  <c r="A3341" i="2"/>
  <c r="L3235" i="2"/>
  <c r="L3235" i="1" s="1"/>
  <c r="A3880" i="2"/>
  <c r="S466" i="3"/>
  <c r="AC206" i="3"/>
  <c r="AE205" i="3"/>
  <c r="G206" i="2"/>
  <c r="G550" i="2"/>
  <c r="L205" i="2"/>
  <c r="L205" i="1" s="1"/>
  <c r="G1238" i="2"/>
  <c r="L893" i="2"/>
  <c r="L893" i="1" s="1"/>
  <c r="G894" i="2"/>
  <c r="L549" i="2"/>
  <c r="L549" i="1" s="1"/>
  <c r="G1926" i="2"/>
  <c r="L1926" i="2" s="1"/>
  <c r="L1926" i="1" s="1"/>
  <c r="L1581" i="2"/>
  <c r="L1581" i="1" s="1"/>
  <c r="G1582" i="2"/>
  <c r="L1237" i="2"/>
  <c r="L1237" i="1" s="1"/>
  <c r="D3880" i="1"/>
  <c r="D4958" i="1"/>
  <c r="D3341" i="1"/>
  <c r="D4418" i="1"/>
  <c r="D2802" i="1"/>
  <c r="D2264" i="1"/>
  <c r="U199" i="3"/>
  <c r="A4959" i="1"/>
  <c r="F4959" i="1" s="1"/>
  <c r="B4958" i="1"/>
  <c r="B4958" i="2" s="1"/>
  <c r="A4419" i="1"/>
  <c r="F4419" i="1" s="1"/>
  <c r="B4418" i="1"/>
  <c r="B4418" i="2" s="1"/>
  <c r="B3880" i="1"/>
  <c r="B3880" i="2" s="1"/>
  <c r="A3881" i="1"/>
  <c r="F3881" i="1" s="1"/>
  <c r="B3341" i="1"/>
  <c r="B3341" i="2" s="1"/>
  <c r="A3342" i="1"/>
  <c r="F3342" i="1" s="1"/>
  <c r="B2802" i="1"/>
  <c r="B2802" i="2" s="1"/>
  <c r="A2803" i="1"/>
  <c r="F2803" i="1" s="1"/>
  <c r="B2264" i="1"/>
  <c r="B2264" i="2" s="1"/>
  <c r="A2265" i="1"/>
  <c r="F2265" i="1" s="1"/>
  <c r="L2802" i="2" l="1"/>
  <c r="L2802" i="1" s="1"/>
  <c r="L4418" i="2"/>
  <c r="L4418" i="1" s="1"/>
  <c r="L3880" i="2"/>
  <c r="L3880" i="1" s="1"/>
  <c r="L4958" i="2"/>
  <c r="L4958" i="1" s="1"/>
  <c r="R294" i="3"/>
  <c r="V294" i="3" s="1"/>
  <c r="A4959" i="2"/>
  <c r="A2265" i="2"/>
  <c r="L2265" i="2" s="1"/>
  <c r="L2265" i="1" s="1"/>
  <c r="G2277" i="2"/>
  <c r="G2815" i="2"/>
  <c r="G3354" i="2" s="1"/>
  <c r="G3893" i="2" s="1"/>
  <c r="G4432" i="2" s="1"/>
  <c r="G4971" i="2" s="1"/>
  <c r="A3342" i="2"/>
  <c r="A4419" i="2"/>
  <c r="A2803" i="2"/>
  <c r="L3236" i="2"/>
  <c r="L3236" i="1" s="1"/>
  <c r="A3881" i="2"/>
  <c r="S467" i="3"/>
  <c r="AC207" i="3"/>
  <c r="AE206" i="3"/>
  <c r="G1239" i="2"/>
  <c r="L894" i="2"/>
  <c r="L894" i="1" s="1"/>
  <c r="G1927" i="2"/>
  <c r="L1927" i="2" s="1"/>
  <c r="L1927" i="1" s="1"/>
  <c r="L1582" i="2"/>
  <c r="L1582" i="1" s="1"/>
  <c r="G1583" i="2"/>
  <c r="L1238" i="2"/>
  <c r="L1238" i="1" s="1"/>
  <c r="G895" i="2"/>
  <c r="L550" i="2"/>
  <c r="L550" i="1" s="1"/>
  <c r="G207" i="2"/>
  <c r="G551" i="2"/>
  <c r="L206" i="2"/>
  <c r="L206" i="1" s="1"/>
  <c r="D2803" i="1"/>
  <c r="D4959" i="1"/>
  <c r="D3342" i="1"/>
  <c r="D3881" i="1"/>
  <c r="D4419" i="1"/>
  <c r="D2265" i="1"/>
  <c r="U200" i="3"/>
  <c r="A4960" i="1"/>
  <c r="F4960" i="1" s="1"/>
  <c r="B4959" i="1"/>
  <c r="B4959" i="2" s="1"/>
  <c r="A4420" i="1"/>
  <c r="F4420" i="1" s="1"/>
  <c r="B4419" i="1"/>
  <c r="B4419" i="2" s="1"/>
  <c r="B3881" i="1"/>
  <c r="B3881" i="2" s="1"/>
  <c r="A3882" i="1"/>
  <c r="F3882" i="1" s="1"/>
  <c r="A3343" i="1"/>
  <c r="F3343" i="1" s="1"/>
  <c r="B3342" i="1"/>
  <c r="B3342" i="2" s="1"/>
  <c r="B2803" i="1"/>
  <c r="B2803" i="2" s="1"/>
  <c r="A2804" i="1"/>
  <c r="F2804" i="1" s="1"/>
  <c r="B2265" i="1"/>
  <c r="B2265" i="2" s="1"/>
  <c r="A2266" i="1"/>
  <c r="F2266" i="1" s="1"/>
  <c r="L4959" i="2" l="1"/>
  <c r="L4959" i="1" s="1"/>
  <c r="L3881" i="2"/>
  <c r="L3881" i="1" s="1"/>
  <c r="L2803" i="2"/>
  <c r="L2803" i="1" s="1"/>
  <c r="L4419" i="2"/>
  <c r="L4419" i="1" s="1"/>
  <c r="R295" i="3"/>
  <c r="V295" i="3" s="1"/>
  <c r="A4420" i="2"/>
  <c r="A4960" i="2"/>
  <c r="A2266" i="2"/>
  <c r="L2266" i="2" s="1"/>
  <c r="L2266" i="1" s="1"/>
  <c r="G2278" i="2"/>
  <c r="G2816" i="2"/>
  <c r="G3355" i="2" s="1"/>
  <c r="G3894" i="2" s="1"/>
  <c r="G4433" i="2" s="1"/>
  <c r="G4972" i="2" s="1"/>
  <c r="A2804" i="2"/>
  <c r="A3343" i="2"/>
  <c r="L3237" i="2"/>
  <c r="L3237" i="1" s="1"/>
  <c r="A3882" i="2"/>
  <c r="S468" i="3"/>
  <c r="AC208" i="3"/>
  <c r="AE207" i="3"/>
  <c r="G896" i="2"/>
  <c r="L551" i="2"/>
  <c r="L551" i="1" s="1"/>
  <c r="G1240" i="2"/>
  <c r="L895" i="2"/>
  <c r="L895" i="1" s="1"/>
  <c r="G208" i="2"/>
  <c r="G552" i="2"/>
  <c r="L207" i="2"/>
  <c r="L207" i="1" s="1"/>
  <c r="G1928" i="2"/>
  <c r="L1928" i="2" s="1"/>
  <c r="L1928" i="1" s="1"/>
  <c r="L1583" i="2"/>
  <c r="L1583" i="1" s="1"/>
  <c r="G1584" i="2"/>
  <c r="L1239" i="2"/>
  <c r="L1239" i="1" s="1"/>
  <c r="D4960" i="1"/>
  <c r="D3343" i="1"/>
  <c r="D3882" i="1"/>
  <c r="D4420" i="1"/>
  <c r="D2804" i="1"/>
  <c r="D2266" i="1"/>
  <c r="U201" i="3"/>
  <c r="A4961" i="1"/>
  <c r="F4961" i="1" s="1"/>
  <c r="B4960" i="1"/>
  <c r="B4960" i="2" s="1"/>
  <c r="B4420" i="1"/>
  <c r="B4420" i="2" s="1"/>
  <c r="A4421" i="1"/>
  <c r="F4421" i="1" s="1"/>
  <c r="B3882" i="1"/>
  <c r="B3882" i="2" s="1"/>
  <c r="A3883" i="1"/>
  <c r="F3883" i="1" s="1"/>
  <c r="B3343" i="1"/>
  <c r="B3343" i="2" s="1"/>
  <c r="A3344" i="1"/>
  <c r="F3344" i="1" s="1"/>
  <c r="B2804" i="1"/>
  <c r="B2804" i="2" s="1"/>
  <c r="A2805" i="1"/>
  <c r="F2805" i="1" s="1"/>
  <c r="A2267" i="1"/>
  <c r="F2267" i="1" s="1"/>
  <c r="B2266" i="1"/>
  <c r="B2266" i="2" s="1"/>
  <c r="L4960" i="2" l="1"/>
  <c r="L4960" i="1" s="1"/>
  <c r="L4420" i="2"/>
  <c r="L4420" i="1" s="1"/>
  <c r="L3882" i="2"/>
  <c r="L3882" i="1" s="1"/>
  <c r="L2804" i="2"/>
  <c r="L2804" i="1" s="1"/>
  <c r="R296" i="3"/>
  <c r="V296" i="3" s="1"/>
  <c r="A4961" i="2"/>
  <c r="G2279" i="2"/>
  <c r="G2817" i="2"/>
  <c r="G3356" i="2" s="1"/>
  <c r="G3895" i="2" s="1"/>
  <c r="G4434" i="2" s="1"/>
  <c r="G4973" i="2" s="1"/>
  <c r="A2267" i="2"/>
  <c r="A2805" i="2"/>
  <c r="A3344" i="2"/>
  <c r="L3238" i="2"/>
  <c r="L3238" i="1" s="1"/>
  <c r="A3883" i="2"/>
  <c r="A4421" i="2"/>
  <c r="S469" i="3"/>
  <c r="AC209" i="3"/>
  <c r="AE208" i="3"/>
  <c r="G1929" i="2"/>
  <c r="L1929" i="2" s="1"/>
  <c r="L1929" i="1" s="1"/>
  <c r="L1584" i="2"/>
  <c r="L1584" i="1" s="1"/>
  <c r="G897" i="2"/>
  <c r="L552" i="2"/>
  <c r="L552" i="1" s="1"/>
  <c r="G209" i="2"/>
  <c r="G553" i="2"/>
  <c r="L208" i="2"/>
  <c r="L208" i="1" s="1"/>
  <c r="G1585" i="2"/>
  <c r="L1240" i="2"/>
  <c r="L1240" i="1" s="1"/>
  <c r="G1241" i="2"/>
  <c r="L896" i="2"/>
  <c r="L896" i="1" s="1"/>
  <c r="D3883" i="1"/>
  <c r="D3344" i="1"/>
  <c r="D4421" i="1"/>
  <c r="D2805" i="1"/>
  <c r="D4961" i="1"/>
  <c r="L2267" i="2"/>
  <c r="L2267" i="1" s="1"/>
  <c r="D2267" i="1"/>
  <c r="U202" i="3"/>
  <c r="B4961" i="1"/>
  <c r="B4961" i="2" s="1"/>
  <c r="A4962" i="1"/>
  <c r="F4962" i="1" s="1"/>
  <c r="A4422" i="1"/>
  <c r="F4422" i="1" s="1"/>
  <c r="B4421" i="1"/>
  <c r="B4421" i="2" s="1"/>
  <c r="B3883" i="1"/>
  <c r="B3883" i="2" s="1"/>
  <c r="A3884" i="1"/>
  <c r="F3884" i="1" s="1"/>
  <c r="A3345" i="1"/>
  <c r="F3345" i="1" s="1"/>
  <c r="B3344" i="1"/>
  <c r="B3344" i="2" s="1"/>
  <c r="B2805" i="1"/>
  <c r="B2805" i="2" s="1"/>
  <c r="A2806" i="1"/>
  <c r="F2806" i="1" s="1"/>
  <c r="A2268" i="1"/>
  <c r="F2268" i="1" s="1"/>
  <c r="B2267" i="1"/>
  <c r="B2267" i="2" s="1"/>
  <c r="L4961" i="2" l="1"/>
  <c r="L4961" i="1" s="1"/>
  <c r="L4421" i="2"/>
  <c r="L4421" i="1" s="1"/>
  <c r="L3883" i="2"/>
  <c r="L3883" i="1" s="1"/>
  <c r="L2805" i="2"/>
  <c r="L2805" i="1" s="1"/>
  <c r="R297" i="3"/>
  <c r="V297" i="3" s="1"/>
  <c r="A4422" i="2"/>
  <c r="A3345" i="2"/>
  <c r="G2280" i="2"/>
  <c r="G2818" i="2"/>
  <c r="G3357" i="2" s="1"/>
  <c r="G3896" i="2" s="1"/>
  <c r="G4435" i="2" s="1"/>
  <c r="G4974" i="2" s="1"/>
  <c r="A2806" i="2"/>
  <c r="L3239" i="2"/>
  <c r="L3239" i="1" s="1"/>
  <c r="A3884" i="2"/>
  <c r="A4962" i="2"/>
  <c r="A2268" i="2"/>
  <c r="S470" i="3"/>
  <c r="AC210" i="3"/>
  <c r="AE209" i="3"/>
  <c r="G1586" i="2"/>
  <c r="L1241" i="2"/>
  <c r="L1241" i="1" s="1"/>
  <c r="G1930" i="2"/>
  <c r="L1930" i="2" s="1"/>
  <c r="L1930" i="1" s="1"/>
  <c r="L1585" i="2"/>
  <c r="L1585" i="1" s="1"/>
  <c r="G898" i="2"/>
  <c r="L553" i="2"/>
  <c r="L553" i="1" s="1"/>
  <c r="G210" i="2"/>
  <c r="G554" i="2"/>
  <c r="L209" i="2"/>
  <c r="L209" i="1" s="1"/>
  <c r="G1242" i="2"/>
  <c r="L897" i="2"/>
  <c r="L897" i="1" s="1"/>
  <c r="D2806" i="1"/>
  <c r="D3345" i="1"/>
  <c r="D3884" i="1"/>
  <c r="D4962" i="1"/>
  <c r="D4422" i="1"/>
  <c r="D2268" i="1"/>
  <c r="U203" i="3"/>
  <c r="B4962" i="1"/>
  <c r="B4962" i="2" s="1"/>
  <c r="A4963" i="1"/>
  <c r="F4963" i="1" s="1"/>
  <c r="A4423" i="1"/>
  <c r="F4423" i="1" s="1"/>
  <c r="B4422" i="1"/>
  <c r="B4422" i="2" s="1"/>
  <c r="B3884" i="1"/>
  <c r="B3884" i="2" s="1"/>
  <c r="A3885" i="1"/>
  <c r="F3885" i="1" s="1"/>
  <c r="B3345" i="1"/>
  <c r="B3345" i="2" s="1"/>
  <c r="A3346" i="1"/>
  <c r="F3346" i="1" s="1"/>
  <c r="B2806" i="1"/>
  <c r="B2806" i="2" s="1"/>
  <c r="A2807" i="1"/>
  <c r="F2807" i="1" s="1"/>
  <c r="A2269" i="1"/>
  <c r="F2269" i="1" s="1"/>
  <c r="B2268" i="1"/>
  <c r="B2268" i="2" s="1"/>
  <c r="L4422" i="2" l="1"/>
  <c r="L4422" i="1" s="1"/>
  <c r="L4962" i="2"/>
  <c r="L4962" i="1" s="1"/>
  <c r="L2268" i="2"/>
  <c r="L2268" i="1" s="1"/>
  <c r="L3884" i="2"/>
  <c r="L3884" i="1" s="1"/>
  <c r="L2806" i="2"/>
  <c r="L2806" i="1" s="1"/>
  <c r="R298" i="3"/>
  <c r="V298" i="3" s="1"/>
  <c r="A4963" i="2"/>
  <c r="L3240" i="2"/>
  <c r="L3240" i="1" s="1"/>
  <c r="A3885" i="2"/>
  <c r="A4423" i="2"/>
  <c r="A3346" i="2"/>
  <c r="A2269" i="2"/>
  <c r="G2281" i="2"/>
  <c r="G2819" i="2"/>
  <c r="G3358" i="2" s="1"/>
  <c r="G3897" i="2" s="1"/>
  <c r="G4436" i="2" s="1"/>
  <c r="G4975" i="2" s="1"/>
  <c r="A2807" i="2"/>
  <c r="S471" i="3"/>
  <c r="AC211" i="3"/>
  <c r="AE210" i="3"/>
  <c r="G1587" i="2"/>
  <c r="L1242" i="2"/>
  <c r="L1242" i="1" s="1"/>
  <c r="G211" i="2"/>
  <c r="G555" i="2"/>
  <c r="G900" i="2" s="1"/>
  <c r="G1245" i="2" s="1"/>
  <c r="G1590" i="2" s="1"/>
  <c r="G1935" i="2" s="1"/>
  <c r="G1243" i="2"/>
  <c r="L898" i="2"/>
  <c r="L898" i="1" s="1"/>
  <c r="G899" i="2"/>
  <c r="L554" i="2"/>
  <c r="L554" i="1" s="1"/>
  <c r="G1931" i="2"/>
  <c r="L1931" i="2" s="1"/>
  <c r="L1931" i="1" s="1"/>
  <c r="L1586" i="2"/>
  <c r="L1586" i="1" s="1"/>
  <c r="D3885" i="1"/>
  <c r="D2807" i="1"/>
  <c r="D4963" i="1"/>
  <c r="D3346" i="1"/>
  <c r="D4423" i="1"/>
  <c r="L2269" i="2"/>
  <c r="L2269" i="1" s="1"/>
  <c r="D2269" i="1"/>
  <c r="U204" i="3"/>
  <c r="B4963" i="1"/>
  <c r="B4963" i="2" s="1"/>
  <c r="A4964" i="1"/>
  <c r="F4964" i="1" s="1"/>
  <c r="A4424" i="1"/>
  <c r="F4424" i="1" s="1"/>
  <c r="B4423" i="1"/>
  <c r="B4423" i="2" s="1"/>
  <c r="B3885" i="1"/>
  <c r="B3885" i="2" s="1"/>
  <c r="A3886" i="1"/>
  <c r="F3886" i="1" s="1"/>
  <c r="A3347" i="1"/>
  <c r="F3347" i="1" s="1"/>
  <c r="B3346" i="1"/>
  <c r="B3346" i="2" s="1"/>
  <c r="B2807" i="1"/>
  <c r="B2807" i="2" s="1"/>
  <c r="A2808" i="1"/>
  <c r="F2808" i="1" s="1"/>
  <c r="B2269" i="1"/>
  <c r="B2269" i="2" s="1"/>
  <c r="A2270" i="1"/>
  <c r="F2270" i="1" s="1"/>
  <c r="L4963" i="2" l="1"/>
  <c r="L4963" i="1" s="1"/>
  <c r="L2807" i="2"/>
  <c r="L2807" i="1" s="1"/>
  <c r="L4423" i="2"/>
  <c r="L4423" i="1" s="1"/>
  <c r="L3885" i="2"/>
  <c r="L3885" i="1" s="1"/>
  <c r="R299" i="3"/>
  <c r="V299" i="3" s="1"/>
  <c r="A4964" i="2"/>
  <c r="A2808" i="2"/>
  <c r="A3347" i="2"/>
  <c r="G2282" i="2"/>
  <c r="G2820" i="2"/>
  <c r="G3359" i="2" s="1"/>
  <c r="G3898" i="2" s="1"/>
  <c r="G4437" i="2" s="1"/>
  <c r="G4976" i="2" s="1"/>
  <c r="A4424" i="2"/>
  <c r="A2270" i="2"/>
  <c r="L3241" i="2"/>
  <c r="L3241" i="1" s="1"/>
  <c r="A3886" i="2"/>
  <c r="S472" i="3"/>
  <c r="AC212" i="3"/>
  <c r="AE211" i="3"/>
  <c r="G1932" i="2"/>
  <c r="L1932" i="2" s="1"/>
  <c r="L1932" i="1" s="1"/>
  <c r="L1587" i="2"/>
  <c r="L1587" i="1" s="1"/>
  <c r="G1244" i="2"/>
  <c r="L899" i="2"/>
  <c r="L899" i="1" s="1"/>
  <c r="G1588" i="2"/>
  <c r="L1243" i="2"/>
  <c r="L1243" i="1" s="1"/>
  <c r="G212" i="2"/>
  <c r="G556" i="2"/>
  <c r="G901" i="2" s="1"/>
  <c r="G1246" i="2" s="1"/>
  <c r="G1591" i="2" s="1"/>
  <c r="G1936" i="2" s="1"/>
  <c r="D4964" i="1"/>
  <c r="D3347" i="1"/>
  <c r="D3886" i="1"/>
  <c r="D4424" i="1"/>
  <c r="D2808" i="1"/>
  <c r="L2270" i="2"/>
  <c r="L2270" i="1" s="1"/>
  <c r="D2270" i="1"/>
  <c r="U205" i="3"/>
  <c r="A4965" i="1"/>
  <c r="F4965" i="1" s="1"/>
  <c r="B4964" i="1"/>
  <c r="B4964" i="2" s="1"/>
  <c r="B4424" i="1"/>
  <c r="B4424" i="2" s="1"/>
  <c r="A4425" i="1"/>
  <c r="F4425" i="1" s="1"/>
  <c r="B3886" i="1"/>
  <c r="B3886" i="2" s="1"/>
  <c r="A3887" i="1"/>
  <c r="F3887" i="1" s="1"/>
  <c r="B3347" i="1"/>
  <c r="B3347" i="2" s="1"/>
  <c r="A3348" i="1"/>
  <c r="F3348" i="1" s="1"/>
  <c r="B2808" i="1"/>
  <c r="B2808" i="2" s="1"/>
  <c r="A2809" i="1"/>
  <c r="F2809" i="1" s="1"/>
  <c r="B2270" i="1"/>
  <c r="B2270" i="2" s="1"/>
  <c r="A2271" i="1"/>
  <c r="F2271" i="1" s="1"/>
  <c r="L2808" i="2" l="1"/>
  <c r="L2808" i="1" s="1"/>
  <c r="L4424" i="2"/>
  <c r="L4424" i="1" s="1"/>
  <c r="L4964" i="2"/>
  <c r="L4964" i="1" s="1"/>
  <c r="L3886" i="2"/>
  <c r="L3886" i="1" s="1"/>
  <c r="R300" i="3"/>
  <c r="V300" i="3" s="1"/>
  <c r="L3242" i="2"/>
  <c r="L3242" i="1" s="1"/>
  <c r="A3887" i="2"/>
  <c r="A4425" i="2"/>
  <c r="G2283" i="2"/>
  <c r="G2821" i="2"/>
  <c r="G3360" i="2" s="1"/>
  <c r="G3899" i="2" s="1"/>
  <c r="G4438" i="2" s="1"/>
  <c r="G4977" i="2" s="1"/>
  <c r="A4965" i="2"/>
  <c r="A2271" i="2"/>
  <c r="A2809" i="2"/>
  <c r="A3348" i="2"/>
  <c r="S473" i="3"/>
  <c r="AC213" i="3"/>
  <c r="AE212" i="3"/>
  <c r="G213" i="2"/>
  <c r="G557" i="2"/>
  <c r="G902" i="2" s="1"/>
  <c r="G1247" i="2" s="1"/>
  <c r="G1592" i="2" s="1"/>
  <c r="G1937" i="2" s="1"/>
  <c r="G1933" i="2"/>
  <c r="L1933" i="2" s="1"/>
  <c r="L1933" i="1" s="1"/>
  <c r="L1588" i="2"/>
  <c r="L1588" i="1" s="1"/>
  <c r="G1589" i="2"/>
  <c r="L1244" i="2"/>
  <c r="L1244" i="1" s="1"/>
  <c r="D3348" i="1"/>
  <c r="D3887" i="1"/>
  <c r="D2809" i="1"/>
  <c r="D4965" i="1"/>
  <c r="D4425" i="1"/>
  <c r="L2271" i="2"/>
  <c r="L2271" i="1" s="1"/>
  <c r="D2271" i="1"/>
  <c r="U206" i="3"/>
  <c r="A4966" i="1"/>
  <c r="F4966" i="1" s="1"/>
  <c r="B4965" i="1"/>
  <c r="B4965" i="2" s="1"/>
  <c r="A4426" i="1"/>
  <c r="F4426" i="1" s="1"/>
  <c r="B4425" i="1"/>
  <c r="B4425" i="2" s="1"/>
  <c r="B3887" i="1"/>
  <c r="B3887" i="2" s="1"/>
  <c r="A3888" i="1"/>
  <c r="F3888" i="1" s="1"/>
  <c r="A3349" i="1"/>
  <c r="F3349" i="1" s="1"/>
  <c r="B3348" i="1"/>
  <c r="B3348" i="2" s="1"/>
  <c r="B2809" i="1"/>
  <c r="B2809" i="2" s="1"/>
  <c r="A2810" i="1"/>
  <c r="F2810" i="1" s="1"/>
  <c r="A2272" i="1"/>
  <c r="F2272" i="1" s="1"/>
  <c r="B2271" i="1"/>
  <c r="B2271" i="2" s="1"/>
  <c r="L4425" i="2" l="1"/>
  <c r="L4425" i="1" s="1"/>
  <c r="L3887" i="2"/>
  <c r="L3887" i="1" s="1"/>
  <c r="L2809" i="2"/>
  <c r="L2809" i="1" s="1"/>
  <c r="L4965" i="2"/>
  <c r="L4965" i="1" s="1"/>
  <c r="R301" i="3"/>
  <c r="V301" i="3" s="1"/>
  <c r="A3349" i="2"/>
  <c r="L3243" i="2"/>
  <c r="L3243" i="1" s="1"/>
  <c r="A3888" i="2"/>
  <c r="A4426" i="2"/>
  <c r="G2284" i="2"/>
  <c r="G2822" i="2"/>
  <c r="G3361" i="2" s="1"/>
  <c r="G3900" i="2" s="1"/>
  <c r="G4439" i="2" s="1"/>
  <c r="G4978" i="2" s="1"/>
  <c r="A4966" i="2"/>
  <c r="A2810" i="2"/>
  <c r="A2272" i="2"/>
  <c r="S474" i="3"/>
  <c r="AC214" i="3"/>
  <c r="AE213" i="3"/>
  <c r="G1934" i="2"/>
  <c r="L1934" i="2" s="1"/>
  <c r="L1934" i="1" s="1"/>
  <c r="L1589" i="2"/>
  <c r="L1589" i="1" s="1"/>
  <c r="G214" i="2"/>
  <c r="G558" i="2"/>
  <c r="G903" i="2" s="1"/>
  <c r="G1248" i="2" s="1"/>
  <c r="G1593" i="2" s="1"/>
  <c r="G1938" i="2" s="1"/>
  <c r="D3888" i="1"/>
  <c r="D2810" i="1"/>
  <c r="D4966" i="1"/>
  <c r="D3349" i="1"/>
  <c r="D4426" i="1"/>
  <c r="L2272" i="2"/>
  <c r="L2272" i="1" s="1"/>
  <c r="D2272" i="1"/>
  <c r="U207" i="3"/>
  <c r="B4966" i="1"/>
  <c r="B4966" i="2" s="1"/>
  <c r="A4967" i="1"/>
  <c r="F4967" i="1" s="1"/>
  <c r="A4427" i="1"/>
  <c r="F4427" i="1" s="1"/>
  <c r="B4426" i="1"/>
  <c r="B4426" i="2" s="1"/>
  <c r="B3888" i="1"/>
  <c r="B3888" i="2" s="1"/>
  <c r="A3889" i="1"/>
  <c r="F3889" i="1" s="1"/>
  <c r="B3349" i="1"/>
  <c r="B3349" i="2" s="1"/>
  <c r="A3350" i="1"/>
  <c r="F3350" i="1" s="1"/>
  <c r="B2810" i="1"/>
  <c r="B2810" i="2" s="1"/>
  <c r="A2811" i="1"/>
  <c r="F2811" i="1" s="1"/>
  <c r="A2273" i="1"/>
  <c r="F2273" i="1" s="1"/>
  <c r="B2272" i="1"/>
  <c r="B2272" i="2" s="1"/>
  <c r="L3888" i="2" l="1"/>
  <c r="L3888" i="1" s="1"/>
  <c r="L2810" i="2"/>
  <c r="L2810" i="1" s="1"/>
  <c r="L4966" i="2"/>
  <c r="L4966" i="1" s="1"/>
  <c r="L4426" i="2"/>
  <c r="L4426" i="1" s="1"/>
  <c r="R302" i="3"/>
  <c r="V302" i="3" s="1"/>
  <c r="A3350" i="2"/>
  <c r="G2285" i="2"/>
  <c r="G2823" i="2"/>
  <c r="G3362" i="2" s="1"/>
  <c r="G3901" i="2" s="1"/>
  <c r="G4440" i="2" s="1"/>
  <c r="G4979" i="2" s="1"/>
  <c r="A2811" i="2"/>
  <c r="L3244" i="2"/>
  <c r="L3244" i="1" s="1"/>
  <c r="A3889" i="2"/>
  <c r="A4427" i="2"/>
  <c r="A2273" i="2"/>
  <c r="A4967" i="2"/>
  <c r="S475" i="3"/>
  <c r="AC215" i="3"/>
  <c r="AE214" i="3"/>
  <c r="G215" i="2"/>
  <c r="G559" i="2"/>
  <c r="G904" i="2" s="1"/>
  <c r="G1249" i="2" s="1"/>
  <c r="G1594" i="2" s="1"/>
  <c r="G1939" i="2" s="1"/>
  <c r="D4427" i="1"/>
  <c r="D3889" i="1"/>
  <c r="D2811" i="1"/>
  <c r="D4967" i="1"/>
  <c r="D3350" i="1"/>
  <c r="L2273" i="2"/>
  <c r="L2273" i="1" s="1"/>
  <c r="D2273" i="1"/>
  <c r="U208" i="3"/>
  <c r="B4967" i="1"/>
  <c r="B4967" i="2" s="1"/>
  <c r="A4968" i="1"/>
  <c r="F4968" i="1" s="1"/>
  <c r="A4428" i="1"/>
  <c r="F4428" i="1" s="1"/>
  <c r="B4427" i="1"/>
  <c r="B4427" i="2" s="1"/>
  <c r="B3889" i="1"/>
  <c r="B3889" i="2" s="1"/>
  <c r="A3890" i="1"/>
  <c r="F3890" i="1" s="1"/>
  <c r="A3351" i="1"/>
  <c r="F3351" i="1" s="1"/>
  <c r="B3350" i="1"/>
  <c r="B3350" i="2" s="1"/>
  <c r="B2811" i="1"/>
  <c r="B2811" i="2" s="1"/>
  <c r="A2812" i="1"/>
  <c r="F2812" i="1" s="1"/>
  <c r="A2274" i="1"/>
  <c r="F2274" i="1" s="1"/>
  <c r="B2273" i="1"/>
  <c r="B2273" i="2" s="1"/>
  <c r="L4967" i="2" l="1"/>
  <c r="L4967" i="1" s="1"/>
  <c r="L4427" i="2"/>
  <c r="L4427" i="1" s="1"/>
  <c r="L3889" i="2"/>
  <c r="L3889" i="1" s="1"/>
  <c r="L2811" i="2"/>
  <c r="L2811" i="1" s="1"/>
  <c r="R303" i="3"/>
  <c r="V303" i="3" s="1"/>
  <c r="A2274" i="2"/>
  <c r="L2274" i="2" s="1"/>
  <c r="L2274" i="1" s="1"/>
  <c r="A2812" i="2"/>
  <c r="A3351" i="2"/>
  <c r="L3245" i="2"/>
  <c r="L3245" i="1" s="1"/>
  <c r="A3890" i="2"/>
  <c r="G2286" i="2"/>
  <c r="G2824" i="2"/>
  <c r="G3363" i="2" s="1"/>
  <c r="G3902" i="2" s="1"/>
  <c r="G4441" i="2" s="1"/>
  <c r="G4980" i="2" s="1"/>
  <c r="A4428" i="2"/>
  <c r="A4968" i="2"/>
  <c r="S476" i="3"/>
  <c r="AC216" i="3"/>
  <c r="AE215" i="3"/>
  <c r="G216" i="2"/>
  <c r="G560" i="2"/>
  <c r="G905" i="2" s="1"/>
  <c r="G1250" i="2" s="1"/>
  <c r="G1595" i="2" s="1"/>
  <c r="G1940" i="2" s="1"/>
  <c r="D3351" i="1"/>
  <c r="D3890" i="1"/>
  <c r="D4428" i="1"/>
  <c r="D2812" i="1"/>
  <c r="D4968" i="1"/>
  <c r="D2274" i="1"/>
  <c r="U209" i="3"/>
  <c r="B4968" i="1"/>
  <c r="B4968" i="2" s="1"/>
  <c r="A4969" i="1"/>
  <c r="F4969" i="1" s="1"/>
  <c r="B4428" i="1"/>
  <c r="B4428" i="2" s="1"/>
  <c r="A4429" i="1"/>
  <c r="F4429" i="1" s="1"/>
  <c r="B3890" i="1"/>
  <c r="B3890" i="2" s="1"/>
  <c r="A3891" i="1"/>
  <c r="F3891" i="1" s="1"/>
  <c r="B3351" i="1"/>
  <c r="B3351" i="2" s="1"/>
  <c r="A3352" i="1"/>
  <c r="F3352" i="1" s="1"/>
  <c r="B2812" i="1"/>
  <c r="B2812" i="2" s="1"/>
  <c r="A2813" i="1"/>
  <c r="F2813" i="1" s="1"/>
  <c r="A2275" i="1"/>
  <c r="F2275" i="1" s="1"/>
  <c r="B2274" i="1"/>
  <c r="B2274" i="2" s="1"/>
  <c r="L2812" i="2" l="1"/>
  <c r="L2812" i="1" s="1"/>
  <c r="L4968" i="2"/>
  <c r="L4968" i="1" s="1"/>
  <c r="L4428" i="2"/>
  <c r="L4428" i="1" s="1"/>
  <c r="L3890" i="2"/>
  <c r="L3890" i="1" s="1"/>
  <c r="R304" i="3"/>
  <c r="V304" i="3" s="1"/>
  <c r="A3352" i="2"/>
  <c r="A2275" i="2"/>
  <c r="L2275" i="2" s="1"/>
  <c r="L2275" i="1" s="1"/>
  <c r="L3246" i="2"/>
  <c r="L3246" i="1" s="1"/>
  <c r="A3891" i="2"/>
  <c r="A4969" i="2"/>
  <c r="G2287" i="2"/>
  <c r="G2825" i="2"/>
  <c r="G3364" i="2" s="1"/>
  <c r="G3903" i="2" s="1"/>
  <c r="G4442" i="2" s="1"/>
  <c r="G4981" i="2" s="1"/>
  <c r="A2813" i="2"/>
  <c r="A4429" i="2"/>
  <c r="S477" i="3"/>
  <c r="AC217" i="3"/>
  <c r="AE216" i="3"/>
  <c r="G217" i="2"/>
  <c r="G561" i="2"/>
  <c r="L216" i="2"/>
  <c r="L216" i="1" s="1"/>
  <c r="D4429" i="1"/>
  <c r="D2813" i="1"/>
  <c r="D4969" i="1"/>
  <c r="D3352" i="1"/>
  <c r="D3891" i="1"/>
  <c r="D2275" i="1"/>
  <c r="U210" i="3"/>
  <c r="B4969" i="1"/>
  <c r="B4969" i="2" s="1"/>
  <c r="A4970" i="1"/>
  <c r="F4970" i="1" s="1"/>
  <c r="A4430" i="1"/>
  <c r="F4430" i="1" s="1"/>
  <c r="B4429" i="1"/>
  <c r="B4429" i="2" s="1"/>
  <c r="B3891" i="1"/>
  <c r="B3891" i="2" s="1"/>
  <c r="A3892" i="1"/>
  <c r="F3892" i="1" s="1"/>
  <c r="A3353" i="1"/>
  <c r="F3353" i="1" s="1"/>
  <c r="B3352" i="1"/>
  <c r="B3352" i="2" s="1"/>
  <c r="B2813" i="1"/>
  <c r="B2813" i="2" s="1"/>
  <c r="A2814" i="1"/>
  <c r="F2814" i="1" s="1"/>
  <c r="A2276" i="1"/>
  <c r="F2276" i="1" s="1"/>
  <c r="B2275" i="1"/>
  <c r="B2275" i="2" s="1"/>
  <c r="L4429" i="2" l="1"/>
  <c r="L4429" i="1" s="1"/>
  <c r="L2813" i="2"/>
  <c r="L2813" i="1" s="1"/>
  <c r="L4969" i="2"/>
  <c r="L4969" i="1" s="1"/>
  <c r="L3891" i="2"/>
  <c r="L3891" i="1" s="1"/>
  <c r="R305" i="3"/>
  <c r="V305" i="3" s="1"/>
  <c r="A2276" i="2"/>
  <c r="L2276" i="2" s="1"/>
  <c r="L2276" i="1" s="1"/>
  <c r="G2288" i="2"/>
  <c r="G2826" i="2"/>
  <c r="G3365" i="2" s="1"/>
  <c r="G3904" i="2" s="1"/>
  <c r="G4443" i="2" s="1"/>
  <c r="G4982" i="2" s="1"/>
  <c r="A2814" i="2"/>
  <c r="A3353" i="2"/>
  <c r="L3247" i="2"/>
  <c r="L3247" i="1" s="1"/>
  <c r="A3892" i="2"/>
  <c r="A4430" i="2"/>
  <c r="A4970" i="2"/>
  <c r="S478" i="3"/>
  <c r="AC218" i="3"/>
  <c r="AE217" i="3"/>
  <c r="G906" i="2"/>
  <c r="L561" i="2"/>
  <c r="L561" i="1" s="1"/>
  <c r="G218" i="2"/>
  <c r="G562" i="2"/>
  <c r="L217" i="2"/>
  <c r="L217" i="1" s="1"/>
  <c r="A2277" i="1"/>
  <c r="F2277" i="1" s="1"/>
  <c r="D3353" i="1"/>
  <c r="D4430" i="1"/>
  <c r="D2814" i="1"/>
  <c r="D4970" i="1"/>
  <c r="D3892" i="1"/>
  <c r="B2276" i="1"/>
  <c r="B2276" i="2" s="1"/>
  <c r="D2276" i="1"/>
  <c r="U211" i="3"/>
  <c r="A4971" i="1"/>
  <c r="F4971" i="1" s="1"/>
  <c r="B4970" i="1"/>
  <c r="B4970" i="2" s="1"/>
  <c r="A4431" i="1"/>
  <c r="F4431" i="1" s="1"/>
  <c r="B4430" i="1"/>
  <c r="B4430" i="2" s="1"/>
  <c r="B3892" i="1"/>
  <c r="B3892" i="2" s="1"/>
  <c r="A3893" i="1"/>
  <c r="F3893" i="1" s="1"/>
  <c r="A3354" i="1"/>
  <c r="F3354" i="1" s="1"/>
  <c r="B3353" i="1"/>
  <c r="B3353" i="2" s="1"/>
  <c r="B2814" i="1"/>
  <c r="B2814" i="2" s="1"/>
  <c r="A2815" i="1"/>
  <c r="F2815" i="1" s="1"/>
  <c r="L4970" i="2" l="1"/>
  <c r="L4970" i="1" s="1"/>
  <c r="L4430" i="2"/>
  <c r="L4430" i="1" s="1"/>
  <c r="L3892" i="2"/>
  <c r="L3892" i="1" s="1"/>
  <c r="L2814" i="2"/>
  <c r="L2814" i="1" s="1"/>
  <c r="R306" i="3"/>
  <c r="V306" i="3" s="1"/>
  <c r="A4431" i="2"/>
  <c r="A2277" i="2"/>
  <c r="A3354" i="2"/>
  <c r="A3893" i="2"/>
  <c r="A4971" i="2"/>
  <c r="G2289" i="2"/>
  <c r="G2827" i="2"/>
  <c r="G3366" i="2" s="1"/>
  <c r="G3905" i="2" s="1"/>
  <c r="G4444" i="2" s="1"/>
  <c r="G4983" i="2" s="1"/>
  <c r="A2815" i="2"/>
  <c r="A2278" i="1"/>
  <c r="F2278" i="1" s="1"/>
  <c r="S479" i="3"/>
  <c r="B2277" i="1"/>
  <c r="B2277" i="2" s="1"/>
  <c r="D2277" i="1"/>
  <c r="AC219" i="3"/>
  <c r="AE218" i="3"/>
  <c r="G907" i="2"/>
  <c r="L562" i="2"/>
  <c r="L562" i="1" s="1"/>
  <c r="G219" i="2"/>
  <c r="G563" i="2"/>
  <c r="L218" i="2"/>
  <c r="L218" i="1" s="1"/>
  <c r="G1251" i="2"/>
  <c r="L906" i="2"/>
  <c r="L906" i="1" s="1"/>
  <c r="A3355" i="1"/>
  <c r="F3355" i="1" s="1"/>
  <c r="A3894" i="1"/>
  <c r="F3894" i="1" s="1"/>
  <c r="L3248" i="2"/>
  <c r="L3248" i="1" s="1"/>
  <c r="A4972" i="1"/>
  <c r="F4972" i="1" s="1"/>
  <c r="A2816" i="1"/>
  <c r="F2816" i="1" s="1"/>
  <c r="A2279" i="1"/>
  <c r="F2279" i="1" s="1"/>
  <c r="D4431" i="1"/>
  <c r="B2815" i="1"/>
  <c r="B2815" i="2" s="1"/>
  <c r="D2815" i="1"/>
  <c r="B4971" i="1"/>
  <c r="B4971" i="2" s="1"/>
  <c r="D4971" i="1"/>
  <c r="B3354" i="1"/>
  <c r="B3354" i="2" s="1"/>
  <c r="D3354" i="1"/>
  <c r="B3893" i="1"/>
  <c r="B3893" i="2" s="1"/>
  <c r="D3893" i="1"/>
  <c r="U212" i="3"/>
  <c r="A4432" i="1"/>
  <c r="F4432" i="1" s="1"/>
  <c r="B4431" i="1"/>
  <c r="B4431" i="2" s="1"/>
  <c r="L2277" i="2" l="1"/>
  <c r="L2277" i="1" s="1"/>
  <c r="L4431" i="2"/>
  <c r="L4431" i="1" s="1"/>
  <c r="L2815" i="2"/>
  <c r="L2815" i="1" s="1"/>
  <c r="B2278" i="1"/>
  <c r="B2278" i="2" s="1"/>
  <c r="L4971" i="2"/>
  <c r="L4971" i="1" s="1"/>
  <c r="D2278" i="1"/>
  <c r="L3893" i="2"/>
  <c r="L3893" i="1" s="1"/>
  <c r="R307" i="3"/>
  <c r="V307" i="3" s="1"/>
  <c r="L3249" i="2"/>
  <c r="L3249" i="1" s="1"/>
  <c r="A3894" i="2"/>
  <c r="A4432" i="2"/>
  <c r="A3355" i="2"/>
  <c r="A2278" i="2"/>
  <c r="A4972" i="2"/>
  <c r="A2279" i="2"/>
  <c r="A2816" i="2"/>
  <c r="G2290" i="2"/>
  <c r="G2828" i="2"/>
  <c r="G3367" i="2" s="1"/>
  <c r="G3906" i="2" s="1"/>
  <c r="G4445" i="2" s="1"/>
  <c r="G4984" i="2" s="1"/>
  <c r="D3355" i="1"/>
  <c r="B2816" i="1"/>
  <c r="B2816" i="2" s="1"/>
  <c r="S480" i="3"/>
  <c r="AC220" i="3"/>
  <c r="AE219" i="3"/>
  <c r="D2816" i="1"/>
  <c r="A2817" i="1"/>
  <c r="F2817" i="1" s="1"/>
  <c r="A3356" i="1"/>
  <c r="F3356" i="1" s="1"/>
  <c r="D3894" i="1"/>
  <c r="B3894" i="1"/>
  <c r="B3894" i="2" s="1"/>
  <c r="G1596" i="2"/>
  <c r="L1251" i="2"/>
  <c r="L1251" i="1" s="1"/>
  <c r="A3895" i="1"/>
  <c r="F3895" i="1" s="1"/>
  <c r="G908" i="2"/>
  <c r="L563" i="2"/>
  <c r="L563" i="1" s="1"/>
  <c r="G220" i="2"/>
  <c r="G564" i="2"/>
  <c r="L219" i="2"/>
  <c r="L219" i="1" s="1"/>
  <c r="B3355" i="1"/>
  <c r="B3355" i="2" s="1"/>
  <c r="G1252" i="2"/>
  <c r="L907" i="2"/>
  <c r="L907" i="1" s="1"/>
  <c r="A4433" i="1"/>
  <c r="F4433" i="1" s="1"/>
  <c r="D4972" i="1"/>
  <c r="B4972" i="1"/>
  <c r="B4972" i="2" s="1"/>
  <c r="A4973" i="1"/>
  <c r="F4973" i="1" s="1"/>
  <c r="A2280" i="1"/>
  <c r="F2280" i="1" s="1"/>
  <c r="D2279" i="1"/>
  <c r="B2279" i="1"/>
  <c r="B2279" i="2" s="1"/>
  <c r="B4432" i="1"/>
  <c r="B4432" i="2" s="1"/>
  <c r="D4432" i="1"/>
  <c r="U213" i="3"/>
  <c r="L2816" i="2" l="1"/>
  <c r="L2816" i="1" s="1"/>
  <c r="L2279" i="2"/>
  <c r="L2279" i="1" s="1"/>
  <c r="L4972" i="2"/>
  <c r="L4972" i="1" s="1"/>
  <c r="L2278" i="2"/>
  <c r="L2278" i="1" s="1"/>
  <c r="L4432" i="2"/>
  <c r="L4432" i="1" s="1"/>
  <c r="L3894" i="2"/>
  <c r="L3894" i="1" s="1"/>
  <c r="R308" i="3"/>
  <c r="V308" i="3" s="1"/>
  <c r="L3250" i="2"/>
  <c r="L3250" i="1" s="1"/>
  <c r="A3895" i="2"/>
  <c r="A4433" i="2"/>
  <c r="G2291" i="2"/>
  <c r="G2829" i="2"/>
  <c r="G3368" i="2" s="1"/>
  <c r="G3907" i="2" s="1"/>
  <c r="G4446" i="2" s="1"/>
  <c r="G4985" i="2" s="1"/>
  <c r="A3356" i="2"/>
  <c r="A2817" i="2"/>
  <c r="A2280" i="2"/>
  <c r="A4973" i="2"/>
  <c r="B3895" i="1"/>
  <c r="B3895" i="2" s="1"/>
  <c r="D3895" i="1"/>
  <c r="D2817" i="1"/>
  <c r="B2817" i="1"/>
  <c r="B2817" i="2" s="1"/>
  <c r="A2818" i="1"/>
  <c r="F2818" i="1" s="1"/>
  <c r="B3356" i="1"/>
  <c r="B3356" i="2" s="1"/>
  <c r="D3356" i="1"/>
  <c r="A3357" i="1"/>
  <c r="F3357" i="1" s="1"/>
  <c r="A3896" i="1"/>
  <c r="F3896" i="1" s="1"/>
  <c r="S481" i="3"/>
  <c r="AC221" i="3"/>
  <c r="AE220" i="3"/>
  <c r="G909" i="2"/>
  <c r="L564" i="2"/>
  <c r="L564" i="1" s="1"/>
  <c r="G1253" i="2"/>
  <c r="L908" i="2"/>
  <c r="L908" i="1" s="1"/>
  <c r="G1941" i="2"/>
  <c r="L1941" i="2" s="1"/>
  <c r="L1941" i="1" s="1"/>
  <c r="L1596" i="2"/>
  <c r="L1596" i="1" s="1"/>
  <c r="D4433" i="1"/>
  <c r="G1597" i="2"/>
  <c r="L1252" i="2"/>
  <c r="L1252" i="1" s="1"/>
  <c r="A4434" i="1"/>
  <c r="F4434" i="1" s="1"/>
  <c r="B4433" i="1"/>
  <c r="B4433" i="2" s="1"/>
  <c r="G221" i="2"/>
  <c r="G565" i="2"/>
  <c r="L220" i="2"/>
  <c r="L220" i="1" s="1"/>
  <c r="A4974" i="1"/>
  <c r="F4974" i="1" s="1"/>
  <c r="D4973" i="1"/>
  <c r="B4973" i="1"/>
  <c r="B4973" i="2" s="1"/>
  <c r="A2281" i="1"/>
  <c r="F2281" i="1" s="1"/>
  <c r="D2280" i="1"/>
  <c r="B2280" i="1"/>
  <c r="B2280" i="2" s="1"/>
  <c r="U214" i="3"/>
  <c r="L4973" i="2" l="1"/>
  <c r="L4973" i="1" s="1"/>
  <c r="L2280" i="2"/>
  <c r="L2280" i="1" s="1"/>
  <c r="L2817" i="2"/>
  <c r="L2817" i="1" s="1"/>
  <c r="L4433" i="2"/>
  <c r="L4433" i="1" s="1"/>
  <c r="L3895" i="2"/>
  <c r="L3895" i="1" s="1"/>
  <c r="R309" i="3"/>
  <c r="V309" i="3" s="1"/>
  <c r="G2292" i="2"/>
  <c r="G2830" i="2"/>
  <c r="G3369" i="2" s="1"/>
  <c r="G3908" i="2" s="1"/>
  <c r="G4447" i="2" s="1"/>
  <c r="G4986" i="2" s="1"/>
  <c r="A4974" i="2"/>
  <c r="A2818" i="2"/>
  <c r="A4434" i="2"/>
  <c r="L3251" i="2"/>
  <c r="L3251" i="1" s="1"/>
  <c r="A3896" i="2"/>
  <c r="A2281" i="2"/>
  <c r="A3357" i="2"/>
  <c r="D2818" i="1"/>
  <c r="A2819" i="1"/>
  <c r="B2818" i="1"/>
  <c r="B2818" i="2" s="1"/>
  <c r="D3357" i="1"/>
  <c r="A3358" i="1"/>
  <c r="F3358" i="1" s="1"/>
  <c r="B3357" i="1"/>
  <c r="B3357" i="2" s="1"/>
  <c r="D3896" i="1"/>
  <c r="B3896" i="1"/>
  <c r="B3896" i="2" s="1"/>
  <c r="A3897" i="1"/>
  <c r="F3897" i="1" s="1"/>
  <c r="S482" i="3"/>
  <c r="AC222" i="3"/>
  <c r="AE221" i="3"/>
  <c r="D4434" i="1"/>
  <c r="G222" i="2"/>
  <c r="G566" i="2"/>
  <c r="L221" i="2"/>
  <c r="L221" i="1" s="1"/>
  <c r="G1254" i="2"/>
  <c r="L909" i="2"/>
  <c r="L909" i="1" s="1"/>
  <c r="A4435" i="1"/>
  <c r="F4435" i="1" s="1"/>
  <c r="G1942" i="2"/>
  <c r="L1942" i="2" s="1"/>
  <c r="L1942" i="1" s="1"/>
  <c r="L1597" i="2"/>
  <c r="L1597" i="1" s="1"/>
  <c r="G1598" i="2"/>
  <c r="L1253" i="2"/>
  <c r="L1253" i="1" s="1"/>
  <c r="B4434" i="1"/>
  <c r="B4434" i="2" s="1"/>
  <c r="G910" i="2"/>
  <c r="L565" i="2"/>
  <c r="L565" i="1" s="1"/>
  <c r="B4974" i="1"/>
  <c r="B4974" i="2" s="1"/>
  <c r="D4974" i="1"/>
  <c r="A4975" i="1"/>
  <c r="F4975" i="1" s="1"/>
  <c r="A2282" i="1"/>
  <c r="F2282" i="1" s="1"/>
  <c r="D2281" i="1"/>
  <c r="B2281" i="1"/>
  <c r="B2281" i="2" s="1"/>
  <c r="U215" i="3"/>
  <c r="B2819" i="1" l="1"/>
  <c r="B2819" i="2" s="1"/>
  <c r="F2819" i="1"/>
  <c r="L2281" i="2"/>
  <c r="L2281" i="1" s="1"/>
  <c r="L3896" i="2"/>
  <c r="L3896" i="1" s="1"/>
  <c r="L4434" i="2"/>
  <c r="L4434" i="1" s="1"/>
  <c r="L2818" i="2"/>
  <c r="L2818" i="1" s="1"/>
  <c r="L4974" i="2"/>
  <c r="L4974" i="1" s="1"/>
  <c r="R310" i="3"/>
  <c r="V310" i="3" s="1"/>
  <c r="A3358" i="2"/>
  <c r="L3252" i="2"/>
  <c r="L3252" i="1" s="1"/>
  <c r="A3897" i="2"/>
  <c r="A2819" i="2"/>
  <c r="D2819" i="1"/>
  <c r="A2820" i="1"/>
  <c r="A2282" i="2"/>
  <c r="A4435" i="2"/>
  <c r="A4975" i="2"/>
  <c r="G2293" i="2"/>
  <c r="G2831" i="2"/>
  <c r="G3370" i="2" s="1"/>
  <c r="G3909" i="2" s="1"/>
  <c r="G4448" i="2" s="1"/>
  <c r="G4987" i="2" s="1"/>
  <c r="D3897" i="1"/>
  <c r="B3897" i="1"/>
  <c r="B3897" i="2" s="1"/>
  <c r="B3358" i="1"/>
  <c r="B3358" i="2" s="1"/>
  <c r="D3358" i="1"/>
  <c r="A3359" i="1"/>
  <c r="F3359" i="1" s="1"/>
  <c r="A3898" i="1"/>
  <c r="F3898" i="1" s="1"/>
  <c r="B4435" i="1"/>
  <c r="B4435" i="2" s="1"/>
  <c r="S483" i="3"/>
  <c r="D4435" i="1"/>
  <c r="A4436" i="1"/>
  <c r="F4436" i="1" s="1"/>
  <c r="AC223" i="3"/>
  <c r="AE222" i="3"/>
  <c r="G1943" i="2"/>
  <c r="L1943" i="2" s="1"/>
  <c r="L1943" i="1" s="1"/>
  <c r="L1598" i="2"/>
  <c r="L1598" i="1" s="1"/>
  <c r="G1599" i="2"/>
  <c r="L1254" i="2"/>
  <c r="L1254" i="1" s="1"/>
  <c r="G1255" i="2"/>
  <c r="L910" i="2"/>
  <c r="L910" i="1" s="1"/>
  <c r="G911" i="2"/>
  <c r="L566" i="2"/>
  <c r="L566" i="1" s="1"/>
  <c r="G223" i="2"/>
  <c r="G567" i="2"/>
  <c r="L222" i="2"/>
  <c r="L222" i="1" s="1"/>
  <c r="A4976" i="1"/>
  <c r="F4976" i="1" s="1"/>
  <c r="B4975" i="1"/>
  <c r="B4975" i="2" s="1"/>
  <c r="D4975" i="1"/>
  <c r="A2283" i="1"/>
  <c r="F2283" i="1" s="1"/>
  <c r="D2282" i="1"/>
  <c r="B2282" i="1"/>
  <c r="B2282" i="2" s="1"/>
  <c r="U216" i="3"/>
  <c r="L4975" i="2" l="1"/>
  <c r="L4975" i="1" s="1"/>
  <c r="L4435" i="2"/>
  <c r="L4435" i="1" s="1"/>
  <c r="L2282" i="2"/>
  <c r="L2282" i="1" s="1"/>
  <c r="A2821" i="1"/>
  <c r="F2821" i="1" s="1"/>
  <c r="F2820" i="1"/>
  <c r="L2819" i="2"/>
  <c r="L2819" i="1" s="1"/>
  <c r="L3897" i="2"/>
  <c r="L3897" i="1" s="1"/>
  <c r="R311" i="3"/>
  <c r="V311" i="3" s="1"/>
  <c r="A2283" i="2"/>
  <c r="D2820" i="1"/>
  <c r="G2294" i="2"/>
  <c r="G2832" i="2"/>
  <c r="G3371" i="2" s="1"/>
  <c r="G3910" i="2" s="1"/>
  <c r="G4449" i="2" s="1"/>
  <c r="G4988" i="2" s="1"/>
  <c r="L3253" i="2"/>
  <c r="L3253" i="1" s="1"/>
  <c r="A3898" i="2"/>
  <c r="A4976" i="2"/>
  <c r="A2820" i="2"/>
  <c r="A4436" i="2"/>
  <c r="B2820" i="1"/>
  <c r="B2820" i="2" s="1"/>
  <c r="A3359" i="2"/>
  <c r="D3359" i="1"/>
  <c r="B3359" i="1"/>
  <c r="B3359" i="2" s="1"/>
  <c r="A3360" i="1"/>
  <c r="F3360" i="1" s="1"/>
  <c r="D3898" i="1"/>
  <c r="B3898" i="1"/>
  <c r="B3898" i="2" s="1"/>
  <c r="A3899" i="1"/>
  <c r="F3899" i="1" s="1"/>
  <c r="B4436" i="1"/>
  <c r="B4436" i="2" s="1"/>
  <c r="D4436" i="1"/>
  <c r="A4437" i="1"/>
  <c r="F4437" i="1" s="1"/>
  <c r="S484" i="3"/>
  <c r="AC224" i="3"/>
  <c r="AE223" i="3"/>
  <c r="G912" i="2"/>
  <c r="L567" i="2"/>
  <c r="L567" i="1" s="1"/>
  <c r="G1256" i="2"/>
  <c r="L911" i="2"/>
  <c r="L911" i="1" s="1"/>
  <c r="G1600" i="2"/>
  <c r="L1255" i="2"/>
  <c r="L1255" i="1" s="1"/>
  <c r="G1944" i="2"/>
  <c r="L1944" i="2" s="1"/>
  <c r="L1944" i="1" s="1"/>
  <c r="L1599" i="2"/>
  <c r="L1599" i="1" s="1"/>
  <c r="G224" i="2"/>
  <c r="G568" i="2"/>
  <c r="L223" i="2"/>
  <c r="L223" i="1" s="1"/>
  <c r="D4976" i="1"/>
  <c r="A4977" i="1"/>
  <c r="F4977" i="1" s="1"/>
  <c r="B4976" i="1"/>
  <c r="B4976" i="2" s="1"/>
  <c r="A2822" i="1"/>
  <c r="F2822" i="1" s="1"/>
  <c r="D2821" i="1"/>
  <c r="B2821" i="1"/>
  <c r="B2821" i="2" s="1"/>
  <c r="A2284" i="1"/>
  <c r="F2284" i="1" s="1"/>
  <c r="D2283" i="1"/>
  <c r="B2283" i="1"/>
  <c r="B2283" i="2" s="1"/>
  <c r="U217" i="3"/>
  <c r="L4976" i="2" l="1"/>
  <c r="L4976" i="1" s="1"/>
  <c r="L3898" i="2"/>
  <c r="L3898" i="1" s="1"/>
  <c r="L2283" i="2"/>
  <c r="L2283" i="1" s="1"/>
  <c r="L4436" i="2"/>
  <c r="L4436" i="1" s="1"/>
  <c r="L2820" i="2"/>
  <c r="L2820" i="1" s="1"/>
  <c r="B4437" i="1"/>
  <c r="B4437" i="2" s="1"/>
  <c r="A2821" i="2"/>
  <c r="R312" i="3"/>
  <c r="V312" i="3" s="1"/>
  <c r="A2284" i="2"/>
  <c r="A4437" i="2"/>
  <c r="G2295" i="2"/>
  <c r="G2833" i="2"/>
  <c r="G3372" i="2" s="1"/>
  <c r="G3911" i="2" s="1"/>
  <c r="G4450" i="2" s="1"/>
  <c r="G4989" i="2" s="1"/>
  <c r="A2822" i="2"/>
  <c r="L3254" i="2"/>
  <c r="L3254" i="1" s="1"/>
  <c r="A3899" i="2"/>
  <c r="A4977" i="2"/>
  <c r="A3360" i="2"/>
  <c r="D4437" i="1"/>
  <c r="B3360" i="1"/>
  <c r="B3360" i="2" s="1"/>
  <c r="D3360" i="1"/>
  <c r="A3361" i="1"/>
  <c r="F3361" i="1" s="1"/>
  <c r="D3899" i="1"/>
  <c r="A4438" i="1"/>
  <c r="F4438" i="1" s="1"/>
  <c r="B3899" i="1"/>
  <c r="B3899" i="2" s="1"/>
  <c r="A3900" i="1"/>
  <c r="F3900" i="1" s="1"/>
  <c r="S485" i="3"/>
  <c r="AC225" i="3"/>
  <c r="AE224" i="3"/>
  <c r="G1257" i="2"/>
  <c r="L912" i="2"/>
  <c r="L912" i="1" s="1"/>
  <c r="G225" i="2"/>
  <c r="G569" i="2"/>
  <c r="L224" i="2"/>
  <c r="L224" i="1" s="1"/>
  <c r="G913" i="2"/>
  <c r="L568" i="2"/>
  <c r="L568" i="1" s="1"/>
  <c r="G1945" i="2"/>
  <c r="L1945" i="2" s="1"/>
  <c r="L1945" i="1" s="1"/>
  <c r="L1600" i="2"/>
  <c r="L1600" i="1" s="1"/>
  <c r="G1601" i="2"/>
  <c r="L1256" i="2"/>
  <c r="L1256" i="1" s="1"/>
  <c r="B4977" i="1"/>
  <c r="B4977" i="2" s="1"/>
  <c r="A4978" i="1"/>
  <c r="F4978" i="1" s="1"/>
  <c r="D4977" i="1"/>
  <c r="A4439" i="1"/>
  <c r="F4439" i="1" s="1"/>
  <c r="A2285" i="1"/>
  <c r="F2285" i="1" s="1"/>
  <c r="D2284" i="1"/>
  <c r="B2284" i="1"/>
  <c r="B2284" i="2" s="1"/>
  <c r="B2822" i="1"/>
  <c r="B2822" i="2" s="1"/>
  <c r="A2823" i="1"/>
  <c r="F2823" i="1" s="1"/>
  <c r="D2822" i="1"/>
  <c r="U218" i="3"/>
  <c r="L2821" i="2" l="1"/>
  <c r="L2821" i="1" s="1"/>
  <c r="L4437" i="2"/>
  <c r="L4437" i="1" s="1"/>
  <c r="L4977" i="2"/>
  <c r="L4977" i="1" s="1"/>
  <c r="L3899" i="2"/>
  <c r="L3899" i="1" s="1"/>
  <c r="L2822" i="2"/>
  <c r="L2822" i="1" s="1"/>
  <c r="L2284" i="2"/>
  <c r="L2284" i="1" s="1"/>
  <c r="R313" i="3"/>
  <c r="V313" i="3" s="1"/>
  <c r="A2285" i="2"/>
  <c r="A4439" i="2"/>
  <c r="A3361" i="2"/>
  <c r="A4978" i="2"/>
  <c r="G2296" i="2"/>
  <c r="G2834" i="2"/>
  <c r="G3373" i="2" s="1"/>
  <c r="G3912" i="2" s="1"/>
  <c r="G4451" i="2" s="1"/>
  <c r="G4990" i="2" s="1"/>
  <c r="A2823" i="2"/>
  <c r="L3255" i="2"/>
  <c r="L3255" i="1" s="1"/>
  <c r="A3900" i="2"/>
  <c r="A4438" i="2"/>
  <c r="D4438" i="1"/>
  <c r="B4438" i="1"/>
  <c r="B4438" i="2" s="1"/>
  <c r="D3361" i="1"/>
  <c r="A3362" i="1"/>
  <c r="F3362" i="1" s="1"/>
  <c r="B3361" i="1"/>
  <c r="B3361" i="2" s="1"/>
  <c r="D3900" i="1"/>
  <c r="B3900" i="1"/>
  <c r="B3900" i="2" s="1"/>
  <c r="A3901" i="1"/>
  <c r="F3901" i="1" s="1"/>
  <c r="S486" i="3"/>
  <c r="AC226" i="3"/>
  <c r="AE225" i="3"/>
  <c r="G1946" i="2"/>
  <c r="L1946" i="2" s="1"/>
  <c r="L1946" i="1" s="1"/>
  <c r="L1601" i="2"/>
  <c r="L1601" i="1" s="1"/>
  <c r="G1258" i="2"/>
  <c r="L913" i="2"/>
  <c r="L913" i="1" s="1"/>
  <c r="G914" i="2"/>
  <c r="L569" i="2"/>
  <c r="L569" i="1" s="1"/>
  <c r="G226" i="2"/>
  <c r="G570" i="2"/>
  <c r="L225" i="2"/>
  <c r="L225" i="1" s="1"/>
  <c r="G1602" i="2"/>
  <c r="L1257" i="2"/>
  <c r="L1257" i="1" s="1"/>
  <c r="D4978" i="1"/>
  <c r="B4978" i="1"/>
  <c r="B4978" i="2" s="1"/>
  <c r="A4979" i="1"/>
  <c r="F4979" i="1" s="1"/>
  <c r="B4439" i="1"/>
  <c r="B4439" i="2" s="1"/>
  <c r="A4440" i="1"/>
  <c r="F4440" i="1" s="1"/>
  <c r="D4439" i="1"/>
  <c r="A2824" i="1"/>
  <c r="F2824" i="1" s="1"/>
  <c r="D2823" i="1"/>
  <c r="B2823" i="1"/>
  <c r="B2823" i="2" s="1"/>
  <c r="A2286" i="1"/>
  <c r="F2286" i="1" s="1"/>
  <c r="D2285" i="1"/>
  <c r="B2285" i="1"/>
  <c r="B2285" i="2" s="1"/>
  <c r="U219" i="3"/>
  <c r="L3900" i="2" l="1"/>
  <c r="L3900" i="1" s="1"/>
  <c r="L2823" i="2"/>
  <c r="L2823" i="1" s="1"/>
  <c r="L4978" i="2"/>
  <c r="L4978" i="1" s="1"/>
  <c r="L4439" i="2"/>
  <c r="L4439" i="1" s="1"/>
  <c r="L4438" i="2"/>
  <c r="L4438" i="1" s="1"/>
  <c r="L2285" i="2"/>
  <c r="L2285" i="1" s="1"/>
  <c r="R314" i="3"/>
  <c r="V314" i="3" s="1"/>
  <c r="G2297" i="2"/>
  <c r="G2835" i="2"/>
  <c r="G3374" i="2" s="1"/>
  <c r="G3913" i="2" s="1"/>
  <c r="G4452" i="2" s="1"/>
  <c r="G4991" i="2" s="1"/>
  <c r="A2286" i="2"/>
  <c r="L3256" i="2"/>
  <c r="L3256" i="1" s="1"/>
  <c r="A3901" i="2"/>
  <c r="A4440" i="2"/>
  <c r="A2824" i="2"/>
  <c r="A3362" i="2"/>
  <c r="A4979" i="2"/>
  <c r="A3363" i="1"/>
  <c r="F3363" i="1" s="1"/>
  <c r="B3362" i="1"/>
  <c r="B3362" i="2" s="1"/>
  <c r="D3362" i="1"/>
  <c r="A3902" i="1"/>
  <c r="F3902" i="1" s="1"/>
  <c r="D3901" i="1"/>
  <c r="B3901" i="1"/>
  <c r="B3901" i="2" s="1"/>
  <c r="S487" i="3"/>
  <c r="AC227" i="3"/>
  <c r="AE226" i="3"/>
  <c r="G1947" i="2"/>
  <c r="L1947" i="2" s="1"/>
  <c r="L1947" i="1" s="1"/>
  <c r="L1602" i="2"/>
  <c r="L1602" i="1" s="1"/>
  <c r="G915" i="2"/>
  <c r="L570" i="2"/>
  <c r="L570" i="1" s="1"/>
  <c r="G227" i="2"/>
  <c r="G571" i="2"/>
  <c r="L226" i="2"/>
  <c r="L226" i="1" s="1"/>
  <c r="G1259" i="2"/>
  <c r="L914" i="2"/>
  <c r="L914" i="1" s="1"/>
  <c r="G1603" i="2"/>
  <c r="L1258" i="2"/>
  <c r="L1258" i="1" s="1"/>
  <c r="D4979" i="1"/>
  <c r="B4979" i="1"/>
  <c r="B4979" i="2" s="1"/>
  <c r="A4980" i="1"/>
  <c r="F4980" i="1" s="1"/>
  <c r="A4441" i="1"/>
  <c r="F4441" i="1" s="1"/>
  <c r="D4440" i="1"/>
  <c r="B4440" i="1"/>
  <c r="B4440" i="2" s="1"/>
  <c r="A2287" i="1"/>
  <c r="F2287" i="1" s="1"/>
  <c r="D2286" i="1"/>
  <c r="B2286" i="1"/>
  <c r="B2286" i="2" s="1"/>
  <c r="B2824" i="1"/>
  <c r="B2824" i="2" s="1"/>
  <c r="A2825" i="1"/>
  <c r="F2825" i="1" s="1"/>
  <c r="D2824" i="1"/>
  <c r="U220" i="3"/>
  <c r="L4979" i="2" l="1"/>
  <c r="L4979" i="1" s="1"/>
  <c r="L2824" i="2"/>
  <c r="L2824" i="1" s="1"/>
  <c r="L4440" i="2"/>
  <c r="L4440" i="1" s="1"/>
  <c r="L3901" i="2"/>
  <c r="L3901" i="1" s="1"/>
  <c r="L2286" i="2"/>
  <c r="L2286" i="1" s="1"/>
  <c r="B3363" i="1"/>
  <c r="B3363" i="2" s="1"/>
  <c r="R315" i="3"/>
  <c r="V315" i="3" s="1"/>
  <c r="L3257" i="2"/>
  <c r="L3257" i="1" s="1"/>
  <c r="A3902" i="2"/>
  <c r="A4441" i="2"/>
  <c r="A4980" i="2"/>
  <c r="A3363" i="2"/>
  <c r="A2825" i="2"/>
  <c r="A2287" i="2"/>
  <c r="D3363" i="1"/>
  <c r="A3364" i="1"/>
  <c r="G2298" i="2"/>
  <c r="G2836" i="2"/>
  <c r="G3375" i="2" s="1"/>
  <c r="G3914" i="2" s="1"/>
  <c r="G4453" i="2" s="1"/>
  <c r="G4992" i="2" s="1"/>
  <c r="D3902" i="1"/>
  <c r="B3902" i="1"/>
  <c r="B3902" i="2" s="1"/>
  <c r="A3903" i="1"/>
  <c r="F3903" i="1" s="1"/>
  <c r="S488" i="3"/>
  <c r="AC228" i="3"/>
  <c r="AE227" i="3"/>
  <c r="G1948" i="2"/>
  <c r="L1948" i="2" s="1"/>
  <c r="L1948" i="1" s="1"/>
  <c r="L1603" i="2"/>
  <c r="L1603" i="1" s="1"/>
  <c r="G1604" i="2"/>
  <c r="L1259" i="2"/>
  <c r="L1259" i="1" s="1"/>
  <c r="G916" i="2"/>
  <c r="L571" i="2"/>
  <c r="L571" i="1" s="1"/>
  <c r="G228" i="2"/>
  <c r="G572" i="2"/>
  <c r="L227" i="2"/>
  <c r="L227" i="1" s="1"/>
  <c r="G1260" i="2"/>
  <c r="L915" i="2"/>
  <c r="L915" i="1" s="1"/>
  <c r="B4980" i="1"/>
  <c r="B4980" i="2" s="1"/>
  <c r="D4980" i="1"/>
  <c r="A4981" i="1"/>
  <c r="F4981" i="1" s="1"/>
  <c r="B4441" i="1"/>
  <c r="B4441" i="2" s="1"/>
  <c r="A4442" i="1"/>
  <c r="F4442" i="1" s="1"/>
  <c r="D4441" i="1"/>
  <c r="B3903" i="1"/>
  <c r="B3903" i="2" s="1"/>
  <c r="A3904" i="1"/>
  <c r="F3904" i="1" s="1"/>
  <c r="A2288" i="1"/>
  <c r="F2288" i="1" s="1"/>
  <c r="D2287" i="1"/>
  <c r="B2287" i="1"/>
  <c r="B2287" i="2" s="1"/>
  <c r="A2826" i="1"/>
  <c r="F2826" i="1" s="1"/>
  <c r="D2825" i="1"/>
  <c r="B2825" i="1"/>
  <c r="B2825" i="2" s="1"/>
  <c r="U221" i="3"/>
  <c r="D3364" i="1" l="1"/>
  <c r="F3364" i="1"/>
  <c r="L2287" i="2"/>
  <c r="L2287" i="1" s="1"/>
  <c r="L2825" i="2"/>
  <c r="L2825" i="1" s="1"/>
  <c r="L4980" i="2"/>
  <c r="L4980" i="1" s="1"/>
  <c r="L4441" i="2"/>
  <c r="L4441" i="1" s="1"/>
  <c r="L3902" i="2"/>
  <c r="L3902" i="1" s="1"/>
  <c r="R316" i="3"/>
  <c r="V316" i="3" s="1"/>
  <c r="L3259" i="2"/>
  <c r="L3259" i="1" s="1"/>
  <c r="A3904" i="2"/>
  <c r="L3258" i="2"/>
  <c r="L3258" i="1" s="1"/>
  <c r="A3903" i="2"/>
  <c r="D3903" i="1"/>
  <c r="A4442" i="2"/>
  <c r="G2299" i="2"/>
  <c r="G2837" i="2"/>
  <c r="G3376" i="2" s="1"/>
  <c r="G3915" i="2" s="1"/>
  <c r="G4454" i="2" s="1"/>
  <c r="G4993" i="2" s="1"/>
  <c r="A3364" i="2"/>
  <c r="A2288" i="2"/>
  <c r="A3365" i="1"/>
  <c r="F3365" i="1" s="1"/>
  <c r="B3364" i="1"/>
  <c r="B3364" i="2" s="1"/>
  <c r="A2826" i="2"/>
  <c r="A4981" i="2"/>
  <c r="S489" i="3"/>
  <c r="AC229" i="3"/>
  <c r="AE228" i="3"/>
  <c r="G1605" i="2"/>
  <c r="L1260" i="2"/>
  <c r="L1260" i="1" s="1"/>
  <c r="G917" i="2"/>
  <c r="L572" i="2"/>
  <c r="L572" i="1" s="1"/>
  <c r="G229" i="2"/>
  <c r="G573" i="2"/>
  <c r="L228" i="2"/>
  <c r="L228" i="1" s="1"/>
  <c r="G1261" i="2"/>
  <c r="L916" i="2"/>
  <c r="L916" i="1" s="1"/>
  <c r="G1949" i="2"/>
  <c r="L1949" i="2" s="1"/>
  <c r="L1949" i="1" s="1"/>
  <c r="L1604" i="2"/>
  <c r="L1604" i="1" s="1"/>
  <c r="B4981" i="1"/>
  <c r="B4981" i="2" s="1"/>
  <c r="A4982" i="1"/>
  <c r="F4982" i="1" s="1"/>
  <c r="D4981" i="1"/>
  <c r="A4443" i="1"/>
  <c r="F4443" i="1" s="1"/>
  <c r="D4442" i="1"/>
  <c r="B4442" i="1"/>
  <c r="B4442" i="2" s="1"/>
  <c r="A3905" i="1"/>
  <c r="F3905" i="1" s="1"/>
  <c r="B3904" i="1"/>
  <c r="B3904" i="2" s="1"/>
  <c r="D3904" i="1"/>
  <c r="B3365" i="1"/>
  <c r="B3365" i="2" s="1"/>
  <c r="A3366" i="1"/>
  <c r="F3366" i="1" s="1"/>
  <c r="D3365" i="1"/>
  <c r="A2289" i="1"/>
  <c r="F2289" i="1" s="1"/>
  <c r="D2288" i="1"/>
  <c r="B2288" i="1"/>
  <c r="B2288" i="2" s="1"/>
  <c r="B2826" i="1"/>
  <c r="B2826" i="2" s="1"/>
  <c r="A2827" i="1"/>
  <c r="F2827" i="1" s="1"/>
  <c r="D2826" i="1"/>
  <c r="U222" i="3"/>
  <c r="L4442" i="2" l="1"/>
  <c r="L4442" i="1" s="1"/>
  <c r="L3903" i="2"/>
  <c r="L3903" i="1" s="1"/>
  <c r="L2288" i="2"/>
  <c r="L2288" i="1" s="1"/>
  <c r="L4981" i="2"/>
  <c r="L4981" i="1" s="1"/>
  <c r="L3904" i="2"/>
  <c r="L3904" i="1" s="1"/>
  <c r="L2826" i="2"/>
  <c r="L2826" i="1" s="1"/>
  <c r="R317" i="3"/>
  <c r="V317" i="3" s="1"/>
  <c r="G2300" i="2"/>
  <c r="G2838" i="2"/>
  <c r="G3377" i="2" s="1"/>
  <c r="G3916" i="2" s="1"/>
  <c r="G4455" i="2" s="1"/>
  <c r="G4994" i="2" s="1"/>
  <c r="L2612" i="2"/>
  <c r="L2612" i="1" s="1"/>
  <c r="A2827" i="2"/>
  <c r="A3365" i="2"/>
  <c r="A4443" i="2"/>
  <c r="A4982" i="2"/>
  <c r="A2289" i="2"/>
  <c r="L3260" i="2"/>
  <c r="L3260" i="1" s="1"/>
  <c r="A3905" i="2"/>
  <c r="A3366" i="2"/>
  <c r="S490" i="3"/>
  <c r="AC230" i="3"/>
  <c r="AE229" i="3"/>
  <c r="G1606" i="2"/>
  <c r="L1261" i="2"/>
  <c r="L1261" i="1" s="1"/>
  <c r="G918" i="2"/>
  <c r="L573" i="2"/>
  <c r="L573" i="1" s="1"/>
  <c r="G230" i="2"/>
  <c r="G574" i="2"/>
  <c r="L229" i="2"/>
  <c r="L229" i="1" s="1"/>
  <c r="G1262" i="2"/>
  <c r="L917" i="2"/>
  <c r="L917" i="1" s="1"/>
  <c r="G1950" i="2"/>
  <c r="L1950" i="2" s="1"/>
  <c r="L1950" i="1" s="1"/>
  <c r="L1605" i="2"/>
  <c r="L1605" i="1" s="1"/>
  <c r="B4982" i="1"/>
  <c r="B4982" i="2" s="1"/>
  <c r="D4982" i="1"/>
  <c r="A4983" i="1"/>
  <c r="F4983" i="1" s="1"/>
  <c r="B4443" i="1"/>
  <c r="B4443" i="2" s="1"/>
  <c r="D4443" i="1"/>
  <c r="A4444" i="1"/>
  <c r="F4444" i="1" s="1"/>
  <c r="D3905" i="1"/>
  <c r="B3905" i="1"/>
  <c r="B3905" i="2" s="1"/>
  <c r="A3906" i="1"/>
  <c r="F3906" i="1" s="1"/>
  <c r="D3366" i="1"/>
  <c r="A3367" i="1"/>
  <c r="F3367" i="1" s="1"/>
  <c r="B3366" i="1"/>
  <c r="B3366" i="2" s="1"/>
  <c r="A2828" i="1"/>
  <c r="F2828" i="1" s="1"/>
  <c r="D2827" i="1"/>
  <c r="B2827" i="1"/>
  <c r="B2827" i="2" s="1"/>
  <c r="A2290" i="1"/>
  <c r="F2290" i="1" s="1"/>
  <c r="D2289" i="1"/>
  <c r="B2289" i="1"/>
  <c r="B2289" i="2" s="1"/>
  <c r="U223" i="3"/>
  <c r="L3905" i="2" l="1"/>
  <c r="L3905" i="1" s="1"/>
  <c r="L2289" i="2"/>
  <c r="L2289" i="1" s="1"/>
  <c r="L4982" i="2"/>
  <c r="L4982" i="1" s="1"/>
  <c r="L4443" i="2"/>
  <c r="L4443" i="1" s="1"/>
  <c r="L2827" i="2"/>
  <c r="L2827" i="1" s="1"/>
  <c r="R318" i="3"/>
  <c r="V318" i="3" s="1"/>
  <c r="L3261" i="2"/>
  <c r="L3261" i="1" s="1"/>
  <c r="A3906" i="2"/>
  <c r="A4444" i="2"/>
  <c r="A4983" i="2"/>
  <c r="A2290" i="2"/>
  <c r="L2613" i="2"/>
  <c r="L2613" i="1" s="1"/>
  <c r="A2828" i="2"/>
  <c r="A3367" i="2"/>
  <c r="G2301" i="2"/>
  <c r="G2839" i="2"/>
  <c r="G3378" i="2" s="1"/>
  <c r="G3917" i="2" s="1"/>
  <c r="G4456" i="2" s="1"/>
  <c r="G4995" i="2" s="1"/>
  <c r="S491" i="3"/>
  <c r="AC231" i="3"/>
  <c r="AE230" i="3"/>
  <c r="G1951" i="2"/>
  <c r="L1951" i="2" s="1"/>
  <c r="L1951" i="1" s="1"/>
  <c r="L1606" i="2"/>
  <c r="L1606" i="1" s="1"/>
  <c r="G1607" i="2"/>
  <c r="L1262" i="2"/>
  <c r="L1262" i="1" s="1"/>
  <c r="G919" i="2"/>
  <c r="L574" i="2"/>
  <c r="L574" i="1" s="1"/>
  <c r="G231" i="2"/>
  <c r="G575" i="2"/>
  <c r="L230" i="2"/>
  <c r="L230" i="1" s="1"/>
  <c r="G1263" i="2"/>
  <c r="L918" i="2"/>
  <c r="L918" i="1" s="1"/>
  <c r="B4983" i="1"/>
  <c r="B4983" i="2" s="1"/>
  <c r="D4983" i="1"/>
  <c r="A4984" i="1"/>
  <c r="F4984" i="1" s="1"/>
  <c r="A4445" i="1"/>
  <c r="F4445" i="1" s="1"/>
  <c r="D4444" i="1"/>
  <c r="B4444" i="1"/>
  <c r="B4444" i="2" s="1"/>
  <c r="A3907" i="1"/>
  <c r="F3907" i="1" s="1"/>
  <c r="B3906" i="1"/>
  <c r="B3906" i="2" s="1"/>
  <c r="D3906" i="1"/>
  <c r="B3367" i="1"/>
  <c r="B3367" i="2" s="1"/>
  <c r="A3368" i="1"/>
  <c r="F3368" i="1" s="1"/>
  <c r="D3367" i="1"/>
  <c r="A2291" i="1"/>
  <c r="F2291" i="1" s="1"/>
  <c r="D2290" i="1"/>
  <c r="B2290" i="1"/>
  <c r="B2290" i="2" s="1"/>
  <c r="B2828" i="1"/>
  <c r="B2828" i="2" s="1"/>
  <c r="A2829" i="1"/>
  <c r="F2829" i="1" s="1"/>
  <c r="D2828" i="1"/>
  <c r="U224" i="3"/>
  <c r="L2828" i="2" l="1"/>
  <c r="L2828" i="1" s="1"/>
  <c r="L2290" i="2"/>
  <c r="L2290" i="1" s="1"/>
  <c r="L4983" i="2"/>
  <c r="L4983" i="1" s="1"/>
  <c r="L4444" i="2"/>
  <c r="L4444" i="1" s="1"/>
  <c r="L3906" i="2"/>
  <c r="L3906" i="1" s="1"/>
  <c r="R319" i="3"/>
  <c r="V319" i="3" s="1"/>
  <c r="A3368" i="2"/>
  <c r="L3262" i="2"/>
  <c r="L3262" i="1" s="1"/>
  <c r="A3907" i="2"/>
  <c r="G2302" i="2"/>
  <c r="G2840" i="2"/>
  <c r="G3379" i="2" s="1"/>
  <c r="G3918" i="2" s="1"/>
  <c r="G4457" i="2" s="1"/>
  <c r="G4996" i="2" s="1"/>
  <c r="A2291" i="2"/>
  <c r="L2614" i="2"/>
  <c r="L2614" i="1" s="1"/>
  <c r="A2829" i="2"/>
  <c r="A4445" i="2"/>
  <c r="A4984" i="2"/>
  <c r="S492" i="3"/>
  <c r="AC232" i="3"/>
  <c r="AE231" i="3"/>
  <c r="G920" i="2"/>
  <c r="L575" i="2"/>
  <c r="L575" i="1" s="1"/>
  <c r="G232" i="2"/>
  <c r="G576" i="2"/>
  <c r="L231" i="2"/>
  <c r="L231" i="1" s="1"/>
  <c r="G1264" i="2"/>
  <c r="L919" i="2"/>
  <c r="L919" i="1" s="1"/>
  <c r="G1608" i="2"/>
  <c r="L1263" i="2"/>
  <c r="L1263" i="1" s="1"/>
  <c r="G1952" i="2"/>
  <c r="L1952" i="2" s="1"/>
  <c r="L1952" i="1" s="1"/>
  <c r="L1607" i="2"/>
  <c r="L1607" i="1" s="1"/>
  <c r="B4984" i="1"/>
  <c r="B4984" i="2" s="1"/>
  <c r="A4985" i="1"/>
  <c r="F4985" i="1" s="1"/>
  <c r="D4984" i="1"/>
  <c r="B4445" i="1"/>
  <c r="B4445" i="2" s="1"/>
  <c r="A4446" i="1"/>
  <c r="F4446" i="1" s="1"/>
  <c r="D4445" i="1"/>
  <c r="D3907" i="1"/>
  <c r="B3907" i="1"/>
  <c r="B3907" i="2" s="1"/>
  <c r="A3908" i="1"/>
  <c r="F3908" i="1" s="1"/>
  <c r="D3368" i="1"/>
  <c r="A3369" i="1"/>
  <c r="F3369" i="1" s="1"/>
  <c r="B3368" i="1"/>
  <c r="B3368" i="2" s="1"/>
  <c r="A2830" i="1"/>
  <c r="F2830" i="1" s="1"/>
  <c r="D2829" i="1"/>
  <c r="B2829" i="1"/>
  <c r="B2829" i="2" s="1"/>
  <c r="A2292" i="1"/>
  <c r="F2292" i="1" s="1"/>
  <c r="D2291" i="1"/>
  <c r="B2291" i="1"/>
  <c r="B2291" i="2" s="1"/>
  <c r="U225" i="3"/>
  <c r="L4984" i="2" l="1"/>
  <c r="L4984" i="1" s="1"/>
  <c r="L4445" i="2"/>
  <c r="L4445" i="1" s="1"/>
  <c r="L2829" i="2"/>
  <c r="L2829" i="1" s="1"/>
  <c r="L2291" i="2"/>
  <c r="L2291" i="1" s="1"/>
  <c r="L3907" i="2"/>
  <c r="L3907" i="1" s="1"/>
  <c r="R320" i="3"/>
  <c r="V320" i="3" s="1"/>
  <c r="L2615" i="2"/>
  <c r="L2615" i="1" s="1"/>
  <c r="A2830" i="2"/>
  <c r="A3369" i="2"/>
  <c r="L3263" i="2"/>
  <c r="L3263" i="1" s="1"/>
  <c r="A3908" i="2"/>
  <c r="G2303" i="2"/>
  <c r="G2841" i="2"/>
  <c r="G3380" i="2" s="1"/>
  <c r="G3919" i="2" s="1"/>
  <c r="G4458" i="2" s="1"/>
  <c r="G4997" i="2" s="1"/>
  <c r="A4446" i="2"/>
  <c r="A2292" i="2"/>
  <c r="A4985" i="2"/>
  <c r="S493" i="3"/>
  <c r="AC233" i="3"/>
  <c r="AE232" i="3"/>
  <c r="G1609" i="2"/>
  <c r="L1264" i="2"/>
  <c r="L1264" i="1" s="1"/>
  <c r="G1953" i="2"/>
  <c r="L1953" i="2" s="1"/>
  <c r="L1953" i="1" s="1"/>
  <c r="L1608" i="2"/>
  <c r="L1608" i="1" s="1"/>
  <c r="G921" i="2"/>
  <c r="L576" i="2"/>
  <c r="L576" i="1" s="1"/>
  <c r="G233" i="2"/>
  <c r="G577" i="2"/>
  <c r="L232" i="2"/>
  <c r="L232" i="1" s="1"/>
  <c r="G1265" i="2"/>
  <c r="L920" i="2"/>
  <c r="L920" i="1" s="1"/>
  <c r="D4985" i="1"/>
  <c r="B4985" i="1"/>
  <c r="B4985" i="2" s="1"/>
  <c r="A4986" i="1"/>
  <c r="F4986" i="1" s="1"/>
  <c r="A4447" i="1"/>
  <c r="F4447" i="1" s="1"/>
  <c r="D4446" i="1"/>
  <c r="B4446" i="1"/>
  <c r="B4446" i="2" s="1"/>
  <c r="A3909" i="1"/>
  <c r="F3909" i="1" s="1"/>
  <c r="B3908" i="1"/>
  <c r="B3908" i="2" s="1"/>
  <c r="D3908" i="1"/>
  <c r="B3369" i="1"/>
  <c r="B3369" i="2" s="1"/>
  <c r="A3370" i="1"/>
  <c r="F3370" i="1" s="1"/>
  <c r="D3369" i="1"/>
  <c r="A2293" i="1"/>
  <c r="F2293" i="1" s="1"/>
  <c r="D2292" i="1"/>
  <c r="B2292" i="1"/>
  <c r="B2292" i="2" s="1"/>
  <c r="B2830" i="1"/>
  <c r="B2830" i="2" s="1"/>
  <c r="A2831" i="1"/>
  <c r="F2831" i="1" s="1"/>
  <c r="D2830" i="1"/>
  <c r="U226" i="3"/>
  <c r="L4985" i="2" l="1"/>
  <c r="L4985" i="1" s="1"/>
  <c r="L2292" i="2"/>
  <c r="L2292" i="1" s="1"/>
  <c r="L4446" i="2"/>
  <c r="L4446" i="1" s="1"/>
  <c r="L3908" i="2"/>
  <c r="L3908" i="1" s="1"/>
  <c r="L3369" i="2"/>
  <c r="L3369" i="1" s="1"/>
  <c r="L2830" i="2"/>
  <c r="L2830" i="1" s="1"/>
  <c r="R321" i="3"/>
  <c r="V321" i="3" s="1"/>
  <c r="G2304" i="2"/>
  <c r="G2842" i="2"/>
  <c r="G3381" i="2" s="1"/>
  <c r="G3920" i="2" s="1"/>
  <c r="G4459" i="2" s="1"/>
  <c r="G4998" i="2" s="1"/>
  <c r="A3370" i="2"/>
  <c r="L3264" i="2"/>
  <c r="L3264" i="1" s="1"/>
  <c r="A3909" i="2"/>
  <c r="A4986" i="2"/>
  <c r="L2616" i="2"/>
  <c r="L2616" i="1" s="1"/>
  <c r="A2831" i="2"/>
  <c r="A2293" i="2"/>
  <c r="A4447" i="2"/>
  <c r="S494" i="3"/>
  <c r="AC234" i="3"/>
  <c r="AE233" i="3"/>
  <c r="G922" i="2"/>
  <c r="L577" i="2"/>
  <c r="L577" i="1" s="1"/>
  <c r="G234" i="2"/>
  <c r="G578" i="2"/>
  <c r="G923" i="2" s="1"/>
  <c r="G1268" i="2" s="1"/>
  <c r="G1613" i="2" s="1"/>
  <c r="G1958" i="2" s="1"/>
  <c r="G1610" i="2"/>
  <c r="L1265" i="2"/>
  <c r="L1265" i="1" s="1"/>
  <c r="G1266" i="2"/>
  <c r="L921" i="2"/>
  <c r="L921" i="1" s="1"/>
  <c r="G1954" i="2"/>
  <c r="L1954" i="2" s="1"/>
  <c r="L1954" i="1" s="1"/>
  <c r="L1609" i="2"/>
  <c r="L1609" i="1" s="1"/>
  <c r="D4986" i="1"/>
  <c r="B4986" i="1"/>
  <c r="B4986" i="2" s="1"/>
  <c r="A4987" i="1"/>
  <c r="F4987" i="1" s="1"/>
  <c r="B4447" i="1"/>
  <c r="B4447" i="2" s="1"/>
  <c r="A4448" i="1"/>
  <c r="F4448" i="1" s="1"/>
  <c r="D4447" i="1"/>
  <c r="D3909" i="1"/>
  <c r="B3909" i="1"/>
  <c r="B3909" i="2" s="1"/>
  <c r="A3910" i="1"/>
  <c r="F3910" i="1" s="1"/>
  <c r="D3370" i="1"/>
  <c r="B3370" i="1"/>
  <c r="B3370" i="2" s="1"/>
  <c r="A3371" i="1"/>
  <c r="F3371" i="1" s="1"/>
  <c r="D2831" i="1"/>
  <c r="B2831" i="1"/>
  <c r="B2831" i="2" s="1"/>
  <c r="A2832" i="1"/>
  <c r="F2832" i="1" s="1"/>
  <c r="A2294" i="1"/>
  <c r="F2294" i="1" s="1"/>
  <c r="D2293" i="1"/>
  <c r="B2293" i="1"/>
  <c r="B2293" i="2" s="1"/>
  <c r="U227" i="3"/>
  <c r="L4447" i="2" l="1"/>
  <c r="L4447" i="1" s="1"/>
  <c r="L2293" i="2"/>
  <c r="L2293" i="1" s="1"/>
  <c r="L2831" i="2"/>
  <c r="L2831" i="1" s="1"/>
  <c r="L4986" i="2"/>
  <c r="L4986" i="1" s="1"/>
  <c r="L3909" i="2"/>
  <c r="L3909" i="1" s="1"/>
  <c r="L3370" i="2"/>
  <c r="L3370" i="1" s="1"/>
  <c r="R322" i="3"/>
  <c r="V322" i="3" s="1"/>
  <c r="A3371" i="2"/>
  <c r="L3265" i="2"/>
  <c r="L3265" i="1" s="1"/>
  <c r="A3910" i="2"/>
  <c r="A4448" i="2"/>
  <c r="A2294" i="2"/>
  <c r="L2617" i="2"/>
  <c r="L2617" i="1" s="1"/>
  <c r="A2832" i="2"/>
  <c r="A4987" i="2"/>
  <c r="G2305" i="2"/>
  <c r="G2843" i="2"/>
  <c r="G3382" i="2" s="1"/>
  <c r="G3921" i="2" s="1"/>
  <c r="G4460" i="2" s="1"/>
  <c r="G4999" i="2" s="1"/>
  <c r="S495" i="3"/>
  <c r="AC235" i="3"/>
  <c r="AE234" i="3"/>
  <c r="G1611" i="2"/>
  <c r="L1266" i="2"/>
  <c r="L1266" i="1" s="1"/>
  <c r="G1955" i="2"/>
  <c r="L1955" i="2" s="1"/>
  <c r="L1955" i="1" s="1"/>
  <c r="L1610" i="2"/>
  <c r="L1610" i="1" s="1"/>
  <c r="G235" i="2"/>
  <c r="G579" i="2"/>
  <c r="G924" i="2" s="1"/>
  <c r="G1269" i="2" s="1"/>
  <c r="G1614" i="2" s="1"/>
  <c r="G1959" i="2" s="1"/>
  <c r="G1267" i="2"/>
  <c r="L922" i="2"/>
  <c r="L922" i="1" s="1"/>
  <c r="D4987" i="1"/>
  <c r="B4987" i="1"/>
  <c r="B4987" i="2" s="1"/>
  <c r="A4988" i="1"/>
  <c r="F4988" i="1" s="1"/>
  <c r="A4449" i="1"/>
  <c r="F4449" i="1" s="1"/>
  <c r="D4448" i="1"/>
  <c r="B4448" i="1"/>
  <c r="B4448" i="2" s="1"/>
  <c r="A3911" i="1"/>
  <c r="F3911" i="1" s="1"/>
  <c r="B3910" i="1"/>
  <c r="B3910" i="2" s="1"/>
  <c r="D3910" i="1"/>
  <c r="B3371" i="1"/>
  <c r="B3371" i="2" s="1"/>
  <c r="A3372" i="1"/>
  <c r="F3372" i="1" s="1"/>
  <c r="D3371" i="1"/>
  <c r="A2295" i="1"/>
  <c r="F2295" i="1" s="1"/>
  <c r="D2294" i="1"/>
  <c r="B2294" i="1"/>
  <c r="B2294" i="2" s="1"/>
  <c r="D2832" i="1"/>
  <c r="B2832" i="1"/>
  <c r="B2832" i="2" s="1"/>
  <c r="A2833" i="1"/>
  <c r="F2833" i="1" s="1"/>
  <c r="U228" i="3"/>
  <c r="L4987" i="2" l="1"/>
  <c r="L4987" i="1" s="1"/>
  <c r="L2832" i="2"/>
  <c r="L2832" i="1" s="1"/>
  <c r="L2294" i="2"/>
  <c r="L2294" i="1" s="1"/>
  <c r="L4448" i="2"/>
  <c r="L4448" i="1" s="1"/>
  <c r="L3910" i="2"/>
  <c r="L3910" i="1" s="1"/>
  <c r="L3371" i="2"/>
  <c r="L3371" i="1" s="1"/>
  <c r="R323" i="3"/>
  <c r="V323" i="3" s="1"/>
  <c r="A4449" i="2"/>
  <c r="L2618" i="2"/>
  <c r="L2618" i="1" s="1"/>
  <c r="A2833" i="2"/>
  <c r="A4988" i="2"/>
  <c r="A2295" i="2"/>
  <c r="A3372" i="2"/>
  <c r="G2306" i="2"/>
  <c r="G2844" i="2"/>
  <c r="G3383" i="2" s="1"/>
  <c r="G3922" i="2" s="1"/>
  <c r="G4461" i="2" s="1"/>
  <c r="G5000" i="2" s="1"/>
  <c r="L3266" i="2"/>
  <c r="L3266" i="1" s="1"/>
  <c r="A3911" i="2"/>
  <c r="S496" i="3"/>
  <c r="AC236" i="3"/>
  <c r="AE235" i="3"/>
  <c r="G1612" i="2"/>
  <c r="L1267" i="2"/>
  <c r="L1267" i="1" s="1"/>
  <c r="G236" i="2"/>
  <c r="G580" i="2"/>
  <c r="G925" i="2" s="1"/>
  <c r="G1270" i="2" s="1"/>
  <c r="G1615" i="2" s="1"/>
  <c r="G1960" i="2" s="1"/>
  <c r="G1956" i="2"/>
  <c r="L1956" i="2" s="1"/>
  <c r="L1956" i="1" s="1"/>
  <c r="L1611" i="2"/>
  <c r="L1611" i="1" s="1"/>
  <c r="D4988" i="1"/>
  <c r="B4988" i="1"/>
  <c r="B4988" i="2" s="1"/>
  <c r="A4989" i="1"/>
  <c r="F4989" i="1" s="1"/>
  <c r="B4449" i="1"/>
  <c r="B4449" i="2" s="1"/>
  <c r="D4449" i="1"/>
  <c r="A4450" i="1"/>
  <c r="F4450" i="1" s="1"/>
  <c r="D3911" i="1"/>
  <c r="B3911" i="1"/>
  <c r="B3911" i="2" s="1"/>
  <c r="A3912" i="1"/>
  <c r="F3912" i="1" s="1"/>
  <c r="D3372" i="1"/>
  <c r="A3373" i="1"/>
  <c r="F3373" i="1" s="1"/>
  <c r="B3372" i="1"/>
  <c r="B3372" i="2" s="1"/>
  <c r="D2833" i="1"/>
  <c r="B2833" i="1"/>
  <c r="B2833" i="2" s="1"/>
  <c r="A2834" i="1"/>
  <c r="F2834" i="1" s="1"/>
  <c r="A2296" i="1"/>
  <c r="F2296" i="1" s="1"/>
  <c r="D2295" i="1"/>
  <c r="B2295" i="1"/>
  <c r="B2295" i="2" s="1"/>
  <c r="U229" i="3"/>
  <c r="L3911" i="2" l="1"/>
  <c r="L3911" i="1" s="1"/>
  <c r="L3372" i="2"/>
  <c r="L3372" i="1" s="1"/>
  <c r="L2295" i="2"/>
  <c r="L2295" i="1" s="1"/>
  <c r="L4988" i="2"/>
  <c r="L4988" i="1" s="1"/>
  <c r="L2833" i="2"/>
  <c r="L2833" i="1" s="1"/>
  <c r="L4449" i="2"/>
  <c r="L4449" i="1" s="1"/>
  <c r="R324" i="3"/>
  <c r="V324" i="3" s="1"/>
  <c r="A2296" i="2"/>
  <c r="L2619" i="2"/>
  <c r="L2619" i="1" s="1"/>
  <c r="A2834" i="2"/>
  <c r="A4989" i="2"/>
  <c r="A4450" i="2"/>
  <c r="A3373" i="2"/>
  <c r="L3267" i="2"/>
  <c r="L3267" i="1" s="1"/>
  <c r="A3912" i="2"/>
  <c r="G2307" i="2"/>
  <c r="G2845" i="2"/>
  <c r="G3384" i="2" s="1"/>
  <c r="G3923" i="2" s="1"/>
  <c r="G4462" i="2" s="1"/>
  <c r="G5001" i="2" s="1"/>
  <c r="S497" i="3"/>
  <c r="AC237" i="3"/>
  <c r="AE236" i="3"/>
  <c r="G1957" i="2"/>
  <c r="L1957" i="2" s="1"/>
  <c r="L1957" i="1" s="1"/>
  <c r="L1612" i="2"/>
  <c r="L1612" i="1" s="1"/>
  <c r="G237" i="2"/>
  <c r="G581" i="2"/>
  <c r="G926" i="2" s="1"/>
  <c r="G1271" i="2" s="1"/>
  <c r="G1616" i="2" s="1"/>
  <c r="G1961" i="2" s="1"/>
  <c r="A4990" i="1"/>
  <c r="F4990" i="1" s="1"/>
  <c r="B4989" i="1"/>
  <c r="B4989" i="2" s="1"/>
  <c r="D4989" i="1"/>
  <c r="A4451" i="1"/>
  <c r="F4451" i="1" s="1"/>
  <c r="D4450" i="1"/>
  <c r="B4450" i="1"/>
  <c r="B4450" i="2" s="1"/>
  <c r="A3913" i="1"/>
  <c r="F3913" i="1" s="1"/>
  <c r="B3912" i="1"/>
  <c r="B3912" i="2" s="1"/>
  <c r="D3912" i="1"/>
  <c r="B3373" i="1"/>
  <c r="B3373" i="2" s="1"/>
  <c r="A3374" i="1"/>
  <c r="F3374" i="1" s="1"/>
  <c r="D3373" i="1"/>
  <c r="A2297" i="1"/>
  <c r="F2297" i="1" s="1"/>
  <c r="D2296" i="1"/>
  <c r="B2296" i="1"/>
  <c r="B2296" i="2" s="1"/>
  <c r="A2835" i="1"/>
  <c r="F2835" i="1" s="1"/>
  <c r="D2834" i="1"/>
  <c r="B2834" i="1"/>
  <c r="B2834" i="2" s="1"/>
  <c r="L3912" i="2" l="1"/>
  <c r="L3912" i="1" s="1"/>
  <c r="L3373" i="2"/>
  <c r="L3373" i="1" s="1"/>
  <c r="L4450" i="2"/>
  <c r="L4450" i="1" s="1"/>
  <c r="L4989" i="2"/>
  <c r="L4989" i="1" s="1"/>
  <c r="L2834" i="2"/>
  <c r="L2834" i="1" s="1"/>
  <c r="L2296" i="2"/>
  <c r="L2296" i="1" s="1"/>
  <c r="R325" i="3"/>
  <c r="V325" i="3" s="1"/>
  <c r="L2620" i="2"/>
  <c r="L2620" i="1" s="1"/>
  <c r="A2835" i="2"/>
  <c r="A4451" i="2"/>
  <c r="G2308" i="2"/>
  <c r="G2846" i="2"/>
  <c r="G3385" i="2" s="1"/>
  <c r="G3924" i="2" s="1"/>
  <c r="G4463" i="2" s="1"/>
  <c r="G5002" i="2" s="1"/>
  <c r="L3268" i="2"/>
  <c r="L3268" i="1" s="1"/>
  <c r="A3913" i="2"/>
  <c r="A2297" i="2"/>
  <c r="L2297" i="2" s="1"/>
  <c r="L2297" i="1" s="1"/>
  <c r="A4990" i="2"/>
  <c r="A3374" i="2"/>
  <c r="S498" i="3"/>
  <c r="AC238" i="3"/>
  <c r="AE237" i="3"/>
  <c r="G238" i="2"/>
  <c r="G582" i="2"/>
  <c r="G927" i="2" s="1"/>
  <c r="G1272" i="2" s="1"/>
  <c r="G1617" i="2" s="1"/>
  <c r="G1962" i="2" s="1"/>
  <c r="B4990" i="1"/>
  <c r="B4990" i="2" s="1"/>
  <c r="A4991" i="1"/>
  <c r="F4991" i="1" s="1"/>
  <c r="D4990" i="1"/>
  <c r="B4451" i="1"/>
  <c r="B4451" i="2" s="1"/>
  <c r="A4452" i="1"/>
  <c r="F4452" i="1" s="1"/>
  <c r="D4451" i="1"/>
  <c r="D3913" i="1"/>
  <c r="B3913" i="1"/>
  <c r="B3913" i="2" s="1"/>
  <c r="A3914" i="1"/>
  <c r="F3914" i="1" s="1"/>
  <c r="D3374" i="1"/>
  <c r="B3374" i="1"/>
  <c r="B3374" i="2" s="1"/>
  <c r="A3375" i="1"/>
  <c r="F3375" i="1" s="1"/>
  <c r="D2835" i="1"/>
  <c r="B2835" i="1"/>
  <c r="B2835" i="2" s="1"/>
  <c r="A2836" i="1"/>
  <c r="F2836" i="1" s="1"/>
  <c r="A2298" i="1"/>
  <c r="F2298" i="1" s="1"/>
  <c r="D2297" i="1"/>
  <c r="B2297" i="1"/>
  <c r="B2297" i="2" s="1"/>
  <c r="L3374" i="2" l="1"/>
  <c r="L3374" i="1" s="1"/>
  <c r="L3913" i="2"/>
  <c r="L3913" i="1" s="1"/>
  <c r="L4990" i="2"/>
  <c r="L4990" i="1" s="1"/>
  <c r="L4451" i="2"/>
  <c r="L4451" i="1" s="1"/>
  <c r="L2835" i="2"/>
  <c r="L2835" i="1" s="1"/>
  <c r="R326" i="3"/>
  <c r="V326" i="3" s="1"/>
  <c r="L3269" i="2"/>
  <c r="L3269" i="1" s="1"/>
  <c r="A3914" i="2"/>
  <c r="A4452" i="2"/>
  <c r="G2309" i="2"/>
  <c r="G2847" i="2"/>
  <c r="G3386" i="2" s="1"/>
  <c r="G3925" i="2" s="1"/>
  <c r="G4464" i="2" s="1"/>
  <c r="G5003" i="2" s="1"/>
  <c r="L2621" i="2"/>
  <c r="L2621" i="1" s="1"/>
  <c r="A2836" i="2"/>
  <c r="A2298" i="2"/>
  <c r="A4991" i="2"/>
  <c r="A3375" i="2"/>
  <c r="S499" i="3"/>
  <c r="AC239" i="3"/>
  <c r="AE238" i="3"/>
  <c r="G239" i="2"/>
  <c r="G583" i="2"/>
  <c r="G928" i="2" s="1"/>
  <c r="G1273" i="2" s="1"/>
  <c r="G1618" i="2" s="1"/>
  <c r="G1963" i="2" s="1"/>
  <c r="A4992" i="1"/>
  <c r="F4992" i="1" s="1"/>
  <c r="D4991" i="1"/>
  <c r="B4991" i="1"/>
  <c r="B4991" i="2" s="1"/>
  <c r="A4453" i="1"/>
  <c r="F4453" i="1" s="1"/>
  <c r="D4452" i="1"/>
  <c r="B4452" i="1"/>
  <c r="B4452" i="2" s="1"/>
  <c r="A3915" i="1"/>
  <c r="F3915" i="1" s="1"/>
  <c r="B3914" i="1"/>
  <c r="B3914" i="2" s="1"/>
  <c r="D3914" i="1"/>
  <c r="B3375" i="1"/>
  <c r="B3375" i="2" s="1"/>
  <c r="A3376" i="1"/>
  <c r="F3376" i="1" s="1"/>
  <c r="D3375" i="1"/>
  <c r="A2299" i="1"/>
  <c r="F2299" i="1" s="1"/>
  <c r="B2298" i="1"/>
  <c r="B2298" i="2" s="1"/>
  <c r="D2298" i="1"/>
  <c r="D2836" i="1"/>
  <c r="B2836" i="1"/>
  <c r="B2836" i="2" s="1"/>
  <c r="A2837" i="1"/>
  <c r="F2837" i="1" s="1"/>
  <c r="L3375" i="2" l="1"/>
  <c r="L3375" i="1" s="1"/>
  <c r="L4991" i="2"/>
  <c r="L4991" i="1" s="1"/>
  <c r="L2298" i="2"/>
  <c r="L2298" i="1" s="1"/>
  <c r="L2836" i="2"/>
  <c r="L2836" i="1" s="1"/>
  <c r="L4452" i="2"/>
  <c r="L4452" i="1" s="1"/>
  <c r="L3914" i="2"/>
  <c r="L3914" i="1" s="1"/>
  <c r="R327" i="3"/>
  <c r="V327" i="3" s="1"/>
  <c r="A4453" i="2"/>
  <c r="A2299" i="2"/>
  <c r="A4992" i="2"/>
  <c r="A3376" i="2"/>
  <c r="L3270" i="2"/>
  <c r="L3270" i="1" s="1"/>
  <c r="A3915" i="2"/>
  <c r="L2622" i="2"/>
  <c r="L2622" i="1" s="1"/>
  <c r="A2837" i="2"/>
  <c r="G2310" i="2"/>
  <c r="G2848" i="2"/>
  <c r="G3387" i="2" s="1"/>
  <c r="G3926" i="2" s="1"/>
  <c r="G4465" i="2" s="1"/>
  <c r="G5004" i="2" s="1"/>
  <c r="S500" i="3"/>
  <c r="AC240" i="3"/>
  <c r="AE239" i="3"/>
  <c r="G240" i="2"/>
  <c r="G584" i="2"/>
  <c r="L239" i="2"/>
  <c r="L239" i="1" s="1"/>
  <c r="B4992" i="1"/>
  <c r="B4992" i="2" s="1"/>
  <c r="A4993" i="1"/>
  <c r="F4993" i="1" s="1"/>
  <c r="D4992" i="1"/>
  <c r="A4454" i="1"/>
  <c r="F4454" i="1" s="1"/>
  <c r="B4453" i="1"/>
  <c r="B4453" i="2" s="1"/>
  <c r="D4453" i="1"/>
  <c r="D3915" i="1"/>
  <c r="B3915" i="1"/>
  <c r="B3915" i="2" s="1"/>
  <c r="A3916" i="1"/>
  <c r="F3916" i="1" s="1"/>
  <c r="D3376" i="1"/>
  <c r="A3377" i="1"/>
  <c r="F3377" i="1" s="1"/>
  <c r="B3376" i="1"/>
  <c r="B3376" i="2" s="1"/>
  <c r="D2837" i="1"/>
  <c r="B2837" i="1"/>
  <c r="B2837" i="2" s="1"/>
  <c r="A2838" i="1"/>
  <c r="F2838" i="1" s="1"/>
  <c r="A2300" i="1"/>
  <c r="F2300" i="1" s="1"/>
  <c r="D2299" i="1"/>
  <c r="B2299" i="1"/>
  <c r="B2299" i="2" s="1"/>
  <c r="L2837" i="2" l="1"/>
  <c r="L2837" i="1" s="1"/>
  <c r="L3376" i="2"/>
  <c r="L3376" i="1" s="1"/>
  <c r="L3915" i="2"/>
  <c r="L3915" i="1" s="1"/>
  <c r="L2299" i="2"/>
  <c r="L2299" i="1" s="1"/>
  <c r="L4453" i="2"/>
  <c r="L4453" i="1" s="1"/>
  <c r="L4992" i="2"/>
  <c r="L4992" i="1" s="1"/>
  <c r="R328" i="3"/>
  <c r="V328" i="3" s="1"/>
  <c r="L3271" i="2"/>
  <c r="L3271" i="1" s="1"/>
  <c r="A3916" i="2"/>
  <c r="A2300" i="2"/>
  <c r="A4454" i="2"/>
  <c r="L2623" i="2"/>
  <c r="L2623" i="1" s="1"/>
  <c r="A2838" i="2"/>
  <c r="G2311" i="2"/>
  <c r="G2849" i="2"/>
  <c r="G3388" i="2" s="1"/>
  <c r="G3927" i="2" s="1"/>
  <c r="G4466" i="2" s="1"/>
  <c r="G5005" i="2" s="1"/>
  <c r="A3377" i="2"/>
  <c r="A4993" i="2"/>
  <c r="S501" i="3"/>
  <c r="AC241" i="3"/>
  <c r="AE240" i="3"/>
  <c r="G929" i="2"/>
  <c r="L584" i="2"/>
  <c r="L584" i="1" s="1"/>
  <c r="G241" i="2"/>
  <c r="G585" i="2"/>
  <c r="L240" i="2"/>
  <c r="L240" i="1" s="1"/>
  <c r="A4994" i="1"/>
  <c r="F4994" i="1" s="1"/>
  <c r="B4993" i="1"/>
  <c r="B4993" i="2" s="1"/>
  <c r="D4993" i="1"/>
  <c r="A4455" i="1"/>
  <c r="F4455" i="1" s="1"/>
  <c r="B4454" i="1"/>
  <c r="B4454" i="2" s="1"/>
  <c r="D4454" i="1"/>
  <c r="A3917" i="1"/>
  <c r="F3917" i="1" s="1"/>
  <c r="B3916" i="1"/>
  <c r="B3916" i="2" s="1"/>
  <c r="D3916" i="1"/>
  <c r="B3377" i="1"/>
  <c r="B3377" i="2" s="1"/>
  <c r="A3378" i="1"/>
  <c r="F3378" i="1" s="1"/>
  <c r="D3377" i="1"/>
  <c r="A2839" i="1"/>
  <c r="F2839" i="1" s="1"/>
  <c r="D2838" i="1"/>
  <c r="B2838" i="1"/>
  <c r="B2838" i="2" s="1"/>
  <c r="A2301" i="1"/>
  <c r="F2301" i="1" s="1"/>
  <c r="B2300" i="1"/>
  <c r="B2300" i="2" s="1"/>
  <c r="D2300" i="1"/>
  <c r="L4993" i="2" l="1"/>
  <c r="L4993" i="1" s="1"/>
  <c r="L3377" i="2"/>
  <c r="L3377" i="1" s="1"/>
  <c r="L2838" i="2"/>
  <c r="L2838" i="1" s="1"/>
  <c r="L4454" i="2"/>
  <c r="L4454" i="1" s="1"/>
  <c r="L2300" i="2"/>
  <c r="L2300" i="1" s="1"/>
  <c r="L3916" i="2"/>
  <c r="L3916" i="1" s="1"/>
  <c r="R329" i="3"/>
  <c r="V329" i="3" s="1"/>
  <c r="L3272" i="2"/>
  <c r="L3272" i="1" s="1"/>
  <c r="A3917" i="2"/>
  <c r="A2301" i="2"/>
  <c r="A4455" i="2"/>
  <c r="S502" i="3"/>
  <c r="S503" i="3" s="1"/>
  <c r="S504" i="3" s="1"/>
  <c r="S505" i="3" s="1"/>
  <c r="S506" i="3" s="1"/>
  <c r="S507" i="3" s="1"/>
  <c r="L2624" i="2"/>
  <c r="L2624" i="1" s="1"/>
  <c r="A2839" i="2"/>
  <c r="A4994" i="2"/>
  <c r="A3378" i="2"/>
  <c r="G2312" i="2"/>
  <c r="G2850" i="2"/>
  <c r="G3389" i="2" s="1"/>
  <c r="G3928" i="2" s="1"/>
  <c r="G4467" i="2" s="1"/>
  <c r="G5006" i="2" s="1"/>
  <c r="AC242" i="3"/>
  <c r="AE241" i="3"/>
  <c r="G930" i="2"/>
  <c r="L585" i="2"/>
  <c r="L585" i="1" s="1"/>
  <c r="G242" i="2"/>
  <c r="G586" i="2"/>
  <c r="L241" i="2"/>
  <c r="L241" i="1" s="1"/>
  <c r="G1274" i="2"/>
  <c r="L929" i="2"/>
  <c r="L929" i="1" s="1"/>
  <c r="B4994" i="1"/>
  <c r="B4994" i="2" s="1"/>
  <c r="A4995" i="1"/>
  <c r="F4995" i="1" s="1"/>
  <c r="D4994" i="1"/>
  <c r="A4456" i="1"/>
  <c r="F4456" i="1" s="1"/>
  <c r="B4455" i="1"/>
  <c r="B4455" i="2" s="1"/>
  <c r="D4455" i="1"/>
  <c r="D3917" i="1"/>
  <c r="B3917" i="1"/>
  <c r="B3917" i="2" s="1"/>
  <c r="A3918" i="1"/>
  <c r="F3918" i="1" s="1"/>
  <c r="D3378" i="1"/>
  <c r="B3378" i="1"/>
  <c r="B3378" i="2" s="1"/>
  <c r="A3379" i="1"/>
  <c r="F3379" i="1" s="1"/>
  <c r="A2302" i="1"/>
  <c r="F2302" i="1" s="1"/>
  <c r="D2301" i="1"/>
  <c r="B2301" i="1"/>
  <c r="B2301" i="2" s="1"/>
  <c r="D2839" i="1"/>
  <c r="B2839" i="1"/>
  <c r="B2839" i="2" s="1"/>
  <c r="A2840" i="1"/>
  <c r="F2840" i="1" s="1"/>
  <c r="L3378" i="2" l="1"/>
  <c r="L3378" i="1" s="1"/>
  <c r="L4994" i="2"/>
  <c r="L4994" i="1" s="1"/>
  <c r="L2839" i="2"/>
  <c r="L2839" i="1" s="1"/>
  <c r="L4455" i="2"/>
  <c r="L4455" i="1" s="1"/>
  <c r="L2301" i="2"/>
  <c r="L2301" i="1" s="1"/>
  <c r="L3917" i="2"/>
  <c r="L3917" i="1" s="1"/>
  <c r="R330" i="3"/>
  <c r="V330" i="3" s="1"/>
  <c r="A4456" i="2"/>
  <c r="S508" i="3"/>
  <c r="S509" i="3" s="1"/>
  <c r="S510" i="3" s="1"/>
  <c r="S511" i="3" s="1"/>
  <c r="S512" i="3" s="1"/>
  <c r="S513" i="3" s="1"/>
  <c r="S514" i="3" s="1"/>
  <c r="S515" i="3" s="1"/>
  <c r="S516" i="3" s="1"/>
  <c r="S517" i="3" s="1"/>
  <c r="S518" i="3" s="1"/>
  <c r="S519" i="3" s="1"/>
  <c r="S520" i="3" s="1"/>
  <c r="S521" i="3" s="1"/>
  <c r="S522" i="3" s="1"/>
  <c r="S523" i="3" s="1"/>
  <c r="S524" i="3" s="1"/>
  <c r="S525" i="3" s="1"/>
  <c r="S526" i="3" s="1"/>
  <c r="S527" i="3" s="1"/>
  <c r="S528" i="3" s="1"/>
  <c r="S529" i="3" s="1"/>
  <c r="S530" i="3" s="1"/>
  <c r="S531" i="3" s="1"/>
  <c r="S532" i="3" s="1"/>
  <c r="S533" i="3" s="1"/>
  <c r="S534" i="3" s="1"/>
  <c r="S535" i="3" s="1"/>
  <c r="S536" i="3" s="1"/>
  <c r="S537" i="3" s="1"/>
  <c r="S538" i="3" s="1"/>
  <c r="S539" i="3" s="1"/>
  <c r="S540" i="3" s="1"/>
  <c r="A4995" i="2"/>
  <c r="L2625" i="2"/>
  <c r="L2625" i="1" s="1"/>
  <c r="A2840" i="2"/>
  <c r="A2302" i="2"/>
  <c r="L2302" i="2" s="1"/>
  <c r="L2302" i="1" s="1"/>
  <c r="G2313" i="2"/>
  <c r="G2851" i="2"/>
  <c r="G3390" i="2" s="1"/>
  <c r="G3929" i="2" s="1"/>
  <c r="G4468" i="2" s="1"/>
  <c r="G5007" i="2" s="1"/>
  <c r="A3379" i="2"/>
  <c r="L3273" i="2"/>
  <c r="L3273" i="1" s="1"/>
  <c r="A3918" i="2"/>
  <c r="AC243" i="3"/>
  <c r="AE242" i="3"/>
  <c r="G1619" i="2"/>
  <c r="L1274" i="2"/>
  <c r="L1274" i="1" s="1"/>
  <c r="G931" i="2"/>
  <c r="L586" i="2"/>
  <c r="L586" i="1" s="1"/>
  <c r="G243" i="2"/>
  <c r="G587" i="2"/>
  <c r="L242" i="2"/>
  <c r="L242" i="1" s="1"/>
  <c r="G1275" i="2"/>
  <c r="L930" i="2"/>
  <c r="L930" i="1" s="1"/>
  <c r="A4996" i="1"/>
  <c r="F4996" i="1" s="1"/>
  <c r="D4995" i="1"/>
  <c r="B4995" i="1"/>
  <c r="B4995" i="2" s="1"/>
  <c r="A4457" i="1"/>
  <c r="F4457" i="1" s="1"/>
  <c r="D4456" i="1"/>
  <c r="B4456" i="1"/>
  <c r="B4456" i="2" s="1"/>
  <c r="A3919" i="1"/>
  <c r="F3919" i="1" s="1"/>
  <c r="B3918" i="1"/>
  <c r="B3918" i="2" s="1"/>
  <c r="D3918" i="1"/>
  <c r="B3379" i="1"/>
  <c r="B3379" i="2" s="1"/>
  <c r="A3380" i="1"/>
  <c r="F3380" i="1" s="1"/>
  <c r="D3379" i="1"/>
  <c r="D2840" i="1"/>
  <c r="B2840" i="1"/>
  <c r="B2840" i="2" s="1"/>
  <c r="A2841" i="1"/>
  <c r="F2841" i="1" s="1"/>
  <c r="A2303" i="1"/>
  <c r="F2303" i="1" s="1"/>
  <c r="D2302" i="1"/>
  <c r="B2302" i="1"/>
  <c r="B2302" i="2" s="1"/>
  <c r="L3379" i="2" l="1"/>
  <c r="L3379" i="1" s="1"/>
  <c r="L2840" i="2"/>
  <c r="L2840" i="1" s="1"/>
  <c r="L4995" i="2"/>
  <c r="L4995" i="1" s="1"/>
  <c r="L4456" i="2"/>
  <c r="L4456" i="1" s="1"/>
  <c r="L3918" i="2"/>
  <c r="L3918" i="1" s="1"/>
  <c r="R331" i="3"/>
  <c r="V331" i="3" s="1"/>
  <c r="A4996" i="2"/>
  <c r="L3274" i="2"/>
  <c r="L3274" i="1" s="1"/>
  <c r="A3919" i="2"/>
  <c r="A3380" i="2"/>
  <c r="L2626" i="2"/>
  <c r="L2626" i="1" s="1"/>
  <c r="A2841" i="2"/>
  <c r="G2314" i="2"/>
  <c r="G2852" i="2"/>
  <c r="G3391" i="2" s="1"/>
  <c r="G3930" i="2" s="1"/>
  <c r="G4469" i="2" s="1"/>
  <c r="G5008" i="2" s="1"/>
  <c r="A2303" i="2"/>
  <c r="A4457" i="2"/>
  <c r="AC244" i="3"/>
  <c r="AE243" i="3"/>
  <c r="G1620" i="2"/>
  <c r="L1275" i="2"/>
  <c r="L1275" i="1" s="1"/>
  <c r="G932" i="2"/>
  <c r="L587" i="2"/>
  <c r="L587" i="1" s="1"/>
  <c r="G244" i="2"/>
  <c r="G588" i="2"/>
  <c r="L243" i="2"/>
  <c r="L243" i="1" s="1"/>
  <c r="G1276" i="2"/>
  <c r="L931" i="2"/>
  <c r="L931" i="1" s="1"/>
  <c r="G1964" i="2"/>
  <c r="L1964" i="2" s="1"/>
  <c r="L1964" i="1" s="1"/>
  <c r="L1619" i="2"/>
  <c r="L1619" i="1" s="1"/>
  <c r="B4996" i="1"/>
  <c r="B4996" i="2" s="1"/>
  <c r="A4997" i="1"/>
  <c r="F4997" i="1" s="1"/>
  <c r="D4996" i="1"/>
  <c r="A4458" i="1"/>
  <c r="F4458" i="1" s="1"/>
  <c r="B4457" i="1"/>
  <c r="B4457" i="2" s="1"/>
  <c r="D4457" i="1"/>
  <c r="D3919" i="1"/>
  <c r="B3919" i="1"/>
  <c r="B3919" i="2" s="1"/>
  <c r="A3920" i="1"/>
  <c r="F3920" i="1" s="1"/>
  <c r="D3380" i="1"/>
  <c r="A3381" i="1"/>
  <c r="F3381" i="1" s="1"/>
  <c r="B3380" i="1"/>
  <c r="B3380" i="2" s="1"/>
  <c r="A2304" i="1"/>
  <c r="F2304" i="1" s="1"/>
  <c r="D2303" i="1"/>
  <c r="B2303" i="1"/>
  <c r="B2303" i="2" s="1"/>
  <c r="D2841" i="1"/>
  <c r="B2841" i="1"/>
  <c r="B2841" i="2" s="1"/>
  <c r="A2842" i="1"/>
  <c r="F2842" i="1" s="1"/>
  <c r="L4996" i="2" l="1"/>
  <c r="L4996" i="1" s="1"/>
  <c r="L4457" i="2"/>
  <c r="L4457" i="1" s="1"/>
  <c r="L2303" i="2"/>
  <c r="L2303" i="1" s="1"/>
  <c r="L2841" i="2"/>
  <c r="L2841" i="1" s="1"/>
  <c r="L3380" i="2"/>
  <c r="L3380" i="1" s="1"/>
  <c r="L3919" i="2"/>
  <c r="L3919" i="1" s="1"/>
  <c r="R332" i="3"/>
  <c r="V332" i="3" s="1"/>
  <c r="A4458" i="2"/>
  <c r="G2315" i="2"/>
  <c r="G2853" i="2"/>
  <c r="G3392" i="2" s="1"/>
  <c r="G3931" i="2" s="1"/>
  <c r="G4470" i="2" s="1"/>
  <c r="G5009" i="2" s="1"/>
  <c r="A4997" i="2"/>
  <c r="A2304" i="2"/>
  <c r="L3275" i="2"/>
  <c r="L3275" i="1" s="1"/>
  <c r="A3920" i="2"/>
  <c r="A3381" i="2"/>
  <c r="L2627" i="2"/>
  <c r="L2627" i="1" s="1"/>
  <c r="A2842" i="2"/>
  <c r="AC245" i="3"/>
  <c r="AE244" i="3"/>
  <c r="G933" i="2"/>
  <c r="L588" i="2"/>
  <c r="L588" i="1" s="1"/>
  <c r="G245" i="2"/>
  <c r="G589" i="2"/>
  <c r="L244" i="2"/>
  <c r="L244" i="1" s="1"/>
  <c r="G1621" i="2"/>
  <c r="L1276" i="2"/>
  <c r="L1276" i="1" s="1"/>
  <c r="G1277" i="2"/>
  <c r="L932" i="2"/>
  <c r="L932" i="1" s="1"/>
  <c r="G1965" i="2"/>
  <c r="L1965" i="2" s="1"/>
  <c r="L1965" i="1" s="1"/>
  <c r="L1620" i="2"/>
  <c r="L1620" i="1" s="1"/>
  <c r="A4998" i="1"/>
  <c r="F4998" i="1" s="1"/>
  <c r="D4997" i="1"/>
  <c r="B4997" i="1"/>
  <c r="B4997" i="2" s="1"/>
  <c r="A4459" i="1"/>
  <c r="F4459" i="1" s="1"/>
  <c r="B4458" i="1"/>
  <c r="B4458" i="2" s="1"/>
  <c r="D4458" i="1"/>
  <c r="A3921" i="1"/>
  <c r="F3921" i="1" s="1"/>
  <c r="B3920" i="1"/>
  <c r="B3920" i="2" s="1"/>
  <c r="D3920" i="1"/>
  <c r="B3381" i="1"/>
  <c r="B3381" i="2" s="1"/>
  <c r="A3382" i="1"/>
  <c r="F3382" i="1" s="1"/>
  <c r="D3381" i="1"/>
  <c r="A2843" i="1"/>
  <c r="F2843" i="1" s="1"/>
  <c r="D2842" i="1"/>
  <c r="B2842" i="1"/>
  <c r="B2842" i="2" s="1"/>
  <c r="A2305" i="1"/>
  <c r="F2305" i="1" s="1"/>
  <c r="D2304" i="1"/>
  <c r="B2304" i="1"/>
  <c r="B2304" i="2" s="1"/>
  <c r="L3381" i="2" l="1"/>
  <c r="L3381" i="1" s="1"/>
  <c r="L2842" i="2"/>
  <c r="L2842" i="1" s="1"/>
  <c r="L3920" i="2"/>
  <c r="L3920" i="1" s="1"/>
  <c r="L2304" i="2"/>
  <c r="L2304" i="1" s="1"/>
  <c r="L4997" i="2"/>
  <c r="L4997" i="1" s="1"/>
  <c r="L4458" i="2"/>
  <c r="L4458" i="1" s="1"/>
  <c r="R333" i="3"/>
  <c r="V333" i="3" s="1"/>
  <c r="L2628" i="2"/>
  <c r="L2628" i="1" s="1"/>
  <c r="A2843" i="2"/>
  <c r="A4998" i="2"/>
  <c r="A3382" i="2"/>
  <c r="L3276" i="2"/>
  <c r="L3276" i="1" s="1"/>
  <c r="A3921" i="2"/>
  <c r="G2316" i="2"/>
  <c r="G2854" i="2"/>
  <c r="G3393" i="2" s="1"/>
  <c r="G3932" i="2" s="1"/>
  <c r="G4471" i="2" s="1"/>
  <c r="G5010" i="2" s="1"/>
  <c r="A2305" i="2"/>
  <c r="A4459" i="2"/>
  <c r="AC246" i="3"/>
  <c r="AE245" i="3"/>
  <c r="G1966" i="2"/>
  <c r="L1966" i="2" s="1"/>
  <c r="L1966" i="1" s="1"/>
  <c r="L1621" i="2"/>
  <c r="L1621" i="1" s="1"/>
  <c r="G934" i="2"/>
  <c r="L589" i="2"/>
  <c r="L589" i="1" s="1"/>
  <c r="G246" i="2"/>
  <c r="G590" i="2"/>
  <c r="L245" i="2"/>
  <c r="L245" i="1" s="1"/>
  <c r="G1278" i="2"/>
  <c r="L933" i="2"/>
  <c r="L933" i="1" s="1"/>
  <c r="G1622" i="2"/>
  <c r="L1277" i="2"/>
  <c r="L1277" i="1" s="1"/>
  <c r="B4998" i="1"/>
  <c r="B4998" i="2" s="1"/>
  <c r="A4999" i="1"/>
  <c r="F4999" i="1" s="1"/>
  <c r="D4998" i="1"/>
  <c r="A4460" i="1"/>
  <c r="F4460" i="1" s="1"/>
  <c r="B4459" i="1"/>
  <c r="B4459" i="2" s="1"/>
  <c r="D4459" i="1"/>
  <c r="D3921" i="1"/>
  <c r="B3921" i="1"/>
  <c r="B3921" i="2" s="1"/>
  <c r="A3922" i="1"/>
  <c r="F3922" i="1" s="1"/>
  <c r="D3382" i="1"/>
  <c r="B3382" i="1"/>
  <c r="B3382" i="2" s="1"/>
  <c r="A3383" i="1"/>
  <c r="F3383" i="1" s="1"/>
  <c r="A2306" i="1"/>
  <c r="F2306" i="1" s="1"/>
  <c r="D2305" i="1"/>
  <c r="B2305" i="1"/>
  <c r="B2305" i="2" s="1"/>
  <c r="D2843" i="1"/>
  <c r="B2843" i="1"/>
  <c r="B2843" i="2" s="1"/>
  <c r="A2844" i="1"/>
  <c r="F2844" i="1" s="1"/>
  <c r="L2305" i="2" l="1"/>
  <c r="L2305" i="1" s="1"/>
  <c r="L3921" i="2"/>
  <c r="L3921" i="1" s="1"/>
  <c r="L4459" i="2"/>
  <c r="L4459" i="1" s="1"/>
  <c r="L3382" i="2"/>
  <c r="L3382" i="1" s="1"/>
  <c r="L4998" i="2"/>
  <c r="L4998" i="1" s="1"/>
  <c r="L2843" i="2"/>
  <c r="L2843" i="1" s="1"/>
  <c r="R334" i="3"/>
  <c r="V334" i="3" s="1"/>
  <c r="G2317" i="2"/>
  <c r="G2855" i="2"/>
  <c r="G3394" i="2" s="1"/>
  <c r="G3933" i="2" s="1"/>
  <c r="G4472" i="2" s="1"/>
  <c r="G5011" i="2" s="1"/>
  <c r="L3277" i="2"/>
  <c r="L3277" i="1" s="1"/>
  <c r="A3922" i="2"/>
  <c r="A3383" i="2"/>
  <c r="L2629" i="2"/>
  <c r="L2629" i="1" s="1"/>
  <c r="A2844" i="2"/>
  <c r="A4999" i="2"/>
  <c r="A2306" i="2"/>
  <c r="A4460" i="2"/>
  <c r="AC247" i="3"/>
  <c r="AE246" i="3"/>
  <c r="G1623" i="2"/>
  <c r="L1278" i="2"/>
  <c r="L1278" i="1" s="1"/>
  <c r="G935" i="2"/>
  <c r="L590" i="2"/>
  <c r="L590" i="1" s="1"/>
  <c r="G247" i="2"/>
  <c r="G591" i="2"/>
  <c r="L246" i="2"/>
  <c r="L246" i="1" s="1"/>
  <c r="G1967" i="2"/>
  <c r="L1967" i="2" s="1"/>
  <c r="L1967" i="1" s="1"/>
  <c r="L1622" i="2"/>
  <c r="L1622" i="1" s="1"/>
  <c r="G1279" i="2"/>
  <c r="L934" i="2"/>
  <c r="L934" i="1" s="1"/>
  <c r="A5000" i="1"/>
  <c r="F5000" i="1" s="1"/>
  <c r="D4999" i="1"/>
  <c r="B4999" i="1"/>
  <c r="B4999" i="2" s="1"/>
  <c r="A4461" i="1"/>
  <c r="F4461" i="1" s="1"/>
  <c r="D4460" i="1"/>
  <c r="B4460" i="1"/>
  <c r="B4460" i="2" s="1"/>
  <c r="A3923" i="1"/>
  <c r="F3923" i="1" s="1"/>
  <c r="B3922" i="1"/>
  <c r="B3922" i="2" s="1"/>
  <c r="D3922" i="1"/>
  <c r="B3383" i="1"/>
  <c r="B3383" i="2" s="1"/>
  <c r="A3384" i="1"/>
  <c r="F3384" i="1" s="1"/>
  <c r="D3383" i="1"/>
  <c r="D2844" i="1"/>
  <c r="B2844" i="1"/>
  <c r="B2844" i="2" s="1"/>
  <c r="A2845" i="1"/>
  <c r="F2845" i="1" s="1"/>
  <c r="A2307" i="1"/>
  <c r="F2307" i="1" s="1"/>
  <c r="D2306" i="1"/>
  <c r="B2306" i="1"/>
  <c r="B2306" i="2" s="1"/>
  <c r="L2306" i="2" l="1"/>
  <c r="L2306" i="1" s="1"/>
  <c r="L4999" i="2"/>
  <c r="L4999" i="1" s="1"/>
  <c r="L4460" i="2"/>
  <c r="L4460" i="1" s="1"/>
  <c r="L2844" i="2"/>
  <c r="L2844" i="1" s="1"/>
  <c r="L3383" i="2"/>
  <c r="L3383" i="1" s="1"/>
  <c r="L3922" i="2"/>
  <c r="L3922" i="1" s="1"/>
  <c r="R335" i="3"/>
  <c r="V335" i="3" s="1"/>
  <c r="L2630" i="2"/>
  <c r="L2630" i="1" s="1"/>
  <c r="A2845" i="2"/>
  <c r="A3384" i="2"/>
  <c r="A5000" i="2"/>
  <c r="L3278" i="2"/>
  <c r="L3278" i="1" s="1"/>
  <c r="A3923" i="2"/>
  <c r="A2307" i="2"/>
  <c r="L2307" i="2" s="1"/>
  <c r="L2307" i="1" s="1"/>
  <c r="A4461" i="2"/>
  <c r="G2318" i="2"/>
  <c r="G2856" i="2"/>
  <c r="G3395" i="2" s="1"/>
  <c r="G3934" i="2" s="1"/>
  <c r="G4473" i="2" s="1"/>
  <c r="G5012" i="2" s="1"/>
  <c r="AC248" i="3"/>
  <c r="AE247" i="3"/>
  <c r="G1624" i="2"/>
  <c r="L1279" i="2"/>
  <c r="L1279" i="1" s="1"/>
  <c r="G936" i="2"/>
  <c r="L591" i="2"/>
  <c r="L591" i="1" s="1"/>
  <c r="G248" i="2"/>
  <c r="G592" i="2"/>
  <c r="L247" i="2"/>
  <c r="L247" i="1" s="1"/>
  <c r="G1280" i="2"/>
  <c r="L935" i="2"/>
  <c r="L935" i="1" s="1"/>
  <c r="G1968" i="2"/>
  <c r="L1968" i="2" s="1"/>
  <c r="L1968" i="1" s="1"/>
  <c r="L1623" i="2"/>
  <c r="L1623" i="1" s="1"/>
  <c r="B5000" i="1"/>
  <c r="B5000" i="2" s="1"/>
  <c r="A5001" i="1"/>
  <c r="F5001" i="1" s="1"/>
  <c r="D5000" i="1"/>
  <c r="A4462" i="1"/>
  <c r="F4462" i="1" s="1"/>
  <c r="B4461" i="1"/>
  <c r="B4461" i="2" s="1"/>
  <c r="D4461" i="1"/>
  <c r="D3923" i="1"/>
  <c r="B3923" i="1"/>
  <c r="B3923" i="2" s="1"/>
  <c r="A3924" i="1"/>
  <c r="F3924" i="1" s="1"/>
  <c r="D3384" i="1"/>
  <c r="A3385" i="1"/>
  <c r="F3385" i="1" s="1"/>
  <c r="B3384" i="1"/>
  <c r="B3384" i="2" s="1"/>
  <c r="A2308" i="1"/>
  <c r="F2308" i="1" s="1"/>
  <c r="D2307" i="1"/>
  <c r="B2307" i="1"/>
  <c r="B2307" i="2" s="1"/>
  <c r="D2845" i="1"/>
  <c r="B2845" i="1"/>
  <c r="B2845" i="2" s="1"/>
  <c r="A2846" i="1"/>
  <c r="F2846" i="1" s="1"/>
  <c r="L4461" i="2" l="1"/>
  <c r="L4461" i="1" s="1"/>
  <c r="L3923" i="2"/>
  <c r="L3923" i="1" s="1"/>
  <c r="L5000" i="2"/>
  <c r="L5000" i="1" s="1"/>
  <c r="L3384" i="2"/>
  <c r="L3384" i="1" s="1"/>
  <c r="L2845" i="2"/>
  <c r="L2845" i="1" s="1"/>
  <c r="R336" i="3"/>
  <c r="V336" i="3" s="1"/>
  <c r="A5001" i="2"/>
  <c r="A4462" i="2"/>
  <c r="A2308" i="2"/>
  <c r="L3279" i="2"/>
  <c r="L3279" i="1" s="1"/>
  <c r="A3924" i="2"/>
  <c r="G2319" i="2"/>
  <c r="G2857" i="2"/>
  <c r="G3396" i="2" s="1"/>
  <c r="G3935" i="2" s="1"/>
  <c r="G4474" i="2" s="1"/>
  <c r="G5013" i="2" s="1"/>
  <c r="A3385" i="2"/>
  <c r="L2631" i="2"/>
  <c r="L2631" i="1" s="1"/>
  <c r="A2846" i="2"/>
  <c r="AC249" i="3"/>
  <c r="AE248" i="3"/>
  <c r="G1625" i="2"/>
  <c r="L1280" i="2"/>
  <c r="L1280" i="1" s="1"/>
  <c r="G937" i="2"/>
  <c r="L592" i="2"/>
  <c r="L592" i="1" s="1"/>
  <c r="G249" i="2"/>
  <c r="G593" i="2"/>
  <c r="L248" i="2"/>
  <c r="L248" i="1" s="1"/>
  <c r="G1281" i="2"/>
  <c r="L936" i="2"/>
  <c r="L936" i="1" s="1"/>
  <c r="G1969" i="2"/>
  <c r="L1969" i="2" s="1"/>
  <c r="L1969" i="1" s="1"/>
  <c r="L1624" i="2"/>
  <c r="L1624" i="1" s="1"/>
  <c r="A5002" i="1"/>
  <c r="F5002" i="1" s="1"/>
  <c r="D5001" i="1"/>
  <c r="B5001" i="1"/>
  <c r="B5001" i="2" s="1"/>
  <c r="A4463" i="1"/>
  <c r="F4463" i="1" s="1"/>
  <c r="B4462" i="1"/>
  <c r="B4462" i="2" s="1"/>
  <c r="D4462" i="1"/>
  <c r="A3925" i="1"/>
  <c r="F3925" i="1" s="1"/>
  <c r="B3924" i="1"/>
  <c r="B3924" i="2" s="1"/>
  <c r="D3924" i="1"/>
  <c r="B3385" i="1"/>
  <c r="B3385" i="2" s="1"/>
  <c r="A3386" i="1"/>
  <c r="F3386" i="1" s="1"/>
  <c r="D3385" i="1"/>
  <c r="A2309" i="1"/>
  <c r="F2309" i="1" s="1"/>
  <c r="D2308" i="1"/>
  <c r="B2308" i="1"/>
  <c r="B2308" i="2" s="1"/>
  <c r="A2847" i="1"/>
  <c r="F2847" i="1" s="1"/>
  <c r="D2846" i="1"/>
  <c r="B2846" i="1"/>
  <c r="B2846" i="2" s="1"/>
  <c r="L5001" i="2" l="1"/>
  <c r="L5001" i="1" s="1"/>
  <c r="L2846" i="2"/>
  <c r="L2846" i="1" s="1"/>
  <c r="L3385" i="2"/>
  <c r="L3385" i="1" s="1"/>
  <c r="L3924" i="2"/>
  <c r="L3924" i="1" s="1"/>
  <c r="L2308" i="2"/>
  <c r="L2308" i="1" s="1"/>
  <c r="L4462" i="2"/>
  <c r="L4462" i="1" s="1"/>
  <c r="R337" i="3"/>
  <c r="V337" i="3" s="1"/>
  <c r="L2632" i="2"/>
  <c r="L2632" i="1" s="1"/>
  <c r="A2847" i="2"/>
  <c r="A4463" i="2"/>
  <c r="G2320" i="2"/>
  <c r="G2858" i="2"/>
  <c r="G3397" i="2" s="1"/>
  <c r="G3936" i="2" s="1"/>
  <c r="G4475" i="2" s="1"/>
  <c r="G5014" i="2" s="1"/>
  <c r="A2309" i="2"/>
  <c r="A5002" i="2"/>
  <c r="A3386" i="2"/>
  <c r="L3280" i="2"/>
  <c r="L3280" i="1" s="1"/>
  <c r="A3925" i="2"/>
  <c r="AC250" i="3"/>
  <c r="AE249" i="3"/>
  <c r="G1626" i="2"/>
  <c r="L1281" i="2"/>
  <c r="L1281" i="1" s="1"/>
  <c r="G938" i="2"/>
  <c r="L593" i="2"/>
  <c r="L593" i="1" s="1"/>
  <c r="G250" i="2"/>
  <c r="G594" i="2"/>
  <c r="L249" i="2"/>
  <c r="L249" i="1" s="1"/>
  <c r="G1282" i="2"/>
  <c r="L937" i="2"/>
  <c r="L937" i="1" s="1"/>
  <c r="G1970" i="2"/>
  <c r="L1970" i="2" s="1"/>
  <c r="L1970" i="1" s="1"/>
  <c r="L1625" i="2"/>
  <c r="L1625" i="1" s="1"/>
  <c r="D5002" i="1"/>
  <c r="B5002" i="1"/>
  <c r="B5002" i="2" s="1"/>
  <c r="A5003" i="1"/>
  <c r="F5003" i="1" s="1"/>
  <c r="A4464" i="1"/>
  <c r="F4464" i="1" s="1"/>
  <c r="D4463" i="1"/>
  <c r="B4463" i="1"/>
  <c r="B4463" i="2" s="1"/>
  <c r="A3926" i="1"/>
  <c r="F3926" i="1" s="1"/>
  <c r="D3925" i="1"/>
  <c r="B3925" i="1"/>
  <c r="B3925" i="2" s="1"/>
  <c r="D3386" i="1"/>
  <c r="B3386" i="1"/>
  <c r="B3386" i="2" s="1"/>
  <c r="A3387" i="1"/>
  <c r="F3387" i="1" s="1"/>
  <c r="D2847" i="1"/>
  <c r="B2847" i="1"/>
  <c r="B2847" i="2" s="1"/>
  <c r="A2848" i="1"/>
  <c r="F2848" i="1" s="1"/>
  <c r="A2310" i="1"/>
  <c r="F2310" i="1" s="1"/>
  <c r="B2309" i="1"/>
  <c r="B2309" i="2" s="1"/>
  <c r="D2309" i="1"/>
  <c r="L3925" i="2" l="1"/>
  <c r="L3925" i="1" s="1"/>
  <c r="L3386" i="2"/>
  <c r="L3386" i="1" s="1"/>
  <c r="L5002" i="2"/>
  <c r="L5002" i="1" s="1"/>
  <c r="L2309" i="2"/>
  <c r="L2309" i="1" s="1"/>
  <c r="L4463" i="2"/>
  <c r="L4463" i="1" s="1"/>
  <c r="L2847" i="2"/>
  <c r="L2847" i="1" s="1"/>
  <c r="R338" i="3"/>
  <c r="V338" i="3" s="1"/>
  <c r="L2633" i="2"/>
  <c r="L2633" i="1" s="1"/>
  <c r="A2848" i="2"/>
  <c r="A5003" i="2"/>
  <c r="A3387" i="2"/>
  <c r="G2321" i="2"/>
  <c r="G2859" i="2"/>
  <c r="G3398" i="2" s="1"/>
  <c r="G3937" i="2" s="1"/>
  <c r="G4476" i="2" s="1"/>
  <c r="G5015" i="2" s="1"/>
  <c r="L3281" i="2"/>
  <c r="L3281" i="1" s="1"/>
  <c r="A3926" i="2"/>
  <c r="A2310" i="2"/>
  <c r="A4464" i="2"/>
  <c r="AC251" i="3"/>
  <c r="AE250" i="3"/>
  <c r="G1627" i="2"/>
  <c r="L1282" i="2"/>
  <c r="L1282" i="1" s="1"/>
  <c r="G939" i="2"/>
  <c r="L594" i="2"/>
  <c r="L594" i="1" s="1"/>
  <c r="G251" i="2"/>
  <c r="G595" i="2"/>
  <c r="L250" i="2"/>
  <c r="L250" i="1" s="1"/>
  <c r="G1283" i="2"/>
  <c r="L938" i="2"/>
  <c r="L938" i="1" s="1"/>
  <c r="G1971" i="2"/>
  <c r="L1971" i="2" s="1"/>
  <c r="L1971" i="1" s="1"/>
  <c r="L1626" i="2"/>
  <c r="L1626" i="1" s="1"/>
  <c r="A5004" i="1"/>
  <c r="F5004" i="1" s="1"/>
  <c r="D5003" i="1"/>
  <c r="B5003" i="1"/>
  <c r="B5003" i="2" s="1"/>
  <c r="A4465" i="1"/>
  <c r="F4465" i="1" s="1"/>
  <c r="B4464" i="1"/>
  <c r="B4464" i="2" s="1"/>
  <c r="D4464" i="1"/>
  <c r="A3927" i="1"/>
  <c r="F3927" i="1" s="1"/>
  <c r="B3926" i="1"/>
  <c r="B3926" i="2" s="1"/>
  <c r="D3926" i="1"/>
  <c r="B3387" i="1"/>
  <c r="B3387" i="2" s="1"/>
  <c r="A3388" i="1"/>
  <c r="F3388" i="1" s="1"/>
  <c r="D3387" i="1"/>
  <c r="A2311" i="1"/>
  <c r="F2311" i="1" s="1"/>
  <c r="D2310" i="1"/>
  <c r="B2310" i="1"/>
  <c r="B2310" i="2" s="1"/>
  <c r="D2848" i="1"/>
  <c r="B2848" i="1"/>
  <c r="B2848" i="2" s="1"/>
  <c r="A2849" i="1"/>
  <c r="F2849" i="1" s="1"/>
  <c r="L4464" i="2" l="1"/>
  <c r="L4464" i="1" s="1"/>
  <c r="L2310" i="2"/>
  <c r="L2310" i="1" s="1"/>
  <c r="L3926" i="2"/>
  <c r="L3926" i="1" s="1"/>
  <c r="L3387" i="2"/>
  <c r="L3387" i="1" s="1"/>
  <c r="L5003" i="2"/>
  <c r="L5003" i="1" s="1"/>
  <c r="L2848" i="2"/>
  <c r="L2848" i="1" s="1"/>
  <c r="R339" i="3"/>
  <c r="V339" i="3" s="1"/>
  <c r="A2311" i="2"/>
  <c r="A5004" i="2"/>
  <c r="G2322" i="2"/>
  <c r="G2860" i="2"/>
  <c r="G3399" i="2" s="1"/>
  <c r="G3938" i="2" s="1"/>
  <c r="G4477" i="2" s="1"/>
  <c r="G5016" i="2" s="1"/>
  <c r="A3388" i="2"/>
  <c r="L3282" i="2"/>
  <c r="L3282" i="1" s="1"/>
  <c r="A3927" i="2"/>
  <c r="L2634" i="2"/>
  <c r="L2634" i="1" s="1"/>
  <c r="A2849" i="2"/>
  <c r="A4465" i="2"/>
  <c r="AC252" i="3"/>
  <c r="AE251" i="3"/>
  <c r="G1628" i="2"/>
  <c r="L1283" i="2"/>
  <c r="L1283" i="1" s="1"/>
  <c r="G940" i="2"/>
  <c r="L595" i="2"/>
  <c r="L595" i="1" s="1"/>
  <c r="G252" i="2"/>
  <c r="G596" i="2"/>
  <c r="L251" i="2"/>
  <c r="L251" i="1" s="1"/>
  <c r="G1284" i="2"/>
  <c r="L939" i="2"/>
  <c r="L939" i="1" s="1"/>
  <c r="G1972" i="2"/>
  <c r="L1972" i="2" s="1"/>
  <c r="L1972" i="1" s="1"/>
  <c r="L1627" i="2"/>
  <c r="L1627" i="1" s="1"/>
  <c r="D5004" i="1"/>
  <c r="B5004" i="1"/>
  <c r="B5004" i="2" s="1"/>
  <c r="A5005" i="1"/>
  <c r="F5005" i="1" s="1"/>
  <c r="A4466" i="1"/>
  <c r="F4466" i="1" s="1"/>
  <c r="D4465" i="1"/>
  <c r="B4465" i="1"/>
  <c r="B4465" i="2" s="1"/>
  <c r="D3927" i="1"/>
  <c r="B3927" i="1"/>
  <c r="B3927" i="2" s="1"/>
  <c r="A3928" i="1"/>
  <c r="F3928" i="1" s="1"/>
  <c r="D3388" i="1"/>
  <c r="A3389" i="1"/>
  <c r="F3389" i="1" s="1"/>
  <c r="B3388" i="1"/>
  <c r="B3388" i="2" s="1"/>
  <c r="D2849" i="1"/>
  <c r="B2849" i="1"/>
  <c r="B2849" i="2" s="1"/>
  <c r="A2850" i="1"/>
  <c r="F2850" i="1" s="1"/>
  <c r="A2312" i="1"/>
  <c r="F2312" i="1" s="1"/>
  <c r="D2311" i="1"/>
  <c r="B2311" i="1"/>
  <c r="B2311" i="2" s="1"/>
  <c r="L2849" i="2" l="1"/>
  <c r="L2849" i="1" s="1"/>
  <c r="L4465" i="2"/>
  <c r="L4465" i="1" s="1"/>
  <c r="L3927" i="2"/>
  <c r="L3927" i="1" s="1"/>
  <c r="L3388" i="2"/>
  <c r="L3388" i="1" s="1"/>
  <c r="L5004" i="2"/>
  <c r="L5004" i="1" s="1"/>
  <c r="L2311" i="2"/>
  <c r="L2311" i="1" s="1"/>
  <c r="R340" i="3"/>
  <c r="V340" i="3" s="1"/>
  <c r="L2635" i="2"/>
  <c r="L2635" i="1" s="1"/>
  <c r="A2850" i="2"/>
  <c r="A3389" i="2"/>
  <c r="L3283" i="2"/>
  <c r="L3283" i="1" s="1"/>
  <c r="A3928" i="2"/>
  <c r="G2323" i="2"/>
  <c r="G2861" i="2"/>
  <c r="G3400" i="2" s="1"/>
  <c r="G3939" i="2" s="1"/>
  <c r="G4478" i="2" s="1"/>
  <c r="G5017" i="2" s="1"/>
  <c r="A5005" i="2"/>
  <c r="A2312" i="2"/>
  <c r="L2312" i="2" s="1"/>
  <c r="L2312" i="1" s="1"/>
  <c r="A4466" i="2"/>
  <c r="AC253" i="3"/>
  <c r="AE252" i="3"/>
  <c r="G1629" i="2"/>
  <c r="L1284" i="2"/>
  <c r="L1284" i="1" s="1"/>
  <c r="G941" i="2"/>
  <c r="L596" i="2"/>
  <c r="L596" i="1" s="1"/>
  <c r="G253" i="2"/>
  <c r="G597" i="2"/>
  <c r="L252" i="2"/>
  <c r="L252" i="1" s="1"/>
  <c r="G1285" i="2"/>
  <c r="L940" i="2"/>
  <c r="L940" i="1" s="1"/>
  <c r="G1973" i="2"/>
  <c r="L1973" i="2" s="1"/>
  <c r="L1973" i="1" s="1"/>
  <c r="L1628" i="2"/>
  <c r="L1628" i="1" s="1"/>
  <c r="A5006" i="1"/>
  <c r="F5006" i="1" s="1"/>
  <c r="D5005" i="1"/>
  <c r="B5005" i="1"/>
  <c r="B5005" i="2" s="1"/>
  <c r="A4467" i="1"/>
  <c r="F4467" i="1" s="1"/>
  <c r="D4466" i="1"/>
  <c r="B4466" i="1"/>
  <c r="B4466" i="2" s="1"/>
  <c r="A3929" i="1"/>
  <c r="F3929" i="1" s="1"/>
  <c r="D3928" i="1"/>
  <c r="B3928" i="1"/>
  <c r="B3928" i="2" s="1"/>
  <c r="B3389" i="1"/>
  <c r="B3389" i="2" s="1"/>
  <c r="A3390" i="1"/>
  <c r="F3390" i="1" s="1"/>
  <c r="D3389" i="1"/>
  <c r="A2313" i="1"/>
  <c r="F2313" i="1" s="1"/>
  <c r="B2312" i="1"/>
  <c r="B2312" i="2" s="1"/>
  <c r="D2312" i="1"/>
  <c r="A2851" i="1"/>
  <c r="F2851" i="1" s="1"/>
  <c r="D2850" i="1"/>
  <c r="B2850" i="1"/>
  <c r="B2850" i="2" s="1"/>
  <c r="L4466" i="2" l="1"/>
  <c r="L4466" i="1" s="1"/>
  <c r="L5005" i="2"/>
  <c r="L5005" i="1" s="1"/>
  <c r="L3928" i="2"/>
  <c r="L3928" i="1" s="1"/>
  <c r="L3389" i="2"/>
  <c r="L3389" i="1" s="1"/>
  <c r="L2850" i="2"/>
  <c r="L2850" i="1" s="1"/>
  <c r="R341" i="3"/>
  <c r="V341" i="3" s="1"/>
  <c r="L2313" i="2"/>
  <c r="L2313" i="1" s="1"/>
  <c r="A2313" i="2"/>
  <c r="A5006" i="2"/>
  <c r="G2324" i="2"/>
  <c r="G2862" i="2"/>
  <c r="G3401" i="2" s="1"/>
  <c r="G3940" i="2" s="1"/>
  <c r="G4479" i="2" s="1"/>
  <c r="G5018" i="2" s="1"/>
  <c r="A3390" i="2"/>
  <c r="L3284" i="2"/>
  <c r="L3284" i="1" s="1"/>
  <c r="A3929" i="2"/>
  <c r="L2636" i="2"/>
  <c r="L2636" i="1" s="1"/>
  <c r="A2851" i="2"/>
  <c r="A4467" i="2"/>
  <c r="AC254" i="3"/>
  <c r="AE253" i="3"/>
  <c r="G1974" i="2"/>
  <c r="L1974" i="2" s="1"/>
  <c r="L1974" i="1" s="1"/>
  <c r="L1629" i="2"/>
  <c r="L1629" i="1" s="1"/>
  <c r="G1630" i="2"/>
  <c r="L1285" i="2"/>
  <c r="L1285" i="1" s="1"/>
  <c r="G942" i="2"/>
  <c r="L597" i="2"/>
  <c r="L597" i="1" s="1"/>
  <c r="G254" i="2"/>
  <c r="G598" i="2"/>
  <c r="L253" i="2"/>
  <c r="L253" i="1" s="1"/>
  <c r="G1286" i="2"/>
  <c r="L941" i="2"/>
  <c r="L941" i="1" s="1"/>
  <c r="D5006" i="1"/>
  <c r="B5006" i="1"/>
  <c r="B5006" i="2" s="1"/>
  <c r="A5007" i="1"/>
  <c r="F5007" i="1" s="1"/>
  <c r="A4468" i="1"/>
  <c r="F4468" i="1" s="1"/>
  <c r="D4467" i="1"/>
  <c r="B4467" i="1"/>
  <c r="B4467" i="2" s="1"/>
  <c r="B3929" i="1"/>
  <c r="B3929" i="2" s="1"/>
  <c r="A3930" i="1"/>
  <c r="F3930" i="1" s="1"/>
  <c r="D3929" i="1"/>
  <c r="D3390" i="1"/>
  <c r="A3391" i="1"/>
  <c r="F3391" i="1" s="1"/>
  <c r="B3390" i="1"/>
  <c r="B3390" i="2" s="1"/>
  <c r="D2851" i="1"/>
  <c r="B2851" i="1"/>
  <c r="B2851" i="2" s="1"/>
  <c r="A2852" i="1"/>
  <c r="F2852" i="1" s="1"/>
  <c r="A2314" i="1"/>
  <c r="F2314" i="1" s="1"/>
  <c r="B2313" i="1"/>
  <c r="B2313" i="2" s="1"/>
  <c r="D2313" i="1"/>
  <c r="L4467" i="2" l="1"/>
  <c r="L4467" i="1" s="1"/>
  <c r="L2851" i="2"/>
  <c r="L2851" i="1" s="1"/>
  <c r="L3929" i="2"/>
  <c r="L3929" i="1" s="1"/>
  <c r="L3390" i="2"/>
  <c r="L3390" i="1" s="1"/>
  <c r="L5006" i="2"/>
  <c r="L5006" i="1" s="1"/>
  <c r="R342" i="3"/>
  <c r="V342" i="3" s="1"/>
  <c r="L2637" i="2"/>
  <c r="L2637" i="1" s="1"/>
  <c r="A2852" i="2"/>
  <c r="A5007" i="2"/>
  <c r="G2325" i="2"/>
  <c r="G2863" i="2"/>
  <c r="G3402" i="2" s="1"/>
  <c r="G3941" i="2" s="1"/>
  <c r="G4480" i="2" s="1"/>
  <c r="G5019" i="2" s="1"/>
  <c r="A3391" i="2"/>
  <c r="L3285" i="2"/>
  <c r="L3285" i="1" s="1"/>
  <c r="A3930" i="2"/>
  <c r="A2314" i="2"/>
  <c r="A4468" i="2"/>
  <c r="AC255" i="3"/>
  <c r="AE254" i="3"/>
  <c r="G943" i="2"/>
  <c r="L598" i="2"/>
  <c r="L598" i="1" s="1"/>
  <c r="G1631" i="2"/>
  <c r="L1286" i="2"/>
  <c r="L1286" i="1" s="1"/>
  <c r="G255" i="2"/>
  <c r="G599" i="2"/>
  <c r="L254" i="2"/>
  <c r="L254" i="1" s="1"/>
  <c r="G1287" i="2"/>
  <c r="L942" i="2"/>
  <c r="L942" i="1" s="1"/>
  <c r="G1975" i="2"/>
  <c r="L1975" i="2" s="1"/>
  <c r="L1975" i="1" s="1"/>
  <c r="L1630" i="2"/>
  <c r="L1630" i="1" s="1"/>
  <c r="A5008" i="1"/>
  <c r="F5008" i="1" s="1"/>
  <c r="D5007" i="1"/>
  <c r="B5007" i="1"/>
  <c r="B5007" i="2" s="1"/>
  <c r="A4469" i="1"/>
  <c r="F4469" i="1" s="1"/>
  <c r="D4468" i="1"/>
  <c r="B4468" i="1"/>
  <c r="B4468" i="2" s="1"/>
  <c r="A3931" i="1"/>
  <c r="F3931" i="1" s="1"/>
  <c r="D3930" i="1"/>
  <c r="B3930" i="1"/>
  <c r="B3930" i="2" s="1"/>
  <c r="D3391" i="1"/>
  <c r="B3391" i="1"/>
  <c r="B3391" i="2" s="1"/>
  <c r="A3392" i="1"/>
  <c r="F3392" i="1" s="1"/>
  <c r="D2852" i="1"/>
  <c r="B2852" i="1"/>
  <c r="B2852" i="2" s="1"/>
  <c r="A2853" i="1"/>
  <c r="F2853" i="1" s="1"/>
  <c r="A2315" i="1"/>
  <c r="F2315" i="1" s="1"/>
  <c r="D2314" i="1"/>
  <c r="B2314" i="1"/>
  <c r="B2314" i="2" s="1"/>
  <c r="L4468" i="2" l="1"/>
  <c r="L4468" i="1" s="1"/>
  <c r="L2314" i="2"/>
  <c r="L2314" i="1" s="1"/>
  <c r="L3930" i="2"/>
  <c r="L3930" i="1" s="1"/>
  <c r="L3391" i="2"/>
  <c r="L3391" i="1" s="1"/>
  <c r="L5007" i="2"/>
  <c r="L5007" i="1" s="1"/>
  <c r="L2852" i="2"/>
  <c r="L2852" i="1" s="1"/>
  <c r="R343" i="3"/>
  <c r="V343" i="3" s="1"/>
  <c r="A5008" i="2"/>
  <c r="A3392" i="2"/>
  <c r="L2638" i="2"/>
  <c r="L2638" i="1" s="1"/>
  <c r="A2853" i="2"/>
  <c r="G2326" i="2"/>
  <c r="G2864" i="2"/>
  <c r="G3403" i="2" s="1"/>
  <c r="G3942" i="2" s="1"/>
  <c r="G4481" i="2" s="1"/>
  <c r="G5020" i="2" s="1"/>
  <c r="L3286" i="2"/>
  <c r="L3286" i="1" s="1"/>
  <c r="A3931" i="2"/>
  <c r="A2315" i="2"/>
  <c r="A4469" i="2"/>
  <c r="AC256" i="3"/>
  <c r="AE255" i="3"/>
  <c r="G1632" i="2"/>
  <c r="L1287" i="2"/>
  <c r="L1287" i="1" s="1"/>
  <c r="G944" i="2"/>
  <c r="L599" i="2"/>
  <c r="L599" i="1" s="1"/>
  <c r="G256" i="2"/>
  <c r="G600" i="2"/>
  <c r="L255" i="2"/>
  <c r="L255" i="1" s="1"/>
  <c r="G1976" i="2"/>
  <c r="L1976" i="2" s="1"/>
  <c r="L1976" i="1" s="1"/>
  <c r="L1631" i="2"/>
  <c r="L1631" i="1" s="1"/>
  <c r="G1288" i="2"/>
  <c r="L943" i="2"/>
  <c r="L943" i="1" s="1"/>
  <c r="D5008" i="1"/>
  <c r="B5008" i="1"/>
  <c r="B5008" i="2" s="1"/>
  <c r="A5009" i="1"/>
  <c r="F5009" i="1" s="1"/>
  <c r="A4470" i="1"/>
  <c r="F4470" i="1" s="1"/>
  <c r="D4469" i="1"/>
  <c r="B4469" i="1"/>
  <c r="B4469" i="2" s="1"/>
  <c r="A3932" i="1"/>
  <c r="F3932" i="1" s="1"/>
  <c r="D3931" i="1"/>
  <c r="B3931" i="1"/>
  <c r="B3931" i="2" s="1"/>
  <c r="D3392" i="1"/>
  <c r="B3392" i="1"/>
  <c r="B3392" i="2" s="1"/>
  <c r="A3393" i="1"/>
  <c r="F3393" i="1" s="1"/>
  <c r="A2316" i="1"/>
  <c r="F2316" i="1" s="1"/>
  <c r="D2315" i="1"/>
  <c r="B2315" i="1"/>
  <c r="B2315" i="2" s="1"/>
  <c r="D2853" i="1"/>
  <c r="B2853" i="1"/>
  <c r="B2853" i="2" s="1"/>
  <c r="A2854" i="1"/>
  <c r="F2854" i="1" s="1"/>
  <c r="L4469" i="2" l="1"/>
  <c r="L4469" i="1" s="1"/>
  <c r="L2315" i="2"/>
  <c r="L2315" i="1" s="1"/>
  <c r="L3931" i="2"/>
  <c r="L3931" i="1" s="1"/>
  <c r="L2853" i="2"/>
  <c r="L2853" i="1" s="1"/>
  <c r="L3392" i="2"/>
  <c r="L3392" i="1" s="1"/>
  <c r="L5008" i="2"/>
  <c r="L5008" i="1" s="1"/>
  <c r="R344" i="3"/>
  <c r="V344" i="3" s="1"/>
  <c r="A4470" i="2"/>
  <c r="A5009" i="2"/>
  <c r="A2316" i="2"/>
  <c r="A3393" i="2"/>
  <c r="G2327" i="2"/>
  <c r="G2865" i="2"/>
  <c r="G3404" i="2" s="1"/>
  <c r="G3943" i="2" s="1"/>
  <c r="G4482" i="2" s="1"/>
  <c r="G5021" i="2" s="1"/>
  <c r="L3287" i="2"/>
  <c r="L3287" i="1" s="1"/>
  <c r="A3932" i="2"/>
  <c r="L2639" i="2"/>
  <c r="L2639" i="1" s="1"/>
  <c r="A2854" i="2"/>
  <c r="AC257" i="3"/>
  <c r="AE256" i="3"/>
  <c r="G1633" i="2"/>
  <c r="L1288" i="2"/>
  <c r="L1288" i="1" s="1"/>
  <c r="G945" i="2"/>
  <c r="L600" i="2"/>
  <c r="L600" i="1" s="1"/>
  <c r="G257" i="2"/>
  <c r="G601" i="2"/>
  <c r="G946" i="2" s="1"/>
  <c r="G1291" i="2" s="1"/>
  <c r="G1636" i="2" s="1"/>
  <c r="G1981" i="2" s="1"/>
  <c r="G1289" i="2"/>
  <c r="L944" i="2"/>
  <c r="L944" i="1" s="1"/>
  <c r="G1977" i="2"/>
  <c r="L1977" i="2" s="1"/>
  <c r="L1977" i="1" s="1"/>
  <c r="L1632" i="2"/>
  <c r="L1632" i="1" s="1"/>
  <c r="A5010" i="1"/>
  <c r="F5010" i="1" s="1"/>
  <c r="D5009" i="1"/>
  <c r="B5009" i="1"/>
  <c r="B5009" i="2" s="1"/>
  <c r="A4471" i="1"/>
  <c r="F4471" i="1" s="1"/>
  <c r="D4470" i="1"/>
  <c r="B4470" i="1"/>
  <c r="B4470" i="2" s="1"/>
  <c r="A3933" i="1"/>
  <c r="F3933" i="1" s="1"/>
  <c r="D3932" i="1"/>
  <c r="B3932" i="1"/>
  <c r="B3932" i="2" s="1"/>
  <c r="B3393" i="1"/>
  <c r="B3393" i="2" s="1"/>
  <c r="A3394" i="1"/>
  <c r="F3394" i="1" s="1"/>
  <c r="D3393" i="1"/>
  <c r="A2855" i="1"/>
  <c r="F2855" i="1" s="1"/>
  <c r="D2854" i="1"/>
  <c r="B2854" i="1"/>
  <c r="B2854" i="2" s="1"/>
  <c r="A2317" i="1"/>
  <c r="F2317" i="1" s="1"/>
  <c r="D2316" i="1"/>
  <c r="B2316" i="1"/>
  <c r="B2316" i="2" s="1"/>
  <c r="L2854" i="2" l="1"/>
  <c r="L2854" i="1" s="1"/>
  <c r="L3932" i="2"/>
  <c r="L3932" i="1" s="1"/>
  <c r="L3393" i="2"/>
  <c r="L3393" i="1" s="1"/>
  <c r="L2316" i="2"/>
  <c r="L2316" i="1" s="1"/>
  <c r="L5009" i="2"/>
  <c r="L5009" i="1" s="1"/>
  <c r="L4470" i="2"/>
  <c r="L4470" i="1" s="1"/>
  <c r="R345" i="3"/>
  <c r="V345" i="3" s="1"/>
  <c r="A2317" i="2"/>
  <c r="A4471" i="2"/>
  <c r="G2328" i="2"/>
  <c r="G2866" i="2"/>
  <c r="G3405" i="2" s="1"/>
  <c r="G3944" i="2" s="1"/>
  <c r="G4483" i="2" s="1"/>
  <c r="G5022" i="2" s="1"/>
  <c r="L2640" i="2"/>
  <c r="L2640" i="1" s="1"/>
  <c r="A2855" i="2"/>
  <c r="A5010" i="2"/>
  <c r="A3394" i="2"/>
  <c r="L3288" i="2"/>
  <c r="L3288" i="1" s="1"/>
  <c r="A3933" i="2"/>
  <c r="AC258" i="3"/>
  <c r="AE257" i="3"/>
  <c r="G1634" i="2"/>
  <c r="L1289" i="2"/>
  <c r="L1289" i="1" s="1"/>
  <c r="G258" i="2"/>
  <c r="G602" i="2"/>
  <c r="G947" i="2" s="1"/>
  <c r="G1292" i="2" s="1"/>
  <c r="G1637" i="2" s="1"/>
  <c r="G1982" i="2" s="1"/>
  <c r="G1290" i="2"/>
  <c r="L945" i="2"/>
  <c r="L945" i="1" s="1"/>
  <c r="G1978" i="2"/>
  <c r="L1978" i="2" s="1"/>
  <c r="L1978" i="1" s="1"/>
  <c r="L1633" i="2"/>
  <c r="L1633" i="1" s="1"/>
  <c r="D5010" i="1"/>
  <c r="B5010" i="1"/>
  <c r="B5010" i="2" s="1"/>
  <c r="A5011" i="1"/>
  <c r="F5011" i="1" s="1"/>
  <c r="A4472" i="1"/>
  <c r="F4472" i="1" s="1"/>
  <c r="D4471" i="1"/>
  <c r="B4471" i="1"/>
  <c r="B4471" i="2" s="1"/>
  <c r="A3934" i="1"/>
  <c r="F3934" i="1" s="1"/>
  <c r="D3933" i="1"/>
  <c r="B3933" i="1"/>
  <c r="B3933" i="2" s="1"/>
  <c r="D3394" i="1"/>
  <c r="B3394" i="1"/>
  <c r="B3394" i="2" s="1"/>
  <c r="A3395" i="1"/>
  <c r="F3395" i="1" s="1"/>
  <c r="A2318" i="1"/>
  <c r="F2318" i="1" s="1"/>
  <c r="B2317" i="1"/>
  <c r="B2317" i="2" s="1"/>
  <c r="D2317" i="1"/>
  <c r="D2855" i="1"/>
  <c r="B2855" i="1"/>
  <c r="B2855" i="2" s="1"/>
  <c r="A2856" i="1"/>
  <c r="F2856" i="1" s="1"/>
  <c r="L3394" i="2" l="1"/>
  <c r="L3394" i="1" s="1"/>
  <c r="L5010" i="2"/>
  <c r="L5010" i="1" s="1"/>
  <c r="L2855" i="2"/>
  <c r="L2855" i="1" s="1"/>
  <c r="L3933" i="2"/>
  <c r="L3933" i="1" s="1"/>
  <c r="L4471" i="2"/>
  <c r="L4471" i="1" s="1"/>
  <c r="L2317" i="2"/>
  <c r="L2317" i="1" s="1"/>
  <c r="R346" i="3"/>
  <c r="V346" i="3" s="1"/>
  <c r="L2641" i="2"/>
  <c r="L2641" i="1" s="1"/>
  <c r="A2856" i="2"/>
  <c r="A4472" i="2"/>
  <c r="A5011" i="2"/>
  <c r="A2318" i="2"/>
  <c r="G2329" i="2"/>
  <c r="G2867" i="2"/>
  <c r="G3406" i="2" s="1"/>
  <c r="G3945" i="2" s="1"/>
  <c r="G4484" i="2" s="1"/>
  <c r="G5023" i="2" s="1"/>
  <c r="A3395" i="2"/>
  <c r="L3289" i="2"/>
  <c r="L3289" i="1" s="1"/>
  <c r="A3934" i="2"/>
  <c r="AC259" i="3"/>
  <c r="AE258" i="3"/>
  <c r="G1635" i="2"/>
  <c r="L1290" i="2"/>
  <c r="L1290" i="1" s="1"/>
  <c r="G259" i="2"/>
  <c r="G603" i="2"/>
  <c r="G948" i="2" s="1"/>
  <c r="G1293" i="2" s="1"/>
  <c r="G1638" i="2" s="1"/>
  <c r="G1983" i="2" s="1"/>
  <c r="G1979" i="2"/>
  <c r="L1979" i="2" s="1"/>
  <c r="L1979" i="1" s="1"/>
  <c r="L1634" i="2"/>
  <c r="L1634" i="1" s="1"/>
  <c r="A5012" i="1"/>
  <c r="F5012" i="1" s="1"/>
  <c r="B5011" i="1"/>
  <c r="B5011" i="2" s="1"/>
  <c r="D5011" i="1"/>
  <c r="A4473" i="1"/>
  <c r="F4473" i="1" s="1"/>
  <c r="D4472" i="1"/>
  <c r="B4472" i="1"/>
  <c r="B4472" i="2" s="1"/>
  <c r="A3935" i="1"/>
  <c r="F3935" i="1" s="1"/>
  <c r="D3934" i="1"/>
  <c r="B3934" i="1"/>
  <c r="B3934" i="2" s="1"/>
  <c r="A3396" i="1"/>
  <c r="F3396" i="1" s="1"/>
  <c r="D3395" i="1"/>
  <c r="B3395" i="1"/>
  <c r="B3395" i="2" s="1"/>
  <c r="D2856" i="1"/>
  <c r="B2856" i="1"/>
  <c r="B2856" i="2" s="1"/>
  <c r="A2857" i="1"/>
  <c r="F2857" i="1" s="1"/>
  <c r="A2319" i="1"/>
  <c r="F2319" i="1" s="1"/>
  <c r="D2318" i="1"/>
  <c r="B2318" i="1"/>
  <c r="B2318" i="2" s="1"/>
  <c r="L3395" i="2" l="1"/>
  <c r="L3395" i="1" s="1"/>
  <c r="L2318" i="2"/>
  <c r="L2318" i="1" s="1"/>
  <c r="L5011" i="2"/>
  <c r="L5011" i="1" s="1"/>
  <c r="L3934" i="2"/>
  <c r="L3934" i="1" s="1"/>
  <c r="L4472" i="2"/>
  <c r="L4472" i="1" s="1"/>
  <c r="L2856" i="2"/>
  <c r="L2856" i="1" s="1"/>
  <c r="R347" i="3"/>
  <c r="V347" i="3" s="1"/>
  <c r="G2330" i="2"/>
  <c r="G2868" i="2"/>
  <c r="G3407" i="2" s="1"/>
  <c r="G3946" i="2" s="1"/>
  <c r="G4485" i="2" s="1"/>
  <c r="G5024" i="2" s="1"/>
  <c r="L3290" i="2"/>
  <c r="L3290" i="1" s="1"/>
  <c r="A3935" i="2"/>
  <c r="L2642" i="2"/>
  <c r="L2642" i="1" s="1"/>
  <c r="A2857" i="2"/>
  <c r="A2319" i="2"/>
  <c r="A4473" i="2"/>
  <c r="A5012" i="2"/>
  <c r="A3396" i="2"/>
  <c r="AC260" i="3"/>
  <c r="AE259" i="3"/>
  <c r="G260" i="2"/>
  <c r="G604" i="2"/>
  <c r="G949" i="2" s="1"/>
  <c r="G1294" i="2" s="1"/>
  <c r="G1639" i="2" s="1"/>
  <c r="G1984" i="2" s="1"/>
  <c r="G1980" i="2"/>
  <c r="L1980" i="2" s="1"/>
  <c r="L1980" i="1" s="1"/>
  <c r="L1635" i="2"/>
  <c r="L1635" i="1" s="1"/>
  <c r="D5012" i="1"/>
  <c r="B5012" i="1"/>
  <c r="B5012" i="2" s="1"/>
  <c r="A5013" i="1"/>
  <c r="F5013" i="1" s="1"/>
  <c r="A4474" i="1"/>
  <c r="F4474" i="1" s="1"/>
  <c r="D4473" i="1"/>
  <c r="B4473" i="1"/>
  <c r="B4473" i="2" s="1"/>
  <c r="A3936" i="1"/>
  <c r="F3936" i="1" s="1"/>
  <c r="B3935" i="1"/>
  <c r="B3935" i="2" s="1"/>
  <c r="D3935" i="1"/>
  <c r="D3396" i="1"/>
  <c r="B3396" i="1"/>
  <c r="B3396" i="2" s="1"/>
  <c r="A3397" i="1"/>
  <c r="F3397" i="1" s="1"/>
  <c r="A2320" i="1"/>
  <c r="F2320" i="1" s="1"/>
  <c r="D2319" i="1"/>
  <c r="B2319" i="1"/>
  <c r="B2319" i="2" s="1"/>
  <c r="D2857" i="1"/>
  <c r="B2857" i="1"/>
  <c r="B2857" i="2" s="1"/>
  <c r="A2858" i="1"/>
  <c r="F2858" i="1" s="1"/>
  <c r="L4473" i="2" l="1"/>
  <c r="L4473" i="1" s="1"/>
  <c r="L2319" i="2"/>
  <c r="L2319" i="1" s="1"/>
  <c r="L3396" i="2"/>
  <c r="L3396" i="1" s="1"/>
  <c r="L2857" i="2"/>
  <c r="L2857" i="1" s="1"/>
  <c r="L5012" i="2"/>
  <c r="L5012" i="1" s="1"/>
  <c r="L3935" i="2"/>
  <c r="L3935" i="1" s="1"/>
  <c r="R348" i="3"/>
  <c r="V348" i="3" s="1"/>
  <c r="L3291" i="2"/>
  <c r="L3291" i="1" s="1"/>
  <c r="A3936" i="2"/>
  <c r="L2643" i="2"/>
  <c r="L2643" i="1" s="1"/>
  <c r="A2858" i="2"/>
  <c r="A4474" i="2"/>
  <c r="A5013" i="2"/>
  <c r="A2320" i="2"/>
  <c r="A3397" i="2"/>
  <c r="G2331" i="2"/>
  <c r="G2869" i="2"/>
  <c r="G3408" i="2" s="1"/>
  <c r="G3947" i="2" s="1"/>
  <c r="G4486" i="2" s="1"/>
  <c r="G5025" i="2" s="1"/>
  <c r="AC261" i="3"/>
  <c r="AE260" i="3"/>
  <c r="G261" i="2"/>
  <c r="G605" i="2"/>
  <c r="G950" i="2" s="1"/>
  <c r="G1295" i="2" s="1"/>
  <c r="G1640" i="2" s="1"/>
  <c r="G1985" i="2" s="1"/>
  <c r="A5014" i="1"/>
  <c r="F5014" i="1" s="1"/>
  <c r="D5013" i="1"/>
  <c r="B5013" i="1"/>
  <c r="B5013" i="2" s="1"/>
  <c r="A4475" i="1"/>
  <c r="F4475" i="1" s="1"/>
  <c r="D4474" i="1"/>
  <c r="B4474" i="1"/>
  <c r="B4474" i="2" s="1"/>
  <c r="A3937" i="1"/>
  <c r="F3937" i="1" s="1"/>
  <c r="D3936" i="1"/>
  <c r="B3936" i="1"/>
  <c r="B3936" i="2" s="1"/>
  <c r="D3397" i="1"/>
  <c r="A3398" i="1"/>
  <c r="F3398" i="1" s="1"/>
  <c r="B3397" i="1"/>
  <c r="B3397" i="2" s="1"/>
  <c r="A2859" i="1"/>
  <c r="F2859" i="1" s="1"/>
  <c r="D2858" i="1"/>
  <c r="B2858" i="1"/>
  <c r="B2858" i="2" s="1"/>
  <c r="A2321" i="1"/>
  <c r="F2321" i="1" s="1"/>
  <c r="D2320" i="1"/>
  <c r="B2320" i="1"/>
  <c r="B2320" i="2" s="1"/>
  <c r="L3397" i="2" l="1"/>
  <c r="L3397" i="1" s="1"/>
  <c r="L2320" i="2"/>
  <c r="L2320" i="1" s="1"/>
  <c r="L5013" i="2"/>
  <c r="L5013" i="1" s="1"/>
  <c r="L4474" i="2"/>
  <c r="L4474" i="1" s="1"/>
  <c r="L2858" i="2"/>
  <c r="L2858" i="1" s="1"/>
  <c r="L3936" i="2"/>
  <c r="L3936" i="1" s="1"/>
  <c r="R349" i="3"/>
  <c r="V349" i="3" s="1"/>
  <c r="L2644" i="2"/>
  <c r="L2644" i="1" s="1"/>
  <c r="A2859" i="2"/>
  <c r="A5014" i="2"/>
  <c r="L3292" i="2"/>
  <c r="L3292" i="1" s="1"/>
  <c r="A3937" i="2"/>
  <c r="G2332" i="2"/>
  <c r="G2870" i="2"/>
  <c r="G3409" i="2" s="1"/>
  <c r="G3948" i="2" s="1"/>
  <c r="G4487" i="2" s="1"/>
  <c r="G5026" i="2" s="1"/>
  <c r="A2321" i="2"/>
  <c r="L2321" i="2" s="1"/>
  <c r="L2321" i="1" s="1"/>
  <c r="A4475" i="2"/>
  <c r="A3398" i="2"/>
  <c r="AC262" i="3"/>
  <c r="AE261" i="3"/>
  <c r="G262" i="2"/>
  <c r="G606" i="2"/>
  <c r="G951" i="2" s="1"/>
  <c r="G1296" i="2" s="1"/>
  <c r="G1641" i="2" s="1"/>
  <c r="G1986" i="2" s="1"/>
  <c r="D5014" i="1"/>
  <c r="B5014" i="1"/>
  <c r="B5014" i="2" s="1"/>
  <c r="A5015" i="1"/>
  <c r="F5015" i="1" s="1"/>
  <c r="A4476" i="1"/>
  <c r="F4476" i="1" s="1"/>
  <c r="D4475" i="1"/>
  <c r="B4475" i="1"/>
  <c r="B4475" i="2" s="1"/>
  <c r="D3937" i="1"/>
  <c r="A3938" i="1"/>
  <c r="F3938" i="1" s="1"/>
  <c r="B3937" i="1"/>
  <c r="B3937" i="2" s="1"/>
  <c r="D3398" i="1"/>
  <c r="B3398" i="1"/>
  <c r="B3398" i="2" s="1"/>
  <c r="A3399" i="1"/>
  <c r="F3399" i="1" s="1"/>
  <c r="A2322" i="1"/>
  <c r="F2322" i="1" s="1"/>
  <c r="B2321" i="1"/>
  <c r="B2321" i="2" s="1"/>
  <c r="D2321" i="1"/>
  <c r="D2859" i="1"/>
  <c r="B2859" i="1"/>
  <c r="B2859" i="2" s="1"/>
  <c r="A2860" i="1"/>
  <c r="F2860" i="1" s="1"/>
  <c r="L4475" i="2" l="1"/>
  <c r="L4475" i="1" s="1"/>
  <c r="L3398" i="2"/>
  <c r="L3398" i="1" s="1"/>
  <c r="L3937" i="2"/>
  <c r="L3937" i="1" s="1"/>
  <c r="L5014" i="2"/>
  <c r="L5014" i="1" s="1"/>
  <c r="L2859" i="2"/>
  <c r="L2859" i="1" s="1"/>
  <c r="R350" i="3"/>
  <c r="V350" i="3" s="1"/>
  <c r="R361" i="3"/>
  <c r="V361" i="3" s="1"/>
  <c r="G2333" i="2"/>
  <c r="G2871" i="2"/>
  <c r="G3410" i="2" s="1"/>
  <c r="G3949" i="2" s="1"/>
  <c r="G4488" i="2" s="1"/>
  <c r="G5027" i="2" s="1"/>
  <c r="A3399" i="2"/>
  <c r="L3293" i="2"/>
  <c r="L3293" i="1" s="1"/>
  <c r="A3938" i="2"/>
  <c r="L2645" i="2"/>
  <c r="L2645" i="1" s="1"/>
  <c r="A2860" i="2"/>
  <c r="A4476" i="2"/>
  <c r="A5015" i="2"/>
  <c r="A2322" i="2"/>
  <c r="AC263" i="3"/>
  <c r="AE262" i="3"/>
  <c r="G263" i="2"/>
  <c r="G607" i="2"/>
  <c r="L262" i="2"/>
  <c r="L262" i="1" s="1"/>
  <c r="A5016" i="1"/>
  <c r="F5016" i="1" s="1"/>
  <c r="D5015" i="1"/>
  <c r="B5015" i="1"/>
  <c r="B5015" i="2" s="1"/>
  <c r="A4477" i="1"/>
  <c r="F4477" i="1" s="1"/>
  <c r="D4476" i="1"/>
  <c r="B4476" i="1"/>
  <c r="B4476" i="2" s="1"/>
  <c r="A3939" i="1"/>
  <c r="F3939" i="1" s="1"/>
  <c r="D3938" i="1"/>
  <c r="B3938" i="1"/>
  <c r="B3938" i="2" s="1"/>
  <c r="D3399" i="1"/>
  <c r="B3399" i="1"/>
  <c r="B3399" i="2" s="1"/>
  <c r="A3400" i="1"/>
  <c r="F3400" i="1" s="1"/>
  <c r="A2861" i="1"/>
  <c r="F2861" i="1" s="1"/>
  <c r="D2860" i="1"/>
  <c r="B2860" i="1"/>
  <c r="B2860" i="2" s="1"/>
  <c r="A2323" i="1"/>
  <c r="F2323" i="1" s="1"/>
  <c r="D2322" i="1"/>
  <c r="B2322" i="1"/>
  <c r="B2322" i="2" s="1"/>
  <c r="L2322" i="2" l="1"/>
  <c r="L2322" i="1" s="1"/>
  <c r="L5015" i="2"/>
  <c r="L5015" i="1" s="1"/>
  <c r="L4476" i="2"/>
  <c r="L4476" i="1" s="1"/>
  <c r="L2860" i="2"/>
  <c r="L2860" i="1" s="1"/>
  <c r="L3938" i="2"/>
  <c r="L3938" i="1" s="1"/>
  <c r="L3399" i="2"/>
  <c r="L3399" i="1" s="1"/>
  <c r="R351" i="3"/>
  <c r="V351" i="3" s="1"/>
  <c r="R362" i="3"/>
  <c r="V362" i="3" s="1"/>
  <c r="L3294" i="2"/>
  <c r="L3294" i="1" s="1"/>
  <c r="A3939" i="2"/>
  <c r="A2323" i="2"/>
  <c r="A4477" i="2"/>
  <c r="L2646" i="2"/>
  <c r="L2646" i="1" s="1"/>
  <c r="A2861" i="2"/>
  <c r="A5016" i="2"/>
  <c r="A3400" i="2"/>
  <c r="G2334" i="2"/>
  <c r="G2872" i="2"/>
  <c r="G3411" i="2" s="1"/>
  <c r="G3950" i="2" s="1"/>
  <c r="G4489" i="2" s="1"/>
  <c r="G5028" i="2" s="1"/>
  <c r="AC264" i="3"/>
  <c r="AE263" i="3"/>
  <c r="G952" i="2"/>
  <c r="L607" i="2"/>
  <c r="L607" i="1" s="1"/>
  <c r="G264" i="2"/>
  <c r="G608" i="2"/>
  <c r="L263" i="2"/>
  <c r="L263" i="1" s="1"/>
  <c r="D5016" i="1"/>
  <c r="B5016" i="1"/>
  <c r="B5016" i="2" s="1"/>
  <c r="A5017" i="1"/>
  <c r="F5017" i="1" s="1"/>
  <c r="A4478" i="1"/>
  <c r="F4478" i="1" s="1"/>
  <c r="D4477" i="1"/>
  <c r="B4477" i="1"/>
  <c r="B4477" i="2" s="1"/>
  <c r="D3939" i="1"/>
  <c r="B3939" i="1"/>
  <c r="B3939" i="2" s="1"/>
  <c r="A3940" i="1"/>
  <c r="F3940" i="1" s="1"/>
  <c r="D3400" i="1"/>
  <c r="B3400" i="1"/>
  <c r="B3400" i="2" s="1"/>
  <c r="A3401" i="1"/>
  <c r="F3401" i="1" s="1"/>
  <c r="A2324" i="1"/>
  <c r="F2324" i="1" s="1"/>
  <c r="B2323" i="1"/>
  <c r="B2323" i="2" s="1"/>
  <c r="D2323" i="1"/>
  <c r="D2861" i="1"/>
  <c r="B2861" i="1"/>
  <c r="B2861" i="2" s="1"/>
  <c r="A2862" i="1"/>
  <c r="F2862" i="1" s="1"/>
  <c r="L3400" i="2" l="1"/>
  <c r="L3400" i="1" s="1"/>
  <c r="L5016" i="2"/>
  <c r="L5016" i="1" s="1"/>
  <c r="L2861" i="2"/>
  <c r="L2861" i="1" s="1"/>
  <c r="L4477" i="2"/>
  <c r="L4477" i="1" s="1"/>
  <c r="L2323" i="2"/>
  <c r="L2323" i="1" s="1"/>
  <c r="L3939" i="2"/>
  <c r="L3939" i="1" s="1"/>
  <c r="R352" i="3"/>
  <c r="V352" i="3" s="1"/>
  <c r="R363" i="3"/>
  <c r="V363" i="3" s="1"/>
  <c r="L3295" i="2"/>
  <c r="L3295" i="1" s="1"/>
  <c r="A3940" i="2"/>
  <c r="A4478" i="2"/>
  <c r="L2647" i="2"/>
  <c r="L2647" i="1" s="1"/>
  <c r="A2862" i="2"/>
  <c r="A5017" i="2"/>
  <c r="G2335" i="2"/>
  <c r="G2873" i="2"/>
  <c r="G3412" i="2" s="1"/>
  <c r="G3951" i="2" s="1"/>
  <c r="G4490" i="2" s="1"/>
  <c r="G5029" i="2" s="1"/>
  <c r="L2324" i="2"/>
  <c r="L2324" i="1" s="1"/>
  <c r="A2324" i="2"/>
  <c r="A3401" i="2"/>
  <c r="AC265" i="3"/>
  <c r="AE264" i="3"/>
  <c r="G953" i="2"/>
  <c r="L608" i="2"/>
  <c r="L608" i="1" s="1"/>
  <c r="G265" i="2"/>
  <c r="G609" i="2"/>
  <c r="L264" i="2"/>
  <c r="L264" i="1" s="1"/>
  <c r="G1297" i="2"/>
  <c r="L952" i="2"/>
  <c r="L952" i="1" s="1"/>
  <c r="A5018" i="1"/>
  <c r="F5018" i="1" s="1"/>
  <c r="D5017" i="1"/>
  <c r="B5017" i="1"/>
  <c r="B5017" i="2" s="1"/>
  <c r="A4479" i="1"/>
  <c r="F4479" i="1" s="1"/>
  <c r="D4478" i="1"/>
  <c r="B4478" i="1"/>
  <c r="B4478" i="2" s="1"/>
  <c r="A3941" i="1"/>
  <c r="F3941" i="1" s="1"/>
  <c r="D3940" i="1"/>
  <c r="B3940" i="1"/>
  <c r="B3940" i="2" s="1"/>
  <c r="B3401" i="1"/>
  <c r="B3401" i="2" s="1"/>
  <c r="D3401" i="1"/>
  <c r="A3402" i="1"/>
  <c r="F3402" i="1" s="1"/>
  <c r="A2863" i="1"/>
  <c r="F2863" i="1" s="1"/>
  <c r="B2862" i="1"/>
  <c r="B2862" i="2" s="1"/>
  <c r="D2862" i="1"/>
  <c r="A2325" i="1"/>
  <c r="F2325" i="1" s="1"/>
  <c r="D2324" i="1"/>
  <c r="B2324" i="1"/>
  <c r="B2324" i="2" s="1"/>
  <c r="L5017" i="2" l="1"/>
  <c r="L5017" i="1" s="1"/>
  <c r="L2862" i="2"/>
  <c r="L2862" i="1" s="1"/>
  <c r="L4478" i="2"/>
  <c r="L4478" i="1" s="1"/>
  <c r="L3940" i="2"/>
  <c r="L3940" i="1" s="1"/>
  <c r="L3401" i="2"/>
  <c r="L3401" i="1" s="1"/>
  <c r="R353" i="3"/>
  <c r="V353" i="3" s="1"/>
  <c r="R364" i="3"/>
  <c r="V364" i="3" s="1"/>
  <c r="L3296" i="2"/>
  <c r="L3296" i="1" s="1"/>
  <c r="A3941" i="2"/>
  <c r="G2336" i="2"/>
  <c r="G2874" i="2"/>
  <c r="G3413" i="2" s="1"/>
  <c r="G3952" i="2" s="1"/>
  <c r="G4491" i="2" s="1"/>
  <c r="G5030" i="2" s="1"/>
  <c r="A4479" i="2"/>
  <c r="A3402" i="2"/>
  <c r="L2648" i="2"/>
  <c r="L2648" i="1" s="1"/>
  <c r="A2863" i="2"/>
  <c r="A2325" i="2"/>
  <c r="L2325" i="2" s="1"/>
  <c r="L2325" i="1" s="1"/>
  <c r="A5018" i="2"/>
  <c r="AC266" i="3"/>
  <c r="AE265" i="3"/>
  <c r="G1642" i="2"/>
  <c r="L1297" i="2"/>
  <c r="L1297" i="1" s="1"/>
  <c r="G954" i="2"/>
  <c r="L609" i="2"/>
  <c r="L609" i="1" s="1"/>
  <c r="G266" i="2"/>
  <c r="G610" i="2"/>
  <c r="L265" i="2"/>
  <c r="L265" i="1" s="1"/>
  <c r="G1298" i="2"/>
  <c r="L953" i="2"/>
  <c r="L953" i="1" s="1"/>
  <c r="D5018" i="1"/>
  <c r="B5018" i="1"/>
  <c r="B5018" i="2" s="1"/>
  <c r="A5019" i="1"/>
  <c r="F5019" i="1" s="1"/>
  <c r="A4480" i="1"/>
  <c r="F4480" i="1" s="1"/>
  <c r="D4479" i="1"/>
  <c r="B4479" i="1"/>
  <c r="B4479" i="2" s="1"/>
  <c r="D3941" i="1"/>
  <c r="B3941" i="1"/>
  <c r="B3941" i="2" s="1"/>
  <c r="A3942" i="1"/>
  <c r="F3942" i="1" s="1"/>
  <c r="D3402" i="1"/>
  <c r="B3402" i="1"/>
  <c r="B3402" i="2" s="1"/>
  <c r="A3403" i="1"/>
  <c r="F3403" i="1" s="1"/>
  <c r="A2326" i="1"/>
  <c r="F2326" i="1" s="1"/>
  <c r="D2325" i="1"/>
  <c r="B2325" i="1"/>
  <c r="B2325" i="2" s="1"/>
  <c r="D2863" i="1"/>
  <c r="B2863" i="1"/>
  <c r="B2863" i="2" s="1"/>
  <c r="A2864" i="1"/>
  <c r="F2864" i="1" s="1"/>
  <c r="L5018" i="2" l="1"/>
  <c r="L5018" i="1" s="1"/>
  <c r="L2863" i="2"/>
  <c r="L2863" i="1" s="1"/>
  <c r="L3402" i="2"/>
  <c r="L3402" i="1" s="1"/>
  <c r="L4479" i="2"/>
  <c r="L4479" i="1" s="1"/>
  <c r="L3941" i="2"/>
  <c r="L3941" i="1" s="1"/>
  <c r="R354" i="3"/>
  <c r="V354" i="3" s="1"/>
  <c r="R365" i="3"/>
  <c r="V365" i="3" s="1"/>
  <c r="L2649" i="2"/>
  <c r="L2649" i="1" s="1"/>
  <c r="A2864" i="2"/>
  <c r="A5019" i="2"/>
  <c r="A2326" i="2"/>
  <c r="A3403" i="2"/>
  <c r="L3297" i="2"/>
  <c r="L3297" i="1" s="1"/>
  <c r="A3942" i="2"/>
  <c r="G2337" i="2"/>
  <c r="G2875" i="2"/>
  <c r="G3414" i="2" s="1"/>
  <c r="G3953" i="2" s="1"/>
  <c r="G4492" i="2" s="1"/>
  <c r="G5031" i="2" s="1"/>
  <c r="A4480" i="2"/>
  <c r="AC267" i="3"/>
  <c r="AE266" i="3"/>
  <c r="G1643" i="2"/>
  <c r="L1298" i="2"/>
  <c r="L1298" i="1" s="1"/>
  <c r="G955" i="2"/>
  <c r="L610" i="2"/>
  <c r="L610" i="1" s="1"/>
  <c r="G267" i="2"/>
  <c r="G611" i="2"/>
  <c r="L266" i="2"/>
  <c r="L266" i="1" s="1"/>
  <c r="G1299" i="2"/>
  <c r="L954" i="2"/>
  <c r="L954" i="1" s="1"/>
  <c r="G1987" i="2"/>
  <c r="L1987" i="2" s="1"/>
  <c r="L1987" i="1" s="1"/>
  <c r="L1642" i="2"/>
  <c r="L1642" i="1" s="1"/>
  <c r="A5020" i="1"/>
  <c r="F5020" i="1" s="1"/>
  <c r="D5019" i="1"/>
  <c r="B5019" i="1"/>
  <c r="B5019" i="2" s="1"/>
  <c r="A4481" i="1"/>
  <c r="F4481" i="1" s="1"/>
  <c r="D4480" i="1"/>
  <c r="B4480" i="1"/>
  <c r="B4480" i="2" s="1"/>
  <c r="A3943" i="1"/>
  <c r="F3943" i="1" s="1"/>
  <c r="D3942" i="1"/>
  <c r="B3942" i="1"/>
  <c r="B3942" i="2" s="1"/>
  <c r="D3403" i="1"/>
  <c r="A3404" i="1"/>
  <c r="F3404" i="1" s="1"/>
  <c r="B3403" i="1"/>
  <c r="B3403" i="2" s="1"/>
  <c r="A2865" i="1"/>
  <c r="F2865" i="1" s="1"/>
  <c r="D2864" i="1"/>
  <c r="B2864" i="1"/>
  <c r="B2864" i="2" s="1"/>
  <c r="A2327" i="1"/>
  <c r="F2327" i="1" s="1"/>
  <c r="D2326" i="1"/>
  <c r="B2326" i="1"/>
  <c r="B2326" i="2" s="1"/>
  <c r="L4480" i="2" l="1"/>
  <c r="L4480" i="1" s="1"/>
  <c r="L3942" i="2"/>
  <c r="L3942" i="1" s="1"/>
  <c r="L3403" i="2"/>
  <c r="L3403" i="1" s="1"/>
  <c r="L2326" i="2"/>
  <c r="L2326" i="1" s="1"/>
  <c r="L5019" i="2"/>
  <c r="L5019" i="1" s="1"/>
  <c r="L2864" i="2"/>
  <c r="L2864" i="1" s="1"/>
  <c r="R355" i="3"/>
  <c r="V355" i="3" s="1"/>
  <c r="R366" i="3"/>
  <c r="V366" i="3" s="1"/>
  <c r="L2650" i="2"/>
  <c r="L2650" i="1" s="1"/>
  <c r="A2865" i="2"/>
  <c r="A5020" i="2"/>
  <c r="A3404" i="2"/>
  <c r="L3298" i="2"/>
  <c r="L3298" i="1" s="1"/>
  <c r="A3943" i="2"/>
  <c r="G2338" i="2"/>
  <c r="G2876" i="2"/>
  <c r="G3415" i="2" s="1"/>
  <c r="G3954" i="2" s="1"/>
  <c r="G4493" i="2" s="1"/>
  <c r="G5032" i="2" s="1"/>
  <c r="A2327" i="2"/>
  <c r="A4481" i="2"/>
  <c r="AC268" i="3"/>
  <c r="AE267" i="3"/>
  <c r="G1644" i="2"/>
  <c r="L1299" i="2"/>
  <c r="L1299" i="1" s="1"/>
  <c r="G956" i="2"/>
  <c r="L611" i="2"/>
  <c r="L611" i="1" s="1"/>
  <c r="G268" i="2"/>
  <c r="G612" i="2"/>
  <c r="L267" i="2"/>
  <c r="L267" i="1" s="1"/>
  <c r="G1300" i="2"/>
  <c r="L955" i="2"/>
  <c r="L955" i="1" s="1"/>
  <c r="G1988" i="2"/>
  <c r="L1988" i="2" s="1"/>
  <c r="L1988" i="1" s="1"/>
  <c r="L1643" i="2"/>
  <c r="L1643" i="1" s="1"/>
  <c r="D5020" i="1"/>
  <c r="B5020" i="1"/>
  <c r="B5020" i="2" s="1"/>
  <c r="A5021" i="1"/>
  <c r="F5021" i="1" s="1"/>
  <c r="A4482" i="1"/>
  <c r="F4482" i="1" s="1"/>
  <c r="D4481" i="1"/>
  <c r="B4481" i="1"/>
  <c r="B4481" i="2" s="1"/>
  <c r="B3943" i="1"/>
  <c r="B3943" i="2" s="1"/>
  <c r="A3944" i="1"/>
  <c r="F3944" i="1" s="1"/>
  <c r="D3943" i="1"/>
  <c r="D3404" i="1"/>
  <c r="B3404" i="1"/>
  <c r="B3404" i="2" s="1"/>
  <c r="A3405" i="1"/>
  <c r="F3405" i="1" s="1"/>
  <c r="A2328" i="1"/>
  <c r="F2328" i="1" s="1"/>
  <c r="D2327" i="1"/>
  <c r="B2327" i="1"/>
  <c r="B2327" i="2" s="1"/>
  <c r="D2865" i="1"/>
  <c r="B2865" i="1"/>
  <c r="B2865" i="2" s="1"/>
  <c r="A2866" i="1"/>
  <c r="F2866" i="1" s="1"/>
  <c r="L4481" i="2" l="1"/>
  <c r="L4481" i="1" s="1"/>
  <c r="L2327" i="2"/>
  <c r="L2327" i="1" s="1"/>
  <c r="L3943" i="2"/>
  <c r="L3943" i="1" s="1"/>
  <c r="L3404" i="2"/>
  <c r="L3404" i="1" s="1"/>
  <c r="L5020" i="2"/>
  <c r="L5020" i="1" s="1"/>
  <c r="L2865" i="2"/>
  <c r="L2865" i="1" s="1"/>
  <c r="R356" i="3"/>
  <c r="V356" i="3" s="1"/>
  <c r="R367" i="3"/>
  <c r="V367" i="3" s="1"/>
  <c r="A3405" i="2"/>
  <c r="A5021" i="2"/>
  <c r="G2339" i="2"/>
  <c r="G2877" i="2"/>
  <c r="G3416" i="2" s="1"/>
  <c r="G3955" i="2" s="1"/>
  <c r="G4494" i="2" s="1"/>
  <c r="G5033" i="2" s="1"/>
  <c r="L3299" i="2"/>
  <c r="L3299" i="1" s="1"/>
  <c r="A3944" i="2"/>
  <c r="A2328" i="2"/>
  <c r="L2328" i="2" s="1"/>
  <c r="L2328" i="1" s="1"/>
  <c r="L2651" i="2"/>
  <c r="L2651" i="1" s="1"/>
  <c r="A2866" i="2"/>
  <c r="A4482" i="2"/>
  <c r="AC269" i="3"/>
  <c r="AE268" i="3"/>
  <c r="G1645" i="2"/>
  <c r="L1300" i="2"/>
  <c r="L1300" i="1" s="1"/>
  <c r="G957" i="2"/>
  <c r="L612" i="2"/>
  <c r="L612" i="1" s="1"/>
  <c r="G269" i="2"/>
  <c r="G613" i="2"/>
  <c r="L268" i="2"/>
  <c r="L268" i="1" s="1"/>
  <c r="G1301" i="2"/>
  <c r="L956" i="2"/>
  <c r="L956" i="1" s="1"/>
  <c r="G1989" i="2"/>
  <c r="L1989" i="2" s="1"/>
  <c r="L1989" i="1" s="1"/>
  <c r="L1644" i="2"/>
  <c r="L1644" i="1" s="1"/>
  <c r="A5022" i="1"/>
  <c r="F5022" i="1" s="1"/>
  <c r="D5021" i="1"/>
  <c r="B5021" i="1"/>
  <c r="B5021" i="2" s="1"/>
  <c r="A4483" i="1"/>
  <c r="F4483" i="1" s="1"/>
  <c r="D4482" i="1"/>
  <c r="B4482" i="1"/>
  <c r="B4482" i="2" s="1"/>
  <c r="A3945" i="1"/>
  <c r="F3945" i="1" s="1"/>
  <c r="D3944" i="1"/>
  <c r="B3944" i="1"/>
  <c r="B3944" i="2" s="1"/>
  <c r="B3405" i="1"/>
  <c r="B3405" i="2" s="1"/>
  <c r="A3406" i="1"/>
  <c r="F3406" i="1" s="1"/>
  <c r="D3405" i="1"/>
  <c r="A2867" i="1"/>
  <c r="F2867" i="1" s="1"/>
  <c r="D2866" i="1"/>
  <c r="B2866" i="1"/>
  <c r="B2866" i="2" s="1"/>
  <c r="A2329" i="1"/>
  <c r="F2329" i="1" s="1"/>
  <c r="D2328" i="1"/>
  <c r="B2328" i="1"/>
  <c r="B2328" i="2" s="1"/>
  <c r="L2866" i="2" l="1"/>
  <c r="L2866" i="1" s="1"/>
  <c r="L3944" i="2"/>
  <c r="L3944" i="1" s="1"/>
  <c r="L5021" i="2"/>
  <c r="L5021" i="1" s="1"/>
  <c r="L3405" i="2"/>
  <c r="L3405" i="1" s="1"/>
  <c r="L4482" i="2"/>
  <c r="L4482" i="1" s="1"/>
  <c r="R357" i="3"/>
  <c r="V357" i="3" s="1"/>
  <c r="R368" i="3"/>
  <c r="V368" i="3" s="1"/>
  <c r="L2652" i="2"/>
  <c r="L2652" i="1" s="1"/>
  <c r="A2867" i="2"/>
  <c r="A5022" i="2"/>
  <c r="A3406" i="2"/>
  <c r="G2340" i="2"/>
  <c r="G2878" i="2"/>
  <c r="G3417" i="2" s="1"/>
  <c r="G3956" i="2" s="1"/>
  <c r="G4495" i="2" s="1"/>
  <c r="G5034" i="2" s="1"/>
  <c r="L3300" i="2"/>
  <c r="L3300" i="1" s="1"/>
  <c r="A3945" i="2"/>
  <c r="A2329" i="2"/>
  <c r="A4483" i="2"/>
  <c r="AC270" i="3"/>
  <c r="AE269" i="3"/>
  <c r="G958" i="2"/>
  <c r="L613" i="2"/>
  <c r="L613" i="1" s="1"/>
  <c r="G270" i="2"/>
  <c r="G614" i="2"/>
  <c r="L269" i="2"/>
  <c r="L269" i="1" s="1"/>
  <c r="G1646" i="2"/>
  <c r="L1301" i="2"/>
  <c r="L1301" i="1" s="1"/>
  <c r="G1302" i="2"/>
  <c r="L957" i="2"/>
  <c r="L957" i="1" s="1"/>
  <c r="G1990" i="2"/>
  <c r="L1990" i="2" s="1"/>
  <c r="L1990" i="1" s="1"/>
  <c r="L1645" i="2"/>
  <c r="L1645" i="1" s="1"/>
  <c r="D5022" i="1"/>
  <c r="B5022" i="1"/>
  <c r="B5022" i="2" s="1"/>
  <c r="A5023" i="1"/>
  <c r="F5023" i="1" s="1"/>
  <c r="A4484" i="1"/>
  <c r="F4484" i="1" s="1"/>
  <c r="D4483" i="1"/>
  <c r="B4483" i="1"/>
  <c r="B4483" i="2" s="1"/>
  <c r="A3946" i="1"/>
  <c r="F3946" i="1" s="1"/>
  <c r="D3945" i="1"/>
  <c r="B3945" i="1"/>
  <c r="B3945" i="2" s="1"/>
  <c r="D3406" i="1"/>
  <c r="B3406" i="1"/>
  <c r="B3406" i="2" s="1"/>
  <c r="A3407" i="1"/>
  <c r="F3407" i="1" s="1"/>
  <c r="A2330" i="1"/>
  <c r="F2330" i="1" s="1"/>
  <c r="B2329" i="1"/>
  <c r="B2329" i="2" s="1"/>
  <c r="D2329" i="1"/>
  <c r="D2867" i="1"/>
  <c r="B2867" i="1"/>
  <c r="B2867" i="2" s="1"/>
  <c r="A2868" i="1"/>
  <c r="F2868" i="1" s="1"/>
  <c r="L2329" i="2" l="1"/>
  <c r="L2329" i="1" s="1"/>
  <c r="L4483" i="2"/>
  <c r="L4483" i="1" s="1"/>
  <c r="L3945" i="2"/>
  <c r="L3945" i="1" s="1"/>
  <c r="L3406" i="2"/>
  <c r="L3406" i="1" s="1"/>
  <c r="L5022" i="2"/>
  <c r="L5022" i="1" s="1"/>
  <c r="L2867" i="2"/>
  <c r="L2867" i="1" s="1"/>
  <c r="R358" i="3"/>
  <c r="V358" i="3" s="1"/>
  <c r="R369" i="3"/>
  <c r="V369" i="3" s="1"/>
  <c r="A2330" i="2"/>
  <c r="A3407" i="2"/>
  <c r="G2341" i="2"/>
  <c r="G2879" i="2"/>
  <c r="G3418" i="2" s="1"/>
  <c r="G3957" i="2" s="1"/>
  <c r="G4496" i="2" s="1"/>
  <c r="G5035" i="2" s="1"/>
  <c r="A5023" i="2"/>
  <c r="L3301" i="2"/>
  <c r="L3301" i="1" s="1"/>
  <c r="A3946" i="2"/>
  <c r="L2653" i="2"/>
  <c r="L2653" i="1" s="1"/>
  <c r="A2868" i="2"/>
  <c r="A4484" i="2"/>
  <c r="AC271" i="3"/>
  <c r="AE270" i="3"/>
  <c r="G1647" i="2"/>
  <c r="L1302" i="2"/>
  <c r="L1302" i="1" s="1"/>
  <c r="G1991" i="2"/>
  <c r="L1991" i="2" s="1"/>
  <c r="L1991" i="1" s="1"/>
  <c r="L1646" i="2"/>
  <c r="L1646" i="1" s="1"/>
  <c r="G959" i="2"/>
  <c r="L614" i="2"/>
  <c r="L614" i="1" s="1"/>
  <c r="G271" i="2"/>
  <c r="G615" i="2"/>
  <c r="L270" i="2"/>
  <c r="L270" i="1" s="1"/>
  <c r="G1303" i="2"/>
  <c r="L958" i="2"/>
  <c r="L958" i="1" s="1"/>
  <c r="A5024" i="1"/>
  <c r="F5024" i="1" s="1"/>
  <c r="D5023" i="1"/>
  <c r="B5023" i="1"/>
  <c r="B5023" i="2" s="1"/>
  <c r="A4485" i="1"/>
  <c r="F4485" i="1" s="1"/>
  <c r="D4484" i="1"/>
  <c r="B4484" i="1"/>
  <c r="B4484" i="2" s="1"/>
  <c r="A3947" i="1"/>
  <c r="F3947" i="1" s="1"/>
  <c r="D3946" i="1"/>
  <c r="B3946" i="1"/>
  <c r="B3946" i="2" s="1"/>
  <c r="A3408" i="1"/>
  <c r="F3408" i="1" s="1"/>
  <c r="D3407" i="1"/>
  <c r="B3407" i="1"/>
  <c r="B3407" i="2" s="1"/>
  <c r="A2869" i="1"/>
  <c r="F2869" i="1" s="1"/>
  <c r="D2868" i="1"/>
  <c r="B2868" i="1"/>
  <c r="B2868" i="2" s="1"/>
  <c r="A2331" i="1"/>
  <c r="F2331" i="1" s="1"/>
  <c r="D2330" i="1"/>
  <c r="B2330" i="1"/>
  <c r="B2330" i="2" s="1"/>
  <c r="L4484" i="2" l="1"/>
  <c r="L4484" i="1" s="1"/>
  <c r="L2868" i="2"/>
  <c r="L2868" i="1" s="1"/>
  <c r="L3946" i="2"/>
  <c r="L3946" i="1" s="1"/>
  <c r="L5023" i="2"/>
  <c r="L5023" i="1" s="1"/>
  <c r="L3407" i="2"/>
  <c r="L3407" i="1" s="1"/>
  <c r="L2330" i="2"/>
  <c r="L2330" i="1" s="1"/>
  <c r="R360" i="3"/>
  <c r="V360" i="3" s="1"/>
  <c r="R359" i="3"/>
  <c r="V359" i="3" s="1"/>
  <c r="R370" i="3"/>
  <c r="V370" i="3" s="1"/>
  <c r="L2654" i="2"/>
  <c r="L2654" i="1" s="1"/>
  <c r="A2869" i="2"/>
  <c r="A5024" i="2"/>
  <c r="A3408" i="2"/>
  <c r="G2342" i="2"/>
  <c r="G2880" i="2"/>
  <c r="G3419" i="2" s="1"/>
  <c r="G3958" i="2" s="1"/>
  <c r="G4497" i="2" s="1"/>
  <c r="G5036" i="2" s="1"/>
  <c r="L3302" i="2"/>
  <c r="L3302" i="1" s="1"/>
  <c r="A3947" i="2"/>
  <c r="A2331" i="2"/>
  <c r="A4485" i="2"/>
  <c r="AC272" i="3"/>
  <c r="AE271" i="3"/>
  <c r="G1648" i="2"/>
  <c r="L1303" i="2"/>
  <c r="L1303" i="1" s="1"/>
  <c r="G960" i="2"/>
  <c r="L615" i="2"/>
  <c r="L615" i="1" s="1"/>
  <c r="G272" i="2"/>
  <c r="G616" i="2"/>
  <c r="L271" i="2"/>
  <c r="L271" i="1" s="1"/>
  <c r="G1304" i="2"/>
  <c r="L959" i="2"/>
  <c r="L959" i="1" s="1"/>
  <c r="G1992" i="2"/>
  <c r="L1992" i="2" s="1"/>
  <c r="L1992" i="1" s="1"/>
  <c r="L1647" i="2"/>
  <c r="L1647" i="1" s="1"/>
  <c r="D5024" i="1"/>
  <c r="B5024" i="1"/>
  <c r="B5024" i="2" s="1"/>
  <c r="A5025" i="1"/>
  <c r="F5025" i="1" s="1"/>
  <c r="A4486" i="1"/>
  <c r="F4486" i="1" s="1"/>
  <c r="D4485" i="1"/>
  <c r="B4485" i="1"/>
  <c r="B4485" i="2" s="1"/>
  <c r="D3947" i="1"/>
  <c r="A3948" i="1"/>
  <c r="F3948" i="1" s="1"/>
  <c r="B3947" i="1"/>
  <c r="B3947" i="2" s="1"/>
  <c r="D3408" i="1"/>
  <c r="B3408" i="1"/>
  <c r="B3408" i="2" s="1"/>
  <c r="A3409" i="1"/>
  <c r="F3409" i="1" s="1"/>
  <c r="A2332" i="1"/>
  <c r="F2332" i="1" s="1"/>
  <c r="D2331" i="1"/>
  <c r="B2331" i="1"/>
  <c r="B2331" i="2" s="1"/>
  <c r="D2869" i="1"/>
  <c r="B2869" i="1"/>
  <c r="B2869" i="2" s="1"/>
  <c r="A2870" i="1"/>
  <c r="F2870" i="1" s="1"/>
  <c r="L2331" i="2" l="1"/>
  <c r="L2331" i="1" s="1"/>
  <c r="L3947" i="2"/>
  <c r="L3947" i="1" s="1"/>
  <c r="L3408" i="2"/>
  <c r="L3408" i="1" s="1"/>
  <c r="L5024" i="2"/>
  <c r="L5024" i="1" s="1"/>
  <c r="L2869" i="2"/>
  <c r="L2869" i="1" s="1"/>
  <c r="L4485" i="2"/>
  <c r="L4485" i="1" s="1"/>
  <c r="R371" i="3"/>
  <c r="V371" i="3" s="1"/>
  <c r="A2332" i="2"/>
  <c r="A3409" i="2"/>
  <c r="G2343" i="2"/>
  <c r="G2881" i="2"/>
  <c r="G3420" i="2" s="1"/>
  <c r="G3959" i="2" s="1"/>
  <c r="G4498" i="2" s="1"/>
  <c r="G5037" i="2" s="1"/>
  <c r="A5025" i="2"/>
  <c r="L3303" i="2"/>
  <c r="L3303" i="1" s="1"/>
  <c r="A3948" i="2"/>
  <c r="L2655" i="2"/>
  <c r="L2655" i="1" s="1"/>
  <c r="A2870" i="2"/>
  <c r="A4486" i="2"/>
  <c r="AC273" i="3"/>
  <c r="AE272" i="3"/>
  <c r="G1649" i="2"/>
  <c r="L1304" i="2"/>
  <c r="L1304" i="1" s="1"/>
  <c r="G961" i="2"/>
  <c r="L616" i="2"/>
  <c r="L616" i="1" s="1"/>
  <c r="G273" i="2"/>
  <c r="G617" i="2"/>
  <c r="L272" i="2"/>
  <c r="L272" i="1" s="1"/>
  <c r="G1305" i="2"/>
  <c r="L960" i="2"/>
  <c r="L960" i="1" s="1"/>
  <c r="G1993" i="2"/>
  <c r="L1993" i="2" s="1"/>
  <c r="L1993" i="1" s="1"/>
  <c r="L1648" i="2"/>
  <c r="L1648" i="1" s="1"/>
  <c r="A5026" i="1"/>
  <c r="F5026" i="1" s="1"/>
  <c r="D5025" i="1"/>
  <c r="B5025" i="1"/>
  <c r="B5025" i="2" s="1"/>
  <c r="A4487" i="1"/>
  <c r="F4487" i="1" s="1"/>
  <c r="D4486" i="1"/>
  <c r="B4486" i="1"/>
  <c r="B4486" i="2" s="1"/>
  <c r="A3949" i="1"/>
  <c r="F3949" i="1" s="1"/>
  <c r="D3948" i="1"/>
  <c r="B3948" i="1"/>
  <c r="B3948" i="2" s="1"/>
  <c r="A3410" i="1"/>
  <c r="F3410" i="1" s="1"/>
  <c r="B3409" i="1"/>
  <c r="B3409" i="2" s="1"/>
  <c r="D3409" i="1"/>
  <c r="A2871" i="1"/>
  <c r="F2871" i="1" s="1"/>
  <c r="D2870" i="1"/>
  <c r="B2870" i="1"/>
  <c r="B2870" i="2" s="1"/>
  <c r="A2333" i="1"/>
  <c r="F2333" i="1" s="1"/>
  <c r="D2332" i="1"/>
  <c r="B2332" i="1"/>
  <c r="B2332" i="2" s="1"/>
  <c r="L4486" i="2" l="1"/>
  <c r="L4486" i="1" s="1"/>
  <c r="L2870" i="2"/>
  <c r="L2870" i="1" s="1"/>
  <c r="L3948" i="2"/>
  <c r="L3948" i="1" s="1"/>
  <c r="L5025" i="2"/>
  <c r="L5025" i="1" s="1"/>
  <c r="L3409" i="2"/>
  <c r="L3409" i="1" s="1"/>
  <c r="L2332" i="2"/>
  <c r="L2332" i="1" s="1"/>
  <c r="R372" i="3"/>
  <c r="V372" i="3" s="1"/>
  <c r="L2656" i="2"/>
  <c r="L2656" i="1" s="1"/>
  <c r="A2871" i="2"/>
  <c r="A5026" i="2"/>
  <c r="G2344" i="2"/>
  <c r="G2882" i="2"/>
  <c r="G3421" i="2" s="1"/>
  <c r="G3960" i="2" s="1"/>
  <c r="G4499" i="2" s="1"/>
  <c r="G5038" i="2" s="1"/>
  <c r="A3410" i="2"/>
  <c r="L3304" i="2"/>
  <c r="L3304" i="1" s="1"/>
  <c r="A3949" i="2"/>
  <c r="A2333" i="2"/>
  <c r="A4487" i="2"/>
  <c r="AC274" i="3"/>
  <c r="AE273" i="3"/>
  <c r="G1650" i="2"/>
  <c r="L1305" i="2"/>
  <c r="L1305" i="1" s="1"/>
  <c r="G962" i="2"/>
  <c r="L617" i="2"/>
  <c r="L617" i="1" s="1"/>
  <c r="G274" i="2"/>
  <c r="G618" i="2"/>
  <c r="L273" i="2"/>
  <c r="L273" i="1" s="1"/>
  <c r="G1306" i="2"/>
  <c r="L961" i="2"/>
  <c r="L961" i="1" s="1"/>
  <c r="G1994" i="2"/>
  <c r="L1994" i="2" s="1"/>
  <c r="L1994" i="1" s="1"/>
  <c r="L1649" i="2"/>
  <c r="L1649" i="1" s="1"/>
  <c r="D5026" i="1"/>
  <c r="B5026" i="1"/>
  <c r="B5026" i="2" s="1"/>
  <c r="A5027" i="1"/>
  <c r="F5027" i="1" s="1"/>
  <c r="A4488" i="1"/>
  <c r="F4488" i="1" s="1"/>
  <c r="D4487" i="1"/>
  <c r="B4487" i="1"/>
  <c r="B4487" i="2" s="1"/>
  <c r="D3949" i="1"/>
  <c r="B3949" i="1"/>
  <c r="B3949" i="2" s="1"/>
  <c r="A3950" i="1"/>
  <c r="F3950" i="1" s="1"/>
  <c r="D3410" i="1"/>
  <c r="B3410" i="1"/>
  <c r="B3410" i="2" s="1"/>
  <c r="A3411" i="1"/>
  <c r="F3411" i="1" s="1"/>
  <c r="A2334" i="1"/>
  <c r="F2334" i="1" s="1"/>
  <c r="B2333" i="1"/>
  <c r="B2333" i="2" s="1"/>
  <c r="D2333" i="1"/>
  <c r="D2871" i="1"/>
  <c r="B2871" i="1"/>
  <c r="B2871" i="2" s="1"/>
  <c r="A2872" i="1"/>
  <c r="F2872" i="1" s="1"/>
  <c r="L4487" i="2" l="1"/>
  <c r="L4487" i="1" s="1"/>
  <c r="L2333" i="2"/>
  <c r="L2333" i="1" s="1"/>
  <c r="L3949" i="2"/>
  <c r="L3949" i="1" s="1"/>
  <c r="L3410" i="2"/>
  <c r="L3410" i="1" s="1"/>
  <c r="L5026" i="2"/>
  <c r="L5026" i="1" s="1"/>
  <c r="L2871" i="2"/>
  <c r="L2871" i="1" s="1"/>
  <c r="R373" i="3"/>
  <c r="V373" i="3" s="1"/>
  <c r="A2334" i="2"/>
  <c r="L2334" i="2" s="1"/>
  <c r="L2334" i="1" s="1"/>
  <c r="A5027" i="2"/>
  <c r="A3411" i="2"/>
  <c r="L3305" i="2"/>
  <c r="L3305" i="1" s="1"/>
  <c r="A3950" i="2"/>
  <c r="G2345" i="2"/>
  <c r="G2883" i="2"/>
  <c r="G3422" i="2" s="1"/>
  <c r="G3961" i="2" s="1"/>
  <c r="G4500" i="2" s="1"/>
  <c r="G5039" i="2" s="1"/>
  <c r="L2657" i="2"/>
  <c r="L2657" i="1" s="1"/>
  <c r="A2872" i="2"/>
  <c r="A4488" i="2"/>
  <c r="AC275" i="3"/>
  <c r="AE274" i="3"/>
  <c r="G963" i="2"/>
  <c r="L618" i="2"/>
  <c r="L618" i="1" s="1"/>
  <c r="G275" i="2"/>
  <c r="G619" i="2"/>
  <c r="L274" i="2"/>
  <c r="L274" i="1" s="1"/>
  <c r="G1651" i="2"/>
  <c r="L1306" i="2"/>
  <c r="L1306" i="1" s="1"/>
  <c r="G1307" i="2"/>
  <c r="L962" i="2"/>
  <c r="L962" i="1" s="1"/>
  <c r="G1995" i="2"/>
  <c r="L1995" i="2" s="1"/>
  <c r="L1995" i="1" s="1"/>
  <c r="L1650" i="2"/>
  <c r="L1650" i="1" s="1"/>
  <c r="A5028" i="1"/>
  <c r="F5028" i="1" s="1"/>
  <c r="D5027" i="1"/>
  <c r="B5027" i="1"/>
  <c r="B5027" i="2" s="1"/>
  <c r="A4489" i="1"/>
  <c r="F4489" i="1" s="1"/>
  <c r="D4488" i="1"/>
  <c r="B4488" i="1"/>
  <c r="B4488" i="2" s="1"/>
  <c r="A3951" i="1"/>
  <c r="F3951" i="1" s="1"/>
  <c r="D3950" i="1"/>
  <c r="B3950" i="1"/>
  <c r="B3950" i="2" s="1"/>
  <c r="A3412" i="1"/>
  <c r="F3412" i="1" s="1"/>
  <c r="D3411" i="1"/>
  <c r="B3411" i="1"/>
  <c r="B3411" i="2" s="1"/>
  <c r="A2873" i="1"/>
  <c r="F2873" i="1" s="1"/>
  <c r="B2872" i="1"/>
  <c r="B2872" i="2" s="1"/>
  <c r="D2872" i="1"/>
  <c r="A2335" i="1"/>
  <c r="F2335" i="1" s="1"/>
  <c r="D2334" i="1"/>
  <c r="B2334" i="1"/>
  <c r="B2334" i="2" s="1"/>
  <c r="L2872" i="2" l="1"/>
  <c r="L2872" i="1" s="1"/>
  <c r="L4488" i="2"/>
  <c r="L4488" i="1" s="1"/>
  <c r="L3950" i="2"/>
  <c r="L3950" i="1" s="1"/>
  <c r="L3411" i="2"/>
  <c r="L3411" i="1" s="1"/>
  <c r="L5027" i="2"/>
  <c r="L5027" i="1" s="1"/>
  <c r="R374" i="3"/>
  <c r="V374" i="3" s="1"/>
  <c r="G2346" i="2"/>
  <c r="G2884" i="2"/>
  <c r="G3423" i="2" s="1"/>
  <c r="G3962" i="2" s="1"/>
  <c r="G4501" i="2" s="1"/>
  <c r="G5040" i="2" s="1"/>
  <c r="L2658" i="2"/>
  <c r="L2658" i="1" s="1"/>
  <c r="A2873" i="2"/>
  <c r="A5028" i="2"/>
  <c r="A3412" i="2"/>
  <c r="L3306" i="2"/>
  <c r="L3306" i="1" s="1"/>
  <c r="A3951" i="2"/>
  <c r="A2335" i="2"/>
  <c r="A4489" i="2"/>
  <c r="AC276" i="3"/>
  <c r="AE275" i="3"/>
  <c r="G1996" i="2"/>
  <c r="L1996" i="2" s="1"/>
  <c r="L1996" i="1" s="1"/>
  <c r="L1651" i="2"/>
  <c r="L1651" i="1" s="1"/>
  <c r="G1652" i="2"/>
  <c r="L1307" i="2"/>
  <c r="L1307" i="1" s="1"/>
  <c r="G964" i="2"/>
  <c r="L619" i="2"/>
  <c r="L619" i="1" s="1"/>
  <c r="G276" i="2"/>
  <c r="G620" i="2"/>
  <c r="L275" i="2"/>
  <c r="L275" i="1" s="1"/>
  <c r="G1308" i="2"/>
  <c r="L963" i="2"/>
  <c r="L963" i="1" s="1"/>
  <c r="D5028" i="1"/>
  <c r="B5028" i="1"/>
  <c r="B5028" i="2" s="1"/>
  <c r="A5029" i="1"/>
  <c r="F5029" i="1" s="1"/>
  <c r="A4490" i="1"/>
  <c r="F4490" i="1" s="1"/>
  <c r="D4489" i="1"/>
  <c r="B4489" i="1"/>
  <c r="B4489" i="2" s="1"/>
  <c r="B3951" i="1"/>
  <c r="B3951" i="2" s="1"/>
  <c r="A3952" i="1"/>
  <c r="F3952" i="1" s="1"/>
  <c r="D3951" i="1"/>
  <c r="D3412" i="1"/>
  <c r="B3412" i="1"/>
  <c r="B3412" i="2" s="1"/>
  <c r="A3413" i="1"/>
  <c r="F3413" i="1" s="1"/>
  <c r="A2336" i="1"/>
  <c r="F2336" i="1" s="1"/>
  <c r="D2335" i="1"/>
  <c r="B2335" i="1"/>
  <c r="B2335" i="2" s="1"/>
  <c r="D2873" i="1"/>
  <c r="B2873" i="1"/>
  <c r="B2873" i="2" s="1"/>
  <c r="A2874" i="1"/>
  <c r="F2874" i="1" s="1"/>
  <c r="L4489" i="2" l="1"/>
  <c r="L4489" i="1" s="1"/>
  <c r="L2335" i="2"/>
  <c r="L2335" i="1" s="1"/>
  <c r="L3951" i="2"/>
  <c r="L3951" i="1" s="1"/>
  <c r="L3412" i="2"/>
  <c r="L3412" i="1" s="1"/>
  <c r="L5028" i="2"/>
  <c r="L5028" i="1" s="1"/>
  <c r="L2873" i="2"/>
  <c r="L2873" i="1" s="1"/>
  <c r="R375" i="3"/>
  <c r="V375" i="3" s="1"/>
  <c r="A3413" i="2"/>
  <c r="A5029" i="2"/>
  <c r="L3307" i="2"/>
  <c r="L3307" i="1" s="1"/>
  <c r="A3952" i="2"/>
  <c r="A2336" i="2"/>
  <c r="L2659" i="2"/>
  <c r="L2659" i="1" s="1"/>
  <c r="A2874" i="2"/>
  <c r="A4490" i="2"/>
  <c r="G2347" i="2"/>
  <c r="G2885" i="2"/>
  <c r="G3424" i="2" s="1"/>
  <c r="G3963" i="2" s="1"/>
  <c r="G4502" i="2" s="1"/>
  <c r="G5041" i="2" s="1"/>
  <c r="AC277" i="3"/>
  <c r="AE276" i="3"/>
  <c r="G965" i="2"/>
  <c r="L620" i="2"/>
  <c r="L620" i="1" s="1"/>
  <c r="G1309" i="2"/>
  <c r="L964" i="2"/>
  <c r="L964" i="1" s="1"/>
  <c r="G1653" i="2"/>
  <c r="L1308" i="2"/>
  <c r="L1308" i="1" s="1"/>
  <c r="G277" i="2"/>
  <c r="G621" i="2"/>
  <c r="L276" i="2"/>
  <c r="L276" i="1" s="1"/>
  <c r="G1997" i="2"/>
  <c r="L1997" i="2" s="1"/>
  <c r="L1997" i="1" s="1"/>
  <c r="L1652" i="2"/>
  <c r="L1652" i="1" s="1"/>
  <c r="A5030" i="1"/>
  <c r="F5030" i="1" s="1"/>
  <c r="D5029" i="1"/>
  <c r="B5029" i="1"/>
  <c r="B5029" i="2" s="1"/>
  <c r="A4491" i="1"/>
  <c r="F4491" i="1" s="1"/>
  <c r="D4490" i="1"/>
  <c r="B4490" i="1"/>
  <c r="B4490" i="2" s="1"/>
  <c r="A3953" i="1"/>
  <c r="F3953" i="1" s="1"/>
  <c r="D3952" i="1"/>
  <c r="B3952" i="1"/>
  <c r="B3952" i="2" s="1"/>
  <c r="A3414" i="1"/>
  <c r="F3414" i="1" s="1"/>
  <c r="B3413" i="1"/>
  <c r="B3413" i="2" s="1"/>
  <c r="D3413" i="1"/>
  <c r="A2875" i="1"/>
  <c r="F2875" i="1" s="1"/>
  <c r="D2874" i="1"/>
  <c r="B2874" i="1"/>
  <c r="B2874" i="2" s="1"/>
  <c r="A2337" i="1"/>
  <c r="F2337" i="1" s="1"/>
  <c r="B2336" i="1"/>
  <c r="B2336" i="2" s="1"/>
  <c r="D2336" i="1"/>
  <c r="L4490" i="2" l="1"/>
  <c r="L4490" i="1" s="1"/>
  <c r="L2874" i="2"/>
  <c r="L2874" i="1" s="1"/>
  <c r="L2336" i="2"/>
  <c r="L2336" i="1" s="1"/>
  <c r="L3952" i="2"/>
  <c r="L3952" i="1" s="1"/>
  <c r="L5029" i="2"/>
  <c r="L5029" i="1" s="1"/>
  <c r="L3413" i="2"/>
  <c r="L3413" i="1" s="1"/>
  <c r="R376" i="3"/>
  <c r="V376" i="3" s="1"/>
  <c r="L2660" i="2"/>
  <c r="L2660" i="1" s="1"/>
  <c r="A2875" i="2"/>
  <c r="A5030" i="2"/>
  <c r="G2348" i="2"/>
  <c r="G2886" i="2"/>
  <c r="G3425" i="2" s="1"/>
  <c r="G3964" i="2" s="1"/>
  <c r="G4503" i="2" s="1"/>
  <c r="G5042" i="2" s="1"/>
  <c r="A3414" i="2"/>
  <c r="L3308" i="2"/>
  <c r="L3308" i="1" s="1"/>
  <c r="A3953" i="2"/>
  <c r="A2337" i="2"/>
  <c r="A4491" i="2"/>
  <c r="AC278" i="3"/>
  <c r="AE277" i="3"/>
  <c r="G966" i="2"/>
  <c r="L621" i="2"/>
  <c r="L621" i="1" s="1"/>
  <c r="G278" i="2"/>
  <c r="G622" i="2"/>
  <c r="L277" i="2"/>
  <c r="L277" i="1" s="1"/>
  <c r="G1998" i="2"/>
  <c r="L1998" i="2" s="1"/>
  <c r="L1998" i="1" s="1"/>
  <c r="L1653" i="2"/>
  <c r="L1653" i="1" s="1"/>
  <c r="G1654" i="2"/>
  <c r="L1309" i="2"/>
  <c r="L1309" i="1" s="1"/>
  <c r="G1310" i="2"/>
  <c r="L965" i="2"/>
  <c r="L965" i="1" s="1"/>
  <c r="D5030" i="1"/>
  <c r="B5030" i="1"/>
  <c r="B5030" i="2" s="1"/>
  <c r="A5031" i="1"/>
  <c r="F5031" i="1" s="1"/>
  <c r="A4492" i="1"/>
  <c r="F4492" i="1" s="1"/>
  <c r="D4491" i="1"/>
  <c r="B4491" i="1"/>
  <c r="B4491" i="2" s="1"/>
  <c r="A3954" i="1"/>
  <c r="F3954" i="1" s="1"/>
  <c r="D3953" i="1"/>
  <c r="B3953" i="1"/>
  <c r="B3953" i="2" s="1"/>
  <c r="D3414" i="1"/>
  <c r="B3414" i="1"/>
  <c r="B3414" i="2" s="1"/>
  <c r="A3415" i="1"/>
  <c r="F3415" i="1" s="1"/>
  <c r="A2338" i="1"/>
  <c r="F2338" i="1" s="1"/>
  <c r="B2337" i="1"/>
  <c r="B2337" i="2" s="1"/>
  <c r="D2337" i="1"/>
  <c r="D2875" i="1"/>
  <c r="B2875" i="1"/>
  <c r="B2875" i="2" s="1"/>
  <c r="A2876" i="1"/>
  <c r="F2876" i="1" s="1"/>
  <c r="L2337" i="2" l="1"/>
  <c r="L2337" i="1" s="1"/>
  <c r="L4491" i="2"/>
  <c r="L4491" i="1" s="1"/>
  <c r="L3953" i="2"/>
  <c r="L3953" i="1" s="1"/>
  <c r="L3414" i="2"/>
  <c r="L3414" i="1" s="1"/>
  <c r="L5030" i="2"/>
  <c r="L5030" i="1" s="1"/>
  <c r="L2875" i="2"/>
  <c r="L2875" i="1" s="1"/>
  <c r="R377" i="3"/>
  <c r="V377" i="3" s="1"/>
  <c r="A5031" i="2"/>
  <c r="A2338" i="2"/>
  <c r="A3415" i="2"/>
  <c r="G2349" i="2"/>
  <c r="G2887" i="2"/>
  <c r="G3426" i="2" s="1"/>
  <c r="G3965" i="2" s="1"/>
  <c r="G4504" i="2" s="1"/>
  <c r="G5043" i="2" s="1"/>
  <c r="L3309" i="2"/>
  <c r="L3309" i="1" s="1"/>
  <c r="A3954" i="2"/>
  <c r="L2661" i="2"/>
  <c r="L2661" i="1" s="1"/>
  <c r="A2876" i="2"/>
  <c r="A4492" i="2"/>
  <c r="AC279" i="3"/>
  <c r="AE278" i="3"/>
  <c r="G1655" i="2"/>
  <c r="L1310" i="2"/>
  <c r="L1310" i="1" s="1"/>
  <c r="G1999" i="2"/>
  <c r="L1999" i="2" s="1"/>
  <c r="L1999" i="1" s="1"/>
  <c r="L1654" i="2"/>
  <c r="L1654" i="1" s="1"/>
  <c r="G967" i="2"/>
  <c r="L622" i="2"/>
  <c r="L622" i="1" s="1"/>
  <c r="G279" i="2"/>
  <c r="G623" i="2"/>
  <c r="L278" i="2"/>
  <c r="L278" i="1" s="1"/>
  <c r="G1311" i="2"/>
  <c r="L966" i="2"/>
  <c r="L966" i="1" s="1"/>
  <c r="A5032" i="1"/>
  <c r="F5032" i="1" s="1"/>
  <c r="D5031" i="1"/>
  <c r="B5031" i="1"/>
  <c r="B5031" i="2" s="1"/>
  <c r="A4493" i="1"/>
  <c r="F4493" i="1" s="1"/>
  <c r="D4492" i="1"/>
  <c r="B4492" i="1"/>
  <c r="B4492" i="2" s="1"/>
  <c r="A3955" i="1"/>
  <c r="F3955" i="1" s="1"/>
  <c r="D3954" i="1"/>
  <c r="B3954" i="1"/>
  <c r="B3954" i="2" s="1"/>
  <c r="A3416" i="1"/>
  <c r="F3416" i="1" s="1"/>
  <c r="D3415" i="1"/>
  <c r="B3415" i="1"/>
  <c r="B3415" i="2" s="1"/>
  <c r="A2877" i="1"/>
  <c r="F2877" i="1" s="1"/>
  <c r="D2876" i="1"/>
  <c r="B2876" i="1"/>
  <c r="B2876" i="2" s="1"/>
  <c r="A2339" i="1"/>
  <c r="F2339" i="1" s="1"/>
  <c r="D2338" i="1"/>
  <c r="B2338" i="1"/>
  <c r="B2338" i="2" s="1"/>
  <c r="L4492" i="2" l="1"/>
  <c r="L4492" i="1" s="1"/>
  <c r="L2876" i="2"/>
  <c r="L2876" i="1" s="1"/>
  <c r="L3954" i="2"/>
  <c r="L3954" i="1" s="1"/>
  <c r="L3415" i="2"/>
  <c r="L3415" i="1" s="1"/>
  <c r="L2338" i="2"/>
  <c r="L2338" i="1" s="1"/>
  <c r="L5031" i="2"/>
  <c r="L5031" i="1" s="1"/>
  <c r="R378" i="3"/>
  <c r="V378" i="3" s="1"/>
  <c r="A5032" i="2"/>
  <c r="L2662" i="2"/>
  <c r="L2662" i="1" s="1"/>
  <c r="A2877" i="2"/>
  <c r="G2350" i="2"/>
  <c r="G2888" i="2"/>
  <c r="G3427" i="2" s="1"/>
  <c r="G3966" i="2" s="1"/>
  <c r="G4505" i="2" s="1"/>
  <c r="G5044" i="2" s="1"/>
  <c r="A3416" i="2"/>
  <c r="L3310" i="2"/>
  <c r="L3310" i="1" s="1"/>
  <c r="A3955" i="2"/>
  <c r="A2339" i="2"/>
  <c r="A4493" i="2"/>
  <c r="AC280" i="3"/>
  <c r="AE279" i="3"/>
  <c r="G968" i="2"/>
  <c r="L623" i="2"/>
  <c r="L623" i="1" s="1"/>
  <c r="G1656" i="2"/>
  <c r="L1311" i="2"/>
  <c r="L1311" i="1" s="1"/>
  <c r="G280" i="2"/>
  <c r="G624" i="2"/>
  <c r="G969" i="2" s="1"/>
  <c r="G1314" i="2" s="1"/>
  <c r="G1659" i="2" s="1"/>
  <c r="G2004" i="2" s="1"/>
  <c r="G1312" i="2"/>
  <c r="L967" i="2"/>
  <c r="L967" i="1" s="1"/>
  <c r="G2000" i="2"/>
  <c r="L2000" i="2" s="1"/>
  <c r="L2000" i="1" s="1"/>
  <c r="L1655" i="2"/>
  <c r="L1655" i="1" s="1"/>
  <c r="D5032" i="1"/>
  <c r="B5032" i="1"/>
  <c r="B5032" i="2" s="1"/>
  <c r="A5033" i="1"/>
  <c r="F5033" i="1" s="1"/>
  <c r="A4494" i="1"/>
  <c r="F4494" i="1" s="1"/>
  <c r="D4493" i="1"/>
  <c r="B4493" i="1"/>
  <c r="B4493" i="2" s="1"/>
  <c r="D3955" i="1"/>
  <c r="A3956" i="1"/>
  <c r="F3956" i="1" s="1"/>
  <c r="B3955" i="1"/>
  <c r="B3955" i="2" s="1"/>
  <c r="D3416" i="1"/>
  <c r="B3416" i="1"/>
  <c r="B3416" i="2" s="1"/>
  <c r="A3417" i="1"/>
  <c r="F3417" i="1" s="1"/>
  <c r="A2340" i="1"/>
  <c r="F2340" i="1" s="1"/>
  <c r="D2339" i="1"/>
  <c r="B2339" i="1"/>
  <c r="B2339" i="2" s="1"/>
  <c r="D2877" i="1"/>
  <c r="B2877" i="1"/>
  <c r="B2877" i="2" s="1"/>
  <c r="A2878" i="1"/>
  <c r="F2878" i="1" s="1"/>
  <c r="L4493" i="2" l="1"/>
  <c r="L4493" i="1" s="1"/>
  <c r="L2339" i="2"/>
  <c r="L2339" i="1" s="1"/>
  <c r="L3955" i="2"/>
  <c r="L3955" i="1" s="1"/>
  <c r="L3416" i="2"/>
  <c r="L3416" i="1" s="1"/>
  <c r="L2877" i="2"/>
  <c r="L2877" i="1" s="1"/>
  <c r="L5032" i="2"/>
  <c r="L5032" i="1" s="1"/>
  <c r="R379" i="3"/>
  <c r="V379" i="3" s="1"/>
  <c r="A5033" i="2"/>
  <c r="A3417" i="2"/>
  <c r="G2351" i="2"/>
  <c r="G2889" i="2"/>
  <c r="G3428" i="2" s="1"/>
  <c r="G3967" i="2" s="1"/>
  <c r="G4506" i="2" s="1"/>
  <c r="G5045" i="2" s="1"/>
  <c r="L3311" i="2"/>
  <c r="L3311" i="1" s="1"/>
  <c r="A3956" i="2"/>
  <c r="A4494" i="2"/>
  <c r="A2340" i="2"/>
  <c r="L2663" i="2"/>
  <c r="L2663" i="1" s="1"/>
  <c r="A2878" i="2"/>
  <c r="AC281" i="3"/>
  <c r="AE280" i="3"/>
  <c r="G1657" i="2"/>
  <c r="L1312" i="2"/>
  <c r="L1312" i="1" s="1"/>
  <c r="G281" i="2"/>
  <c r="G625" i="2"/>
  <c r="G970" i="2" s="1"/>
  <c r="G1315" i="2" s="1"/>
  <c r="G1660" i="2" s="1"/>
  <c r="G2005" i="2" s="1"/>
  <c r="G2001" i="2"/>
  <c r="L2001" i="2" s="1"/>
  <c r="L2001" i="1" s="1"/>
  <c r="L1656" i="2"/>
  <c r="L1656" i="1" s="1"/>
  <c r="G1313" i="2"/>
  <c r="L968" i="2"/>
  <c r="L968" i="1" s="1"/>
  <c r="D5033" i="1"/>
  <c r="A5034" i="1"/>
  <c r="F5034" i="1" s="1"/>
  <c r="B5033" i="1"/>
  <c r="B5033" i="2" s="1"/>
  <c r="A4495" i="1"/>
  <c r="F4495" i="1" s="1"/>
  <c r="D4494" i="1"/>
  <c r="B4494" i="1"/>
  <c r="B4494" i="2" s="1"/>
  <c r="A3957" i="1"/>
  <c r="F3957" i="1" s="1"/>
  <c r="D3956" i="1"/>
  <c r="B3956" i="1"/>
  <c r="B3956" i="2" s="1"/>
  <c r="A3418" i="1"/>
  <c r="F3418" i="1" s="1"/>
  <c r="B3417" i="1"/>
  <c r="B3417" i="2" s="1"/>
  <c r="D3417" i="1"/>
  <c r="A2879" i="1"/>
  <c r="F2879" i="1" s="1"/>
  <c r="B2878" i="1"/>
  <c r="B2878" i="2" s="1"/>
  <c r="D2878" i="1"/>
  <c r="A2341" i="1"/>
  <c r="F2341" i="1" s="1"/>
  <c r="D2340" i="1"/>
  <c r="B2340" i="1"/>
  <c r="B2340" i="2" s="1"/>
  <c r="L2878" i="2" l="1"/>
  <c r="L2878" i="1" s="1"/>
  <c r="L2340" i="2"/>
  <c r="L2340" i="1" s="1"/>
  <c r="L4494" i="2"/>
  <c r="L4494" i="1" s="1"/>
  <c r="L3956" i="2"/>
  <c r="L3956" i="1" s="1"/>
  <c r="L3417" i="2"/>
  <c r="L3417" i="1" s="1"/>
  <c r="L5033" i="2"/>
  <c r="L5033" i="1" s="1"/>
  <c r="R380" i="3"/>
  <c r="V380" i="3" s="1"/>
  <c r="A2341" i="2"/>
  <c r="A4495" i="2"/>
  <c r="A5034" i="2"/>
  <c r="G2352" i="2"/>
  <c r="G2890" i="2"/>
  <c r="G3429" i="2" s="1"/>
  <c r="G3968" i="2" s="1"/>
  <c r="G4507" i="2" s="1"/>
  <c r="G5046" i="2" s="1"/>
  <c r="A3418" i="2"/>
  <c r="L2664" i="2"/>
  <c r="L2664" i="1" s="1"/>
  <c r="A2879" i="2"/>
  <c r="L3312" i="2"/>
  <c r="L3312" i="1" s="1"/>
  <c r="A3957" i="2"/>
  <c r="AC282" i="3"/>
  <c r="AE281" i="3"/>
  <c r="G1658" i="2"/>
  <c r="L1313" i="2"/>
  <c r="L1313" i="1" s="1"/>
  <c r="G282" i="2"/>
  <c r="G626" i="2"/>
  <c r="G971" i="2" s="1"/>
  <c r="G1316" i="2" s="1"/>
  <c r="G1661" i="2" s="1"/>
  <c r="G2006" i="2" s="1"/>
  <c r="G2002" i="2"/>
  <c r="L2002" i="2" s="1"/>
  <c r="L2002" i="1" s="1"/>
  <c r="L1657" i="2"/>
  <c r="L1657" i="1" s="1"/>
  <c r="D5034" i="1"/>
  <c r="A5035" i="1"/>
  <c r="F5035" i="1" s="1"/>
  <c r="B5034" i="1"/>
  <c r="B5034" i="2" s="1"/>
  <c r="A4496" i="1"/>
  <c r="F4496" i="1" s="1"/>
  <c r="D4495" i="1"/>
  <c r="B4495" i="1"/>
  <c r="B4495" i="2" s="1"/>
  <c r="A3958" i="1"/>
  <c r="F3958" i="1" s="1"/>
  <c r="D3957" i="1"/>
  <c r="B3957" i="1"/>
  <c r="B3957" i="2" s="1"/>
  <c r="D3418" i="1"/>
  <c r="A3419" i="1"/>
  <c r="F3419" i="1" s="1"/>
  <c r="B3418" i="1"/>
  <c r="B3418" i="2" s="1"/>
  <c r="A2342" i="1"/>
  <c r="F2342" i="1" s="1"/>
  <c r="D2341" i="1"/>
  <c r="B2341" i="1"/>
  <c r="B2341" i="2" s="1"/>
  <c r="D2879" i="1"/>
  <c r="B2879" i="1"/>
  <c r="B2879" i="2" s="1"/>
  <c r="A2880" i="1"/>
  <c r="F2880" i="1" s="1"/>
  <c r="L3957" i="2" l="1"/>
  <c r="L3957" i="1" s="1"/>
  <c r="L2879" i="2"/>
  <c r="L2879" i="1" s="1"/>
  <c r="L3418" i="2"/>
  <c r="L3418" i="1" s="1"/>
  <c r="L5034" i="2"/>
  <c r="L5034" i="1" s="1"/>
  <c r="L4495" i="2"/>
  <c r="L4495" i="1" s="1"/>
  <c r="L2341" i="2"/>
  <c r="L2341" i="1" s="1"/>
  <c r="R381" i="3"/>
  <c r="V381" i="3" s="1"/>
  <c r="L2665" i="2"/>
  <c r="L2665" i="1" s="1"/>
  <c r="A2880" i="2"/>
  <c r="L3313" i="2"/>
  <c r="L3313" i="1" s="1"/>
  <c r="A3958" i="2"/>
  <c r="G2353" i="2"/>
  <c r="G2891" i="2"/>
  <c r="G3430" i="2" s="1"/>
  <c r="G3969" i="2" s="1"/>
  <c r="G4508" i="2" s="1"/>
  <c r="G5047" i="2" s="1"/>
  <c r="A4496" i="2"/>
  <c r="A2342" i="2"/>
  <c r="A5035" i="2"/>
  <c r="A3419" i="2"/>
  <c r="AC283" i="3"/>
  <c r="AE282" i="3"/>
  <c r="G283" i="2"/>
  <c r="G627" i="2"/>
  <c r="G972" i="2" s="1"/>
  <c r="G1317" i="2" s="1"/>
  <c r="G1662" i="2" s="1"/>
  <c r="G2007" i="2" s="1"/>
  <c r="G2003" i="2"/>
  <c r="L2003" i="2" s="1"/>
  <c r="L2003" i="1" s="1"/>
  <c r="L1658" i="2"/>
  <c r="L1658" i="1" s="1"/>
  <c r="D5035" i="1"/>
  <c r="A5036" i="1"/>
  <c r="F5036" i="1" s="1"/>
  <c r="B5035" i="1"/>
  <c r="B5035" i="2" s="1"/>
  <c r="A4497" i="1"/>
  <c r="F4497" i="1" s="1"/>
  <c r="D4496" i="1"/>
  <c r="B4496" i="1"/>
  <c r="B4496" i="2" s="1"/>
  <c r="A3959" i="1"/>
  <c r="F3959" i="1" s="1"/>
  <c r="D3958" i="1"/>
  <c r="B3958" i="1"/>
  <c r="B3958" i="2" s="1"/>
  <c r="D3419" i="1"/>
  <c r="A3420" i="1"/>
  <c r="F3420" i="1" s="1"/>
  <c r="B3419" i="1"/>
  <c r="B3419" i="2" s="1"/>
  <c r="A2881" i="1"/>
  <c r="F2881" i="1" s="1"/>
  <c r="D2880" i="1"/>
  <c r="B2880" i="1"/>
  <c r="B2880" i="2" s="1"/>
  <c r="A2343" i="1"/>
  <c r="F2343" i="1" s="1"/>
  <c r="D2342" i="1"/>
  <c r="B2342" i="1"/>
  <c r="B2342" i="2" s="1"/>
  <c r="L3419" i="2" l="1"/>
  <c r="L3419" i="1" s="1"/>
  <c r="L5035" i="2"/>
  <c r="L5035" i="1" s="1"/>
  <c r="L2342" i="2"/>
  <c r="L2342" i="1" s="1"/>
  <c r="L4496" i="2"/>
  <c r="L4496" i="1" s="1"/>
  <c r="L3958" i="2"/>
  <c r="L3958" i="1" s="1"/>
  <c r="L2880" i="2"/>
  <c r="L2880" i="1" s="1"/>
  <c r="R382" i="3"/>
  <c r="V382" i="3" s="1"/>
  <c r="A2343" i="2"/>
  <c r="A3420" i="2"/>
  <c r="L3314" i="2"/>
  <c r="L3314" i="1" s="1"/>
  <c r="A3959" i="2"/>
  <c r="L2666" i="2"/>
  <c r="L2666" i="1" s="1"/>
  <c r="A2881" i="2"/>
  <c r="G2354" i="2"/>
  <c r="G2892" i="2"/>
  <c r="G3431" i="2" s="1"/>
  <c r="G3970" i="2" s="1"/>
  <c r="G4509" i="2" s="1"/>
  <c r="G5048" i="2" s="1"/>
  <c r="A4497" i="2"/>
  <c r="A5036" i="2"/>
  <c r="AC284" i="3"/>
  <c r="AE283" i="3"/>
  <c r="G284" i="2"/>
  <c r="G628" i="2"/>
  <c r="G973" i="2" s="1"/>
  <c r="G1318" i="2" s="1"/>
  <c r="G1663" i="2" s="1"/>
  <c r="G2008" i="2" s="1"/>
  <c r="A5037" i="1"/>
  <c r="F5037" i="1" s="1"/>
  <c r="D5036" i="1"/>
  <c r="B5036" i="1"/>
  <c r="B5036" i="2" s="1"/>
  <c r="A4498" i="1"/>
  <c r="F4498" i="1" s="1"/>
  <c r="D4497" i="1"/>
  <c r="B4497" i="1"/>
  <c r="B4497" i="2" s="1"/>
  <c r="D3959" i="1"/>
  <c r="B3959" i="1"/>
  <c r="B3959" i="2" s="1"/>
  <c r="A3960" i="1"/>
  <c r="F3960" i="1" s="1"/>
  <c r="B3420" i="1"/>
  <c r="B3420" i="2" s="1"/>
  <c r="A3421" i="1"/>
  <c r="F3421" i="1" s="1"/>
  <c r="D3420" i="1"/>
  <c r="A2344" i="1"/>
  <c r="F2344" i="1" s="1"/>
  <c r="D2343" i="1"/>
  <c r="B2343" i="1"/>
  <c r="B2343" i="2" s="1"/>
  <c r="D2881" i="1"/>
  <c r="B2881" i="1"/>
  <c r="B2881" i="2" s="1"/>
  <c r="A2882" i="1"/>
  <c r="F2882" i="1" s="1"/>
  <c r="L5036" i="2" l="1"/>
  <c r="L5036" i="1" s="1"/>
  <c r="L4497" i="2"/>
  <c r="L4497" i="1" s="1"/>
  <c r="L2881" i="2"/>
  <c r="L2881" i="1" s="1"/>
  <c r="L3959" i="2"/>
  <c r="L3959" i="1" s="1"/>
  <c r="L3420" i="2"/>
  <c r="L3420" i="1" s="1"/>
  <c r="L2343" i="2"/>
  <c r="L2343" i="1" s="1"/>
  <c r="R383" i="3"/>
  <c r="V383" i="3" s="1"/>
  <c r="A3421" i="2"/>
  <c r="L3315" i="2"/>
  <c r="L3315" i="1" s="1"/>
  <c r="A3960" i="2"/>
  <c r="A4498" i="2"/>
  <c r="L2667" i="2"/>
  <c r="L2667" i="1" s="1"/>
  <c r="A2882" i="2"/>
  <c r="A2344" i="2"/>
  <c r="A5037" i="2"/>
  <c r="G2355" i="2"/>
  <c r="G2893" i="2"/>
  <c r="G3432" i="2" s="1"/>
  <c r="G3971" i="2" s="1"/>
  <c r="G4510" i="2" s="1"/>
  <c r="G5049" i="2" s="1"/>
  <c r="AC285" i="3"/>
  <c r="AE284" i="3"/>
  <c r="G285" i="2"/>
  <c r="G629" i="2"/>
  <c r="G974" i="2" s="1"/>
  <c r="G1319" i="2" s="1"/>
  <c r="G1664" i="2" s="1"/>
  <c r="G2009" i="2" s="1"/>
  <c r="D5037" i="1"/>
  <c r="B5037" i="1"/>
  <c r="B5037" i="2" s="1"/>
  <c r="A5038" i="1"/>
  <c r="F5038" i="1" s="1"/>
  <c r="A4499" i="1"/>
  <c r="F4499" i="1" s="1"/>
  <c r="B4498" i="1"/>
  <c r="B4498" i="2" s="1"/>
  <c r="D4498" i="1"/>
  <c r="A3961" i="1"/>
  <c r="F3961" i="1" s="1"/>
  <c r="D3960" i="1"/>
  <c r="B3960" i="1"/>
  <c r="B3960" i="2" s="1"/>
  <c r="B3421" i="1"/>
  <c r="B3421" i="2" s="1"/>
  <c r="A3422" i="1"/>
  <c r="F3422" i="1" s="1"/>
  <c r="D3421" i="1"/>
  <c r="A2883" i="1"/>
  <c r="F2883" i="1" s="1"/>
  <c r="D2882" i="1"/>
  <c r="B2882" i="1"/>
  <c r="B2882" i="2" s="1"/>
  <c r="A2345" i="1"/>
  <c r="F2345" i="1" s="1"/>
  <c r="B2344" i="1"/>
  <c r="B2344" i="2" s="1"/>
  <c r="D2344" i="1"/>
  <c r="L5037" i="2" l="1"/>
  <c r="L5037" i="1" s="1"/>
  <c r="L2344" i="2"/>
  <c r="L2344" i="1" s="1"/>
  <c r="L2882" i="2"/>
  <c r="L2882" i="1" s="1"/>
  <c r="L4498" i="2"/>
  <c r="L4498" i="1" s="1"/>
  <c r="L3960" i="2"/>
  <c r="L3960" i="1" s="1"/>
  <c r="L3421" i="2"/>
  <c r="L3421" i="1" s="1"/>
  <c r="R384" i="3"/>
  <c r="V384" i="3" s="1"/>
  <c r="L3316" i="2"/>
  <c r="L3316" i="1" s="1"/>
  <c r="A3961" i="2"/>
  <c r="G2356" i="2"/>
  <c r="G2894" i="2"/>
  <c r="G3433" i="2" s="1"/>
  <c r="G3972" i="2" s="1"/>
  <c r="G4511" i="2" s="1"/>
  <c r="G5050" i="2" s="1"/>
  <c r="A3422" i="2"/>
  <c r="A2345" i="2"/>
  <c r="A4499" i="2"/>
  <c r="A5038" i="2"/>
  <c r="L2668" i="2"/>
  <c r="L2668" i="1" s="1"/>
  <c r="A2883" i="2"/>
  <c r="AC286" i="3"/>
  <c r="AE285" i="3"/>
  <c r="G286" i="2"/>
  <c r="G630" i="2"/>
  <c r="L285" i="2"/>
  <c r="L285" i="1" s="1"/>
  <c r="A5039" i="1"/>
  <c r="F5039" i="1" s="1"/>
  <c r="D5038" i="1"/>
  <c r="B5038" i="1"/>
  <c r="B5038" i="2" s="1"/>
  <c r="A4500" i="1"/>
  <c r="F4500" i="1" s="1"/>
  <c r="D4499" i="1"/>
  <c r="B4499" i="1"/>
  <c r="B4499" i="2" s="1"/>
  <c r="A3962" i="1"/>
  <c r="F3962" i="1" s="1"/>
  <c r="D3961" i="1"/>
  <c r="B3961" i="1"/>
  <c r="B3961" i="2" s="1"/>
  <c r="B3422" i="1"/>
  <c r="B3422" i="2" s="1"/>
  <c r="D3422" i="1"/>
  <c r="A3423" i="1"/>
  <c r="F3423" i="1" s="1"/>
  <c r="D2883" i="1"/>
  <c r="B2883" i="1"/>
  <c r="B2883" i="2" s="1"/>
  <c r="A2884" i="1"/>
  <c r="F2884" i="1" s="1"/>
  <c r="A2346" i="1"/>
  <c r="F2346" i="1" s="1"/>
  <c r="B2345" i="1"/>
  <c r="B2345" i="2" s="1"/>
  <c r="D2345" i="1"/>
  <c r="L2883" i="2" l="1"/>
  <c r="L2883" i="1" s="1"/>
  <c r="L5038" i="2"/>
  <c r="L5038" i="1" s="1"/>
  <c r="L4499" i="2"/>
  <c r="L4499" i="1" s="1"/>
  <c r="L2345" i="2"/>
  <c r="L2345" i="1" s="1"/>
  <c r="L3422" i="2"/>
  <c r="L3422" i="1" s="1"/>
  <c r="L3961" i="2"/>
  <c r="L3961" i="1" s="1"/>
  <c r="R385" i="3"/>
  <c r="V385" i="3" s="1"/>
  <c r="A5039" i="2"/>
  <c r="A3423" i="2"/>
  <c r="L3317" i="2"/>
  <c r="L3317" i="1" s="1"/>
  <c r="A3962" i="2"/>
  <c r="A2346" i="2"/>
  <c r="A4500" i="2"/>
  <c r="L2669" i="2"/>
  <c r="L2669" i="1" s="1"/>
  <c r="A2884" i="2"/>
  <c r="G2357" i="2"/>
  <c r="G2895" i="2"/>
  <c r="G3434" i="2" s="1"/>
  <c r="G3973" i="2" s="1"/>
  <c r="G4512" i="2" s="1"/>
  <c r="G5051" i="2" s="1"/>
  <c r="AC287" i="3"/>
  <c r="AE286" i="3"/>
  <c r="G975" i="2"/>
  <c r="L630" i="2"/>
  <c r="L630" i="1" s="1"/>
  <c r="G287" i="2"/>
  <c r="G631" i="2"/>
  <c r="L286" i="2"/>
  <c r="L286" i="1" s="1"/>
  <c r="D5039" i="1"/>
  <c r="B5039" i="1"/>
  <c r="B5039" i="2" s="1"/>
  <c r="A5040" i="1"/>
  <c r="F5040" i="1" s="1"/>
  <c r="B4500" i="1"/>
  <c r="B4500" i="2" s="1"/>
  <c r="A4501" i="1"/>
  <c r="F4501" i="1" s="1"/>
  <c r="D4500" i="1"/>
  <c r="A3963" i="1"/>
  <c r="F3963" i="1" s="1"/>
  <c r="B3962" i="1"/>
  <c r="B3962" i="2" s="1"/>
  <c r="D3962" i="1"/>
  <c r="D3423" i="1"/>
  <c r="B3423" i="1"/>
  <c r="B3423" i="2" s="1"/>
  <c r="A3424" i="1"/>
  <c r="F3424" i="1" s="1"/>
  <c r="A2347" i="1"/>
  <c r="F2347" i="1" s="1"/>
  <c r="D2346" i="1"/>
  <c r="B2346" i="1"/>
  <c r="B2346" i="2" s="1"/>
  <c r="A2885" i="1"/>
  <c r="F2885" i="1" s="1"/>
  <c r="D2884" i="1"/>
  <c r="B2884" i="1"/>
  <c r="B2884" i="2" s="1"/>
  <c r="L2884" i="2" l="1"/>
  <c r="L2884" i="1" s="1"/>
  <c r="L4500" i="2"/>
  <c r="L4500" i="1" s="1"/>
  <c r="L2346" i="2"/>
  <c r="L2346" i="1" s="1"/>
  <c r="L3962" i="2"/>
  <c r="L3962" i="1" s="1"/>
  <c r="L3423" i="2"/>
  <c r="L3423" i="1" s="1"/>
  <c r="L5039" i="2"/>
  <c r="L5039" i="1" s="1"/>
  <c r="R386" i="3"/>
  <c r="V386" i="3" s="1"/>
  <c r="A4501" i="2"/>
  <c r="L2670" i="2"/>
  <c r="L2670" i="1" s="1"/>
  <c r="A2885" i="2"/>
  <c r="A5040" i="2"/>
  <c r="G2358" i="2"/>
  <c r="G2896" i="2"/>
  <c r="G3435" i="2" s="1"/>
  <c r="G3974" i="2" s="1"/>
  <c r="G4513" i="2" s="1"/>
  <c r="G5052" i="2" s="1"/>
  <c r="A3424" i="2"/>
  <c r="L3318" i="2"/>
  <c r="L3318" i="1" s="1"/>
  <c r="A3963" i="2"/>
  <c r="A2347" i="2"/>
  <c r="AC288" i="3"/>
  <c r="AE287" i="3"/>
  <c r="G976" i="2"/>
  <c r="L631" i="2"/>
  <c r="L631" i="1" s="1"/>
  <c r="G288" i="2"/>
  <c r="G632" i="2"/>
  <c r="L287" i="2"/>
  <c r="L287" i="1" s="1"/>
  <c r="G1320" i="2"/>
  <c r="L975" i="2"/>
  <c r="L975" i="1" s="1"/>
  <c r="A5041" i="1"/>
  <c r="F5041" i="1" s="1"/>
  <c r="D5040" i="1"/>
  <c r="B5040" i="1"/>
  <c r="B5040" i="2" s="1"/>
  <c r="A4502" i="1"/>
  <c r="F4502" i="1" s="1"/>
  <c r="D4501" i="1"/>
  <c r="B4501" i="1"/>
  <c r="B4501" i="2" s="1"/>
  <c r="D3963" i="1"/>
  <c r="A3964" i="1"/>
  <c r="F3964" i="1" s="1"/>
  <c r="B3963" i="1"/>
  <c r="B3963" i="2" s="1"/>
  <c r="B3424" i="1"/>
  <c r="B3424" i="2" s="1"/>
  <c r="D3424" i="1"/>
  <c r="A3425" i="1"/>
  <c r="F3425" i="1" s="1"/>
  <c r="D2885" i="1"/>
  <c r="B2885" i="1"/>
  <c r="B2885" i="2" s="1"/>
  <c r="A2886" i="1"/>
  <c r="F2886" i="1" s="1"/>
  <c r="A2348" i="1"/>
  <c r="F2348" i="1" s="1"/>
  <c r="D2347" i="1"/>
  <c r="B2347" i="1"/>
  <c r="B2347" i="2" s="1"/>
  <c r="L2347" i="2" l="1"/>
  <c r="L2347" i="1" s="1"/>
  <c r="L3963" i="2"/>
  <c r="L3963" i="1" s="1"/>
  <c r="L3424" i="2"/>
  <c r="L3424" i="1" s="1"/>
  <c r="L5040" i="2"/>
  <c r="L5040" i="1" s="1"/>
  <c r="L2885" i="2"/>
  <c r="L2885" i="1" s="1"/>
  <c r="L4501" i="2"/>
  <c r="L4501" i="1" s="1"/>
  <c r="R387" i="3"/>
  <c r="V387" i="3" s="1"/>
  <c r="A2348" i="2"/>
  <c r="A4502" i="2"/>
  <c r="G2359" i="2"/>
  <c r="G2897" i="2"/>
  <c r="G3436" i="2" s="1"/>
  <c r="G3975" i="2" s="1"/>
  <c r="G4514" i="2" s="1"/>
  <c r="G5053" i="2" s="1"/>
  <c r="L2671" i="2"/>
  <c r="L2671" i="1" s="1"/>
  <c r="A2886" i="2"/>
  <c r="A3425" i="2"/>
  <c r="A5041" i="2"/>
  <c r="L3319" i="2"/>
  <c r="L3319" i="1" s="1"/>
  <c r="A3964" i="2"/>
  <c r="AC289" i="3"/>
  <c r="AE288" i="3"/>
  <c r="G1665" i="2"/>
  <c r="L1320" i="2"/>
  <c r="L1320" i="1" s="1"/>
  <c r="G977" i="2"/>
  <c r="L632" i="2"/>
  <c r="L632" i="1" s="1"/>
  <c r="G289" i="2"/>
  <c r="G633" i="2"/>
  <c r="L288" i="2"/>
  <c r="L288" i="1" s="1"/>
  <c r="G1321" i="2"/>
  <c r="L976" i="2"/>
  <c r="L976" i="1" s="1"/>
  <c r="D5041" i="1"/>
  <c r="B5041" i="1"/>
  <c r="B5041" i="2" s="1"/>
  <c r="A5042" i="1"/>
  <c r="F5042" i="1" s="1"/>
  <c r="B4502" i="1"/>
  <c r="B4502" i="2" s="1"/>
  <c r="A4503" i="1"/>
  <c r="F4503" i="1" s="1"/>
  <c r="D4502" i="1"/>
  <c r="A3965" i="1"/>
  <c r="F3965" i="1" s="1"/>
  <c r="B3964" i="1"/>
  <c r="B3964" i="2" s="1"/>
  <c r="D3964" i="1"/>
  <c r="D3425" i="1"/>
  <c r="A3426" i="1"/>
  <c r="F3426" i="1" s="1"/>
  <c r="B3425" i="1"/>
  <c r="B3425" i="2" s="1"/>
  <c r="A2349" i="1"/>
  <c r="F2349" i="1" s="1"/>
  <c r="D2348" i="1"/>
  <c r="B2348" i="1"/>
  <c r="B2348" i="2" s="1"/>
  <c r="A2887" i="1"/>
  <c r="F2887" i="1" s="1"/>
  <c r="D2886" i="1"/>
  <c r="B2886" i="1"/>
  <c r="B2886" i="2" s="1"/>
  <c r="L3964" i="2" l="1"/>
  <c r="L3964" i="1" s="1"/>
  <c r="L5041" i="2"/>
  <c r="L5041" i="1" s="1"/>
  <c r="L3425" i="2"/>
  <c r="L3425" i="1" s="1"/>
  <c r="L2886" i="2"/>
  <c r="L2886" i="1" s="1"/>
  <c r="L4502" i="2"/>
  <c r="L4502" i="1" s="1"/>
  <c r="L2348" i="2"/>
  <c r="L2348" i="1" s="1"/>
  <c r="R388" i="3"/>
  <c r="V388" i="3" s="1"/>
  <c r="A3426" i="2"/>
  <c r="A4503" i="2"/>
  <c r="A5042" i="2"/>
  <c r="A2349" i="2"/>
  <c r="G2360" i="2"/>
  <c r="G2898" i="2"/>
  <c r="G3437" i="2" s="1"/>
  <c r="G3976" i="2" s="1"/>
  <c r="G4515" i="2" s="1"/>
  <c r="G5054" i="2" s="1"/>
  <c r="L2672" i="2"/>
  <c r="L2672" i="1" s="1"/>
  <c r="A2887" i="2"/>
  <c r="L3320" i="2"/>
  <c r="L3320" i="1" s="1"/>
  <c r="A3965" i="2"/>
  <c r="AC290" i="3"/>
  <c r="AE289" i="3"/>
  <c r="G1666" i="2"/>
  <c r="L1321" i="2"/>
  <c r="L1321" i="1" s="1"/>
  <c r="G978" i="2"/>
  <c r="L633" i="2"/>
  <c r="L633" i="1" s="1"/>
  <c r="G290" i="2"/>
  <c r="G634" i="2"/>
  <c r="L289" i="2"/>
  <c r="L289" i="1" s="1"/>
  <c r="G1322" i="2"/>
  <c r="L977" i="2"/>
  <c r="L977" i="1" s="1"/>
  <c r="G2010" i="2"/>
  <c r="L2010" i="2" s="1"/>
  <c r="L2010" i="1" s="1"/>
  <c r="L1665" i="2"/>
  <c r="L1665" i="1" s="1"/>
  <c r="A5043" i="1"/>
  <c r="F5043" i="1" s="1"/>
  <c r="D5042" i="1"/>
  <c r="B5042" i="1"/>
  <c r="B5042" i="2" s="1"/>
  <c r="A4504" i="1"/>
  <c r="F4504" i="1" s="1"/>
  <c r="D4503" i="1"/>
  <c r="B4503" i="1"/>
  <c r="B4503" i="2" s="1"/>
  <c r="D3965" i="1"/>
  <c r="B3965" i="1"/>
  <c r="B3965" i="2" s="1"/>
  <c r="A3966" i="1"/>
  <c r="F3966" i="1" s="1"/>
  <c r="B3426" i="1"/>
  <c r="B3426" i="2" s="1"/>
  <c r="A3427" i="1"/>
  <c r="F3427" i="1" s="1"/>
  <c r="D3426" i="1"/>
  <c r="D2887" i="1"/>
  <c r="B2887" i="1"/>
  <c r="B2887" i="2" s="1"/>
  <c r="A2888" i="1"/>
  <c r="F2888" i="1" s="1"/>
  <c r="A2350" i="1"/>
  <c r="F2350" i="1" s="1"/>
  <c r="D2349" i="1"/>
  <c r="B2349" i="1"/>
  <c r="B2349" i="2" s="1"/>
  <c r="L3965" i="2" l="1"/>
  <c r="L3965" i="1" s="1"/>
  <c r="L2887" i="2"/>
  <c r="L2887" i="1" s="1"/>
  <c r="L2349" i="2"/>
  <c r="L2349" i="1" s="1"/>
  <c r="L5042" i="2"/>
  <c r="L5042" i="1" s="1"/>
  <c r="L4503" i="2"/>
  <c r="L4503" i="1" s="1"/>
  <c r="L3426" i="2"/>
  <c r="L3426" i="1" s="1"/>
  <c r="R389" i="3"/>
  <c r="V389" i="3" s="1"/>
  <c r="L2673" i="2"/>
  <c r="L2673" i="1" s="1"/>
  <c r="A2888" i="2"/>
  <c r="G2361" i="2"/>
  <c r="G2899" i="2"/>
  <c r="G3438" i="2" s="1"/>
  <c r="G3977" i="2" s="1"/>
  <c r="G4516" i="2" s="1"/>
  <c r="G5055" i="2" s="1"/>
  <c r="A5043" i="2"/>
  <c r="A3427" i="2"/>
  <c r="L3321" i="2"/>
  <c r="L3321" i="1" s="1"/>
  <c r="A3966" i="2"/>
  <c r="A2350" i="2"/>
  <c r="L2350" i="2" s="1"/>
  <c r="L2350" i="1" s="1"/>
  <c r="A4504" i="2"/>
  <c r="AC291" i="3"/>
  <c r="AE290" i="3"/>
  <c r="G979" i="2"/>
  <c r="L634" i="2"/>
  <c r="L634" i="1" s="1"/>
  <c r="G1667" i="2"/>
  <c r="L1322" i="2"/>
  <c r="L1322" i="1" s="1"/>
  <c r="G291" i="2"/>
  <c r="G635" i="2"/>
  <c r="L290" i="2"/>
  <c r="L290" i="1" s="1"/>
  <c r="G1323" i="2"/>
  <c r="L978" i="2"/>
  <c r="L978" i="1" s="1"/>
  <c r="G2011" i="2"/>
  <c r="L2011" i="2" s="1"/>
  <c r="L2011" i="1" s="1"/>
  <c r="L1666" i="2"/>
  <c r="L1666" i="1" s="1"/>
  <c r="D5043" i="1"/>
  <c r="B5043" i="1"/>
  <c r="B5043" i="2" s="1"/>
  <c r="A5044" i="1"/>
  <c r="F5044" i="1" s="1"/>
  <c r="B4504" i="1"/>
  <c r="B4504" i="2" s="1"/>
  <c r="A4505" i="1"/>
  <c r="F4505" i="1" s="1"/>
  <c r="D4504" i="1"/>
  <c r="A3967" i="1"/>
  <c r="F3967" i="1" s="1"/>
  <c r="D3966" i="1"/>
  <c r="B3966" i="1"/>
  <c r="B3966" i="2" s="1"/>
  <c r="B3427" i="1"/>
  <c r="B3427" i="2" s="1"/>
  <c r="A3428" i="1"/>
  <c r="F3428" i="1" s="1"/>
  <c r="D3427" i="1"/>
  <c r="A2351" i="1"/>
  <c r="F2351" i="1" s="1"/>
  <c r="D2350" i="1"/>
  <c r="B2350" i="1"/>
  <c r="B2350" i="2" s="1"/>
  <c r="A2889" i="1"/>
  <c r="F2889" i="1" s="1"/>
  <c r="D2888" i="1"/>
  <c r="B2888" i="1"/>
  <c r="B2888" i="2" s="1"/>
  <c r="L4504" i="2" l="1"/>
  <c r="L4504" i="1" s="1"/>
  <c r="L3966" i="2"/>
  <c r="L3966" i="1" s="1"/>
  <c r="L3427" i="2"/>
  <c r="L3427" i="1" s="1"/>
  <c r="L5043" i="2"/>
  <c r="L5043" i="1" s="1"/>
  <c r="L2888" i="2"/>
  <c r="L2888" i="1" s="1"/>
  <c r="R390" i="3"/>
  <c r="V390" i="3" s="1"/>
  <c r="A5044" i="2"/>
  <c r="A3428" i="2"/>
  <c r="A2351" i="2"/>
  <c r="L3322" i="2"/>
  <c r="L3322" i="1" s="1"/>
  <c r="A3967" i="2"/>
  <c r="G2362" i="2"/>
  <c r="G2900" i="2"/>
  <c r="G3439" i="2" s="1"/>
  <c r="G3978" i="2" s="1"/>
  <c r="G4517" i="2" s="1"/>
  <c r="G5056" i="2" s="1"/>
  <c r="A4505" i="2"/>
  <c r="L2674" i="2"/>
  <c r="L2674" i="1" s="1"/>
  <c r="A2889" i="2"/>
  <c r="AC292" i="3"/>
  <c r="AE291" i="3"/>
  <c r="G1668" i="2"/>
  <c r="L1323" i="2"/>
  <c r="L1323" i="1" s="1"/>
  <c r="G980" i="2"/>
  <c r="L635" i="2"/>
  <c r="L635" i="1" s="1"/>
  <c r="G292" i="2"/>
  <c r="G636" i="2"/>
  <c r="L291" i="2"/>
  <c r="L291" i="1" s="1"/>
  <c r="G2012" i="2"/>
  <c r="L2012" i="2" s="1"/>
  <c r="L2012" i="1" s="1"/>
  <c r="L1667" i="2"/>
  <c r="L1667" i="1" s="1"/>
  <c r="G1324" i="2"/>
  <c r="L979" i="2"/>
  <c r="L979" i="1" s="1"/>
  <c r="A5045" i="1"/>
  <c r="F5045" i="1" s="1"/>
  <c r="D5044" i="1"/>
  <c r="B5044" i="1"/>
  <c r="B5044" i="2" s="1"/>
  <c r="A4506" i="1"/>
  <c r="F4506" i="1" s="1"/>
  <c r="D4505" i="1"/>
  <c r="B4505" i="1"/>
  <c r="B4505" i="2" s="1"/>
  <c r="D3967" i="1"/>
  <c r="B3967" i="1"/>
  <c r="B3967" i="2" s="1"/>
  <c r="A3968" i="1"/>
  <c r="F3968" i="1" s="1"/>
  <c r="B3428" i="1"/>
  <c r="B3428" i="2" s="1"/>
  <c r="D3428" i="1"/>
  <c r="A3429" i="1"/>
  <c r="F3429" i="1" s="1"/>
  <c r="D2889" i="1"/>
  <c r="B2889" i="1"/>
  <c r="B2889" i="2" s="1"/>
  <c r="A2890" i="1"/>
  <c r="F2890" i="1" s="1"/>
  <c r="A2352" i="1"/>
  <c r="F2352" i="1" s="1"/>
  <c r="D2351" i="1"/>
  <c r="B2351" i="1"/>
  <c r="B2351" i="2" s="1"/>
  <c r="L5044" i="2" l="1"/>
  <c r="L5044" i="1" s="1"/>
  <c r="L2889" i="2"/>
  <c r="L2889" i="1" s="1"/>
  <c r="L4505" i="2"/>
  <c r="L4505" i="1" s="1"/>
  <c r="L3967" i="2"/>
  <c r="L3967" i="1" s="1"/>
  <c r="L2351" i="2"/>
  <c r="L2351" i="1" s="1"/>
  <c r="L3428" i="2"/>
  <c r="L3428" i="1" s="1"/>
  <c r="R391" i="3"/>
  <c r="V391" i="3" s="1"/>
  <c r="L3323" i="2"/>
  <c r="L3323" i="1" s="1"/>
  <c r="A3968" i="2"/>
  <c r="L2675" i="2"/>
  <c r="L2675" i="1" s="1"/>
  <c r="A2890" i="2"/>
  <c r="G2363" i="2"/>
  <c r="G2901" i="2"/>
  <c r="G3440" i="2" s="1"/>
  <c r="G3979" i="2" s="1"/>
  <c r="G4518" i="2" s="1"/>
  <c r="G5057" i="2" s="1"/>
  <c r="A5045" i="2"/>
  <c r="A3429" i="2"/>
  <c r="A2352" i="2"/>
  <c r="L2352" i="2" s="1"/>
  <c r="L2352" i="1" s="1"/>
  <c r="A4506" i="2"/>
  <c r="AC293" i="3"/>
  <c r="AE292" i="3"/>
  <c r="G1669" i="2"/>
  <c r="L1324" i="2"/>
  <c r="L1324" i="1" s="1"/>
  <c r="G981" i="2"/>
  <c r="L636" i="2"/>
  <c r="L636" i="1" s="1"/>
  <c r="G293" i="2"/>
  <c r="G637" i="2"/>
  <c r="L292" i="2"/>
  <c r="L292" i="1" s="1"/>
  <c r="G1325" i="2"/>
  <c r="L980" i="2"/>
  <c r="L980" i="1" s="1"/>
  <c r="G2013" i="2"/>
  <c r="L2013" i="2" s="1"/>
  <c r="L2013" i="1" s="1"/>
  <c r="L1668" i="2"/>
  <c r="L1668" i="1" s="1"/>
  <c r="D5045" i="1"/>
  <c r="B5045" i="1"/>
  <c r="B5045" i="2" s="1"/>
  <c r="A5046" i="1"/>
  <c r="F5046" i="1" s="1"/>
  <c r="B4506" i="1"/>
  <c r="B4506" i="2" s="1"/>
  <c r="A4507" i="1"/>
  <c r="F4507" i="1" s="1"/>
  <c r="D4506" i="1"/>
  <c r="A3969" i="1"/>
  <c r="F3969" i="1" s="1"/>
  <c r="B3968" i="1"/>
  <c r="B3968" i="2" s="1"/>
  <c r="D3968" i="1"/>
  <c r="D3429" i="1"/>
  <c r="B3429" i="1"/>
  <c r="B3429" i="2" s="1"/>
  <c r="A3430" i="1"/>
  <c r="F3430" i="1" s="1"/>
  <c r="A2353" i="1"/>
  <c r="F2353" i="1" s="1"/>
  <c r="B2352" i="1"/>
  <c r="B2352" i="2" s="1"/>
  <c r="D2352" i="1"/>
  <c r="A2891" i="1"/>
  <c r="F2891" i="1" s="1"/>
  <c r="D2890" i="1"/>
  <c r="B2890" i="1"/>
  <c r="B2890" i="2" s="1"/>
  <c r="L4506" i="2" l="1"/>
  <c r="L4506" i="1" s="1"/>
  <c r="L3429" i="2"/>
  <c r="L3429" i="1" s="1"/>
  <c r="L5045" i="2"/>
  <c r="L5045" i="1" s="1"/>
  <c r="L2890" i="2"/>
  <c r="L2890" i="1" s="1"/>
  <c r="L3968" i="2"/>
  <c r="L3968" i="1" s="1"/>
  <c r="R392" i="3"/>
  <c r="V392" i="3" s="1"/>
  <c r="A5046" i="2"/>
  <c r="A2353" i="2"/>
  <c r="A3430" i="2"/>
  <c r="G2364" i="2"/>
  <c r="G2902" i="2"/>
  <c r="G3441" i="2" s="1"/>
  <c r="G3980" i="2" s="1"/>
  <c r="G4519" i="2" s="1"/>
  <c r="G5058" i="2" s="1"/>
  <c r="L3324" i="2"/>
  <c r="L3324" i="1" s="1"/>
  <c r="A3969" i="2"/>
  <c r="A4507" i="2"/>
  <c r="L2676" i="2"/>
  <c r="L2676" i="1" s="1"/>
  <c r="A2891" i="2"/>
  <c r="AC294" i="3"/>
  <c r="AE293" i="3"/>
  <c r="G1670" i="2"/>
  <c r="L1325" i="2"/>
  <c r="L1325" i="1" s="1"/>
  <c r="G982" i="2"/>
  <c r="L637" i="2"/>
  <c r="L637" i="1" s="1"/>
  <c r="G294" i="2"/>
  <c r="G638" i="2"/>
  <c r="L293" i="2"/>
  <c r="L293" i="1" s="1"/>
  <c r="G1326" i="2"/>
  <c r="L981" i="2"/>
  <c r="L981" i="1" s="1"/>
  <c r="G2014" i="2"/>
  <c r="L2014" i="2" s="1"/>
  <c r="L2014" i="1" s="1"/>
  <c r="L1669" i="2"/>
  <c r="L1669" i="1" s="1"/>
  <c r="A5047" i="1"/>
  <c r="F5047" i="1" s="1"/>
  <c r="D5046" i="1"/>
  <c r="B5046" i="1"/>
  <c r="B5046" i="2" s="1"/>
  <c r="A4508" i="1"/>
  <c r="F4508" i="1" s="1"/>
  <c r="D4507" i="1"/>
  <c r="B4507" i="1"/>
  <c r="B4507" i="2" s="1"/>
  <c r="D3969" i="1"/>
  <c r="B3969" i="1"/>
  <c r="B3969" i="2" s="1"/>
  <c r="A3970" i="1"/>
  <c r="F3970" i="1" s="1"/>
  <c r="B3430" i="1"/>
  <c r="B3430" i="2" s="1"/>
  <c r="A3431" i="1"/>
  <c r="F3431" i="1" s="1"/>
  <c r="D3430" i="1"/>
  <c r="D2891" i="1"/>
  <c r="B2891" i="1"/>
  <c r="B2891" i="2" s="1"/>
  <c r="A2892" i="1"/>
  <c r="F2892" i="1" s="1"/>
  <c r="A2354" i="1"/>
  <c r="F2354" i="1" s="1"/>
  <c r="D2353" i="1"/>
  <c r="B2353" i="1"/>
  <c r="B2353" i="2" s="1"/>
  <c r="L5046" i="2" l="1"/>
  <c r="L5046" i="1" s="1"/>
  <c r="L2891" i="2"/>
  <c r="L2891" i="1" s="1"/>
  <c r="L4507" i="2"/>
  <c r="L4507" i="1" s="1"/>
  <c r="L3969" i="2"/>
  <c r="L3969" i="1" s="1"/>
  <c r="L3430" i="2"/>
  <c r="L3430" i="1" s="1"/>
  <c r="L2353" i="2"/>
  <c r="L2353" i="1" s="1"/>
  <c r="R393" i="3"/>
  <c r="V393" i="3" s="1"/>
  <c r="A5047" i="2"/>
  <c r="G2365" i="2"/>
  <c r="G2903" i="2"/>
  <c r="G3442" i="2" s="1"/>
  <c r="G3981" i="2" s="1"/>
  <c r="G4520" i="2" s="1"/>
  <c r="G5059" i="2" s="1"/>
  <c r="A3431" i="2"/>
  <c r="A2354" i="2"/>
  <c r="A4508" i="2"/>
  <c r="L2677" i="2"/>
  <c r="L2677" i="1" s="1"/>
  <c r="A2892" i="2"/>
  <c r="L3325" i="2"/>
  <c r="L3325" i="1" s="1"/>
  <c r="A3970" i="2"/>
  <c r="AC295" i="3"/>
  <c r="AE294" i="3"/>
  <c r="G1671" i="2"/>
  <c r="L1326" i="2"/>
  <c r="L1326" i="1" s="1"/>
  <c r="G983" i="2"/>
  <c r="L638" i="2"/>
  <c r="L638" i="1" s="1"/>
  <c r="G295" i="2"/>
  <c r="G639" i="2"/>
  <c r="L294" i="2"/>
  <c r="L294" i="1" s="1"/>
  <c r="G1327" i="2"/>
  <c r="L982" i="2"/>
  <c r="L982" i="1" s="1"/>
  <c r="G2015" i="2"/>
  <c r="L2015" i="2" s="1"/>
  <c r="L2015" i="1" s="1"/>
  <c r="L1670" i="2"/>
  <c r="L1670" i="1" s="1"/>
  <c r="D5047" i="1"/>
  <c r="B5047" i="1"/>
  <c r="B5047" i="2" s="1"/>
  <c r="A5048" i="1"/>
  <c r="F5048" i="1" s="1"/>
  <c r="B4508" i="1"/>
  <c r="B4508" i="2" s="1"/>
  <c r="A4509" i="1"/>
  <c r="F4509" i="1" s="1"/>
  <c r="D4508" i="1"/>
  <c r="A3971" i="1"/>
  <c r="F3971" i="1" s="1"/>
  <c r="D3970" i="1"/>
  <c r="B3970" i="1"/>
  <c r="B3970" i="2" s="1"/>
  <c r="A3432" i="1"/>
  <c r="F3432" i="1" s="1"/>
  <c r="D3431" i="1"/>
  <c r="B3431" i="1"/>
  <c r="B3431" i="2" s="1"/>
  <c r="A2355" i="1"/>
  <c r="F2355" i="1" s="1"/>
  <c r="D2354" i="1"/>
  <c r="B2354" i="1"/>
  <c r="B2354" i="2" s="1"/>
  <c r="A2893" i="1"/>
  <c r="F2893" i="1" s="1"/>
  <c r="D2892" i="1"/>
  <c r="B2892" i="1"/>
  <c r="B2892" i="2" s="1"/>
  <c r="L3970" i="2" l="1"/>
  <c r="L3970" i="1" s="1"/>
  <c r="L2892" i="2"/>
  <c r="L2892" i="1" s="1"/>
  <c r="L4508" i="2"/>
  <c r="L4508" i="1" s="1"/>
  <c r="L2354" i="2"/>
  <c r="L2354" i="1" s="1"/>
  <c r="L3431" i="2"/>
  <c r="L3431" i="1" s="1"/>
  <c r="L5047" i="2"/>
  <c r="L5047" i="1" s="1"/>
  <c r="R394" i="3"/>
  <c r="V394" i="3" s="1"/>
  <c r="A2355" i="2"/>
  <c r="A5048" i="2"/>
  <c r="A3432" i="2"/>
  <c r="L3326" i="2"/>
  <c r="L3326" i="1" s="1"/>
  <c r="A3971" i="2"/>
  <c r="G2366" i="2"/>
  <c r="G2904" i="2"/>
  <c r="G3443" i="2" s="1"/>
  <c r="G3982" i="2" s="1"/>
  <c r="G4521" i="2" s="1"/>
  <c r="G5060" i="2" s="1"/>
  <c r="L2678" i="2"/>
  <c r="L2678" i="1" s="1"/>
  <c r="A2893" i="2"/>
  <c r="A4509" i="2"/>
  <c r="AC296" i="3"/>
  <c r="AE295" i="3"/>
  <c r="G1672" i="2"/>
  <c r="L1327" i="2"/>
  <c r="L1327" i="1" s="1"/>
  <c r="G984" i="2"/>
  <c r="L639" i="2"/>
  <c r="L639" i="1" s="1"/>
  <c r="G296" i="2"/>
  <c r="G640" i="2"/>
  <c r="L295" i="2"/>
  <c r="L295" i="1" s="1"/>
  <c r="G1328" i="2"/>
  <c r="L983" i="2"/>
  <c r="L983" i="1" s="1"/>
  <c r="G2016" i="2"/>
  <c r="L2016" i="2" s="1"/>
  <c r="L2016" i="1" s="1"/>
  <c r="L1671" i="2"/>
  <c r="L1671" i="1" s="1"/>
  <c r="A5049" i="1"/>
  <c r="F5049" i="1" s="1"/>
  <c r="D5048" i="1"/>
  <c r="B5048" i="1"/>
  <c r="B5048" i="2" s="1"/>
  <c r="A4510" i="1"/>
  <c r="F4510" i="1" s="1"/>
  <c r="D4509" i="1"/>
  <c r="B4509" i="1"/>
  <c r="B4509" i="2" s="1"/>
  <c r="D3971" i="1"/>
  <c r="B3971" i="1"/>
  <c r="B3971" i="2" s="1"/>
  <c r="A3972" i="1"/>
  <c r="F3972" i="1" s="1"/>
  <c r="B3432" i="1"/>
  <c r="B3432" i="2" s="1"/>
  <c r="A3433" i="1"/>
  <c r="F3433" i="1" s="1"/>
  <c r="D3432" i="1"/>
  <c r="D2893" i="1"/>
  <c r="B2893" i="1"/>
  <c r="B2893" i="2" s="1"/>
  <c r="A2894" i="1"/>
  <c r="F2894" i="1" s="1"/>
  <c r="A2356" i="1"/>
  <c r="F2356" i="1" s="1"/>
  <c r="D2355" i="1"/>
  <c r="B2355" i="1"/>
  <c r="B2355" i="2" s="1"/>
  <c r="L2893" i="2" l="1"/>
  <c r="L2893" i="1" s="1"/>
  <c r="L4509" i="2"/>
  <c r="L4509" i="1" s="1"/>
  <c r="L3971" i="2"/>
  <c r="L3971" i="1" s="1"/>
  <c r="L3432" i="2"/>
  <c r="L3432" i="1" s="1"/>
  <c r="L5048" i="2"/>
  <c r="L5048" i="1" s="1"/>
  <c r="L2355" i="2"/>
  <c r="L2355" i="1" s="1"/>
  <c r="R395" i="3"/>
  <c r="V395" i="3" s="1"/>
  <c r="L2679" i="2"/>
  <c r="L2679" i="1" s="1"/>
  <c r="A2894" i="2"/>
  <c r="G2367" i="2"/>
  <c r="G2905" i="2"/>
  <c r="G3444" i="2" s="1"/>
  <c r="G3983" i="2" s="1"/>
  <c r="G4522" i="2" s="1"/>
  <c r="G5061" i="2" s="1"/>
  <c r="A5049" i="2"/>
  <c r="A3433" i="2"/>
  <c r="L3327" i="2"/>
  <c r="L3327" i="1" s="1"/>
  <c r="A3972" i="2"/>
  <c r="L2356" i="2"/>
  <c r="L2356" i="1" s="1"/>
  <c r="A2356" i="2"/>
  <c r="A4510" i="2"/>
  <c r="AC297" i="3"/>
  <c r="AE296" i="3"/>
  <c r="G1673" i="2"/>
  <c r="L1328" i="2"/>
  <c r="L1328" i="1" s="1"/>
  <c r="G985" i="2"/>
  <c r="L640" i="2"/>
  <c r="L640" i="1" s="1"/>
  <c r="G297" i="2"/>
  <c r="G641" i="2"/>
  <c r="L296" i="2"/>
  <c r="L296" i="1" s="1"/>
  <c r="G1329" i="2"/>
  <c r="L984" i="2"/>
  <c r="L984" i="1" s="1"/>
  <c r="G2017" i="2"/>
  <c r="L2017" i="2" s="1"/>
  <c r="L2017" i="1" s="1"/>
  <c r="L1672" i="2"/>
  <c r="L1672" i="1" s="1"/>
  <c r="D5049" i="1"/>
  <c r="B5049" i="1"/>
  <c r="B5049" i="2" s="1"/>
  <c r="A5050" i="1"/>
  <c r="F5050" i="1" s="1"/>
  <c r="B4510" i="1"/>
  <c r="B4510" i="2" s="1"/>
  <c r="A4511" i="1"/>
  <c r="F4511" i="1" s="1"/>
  <c r="D4510" i="1"/>
  <c r="A3973" i="1"/>
  <c r="F3973" i="1" s="1"/>
  <c r="D3972" i="1"/>
  <c r="B3972" i="1"/>
  <c r="B3972" i="2" s="1"/>
  <c r="B3433" i="1"/>
  <c r="B3433" i="2" s="1"/>
  <c r="A3434" i="1"/>
  <c r="F3434" i="1" s="1"/>
  <c r="D3433" i="1"/>
  <c r="A2357" i="1"/>
  <c r="F2357" i="1" s="1"/>
  <c r="D2356" i="1"/>
  <c r="B2356" i="1"/>
  <c r="B2356" i="2" s="1"/>
  <c r="A2895" i="1"/>
  <c r="F2895" i="1" s="1"/>
  <c r="D2894" i="1"/>
  <c r="B2894" i="1"/>
  <c r="B2894" i="2" s="1"/>
  <c r="L4510" i="2" l="1"/>
  <c r="L4510" i="1" s="1"/>
  <c r="L3972" i="2"/>
  <c r="L3972" i="1" s="1"/>
  <c r="L3433" i="2"/>
  <c r="L3433" i="1" s="1"/>
  <c r="L5049" i="2"/>
  <c r="L5049" i="1" s="1"/>
  <c r="L2894" i="2"/>
  <c r="L2894" i="1" s="1"/>
  <c r="R396" i="3"/>
  <c r="V396" i="3" s="1"/>
  <c r="A5050" i="2"/>
  <c r="A2357" i="2"/>
  <c r="A3434" i="2"/>
  <c r="L3328" i="2"/>
  <c r="L3328" i="1" s="1"/>
  <c r="A3973" i="2"/>
  <c r="G2368" i="2"/>
  <c r="G2906" i="2"/>
  <c r="G3445" i="2" s="1"/>
  <c r="G3984" i="2" s="1"/>
  <c r="G4523" i="2" s="1"/>
  <c r="G5062" i="2" s="1"/>
  <c r="A4511" i="2"/>
  <c r="L2680" i="2"/>
  <c r="L2680" i="1" s="1"/>
  <c r="A2895" i="2"/>
  <c r="AC298" i="3"/>
  <c r="AE297" i="3"/>
  <c r="G1674" i="2"/>
  <c r="L1329" i="2"/>
  <c r="L1329" i="1" s="1"/>
  <c r="G986" i="2"/>
  <c r="L641" i="2"/>
  <c r="L641" i="1" s="1"/>
  <c r="G298" i="2"/>
  <c r="G642" i="2"/>
  <c r="L297" i="2"/>
  <c r="L297" i="1" s="1"/>
  <c r="G1330" i="2"/>
  <c r="L985" i="2"/>
  <c r="L985" i="1" s="1"/>
  <c r="G2018" i="2"/>
  <c r="L2018" i="2" s="1"/>
  <c r="L2018" i="1" s="1"/>
  <c r="L1673" i="2"/>
  <c r="L1673" i="1" s="1"/>
  <c r="A5051" i="1"/>
  <c r="F5051" i="1" s="1"/>
  <c r="D5050" i="1"/>
  <c r="B5050" i="1"/>
  <c r="B5050" i="2" s="1"/>
  <c r="A4512" i="1"/>
  <c r="F4512" i="1" s="1"/>
  <c r="D4511" i="1"/>
  <c r="B4511" i="1"/>
  <c r="B4511" i="2" s="1"/>
  <c r="D3973" i="1"/>
  <c r="B3973" i="1"/>
  <c r="B3973" i="2" s="1"/>
  <c r="A3974" i="1"/>
  <c r="F3974" i="1" s="1"/>
  <c r="B3434" i="1"/>
  <c r="B3434" i="2" s="1"/>
  <c r="D3434" i="1"/>
  <c r="A3435" i="1"/>
  <c r="F3435" i="1" s="1"/>
  <c r="D2895" i="1"/>
  <c r="B2895" i="1"/>
  <c r="B2895" i="2" s="1"/>
  <c r="A2896" i="1"/>
  <c r="F2896" i="1" s="1"/>
  <c r="A2358" i="1"/>
  <c r="F2358" i="1" s="1"/>
  <c r="B2357" i="1"/>
  <c r="B2357" i="2" s="1"/>
  <c r="D2357" i="1"/>
  <c r="L2895" i="2" l="1"/>
  <c r="L2895" i="1" s="1"/>
  <c r="L5050" i="2"/>
  <c r="L5050" i="1" s="1"/>
  <c r="L4511" i="2"/>
  <c r="L4511" i="1" s="1"/>
  <c r="L3973" i="2"/>
  <c r="L3973" i="1" s="1"/>
  <c r="L3434" i="2"/>
  <c r="L3434" i="1" s="1"/>
  <c r="L2357" i="2"/>
  <c r="L2357" i="1" s="1"/>
  <c r="R397" i="3"/>
  <c r="V397" i="3" s="1"/>
  <c r="L2681" i="2"/>
  <c r="L2681" i="1" s="1"/>
  <c r="A2896" i="2"/>
  <c r="G2369" i="2"/>
  <c r="G2907" i="2"/>
  <c r="G3446" i="2" s="1"/>
  <c r="G3985" i="2" s="1"/>
  <c r="G4524" i="2" s="1"/>
  <c r="G5063" i="2" s="1"/>
  <c r="A5051" i="2"/>
  <c r="A3435" i="2"/>
  <c r="L3329" i="2"/>
  <c r="L3329" i="1" s="1"/>
  <c r="A3974" i="2"/>
  <c r="L2358" i="2"/>
  <c r="L2358" i="1" s="1"/>
  <c r="A2358" i="2"/>
  <c r="A4512" i="2"/>
  <c r="AC299" i="3"/>
  <c r="AE298" i="3"/>
  <c r="G1675" i="2"/>
  <c r="L1330" i="2"/>
  <c r="L1330" i="1" s="1"/>
  <c r="G987" i="2"/>
  <c r="L642" i="2"/>
  <c r="L642" i="1" s="1"/>
  <c r="G299" i="2"/>
  <c r="G643" i="2"/>
  <c r="L298" i="2"/>
  <c r="L298" i="1" s="1"/>
  <c r="G1331" i="2"/>
  <c r="L986" i="2"/>
  <c r="L986" i="1" s="1"/>
  <c r="G2019" i="2"/>
  <c r="L2019" i="2" s="1"/>
  <c r="L2019" i="1" s="1"/>
  <c r="L1674" i="2"/>
  <c r="L1674" i="1" s="1"/>
  <c r="D5051" i="1"/>
  <c r="B5051" i="1"/>
  <c r="B5051" i="2" s="1"/>
  <c r="A5052" i="1"/>
  <c r="F5052" i="1" s="1"/>
  <c r="B4512" i="1"/>
  <c r="B4512" i="2" s="1"/>
  <c r="A4513" i="1"/>
  <c r="F4513" i="1" s="1"/>
  <c r="D4512" i="1"/>
  <c r="A3975" i="1"/>
  <c r="F3975" i="1" s="1"/>
  <c r="D3974" i="1"/>
  <c r="B3974" i="1"/>
  <c r="B3974" i="2" s="1"/>
  <c r="D3435" i="1"/>
  <c r="B3435" i="1"/>
  <c r="B3435" i="2" s="1"/>
  <c r="A3436" i="1"/>
  <c r="F3436" i="1" s="1"/>
  <c r="A2359" i="1"/>
  <c r="F2359" i="1" s="1"/>
  <c r="D2358" i="1"/>
  <c r="B2358" i="1"/>
  <c r="B2358" i="2" s="1"/>
  <c r="A2897" i="1"/>
  <c r="F2897" i="1" s="1"/>
  <c r="D2896" i="1"/>
  <c r="B2896" i="1"/>
  <c r="B2896" i="2" s="1"/>
  <c r="L4512" i="2" l="1"/>
  <c r="L4512" i="1" s="1"/>
  <c r="L3974" i="2"/>
  <c r="L3974" i="1" s="1"/>
  <c r="L3435" i="2"/>
  <c r="L3435" i="1" s="1"/>
  <c r="L5051" i="2"/>
  <c r="L5051" i="1" s="1"/>
  <c r="L2896" i="2"/>
  <c r="L2896" i="1" s="1"/>
  <c r="R398" i="3"/>
  <c r="V398" i="3" s="1"/>
  <c r="A5052" i="2"/>
  <c r="A2359" i="2"/>
  <c r="A3436" i="2"/>
  <c r="L3330" i="2"/>
  <c r="L3330" i="1" s="1"/>
  <c r="A3975" i="2"/>
  <c r="G2370" i="2"/>
  <c r="G2908" i="2"/>
  <c r="G3447" i="2" s="1"/>
  <c r="G3986" i="2" s="1"/>
  <c r="G4525" i="2" s="1"/>
  <c r="G5064" i="2" s="1"/>
  <c r="A4513" i="2"/>
  <c r="L2682" i="2"/>
  <c r="L2682" i="1" s="1"/>
  <c r="A2897" i="2"/>
  <c r="AC300" i="3"/>
  <c r="AE299" i="3"/>
  <c r="G988" i="2"/>
  <c r="L643" i="2"/>
  <c r="L643" i="1" s="1"/>
  <c r="G300" i="2"/>
  <c r="G644" i="2"/>
  <c r="L299" i="2"/>
  <c r="L299" i="1" s="1"/>
  <c r="G1332" i="2"/>
  <c r="L987" i="2"/>
  <c r="L987" i="1" s="1"/>
  <c r="G1676" i="2"/>
  <c r="L1331" i="2"/>
  <c r="L1331" i="1" s="1"/>
  <c r="G2020" i="2"/>
  <c r="L2020" i="2" s="1"/>
  <c r="L2020" i="1" s="1"/>
  <c r="L1675" i="2"/>
  <c r="L1675" i="1" s="1"/>
  <c r="A5053" i="1"/>
  <c r="F5053" i="1" s="1"/>
  <c r="D5052" i="1"/>
  <c r="B5052" i="1"/>
  <c r="B5052" i="2" s="1"/>
  <c r="A4514" i="1"/>
  <c r="F4514" i="1" s="1"/>
  <c r="D4513" i="1"/>
  <c r="B4513" i="1"/>
  <c r="B4513" i="2" s="1"/>
  <c r="D3975" i="1"/>
  <c r="B3975" i="1"/>
  <c r="B3975" i="2" s="1"/>
  <c r="A3976" i="1"/>
  <c r="F3976" i="1" s="1"/>
  <c r="B3436" i="1"/>
  <c r="B3436" i="2" s="1"/>
  <c r="D3436" i="1"/>
  <c r="A3437" i="1"/>
  <c r="F3437" i="1" s="1"/>
  <c r="D2897" i="1"/>
  <c r="B2897" i="1"/>
  <c r="B2897" i="2" s="1"/>
  <c r="A2898" i="1"/>
  <c r="F2898" i="1" s="1"/>
  <c r="A2360" i="1"/>
  <c r="F2360" i="1" s="1"/>
  <c r="D2359" i="1"/>
  <c r="B2359" i="1"/>
  <c r="B2359" i="2" s="1"/>
  <c r="L2897" i="2" l="1"/>
  <c r="L2897" i="1" s="1"/>
  <c r="L4513" i="2"/>
  <c r="L4513" i="1" s="1"/>
  <c r="L5052" i="2"/>
  <c r="L5052" i="1" s="1"/>
  <c r="L3975" i="2"/>
  <c r="L3975" i="1" s="1"/>
  <c r="L3436" i="2"/>
  <c r="L3436" i="1" s="1"/>
  <c r="L2359" i="2"/>
  <c r="L2359" i="1" s="1"/>
  <c r="R399" i="3"/>
  <c r="V399" i="3" s="1"/>
  <c r="A5053" i="2"/>
  <c r="A3437" i="2"/>
  <c r="L2683" i="2"/>
  <c r="L2683" i="1" s="1"/>
  <c r="A2898" i="2"/>
  <c r="G2371" i="2"/>
  <c r="G2909" i="2"/>
  <c r="G3448" i="2" s="1"/>
  <c r="G3987" i="2" s="1"/>
  <c r="G4526" i="2" s="1"/>
  <c r="G5065" i="2" s="1"/>
  <c r="L3331" i="2"/>
  <c r="L3331" i="1" s="1"/>
  <c r="A3976" i="2"/>
  <c r="A2360" i="2"/>
  <c r="A4514" i="2"/>
  <c r="AC301" i="3"/>
  <c r="AE300" i="3"/>
  <c r="G2021" i="2"/>
  <c r="L2021" i="2" s="1"/>
  <c r="L2021" i="1" s="1"/>
  <c r="L1676" i="2"/>
  <c r="L1676" i="1" s="1"/>
  <c r="G1677" i="2"/>
  <c r="L1332" i="2"/>
  <c r="L1332" i="1" s="1"/>
  <c r="G989" i="2"/>
  <c r="L644" i="2"/>
  <c r="L644" i="1" s="1"/>
  <c r="G301" i="2"/>
  <c r="G645" i="2"/>
  <c r="L300" i="2"/>
  <c r="L300" i="1" s="1"/>
  <c r="G1333" i="2"/>
  <c r="L988" i="2"/>
  <c r="L988" i="1" s="1"/>
  <c r="D5053" i="1"/>
  <c r="B5053" i="1"/>
  <c r="B5053" i="2" s="1"/>
  <c r="A5054" i="1"/>
  <c r="F5054" i="1" s="1"/>
  <c r="B4514" i="1"/>
  <c r="B4514" i="2" s="1"/>
  <c r="A4515" i="1"/>
  <c r="F4515" i="1" s="1"/>
  <c r="D4514" i="1"/>
  <c r="A3977" i="1"/>
  <c r="F3977" i="1" s="1"/>
  <c r="D3976" i="1"/>
  <c r="B3976" i="1"/>
  <c r="B3976" i="2" s="1"/>
  <c r="D3437" i="1"/>
  <c r="B3437" i="1"/>
  <c r="B3437" i="2" s="1"/>
  <c r="A3438" i="1"/>
  <c r="F3438" i="1" s="1"/>
  <c r="A2899" i="1"/>
  <c r="F2899" i="1" s="1"/>
  <c r="D2898" i="1"/>
  <c r="B2898" i="1"/>
  <c r="B2898" i="2" s="1"/>
  <c r="A2361" i="1"/>
  <c r="F2361" i="1" s="1"/>
  <c r="B2360" i="1"/>
  <c r="B2360" i="2" s="1"/>
  <c r="D2360" i="1"/>
  <c r="L4514" i="2" l="1"/>
  <c r="L4514" i="1" s="1"/>
  <c r="L2360" i="2"/>
  <c r="L2360" i="1" s="1"/>
  <c r="L3976" i="2"/>
  <c r="L3976" i="1" s="1"/>
  <c r="L2898" i="2"/>
  <c r="L2898" i="1" s="1"/>
  <c r="L3437" i="2"/>
  <c r="L3437" i="1" s="1"/>
  <c r="L5053" i="2"/>
  <c r="L5053" i="1" s="1"/>
  <c r="R400" i="3"/>
  <c r="V400" i="3" s="1"/>
  <c r="L2684" i="2"/>
  <c r="L2684" i="1" s="1"/>
  <c r="A2899" i="2"/>
  <c r="A3438" i="2"/>
  <c r="G2372" i="2"/>
  <c r="G2910" i="2"/>
  <c r="G3449" i="2" s="1"/>
  <c r="G3988" i="2" s="1"/>
  <c r="G4527" i="2" s="1"/>
  <c r="G5066" i="2" s="1"/>
  <c r="L3332" i="2"/>
  <c r="L3332" i="1" s="1"/>
  <c r="A3977" i="2"/>
  <c r="A5054" i="2"/>
  <c r="A4515" i="2"/>
  <c r="L2361" i="2"/>
  <c r="L2361" i="1" s="1"/>
  <c r="A2361" i="2"/>
  <c r="AC302" i="3"/>
  <c r="AE301" i="3"/>
  <c r="G1678" i="2"/>
  <c r="L1333" i="2"/>
  <c r="L1333" i="1" s="1"/>
  <c r="G302" i="2"/>
  <c r="G646" i="2"/>
  <c r="L301" i="2"/>
  <c r="L301" i="1" s="1"/>
  <c r="G1334" i="2"/>
  <c r="L989" i="2"/>
  <c r="L989" i="1" s="1"/>
  <c r="G2022" i="2"/>
  <c r="L2022" i="2" s="1"/>
  <c r="L2022" i="1" s="1"/>
  <c r="L1677" i="2"/>
  <c r="L1677" i="1" s="1"/>
  <c r="G990" i="2"/>
  <c r="L645" i="2"/>
  <c r="L645" i="1" s="1"/>
  <c r="A5055" i="1"/>
  <c r="F5055" i="1" s="1"/>
  <c r="D5054" i="1"/>
  <c r="B5054" i="1"/>
  <c r="B5054" i="2" s="1"/>
  <c r="A4516" i="1"/>
  <c r="F4516" i="1" s="1"/>
  <c r="D4515" i="1"/>
  <c r="B4515" i="1"/>
  <c r="B4515" i="2" s="1"/>
  <c r="D3977" i="1"/>
  <c r="A3978" i="1"/>
  <c r="F3978" i="1" s="1"/>
  <c r="B3977" i="1"/>
  <c r="B3977" i="2" s="1"/>
  <c r="B3438" i="1"/>
  <c r="B3438" i="2" s="1"/>
  <c r="D3438" i="1"/>
  <c r="A3439" i="1"/>
  <c r="F3439" i="1" s="1"/>
  <c r="A2362" i="1"/>
  <c r="F2362" i="1" s="1"/>
  <c r="D2361" i="1"/>
  <c r="B2361" i="1"/>
  <c r="B2361" i="2" s="1"/>
  <c r="D2899" i="1"/>
  <c r="B2899" i="1"/>
  <c r="B2899" i="2" s="1"/>
  <c r="A2900" i="1"/>
  <c r="F2900" i="1" s="1"/>
  <c r="L4515" i="2" l="1"/>
  <c r="L4515" i="1" s="1"/>
  <c r="L5054" i="2"/>
  <c r="L5054" i="1" s="1"/>
  <c r="L3977" i="2"/>
  <c r="L3977" i="1" s="1"/>
  <c r="L3438" i="2"/>
  <c r="L3438" i="1" s="1"/>
  <c r="L2899" i="2"/>
  <c r="L2899" i="1" s="1"/>
  <c r="R401" i="3"/>
  <c r="V401" i="3" s="1"/>
  <c r="A2362" i="2"/>
  <c r="A3439" i="2"/>
  <c r="A5055" i="2"/>
  <c r="G2373" i="2"/>
  <c r="G2911" i="2"/>
  <c r="G3450" i="2" s="1"/>
  <c r="G3989" i="2" s="1"/>
  <c r="G4528" i="2" s="1"/>
  <c r="G5067" i="2" s="1"/>
  <c r="L3333" i="2"/>
  <c r="L3333" i="1" s="1"/>
  <c r="A3978" i="2"/>
  <c r="L2685" i="2"/>
  <c r="L2685" i="1" s="1"/>
  <c r="A2900" i="2"/>
  <c r="A4516" i="2"/>
  <c r="AC303" i="3"/>
  <c r="AE302" i="3"/>
  <c r="G1679" i="2"/>
  <c r="L1334" i="2"/>
  <c r="L1334" i="1" s="1"/>
  <c r="G991" i="2"/>
  <c r="L646" i="2"/>
  <c r="L646" i="1" s="1"/>
  <c r="G1335" i="2"/>
  <c r="L990" i="2"/>
  <c r="L990" i="1" s="1"/>
  <c r="G303" i="2"/>
  <c r="G647" i="2"/>
  <c r="G992" i="2" s="1"/>
  <c r="G1337" i="2" s="1"/>
  <c r="G1682" i="2" s="1"/>
  <c r="G2027" i="2" s="1"/>
  <c r="G2023" i="2"/>
  <c r="L2023" i="2" s="1"/>
  <c r="L2023" i="1" s="1"/>
  <c r="L1678" i="2"/>
  <c r="L1678" i="1" s="1"/>
  <c r="D5055" i="1"/>
  <c r="B5055" i="1"/>
  <c r="B5055" i="2" s="1"/>
  <c r="A5056" i="1"/>
  <c r="F5056" i="1" s="1"/>
  <c r="B4516" i="1"/>
  <c r="B4516" i="2" s="1"/>
  <c r="A4517" i="1"/>
  <c r="F4517" i="1" s="1"/>
  <c r="D4516" i="1"/>
  <c r="A3979" i="1"/>
  <c r="F3979" i="1" s="1"/>
  <c r="D3978" i="1"/>
  <c r="B3978" i="1"/>
  <c r="B3978" i="2" s="1"/>
  <c r="A3440" i="1"/>
  <c r="F3440" i="1" s="1"/>
  <c r="D3439" i="1"/>
  <c r="B3439" i="1"/>
  <c r="B3439" i="2" s="1"/>
  <c r="A2901" i="1"/>
  <c r="F2901" i="1" s="1"/>
  <c r="D2900" i="1"/>
  <c r="B2900" i="1"/>
  <c r="B2900" i="2" s="1"/>
  <c r="A2363" i="1"/>
  <c r="F2363" i="1" s="1"/>
  <c r="D2362" i="1"/>
  <c r="B2362" i="1"/>
  <c r="B2362" i="2" s="1"/>
  <c r="L2362" i="2" l="1"/>
  <c r="L2362" i="1" s="1"/>
  <c r="L4516" i="2"/>
  <c r="L4516" i="1" s="1"/>
  <c r="L2900" i="2"/>
  <c r="L2900" i="1" s="1"/>
  <c r="L3978" i="2"/>
  <c r="L3978" i="1" s="1"/>
  <c r="L5055" i="2"/>
  <c r="L5055" i="1" s="1"/>
  <c r="L3439" i="2"/>
  <c r="L3439" i="1" s="1"/>
  <c r="R402" i="3"/>
  <c r="V402" i="3" s="1"/>
  <c r="A2363" i="2"/>
  <c r="A5056" i="2"/>
  <c r="G2374" i="2"/>
  <c r="G2912" i="2"/>
  <c r="G3451" i="2" s="1"/>
  <c r="G3990" i="2" s="1"/>
  <c r="G4529" i="2" s="1"/>
  <c r="G5068" i="2" s="1"/>
  <c r="L2686" i="2"/>
  <c r="L2686" i="1" s="1"/>
  <c r="A2901" i="2"/>
  <c r="A3440" i="2"/>
  <c r="L3334" i="2"/>
  <c r="L3334" i="1" s="1"/>
  <c r="A3979" i="2"/>
  <c r="A4517" i="2"/>
  <c r="AC304" i="3"/>
  <c r="AE303" i="3"/>
  <c r="G304" i="2"/>
  <c r="G648" i="2"/>
  <c r="G993" i="2" s="1"/>
  <c r="G1338" i="2" s="1"/>
  <c r="G1683" i="2" s="1"/>
  <c r="G2028" i="2" s="1"/>
  <c r="G1680" i="2"/>
  <c r="L1335" i="2"/>
  <c r="L1335" i="1" s="1"/>
  <c r="G1336" i="2"/>
  <c r="L991" i="2"/>
  <c r="L991" i="1" s="1"/>
  <c r="G2024" i="2"/>
  <c r="L2024" i="2" s="1"/>
  <c r="L2024" i="1" s="1"/>
  <c r="L1679" i="2"/>
  <c r="L1679" i="1" s="1"/>
  <c r="A5057" i="1"/>
  <c r="F5057" i="1" s="1"/>
  <c r="D5056" i="1"/>
  <c r="B5056" i="1"/>
  <c r="B5056" i="2" s="1"/>
  <c r="A4518" i="1"/>
  <c r="F4518" i="1" s="1"/>
  <c r="D4517" i="1"/>
  <c r="B4517" i="1"/>
  <c r="B4517" i="2" s="1"/>
  <c r="D3979" i="1"/>
  <c r="A3980" i="1"/>
  <c r="F3980" i="1" s="1"/>
  <c r="B3979" i="1"/>
  <c r="B3979" i="2" s="1"/>
  <c r="B3440" i="1"/>
  <c r="B3440" i="2" s="1"/>
  <c r="A3441" i="1"/>
  <c r="F3441" i="1" s="1"/>
  <c r="D3440" i="1"/>
  <c r="A2364" i="1"/>
  <c r="F2364" i="1" s="1"/>
  <c r="D2363" i="1"/>
  <c r="B2363" i="1"/>
  <c r="B2363" i="2" s="1"/>
  <c r="D2901" i="1"/>
  <c r="B2901" i="1"/>
  <c r="B2901" i="2" s="1"/>
  <c r="A2902" i="1"/>
  <c r="F2902" i="1" s="1"/>
  <c r="L4517" i="2" l="1"/>
  <c r="L4517" i="1" s="1"/>
  <c r="L3979" i="2"/>
  <c r="L3979" i="1" s="1"/>
  <c r="L3440" i="2"/>
  <c r="L3440" i="1" s="1"/>
  <c r="L2901" i="2"/>
  <c r="L2901" i="1" s="1"/>
  <c r="L5056" i="2"/>
  <c r="L5056" i="1" s="1"/>
  <c r="L2363" i="2"/>
  <c r="L2363" i="1" s="1"/>
  <c r="R403" i="3"/>
  <c r="V403" i="3" s="1"/>
  <c r="A4518" i="2"/>
  <c r="L2687" i="2"/>
  <c r="L2687" i="1" s="1"/>
  <c r="A2902" i="2"/>
  <c r="A2364" i="2"/>
  <c r="A5057" i="2"/>
  <c r="G2375" i="2"/>
  <c r="G2913" i="2"/>
  <c r="G3452" i="2" s="1"/>
  <c r="G3991" i="2" s="1"/>
  <c r="G4530" i="2" s="1"/>
  <c r="G5069" i="2" s="1"/>
  <c r="A3441" i="2"/>
  <c r="L3335" i="2"/>
  <c r="L3335" i="1" s="1"/>
  <c r="A3980" i="2"/>
  <c r="AC305" i="3"/>
  <c r="AE304" i="3"/>
  <c r="G1681" i="2"/>
  <c r="L1336" i="2"/>
  <c r="L1336" i="1" s="1"/>
  <c r="G2025" i="2"/>
  <c r="L2025" i="2" s="1"/>
  <c r="L2025" i="1" s="1"/>
  <c r="L1680" i="2"/>
  <c r="L1680" i="1" s="1"/>
  <c r="G305" i="2"/>
  <c r="G649" i="2"/>
  <c r="G994" i="2" s="1"/>
  <c r="G1339" i="2" s="1"/>
  <c r="G1684" i="2" s="1"/>
  <c r="G2029" i="2" s="1"/>
  <c r="D5057" i="1"/>
  <c r="B5057" i="1"/>
  <c r="B5057" i="2" s="1"/>
  <c r="A5058" i="1"/>
  <c r="F5058" i="1" s="1"/>
  <c r="B4518" i="1"/>
  <c r="B4518" i="2" s="1"/>
  <c r="A4519" i="1"/>
  <c r="F4519" i="1" s="1"/>
  <c r="D4518" i="1"/>
  <c r="A3981" i="1"/>
  <c r="F3981" i="1" s="1"/>
  <c r="B3980" i="1"/>
  <c r="B3980" i="2" s="1"/>
  <c r="D3980" i="1"/>
  <c r="A3442" i="1"/>
  <c r="F3442" i="1" s="1"/>
  <c r="D3441" i="1"/>
  <c r="B3441" i="1"/>
  <c r="B3441" i="2" s="1"/>
  <c r="A2903" i="1"/>
  <c r="F2903" i="1" s="1"/>
  <c r="D2902" i="1"/>
  <c r="B2902" i="1"/>
  <c r="B2902" i="2" s="1"/>
  <c r="A2365" i="1"/>
  <c r="F2365" i="1" s="1"/>
  <c r="D2364" i="1"/>
  <c r="B2364" i="1"/>
  <c r="B2364" i="2" s="1"/>
  <c r="L3980" i="2" l="1"/>
  <c r="L3980" i="1" s="1"/>
  <c r="L3441" i="2"/>
  <c r="L3441" i="1" s="1"/>
  <c r="L5057" i="2"/>
  <c r="L5057" i="1" s="1"/>
  <c r="L2364" i="2"/>
  <c r="L2364" i="1" s="1"/>
  <c r="L2902" i="2"/>
  <c r="L2902" i="1" s="1"/>
  <c r="L4518" i="2"/>
  <c r="L4518" i="1" s="1"/>
  <c r="R404" i="3"/>
  <c r="V404" i="3" s="1"/>
  <c r="G2376" i="2"/>
  <c r="G2914" i="2"/>
  <c r="G3453" i="2" s="1"/>
  <c r="G3992" i="2" s="1"/>
  <c r="G4531" i="2" s="1"/>
  <c r="G5070" i="2" s="1"/>
  <c r="A4519" i="2"/>
  <c r="A2365" i="2"/>
  <c r="A5058" i="2"/>
  <c r="L3336" i="2"/>
  <c r="L3336" i="1" s="1"/>
  <c r="A3981" i="2"/>
  <c r="L2688" i="2"/>
  <c r="L2688" i="1" s="1"/>
  <c r="A2903" i="2"/>
  <c r="A3442" i="2"/>
  <c r="AC306" i="3"/>
  <c r="AE305" i="3"/>
  <c r="G306" i="2"/>
  <c r="G650" i="2"/>
  <c r="G995" i="2" s="1"/>
  <c r="G1340" i="2" s="1"/>
  <c r="G1685" i="2" s="1"/>
  <c r="G2030" i="2" s="1"/>
  <c r="G2026" i="2"/>
  <c r="L2026" i="2" s="1"/>
  <c r="L2026" i="1" s="1"/>
  <c r="L1681" i="2"/>
  <c r="L1681" i="1" s="1"/>
  <c r="A5059" i="1"/>
  <c r="F5059" i="1" s="1"/>
  <c r="D5058" i="1"/>
  <c r="B5058" i="1"/>
  <c r="B5058" i="2" s="1"/>
  <c r="A4520" i="1"/>
  <c r="F4520" i="1" s="1"/>
  <c r="D4519" i="1"/>
  <c r="B4519" i="1"/>
  <c r="B4519" i="2" s="1"/>
  <c r="D3981" i="1"/>
  <c r="B3981" i="1"/>
  <c r="B3981" i="2" s="1"/>
  <c r="A3982" i="1"/>
  <c r="F3982" i="1" s="1"/>
  <c r="B3442" i="1"/>
  <c r="B3442" i="2" s="1"/>
  <c r="D3442" i="1"/>
  <c r="A3443" i="1"/>
  <c r="F3443" i="1" s="1"/>
  <c r="A2366" i="1"/>
  <c r="F2366" i="1" s="1"/>
  <c r="D2365" i="1"/>
  <c r="B2365" i="1"/>
  <c r="B2365" i="2" s="1"/>
  <c r="D2903" i="1"/>
  <c r="B2903" i="1"/>
  <c r="B2903" i="2" s="1"/>
  <c r="A2904" i="1"/>
  <c r="F2904" i="1" s="1"/>
  <c r="L3442" i="2" l="1"/>
  <c r="L3442" i="1" s="1"/>
  <c r="L2903" i="2"/>
  <c r="L2903" i="1" s="1"/>
  <c r="L3981" i="2"/>
  <c r="L3981" i="1" s="1"/>
  <c r="L5058" i="2"/>
  <c r="L5058" i="1" s="1"/>
  <c r="L2365" i="2"/>
  <c r="L2365" i="1" s="1"/>
  <c r="L4519" i="2"/>
  <c r="L4519" i="1" s="1"/>
  <c r="R405" i="3"/>
  <c r="V405" i="3" s="1"/>
  <c r="L3337" i="2"/>
  <c r="L3337" i="1" s="1"/>
  <c r="A3982" i="2"/>
  <c r="L2689" i="2"/>
  <c r="L2689" i="1" s="1"/>
  <c r="A2904" i="2"/>
  <c r="A4520" i="2"/>
  <c r="A2366" i="2"/>
  <c r="L2366" i="2" s="1"/>
  <c r="L2366" i="1" s="1"/>
  <c r="A5059" i="2"/>
  <c r="A3443" i="2"/>
  <c r="G2377" i="2"/>
  <c r="G2915" i="2"/>
  <c r="G3454" i="2" s="1"/>
  <c r="G3993" i="2" s="1"/>
  <c r="G4532" i="2" s="1"/>
  <c r="G5071" i="2" s="1"/>
  <c r="AC307" i="3"/>
  <c r="AE306" i="3"/>
  <c r="G307" i="2"/>
  <c r="G651" i="2"/>
  <c r="G996" i="2" s="1"/>
  <c r="G1341" i="2" s="1"/>
  <c r="G1686" i="2" s="1"/>
  <c r="G2031" i="2" s="1"/>
  <c r="D5059" i="1"/>
  <c r="B5059" i="1"/>
  <c r="B5059" i="2" s="1"/>
  <c r="A5060" i="1"/>
  <c r="F5060" i="1" s="1"/>
  <c r="B4520" i="1"/>
  <c r="B4520" i="2" s="1"/>
  <c r="A4521" i="1"/>
  <c r="F4521" i="1" s="1"/>
  <c r="D4520" i="1"/>
  <c r="A3983" i="1"/>
  <c r="F3983" i="1" s="1"/>
  <c r="D3982" i="1"/>
  <c r="B3982" i="1"/>
  <c r="B3982" i="2" s="1"/>
  <c r="A3444" i="1"/>
  <c r="F3444" i="1" s="1"/>
  <c r="D3443" i="1"/>
  <c r="B3443" i="1"/>
  <c r="B3443" i="2" s="1"/>
  <c r="A2905" i="1"/>
  <c r="F2905" i="1" s="1"/>
  <c r="D2904" i="1"/>
  <c r="B2904" i="1"/>
  <c r="B2904" i="2" s="1"/>
  <c r="A2367" i="1"/>
  <c r="F2367" i="1" s="1"/>
  <c r="D2366" i="1"/>
  <c r="B2366" i="1"/>
  <c r="B2366" i="2" s="1"/>
  <c r="L3443" i="2" l="1"/>
  <c r="L3443" i="1" s="1"/>
  <c r="L5059" i="2"/>
  <c r="L5059" i="1" s="1"/>
  <c r="L4520" i="2"/>
  <c r="L4520" i="1" s="1"/>
  <c r="L2904" i="2"/>
  <c r="L2904" i="1" s="1"/>
  <c r="L3982" i="2"/>
  <c r="L3982" i="1" s="1"/>
  <c r="R406" i="3"/>
  <c r="V406" i="3" s="1"/>
  <c r="A3444" i="2"/>
  <c r="L3338" i="2"/>
  <c r="L3338" i="1" s="1"/>
  <c r="A3983" i="2"/>
  <c r="G2378" i="2"/>
  <c r="G2916" i="2"/>
  <c r="G3455" i="2" s="1"/>
  <c r="G3994" i="2" s="1"/>
  <c r="G4533" i="2" s="1"/>
  <c r="G5072" i="2" s="1"/>
  <c r="A4521" i="2"/>
  <c r="A2367" i="2"/>
  <c r="A5060" i="2"/>
  <c r="L2690" i="2"/>
  <c r="L2690" i="1" s="1"/>
  <c r="A2905" i="2"/>
  <c r="AC308" i="3"/>
  <c r="AE307" i="3"/>
  <c r="G308" i="2"/>
  <c r="G652" i="2"/>
  <c r="L307" i="2"/>
  <c r="L307" i="1" s="1"/>
  <c r="A5061" i="1"/>
  <c r="F5061" i="1" s="1"/>
  <c r="D5060" i="1"/>
  <c r="B5060" i="1"/>
  <c r="B5060" i="2" s="1"/>
  <c r="A4522" i="1"/>
  <c r="F4522" i="1" s="1"/>
  <c r="D4521" i="1"/>
  <c r="B4521" i="1"/>
  <c r="B4521" i="2" s="1"/>
  <c r="D3983" i="1"/>
  <c r="B3983" i="1"/>
  <c r="B3983" i="2" s="1"/>
  <c r="A3984" i="1"/>
  <c r="F3984" i="1" s="1"/>
  <c r="B3444" i="1"/>
  <c r="B3444" i="2" s="1"/>
  <c r="A3445" i="1"/>
  <c r="F3445" i="1" s="1"/>
  <c r="D3444" i="1"/>
  <c r="A2368" i="1"/>
  <c r="F2368" i="1" s="1"/>
  <c r="D2367" i="1"/>
  <c r="B2367" i="1"/>
  <c r="B2367" i="2" s="1"/>
  <c r="D2905" i="1"/>
  <c r="B2905" i="1"/>
  <c r="B2905" i="2" s="1"/>
  <c r="A2906" i="1"/>
  <c r="F2906" i="1" s="1"/>
  <c r="L3444" i="2" l="1"/>
  <c r="L3444" i="1" s="1"/>
  <c r="L2905" i="2"/>
  <c r="L2905" i="1" s="1"/>
  <c r="L5060" i="2"/>
  <c r="L5060" i="1" s="1"/>
  <c r="L2367" i="2"/>
  <c r="L2367" i="1" s="1"/>
  <c r="L4521" i="2"/>
  <c r="L4521" i="1" s="1"/>
  <c r="L3983" i="2"/>
  <c r="L3983" i="1" s="1"/>
  <c r="R407" i="3"/>
  <c r="V407" i="3" s="1"/>
  <c r="A4522" i="2"/>
  <c r="A3445" i="2"/>
  <c r="L3339" i="2"/>
  <c r="L3339" i="1" s="1"/>
  <c r="A3984" i="2"/>
  <c r="L2691" i="2"/>
  <c r="L2691" i="1" s="1"/>
  <c r="A2906" i="2"/>
  <c r="G2379" i="2"/>
  <c r="G2917" i="2"/>
  <c r="G3456" i="2" s="1"/>
  <c r="G3995" i="2" s="1"/>
  <c r="G4534" i="2" s="1"/>
  <c r="G5073" i="2" s="1"/>
  <c r="A2368" i="2"/>
  <c r="A5061" i="2"/>
  <c r="AC309" i="3"/>
  <c r="AE308" i="3"/>
  <c r="G997" i="2"/>
  <c r="L652" i="2"/>
  <c r="L652" i="1" s="1"/>
  <c r="G309" i="2"/>
  <c r="G653" i="2"/>
  <c r="L308" i="2"/>
  <c r="L308" i="1" s="1"/>
  <c r="D5061" i="1"/>
  <c r="B5061" i="1"/>
  <c r="B5061" i="2" s="1"/>
  <c r="A5062" i="1"/>
  <c r="F5062" i="1" s="1"/>
  <c r="B4522" i="1"/>
  <c r="B4522" i="2" s="1"/>
  <c r="A4523" i="1"/>
  <c r="F4523" i="1" s="1"/>
  <c r="D4522" i="1"/>
  <c r="A3985" i="1"/>
  <c r="F3985" i="1" s="1"/>
  <c r="D3984" i="1"/>
  <c r="B3984" i="1"/>
  <c r="B3984" i="2" s="1"/>
  <c r="A3446" i="1"/>
  <c r="F3446" i="1" s="1"/>
  <c r="D3445" i="1"/>
  <c r="B3445" i="1"/>
  <c r="B3445" i="2" s="1"/>
  <c r="A2907" i="1"/>
  <c r="F2907" i="1" s="1"/>
  <c r="D2906" i="1"/>
  <c r="B2906" i="1"/>
  <c r="B2906" i="2" s="1"/>
  <c r="A2369" i="1"/>
  <c r="F2369" i="1" s="1"/>
  <c r="B2368" i="1"/>
  <c r="B2368" i="2" s="1"/>
  <c r="D2368" i="1"/>
  <c r="L5061" i="2" l="1"/>
  <c r="L5061" i="1" s="1"/>
  <c r="L2368" i="2"/>
  <c r="L2368" i="1" s="1"/>
  <c r="L2906" i="2"/>
  <c r="L2906" i="1" s="1"/>
  <c r="L3984" i="2"/>
  <c r="L3984" i="1" s="1"/>
  <c r="L3445" i="2"/>
  <c r="L3445" i="1" s="1"/>
  <c r="L4522" i="2"/>
  <c r="L4522" i="1" s="1"/>
  <c r="R408" i="3"/>
  <c r="V408" i="3" s="1"/>
  <c r="L3340" i="2"/>
  <c r="L3340" i="1" s="1"/>
  <c r="A3985" i="2"/>
  <c r="A4523" i="2"/>
  <c r="A2369" i="2"/>
  <c r="A5062" i="2"/>
  <c r="L2692" i="2"/>
  <c r="L2692" i="1" s="1"/>
  <c r="A2907" i="2"/>
  <c r="A3446" i="2"/>
  <c r="G2380" i="2"/>
  <c r="G2918" i="2"/>
  <c r="G3457" i="2" s="1"/>
  <c r="G3996" i="2" s="1"/>
  <c r="G4535" i="2" s="1"/>
  <c r="G5074" i="2" s="1"/>
  <c r="AC310" i="3"/>
  <c r="AE309" i="3"/>
  <c r="G998" i="2"/>
  <c r="L653" i="2"/>
  <c r="L653" i="1" s="1"/>
  <c r="G310" i="2"/>
  <c r="G654" i="2"/>
  <c r="L309" i="2"/>
  <c r="L309" i="1" s="1"/>
  <c r="G1342" i="2"/>
  <c r="L997" i="2"/>
  <c r="L997" i="1" s="1"/>
  <c r="A5063" i="1"/>
  <c r="F5063" i="1" s="1"/>
  <c r="D5062" i="1"/>
  <c r="B5062" i="1"/>
  <c r="B5062" i="2" s="1"/>
  <c r="A4524" i="1"/>
  <c r="F4524" i="1" s="1"/>
  <c r="D4523" i="1"/>
  <c r="B4523" i="1"/>
  <c r="B4523" i="2" s="1"/>
  <c r="D3985" i="1"/>
  <c r="B3985" i="1"/>
  <c r="B3985" i="2" s="1"/>
  <c r="A3986" i="1"/>
  <c r="F3986" i="1" s="1"/>
  <c r="B3446" i="1"/>
  <c r="B3446" i="2" s="1"/>
  <c r="D3446" i="1"/>
  <c r="A3447" i="1"/>
  <c r="F3447" i="1" s="1"/>
  <c r="A2370" i="1"/>
  <c r="F2370" i="1" s="1"/>
  <c r="D2369" i="1"/>
  <c r="B2369" i="1"/>
  <c r="B2369" i="2" s="1"/>
  <c r="D2907" i="1"/>
  <c r="B2907" i="1"/>
  <c r="B2907" i="2" s="1"/>
  <c r="A2908" i="1"/>
  <c r="F2908" i="1" s="1"/>
  <c r="L3446" i="2" l="1"/>
  <c r="L3446" i="1" s="1"/>
  <c r="L2907" i="2"/>
  <c r="L2907" i="1" s="1"/>
  <c r="L5062" i="2"/>
  <c r="L5062" i="1" s="1"/>
  <c r="L2369" i="2"/>
  <c r="L2369" i="1" s="1"/>
  <c r="L4523" i="2"/>
  <c r="L4523" i="1" s="1"/>
  <c r="L3985" i="2"/>
  <c r="L3985" i="1" s="1"/>
  <c r="R409" i="3"/>
  <c r="V409" i="3" s="1"/>
  <c r="A4524" i="2"/>
  <c r="L3341" i="2"/>
  <c r="L3341" i="1" s="1"/>
  <c r="A3986" i="2"/>
  <c r="A2370" i="2"/>
  <c r="A5063" i="2"/>
  <c r="G2381" i="2"/>
  <c r="G2919" i="2"/>
  <c r="G3458" i="2" s="1"/>
  <c r="G3997" i="2" s="1"/>
  <c r="G4536" i="2" s="1"/>
  <c r="G5075" i="2" s="1"/>
  <c r="L2693" i="2"/>
  <c r="L2693" i="1" s="1"/>
  <c r="A2908" i="2"/>
  <c r="A3447" i="2"/>
  <c r="AC311" i="3"/>
  <c r="AE310" i="3"/>
  <c r="G1687" i="2"/>
  <c r="L1342" i="2"/>
  <c r="L1342" i="1" s="1"/>
  <c r="G999" i="2"/>
  <c r="L654" i="2"/>
  <c r="L654" i="1" s="1"/>
  <c r="G311" i="2"/>
  <c r="G655" i="2"/>
  <c r="L310" i="2"/>
  <c r="L310" i="1" s="1"/>
  <c r="G1343" i="2"/>
  <c r="L998" i="2"/>
  <c r="L998" i="1" s="1"/>
  <c r="D5063" i="1"/>
  <c r="B5063" i="1"/>
  <c r="B5063" i="2" s="1"/>
  <c r="A5064" i="1"/>
  <c r="F5064" i="1" s="1"/>
  <c r="B4524" i="1"/>
  <c r="B4524" i="2" s="1"/>
  <c r="A4525" i="1"/>
  <c r="F4525" i="1" s="1"/>
  <c r="D4524" i="1"/>
  <c r="A3987" i="1"/>
  <c r="F3987" i="1" s="1"/>
  <c r="B3986" i="1"/>
  <c r="B3986" i="2" s="1"/>
  <c r="D3986" i="1"/>
  <c r="A3448" i="1"/>
  <c r="F3448" i="1" s="1"/>
  <c r="D3447" i="1"/>
  <c r="B3447" i="1"/>
  <c r="B3447" i="2" s="1"/>
  <c r="A2909" i="1"/>
  <c r="F2909" i="1" s="1"/>
  <c r="D2908" i="1"/>
  <c r="B2908" i="1"/>
  <c r="B2908" i="2" s="1"/>
  <c r="A2371" i="1"/>
  <c r="F2371" i="1" s="1"/>
  <c r="D2370" i="1"/>
  <c r="B2370" i="1"/>
  <c r="B2370" i="2" s="1"/>
  <c r="L3447" i="2" l="1"/>
  <c r="L3447" i="1" s="1"/>
  <c r="L2908" i="2"/>
  <c r="L2908" i="1" s="1"/>
  <c r="L5063" i="2"/>
  <c r="L5063" i="1" s="1"/>
  <c r="L2370" i="2"/>
  <c r="L2370" i="1" s="1"/>
  <c r="L3986" i="2"/>
  <c r="L3986" i="1" s="1"/>
  <c r="L4524" i="2"/>
  <c r="L4524" i="1" s="1"/>
  <c r="R410" i="3"/>
  <c r="V410" i="3" s="1"/>
  <c r="G2382" i="2"/>
  <c r="G2920" i="2"/>
  <c r="G3459" i="2" s="1"/>
  <c r="G3998" i="2" s="1"/>
  <c r="G4537" i="2" s="1"/>
  <c r="G5076" i="2" s="1"/>
  <c r="A2371" i="2"/>
  <c r="A5064" i="2"/>
  <c r="A3448" i="2"/>
  <c r="A4525" i="2"/>
  <c r="L3342" i="2"/>
  <c r="L3342" i="1" s="1"/>
  <c r="A3987" i="2"/>
  <c r="L2694" i="2"/>
  <c r="L2694" i="1" s="1"/>
  <c r="A2909" i="2"/>
  <c r="AC312" i="3"/>
  <c r="AE311" i="3"/>
  <c r="G1000" i="2"/>
  <c r="L655" i="2"/>
  <c r="L655" i="1" s="1"/>
  <c r="G312" i="2"/>
  <c r="G656" i="2"/>
  <c r="L311" i="2"/>
  <c r="L311" i="1" s="1"/>
  <c r="G1344" i="2"/>
  <c r="L999" i="2"/>
  <c r="L999" i="1" s="1"/>
  <c r="G2032" i="2"/>
  <c r="L2032" i="2" s="1"/>
  <c r="L2032" i="1" s="1"/>
  <c r="L1687" i="2"/>
  <c r="L1687" i="1" s="1"/>
  <c r="G1688" i="2"/>
  <c r="L1343" i="2"/>
  <c r="L1343" i="1" s="1"/>
  <c r="A5065" i="1"/>
  <c r="F5065" i="1" s="1"/>
  <c r="D5064" i="1"/>
  <c r="B5064" i="1"/>
  <c r="B5064" i="2" s="1"/>
  <c r="A4526" i="1"/>
  <c r="F4526" i="1" s="1"/>
  <c r="D4525" i="1"/>
  <c r="B4525" i="1"/>
  <c r="B4525" i="2" s="1"/>
  <c r="D3987" i="1"/>
  <c r="B3987" i="1"/>
  <c r="B3987" i="2" s="1"/>
  <c r="A3988" i="1"/>
  <c r="F3988" i="1" s="1"/>
  <c r="B3448" i="1"/>
  <c r="B3448" i="2" s="1"/>
  <c r="D3448" i="1"/>
  <c r="A3449" i="1"/>
  <c r="F3449" i="1" s="1"/>
  <c r="A2372" i="1"/>
  <c r="F2372" i="1" s="1"/>
  <c r="D2371" i="1"/>
  <c r="B2371" i="1"/>
  <c r="B2371" i="2" s="1"/>
  <c r="D2909" i="1"/>
  <c r="B2909" i="1"/>
  <c r="B2909" i="2" s="1"/>
  <c r="A2910" i="1"/>
  <c r="F2910" i="1" s="1"/>
  <c r="L3987" i="2" l="1"/>
  <c r="L3987" i="1" s="1"/>
  <c r="L4525" i="2"/>
  <c r="L4525" i="1" s="1"/>
  <c r="L3448" i="2"/>
  <c r="L3448" i="1" s="1"/>
  <c r="L5064" i="2"/>
  <c r="L5064" i="1" s="1"/>
  <c r="L2371" i="2"/>
  <c r="L2371" i="1" s="1"/>
  <c r="L2909" i="2"/>
  <c r="L2909" i="1" s="1"/>
  <c r="R411" i="3"/>
  <c r="V411" i="3" s="1"/>
  <c r="A2372" i="2"/>
  <c r="A5065" i="2"/>
  <c r="A3449" i="2"/>
  <c r="L3343" i="2"/>
  <c r="L3343" i="1" s="1"/>
  <c r="A3988" i="2"/>
  <c r="L2695" i="2"/>
  <c r="L2695" i="1" s="1"/>
  <c r="A2910" i="2"/>
  <c r="A4526" i="2"/>
  <c r="G2383" i="2"/>
  <c r="G2921" i="2"/>
  <c r="G3460" i="2" s="1"/>
  <c r="G3999" i="2" s="1"/>
  <c r="G4538" i="2" s="1"/>
  <c r="G5077" i="2" s="1"/>
  <c r="AC313" i="3"/>
  <c r="AE312" i="3"/>
  <c r="G2033" i="2"/>
  <c r="L2033" i="2" s="1"/>
  <c r="L2033" i="1" s="1"/>
  <c r="L1688" i="2"/>
  <c r="L1688" i="1" s="1"/>
  <c r="G1689" i="2"/>
  <c r="L1344" i="2"/>
  <c r="L1344" i="1" s="1"/>
  <c r="G1001" i="2"/>
  <c r="L656" i="2"/>
  <c r="L656" i="1" s="1"/>
  <c r="G313" i="2"/>
  <c r="G657" i="2"/>
  <c r="L312" i="2"/>
  <c r="L312" i="1" s="1"/>
  <c r="G1345" i="2"/>
  <c r="L1000" i="2"/>
  <c r="L1000" i="1" s="1"/>
  <c r="D5065" i="1"/>
  <c r="B5065" i="1"/>
  <c r="B5065" i="2" s="1"/>
  <c r="A5066" i="1"/>
  <c r="F5066" i="1" s="1"/>
  <c r="B4526" i="1"/>
  <c r="B4526" i="2" s="1"/>
  <c r="A4527" i="1"/>
  <c r="F4527" i="1" s="1"/>
  <c r="D4526" i="1"/>
  <c r="A3989" i="1"/>
  <c r="F3989" i="1" s="1"/>
  <c r="B3988" i="1"/>
  <c r="B3988" i="2" s="1"/>
  <c r="D3988" i="1"/>
  <c r="A3450" i="1"/>
  <c r="F3450" i="1" s="1"/>
  <c r="D3449" i="1"/>
  <c r="B3449" i="1"/>
  <c r="B3449" i="2" s="1"/>
  <c r="A2911" i="1"/>
  <c r="F2911" i="1" s="1"/>
  <c r="D2910" i="1"/>
  <c r="B2910" i="1"/>
  <c r="B2910" i="2" s="1"/>
  <c r="A2373" i="1"/>
  <c r="F2373" i="1" s="1"/>
  <c r="B2372" i="1"/>
  <c r="B2372" i="2" s="1"/>
  <c r="D2372" i="1"/>
  <c r="L4526" i="2" l="1"/>
  <c r="L4526" i="1" s="1"/>
  <c r="L2910" i="2"/>
  <c r="L2910" i="1" s="1"/>
  <c r="L3988" i="2"/>
  <c r="L3988" i="1" s="1"/>
  <c r="L3449" i="2"/>
  <c r="L3449" i="1" s="1"/>
  <c r="L5065" i="2"/>
  <c r="L5065" i="1" s="1"/>
  <c r="L2372" i="2"/>
  <c r="L2372" i="1" s="1"/>
  <c r="R412" i="3"/>
  <c r="V412" i="3" s="1"/>
  <c r="A3450" i="2"/>
  <c r="L2696" i="2"/>
  <c r="L2696" i="1" s="1"/>
  <c r="A2911" i="2"/>
  <c r="G2384" i="2"/>
  <c r="G2922" i="2"/>
  <c r="G3461" i="2" s="1"/>
  <c r="G4000" i="2" s="1"/>
  <c r="G4539" i="2" s="1"/>
  <c r="G5078" i="2" s="1"/>
  <c r="A5066" i="2"/>
  <c r="L3344" i="2"/>
  <c r="L3344" i="1" s="1"/>
  <c r="A3989" i="2"/>
  <c r="A4527" i="2"/>
  <c r="A2373" i="2"/>
  <c r="L2373" i="2" s="1"/>
  <c r="L2373" i="1" s="1"/>
  <c r="AC314" i="3"/>
  <c r="AE313" i="3"/>
  <c r="G1690" i="2"/>
  <c r="L1345" i="2"/>
  <c r="L1345" i="1" s="1"/>
  <c r="G314" i="2"/>
  <c r="G658" i="2"/>
  <c r="L313" i="2"/>
  <c r="L313" i="1" s="1"/>
  <c r="G1346" i="2"/>
  <c r="L1001" i="2"/>
  <c r="L1001" i="1" s="1"/>
  <c r="G1002" i="2"/>
  <c r="L657" i="2"/>
  <c r="L657" i="1" s="1"/>
  <c r="G2034" i="2"/>
  <c r="L2034" i="2" s="1"/>
  <c r="L2034" i="1" s="1"/>
  <c r="L1689" i="2"/>
  <c r="L1689" i="1" s="1"/>
  <c r="A5067" i="1"/>
  <c r="F5067" i="1" s="1"/>
  <c r="D5066" i="1"/>
  <c r="B5066" i="1"/>
  <c r="B5066" i="2" s="1"/>
  <c r="A4528" i="1"/>
  <c r="F4528" i="1" s="1"/>
  <c r="D4527" i="1"/>
  <c r="B4527" i="1"/>
  <c r="B4527" i="2" s="1"/>
  <c r="D3989" i="1"/>
  <c r="B3989" i="1"/>
  <c r="B3989" i="2" s="1"/>
  <c r="A3990" i="1"/>
  <c r="F3990" i="1" s="1"/>
  <c r="B3450" i="1"/>
  <c r="B3450" i="2" s="1"/>
  <c r="D3450" i="1"/>
  <c r="A3451" i="1"/>
  <c r="F3451" i="1" s="1"/>
  <c r="A2374" i="1"/>
  <c r="F2374" i="1" s="1"/>
  <c r="D2373" i="1"/>
  <c r="B2373" i="1"/>
  <c r="B2373" i="2" s="1"/>
  <c r="D2911" i="1"/>
  <c r="B2911" i="1"/>
  <c r="B2911" i="2" s="1"/>
  <c r="A2912" i="1"/>
  <c r="F2912" i="1" s="1"/>
  <c r="L4527" i="2" l="1"/>
  <c r="L4527" i="1" s="1"/>
  <c r="L3989" i="2"/>
  <c r="L3989" i="1" s="1"/>
  <c r="L5066" i="2"/>
  <c r="L5066" i="1" s="1"/>
  <c r="L2911" i="2"/>
  <c r="L2911" i="1" s="1"/>
  <c r="L3450" i="2"/>
  <c r="L3450" i="1" s="1"/>
  <c r="R413" i="3"/>
  <c r="V413" i="3" s="1"/>
  <c r="L2374" i="2"/>
  <c r="L2374" i="1" s="1"/>
  <c r="A2374" i="2"/>
  <c r="A5067" i="2"/>
  <c r="A3451" i="2"/>
  <c r="G2385" i="2"/>
  <c r="G2923" i="2"/>
  <c r="G3462" i="2" s="1"/>
  <c r="G4001" i="2" s="1"/>
  <c r="G4540" i="2" s="1"/>
  <c r="G5079" i="2" s="1"/>
  <c r="L2697" i="2"/>
  <c r="L2697" i="1" s="1"/>
  <c r="A2912" i="2"/>
  <c r="L3345" i="2"/>
  <c r="L3345" i="1" s="1"/>
  <c r="A3990" i="2"/>
  <c r="A4528" i="2"/>
  <c r="AC315" i="3"/>
  <c r="AE314" i="3"/>
  <c r="G1347" i="2"/>
  <c r="L1002" i="2"/>
  <c r="L1002" i="1" s="1"/>
  <c r="G1691" i="2"/>
  <c r="L1346" i="2"/>
  <c r="L1346" i="1" s="1"/>
  <c r="G1003" i="2"/>
  <c r="L658" i="2"/>
  <c r="L658" i="1" s="1"/>
  <c r="G315" i="2"/>
  <c r="G659" i="2"/>
  <c r="L314" i="2"/>
  <c r="L314" i="1" s="1"/>
  <c r="G2035" i="2"/>
  <c r="L2035" i="2" s="1"/>
  <c r="L2035" i="1" s="1"/>
  <c r="L1690" i="2"/>
  <c r="L1690" i="1" s="1"/>
  <c r="D5067" i="1"/>
  <c r="B5067" i="1"/>
  <c r="B5067" i="2" s="1"/>
  <c r="A5068" i="1"/>
  <c r="F5068" i="1" s="1"/>
  <c r="B4528" i="1"/>
  <c r="B4528" i="2" s="1"/>
  <c r="A4529" i="1"/>
  <c r="F4529" i="1" s="1"/>
  <c r="D4528" i="1"/>
  <c r="A3991" i="1"/>
  <c r="F3991" i="1" s="1"/>
  <c r="D3990" i="1"/>
  <c r="B3990" i="1"/>
  <c r="B3990" i="2" s="1"/>
  <c r="A3452" i="1"/>
  <c r="F3452" i="1" s="1"/>
  <c r="D3451" i="1"/>
  <c r="B3451" i="1"/>
  <c r="B3451" i="2" s="1"/>
  <c r="A2913" i="1"/>
  <c r="F2913" i="1" s="1"/>
  <c r="D2912" i="1"/>
  <c r="B2912" i="1"/>
  <c r="B2912" i="2" s="1"/>
  <c r="A2375" i="1"/>
  <c r="F2375" i="1" s="1"/>
  <c r="D2374" i="1"/>
  <c r="B2374" i="1"/>
  <c r="B2374" i="2" s="1"/>
  <c r="L4528" i="2" l="1"/>
  <c r="L4528" i="1" s="1"/>
  <c r="L3990" i="2"/>
  <c r="L3990" i="1" s="1"/>
  <c r="L2912" i="2"/>
  <c r="L2912" i="1" s="1"/>
  <c r="L3451" i="2"/>
  <c r="L3451" i="1" s="1"/>
  <c r="L5067" i="2"/>
  <c r="L5067" i="1" s="1"/>
  <c r="R414" i="3"/>
  <c r="V414" i="3" s="1"/>
  <c r="L3346" i="2"/>
  <c r="L3346" i="1" s="1"/>
  <c r="A3991" i="2"/>
  <c r="A5068" i="2"/>
  <c r="A3452" i="2"/>
  <c r="L2698" i="2"/>
  <c r="L2698" i="1" s="1"/>
  <c r="A2913" i="2"/>
  <c r="G2386" i="2"/>
  <c r="G2924" i="2"/>
  <c r="G3463" i="2" s="1"/>
  <c r="G4002" i="2" s="1"/>
  <c r="G4541" i="2" s="1"/>
  <c r="G5080" i="2" s="1"/>
  <c r="A4529" i="2"/>
  <c r="A2375" i="2"/>
  <c r="AC316" i="3"/>
  <c r="AE315" i="3"/>
  <c r="G1004" i="2"/>
  <c r="L659" i="2"/>
  <c r="L659" i="1" s="1"/>
  <c r="G316" i="2"/>
  <c r="G660" i="2"/>
  <c r="L315" i="2"/>
  <c r="L315" i="1" s="1"/>
  <c r="G1348" i="2"/>
  <c r="L1003" i="2"/>
  <c r="L1003" i="1" s="1"/>
  <c r="G2036" i="2"/>
  <c r="L2036" i="2" s="1"/>
  <c r="L2036" i="1" s="1"/>
  <c r="L1691" i="2"/>
  <c r="L1691" i="1" s="1"/>
  <c r="G1692" i="2"/>
  <c r="L1347" i="2"/>
  <c r="L1347" i="1" s="1"/>
  <c r="A5069" i="1"/>
  <c r="F5069" i="1" s="1"/>
  <c r="D5068" i="1"/>
  <c r="B5068" i="1"/>
  <c r="B5068" i="2" s="1"/>
  <c r="A4530" i="1"/>
  <c r="F4530" i="1" s="1"/>
  <c r="D4529" i="1"/>
  <c r="B4529" i="1"/>
  <c r="B4529" i="2" s="1"/>
  <c r="D3991" i="1"/>
  <c r="B3991" i="1"/>
  <c r="B3991" i="2" s="1"/>
  <c r="A3992" i="1"/>
  <c r="F3992" i="1" s="1"/>
  <c r="B3452" i="1"/>
  <c r="B3452" i="2" s="1"/>
  <c r="A3453" i="1"/>
  <c r="F3453" i="1" s="1"/>
  <c r="D3452" i="1"/>
  <c r="A2376" i="1"/>
  <c r="F2376" i="1" s="1"/>
  <c r="D2375" i="1"/>
  <c r="B2375" i="1"/>
  <c r="B2375" i="2" s="1"/>
  <c r="D2913" i="1"/>
  <c r="B2913" i="1"/>
  <c r="B2913" i="2" s="1"/>
  <c r="A2914" i="1"/>
  <c r="F2914" i="1" s="1"/>
  <c r="L2375" i="2" l="1"/>
  <c r="L2375" i="1" s="1"/>
  <c r="L4529" i="2"/>
  <c r="L4529" i="1" s="1"/>
  <c r="L2913" i="2"/>
  <c r="L2913" i="1" s="1"/>
  <c r="L3452" i="2"/>
  <c r="L3452" i="1" s="1"/>
  <c r="L5068" i="2"/>
  <c r="L5068" i="1" s="1"/>
  <c r="L3991" i="2"/>
  <c r="L3991" i="1" s="1"/>
  <c r="R415" i="3"/>
  <c r="V415" i="3" s="1"/>
  <c r="A2376" i="2"/>
  <c r="L2376" i="2" s="1"/>
  <c r="L2376" i="1" s="1"/>
  <c r="A5069" i="2"/>
  <c r="A3453" i="2"/>
  <c r="G2387" i="2"/>
  <c r="G2925" i="2"/>
  <c r="G3464" i="2" s="1"/>
  <c r="G4003" i="2" s="1"/>
  <c r="G4542" i="2" s="1"/>
  <c r="G5081" i="2" s="1"/>
  <c r="L3347" i="2"/>
  <c r="L3347" i="1" s="1"/>
  <c r="A3992" i="2"/>
  <c r="L2699" i="2"/>
  <c r="L2699" i="1" s="1"/>
  <c r="A2914" i="2"/>
  <c r="A4530" i="2"/>
  <c r="AC317" i="3"/>
  <c r="AE316" i="3"/>
  <c r="G1693" i="2"/>
  <c r="L1348" i="2"/>
  <c r="L1348" i="1" s="1"/>
  <c r="G2037" i="2"/>
  <c r="L2037" i="2" s="1"/>
  <c r="L2037" i="1" s="1"/>
  <c r="L1692" i="2"/>
  <c r="L1692" i="1" s="1"/>
  <c r="G1005" i="2"/>
  <c r="L660" i="2"/>
  <c r="L660" i="1" s="1"/>
  <c r="G317" i="2"/>
  <c r="G661" i="2"/>
  <c r="L316" i="2"/>
  <c r="L316" i="1" s="1"/>
  <c r="G1349" i="2"/>
  <c r="L1004" i="2"/>
  <c r="L1004" i="1" s="1"/>
  <c r="D5069" i="1"/>
  <c r="B5069" i="1"/>
  <c r="B5069" i="2" s="1"/>
  <c r="A5070" i="1"/>
  <c r="F5070" i="1" s="1"/>
  <c r="B4530" i="1"/>
  <c r="B4530" i="2" s="1"/>
  <c r="A4531" i="1"/>
  <c r="F4531" i="1" s="1"/>
  <c r="D4530" i="1"/>
  <c r="A3993" i="1"/>
  <c r="F3993" i="1" s="1"/>
  <c r="D3992" i="1"/>
  <c r="B3992" i="1"/>
  <c r="B3992" i="2" s="1"/>
  <c r="A3454" i="1"/>
  <c r="F3454" i="1" s="1"/>
  <c r="D3453" i="1"/>
  <c r="B3453" i="1"/>
  <c r="B3453" i="2" s="1"/>
  <c r="A2915" i="1"/>
  <c r="F2915" i="1" s="1"/>
  <c r="D2914" i="1"/>
  <c r="B2914" i="1"/>
  <c r="B2914" i="2" s="1"/>
  <c r="A2377" i="1"/>
  <c r="F2377" i="1" s="1"/>
  <c r="B2376" i="1"/>
  <c r="B2376" i="2" s="1"/>
  <c r="D2376" i="1"/>
  <c r="L2914" i="2" l="1"/>
  <c r="L2914" i="1" s="1"/>
  <c r="L3992" i="2"/>
  <c r="L3992" i="1" s="1"/>
  <c r="L3453" i="2"/>
  <c r="L3453" i="1" s="1"/>
  <c r="L5069" i="2"/>
  <c r="L5069" i="1" s="1"/>
  <c r="L4530" i="2"/>
  <c r="L4530" i="1" s="1"/>
  <c r="R416" i="3"/>
  <c r="V416" i="3" s="1"/>
  <c r="A5070" i="2"/>
  <c r="L2700" i="2"/>
  <c r="L2700" i="1" s="1"/>
  <c r="A2915" i="2"/>
  <c r="G2388" i="2"/>
  <c r="G2926" i="2"/>
  <c r="G3465" i="2" s="1"/>
  <c r="G4004" i="2" s="1"/>
  <c r="G4543" i="2" s="1"/>
  <c r="G5082" i="2" s="1"/>
  <c r="A3454" i="2"/>
  <c r="L3348" i="2"/>
  <c r="L3348" i="1" s="1"/>
  <c r="A3993" i="2"/>
  <c r="A2377" i="2"/>
  <c r="A4531" i="2"/>
  <c r="AC318" i="3"/>
  <c r="AE317" i="3"/>
  <c r="G1694" i="2"/>
  <c r="L1349" i="2"/>
  <c r="L1349" i="1" s="1"/>
  <c r="G318" i="2"/>
  <c r="G662" i="2"/>
  <c r="L317" i="2"/>
  <c r="L317" i="1" s="1"/>
  <c r="G1350" i="2"/>
  <c r="L1005" i="2"/>
  <c r="L1005" i="1" s="1"/>
  <c r="G2038" i="2"/>
  <c r="L2038" i="2" s="1"/>
  <c r="L2038" i="1" s="1"/>
  <c r="L1693" i="2"/>
  <c r="L1693" i="1" s="1"/>
  <c r="G1006" i="2"/>
  <c r="L661" i="2"/>
  <c r="L661" i="1" s="1"/>
  <c r="A5071" i="1"/>
  <c r="F5071" i="1" s="1"/>
  <c r="D5070" i="1"/>
  <c r="B5070" i="1"/>
  <c r="B5070" i="2" s="1"/>
  <c r="A4532" i="1"/>
  <c r="F4532" i="1" s="1"/>
  <c r="D4531" i="1"/>
  <c r="B4531" i="1"/>
  <c r="B4531" i="2" s="1"/>
  <c r="D3993" i="1"/>
  <c r="B3993" i="1"/>
  <c r="B3993" i="2" s="1"/>
  <c r="A3994" i="1"/>
  <c r="F3994" i="1" s="1"/>
  <c r="B3454" i="1"/>
  <c r="B3454" i="2" s="1"/>
  <c r="D3454" i="1"/>
  <c r="A3455" i="1"/>
  <c r="F3455" i="1" s="1"/>
  <c r="A2378" i="1"/>
  <c r="F2378" i="1" s="1"/>
  <c r="D2377" i="1"/>
  <c r="B2377" i="1"/>
  <c r="B2377" i="2" s="1"/>
  <c r="D2915" i="1"/>
  <c r="B2915" i="1"/>
  <c r="B2915" i="2" s="1"/>
  <c r="A2916" i="1"/>
  <c r="F2916" i="1" s="1"/>
  <c r="L5070" i="2" l="1"/>
  <c r="L5070" i="1" s="1"/>
  <c r="L4531" i="2"/>
  <c r="L4531" i="1" s="1"/>
  <c r="L2377" i="2"/>
  <c r="L2377" i="1" s="1"/>
  <c r="L3993" i="2"/>
  <c r="L3993" i="1" s="1"/>
  <c r="L3454" i="2"/>
  <c r="L3454" i="1" s="1"/>
  <c r="L2915" i="2"/>
  <c r="L2915" i="1" s="1"/>
  <c r="R417" i="3"/>
  <c r="V417" i="3" s="1"/>
  <c r="A2378" i="2"/>
  <c r="L2378" i="2" s="1"/>
  <c r="L2378" i="1" s="1"/>
  <c r="A5071" i="2"/>
  <c r="G2389" i="2"/>
  <c r="G2927" i="2"/>
  <c r="G3466" i="2" s="1"/>
  <c r="G4005" i="2" s="1"/>
  <c r="G4544" i="2" s="1"/>
  <c r="G5083" i="2" s="1"/>
  <c r="A3455" i="2"/>
  <c r="L3349" i="2"/>
  <c r="L3349" i="1" s="1"/>
  <c r="A3994" i="2"/>
  <c r="A4532" i="2"/>
  <c r="L2701" i="2"/>
  <c r="L2701" i="1" s="1"/>
  <c r="A2916" i="2"/>
  <c r="AC319" i="3"/>
  <c r="AE318" i="3"/>
  <c r="G1695" i="2"/>
  <c r="L1350" i="2"/>
  <c r="L1350" i="1" s="1"/>
  <c r="G1007" i="2"/>
  <c r="L662" i="2"/>
  <c r="L662" i="1" s="1"/>
  <c r="G1351" i="2"/>
  <c r="L1006" i="2"/>
  <c r="L1006" i="1" s="1"/>
  <c r="G319" i="2"/>
  <c r="G663" i="2"/>
  <c r="L318" i="2"/>
  <c r="L318" i="1" s="1"/>
  <c r="G2039" i="2"/>
  <c r="L2039" i="2" s="1"/>
  <c r="L2039" i="1" s="1"/>
  <c r="L1694" i="2"/>
  <c r="L1694" i="1" s="1"/>
  <c r="D5071" i="1"/>
  <c r="B5071" i="1"/>
  <c r="B5071" i="2" s="1"/>
  <c r="A5072" i="1"/>
  <c r="F5072" i="1" s="1"/>
  <c r="B4532" i="1"/>
  <c r="B4532" i="2" s="1"/>
  <c r="A4533" i="1"/>
  <c r="F4533" i="1" s="1"/>
  <c r="D4532" i="1"/>
  <c r="A3995" i="1"/>
  <c r="F3995" i="1" s="1"/>
  <c r="B3994" i="1"/>
  <c r="B3994" i="2" s="1"/>
  <c r="D3994" i="1"/>
  <c r="A3456" i="1"/>
  <c r="F3456" i="1" s="1"/>
  <c r="D3455" i="1"/>
  <c r="B3455" i="1"/>
  <c r="B3455" i="2" s="1"/>
  <c r="A2917" i="1"/>
  <c r="F2917" i="1" s="1"/>
  <c r="D2916" i="1"/>
  <c r="B2916" i="1"/>
  <c r="B2916" i="2" s="1"/>
  <c r="A2379" i="1"/>
  <c r="F2379" i="1" s="1"/>
  <c r="D2378" i="1"/>
  <c r="B2378" i="1"/>
  <c r="B2378" i="2" s="1"/>
  <c r="L4532" i="2" l="1"/>
  <c r="L4532" i="1" s="1"/>
  <c r="L3994" i="2"/>
  <c r="L3994" i="1" s="1"/>
  <c r="L3455" i="2"/>
  <c r="L3455" i="1" s="1"/>
  <c r="L2916" i="2"/>
  <c r="L2916" i="1" s="1"/>
  <c r="L5071" i="2"/>
  <c r="L5071" i="1" s="1"/>
  <c r="R418" i="3"/>
  <c r="V418" i="3" s="1"/>
  <c r="A5072" i="2"/>
  <c r="L2702" i="2"/>
  <c r="L2702" i="1" s="1"/>
  <c r="A2917" i="2"/>
  <c r="G2390" i="2"/>
  <c r="G2928" i="2"/>
  <c r="G3467" i="2" s="1"/>
  <c r="G4006" i="2" s="1"/>
  <c r="G4545" i="2" s="1"/>
  <c r="G5084" i="2" s="1"/>
  <c r="A3456" i="2"/>
  <c r="L3350" i="2"/>
  <c r="L3350" i="1" s="1"/>
  <c r="A3995" i="2"/>
  <c r="A2379" i="2"/>
  <c r="A4533" i="2"/>
  <c r="AC320" i="3"/>
  <c r="AE319" i="3"/>
  <c r="G320" i="2"/>
  <c r="G664" i="2"/>
  <c r="L319" i="2"/>
  <c r="L319" i="1" s="1"/>
  <c r="G1696" i="2"/>
  <c r="L1351" i="2"/>
  <c r="L1351" i="1" s="1"/>
  <c r="G1352" i="2"/>
  <c r="L1007" i="2"/>
  <c r="L1007" i="1" s="1"/>
  <c r="G2040" i="2"/>
  <c r="L2040" i="2" s="1"/>
  <c r="L2040" i="1" s="1"/>
  <c r="L1695" i="2"/>
  <c r="L1695" i="1" s="1"/>
  <c r="G1008" i="2"/>
  <c r="L663" i="2"/>
  <c r="L663" i="1" s="1"/>
  <c r="A5073" i="1"/>
  <c r="F5073" i="1" s="1"/>
  <c r="D5072" i="1"/>
  <c r="B5072" i="1"/>
  <c r="B5072" i="2" s="1"/>
  <c r="A4534" i="1"/>
  <c r="F4534" i="1" s="1"/>
  <c r="D4533" i="1"/>
  <c r="B4533" i="1"/>
  <c r="B4533" i="2" s="1"/>
  <c r="D3995" i="1"/>
  <c r="B3995" i="1"/>
  <c r="B3995" i="2" s="1"/>
  <c r="A3996" i="1"/>
  <c r="F3996" i="1" s="1"/>
  <c r="B3456" i="1"/>
  <c r="B3456" i="2" s="1"/>
  <c r="A3457" i="1"/>
  <c r="F3457" i="1" s="1"/>
  <c r="D3456" i="1"/>
  <c r="A2380" i="1"/>
  <c r="F2380" i="1" s="1"/>
  <c r="B2379" i="1"/>
  <c r="B2379" i="2" s="1"/>
  <c r="D2379" i="1"/>
  <c r="D2917" i="1"/>
  <c r="B2917" i="1"/>
  <c r="B2917" i="2" s="1"/>
  <c r="A2918" i="1"/>
  <c r="F2918" i="1" s="1"/>
  <c r="L5072" i="2" l="1"/>
  <c r="L5072" i="1" s="1"/>
  <c r="L4533" i="2"/>
  <c r="L4533" i="1" s="1"/>
  <c r="L2379" i="2"/>
  <c r="L2379" i="1" s="1"/>
  <c r="L3995" i="2"/>
  <c r="L3995" i="1" s="1"/>
  <c r="L3456" i="2"/>
  <c r="L3456" i="1" s="1"/>
  <c r="L2917" i="2"/>
  <c r="L2917" i="1" s="1"/>
  <c r="R419" i="3"/>
  <c r="V419" i="3" s="1"/>
  <c r="A4534" i="2"/>
  <c r="A2380" i="2"/>
  <c r="A5073" i="2"/>
  <c r="A3457" i="2"/>
  <c r="G2391" i="2"/>
  <c r="G2929" i="2"/>
  <c r="G3468" i="2" s="1"/>
  <c r="G4007" i="2" s="1"/>
  <c r="G4546" i="2" s="1"/>
  <c r="G5085" i="2" s="1"/>
  <c r="L3351" i="2"/>
  <c r="L3351" i="1" s="1"/>
  <c r="A3996" i="2"/>
  <c r="L2703" i="2"/>
  <c r="L2703" i="1" s="1"/>
  <c r="A2918" i="2"/>
  <c r="AC321" i="3"/>
  <c r="AE320" i="3"/>
  <c r="G1353" i="2"/>
  <c r="L1008" i="2"/>
  <c r="L1008" i="1" s="1"/>
  <c r="G1697" i="2"/>
  <c r="L1352" i="2"/>
  <c r="L1352" i="1" s="1"/>
  <c r="G2041" i="2"/>
  <c r="L2041" i="2" s="1"/>
  <c r="L2041" i="1" s="1"/>
  <c r="L1696" i="2"/>
  <c r="L1696" i="1" s="1"/>
  <c r="G1009" i="2"/>
  <c r="L664" i="2"/>
  <c r="L664" i="1" s="1"/>
  <c r="G321" i="2"/>
  <c r="G665" i="2"/>
  <c r="L320" i="2"/>
  <c r="L320" i="1" s="1"/>
  <c r="D5073" i="1"/>
  <c r="B5073" i="1"/>
  <c r="B5073" i="2" s="1"/>
  <c r="A5074" i="1"/>
  <c r="F5074" i="1" s="1"/>
  <c r="B4534" i="1"/>
  <c r="B4534" i="2" s="1"/>
  <c r="A4535" i="1"/>
  <c r="F4535" i="1" s="1"/>
  <c r="D4534" i="1"/>
  <c r="A3997" i="1"/>
  <c r="F3997" i="1" s="1"/>
  <c r="B3996" i="1"/>
  <c r="B3996" i="2" s="1"/>
  <c r="D3996" i="1"/>
  <c r="A3458" i="1"/>
  <c r="F3458" i="1" s="1"/>
  <c r="D3457" i="1"/>
  <c r="B3457" i="1"/>
  <c r="B3457" i="2" s="1"/>
  <c r="A2919" i="1"/>
  <c r="F2919" i="1" s="1"/>
  <c r="D2918" i="1"/>
  <c r="B2918" i="1"/>
  <c r="B2918" i="2" s="1"/>
  <c r="A2381" i="1"/>
  <c r="F2381" i="1" s="1"/>
  <c r="B2380" i="1"/>
  <c r="B2380" i="2" s="1"/>
  <c r="D2380" i="1"/>
  <c r="L2918" i="2" l="1"/>
  <c r="L2918" i="1" s="1"/>
  <c r="L3996" i="2"/>
  <c r="L3996" i="1" s="1"/>
  <c r="L3457" i="2"/>
  <c r="L3457" i="1" s="1"/>
  <c r="L5073" i="2"/>
  <c r="L5073" i="1" s="1"/>
  <c r="L2380" i="2"/>
  <c r="L2380" i="1" s="1"/>
  <c r="L4534" i="2"/>
  <c r="L4534" i="1" s="1"/>
  <c r="R420" i="3"/>
  <c r="V420" i="3" s="1"/>
  <c r="A4535" i="2"/>
  <c r="A2381" i="2"/>
  <c r="A5074" i="2"/>
  <c r="G2392" i="2"/>
  <c r="G2930" i="2"/>
  <c r="G3469" i="2" s="1"/>
  <c r="G4008" i="2" s="1"/>
  <c r="G4547" i="2" s="1"/>
  <c r="G5086" i="2" s="1"/>
  <c r="L2704" i="2"/>
  <c r="L2704" i="1" s="1"/>
  <c r="A2919" i="2"/>
  <c r="L3352" i="2"/>
  <c r="L3352" i="1" s="1"/>
  <c r="A3997" i="2"/>
  <c r="A3458" i="2"/>
  <c r="AC322" i="3"/>
  <c r="AE321" i="3"/>
  <c r="G1010" i="2"/>
  <c r="L665" i="2"/>
  <c r="L665" i="1" s="1"/>
  <c r="G1354" i="2"/>
  <c r="L1009" i="2"/>
  <c r="L1009" i="1" s="1"/>
  <c r="G322" i="2"/>
  <c r="G666" i="2"/>
  <c r="L321" i="2"/>
  <c r="L321" i="1" s="1"/>
  <c r="G2042" i="2"/>
  <c r="L2042" i="2" s="1"/>
  <c r="L2042" i="1" s="1"/>
  <c r="L1697" i="2"/>
  <c r="L1697" i="1" s="1"/>
  <c r="G1698" i="2"/>
  <c r="L1353" i="2"/>
  <c r="L1353" i="1" s="1"/>
  <c r="A5075" i="1"/>
  <c r="F5075" i="1" s="1"/>
  <c r="D5074" i="1"/>
  <c r="B5074" i="1"/>
  <c r="B5074" i="2" s="1"/>
  <c r="A4536" i="1"/>
  <c r="F4536" i="1" s="1"/>
  <c r="D4535" i="1"/>
  <c r="B4535" i="1"/>
  <c r="B4535" i="2" s="1"/>
  <c r="D3997" i="1"/>
  <c r="B3997" i="1"/>
  <c r="B3997" i="2" s="1"/>
  <c r="A3998" i="1"/>
  <c r="F3998" i="1" s="1"/>
  <c r="B3458" i="1"/>
  <c r="B3458" i="2" s="1"/>
  <c r="D3458" i="1"/>
  <c r="A3459" i="1"/>
  <c r="F3459" i="1" s="1"/>
  <c r="A2382" i="1"/>
  <c r="F2382" i="1" s="1"/>
  <c r="D2381" i="1"/>
  <c r="B2381" i="1"/>
  <c r="B2381" i="2" s="1"/>
  <c r="D2919" i="1"/>
  <c r="B2919" i="1"/>
  <c r="B2919" i="2" s="1"/>
  <c r="A2920" i="1"/>
  <c r="F2920" i="1" s="1"/>
  <c r="L2919" i="2" l="1"/>
  <c r="L2919" i="1" s="1"/>
  <c r="L5074" i="2"/>
  <c r="L5074" i="1" s="1"/>
  <c r="L2381" i="2"/>
  <c r="L2381" i="1" s="1"/>
  <c r="L3458" i="2"/>
  <c r="L3458" i="1" s="1"/>
  <c r="L3997" i="2"/>
  <c r="L3997" i="1" s="1"/>
  <c r="L4535" i="2"/>
  <c r="L4535" i="1" s="1"/>
  <c r="R421" i="3"/>
  <c r="V421" i="3" s="1"/>
  <c r="A5075" i="2"/>
  <c r="A2382" i="2"/>
  <c r="A3459" i="2"/>
  <c r="G2393" i="2"/>
  <c r="G2931" i="2"/>
  <c r="G3470" i="2" s="1"/>
  <c r="G4009" i="2" s="1"/>
  <c r="G4548" i="2" s="1"/>
  <c r="G5087" i="2" s="1"/>
  <c r="L3353" i="2"/>
  <c r="L3353" i="1" s="1"/>
  <c r="A3998" i="2"/>
  <c r="L2705" i="2"/>
  <c r="L2705" i="1" s="1"/>
  <c r="A2920" i="2"/>
  <c r="A4536" i="2"/>
  <c r="AC323" i="3"/>
  <c r="AE322" i="3"/>
  <c r="G2043" i="2"/>
  <c r="L2043" i="2" s="1"/>
  <c r="L2043" i="1" s="1"/>
  <c r="L1698" i="2"/>
  <c r="L1698" i="1" s="1"/>
  <c r="G1011" i="2"/>
  <c r="L666" i="2"/>
  <c r="L666" i="1" s="1"/>
  <c r="G323" i="2"/>
  <c r="G667" i="2"/>
  <c r="L322" i="2"/>
  <c r="L322" i="1" s="1"/>
  <c r="G1699" i="2"/>
  <c r="L1354" i="2"/>
  <c r="L1354" i="1" s="1"/>
  <c r="G1355" i="2"/>
  <c r="L1010" i="2"/>
  <c r="L1010" i="1" s="1"/>
  <c r="D5075" i="1"/>
  <c r="B5075" i="1"/>
  <c r="B5075" i="2" s="1"/>
  <c r="A5076" i="1"/>
  <c r="F5076" i="1" s="1"/>
  <c r="B4536" i="1"/>
  <c r="B4536" i="2" s="1"/>
  <c r="A4537" i="1"/>
  <c r="F4537" i="1" s="1"/>
  <c r="D4536" i="1"/>
  <c r="A3999" i="1"/>
  <c r="F3999" i="1" s="1"/>
  <c r="D3998" i="1"/>
  <c r="B3998" i="1"/>
  <c r="B3998" i="2" s="1"/>
  <c r="A3460" i="1"/>
  <c r="F3460" i="1" s="1"/>
  <c r="D3459" i="1"/>
  <c r="B3459" i="1"/>
  <c r="B3459" i="2" s="1"/>
  <c r="A2921" i="1"/>
  <c r="F2921" i="1" s="1"/>
  <c r="D2920" i="1"/>
  <c r="B2920" i="1"/>
  <c r="B2920" i="2" s="1"/>
  <c r="A2383" i="1"/>
  <c r="F2383" i="1" s="1"/>
  <c r="D2382" i="1"/>
  <c r="B2382" i="1"/>
  <c r="B2382" i="2" s="1"/>
  <c r="L4536" i="2" l="1"/>
  <c r="L4536" i="1" s="1"/>
  <c r="L2920" i="2"/>
  <c r="L2920" i="1" s="1"/>
  <c r="L3998" i="2"/>
  <c r="L3998" i="1" s="1"/>
  <c r="L3459" i="2"/>
  <c r="L3459" i="1" s="1"/>
  <c r="L2382" i="2"/>
  <c r="L2382" i="1" s="1"/>
  <c r="L5075" i="2"/>
  <c r="L5075" i="1" s="1"/>
  <c r="R422" i="3"/>
  <c r="V422" i="3" s="1"/>
  <c r="A5076" i="2"/>
  <c r="L2706" i="2"/>
  <c r="L2706" i="1" s="1"/>
  <c r="A2921" i="2"/>
  <c r="G2394" i="2"/>
  <c r="G2932" i="2"/>
  <c r="G3471" i="2" s="1"/>
  <c r="G4010" i="2" s="1"/>
  <c r="G4549" i="2" s="1"/>
  <c r="G5088" i="2" s="1"/>
  <c r="A3460" i="2"/>
  <c r="A2383" i="2"/>
  <c r="L3354" i="2"/>
  <c r="L3354" i="1" s="1"/>
  <c r="A3999" i="2"/>
  <c r="A4537" i="2"/>
  <c r="AC324" i="3"/>
  <c r="AE323" i="3"/>
  <c r="G1700" i="2"/>
  <c r="L1355" i="2"/>
  <c r="L1355" i="1" s="1"/>
  <c r="G2044" i="2"/>
  <c r="L2044" i="2" s="1"/>
  <c r="L2044" i="1" s="1"/>
  <c r="L1699" i="2"/>
  <c r="L1699" i="1" s="1"/>
  <c r="G1012" i="2"/>
  <c r="L667" i="2"/>
  <c r="L667" i="1" s="1"/>
  <c r="G324" i="2"/>
  <c r="G668" i="2"/>
  <c r="L323" i="2"/>
  <c r="L323" i="1" s="1"/>
  <c r="G1356" i="2"/>
  <c r="L1011" i="2"/>
  <c r="L1011" i="1" s="1"/>
  <c r="A5077" i="1"/>
  <c r="F5077" i="1" s="1"/>
  <c r="D5076" i="1"/>
  <c r="B5076" i="1"/>
  <c r="B5076" i="2" s="1"/>
  <c r="A4538" i="1"/>
  <c r="F4538" i="1" s="1"/>
  <c r="D4537" i="1"/>
  <c r="B4537" i="1"/>
  <c r="B4537" i="2" s="1"/>
  <c r="D3999" i="1"/>
  <c r="B3999" i="1"/>
  <c r="B3999" i="2" s="1"/>
  <c r="A4000" i="1"/>
  <c r="F4000" i="1" s="1"/>
  <c r="B3460" i="1"/>
  <c r="B3460" i="2" s="1"/>
  <c r="D3460" i="1"/>
  <c r="A3461" i="1"/>
  <c r="F3461" i="1" s="1"/>
  <c r="A2384" i="1"/>
  <c r="F2384" i="1" s="1"/>
  <c r="D2383" i="1"/>
  <c r="B2383" i="1"/>
  <c r="B2383" i="2" s="1"/>
  <c r="D2921" i="1"/>
  <c r="B2921" i="1"/>
  <c r="B2921" i="2" s="1"/>
  <c r="A2922" i="1"/>
  <c r="F2922" i="1" s="1"/>
  <c r="L3999" i="2" l="1"/>
  <c r="L3999" i="1" s="1"/>
  <c r="L2383" i="2"/>
  <c r="L2383" i="1" s="1"/>
  <c r="L3460" i="2"/>
  <c r="L3460" i="1" s="1"/>
  <c r="L2921" i="2"/>
  <c r="L2921" i="1" s="1"/>
  <c r="L4537" i="2"/>
  <c r="L4537" i="1" s="1"/>
  <c r="L5076" i="2"/>
  <c r="L5076" i="1" s="1"/>
  <c r="R423" i="3"/>
  <c r="V423" i="3" s="1"/>
  <c r="A2384" i="2"/>
  <c r="A5077" i="2"/>
  <c r="G2395" i="2"/>
  <c r="G2933" i="2"/>
  <c r="G3472" i="2" s="1"/>
  <c r="G4011" i="2" s="1"/>
  <c r="G4550" i="2" s="1"/>
  <c r="G5089" i="2" s="1"/>
  <c r="A3461" i="2"/>
  <c r="L3355" i="2"/>
  <c r="L3355" i="1" s="1"/>
  <c r="A4000" i="2"/>
  <c r="L2707" i="2"/>
  <c r="L2707" i="1" s="1"/>
  <c r="A2922" i="2"/>
  <c r="A4538" i="2"/>
  <c r="AC325" i="3"/>
  <c r="AE324" i="3"/>
  <c r="G1013" i="2"/>
  <c r="L668" i="2"/>
  <c r="L668" i="1" s="1"/>
  <c r="G325" i="2"/>
  <c r="G669" i="2"/>
  <c r="L324" i="2"/>
  <c r="L324" i="1" s="1"/>
  <c r="G1357" i="2"/>
  <c r="L1012" i="2"/>
  <c r="L1012" i="1" s="1"/>
  <c r="G1701" i="2"/>
  <c r="L1356" i="2"/>
  <c r="L1356" i="1" s="1"/>
  <c r="G2045" i="2"/>
  <c r="L2045" i="2" s="1"/>
  <c r="L2045" i="1" s="1"/>
  <c r="L1700" i="2"/>
  <c r="L1700" i="1" s="1"/>
  <c r="D5077" i="1"/>
  <c r="B5077" i="1"/>
  <c r="B5077" i="2" s="1"/>
  <c r="A5078" i="1"/>
  <c r="F5078" i="1" s="1"/>
  <c r="B4538" i="1"/>
  <c r="B4538" i="2" s="1"/>
  <c r="A4539" i="1"/>
  <c r="F4539" i="1" s="1"/>
  <c r="D4538" i="1"/>
  <c r="A4001" i="1"/>
  <c r="F4001" i="1" s="1"/>
  <c r="D4000" i="1"/>
  <c r="B4000" i="1"/>
  <c r="B4000" i="2" s="1"/>
  <c r="A3462" i="1"/>
  <c r="F3462" i="1" s="1"/>
  <c r="D3461" i="1"/>
  <c r="B3461" i="1"/>
  <c r="B3461" i="2" s="1"/>
  <c r="A2923" i="1"/>
  <c r="F2923" i="1" s="1"/>
  <c r="D2922" i="1"/>
  <c r="B2922" i="1"/>
  <c r="B2922" i="2" s="1"/>
  <c r="A2385" i="1"/>
  <c r="F2385" i="1" s="1"/>
  <c r="B2384" i="1"/>
  <c r="B2384" i="2" s="1"/>
  <c r="D2384" i="1"/>
  <c r="L4538" i="2" l="1"/>
  <c r="L4538" i="1" s="1"/>
  <c r="L2922" i="2"/>
  <c r="L2922" i="1" s="1"/>
  <c r="L4000" i="2"/>
  <c r="L4000" i="1" s="1"/>
  <c r="L3461" i="2"/>
  <c r="L3461" i="1" s="1"/>
  <c r="L5077" i="2"/>
  <c r="L5077" i="1" s="1"/>
  <c r="L2384" i="2"/>
  <c r="L2384" i="1" s="1"/>
  <c r="R424" i="3"/>
  <c r="V424" i="3" s="1"/>
  <c r="G2396" i="2"/>
  <c r="G2934" i="2"/>
  <c r="G3473" i="2" s="1"/>
  <c r="G4012" i="2" s="1"/>
  <c r="G4551" i="2" s="1"/>
  <c r="G5090" i="2" s="1"/>
  <c r="L2708" i="2"/>
  <c r="L2708" i="1" s="1"/>
  <c r="A2923" i="2"/>
  <c r="A3462" i="2"/>
  <c r="A5078" i="2"/>
  <c r="L3356" i="2"/>
  <c r="L3356" i="1" s="1"/>
  <c r="A4001" i="2"/>
  <c r="A4539" i="2"/>
  <c r="A2385" i="2"/>
  <c r="AE325" i="3"/>
  <c r="AC326" i="3"/>
  <c r="G2046" i="2"/>
  <c r="L2046" i="2" s="1"/>
  <c r="L2046" i="1" s="1"/>
  <c r="L1701" i="2"/>
  <c r="L1701" i="1" s="1"/>
  <c r="G1702" i="2"/>
  <c r="L1357" i="2"/>
  <c r="L1357" i="1" s="1"/>
  <c r="G1014" i="2"/>
  <c r="L669" i="2"/>
  <c r="L669" i="1" s="1"/>
  <c r="G326" i="2"/>
  <c r="G670" i="2"/>
  <c r="G1015" i="2" s="1"/>
  <c r="G1360" i="2" s="1"/>
  <c r="G1705" i="2" s="1"/>
  <c r="G2050" i="2" s="1"/>
  <c r="G1358" i="2"/>
  <c r="L1013" i="2"/>
  <c r="L1013" i="1" s="1"/>
  <c r="A5079" i="1"/>
  <c r="F5079" i="1" s="1"/>
  <c r="D5078" i="1"/>
  <c r="B5078" i="1"/>
  <c r="B5078" i="2" s="1"/>
  <c r="A4540" i="1"/>
  <c r="F4540" i="1" s="1"/>
  <c r="D4539" i="1"/>
  <c r="B4539" i="1"/>
  <c r="B4539" i="2" s="1"/>
  <c r="D4001" i="1"/>
  <c r="B4001" i="1"/>
  <c r="B4001" i="2" s="1"/>
  <c r="A4002" i="1"/>
  <c r="F4002" i="1" s="1"/>
  <c r="B3462" i="1"/>
  <c r="B3462" i="2" s="1"/>
  <c r="D3462" i="1"/>
  <c r="A3463" i="1"/>
  <c r="F3463" i="1" s="1"/>
  <c r="A2386" i="1"/>
  <c r="F2386" i="1" s="1"/>
  <c r="D2385" i="1"/>
  <c r="B2385" i="1"/>
  <c r="B2385" i="2" s="1"/>
  <c r="D2923" i="1"/>
  <c r="B2923" i="1"/>
  <c r="B2923" i="2" s="1"/>
  <c r="A2924" i="1"/>
  <c r="F2924" i="1" s="1"/>
  <c r="L2385" i="2" l="1"/>
  <c r="L2385" i="1" s="1"/>
  <c r="L4539" i="2"/>
  <c r="L4539" i="1" s="1"/>
  <c r="L4001" i="2"/>
  <c r="L4001" i="1" s="1"/>
  <c r="L5078" i="2"/>
  <c r="L5078" i="1" s="1"/>
  <c r="L3462" i="2"/>
  <c r="L3462" i="1" s="1"/>
  <c r="L2923" i="2"/>
  <c r="L2923" i="1" s="1"/>
  <c r="R425" i="3"/>
  <c r="V425" i="3" s="1"/>
  <c r="A2386" i="2"/>
  <c r="A3463" i="2"/>
  <c r="A5079" i="2"/>
  <c r="A4540" i="2"/>
  <c r="L3357" i="2"/>
  <c r="L3357" i="1" s="1"/>
  <c r="A4002" i="2"/>
  <c r="L2709" i="2"/>
  <c r="L2709" i="1" s="1"/>
  <c r="A2924" i="2"/>
  <c r="G2397" i="2"/>
  <c r="G2935" i="2"/>
  <c r="G3474" i="2" s="1"/>
  <c r="G4013" i="2" s="1"/>
  <c r="G4552" i="2" s="1"/>
  <c r="G5091" i="2" s="1"/>
  <c r="AE326" i="3"/>
  <c r="AC327" i="3"/>
  <c r="G1703" i="2"/>
  <c r="L1358" i="2"/>
  <c r="L1358" i="1" s="1"/>
  <c r="G327" i="2"/>
  <c r="G671" i="2"/>
  <c r="G1016" i="2" s="1"/>
  <c r="G1361" i="2" s="1"/>
  <c r="G1706" i="2" s="1"/>
  <c r="G2051" i="2" s="1"/>
  <c r="G1359" i="2"/>
  <c r="L1014" i="2"/>
  <c r="L1014" i="1" s="1"/>
  <c r="G2047" i="2"/>
  <c r="L2047" i="2" s="1"/>
  <c r="L2047" i="1" s="1"/>
  <c r="L1702" i="2"/>
  <c r="L1702" i="1" s="1"/>
  <c r="D5079" i="1"/>
  <c r="B5079" i="1"/>
  <c r="B5079" i="2" s="1"/>
  <c r="A5080" i="1"/>
  <c r="F5080" i="1" s="1"/>
  <c r="B4540" i="1"/>
  <c r="B4540" i="2" s="1"/>
  <c r="A4541" i="1"/>
  <c r="F4541" i="1" s="1"/>
  <c r="D4540" i="1"/>
  <c r="A4003" i="1"/>
  <c r="F4003" i="1" s="1"/>
  <c r="B4002" i="1"/>
  <c r="B4002" i="2" s="1"/>
  <c r="D4002" i="1"/>
  <c r="A3464" i="1"/>
  <c r="F3464" i="1" s="1"/>
  <c r="D3463" i="1"/>
  <c r="B3463" i="1"/>
  <c r="B3463" i="2" s="1"/>
  <c r="A2925" i="1"/>
  <c r="F2925" i="1" s="1"/>
  <c r="D2924" i="1"/>
  <c r="B2924" i="1"/>
  <c r="B2924" i="2" s="1"/>
  <c r="A2387" i="1"/>
  <c r="F2387" i="1" s="1"/>
  <c r="D2386" i="1"/>
  <c r="B2386" i="1"/>
  <c r="B2386" i="2" s="1"/>
  <c r="L2924" i="2" l="1"/>
  <c r="L2924" i="1" s="1"/>
  <c r="L4002" i="2"/>
  <c r="L4002" i="1" s="1"/>
  <c r="L4540" i="2"/>
  <c r="L4540" i="1" s="1"/>
  <c r="L5079" i="2"/>
  <c r="L5079" i="1" s="1"/>
  <c r="L3463" i="2"/>
  <c r="L3463" i="1" s="1"/>
  <c r="L2386" i="2"/>
  <c r="L2386" i="1" s="1"/>
  <c r="R426" i="3"/>
  <c r="V426" i="3" s="1"/>
  <c r="A2387" i="2"/>
  <c r="A5080" i="2"/>
  <c r="G2398" i="2"/>
  <c r="G2936" i="2"/>
  <c r="G3475" i="2" s="1"/>
  <c r="G4014" i="2" s="1"/>
  <c r="G4553" i="2" s="1"/>
  <c r="G5092" i="2" s="1"/>
  <c r="A3464" i="2"/>
  <c r="A4541" i="2"/>
  <c r="L2710" i="2"/>
  <c r="L2710" i="1" s="1"/>
  <c r="A2925" i="2"/>
  <c r="L3358" i="2"/>
  <c r="L3358" i="1" s="1"/>
  <c r="A4003" i="2"/>
  <c r="AE327" i="3"/>
  <c r="AC328" i="3"/>
  <c r="G1704" i="2"/>
  <c r="L1359" i="2"/>
  <c r="L1359" i="1" s="1"/>
  <c r="G328" i="2"/>
  <c r="G672" i="2"/>
  <c r="G1017" i="2" s="1"/>
  <c r="G1362" i="2" s="1"/>
  <c r="G1707" i="2" s="1"/>
  <c r="G2052" i="2" s="1"/>
  <c r="G2048" i="2"/>
  <c r="L2048" i="2" s="1"/>
  <c r="L2048" i="1" s="1"/>
  <c r="L1703" i="2"/>
  <c r="L1703" i="1" s="1"/>
  <c r="A5081" i="1"/>
  <c r="F5081" i="1" s="1"/>
  <c r="D5080" i="1"/>
  <c r="B5080" i="1"/>
  <c r="B5080" i="2" s="1"/>
  <c r="A4542" i="1"/>
  <c r="F4542" i="1" s="1"/>
  <c r="D4541" i="1"/>
  <c r="B4541" i="1"/>
  <c r="B4541" i="2" s="1"/>
  <c r="D4003" i="1"/>
  <c r="B4003" i="1"/>
  <c r="B4003" i="2" s="1"/>
  <c r="A4004" i="1"/>
  <c r="F4004" i="1" s="1"/>
  <c r="B3464" i="1"/>
  <c r="B3464" i="2" s="1"/>
  <c r="A3465" i="1"/>
  <c r="F3465" i="1" s="1"/>
  <c r="D3464" i="1"/>
  <c r="A2388" i="1"/>
  <c r="F2388" i="1" s="1"/>
  <c r="B2387" i="1"/>
  <c r="B2387" i="2" s="1"/>
  <c r="D2387" i="1"/>
  <c r="D2925" i="1"/>
  <c r="B2925" i="1"/>
  <c r="B2925" i="2" s="1"/>
  <c r="A2926" i="1"/>
  <c r="F2926" i="1" s="1"/>
  <c r="L2925" i="2" l="1"/>
  <c r="L2925" i="1" s="1"/>
  <c r="L4541" i="2"/>
  <c r="L4541" i="1" s="1"/>
  <c r="L3464" i="2"/>
  <c r="L3464" i="1" s="1"/>
  <c r="L5080" i="2"/>
  <c r="L5080" i="1" s="1"/>
  <c r="L4003" i="2"/>
  <c r="L4003" i="1" s="1"/>
  <c r="L2387" i="2"/>
  <c r="L2387" i="1" s="1"/>
  <c r="R427" i="3"/>
  <c r="V427" i="3" s="1"/>
  <c r="A4542" i="2"/>
  <c r="L2711" i="2"/>
  <c r="L2711" i="1" s="1"/>
  <c r="A2926" i="2"/>
  <c r="G2399" i="2"/>
  <c r="G2937" i="2"/>
  <c r="G3476" i="2" s="1"/>
  <c r="G4015" i="2" s="1"/>
  <c r="G4554" i="2" s="1"/>
  <c r="G5093" i="2" s="1"/>
  <c r="A2388" i="2"/>
  <c r="A5081" i="2"/>
  <c r="A3465" i="2"/>
  <c r="L3359" i="2"/>
  <c r="L3359" i="1" s="1"/>
  <c r="A4004" i="2"/>
  <c r="AE328" i="3"/>
  <c r="AC329" i="3"/>
  <c r="G329" i="2"/>
  <c r="G673" i="2"/>
  <c r="G1018" i="2" s="1"/>
  <c r="G1363" i="2" s="1"/>
  <c r="G1708" i="2" s="1"/>
  <c r="G2053" i="2" s="1"/>
  <c r="G2049" i="2"/>
  <c r="L2049" i="2" s="1"/>
  <c r="L2049" i="1" s="1"/>
  <c r="L1704" i="2"/>
  <c r="L1704" i="1" s="1"/>
  <c r="D5081" i="1"/>
  <c r="B5081" i="1"/>
  <c r="B5081" i="2" s="1"/>
  <c r="A5082" i="1"/>
  <c r="F5082" i="1" s="1"/>
  <c r="B4542" i="1"/>
  <c r="B4542" i="2" s="1"/>
  <c r="A4543" i="1"/>
  <c r="F4543" i="1" s="1"/>
  <c r="D4542" i="1"/>
  <c r="A4005" i="1"/>
  <c r="F4005" i="1" s="1"/>
  <c r="B4004" i="1"/>
  <c r="B4004" i="2" s="1"/>
  <c r="D4004" i="1"/>
  <c r="A3466" i="1"/>
  <c r="F3466" i="1" s="1"/>
  <c r="D3465" i="1"/>
  <c r="B3465" i="1"/>
  <c r="B3465" i="2" s="1"/>
  <c r="A2927" i="1"/>
  <c r="F2927" i="1" s="1"/>
  <c r="D2926" i="1"/>
  <c r="B2926" i="1"/>
  <c r="B2926" i="2" s="1"/>
  <c r="A2389" i="1"/>
  <c r="F2389" i="1" s="1"/>
  <c r="B2388" i="1"/>
  <c r="B2388" i="2" s="1"/>
  <c r="D2388" i="1"/>
  <c r="L5081" i="2" l="1"/>
  <c r="L5081" i="1" s="1"/>
  <c r="L3465" i="2"/>
  <c r="L3465" i="1" s="1"/>
  <c r="L2388" i="2"/>
  <c r="L2388" i="1" s="1"/>
  <c r="L2926" i="2"/>
  <c r="L2926" i="1" s="1"/>
  <c r="L4542" i="2"/>
  <c r="L4542" i="1" s="1"/>
  <c r="L4004" i="2"/>
  <c r="L4004" i="1" s="1"/>
  <c r="R428" i="3"/>
  <c r="V428" i="3" s="1"/>
  <c r="L3360" i="2"/>
  <c r="L3360" i="1" s="1"/>
  <c r="A4005" i="2"/>
  <c r="A4543" i="2"/>
  <c r="G2400" i="2"/>
  <c r="G2938" i="2"/>
  <c r="G3477" i="2" s="1"/>
  <c r="G4016" i="2" s="1"/>
  <c r="G4555" i="2" s="1"/>
  <c r="G5094" i="2" s="1"/>
  <c r="A2389" i="2"/>
  <c r="A5082" i="2"/>
  <c r="A3466" i="2"/>
  <c r="L2712" i="2"/>
  <c r="L2712" i="1" s="1"/>
  <c r="A2927" i="2"/>
  <c r="AE329" i="3"/>
  <c r="AC330" i="3"/>
  <c r="G330" i="2"/>
  <c r="G674" i="2"/>
  <c r="G1019" i="2" s="1"/>
  <c r="G1364" i="2" s="1"/>
  <c r="G1709" i="2" s="1"/>
  <c r="G2054" i="2" s="1"/>
  <c r="A5083" i="1"/>
  <c r="F5083" i="1" s="1"/>
  <c r="D5082" i="1"/>
  <c r="B5082" i="1"/>
  <c r="B5082" i="2" s="1"/>
  <c r="A4544" i="1"/>
  <c r="F4544" i="1" s="1"/>
  <c r="D4543" i="1"/>
  <c r="B4543" i="1"/>
  <c r="B4543" i="2" s="1"/>
  <c r="D4005" i="1"/>
  <c r="B4005" i="1"/>
  <c r="B4005" i="2" s="1"/>
  <c r="A4006" i="1"/>
  <c r="F4006" i="1" s="1"/>
  <c r="B3466" i="1"/>
  <c r="B3466" i="2" s="1"/>
  <c r="A3467" i="1"/>
  <c r="F3467" i="1" s="1"/>
  <c r="D3466" i="1"/>
  <c r="A2390" i="1"/>
  <c r="F2390" i="1" s="1"/>
  <c r="B2389" i="1"/>
  <c r="B2389" i="2" s="1"/>
  <c r="D2389" i="1"/>
  <c r="D2927" i="1"/>
  <c r="B2927" i="1"/>
  <c r="B2927" i="2" s="1"/>
  <c r="A2928" i="1"/>
  <c r="F2928" i="1" s="1"/>
  <c r="L2927" i="2" l="1"/>
  <c r="L2927" i="1" s="1"/>
  <c r="L5082" i="2"/>
  <c r="L5082" i="1" s="1"/>
  <c r="L2389" i="2"/>
  <c r="L2389" i="1" s="1"/>
  <c r="L3466" i="2"/>
  <c r="L3466" i="1" s="1"/>
  <c r="L4543" i="2"/>
  <c r="L4543" i="1" s="1"/>
  <c r="L4005" i="2"/>
  <c r="L4005" i="1" s="1"/>
  <c r="R429" i="3"/>
  <c r="V429" i="3" s="1"/>
  <c r="L3361" i="2"/>
  <c r="L3361" i="1" s="1"/>
  <c r="A4006" i="2"/>
  <c r="A3467" i="2"/>
  <c r="L2713" i="2"/>
  <c r="L2713" i="1" s="1"/>
  <c r="A2928" i="2"/>
  <c r="G2401" i="2"/>
  <c r="G2939" i="2"/>
  <c r="G3478" i="2" s="1"/>
  <c r="G4017" i="2" s="1"/>
  <c r="G4556" i="2" s="1"/>
  <c r="G5095" i="2" s="1"/>
  <c r="A4544" i="2"/>
  <c r="A2390" i="2"/>
  <c r="A5083" i="2"/>
  <c r="AE330" i="3"/>
  <c r="AC331" i="3"/>
  <c r="G331" i="2"/>
  <c r="G675" i="2"/>
  <c r="L330" i="2"/>
  <c r="L330" i="1" s="1"/>
  <c r="D5083" i="1"/>
  <c r="B5083" i="1"/>
  <c r="B5083" i="2" s="1"/>
  <c r="A5084" i="1"/>
  <c r="F5084" i="1" s="1"/>
  <c r="B4544" i="1"/>
  <c r="B4544" i="2" s="1"/>
  <c r="A4545" i="1"/>
  <c r="F4545" i="1" s="1"/>
  <c r="D4544" i="1"/>
  <c r="A4007" i="1"/>
  <c r="F4007" i="1" s="1"/>
  <c r="D4006" i="1"/>
  <c r="B4006" i="1"/>
  <c r="B4006" i="2" s="1"/>
  <c r="A3468" i="1"/>
  <c r="F3468" i="1" s="1"/>
  <c r="D3467" i="1"/>
  <c r="B3467" i="1"/>
  <c r="B3467" i="2" s="1"/>
  <c r="A2929" i="1"/>
  <c r="F2929" i="1" s="1"/>
  <c r="D2928" i="1"/>
  <c r="B2928" i="1"/>
  <c r="B2928" i="2" s="1"/>
  <c r="A2391" i="1"/>
  <c r="F2391" i="1" s="1"/>
  <c r="D2390" i="1"/>
  <c r="B2390" i="1"/>
  <c r="B2390" i="2" s="1"/>
  <c r="L5083" i="2" l="1"/>
  <c r="L5083" i="1" s="1"/>
  <c r="L2390" i="2"/>
  <c r="L2390" i="1" s="1"/>
  <c r="L2928" i="2"/>
  <c r="L2928" i="1" s="1"/>
  <c r="L4544" i="2"/>
  <c r="L4544" i="1" s="1"/>
  <c r="L3467" i="2"/>
  <c r="L3467" i="1" s="1"/>
  <c r="L4006" i="2"/>
  <c r="L4006" i="1" s="1"/>
  <c r="R430" i="3"/>
  <c r="V430" i="3" s="1"/>
  <c r="A4545" i="2"/>
  <c r="A2391" i="2"/>
  <c r="G2402" i="2"/>
  <c r="G2940" i="2"/>
  <c r="G3479" i="2" s="1"/>
  <c r="G4018" i="2" s="1"/>
  <c r="G4557" i="2" s="1"/>
  <c r="G5096" i="2" s="1"/>
  <c r="L3362" i="2"/>
  <c r="L3362" i="1" s="1"/>
  <c r="A4007" i="2"/>
  <c r="A5084" i="2"/>
  <c r="A3468" i="2"/>
  <c r="L2714" i="2"/>
  <c r="L2714" i="1" s="1"/>
  <c r="A2929" i="2"/>
  <c r="AC332" i="3"/>
  <c r="AE331" i="3"/>
  <c r="G1020" i="2"/>
  <c r="L675" i="2"/>
  <c r="L675" i="1" s="1"/>
  <c r="G332" i="2"/>
  <c r="G676" i="2"/>
  <c r="L331" i="2"/>
  <c r="L331" i="1" s="1"/>
  <c r="A5085" i="1"/>
  <c r="F5085" i="1" s="1"/>
  <c r="D5084" i="1"/>
  <c r="B5084" i="1"/>
  <c r="B5084" i="2" s="1"/>
  <c r="A4546" i="1"/>
  <c r="F4546" i="1" s="1"/>
  <c r="D4545" i="1"/>
  <c r="B4545" i="1"/>
  <c r="B4545" i="2" s="1"/>
  <c r="D4007" i="1"/>
  <c r="B4007" i="1"/>
  <c r="B4007" i="2" s="1"/>
  <c r="A4008" i="1"/>
  <c r="F4008" i="1" s="1"/>
  <c r="D3468" i="1"/>
  <c r="B3468" i="1"/>
  <c r="B3468" i="2" s="1"/>
  <c r="A3469" i="1"/>
  <c r="F3469" i="1" s="1"/>
  <c r="A2392" i="1"/>
  <c r="F2392" i="1" s="1"/>
  <c r="D2391" i="1"/>
  <c r="B2391" i="1"/>
  <c r="B2391" i="2" s="1"/>
  <c r="D2929" i="1"/>
  <c r="B2929" i="1"/>
  <c r="B2929" i="2" s="1"/>
  <c r="A2930" i="1"/>
  <c r="F2930" i="1" s="1"/>
  <c r="L2929" i="2" l="1"/>
  <c r="L2929" i="1" s="1"/>
  <c r="L3468" i="2"/>
  <c r="L3468" i="1" s="1"/>
  <c r="L5084" i="2"/>
  <c r="L5084" i="1" s="1"/>
  <c r="L4007" i="2"/>
  <c r="L4007" i="1" s="1"/>
  <c r="L2391" i="2"/>
  <c r="L2391" i="1" s="1"/>
  <c r="L4545" i="2"/>
  <c r="L4545" i="1" s="1"/>
  <c r="R431" i="3"/>
  <c r="V431" i="3" s="1"/>
  <c r="L2715" i="2"/>
  <c r="L2715" i="1" s="1"/>
  <c r="A2930" i="2"/>
  <c r="L3363" i="2"/>
  <c r="L3363" i="1" s="1"/>
  <c r="A4008" i="2"/>
  <c r="A4546" i="2"/>
  <c r="G2403" i="2"/>
  <c r="G2941" i="2"/>
  <c r="G3480" i="2" s="1"/>
  <c r="G4019" i="2" s="1"/>
  <c r="G4558" i="2" s="1"/>
  <c r="G5097" i="2" s="1"/>
  <c r="A2392" i="2"/>
  <c r="A5085" i="2"/>
  <c r="A3469" i="2"/>
  <c r="AE332" i="3"/>
  <c r="AC333" i="3"/>
  <c r="G1021" i="2"/>
  <c r="L676" i="2"/>
  <c r="L676" i="1" s="1"/>
  <c r="G333" i="2"/>
  <c r="G677" i="2"/>
  <c r="L332" i="2"/>
  <c r="L332" i="1" s="1"/>
  <c r="G1365" i="2"/>
  <c r="L1020" i="2"/>
  <c r="L1020" i="1" s="1"/>
  <c r="B5085" i="1"/>
  <c r="B5085" i="2" s="1"/>
  <c r="D5085" i="1"/>
  <c r="A5086" i="1"/>
  <c r="F5086" i="1" s="1"/>
  <c r="B4546" i="1"/>
  <c r="B4546" i="2" s="1"/>
  <c r="A4547" i="1"/>
  <c r="F4547" i="1" s="1"/>
  <c r="D4546" i="1"/>
  <c r="A4009" i="1"/>
  <c r="F4009" i="1" s="1"/>
  <c r="D4008" i="1"/>
  <c r="B4008" i="1"/>
  <c r="B4008" i="2" s="1"/>
  <c r="A3470" i="1"/>
  <c r="F3470" i="1" s="1"/>
  <c r="D3469" i="1"/>
  <c r="B3469" i="1"/>
  <c r="B3469" i="2" s="1"/>
  <c r="A2931" i="1"/>
  <c r="F2931" i="1" s="1"/>
  <c r="D2930" i="1"/>
  <c r="B2930" i="1"/>
  <c r="B2930" i="2" s="1"/>
  <c r="A2393" i="1"/>
  <c r="F2393" i="1" s="1"/>
  <c r="B2392" i="1"/>
  <c r="B2392" i="2" s="1"/>
  <c r="D2392" i="1"/>
  <c r="L5085" i="2" l="1"/>
  <c r="L5085" i="1" s="1"/>
  <c r="L2392" i="2"/>
  <c r="L2392" i="1" s="1"/>
  <c r="L3469" i="2"/>
  <c r="L3469" i="1" s="1"/>
  <c r="L4546" i="2"/>
  <c r="L4546" i="1" s="1"/>
  <c r="L4008" i="2"/>
  <c r="L4008" i="1" s="1"/>
  <c r="L2930" i="2"/>
  <c r="L2930" i="1" s="1"/>
  <c r="R432" i="3"/>
  <c r="V432" i="3" s="1"/>
  <c r="A5086" i="2"/>
  <c r="L2716" i="2"/>
  <c r="L2716" i="1" s="1"/>
  <c r="A2931" i="2"/>
  <c r="A3470" i="2"/>
  <c r="L3364" i="2"/>
  <c r="L3364" i="1" s="1"/>
  <c r="A4009" i="2"/>
  <c r="A4547" i="2"/>
  <c r="G2404" i="2"/>
  <c r="G2942" i="2"/>
  <c r="G3481" i="2" s="1"/>
  <c r="G4020" i="2" s="1"/>
  <c r="G4559" i="2" s="1"/>
  <c r="G5098" i="2" s="1"/>
  <c r="A2393" i="2"/>
  <c r="AE333" i="3"/>
  <c r="AC334" i="3"/>
  <c r="G1710" i="2"/>
  <c r="L1365" i="2"/>
  <c r="L1365" i="1" s="1"/>
  <c r="G1022" i="2"/>
  <c r="L677" i="2"/>
  <c r="L677" i="1" s="1"/>
  <c r="G334" i="2"/>
  <c r="G678" i="2"/>
  <c r="L333" i="2"/>
  <c r="L333" i="1" s="1"/>
  <c r="G1366" i="2"/>
  <c r="L1021" i="2"/>
  <c r="L1021" i="1" s="1"/>
  <c r="A5087" i="1"/>
  <c r="F5087" i="1" s="1"/>
  <c r="D5086" i="1"/>
  <c r="B5086" i="1"/>
  <c r="B5086" i="2" s="1"/>
  <c r="A4548" i="1"/>
  <c r="F4548" i="1" s="1"/>
  <c r="D4547" i="1"/>
  <c r="B4547" i="1"/>
  <c r="B4547" i="2" s="1"/>
  <c r="D4009" i="1"/>
  <c r="B4009" i="1"/>
  <c r="B4009" i="2" s="1"/>
  <c r="A4010" i="1"/>
  <c r="F4010" i="1" s="1"/>
  <c r="D3470" i="1"/>
  <c r="B3470" i="1"/>
  <c r="B3470" i="2" s="1"/>
  <c r="A3471" i="1"/>
  <c r="F3471" i="1" s="1"/>
  <c r="A2394" i="1"/>
  <c r="F2394" i="1" s="1"/>
  <c r="D2393" i="1"/>
  <c r="B2393" i="1"/>
  <c r="B2393" i="2" s="1"/>
  <c r="D2931" i="1"/>
  <c r="B2931" i="1"/>
  <c r="B2931" i="2" s="1"/>
  <c r="A2932" i="1"/>
  <c r="F2932" i="1" s="1"/>
  <c r="L4547" i="2" l="1"/>
  <c r="L4547" i="1" s="1"/>
  <c r="L4009" i="2"/>
  <c r="L4009" i="1" s="1"/>
  <c r="L3470" i="2"/>
  <c r="L3470" i="1" s="1"/>
  <c r="L2931" i="2"/>
  <c r="L2931" i="1" s="1"/>
  <c r="L2393" i="2"/>
  <c r="L2393" i="1" s="1"/>
  <c r="L5086" i="2"/>
  <c r="L5086" i="1" s="1"/>
  <c r="R433" i="3"/>
  <c r="V433" i="3" s="1"/>
  <c r="A2394" i="2"/>
  <c r="A5087" i="2"/>
  <c r="A4548" i="2"/>
  <c r="A3471" i="2"/>
  <c r="L3365" i="2"/>
  <c r="L3365" i="1" s="1"/>
  <c r="A4010" i="2"/>
  <c r="G2405" i="2"/>
  <c r="G2943" i="2"/>
  <c r="G3482" i="2" s="1"/>
  <c r="G4021" i="2" s="1"/>
  <c r="G4560" i="2" s="1"/>
  <c r="G5099" i="2" s="1"/>
  <c r="L2717" i="2"/>
  <c r="L2717" i="1" s="1"/>
  <c r="A2932" i="2"/>
  <c r="AC335" i="3"/>
  <c r="AE334" i="3"/>
  <c r="G1711" i="2"/>
  <c r="L1366" i="2"/>
  <c r="L1366" i="1" s="1"/>
  <c r="G1023" i="2"/>
  <c r="L678" i="2"/>
  <c r="L678" i="1" s="1"/>
  <c r="G335" i="2"/>
  <c r="G679" i="2"/>
  <c r="L334" i="2"/>
  <c r="L334" i="1" s="1"/>
  <c r="G1367" i="2"/>
  <c r="L1022" i="2"/>
  <c r="L1022" i="1" s="1"/>
  <c r="G2055" i="2"/>
  <c r="L2055" i="2" s="1"/>
  <c r="L2055" i="1" s="1"/>
  <c r="L1710" i="2"/>
  <c r="L1710" i="1" s="1"/>
  <c r="D5087" i="1"/>
  <c r="B5087" i="1"/>
  <c r="B5087" i="2" s="1"/>
  <c r="A5088" i="1"/>
  <c r="F5088" i="1" s="1"/>
  <c r="B4548" i="1"/>
  <c r="B4548" i="2" s="1"/>
  <c r="A4549" i="1"/>
  <c r="F4549" i="1" s="1"/>
  <c r="D4548" i="1"/>
  <c r="A4011" i="1"/>
  <c r="F4011" i="1" s="1"/>
  <c r="B4010" i="1"/>
  <c r="B4010" i="2" s="1"/>
  <c r="D4010" i="1"/>
  <c r="A3472" i="1"/>
  <c r="F3472" i="1" s="1"/>
  <c r="D3471" i="1"/>
  <c r="B3471" i="1"/>
  <c r="B3471" i="2" s="1"/>
  <c r="A2933" i="1"/>
  <c r="F2933" i="1" s="1"/>
  <c r="D2932" i="1"/>
  <c r="B2932" i="1"/>
  <c r="B2932" i="2" s="1"/>
  <c r="A2395" i="1"/>
  <c r="F2395" i="1" s="1"/>
  <c r="D2394" i="1"/>
  <c r="B2394" i="1"/>
  <c r="B2394" i="2" s="1"/>
  <c r="L5087" i="2" l="1"/>
  <c r="L5087" i="1" s="1"/>
  <c r="L3471" i="2"/>
  <c r="L3471" i="1" s="1"/>
  <c r="L2932" i="2"/>
  <c r="L2932" i="1" s="1"/>
  <c r="L4548" i="2"/>
  <c r="L4548" i="1" s="1"/>
  <c r="L2394" i="2"/>
  <c r="L2394" i="1" s="1"/>
  <c r="L4010" i="2"/>
  <c r="L4010" i="1" s="1"/>
  <c r="R434" i="3"/>
  <c r="V434" i="3" s="1"/>
  <c r="A3472" i="2"/>
  <c r="A5088" i="2"/>
  <c r="L2718" i="2"/>
  <c r="L2718" i="1" s="1"/>
  <c r="A2933" i="2"/>
  <c r="L3366" i="2"/>
  <c r="L3366" i="1" s="1"/>
  <c r="A4011" i="2"/>
  <c r="B4011" i="1"/>
  <c r="B4011" i="2" s="1"/>
  <c r="G2406" i="2"/>
  <c r="G2944" i="2"/>
  <c r="G3483" i="2" s="1"/>
  <c r="G4022" i="2" s="1"/>
  <c r="G4561" i="2" s="1"/>
  <c r="G5100" i="2" s="1"/>
  <c r="A4549" i="2"/>
  <c r="A2395" i="2"/>
  <c r="A2396" i="1"/>
  <c r="F2396" i="1" s="1"/>
  <c r="AC336" i="3"/>
  <c r="AE335" i="3"/>
  <c r="G1712" i="2"/>
  <c r="L1367" i="2"/>
  <c r="L1367" i="1" s="1"/>
  <c r="G1024" i="2"/>
  <c r="L679" i="2"/>
  <c r="L679" i="1" s="1"/>
  <c r="G336" i="2"/>
  <c r="G680" i="2"/>
  <c r="L335" i="2"/>
  <c r="L335" i="1" s="1"/>
  <c r="G1368" i="2"/>
  <c r="L1023" i="2"/>
  <c r="L1023" i="1" s="1"/>
  <c r="G2056" i="2"/>
  <c r="L2056" i="2" s="1"/>
  <c r="L2056" i="1" s="1"/>
  <c r="L1711" i="2"/>
  <c r="L1711" i="1" s="1"/>
  <c r="A5089" i="1"/>
  <c r="F5089" i="1" s="1"/>
  <c r="D5088" i="1"/>
  <c r="B5088" i="1"/>
  <c r="B5088" i="2" s="1"/>
  <c r="A4550" i="1"/>
  <c r="F4550" i="1" s="1"/>
  <c r="D4549" i="1"/>
  <c r="B4549" i="1"/>
  <c r="B4549" i="2" s="1"/>
  <c r="D4011" i="1"/>
  <c r="A4012" i="1"/>
  <c r="F4012" i="1" s="1"/>
  <c r="D3472" i="1"/>
  <c r="B3472" i="1"/>
  <c r="B3472" i="2" s="1"/>
  <c r="A3473" i="1"/>
  <c r="F3473" i="1" s="1"/>
  <c r="D2933" i="1"/>
  <c r="B2933" i="1"/>
  <c r="B2933" i="2" s="1"/>
  <c r="A2934" i="1"/>
  <c r="F2934" i="1" s="1"/>
  <c r="B2395" i="1"/>
  <c r="B2395" i="2" s="1"/>
  <c r="D2395" i="1"/>
  <c r="L2395" i="2" l="1"/>
  <c r="L2395" i="1" s="1"/>
  <c r="L4549" i="2"/>
  <c r="L4549" i="1" s="1"/>
  <c r="L4011" i="2"/>
  <c r="L4011" i="1" s="1"/>
  <c r="L2933" i="2"/>
  <c r="L2933" i="1" s="1"/>
  <c r="L5088" i="2"/>
  <c r="L5088" i="1" s="1"/>
  <c r="L3472" i="2"/>
  <c r="L3472" i="1" s="1"/>
  <c r="R435" i="3"/>
  <c r="V435" i="3" s="1"/>
  <c r="A2396" i="2"/>
  <c r="A3473" i="2"/>
  <c r="L3367" i="2"/>
  <c r="L3367" i="1" s="1"/>
  <c r="A4012" i="2"/>
  <c r="B4012" i="1"/>
  <c r="B4012" i="2" s="1"/>
  <c r="A5089" i="2"/>
  <c r="B5089" i="1"/>
  <c r="B5089" i="2" s="1"/>
  <c r="L3690" i="2"/>
  <c r="L3690" i="1" s="1"/>
  <c r="A4550" i="2"/>
  <c r="A2934" i="2"/>
  <c r="G2407" i="2"/>
  <c r="G2945" i="2"/>
  <c r="G3484" i="2" s="1"/>
  <c r="G4023" i="2" s="1"/>
  <c r="G4562" i="2" s="1"/>
  <c r="G5101" i="2" s="1"/>
  <c r="B3473" i="1"/>
  <c r="B3473" i="2" s="1"/>
  <c r="L2719" i="2"/>
  <c r="L2719" i="1" s="1"/>
  <c r="B2934" i="1"/>
  <c r="B2934" i="2" s="1"/>
  <c r="D2396" i="1"/>
  <c r="B2396" i="1"/>
  <c r="B2396" i="2" s="1"/>
  <c r="A2397" i="1"/>
  <c r="F2397" i="1" s="1"/>
  <c r="AC337" i="3"/>
  <c r="AE336" i="3"/>
  <c r="G1713" i="2"/>
  <c r="L1368" i="2"/>
  <c r="L1368" i="1" s="1"/>
  <c r="G1025" i="2"/>
  <c r="L680" i="2"/>
  <c r="L680" i="1" s="1"/>
  <c r="G337" i="2"/>
  <c r="G681" i="2"/>
  <c r="L336" i="2"/>
  <c r="L336" i="1" s="1"/>
  <c r="G1369" i="2"/>
  <c r="L1024" i="2"/>
  <c r="L1024" i="1" s="1"/>
  <c r="G2057" i="2"/>
  <c r="L2057" i="2" s="1"/>
  <c r="L2057" i="1" s="1"/>
  <c r="L1712" i="2"/>
  <c r="L1712" i="1" s="1"/>
  <c r="D5089" i="1"/>
  <c r="A5090" i="1"/>
  <c r="F5090" i="1" s="1"/>
  <c r="B4550" i="1"/>
  <c r="B4550" i="2" s="1"/>
  <c r="A4551" i="1"/>
  <c r="F4551" i="1" s="1"/>
  <c r="D4550" i="1"/>
  <c r="A4013" i="1"/>
  <c r="F4013" i="1" s="1"/>
  <c r="D4012" i="1"/>
  <c r="A3474" i="1"/>
  <c r="F3474" i="1" s="1"/>
  <c r="D3473" i="1"/>
  <c r="A2935" i="1"/>
  <c r="F2935" i="1" s="1"/>
  <c r="D2934" i="1"/>
  <c r="L4550" i="2" l="1"/>
  <c r="L4550" i="1" s="1"/>
  <c r="L5089" i="2"/>
  <c r="L5089" i="1" s="1"/>
  <c r="L4012" i="2"/>
  <c r="L4012" i="1" s="1"/>
  <c r="L2934" i="2"/>
  <c r="L2934" i="1" s="1"/>
  <c r="L3473" i="2"/>
  <c r="L3473" i="1" s="1"/>
  <c r="R436" i="3"/>
  <c r="V436" i="3" s="1"/>
  <c r="A2935" i="2"/>
  <c r="A2397" i="2"/>
  <c r="B3474" i="1"/>
  <c r="B3474" i="2" s="1"/>
  <c r="A3474" i="2"/>
  <c r="A4013" i="2"/>
  <c r="B4013" i="1"/>
  <c r="B4013" i="2" s="1"/>
  <c r="L3691" i="2"/>
  <c r="L3691" i="1" s="1"/>
  <c r="A4551" i="2"/>
  <c r="A5090" i="2"/>
  <c r="B5090" i="1"/>
  <c r="B5090" i="2" s="1"/>
  <c r="G2408" i="2"/>
  <c r="G2946" i="2"/>
  <c r="G3485" i="2" s="1"/>
  <c r="G4024" i="2" s="1"/>
  <c r="G4563" i="2" s="1"/>
  <c r="G5102" i="2" s="1"/>
  <c r="L3368" i="2"/>
  <c r="L3368" i="1" s="1"/>
  <c r="A4014" i="1"/>
  <c r="F4014" i="1" s="1"/>
  <c r="A2936" i="1"/>
  <c r="F2936" i="1" s="1"/>
  <c r="B2935" i="1"/>
  <c r="B2935" i="2" s="1"/>
  <c r="A3475" i="1"/>
  <c r="F3475" i="1" s="1"/>
  <c r="A2937" i="1"/>
  <c r="F2937" i="1" s="1"/>
  <c r="D2936" i="1"/>
  <c r="L2720" i="2"/>
  <c r="L2720" i="1" s="1"/>
  <c r="A2398" i="1"/>
  <c r="F2398" i="1" s="1"/>
  <c r="B2397" i="1"/>
  <c r="B2397" i="2" s="1"/>
  <c r="D2397" i="1"/>
  <c r="AE337" i="3"/>
  <c r="AC338" i="3"/>
  <c r="G1714" i="2"/>
  <c r="L1369" i="2"/>
  <c r="L1369" i="1" s="1"/>
  <c r="G1026" i="2"/>
  <c r="L681" i="2"/>
  <c r="L681" i="1" s="1"/>
  <c r="G338" i="2"/>
  <c r="G682" i="2"/>
  <c r="L337" i="2"/>
  <c r="L337" i="1" s="1"/>
  <c r="G1370" i="2"/>
  <c r="L1025" i="2"/>
  <c r="L1025" i="1" s="1"/>
  <c r="G2058" i="2"/>
  <c r="L2058" i="2" s="1"/>
  <c r="L2058" i="1" s="1"/>
  <c r="L1713" i="2"/>
  <c r="L1713" i="1" s="1"/>
  <c r="A5091" i="1"/>
  <c r="F5091" i="1" s="1"/>
  <c r="D5090" i="1"/>
  <c r="A4552" i="1"/>
  <c r="F4552" i="1" s="1"/>
  <c r="D4551" i="1"/>
  <c r="B4551" i="1"/>
  <c r="B4551" i="2" s="1"/>
  <c r="D4013" i="1"/>
  <c r="D3474" i="1"/>
  <c r="D2935" i="1"/>
  <c r="L2935" i="2" l="1"/>
  <c r="L2935" i="1" s="1"/>
  <c r="L5090" i="2"/>
  <c r="L5090" i="1" s="1"/>
  <c r="L4551" i="2"/>
  <c r="L4551" i="1" s="1"/>
  <c r="L4013" i="2"/>
  <c r="L4013" i="1" s="1"/>
  <c r="L3474" i="2"/>
  <c r="L3474" i="1" s="1"/>
  <c r="L2397" i="2"/>
  <c r="L2397" i="1" s="1"/>
  <c r="R437" i="3"/>
  <c r="V437" i="3" s="1"/>
  <c r="A5092" i="1"/>
  <c r="F5092" i="1" s="1"/>
  <c r="A5091" i="2"/>
  <c r="B5091" i="1"/>
  <c r="B5091" i="2" s="1"/>
  <c r="B2936" i="1"/>
  <c r="B2936" i="2" s="1"/>
  <c r="A2936" i="2"/>
  <c r="A4552" i="2"/>
  <c r="B4552" i="1"/>
  <c r="B4552" i="2" s="1"/>
  <c r="G2409" i="2"/>
  <c r="G2947" i="2"/>
  <c r="G3486" i="2" s="1"/>
  <c r="G4025" i="2" s="1"/>
  <c r="G4564" i="2" s="1"/>
  <c r="G5103" i="2" s="1"/>
  <c r="B3475" i="1"/>
  <c r="B3475" i="2" s="1"/>
  <c r="A3475" i="2"/>
  <c r="A4014" i="2"/>
  <c r="B4014" i="1"/>
  <c r="B4014" i="2" s="1"/>
  <c r="A2398" i="2"/>
  <c r="A2937" i="2"/>
  <c r="D5092" i="1"/>
  <c r="A5093" i="1"/>
  <c r="F5093" i="1" s="1"/>
  <c r="L3692" i="2"/>
  <c r="L3692" i="1" s="1"/>
  <c r="A4553" i="1"/>
  <c r="F4553" i="1" s="1"/>
  <c r="A4015" i="1"/>
  <c r="F4015" i="1" s="1"/>
  <c r="D4014" i="1"/>
  <c r="A3476" i="1"/>
  <c r="F3476" i="1" s="1"/>
  <c r="D3475" i="1"/>
  <c r="A2938" i="1"/>
  <c r="F2938" i="1" s="1"/>
  <c r="D2937" i="1"/>
  <c r="B2937" i="1"/>
  <c r="B2937" i="2" s="1"/>
  <c r="D2398" i="1"/>
  <c r="A2399" i="1"/>
  <c r="F2399" i="1" s="1"/>
  <c r="B2398" i="1"/>
  <c r="B2398" i="2" s="1"/>
  <c r="AE338" i="3"/>
  <c r="AC339" i="3"/>
  <c r="G1715" i="2"/>
  <c r="L1370" i="2"/>
  <c r="L1370" i="1" s="1"/>
  <c r="G1027" i="2"/>
  <c r="L682" i="2"/>
  <c r="L682" i="1" s="1"/>
  <c r="G339" i="2"/>
  <c r="G683" i="2"/>
  <c r="L338" i="2"/>
  <c r="L338" i="1" s="1"/>
  <c r="G1371" i="2"/>
  <c r="L1026" i="2"/>
  <c r="L1026" i="1" s="1"/>
  <c r="G2059" i="2"/>
  <c r="L2059" i="2" s="1"/>
  <c r="L2059" i="1" s="1"/>
  <c r="L1714" i="2"/>
  <c r="L1714" i="1" s="1"/>
  <c r="D5091" i="1"/>
  <c r="D4552" i="1"/>
  <c r="L3475" i="2" l="1"/>
  <c r="L3475" i="1" s="1"/>
  <c r="L4552" i="2"/>
  <c r="L4552" i="1" s="1"/>
  <c r="L2936" i="2"/>
  <c r="L2936" i="1" s="1"/>
  <c r="L2937" i="2"/>
  <c r="L2937" i="1" s="1"/>
  <c r="L2398" i="2"/>
  <c r="L2398" i="1" s="1"/>
  <c r="L5091" i="2"/>
  <c r="L5091" i="1" s="1"/>
  <c r="L4014" i="2"/>
  <c r="L4014" i="1" s="1"/>
  <c r="R438" i="3"/>
  <c r="V438" i="3" s="1"/>
  <c r="A5093" i="2"/>
  <c r="B5093" i="1"/>
  <c r="B5093" i="2" s="1"/>
  <c r="A2399" i="2"/>
  <c r="G2410" i="2"/>
  <c r="G2948" i="2"/>
  <c r="G3487" i="2" s="1"/>
  <c r="G4026" i="2" s="1"/>
  <c r="G4565" i="2" s="1"/>
  <c r="G5104" i="2" s="1"/>
  <c r="A2938" i="2"/>
  <c r="B3476" i="1"/>
  <c r="B3476" i="2" s="1"/>
  <c r="A3476" i="2"/>
  <c r="B4015" i="1"/>
  <c r="B4015" i="2" s="1"/>
  <c r="A4015" i="2"/>
  <c r="A4553" i="2"/>
  <c r="B4553" i="1"/>
  <c r="B4553" i="2" s="1"/>
  <c r="A5092" i="2"/>
  <c r="B5092" i="1"/>
  <c r="B5092" i="2" s="1"/>
  <c r="D5093" i="1"/>
  <c r="A5094" i="1"/>
  <c r="F5094" i="1" s="1"/>
  <c r="D4553" i="1"/>
  <c r="A4554" i="1"/>
  <c r="F4554" i="1" s="1"/>
  <c r="D4015" i="1"/>
  <c r="A4016" i="1"/>
  <c r="F4016" i="1" s="1"/>
  <c r="A3477" i="1"/>
  <c r="F3477" i="1" s="1"/>
  <c r="D3476" i="1"/>
  <c r="D2938" i="1"/>
  <c r="B2938" i="1"/>
  <c r="B2938" i="2" s="1"/>
  <c r="A2939" i="1"/>
  <c r="F2939" i="1" s="1"/>
  <c r="B2399" i="1"/>
  <c r="B2399" i="2" s="1"/>
  <c r="A2400" i="1"/>
  <c r="F2400" i="1" s="1"/>
  <c r="D2399" i="1"/>
  <c r="AE339" i="3"/>
  <c r="AC340" i="3"/>
  <c r="G1028" i="2"/>
  <c r="L683" i="2"/>
  <c r="L683" i="1" s="1"/>
  <c r="G340" i="2"/>
  <c r="G684" i="2"/>
  <c r="L339" i="2"/>
  <c r="L339" i="1" s="1"/>
  <c r="G1372" i="2"/>
  <c r="L1027" i="2"/>
  <c r="L1027" i="1" s="1"/>
  <c r="G1716" i="2"/>
  <c r="L1371" i="2"/>
  <c r="L1371" i="1" s="1"/>
  <c r="G2060" i="2"/>
  <c r="L2060" i="2" s="1"/>
  <c r="L2060" i="1" s="1"/>
  <c r="L1715" i="2"/>
  <c r="L1715" i="1" s="1"/>
  <c r="L2938" i="2" l="1"/>
  <c r="L2938" i="1" s="1"/>
  <c r="L2399" i="2"/>
  <c r="L2399" i="1" s="1"/>
  <c r="L3476" i="2"/>
  <c r="L3476" i="1" s="1"/>
  <c r="L5093" i="2"/>
  <c r="L5093" i="1" s="1"/>
  <c r="L5092" i="2"/>
  <c r="L5092" i="1" s="1"/>
  <c r="L4553" i="2"/>
  <c r="L4553" i="1" s="1"/>
  <c r="L4015" i="2"/>
  <c r="L4015" i="1" s="1"/>
  <c r="R439" i="3"/>
  <c r="V439" i="3" s="1"/>
  <c r="A2400" i="2"/>
  <c r="A5094" i="2"/>
  <c r="B5094" i="1"/>
  <c r="B5094" i="2" s="1"/>
  <c r="G2411" i="2"/>
  <c r="G2949" i="2"/>
  <c r="G3488" i="2" s="1"/>
  <c r="G4027" i="2" s="1"/>
  <c r="G4566" i="2" s="1"/>
  <c r="G5105" i="2" s="1"/>
  <c r="B4016" i="1"/>
  <c r="B4016" i="2" s="1"/>
  <c r="A4016" i="2"/>
  <c r="A2939" i="2"/>
  <c r="A3477" i="2"/>
  <c r="A4554" i="2"/>
  <c r="D5094" i="1"/>
  <c r="A5095" i="1"/>
  <c r="F5095" i="1" s="1"/>
  <c r="D4554" i="1"/>
  <c r="B4554" i="1"/>
  <c r="B4554" i="2" s="1"/>
  <c r="A4555" i="1"/>
  <c r="F4555" i="1" s="1"/>
  <c r="D4016" i="1"/>
  <c r="A4017" i="1"/>
  <c r="F4017" i="1" s="1"/>
  <c r="D3477" i="1"/>
  <c r="B3477" i="1"/>
  <c r="B3477" i="2" s="1"/>
  <c r="A3478" i="1"/>
  <c r="F3478" i="1" s="1"/>
  <c r="D2939" i="1"/>
  <c r="B2939" i="1"/>
  <c r="B2939" i="2" s="1"/>
  <c r="A2940" i="1"/>
  <c r="F2940" i="1" s="1"/>
  <c r="A2401" i="1"/>
  <c r="F2401" i="1" s="1"/>
  <c r="B2400" i="1"/>
  <c r="B2400" i="2" s="1"/>
  <c r="D2400" i="1"/>
  <c r="AE340" i="3"/>
  <c r="AC341" i="3"/>
  <c r="G2061" i="2"/>
  <c r="L2061" i="2" s="1"/>
  <c r="L2061" i="1" s="1"/>
  <c r="L1716" i="2"/>
  <c r="L1716" i="1" s="1"/>
  <c r="G1717" i="2"/>
  <c r="L1372" i="2"/>
  <c r="L1372" i="1" s="1"/>
  <c r="G1029" i="2"/>
  <c r="L684" i="2"/>
  <c r="L684" i="1" s="1"/>
  <c r="G341" i="2"/>
  <c r="G685" i="2"/>
  <c r="L340" i="2"/>
  <c r="L340" i="1" s="1"/>
  <c r="G1373" i="2"/>
  <c r="L1028" i="2"/>
  <c r="L1028" i="1" s="1"/>
  <c r="L3477" i="2" l="1"/>
  <c r="L3477" i="1" s="1"/>
  <c r="L4016" i="2"/>
  <c r="L4016" i="1" s="1"/>
  <c r="L2939" i="2"/>
  <c r="L2939" i="1" s="1"/>
  <c r="L5094" i="2"/>
  <c r="L5094" i="1" s="1"/>
  <c r="L2400" i="2"/>
  <c r="L2400" i="1" s="1"/>
  <c r="L4554" i="2"/>
  <c r="L4554" i="1" s="1"/>
  <c r="R440" i="3"/>
  <c r="V440" i="3" s="1"/>
  <c r="A4017" i="2"/>
  <c r="A4555" i="2"/>
  <c r="A2401" i="2"/>
  <c r="A5095" i="2"/>
  <c r="B5095" i="1"/>
  <c r="B5095" i="2" s="1"/>
  <c r="G2412" i="2"/>
  <c r="G2950" i="2"/>
  <c r="G3489" i="2" s="1"/>
  <c r="G4028" i="2" s="1"/>
  <c r="G4567" i="2" s="1"/>
  <c r="G5106" i="2" s="1"/>
  <c r="A2940" i="2"/>
  <c r="A3478" i="2"/>
  <c r="D5095" i="1"/>
  <c r="A5096" i="1"/>
  <c r="F5096" i="1" s="1"/>
  <c r="D4555" i="1"/>
  <c r="B4555" i="1"/>
  <c r="B4555" i="2" s="1"/>
  <c r="A4556" i="1"/>
  <c r="F4556" i="1" s="1"/>
  <c r="A4018" i="1"/>
  <c r="F4018" i="1" s="1"/>
  <c r="D4017" i="1"/>
  <c r="B4017" i="1"/>
  <c r="B4017" i="2" s="1"/>
  <c r="D3478" i="1"/>
  <c r="B3478" i="1"/>
  <c r="B3478" i="2" s="1"/>
  <c r="A3479" i="1"/>
  <c r="F3479" i="1" s="1"/>
  <c r="D2940" i="1"/>
  <c r="B2940" i="1"/>
  <c r="B2940" i="2" s="1"/>
  <c r="A2941" i="1"/>
  <c r="F2941" i="1" s="1"/>
  <c r="A2402" i="1"/>
  <c r="F2402" i="1" s="1"/>
  <c r="D2401" i="1"/>
  <c r="B2401" i="1"/>
  <c r="B2401" i="2" s="1"/>
  <c r="AE341" i="3"/>
  <c r="AC342" i="3"/>
  <c r="G1718" i="2"/>
  <c r="L1373" i="2"/>
  <c r="L1373" i="1" s="1"/>
  <c r="G342" i="2"/>
  <c r="G686" i="2"/>
  <c r="L341" i="2"/>
  <c r="L341" i="1" s="1"/>
  <c r="G1374" i="2"/>
  <c r="L1029" i="2"/>
  <c r="L1029" i="1" s="1"/>
  <c r="G2062" i="2"/>
  <c r="L2062" i="2" s="1"/>
  <c r="L2062" i="1" s="1"/>
  <c r="L1717" i="2"/>
  <c r="L1717" i="1" s="1"/>
  <c r="G1030" i="2"/>
  <c r="L685" i="2"/>
  <c r="L685" i="1" s="1"/>
  <c r="L3478" i="2" l="1"/>
  <c r="L3478" i="1" s="1"/>
  <c r="L2940" i="2"/>
  <c r="L2940" i="1" s="1"/>
  <c r="L5095" i="2"/>
  <c r="L5095" i="1" s="1"/>
  <c r="L2401" i="2"/>
  <c r="L2401" i="1" s="1"/>
  <c r="L4555" i="2"/>
  <c r="L4555" i="1" s="1"/>
  <c r="L4017" i="2"/>
  <c r="L4017" i="1" s="1"/>
  <c r="R441" i="3"/>
  <c r="V441" i="3" s="1"/>
  <c r="G2413" i="2"/>
  <c r="G2951" i="2"/>
  <c r="G3490" i="2" s="1"/>
  <c r="G4029" i="2" s="1"/>
  <c r="G4568" i="2" s="1"/>
  <c r="G5107" i="2" s="1"/>
  <c r="A4018" i="2"/>
  <c r="A4556" i="2"/>
  <c r="A2402" i="2"/>
  <c r="A5096" i="2"/>
  <c r="B5096" i="1"/>
  <c r="B5096" i="2" s="1"/>
  <c r="A2941" i="2"/>
  <c r="A3479" i="2"/>
  <c r="A5097" i="1"/>
  <c r="F5097" i="1" s="1"/>
  <c r="D5096" i="1"/>
  <c r="D4556" i="1"/>
  <c r="B4556" i="1"/>
  <c r="B4556" i="2" s="1"/>
  <c r="A4557" i="1"/>
  <c r="F4557" i="1" s="1"/>
  <c r="A4019" i="1"/>
  <c r="F4019" i="1" s="1"/>
  <c r="D4018" i="1"/>
  <c r="B4018" i="1"/>
  <c r="B4018" i="2" s="1"/>
  <c r="D3479" i="1"/>
  <c r="A3480" i="1"/>
  <c r="F3480" i="1" s="1"/>
  <c r="B3479" i="1"/>
  <c r="B3479" i="2" s="1"/>
  <c r="D2941" i="1"/>
  <c r="A2942" i="1"/>
  <c r="F2942" i="1" s="1"/>
  <c r="B2941" i="1"/>
  <c r="B2941" i="2" s="1"/>
  <c r="B2402" i="1"/>
  <c r="B2402" i="2" s="1"/>
  <c r="D2402" i="1"/>
  <c r="A2403" i="1"/>
  <c r="F2403" i="1" s="1"/>
  <c r="AE342" i="3"/>
  <c r="AC343" i="3"/>
  <c r="G1719" i="2"/>
  <c r="L1374" i="2"/>
  <c r="L1374" i="1" s="1"/>
  <c r="G1375" i="2"/>
  <c r="L1030" i="2"/>
  <c r="L1030" i="1" s="1"/>
  <c r="G1031" i="2"/>
  <c r="L686" i="2"/>
  <c r="L686" i="1" s="1"/>
  <c r="G343" i="2"/>
  <c r="G687" i="2"/>
  <c r="L342" i="2"/>
  <c r="L342" i="1" s="1"/>
  <c r="G2063" i="2"/>
  <c r="L2063" i="2" s="1"/>
  <c r="L2063" i="1" s="1"/>
  <c r="L1718" i="2"/>
  <c r="L1718" i="1" s="1"/>
  <c r="L2941" i="2" l="1"/>
  <c r="L2941" i="1" s="1"/>
  <c r="L5096" i="2"/>
  <c r="L5096" i="1" s="1"/>
  <c r="L2402" i="2"/>
  <c r="L2402" i="1" s="1"/>
  <c r="L3479" i="2"/>
  <c r="L3479" i="1" s="1"/>
  <c r="L4556" i="2"/>
  <c r="L4556" i="1" s="1"/>
  <c r="L4018" i="2"/>
  <c r="L4018" i="1" s="1"/>
  <c r="R442" i="3"/>
  <c r="V442" i="3" s="1"/>
  <c r="A4019" i="2"/>
  <c r="A2403" i="2"/>
  <c r="A4557" i="2"/>
  <c r="A2942" i="2"/>
  <c r="A5097" i="2"/>
  <c r="A3480" i="2"/>
  <c r="G2414" i="2"/>
  <c r="G2952" i="2"/>
  <c r="G3491" i="2" s="1"/>
  <c r="G4030" i="2" s="1"/>
  <c r="G4569" i="2" s="1"/>
  <c r="G5108" i="2" s="1"/>
  <c r="A5098" i="1"/>
  <c r="F5098" i="1" s="1"/>
  <c r="D5097" i="1"/>
  <c r="B5097" i="1"/>
  <c r="B5097" i="2" s="1"/>
  <c r="D4557" i="1"/>
  <c r="B4557" i="1"/>
  <c r="B4557" i="2" s="1"/>
  <c r="A4558" i="1"/>
  <c r="F4558" i="1" s="1"/>
  <c r="B4019" i="1"/>
  <c r="B4019" i="2" s="1"/>
  <c r="D4019" i="1"/>
  <c r="A4020" i="1"/>
  <c r="F4020" i="1" s="1"/>
  <c r="D3480" i="1"/>
  <c r="A3481" i="1"/>
  <c r="F3481" i="1" s="1"/>
  <c r="B3480" i="1"/>
  <c r="B3480" i="2" s="1"/>
  <c r="A2943" i="1"/>
  <c r="F2943" i="1" s="1"/>
  <c r="D2942" i="1"/>
  <c r="B2942" i="1"/>
  <c r="B2942" i="2" s="1"/>
  <c r="A2404" i="1"/>
  <c r="F2404" i="1" s="1"/>
  <c r="B2403" i="1"/>
  <c r="B2403" i="2" s="1"/>
  <c r="D2403" i="1"/>
  <c r="AE343" i="3"/>
  <c r="AC344" i="3"/>
  <c r="G1032" i="2"/>
  <c r="L687" i="2"/>
  <c r="L687" i="1" s="1"/>
  <c r="G344" i="2"/>
  <c r="G688" i="2"/>
  <c r="L343" i="2"/>
  <c r="L343" i="1" s="1"/>
  <c r="G1376" i="2"/>
  <c r="L1031" i="2"/>
  <c r="L1031" i="1" s="1"/>
  <c r="G1720" i="2"/>
  <c r="L1375" i="2"/>
  <c r="L1375" i="1" s="1"/>
  <c r="G2064" i="2"/>
  <c r="L2064" i="2" s="1"/>
  <c r="L2064" i="1" s="1"/>
  <c r="L1719" i="2"/>
  <c r="L1719" i="1" s="1"/>
  <c r="L3480" i="2" l="1"/>
  <c r="L3480" i="1" s="1"/>
  <c r="L5097" i="2"/>
  <c r="L5097" i="1" s="1"/>
  <c r="L2942" i="2"/>
  <c r="L2942" i="1" s="1"/>
  <c r="L4557" i="2"/>
  <c r="L4557" i="1" s="1"/>
  <c r="L2403" i="2"/>
  <c r="L2403" i="1" s="1"/>
  <c r="L4019" i="2"/>
  <c r="L4019" i="1" s="1"/>
  <c r="R443" i="3"/>
  <c r="V443" i="3" s="1"/>
  <c r="A4558" i="2"/>
  <c r="A4020" i="2"/>
  <c r="A2404" i="2"/>
  <c r="A5098" i="2"/>
  <c r="A2943" i="2"/>
  <c r="A3481" i="2"/>
  <c r="G2415" i="2"/>
  <c r="G2953" i="2"/>
  <c r="G3492" i="2" s="1"/>
  <c r="G4031" i="2" s="1"/>
  <c r="G4570" i="2" s="1"/>
  <c r="G5109" i="2" s="1"/>
  <c r="B5098" i="1"/>
  <c r="B5098" i="2" s="1"/>
  <c r="A5099" i="1"/>
  <c r="F5099" i="1" s="1"/>
  <c r="D5098" i="1"/>
  <c r="A4559" i="1"/>
  <c r="F4559" i="1" s="1"/>
  <c r="D4558" i="1"/>
  <c r="B4558" i="1"/>
  <c r="B4558" i="2" s="1"/>
  <c r="B4020" i="1"/>
  <c r="B4020" i="2" s="1"/>
  <c r="A4021" i="1"/>
  <c r="F4021" i="1" s="1"/>
  <c r="D4020" i="1"/>
  <c r="B3481" i="1"/>
  <c r="B3481" i="2" s="1"/>
  <c r="A3482" i="1"/>
  <c r="F3482" i="1" s="1"/>
  <c r="D3481" i="1"/>
  <c r="A2944" i="1"/>
  <c r="F2944" i="1" s="1"/>
  <c r="B2943" i="1"/>
  <c r="B2943" i="2" s="1"/>
  <c r="D2943" i="1"/>
  <c r="A2405" i="1"/>
  <c r="F2405" i="1" s="1"/>
  <c r="B2404" i="1"/>
  <c r="B2404" i="2" s="1"/>
  <c r="D2404" i="1"/>
  <c r="AC345" i="3"/>
  <c r="AE344" i="3"/>
  <c r="G2065" i="2"/>
  <c r="L2065" i="2" s="1"/>
  <c r="L2065" i="1" s="1"/>
  <c r="L1720" i="2"/>
  <c r="L1720" i="1" s="1"/>
  <c r="G1721" i="2"/>
  <c r="L1376" i="2"/>
  <c r="L1376" i="1" s="1"/>
  <c r="G1033" i="2"/>
  <c r="L688" i="2"/>
  <c r="L688" i="1" s="1"/>
  <c r="G345" i="2"/>
  <c r="G689" i="2"/>
  <c r="L344" i="2"/>
  <c r="L344" i="1" s="1"/>
  <c r="G1377" i="2"/>
  <c r="L1032" i="2"/>
  <c r="L1032" i="1" s="1"/>
  <c r="L3481" i="2" l="1"/>
  <c r="L3481" i="1" s="1"/>
  <c r="L2943" i="2"/>
  <c r="L2943" i="1" s="1"/>
  <c r="L5098" i="2"/>
  <c r="L5098" i="1" s="1"/>
  <c r="L2404" i="2"/>
  <c r="L2404" i="1" s="1"/>
  <c r="L4020" i="2"/>
  <c r="L4020" i="1" s="1"/>
  <c r="L4558" i="2"/>
  <c r="L4558" i="1" s="1"/>
  <c r="R444" i="3"/>
  <c r="V444" i="3" s="1"/>
  <c r="A4021" i="2"/>
  <c r="A3482" i="2"/>
  <c r="G2416" i="2"/>
  <c r="G2954" i="2"/>
  <c r="G3493" i="2" s="1"/>
  <c r="G4032" i="2" s="1"/>
  <c r="G4571" i="2" s="1"/>
  <c r="G5110" i="2" s="1"/>
  <c r="A2405" i="2"/>
  <c r="A4559" i="2"/>
  <c r="A5099" i="2"/>
  <c r="A2944" i="2"/>
  <c r="B5099" i="1"/>
  <c r="B5099" i="2" s="1"/>
  <c r="A5100" i="1"/>
  <c r="F5100" i="1" s="1"/>
  <c r="D5099" i="1"/>
  <c r="D4559" i="1"/>
  <c r="B4559" i="1"/>
  <c r="B4559" i="2" s="1"/>
  <c r="A4560" i="1"/>
  <c r="F4560" i="1" s="1"/>
  <c r="D4021" i="1"/>
  <c r="A4022" i="1"/>
  <c r="F4022" i="1" s="1"/>
  <c r="B4021" i="1"/>
  <c r="B4021" i="2" s="1"/>
  <c r="B3482" i="1"/>
  <c r="B3482" i="2" s="1"/>
  <c r="D3482" i="1"/>
  <c r="A3483" i="1"/>
  <c r="F3483" i="1" s="1"/>
  <c r="B2944" i="1"/>
  <c r="B2944" i="2" s="1"/>
  <c r="A2945" i="1"/>
  <c r="F2945" i="1" s="1"/>
  <c r="D2944" i="1"/>
  <c r="B2405" i="1"/>
  <c r="B2405" i="2" s="1"/>
  <c r="D2405" i="1"/>
  <c r="A2406" i="1"/>
  <c r="F2406" i="1" s="1"/>
  <c r="AE345" i="3"/>
  <c r="AC346" i="3"/>
  <c r="G1722" i="2"/>
  <c r="L1377" i="2"/>
  <c r="L1377" i="1" s="1"/>
  <c r="G346" i="2"/>
  <c r="G690" i="2"/>
  <c r="L345" i="2"/>
  <c r="L345" i="1" s="1"/>
  <c r="G1378" i="2"/>
  <c r="L1033" i="2"/>
  <c r="L1033" i="1" s="1"/>
  <c r="G2066" i="2"/>
  <c r="L2066" i="2" s="1"/>
  <c r="L2066" i="1" s="1"/>
  <c r="L1721" i="2"/>
  <c r="L1721" i="1" s="1"/>
  <c r="G1034" i="2"/>
  <c r="L689" i="2"/>
  <c r="L689" i="1" s="1"/>
  <c r="L2944" i="2" l="1"/>
  <c r="L2944" i="1" s="1"/>
  <c r="L5099" i="2"/>
  <c r="L5099" i="1" s="1"/>
  <c r="L4559" i="2"/>
  <c r="L4559" i="1" s="1"/>
  <c r="L2405" i="2"/>
  <c r="L2405" i="1" s="1"/>
  <c r="L3482" i="2"/>
  <c r="L3482" i="1" s="1"/>
  <c r="L4021" i="2"/>
  <c r="L4021" i="1" s="1"/>
  <c r="R445" i="3"/>
  <c r="V445" i="3" s="1"/>
  <c r="A4022" i="2"/>
  <c r="A2406" i="2"/>
  <c r="A4560" i="2"/>
  <c r="G2417" i="2"/>
  <c r="G2955" i="2"/>
  <c r="G3494" i="2" s="1"/>
  <c r="G4033" i="2" s="1"/>
  <c r="G4572" i="2" s="1"/>
  <c r="G5111" i="2" s="1"/>
  <c r="A2945" i="2"/>
  <c r="A5100" i="2"/>
  <c r="A3483" i="2"/>
  <c r="D5100" i="1"/>
  <c r="B5100" i="1"/>
  <c r="B5100" i="2" s="1"/>
  <c r="A5101" i="1"/>
  <c r="F5101" i="1" s="1"/>
  <c r="A4561" i="1"/>
  <c r="F4561" i="1" s="1"/>
  <c r="D4560" i="1"/>
  <c r="B4560" i="1"/>
  <c r="B4560" i="2" s="1"/>
  <c r="D4022" i="1"/>
  <c r="B4022" i="1"/>
  <c r="B4022" i="2" s="1"/>
  <c r="A4023" i="1"/>
  <c r="F4023" i="1" s="1"/>
  <c r="D3483" i="1"/>
  <c r="B3483" i="1"/>
  <c r="B3483" i="2" s="1"/>
  <c r="A3484" i="1"/>
  <c r="F3484" i="1" s="1"/>
  <c r="D2945" i="1"/>
  <c r="B2945" i="1"/>
  <c r="B2945" i="2" s="1"/>
  <c r="A2946" i="1"/>
  <c r="F2946" i="1" s="1"/>
  <c r="B2406" i="1"/>
  <c r="B2406" i="2" s="1"/>
  <c r="D2406" i="1"/>
  <c r="A2407" i="1"/>
  <c r="F2407" i="1" s="1"/>
  <c r="AE346" i="3"/>
  <c r="AC347" i="3"/>
  <c r="G1379" i="2"/>
  <c r="L1034" i="2"/>
  <c r="L1034" i="1" s="1"/>
  <c r="G1723" i="2"/>
  <c r="L1378" i="2"/>
  <c r="L1378" i="1" s="1"/>
  <c r="G1035" i="2"/>
  <c r="L690" i="2"/>
  <c r="L690" i="1" s="1"/>
  <c r="G347" i="2"/>
  <c r="G691" i="2"/>
  <c r="L346" i="2"/>
  <c r="L346" i="1" s="1"/>
  <c r="G2067" i="2"/>
  <c r="L2067" i="2" s="1"/>
  <c r="L2067" i="1" s="1"/>
  <c r="L1722" i="2"/>
  <c r="L1722" i="1" s="1"/>
  <c r="L3483" i="2" l="1"/>
  <c r="L3483" i="1" s="1"/>
  <c r="L5100" i="2"/>
  <c r="L5100" i="1" s="1"/>
  <c r="L2945" i="2"/>
  <c r="L2945" i="1" s="1"/>
  <c r="L4560" i="2"/>
  <c r="L4560" i="1" s="1"/>
  <c r="L2406" i="2"/>
  <c r="L2406" i="1" s="1"/>
  <c r="L4022" i="2"/>
  <c r="L4022" i="1" s="1"/>
  <c r="R446" i="3"/>
  <c r="V446" i="3" s="1"/>
  <c r="A2407" i="2"/>
  <c r="G2418" i="2"/>
  <c r="G2956" i="2"/>
  <c r="G3495" i="2" s="1"/>
  <c r="G4034" i="2" s="1"/>
  <c r="G4573" i="2" s="1"/>
  <c r="G5112" i="2" s="1"/>
  <c r="A4561" i="2"/>
  <c r="A2946" i="2"/>
  <c r="A5101" i="2"/>
  <c r="A4023" i="2"/>
  <c r="A3484" i="2"/>
  <c r="A5102" i="1"/>
  <c r="F5102" i="1" s="1"/>
  <c r="D5101" i="1"/>
  <c r="B5101" i="1"/>
  <c r="B5101" i="2" s="1"/>
  <c r="A4562" i="1"/>
  <c r="F4562" i="1" s="1"/>
  <c r="D4561" i="1"/>
  <c r="B4561" i="1"/>
  <c r="B4561" i="2" s="1"/>
  <c r="B4023" i="1"/>
  <c r="B4023" i="2" s="1"/>
  <c r="D4023" i="1"/>
  <c r="A4024" i="1"/>
  <c r="F4024" i="1" s="1"/>
  <c r="D3484" i="1"/>
  <c r="A3485" i="1"/>
  <c r="F3485" i="1" s="1"/>
  <c r="B3484" i="1"/>
  <c r="B3484" i="2" s="1"/>
  <c r="D2946" i="1"/>
  <c r="B2946" i="1"/>
  <c r="B2946" i="2" s="1"/>
  <c r="A2947" i="1"/>
  <c r="F2947" i="1" s="1"/>
  <c r="A2408" i="1"/>
  <c r="F2408" i="1" s="1"/>
  <c r="B2407" i="1"/>
  <c r="B2407" i="2" s="1"/>
  <c r="D2407" i="1"/>
  <c r="AE347" i="3"/>
  <c r="AC348" i="3"/>
  <c r="G1036" i="2"/>
  <c r="L691" i="2"/>
  <c r="L691" i="1" s="1"/>
  <c r="G692" i="2"/>
  <c r="L347" i="2"/>
  <c r="L347" i="1" s="1"/>
  <c r="G1380" i="2"/>
  <c r="L1035" i="2"/>
  <c r="L1035" i="1" s="1"/>
  <c r="G2068" i="2"/>
  <c r="L2068" i="2" s="1"/>
  <c r="L2068" i="1" s="1"/>
  <c r="L1723" i="2"/>
  <c r="L1723" i="1" s="1"/>
  <c r="G1724" i="2"/>
  <c r="L1379" i="2"/>
  <c r="L1379" i="1" s="1"/>
  <c r="L3484" i="2" l="1"/>
  <c r="L3484" i="1" s="1"/>
  <c r="L4023" i="2"/>
  <c r="L4023" i="1" s="1"/>
  <c r="L5101" i="2"/>
  <c r="L5101" i="1" s="1"/>
  <c r="L2946" i="2"/>
  <c r="L2946" i="1" s="1"/>
  <c r="L4561" i="2"/>
  <c r="L4561" i="1" s="1"/>
  <c r="L2407" i="2"/>
  <c r="L2407" i="1" s="1"/>
  <c r="R447" i="3"/>
  <c r="V447" i="3" s="1"/>
  <c r="A2947" i="2"/>
  <c r="A5102" i="2"/>
  <c r="G2419" i="2"/>
  <c r="G2957" i="2"/>
  <c r="G3496" i="2" s="1"/>
  <c r="G4035" i="2" s="1"/>
  <c r="G4574" i="2" s="1"/>
  <c r="G5113" i="2" s="1"/>
  <c r="A2408" i="2"/>
  <c r="A4562" i="2"/>
  <c r="A4024" i="2"/>
  <c r="A3485" i="2"/>
  <c r="B5102" i="1"/>
  <c r="B5102" i="2" s="1"/>
  <c r="A5103" i="1"/>
  <c r="F5103" i="1" s="1"/>
  <c r="D5102" i="1"/>
  <c r="B4562" i="1"/>
  <c r="B4562" i="2" s="1"/>
  <c r="A4563" i="1"/>
  <c r="F4563" i="1" s="1"/>
  <c r="D4562" i="1"/>
  <c r="D4024" i="1"/>
  <c r="A4025" i="1"/>
  <c r="F4025" i="1" s="1"/>
  <c r="B4024" i="1"/>
  <c r="B4024" i="2" s="1"/>
  <c r="A3486" i="1"/>
  <c r="F3486" i="1" s="1"/>
  <c r="D3485" i="1"/>
  <c r="B3485" i="1"/>
  <c r="B3485" i="2" s="1"/>
  <c r="A2948" i="1"/>
  <c r="F2948" i="1" s="1"/>
  <c r="D2947" i="1"/>
  <c r="B2947" i="1"/>
  <c r="B2947" i="2" s="1"/>
  <c r="B2408" i="1"/>
  <c r="B2408" i="2" s="1"/>
  <c r="D2408" i="1"/>
  <c r="A2409" i="1"/>
  <c r="F2409" i="1" s="1"/>
  <c r="AE348" i="3"/>
  <c r="AC349" i="3"/>
  <c r="G1725" i="2"/>
  <c r="L1380" i="2"/>
  <c r="L1380" i="1" s="1"/>
  <c r="G2069" i="2"/>
  <c r="L2069" i="2" s="1"/>
  <c r="L2069" i="1" s="1"/>
  <c r="L1724" i="2"/>
  <c r="L1724" i="1" s="1"/>
  <c r="G1037" i="2"/>
  <c r="L692" i="2"/>
  <c r="L692" i="1" s="1"/>
  <c r="G1381" i="2"/>
  <c r="L1036" i="2"/>
  <c r="L1036" i="1" s="1"/>
  <c r="L3485" i="2" l="1"/>
  <c r="L3485" i="1" s="1"/>
  <c r="L4024" i="2"/>
  <c r="L4024" i="1" s="1"/>
  <c r="L4562" i="2"/>
  <c r="L4562" i="1" s="1"/>
  <c r="L2408" i="2"/>
  <c r="L2408" i="1" s="1"/>
  <c r="L5102" i="2"/>
  <c r="L5102" i="1" s="1"/>
  <c r="L2947" i="2"/>
  <c r="L2947" i="1" s="1"/>
  <c r="R448" i="3"/>
  <c r="V448" i="3" s="1"/>
  <c r="A4025" i="2"/>
  <c r="A4563" i="2"/>
  <c r="A2409" i="2"/>
  <c r="G2420" i="2"/>
  <c r="G2958" i="2"/>
  <c r="G3497" i="2" s="1"/>
  <c r="G4036" i="2" s="1"/>
  <c r="G4575" i="2" s="1"/>
  <c r="G5114" i="2" s="1"/>
  <c r="A5103" i="2"/>
  <c r="A3486" i="2"/>
  <c r="A2948" i="2"/>
  <c r="D5103" i="1"/>
  <c r="B5103" i="1"/>
  <c r="B5103" i="2" s="1"/>
  <c r="A5104" i="1"/>
  <c r="F5104" i="1" s="1"/>
  <c r="B4563" i="1"/>
  <c r="B4563" i="2" s="1"/>
  <c r="A4564" i="1"/>
  <c r="F4564" i="1" s="1"/>
  <c r="D4563" i="1"/>
  <c r="D4025" i="1"/>
  <c r="B4025" i="1"/>
  <c r="B4025" i="2" s="1"/>
  <c r="A4026" i="1"/>
  <c r="F4026" i="1" s="1"/>
  <c r="A3487" i="1"/>
  <c r="F3487" i="1" s="1"/>
  <c r="D3486" i="1"/>
  <c r="B3486" i="1"/>
  <c r="B3486" i="2" s="1"/>
  <c r="D2948" i="1"/>
  <c r="B2948" i="1"/>
  <c r="B2948" i="2" s="1"/>
  <c r="A2949" i="1"/>
  <c r="F2949" i="1" s="1"/>
  <c r="B2409" i="1"/>
  <c r="B2409" i="2" s="1"/>
  <c r="D2409" i="1"/>
  <c r="A2410" i="1"/>
  <c r="F2410" i="1" s="1"/>
  <c r="AE349" i="3"/>
  <c r="AC350" i="3"/>
  <c r="G1726" i="2"/>
  <c r="L1381" i="2"/>
  <c r="L1381" i="1" s="1"/>
  <c r="G1382" i="2"/>
  <c r="L1037" i="2"/>
  <c r="L1037" i="1" s="1"/>
  <c r="G2070" i="2"/>
  <c r="L2070" i="2" s="1"/>
  <c r="L2070" i="1" s="1"/>
  <c r="L1725" i="2"/>
  <c r="L1725" i="1" s="1"/>
  <c r="L2948" i="2" l="1"/>
  <c r="L2948" i="1" s="1"/>
  <c r="L3486" i="2"/>
  <c r="L3486" i="1" s="1"/>
  <c r="L5103" i="2"/>
  <c r="L5103" i="1" s="1"/>
  <c r="L2409" i="2"/>
  <c r="L2409" i="1" s="1"/>
  <c r="L4563" i="2"/>
  <c r="L4563" i="1" s="1"/>
  <c r="L4025" i="2"/>
  <c r="L4025" i="1" s="1"/>
  <c r="R449" i="3"/>
  <c r="V449" i="3" s="1"/>
  <c r="A4026" i="2"/>
  <c r="A3487" i="2"/>
  <c r="A4564" i="2"/>
  <c r="G2421" i="2"/>
  <c r="G2959" i="2"/>
  <c r="G3498" i="2" s="1"/>
  <c r="G4037" i="2" s="1"/>
  <c r="G4576" i="2" s="1"/>
  <c r="G5115" i="2" s="1"/>
  <c r="A2410" i="2"/>
  <c r="A2949" i="2"/>
  <c r="A5104" i="2"/>
  <c r="D5104" i="1"/>
  <c r="B5104" i="1"/>
  <c r="B5104" i="2" s="1"/>
  <c r="A5105" i="1"/>
  <c r="F5105" i="1" s="1"/>
  <c r="D4564" i="1"/>
  <c r="B4564" i="1"/>
  <c r="B4564" i="2" s="1"/>
  <c r="A4565" i="1"/>
  <c r="F4565" i="1" s="1"/>
  <c r="A4027" i="1"/>
  <c r="F4027" i="1" s="1"/>
  <c r="D4026" i="1"/>
  <c r="B4026" i="1"/>
  <c r="B4026" i="2" s="1"/>
  <c r="B3487" i="1"/>
  <c r="B3487" i="2" s="1"/>
  <c r="A3488" i="1"/>
  <c r="F3488" i="1" s="1"/>
  <c r="D3487" i="1"/>
  <c r="B2949" i="1"/>
  <c r="B2949" i="2" s="1"/>
  <c r="A2950" i="1"/>
  <c r="F2950" i="1" s="1"/>
  <c r="D2949" i="1"/>
  <c r="D2410" i="1"/>
  <c r="A2411" i="1"/>
  <c r="F2411" i="1" s="1"/>
  <c r="B2410" i="1"/>
  <c r="B2410" i="2" s="1"/>
  <c r="AE350" i="3"/>
  <c r="AC351" i="3"/>
  <c r="G1727" i="2"/>
  <c r="L1382" i="2"/>
  <c r="L1382" i="1" s="1"/>
  <c r="G2071" i="2"/>
  <c r="L2071" i="2" s="1"/>
  <c r="L2071" i="1" s="1"/>
  <c r="L1726" i="2"/>
  <c r="L1726" i="1" s="1"/>
  <c r="L5104" i="2" l="1"/>
  <c r="L5104" i="1" s="1"/>
  <c r="L2410" i="2"/>
  <c r="L2410" i="1" s="1"/>
  <c r="L2949" i="2"/>
  <c r="L2949" i="1" s="1"/>
  <c r="L4564" i="2"/>
  <c r="L4564" i="1" s="1"/>
  <c r="L3487" i="2"/>
  <c r="L3487" i="1" s="1"/>
  <c r="L4026" i="2"/>
  <c r="L4026" i="1" s="1"/>
  <c r="R450" i="3"/>
  <c r="V450" i="3" s="1"/>
  <c r="A4565" i="2"/>
  <c r="A3488" i="2"/>
  <c r="A4027" i="2"/>
  <c r="A2411" i="2"/>
  <c r="G2422" i="2"/>
  <c r="G2960" i="2"/>
  <c r="G3499" i="2" s="1"/>
  <c r="G4038" i="2" s="1"/>
  <c r="G4577" i="2" s="1"/>
  <c r="G5116" i="2" s="1"/>
  <c r="A5105" i="2"/>
  <c r="A2950" i="2"/>
  <c r="D5105" i="1"/>
  <c r="A5106" i="1"/>
  <c r="F5106" i="1" s="1"/>
  <c r="B5105" i="1"/>
  <c r="B5105" i="2" s="1"/>
  <c r="D4565" i="1"/>
  <c r="B4565" i="1"/>
  <c r="B4565" i="2" s="1"/>
  <c r="A4566" i="1"/>
  <c r="F4566" i="1" s="1"/>
  <c r="B4027" i="1"/>
  <c r="B4027" i="2" s="1"/>
  <c r="D4027" i="1"/>
  <c r="A4028" i="1"/>
  <c r="F4028" i="1" s="1"/>
  <c r="B3488" i="1"/>
  <c r="B3488" i="2" s="1"/>
  <c r="A3489" i="1"/>
  <c r="F3489" i="1" s="1"/>
  <c r="D3488" i="1"/>
  <c r="D2950" i="1"/>
  <c r="B2950" i="1"/>
  <c r="B2950" i="2" s="1"/>
  <c r="A2951" i="1"/>
  <c r="F2951" i="1" s="1"/>
  <c r="D2411" i="1"/>
  <c r="A2412" i="1"/>
  <c r="F2412" i="1" s="1"/>
  <c r="B2411" i="1"/>
  <c r="B2411" i="2" s="1"/>
  <c r="AE351" i="3"/>
  <c r="AC352" i="3"/>
  <c r="G2072" i="2"/>
  <c r="L2072" i="2" s="1"/>
  <c r="L2072" i="1" s="1"/>
  <c r="L1727" i="2"/>
  <c r="L1727" i="1" s="1"/>
  <c r="L2950" i="2" l="1"/>
  <c r="L2950" i="1" s="1"/>
  <c r="L5105" i="2"/>
  <c r="L5105" i="1" s="1"/>
  <c r="L2411" i="2"/>
  <c r="L2411" i="1" s="1"/>
  <c r="L4027" i="2"/>
  <c r="L4027" i="1" s="1"/>
  <c r="L3488" i="2"/>
  <c r="L3488" i="1" s="1"/>
  <c r="L4565" i="2"/>
  <c r="L4565" i="1" s="1"/>
  <c r="R451" i="3"/>
  <c r="V451" i="3" s="1"/>
  <c r="G2423" i="2"/>
  <c r="G2961" i="2"/>
  <c r="G3500" i="2" s="1"/>
  <c r="G4039" i="2" s="1"/>
  <c r="G4578" i="2" s="1"/>
  <c r="G5117" i="2" s="1"/>
  <c r="A4028" i="2"/>
  <c r="A4566" i="2"/>
  <c r="A3489" i="2"/>
  <c r="A2412" i="2"/>
  <c r="A2951" i="2"/>
  <c r="A5106" i="2"/>
  <c r="D5106" i="1"/>
  <c r="B5106" i="1"/>
  <c r="B5106" i="2" s="1"/>
  <c r="A5107" i="1"/>
  <c r="F5107" i="1" s="1"/>
  <c r="D4566" i="1"/>
  <c r="B4566" i="1"/>
  <c r="B4566" i="2" s="1"/>
  <c r="A4567" i="1"/>
  <c r="F4567" i="1" s="1"/>
  <c r="D4028" i="1"/>
  <c r="A4029" i="1"/>
  <c r="F4029" i="1" s="1"/>
  <c r="B4028" i="1"/>
  <c r="B4028" i="2" s="1"/>
  <c r="D3489" i="1"/>
  <c r="B3489" i="1"/>
  <c r="B3489" i="2" s="1"/>
  <c r="A3490" i="1"/>
  <c r="F3490" i="1" s="1"/>
  <c r="D2951" i="1"/>
  <c r="B2951" i="1"/>
  <c r="B2951" i="2" s="1"/>
  <c r="A2952" i="1"/>
  <c r="F2952" i="1" s="1"/>
  <c r="A2413" i="1"/>
  <c r="F2413" i="1" s="1"/>
  <c r="B2412" i="1"/>
  <c r="B2412" i="2" s="1"/>
  <c r="D2412" i="1"/>
  <c r="AE352" i="3"/>
  <c r="AC353" i="3"/>
  <c r="L5106" i="2" l="1"/>
  <c r="L5106" i="1" s="1"/>
  <c r="L2951" i="2"/>
  <c r="L2951" i="1" s="1"/>
  <c r="L2412" i="2"/>
  <c r="L2412" i="1" s="1"/>
  <c r="L3489" i="2"/>
  <c r="L3489" i="1" s="1"/>
  <c r="L4566" i="2"/>
  <c r="L4566" i="1" s="1"/>
  <c r="L4028" i="2"/>
  <c r="L4028" i="1" s="1"/>
  <c r="R452" i="3"/>
  <c r="V452" i="3" s="1"/>
  <c r="A4029" i="2"/>
  <c r="A4567" i="2"/>
  <c r="A2413" i="2"/>
  <c r="A2952" i="2"/>
  <c r="A5107" i="2"/>
  <c r="A3490" i="2"/>
  <c r="G2424" i="2"/>
  <c r="G2962" i="2"/>
  <c r="G3501" i="2" s="1"/>
  <c r="G4040" i="2" s="1"/>
  <c r="G4579" i="2" s="1"/>
  <c r="G5118" i="2" s="1"/>
  <c r="D5107" i="1"/>
  <c r="B5107" i="1"/>
  <c r="B5107" i="2" s="1"/>
  <c r="A5108" i="1"/>
  <c r="F5108" i="1" s="1"/>
  <c r="D4567" i="1"/>
  <c r="B4567" i="1"/>
  <c r="B4567" i="2" s="1"/>
  <c r="A4568" i="1"/>
  <c r="F4568" i="1" s="1"/>
  <c r="A4030" i="1"/>
  <c r="F4030" i="1" s="1"/>
  <c r="D4029" i="1"/>
  <c r="B4029" i="1"/>
  <c r="B4029" i="2" s="1"/>
  <c r="D3490" i="1"/>
  <c r="B3490" i="1"/>
  <c r="B3490" i="2" s="1"/>
  <c r="A3491" i="1"/>
  <c r="F3491" i="1" s="1"/>
  <c r="D2952" i="1"/>
  <c r="B2952" i="1"/>
  <c r="B2952" i="2" s="1"/>
  <c r="A2953" i="1"/>
  <c r="F2953" i="1" s="1"/>
  <c r="D2413" i="1"/>
  <c r="A2414" i="1"/>
  <c r="F2414" i="1" s="1"/>
  <c r="B2413" i="1"/>
  <c r="B2413" i="2" s="1"/>
  <c r="AC354" i="3"/>
  <c r="AE353" i="3"/>
  <c r="L3490" i="2" l="1"/>
  <c r="L3490" i="1" s="1"/>
  <c r="L5107" i="2"/>
  <c r="L5107" i="1" s="1"/>
  <c r="L2952" i="2"/>
  <c r="L2952" i="1" s="1"/>
  <c r="L2413" i="2"/>
  <c r="L2413" i="1" s="1"/>
  <c r="L4567" i="2"/>
  <c r="L4567" i="1" s="1"/>
  <c r="L4029" i="2"/>
  <c r="L4029" i="1" s="1"/>
  <c r="R453" i="3"/>
  <c r="V453" i="3" s="1"/>
  <c r="G2425" i="2"/>
  <c r="G2963" i="2"/>
  <c r="G3502" i="2" s="1"/>
  <c r="G4041" i="2" s="1"/>
  <c r="G4580" i="2" s="1"/>
  <c r="G5119" i="2" s="1"/>
  <c r="A4030" i="2"/>
  <c r="A4568" i="2"/>
  <c r="A2414" i="2"/>
  <c r="A2953" i="2"/>
  <c r="A5108" i="2"/>
  <c r="A3491" i="2"/>
  <c r="A5109" i="1"/>
  <c r="F5109" i="1" s="1"/>
  <c r="D5108" i="1"/>
  <c r="B5108" i="1"/>
  <c r="B5108" i="2" s="1"/>
  <c r="D4568" i="1"/>
  <c r="B4568" i="1"/>
  <c r="B4568" i="2" s="1"/>
  <c r="A4569" i="1"/>
  <c r="F4569" i="1" s="1"/>
  <c r="A4031" i="1"/>
  <c r="F4031" i="1" s="1"/>
  <c r="D4030" i="1"/>
  <c r="B4030" i="1"/>
  <c r="B4030" i="2" s="1"/>
  <c r="D3491" i="1"/>
  <c r="A3492" i="1"/>
  <c r="F3492" i="1" s="1"/>
  <c r="B3491" i="1"/>
  <c r="B3491" i="2" s="1"/>
  <c r="D2953" i="1"/>
  <c r="A2954" i="1"/>
  <c r="F2954" i="1" s="1"/>
  <c r="B2953" i="1"/>
  <c r="B2953" i="2" s="1"/>
  <c r="A2415" i="1"/>
  <c r="F2415" i="1" s="1"/>
  <c r="B2414" i="1"/>
  <c r="B2414" i="2" s="1"/>
  <c r="D2414" i="1"/>
  <c r="AE354" i="3"/>
  <c r="AC355" i="3"/>
  <c r="L3491" i="2" l="1"/>
  <c r="L3491" i="1" s="1"/>
  <c r="L2953" i="2"/>
  <c r="L2953" i="1" s="1"/>
  <c r="L5108" i="2"/>
  <c r="L5108" i="1" s="1"/>
  <c r="L2414" i="2"/>
  <c r="L2414" i="1" s="1"/>
  <c r="L4568" i="2"/>
  <c r="L4568" i="1" s="1"/>
  <c r="L4030" i="2"/>
  <c r="L4030" i="1" s="1"/>
  <c r="R454" i="3"/>
  <c r="V454" i="3" s="1"/>
  <c r="A4569" i="2"/>
  <c r="A4031" i="2"/>
  <c r="A2415" i="2"/>
  <c r="A5109" i="2"/>
  <c r="A2954" i="2"/>
  <c r="A3492" i="2"/>
  <c r="G2426" i="2"/>
  <c r="G2964" i="2"/>
  <c r="G3503" i="2" s="1"/>
  <c r="G4042" i="2" s="1"/>
  <c r="G4581" i="2" s="1"/>
  <c r="G5120" i="2" s="1"/>
  <c r="D5109" i="1"/>
  <c r="B5109" i="1"/>
  <c r="B5109" i="2" s="1"/>
  <c r="A5110" i="1"/>
  <c r="F5110" i="1" s="1"/>
  <c r="D4569" i="1"/>
  <c r="B4569" i="1"/>
  <c r="B4569" i="2" s="1"/>
  <c r="A4570" i="1"/>
  <c r="F4570" i="1" s="1"/>
  <c r="B4031" i="1"/>
  <c r="B4031" i="2" s="1"/>
  <c r="D4031" i="1"/>
  <c r="A4032" i="1"/>
  <c r="F4032" i="1" s="1"/>
  <c r="D3492" i="1"/>
  <c r="A3493" i="1"/>
  <c r="F3493" i="1" s="1"/>
  <c r="B3492" i="1"/>
  <c r="B3492" i="2" s="1"/>
  <c r="A2955" i="1"/>
  <c r="F2955" i="1" s="1"/>
  <c r="D2954" i="1"/>
  <c r="B2954" i="1"/>
  <c r="B2954" i="2" s="1"/>
  <c r="A2416" i="1"/>
  <c r="F2416" i="1" s="1"/>
  <c r="B2415" i="1"/>
  <c r="B2415" i="2" s="1"/>
  <c r="D2415" i="1"/>
  <c r="AE355" i="3"/>
  <c r="AC356" i="3"/>
  <c r="L3492" i="2" l="1"/>
  <c r="L3492" i="1" s="1"/>
  <c r="L2954" i="2"/>
  <c r="L2954" i="1" s="1"/>
  <c r="L5109" i="2"/>
  <c r="L5109" i="1" s="1"/>
  <c r="L2415" i="2"/>
  <c r="L2415" i="1" s="1"/>
  <c r="L4031" i="2"/>
  <c r="L4031" i="1" s="1"/>
  <c r="L4569" i="2"/>
  <c r="L4569" i="1" s="1"/>
  <c r="R455" i="3"/>
  <c r="V455" i="3" s="1"/>
  <c r="A4570" i="2"/>
  <c r="A4032" i="2"/>
  <c r="A2416" i="2"/>
  <c r="A5110" i="2"/>
  <c r="A2955" i="2"/>
  <c r="A3493" i="2"/>
  <c r="G2427" i="2"/>
  <c r="G2965" i="2"/>
  <c r="G3504" i="2" s="1"/>
  <c r="G4043" i="2" s="1"/>
  <c r="G4582" i="2" s="1"/>
  <c r="G5121" i="2" s="1"/>
  <c r="A5111" i="1"/>
  <c r="F5111" i="1" s="1"/>
  <c r="D5110" i="1"/>
  <c r="B5110" i="1"/>
  <c r="B5110" i="2" s="1"/>
  <c r="D4570" i="1"/>
  <c r="B4570" i="1"/>
  <c r="B4570" i="2" s="1"/>
  <c r="A4571" i="1"/>
  <c r="F4571" i="1" s="1"/>
  <c r="B4032" i="1"/>
  <c r="B4032" i="2" s="1"/>
  <c r="A4033" i="1"/>
  <c r="F4033" i="1" s="1"/>
  <c r="D4032" i="1"/>
  <c r="B3493" i="1"/>
  <c r="B3493" i="2" s="1"/>
  <c r="A3494" i="1"/>
  <c r="F3494" i="1" s="1"/>
  <c r="D3493" i="1"/>
  <c r="A2956" i="1"/>
  <c r="F2956" i="1" s="1"/>
  <c r="D2955" i="1"/>
  <c r="B2955" i="1"/>
  <c r="B2955" i="2" s="1"/>
  <c r="A2417" i="1"/>
  <c r="F2417" i="1" s="1"/>
  <c r="B2416" i="1"/>
  <c r="B2416" i="2" s="1"/>
  <c r="D2416" i="1"/>
  <c r="AE356" i="3"/>
  <c r="AC357" i="3"/>
  <c r="L3493" i="2" l="1"/>
  <c r="L3493" i="1" s="1"/>
  <c r="L2955" i="2"/>
  <c r="L2955" i="1" s="1"/>
  <c r="L5110" i="2"/>
  <c r="L5110" i="1" s="1"/>
  <c r="L2416" i="2"/>
  <c r="L2416" i="1" s="1"/>
  <c r="L4032" i="2"/>
  <c r="L4032" i="1" s="1"/>
  <c r="L4570" i="2"/>
  <c r="L4570" i="1" s="1"/>
  <c r="R456" i="3"/>
  <c r="V456" i="3" s="1"/>
  <c r="A4033" i="2"/>
  <c r="A4571" i="2"/>
  <c r="A2417" i="2"/>
  <c r="A2956" i="2"/>
  <c r="A5111" i="2"/>
  <c r="A3494" i="2"/>
  <c r="G2428" i="2"/>
  <c r="G2966" i="2"/>
  <c r="G3505" i="2" s="1"/>
  <c r="G4044" i="2" s="1"/>
  <c r="G4583" i="2" s="1"/>
  <c r="G5122" i="2" s="1"/>
  <c r="A5112" i="1"/>
  <c r="F5112" i="1" s="1"/>
  <c r="B5111" i="1"/>
  <c r="B5111" i="2" s="1"/>
  <c r="D5111" i="1"/>
  <c r="D4571" i="1"/>
  <c r="B4571" i="1"/>
  <c r="B4571" i="2" s="1"/>
  <c r="A4572" i="1"/>
  <c r="F4572" i="1" s="1"/>
  <c r="D4033" i="1"/>
  <c r="A4034" i="1"/>
  <c r="F4034" i="1" s="1"/>
  <c r="B4033" i="1"/>
  <c r="B4033" i="2" s="1"/>
  <c r="B3494" i="1"/>
  <c r="B3494" i="2" s="1"/>
  <c r="A3495" i="1"/>
  <c r="F3495" i="1" s="1"/>
  <c r="D3494" i="1"/>
  <c r="B2956" i="1"/>
  <c r="B2956" i="2" s="1"/>
  <c r="A2957" i="1"/>
  <c r="F2957" i="1" s="1"/>
  <c r="D2956" i="1"/>
  <c r="A2418" i="1"/>
  <c r="F2418" i="1" s="1"/>
  <c r="B2417" i="1"/>
  <c r="B2417" i="2" s="1"/>
  <c r="D2417" i="1"/>
  <c r="AE357" i="3"/>
  <c r="AC358" i="3"/>
  <c r="L3494" i="2" l="1"/>
  <c r="L3494" i="1" s="1"/>
  <c r="L5111" i="2"/>
  <c r="L5111" i="1" s="1"/>
  <c r="L2956" i="2"/>
  <c r="L2956" i="1" s="1"/>
  <c r="L2417" i="2"/>
  <c r="L2417" i="1" s="1"/>
  <c r="L4571" i="2"/>
  <c r="L4571" i="1" s="1"/>
  <c r="L4033" i="2"/>
  <c r="L4033" i="1" s="1"/>
  <c r="R457" i="3"/>
  <c r="V457" i="3" s="1"/>
  <c r="A4034" i="2"/>
  <c r="A4572" i="2"/>
  <c r="A2957" i="2"/>
  <c r="A2418" i="2"/>
  <c r="A5112" i="2"/>
  <c r="A3495" i="2"/>
  <c r="G2429" i="2"/>
  <c r="G2967" i="2"/>
  <c r="G3506" i="2" s="1"/>
  <c r="G4045" i="2" s="1"/>
  <c r="G4584" i="2" s="1"/>
  <c r="G5123" i="2" s="1"/>
  <c r="A5113" i="1"/>
  <c r="F5113" i="1" s="1"/>
  <c r="D5112" i="1"/>
  <c r="B5112" i="1"/>
  <c r="B5112" i="2" s="1"/>
  <c r="A4573" i="1"/>
  <c r="F4573" i="1" s="1"/>
  <c r="B4572" i="1"/>
  <c r="B4572" i="2" s="1"/>
  <c r="D4572" i="1"/>
  <c r="D4034" i="1"/>
  <c r="B4034" i="1"/>
  <c r="B4034" i="2" s="1"/>
  <c r="A4035" i="1"/>
  <c r="F4035" i="1" s="1"/>
  <c r="D3495" i="1"/>
  <c r="B3495" i="1"/>
  <c r="B3495" i="2" s="1"/>
  <c r="A3496" i="1"/>
  <c r="F3496" i="1" s="1"/>
  <c r="A2958" i="1"/>
  <c r="F2958" i="1" s="1"/>
  <c r="D2957" i="1"/>
  <c r="B2957" i="1"/>
  <c r="B2957" i="2" s="1"/>
  <c r="A2419" i="1"/>
  <c r="F2419" i="1" s="1"/>
  <c r="B2418" i="1"/>
  <c r="B2418" i="2" s="1"/>
  <c r="D2418" i="1"/>
  <c r="AE358" i="3"/>
  <c r="AC359" i="3"/>
  <c r="L3495" i="2" l="1"/>
  <c r="L3495" i="1" s="1"/>
  <c r="L5112" i="2"/>
  <c r="L5112" i="1" s="1"/>
  <c r="L2418" i="2"/>
  <c r="L2418" i="1" s="1"/>
  <c r="L2957" i="2"/>
  <c r="L2957" i="1" s="1"/>
  <c r="L4572" i="2"/>
  <c r="L4572" i="1" s="1"/>
  <c r="L4034" i="2"/>
  <c r="L4034" i="1" s="1"/>
  <c r="R458" i="3"/>
  <c r="V458" i="3" s="1"/>
  <c r="A2419" i="2"/>
  <c r="A4573" i="2"/>
  <c r="A2958" i="2"/>
  <c r="A5113" i="2"/>
  <c r="A3496" i="2"/>
  <c r="A4035" i="2"/>
  <c r="G2430" i="2"/>
  <c r="G2968" i="2"/>
  <c r="G3507" i="2" s="1"/>
  <c r="G4046" i="2" s="1"/>
  <c r="G4585" i="2" s="1"/>
  <c r="G5124" i="2" s="1"/>
  <c r="B5113" i="1"/>
  <c r="B5113" i="2" s="1"/>
  <c r="A5114" i="1"/>
  <c r="F5114" i="1" s="1"/>
  <c r="D5113" i="1"/>
  <c r="A4574" i="1"/>
  <c r="F4574" i="1" s="1"/>
  <c r="D4573" i="1"/>
  <c r="B4573" i="1"/>
  <c r="B4573" i="2" s="1"/>
  <c r="B4035" i="1"/>
  <c r="B4035" i="2" s="1"/>
  <c r="A4036" i="1"/>
  <c r="F4036" i="1" s="1"/>
  <c r="D4035" i="1"/>
  <c r="D3496" i="1"/>
  <c r="A3497" i="1"/>
  <c r="F3497" i="1" s="1"/>
  <c r="B3496" i="1"/>
  <c r="B3496" i="2" s="1"/>
  <c r="D2958" i="1"/>
  <c r="B2958" i="1"/>
  <c r="B2958" i="2" s="1"/>
  <c r="A2959" i="1"/>
  <c r="F2959" i="1" s="1"/>
  <c r="A2420" i="1"/>
  <c r="F2420" i="1" s="1"/>
  <c r="B2419" i="1"/>
  <c r="B2419" i="2" s="1"/>
  <c r="D2419" i="1"/>
  <c r="AE359" i="3"/>
  <c r="AC360" i="3"/>
  <c r="L4035" i="2" l="1"/>
  <c r="L4035" i="1" s="1"/>
  <c r="L3496" i="2"/>
  <c r="L3496" i="1" s="1"/>
  <c r="L5113" i="2"/>
  <c r="L5113" i="1" s="1"/>
  <c r="L2958" i="2"/>
  <c r="L2958" i="1" s="1"/>
  <c r="L4573" i="2"/>
  <c r="L4573" i="1" s="1"/>
  <c r="L2419" i="2"/>
  <c r="L2419" i="1" s="1"/>
  <c r="R459" i="3"/>
  <c r="V459" i="3" s="1"/>
  <c r="A4036" i="2"/>
  <c r="A5114" i="2"/>
  <c r="A2420" i="2"/>
  <c r="A4574" i="2"/>
  <c r="A2959" i="2"/>
  <c r="A3497" i="2"/>
  <c r="G2431" i="2"/>
  <c r="G2969" i="2"/>
  <c r="G3508" i="2" s="1"/>
  <c r="G4047" i="2" s="1"/>
  <c r="G4586" i="2" s="1"/>
  <c r="G5125" i="2" s="1"/>
  <c r="B5114" i="1"/>
  <c r="B5114" i="2" s="1"/>
  <c r="A5115" i="1"/>
  <c r="F5115" i="1" s="1"/>
  <c r="D5114" i="1"/>
  <c r="B4574" i="1"/>
  <c r="B4574" i="2" s="1"/>
  <c r="D4574" i="1"/>
  <c r="A4575" i="1"/>
  <c r="F4575" i="1" s="1"/>
  <c r="D4036" i="1"/>
  <c r="B4036" i="1"/>
  <c r="B4036" i="2" s="1"/>
  <c r="A4037" i="1"/>
  <c r="F4037" i="1" s="1"/>
  <c r="A3498" i="1"/>
  <c r="F3498" i="1" s="1"/>
  <c r="D3497" i="1"/>
  <c r="B3497" i="1"/>
  <c r="B3497" i="2" s="1"/>
  <c r="B2959" i="1"/>
  <c r="B2959" i="2" s="1"/>
  <c r="D2959" i="1"/>
  <c r="A2960" i="1"/>
  <c r="F2960" i="1" s="1"/>
  <c r="B2420" i="1"/>
  <c r="B2420" i="2" s="1"/>
  <c r="D2420" i="1"/>
  <c r="A2421" i="1"/>
  <c r="F2421" i="1" s="1"/>
  <c r="AE360" i="3"/>
  <c r="AC361" i="3"/>
  <c r="L3497" i="2" l="1"/>
  <c r="L3497" i="1" s="1"/>
  <c r="L2959" i="2"/>
  <c r="L2959" i="1" s="1"/>
  <c r="L4574" i="2"/>
  <c r="L4574" i="1" s="1"/>
  <c r="L2420" i="2"/>
  <c r="L2420" i="1" s="1"/>
  <c r="L5114" i="2"/>
  <c r="L5114" i="1" s="1"/>
  <c r="L4036" i="2"/>
  <c r="L4036" i="1" s="1"/>
  <c r="R460" i="3"/>
  <c r="V460" i="3" s="1"/>
  <c r="A3498" i="2"/>
  <c r="A2421" i="2"/>
  <c r="A4575" i="2"/>
  <c r="A5115" i="2"/>
  <c r="A2960" i="2"/>
  <c r="A4037" i="2"/>
  <c r="G2432" i="2"/>
  <c r="G2970" i="2"/>
  <c r="G3509" i="2" s="1"/>
  <c r="G4048" i="2" s="1"/>
  <c r="G4587" i="2" s="1"/>
  <c r="G5126" i="2" s="1"/>
  <c r="D5115" i="1"/>
  <c r="B5115" i="1"/>
  <c r="B5115" i="2" s="1"/>
  <c r="A5116" i="1"/>
  <c r="F5116" i="1" s="1"/>
  <c r="B4575" i="1"/>
  <c r="B4575" i="2" s="1"/>
  <c r="A4576" i="1"/>
  <c r="F4576" i="1" s="1"/>
  <c r="D4575" i="1"/>
  <c r="D4037" i="1"/>
  <c r="A4038" i="1"/>
  <c r="F4038" i="1" s="1"/>
  <c r="B4037" i="1"/>
  <c r="B4037" i="2" s="1"/>
  <c r="A3499" i="1"/>
  <c r="F3499" i="1" s="1"/>
  <c r="B3498" i="1"/>
  <c r="B3498" i="2" s="1"/>
  <c r="D3498" i="1"/>
  <c r="A2961" i="1"/>
  <c r="F2961" i="1" s="1"/>
  <c r="D2960" i="1"/>
  <c r="B2960" i="1"/>
  <c r="B2960" i="2" s="1"/>
  <c r="B2421" i="1"/>
  <c r="B2421" i="2" s="1"/>
  <c r="D2421" i="1"/>
  <c r="A2422" i="1"/>
  <c r="F2422" i="1" s="1"/>
  <c r="AE361" i="3"/>
  <c r="AC362" i="3"/>
  <c r="L4037" i="2" l="1"/>
  <c r="L4037" i="1" s="1"/>
  <c r="L2960" i="2"/>
  <c r="L2960" i="1" s="1"/>
  <c r="L5115" i="2"/>
  <c r="L5115" i="1" s="1"/>
  <c r="L4575" i="2"/>
  <c r="L4575" i="1" s="1"/>
  <c r="L2421" i="2"/>
  <c r="L2421" i="1" s="1"/>
  <c r="L3498" i="2"/>
  <c r="L3498" i="1" s="1"/>
  <c r="R461" i="3"/>
  <c r="V461" i="3" s="1"/>
  <c r="A4576" i="2"/>
  <c r="A4038" i="2"/>
  <c r="A3499" i="2"/>
  <c r="A2422" i="2"/>
  <c r="A5116" i="2"/>
  <c r="A2961" i="2"/>
  <c r="G2433" i="2"/>
  <c r="G2971" i="2"/>
  <c r="G3510" i="2" s="1"/>
  <c r="G4049" i="2" s="1"/>
  <c r="G4588" i="2" s="1"/>
  <c r="G5127" i="2" s="1"/>
  <c r="D5116" i="1"/>
  <c r="B5116" i="1"/>
  <c r="B5116" i="2" s="1"/>
  <c r="A5117" i="1"/>
  <c r="F5117" i="1" s="1"/>
  <c r="D4576" i="1"/>
  <c r="B4576" i="1"/>
  <c r="B4576" i="2" s="1"/>
  <c r="A4577" i="1"/>
  <c r="F4577" i="1" s="1"/>
  <c r="B4038" i="1"/>
  <c r="B4038" i="2" s="1"/>
  <c r="A4039" i="1"/>
  <c r="F4039" i="1" s="1"/>
  <c r="D4038" i="1"/>
  <c r="B3499" i="1"/>
  <c r="B3499" i="2" s="1"/>
  <c r="A3500" i="1"/>
  <c r="F3500" i="1" s="1"/>
  <c r="D3499" i="1"/>
  <c r="D2961" i="1"/>
  <c r="B2961" i="1"/>
  <c r="B2961" i="2" s="1"/>
  <c r="A2962" i="1"/>
  <c r="F2962" i="1" s="1"/>
  <c r="D2422" i="1"/>
  <c r="A2423" i="1"/>
  <c r="F2423" i="1" s="1"/>
  <c r="B2422" i="1"/>
  <c r="B2422" i="2" s="1"/>
  <c r="AE362" i="3"/>
  <c r="AC363" i="3"/>
  <c r="L2961" i="2" l="1"/>
  <c r="L2961" i="1" s="1"/>
  <c r="L5116" i="2"/>
  <c r="L5116" i="1" s="1"/>
  <c r="L2422" i="2"/>
  <c r="L2422" i="1" s="1"/>
  <c r="L3499" i="2"/>
  <c r="L3499" i="1" s="1"/>
  <c r="L4038" i="2"/>
  <c r="L4038" i="1" s="1"/>
  <c r="L4576" i="2"/>
  <c r="L4576" i="1" s="1"/>
  <c r="R462" i="3"/>
  <c r="V462" i="3" s="1"/>
  <c r="A4577" i="2"/>
  <c r="A2962" i="2"/>
  <c r="A5117" i="2"/>
  <c r="A4039" i="2"/>
  <c r="A2423" i="2"/>
  <c r="A3500" i="2"/>
  <c r="G2434" i="2"/>
  <c r="G2972" i="2"/>
  <c r="G3511" i="2" s="1"/>
  <c r="G4050" i="2" s="1"/>
  <c r="G4589" i="2" s="1"/>
  <c r="G5128" i="2" s="1"/>
  <c r="D5117" i="1"/>
  <c r="B5117" i="1"/>
  <c r="B5117" i="2" s="1"/>
  <c r="A5118" i="1"/>
  <c r="F5118" i="1" s="1"/>
  <c r="D4577" i="1"/>
  <c r="B4577" i="1"/>
  <c r="B4577" i="2" s="1"/>
  <c r="A4578" i="1"/>
  <c r="F4578" i="1" s="1"/>
  <c r="D4039" i="1"/>
  <c r="B4039" i="1"/>
  <c r="B4039" i="2" s="1"/>
  <c r="A4040" i="1"/>
  <c r="F4040" i="1" s="1"/>
  <c r="B3500" i="1"/>
  <c r="B3500" i="2" s="1"/>
  <c r="A3501" i="1"/>
  <c r="F3501" i="1" s="1"/>
  <c r="D3500" i="1"/>
  <c r="A2963" i="1"/>
  <c r="F2963" i="1" s="1"/>
  <c r="D2962" i="1"/>
  <c r="B2962" i="1"/>
  <c r="B2962" i="2" s="1"/>
  <c r="D2423" i="1"/>
  <c r="A2424" i="1"/>
  <c r="F2424" i="1" s="1"/>
  <c r="B2423" i="1"/>
  <c r="B2423" i="2" s="1"/>
  <c r="AE363" i="3"/>
  <c r="AC364" i="3"/>
  <c r="L2423" i="2" l="1"/>
  <c r="L2423" i="1" s="1"/>
  <c r="L3500" i="2"/>
  <c r="L3500" i="1" s="1"/>
  <c r="L4039" i="2"/>
  <c r="L4039" i="1" s="1"/>
  <c r="L5117" i="2"/>
  <c r="L5117" i="1" s="1"/>
  <c r="L2962" i="2"/>
  <c r="L2962" i="1" s="1"/>
  <c r="L4577" i="2"/>
  <c r="L4577" i="1" s="1"/>
  <c r="R463" i="3"/>
  <c r="V463" i="3" s="1"/>
  <c r="A4578" i="2"/>
  <c r="A4040" i="2"/>
  <c r="A2424" i="2"/>
  <c r="A5118" i="2"/>
  <c r="A2963" i="2"/>
  <c r="A3501" i="2"/>
  <c r="G2435" i="2"/>
  <c r="G2973" i="2"/>
  <c r="G3512" i="2" s="1"/>
  <c r="G4051" i="2" s="1"/>
  <c r="G4590" i="2" s="1"/>
  <c r="G5129" i="2" s="1"/>
  <c r="D5118" i="1"/>
  <c r="B5118" i="1"/>
  <c r="B5118" i="2" s="1"/>
  <c r="A5119" i="1"/>
  <c r="F5119" i="1" s="1"/>
  <c r="D4578" i="1"/>
  <c r="B4578" i="1"/>
  <c r="B4578" i="2" s="1"/>
  <c r="A4579" i="1"/>
  <c r="F4579" i="1" s="1"/>
  <c r="A4041" i="1"/>
  <c r="F4041" i="1" s="1"/>
  <c r="D4040" i="1"/>
  <c r="B4040" i="1"/>
  <c r="B4040" i="2" s="1"/>
  <c r="D3501" i="1"/>
  <c r="B3501" i="1"/>
  <c r="B3501" i="2" s="1"/>
  <c r="A3502" i="1"/>
  <c r="F3502" i="1" s="1"/>
  <c r="D2963" i="1"/>
  <c r="B2963" i="1"/>
  <c r="B2963" i="2" s="1"/>
  <c r="A2964" i="1"/>
  <c r="F2964" i="1" s="1"/>
  <c r="A2425" i="1"/>
  <c r="F2425" i="1" s="1"/>
  <c r="B2424" i="1"/>
  <c r="B2424" i="2" s="1"/>
  <c r="D2424" i="1"/>
  <c r="AE364" i="3"/>
  <c r="AC365" i="3"/>
  <c r="L3501" i="2" l="1"/>
  <c r="L3501" i="1" s="1"/>
  <c r="L2963" i="2"/>
  <c r="L2963" i="1" s="1"/>
  <c r="L5118" i="2"/>
  <c r="L5118" i="1" s="1"/>
  <c r="L2424" i="2"/>
  <c r="L2424" i="1" s="1"/>
  <c r="L4040" i="2"/>
  <c r="L4040" i="1" s="1"/>
  <c r="L4578" i="2"/>
  <c r="L4578" i="1" s="1"/>
  <c r="R464" i="3"/>
  <c r="V464" i="3" s="1"/>
  <c r="A4579" i="2"/>
  <c r="A2425" i="2"/>
  <c r="A2964" i="2"/>
  <c r="A5119" i="2"/>
  <c r="A4041" i="2"/>
  <c r="A3502" i="2"/>
  <c r="G2436" i="2"/>
  <c r="G2974" i="2"/>
  <c r="G3513" i="2" s="1"/>
  <c r="G4052" i="2" s="1"/>
  <c r="G4591" i="2" s="1"/>
  <c r="G5130" i="2" s="1"/>
  <c r="D5119" i="1"/>
  <c r="A5120" i="1"/>
  <c r="F5120" i="1" s="1"/>
  <c r="B5119" i="1"/>
  <c r="B5119" i="2" s="1"/>
  <c r="D4579" i="1"/>
  <c r="B4579" i="1"/>
  <c r="B4579" i="2" s="1"/>
  <c r="A4580" i="1"/>
  <c r="F4580" i="1" s="1"/>
  <c r="A4042" i="1"/>
  <c r="F4042" i="1" s="1"/>
  <c r="D4041" i="1"/>
  <c r="B4041" i="1"/>
  <c r="B4041" i="2" s="1"/>
  <c r="D3502" i="1"/>
  <c r="B3502" i="1"/>
  <c r="B3502" i="2" s="1"/>
  <c r="A3503" i="1"/>
  <c r="F3503" i="1" s="1"/>
  <c r="B2964" i="1"/>
  <c r="B2964" i="2" s="1"/>
  <c r="A2965" i="1"/>
  <c r="F2965" i="1" s="1"/>
  <c r="D2964" i="1"/>
  <c r="D2425" i="1"/>
  <c r="A2426" i="1"/>
  <c r="F2426" i="1" s="1"/>
  <c r="B2425" i="1"/>
  <c r="B2425" i="2" s="1"/>
  <c r="AC366" i="3"/>
  <c r="AE365" i="3"/>
  <c r="L3502" i="2" l="1"/>
  <c r="L3502" i="1" s="1"/>
  <c r="L4041" i="2"/>
  <c r="L4041" i="1" s="1"/>
  <c r="L5119" i="2"/>
  <c r="L5119" i="1" s="1"/>
  <c r="L2964" i="2"/>
  <c r="L2964" i="1" s="1"/>
  <c r="L2425" i="2"/>
  <c r="L2425" i="1" s="1"/>
  <c r="L4579" i="2"/>
  <c r="L4579" i="1" s="1"/>
  <c r="R465" i="3"/>
  <c r="V465" i="3" s="1"/>
  <c r="A4042" i="2"/>
  <c r="A4580" i="2"/>
  <c r="A2426" i="2"/>
  <c r="A2965" i="2"/>
  <c r="A5120" i="2"/>
  <c r="A3503" i="2"/>
  <c r="G2437" i="2"/>
  <c r="G2975" i="2"/>
  <c r="G3514" i="2" s="1"/>
  <c r="G4053" i="2" s="1"/>
  <c r="G4592" i="2" s="1"/>
  <c r="G5131" i="2" s="1"/>
  <c r="D5120" i="1"/>
  <c r="B5120" i="1"/>
  <c r="B5120" i="2" s="1"/>
  <c r="A5121" i="1"/>
  <c r="F5121" i="1" s="1"/>
  <c r="D4580" i="1"/>
  <c r="B4580" i="1"/>
  <c r="B4580" i="2" s="1"/>
  <c r="A4581" i="1"/>
  <c r="F4581" i="1" s="1"/>
  <c r="A4043" i="1"/>
  <c r="F4043" i="1" s="1"/>
  <c r="D4042" i="1"/>
  <c r="B4042" i="1"/>
  <c r="B4042" i="2" s="1"/>
  <c r="D3503" i="1"/>
  <c r="A3504" i="1"/>
  <c r="F3504" i="1" s="1"/>
  <c r="B3503" i="1"/>
  <c r="B3503" i="2" s="1"/>
  <c r="B2965" i="1"/>
  <c r="B2965" i="2" s="1"/>
  <c r="A2966" i="1"/>
  <c r="F2966" i="1" s="1"/>
  <c r="D2965" i="1"/>
  <c r="A2427" i="1"/>
  <c r="F2427" i="1" s="1"/>
  <c r="B2426" i="1"/>
  <c r="B2426" i="2" s="1"/>
  <c r="D2426" i="1"/>
  <c r="AE366" i="3"/>
  <c r="AC367" i="3"/>
  <c r="L3503" i="2" l="1"/>
  <c r="L3503" i="1" s="1"/>
  <c r="L5120" i="2"/>
  <c r="L5120" i="1" s="1"/>
  <c r="L2965" i="2"/>
  <c r="L2965" i="1" s="1"/>
  <c r="L2426" i="2"/>
  <c r="L2426" i="1" s="1"/>
  <c r="L4580" i="2"/>
  <c r="L4580" i="1" s="1"/>
  <c r="L4042" i="2"/>
  <c r="L4042" i="1" s="1"/>
  <c r="R466" i="3"/>
  <c r="V466" i="3" s="1"/>
  <c r="A4581" i="2"/>
  <c r="A4043" i="2"/>
  <c r="A2427" i="2"/>
  <c r="A5121" i="2"/>
  <c r="A2966" i="2"/>
  <c r="A3504" i="2"/>
  <c r="G2438" i="2"/>
  <c r="G2976" i="2"/>
  <c r="G3515" i="2" s="1"/>
  <c r="G4054" i="2" s="1"/>
  <c r="G4593" i="2" s="1"/>
  <c r="G5132" i="2" s="1"/>
  <c r="A5122" i="1"/>
  <c r="F5122" i="1" s="1"/>
  <c r="D5121" i="1"/>
  <c r="B5121" i="1"/>
  <c r="B5121" i="2" s="1"/>
  <c r="D4581" i="1"/>
  <c r="B4581" i="1"/>
  <c r="B4581" i="2" s="1"/>
  <c r="A4582" i="1"/>
  <c r="F4582" i="1" s="1"/>
  <c r="B4043" i="1"/>
  <c r="B4043" i="2" s="1"/>
  <c r="A4044" i="1"/>
  <c r="F4044" i="1" s="1"/>
  <c r="D4043" i="1"/>
  <c r="D3504" i="1"/>
  <c r="A3505" i="1"/>
  <c r="F3505" i="1" s="1"/>
  <c r="B3504" i="1"/>
  <c r="B3504" i="2" s="1"/>
  <c r="D2966" i="1"/>
  <c r="B2966" i="1"/>
  <c r="B2966" i="2" s="1"/>
  <c r="A2967" i="1"/>
  <c r="F2967" i="1" s="1"/>
  <c r="A2428" i="1"/>
  <c r="F2428" i="1" s="1"/>
  <c r="B2427" i="1"/>
  <c r="B2427" i="2" s="1"/>
  <c r="D2427" i="1"/>
  <c r="AE367" i="3"/>
  <c r="AC368" i="3"/>
  <c r="L3504" i="2" l="1"/>
  <c r="L3504" i="1" s="1"/>
  <c r="L2966" i="2"/>
  <c r="L2966" i="1" s="1"/>
  <c r="L5121" i="2"/>
  <c r="L5121" i="1" s="1"/>
  <c r="L2427" i="2"/>
  <c r="L2427" i="1" s="1"/>
  <c r="L4043" i="2"/>
  <c r="L4043" i="1" s="1"/>
  <c r="L4581" i="2"/>
  <c r="L4581" i="1" s="1"/>
  <c r="R467" i="3"/>
  <c r="V467" i="3" s="1"/>
  <c r="A4044" i="2"/>
  <c r="A4582" i="2"/>
  <c r="A2428" i="2"/>
  <c r="A5122" i="2"/>
  <c r="A2967" i="2"/>
  <c r="A3505" i="2"/>
  <c r="G2439" i="2"/>
  <c r="G2977" i="2"/>
  <c r="G3516" i="2" s="1"/>
  <c r="G4055" i="2" s="1"/>
  <c r="G4594" i="2" s="1"/>
  <c r="G5133" i="2" s="1"/>
  <c r="D5122" i="1"/>
  <c r="B5122" i="1"/>
  <c r="B5122" i="2" s="1"/>
  <c r="A5123" i="1"/>
  <c r="F5123" i="1" s="1"/>
  <c r="D4582" i="1"/>
  <c r="B4582" i="1"/>
  <c r="B4582" i="2" s="1"/>
  <c r="A4583" i="1"/>
  <c r="F4583" i="1" s="1"/>
  <c r="B4044" i="1"/>
  <c r="B4044" i="2" s="1"/>
  <c r="A4045" i="1"/>
  <c r="F4045" i="1" s="1"/>
  <c r="D4044" i="1"/>
  <c r="B3505" i="1"/>
  <c r="B3505" i="2" s="1"/>
  <c r="A3506" i="1"/>
  <c r="F3506" i="1" s="1"/>
  <c r="D3505" i="1"/>
  <c r="D2967" i="1"/>
  <c r="B2967" i="1"/>
  <c r="B2967" i="2" s="1"/>
  <c r="A2968" i="1"/>
  <c r="F2968" i="1" s="1"/>
  <c r="A2429" i="1"/>
  <c r="F2429" i="1" s="1"/>
  <c r="B2428" i="1"/>
  <c r="B2428" i="2" s="1"/>
  <c r="D2428" i="1"/>
  <c r="AE368" i="3"/>
  <c r="AC369" i="3"/>
  <c r="L3505" i="2" l="1"/>
  <c r="L3505" i="1" s="1"/>
  <c r="L2967" i="2"/>
  <c r="L2967" i="1" s="1"/>
  <c r="L5122" i="2"/>
  <c r="L5122" i="1" s="1"/>
  <c r="L2428" i="2"/>
  <c r="L2428" i="1" s="1"/>
  <c r="L4582" i="2"/>
  <c r="L4582" i="1" s="1"/>
  <c r="L4044" i="2"/>
  <c r="L4044" i="1" s="1"/>
  <c r="R468" i="3"/>
  <c r="V468" i="3" s="1"/>
  <c r="A4583" i="2"/>
  <c r="A2429" i="2"/>
  <c r="A2968" i="2"/>
  <c r="A5123" i="2"/>
  <c r="A4045" i="2"/>
  <c r="A3506" i="2"/>
  <c r="G2440" i="2"/>
  <c r="G2978" i="2"/>
  <c r="G3517" i="2" s="1"/>
  <c r="G4056" i="2" s="1"/>
  <c r="G4595" i="2" s="1"/>
  <c r="G5134" i="2" s="1"/>
  <c r="A5124" i="1"/>
  <c r="F5124" i="1" s="1"/>
  <c r="B5123" i="1"/>
  <c r="B5123" i="2" s="1"/>
  <c r="D5123" i="1"/>
  <c r="D4583" i="1"/>
  <c r="B4583" i="1"/>
  <c r="B4583" i="2" s="1"/>
  <c r="A4584" i="1"/>
  <c r="F4584" i="1" s="1"/>
  <c r="D4045" i="1"/>
  <c r="A4046" i="1"/>
  <c r="F4046" i="1" s="1"/>
  <c r="B4045" i="1"/>
  <c r="B4045" i="2" s="1"/>
  <c r="B3506" i="1"/>
  <c r="B3506" i="2" s="1"/>
  <c r="A3507" i="1"/>
  <c r="F3507" i="1" s="1"/>
  <c r="D3506" i="1"/>
  <c r="A2969" i="1"/>
  <c r="F2969" i="1" s="1"/>
  <c r="D2968" i="1"/>
  <c r="B2968" i="1"/>
  <c r="B2968" i="2" s="1"/>
  <c r="A2430" i="1"/>
  <c r="F2430" i="1" s="1"/>
  <c r="B2429" i="1"/>
  <c r="B2429" i="2" s="1"/>
  <c r="D2429" i="1"/>
  <c r="AE369" i="3"/>
  <c r="AC370" i="3"/>
  <c r="L3506" i="2" l="1"/>
  <c r="L3506" i="1" s="1"/>
  <c r="L4045" i="2"/>
  <c r="L4045" i="1" s="1"/>
  <c r="L5123" i="2"/>
  <c r="L5123" i="1" s="1"/>
  <c r="L2968" i="2"/>
  <c r="L2968" i="1" s="1"/>
  <c r="L2429" i="2"/>
  <c r="L2429" i="1" s="1"/>
  <c r="L4583" i="2"/>
  <c r="L4583" i="1" s="1"/>
  <c r="R469" i="3"/>
  <c r="V469" i="3" s="1"/>
  <c r="A4584" i="2"/>
  <c r="A4046" i="2"/>
  <c r="A2430" i="2"/>
  <c r="A2969" i="2"/>
  <c r="A5124" i="2"/>
  <c r="A3507" i="2"/>
  <c r="G2441" i="2"/>
  <c r="G2979" i="2"/>
  <c r="G3518" i="2" s="1"/>
  <c r="G4057" i="2" s="1"/>
  <c r="G4596" i="2" s="1"/>
  <c r="G5135" i="2" s="1"/>
  <c r="A5125" i="1"/>
  <c r="F5125" i="1" s="1"/>
  <c r="D5124" i="1"/>
  <c r="B5124" i="1"/>
  <c r="B5124" i="2" s="1"/>
  <c r="A4585" i="1"/>
  <c r="F4585" i="1" s="1"/>
  <c r="B4584" i="1"/>
  <c r="B4584" i="2" s="1"/>
  <c r="D4584" i="1"/>
  <c r="D4046" i="1"/>
  <c r="B4046" i="1"/>
  <c r="B4046" i="2" s="1"/>
  <c r="A4047" i="1"/>
  <c r="F4047" i="1" s="1"/>
  <c r="D3507" i="1"/>
  <c r="B3507" i="1"/>
  <c r="B3507" i="2" s="1"/>
  <c r="A3508" i="1"/>
  <c r="F3508" i="1" s="1"/>
  <c r="A2970" i="1"/>
  <c r="F2970" i="1" s="1"/>
  <c r="B2969" i="1"/>
  <c r="B2969" i="2" s="1"/>
  <c r="D2969" i="1"/>
  <c r="A2431" i="1"/>
  <c r="F2431" i="1" s="1"/>
  <c r="B2430" i="1"/>
  <c r="B2430" i="2" s="1"/>
  <c r="D2430" i="1"/>
  <c r="AE370" i="3"/>
  <c r="AC371" i="3"/>
  <c r="L3507" i="2" l="1"/>
  <c r="L3507" i="1" s="1"/>
  <c r="L5124" i="2"/>
  <c r="L5124" i="1" s="1"/>
  <c r="L2969" i="2"/>
  <c r="L2969" i="1" s="1"/>
  <c r="L2430" i="2"/>
  <c r="L2430" i="1" s="1"/>
  <c r="L4046" i="2"/>
  <c r="L4046" i="1" s="1"/>
  <c r="L4584" i="2"/>
  <c r="L4584" i="1" s="1"/>
  <c r="R470" i="3"/>
  <c r="V470" i="3" s="1"/>
  <c r="A2431" i="2"/>
  <c r="A4585" i="2"/>
  <c r="A4047" i="2"/>
  <c r="A2970" i="2"/>
  <c r="A5125" i="2"/>
  <c r="A3508" i="2"/>
  <c r="G2442" i="2"/>
  <c r="G2980" i="2"/>
  <c r="G3519" i="2" s="1"/>
  <c r="G4058" i="2" s="1"/>
  <c r="G4597" i="2" s="1"/>
  <c r="G5136" i="2" s="1"/>
  <c r="B5125" i="1"/>
  <c r="B5125" i="2" s="1"/>
  <c r="A5126" i="1"/>
  <c r="F5126" i="1" s="1"/>
  <c r="D5125" i="1"/>
  <c r="A4586" i="1"/>
  <c r="F4586" i="1" s="1"/>
  <c r="D4585" i="1"/>
  <c r="B4585" i="1"/>
  <c r="B4585" i="2" s="1"/>
  <c r="B4047" i="1"/>
  <c r="B4047" i="2" s="1"/>
  <c r="D4047" i="1"/>
  <c r="A4048" i="1"/>
  <c r="F4048" i="1" s="1"/>
  <c r="D3508" i="1"/>
  <c r="B3508" i="1"/>
  <c r="B3508" i="2" s="1"/>
  <c r="A3509" i="1"/>
  <c r="F3509" i="1" s="1"/>
  <c r="D2970" i="1"/>
  <c r="B2970" i="1"/>
  <c r="B2970" i="2" s="1"/>
  <c r="A2971" i="1"/>
  <c r="F2971" i="1" s="1"/>
  <c r="A2432" i="1"/>
  <c r="F2432" i="1" s="1"/>
  <c r="B2431" i="1"/>
  <c r="B2431" i="2" s="1"/>
  <c r="D2431" i="1"/>
  <c r="AE371" i="3"/>
  <c r="AC372" i="3"/>
  <c r="L3508" i="2" l="1"/>
  <c r="L3508" i="1" s="1"/>
  <c r="L5125" i="2"/>
  <c r="L5125" i="1" s="1"/>
  <c r="L2970" i="2"/>
  <c r="L2970" i="1" s="1"/>
  <c r="L4047" i="2"/>
  <c r="L4047" i="1" s="1"/>
  <c r="L4585" i="2"/>
  <c r="L4585" i="1" s="1"/>
  <c r="L2431" i="2"/>
  <c r="L2431" i="1" s="1"/>
  <c r="R471" i="3"/>
  <c r="V471" i="3" s="1"/>
  <c r="A2432" i="2"/>
  <c r="A4586" i="2"/>
  <c r="A4048" i="2"/>
  <c r="A5126" i="2"/>
  <c r="A3509" i="2"/>
  <c r="A2971" i="2"/>
  <c r="G2443" i="2"/>
  <c r="G2981" i="2"/>
  <c r="G3520" i="2" s="1"/>
  <c r="G4059" i="2" s="1"/>
  <c r="G4598" i="2" s="1"/>
  <c r="G5137" i="2" s="1"/>
  <c r="B5126" i="1"/>
  <c r="B5126" i="2" s="1"/>
  <c r="A5127" i="1"/>
  <c r="F5127" i="1" s="1"/>
  <c r="D5126" i="1"/>
  <c r="B4586" i="1"/>
  <c r="B4586" i="2" s="1"/>
  <c r="D4586" i="1"/>
  <c r="A4587" i="1"/>
  <c r="F4587" i="1" s="1"/>
  <c r="D4048" i="1"/>
  <c r="A4049" i="1"/>
  <c r="F4049" i="1" s="1"/>
  <c r="B4048" i="1"/>
  <c r="B4048" i="2" s="1"/>
  <c r="A3510" i="1"/>
  <c r="F3510" i="1" s="1"/>
  <c r="D3509" i="1"/>
  <c r="B3509" i="1"/>
  <c r="B3509" i="2" s="1"/>
  <c r="B2971" i="1"/>
  <c r="B2971" i="2" s="1"/>
  <c r="D2971" i="1"/>
  <c r="A2972" i="1"/>
  <c r="F2972" i="1" s="1"/>
  <c r="B2432" i="1"/>
  <c r="B2432" i="2" s="1"/>
  <c r="D2432" i="1"/>
  <c r="A2433" i="1"/>
  <c r="F2433" i="1" s="1"/>
  <c r="AE372" i="3"/>
  <c r="AC373" i="3"/>
  <c r="L2971" i="2" l="1"/>
  <c r="L2971" i="1" s="1"/>
  <c r="L3509" i="2"/>
  <c r="L3509" i="1" s="1"/>
  <c r="L5126" i="2"/>
  <c r="L5126" i="1" s="1"/>
  <c r="L4048" i="2"/>
  <c r="L4048" i="1" s="1"/>
  <c r="L4586" i="2"/>
  <c r="L4586" i="1" s="1"/>
  <c r="L2432" i="2"/>
  <c r="L2432" i="1" s="1"/>
  <c r="R472" i="3"/>
  <c r="V472" i="3" s="1"/>
  <c r="A3510" i="2"/>
  <c r="A4049" i="2"/>
  <c r="A2433" i="2"/>
  <c r="A4587" i="2"/>
  <c r="A2972" i="2"/>
  <c r="A5127" i="2"/>
  <c r="G2444" i="2"/>
  <c r="G2982" i="2"/>
  <c r="G3521" i="2" s="1"/>
  <c r="G4060" i="2" s="1"/>
  <c r="G4599" i="2" s="1"/>
  <c r="G5138" i="2" s="1"/>
  <c r="D5127" i="1"/>
  <c r="B5127" i="1"/>
  <c r="B5127" i="2" s="1"/>
  <c r="A5128" i="1"/>
  <c r="F5128" i="1" s="1"/>
  <c r="B4587" i="1"/>
  <c r="B4587" i="2" s="1"/>
  <c r="A4588" i="1"/>
  <c r="F4588" i="1" s="1"/>
  <c r="D4587" i="1"/>
  <c r="D4049" i="1"/>
  <c r="B4049" i="1"/>
  <c r="B4049" i="2" s="1"/>
  <c r="A4050" i="1"/>
  <c r="F4050" i="1" s="1"/>
  <c r="A3511" i="1"/>
  <c r="F3511" i="1" s="1"/>
  <c r="D3510" i="1"/>
  <c r="B3510" i="1"/>
  <c r="B3510" i="2" s="1"/>
  <c r="A2973" i="1"/>
  <c r="F2973" i="1" s="1"/>
  <c r="D2972" i="1"/>
  <c r="B2972" i="1"/>
  <c r="B2972" i="2" s="1"/>
  <c r="B2433" i="1"/>
  <c r="B2433" i="2" s="1"/>
  <c r="D2433" i="1"/>
  <c r="A2434" i="1"/>
  <c r="F2434" i="1" s="1"/>
  <c r="AE373" i="3"/>
  <c r="AC374" i="3"/>
  <c r="L5127" i="2" l="1"/>
  <c r="L5127" i="1" s="1"/>
  <c r="L2972" i="2"/>
  <c r="L2972" i="1" s="1"/>
  <c r="L4587" i="2"/>
  <c r="L4587" i="1" s="1"/>
  <c r="L2433" i="2"/>
  <c r="L2433" i="1" s="1"/>
  <c r="L4049" i="2"/>
  <c r="L4049" i="1" s="1"/>
  <c r="L3510" i="2"/>
  <c r="L3510" i="1" s="1"/>
  <c r="R473" i="3"/>
  <c r="V473" i="3" s="1"/>
  <c r="A2973" i="2"/>
  <c r="A3511" i="2"/>
  <c r="A4050" i="2"/>
  <c r="A2434" i="2"/>
  <c r="A4588" i="2"/>
  <c r="A5128" i="2"/>
  <c r="G2445" i="2"/>
  <c r="G2983" i="2"/>
  <c r="G3522" i="2" s="1"/>
  <c r="G4061" i="2" s="1"/>
  <c r="G4600" i="2" s="1"/>
  <c r="G5139" i="2" s="1"/>
  <c r="D5128" i="1"/>
  <c r="B5128" i="1"/>
  <c r="B5128" i="2" s="1"/>
  <c r="A5129" i="1"/>
  <c r="F5129" i="1" s="1"/>
  <c r="D4588" i="1"/>
  <c r="B4588" i="1"/>
  <c r="B4588" i="2" s="1"/>
  <c r="A4589" i="1"/>
  <c r="F4589" i="1" s="1"/>
  <c r="D4050" i="1"/>
  <c r="B4050" i="1"/>
  <c r="B4050" i="2" s="1"/>
  <c r="A4051" i="1"/>
  <c r="F4051" i="1" s="1"/>
  <c r="B3511" i="1"/>
  <c r="B3511" i="2" s="1"/>
  <c r="A3512" i="1"/>
  <c r="F3512" i="1" s="1"/>
  <c r="D3511" i="1"/>
  <c r="D2973" i="1"/>
  <c r="A2974" i="1"/>
  <c r="F2974" i="1" s="1"/>
  <c r="B2973" i="1"/>
  <c r="B2973" i="2" s="1"/>
  <c r="D2434" i="1"/>
  <c r="A2435" i="1"/>
  <c r="F2435" i="1" s="1"/>
  <c r="B2434" i="1"/>
  <c r="B2434" i="2" s="1"/>
  <c r="AE374" i="3"/>
  <c r="AC375" i="3"/>
  <c r="L5128" i="2" l="1"/>
  <c r="L5128" i="1" s="1"/>
  <c r="L4588" i="2"/>
  <c r="L4588" i="1" s="1"/>
  <c r="L2434" i="2"/>
  <c r="L2434" i="1" s="1"/>
  <c r="L4050" i="2"/>
  <c r="L4050" i="1" s="1"/>
  <c r="L3511" i="2"/>
  <c r="L3511" i="1" s="1"/>
  <c r="L2973" i="2"/>
  <c r="L2973" i="1" s="1"/>
  <c r="R474" i="3"/>
  <c r="V474" i="3" s="1"/>
  <c r="A4589" i="2"/>
  <c r="A4051" i="2"/>
  <c r="A2435" i="2"/>
  <c r="A5129" i="2"/>
  <c r="A2974" i="2"/>
  <c r="A3512" i="2"/>
  <c r="G2446" i="2"/>
  <c r="G2984" i="2"/>
  <c r="G3523" i="2" s="1"/>
  <c r="G4062" i="2" s="1"/>
  <c r="G4601" i="2" s="1"/>
  <c r="G5140" i="2" s="1"/>
  <c r="D5129" i="1"/>
  <c r="B5129" i="1"/>
  <c r="B5129" i="2" s="1"/>
  <c r="A5130" i="1"/>
  <c r="F5130" i="1" s="1"/>
  <c r="D4589" i="1"/>
  <c r="B4589" i="1"/>
  <c r="B4589" i="2" s="1"/>
  <c r="A4590" i="1"/>
  <c r="F4590" i="1" s="1"/>
  <c r="A4052" i="1"/>
  <c r="F4052" i="1" s="1"/>
  <c r="D4051" i="1"/>
  <c r="B4051" i="1"/>
  <c r="B4051" i="2" s="1"/>
  <c r="B3512" i="1"/>
  <c r="B3512" i="2" s="1"/>
  <c r="A3513" i="1"/>
  <c r="F3513" i="1" s="1"/>
  <c r="D3512" i="1"/>
  <c r="A2975" i="1"/>
  <c r="F2975" i="1" s="1"/>
  <c r="D2974" i="1"/>
  <c r="B2974" i="1"/>
  <c r="B2974" i="2" s="1"/>
  <c r="D2435" i="1"/>
  <c r="B2435" i="1"/>
  <c r="B2435" i="2" s="1"/>
  <c r="A2436" i="1"/>
  <c r="F2436" i="1" s="1"/>
  <c r="AE375" i="3"/>
  <c r="AC376" i="3"/>
  <c r="L3512" i="2" l="1"/>
  <c r="L3512" i="1" s="1"/>
  <c r="L2974" i="2"/>
  <c r="L2974" i="1" s="1"/>
  <c r="L5129" i="2"/>
  <c r="L5129" i="1" s="1"/>
  <c r="L2435" i="2"/>
  <c r="L2435" i="1" s="1"/>
  <c r="L4051" i="2"/>
  <c r="L4051" i="1" s="1"/>
  <c r="L4589" i="2"/>
  <c r="L4589" i="1" s="1"/>
  <c r="R475" i="3"/>
  <c r="V475" i="3" s="1"/>
  <c r="A2436" i="2"/>
  <c r="A5130" i="2"/>
  <c r="A4052" i="2"/>
  <c r="A4590" i="2"/>
  <c r="A2975" i="2"/>
  <c r="A3513" i="2"/>
  <c r="G2447" i="2"/>
  <c r="G2985" i="2"/>
  <c r="G3524" i="2" s="1"/>
  <c r="G4063" i="2" s="1"/>
  <c r="G4602" i="2" s="1"/>
  <c r="G5141" i="2" s="1"/>
  <c r="D5130" i="1"/>
  <c r="B5130" i="1"/>
  <c r="B5130" i="2" s="1"/>
  <c r="A5131" i="1"/>
  <c r="F5131" i="1" s="1"/>
  <c r="D4590" i="1"/>
  <c r="B4590" i="1"/>
  <c r="B4590" i="2" s="1"/>
  <c r="A4591" i="1"/>
  <c r="F4591" i="1" s="1"/>
  <c r="D4052" i="1"/>
  <c r="B4052" i="1"/>
  <c r="B4052" i="2" s="1"/>
  <c r="A4053" i="1"/>
  <c r="F4053" i="1" s="1"/>
  <c r="D3513" i="1"/>
  <c r="B3513" i="1"/>
  <c r="B3513" i="2" s="1"/>
  <c r="A3514" i="1"/>
  <c r="F3514" i="1" s="1"/>
  <c r="D2975" i="1"/>
  <c r="B2975" i="1"/>
  <c r="B2975" i="2" s="1"/>
  <c r="A2976" i="1"/>
  <c r="F2976" i="1" s="1"/>
  <c r="A2437" i="1"/>
  <c r="F2437" i="1" s="1"/>
  <c r="B2436" i="1"/>
  <c r="B2436" i="2" s="1"/>
  <c r="D2436" i="1"/>
  <c r="AE376" i="3"/>
  <c r="AC377" i="3"/>
  <c r="L3513" i="2" l="1"/>
  <c r="L3513" i="1" s="1"/>
  <c r="L2975" i="2"/>
  <c r="L2975" i="1" s="1"/>
  <c r="L4590" i="2"/>
  <c r="L4590" i="1" s="1"/>
  <c r="L4052" i="2"/>
  <c r="L4052" i="1" s="1"/>
  <c r="L5130" i="2"/>
  <c r="L5130" i="1" s="1"/>
  <c r="L2436" i="2"/>
  <c r="L2436" i="1" s="1"/>
  <c r="R476" i="3"/>
  <c r="V476" i="3" s="1"/>
  <c r="A4053" i="2"/>
  <c r="A4591" i="2"/>
  <c r="A2437" i="2"/>
  <c r="A2976" i="2"/>
  <c r="A5131" i="2"/>
  <c r="A3514" i="2"/>
  <c r="G2448" i="2"/>
  <c r="G2986" i="2"/>
  <c r="G3525" i="2" s="1"/>
  <c r="G4064" i="2" s="1"/>
  <c r="G4603" i="2" s="1"/>
  <c r="G5142" i="2" s="1"/>
  <c r="D5131" i="1"/>
  <c r="B5131" i="1"/>
  <c r="B5131" i="2" s="1"/>
  <c r="A5132" i="1"/>
  <c r="F5132" i="1" s="1"/>
  <c r="D4591" i="1"/>
  <c r="B4591" i="1"/>
  <c r="B4591" i="2" s="1"/>
  <c r="A4592" i="1"/>
  <c r="F4592" i="1" s="1"/>
  <c r="A4054" i="1"/>
  <c r="F4054" i="1" s="1"/>
  <c r="D4053" i="1"/>
  <c r="B4053" i="1"/>
  <c r="B4053" i="2" s="1"/>
  <c r="D3514" i="1"/>
  <c r="B3514" i="1"/>
  <c r="B3514" i="2" s="1"/>
  <c r="A3515" i="1"/>
  <c r="F3515" i="1" s="1"/>
  <c r="B2976" i="1"/>
  <c r="B2976" i="2" s="1"/>
  <c r="D2976" i="1"/>
  <c r="A2977" i="1"/>
  <c r="F2977" i="1" s="1"/>
  <c r="A2438" i="1"/>
  <c r="F2438" i="1" s="1"/>
  <c r="D2437" i="1"/>
  <c r="B2437" i="1"/>
  <c r="B2437" i="2" s="1"/>
  <c r="AC378" i="3"/>
  <c r="AE377" i="3"/>
  <c r="L3514" i="2" l="1"/>
  <c r="L3514" i="1" s="1"/>
  <c r="L5131" i="2"/>
  <c r="L5131" i="1" s="1"/>
  <c r="L2976" i="2"/>
  <c r="L2976" i="1" s="1"/>
  <c r="L2437" i="2"/>
  <c r="L2437" i="1" s="1"/>
  <c r="L4591" i="2"/>
  <c r="L4591" i="1" s="1"/>
  <c r="L4053" i="2"/>
  <c r="L4053" i="1" s="1"/>
  <c r="R477" i="3"/>
  <c r="V477" i="3" s="1"/>
  <c r="A4592" i="2"/>
  <c r="A2438" i="2"/>
  <c r="A2977" i="2"/>
  <c r="A5132" i="2"/>
  <c r="A3515" i="2"/>
  <c r="A4054" i="2"/>
  <c r="G2449" i="2"/>
  <c r="G2987" i="2"/>
  <c r="G3526" i="2" s="1"/>
  <c r="G4065" i="2" s="1"/>
  <c r="G4604" i="2" s="1"/>
  <c r="G5143" i="2" s="1"/>
  <c r="D5132" i="1"/>
  <c r="B5132" i="1"/>
  <c r="B5132" i="2" s="1"/>
  <c r="A5133" i="1"/>
  <c r="F5133" i="1" s="1"/>
  <c r="D4592" i="1"/>
  <c r="B4592" i="1"/>
  <c r="B4592" i="2" s="1"/>
  <c r="A4593" i="1"/>
  <c r="F4593" i="1" s="1"/>
  <c r="A4055" i="1"/>
  <c r="F4055" i="1" s="1"/>
  <c r="D4054" i="1"/>
  <c r="B4054" i="1"/>
  <c r="B4054" i="2" s="1"/>
  <c r="D3515" i="1"/>
  <c r="A3516" i="1"/>
  <c r="F3516" i="1" s="1"/>
  <c r="B3515" i="1"/>
  <c r="B3515" i="2" s="1"/>
  <c r="A2978" i="1"/>
  <c r="F2978" i="1" s="1"/>
  <c r="D2977" i="1"/>
  <c r="B2977" i="1"/>
  <c r="B2977" i="2" s="1"/>
  <c r="A2439" i="1"/>
  <c r="F2439" i="1" s="1"/>
  <c r="B2438" i="1"/>
  <c r="B2438" i="2" s="1"/>
  <c r="D2438" i="1"/>
  <c r="AE378" i="3"/>
  <c r="AC379" i="3"/>
  <c r="L4054" i="2" l="1"/>
  <c r="L4054" i="1" s="1"/>
  <c r="L3515" i="2"/>
  <c r="L3515" i="1" s="1"/>
  <c r="L5132" i="2"/>
  <c r="L5132" i="1" s="1"/>
  <c r="L2977" i="2"/>
  <c r="L2977" i="1" s="1"/>
  <c r="L2438" i="2"/>
  <c r="L2438" i="1" s="1"/>
  <c r="L4592" i="2"/>
  <c r="L4592" i="1" s="1"/>
  <c r="R478" i="3"/>
  <c r="V478" i="3" s="1"/>
  <c r="A4593" i="2"/>
  <c r="A4055" i="2"/>
  <c r="A5133" i="2"/>
  <c r="A2978" i="2"/>
  <c r="A2439" i="2"/>
  <c r="A3516" i="2"/>
  <c r="G2450" i="2"/>
  <c r="G2988" i="2"/>
  <c r="G3527" i="2" s="1"/>
  <c r="G4066" i="2" s="1"/>
  <c r="G4605" i="2" s="1"/>
  <c r="G5144" i="2" s="1"/>
  <c r="D5133" i="1"/>
  <c r="B5133" i="1"/>
  <c r="B5133" i="2" s="1"/>
  <c r="A5134" i="1"/>
  <c r="F5134" i="1" s="1"/>
  <c r="D4593" i="1"/>
  <c r="B4593" i="1"/>
  <c r="B4593" i="2" s="1"/>
  <c r="A4594" i="1"/>
  <c r="F4594" i="1" s="1"/>
  <c r="B4055" i="1"/>
  <c r="B4055" i="2" s="1"/>
  <c r="D4055" i="1"/>
  <c r="A4056" i="1"/>
  <c r="F4056" i="1" s="1"/>
  <c r="D3516" i="1"/>
  <c r="A3517" i="1"/>
  <c r="F3517" i="1" s="1"/>
  <c r="B3516" i="1"/>
  <c r="B3516" i="2" s="1"/>
  <c r="D2978" i="1"/>
  <c r="B2978" i="1"/>
  <c r="B2978" i="2" s="1"/>
  <c r="A2979" i="1"/>
  <c r="F2979" i="1" s="1"/>
  <c r="D2439" i="1"/>
  <c r="A2440" i="1"/>
  <c r="F2440" i="1" s="1"/>
  <c r="B2439" i="1"/>
  <c r="B2439" i="2" s="1"/>
  <c r="AE379" i="3"/>
  <c r="AC380" i="3"/>
  <c r="L3516" i="2" l="1"/>
  <c r="L3516" i="1" s="1"/>
  <c r="L2439" i="2"/>
  <c r="L2439" i="1" s="1"/>
  <c r="L2978" i="2"/>
  <c r="L2978" i="1" s="1"/>
  <c r="L5133" i="2"/>
  <c r="L5133" i="1" s="1"/>
  <c r="L4055" i="2"/>
  <c r="L4055" i="1" s="1"/>
  <c r="L4593" i="2"/>
  <c r="L4593" i="1" s="1"/>
  <c r="R479" i="3"/>
  <c r="V479" i="3" s="1"/>
  <c r="A4594" i="2"/>
  <c r="A2979" i="2"/>
  <c r="A5134" i="2"/>
  <c r="A4056" i="2"/>
  <c r="A2440" i="2"/>
  <c r="A3517" i="2"/>
  <c r="G2451" i="2"/>
  <c r="G2989" i="2"/>
  <c r="G3528" i="2" s="1"/>
  <c r="G4067" i="2" s="1"/>
  <c r="G4606" i="2" s="1"/>
  <c r="G5145" i="2" s="1"/>
  <c r="D5134" i="1"/>
  <c r="B5134" i="1"/>
  <c r="B5134" i="2" s="1"/>
  <c r="A5135" i="1"/>
  <c r="F5135" i="1" s="1"/>
  <c r="D4594" i="1"/>
  <c r="B4594" i="1"/>
  <c r="B4594" i="2" s="1"/>
  <c r="A4595" i="1"/>
  <c r="F4595" i="1" s="1"/>
  <c r="B4056" i="1"/>
  <c r="B4056" i="2" s="1"/>
  <c r="A4057" i="1"/>
  <c r="F4057" i="1" s="1"/>
  <c r="D4056" i="1"/>
  <c r="B3517" i="1"/>
  <c r="B3517" i="2" s="1"/>
  <c r="A3518" i="1"/>
  <c r="F3518" i="1" s="1"/>
  <c r="D3517" i="1"/>
  <c r="D2979" i="1"/>
  <c r="B2979" i="1"/>
  <c r="B2979" i="2" s="1"/>
  <c r="A2980" i="1"/>
  <c r="F2980" i="1" s="1"/>
  <c r="A2441" i="1"/>
  <c r="F2441" i="1" s="1"/>
  <c r="B2440" i="1"/>
  <c r="B2440" i="2" s="1"/>
  <c r="D2440" i="1"/>
  <c r="AE380" i="3"/>
  <c r="AC381" i="3"/>
  <c r="L2440" i="2" l="1"/>
  <c r="L2440" i="1" s="1"/>
  <c r="L4056" i="2"/>
  <c r="L4056" i="1" s="1"/>
  <c r="L3517" i="2"/>
  <c r="L3517" i="1" s="1"/>
  <c r="L5134" i="2"/>
  <c r="L5134" i="1" s="1"/>
  <c r="L2979" i="2"/>
  <c r="L2979" i="1" s="1"/>
  <c r="L4594" i="2"/>
  <c r="L4594" i="1" s="1"/>
  <c r="R480" i="3"/>
  <c r="V480" i="3" s="1"/>
  <c r="A4057" i="2"/>
  <c r="A4595" i="2"/>
  <c r="A2441" i="2"/>
  <c r="A2980" i="2"/>
  <c r="A5135" i="2"/>
  <c r="A3518" i="2"/>
  <c r="G2452" i="2"/>
  <c r="G2990" i="2"/>
  <c r="G3529" i="2" s="1"/>
  <c r="G4068" i="2" s="1"/>
  <c r="G4607" i="2" s="1"/>
  <c r="G5146" i="2" s="1"/>
  <c r="A5136" i="1"/>
  <c r="F5136" i="1" s="1"/>
  <c r="D5135" i="1"/>
  <c r="B5135" i="1"/>
  <c r="B5135" i="2" s="1"/>
  <c r="B4595" i="1"/>
  <c r="B4595" i="2" s="1"/>
  <c r="A4596" i="1"/>
  <c r="F4596" i="1" s="1"/>
  <c r="D4595" i="1"/>
  <c r="D4057" i="1"/>
  <c r="A4058" i="1"/>
  <c r="F4058" i="1" s="1"/>
  <c r="B4057" i="1"/>
  <c r="B4057" i="2" s="1"/>
  <c r="B3518" i="1"/>
  <c r="B3518" i="2" s="1"/>
  <c r="D3518" i="1"/>
  <c r="A3519" i="1"/>
  <c r="F3519" i="1" s="1"/>
  <c r="D2980" i="1"/>
  <c r="B2980" i="1"/>
  <c r="B2980" i="2" s="1"/>
  <c r="A2981" i="1"/>
  <c r="F2981" i="1" s="1"/>
  <c r="A2442" i="1"/>
  <c r="F2442" i="1" s="1"/>
  <c r="B2441" i="1"/>
  <c r="B2441" i="2" s="1"/>
  <c r="D2441" i="1"/>
  <c r="AE381" i="3"/>
  <c r="AC382" i="3"/>
  <c r="L3518" i="2" l="1"/>
  <c r="L3518" i="1" s="1"/>
  <c r="L5135" i="2"/>
  <c r="L5135" i="1" s="1"/>
  <c r="L2980" i="2"/>
  <c r="L2980" i="1" s="1"/>
  <c r="L2441" i="2"/>
  <c r="L2441" i="1" s="1"/>
  <c r="L4595" i="2"/>
  <c r="L4595" i="1" s="1"/>
  <c r="L4057" i="2"/>
  <c r="L4057" i="1" s="1"/>
  <c r="R481" i="3"/>
  <c r="V481" i="3" s="1"/>
  <c r="A4058" i="2"/>
  <c r="A4596" i="2"/>
  <c r="A2442" i="2"/>
  <c r="A2981" i="2"/>
  <c r="A5136" i="2"/>
  <c r="A3519" i="2"/>
  <c r="G2453" i="2"/>
  <c r="G2991" i="2"/>
  <c r="G3530" i="2" s="1"/>
  <c r="G4069" i="2" s="1"/>
  <c r="G4608" i="2" s="1"/>
  <c r="G5147" i="2" s="1"/>
  <c r="A5137" i="1"/>
  <c r="F5137" i="1" s="1"/>
  <c r="D5136" i="1"/>
  <c r="B5136" i="1"/>
  <c r="B5136" i="2" s="1"/>
  <c r="D4596" i="1"/>
  <c r="B4596" i="1"/>
  <c r="B4596" i="2" s="1"/>
  <c r="A4597" i="1"/>
  <c r="F4597" i="1" s="1"/>
  <c r="D4058" i="1"/>
  <c r="B4058" i="1"/>
  <c r="B4058" i="2" s="1"/>
  <c r="A4059" i="1"/>
  <c r="F4059" i="1" s="1"/>
  <c r="D3519" i="1"/>
  <c r="B3519" i="1"/>
  <c r="B3519" i="2" s="1"/>
  <c r="A3520" i="1"/>
  <c r="F3520" i="1" s="1"/>
  <c r="A2982" i="1"/>
  <c r="F2982" i="1" s="1"/>
  <c r="D2981" i="1"/>
  <c r="B2981" i="1"/>
  <c r="B2981" i="2" s="1"/>
  <c r="A2443" i="1"/>
  <c r="F2443" i="1" s="1"/>
  <c r="B2442" i="1"/>
  <c r="B2442" i="2" s="1"/>
  <c r="D2442" i="1"/>
  <c r="AE382" i="3"/>
  <c r="AC383" i="3"/>
  <c r="L3519" i="2" l="1"/>
  <c r="L3519" i="1" s="1"/>
  <c r="L5136" i="2"/>
  <c r="L5136" i="1" s="1"/>
  <c r="L2981" i="2"/>
  <c r="L2981" i="1" s="1"/>
  <c r="L2442" i="2"/>
  <c r="L2442" i="1" s="1"/>
  <c r="L4596" i="2"/>
  <c r="L4596" i="1" s="1"/>
  <c r="L4058" i="2"/>
  <c r="L4058" i="1" s="1"/>
  <c r="R482" i="3"/>
  <c r="V482" i="3" s="1"/>
  <c r="A4597" i="2"/>
  <c r="A2982" i="2"/>
  <c r="A5137" i="2"/>
  <c r="A3520" i="2"/>
  <c r="A4059" i="2"/>
  <c r="A2443" i="2"/>
  <c r="G2454" i="2"/>
  <c r="G2992" i="2"/>
  <c r="G3531" i="2" s="1"/>
  <c r="G4070" i="2" s="1"/>
  <c r="G4609" i="2" s="1"/>
  <c r="G5148" i="2" s="1"/>
  <c r="B5137" i="1"/>
  <c r="B5137" i="2" s="1"/>
  <c r="A5138" i="1"/>
  <c r="F5138" i="1" s="1"/>
  <c r="D5137" i="1"/>
  <c r="A4598" i="1"/>
  <c r="F4598" i="1" s="1"/>
  <c r="D4597" i="1"/>
  <c r="B4597" i="1"/>
  <c r="B4597" i="2" s="1"/>
  <c r="B4059" i="1"/>
  <c r="B4059" i="2" s="1"/>
  <c r="D4059" i="1"/>
  <c r="A4060" i="1"/>
  <c r="F4060" i="1" s="1"/>
  <c r="D3520" i="1"/>
  <c r="A3521" i="1"/>
  <c r="F3521" i="1" s="1"/>
  <c r="B3520" i="1"/>
  <c r="B3520" i="2" s="1"/>
  <c r="B2982" i="1"/>
  <c r="B2982" i="2" s="1"/>
  <c r="A2983" i="1"/>
  <c r="F2983" i="1" s="1"/>
  <c r="D2982" i="1"/>
  <c r="A2444" i="1"/>
  <c r="F2444" i="1" s="1"/>
  <c r="B2443" i="1"/>
  <c r="B2443" i="2" s="1"/>
  <c r="D2443" i="1"/>
  <c r="AE383" i="3"/>
  <c r="AC384" i="3"/>
  <c r="L2443" i="2" l="1"/>
  <c r="L2443" i="1" s="1"/>
  <c r="L4059" i="2"/>
  <c r="L4059" i="1" s="1"/>
  <c r="L3520" i="2"/>
  <c r="L3520" i="1" s="1"/>
  <c r="L5137" i="2"/>
  <c r="L5137" i="1" s="1"/>
  <c r="L2982" i="2"/>
  <c r="L2982" i="1" s="1"/>
  <c r="L4597" i="2"/>
  <c r="L4597" i="1" s="1"/>
  <c r="R483" i="3"/>
  <c r="V483" i="3" s="1"/>
  <c r="A2444" i="2"/>
  <c r="A4598" i="2"/>
  <c r="A2983" i="2"/>
  <c r="A5138" i="2"/>
  <c r="A4060" i="2"/>
  <c r="A3521" i="2"/>
  <c r="G2455" i="2"/>
  <c r="G2993" i="2"/>
  <c r="G3532" i="2" s="1"/>
  <c r="G4071" i="2" s="1"/>
  <c r="G4610" i="2" s="1"/>
  <c r="G5149" i="2" s="1"/>
  <c r="B5138" i="1"/>
  <c r="B5138" i="2" s="1"/>
  <c r="A5139" i="1"/>
  <c r="F5139" i="1" s="1"/>
  <c r="D5138" i="1"/>
  <c r="D4598" i="1"/>
  <c r="B4598" i="1"/>
  <c r="B4598" i="2" s="1"/>
  <c r="A4599" i="1"/>
  <c r="F4599" i="1" s="1"/>
  <c r="D4060" i="1"/>
  <c r="A4061" i="1"/>
  <c r="F4061" i="1" s="1"/>
  <c r="B4060" i="1"/>
  <c r="B4060" i="2" s="1"/>
  <c r="A3522" i="1"/>
  <c r="F3522" i="1" s="1"/>
  <c r="D3521" i="1"/>
  <c r="B3521" i="1"/>
  <c r="B3521" i="2" s="1"/>
  <c r="B2983" i="1"/>
  <c r="B2983" i="2" s="1"/>
  <c r="D2983" i="1"/>
  <c r="A2984" i="1"/>
  <c r="F2984" i="1" s="1"/>
  <c r="B2444" i="1"/>
  <c r="B2444" i="2" s="1"/>
  <c r="D2444" i="1"/>
  <c r="A2445" i="1"/>
  <c r="F2445" i="1" s="1"/>
  <c r="AE384" i="3"/>
  <c r="AC385" i="3"/>
  <c r="L3521" i="2" l="1"/>
  <c r="L3521" i="1" s="1"/>
  <c r="L4060" i="2"/>
  <c r="L4060" i="1" s="1"/>
  <c r="L5138" i="2"/>
  <c r="L5138" i="1" s="1"/>
  <c r="L2983" i="2"/>
  <c r="L2983" i="1" s="1"/>
  <c r="L4598" i="2"/>
  <c r="L4598" i="1" s="1"/>
  <c r="L2444" i="2"/>
  <c r="L2444" i="1" s="1"/>
  <c r="R484" i="3"/>
  <c r="V484" i="3" s="1"/>
  <c r="A3522" i="2"/>
  <c r="A4061" i="2"/>
  <c r="A2445" i="2"/>
  <c r="A4599" i="2"/>
  <c r="A5139" i="2"/>
  <c r="A2984" i="2"/>
  <c r="G2456" i="2"/>
  <c r="G2994" i="2"/>
  <c r="G3533" i="2" s="1"/>
  <c r="G4072" i="2" s="1"/>
  <c r="G4611" i="2" s="1"/>
  <c r="G5150" i="2" s="1"/>
  <c r="D5139" i="1"/>
  <c r="B5139" i="1"/>
  <c r="B5139" i="2" s="1"/>
  <c r="A5140" i="1"/>
  <c r="F5140" i="1" s="1"/>
  <c r="B4599" i="1"/>
  <c r="B4599" i="2" s="1"/>
  <c r="A4600" i="1"/>
  <c r="F4600" i="1" s="1"/>
  <c r="D4599" i="1"/>
  <c r="D4061" i="1"/>
  <c r="B4061" i="1"/>
  <c r="B4061" i="2" s="1"/>
  <c r="A4062" i="1"/>
  <c r="F4062" i="1" s="1"/>
  <c r="A3523" i="1"/>
  <c r="F3523" i="1" s="1"/>
  <c r="B3522" i="1"/>
  <c r="B3522" i="2" s="1"/>
  <c r="D3522" i="1"/>
  <c r="D2984" i="1"/>
  <c r="B2984" i="1"/>
  <c r="B2984" i="2" s="1"/>
  <c r="A2985" i="1"/>
  <c r="F2985" i="1" s="1"/>
  <c r="B2445" i="1"/>
  <c r="B2445" i="2" s="1"/>
  <c r="D2445" i="1"/>
  <c r="A2446" i="1"/>
  <c r="F2446" i="1" s="1"/>
  <c r="AE385" i="3"/>
  <c r="AC386" i="3"/>
  <c r="L2984" i="2" l="1"/>
  <c r="L2984" i="1" s="1"/>
  <c r="L5139" i="2"/>
  <c r="L5139" i="1" s="1"/>
  <c r="L4599" i="2"/>
  <c r="L4599" i="1" s="1"/>
  <c r="L2445" i="2"/>
  <c r="L2445" i="1" s="1"/>
  <c r="L4061" i="2"/>
  <c r="L4061" i="1" s="1"/>
  <c r="L3522" i="2"/>
  <c r="L3522" i="1" s="1"/>
  <c r="R485" i="3"/>
  <c r="V485" i="3" s="1"/>
  <c r="A3523" i="2"/>
  <c r="A4062" i="2"/>
  <c r="A2446" i="2"/>
  <c r="A4600" i="2"/>
  <c r="A2985" i="2"/>
  <c r="A5140" i="2"/>
  <c r="G2457" i="2"/>
  <c r="G2995" i="2"/>
  <c r="G3534" i="2" s="1"/>
  <c r="G4073" i="2" s="1"/>
  <c r="G4612" i="2" s="1"/>
  <c r="G5151" i="2" s="1"/>
  <c r="D5140" i="1"/>
  <c r="B5140" i="1"/>
  <c r="B5140" i="2" s="1"/>
  <c r="A5141" i="1"/>
  <c r="F5141" i="1" s="1"/>
  <c r="A4601" i="1"/>
  <c r="F4601" i="1" s="1"/>
  <c r="D4600" i="1"/>
  <c r="B4600" i="1"/>
  <c r="B4600" i="2" s="1"/>
  <c r="A4063" i="1"/>
  <c r="F4063" i="1" s="1"/>
  <c r="D4062" i="1"/>
  <c r="B4062" i="1"/>
  <c r="B4062" i="2" s="1"/>
  <c r="B3523" i="1"/>
  <c r="B3523" i="2" s="1"/>
  <c r="A3524" i="1"/>
  <c r="F3524" i="1" s="1"/>
  <c r="D3523" i="1"/>
  <c r="D2985" i="1"/>
  <c r="A2986" i="1"/>
  <c r="F2986" i="1" s="1"/>
  <c r="B2985" i="1"/>
  <c r="B2985" i="2" s="1"/>
  <c r="D2446" i="1"/>
  <c r="A2447" i="1"/>
  <c r="F2447" i="1" s="1"/>
  <c r="B2446" i="1"/>
  <c r="B2446" i="2" s="1"/>
  <c r="AE386" i="3"/>
  <c r="AC387" i="3"/>
  <c r="L5140" i="2" l="1"/>
  <c r="L5140" i="1" s="1"/>
  <c r="L4600" i="2"/>
  <c r="L4600" i="1" s="1"/>
  <c r="L2985" i="2"/>
  <c r="L2985" i="1" s="1"/>
  <c r="L2446" i="2"/>
  <c r="L2446" i="1" s="1"/>
  <c r="L4062" i="2"/>
  <c r="L4062" i="1" s="1"/>
  <c r="L3523" i="2"/>
  <c r="L3523" i="1" s="1"/>
  <c r="R486" i="3"/>
  <c r="V486" i="3" s="1"/>
  <c r="A4063" i="2"/>
  <c r="A4601" i="2"/>
  <c r="A5141" i="2"/>
  <c r="A2986" i="2"/>
  <c r="A2447" i="2"/>
  <c r="A3524" i="2"/>
  <c r="G2458" i="2"/>
  <c r="G2996" i="2"/>
  <c r="G3535" i="2" s="1"/>
  <c r="G4074" i="2" s="1"/>
  <c r="G4613" i="2" s="1"/>
  <c r="G5152" i="2" s="1"/>
  <c r="D5141" i="1"/>
  <c r="B5141" i="1"/>
  <c r="B5141" i="2" s="1"/>
  <c r="A5142" i="1"/>
  <c r="F5142" i="1" s="1"/>
  <c r="A4602" i="1"/>
  <c r="F4602" i="1" s="1"/>
  <c r="D4601" i="1"/>
  <c r="B4601" i="1"/>
  <c r="B4601" i="2" s="1"/>
  <c r="D4063" i="1"/>
  <c r="B4063" i="1"/>
  <c r="B4063" i="2" s="1"/>
  <c r="A4064" i="1"/>
  <c r="F4064" i="1" s="1"/>
  <c r="B3524" i="1"/>
  <c r="B3524" i="2" s="1"/>
  <c r="A3525" i="1"/>
  <c r="F3525" i="1" s="1"/>
  <c r="D3524" i="1"/>
  <c r="A2987" i="1"/>
  <c r="F2987" i="1" s="1"/>
  <c r="B2986" i="1"/>
  <c r="B2986" i="2" s="1"/>
  <c r="D2986" i="1"/>
  <c r="D2447" i="1"/>
  <c r="B2447" i="1"/>
  <c r="B2447" i="2" s="1"/>
  <c r="A2448" i="1"/>
  <c r="F2448" i="1" s="1"/>
  <c r="AE387" i="3"/>
  <c r="AC388" i="3"/>
  <c r="L2447" i="2" l="1"/>
  <c r="L2447" i="1" s="1"/>
  <c r="L3524" i="2"/>
  <c r="L3524" i="1" s="1"/>
  <c r="L2986" i="2"/>
  <c r="L2986" i="1" s="1"/>
  <c r="L5141" i="2"/>
  <c r="L5141" i="1" s="1"/>
  <c r="L4601" i="2"/>
  <c r="L4601" i="1" s="1"/>
  <c r="L4063" i="2"/>
  <c r="L4063" i="1" s="1"/>
  <c r="R487" i="3"/>
  <c r="V487" i="3" s="1"/>
  <c r="A2448" i="2"/>
  <c r="A4064" i="2"/>
  <c r="A4602" i="2"/>
  <c r="A5142" i="2"/>
  <c r="A2987" i="2"/>
  <c r="A3525" i="2"/>
  <c r="G2459" i="2"/>
  <c r="G2997" i="2"/>
  <c r="G3536" i="2" s="1"/>
  <c r="G4075" i="2" s="1"/>
  <c r="G4614" i="2" s="1"/>
  <c r="G5153" i="2" s="1"/>
  <c r="D5142" i="1"/>
  <c r="B5142" i="1"/>
  <c r="B5142" i="2" s="1"/>
  <c r="A5143" i="1"/>
  <c r="F5143" i="1" s="1"/>
  <c r="B4602" i="1"/>
  <c r="B4602" i="2" s="1"/>
  <c r="A4603" i="1"/>
  <c r="F4603" i="1" s="1"/>
  <c r="D4602" i="1"/>
  <c r="A4065" i="1"/>
  <c r="F4065" i="1" s="1"/>
  <c r="D4064" i="1"/>
  <c r="B4064" i="1"/>
  <c r="B4064" i="2" s="1"/>
  <c r="D3525" i="1"/>
  <c r="B3525" i="1"/>
  <c r="B3525" i="2" s="1"/>
  <c r="A3526" i="1"/>
  <c r="F3526" i="1" s="1"/>
  <c r="D2987" i="1"/>
  <c r="B2987" i="1"/>
  <c r="B2987" i="2" s="1"/>
  <c r="A2988" i="1"/>
  <c r="F2988" i="1" s="1"/>
  <c r="A2449" i="1"/>
  <c r="F2449" i="1" s="1"/>
  <c r="B2448" i="1"/>
  <c r="B2448" i="2" s="1"/>
  <c r="D2448" i="1"/>
  <c r="AE388" i="3"/>
  <c r="AC389" i="3"/>
  <c r="L3525" i="2" l="1"/>
  <c r="L3525" i="1" s="1"/>
  <c r="L2987" i="2"/>
  <c r="L2987" i="1" s="1"/>
  <c r="L5142" i="2"/>
  <c r="L5142" i="1" s="1"/>
  <c r="L4602" i="2"/>
  <c r="L4602" i="1" s="1"/>
  <c r="L4064" i="2"/>
  <c r="L4064" i="1" s="1"/>
  <c r="L2448" i="2"/>
  <c r="L2448" i="1" s="1"/>
  <c r="R488" i="3"/>
  <c r="V488" i="3" s="1"/>
  <c r="A2449" i="2"/>
  <c r="A4065" i="2"/>
  <c r="A4603" i="2"/>
  <c r="A2988" i="2"/>
  <c r="A5143" i="2"/>
  <c r="A3526" i="2"/>
  <c r="G2460" i="2"/>
  <c r="G2998" i="2"/>
  <c r="G3537" i="2" s="1"/>
  <c r="G4076" i="2" s="1"/>
  <c r="G4615" i="2" s="1"/>
  <c r="G5154" i="2" s="1"/>
  <c r="D5143" i="1"/>
  <c r="B5143" i="1"/>
  <c r="B5143" i="2" s="1"/>
  <c r="A5144" i="1"/>
  <c r="F5144" i="1" s="1"/>
  <c r="B4603" i="1"/>
  <c r="B4603" i="2" s="1"/>
  <c r="A4604" i="1"/>
  <c r="F4604" i="1" s="1"/>
  <c r="D4603" i="1"/>
  <c r="A4066" i="1"/>
  <c r="F4066" i="1" s="1"/>
  <c r="D4065" i="1"/>
  <c r="B4065" i="1"/>
  <c r="B4065" i="2" s="1"/>
  <c r="D3526" i="1"/>
  <c r="B3526" i="1"/>
  <c r="B3526" i="2" s="1"/>
  <c r="A3527" i="1"/>
  <c r="F3527" i="1" s="1"/>
  <c r="B2988" i="1"/>
  <c r="B2988" i="2" s="1"/>
  <c r="D2988" i="1"/>
  <c r="A2989" i="1"/>
  <c r="F2989" i="1" s="1"/>
  <c r="A2450" i="1"/>
  <c r="F2450" i="1" s="1"/>
  <c r="B2449" i="1"/>
  <c r="B2449" i="2" s="1"/>
  <c r="D2449" i="1"/>
  <c r="AC390" i="3"/>
  <c r="AE389" i="3"/>
  <c r="L3526" i="2" l="1"/>
  <c r="L3526" i="1" s="1"/>
  <c r="L5143" i="2"/>
  <c r="L5143" i="1" s="1"/>
  <c r="L2988" i="2"/>
  <c r="L2988" i="1" s="1"/>
  <c r="L4603" i="2"/>
  <c r="L4603" i="1" s="1"/>
  <c r="L4065" i="2"/>
  <c r="L4065" i="1" s="1"/>
  <c r="L2449" i="2"/>
  <c r="L2449" i="1" s="1"/>
  <c r="R489" i="3"/>
  <c r="V489" i="3" s="1"/>
  <c r="A2450" i="2"/>
  <c r="A4066" i="2"/>
  <c r="A5144" i="2"/>
  <c r="A3527" i="2"/>
  <c r="A4604" i="2"/>
  <c r="A2989" i="2"/>
  <c r="G2461" i="2"/>
  <c r="G2999" i="2"/>
  <c r="G3538" i="2" s="1"/>
  <c r="G4077" i="2" s="1"/>
  <c r="G4616" i="2" s="1"/>
  <c r="G5155" i="2" s="1"/>
  <c r="D5144" i="1"/>
  <c r="B5144" i="1"/>
  <c r="B5144" i="2" s="1"/>
  <c r="A5145" i="1"/>
  <c r="F5145" i="1" s="1"/>
  <c r="D4604" i="1"/>
  <c r="B4604" i="1"/>
  <c r="B4604" i="2" s="1"/>
  <c r="A4605" i="1"/>
  <c r="F4605" i="1" s="1"/>
  <c r="A4067" i="1"/>
  <c r="F4067" i="1" s="1"/>
  <c r="D4066" i="1"/>
  <c r="B4066" i="1"/>
  <c r="B4066" i="2" s="1"/>
  <c r="D3527" i="1"/>
  <c r="A3528" i="1"/>
  <c r="F3528" i="1" s="1"/>
  <c r="B3527" i="1"/>
  <c r="B3527" i="2" s="1"/>
  <c r="A2990" i="1"/>
  <c r="F2990" i="1" s="1"/>
  <c r="D2989" i="1"/>
  <c r="B2989" i="1"/>
  <c r="B2989" i="2" s="1"/>
  <c r="A2451" i="1"/>
  <c r="F2451" i="1" s="1"/>
  <c r="B2450" i="1"/>
  <c r="B2450" i="2" s="1"/>
  <c r="D2450" i="1"/>
  <c r="AE390" i="3"/>
  <c r="AC391" i="3"/>
  <c r="L2989" i="2" l="1"/>
  <c r="L2989" i="1" s="1"/>
  <c r="L4604" i="2"/>
  <c r="L4604" i="1" s="1"/>
  <c r="L3527" i="2"/>
  <c r="L3527" i="1" s="1"/>
  <c r="L5144" i="2"/>
  <c r="L5144" i="1" s="1"/>
  <c r="L4066" i="2"/>
  <c r="L4066" i="1" s="1"/>
  <c r="L2450" i="2"/>
  <c r="L2450" i="1" s="1"/>
  <c r="R490" i="3"/>
  <c r="V490" i="3" s="1"/>
  <c r="A4605" i="2"/>
  <c r="A4067" i="2"/>
  <c r="A5145" i="2"/>
  <c r="A2990" i="2"/>
  <c r="A2451" i="2"/>
  <c r="A3528" i="2"/>
  <c r="G2462" i="2"/>
  <c r="G3000" i="2"/>
  <c r="G3539" i="2" s="1"/>
  <c r="G4078" i="2" s="1"/>
  <c r="G4617" i="2" s="1"/>
  <c r="G5156" i="2" s="1"/>
  <c r="A5146" i="1"/>
  <c r="F5146" i="1" s="1"/>
  <c r="D5145" i="1"/>
  <c r="B5145" i="1"/>
  <c r="B5145" i="2" s="1"/>
  <c r="D4605" i="1"/>
  <c r="B4605" i="1"/>
  <c r="B4605" i="2" s="1"/>
  <c r="A4606" i="1"/>
  <c r="F4606" i="1" s="1"/>
  <c r="D4067" i="1"/>
  <c r="B4067" i="1"/>
  <c r="B4067" i="2" s="1"/>
  <c r="A4068" i="1"/>
  <c r="F4068" i="1" s="1"/>
  <c r="D3528" i="1"/>
  <c r="A3529" i="1"/>
  <c r="F3529" i="1" s="1"/>
  <c r="B3528" i="1"/>
  <c r="B3528" i="2" s="1"/>
  <c r="D2990" i="1"/>
  <c r="B2990" i="1"/>
  <c r="B2990" i="2" s="1"/>
  <c r="A2991" i="1"/>
  <c r="F2991" i="1" s="1"/>
  <c r="A2452" i="1"/>
  <c r="F2452" i="1" s="1"/>
  <c r="B2451" i="1"/>
  <c r="B2451" i="2" s="1"/>
  <c r="D2451" i="1"/>
  <c r="AE391" i="3"/>
  <c r="AC392" i="3"/>
  <c r="L3528" i="2" l="1"/>
  <c r="L3528" i="1" s="1"/>
  <c r="L2451" i="2"/>
  <c r="L2451" i="1" s="1"/>
  <c r="L2990" i="2"/>
  <c r="L2990" i="1" s="1"/>
  <c r="L5145" i="2"/>
  <c r="L5145" i="1" s="1"/>
  <c r="L4067" i="2"/>
  <c r="L4067" i="1" s="1"/>
  <c r="L4605" i="2"/>
  <c r="L4605" i="1" s="1"/>
  <c r="R491" i="3"/>
  <c r="V491" i="3" s="1"/>
  <c r="A4068" i="2"/>
  <c r="A4606" i="2"/>
  <c r="A2991" i="2"/>
  <c r="A5146" i="2"/>
  <c r="A2452" i="2"/>
  <c r="A3529" i="2"/>
  <c r="G2463" i="2"/>
  <c r="G3001" i="2"/>
  <c r="G3540" i="2" s="1"/>
  <c r="G4079" i="2" s="1"/>
  <c r="G4618" i="2" s="1"/>
  <c r="G5157" i="2" s="1"/>
  <c r="B5146" i="1"/>
  <c r="B5146" i="2" s="1"/>
  <c r="A5147" i="1"/>
  <c r="F5147" i="1" s="1"/>
  <c r="D5146" i="1"/>
  <c r="D4606" i="1"/>
  <c r="B4606" i="1"/>
  <c r="B4606" i="2" s="1"/>
  <c r="A4607" i="1"/>
  <c r="F4607" i="1" s="1"/>
  <c r="D4068" i="1"/>
  <c r="B4068" i="1"/>
  <c r="B4068" i="2" s="1"/>
  <c r="A4069" i="1"/>
  <c r="F4069" i="1" s="1"/>
  <c r="B3529" i="1"/>
  <c r="B3529" i="2" s="1"/>
  <c r="A3530" i="1"/>
  <c r="F3530" i="1" s="1"/>
  <c r="D3529" i="1"/>
  <c r="B2991" i="1"/>
  <c r="B2991" i="2" s="1"/>
  <c r="A2992" i="1"/>
  <c r="F2992" i="1" s="1"/>
  <c r="D2991" i="1"/>
  <c r="A2453" i="1"/>
  <c r="F2453" i="1" s="1"/>
  <c r="B2452" i="1"/>
  <c r="B2452" i="2" s="1"/>
  <c r="D2452" i="1"/>
  <c r="AE392" i="3"/>
  <c r="AC393" i="3"/>
  <c r="L3529" i="2" l="1"/>
  <c r="L3529" i="1" s="1"/>
  <c r="L2452" i="2"/>
  <c r="L2452" i="1" s="1"/>
  <c r="L5146" i="2"/>
  <c r="L5146" i="1" s="1"/>
  <c r="L2991" i="2"/>
  <c r="L2991" i="1" s="1"/>
  <c r="L4606" i="2"/>
  <c r="L4606" i="1" s="1"/>
  <c r="L4068" i="2"/>
  <c r="L4068" i="1" s="1"/>
  <c r="R492" i="3"/>
  <c r="V492" i="3" s="1"/>
  <c r="A4069" i="2"/>
  <c r="A4607" i="2"/>
  <c r="A2992" i="2"/>
  <c r="A5147" i="2"/>
  <c r="A2453" i="2"/>
  <c r="A3530" i="2"/>
  <c r="G2464" i="2"/>
  <c r="G3002" i="2"/>
  <c r="G3541" i="2" s="1"/>
  <c r="G4080" i="2" s="1"/>
  <c r="G4619" i="2" s="1"/>
  <c r="G5158" i="2" s="1"/>
  <c r="B5147" i="1"/>
  <c r="B5147" i="2" s="1"/>
  <c r="D5147" i="1"/>
  <c r="A5148" i="1"/>
  <c r="F5148" i="1" s="1"/>
  <c r="D4607" i="1"/>
  <c r="A4608" i="1"/>
  <c r="F4608" i="1" s="1"/>
  <c r="B4607" i="1"/>
  <c r="B4607" i="2" s="1"/>
  <c r="A4070" i="1"/>
  <c r="F4070" i="1" s="1"/>
  <c r="D4069" i="1"/>
  <c r="B4069" i="1"/>
  <c r="B4069" i="2" s="1"/>
  <c r="B3530" i="1"/>
  <c r="B3530" i="2" s="1"/>
  <c r="A3531" i="1"/>
  <c r="F3531" i="1" s="1"/>
  <c r="D3530" i="1"/>
  <c r="D2992" i="1"/>
  <c r="A2993" i="1"/>
  <c r="F2993" i="1" s="1"/>
  <c r="B2992" i="1"/>
  <c r="B2992" i="2" s="1"/>
  <c r="A2454" i="1"/>
  <c r="F2454" i="1" s="1"/>
  <c r="B2453" i="1"/>
  <c r="B2453" i="2" s="1"/>
  <c r="D2453" i="1"/>
  <c r="AE393" i="3"/>
  <c r="AC394" i="3"/>
  <c r="L3530" i="2" l="1"/>
  <c r="L3530" i="1" s="1"/>
  <c r="L2453" i="2"/>
  <c r="L2453" i="1" s="1"/>
  <c r="L5147" i="2"/>
  <c r="L5147" i="1" s="1"/>
  <c r="L2992" i="2"/>
  <c r="L2992" i="1" s="1"/>
  <c r="L4607" i="2"/>
  <c r="L4607" i="1" s="1"/>
  <c r="L4069" i="2"/>
  <c r="L4069" i="1" s="1"/>
  <c r="R493" i="3"/>
  <c r="V493" i="3" s="1"/>
  <c r="A2454" i="2"/>
  <c r="A5148" i="2"/>
  <c r="A4070" i="2"/>
  <c r="A4608" i="2"/>
  <c r="A2993" i="2"/>
  <c r="A3531" i="2"/>
  <c r="G2465" i="2"/>
  <c r="G3003" i="2"/>
  <c r="G3542" i="2" s="1"/>
  <c r="G4081" i="2" s="1"/>
  <c r="G4620" i="2" s="1"/>
  <c r="G5159" i="2" s="1"/>
  <c r="D5148" i="1"/>
  <c r="B5148" i="1"/>
  <c r="B5148" i="2" s="1"/>
  <c r="A5149" i="1"/>
  <c r="F5149" i="1" s="1"/>
  <c r="D4608" i="1"/>
  <c r="A4609" i="1"/>
  <c r="F4609" i="1" s="1"/>
  <c r="B4608" i="1"/>
  <c r="B4608" i="2" s="1"/>
  <c r="A4071" i="1"/>
  <c r="F4071" i="1" s="1"/>
  <c r="D4070" i="1"/>
  <c r="B4070" i="1"/>
  <c r="B4070" i="2" s="1"/>
  <c r="D3531" i="1"/>
  <c r="B3531" i="1"/>
  <c r="B3531" i="2" s="1"/>
  <c r="A3532" i="1"/>
  <c r="F3532" i="1" s="1"/>
  <c r="A2994" i="1"/>
  <c r="F2994" i="1" s="1"/>
  <c r="D2993" i="1"/>
  <c r="B2993" i="1"/>
  <c r="B2993" i="2" s="1"/>
  <c r="A2455" i="1"/>
  <c r="F2455" i="1" s="1"/>
  <c r="B2454" i="1"/>
  <c r="B2454" i="2" s="1"/>
  <c r="D2454" i="1"/>
  <c r="AE394" i="3"/>
  <c r="AC395" i="3"/>
  <c r="L3531" i="2" l="1"/>
  <c r="L3531" i="1" s="1"/>
  <c r="L2993" i="2"/>
  <c r="L2993" i="1" s="1"/>
  <c r="L4608" i="2"/>
  <c r="L4608" i="1" s="1"/>
  <c r="L4070" i="2"/>
  <c r="L4070" i="1" s="1"/>
  <c r="L5148" i="2"/>
  <c r="L5148" i="1" s="1"/>
  <c r="L2454" i="2"/>
  <c r="L2454" i="1" s="1"/>
  <c r="R494" i="3"/>
  <c r="V494" i="3" s="1"/>
  <c r="A4071" i="2"/>
  <c r="A3532" i="2"/>
  <c r="A4609" i="2"/>
  <c r="A2455" i="2"/>
  <c r="A5149" i="2"/>
  <c r="A2994" i="2"/>
  <c r="G2466" i="2"/>
  <c r="G3004" i="2"/>
  <c r="G3543" i="2" s="1"/>
  <c r="G4082" i="2" s="1"/>
  <c r="G4621" i="2" s="1"/>
  <c r="G5160" i="2" s="1"/>
  <c r="D5149" i="1"/>
  <c r="B5149" i="1"/>
  <c r="B5149" i="2" s="1"/>
  <c r="A5150" i="1"/>
  <c r="F5150" i="1" s="1"/>
  <c r="B4609" i="1"/>
  <c r="B4609" i="2" s="1"/>
  <c r="A4610" i="1"/>
  <c r="F4610" i="1" s="1"/>
  <c r="D4609" i="1"/>
  <c r="B4071" i="1"/>
  <c r="B4071" i="2" s="1"/>
  <c r="D4071" i="1"/>
  <c r="A4072" i="1"/>
  <c r="F4072" i="1" s="1"/>
  <c r="D3532" i="1"/>
  <c r="A3533" i="1"/>
  <c r="F3533" i="1" s="1"/>
  <c r="B3532" i="1"/>
  <c r="B3532" i="2" s="1"/>
  <c r="B2994" i="1"/>
  <c r="B2994" i="2" s="1"/>
  <c r="A2995" i="1"/>
  <c r="F2995" i="1" s="1"/>
  <c r="D2994" i="1"/>
  <c r="A2456" i="1"/>
  <c r="F2456" i="1" s="1"/>
  <c r="B2455" i="1"/>
  <c r="B2455" i="2" s="1"/>
  <c r="D2455" i="1"/>
  <c r="AE395" i="3"/>
  <c r="AC396" i="3"/>
  <c r="L2994" i="2" l="1"/>
  <c r="L2994" i="1" s="1"/>
  <c r="L5149" i="2"/>
  <c r="L5149" i="1" s="1"/>
  <c r="L2455" i="2"/>
  <c r="L2455" i="1" s="1"/>
  <c r="L4609" i="2"/>
  <c r="L4609" i="1" s="1"/>
  <c r="L3532" i="2"/>
  <c r="L3532" i="1" s="1"/>
  <c r="L4071" i="2"/>
  <c r="L4071" i="1" s="1"/>
  <c r="R495" i="3"/>
  <c r="V495" i="3" s="1"/>
  <c r="A4610" i="2"/>
  <c r="A2456" i="2"/>
  <c r="A5150" i="2"/>
  <c r="A2995" i="2"/>
  <c r="A4072" i="2"/>
  <c r="A3533" i="2"/>
  <c r="G2467" i="2"/>
  <c r="G3005" i="2"/>
  <c r="G3544" i="2" s="1"/>
  <c r="G4083" i="2" s="1"/>
  <c r="G4622" i="2" s="1"/>
  <c r="G5161" i="2" s="1"/>
  <c r="D5150" i="1"/>
  <c r="B5150" i="1"/>
  <c r="B5150" i="2" s="1"/>
  <c r="A5151" i="1"/>
  <c r="F5151" i="1" s="1"/>
  <c r="D4610" i="1"/>
  <c r="B4610" i="1"/>
  <c r="B4610" i="2" s="1"/>
  <c r="A4611" i="1"/>
  <c r="F4611" i="1" s="1"/>
  <c r="B4072" i="1"/>
  <c r="B4072" i="2" s="1"/>
  <c r="D4072" i="1"/>
  <c r="A4073" i="1"/>
  <c r="F4073" i="1" s="1"/>
  <c r="A3534" i="1"/>
  <c r="F3534" i="1" s="1"/>
  <c r="D3533" i="1"/>
  <c r="B3533" i="1"/>
  <c r="B3533" i="2" s="1"/>
  <c r="B2995" i="1"/>
  <c r="B2995" i="2" s="1"/>
  <c r="A2996" i="1"/>
  <c r="F2996" i="1" s="1"/>
  <c r="D2995" i="1"/>
  <c r="B2456" i="1"/>
  <c r="B2456" i="2" s="1"/>
  <c r="D2456" i="1"/>
  <c r="A2457" i="1"/>
  <c r="F2457" i="1" s="1"/>
  <c r="AE396" i="3"/>
  <c r="AC397" i="3"/>
  <c r="L3533" i="2" l="1"/>
  <c r="L3533" i="1" s="1"/>
  <c r="L4072" i="2"/>
  <c r="L4072" i="1" s="1"/>
  <c r="L2995" i="2"/>
  <c r="L2995" i="1" s="1"/>
  <c r="L5150" i="2"/>
  <c r="L5150" i="1" s="1"/>
  <c r="L2456" i="2"/>
  <c r="L2456" i="1" s="1"/>
  <c r="L4610" i="2"/>
  <c r="L4610" i="1" s="1"/>
  <c r="R496" i="3"/>
  <c r="V496" i="3" s="1"/>
  <c r="A3534" i="2"/>
  <c r="A2457" i="2"/>
  <c r="A4611" i="2"/>
  <c r="A5151" i="2"/>
  <c r="A2996" i="2"/>
  <c r="A4073" i="2"/>
  <c r="G2468" i="2"/>
  <c r="G3006" i="2"/>
  <c r="G3545" i="2" s="1"/>
  <c r="G4084" i="2" s="1"/>
  <c r="G4623" i="2" s="1"/>
  <c r="G5162" i="2" s="1"/>
  <c r="B5151" i="1"/>
  <c r="B5151" i="2" s="1"/>
  <c r="A5152" i="1"/>
  <c r="F5152" i="1" s="1"/>
  <c r="D5151" i="1"/>
  <c r="D4611" i="1"/>
  <c r="B4611" i="1"/>
  <c r="B4611" i="2" s="1"/>
  <c r="A4612" i="1"/>
  <c r="F4612" i="1" s="1"/>
  <c r="A4074" i="1"/>
  <c r="F4074" i="1" s="1"/>
  <c r="D4073" i="1"/>
  <c r="B4073" i="1"/>
  <c r="B4073" i="2" s="1"/>
  <c r="D3534" i="1"/>
  <c r="B3534" i="1"/>
  <c r="B3534" i="2" s="1"/>
  <c r="A3535" i="1"/>
  <c r="F3535" i="1" s="1"/>
  <c r="D2996" i="1"/>
  <c r="B2996" i="1"/>
  <c r="B2996" i="2" s="1"/>
  <c r="A2997" i="1"/>
  <c r="F2997" i="1" s="1"/>
  <c r="B2457" i="1"/>
  <c r="B2457" i="2" s="1"/>
  <c r="D2457" i="1"/>
  <c r="A2458" i="1"/>
  <c r="F2458" i="1" s="1"/>
  <c r="AE397" i="3"/>
  <c r="AC398" i="3"/>
  <c r="L4073" i="2" l="1"/>
  <c r="L4073" i="1" s="1"/>
  <c r="L2996" i="2"/>
  <c r="L2996" i="1" s="1"/>
  <c r="L5151" i="2"/>
  <c r="L5151" i="1" s="1"/>
  <c r="L4611" i="2"/>
  <c r="L4611" i="1" s="1"/>
  <c r="L2457" i="2"/>
  <c r="L2457" i="1" s="1"/>
  <c r="L3534" i="2"/>
  <c r="L3534" i="1" s="1"/>
  <c r="R497" i="3"/>
  <c r="V497" i="3" s="1"/>
  <c r="A4074" i="2"/>
  <c r="A2458" i="2"/>
  <c r="A4612" i="2"/>
  <c r="A5152" i="2"/>
  <c r="A3535" i="2"/>
  <c r="A2997" i="2"/>
  <c r="G2469" i="2"/>
  <c r="G3007" i="2"/>
  <c r="G3546" i="2" s="1"/>
  <c r="G4085" i="2" s="1"/>
  <c r="G4624" i="2" s="1"/>
  <c r="G5163" i="2" s="1"/>
  <c r="D5152" i="1"/>
  <c r="B5152" i="1"/>
  <c r="B5152" i="2" s="1"/>
  <c r="A5153" i="1"/>
  <c r="F5153" i="1" s="1"/>
  <c r="A4613" i="1"/>
  <c r="F4613" i="1" s="1"/>
  <c r="D4612" i="1"/>
  <c r="B4612" i="1"/>
  <c r="B4612" i="2" s="1"/>
  <c r="D4074" i="1"/>
  <c r="B4074" i="1"/>
  <c r="B4074" i="2" s="1"/>
  <c r="A4075" i="1"/>
  <c r="F4075" i="1" s="1"/>
  <c r="B3535" i="1"/>
  <c r="B3535" i="2" s="1"/>
  <c r="D3535" i="1"/>
  <c r="A3536" i="1"/>
  <c r="F3536" i="1" s="1"/>
  <c r="D2997" i="1"/>
  <c r="A2998" i="1"/>
  <c r="F2998" i="1" s="1"/>
  <c r="B2997" i="1"/>
  <c r="B2997" i="2" s="1"/>
  <c r="D2458" i="1"/>
  <c r="A2459" i="1"/>
  <c r="F2459" i="1" s="1"/>
  <c r="B2458" i="1"/>
  <c r="B2458" i="2" s="1"/>
  <c r="AE398" i="3"/>
  <c r="AC399" i="3"/>
  <c r="L2997" i="2" l="1"/>
  <c r="L2997" i="1" s="1"/>
  <c r="L5152" i="2"/>
  <c r="L5152" i="1" s="1"/>
  <c r="L3535" i="2"/>
  <c r="L3535" i="1" s="1"/>
  <c r="L4612" i="2"/>
  <c r="L4612" i="1" s="1"/>
  <c r="L2458" i="2"/>
  <c r="L2458" i="1" s="1"/>
  <c r="L4074" i="2"/>
  <c r="L4074" i="1" s="1"/>
  <c r="R498" i="3"/>
  <c r="V498" i="3" s="1"/>
  <c r="A4075" i="2"/>
  <c r="A4613" i="2"/>
  <c r="A5153" i="2"/>
  <c r="A2998" i="2"/>
  <c r="A2459" i="2"/>
  <c r="A3536" i="2"/>
  <c r="G2470" i="2"/>
  <c r="G3008" i="2"/>
  <c r="G3547" i="2" s="1"/>
  <c r="G4086" i="2" s="1"/>
  <c r="G4625" i="2" s="1"/>
  <c r="G5164" i="2" s="1"/>
  <c r="D5153" i="1"/>
  <c r="B5153" i="1"/>
  <c r="B5153" i="2" s="1"/>
  <c r="A5154" i="1"/>
  <c r="F5154" i="1" s="1"/>
  <c r="A4614" i="1"/>
  <c r="F4614" i="1" s="1"/>
  <c r="D4613" i="1"/>
  <c r="B4613" i="1"/>
  <c r="B4613" i="2" s="1"/>
  <c r="B4075" i="1"/>
  <c r="B4075" i="2" s="1"/>
  <c r="A4076" i="1"/>
  <c r="F4076" i="1" s="1"/>
  <c r="D4075" i="1"/>
  <c r="D3536" i="1"/>
  <c r="A3537" i="1"/>
  <c r="F3537" i="1" s="1"/>
  <c r="B3536" i="1"/>
  <c r="B3536" i="2" s="1"/>
  <c r="D2998" i="1"/>
  <c r="B2998" i="1"/>
  <c r="B2998" i="2" s="1"/>
  <c r="A2999" i="1"/>
  <c r="F2999" i="1" s="1"/>
  <c r="D2459" i="1"/>
  <c r="B2459" i="1"/>
  <c r="B2459" i="2" s="1"/>
  <c r="A2460" i="1"/>
  <c r="F2460" i="1" s="1"/>
  <c r="AE399" i="3"/>
  <c r="AC400" i="3"/>
  <c r="L3536" i="2" l="1"/>
  <c r="L3536" i="1" s="1"/>
  <c r="L2459" i="2"/>
  <c r="L2459" i="1" s="1"/>
  <c r="L2998" i="2"/>
  <c r="L2998" i="1" s="1"/>
  <c r="L5153" i="2"/>
  <c r="L5153" i="1" s="1"/>
  <c r="L4613" i="2"/>
  <c r="L4613" i="1" s="1"/>
  <c r="L4075" i="2"/>
  <c r="L4075" i="1" s="1"/>
  <c r="R499" i="3"/>
  <c r="V499" i="3" s="1"/>
  <c r="A4076" i="2"/>
  <c r="A2460" i="2"/>
  <c r="A4614" i="2"/>
  <c r="A2999" i="2"/>
  <c r="A5154" i="2"/>
  <c r="A3537" i="2"/>
  <c r="G2471" i="2"/>
  <c r="G3009" i="2"/>
  <c r="G3548" i="2" s="1"/>
  <c r="G4087" i="2" s="1"/>
  <c r="G4626" i="2" s="1"/>
  <c r="G5165" i="2" s="1"/>
  <c r="D5154" i="1"/>
  <c r="B5154" i="1"/>
  <c r="B5154" i="2" s="1"/>
  <c r="A5155" i="1"/>
  <c r="F5155" i="1" s="1"/>
  <c r="B4614" i="1"/>
  <c r="B4614" i="2" s="1"/>
  <c r="A4615" i="1"/>
  <c r="F4615" i="1" s="1"/>
  <c r="D4614" i="1"/>
  <c r="A4077" i="1"/>
  <c r="F4077" i="1" s="1"/>
  <c r="D4076" i="1"/>
  <c r="B4076" i="1"/>
  <c r="B4076" i="2" s="1"/>
  <c r="D3537" i="1"/>
  <c r="B3537" i="1"/>
  <c r="B3537" i="2" s="1"/>
  <c r="A3538" i="1"/>
  <c r="F3538" i="1" s="1"/>
  <c r="A3000" i="1"/>
  <c r="F3000" i="1" s="1"/>
  <c r="D2999" i="1"/>
  <c r="B2999" i="1"/>
  <c r="B2999" i="2" s="1"/>
  <c r="A2461" i="1"/>
  <c r="F2461" i="1" s="1"/>
  <c r="B2460" i="1"/>
  <c r="B2460" i="2" s="1"/>
  <c r="D2460" i="1"/>
  <c r="AE400" i="3"/>
  <c r="AC401" i="3"/>
  <c r="L3537" i="2" l="1"/>
  <c r="L3537" i="1" s="1"/>
  <c r="L5154" i="2"/>
  <c r="L5154" i="1" s="1"/>
  <c r="L2999" i="2"/>
  <c r="L2999" i="1" s="1"/>
  <c r="L4614" i="2"/>
  <c r="L4614" i="1" s="1"/>
  <c r="L2460" i="2"/>
  <c r="L2460" i="1" s="1"/>
  <c r="L4076" i="2"/>
  <c r="L4076" i="1" s="1"/>
  <c r="R500" i="3"/>
  <c r="V500" i="3" s="1"/>
  <c r="A4615" i="2"/>
  <c r="A2461" i="2"/>
  <c r="A3538" i="2"/>
  <c r="A4077" i="2"/>
  <c r="A5155" i="2"/>
  <c r="A3000" i="2"/>
  <c r="G2472" i="2"/>
  <c r="G3010" i="2"/>
  <c r="G3549" i="2" s="1"/>
  <c r="G4088" i="2" s="1"/>
  <c r="G4627" i="2" s="1"/>
  <c r="G5166" i="2" s="1"/>
  <c r="D5155" i="1"/>
  <c r="A5156" i="1"/>
  <c r="F5156" i="1" s="1"/>
  <c r="B5155" i="1"/>
  <c r="B5155" i="2" s="1"/>
  <c r="B4615" i="1"/>
  <c r="B4615" i="2" s="1"/>
  <c r="A4616" i="1"/>
  <c r="F4616" i="1" s="1"/>
  <c r="D4615" i="1"/>
  <c r="D4077" i="1"/>
  <c r="B4077" i="1"/>
  <c r="B4077" i="2" s="1"/>
  <c r="A4078" i="1"/>
  <c r="F4078" i="1" s="1"/>
  <c r="A3539" i="1"/>
  <c r="F3539" i="1" s="1"/>
  <c r="D3538" i="1"/>
  <c r="B3538" i="1"/>
  <c r="B3538" i="2" s="1"/>
  <c r="B3000" i="1"/>
  <c r="B3000" i="2" s="1"/>
  <c r="D3000" i="1"/>
  <c r="A3001" i="1"/>
  <c r="F3001" i="1" s="1"/>
  <c r="D2461" i="1"/>
  <c r="A2462" i="1"/>
  <c r="F2462" i="1" s="1"/>
  <c r="B2461" i="1"/>
  <c r="B2461" i="2" s="1"/>
  <c r="AE401" i="3"/>
  <c r="AC402" i="3"/>
  <c r="L3000" i="2" l="1"/>
  <c r="L3000" i="1" s="1"/>
  <c r="L5155" i="2"/>
  <c r="L5155" i="1" s="1"/>
  <c r="L4077" i="2"/>
  <c r="L4077" i="1" s="1"/>
  <c r="L3538" i="2"/>
  <c r="L3538" i="1" s="1"/>
  <c r="L2461" i="2"/>
  <c r="L2461" i="1" s="1"/>
  <c r="L4615" i="2"/>
  <c r="L4615" i="1" s="1"/>
  <c r="R501" i="3"/>
  <c r="V501" i="3" s="1"/>
  <c r="A4078" i="2"/>
  <c r="A3539" i="2"/>
  <c r="A5156" i="2"/>
  <c r="A2462" i="2"/>
  <c r="A4616" i="2"/>
  <c r="A3001" i="2"/>
  <c r="G2473" i="2"/>
  <c r="G3011" i="2"/>
  <c r="G3550" i="2" s="1"/>
  <c r="G4089" i="2" s="1"/>
  <c r="G4628" i="2" s="1"/>
  <c r="G5167" i="2" s="1"/>
  <c r="A5157" i="1"/>
  <c r="F5157" i="1" s="1"/>
  <c r="B5156" i="1"/>
  <c r="B5156" i="2" s="1"/>
  <c r="D5156" i="1"/>
  <c r="D4616" i="1"/>
  <c r="B4616" i="1"/>
  <c r="B4616" i="2" s="1"/>
  <c r="A4617" i="1"/>
  <c r="F4617" i="1" s="1"/>
  <c r="A4079" i="1"/>
  <c r="F4079" i="1" s="1"/>
  <c r="D4078" i="1"/>
  <c r="B4078" i="1"/>
  <c r="B4078" i="2" s="1"/>
  <c r="D3539" i="1"/>
  <c r="B3539" i="1"/>
  <c r="B3539" i="2" s="1"/>
  <c r="A3540" i="1"/>
  <c r="F3540" i="1" s="1"/>
  <c r="B3001" i="1"/>
  <c r="B3001" i="2" s="1"/>
  <c r="A3002" i="1"/>
  <c r="F3002" i="1" s="1"/>
  <c r="D3001" i="1"/>
  <c r="A2463" i="1"/>
  <c r="F2463" i="1" s="1"/>
  <c r="B2462" i="1"/>
  <c r="B2462" i="2" s="1"/>
  <c r="D2462" i="1"/>
  <c r="AE402" i="3"/>
  <c r="AC403" i="3"/>
  <c r="L3001" i="2" l="1"/>
  <c r="L3001" i="1" s="1"/>
  <c r="L4616" i="2"/>
  <c r="L4616" i="1" s="1"/>
  <c r="L2462" i="2"/>
  <c r="L2462" i="1" s="1"/>
  <c r="L5156" i="2"/>
  <c r="L5156" i="1" s="1"/>
  <c r="L3539" i="2"/>
  <c r="L3539" i="1" s="1"/>
  <c r="L4078" i="2"/>
  <c r="L4078" i="1" s="1"/>
  <c r="R502" i="3"/>
  <c r="V502" i="3" s="1"/>
  <c r="A4617" i="2"/>
  <c r="A3002" i="2"/>
  <c r="A5157" i="2"/>
  <c r="A3540" i="2"/>
  <c r="A4079" i="2"/>
  <c r="A2463" i="2"/>
  <c r="G2474" i="2"/>
  <c r="G3012" i="2"/>
  <c r="G3551" i="2" s="1"/>
  <c r="G4090" i="2" s="1"/>
  <c r="G4629" i="2" s="1"/>
  <c r="G5168" i="2" s="1"/>
  <c r="A5158" i="1"/>
  <c r="F5158" i="1" s="1"/>
  <c r="D5157" i="1"/>
  <c r="B5157" i="1"/>
  <c r="B5157" i="2" s="1"/>
  <c r="D4617" i="1"/>
  <c r="B4617" i="1"/>
  <c r="B4617" i="2" s="1"/>
  <c r="A4618" i="1"/>
  <c r="F4618" i="1" s="1"/>
  <c r="D4079" i="1"/>
  <c r="B4079" i="1"/>
  <c r="B4079" i="2" s="1"/>
  <c r="A4080" i="1"/>
  <c r="F4080" i="1" s="1"/>
  <c r="A3541" i="1"/>
  <c r="F3541" i="1" s="1"/>
  <c r="B3540" i="1"/>
  <c r="B3540" i="2" s="1"/>
  <c r="D3540" i="1"/>
  <c r="D3002" i="1"/>
  <c r="B3002" i="1"/>
  <c r="B3002" i="2" s="1"/>
  <c r="A3003" i="1"/>
  <c r="F3003" i="1" s="1"/>
  <c r="A2464" i="1"/>
  <c r="F2464" i="1" s="1"/>
  <c r="B2463" i="1"/>
  <c r="B2463" i="2" s="1"/>
  <c r="D2463" i="1"/>
  <c r="AE403" i="3"/>
  <c r="AC404" i="3"/>
  <c r="L2463" i="2" l="1"/>
  <c r="L2463" i="1" s="1"/>
  <c r="L4079" i="2"/>
  <c r="L4079" i="1" s="1"/>
  <c r="L3540" i="2"/>
  <c r="L3540" i="1" s="1"/>
  <c r="L5157" i="2"/>
  <c r="L5157" i="1" s="1"/>
  <c r="L3002" i="2"/>
  <c r="L3002" i="1" s="1"/>
  <c r="L4617" i="2"/>
  <c r="L4617" i="1" s="1"/>
  <c r="R503" i="3"/>
  <c r="V503" i="3" s="1"/>
  <c r="A3541" i="2"/>
  <c r="A4618" i="2"/>
  <c r="A4080" i="2"/>
  <c r="A2465" i="1"/>
  <c r="F2465" i="1" s="1"/>
  <c r="A2464" i="2"/>
  <c r="A3003" i="2"/>
  <c r="A5158" i="2"/>
  <c r="G2475" i="2"/>
  <c r="G3013" i="2"/>
  <c r="G3552" i="2" s="1"/>
  <c r="G4091" i="2" s="1"/>
  <c r="G4630" i="2" s="1"/>
  <c r="G5169" i="2" s="1"/>
  <c r="B5158" i="1"/>
  <c r="B5158" i="2" s="1"/>
  <c r="A5159" i="1"/>
  <c r="F5159" i="1" s="1"/>
  <c r="D5158" i="1"/>
  <c r="D4618" i="1"/>
  <c r="B4618" i="1"/>
  <c r="B4618" i="2" s="1"/>
  <c r="A4619" i="1"/>
  <c r="F4619" i="1" s="1"/>
  <c r="D4080" i="1"/>
  <c r="B4080" i="1"/>
  <c r="B4080" i="2" s="1"/>
  <c r="A4081" i="1"/>
  <c r="F4081" i="1" s="1"/>
  <c r="A3542" i="1"/>
  <c r="F3542" i="1" s="1"/>
  <c r="D3541" i="1"/>
  <c r="B3541" i="1"/>
  <c r="B3541" i="2" s="1"/>
  <c r="D3003" i="1"/>
  <c r="A3004" i="1"/>
  <c r="F3004" i="1" s="1"/>
  <c r="B3003" i="1"/>
  <c r="B3003" i="2" s="1"/>
  <c r="B2465" i="1"/>
  <c r="B2465" i="2" s="1"/>
  <c r="A2466" i="1"/>
  <c r="F2466" i="1" s="1"/>
  <c r="B2464" i="1"/>
  <c r="B2464" i="2" s="1"/>
  <c r="D2464" i="1"/>
  <c r="AE404" i="3"/>
  <c r="AC405" i="3"/>
  <c r="L5158" i="2" l="1"/>
  <c r="L5158" i="1" s="1"/>
  <c r="L3003" i="2"/>
  <c r="L3003" i="1" s="1"/>
  <c r="L2464" i="2"/>
  <c r="L2464" i="1" s="1"/>
  <c r="L4080" i="2"/>
  <c r="L4080" i="1" s="1"/>
  <c r="D2465" i="1"/>
  <c r="L4618" i="2"/>
  <c r="L4618" i="1" s="1"/>
  <c r="L3541" i="2"/>
  <c r="L3541" i="1" s="1"/>
  <c r="R504" i="3"/>
  <c r="V504" i="3" s="1"/>
  <c r="A4081" i="2"/>
  <c r="A2466" i="2"/>
  <c r="A2465" i="2"/>
  <c r="A4619" i="2"/>
  <c r="A5159" i="2"/>
  <c r="A3004" i="2"/>
  <c r="G2476" i="2"/>
  <c r="G3014" i="2"/>
  <c r="G3553" i="2" s="1"/>
  <c r="G4092" i="2" s="1"/>
  <c r="G4631" i="2" s="1"/>
  <c r="G5170" i="2" s="1"/>
  <c r="A3542" i="2"/>
  <c r="B5159" i="1"/>
  <c r="B5159" i="2" s="1"/>
  <c r="D5159" i="1"/>
  <c r="A5160" i="1"/>
  <c r="F5160" i="1" s="1"/>
  <c r="D4619" i="1"/>
  <c r="A4620" i="1"/>
  <c r="F4620" i="1" s="1"/>
  <c r="B4619" i="1"/>
  <c r="B4619" i="2" s="1"/>
  <c r="A4082" i="1"/>
  <c r="F4082" i="1" s="1"/>
  <c r="D4081" i="1"/>
  <c r="B4081" i="1"/>
  <c r="B4081" i="2" s="1"/>
  <c r="A3543" i="1"/>
  <c r="F3543" i="1" s="1"/>
  <c r="D3542" i="1"/>
  <c r="B3542" i="1"/>
  <c r="B3542" i="2" s="1"/>
  <c r="D3004" i="1"/>
  <c r="B3004" i="1"/>
  <c r="B3004" i="2" s="1"/>
  <c r="A3005" i="1"/>
  <c r="F3005" i="1" s="1"/>
  <c r="A2467" i="1"/>
  <c r="F2467" i="1" s="1"/>
  <c r="B2466" i="1"/>
  <c r="B2466" i="2" s="1"/>
  <c r="D2466" i="1"/>
  <c r="AE405" i="3"/>
  <c r="AC406" i="3"/>
  <c r="L3542" i="2" l="1"/>
  <c r="L3542" i="1" s="1"/>
  <c r="L3004" i="2"/>
  <c r="L3004" i="1" s="1"/>
  <c r="L5159" i="2"/>
  <c r="L5159" i="1" s="1"/>
  <c r="L4619" i="2"/>
  <c r="L4619" i="1" s="1"/>
  <c r="L2465" i="2"/>
  <c r="L2465" i="1" s="1"/>
  <c r="L2466" i="2"/>
  <c r="L2466" i="1" s="1"/>
  <c r="L4081" i="2"/>
  <c r="L4081" i="1" s="1"/>
  <c r="R505" i="3"/>
  <c r="V505" i="3" s="1"/>
  <c r="A4082" i="2"/>
  <c r="A2467" i="2"/>
  <c r="A3005" i="2"/>
  <c r="A5160" i="2"/>
  <c r="A4620" i="2"/>
  <c r="A3543" i="2"/>
  <c r="G2477" i="2"/>
  <c r="G3015" i="2"/>
  <c r="G3554" i="2" s="1"/>
  <c r="G4093" i="2" s="1"/>
  <c r="G4632" i="2" s="1"/>
  <c r="G5171" i="2" s="1"/>
  <c r="D5160" i="1"/>
  <c r="B5160" i="1"/>
  <c r="B5160" i="2" s="1"/>
  <c r="A5161" i="1"/>
  <c r="F5161" i="1" s="1"/>
  <c r="D4620" i="1"/>
  <c r="B4620" i="1"/>
  <c r="B4620" i="2" s="1"/>
  <c r="A4621" i="1"/>
  <c r="F4621" i="1" s="1"/>
  <c r="A4083" i="1"/>
  <c r="F4083" i="1" s="1"/>
  <c r="D4082" i="1"/>
  <c r="B4082" i="1"/>
  <c r="B4082" i="2" s="1"/>
  <c r="B3543" i="1"/>
  <c r="B3543" i="2" s="1"/>
  <c r="A3544" i="1"/>
  <c r="F3544" i="1" s="1"/>
  <c r="D3543" i="1"/>
  <c r="A3006" i="1"/>
  <c r="F3006" i="1" s="1"/>
  <c r="B3005" i="1"/>
  <c r="B3005" i="2" s="1"/>
  <c r="D3005" i="1"/>
  <c r="D2467" i="1"/>
  <c r="A2468" i="1"/>
  <c r="F2468" i="1" s="1"/>
  <c r="B2467" i="1"/>
  <c r="B2467" i="2" s="1"/>
  <c r="AE406" i="3"/>
  <c r="AC407" i="3"/>
  <c r="L3543" i="2" l="1"/>
  <c r="L3543" i="1" s="1"/>
  <c r="L4620" i="2"/>
  <c r="L4620" i="1" s="1"/>
  <c r="L5160" i="2"/>
  <c r="L5160" i="1" s="1"/>
  <c r="L3005" i="2"/>
  <c r="L3005" i="1" s="1"/>
  <c r="L2467" i="2"/>
  <c r="L2467" i="1" s="1"/>
  <c r="L4082" i="2"/>
  <c r="L4082" i="1" s="1"/>
  <c r="R506" i="3"/>
  <c r="V506" i="3" s="1"/>
  <c r="A4083" i="2"/>
  <c r="A4621" i="2"/>
  <c r="A5161" i="2"/>
  <c r="A2468" i="2"/>
  <c r="A3006" i="2"/>
  <c r="A3544" i="2"/>
  <c r="G2478" i="2"/>
  <c r="G3016" i="2"/>
  <c r="G3555" i="2" s="1"/>
  <c r="G4094" i="2" s="1"/>
  <c r="G4633" i="2" s="1"/>
  <c r="G5172" i="2" s="1"/>
  <c r="D5161" i="1"/>
  <c r="A5162" i="1"/>
  <c r="F5162" i="1" s="1"/>
  <c r="B5161" i="1"/>
  <c r="B5161" i="2" s="1"/>
  <c r="B4621" i="1"/>
  <c r="B4621" i="2" s="1"/>
  <c r="A4622" i="1"/>
  <c r="F4622" i="1" s="1"/>
  <c r="D4621" i="1"/>
  <c r="B4083" i="1"/>
  <c r="B4083" i="2" s="1"/>
  <c r="A4084" i="1"/>
  <c r="F4084" i="1" s="1"/>
  <c r="D4083" i="1"/>
  <c r="B3544" i="1"/>
  <c r="B3544" i="2" s="1"/>
  <c r="A3545" i="1"/>
  <c r="F3545" i="1" s="1"/>
  <c r="D3544" i="1"/>
  <c r="A3007" i="1"/>
  <c r="F3007" i="1" s="1"/>
  <c r="B3006" i="1"/>
  <c r="B3006" i="2" s="1"/>
  <c r="D3006" i="1"/>
  <c r="B2468" i="1"/>
  <c r="B2468" i="2" s="1"/>
  <c r="A2469" i="1"/>
  <c r="F2469" i="1" s="1"/>
  <c r="D2468" i="1"/>
  <c r="AE407" i="3"/>
  <c r="AC408" i="3"/>
  <c r="L3544" i="2" l="1"/>
  <c r="L3544" i="1" s="1"/>
  <c r="L3006" i="2"/>
  <c r="L3006" i="1" s="1"/>
  <c r="L2468" i="2"/>
  <c r="L2468" i="1" s="1"/>
  <c r="L5161" i="2"/>
  <c r="L5161" i="1" s="1"/>
  <c r="L4621" i="2"/>
  <c r="L4621" i="1" s="1"/>
  <c r="L4083" i="2"/>
  <c r="L4083" i="1" s="1"/>
  <c r="R507" i="3"/>
  <c r="V507" i="3" s="1"/>
  <c r="A4084" i="2"/>
  <c r="A2469" i="2"/>
  <c r="A4622" i="2"/>
  <c r="A5162" i="2"/>
  <c r="A3007" i="2"/>
  <c r="A3545" i="2"/>
  <c r="G2479" i="2"/>
  <c r="G3017" i="2"/>
  <c r="G3556" i="2" s="1"/>
  <c r="G4095" i="2" s="1"/>
  <c r="G4634" i="2" s="1"/>
  <c r="G5173" i="2" s="1"/>
  <c r="D5162" i="1"/>
  <c r="A5163" i="1"/>
  <c r="F5163" i="1" s="1"/>
  <c r="B5162" i="1"/>
  <c r="B5162" i="2" s="1"/>
  <c r="D4622" i="1"/>
  <c r="B4622" i="1"/>
  <c r="B4622" i="2" s="1"/>
  <c r="A4623" i="1"/>
  <c r="F4623" i="1" s="1"/>
  <c r="B4084" i="1"/>
  <c r="B4084" i="2" s="1"/>
  <c r="A4085" i="1"/>
  <c r="F4085" i="1" s="1"/>
  <c r="D4084" i="1"/>
  <c r="D3545" i="1"/>
  <c r="A3546" i="1"/>
  <c r="F3546" i="1" s="1"/>
  <c r="B3545" i="1"/>
  <c r="B3545" i="2" s="1"/>
  <c r="B3007" i="1"/>
  <c r="B3007" i="2" s="1"/>
  <c r="D3007" i="1"/>
  <c r="A3008" i="1"/>
  <c r="F3008" i="1" s="1"/>
  <c r="B2469" i="1"/>
  <c r="B2469" i="2" s="1"/>
  <c r="D2469" i="1"/>
  <c r="A2470" i="1"/>
  <c r="F2470" i="1" s="1"/>
  <c r="AE408" i="3"/>
  <c r="AC409" i="3"/>
  <c r="L3545" i="2" l="1"/>
  <c r="L3545" i="1" s="1"/>
  <c r="L3007" i="2"/>
  <c r="L3007" i="1" s="1"/>
  <c r="L5162" i="2"/>
  <c r="L5162" i="1" s="1"/>
  <c r="L4622" i="2"/>
  <c r="L4622" i="1" s="1"/>
  <c r="L2469" i="2"/>
  <c r="L2469" i="1" s="1"/>
  <c r="L4084" i="2"/>
  <c r="L4084" i="1" s="1"/>
  <c r="R508" i="3"/>
  <c r="V508" i="3" s="1"/>
  <c r="A2470" i="2"/>
  <c r="A4623" i="2"/>
  <c r="A3008" i="2"/>
  <c r="A5163" i="2"/>
  <c r="A4085" i="2"/>
  <c r="A3546" i="2"/>
  <c r="G2480" i="2"/>
  <c r="G3018" i="2"/>
  <c r="G3557" i="2" s="1"/>
  <c r="G4096" i="2" s="1"/>
  <c r="G4635" i="2" s="1"/>
  <c r="G5174" i="2" s="1"/>
  <c r="B5163" i="1"/>
  <c r="B5163" i="2" s="1"/>
  <c r="A5164" i="1"/>
  <c r="F5164" i="1" s="1"/>
  <c r="D5163" i="1"/>
  <c r="D4623" i="1"/>
  <c r="B4623" i="1"/>
  <c r="B4623" i="2" s="1"/>
  <c r="A4624" i="1"/>
  <c r="F4624" i="1" s="1"/>
  <c r="A4086" i="1"/>
  <c r="F4086" i="1" s="1"/>
  <c r="D4085" i="1"/>
  <c r="B4085" i="1"/>
  <c r="B4085" i="2" s="1"/>
  <c r="D3546" i="1"/>
  <c r="B3546" i="1"/>
  <c r="B3546" i="2" s="1"/>
  <c r="A3547" i="1"/>
  <c r="F3547" i="1" s="1"/>
  <c r="B3008" i="1"/>
  <c r="B3008" i="2" s="1"/>
  <c r="A3009" i="1"/>
  <c r="F3009" i="1" s="1"/>
  <c r="D3008" i="1"/>
  <c r="A2471" i="1"/>
  <c r="F2471" i="1" s="1"/>
  <c r="B2470" i="1"/>
  <c r="B2470" i="2" s="1"/>
  <c r="D2470" i="1"/>
  <c r="AE409" i="3"/>
  <c r="AC410" i="3"/>
  <c r="L3546" i="2" l="1"/>
  <c r="L3546" i="1" s="1"/>
  <c r="L4085" i="2"/>
  <c r="L4085" i="1" s="1"/>
  <c r="L5163" i="2"/>
  <c r="L5163" i="1" s="1"/>
  <c r="L3008" i="2"/>
  <c r="L3008" i="1" s="1"/>
  <c r="L4623" i="2"/>
  <c r="L4623" i="1" s="1"/>
  <c r="L2470" i="2"/>
  <c r="L2470" i="1" s="1"/>
  <c r="R509" i="3"/>
  <c r="V509" i="3" s="1"/>
  <c r="A4624" i="2"/>
  <c r="A3009" i="2"/>
  <c r="A5164" i="2"/>
  <c r="A3547" i="2"/>
  <c r="A4086" i="2"/>
  <c r="A2471" i="2"/>
  <c r="G2481" i="2"/>
  <c r="G3019" i="2"/>
  <c r="G3558" i="2" s="1"/>
  <c r="G4097" i="2" s="1"/>
  <c r="G4636" i="2" s="1"/>
  <c r="G5175" i="2" s="1"/>
  <c r="D5164" i="1"/>
  <c r="B5164" i="1"/>
  <c r="B5164" i="2" s="1"/>
  <c r="A5165" i="1"/>
  <c r="F5165" i="1" s="1"/>
  <c r="A4625" i="1"/>
  <c r="F4625" i="1" s="1"/>
  <c r="D4624" i="1"/>
  <c r="B4624" i="1"/>
  <c r="B4624" i="2" s="1"/>
  <c r="D4086" i="1"/>
  <c r="A4087" i="1"/>
  <c r="F4087" i="1" s="1"/>
  <c r="B4086" i="1"/>
  <c r="B4086" i="2" s="1"/>
  <c r="B3547" i="1"/>
  <c r="B3547" i="2" s="1"/>
  <c r="A3548" i="1"/>
  <c r="F3548" i="1" s="1"/>
  <c r="D3547" i="1"/>
  <c r="D3009" i="1"/>
  <c r="A3010" i="1"/>
  <c r="F3010" i="1" s="1"/>
  <c r="B3009" i="1"/>
  <c r="B3009" i="2" s="1"/>
  <c r="A2472" i="1"/>
  <c r="F2472" i="1" s="1"/>
  <c r="B2471" i="1"/>
  <c r="B2471" i="2" s="1"/>
  <c r="D2471" i="1"/>
  <c r="AE410" i="3"/>
  <c r="AC411" i="3"/>
  <c r="L2471" i="2" l="1"/>
  <c r="L2471" i="1" s="1"/>
  <c r="L4086" i="2"/>
  <c r="L4086" i="1" s="1"/>
  <c r="L3547" i="2"/>
  <c r="L3547" i="1" s="1"/>
  <c r="L5164" i="2"/>
  <c r="L5164" i="1" s="1"/>
  <c r="L3009" i="2"/>
  <c r="L3009" i="1" s="1"/>
  <c r="L4624" i="2"/>
  <c r="L4624" i="1" s="1"/>
  <c r="R510" i="3"/>
  <c r="V510" i="3" s="1"/>
  <c r="A2472" i="2"/>
  <c r="A4625" i="2"/>
  <c r="A4087" i="2"/>
  <c r="A5165" i="2"/>
  <c r="A3010" i="2"/>
  <c r="A3548" i="2"/>
  <c r="G2482" i="2"/>
  <c r="G3020" i="2"/>
  <c r="G3559" i="2" s="1"/>
  <c r="G4098" i="2" s="1"/>
  <c r="G4637" i="2" s="1"/>
  <c r="G5176" i="2" s="1"/>
  <c r="D5165" i="1"/>
  <c r="B5165" i="1"/>
  <c r="B5165" i="2" s="1"/>
  <c r="A5166" i="1"/>
  <c r="F5166" i="1" s="1"/>
  <c r="A4626" i="1"/>
  <c r="F4626" i="1" s="1"/>
  <c r="D4625" i="1"/>
  <c r="B4625" i="1"/>
  <c r="B4625" i="2" s="1"/>
  <c r="B4087" i="1"/>
  <c r="B4087" i="2" s="1"/>
  <c r="A4088" i="1"/>
  <c r="F4088" i="1" s="1"/>
  <c r="D4087" i="1"/>
  <c r="D3548" i="1"/>
  <c r="A3549" i="1"/>
  <c r="F3549" i="1" s="1"/>
  <c r="B3548" i="1"/>
  <c r="B3548" i="2" s="1"/>
  <c r="A3011" i="1"/>
  <c r="F3011" i="1" s="1"/>
  <c r="D3010" i="1"/>
  <c r="B3010" i="1"/>
  <c r="B3010" i="2" s="1"/>
  <c r="B2472" i="1"/>
  <c r="B2472" i="2" s="1"/>
  <c r="D2472" i="1"/>
  <c r="A2473" i="1"/>
  <c r="F2473" i="1" s="1"/>
  <c r="AE411" i="3"/>
  <c r="AC412" i="3"/>
  <c r="L3548" i="2" l="1"/>
  <c r="L3548" i="1" s="1"/>
  <c r="L3010" i="2"/>
  <c r="L3010" i="1" s="1"/>
  <c r="L5165" i="2"/>
  <c r="L5165" i="1" s="1"/>
  <c r="L4087" i="2"/>
  <c r="L4087" i="1" s="1"/>
  <c r="L4625" i="2"/>
  <c r="L4625" i="1" s="1"/>
  <c r="L2472" i="2"/>
  <c r="L2472" i="1" s="1"/>
  <c r="R511" i="3"/>
  <c r="V511" i="3" s="1"/>
  <c r="A4088" i="2"/>
  <c r="A2473" i="2"/>
  <c r="A4626" i="2"/>
  <c r="A5166" i="2"/>
  <c r="A3011" i="2"/>
  <c r="A3549" i="2"/>
  <c r="G2483" i="2"/>
  <c r="G3021" i="2"/>
  <c r="G3560" i="2" s="1"/>
  <c r="G4099" i="2" s="1"/>
  <c r="G4638" i="2" s="1"/>
  <c r="G5177" i="2" s="1"/>
  <c r="D5166" i="1"/>
  <c r="B5166" i="1"/>
  <c r="B5166" i="2" s="1"/>
  <c r="A5167" i="1"/>
  <c r="F5167" i="1" s="1"/>
  <c r="B4626" i="1"/>
  <c r="B4626" i="2" s="1"/>
  <c r="A4627" i="1"/>
  <c r="F4627" i="1" s="1"/>
  <c r="D4626" i="1"/>
  <c r="B4088" i="1"/>
  <c r="B4088" i="2" s="1"/>
  <c r="A4089" i="1"/>
  <c r="F4089" i="1" s="1"/>
  <c r="D4088" i="1"/>
  <c r="D3549" i="1"/>
  <c r="B3549" i="1"/>
  <c r="B3549" i="2" s="1"/>
  <c r="A3550" i="1"/>
  <c r="F3550" i="1" s="1"/>
  <c r="A3012" i="1"/>
  <c r="F3012" i="1" s="1"/>
  <c r="D3011" i="1"/>
  <c r="B3011" i="1"/>
  <c r="B3011" i="2" s="1"/>
  <c r="A2474" i="1"/>
  <c r="F2474" i="1" s="1"/>
  <c r="B2473" i="1"/>
  <c r="B2473" i="2" s="1"/>
  <c r="D2473" i="1"/>
  <c r="AE412" i="3"/>
  <c r="AC413" i="3"/>
  <c r="L3549" i="2" l="1"/>
  <c r="L3549" i="1" s="1"/>
  <c r="L3011" i="2"/>
  <c r="L3011" i="1" s="1"/>
  <c r="L5166" i="2"/>
  <c r="L5166" i="1" s="1"/>
  <c r="L4626" i="2"/>
  <c r="L4626" i="1" s="1"/>
  <c r="L2473" i="2"/>
  <c r="L2473" i="1" s="1"/>
  <c r="L4088" i="2"/>
  <c r="L4088" i="1" s="1"/>
  <c r="R512" i="3"/>
  <c r="V512" i="3" s="1"/>
  <c r="A4627" i="2"/>
  <c r="A2474" i="2"/>
  <c r="A4089" i="2"/>
  <c r="A3550" i="2"/>
  <c r="A5167" i="2"/>
  <c r="A3012" i="2"/>
  <c r="G2484" i="2"/>
  <c r="G3022" i="2"/>
  <c r="G3561" i="2" s="1"/>
  <c r="G4100" i="2" s="1"/>
  <c r="G4639" i="2" s="1"/>
  <c r="G5178" i="2" s="1"/>
  <c r="D5167" i="1"/>
  <c r="A5168" i="1"/>
  <c r="F5168" i="1" s="1"/>
  <c r="B5167" i="1"/>
  <c r="B5167" i="2" s="1"/>
  <c r="B4627" i="1"/>
  <c r="B4627" i="2" s="1"/>
  <c r="A4628" i="1"/>
  <c r="F4628" i="1" s="1"/>
  <c r="D4627" i="1"/>
  <c r="D4089" i="1"/>
  <c r="B4089" i="1"/>
  <c r="B4089" i="2" s="1"/>
  <c r="A4090" i="1"/>
  <c r="F4090" i="1" s="1"/>
  <c r="B3550" i="1"/>
  <c r="B3550" i="2" s="1"/>
  <c r="A3551" i="1"/>
  <c r="F3551" i="1" s="1"/>
  <c r="D3550" i="1"/>
  <c r="B3012" i="1"/>
  <c r="B3012" i="2" s="1"/>
  <c r="A3013" i="1"/>
  <c r="F3013" i="1" s="1"/>
  <c r="D3012" i="1"/>
  <c r="A2475" i="1"/>
  <c r="F2475" i="1" s="1"/>
  <c r="B2474" i="1"/>
  <c r="B2474" i="2" s="1"/>
  <c r="D2474" i="1"/>
  <c r="AC414" i="3"/>
  <c r="AE413" i="3"/>
  <c r="L3012" i="2" l="1"/>
  <c r="L3012" i="1" s="1"/>
  <c r="L5167" i="2"/>
  <c r="L5167" i="1" s="1"/>
  <c r="L3550" i="2"/>
  <c r="L3550" i="1" s="1"/>
  <c r="L4089" i="2"/>
  <c r="L4089" i="1" s="1"/>
  <c r="L2474" i="2"/>
  <c r="L2474" i="1" s="1"/>
  <c r="L4627" i="2"/>
  <c r="L4627" i="1" s="1"/>
  <c r="R513" i="3"/>
  <c r="V513" i="3" s="1"/>
  <c r="A4628" i="2"/>
  <c r="A2475" i="2"/>
  <c r="A3013" i="2"/>
  <c r="A5168" i="2"/>
  <c r="A4090" i="2"/>
  <c r="A3551" i="2"/>
  <c r="G2485" i="2"/>
  <c r="G3023" i="2"/>
  <c r="G3562" i="2" s="1"/>
  <c r="G4101" i="2" s="1"/>
  <c r="G4640" i="2" s="1"/>
  <c r="G5179" i="2" s="1"/>
  <c r="A5169" i="1"/>
  <c r="F5169" i="1" s="1"/>
  <c r="D5168" i="1"/>
  <c r="B5168" i="1"/>
  <c r="B5168" i="2" s="1"/>
  <c r="D4628" i="1"/>
  <c r="B4628" i="1"/>
  <c r="B4628" i="2" s="1"/>
  <c r="A4629" i="1"/>
  <c r="F4629" i="1" s="1"/>
  <c r="D4090" i="1"/>
  <c r="B4090" i="1"/>
  <c r="B4090" i="2" s="1"/>
  <c r="A4091" i="1"/>
  <c r="F4091" i="1" s="1"/>
  <c r="D3551" i="1"/>
  <c r="B3551" i="1"/>
  <c r="B3551" i="2" s="1"/>
  <c r="A3552" i="1"/>
  <c r="F3552" i="1" s="1"/>
  <c r="B3013" i="1"/>
  <c r="B3013" i="2" s="1"/>
  <c r="A3014" i="1"/>
  <c r="F3014" i="1" s="1"/>
  <c r="D3013" i="1"/>
  <c r="A2476" i="1"/>
  <c r="F2476" i="1" s="1"/>
  <c r="B2475" i="1"/>
  <c r="B2475" i="2" s="1"/>
  <c r="D2475" i="1"/>
  <c r="AE414" i="3"/>
  <c r="AC415" i="3"/>
  <c r="L3551" i="2" l="1"/>
  <c r="L3551" i="1" s="1"/>
  <c r="L4090" i="2"/>
  <c r="L4090" i="1" s="1"/>
  <c r="L5168" i="2"/>
  <c r="L5168" i="1" s="1"/>
  <c r="L3013" i="2"/>
  <c r="L3013" i="1" s="1"/>
  <c r="L2475" i="2"/>
  <c r="L2475" i="1" s="1"/>
  <c r="L4628" i="2"/>
  <c r="L4628" i="1" s="1"/>
  <c r="R514" i="3"/>
  <c r="V514" i="3" s="1"/>
  <c r="A4629" i="2"/>
  <c r="A4091" i="2"/>
  <c r="A3014" i="2"/>
  <c r="A5169" i="2"/>
  <c r="A3552" i="2"/>
  <c r="A2476" i="2"/>
  <c r="G2486" i="2"/>
  <c r="G3024" i="2"/>
  <c r="G3563" i="2" s="1"/>
  <c r="G4102" i="2" s="1"/>
  <c r="G4641" i="2" s="1"/>
  <c r="G5180" i="2" s="1"/>
  <c r="A5170" i="1"/>
  <c r="F5170" i="1" s="1"/>
  <c r="D5169" i="1"/>
  <c r="B5169" i="1"/>
  <c r="B5169" i="2" s="1"/>
  <c r="D4629" i="1"/>
  <c r="B4629" i="1"/>
  <c r="B4629" i="2" s="1"/>
  <c r="A4630" i="1"/>
  <c r="F4630" i="1" s="1"/>
  <c r="D4091" i="1"/>
  <c r="A4092" i="1"/>
  <c r="F4092" i="1" s="1"/>
  <c r="B4091" i="1"/>
  <c r="B4091" i="2" s="1"/>
  <c r="D3552" i="1"/>
  <c r="B3552" i="1"/>
  <c r="B3552" i="2" s="1"/>
  <c r="A3553" i="1"/>
  <c r="F3553" i="1" s="1"/>
  <c r="D3014" i="1"/>
  <c r="A3015" i="1"/>
  <c r="F3015" i="1" s="1"/>
  <c r="B3014" i="1"/>
  <c r="B3014" i="2" s="1"/>
  <c r="A2477" i="1"/>
  <c r="F2477" i="1" s="1"/>
  <c r="D2476" i="1"/>
  <c r="B2476" i="1"/>
  <c r="B2476" i="2" s="1"/>
  <c r="AE415" i="3"/>
  <c r="AC416" i="3"/>
  <c r="L2476" i="2" l="1"/>
  <c r="L2476" i="1" s="1"/>
  <c r="L3552" i="2"/>
  <c r="L3552" i="1" s="1"/>
  <c r="L5169" i="2"/>
  <c r="L5169" i="1" s="1"/>
  <c r="L3014" i="2"/>
  <c r="L3014" i="1" s="1"/>
  <c r="L4091" i="2"/>
  <c r="L4091" i="1" s="1"/>
  <c r="L4629" i="2"/>
  <c r="L4629" i="1" s="1"/>
  <c r="R515" i="3"/>
  <c r="V515" i="3" s="1"/>
  <c r="A4630" i="2"/>
  <c r="A4092" i="2"/>
  <c r="A5170" i="2"/>
  <c r="A3553" i="2"/>
  <c r="A2477" i="2"/>
  <c r="A3015" i="2"/>
  <c r="G2487" i="2"/>
  <c r="G3025" i="2"/>
  <c r="G3564" i="2" s="1"/>
  <c r="G4103" i="2" s="1"/>
  <c r="G4642" i="2" s="1"/>
  <c r="G5181" i="2" s="1"/>
  <c r="B5170" i="1"/>
  <c r="B5170" i="2" s="1"/>
  <c r="A5171" i="1"/>
  <c r="F5171" i="1" s="1"/>
  <c r="D5170" i="1"/>
  <c r="D4630" i="1"/>
  <c r="B4630" i="1"/>
  <c r="B4630" i="2" s="1"/>
  <c r="A4631" i="1"/>
  <c r="F4631" i="1" s="1"/>
  <c r="D4092" i="1"/>
  <c r="A4093" i="1"/>
  <c r="F4093" i="1" s="1"/>
  <c r="B4092" i="1"/>
  <c r="B4092" i="2" s="1"/>
  <c r="A3554" i="1"/>
  <c r="F3554" i="1" s="1"/>
  <c r="D3553" i="1"/>
  <c r="B3553" i="1"/>
  <c r="B3553" i="2" s="1"/>
  <c r="B3015" i="1"/>
  <c r="B3015" i="2" s="1"/>
  <c r="A3016" i="1"/>
  <c r="F3016" i="1" s="1"/>
  <c r="D3015" i="1"/>
  <c r="B2477" i="1"/>
  <c r="B2477" i="2" s="1"/>
  <c r="D2477" i="1"/>
  <c r="A2478" i="1"/>
  <c r="F2478" i="1" s="1"/>
  <c r="AE416" i="3"/>
  <c r="AC417" i="3"/>
  <c r="L3015" i="2" l="1"/>
  <c r="L3015" i="1" s="1"/>
  <c r="L2477" i="2"/>
  <c r="L2477" i="1" s="1"/>
  <c r="L3553" i="2"/>
  <c r="L3553" i="1" s="1"/>
  <c r="L5170" i="2"/>
  <c r="L5170" i="1" s="1"/>
  <c r="L4092" i="2"/>
  <c r="L4092" i="1" s="1"/>
  <c r="L4630" i="2"/>
  <c r="L4630" i="1" s="1"/>
  <c r="R516" i="3"/>
  <c r="V516" i="3" s="1"/>
  <c r="A4093" i="2"/>
  <c r="A2478" i="2"/>
  <c r="A4631" i="2"/>
  <c r="A3016" i="2"/>
  <c r="A5171" i="2"/>
  <c r="A3554" i="2"/>
  <c r="G2488" i="2"/>
  <c r="G3026" i="2"/>
  <c r="G3565" i="2" s="1"/>
  <c r="G4104" i="2" s="1"/>
  <c r="G4643" i="2" s="1"/>
  <c r="G5182" i="2" s="1"/>
  <c r="B5171" i="1"/>
  <c r="B5171" i="2" s="1"/>
  <c r="D5171" i="1"/>
  <c r="A5172" i="1"/>
  <c r="F5172" i="1" s="1"/>
  <c r="D4631" i="1"/>
  <c r="A4632" i="1"/>
  <c r="F4632" i="1" s="1"/>
  <c r="B4631" i="1"/>
  <c r="B4631" i="2" s="1"/>
  <c r="A4094" i="1"/>
  <c r="F4094" i="1" s="1"/>
  <c r="D4093" i="1"/>
  <c r="B4093" i="1"/>
  <c r="B4093" i="2" s="1"/>
  <c r="A3555" i="1"/>
  <c r="F3555" i="1" s="1"/>
  <c r="D3554" i="1"/>
  <c r="B3554" i="1"/>
  <c r="B3554" i="2" s="1"/>
  <c r="A3017" i="1"/>
  <c r="F3017" i="1" s="1"/>
  <c r="B3016" i="1"/>
  <c r="B3016" i="2" s="1"/>
  <c r="D3016" i="1"/>
  <c r="B2478" i="1"/>
  <c r="B2478" i="2" s="1"/>
  <c r="D2478" i="1"/>
  <c r="A2479" i="1"/>
  <c r="F2479" i="1" s="1"/>
  <c r="AE417" i="3"/>
  <c r="AC418" i="3"/>
  <c r="L3554" i="2" l="1"/>
  <c r="L3554" i="1" s="1"/>
  <c r="L5171" i="2"/>
  <c r="L5171" i="1" s="1"/>
  <c r="L3016" i="2"/>
  <c r="L3016" i="1" s="1"/>
  <c r="L4631" i="2"/>
  <c r="L4631" i="1" s="1"/>
  <c r="L2478" i="2"/>
  <c r="L2478" i="1" s="1"/>
  <c r="L4093" i="2"/>
  <c r="L4093" i="1" s="1"/>
  <c r="R517" i="3"/>
  <c r="V517" i="3" s="1"/>
  <c r="A3555" i="2"/>
  <c r="A4094" i="2"/>
  <c r="A2479" i="2"/>
  <c r="A4632" i="2"/>
  <c r="A5172" i="2"/>
  <c r="A3017" i="2"/>
  <c r="G2489" i="2"/>
  <c r="G3027" i="2"/>
  <c r="G3566" i="2" s="1"/>
  <c r="G4105" i="2" s="1"/>
  <c r="G4644" i="2" s="1"/>
  <c r="G5183" i="2" s="1"/>
  <c r="D5172" i="1"/>
  <c r="B5172" i="1"/>
  <c r="B5172" i="2" s="1"/>
  <c r="A5173" i="1"/>
  <c r="F5173" i="1" s="1"/>
  <c r="D4632" i="1"/>
  <c r="B4632" i="1"/>
  <c r="B4632" i="2" s="1"/>
  <c r="A4633" i="1"/>
  <c r="F4633" i="1" s="1"/>
  <c r="A4095" i="1"/>
  <c r="F4095" i="1" s="1"/>
  <c r="B4094" i="1"/>
  <c r="B4094" i="2" s="1"/>
  <c r="D4094" i="1"/>
  <c r="B3555" i="1"/>
  <c r="B3555" i="2" s="1"/>
  <c r="A3556" i="1"/>
  <c r="F3556" i="1" s="1"/>
  <c r="D3555" i="1"/>
  <c r="D3017" i="1"/>
  <c r="B3017" i="1"/>
  <c r="B3017" i="2" s="1"/>
  <c r="A3018" i="1"/>
  <c r="F3018" i="1" s="1"/>
  <c r="D2479" i="1"/>
  <c r="A2480" i="1"/>
  <c r="F2480" i="1" s="1"/>
  <c r="B2479" i="1"/>
  <c r="B2479" i="2" s="1"/>
  <c r="AE418" i="3"/>
  <c r="AC419" i="3"/>
  <c r="L3017" i="2" l="1"/>
  <c r="L3017" i="1" s="1"/>
  <c r="L5172" i="2"/>
  <c r="L5172" i="1" s="1"/>
  <c r="L4632" i="2"/>
  <c r="L4632" i="1" s="1"/>
  <c r="L2479" i="2"/>
  <c r="L2479" i="1" s="1"/>
  <c r="L4094" i="2"/>
  <c r="L4094" i="1" s="1"/>
  <c r="L3555" i="2"/>
  <c r="L3555" i="1" s="1"/>
  <c r="R518" i="3"/>
  <c r="V518" i="3" s="1"/>
  <c r="A4095" i="2"/>
  <c r="A4633" i="2"/>
  <c r="A2480" i="2"/>
  <c r="A3018" i="2"/>
  <c r="A5173" i="2"/>
  <c r="A3556" i="2"/>
  <c r="G2490" i="2"/>
  <c r="G3028" i="2"/>
  <c r="G3567" i="2" s="1"/>
  <c r="G4106" i="2" s="1"/>
  <c r="G4645" i="2" s="1"/>
  <c r="G5184" i="2" s="1"/>
  <c r="D5173" i="1"/>
  <c r="A5174" i="1"/>
  <c r="F5174" i="1" s="1"/>
  <c r="B5173" i="1"/>
  <c r="B5173" i="2" s="1"/>
  <c r="B4633" i="1"/>
  <c r="B4633" i="2" s="1"/>
  <c r="A4634" i="1"/>
  <c r="F4634" i="1" s="1"/>
  <c r="D4633" i="1"/>
  <c r="B4095" i="1"/>
  <c r="B4095" i="2" s="1"/>
  <c r="A4096" i="1"/>
  <c r="F4096" i="1" s="1"/>
  <c r="D4095" i="1"/>
  <c r="B3556" i="1"/>
  <c r="B3556" i="2" s="1"/>
  <c r="A3557" i="1"/>
  <c r="F3557" i="1" s="1"/>
  <c r="D3556" i="1"/>
  <c r="B3018" i="1"/>
  <c r="B3018" i="2" s="1"/>
  <c r="A3019" i="1"/>
  <c r="F3019" i="1" s="1"/>
  <c r="D3018" i="1"/>
  <c r="D2480" i="1"/>
  <c r="A2481" i="1"/>
  <c r="F2481" i="1" s="1"/>
  <c r="B2480" i="1"/>
  <c r="B2480" i="2" s="1"/>
  <c r="AE419" i="3"/>
  <c r="AC420" i="3"/>
  <c r="L3556" i="2" l="1"/>
  <c r="L3556" i="1" s="1"/>
  <c r="L5173" i="2"/>
  <c r="L5173" i="1" s="1"/>
  <c r="L3018" i="2"/>
  <c r="L3018" i="1" s="1"/>
  <c r="L2480" i="2"/>
  <c r="L2480" i="1" s="1"/>
  <c r="L4633" i="2"/>
  <c r="L4633" i="1" s="1"/>
  <c r="L4095" i="2"/>
  <c r="L4095" i="1" s="1"/>
  <c r="R519" i="3"/>
  <c r="V519" i="3" s="1"/>
  <c r="A4096" i="2"/>
  <c r="A2481" i="2"/>
  <c r="A4634" i="2"/>
  <c r="A3019" i="2"/>
  <c r="A5174" i="2"/>
  <c r="A3557" i="2"/>
  <c r="G2491" i="2"/>
  <c r="G3029" i="2"/>
  <c r="G3568" i="2" s="1"/>
  <c r="G4107" i="2" s="1"/>
  <c r="G4646" i="2" s="1"/>
  <c r="G5185" i="2" s="1"/>
  <c r="D5174" i="1"/>
  <c r="A5175" i="1"/>
  <c r="F5175" i="1" s="1"/>
  <c r="B5174" i="1"/>
  <c r="B5174" i="2" s="1"/>
  <c r="D4634" i="1"/>
  <c r="B4634" i="1"/>
  <c r="B4634" i="2" s="1"/>
  <c r="A4635" i="1"/>
  <c r="F4635" i="1" s="1"/>
  <c r="B4096" i="1"/>
  <c r="B4096" i="2" s="1"/>
  <c r="A4097" i="1"/>
  <c r="F4097" i="1" s="1"/>
  <c r="D4096" i="1"/>
  <c r="D3557" i="1"/>
  <c r="A3558" i="1"/>
  <c r="F3558" i="1" s="1"/>
  <c r="B3557" i="1"/>
  <c r="B3557" i="2" s="1"/>
  <c r="B3019" i="1"/>
  <c r="B3019" i="2" s="1"/>
  <c r="A3020" i="1"/>
  <c r="F3020" i="1" s="1"/>
  <c r="D3019" i="1"/>
  <c r="A2482" i="1"/>
  <c r="F2482" i="1" s="1"/>
  <c r="B2481" i="1"/>
  <c r="B2481" i="2" s="1"/>
  <c r="D2481" i="1"/>
  <c r="AE420" i="3"/>
  <c r="AC421" i="3"/>
  <c r="L3557" i="2" l="1"/>
  <c r="L3557" i="1" s="1"/>
  <c r="L5174" i="2"/>
  <c r="L5174" i="1" s="1"/>
  <c r="L3019" i="2"/>
  <c r="L3019" i="1" s="1"/>
  <c r="L4634" i="2"/>
  <c r="L4634" i="1" s="1"/>
  <c r="L2481" i="2"/>
  <c r="L2481" i="1" s="1"/>
  <c r="L4096" i="2"/>
  <c r="L4096" i="1" s="1"/>
  <c r="R520" i="3"/>
  <c r="V520" i="3" s="1"/>
  <c r="A4635" i="2"/>
  <c r="A3020" i="2"/>
  <c r="A5175" i="2"/>
  <c r="A4097" i="2"/>
  <c r="A2482" i="2"/>
  <c r="A3558" i="2"/>
  <c r="G2492" i="2"/>
  <c r="G3030" i="2"/>
  <c r="G3569" i="2" s="1"/>
  <c r="G4108" i="2" s="1"/>
  <c r="G4647" i="2" s="1"/>
  <c r="G5186" i="2" s="1"/>
  <c r="B5175" i="1"/>
  <c r="B5175" i="2" s="1"/>
  <c r="A5176" i="1"/>
  <c r="F5176" i="1" s="1"/>
  <c r="D5175" i="1"/>
  <c r="D4635" i="1"/>
  <c r="B4635" i="1"/>
  <c r="B4635" i="2" s="1"/>
  <c r="A4636" i="1"/>
  <c r="F4636" i="1" s="1"/>
  <c r="A4098" i="1"/>
  <c r="F4098" i="1" s="1"/>
  <c r="D4097" i="1"/>
  <c r="B4097" i="1"/>
  <c r="B4097" i="2" s="1"/>
  <c r="D3558" i="1"/>
  <c r="B3558" i="1"/>
  <c r="B3558" i="2" s="1"/>
  <c r="A3559" i="1"/>
  <c r="F3559" i="1" s="1"/>
  <c r="D3020" i="1"/>
  <c r="B3020" i="1"/>
  <c r="B3020" i="2" s="1"/>
  <c r="A3021" i="1"/>
  <c r="F3021" i="1" s="1"/>
  <c r="A2483" i="1"/>
  <c r="F2483" i="1" s="1"/>
  <c r="D2482" i="1"/>
  <c r="B2482" i="1"/>
  <c r="B2482" i="2" s="1"/>
  <c r="AE421" i="3"/>
  <c r="AC422" i="3"/>
  <c r="L3558" i="2" l="1"/>
  <c r="L3558" i="1" s="1"/>
  <c r="L2482" i="2"/>
  <c r="L2482" i="1" s="1"/>
  <c r="L4097" i="2"/>
  <c r="L4097" i="1" s="1"/>
  <c r="L5175" i="2"/>
  <c r="L5175" i="1" s="1"/>
  <c r="L3020" i="2"/>
  <c r="L3020" i="1" s="1"/>
  <c r="L4635" i="2"/>
  <c r="L4635" i="1" s="1"/>
  <c r="R521" i="3"/>
  <c r="V521" i="3" s="1"/>
  <c r="A4098" i="2"/>
  <c r="A4636" i="2"/>
  <c r="A5176" i="2"/>
  <c r="A3559" i="2"/>
  <c r="A2483" i="2"/>
  <c r="A3021" i="2"/>
  <c r="G2493" i="2"/>
  <c r="G3031" i="2"/>
  <c r="G3570" i="2" s="1"/>
  <c r="G4109" i="2" s="1"/>
  <c r="G4648" i="2" s="1"/>
  <c r="G5187" i="2" s="1"/>
  <c r="A5177" i="1"/>
  <c r="F5177" i="1" s="1"/>
  <c r="D5176" i="1"/>
  <c r="B5176" i="1"/>
  <c r="B5176" i="2" s="1"/>
  <c r="A4637" i="1"/>
  <c r="F4637" i="1" s="1"/>
  <c r="D4636" i="1"/>
  <c r="B4636" i="1"/>
  <c r="B4636" i="2" s="1"/>
  <c r="D4098" i="1"/>
  <c r="A4099" i="1"/>
  <c r="F4099" i="1" s="1"/>
  <c r="B4098" i="1"/>
  <c r="B4098" i="2" s="1"/>
  <c r="B3559" i="1"/>
  <c r="B3559" i="2" s="1"/>
  <c r="A3560" i="1"/>
  <c r="F3560" i="1" s="1"/>
  <c r="D3559" i="1"/>
  <c r="A3022" i="1"/>
  <c r="F3022" i="1" s="1"/>
  <c r="D3021" i="1"/>
  <c r="B3021" i="1"/>
  <c r="B3021" i="2" s="1"/>
  <c r="A2484" i="1"/>
  <c r="F2484" i="1" s="1"/>
  <c r="B2483" i="1"/>
  <c r="B2483" i="2" s="1"/>
  <c r="D2483" i="1"/>
  <c r="AE422" i="3"/>
  <c r="AC423" i="3"/>
  <c r="L3021" i="2" l="1"/>
  <c r="L3021" i="1" s="1"/>
  <c r="L2483" i="2"/>
  <c r="L2483" i="1" s="1"/>
  <c r="L3559" i="2"/>
  <c r="L3559" i="1" s="1"/>
  <c r="L5176" i="2"/>
  <c r="L5176" i="1" s="1"/>
  <c r="L4636" i="2"/>
  <c r="L4636" i="1" s="1"/>
  <c r="L4098" i="2"/>
  <c r="L4098" i="1" s="1"/>
  <c r="R522" i="3"/>
  <c r="V522" i="3" s="1"/>
  <c r="A4099" i="2"/>
  <c r="A2484" i="2"/>
  <c r="A4637" i="2"/>
  <c r="A3022" i="2"/>
  <c r="A5177" i="2"/>
  <c r="A3560" i="2"/>
  <c r="G2494" i="2"/>
  <c r="G3032" i="2"/>
  <c r="G3571" i="2" s="1"/>
  <c r="G4110" i="2" s="1"/>
  <c r="G4649" i="2" s="1"/>
  <c r="G5188" i="2" s="1"/>
  <c r="D5177" i="1"/>
  <c r="B5177" i="1"/>
  <c r="B5177" i="2" s="1"/>
  <c r="A5178" i="1"/>
  <c r="F5178" i="1" s="1"/>
  <c r="A4638" i="1"/>
  <c r="F4638" i="1" s="1"/>
  <c r="D4637" i="1"/>
  <c r="B4637" i="1"/>
  <c r="B4637" i="2" s="1"/>
  <c r="B4099" i="1"/>
  <c r="B4099" i="2" s="1"/>
  <c r="A4100" i="1"/>
  <c r="F4100" i="1" s="1"/>
  <c r="D4099" i="1"/>
  <c r="D3560" i="1"/>
  <c r="A3561" i="1"/>
  <c r="F3561" i="1" s="1"/>
  <c r="B3560" i="1"/>
  <c r="B3560" i="2" s="1"/>
  <c r="D3022" i="1"/>
  <c r="B3022" i="1"/>
  <c r="B3022" i="2" s="1"/>
  <c r="A3023" i="1"/>
  <c r="F3023" i="1" s="1"/>
  <c r="A2485" i="1"/>
  <c r="F2485" i="1" s="1"/>
  <c r="B2484" i="1"/>
  <c r="B2484" i="2" s="1"/>
  <c r="D2484" i="1"/>
  <c r="AE423" i="3"/>
  <c r="AC424" i="3"/>
  <c r="L3560" i="2" l="1"/>
  <c r="L3560" i="1" s="1"/>
  <c r="L5177" i="2"/>
  <c r="L5177" i="1" s="1"/>
  <c r="L3022" i="2"/>
  <c r="L3022" i="1" s="1"/>
  <c r="L4637" i="2"/>
  <c r="L4637" i="1" s="1"/>
  <c r="L2484" i="2"/>
  <c r="L2484" i="1" s="1"/>
  <c r="L4099" i="2"/>
  <c r="L4099" i="1" s="1"/>
  <c r="R523" i="3"/>
  <c r="V523" i="3" s="1"/>
  <c r="A4100" i="2"/>
  <c r="A2485" i="2"/>
  <c r="A4638" i="2"/>
  <c r="A3023" i="2"/>
  <c r="A5178" i="2"/>
  <c r="A3561" i="2"/>
  <c r="G2495" i="2"/>
  <c r="G3033" i="2"/>
  <c r="G3572" i="2" s="1"/>
  <c r="G4111" i="2" s="1"/>
  <c r="G4650" i="2" s="1"/>
  <c r="G5189" i="2" s="1"/>
  <c r="A5179" i="1"/>
  <c r="F5179" i="1" s="1"/>
  <c r="D5178" i="1"/>
  <c r="B5178" i="1"/>
  <c r="B5178" i="2" s="1"/>
  <c r="B4638" i="1"/>
  <c r="B4638" i="2" s="1"/>
  <c r="A4639" i="1"/>
  <c r="F4639" i="1" s="1"/>
  <c r="D4638" i="1"/>
  <c r="B4100" i="1"/>
  <c r="B4100" i="2" s="1"/>
  <c r="A4101" i="1"/>
  <c r="F4101" i="1" s="1"/>
  <c r="D4100" i="1"/>
  <c r="D3561" i="1"/>
  <c r="B3561" i="1"/>
  <c r="B3561" i="2" s="1"/>
  <c r="A3562" i="1"/>
  <c r="F3562" i="1" s="1"/>
  <c r="D3023" i="1"/>
  <c r="A3024" i="1"/>
  <c r="F3024" i="1" s="1"/>
  <c r="B3023" i="1"/>
  <c r="B3023" i="2" s="1"/>
  <c r="A2486" i="1"/>
  <c r="F2486" i="1" s="1"/>
  <c r="B2485" i="1"/>
  <c r="B2485" i="2" s="1"/>
  <c r="D2485" i="1"/>
  <c r="AE424" i="3"/>
  <c r="AC425" i="3"/>
  <c r="L3561" i="2" l="1"/>
  <c r="L3561" i="1" s="1"/>
  <c r="L5178" i="2"/>
  <c r="L5178" i="1" s="1"/>
  <c r="L3023" i="2"/>
  <c r="L3023" i="1" s="1"/>
  <c r="L4638" i="2"/>
  <c r="L4638" i="1" s="1"/>
  <c r="L2485" i="2"/>
  <c r="L2485" i="1" s="1"/>
  <c r="L4100" i="2"/>
  <c r="L4100" i="1" s="1"/>
  <c r="R524" i="3"/>
  <c r="V524" i="3" s="1"/>
  <c r="A4101" i="2"/>
  <c r="A4639" i="2"/>
  <c r="A2486" i="2"/>
  <c r="A5179" i="2"/>
  <c r="A3562" i="2"/>
  <c r="A3024" i="2"/>
  <c r="G2496" i="2"/>
  <c r="G3034" i="2"/>
  <c r="G3573" i="2" s="1"/>
  <c r="G4112" i="2" s="1"/>
  <c r="G4651" i="2" s="1"/>
  <c r="G5190" i="2" s="1"/>
  <c r="D5179" i="1"/>
  <c r="B5179" i="1"/>
  <c r="B5179" i="2" s="1"/>
  <c r="A5180" i="1"/>
  <c r="F5180" i="1" s="1"/>
  <c r="B4639" i="1"/>
  <c r="B4639" i="2" s="1"/>
  <c r="A4640" i="1"/>
  <c r="F4640" i="1" s="1"/>
  <c r="D4639" i="1"/>
  <c r="D4101" i="1"/>
  <c r="B4101" i="1"/>
  <c r="B4101" i="2" s="1"/>
  <c r="A4102" i="1"/>
  <c r="F4102" i="1" s="1"/>
  <c r="B3562" i="1"/>
  <c r="B3562" i="2" s="1"/>
  <c r="A3563" i="1"/>
  <c r="F3563" i="1" s="1"/>
  <c r="D3562" i="1"/>
  <c r="A3025" i="1"/>
  <c r="F3025" i="1" s="1"/>
  <c r="D3024" i="1"/>
  <c r="B3024" i="1"/>
  <c r="B3024" i="2" s="1"/>
  <c r="A2487" i="1"/>
  <c r="F2487" i="1" s="1"/>
  <c r="B2486" i="1"/>
  <c r="B2486" i="2" s="1"/>
  <c r="D2486" i="1"/>
  <c r="AC426" i="3"/>
  <c r="AE425" i="3"/>
  <c r="L3024" i="2" l="1"/>
  <c r="L3024" i="1" s="1"/>
  <c r="L3562" i="2"/>
  <c r="L3562" i="1" s="1"/>
  <c r="L5179" i="2"/>
  <c r="L5179" i="1" s="1"/>
  <c r="L2486" i="2"/>
  <c r="L2486" i="1" s="1"/>
  <c r="L4639" i="2"/>
  <c r="L4639" i="1" s="1"/>
  <c r="L4101" i="2"/>
  <c r="L4101" i="1" s="1"/>
  <c r="R525" i="3"/>
  <c r="V525" i="3" s="1"/>
  <c r="A4640" i="2"/>
  <c r="A2487" i="2"/>
  <c r="A5180" i="2"/>
  <c r="A4102" i="2"/>
  <c r="A3025" i="2"/>
  <c r="A3563" i="2"/>
  <c r="G2497" i="2"/>
  <c r="G3035" i="2"/>
  <c r="G3574" i="2" s="1"/>
  <c r="G4113" i="2" s="1"/>
  <c r="G4652" i="2" s="1"/>
  <c r="G5191" i="2" s="1"/>
  <c r="A5181" i="1"/>
  <c r="F5181" i="1" s="1"/>
  <c r="D5180" i="1"/>
  <c r="B5180" i="1"/>
  <c r="B5180" i="2" s="1"/>
  <c r="D4640" i="1"/>
  <c r="B4640" i="1"/>
  <c r="B4640" i="2" s="1"/>
  <c r="A4641" i="1"/>
  <c r="F4641" i="1" s="1"/>
  <c r="D4102" i="1"/>
  <c r="B4102" i="1"/>
  <c r="B4102" i="2" s="1"/>
  <c r="A4103" i="1"/>
  <c r="F4103" i="1" s="1"/>
  <c r="D3563" i="1"/>
  <c r="B3563" i="1"/>
  <c r="B3563" i="2" s="1"/>
  <c r="A3564" i="1"/>
  <c r="F3564" i="1" s="1"/>
  <c r="B3025" i="1"/>
  <c r="B3025" i="2" s="1"/>
  <c r="A3026" i="1"/>
  <c r="F3026" i="1" s="1"/>
  <c r="D3025" i="1"/>
  <c r="A2488" i="1"/>
  <c r="F2488" i="1" s="1"/>
  <c r="B2487" i="1"/>
  <c r="B2487" i="2" s="1"/>
  <c r="D2487" i="1"/>
  <c r="AE426" i="3"/>
  <c r="AC427" i="3"/>
  <c r="L3563" i="2" l="1"/>
  <c r="L3563" i="1" s="1"/>
  <c r="L3025" i="2"/>
  <c r="L3025" i="1" s="1"/>
  <c r="L4102" i="2"/>
  <c r="L4102" i="1" s="1"/>
  <c r="L5180" i="2"/>
  <c r="L5180" i="1" s="1"/>
  <c r="L2487" i="2"/>
  <c r="L2487" i="1" s="1"/>
  <c r="L4640" i="2"/>
  <c r="L4640" i="1" s="1"/>
  <c r="R526" i="3"/>
  <c r="V526" i="3" s="1"/>
  <c r="A4103" i="2"/>
  <c r="A4641" i="2"/>
  <c r="A3026" i="2"/>
  <c r="A5181" i="2"/>
  <c r="A3564" i="2"/>
  <c r="A2488" i="2"/>
  <c r="G2498" i="2"/>
  <c r="G3036" i="2"/>
  <c r="G3575" i="2" s="1"/>
  <c r="G4114" i="2" s="1"/>
  <c r="G4653" i="2" s="1"/>
  <c r="G5192" i="2" s="1"/>
  <c r="A5182" i="1"/>
  <c r="F5182" i="1" s="1"/>
  <c r="D5181" i="1"/>
  <c r="B5181" i="1"/>
  <c r="B5181" i="2" s="1"/>
  <c r="D4641" i="1"/>
  <c r="B4641" i="1"/>
  <c r="B4641" i="2" s="1"/>
  <c r="A4642" i="1"/>
  <c r="F4642" i="1" s="1"/>
  <c r="D4103" i="1"/>
  <c r="A4104" i="1"/>
  <c r="F4104" i="1" s="1"/>
  <c r="B4103" i="1"/>
  <c r="B4103" i="2" s="1"/>
  <c r="D3564" i="1"/>
  <c r="B3564" i="1"/>
  <c r="B3564" i="2" s="1"/>
  <c r="A3565" i="1"/>
  <c r="F3565" i="1" s="1"/>
  <c r="D3026" i="1"/>
  <c r="A3027" i="1"/>
  <c r="F3027" i="1" s="1"/>
  <c r="B3026" i="1"/>
  <c r="B3026" i="2" s="1"/>
  <c r="A2489" i="1"/>
  <c r="F2489" i="1" s="1"/>
  <c r="B2488" i="1"/>
  <c r="B2488" i="2" s="1"/>
  <c r="D2488" i="1"/>
  <c r="AE427" i="3"/>
  <c r="AC428" i="3"/>
  <c r="L2488" i="2" l="1"/>
  <c r="L2488" i="1" s="1"/>
  <c r="L3564" i="2"/>
  <c r="L3564" i="1" s="1"/>
  <c r="L5181" i="2"/>
  <c r="L5181" i="1" s="1"/>
  <c r="L3026" i="2"/>
  <c r="L3026" i="1" s="1"/>
  <c r="L4641" i="2"/>
  <c r="L4641" i="1" s="1"/>
  <c r="L4103" i="2"/>
  <c r="L4103" i="1" s="1"/>
  <c r="R527" i="3"/>
  <c r="V527" i="3" s="1"/>
  <c r="A4104" i="2"/>
  <c r="A4642" i="2"/>
  <c r="A5182" i="2"/>
  <c r="A3565" i="2"/>
  <c r="A2489" i="2"/>
  <c r="A3027" i="2"/>
  <c r="G2499" i="2"/>
  <c r="G3037" i="2"/>
  <c r="G3576" i="2" s="1"/>
  <c r="G4115" i="2" s="1"/>
  <c r="G4654" i="2" s="1"/>
  <c r="G5193" i="2" s="1"/>
  <c r="B5182" i="1"/>
  <c r="B5182" i="2" s="1"/>
  <c r="A5183" i="1"/>
  <c r="F5183" i="1" s="1"/>
  <c r="D5182" i="1"/>
  <c r="D4642" i="1"/>
  <c r="B4642" i="1"/>
  <c r="B4642" i="2" s="1"/>
  <c r="A4643" i="1"/>
  <c r="F4643" i="1" s="1"/>
  <c r="D4104" i="1"/>
  <c r="A4105" i="1"/>
  <c r="F4105" i="1" s="1"/>
  <c r="B4104" i="1"/>
  <c r="B4104" i="2" s="1"/>
  <c r="A3566" i="1"/>
  <c r="F3566" i="1" s="1"/>
  <c r="D3565" i="1"/>
  <c r="B3565" i="1"/>
  <c r="B3565" i="2" s="1"/>
  <c r="B3027" i="1"/>
  <c r="B3027" i="2" s="1"/>
  <c r="A3028" i="1"/>
  <c r="F3028" i="1" s="1"/>
  <c r="D3027" i="1"/>
  <c r="B2489" i="1"/>
  <c r="B2489" i="2" s="1"/>
  <c r="D2489" i="1"/>
  <c r="A2490" i="1"/>
  <c r="F2490" i="1" s="1"/>
  <c r="AE428" i="3"/>
  <c r="AC429" i="3"/>
  <c r="L3027" i="2" l="1"/>
  <c r="L3027" i="1" s="1"/>
  <c r="L2489" i="2"/>
  <c r="L2489" i="1" s="1"/>
  <c r="L3565" i="2"/>
  <c r="L3565" i="1" s="1"/>
  <c r="L5182" i="2"/>
  <c r="L5182" i="1" s="1"/>
  <c r="L4642" i="2"/>
  <c r="L4642" i="1" s="1"/>
  <c r="L4104" i="2"/>
  <c r="L4104" i="1" s="1"/>
  <c r="R528" i="3"/>
  <c r="V528" i="3" s="1"/>
  <c r="A4105" i="2"/>
  <c r="A2490" i="2"/>
  <c r="A4643" i="2"/>
  <c r="A3566" i="2"/>
  <c r="A3028" i="2"/>
  <c r="A5183" i="2"/>
  <c r="G2500" i="2"/>
  <c r="G3038" i="2"/>
  <c r="G3577" i="2" s="1"/>
  <c r="G4116" i="2" s="1"/>
  <c r="G4655" i="2" s="1"/>
  <c r="G5194" i="2" s="1"/>
  <c r="B5183" i="1"/>
  <c r="B5183" i="2" s="1"/>
  <c r="A5184" i="1"/>
  <c r="F5184" i="1" s="1"/>
  <c r="D5183" i="1"/>
  <c r="D4643" i="1"/>
  <c r="A4644" i="1"/>
  <c r="F4644" i="1" s="1"/>
  <c r="B4643" i="1"/>
  <c r="B4643" i="2" s="1"/>
  <c r="A4106" i="1"/>
  <c r="F4106" i="1" s="1"/>
  <c r="D4105" i="1"/>
  <c r="B4105" i="1"/>
  <c r="B4105" i="2" s="1"/>
  <c r="A3567" i="1"/>
  <c r="F3567" i="1" s="1"/>
  <c r="D3566" i="1"/>
  <c r="B3566" i="1"/>
  <c r="B3566" i="2" s="1"/>
  <c r="A3029" i="1"/>
  <c r="F3029" i="1" s="1"/>
  <c r="B3028" i="1"/>
  <c r="B3028" i="2" s="1"/>
  <c r="D3028" i="1"/>
  <c r="B2490" i="1"/>
  <c r="B2490" i="2" s="1"/>
  <c r="D2490" i="1"/>
  <c r="A2491" i="1"/>
  <c r="F2491" i="1" s="1"/>
  <c r="AE429" i="3"/>
  <c r="AC430" i="3"/>
  <c r="L5183" i="2" l="1"/>
  <c r="L5183" i="1" s="1"/>
  <c r="L3028" i="2"/>
  <c r="L3028" i="1" s="1"/>
  <c r="L3566" i="2"/>
  <c r="L3566" i="1" s="1"/>
  <c r="L4643" i="2"/>
  <c r="L4643" i="1" s="1"/>
  <c r="L2490" i="2"/>
  <c r="L2490" i="1" s="1"/>
  <c r="L4105" i="2"/>
  <c r="L4105" i="1" s="1"/>
  <c r="R529" i="3"/>
  <c r="V529" i="3" s="1"/>
  <c r="A3567" i="2"/>
  <c r="A4106" i="2"/>
  <c r="A2491" i="2"/>
  <c r="A5184" i="2"/>
  <c r="A4644" i="2"/>
  <c r="A3029" i="2"/>
  <c r="G2501" i="2"/>
  <c r="G3039" i="2"/>
  <c r="G3578" i="2" s="1"/>
  <c r="G4117" i="2" s="1"/>
  <c r="G4656" i="2" s="1"/>
  <c r="G5195" i="2" s="1"/>
  <c r="D5184" i="1"/>
  <c r="B5184" i="1"/>
  <c r="B5184" i="2" s="1"/>
  <c r="A5185" i="1"/>
  <c r="F5185" i="1" s="1"/>
  <c r="D4644" i="1"/>
  <c r="B4644" i="1"/>
  <c r="B4644" i="2" s="1"/>
  <c r="A4645" i="1"/>
  <c r="F4645" i="1" s="1"/>
  <c r="A4107" i="1"/>
  <c r="F4107" i="1" s="1"/>
  <c r="B4106" i="1"/>
  <c r="B4106" i="2" s="1"/>
  <c r="D4106" i="1"/>
  <c r="B3567" i="1"/>
  <c r="B3567" i="2" s="1"/>
  <c r="A3568" i="1"/>
  <c r="F3568" i="1" s="1"/>
  <c r="D3567" i="1"/>
  <c r="A3030" i="1"/>
  <c r="F3030" i="1" s="1"/>
  <c r="D3029" i="1"/>
  <c r="B3029" i="1"/>
  <c r="B3029" i="2" s="1"/>
  <c r="D2491" i="1"/>
  <c r="A2492" i="1"/>
  <c r="F2492" i="1" s="1"/>
  <c r="B2491" i="1"/>
  <c r="B2491" i="2" s="1"/>
  <c r="AE430" i="3"/>
  <c r="AC431" i="3"/>
  <c r="L3029" i="2" l="1"/>
  <c r="L3029" i="1" s="1"/>
  <c r="L4644" i="2"/>
  <c r="L4644" i="1" s="1"/>
  <c r="L5184" i="2"/>
  <c r="L5184" i="1" s="1"/>
  <c r="L2491" i="2"/>
  <c r="L2491" i="1" s="1"/>
  <c r="L4106" i="2"/>
  <c r="L4106" i="1" s="1"/>
  <c r="L3567" i="2"/>
  <c r="L3567" i="1" s="1"/>
  <c r="R530" i="3"/>
  <c r="V530" i="3" s="1"/>
  <c r="A4107" i="2"/>
  <c r="A4645" i="2"/>
  <c r="A5185" i="2"/>
  <c r="A3030" i="2"/>
  <c r="A2492" i="2"/>
  <c r="A3568" i="2"/>
  <c r="G2502" i="2"/>
  <c r="G3040" i="2"/>
  <c r="G3579" i="2" s="1"/>
  <c r="G4118" i="2" s="1"/>
  <c r="G4657" i="2" s="1"/>
  <c r="G5196" i="2" s="1"/>
  <c r="D5185" i="1"/>
  <c r="A5186" i="1"/>
  <c r="F5186" i="1" s="1"/>
  <c r="B5185" i="1"/>
  <c r="B5185" i="2" s="1"/>
  <c r="B4645" i="1"/>
  <c r="B4645" i="2" s="1"/>
  <c r="A4646" i="1"/>
  <c r="F4646" i="1" s="1"/>
  <c r="D4645" i="1"/>
  <c r="B4107" i="1"/>
  <c r="B4107" i="2" s="1"/>
  <c r="A4108" i="1"/>
  <c r="F4108" i="1" s="1"/>
  <c r="D4107" i="1"/>
  <c r="B3568" i="1"/>
  <c r="B3568" i="2" s="1"/>
  <c r="A3569" i="1"/>
  <c r="F3569" i="1" s="1"/>
  <c r="D3568" i="1"/>
  <c r="B3030" i="1"/>
  <c r="B3030" i="2" s="1"/>
  <c r="D3030" i="1"/>
  <c r="A3031" i="1"/>
  <c r="F3031" i="1" s="1"/>
  <c r="D2492" i="1"/>
  <c r="B2492" i="1"/>
  <c r="B2492" i="2" s="1"/>
  <c r="A2493" i="1"/>
  <c r="F2493" i="1" s="1"/>
  <c r="AE431" i="3"/>
  <c r="AC432" i="3"/>
  <c r="L3568" i="2" l="1"/>
  <c r="L3568" i="1" s="1"/>
  <c r="L2492" i="2"/>
  <c r="L2492" i="1" s="1"/>
  <c r="L3030" i="2"/>
  <c r="L3030" i="1" s="1"/>
  <c r="L5185" i="2"/>
  <c r="L5185" i="1" s="1"/>
  <c r="L4645" i="2"/>
  <c r="L4645" i="1" s="1"/>
  <c r="L4107" i="2"/>
  <c r="L4107" i="1" s="1"/>
  <c r="R531" i="3"/>
  <c r="V531" i="3" s="1"/>
  <c r="A2493" i="2"/>
  <c r="A3031" i="2"/>
  <c r="A5186" i="2"/>
  <c r="A4108" i="2"/>
  <c r="A4646" i="2"/>
  <c r="A3569" i="2"/>
  <c r="G2503" i="2"/>
  <c r="G3041" i="2"/>
  <c r="G3580" i="2" s="1"/>
  <c r="G4119" i="2" s="1"/>
  <c r="G4658" i="2" s="1"/>
  <c r="G5197" i="2" s="1"/>
  <c r="D5186" i="1"/>
  <c r="A5187" i="1"/>
  <c r="F5187" i="1" s="1"/>
  <c r="B5186" i="1"/>
  <c r="B5186" i="2" s="1"/>
  <c r="D4646" i="1"/>
  <c r="B4646" i="1"/>
  <c r="B4646" i="2" s="1"/>
  <c r="A4647" i="1"/>
  <c r="F4647" i="1" s="1"/>
  <c r="B4108" i="1"/>
  <c r="B4108" i="2" s="1"/>
  <c r="A4109" i="1"/>
  <c r="F4109" i="1" s="1"/>
  <c r="D4108" i="1"/>
  <c r="D3569" i="1"/>
  <c r="A3570" i="1"/>
  <c r="F3570" i="1" s="1"/>
  <c r="B3569" i="1"/>
  <c r="B3569" i="2" s="1"/>
  <c r="A3032" i="1"/>
  <c r="F3032" i="1" s="1"/>
  <c r="D3031" i="1"/>
  <c r="B3031" i="1"/>
  <c r="B3031" i="2" s="1"/>
  <c r="A2494" i="1"/>
  <c r="F2494" i="1" s="1"/>
  <c r="B2493" i="1"/>
  <c r="B2493" i="2" s="1"/>
  <c r="D2493" i="1"/>
  <c r="AE432" i="3"/>
  <c r="AC433" i="3"/>
  <c r="L3569" i="2" l="1"/>
  <c r="L3569" i="1" s="1"/>
  <c r="L4646" i="2"/>
  <c r="L4646" i="1" s="1"/>
  <c r="L4108" i="2"/>
  <c r="L4108" i="1" s="1"/>
  <c r="L5186" i="2"/>
  <c r="L5186" i="1" s="1"/>
  <c r="L3031" i="2"/>
  <c r="L3031" i="1" s="1"/>
  <c r="L2493" i="2"/>
  <c r="L2493" i="1" s="1"/>
  <c r="R532" i="3"/>
  <c r="V532" i="3" s="1"/>
  <c r="A4109" i="2"/>
  <c r="A5187" i="2"/>
  <c r="A4647" i="2"/>
  <c r="A2494" i="2"/>
  <c r="A3032" i="2"/>
  <c r="A3570" i="2"/>
  <c r="G2504" i="2"/>
  <c r="G3042" i="2"/>
  <c r="G3581" i="2" s="1"/>
  <c r="G4120" i="2" s="1"/>
  <c r="G4659" i="2" s="1"/>
  <c r="G5198" i="2" s="1"/>
  <c r="B5187" i="1"/>
  <c r="B5187" i="2" s="1"/>
  <c r="A5188" i="1"/>
  <c r="F5188" i="1" s="1"/>
  <c r="D5187" i="1"/>
  <c r="D4647" i="1"/>
  <c r="B4647" i="1"/>
  <c r="B4647" i="2" s="1"/>
  <c r="A4648" i="1"/>
  <c r="F4648" i="1" s="1"/>
  <c r="A4110" i="1"/>
  <c r="F4110" i="1" s="1"/>
  <c r="D4109" i="1"/>
  <c r="B4109" i="1"/>
  <c r="B4109" i="2" s="1"/>
  <c r="D3570" i="1"/>
  <c r="B3570" i="1"/>
  <c r="B3570" i="2" s="1"/>
  <c r="A3571" i="1"/>
  <c r="F3571" i="1" s="1"/>
  <c r="D3032" i="1"/>
  <c r="B3032" i="1"/>
  <c r="B3032" i="2" s="1"/>
  <c r="A3033" i="1"/>
  <c r="F3033" i="1" s="1"/>
  <c r="A2495" i="1"/>
  <c r="F2495" i="1" s="1"/>
  <c r="B2494" i="1"/>
  <c r="B2494" i="2" s="1"/>
  <c r="D2494" i="1"/>
  <c r="AC434" i="3"/>
  <c r="AE433" i="3"/>
  <c r="L3570" i="2" l="1"/>
  <c r="L3570" i="1" s="1"/>
  <c r="L3032" i="2"/>
  <c r="L3032" i="1" s="1"/>
  <c r="L2494" i="2"/>
  <c r="L2494" i="1" s="1"/>
  <c r="L4647" i="2"/>
  <c r="L4647" i="1" s="1"/>
  <c r="L5187" i="2"/>
  <c r="L5187" i="1" s="1"/>
  <c r="L4109" i="2"/>
  <c r="L4109" i="1" s="1"/>
  <c r="R533" i="3"/>
  <c r="V533" i="3" s="1"/>
  <c r="A4648" i="2"/>
  <c r="A5188" i="2"/>
  <c r="A3571" i="2"/>
  <c r="A4110" i="2"/>
  <c r="A2495" i="2"/>
  <c r="A3033" i="2"/>
  <c r="G2505" i="2"/>
  <c r="G3043" i="2"/>
  <c r="G3582" i="2" s="1"/>
  <c r="G4121" i="2" s="1"/>
  <c r="G4660" i="2" s="1"/>
  <c r="G5199" i="2" s="1"/>
  <c r="A5189" i="1"/>
  <c r="F5189" i="1" s="1"/>
  <c r="B5188" i="1"/>
  <c r="B5188" i="2" s="1"/>
  <c r="D5188" i="1"/>
  <c r="A4649" i="1"/>
  <c r="F4649" i="1" s="1"/>
  <c r="D4648" i="1"/>
  <c r="B4648" i="1"/>
  <c r="B4648" i="2" s="1"/>
  <c r="D4110" i="1"/>
  <c r="A4111" i="1"/>
  <c r="F4111" i="1" s="1"/>
  <c r="B4110" i="1"/>
  <c r="B4110" i="2" s="1"/>
  <c r="B3571" i="1"/>
  <c r="B3571" i="2" s="1"/>
  <c r="A3572" i="1"/>
  <c r="F3572" i="1" s="1"/>
  <c r="D3571" i="1"/>
  <c r="B3033" i="1"/>
  <c r="B3033" i="2" s="1"/>
  <c r="A3034" i="1"/>
  <c r="F3034" i="1" s="1"/>
  <c r="D3033" i="1"/>
  <c r="A2496" i="1"/>
  <c r="F2496" i="1" s="1"/>
  <c r="B2495" i="1"/>
  <c r="B2495" i="2" s="1"/>
  <c r="D2495" i="1"/>
  <c r="AE434" i="3"/>
  <c r="AC435" i="3"/>
  <c r="L3033" i="2" l="1"/>
  <c r="L3033" i="1" s="1"/>
  <c r="L2495" i="2"/>
  <c r="L2495" i="1" s="1"/>
  <c r="L4110" i="2"/>
  <c r="L4110" i="1" s="1"/>
  <c r="L3571" i="2"/>
  <c r="L3571" i="1" s="1"/>
  <c r="L5188" i="2"/>
  <c r="L5188" i="1" s="1"/>
  <c r="L4648" i="2"/>
  <c r="L4648" i="1" s="1"/>
  <c r="R534" i="3"/>
  <c r="V534" i="3" s="1"/>
  <c r="A4111" i="2"/>
  <c r="A2496" i="2"/>
  <c r="A4649" i="2"/>
  <c r="A3034" i="2"/>
  <c r="A5189" i="2"/>
  <c r="A3572" i="2"/>
  <c r="G2506" i="2"/>
  <c r="G3044" i="2"/>
  <c r="G3583" i="2" s="1"/>
  <c r="G4122" i="2" s="1"/>
  <c r="G4661" i="2" s="1"/>
  <c r="G5200" i="2" s="1"/>
  <c r="D5189" i="1"/>
  <c r="B5189" i="1"/>
  <c r="B5189" i="2" s="1"/>
  <c r="A5190" i="1"/>
  <c r="F5190" i="1" s="1"/>
  <c r="A4650" i="1"/>
  <c r="F4650" i="1" s="1"/>
  <c r="D4649" i="1"/>
  <c r="B4649" i="1"/>
  <c r="B4649" i="2" s="1"/>
  <c r="B4111" i="1"/>
  <c r="B4111" i="2" s="1"/>
  <c r="A4112" i="1"/>
  <c r="F4112" i="1" s="1"/>
  <c r="D4111" i="1"/>
  <c r="D3572" i="1"/>
  <c r="A3573" i="1"/>
  <c r="F3573" i="1" s="1"/>
  <c r="B3572" i="1"/>
  <c r="B3572" i="2" s="1"/>
  <c r="A3035" i="1"/>
  <c r="F3035" i="1" s="1"/>
  <c r="D3034" i="1"/>
  <c r="B3034" i="1"/>
  <c r="B3034" i="2" s="1"/>
  <c r="A2497" i="1"/>
  <c r="F2497" i="1" s="1"/>
  <c r="B2496" i="1"/>
  <c r="B2496" i="2" s="1"/>
  <c r="D2496" i="1"/>
  <c r="AE435" i="3"/>
  <c r="AC436" i="3"/>
  <c r="L3572" i="2" l="1"/>
  <c r="L3572" i="1" s="1"/>
  <c r="L5189" i="2"/>
  <c r="L5189" i="1" s="1"/>
  <c r="L3034" i="2"/>
  <c r="L3034" i="1" s="1"/>
  <c r="L4649" i="2"/>
  <c r="L4649" i="1" s="1"/>
  <c r="L2496" i="2"/>
  <c r="L2496" i="1" s="1"/>
  <c r="L4111" i="2"/>
  <c r="L4111" i="1" s="1"/>
  <c r="R535" i="3"/>
  <c r="V535" i="3" s="1"/>
  <c r="A2497" i="2"/>
  <c r="A4650" i="2"/>
  <c r="A4112" i="2"/>
  <c r="A5190" i="2"/>
  <c r="A3035" i="2"/>
  <c r="A3573" i="2"/>
  <c r="G2507" i="2"/>
  <c r="G3045" i="2"/>
  <c r="G3584" i="2" s="1"/>
  <c r="G4123" i="2" s="1"/>
  <c r="G4662" i="2" s="1"/>
  <c r="G5201" i="2" s="1"/>
  <c r="A5191" i="1"/>
  <c r="F5191" i="1" s="1"/>
  <c r="D5190" i="1"/>
  <c r="B5190" i="1"/>
  <c r="B5190" i="2" s="1"/>
  <c r="B4650" i="1"/>
  <c r="B4650" i="2" s="1"/>
  <c r="A4651" i="1"/>
  <c r="F4651" i="1" s="1"/>
  <c r="D4650" i="1"/>
  <c r="B4112" i="1"/>
  <c r="B4112" i="2" s="1"/>
  <c r="A4113" i="1"/>
  <c r="F4113" i="1" s="1"/>
  <c r="D4112" i="1"/>
  <c r="D3573" i="1"/>
  <c r="B3573" i="1"/>
  <c r="B3573" i="2" s="1"/>
  <c r="A3574" i="1"/>
  <c r="F3574" i="1" s="1"/>
  <c r="D3035" i="1"/>
  <c r="B3035" i="1"/>
  <c r="B3035" i="2" s="1"/>
  <c r="A3036" i="1"/>
  <c r="F3036" i="1" s="1"/>
  <c r="A2498" i="1"/>
  <c r="F2498" i="1" s="1"/>
  <c r="B2497" i="1"/>
  <c r="B2497" i="2" s="1"/>
  <c r="D2497" i="1"/>
  <c r="AE436" i="3"/>
  <c r="AC437" i="3"/>
  <c r="L3035" i="2" l="1"/>
  <c r="L3035" i="1" s="1"/>
  <c r="L5190" i="2"/>
  <c r="L5190" i="1" s="1"/>
  <c r="L3573" i="2"/>
  <c r="L3573" i="1" s="1"/>
  <c r="L4112" i="2"/>
  <c r="L4112" i="1" s="1"/>
  <c r="L4650" i="2"/>
  <c r="L4650" i="1" s="1"/>
  <c r="L2497" i="2"/>
  <c r="L2497" i="1" s="1"/>
  <c r="A4113" i="2"/>
  <c r="A4651" i="2"/>
  <c r="A2498" i="2"/>
  <c r="A5191" i="2"/>
  <c r="A3574" i="2"/>
  <c r="A3036" i="2"/>
  <c r="G2508" i="2"/>
  <c r="G3046" i="2"/>
  <c r="G3585" i="2" s="1"/>
  <c r="G4124" i="2" s="1"/>
  <c r="G4663" i="2" s="1"/>
  <c r="G5202" i="2" s="1"/>
  <c r="D5191" i="1"/>
  <c r="B5191" i="1"/>
  <c r="B5191" i="2" s="1"/>
  <c r="A5192" i="1"/>
  <c r="F5192" i="1" s="1"/>
  <c r="B4651" i="1"/>
  <c r="B4651" i="2" s="1"/>
  <c r="A4652" i="1"/>
  <c r="F4652" i="1" s="1"/>
  <c r="D4651" i="1"/>
  <c r="D4113" i="1"/>
  <c r="B4113" i="1"/>
  <c r="B4113" i="2" s="1"/>
  <c r="A4114" i="1"/>
  <c r="F4114" i="1" s="1"/>
  <c r="B3574" i="1"/>
  <c r="B3574" i="2" s="1"/>
  <c r="A3575" i="1"/>
  <c r="F3575" i="1" s="1"/>
  <c r="D3574" i="1"/>
  <c r="B3036" i="1"/>
  <c r="B3036" i="2" s="1"/>
  <c r="A3037" i="1"/>
  <c r="F3037" i="1" s="1"/>
  <c r="D3036" i="1"/>
  <c r="A2499" i="1"/>
  <c r="F2499" i="1" s="1"/>
  <c r="B2498" i="1"/>
  <c r="B2498" i="2" s="1"/>
  <c r="D2498" i="1"/>
  <c r="AC438" i="3"/>
  <c r="AE437" i="3"/>
  <c r="L3036" i="2" l="1"/>
  <c r="L3036" i="1" s="1"/>
  <c r="L3574" i="2"/>
  <c r="L3574" i="1" s="1"/>
  <c r="L5191" i="2"/>
  <c r="L5191" i="1" s="1"/>
  <c r="L2498" i="2"/>
  <c r="L2498" i="1" s="1"/>
  <c r="L4651" i="2"/>
  <c r="L4651" i="1" s="1"/>
  <c r="L4113" i="2"/>
  <c r="L4113" i="1" s="1"/>
  <c r="A4652" i="2"/>
  <c r="A2499" i="2"/>
  <c r="A4114" i="2"/>
  <c r="A5192" i="2"/>
  <c r="A3037" i="2"/>
  <c r="A3575" i="2"/>
  <c r="G2509" i="2"/>
  <c r="G3047" i="2"/>
  <c r="G3586" i="2" s="1"/>
  <c r="G4125" i="2" s="1"/>
  <c r="G4664" i="2" s="1"/>
  <c r="G5203" i="2" s="1"/>
  <c r="A5193" i="1"/>
  <c r="F5193" i="1" s="1"/>
  <c r="D5192" i="1"/>
  <c r="B5192" i="1"/>
  <c r="B5192" i="2" s="1"/>
  <c r="D4652" i="1"/>
  <c r="B4652" i="1"/>
  <c r="B4652" i="2" s="1"/>
  <c r="A4653" i="1"/>
  <c r="F4653" i="1" s="1"/>
  <c r="D4114" i="1"/>
  <c r="B4114" i="1"/>
  <c r="B4114" i="2" s="1"/>
  <c r="A4115" i="1"/>
  <c r="F4115" i="1" s="1"/>
  <c r="D3575" i="1"/>
  <c r="B3575" i="1"/>
  <c r="B3575" i="2" s="1"/>
  <c r="A3576" i="1"/>
  <c r="F3576" i="1" s="1"/>
  <c r="D3037" i="1"/>
  <c r="A3038" i="1"/>
  <c r="F3038" i="1" s="1"/>
  <c r="B3037" i="1"/>
  <c r="B3037" i="2" s="1"/>
  <c r="A2500" i="1"/>
  <c r="F2500" i="1" s="1"/>
  <c r="B2499" i="1"/>
  <c r="B2499" i="2" s="1"/>
  <c r="D2499" i="1"/>
  <c r="AE438" i="3"/>
  <c r="AC439" i="3"/>
  <c r="L3575" i="2" l="1"/>
  <c r="L3575" i="1" s="1"/>
  <c r="L3037" i="2"/>
  <c r="L3037" i="1" s="1"/>
  <c r="L5192" i="2"/>
  <c r="L5192" i="1" s="1"/>
  <c r="L4114" i="2"/>
  <c r="L4114" i="1" s="1"/>
  <c r="L2499" i="2"/>
  <c r="L2499" i="1" s="1"/>
  <c r="L4652" i="2"/>
  <c r="L4652" i="1" s="1"/>
  <c r="A4653" i="2"/>
  <c r="A4115" i="2"/>
  <c r="A2500" i="2"/>
  <c r="A5193" i="2"/>
  <c r="A3576" i="2"/>
  <c r="A3038" i="2"/>
  <c r="G2510" i="2"/>
  <c r="G3048" i="2"/>
  <c r="G3587" i="2" s="1"/>
  <c r="G4126" i="2" s="1"/>
  <c r="G4665" i="2" s="1"/>
  <c r="G5204" i="2" s="1"/>
  <c r="A5194" i="1"/>
  <c r="F5194" i="1" s="1"/>
  <c r="B5193" i="1"/>
  <c r="B5193" i="2" s="1"/>
  <c r="D5193" i="1"/>
  <c r="D4653" i="1"/>
  <c r="B4653" i="1"/>
  <c r="B4653" i="2" s="1"/>
  <c r="A4654" i="1"/>
  <c r="F4654" i="1" s="1"/>
  <c r="D4115" i="1"/>
  <c r="A4116" i="1"/>
  <c r="F4116" i="1" s="1"/>
  <c r="B4115" i="1"/>
  <c r="B4115" i="2" s="1"/>
  <c r="D3576" i="1"/>
  <c r="B3576" i="1"/>
  <c r="B3576" i="2" s="1"/>
  <c r="A3577" i="1"/>
  <c r="F3577" i="1" s="1"/>
  <c r="D3038" i="1"/>
  <c r="B3038" i="1"/>
  <c r="B3038" i="2" s="1"/>
  <c r="A3039" i="1"/>
  <c r="F3039" i="1" s="1"/>
  <c r="A2501" i="1"/>
  <c r="F2501" i="1" s="1"/>
  <c r="B2500" i="1"/>
  <c r="B2500" i="2" s="1"/>
  <c r="D2500" i="1"/>
  <c r="AE439" i="3"/>
  <c r="AC440" i="3"/>
  <c r="L3038" i="2" l="1"/>
  <c r="L3038" i="1" s="1"/>
  <c r="L3576" i="2"/>
  <c r="L3576" i="1" s="1"/>
  <c r="L5193" i="2"/>
  <c r="L5193" i="1" s="1"/>
  <c r="L2500" i="2"/>
  <c r="L2500" i="1" s="1"/>
  <c r="L4115" i="2"/>
  <c r="L4115" i="1" s="1"/>
  <c r="L4653" i="2"/>
  <c r="L4653" i="1" s="1"/>
  <c r="A4654" i="2"/>
  <c r="A4116" i="2"/>
  <c r="A5194" i="2"/>
  <c r="A3577" i="2"/>
  <c r="A2501" i="2"/>
  <c r="A3039" i="2"/>
  <c r="G2511" i="2"/>
  <c r="G3049" i="2"/>
  <c r="G3588" i="2" s="1"/>
  <c r="G4127" i="2" s="1"/>
  <c r="G4666" i="2" s="1"/>
  <c r="G5205" i="2" s="1"/>
  <c r="B5194" i="1"/>
  <c r="B5194" i="2" s="1"/>
  <c r="A5195" i="1"/>
  <c r="F5195" i="1" s="1"/>
  <c r="D5194" i="1"/>
  <c r="D4654" i="1"/>
  <c r="B4654" i="1"/>
  <c r="B4654" i="2" s="1"/>
  <c r="A4655" i="1"/>
  <c r="F4655" i="1" s="1"/>
  <c r="D4116" i="1"/>
  <c r="A4117" i="1"/>
  <c r="F4117" i="1" s="1"/>
  <c r="B4116" i="1"/>
  <c r="B4116" i="2" s="1"/>
  <c r="A3578" i="1"/>
  <c r="F3578" i="1" s="1"/>
  <c r="D3577" i="1"/>
  <c r="B3577" i="1"/>
  <c r="B3577" i="2" s="1"/>
  <c r="D3039" i="1"/>
  <c r="B3039" i="1"/>
  <c r="B3039" i="2" s="1"/>
  <c r="A3040" i="1"/>
  <c r="F3040" i="1" s="1"/>
  <c r="B2501" i="1"/>
  <c r="B2501" i="2" s="1"/>
  <c r="D2501" i="1"/>
  <c r="A2502" i="1"/>
  <c r="F2502" i="1" s="1"/>
  <c r="AE440" i="3"/>
  <c r="AC441" i="3"/>
  <c r="L3039" i="2" l="1"/>
  <c r="L3039" i="1" s="1"/>
  <c r="L2501" i="2"/>
  <c r="L2501" i="1" s="1"/>
  <c r="L3577" i="2"/>
  <c r="L3577" i="1" s="1"/>
  <c r="L5194" i="2"/>
  <c r="L5194" i="1" s="1"/>
  <c r="L4116" i="2"/>
  <c r="L4116" i="1" s="1"/>
  <c r="L4654" i="2"/>
  <c r="L4654" i="1" s="1"/>
  <c r="A3578" i="2"/>
  <c r="A4117" i="2"/>
  <c r="A2502" i="2"/>
  <c r="A4655" i="2"/>
  <c r="A5195" i="2"/>
  <c r="A3040" i="2"/>
  <c r="G2512" i="2"/>
  <c r="G3050" i="2"/>
  <c r="G3589" i="2" s="1"/>
  <c r="G4128" i="2" s="1"/>
  <c r="G4667" i="2" s="1"/>
  <c r="G5206" i="2" s="1"/>
  <c r="B5195" i="1"/>
  <c r="B5195" i="2" s="1"/>
  <c r="A5196" i="1"/>
  <c r="F5196" i="1" s="1"/>
  <c r="D5195" i="1"/>
  <c r="D4655" i="1"/>
  <c r="A4656" i="1"/>
  <c r="F4656" i="1" s="1"/>
  <c r="B4655" i="1"/>
  <c r="B4655" i="2" s="1"/>
  <c r="A4118" i="1"/>
  <c r="F4118" i="1" s="1"/>
  <c r="D4117" i="1"/>
  <c r="B4117" i="1"/>
  <c r="B4117" i="2" s="1"/>
  <c r="A3579" i="1"/>
  <c r="F3579" i="1" s="1"/>
  <c r="D3578" i="1"/>
  <c r="B3578" i="1"/>
  <c r="B3578" i="2" s="1"/>
  <c r="A3041" i="1"/>
  <c r="F3041" i="1" s="1"/>
  <c r="D3040" i="1"/>
  <c r="B3040" i="1"/>
  <c r="B3040" i="2" s="1"/>
  <c r="B2502" i="1"/>
  <c r="B2502" i="2" s="1"/>
  <c r="D2502" i="1"/>
  <c r="A2503" i="1"/>
  <c r="F2503" i="1" s="1"/>
  <c r="AE441" i="3"/>
  <c r="AC442" i="3"/>
  <c r="L3040" i="2" l="1"/>
  <c r="L3040" i="1" s="1"/>
  <c r="L5195" i="2"/>
  <c r="L5195" i="1" s="1"/>
  <c r="L4655" i="2"/>
  <c r="L4655" i="1" s="1"/>
  <c r="L2502" i="2"/>
  <c r="L2502" i="1" s="1"/>
  <c r="L4117" i="2"/>
  <c r="L4117" i="1" s="1"/>
  <c r="L3578" i="2"/>
  <c r="L3578" i="1" s="1"/>
  <c r="A4656" i="2"/>
  <c r="A3579" i="2"/>
  <c r="A4118" i="2"/>
  <c r="A2503" i="2"/>
  <c r="A5196" i="2"/>
  <c r="A3041" i="2"/>
  <c r="G2513" i="2"/>
  <c r="G3051" i="2"/>
  <c r="G3590" i="2" s="1"/>
  <c r="G4129" i="2" s="1"/>
  <c r="G4668" i="2" s="1"/>
  <c r="G5207" i="2" s="1"/>
  <c r="D5196" i="1"/>
  <c r="B5196" i="1"/>
  <c r="B5196" i="2" s="1"/>
  <c r="A5197" i="1"/>
  <c r="F5197" i="1" s="1"/>
  <c r="D4656" i="1"/>
  <c r="B4656" i="1"/>
  <c r="B4656" i="2" s="1"/>
  <c r="A4657" i="1"/>
  <c r="F4657" i="1" s="1"/>
  <c r="A4119" i="1"/>
  <c r="F4119" i="1" s="1"/>
  <c r="B4118" i="1"/>
  <c r="B4118" i="2" s="1"/>
  <c r="D4118" i="1"/>
  <c r="B3579" i="1"/>
  <c r="B3579" i="2" s="1"/>
  <c r="D3579" i="1"/>
  <c r="A3580" i="1"/>
  <c r="F3580" i="1" s="1"/>
  <c r="B3041" i="1"/>
  <c r="B3041" i="2" s="1"/>
  <c r="A3042" i="1"/>
  <c r="F3042" i="1" s="1"/>
  <c r="D3041" i="1"/>
  <c r="D2503" i="1"/>
  <c r="A2504" i="1"/>
  <c r="F2504" i="1" s="1"/>
  <c r="B2503" i="1"/>
  <c r="B2503" i="2" s="1"/>
  <c r="AE442" i="3"/>
  <c r="AC443" i="3"/>
  <c r="L5196" i="2" l="1"/>
  <c r="L5196" i="1" s="1"/>
  <c r="L3041" i="2"/>
  <c r="L3041" i="1" s="1"/>
  <c r="L2503" i="2"/>
  <c r="L2503" i="1" s="1"/>
  <c r="L4118" i="2"/>
  <c r="L4118" i="1" s="1"/>
  <c r="L3579" i="2"/>
  <c r="L3579" i="1" s="1"/>
  <c r="L4656" i="2"/>
  <c r="L4656" i="1" s="1"/>
  <c r="A4119" i="2"/>
  <c r="A4657" i="2"/>
  <c r="A5197" i="2"/>
  <c r="A3042" i="2"/>
  <c r="A2504" i="2"/>
  <c r="A3580" i="2"/>
  <c r="G2514" i="2"/>
  <c r="G3052" i="2"/>
  <c r="G3591" i="2" s="1"/>
  <c r="G4130" i="2" s="1"/>
  <c r="G4669" i="2" s="1"/>
  <c r="G5208" i="2" s="1"/>
  <c r="D5197" i="1"/>
  <c r="A5198" i="1"/>
  <c r="F5198" i="1" s="1"/>
  <c r="B5197" i="1"/>
  <c r="B5197" i="2" s="1"/>
  <c r="B4657" i="1"/>
  <c r="B4657" i="2" s="1"/>
  <c r="A4658" i="1"/>
  <c r="F4658" i="1" s="1"/>
  <c r="D4657" i="1"/>
  <c r="B4119" i="1"/>
  <c r="B4119" i="2" s="1"/>
  <c r="A4120" i="1"/>
  <c r="F4120" i="1" s="1"/>
  <c r="D4119" i="1"/>
  <c r="B3580" i="1"/>
  <c r="B3580" i="2" s="1"/>
  <c r="A3581" i="1"/>
  <c r="F3581" i="1" s="1"/>
  <c r="D3580" i="1"/>
  <c r="B3042" i="1"/>
  <c r="B3042" i="2" s="1"/>
  <c r="D3042" i="1"/>
  <c r="A3043" i="1"/>
  <c r="F3043" i="1" s="1"/>
  <c r="D2504" i="1"/>
  <c r="B2504" i="1"/>
  <c r="B2504" i="2" s="1"/>
  <c r="A2505" i="1"/>
  <c r="F2505" i="1" s="1"/>
  <c r="AE443" i="3"/>
  <c r="AC444" i="3"/>
  <c r="L2504" i="2" l="1"/>
  <c r="L2504" i="1" s="1"/>
  <c r="L3042" i="2"/>
  <c r="L3042" i="1" s="1"/>
  <c r="L3580" i="2"/>
  <c r="L3580" i="1" s="1"/>
  <c r="L5197" i="2"/>
  <c r="L5197" i="1" s="1"/>
  <c r="L4657" i="2"/>
  <c r="L4657" i="1" s="1"/>
  <c r="L4119" i="2"/>
  <c r="L4119" i="1" s="1"/>
  <c r="A4120" i="2"/>
  <c r="A5198" i="2"/>
  <c r="A3043" i="2"/>
  <c r="A2505" i="2"/>
  <c r="A4658" i="2"/>
  <c r="A3581" i="2"/>
  <c r="G2515" i="2"/>
  <c r="G3053" i="2"/>
  <c r="G3592" i="2" s="1"/>
  <c r="G4131" i="2" s="1"/>
  <c r="G4670" i="2" s="1"/>
  <c r="G5209" i="2" s="1"/>
  <c r="D5198" i="1"/>
  <c r="B5198" i="1"/>
  <c r="B5198" i="2" s="1"/>
  <c r="A5199" i="1"/>
  <c r="F5199" i="1" s="1"/>
  <c r="D4658" i="1"/>
  <c r="B4658" i="1"/>
  <c r="B4658" i="2" s="1"/>
  <c r="A4659" i="1"/>
  <c r="F4659" i="1" s="1"/>
  <c r="B4120" i="1"/>
  <c r="B4120" i="2" s="1"/>
  <c r="A4121" i="1"/>
  <c r="F4121" i="1" s="1"/>
  <c r="D4120" i="1"/>
  <c r="D3581" i="1"/>
  <c r="A3582" i="1"/>
  <c r="F3582" i="1" s="1"/>
  <c r="B3581" i="1"/>
  <c r="B3581" i="2" s="1"/>
  <c r="A3044" i="1"/>
  <c r="F3044" i="1" s="1"/>
  <c r="B3043" i="1"/>
  <c r="B3043" i="2" s="1"/>
  <c r="D3043" i="1"/>
  <c r="A2506" i="1"/>
  <c r="F2506" i="1" s="1"/>
  <c r="B2505" i="1"/>
  <c r="B2505" i="2" s="1"/>
  <c r="D2505" i="1"/>
  <c r="AE444" i="3"/>
  <c r="AC445" i="3"/>
  <c r="L4658" i="2" l="1"/>
  <c r="L4658" i="1" s="1"/>
  <c r="L2505" i="2"/>
  <c r="L2505" i="1" s="1"/>
  <c r="L3581" i="2"/>
  <c r="L3581" i="1" s="1"/>
  <c r="L3043" i="2"/>
  <c r="L3043" i="1" s="1"/>
  <c r="L5198" i="2"/>
  <c r="L5198" i="1" s="1"/>
  <c r="L4120" i="2"/>
  <c r="L4120" i="1" s="1"/>
  <c r="A4121" i="2"/>
  <c r="A4659" i="2"/>
  <c r="A5199" i="2"/>
  <c r="A2506" i="2"/>
  <c r="A3044" i="2"/>
  <c r="A3582" i="2"/>
  <c r="G2516" i="2"/>
  <c r="G3054" i="2"/>
  <c r="G3593" i="2" s="1"/>
  <c r="G4132" i="2" s="1"/>
  <c r="G4671" i="2" s="1"/>
  <c r="G5210" i="2" s="1"/>
  <c r="B5199" i="1"/>
  <c r="B5199" i="2" s="1"/>
  <c r="A5200" i="1"/>
  <c r="F5200" i="1" s="1"/>
  <c r="D5199" i="1"/>
  <c r="D4659" i="1"/>
  <c r="B4659" i="1"/>
  <c r="B4659" i="2" s="1"/>
  <c r="A4660" i="1"/>
  <c r="F4660" i="1" s="1"/>
  <c r="A4122" i="1"/>
  <c r="F4122" i="1" s="1"/>
  <c r="D4121" i="1"/>
  <c r="B4121" i="1"/>
  <c r="B4121" i="2" s="1"/>
  <c r="D3582" i="1"/>
  <c r="B3582" i="1"/>
  <c r="B3582" i="2" s="1"/>
  <c r="A3583" i="1"/>
  <c r="F3583" i="1" s="1"/>
  <c r="D3044" i="1"/>
  <c r="B3044" i="1"/>
  <c r="B3044" i="2" s="1"/>
  <c r="A3045" i="1"/>
  <c r="F3045" i="1" s="1"/>
  <c r="D2506" i="1"/>
  <c r="A2507" i="1"/>
  <c r="F2507" i="1" s="1"/>
  <c r="B2506" i="1"/>
  <c r="B2506" i="2" s="1"/>
  <c r="AE445" i="3"/>
  <c r="AC446" i="3"/>
  <c r="L3582" i="2" l="1"/>
  <c r="L3582" i="1" s="1"/>
  <c r="L3044" i="2"/>
  <c r="L3044" i="1" s="1"/>
  <c r="L2506" i="2"/>
  <c r="L2506" i="1" s="1"/>
  <c r="L5199" i="2"/>
  <c r="L5199" i="1" s="1"/>
  <c r="L4659" i="2"/>
  <c r="L4659" i="1" s="1"/>
  <c r="L4121" i="2"/>
  <c r="L4121" i="1" s="1"/>
  <c r="A4122" i="2"/>
  <c r="A4660" i="2"/>
  <c r="A5200" i="2"/>
  <c r="A2507" i="2"/>
  <c r="A3583" i="2"/>
  <c r="A3045" i="2"/>
  <c r="G2517" i="2"/>
  <c r="G3055" i="2"/>
  <c r="G3594" i="2" s="1"/>
  <c r="G4133" i="2" s="1"/>
  <c r="G4672" i="2" s="1"/>
  <c r="G5211" i="2" s="1"/>
  <c r="A5201" i="1"/>
  <c r="F5201" i="1" s="1"/>
  <c r="D5200" i="1"/>
  <c r="B5200" i="1"/>
  <c r="B5200" i="2" s="1"/>
  <c r="A4661" i="1"/>
  <c r="F4661" i="1" s="1"/>
  <c r="D4660" i="1"/>
  <c r="B4660" i="1"/>
  <c r="B4660" i="2" s="1"/>
  <c r="D4122" i="1"/>
  <c r="A4123" i="1"/>
  <c r="F4123" i="1" s="1"/>
  <c r="B4122" i="1"/>
  <c r="B4122" i="2" s="1"/>
  <c r="B3583" i="1"/>
  <c r="B3583" i="2" s="1"/>
  <c r="A3584" i="1"/>
  <c r="F3584" i="1" s="1"/>
  <c r="D3583" i="1"/>
  <c r="B3045" i="1"/>
  <c r="B3045" i="2" s="1"/>
  <c r="A3046" i="1"/>
  <c r="F3046" i="1" s="1"/>
  <c r="D3045" i="1"/>
  <c r="A2508" i="1"/>
  <c r="F2508" i="1" s="1"/>
  <c r="B2507" i="1"/>
  <c r="B2507" i="2" s="1"/>
  <c r="D2507" i="1"/>
  <c r="AE446" i="3"/>
  <c r="AC447" i="3"/>
  <c r="L3045" i="2" l="1"/>
  <c r="L3045" i="1" s="1"/>
  <c r="L3583" i="2"/>
  <c r="L3583" i="1" s="1"/>
  <c r="L2507" i="2"/>
  <c r="L2507" i="1" s="1"/>
  <c r="L5200" i="2"/>
  <c r="L5200" i="1" s="1"/>
  <c r="L4660" i="2"/>
  <c r="L4660" i="1" s="1"/>
  <c r="L4122" i="2"/>
  <c r="L4122" i="1" s="1"/>
  <c r="A4123" i="2"/>
  <c r="A2508" i="2"/>
  <c r="A4661" i="2"/>
  <c r="A3046" i="2"/>
  <c r="A5201" i="2"/>
  <c r="A3584" i="2"/>
  <c r="G2518" i="2"/>
  <c r="G3056" i="2"/>
  <c r="G3595" i="2" s="1"/>
  <c r="G4134" i="2" s="1"/>
  <c r="G4673" i="2" s="1"/>
  <c r="G5212" i="2" s="1"/>
  <c r="D5201" i="1"/>
  <c r="B5201" i="1"/>
  <c r="B5201" i="2" s="1"/>
  <c r="A5202" i="1"/>
  <c r="F5202" i="1" s="1"/>
  <c r="A4662" i="1"/>
  <c r="F4662" i="1" s="1"/>
  <c r="D4661" i="1"/>
  <c r="B4661" i="1"/>
  <c r="B4661" i="2" s="1"/>
  <c r="B4123" i="1"/>
  <c r="B4123" i="2" s="1"/>
  <c r="A4124" i="1"/>
  <c r="F4124" i="1" s="1"/>
  <c r="D4123" i="1"/>
  <c r="D3584" i="1"/>
  <c r="A3585" i="1"/>
  <c r="F3585" i="1" s="1"/>
  <c r="B3584" i="1"/>
  <c r="B3584" i="2" s="1"/>
  <c r="A3047" i="1"/>
  <c r="F3047" i="1" s="1"/>
  <c r="D3046" i="1"/>
  <c r="B3046" i="1"/>
  <c r="B3046" i="2" s="1"/>
  <c r="D2508" i="1"/>
  <c r="A2509" i="1"/>
  <c r="F2509" i="1" s="1"/>
  <c r="B2508" i="1"/>
  <c r="B2508" i="2" s="1"/>
  <c r="AE447" i="3"/>
  <c r="AC448" i="3"/>
  <c r="L3584" i="2" l="1"/>
  <c r="L3584" i="1" s="1"/>
  <c r="L5201" i="2"/>
  <c r="L5201" i="1" s="1"/>
  <c r="L3046" i="2"/>
  <c r="L3046" i="1" s="1"/>
  <c r="L4661" i="2"/>
  <c r="L4661" i="1" s="1"/>
  <c r="L2508" i="2"/>
  <c r="L2508" i="1" s="1"/>
  <c r="L4123" i="2"/>
  <c r="L4123" i="1" s="1"/>
  <c r="A4124" i="2"/>
  <c r="A4662" i="2"/>
  <c r="A2509" i="2"/>
  <c r="A5202" i="2"/>
  <c r="A3047" i="2"/>
  <c r="A3585" i="2"/>
  <c r="G2519" i="2"/>
  <c r="G3057" i="2"/>
  <c r="G3596" i="2" s="1"/>
  <c r="G4135" i="2" s="1"/>
  <c r="G4674" i="2" s="1"/>
  <c r="G5213" i="2" s="1"/>
  <c r="A5203" i="1"/>
  <c r="F5203" i="1" s="1"/>
  <c r="D5202" i="1"/>
  <c r="B5202" i="1"/>
  <c r="B5202" i="2" s="1"/>
  <c r="B4662" i="1"/>
  <c r="B4662" i="2" s="1"/>
  <c r="A4663" i="1"/>
  <c r="F4663" i="1" s="1"/>
  <c r="D4662" i="1"/>
  <c r="B4124" i="1"/>
  <c r="B4124" i="2" s="1"/>
  <c r="A4125" i="1"/>
  <c r="F4125" i="1" s="1"/>
  <c r="D4124" i="1"/>
  <c r="D3585" i="1"/>
  <c r="B3585" i="1"/>
  <c r="B3585" i="2" s="1"/>
  <c r="A3586" i="1"/>
  <c r="F3586" i="1" s="1"/>
  <c r="D3047" i="1"/>
  <c r="A3048" i="1"/>
  <c r="F3048" i="1" s="1"/>
  <c r="B3047" i="1"/>
  <c r="B3047" i="2" s="1"/>
  <c r="B2509" i="1"/>
  <c r="B2509" i="2" s="1"/>
  <c r="D2509" i="1"/>
  <c r="A2510" i="1"/>
  <c r="F2510" i="1" s="1"/>
  <c r="AE448" i="3"/>
  <c r="AC449" i="3"/>
  <c r="L3047" i="2" l="1"/>
  <c r="L3047" i="1" s="1"/>
  <c r="L5202" i="2"/>
  <c r="L5202" i="1" s="1"/>
  <c r="L3585" i="2"/>
  <c r="L3585" i="1" s="1"/>
  <c r="L2509" i="2"/>
  <c r="L2509" i="1" s="1"/>
  <c r="L4662" i="2"/>
  <c r="L4662" i="1" s="1"/>
  <c r="L4124" i="2"/>
  <c r="L4124" i="1" s="1"/>
  <c r="A4125" i="2"/>
  <c r="A4663" i="2"/>
  <c r="A5203" i="2"/>
  <c r="A3586" i="2"/>
  <c r="A2510" i="2"/>
  <c r="A3048" i="2"/>
  <c r="G2520" i="2"/>
  <c r="G3058" i="2"/>
  <c r="G3597" i="2" s="1"/>
  <c r="G4136" i="2" s="1"/>
  <c r="G4675" i="2" s="1"/>
  <c r="G5214" i="2" s="1"/>
  <c r="D5203" i="1"/>
  <c r="B5203" i="1"/>
  <c r="B5203" i="2" s="1"/>
  <c r="A5204" i="1"/>
  <c r="F5204" i="1" s="1"/>
  <c r="B4663" i="1"/>
  <c r="B4663" i="2" s="1"/>
  <c r="A4664" i="1"/>
  <c r="F4664" i="1" s="1"/>
  <c r="D4663" i="1"/>
  <c r="D4125" i="1"/>
  <c r="B4125" i="1"/>
  <c r="B4125" i="2" s="1"/>
  <c r="A4126" i="1"/>
  <c r="F4126" i="1" s="1"/>
  <c r="B3586" i="1"/>
  <c r="B3586" i="2" s="1"/>
  <c r="A3587" i="1"/>
  <c r="F3587" i="1" s="1"/>
  <c r="D3586" i="1"/>
  <c r="B3048" i="1"/>
  <c r="B3048" i="2" s="1"/>
  <c r="D3048" i="1"/>
  <c r="A3049" i="1"/>
  <c r="F3049" i="1" s="1"/>
  <c r="A2511" i="1"/>
  <c r="F2511" i="1" s="1"/>
  <c r="B2510" i="1"/>
  <c r="B2510" i="2" s="1"/>
  <c r="D2510" i="1"/>
  <c r="AC450" i="3"/>
  <c r="AE449" i="3"/>
  <c r="L3048" i="2" l="1"/>
  <c r="L3048" i="1" s="1"/>
  <c r="L2510" i="2"/>
  <c r="L2510" i="1" s="1"/>
  <c r="L3586" i="2"/>
  <c r="L3586" i="1" s="1"/>
  <c r="L5203" i="2"/>
  <c r="L5203" i="1" s="1"/>
  <c r="L4663" i="2"/>
  <c r="L4663" i="1" s="1"/>
  <c r="L4125" i="2"/>
  <c r="L4125" i="1" s="1"/>
  <c r="A4126" i="2"/>
  <c r="A3049" i="2"/>
  <c r="A4664" i="2"/>
  <c r="A2511" i="2"/>
  <c r="A5204" i="2"/>
  <c r="A3587" i="2"/>
  <c r="G2521" i="2"/>
  <c r="G3059" i="2"/>
  <c r="G3598" i="2" s="1"/>
  <c r="G4137" i="2" s="1"/>
  <c r="G4676" i="2" s="1"/>
  <c r="G5215" i="2" s="1"/>
  <c r="A5205" i="1"/>
  <c r="F5205" i="1" s="1"/>
  <c r="D5204" i="1"/>
  <c r="B5204" i="1"/>
  <c r="B5204" i="2" s="1"/>
  <c r="D4664" i="1"/>
  <c r="B4664" i="1"/>
  <c r="B4664" i="2" s="1"/>
  <c r="A4665" i="1"/>
  <c r="F4665" i="1" s="1"/>
  <c r="D4126" i="1"/>
  <c r="B4126" i="1"/>
  <c r="B4126" i="2" s="1"/>
  <c r="A4127" i="1"/>
  <c r="F4127" i="1" s="1"/>
  <c r="D3587" i="1"/>
  <c r="B3587" i="1"/>
  <c r="B3587" i="2" s="1"/>
  <c r="A3588" i="1"/>
  <c r="F3588" i="1" s="1"/>
  <c r="B3049" i="1"/>
  <c r="B3049" i="2" s="1"/>
  <c r="D3049" i="1"/>
  <c r="A3050" i="1"/>
  <c r="F3050" i="1" s="1"/>
  <c r="A2512" i="1"/>
  <c r="F2512" i="1" s="1"/>
  <c r="B2511" i="1"/>
  <c r="B2511" i="2" s="1"/>
  <c r="D2511" i="1"/>
  <c r="AE450" i="3"/>
  <c r="AC451" i="3"/>
  <c r="L3587" i="2" l="1"/>
  <c r="L3587" i="1" s="1"/>
  <c r="L5204" i="2"/>
  <c r="L5204" i="1" s="1"/>
  <c r="L2511" i="2"/>
  <c r="L2511" i="1" s="1"/>
  <c r="L4664" i="2"/>
  <c r="L4664" i="1" s="1"/>
  <c r="L3049" i="2"/>
  <c r="L3049" i="1" s="1"/>
  <c r="L4126" i="2"/>
  <c r="L4126" i="1" s="1"/>
  <c r="A4665" i="2"/>
  <c r="A4127" i="2"/>
  <c r="A5205" i="2"/>
  <c r="A3588" i="2"/>
  <c r="A2512" i="2"/>
  <c r="A3050" i="2"/>
  <c r="G2522" i="2"/>
  <c r="G3060" i="2"/>
  <c r="G3599" i="2" s="1"/>
  <c r="G4138" i="2" s="1"/>
  <c r="G4677" i="2" s="1"/>
  <c r="G5216" i="2" s="1"/>
  <c r="B5205" i="1"/>
  <c r="B5205" i="2" s="1"/>
  <c r="A5206" i="1"/>
  <c r="F5206" i="1" s="1"/>
  <c r="D5205" i="1"/>
  <c r="D4665" i="1"/>
  <c r="B4665" i="1"/>
  <c r="B4665" i="2" s="1"/>
  <c r="A4666" i="1"/>
  <c r="F4666" i="1" s="1"/>
  <c r="A4128" i="1"/>
  <c r="F4128" i="1" s="1"/>
  <c r="D4127" i="1"/>
  <c r="B4127" i="1"/>
  <c r="B4127" i="2" s="1"/>
  <c r="D3588" i="1"/>
  <c r="B3588" i="1"/>
  <c r="B3588" i="2" s="1"/>
  <c r="A3589" i="1"/>
  <c r="F3589" i="1" s="1"/>
  <c r="D3050" i="1"/>
  <c r="A3051" i="1"/>
  <c r="F3051" i="1" s="1"/>
  <c r="B3050" i="1"/>
  <c r="B3050" i="2" s="1"/>
  <c r="A2513" i="1"/>
  <c r="F2513" i="1" s="1"/>
  <c r="B2512" i="1"/>
  <c r="B2512" i="2" s="1"/>
  <c r="D2512" i="1"/>
  <c r="AE451" i="3"/>
  <c r="AC452" i="3"/>
  <c r="L3050" i="2" l="1"/>
  <c r="L3050" i="1" s="1"/>
  <c r="L2512" i="2"/>
  <c r="L2512" i="1" s="1"/>
  <c r="L3588" i="2"/>
  <c r="L3588" i="1" s="1"/>
  <c r="L5205" i="2"/>
  <c r="L5205" i="1" s="1"/>
  <c r="L4127" i="2"/>
  <c r="L4127" i="1" s="1"/>
  <c r="L4665" i="2"/>
  <c r="L4665" i="1" s="1"/>
  <c r="A4666" i="2"/>
  <c r="A3051" i="2"/>
  <c r="A5206" i="2"/>
  <c r="A3589" i="2"/>
  <c r="A4128" i="2"/>
  <c r="A2514" i="1"/>
  <c r="F2514" i="1" s="1"/>
  <c r="A2513" i="2"/>
  <c r="G2523" i="2"/>
  <c r="G3061" i="2"/>
  <c r="G3600" i="2" s="1"/>
  <c r="G4139" i="2" s="1"/>
  <c r="G4678" i="2" s="1"/>
  <c r="G5217" i="2" s="1"/>
  <c r="D5206" i="1"/>
  <c r="A5207" i="1"/>
  <c r="F5207" i="1" s="1"/>
  <c r="B5206" i="1"/>
  <c r="B5206" i="2" s="1"/>
  <c r="D4666" i="1"/>
  <c r="B4666" i="1"/>
  <c r="B4666" i="2" s="1"/>
  <c r="A4667" i="1"/>
  <c r="F4667" i="1" s="1"/>
  <c r="B4128" i="1"/>
  <c r="B4128" i="2" s="1"/>
  <c r="A4129" i="1"/>
  <c r="F4129" i="1" s="1"/>
  <c r="D4128" i="1"/>
  <c r="A3590" i="1"/>
  <c r="F3590" i="1" s="1"/>
  <c r="D3589" i="1"/>
  <c r="B3589" i="1"/>
  <c r="B3589" i="2" s="1"/>
  <c r="B3051" i="1"/>
  <c r="B3051" i="2" s="1"/>
  <c r="A3052" i="1"/>
  <c r="F3052" i="1" s="1"/>
  <c r="D3051" i="1"/>
  <c r="B2514" i="1"/>
  <c r="B2514" i="2" s="1"/>
  <c r="B2513" i="1"/>
  <c r="B2513" i="2" s="1"/>
  <c r="D2513" i="1"/>
  <c r="AE452" i="3"/>
  <c r="AC453" i="3"/>
  <c r="L2513" i="2" l="1"/>
  <c r="L2513" i="1" s="1"/>
  <c r="L3589" i="2"/>
  <c r="L3589" i="1" s="1"/>
  <c r="L5206" i="2"/>
  <c r="L5206" i="1" s="1"/>
  <c r="L4128" i="2"/>
  <c r="L4128" i="1" s="1"/>
  <c r="A2515" i="1"/>
  <c r="F2515" i="1" s="1"/>
  <c r="L3051" i="2"/>
  <c r="L3051" i="1" s="1"/>
  <c r="L4666" i="2"/>
  <c r="L4666" i="1" s="1"/>
  <c r="A4129" i="2"/>
  <c r="A2514" i="2"/>
  <c r="A4667" i="2"/>
  <c r="D2514" i="1"/>
  <c r="A3052" i="2"/>
  <c r="A5207" i="2"/>
  <c r="G2524" i="2"/>
  <c r="G3062" i="2"/>
  <c r="G3601" i="2" s="1"/>
  <c r="G4140" i="2" s="1"/>
  <c r="G4679" i="2" s="1"/>
  <c r="G5218" i="2" s="1"/>
  <c r="A3590" i="2"/>
  <c r="D5207" i="1"/>
  <c r="A5208" i="1"/>
  <c r="F5208" i="1" s="1"/>
  <c r="B5207" i="1"/>
  <c r="B5207" i="2" s="1"/>
  <c r="D4667" i="1"/>
  <c r="A4668" i="1"/>
  <c r="F4668" i="1" s="1"/>
  <c r="B4667" i="1"/>
  <c r="B4667" i="2" s="1"/>
  <c r="B4129" i="1"/>
  <c r="B4129" i="2" s="1"/>
  <c r="A4130" i="1"/>
  <c r="F4130" i="1" s="1"/>
  <c r="D4129" i="1"/>
  <c r="A3591" i="1"/>
  <c r="F3591" i="1" s="1"/>
  <c r="D3590" i="1"/>
  <c r="B3590" i="1"/>
  <c r="B3590" i="2" s="1"/>
  <c r="A3053" i="1"/>
  <c r="F3053" i="1" s="1"/>
  <c r="B3052" i="1"/>
  <c r="B3052" i="2" s="1"/>
  <c r="D3052" i="1"/>
  <c r="AE453" i="3"/>
  <c r="AC454" i="3"/>
  <c r="L3590" i="2" l="1"/>
  <c r="L3590" i="1" s="1"/>
  <c r="L5207" i="2"/>
  <c r="L5207" i="1" s="1"/>
  <c r="D2515" i="1"/>
  <c r="L4667" i="2"/>
  <c r="L4667" i="1" s="1"/>
  <c r="A2515" i="2"/>
  <c r="A2516" i="1"/>
  <c r="F2516" i="1" s="1"/>
  <c r="B2515" i="1"/>
  <c r="B2515" i="2" s="1"/>
  <c r="L2514" i="2"/>
  <c r="L2514" i="1" s="1"/>
  <c r="L3052" i="2"/>
  <c r="L3052" i="1" s="1"/>
  <c r="L4129" i="2"/>
  <c r="L4129" i="1" s="1"/>
  <c r="A4668" i="2"/>
  <c r="A3591" i="2"/>
  <c r="A5208" i="2"/>
  <c r="A3053" i="2"/>
  <c r="G2525" i="2"/>
  <c r="G3063" i="2"/>
  <c r="G3602" i="2" s="1"/>
  <c r="G4141" i="2" s="1"/>
  <c r="G4680" i="2" s="1"/>
  <c r="G5219" i="2" s="1"/>
  <c r="A4130" i="2"/>
  <c r="A5209" i="1"/>
  <c r="F5209" i="1" s="1"/>
  <c r="B5208" i="1"/>
  <c r="B5208" i="2" s="1"/>
  <c r="D5208" i="1"/>
  <c r="A4669" i="1"/>
  <c r="F4669" i="1" s="1"/>
  <c r="D4668" i="1"/>
  <c r="B4668" i="1"/>
  <c r="B4668" i="2" s="1"/>
  <c r="D4130" i="1"/>
  <c r="A4131" i="1"/>
  <c r="F4131" i="1" s="1"/>
  <c r="B4130" i="1"/>
  <c r="B4130" i="2" s="1"/>
  <c r="B3591" i="1"/>
  <c r="B3591" i="2" s="1"/>
  <c r="A3592" i="1"/>
  <c r="F3592" i="1" s="1"/>
  <c r="D3591" i="1"/>
  <c r="D3053" i="1"/>
  <c r="A3054" i="1"/>
  <c r="F3054" i="1" s="1"/>
  <c r="B3053" i="1"/>
  <c r="B3053" i="2" s="1"/>
  <c r="D2516" i="1"/>
  <c r="B2516" i="1"/>
  <c r="B2516" i="2" s="1"/>
  <c r="AE454" i="3"/>
  <c r="AC455" i="3"/>
  <c r="L4130" i="2" l="1"/>
  <c r="L4130" i="1" s="1"/>
  <c r="L5208" i="2"/>
  <c r="L5208" i="1" s="1"/>
  <c r="L2515" i="2"/>
  <c r="L2515" i="1" s="1"/>
  <c r="L3053" i="2"/>
  <c r="L3053" i="1" s="1"/>
  <c r="A2516" i="2"/>
  <c r="A2517" i="1"/>
  <c r="F2517" i="1" s="1"/>
  <c r="L3591" i="2"/>
  <c r="L3591" i="1" s="1"/>
  <c r="L4668" i="2"/>
  <c r="L4668" i="1" s="1"/>
  <c r="A5209" i="2"/>
  <c r="A3592" i="2"/>
  <c r="G2526" i="2"/>
  <c r="G3064" i="2"/>
  <c r="G3603" i="2" s="1"/>
  <c r="G4142" i="2" s="1"/>
  <c r="G4681" i="2" s="1"/>
  <c r="G5220" i="2" s="1"/>
  <c r="A4131" i="2"/>
  <c r="A4669" i="2"/>
  <c r="A3054" i="2"/>
  <c r="B5209" i="1"/>
  <c r="B5209" i="2" s="1"/>
  <c r="D5209" i="1"/>
  <c r="A5210" i="1"/>
  <c r="F5210" i="1" s="1"/>
  <c r="A4670" i="1"/>
  <c r="F4670" i="1" s="1"/>
  <c r="D4669" i="1"/>
  <c r="B4669" i="1"/>
  <c r="B4669" i="2" s="1"/>
  <c r="D4131" i="1"/>
  <c r="B4131" i="1"/>
  <c r="B4131" i="2" s="1"/>
  <c r="A4132" i="1"/>
  <c r="F4132" i="1" s="1"/>
  <c r="B3592" i="1"/>
  <c r="B3592" i="2" s="1"/>
  <c r="A3593" i="1"/>
  <c r="F3593" i="1" s="1"/>
  <c r="D3592" i="1"/>
  <c r="B3054" i="1"/>
  <c r="B3054" i="2" s="1"/>
  <c r="A3055" i="1"/>
  <c r="F3055" i="1" s="1"/>
  <c r="D3054" i="1"/>
  <c r="D2517" i="1"/>
  <c r="A2518" i="1"/>
  <c r="F2518" i="1" s="1"/>
  <c r="AE455" i="3"/>
  <c r="AC456" i="3"/>
  <c r="L3054" i="2" l="1"/>
  <c r="L3054" i="1" s="1"/>
  <c r="L4131" i="2"/>
  <c r="L4131" i="1" s="1"/>
  <c r="L4669" i="2"/>
  <c r="L4669" i="1" s="1"/>
  <c r="L2516" i="2"/>
  <c r="L2516" i="1" s="1"/>
  <c r="A2517" i="2"/>
  <c r="B2517" i="1"/>
  <c r="B2517" i="2" s="1"/>
  <c r="L3592" i="2"/>
  <c r="L3592" i="1" s="1"/>
  <c r="L5209" i="2"/>
  <c r="L5209" i="1" s="1"/>
  <c r="A3593" i="2"/>
  <c r="A4132" i="2"/>
  <c r="A4670" i="2"/>
  <c r="A2518" i="2"/>
  <c r="A5210" i="2"/>
  <c r="G2527" i="2"/>
  <c r="G3065" i="2"/>
  <c r="G3604" i="2" s="1"/>
  <c r="G4143" i="2" s="1"/>
  <c r="G4682" i="2" s="1"/>
  <c r="G5221" i="2" s="1"/>
  <c r="A3055" i="2"/>
  <c r="B5210" i="1"/>
  <c r="B5210" i="2" s="1"/>
  <c r="A5211" i="1"/>
  <c r="F5211" i="1" s="1"/>
  <c r="D5210" i="1"/>
  <c r="D4670" i="1"/>
  <c r="B4670" i="1"/>
  <c r="B4670" i="2" s="1"/>
  <c r="A4671" i="1"/>
  <c r="F4671" i="1" s="1"/>
  <c r="A4133" i="1"/>
  <c r="F4133" i="1" s="1"/>
  <c r="D4132" i="1"/>
  <c r="B4132" i="1"/>
  <c r="B4132" i="2" s="1"/>
  <c r="D3593" i="1"/>
  <c r="A3594" i="1"/>
  <c r="F3594" i="1" s="1"/>
  <c r="B3593" i="1"/>
  <c r="B3593" i="2" s="1"/>
  <c r="A3056" i="1"/>
  <c r="F3056" i="1" s="1"/>
  <c r="D3055" i="1"/>
  <c r="B3055" i="1"/>
  <c r="B3055" i="2" s="1"/>
  <c r="A2519" i="1"/>
  <c r="F2519" i="1" s="1"/>
  <c r="D2518" i="1"/>
  <c r="B2518" i="1"/>
  <c r="B2518" i="2" s="1"/>
  <c r="AE456" i="3"/>
  <c r="AC457" i="3"/>
  <c r="L3055" i="2" l="1"/>
  <c r="L3055" i="1" s="1"/>
  <c r="L2517" i="2"/>
  <c r="L2517" i="1" s="1"/>
  <c r="L5210" i="2"/>
  <c r="L5210" i="1" s="1"/>
  <c r="L2518" i="2"/>
  <c r="L2518" i="1" s="1"/>
  <c r="L4670" i="2"/>
  <c r="L4670" i="1" s="1"/>
  <c r="L4132" i="2"/>
  <c r="L4132" i="1" s="1"/>
  <c r="L3593" i="2"/>
  <c r="L3593" i="1" s="1"/>
  <c r="G2528" i="2"/>
  <c r="G3066" i="2"/>
  <c r="G3605" i="2" s="1"/>
  <c r="G4144" i="2" s="1"/>
  <c r="G4683" i="2" s="1"/>
  <c r="G5222" i="2" s="1"/>
  <c r="A2519" i="2"/>
  <c r="A3594" i="2"/>
  <c r="A4133" i="2"/>
  <c r="A4671" i="2"/>
  <c r="A5211" i="2"/>
  <c r="A3056" i="2"/>
  <c r="D5211" i="1"/>
  <c r="B5211" i="1"/>
  <c r="B5211" i="2" s="1"/>
  <c r="A5212" i="1"/>
  <c r="F5212" i="1" s="1"/>
  <c r="D4671" i="1"/>
  <c r="A4672" i="1"/>
  <c r="F4672" i="1" s="1"/>
  <c r="B4671" i="1"/>
  <c r="B4671" i="2" s="1"/>
  <c r="A4134" i="1"/>
  <c r="F4134" i="1" s="1"/>
  <c r="B4133" i="1"/>
  <c r="B4133" i="2" s="1"/>
  <c r="D4133" i="1"/>
  <c r="D3594" i="1"/>
  <c r="B3594" i="1"/>
  <c r="B3594" i="2" s="1"/>
  <c r="A3595" i="1"/>
  <c r="F3595" i="1" s="1"/>
  <c r="D3056" i="1"/>
  <c r="A3057" i="1"/>
  <c r="F3057" i="1" s="1"/>
  <c r="B3056" i="1"/>
  <c r="B3056" i="2" s="1"/>
  <c r="A2520" i="1"/>
  <c r="F2520" i="1" s="1"/>
  <c r="B2519" i="1"/>
  <c r="B2519" i="2" s="1"/>
  <c r="D2519" i="1"/>
  <c r="AE457" i="3"/>
  <c r="AC458" i="3"/>
  <c r="L3056" i="2" l="1"/>
  <c r="L3056" i="1" s="1"/>
  <c r="L5211" i="2"/>
  <c r="L5211" i="1" s="1"/>
  <c r="L4671" i="2"/>
  <c r="L4671" i="1" s="1"/>
  <c r="L4133" i="2"/>
  <c r="L4133" i="1" s="1"/>
  <c r="L3594" i="2"/>
  <c r="L3594" i="1" s="1"/>
  <c r="L2519" i="2"/>
  <c r="L2519" i="1" s="1"/>
  <c r="A4134" i="2"/>
  <c r="A4672" i="2"/>
  <c r="A2520" i="2"/>
  <c r="A5212" i="2"/>
  <c r="A3057" i="2"/>
  <c r="A3595" i="2"/>
  <c r="G2529" i="2"/>
  <c r="G3067" i="2"/>
  <c r="G3606" i="2" s="1"/>
  <c r="G4145" i="2" s="1"/>
  <c r="G4684" i="2" s="1"/>
  <c r="G5223" i="2" s="1"/>
  <c r="D5212" i="1"/>
  <c r="B5212" i="1"/>
  <c r="B5212" i="2" s="1"/>
  <c r="A5213" i="1"/>
  <c r="F5213" i="1" s="1"/>
  <c r="D4672" i="1"/>
  <c r="A4673" i="1"/>
  <c r="F4673" i="1" s="1"/>
  <c r="B4672" i="1"/>
  <c r="B4672" i="2" s="1"/>
  <c r="A4135" i="1"/>
  <c r="F4135" i="1" s="1"/>
  <c r="D4134" i="1"/>
  <c r="B4134" i="1"/>
  <c r="B4134" i="2" s="1"/>
  <c r="B3595" i="1"/>
  <c r="B3595" i="2" s="1"/>
  <c r="A3596" i="1"/>
  <c r="F3596" i="1" s="1"/>
  <c r="D3595" i="1"/>
  <c r="B3057" i="1"/>
  <c r="B3057" i="2" s="1"/>
  <c r="A3058" i="1"/>
  <c r="F3058" i="1" s="1"/>
  <c r="D3057" i="1"/>
  <c r="A2521" i="1"/>
  <c r="F2521" i="1" s="1"/>
  <c r="D2520" i="1"/>
  <c r="B2520" i="1"/>
  <c r="B2520" i="2" s="1"/>
  <c r="AE458" i="3"/>
  <c r="AC459" i="3"/>
  <c r="L3595" i="2" l="1"/>
  <c r="L3595" i="1" s="1"/>
  <c r="L3057" i="2"/>
  <c r="L3057" i="1" s="1"/>
  <c r="L2520" i="2"/>
  <c r="L2520" i="1" s="1"/>
  <c r="L5212" i="2"/>
  <c r="L5212" i="1" s="1"/>
  <c r="L4672" i="2"/>
  <c r="L4672" i="1" s="1"/>
  <c r="L4134" i="2"/>
  <c r="L4134" i="1" s="1"/>
  <c r="A4673" i="2"/>
  <c r="A2522" i="1"/>
  <c r="F2522" i="1" s="1"/>
  <c r="A2521" i="2"/>
  <c r="A3596" i="2"/>
  <c r="A4135" i="2"/>
  <c r="A5213" i="2"/>
  <c r="A3058" i="2"/>
  <c r="G2530" i="2"/>
  <c r="G3068" i="2"/>
  <c r="G3607" i="2" s="1"/>
  <c r="G4146" i="2" s="1"/>
  <c r="G4685" i="2" s="1"/>
  <c r="G5224" i="2" s="1"/>
  <c r="A5214" i="1"/>
  <c r="F5214" i="1" s="1"/>
  <c r="D5213" i="1"/>
  <c r="B5213" i="1"/>
  <c r="B5213" i="2" s="1"/>
  <c r="A4674" i="1"/>
  <c r="F4674" i="1" s="1"/>
  <c r="D4673" i="1"/>
  <c r="B4673" i="1"/>
  <c r="B4673" i="2" s="1"/>
  <c r="A4136" i="1"/>
  <c r="F4136" i="1" s="1"/>
  <c r="D4135" i="1"/>
  <c r="B4135" i="1"/>
  <c r="B4135" i="2" s="1"/>
  <c r="D3596" i="1"/>
  <c r="A3597" i="1"/>
  <c r="F3597" i="1" s="1"/>
  <c r="B3596" i="1"/>
  <c r="B3596" i="2" s="1"/>
  <c r="D3058" i="1"/>
  <c r="A3059" i="1"/>
  <c r="F3059" i="1" s="1"/>
  <c r="B3058" i="1"/>
  <c r="B3058" i="2" s="1"/>
  <c r="B2522" i="1"/>
  <c r="B2522" i="2" s="1"/>
  <c r="D2522" i="1"/>
  <c r="A2523" i="1"/>
  <c r="F2523" i="1" s="1"/>
  <c r="D2521" i="1"/>
  <c r="B2521" i="1"/>
  <c r="B2521" i="2" s="1"/>
  <c r="L2396" i="2"/>
  <c r="L2396" i="1" s="1"/>
  <c r="AE459" i="3"/>
  <c r="AC460" i="3"/>
  <c r="L2521" i="2" l="1"/>
  <c r="L2521" i="1" s="1"/>
  <c r="L5213" i="2"/>
  <c r="L5213" i="1" s="1"/>
  <c r="L3058" i="2"/>
  <c r="L3058" i="1" s="1"/>
  <c r="L4135" i="2"/>
  <c r="L4135" i="1" s="1"/>
  <c r="L3596" i="2"/>
  <c r="L3596" i="1" s="1"/>
  <c r="L4673" i="2"/>
  <c r="L4673" i="1" s="1"/>
  <c r="A4136" i="2"/>
  <c r="A4674" i="2"/>
  <c r="A3059" i="2"/>
  <c r="A2523" i="2"/>
  <c r="A5214" i="2"/>
  <c r="A2522" i="2"/>
  <c r="A3597" i="2"/>
  <c r="G2531" i="2"/>
  <c r="G3069" i="2"/>
  <c r="G3608" i="2" s="1"/>
  <c r="G4147" i="2" s="1"/>
  <c r="G4686" i="2" s="1"/>
  <c r="G5225" i="2" s="1"/>
  <c r="A5215" i="1"/>
  <c r="F5215" i="1" s="1"/>
  <c r="D5214" i="1"/>
  <c r="B5214" i="1"/>
  <c r="B5214" i="2" s="1"/>
  <c r="A4675" i="1"/>
  <c r="F4675" i="1" s="1"/>
  <c r="D4674" i="1"/>
  <c r="B4674" i="1"/>
  <c r="B4674" i="2" s="1"/>
  <c r="B4136" i="1"/>
  <c r="B4136" i="2" s="1"/>
  <c r="A4137" i="1"/>
  <c r="F4137" i="1" s="1"/>
  <c r="D4136" i="1"/>
  <c r="A3598" i="1"/>
  <c r="F3598" i="1" s="1"/>
  <c r="D3597" i="1"/>
  <c r="B3597" i="1"/>
  <c r="B3597" i="2" s="1"/>
  <c r="B3059" i="1"/>
  <c r="B3059" i="2" s="1"/>
  <c r="D3059" i="1"/>
  <c r="A3060" i="1"/>
  <c r="F3060" i="1" s="1"/>
  <c r="B2523" i="1"/>
  <c r="B2523" i="2" s="1"/>
  <c r="D2523" i="1"/>
  <c r="A2524" i="1"/>
  <c r="F2524" i="1" s="1"/>
  <c r="AE460" i="3"/>
  <c r="AC461" i="3"/>
  <c r="L3597" i="2" l="1"/>
  <c r="L3597" i="1" s="1"/>
  <c r="L5214" i="2"/>
  <c r="L5214" i="1" s="1"/>
  <c r="L2522" i="2"/>
  <c r="L2522" i="1" s="1"/>
  <c r="L2523" i="2"/>
  <c r="L2523" i="1" s="1"/>
  <c r="L3059" i="2"/>
  <c r="L3059" i="1" s="1"/>
  <c r="L4136" i="2"/>
  <c r="L4136" i="1" s="1"/>
  <c r="L4674" i="2"/>
  <c r="L4674" i="1" s="1"/>
  <c r="A4137" i="2"/>
  <c r="A4675" i="2"/>
  <c r="A2524" i="2"/>
  <c r="A5215" i="2"/>
  <c r="A3060" i="2"/>
  <c r="G2532" i="2"/>
  <c r="G3070" i="2"/>
  <c r="G3609" i="2" s="1"/>
  <c r="G4148" i="2" s="1"/>
  <c r="G4687" i="2" s="1"/>
  <c r="G5226" i="2" s="1"/>
  <c r="A3598" i="2"/>
  <c r="A5216" i="1"/>
  <c r="F5216" i="1" s="1"/>
  <c r="B5215" i="1"/>
  <c r="B5215" i="2" s="1"/>
  <c r="D5215" i="1"/>
  <c r="B4675" i="1"/>
  <c r="B4675" i="2" s="1"/>
  <c r="D4675" i="1"/>
  <c r="A4676" i="1"/>
  <c r="F4676" i="1" s="1"/>
  <c r="D4137" i="1"/>
  <c r="A4138" i="1"/>
  <c r="F4138" i="1" s="1"/>
  <c r="B4137" i="1"/>
  <c r="B4137" i="2" s="1"/>
  <c r="A3599" i="1"/>
  <c r="F3599" i="1" s="1"/>
  <c r="D3598" i="1"/>
  <c r="B3598" i="1"/>
  <c r="B3598" i="2" s="1"/>
  <c r="D3060" i="1"/>
  <c r="B3060" i="1"/>
  <c r="B3060" i="2" s="1"/>
  <c r="A3061" i="1"/>
  <c r="F3061" i="1" s="1"/>
  <c r="B2524" i="1"/>
  <c r="B2524" i="2" s="1"/>
  <c r="A2525" i="1"/>
  <c r="F2525" i="1" s="1"/>
  <c r="D2524" i="1"/>
  <c r="AC462" i="3"/>
  <c r="AE461" i="3"/>
  <c r="L3598" i="2" l="1"/>
  <c r="L3598" i="1" s="1"/>
  <c r="L3060" i="2"/>
  <c r="L3060" i="1" s="1"/>
  <c r="L5215" i="2"/>
  <c r="L5215" i="1" s="1"/>
  <c r="L2524" i="2"/>
  <c r="L2524" i="1" s="1"/>
  <c r="L4675" i="2"/>
  <c r="L4675" i="1" s="1"/>
  <c r="L4137" i="2"/>
  <c r="L4137" i="1" s="1"/>
  <c r="G2533" i="2"/>
  <c r="G3071" i="2"/>
  <c r="G3610" i="2" s="1"/>
  <c r="G4149" i="2" s="1"/>
  <c r="G4688" i="2" s="1"/>
  <c r="G5227" i="2" s="1"/>
  <c r="A4138" i="2"/>
  <c r="A4676" i="2"/>
  <c r="A3599" i="2"/>
  <c r="A2525" i="2"/>
  <c r="A3061" i="2"/>
  <c r="A5216" i="2"/>
  <c r="B5216" i="1"/>
  <c r="B5216" i="2" s="1"/>
  <c r="A5217" i="1"/>
  <c r="F5217" i="1" s="1"/>
  <c r="D5216" i="1"/>
  <c r="B4676" i="1"/>
  <c r="B4676" i="2" s="1"/>
  <c r="A4677" i="1"/>
  <c r="F4677" i="1" s="1"/>
  <c r="D4676" i="1"/>
  <c r="D4138" i="1"/>
  <c r="B4138" i="1"/>
  <c r="B4138" i="2" s="1"/>
  <c r="A4139" i="1"/>
  <c r="F4139" i="1" s="1"/>
  <c r="D3599" i="1"/>
  <c r="B3599" i="1"/>
  <c r="B3599" i="2" s="1"/>
  <c r="A3600" i="1"/>
  <c r="F3600" i="1" s="1"/>
  <c r="B3061" i="1"/>
  <c r="B3061" i="2" s="1"/>
  <c r="A3062" i="1"/>
  <c r="F3062" i="1" s="1"/>
  <c r="D3061" i="1"/>
  <c r="A2526" i="1"/>
  <c r="F2526" i="1" s="1"/>
  <c r="D2525" i="1"/>
  <c r="B2525" i="1"/>
  <c r="B2525" i="2" s="1"/>
  <c r="AE462" i="3"/>
  <c r="AC463" i="3"/>
  <c r="L3061" i="2" l="1"/>
  <c r="L3061" i="1" s="1"/>
  <c r="L2525" i="2"/>
  <c r="L2525" i="1" s="1"/>
  <c r="L3599" i="2"/>
  <c r="L3599" i="1" s="1"/>
  <c r="L5216" i="2"/>
  <c r="L5216" i="1" s="1"/>
  <c r="L4676" i="2"/>
  <c r="L4676" i="1" s="1"/>
  <c r="L4138" i="2"/>
  <c r="L4138" i="1" s="1"/>
  <c r="A4677" i="2"/>
  <c r="A2526" i="2"/>
  <c r="A3062" i="2"/>
  <c r="A5217" i="2"/>
  <c r="A4139" i="2"/>
  <c r="A3600" i="2"/>
  <c r="G2534" i="2"/>
  <c r="G3072" i="2"/>
  <c r="G3611" i="2" s="1"/>
  <c r="G4150" i="2" s="1"/>
  <c r="G4689" i="2" s="1"/>
  <c r="G5228" i="2" s="1"/>
  <c r="B5217" i="1"/>
  <c r="B5217" i="2" s="1"/>
  <c r="D5217" i="1"/>
  <c r="A5218" i="1"/>
  <c r="F5218" i="1" s="1"/>
  <c r="D4677" i="1"/>
  <c r="B4677" i="1"/>
  <c r="B4677" i="2" s="1"/>
  <c r="A4678" i="1"/>
  <c r="F4678" i="1" s="1"/>
  <c r="D4139" i="1"/>
  <c r="B4139" i="1"/>
  <c r="B4139" i="2" s="1"/>
  <c r="A4140" i="1"/>
  <c r="F4140" i="1" s="1"/>
  <c r="B3600" i="1"/>
  <c r="B3600" i="2" s="1"/>
  <c r="A3601" i="1"/>
  <c r="F3601" i="1" s="1"/>
  <c r="D3600" i="1"/>
  <c r="D3062" i="1"/>
  <c r="B3062" i="1"/>
  <c r="B3062" i="2" s="1"/>
  <c r="A3063" i="1"/>
  <c r="F3063" i="1" s="1"/>
  <c r="D2526" i="1"/>
  <c r="A2527" i="1"/>
  <c r="F2527" i="1" s="1"/>
  <c r="B2526" i="1"/>
  <c r="B2526" i="2" s="1"/>
  <c r="AE463" i="3"/>
  <c r="AC464" i="3"/>
  <c r="L4139" i="2" l="1"/>
  <c r="L4139" i="1" s="1"/>
  <c r="L3600" i="2"/>
  <c r="L3600" i="1" s="1"/>
  <c r="L5217" i="2"/>
  <c r="L5217" i="1" s="1"/>
  <c r="L3062" i="2"/>
  <c r="L3062" i="1" s="1"/>
  <c r="L2526" i="2"/>
  <c r="L2526" i="1" s="1"/>
  <c r="L4677" i="2"/>
  <c r="L4677" i="1" s="1"/>
  <c r="A2527" i="2"/>
  <c r="A5218" i="2"/>
  <c r="A4678" i="2"/>
  <c r="A4140" i="2"/>
  <c r="A3063" i="2"/>
  <c r="A3601" i="2"/>
  <c r="G2535" i="2"/>
  <c r="G3073" i="2"/>
  <c r="G3612" i="2" s="1"/>
  <c r="G4151" i="2" s="1"/>
  <c r="G4690" i="2" s="1"/>
  <c r="G5229" i="2" s="1"/>
  <c r="D5218" i="1"/>
  <c r="A5219" i="1"/>
  <c r="F5219" i="1" s="1"/>
  <c r="B5218" i="1"/>
  <c r="B5218" i="2" s="1"/>
  <c r="D4678" i="1"/>
  <c r="B4678" i="1"/>
  <c r="B4678" i="2" s="1"/>
  <c r="A4679" i="1"/>
  <c r="F4679" i="1" s="1"/>
  <c r="D4140" i="1"/>
  <c r="B4140" i="1"/>
  <c r="B4140" i="2" s="1"/>
  <c r="A4141" i="1"/>
  <c r="F4141" i="1" s="1"/>
  <c r="D3601" i="1"/>
  <c r="B3601" i="1"/>
  <c r="B3601" i="2" s="1"/>
  <c r="A3602" i="1"/>
  <c r="F3602" i="1" s="1"/>
  <c r="A3064" i="1"/>
  <c r="F3064" i="1" s="1"/>
  <c r="D3063" i="1"/>
  <c r="B3063" i="1"/>
  <c r="B3063" i="2" s="1"/>
  <c r="B2527" i="1"/>
  <c r="B2527" i="2" s="1"/>
  <c r="A2528" i="1"/>
  <c r="F2528" i="1" s="1"/>
  <c r="D2527" i="1"/>
  <c r="AE464" i="3"/>
  <c r="AC465" i="3"/>
  <c r="L3063" i="2" l="1"/>
  <c r="L3063" i="1" s="1"/>
  <c r="L3601" i="2"/>
  <c r="L3601" i="1" s="1"/>
  <c r="L4140" i="2"/>
  <c r="L4140" i="1" s="1"/>
  <c r="L4678" i="2"/>
  <c r="L4678" i="1" s="1"/>
  <c r="L5218" i="2"/>
  <c r="L5218" i="1" s="1"/>
  <c r="L2527" i="2"/>
  <c r="L2527" i="1" s="1"/>
  <c r="A4679" i="2"/>
  <c r="A5219" i="2"/>
  <c r="A4141" i="2"/>
  <c r="A3602" i="2"/>
  <c r="A2528" i="2"/>
  <c r="A3064" i="2"/>
  <c r="G2536" i="2"/>
  <c r="G3074" i="2"/>
  <c r="G3613" i="2" s="1"/>
  <c r="G4152" i="2" s="1"/>
  <c r="G4691" i="2" s="1"/>
  <c r="G5230" i="2" s="1"/>
  <c r="D5219" i="1"/>
  <c r="A5220" i="1"/>
  <c r="F5220" i="1" s="1"/>
  <c r="B5219" i="1"/>
  <c r="B5219" i="2" s="1"/>
  <c r="D4679" i="1"/>
  <c r="B4679" i="1"/>
  <c r="B4679" i="2" s="1"/>
  <c r="A4680" i="1"/>
  <c r="F4680" i="1" s="1"/>
  <c r="D4141" i="1"/>
  <c r="B4141" i="1"/>
  <c r="B4141" i="2" s="1"/>
  <c r="A4142" i="1"/>
  <c r="F4142" i="1" s="1"/>
  <c r="D3602" i="1"/>
  <c r="B3602" i="1"/>
  <c r="B3602" i="2" s="1"/>
  <c r="A3603" i="1"/>
  <c r="F3603" i="1" s="1"/>
  <c r="D3064" i="1"/>
  <c r="A3065" i="1"/>
  <c r="F3065" i="1" s="1"/>
  <c r="B3064" i="1"/>
  <c r="B3064" i="2" s="1"/>
  <c r="A2529" i="1"/>
  <c r="F2529" i="1" s="1"/>
  <c r="D2528" i="1"/>
  <c r="B2528" i="1"/>
  <c r="B2528" i="2" s="1"/>
  <c r="AE465" i="3"/>
  <c r="AC466" i="3"/>
  <c r="L3064" i="2" l="1"/>
  <c r="L3064" i="1" s="1"/>
  <c r="L2528" i="2"/>
  <c r="L2528" i="1" s="1"/>
  <c r="L3602" i="2"/>
  <c r="L3602" i="1" s="1"/>
  <c r="L4141" i="2"/>
  <c r="L4141" i="1" s="1"/>
  <c r="L5219" i="2"/>
  <c r="L5219" i="1" s="1"/>
  <c r="L4679" i="2"/>
  <c r="L4679" i="1" s="1"/>
  <c r="A4680" i="2"/>
  <c r="A4142" i="2"/>
  <c r="A2529" i="2"/>
  <c r="A3065" i="2"/>
  <c r="A5220" i="2"/>
  <c r="A3603" i="2"/>
  <c r="G2537" i="2"/>
  <c r="G3075" i="2"/>
  <c r="G3614" i="2" s="1"/>
  <c r="G4153" i="2" s="1"/>
  <c r="G4692" i="2" s="1"/>
  <c r="G5231" i="2" s="1"/>
  <c r="A5221" i="1"/>
  <c r="F5221" i="1" s="1"/>
  <c r="D5220" i="1"/>
  <c r="B5220" i="1"/>
  <c r="B5220" i="2" s="1"/>
  <c r="D4680" i="1"/>
  <c r="A4681" i="1"/>
  <c r="F4681" i="1" s="1"/>
  <c r="B4680" i="1"/>
  <c r="B4680" i="2" s="1"/>
  <c r="D4142" i="1"/>
  <c r="A4143" i="1"/>
  <c r="F4143" i="1" s="1"/>
  <c r="B4142" i="1"/>
  <c r="B4142" i="2" s="1"/>
  <c r="D3603" i="1"/>
  <c r="B3603" i="1"/>
  <c r="B3603" i="2" s="1"/>
  <c r="A3604" i="1"/>
  <c r="F3604" i="1" s="1"/>
  <c r="B3065" i="1"/>
  <c r="B3065" i="2" s="1"/>
  <c r="D3065" i="1"/>
  <c r="A3066" i="1"/>
  <c r="F3066" i="1" s="1"/>
  <c r="A2530" i="1"/>
  <c r="F2530" i="1" s="1"/>
  <c r="B2529" i="1"/>
  <c r="B2529" i="2" s="1"/>
  <c r="D2529" i="1"/>
  <c r="AE466" i="3"/>
  <c r="AC467" i="3"/>
  <c r="L3603" i="2" l="1"/>
  <c r="L3603" i="1" s="1"/>
  <c r="L5220" i="2"/>
  <c r="L5220" i="1" s="1"/>
  <c r="L3065" i="2"/>
  <c r="L3065" i="1" s="1"/>
  <c r="L2529" i="2"/>
  <c r="L2529" i="1" s="1"/>
  <c r="L4142" i="2"/>
  <c r="L4142" i="1" s="1"/>
  <c r="L4680" i="2"/>
  <c r="L4680" i="1" s="1"/>
  <c r="A4143" i="2"/>
  <c r="A5221" i="2"/>
  <c r="A3604" i="2"/>
  <c r="A4681" i="2"/>
  <c r="A2530" i="2"/>
  <c r="A3066" i="2"/>
  <c r="G2538" i="2"/>
  <c r="G3076" i="2"/>
  <c r="G3615" i="2" s="1"/>
  <c r="G4154" i="2" s="1"/>
  <c r="G4693" i="2" s="1"/>
  <c r="G5232" i="2" s="1"/>
  <c r="B5221" i="1"/>
  <c r="B5221" i="2" s="1"/>
  <c r="A5222" i="1"/>
  <c r="F5222" i="1" s="1"/>
  <c r="D5221" i="1"/>
  <c r="D4681" i="1"/>
  <c r="B4681" i="1"/>
  <c r="B4681" i="2" s="1"/>
  <c r="A4682" i="1"/>
  <c r="F4682" i="1" s="1"/>
  <c r="D4143" i="1"/>
  <c r="B4143" i="1"/>
  <c r="B4143" i="2" s="1"/>
  <c r="A4144" i="1"/>
  <c r="F4144" i="1" s="1"/>
  <c r="D3604" i="1"/>
  <c r="A3605" i="1"/>
  <c r="F3605" i="1" s="1"/>
  <c r="B3604" i="1"/>
  <c r="B3604" i="2" s="1"/>
  <c r="A3067" i="1"/>
  <c r="F3067" i="1" s="1"/>
  <c r="D3066" i="1"/>
  <c r="B3066" i="1"/>
  <c r="B3066" i="2" s="1"/>
  <c r="B2530" i="1"/>
  <c r="B2530" i="2" s="1"/>
  <c r="D2530" i="1"/>
  <c r="A2531" i="1"/>
  <c r="F2531" i="1" s="1"/>
  <c r="AE467" i="3"/>
  <c r="AC468" i="3"/>
  <c r="L3066" i="2" l="1"/>
  <c r="L3066" i="1" s="1"/>
  <c r="L2530" i="2"/>
  <c r="L2530" i="1" s="1"/>
  <c r="L4681" i="2"/>
  <c r="L4681" i="1" s="1"/>
  <c r="L3604" i="2"/>
  <c r="L3604" i="1" s="1"/>
  <c r="L5221" i="2"/>
  <c r="L5221" i="1" s="1"/>
  <c r="L4143" i="2"/>
  <c r="L4143" i="1" s="1"/>
  <c r="A2531" i="2"/>
  <c r="A4682" i="2"/>
  <c r="A4144" i="2"/>
  <c r="A5222" i="2"/>
  <c r="A3067" i="2"/>
  <c r="A3605" i="2"/>
  <c r="G2539" i="2"/>
  <c r="G3077" i="2"/>
  <c r="G3616" i="2" s="1"/>
  <c r="G4155" i="2" s="1"/>
  <c r="G4694" i="2" s="1"/>
  <c r="G5233" i="2" s="1"/>
  <c r="B5222" i="1"/>
  <c r="B5222" i="2" s="1"/>
  <c r="A5223" i="1"/>
  <c r="F5223" i="1" s="1"/>
  <c r="D5222" i="1"/>
  <c r="B4682" i="1"/>
  <c r="B4682" i="2" s="1"/>
  <c r="D4682" i="1"/>
  <c r="A4683" i="1"/>
  <c r="F4683" i="1" s="1"/>
  <c r="D4144" i="1"/>
  <c r="B4144" i="1"/>
  <c r="B4144" i="2" s="1"/>
  <c r="A4145" i="1"/>
  <c r="F4145" i="1" s="1"/>
  <c r="A3606" i="1"/>
  <c r="F3606" i="1" s="1"/>
  <c r="D3605" i="1"/>
  <c r="B3605" i="1"/>
  <c r="B3605" i="2" s="1"/>
  <c r="D3067" i="1"/>
  <c r="A3068" i="1"/>
  <c r="F3068" i="1" s="1"/>
  <c r="B3067" i="1"/>
  <c r="B3067" i="2" s="1"/>
  <c r="A2532" i="1"/>
  <c r="F2532" i="1" s="1"/>
  <c r="D2531" i="1"/>
  <c r="B2531" i="1"/>
  <c r="B2531" i="2" s="1"/>
  <c r="AE468" i="3"/>
  <c r="AC469" i="3"/>
  <c r="L3067" i="2" l="1"/>
  <c r="L3067" i="1" s="1"/>
  <c r="L3605" i="2"/>
  <c r="L3605" i="1" s="1"/>
  <c r="L5222" i="2"/>
  <c r="L5222" i="1" s="1"/>
  <c r="L4144" i="2"/>
  <c r="L4144" i="1" s="1"/>
  <c r="L4682" i="2"/>
  <c r="L4682" i="1" s="1"/>
  <c r="L2531" i="2"/>
  <c r="L2531" i="1" s="1"/>
  <c r="A3606" i="2"/>
  <c r="A4683" i="2"/>
  <c r="A2532" i="2"/>
  <c r="A3068" i="2"/>
  <c r="A5223" i="2"/>
  <c r="A4145" i="2"/>
  <c r="G2540" i="2"/>
  <c r="G3078" i="2"/>
  <c r="G3617" i="2" s="1"/>
  <c r="G4156" i="2" s="1"/>
  <c r="G4695" i="2" s="1"/>
  <c r="G5234" i="2" s="1"/>
  <c r="D5223" i="1"/>
  <c r="A5224" i="1"/>
  <c r="F5224" i="1" s="1"/>
  <c r="B5223" i="1"/>
  <c r="B5223" i="2" s="1"/>
  <c r="D4683" i="1"/>
  <c r="A4684" i="1"/>
  <c r="F4684" i="1" s="1"/>
  <c r="B4683" i="1"/>
  <c r="B4683" i="2" s="1"/>
  <c r="A4146" i="1"/>
  <c r="F4146" i="1" s="1"/>
  <c r="D4145" i="1"/>
  <c r="B4145" i="1"/>
  <c r="B4145" i="2" s="1"/>
  <c r="B3606" i="1"/>
  <c r="B3606" i="2" s="1"/>
  <c r="A3607" i="1"/>
  <c r="F3607" i="1" s="1"/>
  <c r="D3606" i="1"/>
  <c r="A3069" i="1"/>
  <c r="F3069" i="1" s="1"/>
  <c r="B3068" i="1"/>
  <c r="B3068" i="2" s="1"/>
  <c r="D3068" i="1"/>
  <c r="B2532" i="1"/>
  <c r="B2532" i="2" s="1"/>
  <c r="A2533" i="1"/>
  <c r="F2533" i="1" s="1"/>
  <c r="D2532" i="1"/>
  <c r="AE469" i="3"/>
  <c r="AC470" i="3"/>
  <c r="L4145" i="2" l="1"/>
  <c r="L4145" i="1" s="1"/>
  <c r="L5223" i="2"/>
  <c r="L5223" i="1" s="1"/>
  <c r="L3068" i="2"/>
  <c r="L3068" i="1" s="1"/>
  <c r="L2532" i="2"/>
  <c r="L2532" i="1" s="1"/>
  <c r="L4683" i="2"/>
  <c r="L4683" i="1" s="1"/>
  <c r="L3606" i="2"/>
  <c r="L3606" i="1" s="1"/>
  <c r="A4146" i="2"/>
  <c r="A4684" i="2"/>
  <c r="A5224" i="2"/>
  <c r="A2533" i="2"/>
  <c r="A3069" i="2"/>
  <c r="A3607" i="2"/>
  <c r="G2541" i="2"/>
  <c r="G3079" i="2"/>
  <c r="G3618" i="2" s="1"/>
  <c r="G4157" i="2" s="1"/>
  <c r="G4696" i="2" s="1"/>
  <c r="G5235" i="2" s="1"/>
  <c r="D5224" i="1"/>
  <c r="A5225" i="1"/>
  <c r="F5225" i="1" s="1"/>
  <c r="B5224" i="1"/>
  <c r="B5224" i="2" s="1"/>
  <c r="D4684" i="1"/>
  <c r="A4685" i="1"/>
  <c r="F4685" i="1" s="1"/>
  <c r="B4684" i="1"/>
  <c r="B4684" i="2" s="1"/>
  <c r="A4147" i="1"/>
  <c r="F4147" i="1" s="1"/>
  <c r="D4146" i="1"/>
  <c r="B4146" i="1"/>
  <c r="B4146" i="2" s="1"/>
  <c r="A3608" i="1"/>
  <c r="F3608" i="1" s="1"/>
  <c r="B3607" i="1"/>
  <c r="B3607" i="2" s="1"/>
  <c r="D3607" i="1"/>
  <c r="B3069" i="1"/>
  <c r="B3069" i="2" s="1"/>
  <c r="A3070" i="1"/>
  <c r="F3070" i="1" s="1"/>
  <c r="D3069" i="1"/>
  <c r="A2534" i="1"/>
  <c r="F2534" i="1" s="1"/>
  <c r="B2533" i="1"/>
  <c r="B2533" i="2" s="1"/>
  <c r="D2533" i="1"/>
  <c r="AE470" i="3"/>
  <c r="AC471" i="3"/>
  <c r="L3607" i="2" l="1"/>
  <c r="L3607" i="1" s="1"/>
  <c r="L3069" i="2"/>
  <c r="L3069" i="1" s="1"/>
  <c r="L2533" i="2"/>
  <c r="L2533" i="1" s="1"/>
  <c r="L5224" i="2"/>
  <c r="L5224" i="1" s="1"/>
  <c r="L4684" i="2"/>
  <c r="L4684" i="1" s="1"/>
  <c r="L4146" i="2"/>
  <c r="L4146" i="1" s="1"/>
  <c r="A4685" i="2"/>
  <c r="A2534" i="2"/>
  <c r="A3608" i="2"/>
  <c r="A3070" i="2"/>
  <c r="A5225" i="2"/>
  <c r="A4147" i="2"/>
  <c r="G2542" i="2"/>
  <c r="G3080" i="2"/>
  <c r="G3619" i="2" s="1"/>
  <c r="G4158" i="2" s="1"/>
  <c r="G4697" i="2" s="1"/>
  <c r="G5236" i="2" s="1"/>
  <c r="D5225" i="1"/>
  <c r="B5225" i="1"/>
  <c r="B5225" i="2" s="1"/>
  <c r="A5226" i="1"/>
  <c r="F5226" i="1" s="1"/>
  <c r="A4686" i="1"/>
  <c r="F4686" i="1" s="1"/>
  <c r="B4685" i="1"/>
  <c r="B4685" i="2" s="1"/>
  <c r="D4685" i="1"/>
  <c r="B4147" i="1"/>
  <c r="B4147" i="2" s="1"/>
  <c r="A4148" i="1"/>
  <c r="F4148" i="1" s="1"/>
  <c r="D4147" i="1"/>
  <c r="D3608" i="1"/>
  <c r="B3608" i="1"/>
  <c r="B3608" i="2" s="1"/>
  <c r="A3609" i="1"/>
  <c r="F3609" i="1" s="1"/>
  <c r="B3070" i="1"/>
  <c r="B3070" i="2" s="1"/>
  <c r="A3071" i="1"/>
  <c r="F3071" i="1" s="1"/>
  <c r="D3070" i="1"/>
  <c r="D2534" i="1"/>
  <c r="B2534" i="1"/>
  <c r="B2534" i="2" s="1"/>
  <c r="A2535" i="1"/>
  <c r="F2535" i="1" s="1"/>
  <c r="AE471" i="3"/>
  <c r="AC472" i="3"/>
  <c r="L4147" i="2" l="1"/>
  <c r="L4147" i="1" s="1"/>
  <c r="L5225" i="2"/>
  <c r="L5225" i="1" s="1"/>
  <c r="L3070" i="2"/>
  <c r="L3070" i="1" s="1"/>
  <c r="L3608" i="2"/>
  <c r="L3608" i="1" s="1"/>
  <c r="L2534" i="2"/>
  <c r="L2534" i="1" s="1"/>
  <c r="L4685" i="2"/>
  <c r="L4685" i="1" s="1"/>
  <c r="A4148" i="2"/>
  <c r="A4686" i="2"/>
  <c r="A5226" i="2"/>
  <c r="A3071" i="2"/>
  <c r="A2535" i="2"/>
  <c r="A3609" i="2"/>
  <c r="G2543" i="2"/>
  <c r="G3081" i="2"/>
  <c r="G3620" i="2" s="1"/>
  <c r="G4159" i="2" s="1"/>
  <c r="G4698" i="2" s="1"/>
  <c r="G5237" i="2" s="1"/>
  <c r="A5227" i="1"/>
  <c r="F5227" i="1" s="1"/>
  <c r="B5226" i="1"/>
  <c r="B5226" i="2" s="1"/>
  <c r="D5226" i="1"/>
  <c r="A4687" i="1"/>
  <c r="F4687" i="1" s="1"/>
  <c r="D4686" i="1"/>
  <c r="B4686" i="1"/>
  <c r="B4686" i="2" s="1"/>
  <c r="B4148" i="1"/>
  <c r="B4148" i="2" s="1"/>
  <c r="A4149" i="1"/>
  <c r="F4149" i="1" s="1"/>
  <c r="D4148" i="1"/>
  <c r="B3609" i="1"/>
  <c r="B3609" i="2" s="1"/>
  <c r="A3610" i="1"/>
  <c r="F3610" i="1" s="1"/>
  <c r="D3609" i="1"/>
  <c r="A3072" i="1"/>
  <c r="F3072" i="1" s="1"/>
  <c r="D3071" i="1"/>
  <c r="B3071" i="1"/>
  <c r="B3071" i="2" s="1"/>
  <c r="B2535" i="1"/>
  <c r="B2535" i="2" s="1"/>
  <c r="A2536" i="1"/>
  <c r="F2536" i="1" s="1"/>
  <c r="D2535" i="1"/>
  <c r="AE472" i="3"/>
  <c r="AC473" i="3"/>
  <c r="L2535" i="2" l="1"/>
  <c r="L2535" i="1" s="1"/>
  <c r="L3609" i="2"/>
  <c r="L3609" i="1" s="1"/>
  <c r="L3071" i="2"/>
  <c r="L3071" i="1" s="1"/>
  <c r="L5226" i="2"/>
  <c r="L5226" i="1" s="1"/>
  <c r="L4686" i="2"/>
  <c r="L4686" i="1" s="1"/>
  <c r="L4148" i="2"/>
  <c r="L4148" i="1" s="1"/>
  <c r="A4149" i="2"/>
  <c r="A4687" i="2"/>
  <c r="A2536" i="2"/>
  <c r="A3072" i="2"/>
  <c r="A5227" i="2"/>
  <c r="A3610" i="2"/>
  <c r="G2544" i="2"/>
  <c r="G3082" i="2"/>
  <c r="G3621" i="2" s="1"/>
  <c r="G4160" i="2" s="1"/>
  <c r="G4699" i="2" s="1"/>
  <c r="G5238" i="2" s="1"/>
  <c r="A5228" i="1"/>
  <c r="F5228" i="1" s="1"/>
  <c r="D5227" i="1"/>
  <c r="B5227" i="1"/>
  <c r="B5227" i="2" s="1"/>
  <c r="B4687" i="1"/>
  <c r="B4687" i="2" s="1"/>
  <c r="A4688" i="1"/>
  <c r="F4688" i="1" s="1"/>
  <c r="D4687" i="1"/>
  <c r="D4149" i="1"/>
  <c r="B4149" i="1"/>
  <c r="B4149" i="2" s="1"/>
  <c r="A4150" i="1"/>
  <c r="F4150" i="1" s="1"/>
  <c r="A3611" i="1"/>
  <c r="F3611" i="1" s="1"/>
  <c r="D3610" i="1"/>
  <c r="B3610" i="1"/>
  <c r="B3610" i="2" s="1"/>
  <c r="D3072" i="1"/>
  <c r="B3072" i="1"/>
  <c r="B3072" i="2" s="1"/>
  <c r="A3073" i="1"/>
  <c r="F3073" i="1" s="1"/>
  <c r="D2536" i="1"/>
  <c r="A2537" i="1"/>
  <c r="F2537" i="1" s="1"/>
  <c r="B2536" i="1"/>
  <c r="B2536" i="2" s="1"/>
  <c r="AC474" i="3"/>
  <c r="AE473" i="3"/>
  <c r="L3610" i="2" l="1"/>
  <c r="L3610" i="1" s="1"/>
  <c r="L5227" i="2"/>
  <c r="L5227" i="1" s="1"/>
  <c r="L3072" i="2"/>
  <c r="L3072" i="1" s="1"/>
  <c r="L2536" i="2"/>
  <c r="L2536" i="1" s="1"/>
  <c r="L4687" i="2"/>
  <c r="L4687" i="1" s="1"/>
  <c r="L4149" i="2"/>
  <c r="L4149" i="1" s="1"/>
  <c r="A3611" i="2"/>
  <c r="A4688" i="2"/>
  <c r="A4150" i="2"/>
  <c r="A2537" i="2"/>
  <c r="A3073" i="2"/>
  <c r="A5228" i="2"/>
  <c r="G2545" i="2"/>
  <c r="G3083" i="2"/>
  <c r="G3622" i="2" s="1"/>
  <c r="G4161" i="2" s="1"/>
  <c r="G4700" i="2" s="1"/>
  <c r="G5239" i="2" s="1"/>
  <c r="B5228" i="1"/>
  <c r="B5228" i="2" s="1"/>
  <c r="D5228" i="1"/>
  <c r="A5229" i="1"/>
  <c r="F5229" i="1" s="1"/>
  <c r="B4688" i="1"/>
  <c r="B4688" i="2" s="1"/>
  <c r="A4689" i="1"/>
  <c r="F4689" i="1" s="1"/>
  <c r="D4688" i="1"/>
  <c r="D4150" i="1"/>
  <c r="B4150" i="1"/>
  <c r="B4150" i="2" s="1"/>
  <c r="A4151" i="1"/>
  <c r="F4151" i="1" s="1"/>
  <c r="D3611" i="1"/>
  <c r="B3611" i="1"/>
  <c r="B3611" i="2" s="1"/>
  <c r="A3612" i="1"/>
  <c r="F3612" i="1" s="1"/>
  <c r="D3073" i="1"/>
  <c r="B3073" i="1"/>
  <c r="B3073" i="2" s="1"/>
  <c r="A3074" i="1"/>
  <c r="F3074" i="1" s="1"/>
  <c r="D2537" i="1"/>
  <c r="B2537" i="1"/>
  <c r="B2537" i="2" s="1"/>
  <c r="A2538" i="1"/>
  <c r="F2538" i="1" s="1"/>
  <c r="AE474" i="3"/>
  <c r="AC475" i="3"/>
  <c r="L3611" i="2" l="1"/>
  <c r="L3611" i="1" s="1"/>
  <c r="L3073" i="2"/>
  <c r="L3073" i="1" s="1"/>
  <c r="L5228" i="2"/>
  <c r="L5228" i="1" s="1"/>
  <c r="L2537" i="2"/>
  <c r="L2537" i="1" s="1"/>
  <c r="L4150" i="2"/>
  <c r="L4150" i="1" s="1"/>
  <c r="L4688" i="2"/>
  <c r="L4688" i="1" s="1"/>
  <c r="A4151" i="2"/>
  <c r="A3074" i="2"/>
  <c r="A3612" i="2"/>
  <c r="A2538" i="2"/>
  <c r="A4689" i="2"/>
  <c r="A5229" i="2"/>
  <c r="G2546" i="2"/>
  <c r="G3084" i="2"/>
  <c r="G3623" i="2" s="1"/>
  <c r="G4162" i="2" s="1"/>
  <c r="G4701" i="2" s="1"/>
  <c r="G5240" i="2" s="1"/>
  <c r="B5229" i="1"/>
  <c r="B5229" i="2" s="1"/>
  <c r="A5230" i="1"/>
  <c r="F5230" i="1" s="1"/>
  <c r="D5229" i="1"/>
  <c r="D4689" i="1"/>
  <c r="B4689" i="1"/>
  <c r="B4689" i="2" s="1"/>
  <c r="A4690" i="1"/>
  <c r="F4690" i="1" s="1"/>
  <c r="D4151" i="1"/>
  <c r="B4151" i="1"/>
  <c r="B4151" i="2" s="1"/>
  <c r="A4152" i="1"/>
  <c r="F4152" i="1" s="1"/>
  <c r="B3612" i="1"/>
  <c r="B3612" i="2" s="1"/>
  <c r="A3613" i="1"/>
  <c r="F3613" i="1" s="1"/>
  <c r="D3612" i="1"/>
  <c r="D3074" i="1"/>
  <c r="B3074" i="1"/>
  <c r="B3074" i="2" s="1"/>
  <c r="A3075" i="1"/>
  <c r="F3075" i="1" s="1"/>
  <c r="A2539" i="1"/>
  <c r="F2539" i="1" s="1"/>
  <c r="B2538" i="1"/>
  <c r="B2538" i="2" s="1"/>
  <c r="D2538" i="1"/>
  <c r="AE475" i="3"/>
  <c r="AC476" i="3"/>
  <c r="L5229" i="2" l="1"/>
  <c r="L5229" i="1" s="1"/>
  <c r="L4689" i="2"/>
  <c r="L4689" i="1" s="1"/>
  <c r="L2538" i="2"/>
  <c r="L2538" i="1" s="1"/>
  <c r="L3612" i="2"/>
  <c r="L3612" i="1" s="1"/>
  <c r="L3074" i="2"/>
  <c r="L3074" i="1" s="1"/>
  <c r="L4151" i="2"/>
  <c r="L4151" i="1" s="1"/>
  <c r="A4152" i="2"/>
  <c r="A3075" i="2"/>
  <c r="A4690" i="2"/>
  <c r="A5230" i="2"/>
  <c r="A2539" i="2"/>
  <c r="A3613" i="2"/>
  <c r="G2547" i="2"/>
  <c r="G3085" i="2"/>
  <c r="G3624" i="2" s="1"/>
  <c r="G4163" i="2" s="1"/>
  <c r="G4702" i="2" s="1"/>
  <c r="G5241" i="2" s="1"/>
  <c r="D5230" i="1"/>
  <c r="A5231" i="1"/>
  <c r="F5231" i="1" s="1"/>
  <c r="B5230" i="1"/>
  <c r="B5230" i="2" s="1"/>
  <c r="D4690" i="1"/>
  <c r="B4690" i="1"/>
  <c r="B4690" i="2" s="1"/>
  <c r="A4691" i="1"/>
  <c r="F4691" i="1" s="1"/>
  <c r="D4152" i="1"/>
  <c r="B4152" i="1"/>
  <c r="B4152" i="2" s="1"/>
  <c r="A4153" i="1"/>
  <c r="F4153" i="1" s="1"/>
  <c r="D3613" i="1"/>
  <c r="B3613" i="1"/>
  <c r="B3613" i="2" s="1"/>
  <c r="A3614" i="1"/>
  <c r="F3614" i="1" s="1"/>
  <c r="D3075" i="1"/>
  <c r="A3076" i="1"/>
  <c r="F3076" i="1" s="1"/>
  <c r="B3075" i="1"/>
  <c r="B3075" i="2" s="1"/>
  <c r="D2539" i="1"/>
  <c r="A2540" i="1"/>
  <c r="F2540" i="1" s="1"/>
  <c r="B2539" i="1"/>
  <c r="B2539" i="2" s="1"/>
  <c r="AE476" i="3"/>
  <c r="AC477" i="3"/>
  <c r="L3613" i="2" l="1"/>
  <c r="L3613" i="1" s="1"/>
  <c r="L2539" i="2"/>
  <c r="L2539" i="1" s="1"/>
  <c r="L5230" i="2"/>
  <c r="L5230" i="1" s="1"/>
  <c r="L4690" i="2"/>
  <c r="L4690" i="1" s="1"/>
  <c r="L3075" i="2"/>
  <c r="L3075" i="1" s="1"/>
  <c r="L4152" i="2"/>
  <c r="L4152" i="1" s="1"/>
  <c r="A4691" i="2"/>
  <c r="A4153" i="2"/>
  <c r="A3076" i="2"/>
  <c r="A5231" i="2"/>
  <c r="A2540" i="2"/>
  <c r="A3614" i="2"/>
  <c r="G2548" i="2"/>
  <c r="G3086" i="2"/>
  <c r="G3625" i="2" s="1"/>
  <c r="G4164" i="2" s="1"/>
  <c r="G4703" i="2" s="1"/>
  <c r="G5242" i="2" s="1"/>
  <c r="D5231" i="1"/>
  <c r="A5232" i="1"/>
  <c r="F5232" i="1" s="1"/>
  <c r="B5231" i="1"/>
  <c r="B5231" i="2" s="1"/>
  <c r="D4691" i="1"/>
  <c r="B4691" i="1"/>
  <c r="B4691" i="2" s="1"/>
  <c r="A4692" i="1"/>
  <c r="F4692" i="1" s="1"/>
  <c r="D4153" i="1"/>
  <c r="B4153" i="1"/>
  <c r="B4153" i="2" s="1"/>
  <c r="A4154" i="1"/>
  <c r="F4154" i="1" s="1"/>
  <c r="D3614" i="1"/>
  <c r="B3614" i="1"/>
  <c r="B3614" i="2" s="1"/>
  <c r="A3615" i="1"/>
  <c r="F3615" i="1" s="1"/>
  <c r="D3076" i="1"/>
  <c r="A3077" i="1"/>
  <c r="F3077" i="1" s="1"/>
  <c r="B3076" i="1"/>
  <c r="B3076" i="2" s="1"/>
  <c r="A2541" i="1"/>
  <c r="F2541" i="1" s="1"/>
  <c r="B2540" i="1"/>
  <c r="B2540" i="2" s="1"/>
  <c r="D2540" i="1"/>
  <c r="AE477" i="3"/>
  <c r="AC478" i="3"/>
  <c r="L2540" i="2" l="1"/>
  <c r="L2540" i="1" s="1"/>
  <c r="L3614" i="2"/>
  <c r="L3614" i="1" s="1"/>
  <c r="L5231" i="2"/>
  <c r="L5231" i="1" s="1"/>
  <c r="L3076" i="2"/>
  <c r="L3076" i="1" s="1"/>
  <c r="L4153" i="2"/>
  <c r="L4153" i="1" s="1"/>
  <c r="L4691" i="2"/>
  <c r="L4691" i="1" s="1"/>
  <c r="A4692" i="2"/>
  <c r="A4154" i="2"/>
  <c r="A2541" i="2"/>
  <c r="A3077" i="2"/>
  <c r="A5232" i="2"/>
  <c r="A3615" i="2"/>
  <c r="G2549" i="2"/>
  <c r="G3087" i="2"/>
  <c r="G3626" i="2" s="1"/>
  <c r="G4165" i="2" s="1"/>
  <c r="G4704" i="2" s="1"/>
  <c r="G5243" i="2" s="1"/>
  <c r="B5232" i="1"/>
  <c r="B5232" i="2" s="1"/>
  <c r="A5233" i="1"/>
  <c r="F5233" i="1" s="1"/>
  <c r="D5232" i="1"/>
  <c r="D4692" i="1"/>
  <c r="A4693" i="1"/>
  <c r="F4693" i="1" s="1"/>
  <c r="B4692" i="1"/>
  <c r="B4692" i="2" s="1"/>
  <c r="D4154" i="1"/>
  <c r="A4155" i="1"/>
  <c r="F4155" i="1" s="1"/>
  <c r="B4154" i="1"/>
  <c r="B4154" i="2" s="1"/>
  <c r="D3615" i="1"/>
  <c r="B3615" i="1"/>
  <c r="B3615" i="2" s="1"/>
  <c r="A3616" i="1"/>
  <c r="F3616" i="1" s="1"/>
  <c r="B3077" i="1"/>
  <c r="B3077" i="2" s="1"/>
  <c r="A3078" i="1"/>
  <c r="F3078" i="1" s="1"/>
  <c r="D3077" i="1"/>
  <c r="A2542" i="1"/>
  <c r="F2542" i="1" s="1"/>
  <c r="B2541" i="1"/>
  <c r="B2541" i="2" s="1"/>
  <c r="D2541" i="1"/>
  <c r="AE478" i="3"/>
  <c r="AC479" i="3"/>
  <c r="L3615" i="2" l="1"/>
  <c r="L3615" i="1" s="1"/>
  <c r="L5232" i="2"/>
  <c r="L5232" i="1" s="1"/>
  <c r="L3077" i="2"/>
  <c r="L3077" i="1" s="1"/>
  <c r="L2541" i="2"/>
  <c r="L2541" i="1" s="1"/>
  <c r="L4154" i="2"/>
  <c r="L4154" i="1" s="1"/>
  <c r="L4692" i="2"/>
  <c r="L4692" i="1" s="1"/>
  <c r="A4155" i="2"/>
  <c r="A3078" i="2"/>
  <c r="A5233" i="2"/>
  <c r="A3616" i="2"/>
  <c r="A4693" i="2"/>
  <c r="A2542" i="2"/>
  <c r="G2550" i="2"/>
  <c r="G3088" i="2"/>
  <c r="G3627" i="2" s="1"/>
  <c r="G4166" i="2" s="1"/>
  <c r="G4705" i="2" s="1"/>
  <c r="G5244" i="2" s="1"/>
  <c r="B5233" i="1"/>
  <c r="B5233" i="2" s="1"/>
  <c r="D5233" i="1"/>
  <c r="A5234" i="1"/>
  <c r="F5234" i="1" s="1"/>
  <c r="D4693" i="1"/>
  <c r="B4693" i="1"/>
  <c r="B4693" i="2" s="1"/>
  <c r="A4694" i="1"/>
  <c r="F4694" i="1" s="1"/>
  <c r="D4155" i="1"/>
  <c r="B4155" i="1"/>
  <c r="B4155" i="2" s="1"/>
  <c r="A4156" i="1"/>
  <c r="F4156" i="1" s="1"/>
  <c r="D3616" i="1"/>
  <c r="A3617" i="1"/>
  <c r="F3617" i="1" s="1"/>
  <c r="B3616" i="1"/>
  <c r="B3616" i="2" s="1"/>
  <c r="A3079" i="1"/>
  <c r="F3079" i="1" s="1"/>
  <c r="D3078" i="1"/>
  <c r="B3078" i="1"/>
  <c r="B3078" i="2" s="1"/>
  <c r="A2543" i="1"/>
  <c r="F2543" i="1" s="1"/>
  <c r="B2542" i="1"/>
  <c r="B2542" i="2" s="1"/>
  <c r="D2542" i="1"/>
  <c r="AE479" i="3"/>
  <c r="AC480" i="3"/>
  <c r="L4693" i="2" l="1"/>
  <c r="L4693" i="1" s="1"/>
  <c r="L2542" i="2"/>
  <c r="L2542" i="1" s="1"/>
  <c r="L3616" i="2"/>
  <c r="L3616" i="1" s="1"/>
  <c r="L5233" i="2"/>
  <c r="L5233" i="1" s="1"/>
  <c r="L3078" i="2"/>
  <c r="L3078" i="1" s="1"/>
  <c r="L4155" i="2"/>
  <c r="L4155" i="1" s="1"/>
  <c r="A4694" i="2"/>
  <c r="A4156" i="2"/>
  <c r="A3079" i="2"/>
  <c r="A2543" i="2"/>
  <c r="A5234" i="2"/>
  <c r="A3617" i="2"/>
  <c r="G2551" i="2"/>
  <c r="G3089" i="2"/>
  <c r="G3628" i="2" s="1"/>
  <c r="G4167" i="2" s="1"/>
  <c r="G4706" i="2" s="1"/>
  <c r="G5245" i="2" s="1"/>
  <c r="D5234" i="1"/>
  <c r="B5234" i="1"/>
  <c r="B5234" i="2" s="1"/>
  <c r="A5235" i="1"/>
  <c r="F5235" i="1" s="1"/>
  <c r="B4694" i="1"/>
  <c r="B4694" i="2" s="1"/>
  <c r="A4695" i="1"/>
  <c r="F4695" i="1" s="1"/>
  <c r="D4694" i="1"/>
  <c r="A4157" i="1"/>
  <c r="F4157" i="1" s="1"/>
  <c r="D4156" i="1"/>
  <c r="B4156" i="1"/>
  <c r="B4156" i="2" s="1"/>
  <c r="A3618" i="1"/>
  <c r="F3618" i="1" s="1"/>
  <c r="B3617" i="1"/>
  <c r="B3617" i="2" s="1"/>
  <c r="D3617" i="1"/>
  <c r="D3079" i="1"/>
  <c r="B3079" i="1"/>
  <c r="B3079" i="2" s="1"/>
  <c r="A3080" i="1"/>
  <c r="F3080" i="1" s="1"/>
  <c r="A2544" i="1"/>
  <c r="F2544" i="1" s="1"/>
  <c r="B2543" i="1"/>
  <c r="B2543" i="2" s="1"/>
  <c r="D2543" i="1"/>
  <c r="AE480" i="3"/>
  <c r="AC481" i="3"/>
  <c r="L3617" i="2" l="1"/>
  <c r="L3617" i="1" s="1"/>
  <c r="L5234" i="2"/>
  <c r="L5234" i="1" s="1"/>
  <c r="L2543" i="2"/>
  <c r="L2543" i="1" s="1"/>
  <c r="L3079" i="2"/>
  <c r="L3079" i="1" s="1"/>
  <c r="L4156" i="2"/>
  <c r="L4156" i="1" s="1"/>
  <c r="L4694" i="2"/>
  <c r="L4694" i="1" s="1"/>
  <c r="A3618" i="2"/>
  <c r="A4157" i="2"/>
  <c r="A2544" i="2"/>
  <c r="A4695" i="2"/>
  <c r="A3080" i="2"/>
  <c r="A5235" i="2"/>
  <c r="G2552" i="2"/>
  <c r="G3090" i="2"/>
  <c r="G3629" i="2" s="1"/>
  <c r="G4168" i="2" s="1"/>
  <c r="G4707" i="2" s="1"/>
  <c r="G5246" i="2" s="1"/>
  <c r="D5235" i="1"/>
  <c r="A5236" i="1"/>
  <c r="F5236" i="1" s="1"/>
  <c r="B5235" i="1"/>
  <c r="B5235" i="2" s="1"/>
  <c r="D4695" i="1"/>
  <c r="A4696" i="1"/>
  <c r="F4696" i="1" s="1"/>
  <c r="B4695" i="1"/>
  <c r="B4695" i="2" s="1"/>
  <c r="A4158" i="1"/>
  <c r="F4158" i="1" s="1"/>
  <c r="B4157" i="1"/>
  <c r="B4157" i="2" s="1"/>
  <c r="D4157" i="1"/>
  <c r="B3618" i="1"/>
  <c r="B3618" i="2" s="1"/>
  <c r="A3619" i="1"/>
  <c r="F3619" i="1" s="1"/>
  <c r="D3618" i="1"/>
  <c r="A3081" i="1"/>
  <c r="F3081" i="1" s="1"/>
  <c r="B3080" i="1"/>
  <c r="B3080" i="2" s="1"/>
  <c r="D3080" i="1"/>
  <c r="B2544" i="1"/>
  <c r="B2544" i="2" s="1"/>
  <c r="A2545" i="1"/>
  <c r="F2545" i="1" s="1"/>
  <c r="D2544" i="1"/>
  <c r="AE481" i="3"/>
  <c r="AC482" i="3"/>
  <c r="L5235" i="2" l="1"/>
  <c r="L5235" i="1" s="1"/>
  <c r="L3080" i="2"/>
  <c r="L3080" i="1" s="1"/>
  <c r="L4695" i="2"/>
  <c r="L4695" i="1" s="1"/>
  <c r="L2544" i="2"/>
  <c r="L2544" i="1" s="1"/>
  <c r="L4157" i="2"/>
  <c r="L4157" i="1" s="1"/>
  <c r="L3618" i="2"/>
  <c r="L3618" i="1" s="1"/>
  <c r="A4158" i="2"/>
  <c r="A4696" i="2"/>
  <c r="A3081" i="2"/>
  <c r="A5236" i="2"/>
  <c r="A2545" i="2"/>
  <c r="A3619" i="2"/>
  <c r="G2553" i="2"/>
  <c r="G3091" i="2"/>
  <c r="G3630" i="2" s="1"/>
  <c r="G4169" i="2" s="1"/>
  <c r="G4708" i="2" s="1"/>
  <c r="G5247" i="2" s="1"/>
  <c r="A5237" i="1"/>
  <c r="F5237" i="1" s="1"/>
  <c r="D5236" i="1"/>
  <c r="B5236" i="1"/>
  <c r="B5236" i="2" s="1"/>
  <c r="D4696" i="1"/>
  <c r="B4696" i="1"/>
  <c r="B4696" i="2" s="1"/>
  <c r="A4697" i="1"/>
  <c r="F4697" i="1" s="1"/>
  <c r="A4159" i="1"/>
  <c r="F4159" i="1" s="1"/>
  <c r="B4158" i="1"/>
  <c r="B4158" i="2" s="1"/>
  <c r="D4158" i="1"/>
  <c r="A3620" i="1"/>
  <c r="F3620" i="1" s="1"/>
  <c r="B3619" i="1"/>
  <c r="B3619" i="2" s="1"/>
  <c r="D3619" i="1"/>
  <c r="D3081" i="1"/>
  <c r="B3081" i="1"/>
  <c r="B3081" i="2" s="1"/>
  <c r="A3082" i="1"/>
  <c r="F3082" i="1" s="1"/>
  <c r="A2546" i="1"/>
  <c r="F2546" i="1" s="1"/>
  <c r="B2545" i="1"/>
  <c r="B2545" i="2" s="1"/>
  <c r="D2545" i="1"/>
  <c r="AE482" i="3"/>
  <c r="AC483" i="3"/>
  <c r="L3619" i="2" l="1"/>
  <c r="L3619" i="1" s="1"/>
  <c r="L2545" i="2"/>
  <c r="L2545" i="1" s="1"/>
  <c r="L5236" i="2"/>
  <c r="L5236" i="1" s="1"/>
  <c r="L3081" i="2"/>
  <c r="L3081" i="1" s="1"/>
  <c r="L4696" i="2"/>
  <c r="L4696" i="1" s="1"/>
  <c r="L4158" i="2"/>
  <c r="L4158" i="1" s="1"/>
  <c r="A2546" i="2"/>
  <c r="A5237" i="2"/>
  <c r="A3620" i="2"/>
  <c r="A4697" i="2"/>
  <c r="A4159" i="2"/>
  <c r="A3082" i="2"/>
  <c r="G2554" i="2"/>
  <c r="G3092" i="2"/>
  <c r="G3631" i="2" s="1"/>
  <c r="G4170" i="2" s="1"/>
  <c r="G4709" i="2" s="1"/>
  <c r="G5248" i="2" s="1"/>
  <c r="A5238" i="1"/>
  <c r="F5238" i="1" s="1"/>
  <c r="B5237" i="1"/>
  <c r="B5237" i="2" s="1"/>
  <c r="D5237" i="1"/>
  <c r="A4698" i="1"/>
  <c r="F4698" i="1" s="1"/>
  <c r="B4697" i="1"/>
  <c r="B4697" i="2" s="1"/>
  <c r="D4697" i="1"/>
  <c r="B4159" i="1"/>
  <c r="B4159" i="2" s="1"/>
  <c r="A4160" i="1"/>
  <c r="F4160" i="1" s="1"/>
  <c r="D4159" i="1"/>
  <c r="D3620" i="1"/>
  <c r="A3621" i="1"/>
  <c r="F3621" i="1" s="1"/>
  <c r="B3620" i="1"/>
  <c r="B3620" i="2" s="1"/>
  <c r="B3082" i="1"/>
  <c r="B3082" i="2" s="1"/>
  <c r="A3083" i="1"/>
  <c r="F3083" i="1" s="1"/>
  <c r="D3082" i="1"/>
  <c r="D2546" i="1"/>
  <c r="A2547" i="1"/>
  <c r="F2547" i="1" s="1"/>
  <c r="B2546" i="1"/>
  <c r="B2546" i="2" s="1"/>
  <c r="AE483" i="3"/>
  <c r="AC484" i="3"/>
  <c r="L3082" i="2" l="1"/>
  <c r="L3082" i="1" s="1"/>
  <c r="L4159" i="2"/>
  <c r="L4159" i="1" s="1"/>
  <c r="L4697" i="2"/>
  <c r="L4697" i="1" s="1"/>
  <c r="L3620" i="2"/>
  <c r="L3620" i="1" s="1"/>
  <c r="L5237" i="2"/>
  <c r="L5237" i="1" s="1"/>
  <c r="L2546" i="2"/>
  <c r="L2546" i="1" s="1"/>
  <c r="A4698" i="2"/>
  <c r="A4160" i="2"/>
  <c r="A3083" i="2"/>
  <c r="A5238" i="2"/>
  <c r="A2547" i="2"/>
  <c r="A3621" i="2"/>
  <c r="G2555" i="2"/>
  <c r="G3093" i="2"/>
  <c r="G3632" i="2" s="1"/>
  <c r="G4171" i="2" s="1"/>
  <c r="G4710" i="2" s="1"/>
  <c r="G5249" i="2" s="1"/>
  <c r="B5238" i="1"/>
  <c r="B5238" i="2" s="1"/>
  <c r="A5239" i="1"/>
  <c r="F5239" i="1" s="1"/>
  <c r="D5238" i="1"/>
  <c r="A4699" i="1"/>
  <c r="F4699" i="1" s="1"/>
  <c r="D4698" i="1"/>
  <c r="B4698" i="1"/>
  <c r="B4698" i="2" s="1"/>
  <c r="B4160" i="1"/>
  <c r="B4160" i="2" s="1"/>
  <c r="A4161" i="1"/>
  <c r="F4161" i="1" s="1"/>
  <c r="D4160" i="1"/>
  <c r="B3621" i="1"/>
  <c r="B3621" i="2" s="1"/>
  <c r="A3622" i="1"/>
  <c r="F3622" i="1" s="1"/>
  <c r="D3621" i="1"/>
  <c r="A3084" i="1"/>
  <c r="F3084" i="1" s="1"/>
  <c r="B3083" i="1"/>
  <c r="B3083" i="2" s="1"/>
  <c r="D3083" i="1"/>
  <c r="A2548" i="1"/>
  <c r="F2548" i="1" s="1"/>
  <c r="D2547" i="1"/>
  <c r="B2547" i="1"/>
  <c r="B2547" i="2" s="1"/>
  <c r="AE484" i="3"/>
  <c r="AC485" i="3"/>
  <c r="L2547" i="2" l="1"/>
  <c r="L2547" i="1" s="1"/>
  <c r="L3621" i="2"/>
  <c r="L3621" i="1" s="1"/>
  <c r="L3083" i="2"/>
  <c r="L3083" i="1" s="1"/>
  <c r="L5238" i="2"/>
  <c r="L5238" i="1" s="1"/>
  <c r="L4160" i="2"/>
  <c r="L4160" i="1" s="1"/>
  <c r="L4698" i="2"/>
  <c r="L4698" i="1" s="1"/>
  <c r="A4161" i="2"/>
  <c r="A2548" i="2"/>
  <c r="A4699" i="2"/>
  <c r="A5239" i="2"/>
  <c r="A3084" i="2"/>
  <c r="A3622" i="2"/>
  <c r="G2556" i="2"/>
  <c r="G3094" i="2"/>
  <c r="G3633" i="2" s="1"/>
  <c r="G4172" i="2" s="1"/>
  <c r="G4711" i="2" s="1"/>
  <c r="G5250" i="2" s="1"/>
  <c r="D5239" i="1"/>
  <c r="A5240" i="1"/>
  <c r="F5240" i="1" s="1"/>
  <c r="B5239" i="1"/>
  <c r="B5239" i="2" s="1"/>
  <c r="B4699" i="1"/>
  <c r="B4699" i="2" s="1"/>
  <c r="A4700" i="1"/>
  <c r="F4700" i="1" s="1"/>
  <c r="D4699" i="1"/>
  <c r="D4161" i="1"/>
  <c r="B4161" i="1"/>
  <c r="B4161" i="2" s="1"/>
  <c r="A4162" i="1"/>
  <c r="F4162" i="1" s="1"/>
  <c r="A3623" i="1"/>
  <c r="F3623" i="1" s="1"/>
  <c r="D3622" i="1"/>
  <c r="B3622" i="1"/>
  <c r="B3622" i="2" s="1"/>
  <c r="D3084" i="1"/>
  <c r="B3084" i="1"/>
  <c r="B3084" i="2" s="1"/>
  <c r="A3085" i="1"/>
  <c r="F3085" i="1" s="1"/>
  <c r="D2548" i="1"/>
  <c r="B2548" i="1"/>
  <c r="B2548" i="2" s="1"/>
  <c r="A2549" i="1"/>
  <c r="F2549" i="1" s="1"/>
  <c r="AC486" i="3"/>
  <c r="AE485" i="3"/>
  <c r="L3622" i="2" l="1"/>
  <c r="L3622" i="1" s="1"/>
  <c r="L3084" i="2"/>
  <c r="L3084" i="1" s="1"/>
  <c r="L5239" i="2"/>
  <c r="L5239" i="1" s="1"/>
  <c r="L4699" i="2"/>
  <c r="L4699" i="1" s="1"/>
  <c r="L2548" i="2"/>
  <c r="L2548" i="1" s="1"/>
  <c r="L4161" i="2"/>
  <c r="L4161" i="1" s="1"/>
  <c r="A3623" i="2"/>
  <c r="A4162" i="2"/>
  <c r="A2549" i="2"/>
  <c r="A4700" i="2"/>
  <c r="A3085" i="2"/>
  <c r="A5240" i="2"/>
  <c r="G2557" i="2"/>
  <c r="G3095" i="2"/>
  <c r="G3634" i="2" s="1"/>
  <c r="G4173" i="2" s="1"/>
  <c r="G4712" i="2" s="1"/>
  <c r="G5251" i="2" s="1"/>
  <c r="D5240" i="1"/>
  <c r="B5240" i="1"/>
  <c r="B5240" i="2" s="1"/>
  <c r="A5241" i="1"/>
  <c r="F5241" i="1" s="1"/>
  <c r="B4700" i="1"/>
  <c r="B4700" i="2" s="1"/>
  <c r="A4701" i="1"/>
  <c r="F4701" i="1" s="1"/>
  <c r="D4700" i="1"/>
  <c r="D4162" i="1"/>
  <c r="B4162" i="1"/>
  <c r="B4162" i="2" s="1"/>
  <c r="A4163" i="1"/>
  <c r="F4163" i="1" s="1"/>
  <c r="D3623" i="1"/>
  <c r="B3623" i="1"/>
  <c r="B3623" i="2" s="1"/>
  <c r="A3624" i="1"/>
  <c r="F3624" i="1" s="1"/>
  <c r="B3085" i="1"/>
  <c r="B3085" i="2" s="1"/>
  <c r="A3086" i="1"/>
  <c r="F3086" i="1" s="1"/>
  <c r="D3085" i="1"/>
  <c r="D2549" i="1"/>
  <c r="A2550" i="1"/>
  <c r="F2550" i="1" s="1"/>
  <c r="B2549" i="1"/>
  <c r="B2549" i="2" s="1"/>
  <c r="AE486" i="3"/>
  <c r="AC487" i="3"/>
  <c r="L5240" i="2" l="1"/>
  <c r="L5240" i="1" s="1"/>
  <c r="L3085" i="2"/>
  <c r="L3085" i="1" s="1"/>
  <c r="L4700" i="2"/>
  <c r="L4700" i="1" s="1"/>
  <c r="L2549" i="2"/>
  <c r="L2549" i="1" s="1"/>
  <c r="L4162" i="2"/>
  <c r="L4162" i="1" s="1"/>
  <c r="L3623" i="2"/>
  <c r="L3623" i="1" s="1"/>
  <c r="A5241" i="2"/>
  <c r="A3086" i="2"/>
  <c r="A4163" i="2"/>
  <c r="A3624" i="2"/>
  <c r="A2550" i="2"/>
  <c r="A4701" i="2"/>
  <c r="G2558" i="2"/>
  <c r="G3096" i="2"/>
  <c r="G3635" i="2" s="1"/>
  <c r="G4174" i="2" s="1"/>
  <c r="G4713" i="2" s="1"/>
  <c r="G5252" i="2" s="1"/>
  <c r="B5241" i="1"/>
  <c r="B5241" i="2" s="1"/>
  <c r="A5242" i="1"/>
  <c r="F5242" i="1" s="1"/>
  <c r="D5241" i="1"/>
  <c r="D4701" i="1"/>
  <c r="B4701" i="1"/>
  <c r="B4701" i="2" s="1"/>
  <c r="A4702" i="1"/>
  <c r="F4702" i="1" s="1"/>
  <c r="D4163" i="1"/>
  <c r="B4163" i="1"/>
  <c r="B4163" i="2" s="1"/>
  <c r="A4164" i="1"/>
  <c r="F4164" i="1" s="1"/>
  <c r="B3624" i="1"/>
  <c r="B3624" i="2" s="1"/>
  <c r="A3625" i="1"/>
  <c r="F3625" i="1" s="1"/>
  <c r="D3624" i="1"/>
  <c r="D3086" i="1"/>
  <c r="B3086" i="1"/>
  <c r="B3086" i="2" s="1"/>
  <c r="A3087" i="1"/>
  <c r="F3087" i="1" s="1"/>
  <c r="D2550" i="1"/>
  <c r="A2551" i="1"/>
  <c r="F2551" i="1" s="1"/>
  <c r="B2550" i="1"/>
  <c r="B2550" i="2" s="1"/>
  <c r="AE487" i="3"/>
  <c r="AC488" i="3"/>
  <c r="L4701" i="2" l="1"/>
  <c r="L4701" i="1" s="1"/>
  <c r="L2550" i="2"/>
  <c r="L2550" i="1" s="1"/>
  <c r="L3624" i="2"/>
  <c r="L3624" i="1" s="1"/>
  <c r="L4163" i="2"/>
  <c r="L4163" i="1" s="1"/>
  <c r="L3086" i="2"/>
  <c r="L3086" i="1" s="1"/>
  <c r="L5241" i="2"/>
  <c r="L5241" i="1" s="1"/>
  <c r="A4702" i="2"/>
  <c r="A4164" i="2"/>
  <c r="A2551" i="2"/>
  <c r="A5242" i="2"/>
  <c r="A3087" i="2"/>
  <c r="A3625" i="2"/>
  <c r="G2559" i="2"/>
  <c r="G3097" i="2"/>
  <c r="G3636" i="2" s="1"/>
  <c r="G4175" i="2" s="1"/>
  <c r="G4714" i="2" s="1"/>
  <c r="G5253" i="2" s="1"/>
  <c r="D5242" i="1"/>
  <c r="A5243" i="1"/>
  <c r="F5243" i="1" s="1"/>
  <c r="B5242" i="1"/>
  <c r="B5242" i="2" s="1"/>
  <c r="D4702" i="1"/>
  <c r="B4702" i="1"/>
  <c r="B4702" i="2" s="1"/>
  <c r="A4703" i="1"/>
  <c r="F4703" i="1" s="1"/>
  <c r="D4164" i="1"/>
  <c r="B4164" i="1"/>
  <c r="B4164" i="2" s="1"/>
  <c r="A4165" i="1"/>
  <c r="F4165" i="1" s="1"/>
  <c r="D3625" i="1"/>
  <c r="B3625" i="1"/>
  <c r="B3625" i="2" s="1"/>
  <c r="A3626" i="1"/>
  <c r="F3626" i="1" s="1"/>
  <c r="D3087" i="1"/>
  <c r="A3088" i="1"/>
  <c r="F3088" i="1" s="1"/>
  <c r="B3087" i="1"/>
  <c r="B3087" i="2" s="1"/>
  <c r="D2551" i="1"/>
  <c r="A2552" i="1"/>
  <c r="F2552" i="1" s="1"/>
  <c r="B2551" i="1"/>
  <c r="B2551" i="2" s="1"/>
  <c r="AE488" i="3"/>
  <c r="AC489" i="3"/>
  <c r="L3625" i="2" l="1"/>
  <c r="L3625" i="1" s="1"/>
  <c r="L3087" i="2"/>
  <c r="L3087" i="1" s="1"/>
  <c r="L5242" i="2"/>
  <c r="L5242" i="1" s="1"/>
  <c r="L2551" i="2"/>
  <c r="L2551" i="1" s="1"/>
  <c r="L4164" i="2"/>
  <c r="L4164" i="1" s="1"/>
  <c r="L4702" i="2"/>
  <c r="L4702" i="1" s="1"/>
  <c r="A4703" i="2"/>
  <c r="A4165" i="2"/>
  <c r="A3088" i="2"/>
  <c r="A5243" i="2"/>
  <c r="A2552" i="2"/>
  <c r="A3626" i="2"/>
  <c r="G2560" i="2"/>
  <c r="G3098" i="2"/>
  <c r="G3637" i="2" s="1"/>
  <c r="G4176" i="2" s="1"/>
  <c r="G4715" i="2" s="1"/>
  <c r="G5254" i="2" s="1"/>
  <c r="D5243" i="1"/>
  <c r="B5243" i="1"/>
  <c r="B5243" i="2" s="1"/>
  <c r="A5244" i="1"/>
  <c r="F5244" i="1" s="1"/>
  <c r="D4703" i="1"/>
  <c r="B4703" i="1"/>
  <c r="B4703" i="2" s="1"/>
  <c r="A4704" i="1"/>
  <c r="F4704" i="1" s="1"/>
  <c r="D4165" i="1"/>
  <c r="B4165" i="1"/>
  <c r="B4165" i="2" s="1"/>
  <c r="A4166" i="1"/>
  <c r="F4166" i="1" s="1"/>
  <c r="D3626" i="1"/>
  <c r="B3626" i="1"/>
  <c r="B3626" i="2" s="1"/>
  <c r="A3627" i="1"/>
  <c r="F3627" i="1" s="1"/>
  <c r="D3088" i="1"/>
  <c r="A3089" i="1"/>
  <c r="F3089" i="1" s="1"/>
  <c r="B3088" i="1"/>
  <c r="B3088" i="2" s="1"/>
  <c r="A2553" i="1"/>
  <c r="F2553" i="1" s="1"/>
  <c r="B2552" i="1"/>
  <c r="B2552" i="2" s="1"/>
  <c r="D2552" i="1"/>
  <c r="AE489" i="3"/>
  <c r="AC490" i="3"/>
  <c r="L3626" i="2" l="1"/>
  <c r="L3626" i="1" s="1"/>
  <c r="L2552" i="2"/>
  <c r="L2552" i="1" s="1"/>
  <c r="L5243" i="2"/>
  <c r="L5243" i="1" s="1"/>
  <c r="L3088" i="2"/>
  <c r="L3088" i="1" s="1"/>
  <c r="L4165" i="2"/>
  <c r="L4165" i="1" s="1"/>
  <c r="L4703" i="2"/>
  <c r="L4703" i="1" s="1"/>
  <c r="A4704" i="2"/>
  <c r="A2553" i="2"/>
  <c r="A5244" i="2"/>
  <c r="A4166" i="2"/>
  <c r="A3089" i="2"/>
  <c r="A3627" i="2"/>
  <c r="G2561" i="2"/>
  <c r="G3099" i="2"/>
  <c r="G3638" i="2" s="1"/>
  <c r="G4177" i="2" s="1"/>
  <c r="G4716" i="2" s="1"/>
  <c r="G5255" i="2" s="1"/>
  <c r="B5244" i="1"/>
  <c r="B5244" i="2" s="1"/>
  <c r="A5245" i="1"/>
  <c r="F5245" i="1" s="1"/>
  <c r="D5244" i="1"/>
  <c r="D4704" i="1"/>
  <c r="A4705" i="1"/>
  <c r="F4705" i="1" s="1"/>
  <c r="B4704" i="1"/>
  <c r="B4704" i="2" s="1"/>
  <c r="D4166" i="1"/>
  <c r="A4167" i="1"/>
  <c r="F4167" i="1" s="1"/>
  <c r="B4166" i="1"/>
  <c r="B4166" i="2" s="1"/>
  <c r="D3627" i="1"/>
  <c r="A3628" i="1"/>
  <c r="F3628" i="1" s="1"/>
  <c r="B3627" i="1"/>
  <c r="B3627" i="2" s="1"/>
  <c r="B3089" i="1"/>
  <c r="B3089" i="2" s="1"/>
  <c r="A3090" i="1"/>
  <c r="F3090" i="1" s="1"/>
  <c r="D3089" i="1"/>
  <c r="A2554" i="1"/>
  <c r="F2554" i="1" s="1"/>
  <c r="B2553" i="1"/>
  <c r="B2553" i="2" s="1"/>
  <c r="D2553" i="1"/>
  <c r="AE490" i="3"/>
  <c r="AC491" i="3"/>
  <c r="L3627" i="2" l="1"/>
  <c r="L3627" i="1" s="1"/>
  <c r="L3089" i="2"/>
  <c r="L3089" i="1" s="1"/>
  <c r="L4166" i="2"/>
  <c r="L4166" i="1" s="1"/>
  <c r="L5244" i="2"/>
  <c r="L5244" i="1" s="1"/>
  <c r="L2553" i="2"/>
  <c r="L2553" i="1" s="1"/>
  <c r="L4704" i="2"/>
  <c r="L4704" i="1" s="1"/>
  <c r="A4167" i="2"/>
  <c r="A3090" i="2"/>
  <c r="A5245" i="2"/>
  <c r="A4705" i="2"/>
  <c r="A2555" i="1"/>
  <c r="F2555" i="1" s="1"/>
  <c r="A2554" i="2"/>
  <c r="A3628" i="2"/>
  <c r="G2562" i="2"/>
  <c r="G3100" i="2"/>
  <c r="G3639" i="2" s="1"/>
  <c r="G4178" i="2" s="1"/>
  <c r="G4717" i="2" s="1"/>
  <c r="G5256" i="2" s="1"/>
  <c r="D5245" i="1"/>
  <c r="B5245" i="1"/>
  <c r="B5245" i="2" s="1"/>
  <c r="A5246" i="1"/>
  <c r="F5246" i="1" s="1"/>
  <c r="D4705" i="1"/>
  <c r="B4705" i="1"/>
  <c r="B4705" i="2" s="1"/>
  <c r="A4706" i="1"/>
  <c r="F4706" i="1" s="1"/>
  <c r="D4167" i="1"/>
  <c r="A4168" i="1"/>
  <c r="F4168" i="1" s="1"/>
  <c r="B4167" i="1"/>
  <c r="B4167" i="2" s="1"/>
  <c r="D3628" i="1"/>
  <c r="A3629" i="1"/>
  <c r="F3629" i="1" s="1"/>
  <c r="B3628" i="1"/>
  <c r="B3628" i="2" s="1"/>
  <c r="A3091" i="1"/>
  <c r="F3091" i="1" s="1"/>
  <c r="B3090" i="1"/>
  <c r="B3090" i="2" s="1"/>
  <c r="D3090" i="1"/>
  <c r="B2555" i="1"/>
  <c r="B2555" i="2" s="1"/>
  <c r="B2554" i="1"/>
  <c r="B2554" i="2" s="1"/>
  <c r="D2554" i="1"/>
  <c r="AE491" i="3"/>
  <c r="AC492" i="3"/>
  <c r="L3628" i="2" l="1"/>
  <c r="L3628" i="1" s="1"/>
  <c r="L2554" i="2"/>
  <c r="L2554" i="1" s="1"/>
  <c r="L5245" i="2"/>
  <c r="L5245" i="1" s="1"/>
  <c r="L4705" i="2"/>
  <c r="L4705" i="1" s="1"/>
  <c r="A2556" i="1"/>
  <c r="F2556" i="1" s="1"/>
  <c r="D2555" i="1"/>
  <c r="L3090" i="2"/>
  <c r="L3090" i="1" s="1"/>
  <c r="L4167" i="2"/>
  <c r="L4167" i="1" s="1"/>
  <c r="A4706" i="2"/>
  <c r="A2555" i="2"/>
  <c r="A5246" i="2"/>
  <c r="A4168" i="2"/>
  <c r="A3091" i="2"/>
  <c r="A3629" i="2"/>
  <c r="G2563" i="2"/>
  <c r="G3101" i="2"/>
  <c r="G3640" i="2" s="1"/>
  <c r="G4179" i="2" s="1"/>
  <c r="G4718" i="2" s="1"/>
  <c r="G5257" i="2" s="1"/>
  <c r="D5246" i="1"/>
  <c r="B5246" i="1"/>
  <c r="B5246" i="2" s="1"/>
  <c r="A5247" i="1"/>
  <c r="F5247" i="1" s="1"/>
  <c r="B4706" i="1"/>
  <c r="B4706" i="2" s="1"/>
  <c r="A4707" i="1"/>
  <c r="F4707" i="1" s="1"/>
  <c r="D4706" i="1"/>
  <c r="A4169" i="1"/>
  <c r="F4169" i="1" s="1"/>
  <c r="B4168" i="1"/>
  <c r="B4168" i="2" s="1"/>
  <c r="D4168" i="1"/>
  <c r="A3630" i="1"/>
  <c r="F3630" i="1" s="1"/>
  <c r="D3629" i="1"/>
  <c r="B3629" i="1"/>
  <c r="B3629" i="2" s="1"/>
  <c r="D3091" i="1"/>
  <c r="B3091" i="1"/>
  <c r="B3091" i="2" s="1"/>
  <c r="A3092" i="1"/>
  <c r="F3092" i="1" s="1"/>
  <c r="AE492" i="3"/>
  <c r="AC493" i="3"/>
  <c r="L4168" i="2" l="1"/>
  <c r="L4168" i="1" s="1"/>
  <c r="L3629" i="2"/>
  <c r="L3629" i="1" s="1"/>
  <c r="L3091" i="2"/>
  <c r="L3091" i="1" s="1"/>
  <c r="L2555" i="2"/>
  <c r="L2555" i="1" s="1"/>
  <c r="L5246" i="2"/>
  <c r="L5246" i="1" s="1"/>
  <c r="D2556" i="1"/>
  <c r="A2557" i="1"/>
  <c r="F2557" i="1" s="1"/>
  <c r="L4706" i="2"/>
  <c r="L4706" i="1" s="1"/>
  <c r="B2556" i="1"/>
  <c r="B2556" i="2" s="1"/>
  <c r="A2556" i="2"/>
  <c r="A4169" i="2"/>
  <c r="A4707" i="2"/>
  <c r="A3092" i="2"/>
  <c r="A5247" i="2"/>
  <c r="G2564" i="2"/>
  <c r="G3102" i="2"/>
  <c r="G3641" i="2" s="1"/>
  <c r="G4180" i="2" s="1"/>
  <c r="G4719" i="2" s="1"/>
  <c r="G5258" i="2" s="1"/>
  <c r="A3630" i="2"/>
  <c r="A5248" i="1"/>
  <c r="F5248" i="1" s="1"/>
  <c r="D5247" i="1"/>
  <c r="B5247" i="1"/>
  <c r="B5247" i="2" s="1"/>
  <c r="D4707" i="1"/>
  <c r="A4708" i="1"/>
  <c r="F4708" i="1" s="1"/>
  <c r="B4707" i="1"/>
  <c r="B4707" i="2" s="1"/>
  <c r="A4170" i="1"/>
  <c r="F4170" i="1" s="1"/>
  <c r="B4169" i="1"/>
  <c r="B4169" i="2" s="1"/>
  <c r="D4169" i="1"/>
  <c r="A3631" i="1"/>
  <c r="F3631" i="1" s="1"/>
  <c r="B3630" i="1"/>
  <c r="B3630" i="2" s="1"/>
  <c r="D3630" i="1"/>
  <c r="A3093" i="1"/>
  <c r="F3093" i="1" s="1"/>
  <c r="B3092" i="1"/>
  <c r="B3092" i="2" s="1"/>
  <c r="D3092" i="1"/>
  <c r="D2557" i="1"/>
  <c r="B2557" i="1"/>
  <c r="B2557" i="2" s="1"/>
  <c r="AE493" i="3"/>
  <c r="AC494" i="3"/>
  <c r="L5247" i="2" l="1"/>
  <c r="L5247" i="1" s="1"/>
  <c r="L3092" i="2"/>
  <c r="L3092" i="1" s="1"/>
  <c r="L4707" i="2"/>
  <c r="L4707" i="1" s="1"/>
  <c r="A2558" i="1"/>
  <c r="F2558" i="1" s="1"/>
  <c r="A2557" i="2"/>
  <c r="L4169" i="2"/>
  <c r="L4169" i="1" s="1"/>
  <c r="L3630" i="2"/>
  <c r="L3630" i="1" s="1"/>
  <c r="L2556" i="2"/>
  <c r="L2556" i="1" s="1"/>
  <c r="A3631" i="2"/>
  <c r="G2565" i="2"/>
  <c r="G3103" i="2"/>
  <c r="G3642" i="2" s="1"/>
  <c r="G4181" i="2" s="1"/>
  <c r="G4720" i="2" s="1"/>
  <c r="G5259" i="2" s="1"/>
  <c r="A4708" i="2"/>
  <c r="A4170" i="2"/>
  <c r="A3093" i="2"/>
  <c r="A5248" i="2"/>
  <c r="A5249" i="1"/>
  <c r="F5249" i="1" s="1"/>
  <c r="D5248" i="1"/>
  <c r="B5248" i="1"/>
  <c r="B5248" i="2" s="1"/>
  <c r="D4708" i="1"/>
  <c r="B4708" i="1"/>
  <c r="B4708" i="2" s="1"/>
  <c r="A4709" i="1"/>
  <c r="F4709" i="1" s="1"/>
  <c r="A4171" i="1"/>
  <c r="F4171" i="1" s="1"/>
  <c r="B4170" i="1"/>
  <c r="B4170" i="2" s="1"/>
  <c r="D4170" i="1"/>
  <c r="A3632" i="1"/>
  <c r="F3632" i="1" s="1"/>
  <c r="B3631" i="1"/>
  <c r="B3631" i="2" s="1"/>
  <c r="D3631" i="1"/>
  <c r="D3093" i="1"/>
  <c r="A3094" i="1"/>
  <c r="F3094" i="1" s="1"/>
  <c r="B3093" i="1"/>
  <c r="B3093" i="2" s="1"/>
  <c r="AE494" i="3"/>
  <c r="AC495" i="3"/>
  <c r="L2557" i="2" l="1"/>
  <c r="L2557" i="1" s="1"/>
  <c r="L4708" i="2"/>
  <c r="L4708" i="1" s="1"/>
  <c r="A2559" i="1"/>
  <c r="F2559" i="1" s="1"/>
  <c r="B2558" i="1"/>
  <c r="B2558" i="2" s="1"/>
  <c r="L3631" i="2"/>
  <c r="L3631" i="1" s="1"/>
  <c r="L5248" i="2"/>
  <c r="L5248" i="1" s="1"/>
  <c r="L3093" i="2"/>
  <c r="L3093" i="1" s="1"/>
  <c r="A2558" i="2"/>
  <c r="L4170" i="2"/>
  <c r="L4170" i="1" s="1"/>
  <c r="D2558" i="1"/>
  <c r="A4709" i="2"/>
  <c r="A3632" i="2"/>
  <c r="A4171" i="2"/>
  <c r="A2559" i="2"/>
  <c r="A3094" i="2"/>
  <c r="A5249" i="2"/>
  <c r="G2566" i="2"/>
  <c r="G3104" i="2"/>
  <c r="G3643" i="2" s="1"/>
  <c r="G4182" i="2" s="1"/>
  <c r="G4721" i="2" s="1"/>
  <c r="G5260" i="2" s="1"/>
  <c r="B5249" i="1"/>
  <c r="B5249" i="2" s="1"/>
  <c r="D5249" i="1"/>
  <c r="A5250" i="1"/>
  <c r="F5250" i="1" s="1"/>
  <c r="A4710" i="1"/>
  <c r="F4710" i="1" s="1"/>
  <c r="B4709" i="1"/>
  <c r="B4709" i="2" s="1"/>
  <c r="D4709" i="1"/>
  <c r="B4171" i="1"/>
  <c r="B4171" i="2" s="1"/>
  <c r="A4172" i="1"/>
  <c r="F4172" i="1" s="1"/>
  <c r="D4171" i="1"/>
  <c r="B3632" i="1"/>
  <c r="B3632" i="2" s="1"/>
  <c r="A3633" i="1"/>
  <c r="F3633" i="1" s="1"/>
  <c r="D3632" i="1"/>
  <c r="B3094" i="1"/>
  <c r="B3094" i="2" s="1"/>
  <c r="A3095" i="1"/>
  <c r="F3095" i="1" s="1"/>
  <c r="D3094" i="1"/>
  <c r="B2559" i="1"/>
  <c r="B2559" i="2" s="1"/>
  <c r="A2560" i="1"/>
  <c r="F2560" i="1" s="1"/>
  <c r="D2559" i="1"/>
  <c r="AE495" i="3"/>
  <c r="AC496" i="3"/>
  <c r="L3094" i="2" l="1"/>
  <c r="L3094" i="1" s="1"/>
  <c r="L2559" i="2"/>
  <c r="L2559" i="1" s="1"/>
  <c r="L5249" i="2"/>
  <c r="L5249" i="1" s="1"/>
  <c r="L4171" i="2"/>
  <c r="L4171" i="1" s="1"/>
  <c r="L3632" i="2"/>
  <c r="L3632" i="1" s="1"/>
  <c r="L4709" i="2"/>
  <c r="L4709" i="1" s="1"/>
  <c r="L2558" i="2"/>
  <c r="L2558" i="1" s="1"/>
  <c r="A3633" i="2"/>
  <c r="A4172" i="2"/>
  <c r="A2560" i="2"/>
  <c r="A4710" i="2"/>
  <c r="A5250" i="2"/>
  <c r="A3095" i="2"/>
  <c r="G2567" i="2"/>
  <c r="G3105" i="2"/>
  <c r="G3644" i="2" s="1"/>
  <c r="G4183" i="2" s="1"/>
  <c r="G4722" i="2" s="1"/>
  <c r="G5261" i="2" s="1"/>
  <c r="B5250" i="1"/>
  <c r="B5250" i="2" s="1"/>
  <c r="A5251" i="1"/>
  <c r="F5251" i="1" s="1"/>
  <c r="D5250" i="1"/>
  <c r="A4711" i="1"/>
  <c r="F4711" i="1" s="1"/>
  <c r="D4710" i="1"/>
  <c r="B4710" i="1"/>
  <c r="B4710" i="2" s="1"/>
  <c r="B4172" i="1"/>
  <c r="B4172" i="2" s="1"/>
  <c r="A4173" i="1"/>
  <c r="F4173" i="1" s="1"/>
  <c r="D4172" i="1"/>
  <c r="B3633" i="1"/>
  <c r="B3633" i="2" s="1"/>
  <c r="A3634" i="1"/>
  <c r="F3634" i="1" s="1"/>
  <c r="D3633" i="1"/>
  <c r="A3096" i="1"/>
  <c r="F3096" i="1" s="1"/>
  <c r="D3095" i="1"/>
  <c r="B3095" i="1"/>
  <c r="B3095" i="2" s="1"/>
  <c r="A2561" i="1"/>
  <c r="F2561" i="1" s="1"/>
  <c r="D2560" i="1"/>
  <c r="B2560" i="1"/>
  <c r="B2560" i="2" s="1"/>
  <c r="AE496" i="3"/>
  <c r="AC497" i="3"/>
  <c r="L4710" i="2" l="1"/>
  <c r="L4710" i="1" s="1"/>
  <c r="L2560" i="2"/>
  <c r="L2560" i="1" s="1"/>
  <c r="L3095" i="2"/>
  <c r="L3095" i="1" s="1"/>
  <c r="L5250" i="2"/>
  <c r="L5250" i="1" s="1"/>
  <c r="L4172" i="2"/>
  <c r="L4172" i="1" s="1"/>
  <c r="L3633" i="2"/>
  <c r="L3633" i="1" s="1"/>
  <c r="A4173" i="2"/>
  <c r="A2561" i="2"/>
  <c r="A4711" i="2"/>
  <c r="G2568" i="2"/>
  <c r="G3106" i="2"/>
  <c r="G3645" i="2" s="1"/>
  <c r="G4184" i="2" s="1"/>
  <c r="G4723" i="2" s="1"/>
  <c r="G5262" i="2" s="1"/>
  <c r="A5251" i="2"/>
  <c r="A3096" i="2"/>
  <c r="A3634" i="2"/>
  <c r="D5251" i="1"/>
  <c r="A5252" i="1"/>
  <c r="F5252" i="1" s="1"/>
  <c r="B5251" i="1"/>
  <c r="B5251" i="2" s="1"/>
  <c r="B4711" i="1"/>
  <c r="B4711" i="2" s="1"/>
  <c r="A4712" i="1"/>
  <c r="F4712" i="1" s="1"/>
  <c r="D4711" i="1"/>
  <c r="D4173" i="1"/>
  <c r="B4173" i="1"/>
  <c r="B4173" i="2" s="1"/>
  <c r="A4174" i="1"/>
  <c r="F4174" i="1" s="1"/>
  <c r="D3634" i="1"/>
  <c r="B3634" i="1"/>
  <c r="B3634" i="2" s="1"/>
  <c r="A3635" i="1"/>
  <c r="F3635" i="1" s="1"/>
  <c r="D3096" i="1"/>
  <c r="B3096" i="1"/>
  <c r="B3096" i="2" s="1"/>
  <c r="A3097" i="1"/>
  <c r="F3097" i="1" s="1"/>
  <c r="B2561" i="1"/>
  <c r="B2561" i="2" s="1"/>
  <c r="D2561" i="1"/>
  <c r="A2562" i="1"/>
  <c r="F2562" i="1" s="1"/>
  <c r="AC498" i="3"/>
  <c r="AE497" i="3"/>
  <c r="L3634" i="2" l="1"/>
  <c r="L3634" i="1" s="1"/>
  <c r="L5251" i="2"/>
  <c r="L5251" i="1" s="1"/>
  <c r="L3096" i="2"/>
  <c r="L3096" i="1" s="1"/>
  <c r="L4711" i="2"/>
  <c r="L4711" i="1" s="1"/>
  <c r="L2561" i="2"/>
  <c r="L2561" i="1" s="1"/>
  <c r="L4173" i="2"/>
  <c r="L4173" i="1" s="1"/>
  <c r="A4712" i="2"/>
  <c r="G2569" i="2"/>
  <c r="G3107" i="2"/>
  <c r="G3646" i="2" s="1"/>
  <c r="G4185" i="2" s="1"/>
  <c r="G4724" i="2" s="1"/>
  <c r="G5263" i="2" s="1"/>
  <c r="A2562" i="2"/>
  <c r="A4174" i="2"/>
  <c r="A3097" i="2"/>
  <c r="A5252" i="2"/>
  <c r="A3635" i="2"/>
  <c r="D5252" i="1"/>
  <c r="B5252" i="1"/>
  <c r="B5252" i="2" s="1"/>
  <c r="A5253" i="1"/>
  <c r="F5253" i="1" s="1"/>
  <c r="D4712" i="1"/>
  <c r="B4712" i="1"/>
  <c r="B4712" i="2" s="1"/>
  <c r="A4713" i="1"/>
  <c r="F4713" i="1" s="1"/>
  <c r="D4174" i="1"/>
  <c r="B4174" i="1"/>
  <c r="B4174" i="2" s="1"/>
  <c r="A4175" i="1"/>
  <c r="F4175" i="1" s="1"/>
  <c r="D3635" i="1"/>
  <c r="B3635" i="1"/>
  <c r="B3635" i="2" s="1"/>
  <c r="A3636" i="1"/>
  <c r="F3636" i="1" s="1"/>
  <c r="B3097" i="1"/>
  <c r="B3097" i="2" s="1"/>
  <c r="A3098" i="1"/>
  <c r="F3098" i="1" s="1"/>
  <c r="D3097" i="1"/>
  <c r="A2563" i="1"/>
  <c r="F2563" i="1" s="1"/>
  <c r="B2562" i="1"/>
  <c r="B2562" i="2" s="1"/>
  <c r="D2562" i="1"/>
  <c r="AE498" i="3"/>
  <c r="AC499" i="3"/>
  <c r="L3635" i="2" l="1"/>
  <c r="L3635" i="1" s="1"/>
  <c r="L3097" i="2"/>
  <c r="L3097" i="1" s="1"/>
  <c r="L4174" i="2"/>
  <c r="L4174" i="1" s="1"/>
  <c r="L5252" i="2"/>
  <c r="L5252" i="1" s="1"/>
  <c r="L2562" i="2"/>
  <c r="L2562" i="1" s="1"/>
  <c r="L4712" i="2"/>
  <c r="L4712" i="1" s="1"/>
  <c r="A4175" i="2"/>
  <c r="A5253" i="2"/>
  <c r="A3098" i="2"/>
  <c r="G2570" i="2"/>
  <c r="G3108" i="2"/>
  <c r="G3647" i="2" s="1"/>
  <c r="G4186" i="2" s="1"/>
  <c r="G4725" i="2" s="1"/>
  <c r="G5264" i="2" s="1"/>
  <c r="A4713" i="2"/>
  <c r="A2563" i="2"/>
  <c r="A3636" i="2"/>
  <c r="B5253" i="1"/>
  <c r="B5253" i="2" s="1"/>
  <c r="A5254" i="1"/>
  <c r="F5254" i="1" s="1"/>
  <c r="D5253" i="1"/>
  <c r="D4713" i="1"/>
  <c r="B4713" i="1"/>
  <c r="B4713" i="2" s="1"/>
  <c r="A4714" i="1"/>
  <c r="F4714" i="1" s="1"/>
  <c r="D4175" i="1"/>
  <c r="B4175" i="1"/>
  <c r="B4175" i="2" s="1"/>
  <c r="A4176" i="1"/>
  <c r="F4176" i="1" s="1"/>
  <c r="D3636" i="1"/>
  <c r="B3636" i="1"/>
  <c r="B3636" i="2" s="1"/>
  <c r="A3637" i="1"/>
  <c r="F3637" i="1" s="1"/>
  <c r="D3098" i="1"/>
  <c r="B3098" i="1"/>
  <c r="B3098" i="2" s="1"/>
  <c r="A3099" i="1"/>
  <c r="F3099" i="1" s="1"/>
  <c r="A2564" i="1"/>
  <c r="F2564" i="1" s="1"/>
  <c r="B2563" i="1"/>
  <c r="B2563" i="2" s="1"/>
  <c r="D2563" i="1"/>
  <c r="AE499" i="3"/>
  <c r="AC500" i="3"/>
  <c r="L3636" i="2" l="1"/>
  <c r="L3636" i="1" s="1"/>
  <c r="L2563" i="2"/>
  <c r="L2563" i="1" s="1"/>
  <c r="L4713" i="2"/>
  <c r="L4713" i="1" s="1"/>
  <c r="L3098" i="2"/>
  <c r="L3098" i="1" s="1"/>
  <c r="L5253" i="2"/>
  <c r="L5253" i="1" s="1"/>
  <c r="L4175" i="2"/>
  <c r="L4175" i="1" s="1"/>
  <c r="A4714" i="2"/>
  <c r="G2571" i="2"/>
  <c r="G3109" i="2"/>
  <c r="G3648" i="2" s="1"/>
  <c r="G4187" i="2" s="1"/>
  <c r="G4726" i="2" s="1"/>
  <c r="G5265" i="2" s="1"/>
  <c r="A5254" i="2"/>
  <c r="A4176" i="2"/>
  <c r="A2564" i="2"/>
  <c r="A3099" i="2"/>
  <c r="A3637" i="2"/>
  <c r="D5254" i="1"/>
  <c r="A5255" i="1"/>
  <c r="F5255" i="1" s="1"/>
  <c r="B5254" i="1"/>
  <c r="B5254" i="2" s="1"/>
  <c r="D4714" i="1"/>
  <c r="B4714" i="1"/>
  <c r="B4714" i="2" s="1"/>
  <c r="A4715" i="1"/>
  <c r="F4715" i="1" s="1"/>
  <c r="D4176" i="1"/>
  <c r="B4176" i="1"/>
  <c r="B4176" i="2" s="1"/>
  <c r="A4177" i="1"/>
  <c r="F4177" i="1" s="1"/>
  <c r="D3637" i="1"/>
  <c r="B3637" i="1"/>
  <c r="B3637" i="2" s="1"/>
  <c r="A3638" i="1"/>
  <c r="F3638" i="1" s="1"/>
  <c r="D3099" i="1"/>
  <c r="A3100" i="1"/>
  <c r="F3100" i="1" s="1"/>
  <c r="B3099" i="1"/>
  <c r="B3099" i="2" s="1"/>
  <c r="A2565" i="1"/>
  <c r="F2565" i="1" s="1"/>
  <c r="D2564" i="1"/>
  <c r="B2564" i="1"/>
  <c r="B2564" i="2" s="1"/>
  <c r="AE500" i="3"/>
  <c r="AC501" i="3"/>
  <c r="L3637" i="2" l="1"/>
  <c r="L3637" i="1" s="1"/>
  <c r="L3099" i="2"/>
  <c r="L3099" i="1" s="1"/>
  <c r="L2564" i="2"/>
  <c r="L2564" i="1" s="1"/>
  <c r="L4176" i="2"/>
  <c r="L4176" i="1" s="1"/>
  <c r="L5254" i="2"/>
  <c r="L5254" i="1" s="1"/>
  <c r="L4714" i="2"/>
  <c r="L4714" i="1" s="1"/>
  <c r="AE501" i="3"/>
  <c r="AC502" i="3"/>
  <c r="A2565" i="2"/>
  <c r="A4177" i="2"/>
  <c r="A3100" i="2"/>
  <c r="A5255" i="2"/>
  <c r="G2572" i="2"/>
  <c r="G3110" i="2"/>
  <c r="G3649" i="2" s="1"/>
  <c r="G4188" i="2" s="1"/>
  <c r="G4727" i="2" s="1"/>
  <c r="G5266" i="2" s="1"/>
  <c r="A4715" i="2"/>
  <c r="A3638" i="2"/>
  <c r="D5255" i="1"/>
  <c r="B5255" i="1"/>
  <c r="B5255" i="2" s="1"/>
  <c r="A5256" i="1"/>
  <c r="F5256" i="1" s="1"/>
  <c r="D4715" i="1"/>
  <c r="B4715" i="1"/>
  <c r="B4715" i="2" s="1"/>
  <c r="A4716" i="1"/>
  <c r="F4716" i="1" s="1"/>
  <c r="D4177" i="1"/>
  <c r="B4177" i="1"/>
  <c r="B4177" i="2" s="1"/>
  <c r="A4178" i="1"/>
  <c r="F4178" i="1" s="1"/>
  <c r="D3638" i="1"/>
  <c r="B3638" i="1"/>
  <c r="B3638" i="2" s="1"/>
  <c r="A3639" i="1"/>
  <c r="F3639" i="1" s="1"/>
  <c r="D3100" i="1"/>
  <c r="A3101" i="1"/>
  <c r="F3101" i="1" s="1"/>
  <c r="B3100" i="1"/>
  <c r="B3100" i="2" s="1"/>
  <c r="A2566" i="1"/>
  <c r="F2566" i="1" s="1"/>
  <c r="B2565" i="1"/>
  <c r="B2565" i="2" s="1"/>
  <c r="D2565" i="1"/>
  <c r="L3638" i="2" l="1"/>
  <c r="L3638" i="1" s="1"/>
  <c r="L4715" i="2"/>
  <c r="L4715" i="1" s="1"/>
  <c r="L5255" i="2"/>
  <c r="L5255" i="1" s="1"/>
  <c r="L3100" i="2"/>
  <c r="L3100" i="1" s="1"/>
  <c r="L4177" i="2"/>
  <c r="L4177" i="1" s="1"/>
  <c r="L2565" i="2"/>
  <c r="L2565" i="1" s="1"/>
  <c r="A4178" i="2"/>
  <c r="A2566" i="2"/>
  <c r="A5256" i="2"/>
  <c r="A3101" i="2"/>
  <c r="A3639" i="2"/>
  <c r="G2573" i="2"/>
  <c r="G3111" i="2"/>
  <c r="G3650" i="2" s="1"/>
  <c r="G4189" i="2" s="1"/>
  <c r="G4728" i="2" s="1"/>
  <c r="G5267" i="2" s="1"/>
  <c r="A4716" i="2"/>
  <c r="AE502" i="3"/>
  <c r="AC503" i="3"/>
  <c r="B5256" i="1"/>
  <c r="B5256" i="2" s="1"/>
  <c r="A5257" i="1"/>
  <c r="F5257" i="1" s="1"/>
  <c r="D5256" i="1"/>
  <c r="D4716" i="1"/>
  <c r="B4716" i="1"/>
  <c r="B4716" i="2" s="1"/>
  <c r="A4717" i="1"/>
  <c r="F4717" i="1" s="1"/>
  <c r="D4178" i="1"/>
  <c r="A4179" i="1"/>
  <c r="F4179" i="1" s="1"/>
  <c r="B4178" i="1"/>
  <c r="B4178" i="2" s="1"/>
  <c r="D3639" i="1"/>
  <c r="A3640" i="1"/>
  <c r="F3640" i="1" s="1"/>
  <c r="B3639" i="1"/>
  <c r="B3639" i="2" s="1"/>
  <c r="B3101" i="1"/>
  <c r="B3101" i="2" s="1"/>
  <c r="A3102" i="1"/>
  <c r="F3102" i="1" s="1"/>
  <c r="D3101" i="1"/>
  <c r="A2567" i="1"/>
  <c r="F2567" i="1" s="1"/>
  <c r="B2566" i="1"/>
  <c r="B2566" i="2" s="1"/>
  <c r="D2566" i="1"/>
  <c r="L4716" i="2" l="1"/>
  <c r="L4716" i="1" s="1"/>
  <c r="L3639" i="2"/>
  <c r="L3639" i="1" s="1"/>
  <c r="L3101" i="2"/>
  <c r="L3101" i="1" s="1"/>
  <c r="L5256" i="2"/>
  <c r="L5256" i="1" s="1"/>
  <c r="L2566" i="2"/>
  <c r="L2566" i="1" s="1"/>
  <c r="L4178" i="2"/>
  <c r="L4178" i="1" s="1"/>
  <c r="A2567" i="2"/>
  <c r="A3640" i="2"/>
  <c r="A4179" i="2"/>
  <c r="A4717" i="2"/>
  <c r="A3102" i="2"/>
  <c r="A5257" i="2"/>
  <c r="AE503" i="3"/>
  <c r="AC504" i="3"/>
  <c r="G2574" i="2"/>
  <c r="G3112" i="2"/>
  <c r="G3651" i="2" s="1"/>
  <c r="G4190" i="2" s="1"/>
  <c r="G4729" i="2" s="1"/>
  <c r="G5268" i="2" s="1"/>
  <c r="D5257" i="1"/>
  <c r="B5257" i="1"/>
  <c r="B5257" i="2" s="1"/>
  <c r="A5258" i="1"/>
  <c r="F5258" i="1" s="1"/>
  <c r="D4717" i="1"/>
  <c r="B4717" i="1"/>
  <c r="B4717" i="2" s="1"/>
  <c r="A4718" i="1"/>
  <c r="F4718" i="1" s="1"/>
  <c r="D4179" i="1"/>
  <c r="A4180" i="1"/>
  <c r="F4180" i="1" s="1"/>
  <c r="B4179" i="1"/>
  <c r="B4179" i="2" s="1"/>
  <c r="D3640" i="1"/>
  <c r="A3641" i="1"/>
  <c r="F3641" i="1" s="1"/>
  <c r="B3640" i="1"/>
  <c r="B3640" i="2" s="1"/>
  <c r="A3103" i="1"/>
  <c r="F3103" i="1" s="1"/>
  <c r="B3102" i="1"/>
  <c r="B3102" i="2" s="1"/>
  <c r="D3102" i="1"/>
  <c r="B2567" i="1"/>
  <c r="B2567" i="2" s="1"/>
  <c r="D2567" i="1"/>
  <c r="A2568" i="1"/>
  <c r="F2568" i="1" s="1"/>
  <c r="L5257" i="2" l="1"/>
  <c r="L5257" i="1" s="1"/>
  <c r="L3102" i="2"/>
  <c r="L3102" i="1" s="1"/>
  <c r="L4717" i="2"/>
  <c r="L4717" i="1" s="1"/>
  <c r="L4179" i="2"/>
  <c r="L4179" i="1" s="1"/>
  <c r="L3640" i="2"/>
  <c r="L3640" i="1" s="1"/>
  <c r="L2567" i="2"/>
  <c r="L2567" i="1" s="1"/>
  <c r="A3103" i="2"/>
  <c r="A4180" i="2"/>
  <c r="A2568" i="2"/>
  <c r="A4718" i="2"/>
  <c r="A5258" i="2"/>
  <c r="A3641" i="2"/>
  <c r="G2575" i="2"/>
  <c r="G3113" i="2"/>
  <c r="G3652" i="2" s="1"/>
  <c r="G4191" i="2" s="1"/>
  <c r="G4730" i="2" s="1"/>
  <c r="G5269" i="2" s="1"/>
  <c r="AE504" i="3"/>
  <c r="AC505" i="3"/>
  <c r="D5258" i="1"/>
  <c r="B5258" i="1"/>
  <c r="B5258" i="2" s="1"/>
  <c r="A5259" i="1"/>
  <c r="F5259" i="1" s="1"/>
  <c r="D4718" i="1"/>
  <c r="B4718" i="1"/>
  <c r="B4718" i="2" s="1"/>
  <c r="A4719" i="1"/>
  <c r="F4719" i="1" s="1"/>
  <c r="A4181" i="1"/>
  <c r="F4181" i="1" s="1"/>
  <c r="B4180" i="1"/>
  <c r="B4180" i="2" s="1"/>
  <c r="D4180" i="1"/>
  <c r="A3642" i="1"/>
  <c r="F3642" i="1" s="1"/>
  <c r="B3641" i="1"/>
  <c r="B3641" i="2" s="1"/>
  <c r="D3641" i="1"/>
  <c r="D3103" i="1"/>
  <c r="B3103" i="1"/>
  <c r="B3103" i="2" s="1"/>
  <c r="A3104" i="1"/>
  <c r="F3104" i="1" s="1"/>
  <c r="D2568" i="1"/>
  <c r="A2569" i="1"/>
  <c r="F2569" i="1" s="1"/>
  <c r="B2568" i="1"/>
  <c r="B2568" i="2" s="1"/>
  <c r="L3641" i="2" l="1"/>
  <c r="L3641" i="1" s="1"/>
  <c r="L5258" i="2"/>
  <c r="L5258" i="1" s="1"/>
  <c r="L4718" i="2"/>
  <c r="L4718" i="1" s="1"/>
  <c r="L2568" i="2"/>
  <c r="L2568" i="1" s="1"/>
  <c r="L4180" i="2"/>
  <c r="L4180" i="1" s="1"/>
  <c r="L3103" i="2"/>
  <c r="L3103" i="1" s="1"/>
  <c r="G2576" i="2"/>
  <c r="G3114" i="2"/>
  <c r="G3653" i="2" s="1"/>
  <c r="G4192" i="2" s="1"/>
  <c r="G4731" i="2" s="1"/>
  <c r="G5270" i="2" s="1"/>
  <c r="A4719" i="2"/>
  <c r="A3104" i="2"/>
  <c r="A5259" i="2"/>
  <c r="A4181" i="2"/>
  <c r="A2569" i="2"/>
  <c r="AC506" i="3"/>
  <c r="AE505" i="3"/>
  <c r="A3642" i="2"/>
  <c r="A5260" i="1"/>
  <c r="F5260" i="1" s="1"/>
  <c r="D5259" i="1"/>
  <c r="B5259" i="1"/>
  <c r="B5259" i="2" s="1"/>
  <c r="D4719" i="1"/>
  <c r="A4720" i="1"/>
  <c r="F4720" i="1" s="1"/>
  <c r="B4719" i="1"/>
  <c r="B4719" i="2" s="1"/>
  <c r="A4182" i="1"/>
  <c r="F4182" i="1" s="1"/>
  <c r="D4181" i="1"/>
  <c r="B4181" i="1"/>
  <c r="B4181" i="2" s="1"/>
  <c r="A3643" i="1"/>
  <c r="F3643" i="1" s="1"/>
  <c r="B3642" i="1"/>
  <c r="B3642" i="2" s="1"/>
  <c r="D3642" i="1"/>
  <c r="A3105" i="1"/>
  <c r="F3105" i="1" s="1"/>
  <c r="B3104" i="1"/>
  <c r="B3104" i="2" s="1"/>
  <c r="D3104" i="1"/>
  <c r="D2569" i="1"/>
  <c r="A2570" i="1"/>
  <c r="F2570" i="1" s="1"/>
  <c r="B2569" i="1"/>
  <c r="B2569" i="2" s="1"/>
  <c r="L3642" i="2" l="1"/>
  <c r="L3642" i="1" s="1"/>
  <c r="L2569" i="2"/>
  <c r="L2569" i="1" s="1"/>
  <c r="L4181" i="2"/>
  <c r="L4181" i="1" s="1"/>
  <c r="L5259" i="2"/>
  <c r="L5259" i="1" s="1"/>
  <c r="L3104" i="2"/>
  <c r="L3104" i="1" s="1"/>
  <c r="L4719" i="2"/>
  <c r="L4719" i="1" s="1"/>
  <c r="A4182" i="2"/>
  <c r="A4720" i="2"/>
  <c r="A2570" i="2"/>
  <c r="A3105" i="2"/>
  <c r="A5260" i="2"/>
  <c r="A3643" i="2"/>
  <c r="AE506" i="3"/>
  <c r="AC507" i="3"/>
  <c r="G2577" i="2"/>
  <c r="G3115" i="2"/>
  <c r="G3654" i="2" s="1"/>
  <c r="G4193" i="2" s="1"/>
  <c r="G4732" i="2" s="1"/>
  <c r="G5271" i="2" s="1"/>
  <c r="A5261" i="1"/>
  <c r="F5261" i="1" s="1"/>
  <c r="D5260" i="1"/>
  <c r="B5260" i="1"/>
  <c r="B5260" i="2" s="1"/>
  <c r="A4721" i="1"/>
  <c r="F4721" i="1" s="1"/>
  <c r="D4720" i="1"/>
  <c r="B4720" i="1"/>
  <c r="B4720" i="2" s="1"/>
  <c r="A4183" i="1"/>
  <c r="F4183" i="1" s="1"/>
  <c r="B4182" i="1"/>
  <c r="B4182" i="2" s="1"/>
  <c r="D4182" i="1"/>
  <c r="A3644" i="1"/>
  <c r="F3644" i="1" s="1"/>
  <c r="B3643" i="1"/>
  <c r="B3643" i="2" s="1"/>
  <c r="D3643" i="1"/>
  <c r="D3105" i="1"/>
  <c r="A3106" i="1"/>
  <c r="F3106" i="1" s="1"/>
  <c r="B3105" i="1"/>
  <c r="B3105" i="2" s="1"/>
  <c r="D2570" i="1"/>
  <c r="A2571" i="1"/>
  <c r="F2571" i="1" s="1"/>
  <c r="B2570" i="1"/>
  <c r="B2570" i="2" s="1"/>
  <c r="L3643" i="2" l="1"/>
  <c r="L3643" i="1" s="1"/>
  <c r="L5260" i="2"/>
  <c r="L5260" i="1" s="1"/>
  <c r="L3105" i="2"/>
  <c r="L3105" i="1" s="1"/>
  <c r="L2570" i="2"/>
  <c r="L2570" i="1" s="1"/>
  <c r="L4720" i="2"/>
  <c r="L4720" i="1" s="1"/>
  <c r="L4182" i="2"/>
  <c r="L4182" i="1" s="1"/>
  <c r="A3106" i="2"/>
  <c r="A4721" i="2"/>
  <c r="A4183" i="2"/>
  <c r="A5261" i="2"/>
  <c r="A2571" i="2"/>
  <c r="G2578" i="2"/>
  <c r="G3116" i="2"/>
  <c r="G3655" i="2" s="1"/>
  <c r="G4194" i="2" s="1"/>
  <c r="G4733" i="2" s="1"/>
  <c r="G5272" i="2" s="1"/>
  <c r="A3644" i="2"/>
  <c r="AE507" i="3"/>
  <c r="AC508" i="3"/>
  <c r="B5261" i="1"/>
  <c r="B5261" i="2" s="1"/>
  <c r="A5262" i="1"/>
  <c r="F5262" i="1" s="1"/>
  <c r="D5261" i="1"/>
  <c r="A4722" i="1"/>
  <c r="F4722" i="1" s="1"/>
  <c r="B4721" i="1"/>
  <c r="B4721" i="2" s="1"/>
  <c r="D4721" i="1"/>
  <c r="B4183" i="1"/>
  <c r="B4183" i="2" s="1"/>
  <c r="A4184" i="1"/>
  <c r="F4184" i="1" s="1"/>
  <c r="D4183" i="1"/>
  <c r="B3644" i="1"/>
  <c r="B3644" i="2" s="1"/>
  <c r="A3645" i="1"/>
  <c r="F3645" i="1" s="1"/>
  <c r="D3644" i="1"/>
  <c r="B3106" i="1"/>
  <c r="B3106" i="2" s="1"/>
  <c r="A3107" i="1"/>
  <c r="F3107" i="1" s="1"/>
  <c r="D3106" i="1"/>
  <c r="A2572" i="1"/>
  <c r="F2572" i="1" s="1"/>
  <c r="B2571" i="1"/>
  <c r="B2571" i="2" s="1"/>
  <c r="D2571" i="1"/>
  <c r="L3644" i="2" l="1"/>
  <c r="L3644" i="1" s="1"/>
  <c r="L2571" i="2"/>
  <c r="L2571" i="1" s="1"/>
  <c r="L5261" i="2"/>
  <c r="L5261" i="1" s="1"/>
  <c r="L4183" i="2"/>
  <c r="L4183" i="1" s="1"/>
  <c r="L4721" i="2"/>
  <c r="L4721" i="1" s="1"/>
  <c r="L3106" i="2"/>
  <c r="L3106" i="1" s="1"/>
  <c r="A4184" i="2"/>
  <c r="A2572" i="2"/>
  <c r="A4722" i="2"/>
  <c r="G2579" i="2"/>
  <c r="G3117" i="2"/>
  <c r="G3656" i="2" s="1"/>
  <c r="G4195" i="2" s="1"/>
  <c r="G4734" i="2" s="1"/>
  <c r="G5273" i="2" s="1"/>
  <c r="A3107" i="2"/>
  <c r="A5262" i="2"/>
  <c r="AE508" i="3"/>
  <c r="AC509" i="3"/>
  <c r="A3645" i="2"/>
  <c r="B5262" i="1"/>
  <c r="B5262" i="2" s="1"/>
  <c r="A5263" i="1"/>
  <c r="F5263" i="1" s="1"/>
  <c r="D5262" i="1"/>
  <c r="B4722" i="1"/>
  <c r="B4722" i="2" s="1"/>
  <c r="A4723" i="1"/>
  <c r="F4723" i="1" s="1"/>
  <c r="D4722" i="1"/>
  <c r="B4184" i="1"/>
  <c r="B4184" i="2" s="1"/>
  <c r="A4185" i="1"/>
  <c r="F4185" i="1" s="1"/>
  <c r="D4184" i="1"/>
  <c r="B3645" i="1"/>
  <c r="B3645" i="2" s="1"/>
  <c r="A3646" i="1"/>
  <c r="F3646" i="1" s="1"/>
  <c r="D3645" i="1"/>
  <c r="A3108" i="1"/>
  <c r="F3108" i="1" s="1"/>
  <c r="D3107" i="1"/>
  <c r="B3107" i="1"/>
  <c r="B3107" i="2" s="1"/>
  <c r="B2572" i="1"/>
  <c r="B2572" i="2" s="1"/>
  <c r="A2573" i="1"/>
  <c r="F2573" i="1" s="1"/>
  <c r="D2572" i="1"/>
  <c r="L3645" i="2" l="1"/>
  <c r="L3645" i="1" s="1"/>
  <c r="L5262" i="2"/>
  <c r="L5262" i="1" s="1"/>
  <c r="L3107" i="2"/>
  <c r="L3107" i="1" s="1"/>
  <c r="L4722" i="2"/>
  <c r="L4722" i="1" s="1"/>
  <c r="L2572" i="2"/>
  <c r="L2572" i="1" s="1"/>
  <c r="L4184" i="2"/>
  <c r="L4184" i="1" s="1"/>
  <c r="A2573" i="2"/>
  <c r="A4723" i="2"/>
  <c r="G2580" i="2"/>
  <c r="G3118" i="2"/>
  <c r="G3657" i="2" s="1"/>
  <c r="G4196" i="2" s="1"/>
  <c r="G4735" i="2" s="1"/>
  <c r="G5274" i="2" s="1"/>
  <c r="A5263" i="2"/>
  <c r="A4185" i="2"/>
  <c r="A3108" i="2"/>
  <c r="A3646" i="2"/>
  <c r="AE509" i="3"/>
  <c r="AC510" i="3"/>
  <c r="D5263" i="1"/>
  <c r="A5264" i="1"/>
  <c r="F5264" i="1" s="1"/>
  <c r="B5263" i="1"/>
  <c r="B5263" i="2" s="1"/>
  <c r="B4723" i="1"/>
  <c r="B4723" i="2" s="1"/>
  <c r="A4724" i="1"/>
  <c r="F4724" i="1" s="1"/>
  <c r="D4723" i="1"/>
  <c r="D4185" i="1"/>
  <c r="B4185" i="1"/>
  <c r="B4185" i="2" s="1"/>
  <c r="A4186" i="1"/>
  <c r="F4186" i="1" s="1"/>
  <c r="D3646" i="1"/>
  <c r="B3646" i="1"/>
  <c r="B3646" i="2" s="1"/>
  <c r="A3647" i="1"/>
  <c r="F3647" i="1" s="1"/>
  <c r="D3108" i="1"/>
  <c r="B3108" i="1"/>
  <c r="B3108" i="2" s="1"/>
  <c r="A3109" i="1"/>
  <c r="F3109" i="1" s="1"/>
  <c r="A2574" i="1"/>
  <c r="F2574" i="1" s="1"/>
  <c r="B2573" i="1"/>
  <c r="B2573" i="2" s="1"/>
  <c r="D2573" i="1"/>
  <c r="L3646" i="2" l="1"/>
  <c r="L3646" i="1" s="1"/>
  <c r="L3108" i="2"/>
  <c r="L3108" i="1" s="1"/>
  <c r="L4185" i="2"/>
  <c r="L4185" i="1" s="1"/>
  <c r="L5263" i="2"/>
  <c r="L5263" i="1" s="1"/>
  <c r="L4723" i="2"/>
  <c r="L4723" i="1" s="1"/>
  <c r="L2573" i="2"/>
  <c r="L2573" i="1" s="1"/>
  <c r="A4724" i="2"/>
  <c r="A2574" i="2"/>
  <c r="A3109" i="2"/>
  <c r="A5264" i="2"/>
  <c r="A4186" i="2"/>
  <c r="G2581" i="2"/>
  <c r="G3119" i="2"/>
  <c r="G3658" i="2" s="1"/>
  <c r="G4197" i="2" s="1"/>
  <c r="G4736" i="2" s="1"/>
  <c r="G5275" i="2" s="1"/>
  <c r="A3647" i="2"/>
  <c r="AC511" i="3"/>
  <c r="AE510" i="3"/>
  <c r="D5264" i="1"/>
  <c r="B5264" i="1"/>
  <c r="B5264" i="2" s="1"/>
  <c r="A5265" i="1"/>
  <c r="F5265" i="1" s="1"/>
  <c r="D4724" i="1"/>
  <c r="B4724" i="1"/>
  <c r="B4724" i="2" s="1"/>
  <c r="A4725" i="1"/>
  <c r="F4725" i="1" s="1"/>
  <c r="D4186" i="1"/>
  <c r="B4186" i="1"/>
  <c r="B4186" i="2" s="1"/>
  <c r="A4187" i="1"/>
  <c r="F4187" i="1" s="1"/>
  <c r="D3647" i="1"/>
  <c r="B3647" i="1"/>
  <c r="B3647" i="2" s="1"/>
  <c r="A3648" i="1"/>
  <c r="F3648" i="1" s="1"/>
  <c r="B3109" i="1"/>
  <c r="B3109" i="2" s="1"/>
  <c r="A3110" i="1"/>
  <c r="F3110" i="1" s="1"/>
  <c r="D3109" i="1"/>
  <c r="D2574" i="1"/>
  <c r="A2575" i="1"/>
  <c r="F2575" i="1" s="1"/>
  <c r="B2574" i="1"/>
  <c r="B2574" i="2" s="1"/>
  <c r="L3647" i="2" l="1"/>
  <c r="L3647" i="1" s="1"/>
  <c r="L4186" i="2"/>
  <c r="L4186" i="1" s="1"/>
  <c r="L5264" i="2"/>
  <c r="L5264" i="1" s="1"/>
  <c r="L3109" i="2"/>
  <c r="L3109" i="1" s="1"/>
  <c r="L2574" i="2"/>
  <c r="L2574" i="1" s="1"/>
  <c r="L4724" i="2"/>
  <c r="L4724" i="1" s="1"/>
  <c r="A5265" i="2"/>
  <c r="A3110" i="2"/>
  <c r="A2575" i="2"/>
  <c r="A3648" i="2"/>
  <c r="G2582" i="2"/>
  <c r="G3120" i="2"/>
  <c r="G3659" i="2" s="1"/>
  <c r="G4198" i="2" s="1"/>
  <c r="G4737" i="2" s="1"/>
  <c r="G5276" i="2" s="1"/>
  <c r="A4725" i="2"/>
  <c r="AE511" i="3"/>
  <c r="AC512" i="3"/>
  <c r="A4187" i="2"/>
  <c r="B5265" i="1"/>
  <c r="B5265" i="2" s="1"/>
  <c r="A5266" i="1"/>
  <c r="F5266" i="1" s="1"/>
  <c r="D5265" i="1"/>
  <c r="D4725" i="1"/>
  <c r="B4725" i="1"/>
  <c r="B4725" i="2" s="1"/>
  <c r="A4726" i="1"/>
  <c r="F4726" i="1" s="1"/>
  <c r="D4187" i="1"/>
  <c r="B4187" i="1"/>
  <c r="B4187" i="2" s="1"/>
  <c r="A4188" i="1"/>
  <c r="F4188" i="1" s="1"/>
  <c r="D3648" i="1"/>
  <c r="B3648" i="1"/>
  <c r="B3648" i="2" s="1"/>
  <c r="A3649" i="1"/>
  <c r="F3649" i="1" s="1"/>
  <c r="D3110" i="1"/>
  <c r="B3110" i="1"/>
  <c r="B3110" i="2" s="1"/>
  <c r="A3111" i="1"/>
  <c r="F3111" i="1" s="1"/>
  <c r="A2576" i="1"/>
  <c r="F2576" i="1" s="1"/>
  <c r="B2575" i="1"/>
  <c r="B2575" i="2" s="1"/>
  <c r="D2575" i="1"/>
  <c r="L4187" i="2" l="1"/>
  <c r="L4187" i="1" s="1"/>
  <c r="L4725" i="2"/>
  <c r="L4725" i="1" s="1"/>
  <c r="L3648" i="2"/>
  <c r="L3648" i="1" s="1"/>
  <c r="L2575" i="2"/>
  <c r="L2575" i="1" s="1"/>
  <c r="L3110" i="2"/>
  <c r="L3110" i="1" s="1"/>
  <c r="L5265" i="2"/>
  <c r="L5265" i="1" s="1"/>
  <c r="A4726" i="2"/>
  <c r="G2583" i="2"/>
  <c r="G3121" i="2"/>
  <c r="G3660" i="2" s="1"/>
  <c r="G4199" i="2" s="1"/>
  <c r="G4738" i="2" s="1"/>
  <c r="G5277" i="2" s="1"/>
  <c r="A5266" i="2"/>
  <c r="A3649" i="2"/>
  <c r="A2576" i="2"/>
  <c r="A3111" i="2"/>
  <c r="AC513" i="3"/>
  <c r="AE512" i="3"/>
  <c r="A4188" i="2"/>
  <c r="D5266" i="1"/>
  <c r="A5267" i="1"/>
  <c r="F5267" i="1" s="1"/>
  <c r="B5266" i="1"/>
  <c r="B5266" i="2" s="1"/>
  <c r="D4726" i="1"/>
  <c r="B4726" i="1"/>
  <c r="B4726" i="2" s="1"/>
  <c r="A4727" i="1"/>
  <c r="F4727" i="1" s="1"/>
  <c r="D4188" i="1"/>
  <c r="B4188" i="1"/>
  <c r="B4188" i="2" s="1"/>
  <c r="A4189" i="1"/>
  <c r="F4189" i="1" s="1"/>
  <c r="D3649" i="1"/>
  <c r="B3649" i="1"/>
  <c r="B3649" i="2" s="1"/>
  <c r="A3650" i="1"/>
  <c r="F3650" i="1" s="1"/>
  <c r="D3111" i="1"/>
  <c r="A3112" i="1"/>
  <c r="F3112" i="1" s="1"/>
  <c r="B3111" i="1"/>
  <c r="B3111" i="2" s="1"/>
  <c r="A2577" i="1"/>
  <c r="F2577" i="1" s="1"/>
  <c r="B2576" i="1"/>
  <c r="B2576" i="2" s="1"/>
  <c r="D2576" i="1"/>
  <c r="L4188" i="2" l="1"/>
  <c r="L4188" i="1" s="1"/>
  <c r="L3111" i="2"/>
  <c r="L3111" i="1" s="1"/>
  <c r="L2576" i="2"/>
  <c r="L2576" i="1" s="1"/>
  <c r="L3649" i="2"/>
  <c r="L3649" i="1" s="1"/>
  <c r="L5266" i="2"/>
  <c r="L5266" i="1" s="1"/>
  <c r="L4726" i="2"/>
  <c r="L4726" i="1" s="1"/>
  <c r="A4727" i="2"/>
  <c r="A2577" i="2"/>
  <c r="A3112" i="2"/>
  <c r="A5267" i="2"/>
  <c r="A3650" i="2"/>
  <c r="G2584" i="2"/>
  <c r="G3122" i="2"/>
  <c r="G3661" i="2" s="1"/>
  <c r="G4200" i="2" s="1"/>
  <c r="G4739" i="2" s="1"/>
  <c r="G5278" i="2" s="1"/>
  <c r="A4189" i="2"/>
  <c r="AC514" i="3"/>
  <c r="AE513" i="3"/>
  <c r="D5267" i="1"/>
  <c r="B5267" i="1"/>
  <c r="B5267" i="2" s="1"/>
  <c r="A5268" i="1"/>
  <c r="F5268" i="1" s="1"/>
  <c r="D4727" i="1"/>
  <c r="B4727" i="1"/>
  <c r="B4727" i="2" s="1"/>
  <c r="A4728" i="1"/>
  <c r="F4728" i="1" s="1"/>
  <c r="D4189" i="1"/>
  <c r="B4189" i="1"/>
  <c r="B4189" i="2" s="1"/>
  <c r="A4190" i="1"/>
  <c r="F4190" i="1" s="1"/>
  <c r="D3650" i="1"/>
  <c r="B3650" i="1"/>
  <c r="B3650" i="2" s="1"/>
  <c r="A3651" i="1"/>
  <c r="F3651" i="1" s="1"/>
  <c r="D3112" i="1"/>
  <c r="A3113" i="1"/>
  <c r="F3113" i="1" s="1"/>
  <c r="B3112" i="1"/>
  <c r="B3112" i="2" s="1"/>
  <c r="A2578" i="1"/>
  <c r="F2578" i="1" s="1"/>
  <c r="B2577" i="1"/>
  <c r="B2577" i="2" s="1"/>
  <c r="D2577" i="1"/>
  <c r="L4189" i="2" l="1"/>
  <c r="L4189" i="1" s="1"/>
  <c r="L3650" i="2"/>
  <c r="L3650" i="1" s="1"/>
  <c r="L5267" i="2"/>
  <c r="L5267" i="1" s="1"/>
  <c r="L3112" i="2"/>
  <c r="L3112" i="1" s="1"/>
  <c r="L2577" i="2"/>
  <c r="L2577" i="1" s="1"/>
  <c r="L4727" i="2"/>
  <c r="L4727" i="1" s="1"/>
  <c r="A4728" i="2"/>
  <c r="G2585" i="2"/>
  <c r="G3123" i="2"/>
  <c r="G3662" i="2" s="1"/>
  <c r="G4201" i="2" s="1"/>
  <c r="G4740" i="2" s="1"/>
  <c r="G5279" i="2" s="1"/>
  <c r="A2578" i="2"/>
  <c r="A5268" i="2"/>
  <c r="A3113" i="2"/>
  <c r="A3651" i="2"/>
  <c r="AE514" i="3"/>
  <c r="AC515" i="3"/>
  <c r="A4190" i="2"/>
  <c r="B5268" i="1"/>
  <c r="B5268" i="2" s="1"/>
  <c r="A5269" i="1"/>
  <c r="F5269" i="1" s="1"/>
  <c r="D5268" i="1"/>
  <c r="D4728" i="1"/>
  <c r="B4728" i="1"/>
  <c r="B4728" i="2" s="1"/>
  <c r="A4729" i="1"/>
  <c r="F4729" i="1" s="1"/>
  <c r="D4190" i="1"/>
  <c r="A4191" i="1"/>
  <c r="F4191" i="1" s="1"/>
  <c r="B4190" i="1"/>
  <c r="B4190" i="2" s="1"/>
  <c r="D3651" i="1"/>
  <c r="A3652" i="1"/>
  <c r="F3652" i="1" s="1"/>
  <c r="B3651" i="1"/>
  <c r="B3651" i="2" s="1"/>
  <c r="B3113" i="1"/>
  <c r="B3113" i="2" s="1"/>
  <c r="A3114" i="1"/>
  <c r="F3114" i="1" s="1"/>
  <c r="D3113" i="1"/>
  <c r="A2579" i="1"/>
  <c r="F2579" i="1" s="1"/>
  <c r="B2578" i="1"/>
  <c r="B2578" i="2" s="1"/>
  <c r="D2578" i="1"/>
  <c r="L4190" i="2" l="1"/>
  <c r="L4190" i="1" s="1"/>
  <c r="L3651" i="2"/>
  <c r="L3651" i="1" s="1"/>
  <c r="L3113" i="2"/>
  <c r="L3113" i="1" s="1"/>
  <c r="L5268" i="2"/>
  <c r="L5268" i="1" s="1"/>
  <c r="L2578" i="2"/>
  <c r="L2578" i="1" s="1"/>
  <c r="L4728" i="2"/>
  <c r="L4728" i="1" s="1"/>
  <c r="A4729" i="2"/>
  <c r="A3114" i="2"/>
  <c r="A5269" i="2"/>
  <c r="A4191" i="2"/>
  <c r="G2586" i="2"/>
  <c r="G3124" i="2"/>
  <c r="G3663" i="2" s="1"/>
  <c r="G4202" i="2" s="1"/>
  <c r="G4741" i="2" s="1"/>
  <c r="G5280" i="2" s="1"/>
  <c r="A2579" i="2"/>
  <c r="A3652" i="2"/>
  <c r="AE515" i="3"/>
  <c r="AC516" i="3"/>
  <c r="D5269" i="1"/>
  <c r="B5269" i="1"/>
  <c r="B5269" i="2" s="1"/>
  <c r="A5270" i="1"/>
  <c r="F5270" i="1" s="1"/>
  <c r="D4729" i="1"/>
  <c r="B4729" i="1"/>
  <c r="B4729" i="2" s="1"/>
  <c r="A4730" i="1"/>
  <c r="F4730" i="1" s="1"/>
  <c r="D4191" i="1"/>
  <c r="B4191" i="1"/>
  <c r="B4191" i="2" s="1"/>
  <c r="A4192" i="1"/>
  <c r="F4192" i="1" s="1"/>
  <c r="D3652" i="1"/>
  <c r="A3653" i="1"/>
  <c r="F3653" i="1" s="1"/>
  <c r="B3652" i="1"/>
  <c r="B3652" i="2" s="1"/>
  <c r="A3115" i="1"/>
  <c r="F3115" i="1" s="1"/>
  <c r="D3114" i="1"/>
  <c r="B3114" i="1"/>
  <c r="B3114" i="2" s="1"/>
  <c r="B2579" i="1"/>
  <c r="B2579" i="2" s="1"/>
  <c r="D2579" i="1"/>
  <c r="A2580" i="1"/>
  <c r="F2580" i="1" s="1"/>
  <c r="L2579" i="2" l="1"/>
  <c r="L2579" i="1" s="1"/>
  <c r="L3652" i="2"/>
  <c r="L3652" i="1" s="1"/>
  <c r="L4191" i="2"/>
  <c r="L4191" i="1" s="1"/>
  <c r="L5269" i="2"/>
  <c r="L5269" i="1" s="1"/>
  <c r="L3114" i="2"/>
  <c r="L3114" i="1" s="1"/>
  <c r="L4729" i="2"/>
  <c r="L4729" i="1" s="1"/>
  <c r="A4192" i="2"/>
  <c r="A2580" i="2"/>
  <c r="A4730" i="2"/>
  <c r="A5270" i="2"/>
  <c r="A3115" i="2"/>
  <c r="AE516" i="3"/>
  <c r="AC517" i="3"/>
  <c r="G2587" i="2"/>
  <c r="G3125" i="2"/>
  <c r="G3664" i="2" s="1"/>
  <c r="G4203" i="2" s="1"/>
  <c r="G4742" i="2" s="1"/>
  <c r="G5281" i="2" s="1"/>
  <c r="A3653" i="2"/>
  <c r="D5270" i="1"/>
  <c r="B5270" i="1"/>
  <c r="B5270" i="2" s="1"/>
  <c r="A5271" i="1"/>
  <c r="F5271" i="1" s="1"/>
  <c r="D4730" i="1"/>
  <c r="B4730" i="1"/>
  <c r="B4730" i="2" s="1"/>
  <c r="A4731" i="1"/>
  <c r="F4731" i="1" s="1"/>
  <c r="B4192" i="1"/>
  <c r="B4192" i="2" s="1"/>
  <c r="A4193" i="1"/>
  <c r="F4193" i="1" s="1"/>
  <c r="D4192" i="1"/>
  <c r="A3654" i="1"/>
  <c r="F3654" i="1" s="1"/>
  <c r="D3653" i="1"/>
  <c r="B3653" i="1"/>
  <c r="B3653" i="2" s="1"/>
  <c r="D3115" i="1"/>
  <c r="B3115" i="1"/>
  <c r="B3115" i="2" s="1"/>
  <c r="A3116" i="1"/>
  <c r="F3116" i="1" s="1"/>
  <c r="B2580" i="1"/>
  <c r="B2580" i="2" s="1"/>
  <c r="D2580" i="1"/>
  <c r="A2581" i="1"/>
  <c r="F2581" i="1" s="1"/>
  <c r="L3653" i="2" l="1"/>
  <c r="L3653" i="1" s="1"/>
  <c r="L3115" i="2"/>
  <c r="L3115" i="1" s="1"/>
  <c r="L5270" i="2"/>
  <c r="L5270" i="1" s="1"/>
  <c r="L4730" i="2"/>
  <c r="L4730" i="1" s="1"/>
  <c r="L2580" i="2"/>
  <c r="L2580" i="1" s="1"/>
  <c r="L4192" i="2"/>
  <c r="L4192" i="1" s="1"/>
  <c r="G2588" i="2"/>
  <c r="G3126" i="2"/>
  <c r="G3665" i="2" s="1"/>
  <c r="G4204" i="2" s="1"/>
  <c r="G4743" i="2" s="1"/>
  <c r="G5282" i="2" s="1"/>
  <c r="A4193" i="2"/>
  <c r="AC518" i="3"/>
  <c r="AE517" i="3"/>
  <c r="A3116" i="2"/>
  <c r="A5271" i="2"/>
  <c r="A2581" i="2"/>
  <c r="A4731" i="2"/>
  <c r="A3654" i="2"/>
  <c r="A5272" i="1"/>
  <c r="F5272" i="1" s="1"/>
  <c r="D5271" i="1"/>
  <c r="B5271" i="1"/>
  <c r="B5271" i="2" s="1"/>
  <c r="D4731" i="1"/>
  <c r="A4732" i="1"/>
  <c r="F4732" i="1" s="1"/>
  <c r="B4731" i="1"/>
  <c r="B4731" i="2" s="1"/>
  <c r="A4194" i="1"/>
  <c r="F4194" i="1" s="1"/>
  <c r="D4193" i="1"/>
  <c r="B4193" i="1"/>
  <c r="B4193" i="2" s="1"/>
  <c r="A3655" i="1"/>
  <c r="F3655" i="1" s="1"/>
  <c r="B3654" i="1"/>
  <c r="B3654" i="2" s="1"/>
  <c r="D3654" i="1"/>
  <c r="A3117" i="1"/>
  <c r="F3117" i="1" s="1"/>
  <c r="B3116" i="1"/>
  <c r="B3116" i="2" s="1"/>
  <c r="D3116" i="1"/>
  <c r="D2581" i="1"/>
  <c r="A2582" i="1"/>
  <c r="F2582" i="1" s="1"/>
  <c r="B2581" i="1"/>
  <c r="B2581" i="2" s="1"/>
  <c r="L3654" i="2" l="1"/>
  <c r="L3654" i="1" s="1"/>
  <c r="L4731" i="2"/>
  <c r="L4731" i="1" s="1"/>
  <c r="L5271" i="2"/>
  <c r="L5271" i="1" s="1"/>
  <c r="L3116" i="2"/>
  <c r="L3116" i="1" s="1"/>
  <c r="L2581" i="2"/>
  <c r="L2581" i="1" s="1"/>
  <c r="L4193" i="2"/>
  <c r="L4193" i="1" s="1"/>
  <c r="A4194" i="2"/>
  <c r="A2582" i="2"/>
  <c r="A4732" i="2"/>
  <c r="A3117" i="2"/>
  <c r="A5272" i="2"/>
  <c r="AE518" i="3"/>
  <c r="AC519" i="3"/>
  <c r="A3655" i="2"/>
  <c r="G2589" i="2"/>
  <c r="G3127" i="2"/>
  <c r="G3666" i="2" s="1"/>
  <c r="G4205" i="2" s="1"/>
  <c r="G4744" i="2" s="1"/>
  <c r="G5283" i="2" s="1"/>
  <c r="A5273" i="1"/>
  <c r="F5273" i="1" s="1"/>
  <c r="D5272" i="1"/>
  <c r="B5272" i="1"/>
  <c r="B5272" i="2" s="1"/>
  <c r="A4733" i="1"/>
  <c r="F4733" i="1" s="1"/>
  <c r="D4732" i="1"/>
  <c r="B4732" i="1"/>
  <c r="B4732" i="2" s="1"/>
  <c r="A4195" i="1"/>
  <c r="F4195" i="1" s="1"/>
  <c r="D4194" i="1"/>
  <c r="B4194" i="1"/>
  <c r="B4194" i="2" s="1"/>
  <c r="A3656" i="1"/>
  <c r="F3656" i="1" s="1"/>
  <c r="B3655" i="1"/>
  <c r="B3655" i="2" s="1"/>
  <c r="D3655" i="1"/>
  <c r="D3117" i="1"/>
  <c r="A3118" i="1"/>
  <c r="F3118" i="1" s="1"/>
  <c r="B3117" i="1"/>
  <c r="B3117" i="2" s="1"/>
  <c r="D2582" i="1"/>
  <c r="A2583" i="1"/>
  <c r="F2583" i="1" s="1"/>
  <c r="B2582" i="1"/>
  <c r="B2582" i="2" s="1"/>
  <c r="L3655" i="2" l="1"/>
  <c r="L3655" i="1" s="1"/>
  <c r="L5272" i="2"/>
  <c r="L5272" i="1" s="1"/>
  <c r="L3117" i="2"/>
  <c r="L3117" i="1" s="1"/>
  <c r="L4732" i="2"/>
  <c r="L4732" i="1" s="1"/>
  <c r="L2582" i="2"/>
  <c r="L2582" i="1" s="1"/>
  <c r="L4194" i="2"/>
  <c r="L4194" i="1" s="1"/>
  <c r="A4195" i="2"/>
  <c r="A4733" i="2"/>
  <c r="AE519" i="3"/>
  <c r="AC520" i="3"/>
  <c r="A2583" i="2"/>
  <c r="A3118" i="2"/>
  <c r="A5273" i="2"/>
  <c r="G2590" i="2"/>
  <c r="G3128" i="2"/>
  <c r="G3667" i="2" s="1"/>
  <c r="G4206" i="2" s="1"/>
  <c r="G4745" i="2" s="1"/>
  <c r="G5284" i="2" s="1"/>
  <c r="A3656" i="2"/>
  <c r="B5273" i="1"/>
  <c r="B5273" i="2" s="1"/>
  <c r="D5273" i="1"/>
  <c r="A5274" i="1"/>
  <c r="F5274" i="1" s="1"/>
  <c r="A4734" i="1"/>
  <c r="F4734" i="1" s="1"/>
  <c r="B4733" i="1"/>
  <c r="B4733" i="2" s="1"/>
  <c r="D4733" i="1"/>
  <c r="B4195" i="1"/>
  <c r="B4195" i="2" s="1"/>
  <c r="A4196" i="1"/>
  <c r="F4196" i="1" s="1"/>
  <c r="D4195" i="1"/>
  <c r="B3656" i="1"/>
  <c r="B3656" i="2" s="1"/>
  <c r="A3657" i="1"/>
  <c r="F3657" i="1" s="1"/>
  <c r="D3656" i="1"/>
  <c r="B3118" i="1"/>
  <c r="B3118" i="2" s="1"/>
  <c r="A3119" i="1"/>
  <c r="F3119" i="1" s="1"/>
  <c r="D3118" i="1"/>
  <c r="A2584" i="1"/>
  <c r="F2584" i="1" s="1"/>
  <c r="B2583" i="1"/>
  <c r="B2583" i="2" s="1"/>
  <c r="D2583" i="1"/>
  <c r="L3656" i="2" l="1"/>
  <c r="L3656" i="1" s="1"/>
  <c r="L5273" i="2"/>
  <c r="L5273" i="1" s="1"/>
  <c r="L3118" i="2"/>
  <c r="L3118" i="1" s="1"/>
  <c r="L2583" i="2"/>
  <c r="L2583" i="1" s="1"/>
  <c r="L4733" i="2"/>
  <c r="L4733" i="1" s="1"/>
  <c r="L4195" i="2"/>
  <c r="L4195" i="1" s="1"/>
  <c r="A4196" i="2"/>
  <c r="A2584" i="2"/>
  <c r="A4734" i="2"/>
  <c r="AC521" i="3"/>
  <c r="AE520" i="3"/>
  <c r="A5274" i="2"/>
  <c r="A3119" i="2"/>
  <c r="A3657" i="2"/>
  <c r="G2591" i="2"/>
  <c r="G3129" i="2"/>
  <c r="G3668" i="2" s="1"/>
  <c r="G4207" i="2" s="1"/>
  <c r="G4746" i="2" s="1"/>
  <c r="G5285" i="2" s="1"/>
  <c r="B5274" i="1"/>
  <c r="B5274" i="2" s="1"/>
  <c r="A5275" i="1"/>
  <c r="F5275" i="1" s="1"/>
  <c r="D5274" i="1"/>
  <c r="B4734" i="1"/>
  <c r="B4734" i="2" s="1"/>
  <c r="A4735" i="1"/>
  <c r="F4735" i="1" s="1"/>
  <c r="D4734" i="1"/>
  <c r="B4196" i="1"/>
  <c r="B4196" i="2" s="1"/>
  <c r="A4197" i="1"/>
  <c r="F4197" i="1" s="1"/>
  <c r="D4196" i="1"/>
  <c r="B3657" i="1"/>
  <c r="B3657" i="2" s="1"/>
  <c r="A3658" i="1"/>
  <c r="F3658" i="1" s="1"/>
  <c r="D3657" i="1"/>
  <c r="A3120" i="1"/>
  <c r="F3120" i="1" s="1"/>
  <c r="B3119" i="1"/>
  <c r="B3119" i="2" s="1"/>
  <c r="D3119" i="1"/>
  <c r="A2585" i="1"/>
  <c r="F2585" i="1" s="1"/>
  <c r="B2584" i="1"/>
  <c r="B2584" i="2" s="1"/>
  <c r="D2584" i="1"/>
  <c r="L3119" i="2" l="1"/>
  <c r="L3119" i="1" s="1"/>
  <c r="L5274" i="2"/>
  <c r="L5274" i="1" s="1"/>
  <c r="L3657" i="2"/>
  <c r="L3657" i="1" s="1"/>
  <c r="L4734" i="2"/>
  <c r="L4734" i="1" s="1"/>
  <c r="L2584" i="2"/>
  <c r="L2584" i="1" s="1"/>
  <c r="L4196" i="2"/>
  <c r="L4196" i="1" s="1"/>
  <c r="A4197" i="2"/>
  <c r="A4735" i="2"/>
  <c r="A2586" i="1"/>
  <c r="F2586" i="1" s="1"/>
  <c r="A2585" i="2"/>
  <c r="AE521" i="3"/>
  <c r="AC522" i="3"/>
  <c r="A5275" i="2"/>
  <c r="A3120" i="2"/>
  <c r="A3658" i="2"/>
  <c r="G2592" i="2"/>
  <c r="G3130" i="2"/>
  <c r="G3669" i="2" s="1"/>
  <c r="G4208" i="2" s="1"/>
  <c r="G4747" i="2" s="1"/>
  <c r="G5286" i="2" s="1"/>
  <c r="D5275" i="1"/>
  <c r="A5276" i="1"/>
  <c r="F5276" i="1" s="1"/>
  <c r="B5275" i="1"/>
  <c r="B5275" i="2" s="1"/>
  <c r="B4735" i="1"/>
  <c r="B4735" i="2" s="1"/>
  <c r="A4736" i="1"/>
  <c r="F4736" i="1" s="1"/>
  <c r="D4735" i="1"/>
  <c r="D4197" i="1"/>
  <c r="B4197" i="1"/>
  <c r="B4197" i="2" s="1"/>
  <c r="A4198" i="1"/>
  <c r="F4198" i="1" s="1"/>
  <c r="D3658" i="1"/>
  <c r="B3658" i="1"/>
  <c r="B3658" i="2" s="1"/>
  <c r="A3659" i="1"/>
  <c r="F3659" i="1" s="1"/>
  <c r="D3120" i="1"/>
  <c r="B3120" i="1"/>
  <c r="B3120" i="2" s="1"/>
  <c r="A3121" i="1"/>
  <c r="F3121" i="1" s="1"/>
  <c r="B2586" i="1"/>
  <c r="B2586" i="2" s="1"/>
  <c r="A2587" i="1"/>
  <c r="F2587" i="1" s="1"/>
  <c r="D2586" i="1"/>
  <c r="B2585" i="1"/>
  <c r="B2585" i="2" s="1"/>
  <c r="D2585" i="1"/>
  <c r="L3658" i="2" l="1"/>
  <c r="L3658" i="1" s="1"/>
  <c r="L3120" i="2"/>
  <c r="L3120" i="1" s="1"/>
  <c r="L5275" i="2"/>
  <c r="L5275" i="1" s="1"/>
  <c r="L2585" i="2"/>
  <c r="L2585" i="1" s="1"/>
  <c r="L4735" i="2"/>
  <c r="L4735" i="1" s="1"/>
  <c r="L4197" i="2"/>
  <c r="L4197" i="1" s="1"/>
  <c r="A2587" i="2"/>
  <c r="AE522" i="3"/>
  <c r="AC523" i="3"/>
  <c r="A4736" i="2"/>
  <c r="A3121" i="2"/>
  <c r="A5276" i="2"/>
  <c r="A3659" i="2"/>
  <c r="A2586" i="2"/>
  <c r="G2593" i="2"/>
  <c r="G3131" i="2"/>
  <c r="G3670" i="2" s="1"/>
  <c r="G4209" i="2" s="1"/>
  <c r="G4748" i="2" s="1"/>
  <c r="G5287" i="2" s="1"/>
  <c r="A4198" i="2"/>
  <c r="D5276" i="1"/>
  <c r="B5276" i="1"/>
  <c r="B5276" i="2" s="1"/>
  <c r="A5277" i="1"/>
  <c r="F5277" i="1" s="1"/>
  <c r="D4736" i="1"/>
  <c r="B4736" i="1"/>
  <c r="B4736" i="2" s="1"/>
  <c r="A4737" i="1"/>
  <c r="F4737" i="1" s="1"/>
  <c r="D4198" i="1"/>
  <c r="B4198" i="1"/>
  <c r="B4198" i="2" s="1"/>
  <c r="A4199" i="1"/>
  <c r="F4199" i="1" s="1"/>
  <c r="D3659" i="1"/>
  <c r="B3659" i="1"/>
  <c r="B3659" i="2" s="1"/>
  <c r="A3660" i="1"/>
  <c r="F3660" i="1" s="1"/>
  <c r="B3121" i="1"/>
  <c r="B3121" i="2" s="1"/>
  <c r="A3122" i="1"/>
  <c r="F3122" i="1" s="1"/>
  <c r="D3121" i="1"/>
  <c r="B2587" i="1"/>
  <c r="B2587" i="2" s="1"/>
  <c r="A2588" i="1"/>
  <c r="F2588" i="1" s="1"/>
  <c r="D2587" i="1"/>
  <c r="L4198" i="2" l="1"/>
  <c r="L4198" i="1" s="1"/>
  <c r="L2586" i="2"/>
  <c r="L2586" i="1" s="1"/>
  <c r="L3659" i="2"/>
  <c r="L3659" i="1" s="1"/>
  <c r="L5276" i="2"/>
  <c r="L5276" i="1" s="1"/>
  <c r="L3121" i="2"/>
  <c r="L3121" i="1" s="1"/>
  <c r="L4736" i="2"/>
  <c r="L4736" i="1" s="1"/>
  <c r="L2587" i="2"/>
  <c r="L2587" i="1" s="1"/>
  <c r="A4737" i="2"/>
  <c r="A5277" i="2"/>
  <c r="A3122" i="2"/>
  <c r="A2588" i="2"/>
  <c r="A3660" i="2"/>
  <c r="AE523" i="3"/>
  <c r="AC524" i="3"/>
  <c r="A4199" i="2"/>
  <c r="G2594" i="2"/>
  <c r="G3132" i="2"/>
  <c r="G3671" i="2" s="1"/>
  <c r="G4210" i="2" s="1"/>
  <c r="G4749" i="2" s="1"/>
  <c r="G5288" i="2" s="1"/>
  <c r="B5277" i="1"/>
  <c r="B5277" i="2" s="1"/>
  <c r="A5278" i="1"/>
  <c r="F5278" i="1" s="1"/>
  <c r="D5277" i="1"/>
  <c r="D4737" i="1"/>
  <c r="B4737" i="1"/>
  <c r="B4737" i="2" s="1"/>
  <c r="A4738" i="1"/>
  <c r="F4738" i="1" s="1"/>
  <c r="D4199" i="1"/>
  <c r="B4199" i="1"/>
  <c r="B4199" i="2" s="1"/>
  <c r="A4200" i="1"/>
  <c r="F4200" i="1" s="1"/>
  <c r="D3660" i="1"/>
  <c r="B3660" i="1"/>
  <c r="B3660" i="2" s="1"/>
  <c r="A3661" i="1"/>
  <c r="F3661" i="1" s="1"/>
  <c r="D3122" i="1"/>
  <c r="B3122" i="1"/>
  <c r="B3122" i="2" s="1"/>
  <c r="A3123" i="1"/>
  <c r="F3123" i="1" s="1"/>
  <c r="D2588" i="1"/>
  <c r="A2589" i="1"/>
  <c r="F2589" i="1" s="1"/>
  <c r="B2588" i="1"/>
  <c r="B2588" i="2" s="1"/>
  <c r="L3660" i="2" l="1"/>
  <c r="L3660" i="1" s="1"/>
  <c r="L2588" i="2"/>
  <c r="L2588" i="1" s="1"/>
  <c r="L3122" i="2"/>
  <c r="L3122" i="1" s="1"/>
  <c r="L4199" i="2"/>
  <c r="L4199" i="1" s="1"/>
  <c r="L5277" i="2"/>
  <c r="L5277" i="1" s="1"/>
  <c r="L4737" i="2"/>
  <c r="L4737" i="1" s="1"/>
  <c r="A4200" i="2"/>
  <c r="AC525" i="3"/>
  <c r="AE524" i="3"/>
  <c r="A4738" i="2"/>
  <c r="A3123" i="2"/>
  <c r="A5278" i="2"/>
  <c r="A3661" i="2"/>
  <c r="G2595" i="2"/>
  <c r="G3133" i="2"/>
  <c r="G3672" i="2" s="1"/>
  <c r="G4211" i="2" s="1"/>
  <c r="G4750" i="2" s="1"/>
  <c r="G5289" i="2" s="1"/>
  <c r="A2589" i="2"/>
  <c r="D5278" i="1"/>
  <c r="A5279" i="1"/>
  <c r="F5279" i="1" s="1"/>
  <c r="B5278" i="1"/>
  <c r="B5278" i="2" s="1"/>
  <c r="D4738" i="1"/>
  <c r="B4738" i="1"/>
  <c r="B4738" i="2" s="1"/>
  <c r="A4739" i="1"/>
  <c r="F4739" i="1" s="1"/>
  <c r="D4200" i="1"/>
  <c r="B4200" i="1"/>
  <c r="B4200" i="2" s="1"/>
  <c r="A4201" i="1"/>
  <c r="F4201" i="1" s="1"/>
  <c r="D3661" i="1"/>
  <c r="B3661" i="1"/>
  <c r="B3661" i="2" s="1"/>
  <c r="A3662" i="1"/>
  <c r="F3662" i="1" s="1"/>
  <c r="D3123" i="1"/>
  <c r="A3124" i="1"/>
  <c r="F3124" i="1" s="1"/>
  <c r="B3123" i="1"/>
  <c r="B3123" i="2" s="1"/>
  <c r="D2589" i="1"/>
  <c r="A2590" i="1"/>
  <c r="F2590" i="1" s="1"/>
  <c r="B2589" i="1"/>
  <c r="B2589" i="2" s="1"/>
  <c r="L3661" i="2" l="1"/>
  <c r="L3661" i="1" s="1"/>
  <c r="L5278" i="2"/>
  <c r="L5278" i="1" s="1"/>
  <c r="L3123" i="2"/>
  <c r="L3123" i="1" s="1"/>
  <c r="L4738" i="2"/>
  <c r="L4738" i="1" s="1"/>
  <c r="L2589" i="2"/>
  <c r="L2589" i="1" s="1"/>
  <c r="L4200" i="2"/>
  <c r="L4200" i="1" s="1"/>
  <c r="A4739" i="2"/>
  <c r="A2590" i="2"/>
  <c r="A3124" i="2"/>
  <c r="A5279" i="2"/>
  <c r="A3662" i="2"/>
  <c r="AE525" i="3"/>
  <c r="AC526" i="3"/>
  <c r="A4201" i="2"/>
  <c r="G2596" i="2"/>
  <c r="G3134" i="2"/>
  <c r="G3673" i="2" s="1"/>
  <c r="G4212" i="2" s="1"/>
  <c r="G4751" i="2" s="1"/>
  <c r="G5290" i="2" s="1"/>
  <c r="D5279" i="1"/>
  <c r="B5279" i="1"/>
  <c r="B5279" i="2" s="1"/>
  <c r="A5280" i="1"/>
  <c r="F5280" i="1" s="1"/>
  <c r="D4739" i="1"/>
  <c r="B4739" i="1"/>
  <c r="B4739" i="2" s="1"/>
  <c r="A4740" i="1"/>
  <c r="F4740" i="1" s="1"/>
  <c r="D4201" i="1"/>
  <c r="B4201" i="1"/>
  <c r="B4201" i="2" s="1"/>
  <c r="A4202" i="1"/>
  <c r="F4202" i="1" s="1"/>
  <c r="D3662" i="1"/>
  <c r="B3662" i="1"/>
  <c r="B3662" i="2" s="1"/>
  <c r="A3663" i="1"/>
  <c r="F3663" i="1" s="1"/>
  <c r="D3124" i="1"/>
  <c r="A3125" i="1"/>
  <c r="F3125" i="1" s="1"/>
  <c r="B3124" i="1"/>
  <c r="B3124" i="2" s="1"/>
  <c r="A2591" i="1"/>
  <c r="F2591" i="1" s="1"/>
  <c r="B2590" i="1"/>
  <c r="B2590" i="2" s="1"/>
  <c r="D2590" i="1"/>
  <c r="L4201" i="2" l="1"/>
  <c r="L4201" i="1" s="1"/>
  <c r="L3662" i="2"/>
  <c r="L3662" i="1" s="1"/>
  <c r="L5279" i="2"/>
  <c r="L5279" i="1" s="1"/>
  <c r="L3124" i="2"/>
  <c r="L3124" i="1" s="1"/>
  <c r="L2590" i="2"/>
  <c r="L2590" i="1" s="1"/>
  <c r="L4739" i="2"/>
  <c r="L4739" i="1" s="1"/>
  <c r="G2597" i="2"/>
  <c r="G3135" i="2"/>
  <c r="G3674" i="2" s="1"/>
  <c r="G4213" i="2" s="1"/>
  <c r="G4752" i="2" s="1"/>
  <c r="G5291" i="2" s="1"/>
  <c r="A4202" i="2"/>
  <c r="AC527" i="3"/>
  <c r="AE526" i="3"/>
  <c r="A2591" i="2"/>
  <c r="A3125" i="2"/>
  <c r="A3663" i="2"/>
  <c r="A4740" i="2"/>
  <c r="A5280" i="2"/>
  <c r="B5280" i="1"/>
  <c r="B5280" i="2" s="1"/>
  <c r="A5281" i="1"/>
  <c r="F5281" i="1" s="1"/>
  <c r="D5280" i="1"/>
  <c r="D4740" i="1"/>
  <c r="B4740" i="1"/>
  <c r="B4740" i="2" s="1"/>
  <c r="A4741" i="1"/>
  <c r="F4741" i="1" s="1"/>
  <c r="D4202" i="1"/>
  <c r="A4203" i="1"/>
  <c r="F4203" i="1" s="1"/>
  <c r="B4202" i="1"/>
  <c r="B4202" i="2" s="1"/>
  <c r="D3663" i="1"/>
  <c r="A3664" i="1"/>
  <c r="F3664" i="1" s="1"/>
  <c r="B3663" i="1"/>
  <c r="B3663" i="2" s="1"/>
  <c r="B3125" i="1"/>
  <c r="B3125" i="2" s="1"/>
  <c r="A3126" i="1"/>
  <c r="F3126" i="1" s="1"/>
  <c r="D3125" i="1"/>
  <c r="A2592" i="1"/>
  <c r="F2592" i="1" s="1"/>
  <c r="D2591" i="1"/>
  <c r="B2591" i="1"/>
  <c r="B2591" i="2" s="1"/>
  <c r="L5280" i="2" l="1"/>
  <c r="L5280" i="1" s="1"/>
  <c r="L4740" i="2"/>
  <c r="L4740" i="1" s="1"/>
  <c r="L3125" i="2"/>
  <c r="L3125" i="1" s="1"/>
  <c r="L2591" i="2"/>
  <c r="L2591" i="1" s="1"/>
  <c r="L3663" i="2"/>
  <c r="L3663" i="1" s="1"/>
  <c r="L4202" i="2"/>
  <c r="L4202" i="1" s="1"/>
  <c r="A4203" i="2"/>
  <c r="A2592" i="2"/>
  <c r="A3126" i="2"/>
  <c r="A5281" i="2"/>
  <c r="AE527" i="3"/>
  <c r="AC528" i="3"/>
  <c r="A4741" i="2"/>
  <c r="A3664" i="2"/>
  <c r="G2598" i="2"/>
  <c r="G3136" i="2"/>
  <c r="G3675" i="2" s="1"/>
  <c r="G4214" i="2" s="1"/>
  <c r="G4753" i="2" s="1"/>
  <c r="G5292" i="2" s="1"/>
  <c r="D5281" i="1"/>
  <c r="B5281" i="1"/>
  <c r="B5281" i="2" s="1"/>
  <c r="A5282" i="1"/>
  <c r="F5282" i="1" s="1"/>
  <c r="D4741" i="1"/>
  <c r="B4741" i="1"/>
  <c r="B4741" i="2" s="1"/>
  <c r="A4742" i="1"/>
  <c r="F4742" i="1" s="1"/>
  <c r="D4203" i="1"/>
  <c r="A4204" i="1"/>
  <c r="F4204" i="1" s="1"/>
  <c r="B4203" i="1"/>
  <c r="B4203" i="2" s="1"/>
  <c r="D3664" i="1"/>
  <c r="A3665" i="1"/>
  <c r="F3665" i="1" s="1"/>
  <c r="B3664" i="1"/>
  <c r="B3664" i="2" s="1"/>
  <c r="A3127" i="1"/>
  <c r="F3127" i="1" s="1"/>
  <c r="B3126" i="1"/>
  <c r="B3126" i="2" s="1"/>
  <c r="D3126" i="1"/>
  <c r="B2592" i="1"/>
  <c r="B2592" i="2" s="1"/>
  <c r="A2593" i="1"/>
  <c r="F2593" i="1" s="1"/>
  <c r="D2592" i="1"/>
  <c r="L3664" i="2" l="1"/>
  <c r="L3664" i="1" s="1"/>
  <c r="L4741" i="2"/>
  <c r="L4741" i="1" s="1"/>
  <c r="L5281" i="2"/>
  <c r="L5281" i="1" s="1"/>
  <c r="L3126" i="2"/>
  <c r="L3126" i="1" s="1"/>
  <c r="L2592" i="2"/>
  <c r="L2592" i="1" s="1"/>
  <c r="L4203" i="2"/>
  <c r="L4203" i="1" s="1"/>
  <c r="A4742" i="2"/>
  <c r="AE528" i="3"/>
  <c r="AC529" i="3"/>
  <c r="A2593" i="2"/>
  <c r="A4204" i="2"/>
  <c r="A5282" i="2"/>
  <c r="A3127" i="2"/>
  <c r="A3665" i="2"/>
  <c r="G2599" i="2"/>
  <c r="G3137" i="2"/>
  <c r="G3676" i="2" s="1"/>
  <c r="G4215" i="2" s="1"/>
  <c r="G4754" i="2" s="1"/>
  <c r="G5293" i="2" s="1"/>
  <c r="D5282" i="1"/>
  <c r="B5282" i="1"/>
  <c r="B5282" i="2" s="1"/>
  <c r="A5283" i="1"/>
  <c r="F5283" i="1" s="1"/>
  <c r="D4742" i="1"/>
  <c r="B4742" i="1"/>
  <c r="B4742" i="2" s="1"/>
  <c r="A4743" i="1"/>
  <c r="F4743" i="1" s="1"/>
  <c r="B4204" i="1"/>
  <c r="B4204" i="2" s="1"/>
  <c r="A4205" i="1"/>
  <c r="F4205" i="1" s="1"/>
  <c r="D4204" i="1"/>
  <c r="A3666" i="1"/>
  <c r="F3666" i="1" s="1"/>
  <c r="D3665" i="1"/>
  <c r="B3665" i="1"/>
  <c r="B3665" i="2" s="1"/>
  <c r="D3127" i="1"/>
  <c r="B3127" i="1"/>
  <c r="B3127" i="2" s="1"/>
  <c r="A3128" i="1"/>
  <c r="F3128" i="1" s="1"/>
  <c r="A2594" i="1"/>
  <c r="F2594" i="1" s="1"/>
  <c r="B2593" i="1"/>
  <c r="B2593" i="2" s="1"/>
  <c r="D2593" i="1"/>
  <c r="L3665" i="2" l="1"/>
  <c r="L3665" i="1" s="1"/>
  <c r="L3127" i="2"/>
  <c r="L3127" i="1" s="1"/>
  <c r="L5282" i="2"/>
  <c r="L5282" i="1" s="1"/>
  <c r="L4204" i="2"/>
  <c r="L4204" i="1" s="1"/>
  <c r="L2593" i="2"/>
  <c r="L2593" i="1" s="1"/>
  <c r="L4742" i="2"/>
  <c r="L4742" i="1" s="1"/>
  <c r="A4743" i="2"/>
  <c r="A5283" i="2"/>
  <c r="AE529" i="3"/>
  <c r="AC530" i="3"/>
  <c r="A2594" i="2"/>
  <c r="A3128" i="2"/>
  <c r="G2600" i="2"/>
  <c r="G3138" i="2"/>
  <c r="G3677" i="2" s="1"/>
  <c r="G4216" i="2" s="1"/>
  <c r="G4755" i="2" s="1"/>
  <c r="G5294" i="2" s="1"/>
  <c r="A4205" i="2"/>
  <c r="A3666" i="2"/>
  <c r="A5284" i="1"/>
  <c r="F5284" i="1" s="1"/>
  <c r="D5283" i="1"/>
  <c r="B5283" i="1"/>
  <c r="B5283" i="2" s="1"/>
  <c r="D4743" i="1"/>
  <c r="A4744" i="1"/>
  <c r="F4744" i="1" s="1"/>
  <c r="B4743" i="1"/>
  <c r="B4743" i="2" s="1"/>
  <c r="A4206" i="1"/>
  <c r="F4206" i="1" s="1"/>
  <c r="B4205" i="1"/>
  <c r="B4205" i="2" s="1"/>
  <c r="D4205" i="1"/>
  <c r="A3667" i="1"/>
  <c r="F3667" i="1" s="1"/>
  <c r="B3666" i="1"/>
  <c r="B3666" i="2" s="1"/>
  <c r="D3666" i="1"/>
  <c r="A3129" i="1"/>
  <c r="F3129" i="1" s="1"/>
  <c r="B3128" i="1"/>
  <c r="B3128" i="2" s="1"/>
  <c r="D3128" i="1"/>
  <c r="D2594" i="1"/>
  <c r="A2595" i="1"/>
  <c r="F2595" i="1" s="1"/>
  <c r="B2594" i="1"/>
  <c r="B2594" i="2" s="1"/>
  <c r="L4205" i="2" l="1"/>
  <c r="L4205" i="1" s="1"/>
  <c r="L3666" i="2"/>
  <c r="L3666" i="1" s="1"/>
  <c r="L3128" i="2"/>
  <c r="L3128" i="1" s="1"/>
  <c r="L2594" i="2"/>
  <c r="L2594" i="1" s="1"/>
  <c r="L5283" i="2"/>
  <c r="L5283" i="1" s="1"/>
  <c r="L4743" i="2"/>
  <c r="L4743" i="1" s="1"/>
  <c r="A4206" i="2"/>
  <c r="AE530" i="3"/>
  <c r="AC531" i="3"/>
  <c r="G2601" i="2"/>
  <c r="G3139" i="2"/>
  <c r="G3678" i="2" s="1"/>
  <c r="G4217" i="2" s="1"/>
  <c r="G4756" i="2" s="1"/>
  <c r="G5295" i="2" s="1"/>
  <c r="A2595" i="2"/>
  <c r="A4744" i="2"/>
  <c r="A3129" i="2"/>
  <c r="A5284" i="2"/>
  <c r="A3667" i="2"/>
  <c r="A5285" i="1"/>
  <c r="F5285" i="1" s="1"/>
  <c r="D5284" i="1"/>
  <c r="B5284" i="1"/>
  <c r="B5284" i="2" s="1"/>
  <c r="A4745" i="1"/>
  <c r="F4745" i="1" s="1"/>
  <c r="D4744" i="1"/>
  <c r="B4744" i="1"/>
  <c r="B4744" i="2" s="1"/>
  <c r="A4207" i="1"/>
  <c r="F4207" i="1" s="1"/>
  <c r="D4206" i="1"/>
  <c r="B4206" i="1"/>
  <c r="B4206" i="2" s="1"/>
  <c r="A3668" i="1"/>
  <c r="F3668" i="1" s="1"/>
  <c r="B3667" i="1"/>
  <c r="B3667" i="2" s="1"/>
  <c r="D3667" i="1"/>
  <c r="D3129" i="1"/>
  <c r="B3129" i="1"/>
  <c r="B3129" i="2" s="1"/>
  <c r="A3130" i="1"/>
  <c r="F3130" i="1" s="1"/>
  <c r="A2596" i="1"/>
  <c r="F2596" i="1" s="1"/>
  <c r="B2595" i="1"/>
  <c r="B2595" i="2" s="1"/>
  <c r="D2595" i="1"/>
  <c r="L4744" i="2" l="1"/>
  <c r="L4744" i="1" s="1"/>
  <c r="L2595" i="2"/>
  <c r="L2595" i="1" s="1"/>
  <c r="L3667" i="2"/>
  <c r="L3667" i="1" s="1"/>
  <c r="L5284" i="2"/>
  <c r="L5284" i="1" s="1"/>
  <c r="L3129" i="2"/>
  <c r="L3129" i="1" s="1"/>
  <c r="L4206" i="2"/>
  <c r="L4206" i="1" s="1"/>
  <c r="A4207" i="2"/>
  <c r="A2596" i="2"/>
  <c r="A5285" i="2"/>
  <c r="G2602" i="2"/>
  <c r="G3140" i="2"/>
  <c r="G3679" i="2" s="1"/>
  <c r="G4218" i="2" s="1"/>
  <c r="G4757" i="2" s="1"/>
  <c r="G5296" i="2" s="1"/>
  <c r="A4745" i="2"/>
  <c r="A3130" i="2"/>
  <c r="AE531" i="3"/>
  <c r="AC532" i="3"/>
  <c r="A3668" i="2"/>
  <c r="B5285" i="1"/>
  <c r="B5285" i="2" s="1"/>
  <c r="D5285" i="1"/>
  <c r="A5286" i="1"/>
  <c r="F5286" i="1" s="1"/>
  <c r="A4746" i="1"/>
  <c r="F4746" i="1" s="1"/>
  <c r="B4745" i="1"/>
  <c r="B4745" i="2" s="1"/>
  <c r="D4745" i="1"/>
  <c r="B4207" i="1"/>
  <c r="B4207" i="2" s="1"/>
  <c r="A4208" i="1"/>
  <c r="F4208" i="1" s="1"/>
  <c r="D4207" i="1"/>
  <c r="B3668" i="1"/>
  <c r="B3668" i="2" s="1"/>
  <c r="A3669" i="1"/>
  <c r="F3669" i="1" s="1"/>
  <c r="D3668" i="1"/>
  <c r="B3130" i="1"/>
  <c r="B3130" i="2" s="1"/>
  <c r="A3131" i="1"/>
  <c r="F3131" i="1" s="1"/>
  <c r="D3130" i="1"/>
  <c r="A2597" i="1"/>
  <c r="F2597" i="1" s="1"/>
  <c r="D2596" i="1"/>
  <c r="B2596" i="1"/>
  <c r="B2596" i="2" s="1"/>
  <c r="L3130" i="2" l="1"/>
  <c r="L3130" i="1" s="1"/>
  <c r="L4745" i="2"/>
  <c r="L4745" i="1" s="1"/>
  <c r="L3668" i="2"/>
  <c r="L3668" i="1" s="1"/>
  <c r="L5285" i="2"/>
  <c r="L5285" i="1" s="1"/>
  <c r="L2596" i="2"/>
  <c r="L2596" i="1" s="1"/>
  <c r="L4207" i="2"/>
  <c r="L4207" i="1" s="1"/>
  <c r="A4746" i="2"/>
  <c r="A2597" i="2"/>
  <c r="A5286" i="2"/>
  <c r="G2603" i="2"/>
  <c r="G3141" i="2"/>
  <c r="G3680" i="2" s="1"/>
  <c r="G4219" i="2" s="1"/>
  <c r="G4758" i="2" s="1"/>
  <c r="G5297" i="2" s="1"/>
  <c r="AC533" i="3"/>
  <c r="AE532" i="3"/>
  <c r="A4208" i="2"/>
  <c r="A3131" i="2"/>
  <c r="A3669" i="2"/>
  <c r="B5286" i="1"/>
  <c r="B5286" i="2" s="1"/>
  <c r="A5287" i="1"/>
  <c r="F5287" i="1" s="1"/>
  <c r="D5286" i="1"/>
  <c r="B4746" i="1"/>
  <c r="B4746" i="2" s="1"/>
  <c r="A4747" i="1"/>
  <c r="F4747" i="1" s="1"/>
  <c r="D4746" i="1"/>
  <c r="B4208" i="1"/>
  <c r="B4208" i="2" s="1"/>
  <c r="A4209" i="1"/>
  <c r="F4209" i="1" s="1"/>
  <c r="D4208" i="1"/>
  <c r="B3669" i="1"/>
  <c r="B3669" i="2" s="1"/>
  <c r="A3670" i="1"/>
  <c r="F3670" i="1" s="1"/>
  <c r="D3669" i="1"/>
  <c r="A3132" i="1"/>
  <c r="F3132" i="1" s="1"/>
  <c r="D3131" i="1"/>
  <c r="B3131" i="1"/>
  <c r="B3131" i="2" s="1"/>
  <c r="A2598" i="1"/>
  <c r="F2598" i="1" s="1"/>
  <c r="B2597" i="1"/>
  <c r="B2597" i="2" s="1"/>
  <c r="D2597" i="1"/>
  <c r="L4208" i="2" l="1"/>
  <c r="L4208" i="1" s="1"/>
  <c r="L3669" i="2"/>
  <c r="L3669" i="1" s="1"/>
  <c r="L3131" i="2"/>
  <c r="L3131" i="1" s="1"/>
  <c r="L5286" i="2"/>
  <c r="L5286" i="1" s="1"/>
  <c r="L2597" i="2"/>
  <c r="L2597" i="1" s="1"/>
  <c r="L4746" i="2"/>
  <c r="L4746" i="1" s="1"/>
  <c r="A4747" i="2"/>
  <c r="AE533" i="3"/>
  <c r="AC534" i="3"/>
  <c r="A4209" i="2"/>
  <c r="A2598" i="2"/>
  <c r="G2604" i="2"/>
  <c r="G3142" i="2"/>
  <c r="G3681" i="2" s="1"/>
  <c r="G4220" i="2" s="1"/>
  <c r="G4759" i="2" s="1"/>
  <c r="G5298" i="2" s="1"/>
  <c r="A5287" i="2"/>
  <c r="A3132" i="2"/>
  <c r="A3670" i="2"/>
  <c r="D5287" i="1"/>
  <c r="A5288" i="1"/>
  <c r="F5288" i="1" s="1"/>
  <c r="B5287" i="1"/>
  <c r="B5287" i="2" s="1"/>
  <c r="B4747" i="1"/>
  <c r="B4747" i="2" s="1"/>
  <c r="A4748" i="1"/>
  <c r="F4748" i="1" s="1"/>
  <c r="D4747" i="1"/>
  <c r="D4209" i="1"/>
  <c r="B4209" i="1"/>
  <c r="B4209" i="2" s="1"/>
  <c r="A4210" i="1"/>
  <c r="F4210" i="1" s="1"/>
  <c r="D3670" i="1"/>
  <c r="B3670" i="1"/>
  <c r="B3670" i="2" s="1"/>
  <c r="A3671" i="1"/>
  <c r="F3671" i="1" s="1"/>
  <c r="D3132" i="1"/>
  <c r="B3132" i="1"/>
  <c r="B3132" i="2" s="1"/>
  <c r="A3133" i="1"/>
  <c r="F3133" i="1" s="1"/>
  <c r="B2598" i="1"/>
  <c r="B2598" i="2" s="1"/>
  <c r="A2599" i="1"/>
  <c r="F2599" i="1" s="1"/>
  <c r="D2598" i="1"/>
  <c r="L3670" i="2" l="1"/>
  <c r="L3670" i="1" s="1"/>
  <c r="L3132" i="2"/>
  <c r="L3132" i="1" s="1"/>
  <c r="L5287" i="2"/>
  <c r="L5287" i="1" s="1"/>
  <c r="L2598" i="2"/>
  <c r="L2598" i="1" s="1"/>
  <c r="L4209" i="2"/>
  <c r="L4209" i="1" s="1"/>
  <c r="L4747" i="2"/>
  <c r="L4747" i="1" s="1"/>
  <c r="A2599" i="2"/>
  <c r="A4748" i="2"/>
  <c r="G2605" i="2"/>
  <c r="G3143" i="2"/>
  <c r="G3682" i="2" s="1"/>
  <c r="G4221" i="2" s="1"/>
  <c r="G4760" i="2" s="1"/>
  <c r="G5299" i="2" s="1"/>
  <c r="A5288" i="2"/>
  <c r="AE534" i="3"/>
  <c r="AC535" i="3"/>
  <c r="A3133" i="2"/>
  <c r="A3671" i="2"/>
  <c r="A4210" i="2"/>
  <c r="D5288" i="1"/>
  <c r="B5288" i="1"/>
  <c r="B5288" i="2" s="1"/>
  <c r="A5289" i="1"/>
  <c r="F5289" i="1" s="1"/>
  <c r="D4748" i="1"/>
  <c r="B4748" i="1"/>
  <c r="B4748" i="2" s="1"/>
  <c r="A4749" i="1"/>
  <c r="F4749" i="1" s="1"/>
  <c r="D4210" i="1"/>
  <c r="B4210" i="1"/>
  <c r="B4210" i="2" s="1"/>
  <c r="A4211" i="1"/>
  <c r="F4211" i="1" s="1"/>
  <c r="D3671" i="1"/>
  <c r="B3671" i="1"/>
  <c r="B3671" i="2" s="1"/>
  <c r="A3672" i="1"/>
  <c r="F3672" i="1" s="1"/>
  <c r="B3133" i="1"/>
  <c r="B3133" i="2" s="1"/>
  <c r="D3133" i="1"/>
  <c r="A3134" i="1"/>
  <c r="F3134" i="1" s="1"/>
  <c r="B2599" i="1"/>
  <c r="B2599" i="2" s="1"/>
  <c r="A2600" i="1"/>
  <c r="F2600" i="1" s="1"/>
  <c r="D2599" i="1"/>
  <c r="L3671" i="2" l="1"/>
  <c r="L3671" i="1" s="1"/>
  <c r="L3133" i="2"/>
  <c r="L3133" i="1" s="1"/>
  <c r="L4210" i="2"/>
  <c r="L4210" i="1" s="1"/>
  <c r="L5288" i="2"/>
  <c r="L5288" i="1" s="1"/>
  <c r="L4748" i="2"/>
  <c r="L4748" i="1" s="1"/>
  <c r="L2599" i="2"/>
  <c r="L2599" i="1" s="1"/>
  <c r="A4749" i="2"/>
  <c r="AE535" i="3"/>
  <c r="AC536" i="3"/>
  <c r="A2600" i="2"/>
  <c r="A4211" i="2"/>
  <c r="A3134" i="2"/>
  <c r="A5289" i="2"/>
  <c r="G2606" i="2"/>
  <c r="G3144" i="2"/>
  <c r="G3683" i="2" s="1"/>
  <c r="G4222" i="2" s="1"/>
  <c r="G4761" i="2" s="1"/>
  <c r="G5300" i="2" s="1"/>
  <c r="A3672" i="2"/>
  <c r="B5289" i="1"/>
  <c r="B5289" i="2" s="1"/>
  <c r="A5290" i="1"/>
  <c r="F5290" i="1" s="1"/>
  <c r="D5289" i="1"/>
  <c r="D4749" i="1"/>
  <c r="B4749" i="1"/>
  <c r="B4749" i="2" s="1"/>
  <c r="A4750" i="1"/>
  <c r="F4750" i="1" s="1"/>
  <c r="D4211" i="1"/>
  <c r="B4211" i="1"/>
  <c r="B4211" i="2" s="1"/>
  <c r="A4212" i="1"/>
  <c r="F4212" i="1" s="1"/>
  <c r="D3672" i="1"/>
  <c r="B3672" i="1"/>
  <c r="B3672" i="2" s="1"/>
  <c r="A3673" i="1"/>
  <c r="F3673" i="1" s="1"/>
  <c r="D3134" i="1"/>
  <c r="B3134" i="1"/>
  <c r="B3134" i="2" s="1"/>
  <c r="A3135" i="1"/>
  <c r="F3135" i="1" s="1"/>
  <c r="D2600" i="1"/>
  <c r="A2601" i="1"/>
  <c r="F2601" i="1" s="1"/>
  <c r="B2600" i="1"/>
  <c r="B2600" i="2" s="1"/>
  <c r="L5289" i="2" l="1"/>
  <c r="L5289" i="1" s="1"/>
  <c r="L3134" i="2"/>
  <c r="L3134" i="1" s="1"/>
  <c r="L4211" i="2"/>
  <c r="L4211" i="1" s="1"/>
  <c r="L2600" i="2"/>
  <c r="L2600" i="1" s="1"/>
  <c r="L3672" i="2"/>
  <c r="L3672" i="1" s="1"/>
  <c r="L4749" i="2"/>
  <c r="L4749" i="1" s="1"/>
  <c r="A2601" i="2"/>
  <c r="A4212" i="2"/>
  <c r="A4750" i="2"/>
  <c r="A5290" i="2"/>
  <c r="A3673" i="2"/>
  <c r="AC537" i="3"/>
  <c r="AE536" i="3"/>
  <c r="G2607" i="2"/>
  <c r="G3145" i="2"/>
  <c r="G3684" i="2" s="1"/>
  <c r="G4223" i="2" s="1"/>
  <c r="G4762" i="2" s="1"/>
  <c r="G5301" i="2" s="1"/>
  <c r="A3135" i="2"/>
  <c r="D5290" i="1"/>
  <c r="A5291" i="1"/>
  <c r="F5291" i="1" s="1"/>
  <c r="B5290" i="1"/>
  <c r="B5290" i="2" s="1"/>
  <c r="D4750" i="1"/>
  <c r="B4750" i="1"/>
  <c r="B4750" i="2" s="1"/>
  <c r="A4751" i="1"/>
  <c r="F4751" i="1" s="1"/>
  <c r="D4212" i="1"/>
  <c r="B4212" i="1"/>
  <c r="B4212" i="2" s="1"/>
  <c r="A4213" i="1"/>
  <c r="F4213" i="1" s="1"/>
  <c r="D3673" i="1"/>
  <c r="B3673" i="1"/>
  <c r="B3673" i="2" s="1"/>
  <c r="A3674" i="1"/>
  <c r="F3674" i="1" s="1"/>
  <c r="D3135" i="1"/>
  <c r="A3136" i="1"/>
  <c r="F3136" i="1" s="1"/>
  <c r="B3135" i="1"/>
  <c r="B3135" i="2" s="1"/>
  <c r="D2601" i="1"/>
  <c r="A2602" i="1"/>
  <c r="F2602" i="1" s="1"/>
  <c r="B2601" i="1"/>
  <c r="B2601" i="2" s="1"/>
  <c r="L3135" i="2" l="1"/>
  <c r="L3135" i="1" s="1"/>
  <c r="L3673" i="2"/>
  <c r="L3673" i="1" s="1"/>
  <c r="L5290" i="2"/>
  <c r="L5290" i="1" s="1"/>
  <c r="L4750" i="2"/>
  <c r="L4750" i="1" s="1"/>
  <c r="L4212" i="2"/>
  <c r="L4212" i="1" s="1"/>
  <c r="L2601" i="2"/>
  <c r="L2601" i="1" s="1"/>
  <c r="AE537" i="3"/>
  <c r="AC538" i="3"/>
  <c r="A4751" i="2"/>
  <c r="A2602" i="2"/>
  <c r="A3136" i="2"/>
  <c r="A5291" i="2"/>
  <c r="A3674" i="2"/>
  <c r="A4213" i="2"/>
  <c r="G2608" i="2"/>
  <c r="G3146" i="2"/>
  <c r="G3685" i="2" s="1"/>
  <c r="G4224" i="2" s="1"/>
  <c r="G4763" i="2" s="1"/>
  <c r="G5302" i="2" s="1"/>
  <c r="D5291" i="1"/>
  <c r="B5291" i="1"/>
  <c r="B5291" i="2" s="1"/>
  <c r="A5292" i="1"/>
  <c r="F5292" i="1" s="1"/>
  <c r="D4751" i="1"/>
  <c r="B4751" i="1"/>
  <c r="B4751" i="2" s="1"/>
  <c r="A4752" i="1"/>
  <c r="F4752" i="1" s="1"/>
  <c r="D4213" i="1"/>
  <c r="B4213" i="1"/>
  <c r="B4213" i="2" s="1"/>
  <c r="A4214" i="1"/>
  <c r="F4214" i="1" s="1"/>
  <c r="D3674" i="1"/>
  <c r="B3674" i="1"/>
  <c r="B3674" i="2" s="1"/>
  <c r="A3675" i="1"/>
  <c r="F3675" i="1" s="1"/>
  <c r="D3136" i="1"/>
  <c r="B3136" i="1"/>
  <c r="B3136" i="2" s="1"/>
  <c r="A3137" i="1"/>
  <c r="F3137" i="1" s="1"/>
  <c r="B2602" i="1"/>
  <c r="B2602" i="2" s="1"/>
  <c r="D2602" i="1"/>
  <c r="A2603" i="1"/>
  <c r="F2603" i="1" s="1"/>
  <c r="L4213" i="2" l="1"/>
  <c r="L4213" i="1" s="1"/>
  <c r="L3674" i="2"/>
  <c r="L3674" i="1" s="1"/>
  <c r="L5291" i="2"/>
  <c r="L5291" i="1" s="1"/>
  <c r="L3136" i="2"/>
  <c r="L3136" i="1" s="1"/>
  <c r="L2602" i="2"/>
  <c r="L2602" i="1" s="1"/>
  <c r="L4751" i="2"/>
  <c r="L4751" i="1" s="1"/>
  <c r="A4752" i="2"/>
  <c r="A3137" i="2"/>
  <c r="A5292" i="2"/>
  <c r="A2603" i="2"/>
  <c r="A3675" i="2"/>
  <c r="G2609" i="2"/>
  <c r="G3147" i="2"/>
  <c r="G3686" i="2" s="1"/>
  <c r="G4225" i="2" s="1"/>
  <c r="G4764" i="2" s="1"/>
  <c r="G5303" i="2" s="1"/>
  <c r="AC539" i="3"/>
  <c r="AE538" i="3"/>
  <c r="A4214" i="2"/>
  <c r="B5292" i="1"/>
  <c r="B5292" i="2" s="1"/>
  <c r="A5293" i="1"/>
  <c r="F5293" i="1" s="1"/>
  <c r="D5292" i="1"/>
  <c r="D4752" i="1"/>
  <c r="B4752" i="1"/>
  <c r="B4752" i="2" s="1"/>
  <c r="A4753" i="1"/>
  <c r="F4753" i="1" s="1"/>
  <c r="D4214" i="1"/>
  <c r="A4215" i="1"/>
  <c r="F4215" i="1" s="1"/>
  <c r="B4214" i="1"/>
  <c r="B4214" i="2" s="1"/>
  <c r="D3675" i="1"/>
  <c r="A3676" i="1"/>
  <c r="F3676" i="1" s="1"/>
  <c r="B3675" i="1"/>
  <c r="B3675" i="2" s="1"/>
  <c r="B3137" i="1"/>
  <c r="B3137" i="2" s="1"/>
  <c r="A3138" i="1"/>
  <c r="F3138" i="1" s="1"/>
  <c r="D3137" i="1"/>
  <c r="B2603" i="1"/>
  <c r="B2603" i="2" s="1"/>
  <c r="A2604" i="1"/>
  <c r="F2604" i="1" s="1"/>
  <c r="D2603" i="1"/>
  <c r="L4214" i="2" l="1"/>
  <c r="L4214" i="1" s="1"/>
  <c r="L3675" i="2"/>
  <c r="L3675" i="1" s="1"/>
  <c r="L2603" i="2"/>
  <c r="L2603" i="1" s="1"/>
  <c r="L5292" i="2"/>
  <c r="L5292" i="1" s="1"/>
  <c r="L3137" i="2"/>
  <c r="L3137" i="1" s="1"/>
  <c r="L4752" i="2"/>
  <c r="L4752" i="1" s="1"/>
  <c r="A4215" i="2"/>
  <c r="G2610" i="2"/>
  <c r="G3148" i="2"/>
  <c r="G3687" i="2" s="1"/>
  <c r="G4226" i="2" s="1"/>
  <c r="G4765" i="2" s="1"/>
  <c r="G5304" i="2" s="1"/>
  <c r="A4753" i="2"/>
  <c r="A3676" i="2"/>
  <c r="A3138" i="2"/>
  <c r="A5293" i="2"/>
  <c r="AC540" i="3"/>
  <c r="AE540" i="3" s="1"/>
  <c r="AE539" i="3"/>
  <c r="A2605" i="1"/>
  <c r="F2605" i="1" s="1"/>
  <c r="A2604" i="2"/>
  <c r="D5293" i="1"/>
  <c r="B5293" i="1"/>
  <c r="B5293" i="2" s="1"/>
  <c r="A5294" i="1"/>
  <c r="F5294" i="1" s="1"/>
  <c r="D4753" i="1"/>
  <c r="B4753" i="1"/>
  <c r="B4753" i="2" s="1"/>
  <c r="A4754" i="1"/>
  <c r="F4754" i="1" s="1"/>
  <c r="D4215" i="1"/>
  <c r="B4215" i="1"/>
  <c r="B4215" i="2" s="1"/>
  <c r="A4216" i="1"/>
  <c r="F4216" i="1" s="1"/>
  <c r="D3676" i="1"/>
  <c r="A3677" i="1"/>
  <c r="F3677" i="1" s="1"/>
  <c r="B3676" i="1"/>
  <c r="B3676" i="2" s="1"/>
  <c r="A3139" i="1"/>
  <c r="F3139" i="1" s="1"/>
  <c r="D3138" i="1"/>
  <c r="B3138" i="1"/>
  <c r="B3138" i="2" s="1"/>
  <c r="B2604" i="1"/>
  <c r="B2604" i="2" s="1"/>
  <c r="D2604" i="1"/>
  <c r="L2604" i="2" l="1"/>
  <c r="L2604" i="1" s="1"/>
  <c r="L5293" i="2"/>
  <c r="L5293" i="1" s="1"/>
  <c r="L3138" i="2"/>
  <c r="L3138" i="1" s="1"/>
  <c r="L3676" i="2"/>
  <c r="L3676" i="1" s="1"/>
  <c r="D2605" i="1"/>
  <c r="A2606" i="1"/>
  <c r="F2606" i="1" s="1"/>
  <c r="L4753" i="2"/>
  <c r="L4753" i="1" s="1"/>
  <c r="B2605" i="1"/>
  <c r="B2605" i="2" s="1"/>
  <c r="L4215" i="2"/>
  <c r="L4215" i="1" s="1"/>
  <c r="A4754" i="2"/>
  <c r="A3677" i="2"/>
  <c r="A2605" i="2"/>
  <c r="G2611" i="2"/>
  <c r="G3150" i="2" s="1"/>
  <c r="G3689" i="2" s="1"/>
  <c r="G4228" i="2" s="1"/>
  <c r="G4767" i="2" s="1"/>
  <c r="G5306" i="2" s="1"/>
  <c r="G3149" i="2"/>
  <c r="G3688" i="2" s="1"/>
  <c r="G4227" i="2" s="1"/>
  <c r="G4766" i="2" s="1"/>
  <c r="G5305" i="2" s="1"/>
  <c r="A5294" i="2"/>
  <c r="A3139" i="2"/>
  <c r="A4216" i="2"/>
  <c r="D5294" i="1"/>
  <c r="B5294" i="1"/>
  <c r="B5294" i="2" s="1"/>
  <c r="A5295" i="1"/>
  <c r="F5295" i="1" s="1"/>
  <c r="D4754" i="1"/>
  <c r="B4754" i="1"/>
  <c r="B4754" i="2" s="1"/>
  <c r="A4755" i="1"/>
  <c r="F4755" i="1" s="1"/>
  <c r="B4216" i="1"/>
  <c r="B4216" i="2" s="1"/>
  <c r="A4217" i="1"/>
  <c r="F4217" i="1" s="1"/>
  <c r="D4216" i="1"/>
  <c r="D3677" i="1"/>
  <c r="A3678" i="1"/>
  <c r="F3678" i="1" s="1"/>
  <c r="B3677" i="1"/>
  <c r="B3677" i="2" s="1"/>
  <c r="D3139" i="1"/>
  <c r="B3139" i="1"/>
  <c r="B3139" i="2" s="1"/>
  <c r="A3140" i="1"/>
  <c r="F3140" i="1" s="1"/>
  <c r="L4216" i="2" l="1"/>
  <c r="L4216" i="1" s="1"/>
  <c r="L2605" i="2"/>
  <c r="L2605" i="1" s="1"/>
  <c r="A2607" i="1"/>
  <c r="F2607" i="1" s="1"/>
  <c r="L3677" i="2"/>
  <c r="L3677" i="1" s="1"/>
  <c r="D2606" i="1"/>
  <c r="A2606" i="2"/>
  <c r="L3139" i="2"/>
  <c r="L3139" i="1" s="1"/>
  <c r="L4754" i="2"/>
  <c r="L4754" i="1" s="1"/>
  <c r="L5294" i="2"/>
  <c r="L5294" i="1" s="1"/>
  <c r="B2606" i="1"/>
  <c r="B2606" i="2" s="1"/>
  <c r="A4217" i="2"/>
  <c r="A3140" i="2"/>
  <c r="A5295" i="2"/>
  <c r="A2607" i="2"/>
  <c r="A3678" i="2"/>
  <c r="A4755" i="2"/>
  <c r="A5296" i="1"/>
  <c r="F5296" i="1" s="1"/>
  <c r="D5295" i="1"/>
  <c r="B5295" i="1"/>
  <c r="B5295" i="2" s="1"/>
  <c r="D4755" i="1"/>
  <c r="A4756" i="1"/>
  <c r="F4756" i="1" s="1"/>
  <c r="B4755" i="1"/>
  <c r="B4755" i="2" s="1"/>
  <c r="A4218" i="1"/>
  <c r="F4218" i="1" s="1"/>
  <c r="D4217" i="1"/>
  <c r="B4217" i="1"/>
  <c r="B4217" i="2" s="1"/>
  <c r="A3679" i="1"/>
  <c r="F3679" i="1" s="1"/>
  <c r="B3678" i="1"/>
  <c r="B3678" i="2" s="1"/>
  <c r="D3678" i="1"/>
  <c r="A3141" i="1"/>
  <c r="F3141" i="1" s="1"/>
  <c r="B3140" i="1"/>
  <c r="B3140" i="2" s="1"/>
  <c r="D3140" i="1"/>
  <c r="B2607" i="1"/>
  <c r="B2607" i="2" s="1"/>
  <c r="D2607" i="1"/>
  <c r="A2608" i="1"/>
  <c r="F2608" i="1" s="1"/>
  <c r="L4755" i="2" l="1"/>
  <c r="L4755" i="1" s="1"/>
  <c r="L3678" i="2"/>
  <c r="L3678" i="1" s="1"/>
  <c r="L2606" i="2"/>
  <c r="L2606" i="1" s="1"/>
  <c r="L2607" i="2"/>
  <c r="L2607" i="1" s="1"/>
  <c r="L5295" i="2"/>
  <c r="L5295" i="1" s="1"/>
  <c r="L3140" i="2"/>
  <c r="L3140" i="1" s="1"/>
  <c r="L4217" i="2"/>
  <c r="L4217" i="1" s="1"/>
  <c r="A3679" i="2"/>
  <c r="A4218" i="2"/>
  <c r="A2608" i="2"/>
  <c r="A4756" i="2"/>
  <c r="A3141" i="2"/>
  <c r="A5296" i="2"/>
  <c r="A5297" i="1"/>
  <c r="F5297" i="1" s="1"/>
  <c r="D5296" i="1"/>
  <c r="B5296" i="1"/>
  <c r="B5296" i="2" s="1"/>
  <c r="A4757" i="1"/>
  <c r="F4757" i="1" s="1"/>
  <c r="D4756" i="1"/>
  <c r="B4756" i="1"/>
  <c r="B4756" i="2" s="1"/>
  <c r="A4219" i="1"/>
  <c r="F4219" i="1" s="1"/>
  <c r="D4218" i="1"/>
  <c r="B4218" i="1"/>
  <c r="B4218" i="2" s="1"/>
  <c r="A3680" i="1"/>
  <c r="F3680" i="1" s="1"/>
  <c r="B3679" i="1"/>
  <c r="B3679" i="2" s="1"/>
  <c r="D3679" i="1"/>
  <c r="D3141" i="1"/>
  <c r="A3142" i="1"/>
  <c r="F3142" i="1" s="1"/>
  <c r="B3141" i="1"/>
  <c r="B3141" i="2" s="1"/>
  <c r="B2608" i="1"/>
  <c r="B2608" i="2" s="1"/>
  <c r="A2609" i="1"/>
  <c r="F2609" i="1" s="1"/>
  <c r="D2608" i="1"/>
  <c r="L5296" i="2" l="1"/>
  <c r="L5296" i="1" s="1"/>
  <c r="L2608" i="2"/>
  <c r="L2608" i="1" s="1"/>
  <c r="L4218" i="2"/>
  <c r="L4218" i="1" s="1"/>
  <c r="L3679" i="2"/>
  <c r="L3679" i="1" s="1"/>
  <c r="L3141" i="2"/>
  <c r="L3141" i="1" s="1"/>
  <c r="L4756" i="2"/>
  <c r="L4756" i="1" s="1"/>
  <c r="A4757" i="2"/>
  <c r="A3680" i="2"/>
  <c r="A4219" i="2"/>
  <c r="A2609" i="2"/>
  <c r="A3142" i="2"/>
  <c r="A5297" i="2"/>
  <c r="B5297" i="1"/>
  <c r="B5297" i="2" s="1"/>
  <c r="D5297" i="1"/>
  <c r="A5298" i="1"/>
  <c r="F5298" i="1" s="1"/>
  <c r="A4758" i="1"/>
  <c r="F4758" i="1" s="1"/>
  <c r="B4757" i="1"/>
  <c r="B4757" i="2" s="1"/>
  <c r="D4757" i="1"/>
  <c r="B4219" i="1"/>
  <c r="B4219" i="2" s="1"/>
  <c r="A4220" i="1"/>
  <c r="F4220" i="1" s="1"/>
  <c r="D4219" i="1"/>
  <c r="B3680" i="1"/>
  <c r="B3680" i="2" s="1"/>
  <c r="A3681" i="1"/>
  <c r="F3681" i="1" s="1"/>
  <c r="D3680" i="1"/>
  <c r="B3142" i="1"/>
  <c r="B3142" i="2" s="1"/>
  <c r="A3143" i="1"/>
  <c r="F3143" i="1" s="1"/>
  <c r="D3142" i="1"/>
  <c r="A2610" i="1"/>
  <c r="F2610" i="1" s="1"/>
  <c r="B2609" i="1"/>
  <c r="B2609" i="2" s="1"/>
  <c r="D2609" i="1"/>
  <c r="L5297" i="2" l="1"/>
  <c r="L5297" i="1" s="1"/>
  <c r="L3142" i="2"/>
  <c r="L3142" i="1" s="1"/>
  <c r="L2609" i="2"/>
  <c r="L2609" i="1" s="1"/>
  <c r="L4219" i="2"/>
  <c r="L4219" i="1" s="1"/>
  <c r="L3680" i="2"/>
  <c r="L3680" i="1" s="1"/>
  <c r="L4757" i="2"/>
  <c r="L4757" i="1" s="1"/>
  <c r="A3681" i="2"/>
  <c r="A2610" i="2"/>
  <c r="A4758" i="2"/>
  <c r="A4220" i="2"/>
  <c r="A5298" i="2"/>
  <c r="A3143" i="2"/>
  <c r="B5298" i="1"/>
  <c r="B5298" i="2" s="1"/>
  <c r="A5299" i="1"/>
  <c r="F5299" i="1" s="1"/>
  <c r="D5298" i="1"/>
  <c r="B4758" i="1"/>
  <c r="B4758" i="2" s="1"/>
  <c r="A4759" i="1"/>
  <c r="F4759" i="1" s="1"/>
  <c r="D4758" i="1"/>
  <c r="B4220" i="1"/>
  <c r="B4220" i="2" s="1"/>
  <c r="A4221" i="1"/>
  <c r="F4221" i="1" s="1"/>
  <c r="D4220" i="1"/>
  <c r="B3681" i="1"/>
  <c r="B3681" i="2" s="1"/>
  <c r="A3682" i="1"/>
  <c r="F3682" i="1" s="1"/>
  <c r="D3681" i="1"/>
  <c r="A3144" i="1"/>
  <c r="F3144" i="1" s="1"/>
  <c r="D3143" i="1"/>
  <c r="B3143" i="1"/>
  <c r="B3143" i="2" s="1"/>
  <c r="A2611" i="1"/>
  <c r="F2611" i="1" s="1"/>
  <c r="B2610" i="1"/>
  <c r="B2610" i="2" s="1"/>
  <c r="D2610" i="1"/>
  <c r="L5298" i="2" l="1"/>
  <c r="L5298" i="1" s="1"/>
  <c r="L4220" i="2"/>
  <c r="L4220" i="1" s="1"/>
  <c r="L4758" i="2"/>
  <c r="L4758" i="1" s="1"/>
  <c r="L3143" i="2"/>
  <c r="L3143" i="1" s="1"/>
  <c r="L2610" i="2"/>
  <c r="L2610" i="1" s="1"/>
  <c r="L3681" i="2"/>
  <c r="L3681" i="1" s="1"/>
  <c r="A4759" i="2"/>
  <c r="A2611" i="2"/>
  <c r="A3682" i="2"/>
  <c r="A4221" i="2"/>
  <c r="A5299" i="2"/>
  <c r="A3144" i="2"/>
  <c r="D5299" i="1"/>
  <c r="A5300" i="1"/>
  <c r="F5300" i="1" s="1"/>
  <c r="B5299" i="1"/>
  <c r="B5299" i="2" s="1"/>
  <c r="B4759" i="1"/>
  <c r="B4759" i="2" s="1"/>
  <c r="A4760" i="1"/>
  <c r="F4760" i="1" s="1"/>
  <c r="D4759" i="1"/>
  <c r="D4221" i="1"/>
  <c r="B4221" i="1"/>
  <c r="B4221" i="2" s="1"/>
  <c r="A4222" i="1"/>
  <c r="F4222" i="1" s="1"/>
  <c r="D3682" i="1"/>
  <c r="B3682" i="1"/>
  <c r="B3682" i="2" s="1"/>
  <c r="A3683" i="1"/>
  <c r="F3683" i="1" s="1"/>
  <c r="D3144" i="1"/>
  <c r="B3144" i="1"/>
  <c r="B3144" i="2" s="1"/>
  <c r="A3145" i="1"/>
  <c r="F3145" i="1" s="1"/>
  <c r="D2611" i="1"/>
  <c r="L3144" i="2" l="1"/>
  <c r="L3144" i="1" s="1"/>
  <c r="L3682" i="2"/>
  <c r="L3682" i="1" s="1"/>
  <c r="L4221" i="2"/>
  <c r="L4221" i="1" s="1"/>
  <c r="L2611" i="2"/>
  <c r="L2611" i="1" s="1"/>
  <c r="L5299" i="2"/>
  <c r="L5299" i="1" s="1"/>
  <c r="L4759" i="2"/>
  <c r="L4759" i="1" s="1"/>
  <c r="A3683" i="2"/>
  <c r="A4222" i="2"/>
  <c r="A3145" i="2"/>
  <c r="A5300" i="2"/>
  <c r="A4760" i="2"/>
  <c r="D5300" i="1"/>
  <c r="B5300" i="1"/>
  <c r="B5300" i="2" s="1"/>
  <c r="A5301" i="1"/>
  <c r="F5301" i="1" s="1"/>
  <c r="D4760" i="1"/>
  <c r="B4760" i="1"/>
  <c r="B4760" i="2" s="1"/>
  <c r="A4761" i="1"/>
  <c r="F4761" i="1" s="1"/>
  <c r="D4222" i="1"/>
  <c r="B4222" i="1"/>
  <c r="B4222" i="2" s="1"/>
  <c r="A4223" i="1"/>
  <c r="F4223" i="1" s="1"/>
  <c r="D3683" i="1"/>
  <c r="B3683" i="1"/>
  <c r="B3683" i="2" s="1"/>
  <c r="A3684" i="1"/>
  <c r="F3684" i="1" s="1"/>
  <c r="B3145" i="1"/>
  <c r="B3145" i="2" s="1"/>
  <c r="A3146" i="1"/>
  <c r="F3146" i="1" s="1"/>
  <c r="D3145" i="1"/>
  <c r="L4760" i="2" l="1"/>
  <c r="L4760" i="1" s="1"/>
  <c r="L5300" i="2"/>
  <c r="L5300" i="1" s="1"/>
  <c r="L3145" i="2"/>
  <c r="L3145" i="1" s="1"/>
  <c r="L4222" i="2"/>
  <c r="L4222" i="1" s="1"/>
  <c r="L3683" i="2"/>
  <c r="L3683" i="1" s="1"/>
  <c r="A3146" i="2"/>
  <c r="A3684" i="2"/>
  <c r="A4761" i="2"/>
  <c r="A4223" i="2"/>
  <c r="A5301" i="2"/>
  <c r="B5301" i="1"/>
  <c r="B5301" i="2" s="1"/>
  <c r="A5302" i="1"/>
  <c r="F5302" i="1" s="1"/>
  <c r="D5301" i="1"/>
  <c r="D4761" i="1"/>
  <c r="B4761" i="1"/>
  <c r="B4761" i="2" s="1"/>
  <c r="A4762" i="1"/>
  <c r="F4762" i="1" s="1"/>
  <c r="D4223" i="1"/>
  <c r="B4223" i="1"/>
  <c r="B4223" i="2" s="1"/>
  <c r="A4224" i="1"/>
  <c r="F4224" i="1" s="1"/>
  <c r="D3684" i="1"/>
  <c r="B3684" i="1"/>
  <c r="B3684" i="2" s="1"/>
  <c r="A3685" i="1"/>
  <c r="F3685" i="1" s="1"/>
  <c r="D3146" i="1"/>
  <c r="B3146" i="1"/>
  <c r="B3146" i="2" s="1"/>
  <c r="A3147" i="1"/>
  <c r="F3147" i="1" s="1"/>
  <c r="L3684" i="2" l="1"/>
  <c r="L3684" i="1" s="1"/>
  <c r="L3146" i="2"/>
  <c r="L3146" i="1" s="1"/>
  <c r="L5301" i="2"/>
  <c r="L5301" i="1" s="1"/>
  <c r="L4223" i="2"/>
  <c r="L4223" i="1" s="1"/>
  <c r="L4761" i="2"/>
  <c r="L4761" i="1" s="1"/>
  <c r="A3685" i="2"/>
  <c r="A4762" i="2"/>
  <c r="A4224" i="2"/>
  <c r="A5302" i="2"/>
  <c r="A3147" i="2"/>
  <c r="D5302" i="1"/>
  <c r="A5303" i="1"/>
  <c r="F5303" i="1" s="1"/>
  <c r="B5302" i="1"/>
  <c r="B5302" i="2" s="1"/>
  <c r="D4762" i="1"/>
  <c r="B4762" i="1"/>
  <c r="B4762" i="2" s="1"/>
  <c r="A4763" i="1"/>
  <c r="F4763" i="1" s="1"/>
  <c r="D4224" i="1"/>
  <c r="B4224" i="1"/>
  <c r="B4224" i="2" s="1"/>
  <c r="A4225" i="1"/>
  <c r="F4225" i="1" s="1"/>
  <c r="D3685" i="1"/>
  <c r="B3685" i="1"/>
  <c r="B3685" i="2" s="1"/>
  <c r="A3686" i="1"/>
  <c r="F3686" i="1" s="1"/>
  <c r="D3147" i="1"/>
  <c r="A3148" i="1"/>
  <c r="F3148" i="1" s="1"/>
  <c r="B3147" i="1"/>
  <c r="B3147" i="2" s="1"/>
  <c r="L3685" i="2" l="1"/>
  <c r="L3685" i="1" s="1"/>
  <c r="L4762" i="2"/>
  <c r="L4762" i="1" s="1"/>
  <c r="L3147" i="2"/>
  <c r="L3147" i="1" s="1"/>
  <c r="L5302" i="2"/>
  <c r="L5302" i="1" s="1"/>
  <c r="L4224" i="2"/>
  <c r="L4224" i="1" s="1"/>
  <c r="A4763" i="2"/>
  <c r="A3148" i="2"/>
  <c r="A5303" i="2"/>
  <c r="A3686" i="2"/>
  <c r="A4225" i="2"/>
  <c r="D5303" i="1"/>
  <c r="B5303" i="1"/>
  <c r="B5303" i="2" s="1"/>
  <c r="A5304" i="1"/>
  <c r="F5304" i="1" s="1"/>
  <c r="D4763" i="1"/>
  <c r="B4763" i="1"/>
  <c r="B4763" i="2" s="1"/>
  <c r="A4764" i="1"/>
  <c r="F4764" i="1" s="1"/>
  <c r="D4225" i="1"/>
  <c r="B4225" i="1"/>
  <c r="B4225" i="2" s="1"/>
  <c r="A4226" i="1"/>
  <c r="F4226" i="1" s="1"/>
  <c r="D3686" i="1"/>
  <c r="B3686" i="1"/>
  <c r="B3686" i="2" s="1"/>
  <c r="A3687" i="1"/>
  <c r="F3687" i="1" s="1"/>
  <c r="D3148" i="1"/>
  <c r="A3149" i="1"/>
  <c r="F3149" i="1" s="1"/>
  <c r="B3148" i="1"/>
  <c r="B3148" i="2" s="1"/>
  <c r="L3148" i="2" l="1"/>
  <c r="L3148" i="1" s="1"/>
  <c r="L4763" i="2"/>
  <c r="L4763" i="1" s="1"/>
  <c r="L4225" i="2"/>
  <c r="L4225" i="1" s="1"/>
  <c r="L3686" i="2"/>
  <c r="L3686" i="1" s="1"/>
  <c r="L5303" i="2"/>
  <c r="L5303" i="1" s="1"/>
  <c r="A3149" i="2"/>
  <c r="A3687" i="2"/>
  <c r="A4226" i="2"/>
  <c r="A4764" i="2"/>
  <c r="A5304" i="2"/>
  <c r="B5304" i="1"/>
  <c r="B5304" i="2" s="1"/>
  <c r="A5305" i="1"/>
  <c r="F5305" i="1" s="1"/>
  <c r="D5304" i="1"/>
  <c r="D4764" i="1"/>
  <c r="B4764" i="1"/>
  <c r="B4764" i="2" s="1"/>
  <c r="A4765" i="1"/>
  <c r="F4765" i="1" s="1"/>
  <c r="D4226" i="1"/>
  <c r="A4227" i="1"/>
  <c r="F4227" i="1" s="1"/>
  <c r="B4226" i="1"/>
  <c r="B4226" i="2" s="1"/>
  <c r="D3687" i="1"/>
  <c r="B3687" i="1"/>
  <c r="B3687" i="2" s="1"/>
  <c r="A3688" i="1"/>
  <c r="F3688" i="1" s="1"/>
  <c r="B3149" i="1"/>
  <c r="B3149" i="2" s="1"/>
  <c r="A3150" i="1"/>
  <c r="F3150" i="1" s="1"/>
  <c r="D3149" i="1"/>
  <c r="L3149" i="2" l="1"/>
  <c r="L3149" i="1" s="1"/>
  <c r="L3687" i="2"/>
  <c r="L3687" i="1" s="1"/>
  <c r="L5304" i="2"/>
  <c r="L5304" i="1" s="1"/>
  <c r="L4764" i="2"/>
  <c r="L4764" i="1" s="1"/>
  <c r="L4226" i="2"/>
  <c r="L4226" i="1" s="1"/>
  <c r="A3688" i="2"/>
  <c r="A3150" i="2"/>
  <c r="A5305" i="2"/>
  <c r="A4227" i="2"/>
  <c r="A4765" i="2"/>
  <c r="D5305" i="1"/>
  <c r="B5305" i="1"/>
  <c r="B5305" i="2" s="1"/>
  <c r="A5306" i="1"/>
  <c r="F5306" i="1" s="1"/>
  <c r="D4765" i="1"/>
  <c r="B4765" i="1"/>
  <c r="B4765" i="2" s="1"/>
  <c r="A4766" i="1"/>
  <c r="F4766" i="1" s="1"/>
  <c r="D4227" i="1"/>
  <c r="A4228" i="1"/>
  <c r="F4228" i="1" s="1"/>
  <c r="B4227" i="1"/>
  <c r="B4227" i="2" s="1"/>
  <c r="D3688" i="1"/>
  <c r="A3689" i="1"/>
  <c r="F3689" i="1" s="1"/>
  <c r="B3688" i="1"/>
  <c r="B3688" i="2" s="1"/>
  <c r="D3150" i="1"/>
  <c r="L3688" i="2" l="1"/>
  <c r="L3688" i="1" s="1"/>
  <c r="L3150" i="2"/>
  <c r="L3150" i="1" s="1"/>
  <c r="L4765" i="2"/>
  <c r="L4765" i="1" s="1"/>
  <c r="L4227" i="2"/>
  <c r="L4227" i="1" s="1"/>
  <c r="L5305" i="2"/>
  <c r="L5305" i="1" s="1"/>
  <c r="A4228" i="2"/>
  <c r="A4766" i="2"/>
  <c r="A3689" i="2"/>
  <c r="A5306" i="2"/>
  <c r="D5306" i="1"/>
  <c r="D4766" i="1"/>
  <c r="B4766" i="1"/>
  <c r="B4766" i="2" s="1"/>
  <c r="A4767" i="1"/>
  <c r="F4767" i="1" s="1"/>
  <c r="D4228" i="1"/>
  <c r="D3689" i="1"/>
  <c r="L4228" i="2" l="1"/>
  <c r="L4228" i="1" s="1"/>
  <c r="L4766" i="2"/>
  <c r="L4766" i="1" s="1"/>
  <c r="L5306" i="2"/>
  <c r="L5306" i="1" s="1"/>
  <c r="L3689" i="2"/>
  <c r="L3689" i="1" s="1"/>
  <c r="A4767" i="2"/>
  <c r="D4767" i="1"/>
  <c r="L4767" i="2" l="1"/>
  <c r="L4767" i="1" s="1"/>
</calcChain>
</file>

<file path=xl/sharedStrings.xml><?xml version="1.0" encoding="utf-8"?>
<sst xmlns="http://schemas.openxmlformats.org/spreadsheetml/2006/main" count="3193" uniqueCount="250">
  <si>
    <t>id</t>
  </si>
  <si>
    <t>next_id</t>
  </si>
  <si>
    <t>waves_des</t>
  </si>
  <si>
    <t>hp_rate</t>
  </si>
  <si>
    <t>lv</t>
  </si>
  <si>
    <t>monsters</t>
  </si>
  <si>
    <t>monsters_times</t>
  </si>
  <si>
    <t>route</t>
  </si>
  <si>
    <t>type</t>
  </si>
  <si>
    <t>time_limit</t>
  </si>
  <si>
    <t>索引</t>
  </si>
  <si>
    <t>下一索引</t>
  </si>
  <si>
    <t>波数描述</t>
  </si>
  <si>
    <t>血量系数</t>
  </si>
  <si>
    <t>怪物等级</t>
  </si>
  <si>
    <t>出怪</t>
  </si>
  <si>
    <t>刷怪间隔时间</t>
  </si>
  <si>
    <t>刷怪路线</t>
  </si>
  <si>
    <t>类型[1普通,2BOSS波]</t>
  </si>
  <si>
    <t>时间限制</t>
  </si>
  <si>
    <t>[80001,80002,80003,80004]</t>
  </si>
  <si>
    <r>
      <t>[800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1,800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2,800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3,800</t>
    </r>
    <r>
      <rPr>
        <sz val="11"/>
        <color theme="1"/>
        <rFont val="等线"/>
        <family val="3"/>
        <charset val="134"/>
        <scheme val="minor"/>
      </rPr>
      <t>1</t>
    </r>
    <r>
      <rPr>
        <sz val="11"/>
        <color theme="1"/>
        <rFont val="等线"/>
        <family val="3"/>
        <charset val="134"/>
        <scheme val="minor"/>
      </rPr>
      <t>4]</t>
    </r>
    <phoneticPr fontId="1" type="noConversion"/>
  </si>
  <si>
    <t>[[50000,1],[50001,52]]</t>
    <phoneticPr fontId="1" type="noConversion"/>
  </si>
  <si>
    <t>round</t>
    <phoneticPr fontId="1" type="noConversion"/>
  </si>
  <si>
    <t>波数</t>
    <phoneticPr fontId="1" type="noConversion"/>
  </si>
  <si>
    <t>award</t>
    <phoneticPr fontId="1" type="noConversion"/>
  </si>
  <si>
    <t>奖励</t>
    <phoneticPr fontId="1" type="noConversion"/>
  </si>
  <si>
    <t>[[50002,52]]</t>
    <phoneticPr fontId="1" type="noConversion"/>
  </si>
  <si>
    <t>[[50000,1],[50011,65]]</t>
    <phoneticPr fontId="1" type="noConversion"/>
  </si>
  <si>
    <t>[[50012,39]]</t>
    <phoneticPr fontId="1" type="noConversion"/>
  </si>
  <si>
    <t>[[50021,39]]</t>
    <phoneticPr fontId="1" type="noConversion"/>
  </si>
  <si>
    <t>[[50000,1],[50022,39]]</t>
    <phoneticPr fontId="1" type="noConversion"/>
  </si>
  <si>
    <t xml:space="preserve"> </t>
    <phoneticPr fontId="1" type="noConversion"/>
  </si>
  <si>
    <t>[[50031,52]]</t>
    <phoneticPr fontId="1" type="noConversion"/>
  </si>
  <si>
    <t>[[50000,1],[50032,65]]</t>
    <phoneticPr fontId="1" type="noConversion"/>
  </si>
  <si>
    <t>[[50000,1],[50042,65]]</t>
  </si>
  <si>
    <t>[80041,80042,80043,80044]</t>
    <phoneticPr fontId="1" type="noConversion"/>
  </si>
  <si>
    <t>BOSS波\n需击杀所有怪物</t>
  </si>
  <si>
    <t>BOSS波\n需击杀所有怪物</t>
    <phoneticPr fontId="1" type="noConversion"/>
  </si>
  <si>
    <t>[[50000,1],[50052,65]]</t>
  </si>
  <si>
    <t>[[50051,65]]</t>
    <phoneticPr fontId="1" type="noConversion"/>
  </si>
  <si>
    <t>当前波数 1/20</t>
  </si>
  <si>
    <t>当前波数 2/20</t>
  </si>
  <si>
    <t>当前波数 3/20</t>
  </si>
  <si>
    <t>当前波数 4/20</t>
  </si>
  <si>
    <t>当前波数 5/20</t>
  </si>
  <si>
    <t>当前波数 6/20</t>
  </si>
  <si>
    <t>当前波数 7/20</t>
  </si>
  <si>
    <t>当前波数 8/20</t>
  </si>
  <si>
    <t>当前波数 9/20</t>
  </si>
  <si>
    <t>当前波数 10/20\n下一波BOSS</t>
  </si>
  <si>
    <t>当前波数 11/20</t>
  </si>
  <si>
    <t>当前波数 12/20</t>
  </si>
  <si>
    <t>当前波数 13/20</t>
  </si>
  <si>
    <t>当前波数 14/20</t>
  </si>
  <si>
    <t>当前波数 15/20</t>
  </si>
  <si>
    <t>当前波数 16/20\n下一波BOSS</t>
  </si>
  <si>
    <t>当前波数 17/20</t>
  </si>
  <si>
    <t>当前波数 18/20</t>
  </si>
  <si>
    <t>当前波数 19/20</t>
  </si>
  <si>
    <t>当前波数 20/20\n下一波BOSS</t>
  </si>
  <si>
    <t>[80021,80022,80023,80024]</t>
    <phoneticPr fontId="1" type="noConversion"/>
  </si>
  <si>
    <t>[80031,80032,80033,80034]</t>
    <phoneticPr fontId="1" type="noConversion"/>
  </si>
  <si>
    <t>[[50000,2],[50003,45]]</t>
  </si>
  <si>
    <t>[[50000,2],[50013,45]]</t>
  </si>
  <si>
    <t>[[50041,45]]</t>
  </si>
  <si>
    <t>当前波数 20/20\n下一波BOSS</t>
    <phoneticPr fontId="1" type="noConversion"/>
  </si>
  <si>
    <t>当前波数 1/∞</t>
  </si>
  <si>
    <t>当前波数 2/∞</t>
  </si>
  <si>
    <t>当前波数 3/∞</t>
  </si>
  <si>
    <t>当前波数 4/∞</t>
  </si>
  <si>
    <t>当前波数 6/∞</t>
  </si>
  <si>
    <t>当前波数 7/∞</t>
  </si>
  <si>
    <t>当前波数 8/∞</t>
  </si>
  <si>
    <t>当前波数 9/∞</t>
  </si>
  <si>
    <t>当前波数 11/∞</t>
  </si>
  <si>
    <t>当前波数 12/∞</t>
  </si>
  <si>
    <t>当前波数 13/∞</t>
  </si>
  <si>
    <t>当前波数 14/∞</t>
  </si>
  <si>
    <t>当前波数 16/∞</t>
  </si>
  <si>
    <t>当前波数 17/∞</t>
  </si>
  <si>
    <t>当前波数 18/∞</t>
  </si>
  <si>
    <t>当前波数 19/∞</t>
  </si>
  <si>
    <t>当前波数 21/∞</t>
  </si>
  <si>
    <t>当前波数 22/∞</t>
  </si>
  <si>
    <t>当前波数 23/∞</t>
  </si>
  <si>
    <t>当前波数 24/∞</t>
  </si>
  <si>
    <t>当前波数 26/∞</t>
  </si>
  <si>
    <t>当前波数 27/∞</t>
  </si>
  <si>
    <t>当前波数 28/∞</t>
  </si>
  <si>
    <t>当前波数 29/∞</t>
  </si>
  <si>
    <t>当前波数 31/∞</t>
  </si>
  <si>
    <t>当前波数 32/∞</t>
  </si>
  <si>
    <t>当前波数 33/∞</t>
  </si>
  <si>
    <t>当前波数 34/∞</t>
  </si>
  <si>
    <t>当前波数 36/∞</t>
  </si>
  <si>
    <t>当前波数 37/∞</t>
  </si>
  <si>
    <t>当前波数 38/∞</t>
  </si>
  <si>
    <t>当前波数 39/∞</t>
  </si>
  <si>
    <t>当前波数 41/∞</t>
  </si>
  <si>
    <t>当前波数 42/∞</t>
  </si>
  <si>
    <t>当前波数 43/∞</t>
  </si>
  <si>
    <t>当前波数 44/∞</t>
  </si>
  <si>
    <t>当前波数 46/∞</t>
  </si>
  <si>
    <t>当前波数 47/∞</t>
  </si>
  <si>
    <t>当前波数 48/∞</t>
  </si>
  <si>
    <t>当前波数 49/∞</t>
  </si>
  <si>
    <t>当前波数 51/∞</t>
  </si>
  <si>
    <t>当前波数 52/∞</t>
  </si>
  <si>
    <t>当前波数 53/∞</t>
  </si>
  <si>
    <t>当前波数 54/∞</t>
  </si>
  <si>
    <t>当前波数 56/∞</t>
  </si>
  <si>
    <t>当前波数 57/∞</t>
  </si>
  <si>
    <t>当前波数 58/∞</t>
  </si>
  <si>
    <t>当前波数 59/∞</t>
  </si>
  <si>
    <t>当前波数 61/∞</t>
  </si>
  <si>
    <t>当前波数 62/∞</t>
  </si>
  <si>
    <t>当前波数 63/∞</t>
  </si>
  <si>
    <t>当前波数 64/∞</t>
  </si>
  <si>
    <t>当前波数 66/∞</t>
  </si>
  <si>
    <t>当前波数 67/∞</t>
  </si>
  <si>
    <t>当前波数 68/∞</t>
  </si>
  <si>
    <t>当前波数 69/∞</t>
  </si>
  <si>
    <t>当前波数 71/∞</t>
  </si>
  <si>
    <t>当前波数 72/∞</t>
  </si>
  <si>
    <t>当前波数 73/∞</t>
  </si>
  <si>
    <t>当前波数 74/∞</t>
  </si>
  <si>
    <t>当前波数 76/∞</t>
  </si>
  <si>
    <t>当前波数 77/∞</t>
  </si>
  <si>
    <t>当前波数 78/∞</t>
  </si>
  <si>
    <t>当前波数 79/∞</t>
  </si>
  <si>
    <t>当前波数 81/∞</t>
  </si>
  <si>
    <t>当前波数 82/∞</t>
  </si>
  <si>
    <t>当前波数 83/∞</t>
  </si>
  <si>
    <t>当前波数 84/∞</t>
  </si>
  <si>
    <t>当前波数 86/∞</t>
  </si>
  <si>
    <t>当前波数 87/∞</t>
  </si>
  <si>
    <t>当前波数 88/∞</t>
  </si>
  <si>
    <t>当前波数 89/∞</t>
  </si>
  <si>
    <t>当前波数 91/∞</t>
  </si>
  <si>
    <t>当前波数 92/∞</t>
  </si>
  <si>
    <t>当前波数 93/∞</t>
  </si>
  <si>
    <t>当前波数 94/∞</t>
  </si>
  <si>
    <t>当前波数 96/∞</t>
  </si>
  <si>
    <t>当前波数 97/∞</t>
  </si>
  <si>
    <t>当前波数 98/∞</t>
  </si>
  <si>
    <t>当前波数 99/∞</t>
  </si>
  <si>
    <t>当前波数 101/∞</t>
  </si>
  <si>
    <t>当前波数 102/∞</t>
  </si>
  <si>
    <t>当前波数 103/∞</t>
  </si>
  <si>
    <t>当前波数 104/∞</t>
  </si>
  <si>
    <t>当前波数 106/∞</t>
  </si>
  <si>
    <t>当前波数 107/∞</t>
  </si>
  <si>
    <t>当前波数 108/∞</t>
  </si>
  <si>
    <t>当前波数 109/∞</t>
  </si>
  <si>
    <t>当前波数 111/∞</t>
  </si>
  <si>
    <t>当前波数 112/∞</t>
  </si>
  <si>
    <t>当前波数 113/∞</t>
  </si>
  <si>
    <t>当前波数 114/∞</t>
  </si>
  <si>
    <t>当前波数 116/∞</t>
  </si>
  <si>
    <t>当前波数 117/∞</t>
  </si>
  <si>
    <t>当前波数 118/∞</t>
  </si>
  <si>
    <t>当前波数 119/∞</t>
  </si>
  <si>
    <t>当前波数 121/∞</t>
  </si>
  <si>
    <t>当前波数 122/∞</t>
  </si>
  <si>
    <t>当前波数 123/∞</t>
  </si>
  <si>
    <t>当前波数 124/∞</t>
  </si>
  <si>
    <t>当前波数 126/∞</t>
  </si>
  <si>
    <t>当前波数 127/∞</t>
  </si>
  <si>
    <t>当前波数 128/∞</t>
  </si>
  <si>
    <t>当前波数 129/∞</t>
  </si>
  <si>
    <t>当前波数 131/∞</t>
  </si>
  <si>
    <t>当前波数 132/∞</t>
  </si>
  <si>
    <t>当前波数 133/∞</t>
  </si>
  <si>
    <t>当前波数 134/∞</t>
  </si>
  <si>
    <t>当前波数 136/∞</t>
  </si>
  <si>
    <t>当前波数 137/∞</t>
  </si>
  <si>
    <t>当前波数 138/∞</t>
  </si>
  <si>
    <t>当前波数 139/∞</t>
  </si>
  <si>
    <t>当前波数 141/∞</t>
  </si>
  <si>
    <t>当前波数 142/∞</t>
  </si>
  <si>
    <t>当前波数 143/∞</t>
  </si>
  <si>
    <t>当前波数 144/∞</t>
  </si>
  <si>
    <t>当前波数 146/∞</t>
  </si>
  <si>
    <t>当前波数 147/∞</t>
  </si>
  <si>
    <t>当前波数 148/∞</t>
  </si>
  <si>
    <t>当前波数 149/∞</t>
  </si>
  <si>
    <t>当前波数 151/∞</t>
  </si>
  <si>
    <t>当前波数 152/∞</t>
  </si>
  <si>
    <t>当前波数 153/∞</t>
  </si>
  <si>
    <t>当前波数 154/∞</t>
  </si>
  <si>
    <t>当前波数 156/∞</t>
  </si>
  <si>
    <t>当前波数 157/∞</t>
  </si>
  <si>
    <t>当前波数 158/∞</t>
  </si>
  <si>
    <t>当前波数 159/∞</t>
  </si>
  <si>
    <t>当前波数 161/∞</t>
  </si>
  <si>
    <t>当前波数 162/∞</t>
  </si>
  <si>
    <t>当前波数 163/∞</t>
  </si>
  <si>
    <t>当前波数 164/∞</t>
  </si>
  <si>
    <t>当前波数 166/∞</t>
  </si>
  <si>
    <t>当前波数 167/∞</t>
  </si>
  <si>
    <t>当前波数 168/∞</t>
  </si>
  <si>
    <t>当前波数 169/∞</t>
  </si>
  <si>
    <t>当前波数 5/∞\n下一波BOSS</t>
  </si>
  <si>
    <t>当前波数 10/∞\n下一波BOSS</t>
  </si>
  <si>
    <t>当前波数 15/∞\n下一波BOSS</t>
  </si>
  <si>
    <t>当前波数 20/∞\n下一波BOSS</t>
  </si>
  <si>
    <t>当前波数 25/∞\n下一波BOSS</t>
  </si>
  <si>
    <t>当前波数 30/∞\n下一波BOSS</t>
  </si>
  <si>
    <t>当前波数 35/∞\n下一波BOSS</t>
  </si>
  <si>
    <t>当前波数 40/∞\n下一波BOSS</t>
  </si>
  <si>
    <t>当前波数 45/∞\n下一波BOSS</t>
  </si>
  <si>
    <t>当前波数 50/∞\n下一波BOSS</t>
  </si>
  <si>
    <t>当前波数 55/∞\n下一波BOSS</t>
  </si>
  <si>
    <t>当前波数 60/∞\n下一波BOSS</t>
  </si>
  <si>
    <t>当前波数 65/∞\n下一波BOSS</t>
  </si>
  <si>
    <t>当前波数 70/∞\n下一波BOSS</t>
  </si>
  <si>
    <t>当前波数 75/∞\n下一波BOSS</t>
  </si>
  <si>
    <t>当前波数 80/∞\n下一波BOSS</t>
  </si>
  <si>
    <t>当前波数 85/∞\n下一波BOSS</t>
  </si>
  <si>
    <t>当前波数 90/∞\n下一波BOSS</t>
  </si>
  <si>
    <t>当前波数 95/∞\n下一波BOSS</t>
  </si>
  <si>
    <t>当前波数 100/∞\n下一波BOSS</t>
  </si>
  <si>
    <t>当前波数 105/∞\n下一波BOSS</t>
  </si>
  <si>
    <t>当前波数 110/∞\n下一波BOSS</t>
  </si>
  <si>
    <t>当前波数 115/∞\n下一波BOSS</t>
  </si>
  <si>
    <t>当前波数 120/∞\n下一波BOSS</t>
  </si>
  <si>
    <t>当前波数 125/∞\n下一波BOSS</t>
  </si>
  <si>
    <t>当前波数 130/∞\n下一波BOSS</t>
  </si>
  <si>
    <t>当前波数 135/∞\n下一波BOSS</t>
  </si>
  <si>
    <t>当前波数 140/∞\n下一波BOSS</t>
  </si>
  <si>
    <t>当前波数 145/∞\n下一波BOSS</t>
  </si>
  <si>
    <t>当前波数 150/∞\n下一波BOSS</t>
  </si>
  <si>
    <t>当前波数 155/∞\n下一波BOSS</t>
  </si>
  <si>
    <t>当前波数 160/∞\n下一波BOSS</t>
  </si>
  <si>
    <t>当前波数 165/∞\n下一波BOSS</t>
  </si>
  <si>
    <t>当前波数 170/∞\n下一波BOSS</t>
  </si>
  <si>
    <t>[80011,80012,80013,80014]</t>
    <phoneticPr fontId="1" type="noConversion"/>
  </si>
  <si>
    <t>[[50000,2],[50023,45]]</t>
    <phoneticPr fontId="1" type="noConversion"/>
  </si>
  <si>
    <t>[80021,80022,80023,80024]</t>
    <phoneticPr fontId="1" type="noConversion"/>
  </si>
  <si>
    <t>[80031,80032,80033,80034]</t>
  </si>
  <si>
    <t>[80041,80042,80043,80044]</t>
  </si>
  <si>
    <t>[[50000,2],[50033,45]]</t>
    <phoneticPr fontId="1" type="noConversion"/>
  </si>
  <si>
    <t>[[50000,2],[50043,45]]</t>
    <phoneticPr fontId="1" type="noConversion"/>
  </si>
  <si>
    <t>[[50000,2],[50053,45]]</t>
    <phoneticPr fontId="1" type="noConversion"/>
  </si>
  <si>
    <t>[80051,80052,80053,80054,80055,80056,80057,80058]</t>
    <phoneticPr fontId="1" type="noConversion"/>
  </si>
  <si>
    <t>now</t>
    <phoneticPr fontId="1" type="noConversion"/>
  </si>
  <si>
    <t>D</t>
    <phoneticPr fontId="1" type="noConversion"/>
  </si>
  <si>
    <t>BOSS波\n需击杀所有怪物</t>
    <phoneticPr fontId="1" type="noConversion"/>
  </si>
  <si>
    <t>old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</si>
</sst>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5" tint="-0.499984740745262"/>
      <name val="等线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0" fillId="2" borderId="0" xfId="0" applyFill="1"/>
    <xf numFmtId="0" fontId="2" fillId="2" borderId="0" xfId="0" applyFont="1" applyFill="1"/>
    <xf numFmtId="0" fontId="3" fillId="0" borderId="0" xfId="0" applyFont="1"/>
    <xf numFmtId="0" fontId="4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tatic_monst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c_monster"/>
      <sheetName val="Sheet1"/>
      <sheetName val="Sheet2"/>
    </sheetNames>
    <sheetDataSet>
      <sheetData sheetId="0">
        <row r="1">
          <cell r="A1" t="str">
            <v>id</v>
          </cell>
          <cell r="B1" t="str">
            <v>name</v>
          </cell>
          <cell r="C1" t="str">
            <v>res</v>
          </cell>
          <cell r="D1" t="str">
            <v>type</v>
          </cell>
          <cell r="E1" t="str">
            <v>hp</v>
          </cell>
          <cell r="F1" t="str">
            <v>hpGrow</v>
          </cell>
          <cell r="G1" t="str">
            <v>speed</v>
          </cell>
          <cell r="H1" t="str">
            <v>size</v>
          </cell>
          <cell r="I1" t="str">
            <v>exp</v>
          </cell>
        </row>
        <row r="2">
          <cell r="A2" t="str">
            <v>索引</v>
          </cell>
          <cell r="B2" t="str">
            <v>姓名</v>
          </cell>
          <cell r="C2" t="str">
            <v>资源</v>
          </cell>
          <cell r="D2" t="str">
            <v>类型[1小怪,2特殊怪,3BOSS]</v>
          </cell>
          <cell r="E2" t="str">
            <v>血量</v>
          </cell>
          <cell r="F2" t="str">
            <v>血量成长</v>
          </cell>
          <cell r="G2" t="str">
            <v>移动速度</v>
          </cell>
          <cell r="H2" t="str">
            <v>大小</v>
          </cell>
          <cell r="I2" t="str">
            <v>击杀经验</v>
          </cell>
        </row>
        <row r="3">
          <cell r="A3">
            <v>50000</v>
          </cell>
          <cell r="B3" t="str">
            <v>彩蛋</v>
          </cell>
          <cell r="C3" t="str">
            <v>monster99999</v>
          </cell>
          <cell r="D3">
            <v>2</v>
          </cell>
          <cell r="E3">
            <v>500</v>
          </cell>
          <cell r="F3">
            <v>500</v>
          </cell>
          <cell r="G3">
            <v>50</v>
          </cell>
          <cell r="H3" t="str">
            <v>[50,65]</v>
          </cell>
          <cell r="I3">
            <v>0</v>
          </cell>
        </row>
        <row r="4">
          <cell r="A4">
            <v>50001</v>
          </cell>
          <cell r="B4" t="str">
            <v>THIEF</v>
          </cell>
          <cell r="C4" t="str">
            <v>monster10001</v>
          </cell>
          <cell r="D4">
            <v>1</v>
          </cell>
          <cell r="E4">
            <v>100</v>
          </cell>
          <cell r="F4">
            <v>100</v>
          </cell>
          <cell r="G4">
            <v>100</v>
          </cell>
          <cell r="H4" t="str">
            <v>[55,55]</v>
          </cell>
          <cell r="I4">
            <v>4</v>
          </cell>
        </row>
        <row r="5">
          <cell r="A5">
            <v>50002</v>
          </cell>
          <cell r="B5" t="str">
            <v>ROBBER</v>
          </cell>
          <cell r="C5" t="str">
            <v>monster10002</v>
          </cell>
          <cell r="D5">
            <v>1</v>
          </cell>
          <cell r="E5">
            <v>90</v>
          </cell>
          <cell r="F5">
            <v>90</v>
          </cell>
          <cell r="G5">
            <v>100</v>
          </cell>
          <cell r="H5" t="str">
            <v>[42,55]</v>
          </cell>
          <cell r="I5">
            <v>4</v>
          </cell>
        </row>
        <row r="6">
          <cell r="A6">
            <v>50003</v>
          </cell>
          <cell r="B6" t="str">
            <v>B_BOSS</v>
          </cell>
          <cell r="C6" t="str">
            <v>monster10003</v>
          </cell>
          <cell r="D6">
            <v>3</v>
          </cell>
          <cell r="E6">
            <v>400</v>
          </cell>
          <cell r="F6">
            <v>400</v>
          </cell>
          <cell r="G6">
            <v>85</v>
          </cell>
          <cell r="H6" t="str">
            <v>[81,65]</v>
          </cell>
          <cell r="I6">
            <v>0</v>
          </cell>
        </row>
        <row r="7">
          <cell r="A7">
            <v>50011</v>
          </cell>
          <cell r="B7" t="str">
            <v>ROBBER摩托</v>
          </cell>
          <cell r="C7" t="str">
            <v>monster10011</v>
          </cell>
          <cell r="D7">
            <v>1</v>
          </cell>
          <cell r="E7">
            <v>90</v>
          </cell>
          <cell r="F7">
            <v>90</v>
          </cell>
          <cell r="G7">
            <v>135</v>
          </cell>
          <cell r="H7" t="str">
            <v>[73,55]</v>
          </cell>
          <cell r="I7">
            <v>3</v>
          </cell>
        </row>
        <row r="8">
          <cell r="A8">
            <v>50012</v>
          </cell>
          <cell r="B8" t="str">
            <v>ROBBER卡车</v>
          </cell>
          <cell r="C8" t="str">
            <v>monster10012</v>
          </cell>
          <cell r="D8">
            <v>1</v>
          </cell>
          <cell r="E8">
            <v>150</v>
          </cell>
          <cell r="F8">
            <v>150</v>
          </cell>
          <cell r="G8">
            <v>70</v>
          </cell>
          <cell r="H8" t="str">
            <v>[110,55]</v>
          </cell>
          <cell r="I8">
            <v>5</v>
          </cell>
        </row>
        <row r="9">
          <cell r="A9">
            <v>50013</v>
          </cell>
          <cell r="B9" t="str">
            <v>ROBBER飞机</v>
          </cell>
          <cell r="C9" t="str">
            <v>monster10013</v>
          </cell>
          <cell r="D9">
            <v>3</v>
          </cell>
          <cell r="E9">
            <v>450</v>
          </cell>
          <cell r="F9">
            <v>450</v>
          </cell>
          <cell r="G9">
            <v>85</v>
          </cell>
          <cell r="H9" t="str">
            <v>[114,65]</v>
          </cell>
          <cell r="I9">
            <v>0</v>
          </cell>
        </row>
        <row r="10">
          <cell r="A10">
            <v>50021</v>
          </cell>
          <cell r="B10" t="str">
            <v>UFO管家</v>
          </cell>
          <cell r="C10" t="str">
            <v>monster10021</v>
          </cell>
          <cell r="D10">
            <v>1</v>
          </cell>
          <cell r="E10">
            <v>130</v>
          </cell>
          <cell r="F10">
            <v>130</v>
          </cell>
          <cell r="G10">
            <v>70</v>
          </cell>
          <cell r="H10" t="str">
            <v>[85,55]</v>
          </cell>
          <cell r="I10">
            <v>5</v>
          </cell>
        </row>
        <row r="11">
          <cell r="A11">
            <v>50022</v>
          </cell>
          <cell r="B11" t="str">
            <v>36UFO</v>
          </cell>
          <cell r="C11" t="str">
            <v>monster10022</v>
          </cell>
          <cell r="D11">
            <v>1</v>
          </cell>
          <cell r="E11">
            <v>100</v>
          </cell>
          <cell r="F11">
            <v>100</v>
          </cell>
          <cell r="G11">
            <v>70</v>
          </cell>
          <cell r="H11" t="str">
            <v>[41,55]</v>
          </cell>
          <cell r="I11">
            <v>5</v>
          </cell>
        </row>
        <row r="12">
          <cell r="A12">
            <v>50023</v>
          </cell>
          <cell r="B12" t="str">
            <v>破灭分身</v>
          </cell>
          <cell r="C12" t="str">
            <v>monster10023</v>
          </cell>
          <cell r="D12">
            <v>3</v>
          </cell>
          <cell r="E12">
            <v>360</v>
          </cell>
          <cell r="F12">
            <v>360</v>
          </cell>
          <cell r="G12">
            <v>85</v>
          </cell>
          <cell r="H12" t="str">
            <v>[60,65]</v>
          </cell>
          <cell r="I12">
            <v>0</v>
          </cell>
        </row>
        <row r="13">
          <cell r="A13">
            <v>50031</v>
          </cell>
          <cell r="B13" t="str">
            <v>破灭飞行员</v>
          </cell>
          <cell r="C13" t="str">
            <v>monster10031</v>
          </cell>
          <cell r="D13">
            <v>1</v>
          </cell>
          <cell r="E13">
            <v>90</v>
          </cell>
          <cell r="F13">
            <v>90</v>
          </cell>
          <cell r="G13">
            <v>100</v>
          </cell>
          <cell r="H13" t="str">
            <v>[65,45]</v>
          </cell>
          <cell r="I13">
            <v>4</v>
          </cell>
        </row>
        <row r="14">
          <cell r="A14">
            <v>50032</v>
          </cell>
          <cell r="B14" t="str">
            <v>破灭热气球</v>
          </cell>
          <cell r="C14" t="str">
            <v>monster10032</v>
          </cell>
          <cell r="D14">
            <v>1</v>
          </cell>
          <cell r="E14">
            <v>70</v>
          </cell>
          <cell r="F14">
            <v>70</v>
          </cell>
          <cell r="G14">
            <v>135</v>
          </cell>
          <cell r="H14" t="str">
            <v>[40,55]</v>
          </cell>
          <cell r="I14">
            <v>3</v>
          </cell>
        </row>
        <row r="15">
          <cell r="A15">
            <v>50033</v>
          </cell>
          <cell r="B15" t="str">
            <v>破灭飞行器</v>
          </cell>
          <cell r="C15" t="str">
            <v>monster10033</v>
          </cell>
          <cell r="D15">
            <v>3</v>
          </cell>
          <cell r="E15">
            <v>340</v>
          </cell>
          <cell r="F15">
            <v>340</v>
          </cell>
          <cell r="G15">
            <v>85</v>
          </cell>
          <cell r="H15" t="str">
            <v>[47,70]</v>
          </cell>
          <cell r="I15">
            <v>0</v>
          </cell>
        </row>
        <row r="16">
          <cell r="A16">
            <v>50041</v>
          </cell>
          <cell r="B16" t="str">
            <v>白焖鸡</v>
          </cell>
          <cell r="C16" t="str">
            <v>monster10041</v>
          </cell>
          <cell r="D16">
            <v>1</v>
          </cell>
          <cell r="E16">
            <v>110</v>
          </cell>
          <cell r="F16">
            <v>110</v>
          </cell>
          <cell r="G16">
            <v>70</v>
          </cell>
          <cell r="H16" t="str">
            <v>[45,65]</v>
          </cell>
          <cell r="I16">
            <v>5</v>
          </cell>
        </row>
        <row r="17">
          <cell r="A17">
            <v>50042</v>
          </cell>
          <cell r="B17" t="str">
            <v>黑焖鸡</v>
          </cell>
          <cell r="C17" t="str">
            <v>monster10042</v>
          </cell>
          <cell r="D17">
            <v>1</v>
          </cell>
          <cell r="E17">
            <v>80</v>
          </cell>
          <cell r="F17">
            <v>80</v>
          </cell>
          <cell r="G17">
            <v>135</v>
          </cell>
          <cell r="H17" t="str">
            <v>[41,60]</v>
          </cell>
          <cell r="I17">
            <v>3</v>
          </cell>
        </row>
        <row r="18">
          <cell r="A18">
            <v>50043</v>
          </cell>
          <cell r="B18" t="str">
            <v>土焖鸡</v>
          </cell>
          <cell r="C18" t="str">
            <v>monster10043</v>
          </cell>
          <cell r="D18">
            <v>3</v>
          </cell>
          <cell r="E18">
            <v>380</v>
          </cell>
          <cell r="F18">
            <v>380</v>
          </cell>
          <cell r="G18">
            <v>85</v>
          </cell>
          <cell r="H18" t="str">
            <v>[55,80]</v>
          </cell>
          <cell r="I18">
            <v>0</v>
          </cell>
        </row>
        <row r="19">
          <cell r="A19">
            <v>50051</v>
          </cell>
          <cell r="B19" t="str">
            <v>红忍者</v>
          </cell>
          <cell r="C19" t="str">
            <v>monster10051</v>
          </cell>
          <cell r="D19">
            <v>1</v>
          </cell>
          <cell r="E19">
            <v>70</v>
          </cell>
          <cell r="F19">
            <v>70</v>
          </cell>
          <cell r="G19">
            <v>135</v>
          </cell>
          <cell r="H19" t="str">
            <v>[43,55]</v>
          </cell>
          <cell r="I19">
            <v>3</v>
          </cell>
        </row>
        <row r="20">
          <cell r="A20">
            <v>50052</v>
          </cell>
          <cell r="B20" t="str">
            <v>紫忍者</v>
          </cell>
          <cell r="C20" t="str">
            <v>monster10052</v>
          </cell>
          <cell r="D20">
            <v>1</v>
          </cell>
          <cell r="E20">
            <v>80</v>
          </cell>
          <cell r="F20">
            <v>80</v>
          </cell>
          <cell r="G20">
            <v>135</v>
          </cell>
          <cell r="H20" t="str">
            <v>[59,55]</v>
          </cell>
          <cell r="I20">
            <v>3</v>
          </cell>
        </row>
        <row r="21">
          <cell r="A21">
            <v>50053</v>
          </cell>
          <cell r="B21" t="str">
            <v>黑白忍者</v>
          </cell>
          <cell r="C21" t="str">
            <v>monster10053</v>
          </cell>
          <cell r="D21">
            <v>3</v>
          </cell>
          <cell r="E21">
            <v>400</v>
          </cell>
          <cell r="F21">
            <v>400</v>
          </cell>
          <cell r="G21">
            <v>85</v>
          </cell>
          <cell r="H21" t="str">
            <v>[75,70]</v>
          </cell>
          <cell r="I21">
            <v>0</v>
          </cell>
        </row>
        <row r="22">
          <cell r="A22">
            <v>90001</v>
          </cell>
          <cell r="B22" t="str">
            <v>坏掉的彩蛋</v>
          </cell>
          <cell r="C22" t="str">
            <v>monster90001</v>
          </cell>
          <cell r="D22">
            <v>1</v>
          </cell>
          <cell r="E22">
            <v>100</v>
          </cell>
          <cell r="F22">
            <v>100</v>
          </cell>
          <cell r="G22">
            <v>100</v>
          </cell>
          <cell r="H22" t="str">
            <v>[60,65]</v>
          </cell>
          <cell r="I22">
            <v>2</v>
          </cell>
        </row>
        <row r="23">
          <cell r="A23">
            <v>90002</v>
          </cell>
          <cell r="B23" t="str">
            <v>天神组_蛋高</v>
          </cell>
          <cell r="C23" t="str">
            <v>monster90002</v>
          </cell>
          <cell r="D23">
            <v>3</v>
          </cell>
          <cell r="E23">
            <v>40000</v>
          </cell>
          <cell r="F23">
            <v>40000</v>
          </cell>
          <cell r="G23">
            <v>20</v>
          </cell>
          <cell r="H23" t="str">
            <v>[213,200]</v>
          </cell>
          <cell r="I23">
            <v>0</v>
          </cell>
        </row>
        <row r="24">
          <cell r="A24">
            <v>90000</v>
          </cell>
          <cell r="B24" t="str">
            <v>机械改造蛋</v>
          </cell>
          <cell r="C24" t="str">
            <v>monster99998</v>
          </cell>
          <cell r="D24">
            <v>4</v>
          </cell>
          <cell r="E24">
            <v>1000</v>
          </cell>
          <cell r="F24">
            <v>1000</v>
          </cell>
          <cell r="G24">
            <v>50</v>
          </cell>
          <cell r="H24" t="str">
            <v>[50,65]</v>
          </cell>
          <cell r="I24">
            <v>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306"/>
  <sheetViews>
    <sheetView tabSelected="1" topLeftCell="A5283" zoomScaleNormal="100" workbookViewId="0">
      <selection activeCell="F5299" sqref="F5299"/>
    </sheetView>
  </sheetViews>
  <sheetFormatPr defaultColWidth="9" defaultRowHeight="14.25" x14ac:dyDescent="0.2"/>
  <cols>
    <col min="3" max="3" width="26.25" customWidth="1"/>
    <col min="4" max="4" width="15.75" customWidth="1"/>
    <col min="6" max="6" width="18.25" customWidth="1"/>
    <col min="7" max="7" width="14" customWidth="1"/>
    <col min="8" max="8" width="49" bestFit="1" customWidth="1"/>
    <col min="9" max="9" width="9.125" customWidth="1"/>
    <col min="12" max="12" width="57.5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23</v>
      </c>
      <c r="L1" s="1" t="s">
        <v>25</v>
      </c>
    </row>
    <row r="2" spans="1:12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24</v>
      </c>
      <c r="L2" s="1" t="s">
        <v>26</v>
      </c>
    </row>
    <row r="3" spans="1:12" x14ac:dyDescent="0.2">
      <c r="A3">
        <v>10101</v>
      </c>
      <c r="B3">
        <f>A3+1</f>
        <v>10102</v>
      </c>
      <c r="C3" t="s">
        <v>41</v>
      </c>
      <c r="D3">
        <f>VLOOKUP(MOD(A3,100),Sheet2!$G$2:$H$24,2,FALSE)*VLOOKUP(INT(MOD(A3,10000)/100),Sheet2!$L$2:$M$16,2,FALSE)</f>
        <v>0.3</v>
      </c>
      <c r="E3">
        <v>1</v>
      </c>
      <c r="F3" s="1" t="s">
        <v>22</v>
      </c>
      <c r="G3">
        <v>0.2</v>
      </c>
      <c r="H3" t="s">
        <v>20</v>
      </c>
      <c r="I3">
        <v>1</v>
      </c>
      <c r="J3">
        <v>22</v>
      </c>
      <c r="K3">
        <v>1</v>
      </c>
      <c r="L3" s="1" t="str">
        <f>Sheet1!L3</f>
        <v>[]</v>
      </c>
    </row>
    <row r="4" spans="1:12" x14ac:dyDescent="0.2">
      <c r="A4">
        <f>A3+1</f>
        <v>10102</v>
      </c>
      <c r="B4">
        <f t="shared" ref="B4:B24" si="0">A4+1</f>
        <v>10103</v>
      </c>
      <c r="C4" t="s">
        <v>42</v>
      </c>
      <c r="D4">
        <f>VLOOKUP(MOD(A4,100),Sheet2!$G$2:$H$24,2,FALSE)*VLOOKUP(INT(MOD(A4,10000)/100),Sheet2!$L$2:$M$16,2,FALSE)</f>
        <v>0.35699999999999998</v>
      </c>
      <c r="E4">
        <v>2</v>
      </c>
      <c r="F4" s="1" t="s">
        <v>27</v>
      </c>
      <c r="G4">
        <v>0.2</v>
      </c>
      <c r="H4" t="s">
        <v>20</v>
      </c>
      <c r="I4">
        <v>1</v>
      </c>
      <c r="J4">
        <v>22</v>
      </c>
      <c r="K4">
        <f>K3+1</f>
        <v>2</v>
      </c>
      <c r="L4" s="1" t="str">
        <f>Sheet1!L4</f>
        <v>[{"bid":14001,"type":4,"num":100}]</v>
      </c>
    </row>
    <row r="5" spans="1:12" x14ac:dyDescent="0.2">
      <c r="A5">
        <f t="shared" ref="A5:A25" si="1">A4+1</f>
        <v>10103</v>
      </c>
      <c r="B5">
        <f t="shared" si="0"/>
        <v>10104</v>
      </c>
      <c r="C5" t="s">
        <v>43</v>
      </c>
      <c r="D5">
        <f>VLOOKUP(MOD(A5,100),Sheet2!$G$2:$H$24,2,FALSE)*VLOOKUP(INT(MOD(A5,10000)/100),Sheet2!$L$2:$M$16,2,FALSE)</f>
        <v>0.41399999999999998</v>
      </c>
      <c r="E5">
        <v>3</v>
      </c>
      <c r="F5" s="1" t="s">
        <v>22</v>
      </c>
      <c r="G5">
        <v>0.2</v>
      </c>
      <c r="H5" t="s">
        <v>20</v>
      </c>
      <c r="I5">
        <v>1</v>
      </c>
      <c r="J5">
        <v>22</v>
      </c>
      <c r="K5">
        <f t="shared" ref="K5:K12" si="2">K4+1</f>
        <v>3</v>
      </c>
      <c r="L5" s="1" t="str">
        <f>Sheet1!L5</f>
        <v>[{"bid":14001,"type":4,"num":200}]</v>
      </c>
    </row>
    <row r="6" spans="1:12" x14ac:dyDescent="0.2">
      <c r="A6">
        <f t="shared" si="1"/>
        <v>10104</v>
      </c>
      <c r="B6">
        <f t="shared" si="0"/>
        <v>10105</v>
      </c>
      <c r="C6" t="s">
        <v>44</v>
      </c>
      <c r="D6">
        <f>VLOOKUP(MOD(A6,100),Sheet2!$G$2:$H$24,2,FALSE)*VLOOKUP(INT(MOD(A6,10000)/100),Sheet2!$L$2:$M$16,2,FALSE)</f>
        <v>0.47099999999999992</v>
      </c>
      <c r="E6">
        <v>4</v>
      </c>
      <c r="F6" s="1" t="str">
        <f t="shared" ref="F6:F12" si="3">F4</f>
        <v>[[50002,52]]</v>
      </c>
      <c r="G6">
        <v>0.2</v>
      </c>
      <c r="H6" t="s">
        <v>20</v>
      </c>
      <c r="I6">
        <v>1</v>
      </c>
      <c r="J6">
        <v>22</v>
      </c>
      <c r="K6">
        <f t="shared" si="2"/>
        <v>4</v>
      </c>
      <c r="L6" s="1" t="str">
        <f>Sheet1!L6</f>
        <v>[{"bid":14001,"type":4,"num":300}]</v>
      </c>
    </row>
    <row r="7" spans="1:12" x14ac:dyDescent="0.2">
      <c r="A7">
        <f t="shared" si="1"/>
        <v>10105</v>
      </c>
      <c r="B7">
        <f t="shared" si="0"/>
        <v>10106</v>
      </c>
      <c r="C7" t="s">
        <v>45</v>
      </c>
      <c r="D7">
        <f>VLOOKUP(MOD(A7,100),Sheet2!$G$2:$H$24,2,FALSE)*VLOOKUP(INT(MOD(A7,10000)/100),Sheet2!$L$2:$M$16,2,FALSE)</f>
        <v>0.52799999999999991</v>
      </c>
      <c r="E7">
        <v>5</v>
      </c>
      <c r="F7" s="1" t="str">
        <f t="shared" si="3"/>
        <v>[[50000,1],[50001,52]]</v>
      </c>
      <c r="G7">
        <v>0.2</v>
      </c>
      <c r="H7" t="s">
        <v>20</v>
      </c>
      <c r="I7">
        <v>1</v>
      </c>
      <c r="J7">
        <v>22</v>
      </c>
      <c r="K7">
        <f t="shared" si="2"/>
        <v>5</v>
      </c>
      <c r="L7" s="1" t="str">
        <f>Sheet1!L7</f>
        <v>[{"bid":14001,"type":4,"num":500}]</v>
      </c>
    </row>
    <row r="8" spans="1:12" x14ac:dyDescent="0.2">
      <c r="A8">
        <f t="shared" si="1"/>
        <v>10106</v>
      </c>
      <c r="B8">
        <f t="shared" si="0"/>
        <v>10107</v>
      </c>
      <c r="C8" t="s">
        <v>46</v>
      </c>
      <c r="D8">
        <f>VLOOKUP(MOD(A8,100),Sheet2!$G$2:$H$24,2,FALSE)*VLOOKUP(INT(MOD(A8,10000)/100),Sheet2!$L$2:$M$16,2,FALSE)</f>
        <v>0.58499999999999985</v>
      </c>
      <c r="E8">
        <v>6</v>
      </c>
      <c r="F8" s="1" t="str">
        <f t="shared" si="3"/>
        <v>[[50002,52]]</v>
      </c>
      <c r="G8">
        <v>0.2</v>
      </c>
      <c r="H8" t="s">
        <v>20</v>
      </c>
      <c r="I8">
        <v>1</v>
      </c>
      <c r="J8">
        <v>22</v>
      </c>
      <c r="K8">
        <f t="shared" si="2"/>
        <v>6</v>
      </c>
      <c r="L8" s="1" t="str">
        <f>Sheet1!L8</f>
        <v>[{"bid":14001,"type":4,"num":700}]</v>
      </c>
    </row>
    <row r="9" spans="1:12" x14ac:dyDescent="0.2">
      <c r="A9">
        <f t="shared" si="1"/>
        <v>10107</v>
      </c>
      <c r="B9">
        <f t="shared" si="0"/>
        <v>10108</v>
      </c>
      <c r="C9" t="s">
        <v>47</v>
      </c>
      <c r="D9">
        <f>VLOOKUP(MOD(A9,100),Sheet2!$G$2:$H$24,2,FALSE)*VLOOKUP(INT(MOD(A9,10000)/100),Sheet2!$L$2:$M$16,2,FALSE)</f>
        <v>0.6419999999999999</v>
      </c>
      <c r="E9">
        <v>7</v>
      </c>
      <c r="F9" s="1" t="str">
        <f t="shared" si="3"/>
        <v>[[50000,1],[50001,52]]</v>
      </c>
      <c r="G9">
        <v>0.2</v>
      </c>
      <c r="H9" t="s">
        <v>20</v>
      </c>
      <c r="I9">
        <v>1</v>
      </c>
      <c r="J9">
        <v>22</v>
      </c>
      <c r="K9">
        <f t="shared" si="2"/>
        <v>7</v>
      </c>
      <c r="L9" s="1" t="str">
        <f>Sheet1!L9</f>
        <v>[{"bid":14001,"type":4,"num":900}]</v>
      </c>
    </row>
    <row r="10" spans="1:12" x14ac:dyDescent="0.2">
      <c r="A10">
        <f t="shared" si="1"/>
        <v>10108</v>
      </c>
      <c r="B10">
        <f t="shared" si="0"/>
        <v>10109</v>
      </c>
      <c r="C10" t="s">
        <v>48</v>
      </c>
      <c r="D10">
        <f>VLOOKUP(MOD(A10,100),Sheet2!$G$2:$H$24,2,FALSE)*VLOOKUP(INT(MOD(A10,10000)/100),Sheet2!$L$2:$M$16,2,FALSE)</f>
        <v>0.69899999999999984</v>
      </c>
      <c r="E10">
        <v>8</v>
      </c>
      <c r="F10" s="1" t="str">
        <f t="shared" si="3"/>
        <v>[[50002,52]]</v>
      </c>
      <c r="G10">
        <v>0.2</v>
      </c>
      <c r="H10" t="s">
        <v>20</v>
      </c>
      <c r="I10">
        <v>1</v>
      </c>
      <c r="J10">
        <v>22</v>
      </c>
      <c r="K10">
        <f t="shared" si="2"/>
        <v>8</v>
      </c>
      <c r="L10" s="1" t="str">
        <f>Sheet1!L10</f>
        <v>[{"bid":15002,"type":5,"num":1},{"bid":14001,"type":4,"num":1100}]</v>
      </c>
    </row>
    <row r="11" spans="1:12" x14ac:dyDescent="0.2">
      <c r="A11">
        <f t="shared" si="1"/>
        <v>10109</v>
      </c>
      <c r="B11">
        <f t="shared" si="0"/>
        <v>10110</v>
      </c>
      <c r="C11" t="s">
        <v>49</v>
      </c>
      <c r="D11">
        <f>VLOOKUP(MOD(A11,100),Sheet2!$G$2:$H$24,2,FALSE)*VLOOKUP(INT(MOD(A11,10000)/100),Sheet2!$L$2:$M$16,2,FALSE)</f>
        <v>0.75599999999999989</v>
      </c>
      <c r="E11">
        <v>9</v>
      </c>
      <c r="F11" s="1" t="str">
        <f t="shared" si="3"/>
        <v>[[50000,1],[50001,52]]</v>
      </c>
      <c r="G11">
        <v>0.2</v>
      </c>
      <c r="H11" t="s">
        <v>20</v>
      </c>
      <c r="I11">
        <v>1</v>
      </c>
      <c r="J11">
        <v>22</v>
      </c>
      <c r="K11">
        <f t="shared" si="2"/>
        <v>9</v>
      </c>
      <c r="L11" s="1" t="str">
        <f>Sheet1!L11</f>
        <v>[{"bid":15002,"type":5,"num":1},{"bid":14001,"type":4,"num":1300}]</v>
      </c>
    </row>
    <row r="12" spans="1:12" x14ac:dyDescent="0.2">
      <c r="A12">
        <f t="shared" si="1"/>
        <v>10110</v>
      </c>
      <c r="B12">
        <f t="shared" si="0"/>
        <v>10111</v>
      </c>
      <c r="C12" s="1" t="s">
        <v>50</v>
      </c>
      <c r="D12">
        <f>VLOOKUP(MOD(A12,100),Sheet2!$G$2:$H$24,2,FALSE)*VLOOKUP(INT(MOD(A12,10000)/100),Sheet2!$L$2:$M$16,2,FALSE)</f>
        <v>0.81299999999999983</v>
      </c>
      <c r="E12">
        <v>10</v>
      </c>
      <c r="F12" s="1" t="str">
        <f t="shared" si="3"/>
        <v>[[50002,52]]</v>
      </c>
      <c r="G12">
        <v>0.2</v>
      </c>
      <c r="H12" t="s">
        <v>20</v>
      </c>
      <c r="I12">
        <v>1</v>
      </c>
      <c r="J12">
        <v>22</v>
      </c>
      <c r="K12">
        <f t="shared" si="2"/>
        <v>10</v>
      </c>
      <c r="L12" s="1" t="str">
        <f>Sheet1!L12</f>
        <v>[{"bid":15002,"type":5,"num":1},{"bid":14001,"type":4,"num":1500}]</v>
      </c>
    </row>
    <row r="13" spans="1:12" x14ac:dyDescent="0.2">
      <c r="A13">
        <f t="shared" si="1"/>
        <v>10111</v>
      </c>
      <c r="B13">
        <f t="shared" si="0"/>
        <v>10112</v>
      </c>
      <c r="C13" s="1" t="s">
        <v>38</v>
      </c>
      <c r="D13">
        <f>VLOOKUP(MOD(A13,100),Sheet2!$G$2:$H$24,2,FALSE)*VLOOKUP(INT(MOD(A13,10000)/100),Sheet2!$L$2:$M$16,2,FALSE)</f>
        <v>0.86999999999999977</v>
      </c>
      <c r="E13">
        <v>11</v>
      </c>
      <c r="F13" s="1" t="s">
        <v>63</v>
      </c>
      <c r="G13">
        <v>0.25</v>
      </c>
      <c r="H13" t="s">
        <v>20</v>
      </c>
      <c r="I13">
        <v>2</v>
      </c>
      <c r="J13">
        <v>50</v>
      </c>
      <c r="K13">
        <f>K12</f>
        <v>10</v>
      </c>
      <c r="L13" s="1" t="str">
        <f>Sheet1!L13</f>
        <v>[{"bid":15002,"type":5,"num":1},{"bid":14001,"type":4,"num":1700}]</v>
      </c>
    </row>
    <row r="14" spans="1:12" x14ac:dyDescent="0.2">
      <c r="A14">
        <f t="shared" si="1"/>
        <v>10112</v>
      </c>
      <c r="B14">
        <f t="shared" si="0"/>
        <v>10113</v>
      </c>
      <c r="C14" t="s">
        <v>51</v>
      </c>
      <c r="D14">
        <f>VLOOKUP(MOD(A14,100),Sheet2!$G$2:$H$24,2,FALSE)*VLOOKUP(INT(MOD(A14,10000)/100),Sheet2!$L$2:$M$16,2,FALSE)</f>
        <v>0.92699999999999982</v>
      </c>
      <c r="E14">
        <v>12</v>
      </c>
      <c r="F14" s="1" t="str">
        <f>F3</f>
        <v>[[50000,1],[50001,52]]</v>
      </c>
      <c r="G14">
        <f t="shared" ref="G14:G19" si="4">G3</f>
        <v>0.2</v>
      </c>
      <c r="H14" t="s">
        <v>20</v>
      </c>
      <c r="I14">
        <v>1</v>
      </c>
      <c r="J14">
        <f>J3</f>
        <v>22</v>
      </c>
      <c r="K14">
        <f>K13+1</f>
        <v>11</v>
      </c>
      <c r="L14" s="1" t="str">
        <f>Sheet1!L14</f>
        <v>[{"bid":15002,"type":5,"num":1},{"bid":14001,"type":4,"num":1900}]</v>
      </c>
    </row>
    <row r="15" spans="1:12" x14ac:dyDescent="0.2">
      <c r="A15">
        <f t="shared" si="1"/>
        <v>10113</v>
      </c>
      <c r="B15">
        <f t="shared" si="0"/>
        <v>10114</v>
      </c>
      <c r="C15" t="s">
        <v>52</v>
      </c>
      <c r="D15">
        <f>VLOOKUP(MOD(A15,100),Sheet2!$G$2:$H$24,2,FALSE)*VLOOKUP(INT(MOD(A15,10000)/100),Sheet2!$L$2:$M$16,2,FALSE)</f>
        <v>0.98399999999999976</v>
      </c>
      <c r="E15">
        <v>13</v>
      </c>
      <c r="F15" s="1" t="str">
        <f t="shared" ref="F15:F19" si="5">F4</f>
        <v>[[50002,52]]</v>
      </c>
      <c r="G15">
        <f t="shared" si="4"/>
        <v>0.2</v>
      </c>
      <c r="H15" t="s">
        <v>20</v>
      </c>
      <c r="I15">
        <v>1</v>
      </c>
      <c r="J15">
        <f t="shared" ref="J15:J19" si="6">J4</f>
        <v>22</v>
      </c>
      <c r="K15">
        <f t="shared" ref="K15:K19" si="7">K14+1</f>
        <v>12</v>
      </c>
      <c r="L15" s="1" t="str">
        <f>Sheet1!L15</f>
        <v>[{"bid":15002,"type":5,"num":2},{"bid":14001,"type":4,"num":2100}]</v>
      </c>
    </row>
    <row r="16" spans="1:12" x14ac:dyDescent="0.2">
      <c r="A16">
        <f t="shared" si="1"/>
        <v>10114</v>
      </c>
      <c r="B16">
        <f t="shared" si="0"/>
        <v>10115</v>
      </c>
      <c r="C16" t="s">
        <v>53</v>
      </c>
      <c r="D16">
        <f>VLOOKUP(MOD(A16,100),Sheet2!$G$2:$H$24,2,FALSE)*VLOOKUP(INT(MOD(A16,10000)/100),Sheet2!$L$2:$M$16,2,FALSE)</f>
        <v>1.0409999999999997</v>
      </c>
      <c r="E16">
        <v>14</v>
      </c>
      <c r="F16" s="1" t="str">
        <f t="shared" si="5"/>
        <v>[[50000,1],[50001,52]]</v>
      </c>
      <c r="G16">
        <f t="shared" si="4"/>
        <v>0.2</v>
      </c>
      <c r="H16" t="s">
        <v>20</v>
      </c>
      <c r="I16">
        <v>1</v>
      </c>
      <c r="J16">
        <f t="shared" si="6"/>
        <v>22</v>
      </c>
      <c r="K16">
        <f t="shared" si="7"/>
        <v>13</v>
      </c>
      <c r="L16" s="1" t="str">
        <f>Sheet1!L16</f>
        <v>[{"bid":15002,"type":5,"num":2},{"bid":14001,"type":4,"num":2300}]</v>
      </c>
    </row>
    <row r="17" spans="1:12" x14ac:dyDescent="0.2">
      <c r="A17">
        <f t="shared" si="1"/>
        <v>10115</v>
      </c>
      <c r="B17">
        <f t="shared" si="0"/>
        <v>10116</v>
      </c>
      <c r="C17" t="s">
        <v>54</v>
      </c>
      <c r="D17">
        <f>VLOOKUP(MOD(A17,100),Sheet2!$G$2:$H$24,2,FALSE)*VLOOKUP(INT(MOD(A17,10000)/100),Sheet2!$L$2:$M$16,2,FALSE)</f>
        <v>1.0979999999999996</v>
      </c>
      <c r="E17">
        <v>15</v>
      </c>
      <c r="F17" s="1" t="str">
        <f t="shared" si="5"/>
        <v>[[50002,52]]</v>
      </c>
      <c r="G17">
        <f t="shared" si="4"/>
        <v>0.2</v>
      </c>
      <c r="H17" t="s">
        <v>20</v>
      </c>
      <c r="I17">
        <v>1</v>
      </c>
      <c r="J17">
        <f t="shared" si="6"/>
        <v>22</v>
      </c>
      <c r="K17">
        <f t="shared" si="7"/>
        <v>14</v>
      </c>
      <c r="L17" s="1" t="str">
        <f>Sheet1!L17</f>
        <v>[{"bid":15002,"type":5,"num":2},{"bid":14001,"type":4,"num":2500}]</v>
      </c>
    </row>
    <row r="18" spans="1:12" x14ac:dyDescent="0.2">
      <c r="A18">
        <f t="shared" si="1"/>
        <v>10116</v>
      </c>
      <c r="B18">
        <f t="shared" si="0"/>
        <v>10117</v>
      </c>
      <c r="C18" t="s">
        <v>55</v>
      </c>
      <c r="D18">
        <f>VLOOKUP(MOD(A18,100),Sheet2!$G$2:$H$24,2,FALSE)*VLOOKUP(INT(MOD(A18,10000)/100),Sheet2!$L$2:$M$16,2,FALSE)</f>
        <v>1.1549999999999998</v>
      </c>
      <c r="E18">
        <v>16</v>
      </c>
      <c r="F18" s="1" t="str">
        <f t="shared" si="5"/>
        <v>[[50000,1],[50001,52]]</v>
      </c>
      <c r="G18">
        <f t="shared" si="4"/>
        <v>0.2</v>
      </c>
      <c r="H18" t="s">
        <v>20</v>
      </c>
      <c r="I18">
        <v>1</v>
      </c>
      <c r="J18">
        <f t="shared" si="6"/>
        <v>22</v>
      </c>
      <c r="K18">
        <f t="shared" si="7"/>
        <v>15</v>
      </c>
      <c r="L18" s="1" t="str">
        <f>Sheet1!L18</f>
        <v>[{"bid":15002,"type":5,"num":2},{"bid":14001,"type":4,"num":2700}]</v>
      </c>
    </row>
    <row r="19" spans="1:12" x14ac:dyDescent="0.2">
      <c r="A19">
        <f t="shared" si="1"/>
        <v>10117</v>
      </c>
      <c r="B19">
        <f t="shared" si="0"/>
        <v>10118</v>
      </c>
      <c r="C19" s="1" t="s">
        <v>56</v>
      </c>
      <c r="D19">
        <f>VLOOKUP(MOD(A19,100),Sheet2!$G$2:$H$24,2,FALSE)*VLOOKUP(INT(MOD(A19,10000)/100),Sheet2!$L$2:$M$16,2,FALSE)</f>
        <v>1.2119999999999997</v>
      </c>
      <c r="E19">
        <v>17</v>
      </c>
      <c r="F19" s="1" t="str">
        <f t="shared" si="5"/>
        <v>[[50002,52]]</v>
      </c>
      <c r="G19">
        <f t="shared" si="4"/>
        <v>0.2</v>
      </c>
      <c r="H19" t="s">
        <v>20</v>
      </c>
      <c r="I19">
        <v>1</v>
      </c>
      <c r="J19">
        <f t="shared" si="6"/>
        <v>22</v>
      </c>
      <c r="K19">
        <f t="shared" si="7"/>
        <v>16</v>
      </c>
      <c r="L19" s="1" t="str">
        <f>Sheet1!L19</f>
        <v>[{"bid":15002,"type":5,"num":2},{"bid":16004,"type":6,"num":1},{"bid":14001,"type":4,"num":2900}]</v>
      </c>
    </row>
    <row r="20" spans="1:12" x14ac:dyDescent="0.2">
      <c r="A20">
        <f t="shared" si="1"/>
        <v>10118</v>
      </c>
      <c r="B20">
        <f t="shared" si="0"/>
        <v>10119</v>
      </c>
      <c r="C20" t="s">
        <v>37</v>
      </c>
      <c r="D20">
        <f>VLOOKUP(MOD(A20,100),Sheet2!$G$2:$H$24,2,FALSE)*VLOOKUP(INT(MOD(A20,10000)/100),Sheet2!$L$2:$M$16,2,FALSE)</f>
        <v>1.2689999999999999</v>
      </c>
      <c r="E20">
        <v>18</v>
      </c>
      <c r="F20" s="1" t="str">
        <f t="shared" ref="F20:G24" si="8">F13</f>
        <v>[[50000,2],[50003,45]]</v>
      </c>
      <c r="G20">
        <f t="shared" si="8"/>
        <v>0.25</v>
      </c>
      <c r="H20" t="s">
        <v>20</v>
      </c>
      <c r="I20">
        <v>2</v>
      </c>
      <c r="J20">
        <f>J13</f>
        <v>50</v>
      </c>
      <c r="K20">
        <f>K19</f>
        <v>16</v>
      </c>
      <c r="L20" s="1" t="str">
        <f>Sheet1!L20</f>
        <v>[{"bid":15002,"type":5,"num":3},{"bid":16004,"type":6,"num":1},{"bid":14001,"type":4,"num":3100}]</v>
      </c>
    </row>
    <row r="21" spans="1:12" x14ac:dyDescent="0.2">
      <c r="A21">
        <f t="shared" si="1"/>
        <v>10119</v>
      </c>
      <c r="B21">
        <f t="shared" si="0"/>
        <v>10120</v>
      </c>
      <c r="C21" s="1" t="s">
        <v>57</v>
      </c>
      <c r="D21">
        <f>VLOOKUP(MOD(A21,100),Sheet2!$G$2:$H$24,2,FALSE)*VLOOKUP(INT(MOD(A21,10000)/100),Sheet2!$L$2:$M$16,2,FALSE)</f>
        <v>1.3259999999999998</v>
      </c>
      <c r="E21">
        <v>19</v>
      </c>
      <c r="F21" s="1" t="str">
        <f t="shared" si="8"/>
        <v>[[50000,1],[50001,52]]</v>
      </c>
      <c r="G21">
        <f t="shared" si="8"/>
        <v>0.2</v>
      </c>
      <c r="H21" t="s">
        <v>20</v>
      </c>
      <c r="I21">
        <v>1</v>
      </c>
      <c r="J21">
        <f>J14</f>
        <v>22</v>
      </c>
      <c r="K21">
        <f>K20+1</f>
        <v>17</v>
      </c>
      <c r="L21" s="1" t="str">
        <f>Sheet1!L21</f>
        <v>[{"bid":15002,"type":5,"num":3},{"bid":16004,"type":6,"num":1},{"bid":14001,"type":4,"num":3300}]</v>
      </c>
    </row>
    <row r="22" spans="1:12" x14ac:dyDescent="0.2">
      <c r="A22">
        <f t="shared" si="1"/>
        <v>10120</v>
      </c>
      <c r="B22">
        <f t="shared" si="0"/>
        <v>10121</v>
      </c>
      <c r="C22" s="1" t="s">
        <v>58</v>
      </c>
      <c r="D22">
        <f>VLOOKUP(MOD(A22,100),Sheet2!$G$2:$H$24,2,FALSE)*VLOOKUP(INT(MOD(A22,10000)/100),Sheet2!$L$2:$M$16,2,FALSE)</f>
        <v>1.383</v>
      </c>
      <c r="E22">
        <v>20</v>
      </c>
      <c r="F22" s="1" t="str">
        <f t="shared" si="8"/>
        <v>[[50002,52]]</v>
      </c>
      <c r="G22">
        <f t="shared" si="8"/>
        <v>0.2</v>
      </c>
      <c r="H22" t="s">
        <v>20</v>
      </c>
      <c r="I22">
        <v>1</v>
      </c>
      <c r="J22">
        <f>J15</f>
        <v>22</v>
      </c>
      <c r="K22">
        <f t="shared" ref="K22:K24" si="9">K21+1</f>
        <v>18</v>
      </c>
      <c r="L22" s="1" t="str">
        <f>Sheet1!L22</f>
        <v>[{"bid":15002,"type":5,"num":3},{"bid":16004,"type":6,"num":1},{"bid":14001,"type":4,"num":3500}]</v>
      </c>
    </row>
    <row r="23" spans="1:12" x14ac:dyDescent="0.2">
      <c r="A23">
        <f t="shared" si="1"/>
        <v>10121</v>
      </c>
      <c r="B23">
        <f t="shared" si="0"/>
        <v>10122</v>
      </c>
      <c r="C23" s="1" t="s">
        <v>59</v>
      </c>
      <c r="D23">
        <f>VLOOKUP(MOD(A23,100),Sheet2!$G$2:$H$24,2,FALSE)*VLOOKUP(INT(MOD(A23,10000)/100),Sheet2!$L$2:$M$16,2,FALSE)</f>
        <v>1.4400000000000002</v>
      </c>
      <c r="E23">
        <v>21</v>
      </c>
      <c r="F23" s="1" t="str">
        <f t="shared" si="8"/>
        <v>[[50000,1],[50001,52]]</v>
      </c>
      <c r="G23">
        <f t="shared" si="8"/>
        <v>0.2</v>
      </c>
      <c r="H23" t="s">
        <v>20</v>
      </c>
      <c r="I23">
        <v>1</v>
      </c>
      <c r="J23">
        <f>J16</f>
        <v>22</v>
      </c>
      <c r="K23">
        <f t="shared" si="9"/>
        <v>19</v>
      </c>
      <c r="L23" s="1" t="str">
        <f>Sheet1!L23</f>
        <v>[{"bid":15002,"type":5,"num":3},{"bid":16004,"type":6,"num":1},{"bid":14001,"type":4,"num":3700}]</v>
      </c>
    </row>
    <row r="24" spans="1:12" x14ac:dyDescent="0.2">
      <c r="A24">
        <f t="shared" si="1"/>
        <v>10122</v>
      </c>
      <c r="B24">
        <f t="shared" si="0"/>
        <v>10123</v>
      </c>
      <c r="C24" s="1" t="s">
        <v>60</v>
      </c>
      <c r="D24">
        <f>VLOOKUP(MOD(A24,100),Sheet2!$G$2:$H$24,2,FALSE)*VLOOKUP(INT(MOD(A24,10000)/100),Sheet2!$L$2:$M$16,2,FALSE)</f>
        <v>1.4970000000000003</v>
      </c>
      <c r="E24">
        <v>22</v>
      </c>
      <c r="F24" s="1" t="str">
        <f t="shared" si="8"/>
        <v>[[50002,52]]</v>
      </c>
      <c r="G24">
        <f t="shared" si="8"/>
        <v>0.2</v>
      </c>
      <c r="H24" t="s">
        <v>20</v>
      </c>
      <c r="I24">
        <v>1</v>
      </c>
      <c r="J24">
        <f>J17</f>
        <v>22</v>
      </c>
      <c r="K24">
        <f t="shared" si="9"/>
        <v>20</v>
      </c>
      <c r="L24" s="1" t="str">
        <f>Sheet1!L24</f>
        <v>[{"bid":15002,"type":5,"num":3},{"bid":16004,"type":6,"num":1},{"bid":14001,"type":4,"num":3900}]</v>
      </c>
    </row>
    <row r="25" spans="1:12" x14ac:dyDescent="0.2">
      <c r="A25">
        <f t="shared" si="1"/>
        <v>10123</v>
      </c>
      <c r="B25">
        <v>-1</v>
      </c>
      <c r="C25" t="s">
        <v>37</v>
      </c>
      <c r="D25">
        <f>VLOOKUP(MOD(A25,100),Sheet2!$G$2:$H$24,2,FALSE)*VLOOKUP(INT(MOD(A25,10000)/100),Sheet2!$L$2:$M$16,2,FALSE)</f>
        <v>1.5540000000000005</v>
      </c>
      <c r="E25">
        <v>23</v>
      </c>
      <c r="F25" s="1" t="str">
        <f>F20</f>
        <v>[[50000,2],[50003,45]]</v>
      </c>
      <c r="G25">
        <f>G20</f>
        <v>0.25</v>
      </c>
      <c r="H25" t="s">
        <v>20</v>
      </c>
      <c r="I25">
        <v>2</v>
      </c>
      <c r="J25">
        <f>J20</f>
        <v>50</v>
      </c>
      <c r="K25">
        <f>K24</f>
        <v>20</v>
      </c>
      <c r="L25" s="1" t="str">
        <f>Sheet1!L25</f>
        <v>[{"bid":15002,"type":5,"num":4},{"bid":16004,"type":6,"num":1},{"bid":14001,"type":4,"num":4000}]</v>
      </c>
    </row>
    <row r="26" spans="1:12" x14ac:dyDescent="0.2">
      <c r="A26">
        <f>A3+100</f>
        <v>10201</v>
      </c>
      <c r="B26">
        <f>A26+1</f>
        <v>10202</v>
      </c>
      <c r="C26" t="s">
        <v>41</v>
      </c>
      <c r="D26">
        <f>VLOOKUP(MOD(A26,100),Sheet2!$G$2:$H$24,2,FALSE)*VLOOKUP(INT(MOD(A26,10000)/100),Sheet2!$L$2:$M$16,2,FALSE)</f>
        <v>0.5</v>
      </c>
      <c r="E26">
        <v>1</v>
      </c>
      <c r="F26" s="1" t="s">
        <v>22</v>
      </c>
      <c r="G26">
        <v>0.2</v>
      </c>
      <c r="H26" t="s">
        <v>20</v>
      </c>
      <c r="I26">
        <v>1</v>
      </c>
      <c r="J26">
        <v>22</v>
      </c>
      <c r="K26">
        <v>1</v>
      </c>
      <c r="L26" s="1" t="str">
        <f>Sheet1!L26</f>
        <v>[]</v>
      </c>
    </row>
    <row r="27" spans="1:12" x14ac:dyDescent="0.2">
      <c r="A27">
        <f>A26+1</f>
        <v>10202</v>
      </c>
      <c r="B27">
        <f t="shared" ref="B27:B47" si="10">A27+1</f>
        <v>10203</v>
      </c>
      <c r="C27" t="s">
        <v>42</v>
      </c>
      <c r="D27">
        <f>VLOOKUP(MOD(A27,100),Sheet2!$G$2:$H$24,2,FALSE)*VLOOKUP(INT(MOD(A27,10000)/100),Sheet2!$L$2:$M$16,2,FALSE)</f>
        <v>0.59499999999999997</v>
      </c>
      <c r="E27">
        <v>2</v>
      </c>
      <c r="F27" s="1" t="s">
        <v>27</v>
      </c>
      <c r="G27">
        <v>0.2</v>
      </c>
      <c r="H27" t="s">
        <v>20</v>
      </c>
      <c r="I27">
        <v>1</v>
      </c>
      <c r="J27">
        <v>22</v>
      </c>
      <c r="K27">
        <f>K26+1</f>
        <v>2</v>
      </c>
      <c r="L27" s="1" t="str">
        <f>Sheet1!L27</f>
        <v>[{"bid":14001,"type":4,"num":125}]</v>
      </c>
    </row>
    <row r="28" spans="1:12" x14ac:dyDescent="0.2">
      <c r="A28">
        <f t="shared" ref="A28:A48" si="11">A27+1</f>
        <v>10203</v>
      </c>
      <c r="B28">
        <f t="shared" si="10"/>
        <v>10204</v>
      </c>
      <c r="C28" t="s">
        <v>43</v>
      </c>
      <c r="D28">
        <f>VLOOKUP(MOD(A28,100),Sheet2!$G$2:$H$24,2,FALSE)*VLOOKUP(INT(MOD(A28,10000)/100),Sheet2!$L$2:$M$16,2,FALSE)</f>
        <v>0.69</v>
      </c>
      <c r="E28">
        <v>3</v>
      </c>
      <c r="F28" s="1" t="str">
        <f t="shared" ref="F28:F35" si="12">F26</f>
        <v>[[50000,1],[50001,52]]</v>
      </c>
      <c r="G28">
        <v>0.2</v>
      </c>
      <c r="H28" t="s">
        <v>20</v>
      </c>
      <c r="I28">
        <v>1</v>
      </c>
      <c r="J28">
        <v>22</v>
      </c>
      <c r="K28">
        <f t="shared" ref="K28:K35" si="13">K27+1</f>
        <v>3</v>
      </c>
      <c r="L28" s="1" t="str">
        <f>Sheet1!L28</f>
        <v>[{"bid":14001,"type":4,"num":250}]</v>
      </c>
    </row>
    <row r="29" spans="1:12" x14ac:dyDescent="0.2">
      <c r="A29">
        <f t="shared" si="11"/>
        <v>10204</v>
      </c>
      <c r="B29">
        <f t="shared" si="10"/>
        <v>10205</v>
      </c>
      <c r="C29" t="s">
        <v>44</v>
      </c>
      <c r="D29">
        <f>VLOOKUP(MOD(A29,100),Sheet2!$G$2:$H$24,2,FALSE)*VLOOKUP(INT(MOD(A29,10000)/100),Sheet2!$L$2:$M$16,2,FALSE)</f>
        <v>0.78499999999999992</v>
      </c>
      <c r="E29">
        <v>4</v>
      </c>
      <c r="F29" s="1" t="str">
        <f t="shared" si="12"/>
        <v>[[50002,52]]</v>
      </c>
      <c r="G29">
        <v>0.2</v>
      </c>
      <c r="H29" t="s">
        <v>20</v>
      </c>
      <c r="I29">
        <v>1</v>
      </c>
      <c r="J29">
        <v>22</v>
      </c>
      <c r="K29">
        <f t="shared" si="13"/>
        <v>4</v>
      </c>
      <c r="L29" s="1" t="str">
        <f>Sheet1!L29</f>
        <v>[{"bid":14001,"type":4,"num":375}]</v>
      </c>
    </row>
    <row r="30" spans="1:12" x14ac:dyDescent="0.2">
      <c r="A30">
        <f t="shared" si="11"/>
        <v>10205</v>
      </c>
      <c r="B30">
        <f t="shared" si="10"/>
        <v>10206</v>
      </c>
      <c r="C30" t="s">
        <v>45</v>
      </c>
      <c r="D30">
        <f>VLOOKUP(MOD(A30,100),Sheet2!$G$2:$H$24,2,FALSE)*VLOOKUP(INT(MOD(A30,10000)/100),Sheet2!$L$2:$M$16,2,FALSE)</f>
        <v>0.87999999999999989</v>
      </c>
      <c r="E30">
        <v>5</v>
      </c>
      <c r="F30" s="1" t="str">
        <f t="shared" si="12"/>
        <v>[[50000,1],[50001,52]]</v>
      </c>
      <c r="G30">
        <v>0.2</v>
      </c>
      <c r="H30" t="s">
        <v>20</v>
      </c>
      <c r="I30">
        <v>1</v>
      </c>
      <c r="J30">
        <v>22</v>
      </c>
      <c r="K30">
        <f t="shared" si="13"/>
        <v>5</v>
      </c>
      <c r="L30" s="1" t="str">
        <f>Sheet1!L30</f>
        <v>[{"bid":14001,"type":4,"num":625}]</v>
      </c>
    </row>
    <row r="31" spans="1:12" x14ac:dyDescent="0.2">
      <c r="A31">
        <f t="shared" si="11"/>
        <v>10206</v>
      </c>
      <c r="B31">
        <f t="shared" si="10"/>
        <v>10207</v>
      </c>
      <c r="C31" t="s">
        <v>46</v>
      </c>
      <c r="D31">
        <f>VLOOKUP(MOD(A31,100),Sheet2!$G$2:$H$24,2,FALSE)*VLOOKUP(INT(MOD(A31,10000)/100),Sheet2!$L$2:$M$16,2,FALSE)</f>
        <v>0.97499999999999987</v>
      </c>
      <c r="E31">
        <v>6</v>
      </c>
      <c r="F31" s="1" t="str">
        <f t="shared" si="12"/>
        <v>[[50002,52]]</v>
      </c>
      <c r="G31">
        <v>0.2</v>
      </c>
      <c r="H31" t="s">
        <v>20</v>
      </c>
      <c r="I31">
        <v>1</v>
      </c>
      <c r="J31">
        <v>22</v>
      </c>
      <c r="K31">
        <f t="shared" si="13"/>
        <v>6</v>
      </c>
      <c r="L31" s="1" t="str">
        <f>Sheet1!L31</f>
        <v>[{"bid":14001,"type":4,"num":875}]</v>
      </c>
    </row>
    <row r="32" spans="1:12" x14ac:dyDescent="0.2">
      <c r="A32">
        <f t="shared" si="11"/>
        <v>10207</v>
      </c>
      <c r="B32">
        <f t="shared" si="10"/>
        <v>10208</v>
      </c>
      <c r="C32" t="s">
        <v>47</v>
      </c>
      <c r="D32">
        <f>VLOOKUP(MOD(A32,100),Sheet2!$G$2:$H$24,2,FALSE)*VLOOKUP(INT(MOD(A32,10000)/100),Sheet2!$L$2:$M$16,2,FALSE)</f>
        <v>1.0699999999999998</v>
      </c>
      <c r="E32">
        <v>7</v>
      </c>
      <c r="F32" s="1" t="str">
        <f t="shared" si="12"/>
        <v>[[50000,1],[50001,52]]</v>
      </c>
      <c r="G32">
        <v>0.2</v>
      </c>
      <c r="H32" t="s">
        <v>20</v>
      </c>
      <c r="I32">
        <v>1</v>
      </c>
      <c r="J32">
        <v>22</v>
      </c>
      <c r="K32">
        <f t="shared" si="13"/>
        <v>7</v>
      </c>
      <c r="L32" s="1" t="str">
        <f>Sheet1!L32</f>
        <v>[{"bid":15002,"type":5,"num":1},{"bid":14001,"type":4,"num":1125}]</v>
      </c>
    </row>
    <row r="33" spans="1:12" x14ac:dyDescent="0.2">
      <c r="A33">
        <f t="shared" si="11"/>
        <v>10208</v>
      </c>
      <c r="B33">
        <f t="shared" si="10"/>
        <v>10209</v>
      </c>
      <c r="C33" t="s">
        <v>48</v>
      </c>
      <c r="D33">
        <f>VLOOKUP(MOD(A33,100),Sheet2!$G$2:$H$24,2,FALSE)*VLOOKUP(INT(MOD(A33,10000)/100),Sheet2!$L$2:$M$16,2,FALSE)</f>
        <v>1.1649999999999998</v>
      </c>
      <c r="E33">
        <v>8</v>
      </c>
      <c r="F33" s="1" t="str">
        <f t="shared" si="12"/>
        <v>[[50002,52]]</v>
      </c>
      <c r="G33">
        <v>0.2</v>
      </c>
      <c r="H33" t="s">
        <v>20</v>
      </c>
      <c r="I33">
        <v>1</v>
      </c>
      <c r="J33">
        <v>22</v>
      </c>
      <c r="K33">
        <f t="shared" si="13"/>
        <v>8</v>
      </c>
      <c r="L33" s="1" t="str">
        <f>Sheet1!L33</f>
        <v>[{"bid":15002,"type":5,"num":1},{"bid":14001,"type":4,"num":1375}]</v>
      </c>
    </row>
    <row r="34" spans="1:12" x14ac:dyDescent="0.2">
      <c r="A34">
        <f t="shared" si="11"/>
        <v>10209</v>
      </c>
      <c r="B34">
        <f t="shared" si="10"/>
        <v>10210</v>
      </c>
      <c r="C34" t="s">
        <v>49</v>
      </c>
      <c r="D34">
        <f>VLOOKUP(MOD(A34,100),Sheet2!$G$2:$H$24,2,FALSE)*VLOOKUP(INT(MOD(A34,10000)/100),Sheet2!$L$2:$M$16,2,FALSE)</f>
        <v>1.2599999999999998</v>
      </c>
      <c r="E34">
        <v>9</v>
      </c>
      <c r="F34" s="1" t="str">
        <f t="shared" si="12"/>
        <v>[[50000,1],[50001,52]]</v>
      </c>
      <c r="G34">
        <v>0.2</v>
      </c>
      <c r="H34" t="s">
        <v>20</v>
      </c>
      <c r="I34">
        <v>1</v>
      </c>
      <c r="J34">
        <v>22</v>
      </c>
      <c r="K34">
        <f t="shared" si="13"/>
        <v>9</v>
      </c>
      <c r="L34" s="1" t="str">
        <f>Sheet1!L34</f>
        <v>[{"bid":15002,"type":5,"num":1},{"bid":14001,"type":4,"num":1625}]</v>
      </c>
    </row>
    <row r="35" spans="1:12" x14ac:dyDescent="0.2">
      <c r="A35">
        <f t="shared" si="11"/>
        <v>10210</v>
      </c>
      <c r="B35">
        <f t="shared" si="10"/>
        <v>10211</v>
      </c>
      <c r="C35" s="1" t="s">
        <v>50</v>
      </c>
      <c r="D35">
        <f>VLOOKUP(MOD(A35,100),Sheet2!$G$2:$H$24,2,FALSE)*VLOOKUP(INT(MOD(A35,10000)/100),Sheet2!$L$2:$M$16,2,FALSE)</f>
        <v>1.3549999999999998</v>
      </c>
      <c r="E35">
        <v>10</v>
      </c>
      <c r="F35" s="1" t="str">
        <f t="shared" si="12"/>
        <v>[[50002,52]]</v>
      </c>
      <c r="G35">
        <v>0.2</v>
      </c>
      <c r="H35" t="s">
        <v>20</v>
      </c>
      <c r="I35">
        <v>1</v>
      </c>
      <c r="J35">
        <v>22</v>
      </c>
      <c r="K35">
        <f t="shared" si="13"/>
        <v>10</v>
      </c>
      <c r="L35" s="1" t="str">
        <f>Sheet1!L35</f>
        <v>[{"bid":15002,"type":5,"num":1},{"bid":14001,"type":4,"num":1875}]</v>
      </c>
    </row>
    <row r="36" spans="1:12" x14ac:dyDescent="0.2">
      <c r="A36">
        <f t="shared" si="11"/>
        <v>10211</v>
      </c>
      <c r="B36">
        <f t="shared" si="10"/>
        <v>10212</v>
      </c>
      <c r="C36" s="1" t="s">
        <v>38</v>
      </c>
      <c r="D36">
        <f>VLOOKUP(MOD(A36,100),Sheet2!$G$2:$H$24,2,FALSE)*VLOOKUP(INT(MOD(A36,10000)/100),Sheet2!$L$2:$M$16,2,FALSE)</f>
        <v>1.4499999999999997</v>
      </c>
      <c r="E36">
        <v>11</v>
      </c>
      <c r="F36" s="1" t="s">
        <v>63</v>
      </c>
      <c r="G36">
        <v>0.25</v>
      </c>
      <c r="H36" t="s">
        <v>20</v>
      </c>
      <c r="I36">
        <v>2</v>
      </c>
      <c r="J36">
        <v>50</v>
      </c>
      <c r="K36">
        <f>K35</f>
        <v>10</v>
      </c>
      <c r="L36" s="1" t="str">
        <f>Sheet1!L36</f>
        <v>[{"bid":15002,"type":5,"num":2},{"bid":14001,"type":4,"num":2125}]</v>
      </c>
    </row>
    <row r="37" spans="1:12" x14ac:dyDescent="0.2">
      <c r="A37">
        <f t="shared" si="11"/>
        <v>10212</v>
      </c>
      <c r="B37">
        <f t="shared" si="10"/>
        <v>10213</v>
      </c>
      <c r="C37" t="s">
        <v>51</v>
      </c>
      <c r="D37">
        <f>VLOOKUP(MOD(A37,100),Sheet2!$G$2:$H$24,2,FALSE)*VLOOKUP(INT(MOD(A37,10000)/100),Sheet2!$L$2:$M$16,2,FALSE)</f>
        <v>1.5449999999999997</v>
      </c>
      <c r="E37">
        <v>12</v>
      </c>
      <c r="F37" s="1" t="str">
        <f>F26</f>
        <v>[[50000,1],[50001,52]]</v>
      </c>
      <c r="G37">
        <f t="shared" ref="G37:G42" si="14">G26</f>
        <v>0.2</v>
      </c>
      <c r="H37" t="s">
        <v>20</v>
      </c>
      <c r="I37">
        <v>1</v>
      </c>
      <c r="J37">
        <f>J26</f>
        <v>22</v>
      </c>
      <c r="K37">
        <f>K36+1</f>
        <v>11</v>
      </c>
      <c r="L37" s="1" t="str">
        <f>Sheet1!L37</f>
        <v>[{"bid":15002,"type":5,"num":2},{"bid":14001,"type":4,"num":2375}]</v>
      </c>
    </row>
    <row r="38" spans="1:12" x14ac:dyDescent="0.2">
      <c r="A38">
        <f t="shared" si="11"/>
        <v>10213</v>
      </c>
      <c r="B38">
        <f t="shared" si="10"/>
        <v>10214</v>
      </c>
      <c r="C38" t="s">
        <v>52</v>
      </c>
      <c r="D38">
        <f>VLOOKUP(MOD(A38,100),Sheet2!$G$2:$H$24,2,FALSE)*VLOOKUP(INT(MOD(A38,10000)/100),Sheet2!$L$2:$M$16,2,FALSE)</f>
        <v>1.6399999999999997</v>
      </c>
      <c r="E38">
        <v>13</v>
      </c>
      <c r="F38" s="1" t="str">
        <f t="shared" ref="F38:F42" si="15">F27</f>
        <v>[[50002,52]]</v>
      </c>
      <c r="G38">
        <f t="shared" si="14"/>
        <v>0.2</v>
      </c>
      <c r="H38" t="s">
        <v>20</v>
      </c>
      <c r="I38">
        <v>1</v>
      </c>
      <c r="J38">
        <f t="shared" ref="J38:J42" si="16">J27</f>
        <v>22</v>
      </c>
      <c r="K38">
        <f t="shared" ref="K38:K42" si="17">K37+1</f>
        <v>12</v>
      </c>
      <c r="L38" s="1" t="str">
        <f>Sheet1!L38</f>
        <v>[{"bid":15002,"type":5,"num":2},{"bid":14001,"type":4,"num":2625}]</v>
      </c>
    </row>
    <row r="39" spans="1:12" x14ac:dyDescent="0.2">
      <c r="A39">
        <f t="shared" si="11"/>
        <v>10214</v>
      </c>
      <c r="B39">
        <f t="shared" si="10"/>
        <v>10215</v>
      </c>
      <c r="C39" t="s">
        <v>53</v>
      </c>
      <c r="D39">
        <f>VLOOKUP(MOD(A39,100),Sheet2!$G$2:$H$24,2,FALSE)*VLOOKUP(INT(MOD(A39,10000)/100),Sheet2!$L$2:$M$16,2,FALSE)</f>
        <v>1.7349999999999997</v>
      </c>
      <c r="E39">
        <v>14</v>
      </c>
      <c r="F39" s="1" t="str">
        <f t="shared" si="15"/>
        <v>[[50000,1],[50001,52]]</v>
      </c>
      <c r="G39">
        <f t="shared" si="14"/>
        <v>0.2</v>
      </c>
      <c r="H39" t="s">
        <v>20</v>
      </c>
      <c r="I39">
        <v>1</v>
      </c>
      <c r="J39">
        <f t="shared" si="16"/>
        <v>22</v>
      </c>
      <c r="K39">
        <f t="shared" si="17"/>
        <v>13</v>
      </c>
      <c r="L39" s="1" t="str">
        <f>Sheet1!L39</f>
        <v>[{"bid":15002,"type":5,"num":2},{"bid":16004,"type":6,"num":1},{"bid":14001,"type":4,"num":2875}]</v>
      </c>
    </row>
    <row r="40" spans="1:12" x14ac:dyDescent="0.2">
      <c r="A40">
        <f t="shared" si="11"/>
        <v>10215</v>
      </c>
      <c r="B40">
        <f t="shared" si="10"/>
        <v>10216</v>
      </c>
      <c r="C40" t="s">
        <v>54</v>
      </c>
      <c r="D40">
        <f>VLOOKUP(MOD(A40,100),Sheet2!$G$2:$H$24,2,FALSE)*VLOOKUP(INT(MOD(A40,10000)/100),Sheet2!$L$2:$M$16,2,FALSE)</f>
        <v>1.8299999999999996</v>
      </c>
      <c r="E40">
        <v>15</v>
      </c>
      <c r="F40" s="1" t="str">
        <f t="shared" si="15"/>
        <v>[[50002,52]]</v>
      </c>
      <c r="G40">
        <f t="shared" si="14"/>
        <v>0.2</v>
      </c>
      <c r="H40" t="s">
        <v>20</v>
      </c>
      <c r="I40">
        <v>1</v>
      </c>
      <c r="J40">
        <f t="shared" si="16"/>
        <v>22</v>
      </c>
      <c r="K40">
        <f t="shared" si="17"/>
        <v>14</v>
      </c>
      <c r="L40" s="1" t="str">
        <f>Sheet1!L40</f>
        <v>[{"bid":15002,"type":5,"num":3},{"bid":16004,"type":6,"num":1},{"bid":14001,"type":4,"num":3125}]</v>
      </c>
    </row>
    <row r="41" spans="1:12" x14ac:dyDescent="0.2">
      <c r="A41">
        <f t="shared" si="11"/>
        <v>10216</v>
      </c>
      <c r="B41">
        <f t="shared" si="10"/>
        <v>10217</v>
      </c>
      <c r="C41" t="s">
        <v>55</v>
      </c>
      <c r="D41">
        <f>VLOOKUP(MOD(A41,100),Sheet2!$G$2:$H$24,2,FALSE)*VLOOKUP(INT(MOD(A41,10000)/100),Sheet2!$L$2:$M$16,2,FALSE)</f>
        <v>1.9249999999999996</v>
      </c>
      <c r="E41">
        <v>16</v>
      </c>
      <c r="F41" s="1" t="str">
        <f t="shared" si="15"/>
        <v>[[50000,1],[50001,52]]</v>
      </c>
      <c r="G41">
        <f t="shared" si="14"/>
        <v>0.2</v>
      </c>
      <c r="H41" t="s">
        <v>20</v>
      </c>
      <c r="I41">
        <v>1</v>
      </c>
      <c r="J41">
        <f t="shared" si="16"/>
        <v>22</v>
      </c>
      <c r="K41">
        <f t="shared" si="17"/>
        <v>15</v>
      </c>
      <c r="L41" s="1" t="str">
        <f>Sheet1!L41</f>
        <v>[{"bid":15002,"type":5,"num":3},{"bid":16004,"type":6,"num":1},{"bid":14001,"type":4,"num":3375}]</v>
      </c>
    </row>
    <row r="42" spans="1:12" x14ac:dyDescent="0.2">
      <c r="A42">
        <f t="shared" si="11"/>
        <v>10217</v>
      </c>
      <c r="B42">
        <f t="shared" si="10"/>
        <v>10218</v>
      </c>
      <c r="C42" s="1" t="s">
        <v>56</v>
      </c>
      <c r="D42">
        <f>VLOOKUP(MOD(A42,100),Sheet2!$G$2:$H$24,2,FALSE)*VLOOKUP(INT(MOD(A42,10000)/100),Sheet2!$L$2:$M$16,2,FALSE)</f>
        <v>2.0199999999999996</v>
      </c>
      <c r="E42">
        <v>17</v>
      </c>
      <c r="F42" s="1" t="str">
        <f t="shared" si="15"/>
        <v>[[50002,52]]</v>
      </c>
      <c r="G42">
        <f t="shared" si="14"/>
        <v>0.2</v>
      </c>
      <c r="H42" t="s">
        <v>20</v>
      </c>
      <c r="I42">
        <v>1</v>
      </c>
      <c r="J42">
        <f t="shared" si="16"/>
        <v>22</v>
      </c>
      <c r="K42">
        <f t="shared" si="17"/>
        <v>16</v>
      </c>
      <c r="L42" s="1" t="str">
        <f>Sheet1!L42</f>
        <v>[{"bid":15002,"type":5,"num":3},{"bid":16004,"type":6,"num":1},{"bid":14001,"type":4,"num":3625}]</v>
      </c>
    </row>
    <row r="43" spans="1:12" x14ac:dyDescent="0.2">
      <c r="A43">
        <f t="shared" si="11"/>
        <v>10218</v>
      </c>
      <c r="B43">
        <f t="shared" si="10"/>
        <v>10219</v>
      </c>
      <c r="C43" t="s">
        <v>37</v>
      </c>
      <c r="D43">
        <f>VLOOKUP(MOD(A43,100),Sheet2!$G$2:$H$24,2,FALSE)*VLOOKUP(INT(MOD(A43,10000)/100),Sheet2!$L$2:$M$16,2,FALSE)</f>
        <v>2.1149999999999998</v>
      </c>
      <c r="E43">
        <v>18</v>
      </c>
      <c r="F43" s="1" t="str">
        <f t="shared" ref="F43:G47" si="18">F36</f>
        <v>[[50000,2],[50003,45]]</v>
      </c>
      <c r="G43">
        <f t="shared" si="18"/>
        <v>0.25</v>
      </c>
      <c r="H43" t="s">
        <v>20</v>
      </c>
      <c r="I43">
        <v>2</v>
      </c>
      <c r="J43">
        <f>J36</f>
        <v>50</v>
      </c>
      <c r="K43">
        <f>K42</f>
        <v>16</v>
      </c>
      <c r="L43" s="1" t="str">
        <f>Sheet1!L43</f>
        <v>[{"bid":15002,"type":5,"num":3},{"bid":16004,"type":6,"num":1},{"bid":14001,"type":4,"num":3875}]</v>
      </c>
    </row>
    <row r="44" spans="1:12" x14ac:dyDescent="0.2">
      <c r="A44">
        <f t="shared" si="11"/>
        <v>10219</v>
      </c>
      <c r="B44">
        <f t="shared" si="10"/>
        <v>10220</v>
      </c>
      <c r="C44" s="1" t="s">
        <v>57</v>
      </c>
      <c r="D44">
        <f>VLOOKUP(MOD(A44,100),Sheet2!$G$2:$H$24,2,FALSE)*VLOOKUP(INT(MOD(A44,10000)/100),Sheet2!$L$2:$M$16,2,FALSE)</f>
        <v>2.21</v>
      </c>
      <c r="E44">
        <v>19</v>
      </c>
      <c r="F44" s="1" t="str">
        <f t="shared" si="18"/>
        <v>[[50000,1],[50001,52]]</v>
      </c>
      <c r="G44">
        <f t="shared" si="18"/>
        <v>0.2</v>
      </c>
      <c r="H44" t="s">
        <v>20</v>
      </c>
      <c r="I44">
        <v>1</v>
      </c>
      <c r="J44">
        <f>J37</f>
        <v>22</v>
      </c>
      <c r="K44">
        <f>K43+1</f>
        <v>17</v>
      </c>
      <c r="L44" s="1" t="str">
        <f>Sheet1!L44</f>
        <v>[{"bid":15002,"type":5,"num":4},{"bid":16004,"type":6,"num":1},{"bid":14001,"type":4,"num":4125}]</v>
      </c>
    </row>
    <row r="45" spans="1:12" x14ac:dyDescent="0.2">
      <c r="A45">
        <f t="shared" si="11"/>
        <v>10220</v>
      </c>
      <c r="B45">
        <f t="shared" si="10"/>
        <v>10221</v>
      </c>
      <c r="C45" s="1" t="s">
        <v>58</v>
      </c>
      <c r="D45">
        <f>VLOOKUP(MOD(A45,100),Sheet2!$G$2:$H$24,2,FALSE)*VLOOKUP(INT(MOD(A45,10000)/100),Sheet2!$L$2:$M$16,2,FALSE)</f>
        <v>2.3050000000000002</v>
      </c>
      <c r="E45">
        <v>20</v>
      </c>
      <c r="F45" s="1" t="str">
        <f t="shared" si="18"/>
        <v>[[50002,52]]</v>
      </c>
      <c r="G45">
        <f t="shared" si="18"/>
        <v>0.2</v>
      </c>
      <c r="H45" t="s">
        <v>20</v>
      </c>
      <c r="I45">
        <v>1</v>
      </c>
      <c r="J45">
        <f>J38</f>
        <v>22</v>
      </c>
      <c r="K45">
        <f t="shared" ref="K45:K47" si="19">K44+1</f>
        <v>18</v>
      </c>
      <c r="L45" s="1" t="str">
        <f>Sheet1!L45</f>
        <v>[{"bid":15002,"type":5,"num":4},{"bid":16004,"type":6,"num":1},{"bid":14001,"type":4,"num":4375}]</v>
      </c>
    </row>
    <row r="46" spans="1:12" x14ac:dyDescent="0.2">
      <c r="A46">
        <f t="shared" si="11"/>
        <v>10221</v>
      </c>
      <c r="B46">
        <f t="shared" si="10"/>
        <v>10222</v>
      </c>
      <c r="C46" s="1" t="s">
        <v>59</v>
      </c>
      <c r="D46">
        <f>VLOOKUP(MOD(A46,100),Sheet2!$G$2:$H$24,2,FALSE)*VLOOKUP(INT(MOD(A46,10000)/100),Sheet2!$L$2:$M$16,2,FALSE)</f>
        <v>2.4000000000000004</v>
      </c>
      <c r="E46">
        <v>21</v>
      </c>
      <c r="F46" s="1" t="str">
        <f t="shared" si="18"/>
        <v>[[50000,1],[50001,52]]</v>
      </c>
      <c r="G46">
        <f t="shared" si="18"/>
        <v>0.2</v>
      </c>
      <c r="H46" t="s">
        <v>20</v>
      </c>
      <c r="I46">
        <v>1</v>
      </c>
      <c r="J46">
        <f>J39</f>
        <v>22</v>
      </c>
      <c r="K46">
        <f t="shared" si="19"/>
        <v>19</v>
      </c>
      <c r="L46" s="1" t="str">
        <f>Sheet1!L46</f>
        <v>[{"bid":15002,"type":5,"num":4},{"bid":16004,"type":6,"num":1},{"bid":14001,"type":4,"num":4625}]</v>
      </c>
    </row>
    <row r="47" spans="1:12" x14ac:dyDescent="0.2">
      <c r="A47">
        <f t="shared" si="11"/>
        <v>10222</v>
      </c>
      <c r="B47">
        <f t="shared" si="10"/>
        <v>10223</v>
      </c>
      <c r="C47" s="1" t="s">
        <v>60</v>
      </c>
      <c r="D47">
        <f>VLOOKUP(MOD(A47,100),Sheet2!$G$2:$H$24,2,FALSE)*VLOOKUP(INT(MOD(A47,10000)/100),Sheet2!$L$2:$M$16,2,FALSE)</f>
        <v>2.4950000000000006</v>
      </c>
      <c r="E47">
        <v>22</v>
      </c>
      <c r="F47" s="1" t="str">
        <f t="shared" si="18"/>
        <v>[[50002,52]]</v>
      </c>
      <c r="G47">
        <f t="shared" si="18"/>
        <v>0.2</v>
      </c>
      <c r="H47" t="s">
        <v>20</v>
      </c>
      <c r="I47">
        <v>1</v>
      </c>
      <c r="J47">
        <f>J40</f>
        <v>22</v>
      </c>
      <c r="K47">
        <f t="shared" si="19"/>
        <v>20</v>
      </c>
      <c r="L47" s="1" t="str">
        <f>Sheet1!L47</f>
        <v>[{"bid":15002,"type":5,"num":4},{"bid":16004,"type":6,"num":1},{"bid":14001,"type":4,"num":4875}]</v>
      </c>
    </row>
    <row r="48" spans="1:12" x14ac:dyDescent="0.2">
      <c r="A48">
        <f t="shared" si="11"/>
        <v>10223</v>
      </c>
      <c r="B48">
        <v>-1</v>
      </c>
      <c r="C48" t="s">
        <v>37</v>
      </c>
      <c r="D48">
        <f>VLOOKUP(MOD(A48,100),Sheet2!$G$2:$H$24,2,FALSE)*VLOOKUP(INT(MOD(A48,10000)/100),Sheet2!$L$2:$M$16,2,FALSE)</f>
        <v>2.5900000000000007</v>
      </c>
      <c r="E48">
        <v>23</v>
      </c>
      <c r="F48" s="1" t="str">
        <f>F43</f>
        <v>[[50000,2],[50003,45]]</v>
      </c>
      <c r="G48">
        <f>G43</f>
        <v>0.25</v>
      </c>
      <c r="H48" t="s">
        <v>20</v>
      </c>
      <c r="I48">
        <v>2</v>
      </c>
      <c r="J48">
        <f>J43</f>
        <v>50</v>
      </c>
      <c r="K48">
        <f>K47</f>
        <v>20</v>
      </c>
      <c r="L48" s="1" t="str">
        <f>Sheet1!L48</f>
        <v>[{"bid":15002,"type":5,"num":5},{"bid":16004,"type":6,"num":1},{"bid":14001,"type":4,"num":5000}]</v>
      </c>
    </row>
    <row r="49" spans="1:12" x14ac:dyDescent="0.2">
      <c r="A49">
        <f>A26+100</f>
        <v>10301</v>
      </c>
      <c r="B49">
        <f>A49+1</f>
        <v>10302</v>
      </c>
      <c r="C49" t="s">
        <v>41</v>
      </c>
      <c r="D49">
        <f>VLOOKUP(MOD(A49,100),Sheet2!$G$2:$H$24,2,FALSE)*VLOOKUP(INT(MOD(A49,10000)/100),Sheet2!$L$2:$M$16,2,FALSE)</f>
        <v>0.8</v>
      </c>
      <c r="E49">
        <v>1</v>
      </c>
      <c r="F49" s="1" t="s">
        <v>22</v>
      </c>
      <c r="G49">
        <v>0.2</v>
      </c>
      <c r="H49" t="s">
        <v>20</v>
      </c>
      <c r="I49">
        <v>1</v>
      </c>
      <c r="J49">
        <v>22</v>
      </c>
      <c r="K49">
        <v>1</v>
      </c>
      <c r="L49" s="1" t="str">
        <f>Sheet1!L49</f>
        <v>[]</v>
      </c>
    </row>
    <row r="50" spans="1:12" x14ac:dyDescent="0.2">
      <c r="A50">
        <f>A49+1</f>
        <v>10302</v>
      </c>
      <c r="B50">
        <f t="shared" ref="B50:B70" si="20">A50+1</f>
        <v>10303</v>
      </c>
      <c r="C50" t="s">
        <v>42</v>
      </c>
      <c r="D50">
        <f>VLOOKUP(MOD(A50,100),Sheet2!$G$2:$H$24,2,FALSE)*VLOOKUP(INT(MOD(A50,10000)/100),Sheet2!$L$2:$M$16,2,FALSE)</f>
        <v>0.95199999999999996</v>
      </c>
      <c r="E50">
        <v>2</v>
      </c>
      <c r="F50" s="1" t="s">
        <v>27</v>
      </c>
      <c r="G50">
        <v>0.2</v>
      </c>
      <c r="H50" t="s">
        <v>20</v>
      </c>
      <c r="I50">
        <v>1</v>
      </c>
      <c r="J50">
        <v>22</v>
      </c>
      <c r="K50">
        <f>K49+1</f>
        <v>2</v>
      </c>
      <c r="L50" s="1" t="str">
        <f>Sheet1!L50</f>
        <v>[{"bid":14001,"type":4,"num":150}]</v>
      </c>
    </row>
    <row r="51" spans="1:12" x14ac:dyDescent="0.2">
      <c r="A51">
        <f t="shared" ref="A51:A71" si="21">A50+1</f>
        <v>10303</v>
      </c>
      <c r="B51">
        <f t="shared" si="20"/>
        <v>10304</v>
      </c>
      <c r="C51" t="s">
        <v>43</v>
      </c>
      <c r="D51">
        <f>VLOOKUP(MOD(A51,100),Sheet2!$G$2:$H$24,2,FALSE)*VLOOKUP(INT(MOD(A51,10000)/100),Sheet2!$L$2:$M$16,2,FALSE)</f>
        <v>1.1039999999999999</v>
      </c>
      <c r="E51">
        <v>3</v>
      </c>
      <c r="F51" s="1" t="str">
        <f t="shared" ref="F51:F58" si="22">F49</f>
        <v>[[50000,1],[50001,52]]</v>
      </c>
      <c r="G51">
        <v>0.2</v>
      </c>
      <c r="H51" t="s">
        <v>20</v>
      </c>
      <c r="I51">
        <v>1</v>
      </c>
      <c r="J51">
        <v>22</v>
      </c>
      <c r="K51">
        <f t="shared" ref="K51:K58" si="23">K50+1</f>
        <v>3</v>
      </c>
      <c r="L51" s="1" t="str">
        <f>Sheet1!L51</f>
        <v>[{"bid":14001,"type":4,"num":300}]</v>
      </c>
    </row>
    <row r="52" spans="1:12" x14ac:dyDescent="0.2">
      <c r="A52">
        <f t="shared" si="21"/>
        <v>10304</v>
      </c>
      <c r="B52">
        <f t="shared" si="20"/>
        <v>10305</v>
      </c>
      <c r="C52" t="s">
        <v>44</v>
      </c>
      <c r="D52">
        <f>VLOOKUP(MOD(A52,100),Sheet2!$G$2:$H$24,2,FALSE)*VLOOKUP(INT(MOD(A52,10000)/100),Sheet2!$L$2:$M$16,2,FALSE)</f>
        <v>1.256</v>
      </c>
      <c r="E52">
        <v>4</v>
      </c>
      <c r="F52" s="1" t="str">
        <f t="shared" si="22"/>
        <v>[[50002,52]]</v>
      </c>
      <c r="G52">
        <v>0.2</v>
      </c>
      <c r="H52" t="s">
        <v>20</v>
      </c>
      <c r="I52">
        <v>1</v>
      </c>
      <c r="J52">
        <v>22</v>
      </c>
      <c r="K52">
        <f t="shared" si="23"/>
        <v>4</v>
      </c>
      <c r="L52" s="1" t="str">
        <f>Sheet1!L52</f>
        <v>[{"bid":14001,"type":4,"num":450}]</v>
      </c>
    </row>
    <row r="53" spans="1:12" x14ac:dyDescent="0.2">
      <c r="A53">
        <f t="shared" si="21"/>
        <v>10305</v>
      </c>
      <c r="B53">
        <f t="shared" si="20"/>
        <v>10306</v>
      </c>
      <c r="C53" t="s">
        <v>45</v>
      </c>
      <c r="D53">
        <f>VLOOKUP(MOD(A53,100),Sheet2!$G$2:$H$24,2,FALSE)*VLOOKUP(INT(MOD(A53,10000)/100),Sheet2!$L$2:$M$16,2,FALSE)</f>
        <v>1.4079999999999999</v>
      </c>
      <c r="E53">
        <v>5</v>
      </c>
      <c r="F53" s="1" t="str">
        <f t="shared" si="22"/>
        <v>[[50000,1],[50001,52]]</v>
      </c>
      <c r="G53">
        <v>0.2</v>
      </c>
      <c r="H53" t="s">
        <v>20</v>
      </c>
      <c r="I53">
        <v>1</v>
      </c>
      <c r="J53">
        <v>22</v>
      </c>
      <c r="K53">
        <f t="shared" si="23"/>
        <v>5</v>
      </c>
      <c r="L53" s="1" t="str">
        <f>Sheet1!L53</f>
        <v>[{"bid":14001,"type":4,"num":750}]</v>
      </c>
    </row>
    <row r="54" spans="1:12" x14ac:dyDescent="0.2">
      <c r="A54">
        <f t="shared" si="21"/>
        <v>10306</v>
      </c>
      <c r="B54">
        <f t="shared" si="20"/>
        <v>10307</v>
      </c>
      <c r="C54" t="s">
        <v>46</v>
      </c>
      <c r="D54">
        <f>VLOOKUP(MOD(A54,100),Sheet2!$G$2:$H$24,2,FALSE)*VLOOKUP(INT(MOD(A54,10000)/100),Sheet2!$L$2:$M$16,2,FALSE)</f>
        <v>1.5599999999999998</v>
      </c>
      <c r="E54">
        <v>6</v>
      </c>
      <c r="F54" s="1" t="str">
        <f t="shared" si="22"/>
        <v>[[50002,52]]</v>
      </c>
      <c r="G54">
        <v>0.2</v>
      </c>
      <c r="H54" t="s">
        <v>20</v>
      </c>
      <c r="I54">
        <v>1</v>
      </c>
      <c r="J54">
        <v>22</v>
      </c>
      <c r="K54">
        <f t="shared" si="23"/>
        <v>6</v>
      </c>
      <c r="L54" s="1" t="str">
        <f>Sheet1!L54</f>
        <v>[{"bid":15002,"type":5,"num":1},{"bid":14001,"type":4,"num":1050}]</v>
      </c>
    </row>
    <row r="55" spans="1:12" x14ac:dyDescent="0.2">
      <c r="A55">
        <f t="shared" si="21"/>
        <v>10307</v>
      </c>
      <c r="B55">
        <f t="shared" si="20"/>
        <v>10308</v>
      </c>
      <c r="C55" t="s">
        <v>47</v>
      </c>
      <c r="D55">
        <f>VLOOKUP(MOD(A55,100),Sheet2!$G$2:$H$24,2,FALSE)*VLOOKUP(INT(MOD(A55,10000)/100),Sheet2!$L$2:$M$16,2,FALSE)</f>
        <v>1.7119999999999997</v>
      </c>
      <c r="E55">
        <v>7</v>
      </c>
      <c r="F55" s="1" t="str">
        <f t="shared" si="22"/>
        <v>[[50000,1],[50001,52]]</v>
      </c>
      <c r="G55">
        <v>0.2</v>
      </c>
      <c r="H55" t="s">
        <v>20</v>
      </c>
      <c r="I55">
        <v>1</v>
      </c>
      <c r="J55">
        <v>22</v>
      </c>
      <c r="K55">
        <f t="shared" si="23"/>
        <v>7</v>
      </c>
      <c r="L55" s="1" t="str">
        <f>Sheet1!L55</f>
        <v>[{"bid":15002,"type":5,"num":1},{"bid":14001,"type":4,"num":1350}]</v>
      </c>
    </row>
    <row r="56" spans="1:12" x14ac:dyDescent="0.2">
      <c r="A56">
        <f t="shared" si="21"/>
        <v>10308</v>
      </c>
      <c r="B56">
        <f t="shared" si="20"/>
        <v>10309</v>
      </c>
      <c r="C56" t="s">
        <v>48</v>
      </c>
      <c r="D56">
        <f>VLOOKUP(MOD(A56,100),Sheet2!$G$2:$H$24,2,FALSE)*VLOOKUP(INT(MOD(A56,10000)/100),Sheet2!$L$2:$M$16,2,FALSE)</f>
        <v>1.8639999999999999</v>
      </c>
      <c r="E56">
        <v>8</v>
      </c>
      <c r="F56" s="1" t="str">
        <f t="shared" si="22"/>
        <v>[[50002,52]]</v>
      </c>
      <c r="G56">
        <v>0.2</v>
      </c>
      <c r="H56" t="s">
        <v>20</v>
      </c>
      <c r="I56">
        <v>1</v>
      </c>
      <c r="J56">
        <v>22</v>
      </c>
      <c r="K56">
        <f t="shared" si="23"/>
        <v>8</v>
      </c>
      <c r="L56" s="1" t="str">
        <f>Sheet1!L56</f>
        <v>[{"bid":15002,"type":5,"num":1},{"bid":14001,"type":4,"num":1650}]</v>
      </c>
    </row>
    <row r="57" spans="1:12" x14ac:dyDescent="0.2">
      <c r="A57">
        <f t="shared" si="21"/>
        <v>10309</v>
      </c>
      <c r="B57">
        <f t="shared" si="20"/>
        <v>10310</v>
      </c>
      <c r="C57" t="s">
        <v>49</v>
      </c>
      <c r="D57">
        <f>VLOOKUP(MOD(A57,100),Sheet2!$G$2:$H$24,2,FALSE)*VLOOKUP(INT(MOD(A57,10000)/100),Sheet2!$L$2:$M$16,2,FALSE)</f>
        <v>2.0159999999999996</v>
      </c>
      <c r="E57">
        <v>9</v>
      </c>
      <c r="F57" s="1" t="str">
        <f t="shared" si="22"/>
        <v>[[50000,1],[50001,52]]</v>
      </c>
      <c r="G57">
        <v>0.2</v>
      </c>
      <c r="H57" t="s">
        <v>20</v>
      </c>
      <c r="I57">
        <v>1</v>
      </c>
      <c r="J57">
        <v>22</v>
      </c>
      <c r="K57">
        <f t="shared" si="23"/>
        <v>9</v>
      </c>
      <c r="L57" s="1" t="str">
        <f>Sheet1!L57</f>
        <v>[{"bid":15002,"type":5,"num":1},{"bid":14001,"type":4,"num":1950}]</v>
      </c>
    </row>
    <row r="58" spans="1:12" x14ac:dyDescent="0.2">
      <c r="A58">
        <f t="shared" si="21"/>
        <v>10310</v>
      </c>
      <c r="B58">
        <f t="shared" si="20"/>
        <v>10311</v>
      </c>
      <c r="C58" s="1" t="s">
        <v>50</v>
      </c>
      <c r="D58">
        <f>VLOOKUP(MOD(A58,100),Sheet2!$G$2:$H$24,2,FALSE)*VLOOKUP(INT(MOD(A58,10000)/100),Sheet2!$L$2:$M$16,2,FALSE)</f>
        <v>2.1679999999999997</v>
      </c>
      <c r="E58">
        <v>10</v>
      </c>
      <c r="F58" s="1" t="str">
        <f t="shared" si="22"/>
        <v>[[50002,52]]</v>
      </c>
      <c r="G58">
        <v>0.2</v>
      </c>
      <c r="H58" t="s">
        <v>20</v>
      </c>
      <c r="I58">
        <v>1</v>
      </c>
      <c r="J58">
        <v>22</v>
      </c>
      <c r="K58">
        <f t="shared" si="23"/>
        <v>10</v>
      </c>
      <c r="L58" s="1" t="str">
        <f>Sheet1!L58</f>
        <v>[{"bid":15002,"type":5,"num":2},{"bid":14001,"type":4,"num":2250}]</v>
      </c>
    </row>
    <row r="59" spans="1:12" x14ac:dyDescent="0.2">
      <c r="A59">
        <f t="shared" si="21"/>
        <v>10311</v>
      </c>
      <c r="B59">
        <f t="shared" si="20"/>
        <v>10312</v>
      </c>
      <c r="C59" s="1" t="s">
        <v>38</v>
      </c>
      <c r="D59">
        <f>VLOOKUP(MOD(A59,100),Sheet2!$G$2:$H$24,2,FALSE)*VLOOKUP(INT(MOD(A59,10000)/100),Sheet2!$L$2:$M$16,2,FALSE)</f>
        <v>2.3199999999999998</v>
      </c>
      <c r="E59">
        <v>11</v>
      </c>
      <c r="F59" s="1" t="s">
        <v>63</v>
      </c>
      <c r="G59">
        <v>0.25</v>
      </c>
      <c r="H59" t="s">
        <v>20</v>
      </c>
      <c r="I59">
        <v>2</v>
      </c>
      <c r="J59">
        <v>50</v>
      </c>
      <c r="K59">
        <f>K58</f>
        <v>10</v>
      </c>
      <c r="L59" s="1" t="str">
        <f>Sheet1!L59</f>
        <v>[{"bid":15002,"type":5,"num":2},{"bid":14001,"type":4,"num":2550}]</v>
      </c>
    </row>
    <row r="60" spans="1:12" x14ac:dyDescent="0.2">
      <c r="A60">
        <f t="shared" si="21"/>
        <v>10312</v>
      </c>
      <c r="B60">
        <f t="shared" si="20"/>
        <v>10313</v>
      </c>
      <c r="C60" t="s">
        <v>51</v>
      </c>
      <c r="D60">
        <f>VLOOKUP(MOD(A60,100),Sheet2!$G$2:$H$24,2,FALSE)*VLOOKUP(INT(MOD(A60,10000)/100),Sheet2!$L$2:$M$16,2,FALSE)</f>
        <v>2.4719999999999995</v>
      </c>
      <c r="E60">
        <v>12</v>
      </c>
      <c r="F60" s="1" t="str">
        <f>F49</f>
        <v>[[50000,1],[50001,52]]</v>
      </c>
      <c r="G60">
        <f t="shared" ref="G60:G65" si="24">G49</f>
        <v>0.2</v>
      </c>
      <c r="H60" t="s">
        <v>20</v>
      </c>
      <c r="I60">
        <v>1</v>
      </c>
      <c r="J60">
        <f>J49</f>
        <v>22</v>
      </c>
      <c r="K60">
        <f>K59+1</f>
        <v>11</v>
      </c>
      <c r="L60" s="1" t="str">
        <f>Sheet1!L60</f>
        <v>[{"bid":15002,"type":5,"num":2},{"bid":14001,"type":4,"num":2850}]</v>
      </c>
    </row>
    <row r="61" spans="1:12" x14ac:dyDescent="0.2">
      <c r="A61">
        <f t="shared" si="21"/>
        <v>10313</v>
      </c>
      <c r="B61">
        <f t="shared" si="20"/>
        <v>10314</v>
      </c>
      <c r="C61" t="s">
        <v>52</v>
      </c>
      <c r="D61">
        <f>VLOOKUP(MOD(A61,100),Sheet2!$G$2:$H$24,2,FALSE)*VLOOKUP(INT(MOD(A61,10000)/100),Sheet2!$L$2:$M$16,2,FALSE)</f>
        <v>2.6239999999999997</v>
      </c>
      <c r="E61">
        <v>13</v>
      </c>
      <c r="F61" s="1" t="str">
        <f t="shared" ref="F61:F65" si="25">F50</f>
        <v>[[50002,52]]</v>
      </c>
      <c r="G61">
        <f t="shared" si="24"/>
        <v>0.2</v>
      </c>
      <c r="H61" t="s">
        <v>20</v>
      </c>
      <c r="I61">
        <v>1</v>
      </c>
      <c r="J61">
        <f t="shared" ref="J61:J65" si="26">J50</f>
        <v>22</v>
      </c>
      <c r="K61">
        <f t="shared" ref="K61:K65" si="27">K60+1</f>
        <v>12</v>
      </c>
      <c r="L61" s="1" t="str">
        <f>Sheet1!L61</f>
        <v>[{"bid":15002,"type":5,"num":3},{"bid":16004,"type":6,"num":1},{"bid":14001,"type":4,"num":3150}]</v>
      </c>
    </row>
    <row r="62" spans="1:12" x14ac:dyDescent="0.2">
      <c r="A62">
        <f t="shared" si="21"/>
        <v>10314</v>
      </c>
      <c r="B62">
        <f t="shared" si="20"/>
        <v>10315</v>
      </c>
      <c r="C62" t="s">
        <v>53</v>
      </c>
      <c r="D62">
        <f>VLOOKUP(MOD(A62,100),Sheet2!$G$2:$H$24,2,FALSE)*VLOOKUP(INT(MOD(A62,10000)/100),Sheet2!$L$2:$M$16,2,FALSE)</f>
        <v>2.7759999999999998</v>
      </c>
      <c r="E62">
        <v>14</v>
      </c>
      <c r="F62" s="1" t="str">
        <f t="shared" si="25"/>
        <v>[[50000,1],[50001,52]]</v>
      </c>
      <c r="G62">
        <f t="shared" si="24"/>
        <v>0.2</v>
      </c>
      <c r="H62" t="s">
        <v>20</v>
      </c>
      <c r="I62">
        <v>1</v>
      </c>
      <c r="J62">
        <f t="shared" si="26"/>
        <v>22</v>
      </c>
      <c r="K62">
        <f t="shared" si="27"/>
        <v>13</v>
      </c>
      <c r="L62" s="1" t="str">
        <f>Sheet1!L62</f>
        <v>[{"bid":15002,"type":5,"num":3},{"bid":16004,"type":6,"num":1},{"bid":14001,"type":4,"num":3450}]</v>
      </c>
    </row>
    <row r="63" spans="1:12" x14ac:dyDescent="0.2">
      <c r="A63">
        <f t="shared" si="21"/>
        <v>10315</v>
      </c>
      <c r="B63">
        <f t="shared" si="20"/>
        <v>10316</v>
      </c>
      <c r="C63" t="s">
        <v>54</v>
      </c>
      <c r="D63">
        <f>VLOOKUP(MOD(A63,100),Sheet2!$G$2:$H$24,2,FALSE)*VLOOKUP(INT(MOD(A63,10000)/100),Sheet2!$L$2:$M$16,2,FALSE)</f>
        <v>2.9279999999999995</v>
      </c>
      <c r="E63">
        <v>15</v>
      </c>
      <c r="F63" s="1" t="str">
        <f t="shared" si="25"/>
        <v>[[50002,52]]</v>
      </c>
      <c r="G63">
        <f t="shared" si="24"/>
        <v>0.2</v>
      </c>
      <c r="H63" t="s">
        <v>20</v>
      </c>
      <c r="I63">
        <v>1</v>
      </c>
      <c r="J63">
        <f t="shared" si="26"/>
        <v>22</v>
      </c>
      <c r="K63">
        <f t="shared" si="27"/>
        <v>14</v>
      </c>
      <c r="L63" s="1" t="str">
        <f>Sheet1!L63</f>
        <v>[{"bid":15002,"type":5,"num":3},{"bid":16004,"type":6,"num":1},{"bid":14001,"type":4,"num":3750}]</v>
      </c>
    </row>
    <row r="64" spans="1:12" x14ac:dyDescent="0.2">
      <c r="A64">
        <f t="shared" si="21"/>
        <v>10316</v>
      </c>
      <c r="B64">
        <f t="shared" si="20"/>
        <v>10317</v>
      </c>
      <c r="C64" t="s">
        <v>55</v>
      </c>
      <c r="D64">
        <f>VLOOKUP(MOD(A64,100),Sheet2!$G$2:$H$24,2,FALSE)*VLOOKUP(INT(MOD(A64,10000)/100),Sheet2!$L$2:$M$16,2,FALSE)</f>
        <v>3.0799999999999996</v>
      </c>
      <c r="E64">
        <v>16</v>
      </c>
      <c r="F64" s="1" t="str">
        <f t="shared" si="25"/>
        <v>[[50000,1],[50001,52]]</v>
      </c>
      <c r="G64">
        <f t="shared" si="24"/>
        <v>0.2</v>
      </c>
      <c r="H64" t="s">
        <v>20</v>
      </c>
      <c r="I64">
        <v>1</v>
      </c>
      <c r="J64">
        <f t="shared" si="26"/>
        <v>22</v>
      </c>
      <c r="K64">
        <f t="shared" si="27"/>
        <v>15</v>
      </c>
      <c r="L64" s="1" t="str">
        <f>Sheet1!L64</f>
        <v>[{"bid":15002,"type":5,"num":4},{"bid":16004,"type":6,"num":1},{"bid":14001,"type":4,"num":4050}]</v>
      </c>
    </row>
    <row r="65" spans="1:12" x14ac:dyDescent="0.2">
      <c r="A65">
        <f t="shared" si="21"/>
        <v>10317</v>
      </c>
      <c r="B65">
        <f t="shared" si="20"/>
        <v>10318</v>
      </c>
      <c r="C65" s="1" t="s">
        <v>56</v>
      </c>
      <c r="D65">
        <f>VLOOKUP(MOD(A65,100),Sheet2!$G$2:$H$24,2,FALSE)*VLOOKUP(INT(MOD(A65,10000)/100),Sheet2!$L$2:$M$16,2,FALSE)</f>
        <v>3.2319999999999993</v>
      </c>
      <c r="E65">
        <v>17</v>
      </c>
      <c r="F65" s="1" t="str">
        <f t="shared" si="25"/>
        <v>[[50002,52]]</v>
      </c>
      <c r="G65">
        <f t="shared" si="24"/>
        <v>0.2</v>
      </c>
      <c r="H65" t="s">
        <v>20</v>
      </c>
      <c r="I65">
        <v>1</v>
      </c>
      <c r="J65">
        <f t="shared" si="26"/>
        <v>22</v>
      </c>
      <c r="K65">
        <f t="shared" si="27"/>
        <v>16</v>
      </c>
      <c r="L65" s="1" t="str">
        <f>Sheet1!L65</f>
        <v>[{"bid":15002,"type":5,"num":4},{"bid":16004,"type":6,"num":1},{"bid":14001,"type":4,"num":4350}]</v>
      </c>
    </row>
    <row r="66" spans="1:12" x14ac:dyDescent="0.2">
      <c r="A66">
        <f t="shared" si="21"/>
        <v>10318</v>
      </c>
      <c r="B66">
        <f t="shared" si="20"/>
        <v>10319</v>
      </c>
      <c r="C66" t="s">
        <v>37</v>
      </c>
      <c r="D66">
        <f>VLOOKUP(MOD(A66,100),Sheet2!$G$2:$H$24,2,FALSE)*VLOOKUP(INT(MOD(A66,10000)/100),Sheet2!$L$2:$M$16,2,FALSE)</f>
        <v>3.3839999999999999</v>
      </c>
      <c r="E66">
        <v>18</v>
      </c>
      <c r="F66" s="1" t="str">
        <f t="shared" ref="F66:G70" si="28">F59</f>
        <v>[[50000,2],[50003,45]]</v>
      </c>
      <c r="G66">
        <f t="shared" si="28"/>
        <v>0.25</v>
      </c>
      <c r="H66" t="s">
        <v>20</v>
      </c>
      <c r="I66">
        <v>2</v>
      </c>
      <c r="J66">
        <f>J59</f>
        <v>50</v>
      </c>
      <c r="K66">
        <f>K65</f>
        <v>16</v>
      </c>
      <c r="L66" s="1" t="str">
        <f>Sheet1!L66</f>
        <v>[{"bid":15002,"type":5,"num":4},{"bid":16004,"type":6,"num":1},{"bid":14001,"type":4,"num":4650}]</v>
      </c>
    </row>
    <row r="67" spans="1:12" x14ac:dyDescent="0.2">
      <c r="A67">
        <f t="shared" si="21"/>
        <v>10319</v>
      </c>
      <c r="B67">
        <f t="shared" si="20"/>
        <v>10320</v>
      </c>
      <c r="C67" s="1" t="s">
        <v>57</v>
      </c>
      <c r="D67">
        <f>VLOOKUP(MOD(A67,100),Sheet2!$G$2:$H$24,2,FALSE)*VLOOKUP(INT(MOD(A67,10000)/100),Sheet2!$L$2:$M$16,2,FALSE)</f>
        <v>3.536</v>
      </c>
      <c r="E67">
        <v>19</v>
      </c>
      <c r="F67" s="1" t="str">
        <f t="shared" si="28"/>
        <v>[[50000,1],[50001,52]]</v>
      </c>
      <c r="G67">
        <f t="shared" si="28"/>
        <v>0.2</v>
      </c>
      <c r="H67" t="s">
        <v>20</v>
      </c>
      <c r="I67">
        <v>1</v>
      </c>
      <c r="J67">
        <f>J60</f>
        <v>22</v>
      </c>
      <c r="K67">
        <f>K66+1</f>
        <v>17</v>
      </c>
      <c r="L67" s="1" t="str">
        <f>Sheet1!L67</f>
        <v>[{"bid":15002,"type":5,"num":4},{"bid":16004,"type":6,"num":1},{"bid":14001,"type":4,"num":4950}]</v>
      </c>
    </row>
    <row r="68" spans="1:12" x14ac:dyDescent="0.2">
      <c r="A68">
        <f t="shared" si="21"/>
        <v>10320</v>
      </c>
      <c r="B68">
        <f t="shared" si="20"/>
        <v>10321</v>
      </c>
      <c r="C68" s="1" t="s">
        <v>58</v>
      </c>
      <c r="D68">
        <f>VLOOKUP(MOD(A68,100),Sheet2!$G$2:$H$24,2,FALSE)*VLOOKUP(INT(MOD(A68,10000)/100),Sheet2!$L$2:$M$16,2,FALSE)</f>
        <v>3.6880000000000006</v>
      </c>
      <c r="E68">
        <v>20</v>
      </c>
      <c r="F68" s="1" t="str">
        <f t="shared" si="28"/>
        <v>[[50002,52]]</v>
      </c>
      <c r="G68">
        <f t="shared" si="28"/>
        <v>0.2</v>
      </c>
      <c r="H68" t="s">
        <v>20</v>
      </c>
      <c r="I68">
        <v>1</v>
      </c>
      <c r="J68">
        <f>J61</f>
        <v>22</v>
      </c>
      <c r="K68">
        <f t="shared" ref="K68:K70" si="29">K67+1</f>
        <v>18</v>
      </c>
      <c r="L68" s="1" t="str">
        <f>Sheet1!L68</f>
        <v>[{"bid":15002,"type":5,"num":5},{"bid":16004,"type":6,"num":1},{"bid":14001,"type":4,"num":5250}]</v>
      </c>
    </row>
    <row r="69" spans="1:12" x14ac:dyDescent="0.2">
      <c r="A69">
        <f t="shared" si="21"/>
        <v>10321</v>
      </c>
      <c r="B69">
        <f t="shared" si="20"/>
        <v>10322</v>
      </c>
      <c r="C69" s="1" t="s">
        <v>59</v>
      </c>
      <c r="D69">
        <f>VLOOKUP(MOD(A69,100),Sheet2!$G$2:$H$24,2,FALSE)*VLOOKUP(INT(MOD(A69,10000)/100),Sheet2!$L$2:$M$16,2,FALSE)</f>
        <v>3.8400000000000007</v>
      </c>
      <c r="E69">
        <v>21</v>
      </c>
      <c r="F69" s="1" t="str">
        <f t="shared" si="28"/>
        <v>[[50000,1],[50001,52]]</v>
      </c>
      <c r="G69">
        <f t="shared" si="28"/>
        <v>0.2</v>
      </c>
      <c r="H69" t="s">
        <v>20</v>
      </c>
      <c r="I69">
        <v>1</v>
      </c>
      <c r="J69">
        <f>J62</f>
        <v>22</v>
      </c>
      <c r="K69">
        <f t="shared" si="29"/>
        <v>19</v>
      </c>
      <c r="L69" s="1" t="str">
        <f>Sheet1!L69</f>
        <v>[{"bid":15002,"type":5,"num":5},{"bid":16004,"type":6,"num":1},{"bid":14001,"type":4,"num":5550}]</v>
      </c>
    </row>
    <row r="70" spans="1:12" x14ac:dyDescent="0.2">
      <c r="A70">
        <f t="shared" si="21"/>
        <v>10322</v>
      </c>
      <c r="B70">
        <f t="shared" si="20"/>
        <v>10323</v>
      </c>
      <c r="C70" s="1" t="s">
        <v>60</v>
      </c>
      <c r="D70">
        <f>VLOOKUP(MOD(A70,100),Sheet2!$G$2:$H$24,2,FALSE)*VLOOKUP(INT(MOD(A70,10000)/100),Sheet2!$L$2:$M$16,2,FALSE)</f>
        <v>3.9920000000000009</v>
      </c>
      <c r="E70">
        <v>22</v>
      </c>
      <c r="F70" s="1" t="str">
        <f t="shared" si="28"/>
        <v>[[50002,52]]</v>
      </c>
      <c r="G70">
        <f t="shared" si="28"/>
        <v>0.2</v>
      </c>
      <c r="H70" t="s">
        <v>20</v>
      </c>
      <c r="I70">
        <v>1</v>
      </c>
      <c r="J70">
        <f>J63</f>
        <v>22</v>
      </c>
      <c r="K70">
        <f t="shared" si="29"/>
        <v>20</v>
      </c>
      <c r="L70" s="1" t="str">
        <f>Sheet1!L70</f>
        <v>[{"bid":15002,"type":5,"num":5},{"bid":16004,"type":6,"num":2},{"bid":14001,"type":4,"num":5850}]</v>
      </c>
    </row>
    <row r="71" spans="1:12" x14ac:dyDescent="0.2">
      <c r="A71">
        <f t="shared" si="21"/>
        <v>10323</v>
      </c>
      <c r="B71">
        <v>-1</v>
      </c>
      <c r="C71" t="s">
        <v>37</v>
      </c>
      <c r="D71">
        <f>VLOOKUP(MOD(A71,100),Sheet2!$G$2:$H$24,2,FALSE)*VLOOKUP(INT(MOD(A71,10000)/100),Sheet2!$L$2:$M$16,2,FALSE)</f>
        <v>4.144000000000001</v>
      </c>
      <c r="E71">
        <v>23</v>
      </c>
      <c r="F71" s="1" t="str">
        <f>F66</f>
        <v>[[50000,2],[50003,45]]</v>
      </c>
      <c r="G71">
        <f>G66</f>
        <v>0.25</v>
      </c>
      <c r="H71" t="s">
        <v>20</v>
      </c>
      <c r="I71">
        <v>2</v>
      </c>
      <c r="J71">
        <f>J66</f>
        <v>50</v>
      </c>
      <c r="K71">
        <f>K70</f>
        <v>20</v>
      </c>
      <c r="L71" s="1" t="str">
        <f>Sheet1!L71</f>
        <v>[{"bid":15002,"type":5,"num":6},{"bid":16004,"type":6,"num":2},{"bid":14001,"type":4,"num":6000}]</v>
      </c>
    </row>
    <row r="72" spans="1:12" x14ac:dyDescent="0.2">
      <c r="A72">
        <f>A49+100</f>
        <v>10401</v>
      </c>
      <c r="B72">
        <f>A72+1</f>
        <v>10402</v>
      </c>
      <c r="C72" t="s">
        <v>41</v>
      </c>
      <c r="D72">
        <f>VLOOKUP(MOD(A72,100),Sheet2!$G$2:$H$24,2,FALSE)*VLOOKUP(INT(MOD(A72,10000)/100),Sheet2!$L$2:$M$16,2,FALSE)</f>
        <v>1</v>
      </c>
      <c r="E72">
        <v>1</v>
      </c>
      <c r="F72" s="1" t="s">
        <v>22</v>
      </c>
      <c r="G72">
        <v>0.2</v>
      </c>
      <c r="H72" t="s">
        <v>20</v>
      </c>
      <c r="I72">
        <v>1</v>
      </c>
      <c r="J72">
        <v>22</v>
      </c>
      <c r="K72">
        <v>1</v>
      </c>
      <c r="L72" s="1" t="str">
        <f>Sheet1!L72</f>
        <v>[]</v>
      </c>
    </row>
    <row r="73" spans="1:12" x14ac:dyDescent="0.2">
      <c r="A73">
        <f>A72+1</f>
        <v>10402</v>
      </c>
      <c r="B73">
        <f t="shared" ref="B73:B93" si="30">A73+1</f>
        <v>10403</v>
      </c>
      <c r="C73" t="s">
        <v>42</v>
      </c>
      <c r="D73">
        <f>VLOOKUP(MOD(A73,100),Sheet2!$G$2:$H$24,2,FALSE)*VLOOKUP(INT(MOD(A73,10000)/100),Sheet2!$L$2:$M$16,2,FALSE)</f>
        <v>1.19</v>
      </c>
      <c r="E73">
        <v>2</v>
      </c>
      <c r="F73" s="1" t="s">
        <v>27</v>
      </c>
      <c r="G73">
        <v>0.2</v>
      </c>
      <c r="H73" t="s">
        <v>20</v>
      </c>
      <c r="I73">
        <v>1</v>
      </c>
      <c r="J73">
        <v>22</v>
      </c>
      <c r="K73">
        <f>K72+1</f>
        <v>2</v>
      </c>
      <c r="L73" s="1" t="str">
        <f>Sheet1!L73</f>
        <v>[{"bid":14001,"type":4,"num":175}]</v>
      </c>
    </row>
    <row r="74" spans="1:12" x14ac:dyDescent="0.2">
      <c r="A74">
        <f t="shared" ref="A74:A94" si="31">A73+1</f>
        <v>10403</v>
      </c>
      <c r="B74">
        <f t="shared" si="30"/>
        <v>10404</v>
      </c>
      <c r="C74" t="s">
        <v>43</v>
      </c>
      <c r="D74">
        <f>VLOOKUP(MOD(A74,100),Sheet2!$G$2:$H$24,2,FALSE)*VLOOKUP(INT(MOD(A74,10000)/100),Sheet2!$L$2:$M$16,2,FALSE)</f>
        <v>1.38</v>
      </c>
      <c r="E74">
        <v>3</v>
      </c>
      <c r="F74" s="1" t="str">
        <f t="shared" ref="F74:F81" si="32">F72</f>
        <v>[[50000,1],[50001,52]]</v>
      </c>
      <c r="G74">
        <v>0.2</v>
      </c>
      <c r="H74" t="s">
        <v>20</v>
      </c>
      <c r="I74">
        <v>1</v>
      </c>
      <c r="J74">
        <v>22</v>
      </c>
      <c r="K74">
        <f t="shared" ref="K74:K81" si="33">K73+1</f>
        <v>3</v>
      </c>
      <c r="L74" s="1" t="str">
        <f>Sheet1!L74</f>
        <v>[{"bid":14001,"type":4,"num":350}]</v>
      </c>
    </row>
    <row r="75" spans="1:12" x14ac:dyDescent="0.2">
      <c r="A75">
        <f t="shared" si="31"/>
        <v>10404</v>
      </c>
      <c r="B75">
        <f t="shared" si="30"/>
        <v>10405</v>
      </c>
      <c r="C75" t="s">
        <v>44</v>
      </c>
      <c r="D75">
        <f>VLOOKUP(MOD(A75,100),Sheet2!$G$2:$H$24,2,FALSE)*VLOOKUP(INT(MOD(A75,10000)/100),Sheet2!$L$2:$M$16,2,FALSE)</f>
        <v>1.5699999999999998</v>
      </c>
      <c r="E75">
        <v>4</v>
      </c>
      <c r="F75" s="1" t="str">
        <f t="shared" si="32"/>
        <v>[[50002,52]]</v>
      </c>
      <c r="G75">
        <v>0.2</v>
      </c>
      <c r="H75" t="s">
        <v>20</v>
      </c>
      <c r="I75">
        <v>1</v>
      </c>
      <c r="J75">
        <v>22</v>
      </c>
      <c r="K75">
        <f t="shared" si="33"/>
        <v>4</v>
      </c>
      <c r="L75" s="1" t="str">
        <f>Sheet1!L75</f>
        <v>[{"bid":14001,"type":4,"num":525}]</v>
      </c>
    </row>
    <row r="76" spans="1:12" x14ac:dyDescent="0.2">
      <c r="A76">
        <f t="shared" si="31"/>
        <v>10405</v>
      </c>
      <c r="B76">
        <f t="shared" si="30"/>
        <v>10406</v>
      </c>
      <c r="C76" t="s">
        <v>45</v>
      </c>
      <c r="D76">
        <f>VLOOKUP(MOD(A76,100),Sheet2!$G$2:$H$24,2,FALSE)*VLOOKUP(INT(MOD(A76,10000)/100),Sheet2!$L$2:$M$16,2,FALSE)</f>
        <v>1.7599999999999998</v>
      </c>
      <c r="E76">
        <v>5</v>
      </c>
      <c r="F76" s="1" t="str">
        <f t="shared" si="32"/>
        <v>[[50000,1],[50001,52]]</v>
      </c>
      <c r="G76">
        <v>0.2</v>
      </c>
      <c r="H76" t="s">
        <v>20</v>
      </c>
      <c r="I76">
        <v>1</v>
      </c>
      <c r="J76">
        <v>22</v>
      </c>
      <c r="K76">
        <f t="shared" si="33"/>
        <v>5</v>
      </c>
      <c r="L76" s="1" t="str">
        <f>Sheet1!L76</f>
        <v>[{"bid":14001,"type":4,"num":875}]</v>
      </c>
    </row>
    <row r="77" spans="1:12" x14ac:dyDescent="0.2">
      <c r="A77">
        <f t="shared" si="31"/>
        <v>10406</v>
      </c>
      <c r="B77">
        <f t="shared" si="30"/>
        <v>10407</v>
      </c>
      <c r="C77" t="s">
        <v>46</v>
      </c>
      <c r="D77">
        <f>VLOOKUP(MOD(A77,100),Sheet2!$G$2:$H$24,2,FALSE)*VLOOKUP(INT(MOD(A77,10000)/100),Sheet2!$L$2:$M$16,2,FALSE)</f>
        <v>1.9499999999999997</v>
      </c>
      <c r="E77">
        <v>6</v>
      </c>
      <c r="F77" s="1" t="str">
        <f t="shared" si="32"/>
        <v>[[50002,52]]</v>
      </c>
      <c r="G77">
        <v>0.2</v>
      </c>
      <c r="H77" t="s">
        <v>20</v>
      </c>
      <c r="I77">
        <v>1</v>
      </c>
      <c r="J77">
        <v>22</v>
      </c>
      <c r="K77">
        <f t="shared" si="33"/>
        <v>6</v>
      </c>
      <c r="L77" s="1" t="str">
        <f>Sheet1!L77</f>
        <v>[{"bid":15002,"type":5,"num":1},{"bid":14001,"type":4,"num":1225}]</v>
      </c>
    </row>
    <row r="78" spans="1:12" x14ac:dyDescent="0.2">
      <c r="A78">
        <f t="shared" si="31"/>
        <v>10407</v>
      </c>
      <c r="B78">
        <f t="shared" si="30"/>
        <v>10408</v>
      </c>
      <c r="C78" t="s">
        <v>47</v>
      </c>
      <c r="D78">
        <f>VLOOKUP(MOD(A78,100),Sheet2!$G$2:$H$24,2,FALSE)*VLOOKUP(INT(MOD(A78,10000)/100),Sheet2!$L$2:$M$16,2,FALSE)</f>
        <v>2.1399999999999997</v>
      </c>
      <c r="E78">
        <v>7</v>
      </c>
      <c r="F78" s="1" t="str">
        <f t="shared" si="32"/>
        <v>[[50000,1],[50001,52]]</v>
      </c>
      <c r="G78">
        <v>0.2</v>
      </c>
      <c r="H78" t="s">
        <v>20</v>
      </c>
      <c r="I78">
        <v>1</v>
      </c>
      <c r="J78">
        <v>22</v>
      </c>
      <c r="K78">
        <f t="shared" si="33"/>
        <v>7</v>
      </c>
      <c r="L78" s="1" t="str">
        <f>Sheet1!L78</f>
        <v>[{"bid":15002,"type":5,"num":1},{"bid":14001,"type":4,"num":1575}]</v>
      </c>
    </row>
    <row r="79" spans="1:12" x14ac:dyDescent="0.2">
      <c r="A79">
        <f t="shared" si="31"/>
        <v>10408</v>
      </c>
      <c r="B79">
        <f t="shared" si="30"/>
        <v>10409</v>
      </c>
      <c r="C79" t="s">
        <v>48</v>
      </c>
      <c r="D79">
        <f>VLOOKUP(MOD(A79,100),Sheet2!$G$2:$H$24,2,FALSE)*VLOOKUP(INT(MOD(A79,10000)/100),Sheet2!$L$2:$M$16,2,FALSE)</f>
        <v>2.3299999999999996</v>
      </c>
      <c r="E79">
        <v>8</v>
      </c>
      <c r="F79" s="1" t="str">
        <f t="shared" si="32"/>
        <v>[[50002,52]]</v>
      </c>
      <c r="G79">
        <v>0.2</v>
      </c>
      <c r="H79" t="s">
        <v>20</v>
      </c>
      <c r="I79">
        <v>1</v>
      </c>
      <c r="J79">
        <v>22</v>
      </c>
      <c r="K79">
        <f t="shared" si="33"/>
        <v>8</v>
      </c>
      <c r="L79" s="1" t="str">
        <f>Sheet1!L79</f>
        <v>[{"bid":15002,"type":5,"num":1},{"bid":14001,"type":4,"num":1925}]</v>
      </c>
    </row>
    <row r="80" spans="1:12" x14ac:dyDescent="0.2">
      <c r="A80">
        <f t="shared" si="31"/>
        <v>10409</v>
      </c>
      <c r="B80">
        <f t="shared" si="30"/>
        <v>10410</v>
      </c>
      <c r="C80" t="s">
        <v>49</v>
      </c>
      <c r="D80">
        <f>VLOOKUP(MOD(A80,100),Sheet2!$G$2:$H$24,2,FALSE)*VLOOKUP(INT(MOD(A80,10000)/100),Sheet2!$L$2:$M$16,2,FALSE)</f>
        <v>2.5199999999999996</v>
      </c>
      <c r="E80">
        <v>9</v>
      </c>
      <c r="F80" s="1" t="str">
        <f t="shared" si="32"/>
        <v>[[50000,1],[50001,52]]</v>
      </c>
      <c r="G80">
        <v>0.2</v>
      </c>
      <c r="H80" t="s">
        <v>20</v>
      </c>
      <c r="I80">
        <v>1</v>
      </c>
      <c r="J80">
        <v>22</v>
      </c>
      <c r="K80">
        <f t="shared" si="33"/>
        <v>9</v>
      </c>
      <c r="L80" s="1" t="str">
        <f>Sheet1!L80</f>
        <v>[{"bid":15002,"type":5,"num":2},{"bid":14001,"type":4,"num":2275}]</v>
      </c>
    </row>
    <row r="81" spans="1:12" x14ac:dyDescent="0.2">
      <c r="A81">
        <f t="shared" si="31"/>
        <v>10410</v>
      </c>
      <c r="B81">
        <f t="shared" si="30"/>
        <v>10411</v>
      </c>
      <c r="C81" s="1" t="s">
        <v>50</v>
      </c>
      <c r="D81">
        <f>VLOOKUP(MOD(A81,100),Sheet2!$G$2:$H$24,2,FALSE)*VLOOKUP(INT(MOD(A81,10000)/100),Sheet2!$L$2:$M$16,2,FALSE)</f>
        <v>2.7099999999999995</v>
      </c>
      <c r="E81">
        <v>10</v>
      </c>
      <c r="F81" s="1" t="str">
        <f t="shared" si="32"/>
        <v>[[50002,52]]</v>
      </c>
      <c r="G81">
        <v>0.2</v>
      </c>
      <c r="H81" t="s">
        <v>20</v>
      </c>
      <c r="I81">
        <v>1</v>
      </c>
      <c r="J81">
        <v>22</v>
      </c>
      <c r="K81">
        <f t="shared" si="33"/>
        <v>10</v>
      </c>
      <c r="L81" s="1" t="str">
        <f>Sheet1!L81</f>
        <v>[{"bid":15002,"type":5,"num":2},{"bid":14001,"type":4,"num":2625}]</v>
      </c>
    </row>
    <row r="82" spans="1:12" x14ac:dyDescent="0.2">
      <c r="A82">
        <f t="shared" si="31"/>
        <v>10411</v>
      </c>
      <c r="B82">
        <f t="shared" si="30"/>
        <v>10412</v>
      </c>
      <c r="C82" s="1" t="s">
        <v>38</v>
      </c>
      <c r="D82">
        <f>VLOOKUP(MOD(A82,100),Sheet2!$G$2:$H$24,2,FALSE)*VLOOKUP(INT(MOD(A82,10000)/100),Sheet2!$L$2:$M$16,2,FALSE)</f>
        <v>2.8999999999999995</v>
      </c>
      <c r="E82">
        <v>11</v>
      </c>
      <c r="F82" s="1" t="s">
        <v>63</v>
      </c>
      <c r="G82">
        <v>0.25</v>
      </c>
      <c r="H82" t="s">
        <v>20</v>
      </c>
      <c r="I82">
        <v>2</v>
      </c>
      <c r="J82">
        <v>50</v>
      </c>
      <c r="K82">
        <f>K81</f>
        <v>10</v>
      </c>
      <c r="L82" s="1" t="str">
        <f>Sheet1!L82</f>
        <v>[{"bid":15002,"type":5,"num":2},{"bid":16004,"type":6,"num":1},{"bid":14001,"type":4,"num":2975}]</v>
      </c>
    </row>
    <row r="83" spans="1:12" x14ac:dyDescent="0.2">
      <c r="A83">
        <f t="shared" si="31"/>
        <v>10412</v>
      </c>
      <c r="B83">
        <f t="shared" si="30"/>
        <v>10413</v>
      </c>
      <c r="C83" t="s">
        <v>51</v>
      </c>
      <c r="D83">
        <f>VLOOKUP(MOD(A83,100),Sheet2!$G$2:$H$24,2,FALSE)*VLOOKUP(INT(MOD(A83,10000)/100),Sheet2!$L$2:$M$16,2,FALSE)</f>
        <v>3.0899999999999994</v>
      </c>
      <c r="E83">
        <v>12</v>
      </c>
      <c r="F83" s="1" t="str">
        <f>F72</f>
        <v>[[50000,1],[50001,52]]</v>
      </c>
      <c r="G83">
        <f t="shared" ref="G83:G88" si="34">G72</f>
        <v>0.2</v>
      </c>
      <c r="H83" t="s">
        <v>20</v>
      </c>
      <c r="I83">
        <v>1</v>
      </c>
      <c r="J83">
        <f>J72</f>
        <v>22</v>
      </c>
      <c r="K83">
        <f>K82+1</f>
        <v>11</v>
      </c>
      <c r="L83" s="1" t="str">
        <f>Sheet1!L83</f>
        <v>[{"bid":15002,"type":5,"num":3},{"bid":16004,"type":6,"num":1},{"bid":14001,"type":4,"num":3325}]</v>
      </c>
    </row>
    <row r="84" spans="1:12" x14ac:dyDescent="0.2">
      <c r="A84">
        <f t="shared" si="31"/>
        <v>10413</v>
      </c>
      <c r="B84">
        <f t="shared" si="30"/>
        <v>10414</v>
      </c>
      <c r="C84" t="s">
        <v>52</v>
      </c>
      <c r="D84">
        <f>VLOOKUP(MOD(A84,100),Sheet2!$G$2:$H$24,2,FALSE)*VLOOKUP(INT(MOD(A84,10000)/100),Sheet2!$L$2:$M$16,2,FALSE)</f>
        <v>3.2799999999999994</v>
      </c>
      <c r="E84">
        <v>13</v>
      </c>
      <c r="F84" s="1" t="str">
        <f t="shared" ref="F84:F88" si="35">F73</f>
        <v>[[50002,52]]</v>
      </c>
      <c r="G84">
        <f t="shared" si="34"/>
        <v>0.2</v>
      </c>
      <c r="H84" t="s">
        <v>20</v>
      </c>
      <c r="I84">
        <v>1</v>
      </c>
      <c r="J84">
        <f t="shared" ref="J84:J88" si="36">J73</f>
        <v>22</v>
      </c>
      <c r="K84">
        <f t="shared" ref="K84:K88" si="37">K83+1</f>
        <v>12</v>
      </c>
      <c r="L84" s="1" t="str">
        <f>Sheet1!L84</f>
        <v>[{"bid":15002,"type":5,"num":3},{"bid":16004,"type":6,"num":1},{"bid":14001,"type":4,"num":3675}]</v>
      </c>
    </row>
    <row r="85" spans="1:12" x14ac:dyDescent="0.2">
      <c r="A85">
        <f t="shared" si="31"/>
        <v>10414</v>
      </c>
      <c r="B85">
        <f t="shared" si="30"/>
        <v>10415</v>
      </c>
      <c r="C85" t="s">
        <v>53</v>
      </c>
      <c r="D85">
        <f>VLOOKUP(MOD(A85,100),Sheet2!$G$2:$H$24,2,FALSE)*VLOOKUP(INT(MOD(A85,10000)/100),Sheet2!$L$2:$M$16,2,FALSE)</f>
        <v>3.4699999999999993</v>
      </c>
      <c r="E85">
        <v>14</v>
      </c>
      <c r="F85" s="1" t="str">
        <f t="shared" si="35"/>
        <v>[[50000,1],[50001,52]]</v>
      </c>
      <c r="G85">
        <f t="shared" si="34"/>
        <v>0.2</v>
      </c>
      <c r="H85" t="s">
        <v>20</v>
      </c>
      <c r="I85">
        <v>1</v>
      </c>
      <c r="J85">
        <f t="shared" si="36"/>
        <v>22</v>
      </c>
      <c r="K85">
        <f t="shared" si="37"/>
        <v>13</v>
      </c>
      <c r="L85" s="1" t="str">
        <f>Sheet1!L85</f>
        <v>[{"bid":15002,"type":5,"num":4},{"bid":16004,"type":6,"num":1},{"bid":14001,"type":4,"num":4025}]</v>
      </c>
    </row>
    <row r="86" spans="1:12" x14ac:dyDescent="0.2">
      <c r="A86">
        <f t="shared" si="31"/>
        <v>10415</v>
      </c>
      <c r="B86">
        <f t="shared" si="30"/>
        <v>10416</v>
      </c>
      <c r="C86" t="s">
        <v>54</v>
      </c>
      <c r="D86">
        <f>VLOOKUP(MOD(A86,100),Sheet2!$G$2:$H$24,2,FALSE)*VLOOKUP(INT(MOD(A86,10000)/100),Sheet2!$L$2:$M$16,2,FALSE)</f>
        <v>3.6599999999999993</v>
      </c>
      <c r="E86">
        <v>15</v>
      </c>
      <c r="F86" s="1" t="str">
        <f t="shared" si="35"/>
        <v>[[50002,52]]</v>
      </c>
      <c r="G86">
        <f t="shared" si="34"/>
        <v>0.2</v>
      </c>
      <c r="H86" t="s">
        <v>20</v>
      </c>
      <c r="I86">
        <v>1</v>
      </c>
      <c r="J86">
        <f t="shared" si="36"/>
        <v>22</v>
      </c>
      <c r="K86">
        <f t="shared" si="37"/>
        <v>14</v>
      </c>
      <c r="L86" s="1" t="str">
        <f>Sheet1!L86</f>
        <v>[{"bid":15002,"type":5,"num":4},{"bid":16004,"type":6,"num":1},{"bid":14001,"type":4,"num":4375}]</v>
      </c>
    </row>
    <row r="87" spans="1:12" x14ac:dyDescent="0.2">
      <c r="A87">
        <f t="shared" si="31"/>
        <v>10416</v>
      </c>
      <c r="B87">
        <f t="shared" si="30"/>
        <v>10417</v>
      </c>
      <c r="C87" t="s">
        <v>55</v>
      </c>
      <c r="D87">
        <f>VLOOKUP(MOD(A87,100),Sheet2!$G$2:$H$24,2,FALSE)*VLOOKUP(INT(MOD(A87,10000)/100),Sheet2!$L$2:$M$16,2,FALSE)</f>
        <v>3.8499999999999992</v>
      </c>
      <c r="E87">
        <v>16</v>
      </c>
      <c r="F87" s="1" t="str">
        <f t="shared" si="35"/>
        <v>[[50000,1],[50001,52]]</v>
      </c>
      <c r="G87">
        <f t="shared" si="34"/>
        <v>0.2</v>
      </c>
      <c r="H87" t="s">
        <v>20</v>
      </c>
      <c r="I87">
        <v>1</v>
      </c>
      <c r="J87">
        <f t="shared" si="36"/>
        <v>22</v>
      </c>
      <c r="K87">
        <f t="shared" si="37"/>
        <v>15</v>
      </c>
      <c r="L87" s="1" t="str">
        <f>Sheet1!L87</f>
        <v>[{"bid":15002,"type":5,"num":4},{"bid":16004,"type":6,"num":1},{"bid":14001,"type":4,"num":4725}]</v>
      </c>
    </row>
    <row r="88" spans="1:12" x14ac:dyDescent="0.2">
      <c r="A88">
        <f t="shared" si="31"/>
        <v>10417</v>
      </c>
      <c r="B88">
        <f t="shared" si="30"/>
        <v>10418</v>
      </c>
      <c r="C88" s="1" t="s">
        <v>56</v>
      </c>
      <c r="D88">
        <f>VLOOKUP(MOD(A88,100),Sheet2!$G$2:$H$24,2,FALSE)*VLOOKUP(INT(MOD(A88,10000)/100),Sheet2!$L$2:$M$16,2,FALSE)</f>
        <v>4.0399999999999991</v>
      </c>
      <c r="E88">
        <v>17</v>
      </c>
      <c r="F88" s="1" t="str">
        <f t="shared" si="35"/>
        <v>[[50002,52]]</v>
      </c>
      <c r="G88">
        <f t="shared" si="34"/>
        <v>0.2</v>
      </c>
      <c r="H88" t="s">
        <v>20</v>
      </c>
      <c r="I88">
        <v>1</v>
      </c>
      <c r="J88">
        <f t="shared" si="36"/>
        <v>22</v>
      </c>
      <c r="K88">
        <f t="shared" si="37"/>
        <v>16</v>
      </c>
      <c r="L88" s="1" t="str">
        <f>Sheet1!L88</f>
        <v>[{"bid":15002,"type":5,"num":5},{"bid":16004,"type":6,"num":1},{"bid":14001,"type":4,"num":5075}]</v>
      </c>
    </row>
    <row r="89" spans="1:12" x14ac:dyDescent="0.2">
      <c r="A89">
        <f t="shared" si="31"/>
        <v>10418</v>
      </c>
      <c r="B89">
        <f t="shared" si="30"/>
        <v>10419</v>
      </c>
      <c r="C89" t="s">
        <v>37</v>
      </c>
      <c r="D89">
        <f>VLOOKUP(MOD(A89,100),Sheet2!$G$2:$H$24,2,FALSE)*VLOOKUP(INT(MOD(A89,10000)/100),Sheet2!$L$2:$M$16,2,FALSE)</f>
        <v>4.2299999999999995</v>
      </c>
      <c r="E89">
        <v>18</v>
      </c>
      <c r="F89" s="1" t="str">
        <f t="shared" ref="F89:G93" si="38">F82</f>
        <v>[[50000,2],[50003,45]]</v>
      </c>
      <c r="G89">
        <f t="shared" si="38"/>
        <v>0.25</v>
      </c>
      <c r="H89" t="s">
        <v>20</v>
      </c>
      <c r="I89">
        <v>2</v>
      </c>
      <c r="J89">
        <f>J82</f>
        <v>50</v>
      </c>
      <c r="K89">
        <f>K88</f>
        <v>16</v>
      </c>
      <c r="L89" s="1" t="str">
        <f>Sheet1!L89</f>
        <v>[{"bid":15002,"type":5,"num":5},{"bid":16004,"type":6,"num":1},{"bid":14001,"type":4,"num":5425}]</v>
      </c>
    </row>
    <row r="90" spans="1:12" x14ac:dyDescent="0.2">
      <c r="A90">
        <f t="shared" si="31"/>
        <v>10419</v>
      </c>
      <c r="B90">
        <f t="shared" si="30"/>
        <v>10420</v>
      </c>
      <c r="C90" s="1" t="s">
        <v>57</v>
      </c>
      <c r="D90">
        <f>VLOOKUP(MOD(A90,100),Sheet2!$G$2:$H$24,2,FALSE)*VLOOKUP(INT(MOD(A90,10000)/100),Sheet2!$L$2:$M$16,2,FALSE)</f>
        <v>4.42</v>
      </c>
      <c r="E90">
        <v>19</v>
      </c>
      <c r="F90" s="1" t="str">
        <f t="shared" si="38"/>
        <v>[[50000,1],[50001,52]]</v>
      </c>
      <c r="G90">
        <f t="shared" si="38"/>
        <v>0.2</v>
      </c>
      <c r="H90" t="s">
        <v>20</v>
      </c>
      <c r="I90">
        <v>1</v>
      </c>
      <c r="J90">
        <f>J83</f>
        <v>22</v>
      </c>
      <c r="K90">
        <f>K89+1</f>
        <v>17</v>
      </c>
      <c r="L90" s="1" t="str">
        <f>Sheet1!L90</f>
        <v>[{"bid":15002,"type":5,"num":5},{"bid":16004,"type":6,"num":2},{"bid":14001,"type":4,"num":5775}]</v>
      </c>
    </row>
    <row r="91" spans="1:12" x14ac:dyDescent="0.2">
      <c r="A91">
        <f t="shared" si="31"/>
        <v>10420</v>
      </c>
      <c r="B91">
        <f t="shared" si="30"/>
        <v>10421</v>
      </c>
      <c r="C91" s="1" t="s">
        <v>58</v>
      </c>
      <c r="D91">
        <f>VLOOKUP(MOD(A91,100),Sheet2!$G$2:$H$24,2,FALSE)*VLOOKUP(INT(MOD(A91,10000)/100),Sheet2!$L$2:$M$16,2,FALSE)</f>
        <v>4.6100000000000003</v>
      </c>
      <c r="E91">
        <v>20</v>
      </c>
      <c r="F91" s="1" t="str">
        <f t="shared" si="38"/>
        <v>[[50002,52]]</v>
      </c>
      <c r="G91">
        <f t="shared" si="38"/>
        <v>0.2</v>
      </c>
      <c r="H91" t="s">
        <v>20</v>
      </c>
      <c r="I91">
        <v>1</v>
      </c>
      <c r="J91">
        <f>J84</f>
        <v>22</v>
      </c>
      <c r="K91">
        <f t="shared" ref="K91:K93" si="39">K90+1</f>
        <v>18</v>
      </c>
      <c r="L91" s="1" t="str">
        <f>Sheet1!L91</f>
        <v>[{"bid":15002,"type":5,"num":6},{"bid":16004,"type":6,"num":2},{"bid":14001,"type":4,"num":6125}]</v>
      </c>
    </row>
    <row r="92" spans="1:12" x14ac:dyDescent="0.2">
      <c r="A92">
        <f t="shared" si="31"/>
        <v>10421</v>
      </c>
      <c r="B92">
        <f t="shared" si="30"/>
        <v>10422</v>
      </c>
      <c r="C92" s="1" t="s">
        <v>59</v>
      </c>
      <c r="D92">
        <f>VLOOKUP(MOD(A92,100),Sheet2!$G$2:$H$24,2,FALSE)*VLOOKUP(INT(MOD(A92,10000)/100),Sheet2!$L$2:$M$16,2,FALSE)</f>
        <v>4.8000000000000007</v>
      </c>
      <c r="E92">
        <v>21</v>
      </c>
      <c r="F92" s="1" t="str">
        <f t="shared" si="38"/>
        <v>[[50000,1],[50001,52]]</v>
      </c>
      <c r="G92">
        <f t="shared" si="38"/>
        <v>0.2</v>
      </c>
      <c r="H92" t="s">
        <v>20</v>
      </c>
      <c r="I92">
        <v>1</v>
      </c>
      <c r="J92">
        <f>J85</f>
        <v>22</v>
      </c>
      <c r="K92">
        <f t="shared" si="39"/>
        <v>19</v>
      </c>
      <c r="L92" s="1" t="str">
        <f>Sheet1!L92</f>
        <v>[{"bid":15002,"type":5,"num":6},{"bid":16004,"type":6,"num":2},{"bid":14001,"type":4,"num":6475}]</v>
      </c>
    </row>
    <row r="93" spans="1:12" x14ac:dyDescent="0.2">
      <c r="A93">
        <f t="shared" si="31"/>
        <v>10422</v>
      </c>
      <c r="B93">
        <f t="shared" si="30"/>
        <v>10423</v>
      </c>
      <c r="C93" s="1" t="s">
        <v>60</v>
      </c>
      <c r="D93">
        <f>VLOOKUP(MOD(A93,100),Sheet2!$G$2:$H$24,2,FALSE)*VLOOKUP(INT(MOD(A93,10000)/100),Sheet2!$L$2:$M$16,2,FALSE)</f>
        <v>4.9900000000000011</v>
      </c>
      <c r="E93">
        <v>22</v>
      </c>
      <c r="F93" s="1" t="str">
        <f t="shared" si="38"/>
        <v>[[50002,52]]</v>
      </c>
      <c r="G93">
        <f t="shared" si="38"/>
        <v>0.2</v>
      </c>
      <c r="H93" t="s">
        <v>20</v>
      </c>
      <c r="I93">
        <v>1</v>
      </c>
      <c r="J93">
        <f>J86</f>
        <v>22</v>
      </c>
      <c r="K93">
        <f t="shared" si="39"/>
        <v>20</v>
      </c>
      <c r="L93" s="1" t="str">
        <f>Sheet1!L93</f>
        <v>[{"bid":15002,"type":5,"num":6},{"bid":16004,"type":6,"num":2},{"bid":14001,"type":4,"num":6825}]</v>
      </c>
    </row>
    <row r="94" spans="1:12" x14ac:dyDescent="0.2">
      <c r="A94">
        <f t="shared" si="31"/>
        <v>10423</v>
      </c>
      <c r="B94">
        <v>-1</v>
      </c>
      <c r="C94" t="s">
        <v>37</v>
      </c>
      <c r="D94">
        <f>VLOOKUP(MOD(A94,100),Sheet2!$G$2:$H$24,2,FALSE)*VLOOKUP(INT(MOD(A94,10000)/100),Sheet2!$L$2:$M$16,2,FALSE)</f>
        <v>5.1800000000000015</v>
      </c>
      <c r="E94">
        <v>23</v>
      </c>
      <c r="F94" s="1" t="str">
        <f>F89</f>
        <v>[[50000,2],[50003,45]]</v>
      </c>
      <c r="G94">
        <f>G89</f>
        <v>0.25</v>
      </c>
      <c r="H94" t="s">
        <v>20</v>
      </c>
      <c r="I94">
        <v>2</v>
      </c>
      <c r="J94">
        <f>J89</f>
        <v>50</v>
      </c>
      <c r="K94">
        <f>K93</f>
        <v>20</v>
      </c>
      <c r="L94" s="1" t="str">
        <f>Sheet1!L94</f>
        <v>[{"bid":15002,"type":5,"num":7},{"bid":16004,"type":6,"num":2},{"bid":14001,"type":4,"num":7000}]</v>
      </c>
    </row>
    <row r="95" spans="1:12" x14ac:dyDescent="0.2">
      <c r="A95">
        <f>A72+100</f>
        <v>10501</v>
      </c>
      <c r="B95">
        <f>A95+1</f>
        <v>10502</v>
      </c>
      <c r="C95" t="s">
        <v>41</v>
      </c>
      <c r="D95">
        <f>VLOOKUP(MOD(A95,100),Sheet2!$G$2:$H$24,2,FALSE)*VLOOKUP(INT(MOD(A95,10000)/100),Sheet2!$L$2:$M$16,2,FALSE)</f>
        <v>1.2</v>
      </c>
      <c r="E95">
        <v>1</v>
      </c>
      <c r="F95" s="1" t="s">
        <v>22</v>
      </c>
      <c r="G95">
        <v>0.2</v>
      </c>
      <c r="H95" t="s">
        <v>20</v>
      </c>
      <c r="I95">
        <v>1</v>
      </c>
      <c r="J95">
        <v>22</v>
      </c>
      <c r="K95">
        <v>1</v>
      </c>
      <c r="L95" s="1" t="str">
        <f>Sheet1!L95</f>
        <v>[]</v>
      </c>
    </row>
    <row r="96" spans="1:12" x14ac:dyDescent="0.2">
      <c r="A96">
        <f>A95+1</f>
        <v>10502</v>
      </c>
      <c r="B96">
        <f t="shared" ref="B96:B116" si="40">A96+1</f>
        <v>10503</v>
      </c>
      <c r="C96" t="s">
        <v>42</v>
      </c>
      <c r="D96">
        <f>VLOOKUP(MOD(A96,100),Sheet2!$G$2:$H$24,2,FALSE)*VLOOKUP(INT(MOD(A96,10000)/100),Sheet2!$L$2:$M$16,2,FALSE)</f>
        <v>1.4279999999999999</v>
      </c>
      <c r="E96">
        <v>2</v>
      </c>
      <c r="F96" s="1" t="s">
        <v>27</v>
      </c>
      <c r="G96">
        <v>0.2</v>
      </c>
      <c r="H96" t="s">
        <v>20</v>
      </c>
      <c r="I96">
        <v>1</v>
      </c>
      <c r="J96">
        <v>22</v>
      </c>
      <c r="K96">
        <f>K95+1</f>
        <v>2</v>
      </c>
      <c r="L96" s="1" t="str">
        <f>Sheet1!L96</f>
        <v>[{"bid":14001,"type":4,"num":200}]</v>
      </c>
    </row>
    <row r="97" spans="1:12" x14ac:dyDescent="0.2">
      <c r="A97">
        <f t="shared" ref="A97:A117" si="41">A96+1</f>
        <v>10503</v>
      </c>
      <c r="B97">
        <f t="shared" si="40"/>
        <v>10504</v>
      </c>
      <c r="C97" t="s">
        <v>43</v>
      </c>
      <c r="D97">
        <f>VLOOKUP(MOD(A97,100),Sheet2!$G$2:$H$24,2,FALSE)*VLOOKUP(INT(MOD(A97,10000)/100),Sheet2!$L$2:$M$16,2,FALSE)</f>
        <v>1.6559999999999999</v>
      </c>
      <c r="E97">
        <v>3</v>
      </c>
      <c r="F97" s="1" t="str">
        <f t="shared" ref="F97:F104" si="42">F95</f>
        <v>[[50000,1],[50001,52]]</v>
      </c>
      <c r="G97">
        <v>0.2</v>
      </c>
      <c r="H97" t="s">
        <v>20</v>
      </c>
      <c r="I97">
        <v>1</v>
      </c>
      <c r="J97">
        <v>22</v>
      </c>
      <c r="K97">
        <f t="shared" ref="K97:K104" si="43">K96+1</f>
        <v>3</v>
      </c>
      <c r="L97" s="1" t="str">
        <f>Sheet1!L97</f>
        <v>[{"bid":14001,"type":4,"num":400}]</v>
      </c>
    </row>
    <row r="98" spans="1:12" x14ac:dyDescent="0.2">
      <c r="A98">
        <f t="shared" si="41"/>
        <v>10504</v>
      </c>
      <c r="B98">
        <f t="shared" si="40"/>
        <v>10505</v>
      </c>
      <c r="C98" t="s">
        <v>44</v>
      </c>
      <c r="D98">
        <f>VLOOKUP(MOD(A98,100),Sheet2!$G$2:$H$24,2,FALSE)*VLOOKUP(INT(MOD(A98,10000)/100),Sheet2!$L$2:$M$16,2,FALSE)</f>
        <v>1.8839999999999997</v>
      </c>
      <c r="E98">
        <v>4</v>
      </c>
      <c r="F98" s="1" t="str">
        <f t="shared" si="42"/>
        <v>[[50002,52]]</v>
      </c>
      <c r="G98">
        <v>0.2</v>
      </c>
      <c r="H98" t="s">
        <v>20</v>
      </c>
      <c r="I98">
        <v>1</v>
      </c>
      <c r="J98">
        <v>22</v>
      </c>
      <c r="K98">
        <f t="shared" si="43"/>
        <v>4</v>
      </c>
      <c r="L98" s="1" t="str">
        <f>Sheet1!L98</f>
        <v>[{"bid":14001,"type":4,"num":600}]</v>
      </c>
    </row>
    <row r="99" spans="1:12" x14ac:dyDescent="0.2">
      <c r="A99">
        <f t="shared" si="41"/>
        <v>10505</v>
      </c>
      <c r="B99">
        <f t="shared" si="40"/>
        <v>10506</v>
      </c>
      <c r="C99" t="s">
        <v>45</v>
      </c>
      <c r="D99">
        <f>VLOOKUP(MOD(A99,100),Sheet2!$G$2:$H$24,2,FALSE)*VLOOKUP(INT(MOD(A99,10000)/100),Sheet2!$L$2:$M$16,2,FALSE)</f>
        <v>2.1119999999999997</v>
      </c>
      <c r="E99">
        <v>5</v>
      </c>
      <c r="F99" s="1" t="str">
        <f t="shared" si="42"/>
        <v>[[50000,1],[50001,52]]</v>
      </c>
      <c r="G99">
        <v>0.2</v>
      </c>
      <c r="H99" t="s">
        <v>20</v>
      </c>
      <c r="I99">
        <v>1</v>
      </c>
      <c r="J99">
        <v>22</v>
      </c>
      <c r="K99">
        <f t="shared" si="43"/>
        <v>5</v>
      </c>
      <c r="L99" s="1" t="str">
        <f>Sheet1!L99</f>
        <v>[{"bid":15002,"type":5,"num":1},{"bid":14001,"type":4,"num":1000}]</v>
      </c>
    </row>
    <row r="100" spans="1:12" x14ac:dyDescent="0.2">
      <c r="A100">
        <f t="shared" si="41"/>
        <v>10506</v>
      </c>
      <c r="B100">
        <f t="shared" si="40"/>
        <v>10507</v>
      </c>
      <c r="C100" t="s">
        <v>46</v>
      </c>
      <c r="D100">
        <f>VLOOKUP(MOD(A100,100),Sheet2!$G$2:$H$24,2,FALSE)*VLOOKUP(INT(MOD(A100,10000)/100),Sheet2!$L$2:$M$16,2,FALSE)</f>
        <v>2.3399999999999994</v>
      </c>
      <c r="E100">
        <v>6</v>
      </c>
      <c r="F100" s="1" t="str">
        <f t="shared" si="42"/>
        <v>[[50002,52]]</v>
      </c>
      <c r="G100">
        <v>0.2</v>
      </c>
      <c r="H100" t="s">
        <v>20</v>
      </c>
      <c r="I100">
        <v>1</v>
      </c>
      <c r="J100">
        <v>22</v>
      </c>
      <c r="K100">
        <f t="shared" si="43"/>
        <v>6</v>
      </c>
      <c r="L100" s="1" t="str">
        <f>Sheet1!L100</f>
        <v>[{"bid":15002,"type":5,"num":1},{"bid":14001,"type":4,"num":1400}]</v>
      </c>
    </row>
    <row r="101" spans="1:12" x14ac:dyDescent="0.2">
      <c r="A101">
        <f t="shared" si="41"/>
        <v>10507</v>
      </c>
      <c r="B101">
        <f t="shared" si="40"/>
        <v>10508</v>
      </c>
      <c r="C101" t="s">
        <v>47</v>
      </c>
      <c r="D101">
        <f>VLOOKUP(MOD(A101,100),Sheet2!$G$2:$H$24,2,FALSE)*VLOOKUP(INT(MOD(A101,10000)/100),Sheet2!$L$2:$M$16,2,FALSE)</f>
        <v>2.5679999999999996</v>
      </c>
      <c r="E101">
        <v>7</v>
      </c>
      <c r="F101" s="1" t="str">
        <f t="shared" si="42"/>
        <v>[[50000,1],[50001,52]]</v>
      </c>
      <c r="G101">
        <v>0.2</v>
      </c>
      <c r="H101" t="s">
        <v>20</v>
      </c>
      <c r="I101">
        <v>1</v>
      </c>
      <c r="J101">
        <v>22</v>
      </c>
      <c r="K101">
        <f t="shared" si="43"/>
        <v>7</v>
      </c>
      <c r="L101" s="1" t="str">
        <f>Sheet1!L101</f>
        <v>[{"bid":15002,"type":5,"num":1},{"bid":14001,"type":4,"num":1800}]</v>
      </c>
    </row>
    <row r="102" spans="1:12" x14ac:dyDescent="0.2">
      <c r="A102">
        <f t="shared" si="41"/>
        <v>10508</v>
      </c>
      <c r="B102">
        <f t="shared" si="40"/>
        <v>10509</v>
      </c>
      <c r="C102" t="s">
        <v>48</v>
      </c>
      <c r="D102">
        <f>VLOOKUP(MOD(A102,100),Sheet2!$G$2:$H$24,2,FALSE)*VLOOKUP(INT(MOD(A102,10000)/100),Sheet2!$L$2:$M$16,2,FALSE)</f>
        <v>2.7959999999999994</v>
      </c>
      <c r="E102">
        <v>8</v>
      </c>
      <c r="F102" s="1" t="str">
        <f t="shared" si="42"/>
        <v>[[50002,52]]</v>
      </c>
      <c r="G102">
        <v>0.2</v>
      </c>
      <c r="H102" t="s">
        <v>20</v>
      </c>
      <c r="I102">
        <v>1</v>
      </c>
      <c r="J102">
        <v>22</v>
      </c>
      <c r="K102">
        <f t="shared" si="43"/>
        <v>8</v>
      </c>
      <c r="L102" s="1" t="str">
        <f>Sheet1!L102</f>
        <v>[{"bid":15002,"type":5,"num":2},{"bid":14001,"type":4,"num":2200}]</v>
      </c>
    </row>
    <row r="103" spans="1:12" x14ac:dyDescent="0.2">
      <c r="A103">
        <f t="shared" si="41"/>
        <v>10509</v>
      </c>
      <c r="B103">
        <f t="shared" si="40"/>
        <v>10510</v>
      </c>
      <c r="C103" t="s">
        <v>49</v>
      </c>
      <c r="D103">
        <f>VLOOKUP(MOD(A103,100),Sheet2!$G$2:$H$24,2,FALSE)*VLOOKUP(INT(MOD(A103,10000)/100),Sheet2!$L$2:$M$16,2,FALSE)</f>
        <v>3.0239999999999996</v>
      </c>
      <c r="E103">
        <v>9</v>
      </c>
      <c r="F103" s="1" t="str">
        <f t="shared" si="42"/>
        <v>[[50000,1],[50001,52]]</v>
      </c>
      <c r="G103">
        <v>0.2</v>
      </c>
      <c r="H103" t="s">
        <v>20</v>
      </c>
      <c r="I103">
        <v>1</v>
      </c>
      <c r="J103">
        <v>22</v>
      </c>
      <c r="K103">
        <f t="shared" si="43"/>
        <v>9</v>
      </c>
      <c r="L103" s="1" t="str">
        <f>Sheet1!L103</f>
        <v>[{"bid":15002,"type":5,"num":2},{"bid":14001,"type":4,"num":2600}]</v>
      </c>
    </row>
    <row r="104" spans="1:12" x14ac:dyDescent="0.2">
      <c r="A104">
        <f t="shared" si="41"/>
        <v>10510</v>
      </c>
      <c r="B104">
        <f t="shared" si="40"/>
        <v>10511</v>
      </c>
      <c r="C104" s="1" t="s">
        <v>50</v>
      </c>
      <c r="D104">
        <f>VLOOKUP(MOD(A104,100),Sheet2!$G$2:$H$24,2,FALSE)*VLOOKUP(INT(MOD(A104,10000)/100),Sheet2!$L$2:$M$16,2,FALSE)</f>
        <v>3.2519999999999993</v>
      </c>
      <c r="E104">
        <v>10</v>
      </c>
      <c r="F104" s="1" t="str">
        <f t="shared" si="42"/>
        <v>[[50002,52]]</v>
      </c>
      <c r="G104">
        <v>0.2</v>
      </c>
      <c r="H104" t="s">
        <v>20</v>
      </c>
      <c r="I104">
        <v>1</v>
      </c>
      <c r="J104">
        <v>22</v>
      </c>
      <c r="K104">
        <f t="shared" si="43"/>
        <v>10</v>
      </c>
      <c r="L104" s="1" t="str">
        <f>Sheet1!L104</f>
        <v>[{"bid":15002,"type":5,"num":3},{"bid":16004,"type":6,"num":1},{"bid":14001,"type":4,"num":3000}]</v>
      </c>
    </row>
    <row r="105" spans="1:12" x14ac:dyDescent="0.2">
      <c r="A105">
        <f t="shared" si="41"/>
        <v>10511</v>
      </c>
      <c r="B105">
        <f t="shared" si="40"/>
        <v>10512</v>
      </c>
      <c r="C105" s="1" t="s">
        <v>38</v>
      </c>
      <c r="D105">
        <f>VLOOKUP(MOD(A105,100),Sheet2!$G$2:$H$24,2,FALSE)*VLOOKUP(INT(MOD(A105,10000)/100),Sheet2!$L$2:$M$16,2,FALSE)</f>
        <v>3.4799999999999991</v>
      </c>
      <c r="E105">
        <v>11</v>
      </c>
      <c r="F105" s="1" t="s">
        <v>63</v>
      </c>
      <c r="G105">
        <v>0.25</v>
      </c>
      <c r="H105" t="s">
        <v>20</v>
      </c>
      <c r="I105">
        <v>2</v>
      </c>
      <c r="J105">
        <v>50</v>
      </c>
      <c r="K105">
        <f>K104</f>
        <v>10</v>
      </c>
      <c r="L105" s="1" t="str">
        <f>Sheet1!L105</f>
        <v>[{"bid":15002,"type":5,"num":3},{"bid":16004,"type":6,"num":1},{"bid":14001,"type":4,"num":3400}]</v>
      </c>
    </row>
    <row r="106" spans="1:12" x14ac:dyDescent="0.2">
      <c r="A106">
        <f t="shared" si="41"/>
        <v>10512</v>
      </c>
      <c r="B106">
        <f t="shared" si="40"/>
        <v>10513</v>
      </c>
      <c r="C106" t="s">
        <v>51</v>
      </c>
      <c r="D106">
        <f>VLOOKUP(MOD(A106,100),Sheet2!$G$2:$H$24,2,FALSE)*VLOOKUP(INT(MOD(A106,10000)/100),Sheet2!$L$2:$M$16,2,FALSE)</f>
        <v>3.7079999999999993</v>
      </c>
      <c r="E106">
        <v>12</v>
      </c>
      <c r="F106" s="1" t="str">
        <f>F95</f>
        <v>[[50000,1],[50001,52]]</v>
      </c>
      <c r="G106">
        <f t="shared" ref="G106:G111" si="44">G95</f>
        <v>0.2</v>
      </c>
      <c r="H106" t="s">
        <v>20</v>
      </c>
      <c r="I106">
        <v>1</v>
      </c>
      <c r="J106">
        <f>J95</f>
        <v>22</v>
      </c>
      <c r="K106">
        <f>K105+1</f>
        <v>11</v>
      </c>
      <c r="L106" s="1" t="str">
        <f>Sheet1!L106</f>
        <v>[{"bid":15002,"type":5,"num":3},{"bid":16004,"type":6,"num":1},{"bid":14001,"type":4,"num":3800}]</v>
      </c>
    </row>
    <row r="107" spans="1:12" x14ac:dyDescent="0.2">
      <c r="A107">
        <f t="shared" si="41"/>
        <v>10513</v>
      </c>
      <c r="B107">
        <f t="shared" si="40"/>
        <v>10514</v>
      </c>
      <c r="C107" t="s">
        <v>52</v>
      </c>
      <c r="D107">
        <f>VLOOKUP(MOD(A107,100),Sheet2!$G$2:$H$24,2,FALSE)*VLOOKUP(INT(MOD(A107,10000)/100),Sheet2!$L$2:$M$16,2,FALSE)</f>
        <v>3.9359999999999991</v>
      </c>
      <c r="E107">
        <v>13</v>
      </c>
      <c r="F107" s="1" t="str">
        <f t="shared" ref="F107:F111" si="45">F96</f>
        <v>[[50002,52]]</v>
      </c>
      <c r="G107">
        <f t="shared" si="44"/>
        <v>0.2</v>
      </c>
      <c r="H107" t="s">
        <v>20</v>
      </c>
      <c r="I107">
        <v>1</v>
      </c>
      <c r="J107">
        <f t="shared" ref="J107:J111" si="46">J96</f>
        <v>22</v>
      </c>
      <c r="K107">
        <f t="shared" ref="K107:K111" si="47">K106+1</f>
        <v>12</v>
      </c>
      <c r="L107" s="1" t="str">
        <f>Sheet1!L107</f>
        <v>[{"bid":15002,"type":5,"num":4},{"bid":16004,"type":6,"num":1},{"bid":14001,"type":4,"num":4200}]</v>
      </c>
    </row>
    <row r="108" spans="1:12" x14ac:dyDescent="0.2">
      <c r="A108">
        <f t="shared" si="41"/>
        <v>10514</v>
      </c>
      <c r="B108">
        <f t="shared" si="40"/>
        <v>10515</v>
      </c>
      <c r="C108" t="s">
        <v>53</v>
      </c>
      <c r="D108">
        <f>VLOOKUP(MOD(A108,100),Sheet2!$G$2:$H$24,2,FALSE)*VLOOKUP(INT(MOD(A108,10000)/100),Sheet2!$L$2:$M$16,2,FALSE)</f>
        <v>4.1639999999999988</v>
      </c>
      <c r="E108">
        <v>14</v>
      </c>
      <c r="F108" s="1" t="str">
        <f t="shared" si="45"/>
        <v>[[50000,1],[50001,52]]</v>
      </c>
      <c r="G108">
        <f t="shared" si="44"/>
        <v>0.2</v>
      </c>
      <c r="H108" t="s">
        <v>20</v>
      </c>
      <c r="I108">
        <v>1</v>
      </c>
      <c r="J108">
        <f t="shared" si="46"/>
        <v>22</v>
      </c>
      <c r="K108">
        <f t="shared" si="47"/>
        <v>13</v>
      </c>
      <c r="L108" s="1" t="str">
        <f>Sheet1!L108</f>
        <v>[{"bid":15002,"type":5,"num":4},{"bid":16004,"type":6,"num":1},{"bid":14001,"type":4,"num":4600}]</v>
      </c>
    </row>
    <row r="109" spans="1:12" x14ac:dyDescent="0.2">
      <c r="A109">
        <f t="shared" si="41"/>
        <v>10515</v>
      </c>
      <c r="B109">
        <f t="shared" si="40"/>
        <v>10516</v>
      </c>
      <c r="C109" t="s">
        <v>54</v>
      </c>
      <c r="D109">
        <f>VLOOKUP(MOD(A109,100),Sheet2!$G$2:$H$24,2,FALSE)*VLOOKUP(INT(MOD(A109,10000)/100),Sheet2!$L$2:$M$16,2,FALSE)</f>
        <v>4.3919999999999986</v>
      </c>
      <c r="E109">
        <v>15</v>
      </c>
      <c r="F109" s="1" t="str">
        <f t="shared" si="45"/>
        <v>[[50002,52]]</v>
      </c>
      <c r="G109">
        <f t="shared" si="44"/>
        <v>0.2</v>
      </c>
      <c r="H109" t="s">
        <v>20</v>
      </c>
      <c r="I109">
        <v>1</v>
      </c>
      <c r="J109">
        <f t="shared" si="46"/>
        <v>22</v>
      </c>
      <c r="K109">
        <f t="shared" si="47"/>
        <v>14</v>
      </c>
      <c r="L109" s="1" t="str">
        <f>Sheet1!L109</f>
        <v>[{"bid":15002,"type":5,"num":5},{"bid":16004,"type":6,"num":1},{"bid":14001,"type":4,"num":5000}]</v>
      </c>
    </row>
    <row r="110" spans="1:12" x14ac:dyDescent="0.2">
      <c r="A110">
        <f t="shared" si="41"/>
        <v>10516</v>
      </c>
      <c r="B110">
        <f t="shared" si="40"/>
        <v>10517</v>
      </c>
      <c r="C110" t="s">
        <v>55</v>
      </c>
      <c r="D110">
        <f>VLOOKUP(MOD(A110,100),Sheet2!$G$2:$H$24,2,FALSE)*VLOOKUP(INT(MOD(A110,10000)/100),Sheet2!$L$2:$M$16,2,FALSE)</f>
        <v>4.6199999999999992</v>
      </c>
      <c r="E110">
        <v>16</v>
      </c>
      <c r="F110" s="1" t="str">
        <f t="shared" si="45"/>
        <v>[[50000,1],[50001,52]]</v>
      </c>
      <c r="G110">
        <f t="shared" si="44"/>
        <v>0.2</v>
      </c>
      <c r="H110" t="s">
        <v>20</v>
      </c>
      <c r="I110">
        <v>1</v>
      </c>
      <c r="J110">
        <f t="shared" si="46"/>
        <v>22</v>
      </c>
      <c r="K110">
        <f t="shared" si="47"/>
        <v>15</v>
      </c>
      <c r="L110" s="1" t="str">
        <f>Sheet1!L110</f>
        <v>[{"bid":15002,"type":5,"num":5},{"bid":16004,"type":6,"num":1},{"bid":14001,"type":4,"num":5400}]</v>
      </c>
    </row>
    <row r="111" spans="1:12" x14ac:dyDescent="0.2">
      <c r="A111">
        <f t="shared" si="41"/>
        <v>10517</v>
      </c>
      <c r="B111">
        <f t="shared" si="40"/>
        <v>10518</v>
      </c>
      <c r="C111" s="1" t="s">
        <v>56</v>
      </c>
      <c r="D111">
        <f>VLOOKUP(MOD(A111,100),Sheet2!$G$2:$H$24,2,FALSE)*VLOOKUP(INT(MOD(A111,10000)/100),Sheet2!$L$2:$M$16,2,FALSE)</f>
        <v>4.847999999999999</v>
      </c>
      <c r="E111">
        <v>17</v>
      </c>
      <c r="F111" s="1" t="str">
        <f t="shared" si="45"/>
        <v>[[50002,52]]</v>
      </c>
      <c r="G111">
        <f t="shared" si="44"/>
        <v>0.2</v>
      </c>
      <c r="H111" t="s">
        <v>20</v>
      </c>
      <c r="I111">
        <v>1</v>
      </c>
      <c r="J111">
        <f t="shared" si="46"/>
        <v>22</v>
      </c>
      <c r="K111">
        <f t="shared" si="47"/>
        <v>16</v>
      </c>
      <c r="L111" s="1" t="str">
        <f>Sheet1!L111</f>
        <v>[{"bid":15002,"type":5,"num":5},{"bid":16004,"type":6,"num":2},{"bid":14001,"type":4,"num":5800}]</v>
      </c>
    </row>
    <row r="112" spans="1:12" x14ac:dyDescent="0.2">
      <c r="A112">
        <f t="shared" si="41"/>
        <v>10518</v>
      </c>
      <c r="B112">
        <f t="shared" si="40"/>
        <v>10519</v>
      </c>
      <c r="C112" t="s">
        <v>37</v>
      </c>
      <c r="D112">
        <f>VLOOKUP(MOD(A112,100),Sheet2!$G$2:$H$24,2,FALSE)*VLOOKUP(INT(MOD(A112,10000)/100),Sheet2!$L$2:$M$16,2,FALSE)</f>
        <v>5.0759999999999996</v>
      </c>
      <c r="E112">
        <v>18</v>
      </c>
      <c r="F112" s="1" t="str">
        <f t="shared" ref="F112:G116" si="48">F105</f>
        <v>[[50000,2],[50003,45]]</v>
      </c>
      <c r="G112">
        <f t="shared" si="48"/>
        <v>0.25</v>
      </c>
      <c r="H112" t="s">
        <v>20</v>
      </c>
      <c r="I112">
        <v>2</v>
      </c>
      <c r="J112">
        <f>J105</f>
        <v>50</v>
      </c>
      <c r="K112">
        <f>K111</f>
        <v>16</v>
      </c>
      <c r="L112" s="1" t="str">
        <f>Sheet1!L112</f>
        <v>[{"bid":15002,"type":5,"num":6},{"bid":16004,"type":6,"num":2},{"bid":14001,"type":4,"num":6200}]</v>
      </c>
    </row>
    <row r="113" spans="1:12" x14ac:dyDescent="0.2">
      <c r="A113">
        <f t="shared" si="41"/>
        <v>10519</v>
      </c>
      <c r="B113">
        <f t="shared" si="40"/>
        <v>10520</v>
      </c>
      <c r="C113" s="1" t="s">
        <v>57</v>
      </c>
      <c r="D113">
        <f>VLOOKUP(MOD(A113,100),Sheet2!$G$2:$H$24,2,FALSE)*VLOOKUP(INT(MOD(A113,10000)/100),Sheet2!$L$2:$M$16,2,FALSE)</f>
        <v>5.3039999999999994</v>
      </c>
      <c r="E113">
        <v>19</v>
      </c>
      <c r="F113" s="1" t="str">
        <f t="shared" si="48"/>
        <v>[[50000,1],[50001,52]]</v>
      </c>
      <c r="G113">
        <f t="shared" si="48"/>
        <v>0.2</v>
      </c>
      <c r="H113" t="s">
        <v>20</v>
      </c>
      <c r="I113">
        <v>1</v>
      </c>
      <c r="J113">
        <f>J106</f>
        <v>22</v>
      </c>
      <c r="K113">
        <f>K112+1</f>
        <v>17</v>
      </c>
      <c r="L113" s="1" t="str">
        <f>Sheet1!L113</f>
        <v>[{"bid":15002,"type":5,"num":6},{"bid":16004,"type":6,"num":2},{"bid":14001,"type":4,"num":6600}]</v>
      </c>
    </row>
    <row r="114" spans="1:12" x14ac:dyDescent="0.2">
      <c r="A114">
        <f t="shared" si="41"/>
        <v>10520</v>
      </c>
      <c r="B114">
        <f t="shared" si="40"/>
        <v>10521</v>
      </c>
      <c r="C114" s="1" t="s">
        <v>58</v>
      </c>
      <c r="D114">
        <f>VLOOKUP(MOD(A114,100),Sheet2!$G$2:$H$24,2,FALSE)*VLOOKUP(INT(MOD(A114,10000)/100),Sheet2!$L$2:$M$16,2,FALSE)</f>
        <v>5.532</v>
      </c>
      <c r="E114">
        <v>20</v>
      </c>
      <c r="F114" s="1" t="str">
        <f t="shared" si="48"/>
        <v>[[50002,52]]</v>
      </c>
      <c r="G114">
        <f t="shared" si="48"/>
        <v>0.2</v>
      </c>
      <c r="H114" t="s">
        <v>20</v>
      </c>
      <c r="I114">
        <v>1</v>
      </c>
      <c r="J114">
        <f>J107</f>
        <v>22</v>
      </c>
      <c r="K114">
        <f t="shared" ref="K114:K116" si="49">K113+1</f>
        <v>18</v>
      </c>
      <c r="L114" s="1" t="str">
        <f>Sheet1!L114</f>
        <v>[{"bid":15002,"type":5,"num":7},{"bid":16004,"type":6,"num":2},{"bid":14001,"type":4,"num":7000}]</v>
      </c>
    </row>
    <row r="115" spans="1:12" x14ac:dyDescent="0.2">
      <c r="A115">
        <f t="shared" si="41"/>
        <v>10521</v>
      </c>
      <c r="B115">
        <f t="shared" si="40"/>
        <v>10522</v>
      </c>
      <c r="C115" s="1" t="s">
        <v>59</v>
      </c>
      <c r="D115">
        <f>VLOOKUP(MOD(A115,100),Sheet2!$G$2:$H$24,2,FALSE)*VLOOKUP(INT(MOD(A115,10000)/100),Sheet2!$L$2:$M$16,2,FALSE)</f>
        <v>5.7600000000000007</v>
      </c>
      <c r="E115">
        <v>21</v>
      </c>
      <c r="F115" s="1" t="str">
        <f t="shared" si="48"/>
        <v>[[50000,1],[50001,52]]</v>
      </c>
      <c r="G115">
        <f t="shared" si="48"/>
        <v>0.2</v>
      </c>
      <c r="H115" t="s">
        <v>20</v>
      </c>
      <c r="I115">
        <v>1</v>
      </c>
      <c r="J115">
        <f>J108</f>
        <v>22</v>
      </c>
      <c r="K115">
        <f t="shared" si="49"/>
        <v>19</v>
      </c>
      <c r="L115" s="1" t="str">
        <f>Sheet1!L115</f>
        <v>[{"bid":15002,"type":5,"num":7},{"bid":16004,"type":6,"num":2},{"bid":14001,"type":4,"num":7400}]</v>
      </c>
    </row>
    <row r="116" spans="1:12" x14ac:dyDescent="0.2">
      <c r="A116">
        <f t="shared" si="41"/>
        <v>10522</v>
      </c>
      <c r="B116">
        <f t="shared" si="40"/>
        <v>10523</v>
      </c>
      <c r="C116" s="1" t="s">
        <v>60</v>
      </c>
      <c r="D116">
        <f>VLOOKUP(MOD(A116,100),Sheet2!$G$2:$H$24,2,FALSE)*VLOOKUP(INT(MOD(A116,10000)/100),Sheet2!$L$2:$M$16,2,FALSE)</f>
        <v>5.9880000000000013</v>
      </c>
      <c r="E116">
        <v>22</v>
      </c>
      <c r="F116" s="1" t="str">
        <f t="shared" si="48"/>
        <v>[[50002,52]]</v>
      </c>
      <c r="G116">
        <f t="shared" si="48"/>
        <v>0.2</v>
      </c>
      <c r="H116" t="s">
        <v>20</v>
      </c>
      <c r="I116">
        <v>1</v>
      </c>
      <c r="J116">
        <f>J109</f>
        <v>22</v>
      </c>
      <c r="K116">
        <f t="shared" si="49"/>
        <v>20</v>
      </c>
      <c r="L116" s="1" t="str">
        <f>Sheet1!L116</f>
        <v>[{"bid":15002,"type":5,"num":7},{"bid":16004,"type":6,"num":2},{"bid":14001,"type":4,"num":7800}]</v>
      </c>
    </row>
    <row r="117" spans="1:12" x14ac:dyDescent="0.2">
      <c r="A117">
        <f t="shared" si="41"/>
        <v>10523</v>
      </c>
      <c r="B117">
        <v>-1</v>
      </c>
      <c r="C117" t="s">
        <v>37</v>
      </c>
      <c r="D117">
        <f>VLOOKUP(MOD(A117,100),Sheet2!$G$2:$H$24,2,FALSE)*VLOOKUP(INT(MOD(A117,10000)/100),Sheet2!$L$2:$M$16,2,FALSE)</f>
        <v>6.216000000000002</v>
      </c>
      <c r="E117">
        <v>23</v>
      </c>
      <c r="F117" s="1" t="str">
        <f>F112</f>
        <v>[[50000,2],[50003,45]]</v>
      </c>
      <c r="G117">
        <f>G112</f>
        <v>0.25</v>
      </c>
      <c r="H117" t="s">
        <v>20</v>
      </c>
      <c r="I117">
        <v>2</v>
      </c>
      <c r="J117">
        <f>J112</f>
        <v>50</v>
      </c>
      <c r="K117">
        <f>K116</f>
        <v>20</v>
      </c>
      <c r="L117" s="1" t="str">
        <f>Sheet1!L117</f>
        <v>[{"bid":15002,"type":5,"num":8},{"bid":16004,"type":6,"num":2},{"bid":14001,"type":4,"num":8000}]</v>
      </c>
    </row>
    <row r="118" spans="1:12" x14ac:dyDescent="0.2">
      <c r="A118">
        <f>A95+100</f>
        <v>10601</v>
      </c>
      <c r="B118">
        <f>A118+1</f>
        <v>10602</v>
      </c>
      <c r="C118" t="s">
        <v>41</v>
      </c>
      <c r="D118">
        <f>VLOOKUP(MOD(A118,100),Sheet2!$G$2:$H$24,2,FALSE)*VLOOKUP(INT(MOD(A118,10000)/100),Sheet2!$L$2:$M$16,2,FALSE)</f>
        <v>1.4</v>
      </c>
      <c r="E118">
        <v>1</v>
      </c>
      <c r="F118" s="1" t="s">
        <v>22</v>
      </c>
      <c r="G118">
        <v>0.2</v>
      </c>
      <c r="H118" t="s">
        <v>20</v>
      </c>
      <c r="I118">
        <v>1</v>
      </c>
      <c r="J118">
        <v>22</v>
      </c>
      <c r="K118">
        <v>1</v>
      </c>
      <c r="L118" s="1" t="str">
        <f>Sheet1!L118</f>
        <v>[]</v>
      </c>
    </row>
    <row r="119" spans="1:12" x14ac:dyDescent="0.2">
      <c r="A119">
        <f>A118+1</f>
        <v>10602</v>
      </c>
      <c r="B119">
        <f t="shared" ref="B119:B139" si="50">A119+1</f>
        <v>10603</v>
      </c>
      <c r="C119" t="s">
        <v>42</v>
      </c>
      <c r="D119">
        <f>VLOOKUP(MOD(A119,100),Sheet2!$G$2:$H$24,2,FALSE)*VLOOKUP(INT(MOD(A119,10000)/100),Sheet2!$L$2:$M$16,2,FALSE)</f>
        <v>1.6659999999999999</v>
      </c>
      <c r="E119">
        <v>2</v>
      </c>
      <c r="F119" s="1" t="s">
        <v>27</v>
      </c>
      <c r="G119">
        <v>0.2</v>
      </c>
      <c r="H119" t="s">
        <v>20</v>
      </c>
      <c r="I119">
        <v>1</v>
      </c>
      <c r="J119">
        <v>22</v>
      </c>
      <c r="K119">
        <f>K118+1</f>
        <v>2</v>
      </c>
      <c r="L119" s="1" t="str">
        <f>Sheet1!L119</f>
        <v>[{"bid":14001,"type":4,"num":225}]</v>
      </c>
    </row>
    <row r="120" spans="1:12" x14ac:dyDescent="0.2">
      <c r="A120">
        <f t="shared" ref="A120:A140" si="51">A119+1</f>
        <v>10603</v>
      </c>
      <c r="B120">
        <f t="shared" si="50"/>
        <v>10604</v>
      </c>
      <c r="C120" t="s">
        <v>43</v>
      </c>
      <c r="D120">
        <f>VLOOKUP(MOD(A120,100),Sheet2!$G$2:$H$24,2,FALSE)*VLOOKUP(INT(MOD(A120,10000)/100),Sheet2!$L$2:$M$16,2,FALSE)</f>
        <v>1.9319999999999997</v>
      </c>
      <c r="E120">
        <v>3</v>
      </c>
      <c r="F120" s="1" t="str">
        <f t="shared" ref="F120:F127" si="52">F118</f>
        <v>[[50000,1],[50001,52]]</v>
      </c>
      <c r="G120">
        <v>0.2</v>
      </c>
      <c r="H120" t="s">
        <v>20</v>
      </c>
      <c r="I120">
        <v>1</v>
      </c>
      <c r="J120">
        <v>22</v>
      </c>
      <c r="K120">
        <f t="shared" ref="K120:K127" si="53">K119+1</f>
        <v>3</v>
      </c>
      <c r="L120" s="1" t="str">
        <f>Sheet1!L120</f>
        <v>[{"bid":14001,"type":4,"num":450}]</v>
      </c>
    </row>
    <row r="121" spans="1:12" x14ac:dyDescent="0.2">
      <c r="A121">
        <f t="shared" si="51"/>
        <v>10604</v>
      </c>
      <c r="B121">
        <f t="shared" si="50"/>
        <v>10605</v>
      </c>
      <c r="C121" t="s">
        <v>44</v>
      </c>
      <c r="D121">
        <f>VLOOKUP(MOD(A121,100),Sheet2!$G$2:$H$24,2,FALSE)*VLOOKUP(INT(MOD(A121,10000)/100),Sheet2!$L$2:$M$16,2,FALSE)</f>
        <v>2.1979999999999995</v>
      </c>
      <c r="E121">
        <v>4</v>
      </c>
      <c r="F121" s="1" t="str">
        <f t="shared" si="52"/>
        <v>[[50002,52]]</v>
      </c>
      <c r="G121">
        <v>0.2</v>
      </c>
      <c r="H121" t="s">
        <v>20</v>
      </c>
      <c r="I121">
        <v>1</v>
      </c>
      <c r="J121">
        <v>22</v>
      </c>
      <c r="K121">
        <f t="shared" si="53"/>
        <v>4</v>
      </c>
      <c r="L121" s="1" t="str">
        <f>Sheet1!L121</f>
        <v>[{"bid":14001,"type":4,"num":675}]</v>
      </c>
    </row>
    <row r="122" spans="1:12" x14ac:dyDescent="0.2">
      <c r="A122">
        <f t="shared" si="51"/>
        <v>10605</v>
      </c>
      <c r="B122">
        <f t="shared" si="50"/>
        <v>10606</v>
      </c>
      <c r="C122" t="s">
        <v>45</v>
      </c>
      <c r="D122">
        <f>VLOOKUP(MOD(A122,100),Sheet2!$G$2:$H$24,2,FALSE)*VLOOKUP(INT(MOD(A122,10000)/100),Sheet2!$L$2:$M$16,2,FALSE)</f>
        <v>2.4639999999999995</v>
      </c>
      <c r="E122">
        <v>5</v>
      </c>
      <c r="F122" s="1" t="str">
        <f t="shared" si="52"/>
        <v>[[50000,1],[50001,52]]</v>
      </c>
      <c r="G122">
        <v>0.2</v>
      </c>
      <c r="H122" t="s">
        <v>20</v>
      </c>
      <c r="I122">
        <v>1</v>
      </c>
      <c r="J122">
        <v>22</v>
      </c>
      <c r="K122">
        <f t="shared" si="53"/>
        <v>5</v>
      </c>
      <c r="L122" s="1" t="str">
        <f>Sheet1!L122</f>
        <v>[{"bid":15002,"type":5,"num":1},{"bid":14001,"type":4,"num":1125}]</v>
      </c>
    </row>
    <row r="123" spans="1:12" x14ac:dyDescent="0.2">
      <c r="A123">
        <f t="shared" si="51"/>
        <v>10606</v>
      </c>
      <c r="B123">
        <f t="shared" si="50"/>
        <v>10607</v>
      </c>
      <c r="C123" t="s">
        <v>46</v>
      </c>
      <c r="D123">
        <f>VLOOKUP(MOD(A123,100),Sheet2!$G$2:$H$24,2,FALSE)*VLOOKUP(INT(MOD(A123,10000)/100),Sheet2!$L$2:$M$16,2,FALSE)</f>
        <v>2.7299999999999995</v>
      </c>
      <c r="E123">
        <v>6</v>
      </c>
      <c r="F123" s="1" t="str">
        <f t="shared" si="52"/>
        <v>[[50002,52]]</v>
      </c>
      <c r="G123">
        <v>0.2</v>
      </c>
      <c r="H123" t="s">
        <v>20</v>
      </c>
      <c r="I123">
        <v>1</v>
      </c>
      <c r="J123">
        <v>22</v>
      </c>
      <c r="K123">
        <f t="shared" si="53"/>
        <v>6</v>
      </c>
      <c r="L123" s="1" t="str">
        <f>Sheet1!L123</f>
        <v>[{"bid":15002,"type":5,"num":1},{"bid":14001,"type":4,"num":1575}]</v>
      </c>
    </row>
    <row r="124" spans="1:12" x14ac:dyDescent="0.2">
      <c r="A124">
        <f t="shared" si="51"/>
        <v>10607</v>
      </c>
      <c r="B124">
        <f t="shared" si="50"/>
        <v>10608</v>
      </c>
      <c r="C124" t="s">
        <v>47</v>
      </c>
      <c r="D124">
        <f>VLOOKUP(MOD(A124,100),Sheet2!$G$2:$H$24,2,FALSE)*VLOOKUP(INT(MOD(A124,10000)/100),Sheet2!$L$2:$M$16,2,FALSE)</f>
        <v>2.9959999999999996</v>
      </c>
      <c r="E124">
        <v>7</v>
      </c>
      <c r="F124" s="1" t="str">
        <f t="shared" si="52"/>
        <v>[[50000,1],[50001,52]]</v>
      </c>
      <c r="G124">
        <v>0.2</v>
      </c>
      <c r="H124" t="s">
        <v>20</v>
      </c>
      <c r="I124">
        <v>1</v>
      </c>
      <c r="J124">
        <v>22</v>
      </c>
      <c r="K124">
        <f t="shared" si="53"/>
        <v>7</v>
      </c>
      <c r="L124" s="1" t="str">
        <f>Sheet1!L124</f>
        <v>[{"bid":15002,"type":5,"num":2},{"bid":14001,"type":4,"num":2025}]</v>
      </c>
    </row>
    <row r="125" spans="1:12" x14ac:dyDescent="0.2">
      <c r="A125">
        <f t="shared" si="51"/>
        <v>10608</v>
      </c>
      <c r="B125">
        <f t="shared" si="50"/>
        <v>10609</v>
      </c>
      <c r="C125" t="s">
        <v>48</v>
      </c>
      <c r="D125">
        <f>VLOOKUP(MOD(A125,100),Sheet2!$G$2:$H$24,2,FALSE)*VLOOKUP(INT(MOD(A125,10000)/100),Sheet2!$L$2:$M$16,2,FALSE)</f>
        <v>3.2619999999999991</v>
      </c>
      <c r="E125">
        <v>8</v>
      </c>
      <c r="F125" s="1" t="str">
        <f t="shared" si="52"/>
        <v>[[50002,52]]</v>
      </c>
      <c r="G125">
        <v>0.2</v>
      </c>
      <c r="H125" t="s">
        <v>20</v>
      </c>
      <c r="I125">
        <v>1</v>
      </c>
      <c r="J125">
        <v>22</v>
      </c>
      <c r="K125">
        <f t="shared" si="53"/>
        <v>8</v>
      </c>
      <c r="L125" s="1" t="str">
        <f>Sheet1!L125</f>
        <v>[{"bid":15002,"type":5,"num":2},{"bid":14001,"type":4,"num":2475}]</v>
      </c>
    </row>
    <row r="126" spans="1:12" x14ac:dyDescent="0.2">
      <c r="A126">
        <f t="shared" si="51"/>
        <v>10609</v>
      </c>
      <c r="B126">
        <f t="shared" si="50"/>
        <v>10610</v>
      </c>
      <c r="C126" t="s">
        <v>49</v>
      </c>
      <c r="D126">
        <f>VLOOKUP(MOD(A126,100),Sheet2!$G$2:$H$24,2,FALSE)*VLOOKUP(INT(MOD(A126,10000)/100),Sheet2!$L$2:$M$16,2,FALSE)</f>
        <v>3.5279999999999991</v>
      </c>
      <c r="E126">
        <v>9</v>
      </c>
      <c r="F126" s="1" t="str">
        <f t="shared" si="52"/>
        <v>[[50000,1],[50001,52]]</v>
      </c>
      <c r="G126">
        <v>0.2</v>
      </c>
      <c r="H126" t="s">
        <v>20</v>
      </c>
      <c r="I126">
        <v>1</v>
      </c>
      <c r="J126">
        <v>22</v>
      </c>
      <c r="K126">
        <f t="shared" si="53"/>
        <v>9</v>
      </c>
      <c r="L126" s="1" t="str">
        <f>Sheet1!L126</f>
        <v>[{"bid":15002,"type":5,"num":2},{"bid":16004,"type":6,"num":1},{"bid":14001,"type":4,"num":2925}]</v>
      </c>
    </row>
    <row r="127" spans="1:12" x14ac:dyDescent="0.2">
      <c r="A127">
        <f t="shared" si="51"/>
        <v>10610</v>
      </c>
      <c r="B127">
        <f t="shared" si="50"/>
        <v>10611</v>
      </c>
      <c r="C127" s="1" t="s">
        <v>50</v>
      </c>
      <c r="D127">
        <f>VLOOKUP(MOD(A127,100),Sheet2!$G$2:$H$24,2,FALSE)*VLOOKUP(INT(MOD(A127,10000)/100),Sheet2!$L$2:$M$16,2,FALSE)</f>
        <v>3.7939999999999992</v>
      </c>
      <c r="E127">
        <v>10</v>
      </c>
      <c r="F127" s="1" t="str">
        <f t="shared" si="52"/>
        <v>[[50002,52]]</v>
      </c>
      <c r="G127">
        <v>0.2</v>
      </c>
      <c r="H127" t="s">
        <v>20</v>
      </c>
      <c r="I127">
        <v>1</v>
      </c>
      <c r="J127">
        <v>22</v>
      </c>
      <c r="K127">
        <f t="shared" si="53"/>
        <v>10</v>
      </c>
      <c r="L127" s="1" t="str">
        <f>Sheet1!L127</f>
        <v>[{"bid":15002,"type":5,"num":3},{"bid":16004,"type":6,"num":1},{"bid":14001,"type":4,"num":3375}]</v>
      </c>
    </row>
    <row r="128" spans="1:12" x14ac:dyDescent="0.2">
      <c r="A128">
        <f t="shared" si="51"/>
        <v>10611</v>
      </c>
      <c r="B128">
        <f t="shared" si="50"/>
        <v>10612</v>
      </c>
      <c r="C128" s="1" t="s">
        <v>38</v>
      </c>
      <c r="D128">
        <f>VLOOKUP(MOD(A128,100),Sheet2!$G$2:$H$24,2,FALSE)*VLOOKUP(INT(MOD(A128,10000)/100),Sheet2!$L$2:$M$16,2,FALSE)</f>
        <v>4.0599999999999987</v>
      </c>
      <c r="E128">
        <v>11</v>
      </c>
      <c r="F128" s="1" t="s">
        <v>63</v>
      </c>
      <c r="G128">
        <v>0.25</v>
      </c>
      <c r="H128" t="s">
        <v>20</v>
      </c>
      <c r="I128">
        <v>2</v>
      </c>
      <c r="J128">
        <v>50</v>
      </c>
      <c r="K128">
        <f>K127</f>
        <v>10</v>
      </c>
      <c r="L128" s="1" t="str">
        <f>Sheet1!L128</f>
        <v>[{"bid":15002,"type":5,"num":3},{"bid":16004,"type":6,"num":1},{"bid":14001,"type":4,"num":3825}]</v>
      </c>
    </row>
    <row r="129" spans="1:12" x14ac:dyDescent="0.2">
      <c r="A129">
        <f t="shared" si="51"/>
        <v>10612</v>
      </c>
      <c r="B129">
        <f t="shared" si="50"/>
        <v>10613</v>
      </c>
      <c r="C129" t="s">
        <v>51</v>
      </c>
      <c r="D129">
        <f>VLOOKUP(MOD(A129,100),Sheet2!$G$2:$H$24,2,FALSE)*VLOOKUP(INT(MOD(A129,10000)/100),Sheet2!$L$2:$M$16,2,FALSE)</f>
        <v>4.3259999999999987</v>
      </c>
      <c r="E129">
        <v>12</v>
      </c>
      <c r="F129" s="1" t="str">
        <f>F118</f>
        <v>[[50000,1],[50001,52]]</v>
      </c>
      <c r="G129">
        <f t="shared" ref="G129:G134" si="54">G118</f>
        <v>0.2</v>
      </c>
      <c r="H129" t="s">
        <v>20</v>
      </c>
      <c r="I129">
        <v>1</v>
      </c>
      <c r="J129">
        <f>J118</f>
        <v>22</v>
      </c>
      <c r="K129">
        <f>K128+1</f>
        <v>11</v>
      </c>
      <c r="L129" s="1" t="str">
        <f>Sheet1!L129</f>
        <v>[{"bid":15002,"type":5,"num":4},{"bid":16004,"type":6,"num":1},{"bid":14001,"type":4,"num":4275}]</v>
      </c>
    </row>
    <row r="130" spans="1:12" x14ac:dyDescent="0.2">
      <c r="A130">
        <f t="shared" si="51"/>
        <v>10613</v>
      </c>
      <c r="B130">
        <f t="shared" si="50"/>
        <v>10614</v>
      </c>
      <c r="C130" t="s">
        <v>52</v>
      </c>
      <c r="D130">
        <f>VLOOKUP(MOD(A130,100),Sheet2!$G$2:$H$24,2,FALSE)*VLOOKUP(INT(MOD(A130,10000)/100),Sheet2!$L$2:$M$16,2,FALSE)</f>
        <v>4.5919999999999987</v>
      </c>
      <c r="E130">
        <v>13</v>
      </c>
      <c r="F130" s="1" t="str">
        <f t="shared" ref="F130:F134" si="55">F119</f>
        <v>[[50002,52]]</v>
      </c>
      <c r="G130">
        <f t="shared" si="54"/>
        <v>0.2</v>
      </c>
      <c r="H130" t="s">
        <v>20</v>
      </c>
      <c r="I130">
        <v>1</v>
      </c>
      <c r="J130">
        <f t="shared" ref="J130:J134" si="56">J119</f>
        <v>22</v>
      </c>
      <c r="K130">
        <f t="shared" ref="K130:K134" si="57">K129+1</f>
        <v>12</v>
      </c>
      <c r="L130" s="1" t="str">
        <f>Sheet1!L130</f>
        <v>[{"bid":15002,"type":5,"num":4},{"bid":16004,"type":6,"num":1},{"bid":14001,"type":4,"num":4725}]</v>
      </c>
    </row>
    <row r="131" spans="1:12" x14ac:dyDescent="0.2">
      <c r="A131">
        <f t="shared" si="51"/>
        <v>10614</v>
      </c>
      <c r="B131">
        <f t="shared" si="50"/>
        <v>10615</v>
      </c>
      <c r="C131" t="s">
        <v>53</v>
      </c>
      <c r="D131">
        <f>VLOOKUP(MOD(A131,100),Sheet2!$G$2:$H$24,2,FALSE)*VLOOKUP(INT(MOD(A131,10000)/100),Sheet2!$L$2:$M$16,2,FALSE)</f>
        <v>4.8579999999999988</v>
      </c>
      <c r="E131">
        <v>14</v>
      </c>
      <c r="F131" s="1" t="str">
        <f t="shared" si="55"/>
        <v>[[50000,1],[50001,52]]</v>
      </c>
      <c r="G131">
        <f t="shared" si="54"/>
        <v>0.2</v>
      </c>
      <c r="H131" t="s">
        <v>20</v>
      </c>
      <c r="I131">
        <v>1</v>
      </c>
      <c r="J131">
        <f t="shared" si="56"/>
        <v>22</v>
      </c>
      <c r="K131">
        <f t="shared" si="57"/>
        <v>13</v>
      </c>
      <c r="L131" s="1" t="str">
        <f>Sheet1!L131</f>
        <v>[{"bid":15002,"type":5,"num":5},{"bid":16004,"type":6,"num":1},{"bid":14001,"type":4,"num":5175}]</v>
      </c>
    </row>
    <row r="132" spans="1:12" x14ac:dyDescent="0.2">
      <c r="A132">
        <f t="shared" si="51"/>
        <v>10615</v>
      </c>
      <c r="B132">
        <f t="shared" si="50"/>
        <v>10616</v>
      </c>
      <c r="C132" t="s">
        <v>54</v>
      </c>
      <c r="D132">
        <f>VLOOKUP(MOD(A132,100),Sheet2!$G$2:$H$24,2,FALSE)*VLOOKUP(INT(MOD(A132,10000)/100),Sheet2!$L$2:$M$16,2,FALSE)</f>
        <v>5.1239999999999988</v>
      </c>
      <c r="E132">
        <v>15</v>
      </c>
      <c r="F132" s="1" t="str">
        <f t="shared" si="55"/>
        <v>[[50002,52]]</v>
      </c>
      <c r="G132">
        <f t="shared" si="54"/>
        <v>0.2</v>
      </c>
      <c r="H132" t="s">
        <v>20</v>
      </c>
      <c r="I132">
        <v>1</v>
      </c>
      <c r="J132">
        <f t="shared" si="56"/>
        <v>22</v>
      </c>
      <c r="K132">
        <f t="shared" si="57"/>
        <v>14</v>
      </c>
      <c r="L132" s="1" t="str">
        <f>Sheet1!L132</f>
        <v>[{"bid":15002,"type":5,"num":5},{"bid":16004,"type":6,"num":1},{"bid":14001,"type":4,"num":5625}]</v>
      </c>
    </row>
    <row r="133" spans="1:12" x14ac:dyDescent="0.2">
      <c r="A133">
        <f t="shared" si="51"/>
        <v>10616</v>
      </c>
      <c r="B133">
        <f t="shared" si="50"/>
        <v>10617</v>
      </c>
      <c r="C133" t="s">
        <v>55</v>
      </c>
      <c r="D133">
        <f>VLOOKUP(MOD(A133,100),Sheet2!$G$2:$H$24,2,FALSE)*VLOOKUP(INT(MOD(A133,10000)/100),Sheet2!$L$2:$M$16,2,FALSE)</f>
        <v>5.3899999999999988</v>
      </c>
      <c r="E133">
        <v>16</v>
      </c>
      <c r="F133" s="1" t="str">
        <f t="shared" si="55"/>
        <v>[[50000,1],[50001,52]]</v>
      </c>
      <c r="G133">
        <f t="shared" si="54"/>
        <v>0.2</v>
      </c>
      <c r="H133" t="s">
        <v>20</v>
      </c>
      <c r="I133">
        <v>1</v>
      </c>
      <c r="J133">
        <f t="shared" si="56"/>
        <v>22</v>
      </c>
      <c r="K133">
        <f t="shared" si="57"/>
        <v>15</v>
      </c>
      <c r="L133" s="1" t="str">
        <f>Sheet1!L133</f>
        <v>[{"bid":15002,"type":5,"num":6},{"bid":16004,"type":6,"num":2},{"bid":14001,"type":4,"num":6075}]</v>
      </c>
    </row>
    <row r="134" spans="1:12" x14ac:dyDescent="0.2">
      <c r="A134">
        <f t="shared" si="51"/>
        <v>10617</v>
      </c>
      <c r="B134">
        <f t="shared" si="50"/>
        <v>10618</v>
      </c>
      <c r="C134" s="1" t="s">
        <v>56</v>
      </c>
      <c r="D134">
        <f>VLOOKUP(MOD(A134,100),Sheet2!$G$2:$H$24,2,FALSE)*VLOOKUP(INT(MOD(A134,10000)/100),Sheet2!$L$2:$M$16,2,FALSE)</f>
        <v>5.6559999999999988</v>
      </c>
      <c r="E134">
        <v>17</v>
      </c>
      <c r="F134" s="1" t="str">
        <f t="shared" si="55"/>
        <v>[[50002,52]]</v>
      </c>
      <c r="G134">
        <f t="shared" si="54"/>
        <v>0.2</v>
      </c>
      <c r="H134" t="s">
        <v>20</v>
      </c>
      <c r="I134">
        <v>1</v>
      </c>
      <c r="J134">
        <f t="shared" si="56"/>
        <v>22</v>
      </c>
      <c r="K134">
        <f t="shared" si="57"/>
        <v>16</v>
      </c>
      <c r="L134" s="1" t="str">
        <f>Sheet1!L134</f>
        <v>[{"bid":15002,"type":5,"num":6},{"bid":16004,"type":6,"num":2},{"bid":14001,"type":4,"num":6525}]</v>
      </c>
    </row>
    <row r="135" spans="1:12" x14ac:dyDescent="0.2">
      <c r="A135">
        <f t="shared" si="51"/>
        <v>10618</v>
      </c>
      <c r="B135">
        <f t="shared" si="50"/>
        <v>10619</v>
      </c>
      <c r="C135" t="s">
        <v>37</v>
      </c>
      <c r="D135">
        <f>VLOOKUP(MOD(A135,100),Sheet2!$G$2:$H$24,2,FALSE)*VLOOKUP(INT(MOD(A135,10000)/100),Sheet2!$L$2:$M$16,2,FALSE)</f>
        <v>5.9219999999999988</v>
      </c>
      <c r="E135">
        <v>18</v>
      </c>
      <c r="F135" s="1" t="str">
        <f t="shared" ref="F135:G139" si="58">F128</f>
        <v>[[50000,2],[50003,45]]</v>
      </c>
      <c r="G135">
        <f t="shared" si="58"/>
        <v>0.25</v>
      </c>
      <c r="H135" t="s">
        <v>20</v>
      </c>
      <c r="I135">
        <v>2</v>
      </c>
      <c r="J135">
        <f>J128</f>
        <v>50</v>
      </c>
      <c r="K135">
        <f>K134</f>
        <v>16</v>
      </c>
      <c r="L135" s="1" t="str">
        <f>Sheet1!L135</f>
        <v>[{"bid":15002,"type":5,"num":6},{"bid":16004,"type":6,"num":2},{"bid":14001,"type":4,"num":6975}]</v>
      </c>
    </row>
    <row r="136" spans="1:12" x14ac:dyDescent="0.2">
      <c r="A136">
        <f t="shared" si="51"/>
        <v>10619</v>
      </c>
      <c r="B136">
        <f t="shared" si="50"/>
        <v>10620</v>
      </c>
      <c r="C136" s="1" t="s">
        <v>57</v>
      </c>
      <c r="D136">
        <f>VLOOKUP(MOD(A136,100),Sheet2!$G$2:$H$24,2,FALSE)*VLOOKUP(INT(MOD(A136,10000)/100),Sheet2!$L$2:$M$16,2,FALSE)</f>
        <v>6.1879999999999997</v>
      </c>
      <c r="E136">
        <v>19</v>
      </c>
      <c r="F136" s="1" t="str">
        <f t="shared" si="58"/>
        <v>[[50000,1],[50001,52]]</v>
      </c>
      <c r="G136">
        <f t="shared" si="58"/>
        <v>0.2</v>
      </c>
      <c r="H136" t="s">
        <v>20</v>
      </c>
      <c r="I136">
        <v>1</v>
      </c>
      <c r="J136">
        <f>J129</f>
        <v>22</v>
      </c>
      <c r="K136">
        <f>K135+1</f>
        <v>17</v>
      </c>
      <c r="L136" s="1" t="str">
        <f>Sheet1!L136</f>
        <v>[{"bid":15002,"type":5,"num":7},{"bid":16004,"type":6,"num":2},{"bid":14001,"type":4,"num":7425}]</v>
      </c>
    </row>
    <row r="137" spans="1:12" x14ac:dyDescent="0.2">
      <c r="A137">
        <f t="shared" si="51"/>
        <v>10620</v>
      </c>
      <c r="B137">
        <f t="shared" si="50"/>
        <v>10621</v>
      </c>
      <c r="C137" s="1" t="s">
        <v>58</v>
      </c>
      <c r="D137">
        <f>VLOOKUP(MOD(A137,100),Sheet2!$G$2:$H$24,2,FALSE)*VLOOKUP(INT(MOD(A137,10000)/100),Sheet2!$L$2:$M$16,2,FALSE)</f>
        <v>6.4539999999999997</v>
      </c>
      <c r="E137">
        <v>20</v>
      </c>
      <c r="F137" s="1" t="str">
        <f t="shared" si="58"/>
        <v>[[50002,52]]</v>
      </c>
      <c r="G137">
        <f t="shared" si="58"/>
        <v>0.2</v>
      </c>
      <c r="H137" t="s">
        <v>20</v>
      </c>
      <c r="I137">
        <v>1</v>
      </c>
      <c r="J137">
        <f>J130</f>
        <v>22</v>
      </c>
      <c r="K137">
        <f t="shared" ref="K137:K139" si="59">K136+1</f>
        <v>18</v>
      </c>
      <c r="L137" s="1" t="str">
        <f>Sheet1!L137</f>
        <v>[{"bid":15002,"type":5,"num":7},{"bid":16004,"type":6,"num":2},{"bid":14001,"type":4,"num":7875}]</v>
      </c>
    </row>
    <row r="138" spans="1:12" x14ac:dyDescent="0.2">
      <c r="A138">
        <f t="shared" si="51"/>
        <v>10621</v>
      </c>
      <c r="B138">
        <f t="shared" si="50"/>
        <v>10622</v>
      </c>
      <c r="C138" s="1" t="s">
        <v>59</v>
      </c>
      <c r="D138">
        <f>VLOOKUP(MOD(A138,100),Sheet2!$G$2:$H$24,2,FALSE)*VLOOKUP(INT(MOD(A138,10000)/100),Sheet2!$L$2:$M$16,2,FALSE)</f>
        <v>6.7200000000000006</v>
      </c>
      <c r="E138">
        <v>21</v>
      </c>
      <c r="F138" s="1" t="str">
        <f t="shared" si="58"/>
        <v>[[50000,1],[50001,52]]</v>
      </c>
      <c r="G138">
        <f t="shared" si="58"/>
        <v>0.2</v>
      </c>
      <c r="H138" t="s">
        <v>20</v>
      </c>
      <c r="I138">
        <v>1</v>
      </c>
      <c r="J138">
        <f>J131</f>
        <v>22</v>
      </c>
      <c r="K138">
        <f t="shared" si="59"/>
        <v>19</v>
      </c>
      <c r="L138" s="1" t="str">
        <f>Sheet1!L138</f>
        <v>[{"bid":15002,"type":5,"num":8},{"bid":16004,"type":6,"num":2},{"bid":14001,"type":4,"num":8325}]</v>
      </c>
    </row>
    <row r="139" spans="1:12" x14ac:dyDescent="0.2">
      <c r="A139">
        <f t="shared" si="51"/>
        <v>10622</v>
      </c>
      <c r="B139">
        <f t="shared" si="50"/>
        <v>10623</v>
      </c>
      <c r="C139" s="1" t="s">
        <v>60</v>
      </c>
      <c r="D139">
        <f>VLOOKUP(MOD(A139,100),Sheet2!$G$2:$H$24,2,FALSE)*VLOOKUP(INT(MOD(A139,10000)/100),Sheet2!$L$2:$M$16,2,FALSE)</f>
        <v>6.9860000000000015</v>
      </c>
      <c r="E139">
        <v>22</v>
      </c>
      <c r="F139" s="1" t="str">
        <f t="shared" si="58"/>
        <v>[[50002,52]]</v>
      </c>
      <c r="G139">
        <f t="shared" si="58"/>
        <v>0.2</v>
      </c>
      <c r="H139" t="s">
        <v>20</v>
      </c>
      <c r="I139">
        <v>1</v>
      </c>
      <c r="J139">
        <f>J132</f>
        <v>22</v>
      </c>
      <c r="K139">
        <f t="shared" si="59"/>
        <v>20</v>
      </c>
      <c r="L139" s="1" t="str">
        <f>Sheet1!L139</f>
        <v>[{"bid":15002,"type":5,"num":8},{"bid":16004,"type":6,"num":3},{"bid":14001,"type":4,"num":8775}]</v>
      </c>
    </row>
    <row r="140" spans="1:12" x14ac:dyDescent="0.2">
      <c r="A140">
        <f t="shared" si="51"/>
        <v>10623</v>
      </c>
      <c r="B140">
        <v>-1</v>
      </c>
      <c r="C140" t="s">
        <v>37</v>
      </c>
      <c r="D140">
        <f>VLOOKUP(MOD(A140,100),Sheet2!$G$2:$H$24,2,FALSE)*VLOOKUP(INT(MOD(A140,10000)/100),Sheet2!$L$2:$M$16,2,FALSE)</f>
        <v>7.2520000000000016</v>
      </c>
      <c r="E140">
        <v>23</v>
      </c>
      <c r="F140" s="1" t="str">
        <f>F135</f>
        <v>[[50000,2],[50003,45]]</v>
      </c>
      <c r="G140">
        <f>G135</f>
        <v>0.25</v>
      </c>
      <c r="H140" t="s">
        <v>20</v>
      </c>
      <c r="I140">
        <v>2</v>
      </c>
      <c r="J140">
        <f>J135</f>
        <v>50</v>
      </c>
      <c r="K140">
        <f>K139</f>
        <v>20</v>
      </c>
      <c r="L140" s="1" t="str">
        <f>Sheet1!L140</f>
        <v>[{"bid":15002,"type":5,"num":9},{"bid":16004,"type":6,"num":3},{"bid":14001,"type":4,"num":9000}]</v>
      </c>
    </row>
    <row r="141" spans="1:12" x14ac:dyDescent="0.2">
      <c r="A141">
        <f>A118+100</f>
        <v>10701</v>
      </c>
      <c r="B141">
        <f>A141+1</f>
        <v>10702</v>
      </c>
      <c r="C141" t="s">
        <v>41</v>
      </c>
      <c r="D141">
        <f>VLOOKUP(MOD(A141,100),Sheet2!$G$2:$H$24,2,FALSE)*VLOOKUP(INT(MOD(A141,10000)/100),Sheet2!$L$2:$M$16,2,FALSE)</f>
        <v>1.6</v>
      </c>
      <c r="E141">
        <v>1</v>
      </c>
      <c r="F141" s="1" t="s">
        <v>22</v>
      </c>
      <c r="G141">
        <v>0.2</v>
      </c>
      <c r="H141" t="s">
        <v>20</v>
      </c>
      <c r="I141">
        <v>1</v>
      </c>
      <c r="J141">
        <v>22</v>
      </c>
      <c r="K141">
        <v>1</v>
      </c>
      <c r="L141" s="1" t="str">
        <f>Sheet1!L141</f>
        <v>[]</v>
      </c>
    </row>
    <row r="142" spans="1:12" x14ac:dyDescent="0.2">
      <c r="A142">
        <f>A141+1</f>
        <v>10702</v>
      </c>
      <c r="B142">
        <f t="shared" ref="B142:B162" si="60">A142+1</f>
        <v>10703</v>
      </c>
      <c r="C142" t="s">
        <v>42</v>
      </c>
      <c r="D142">
        <f>VLOOKUP(MOD(A142,100),Sheet2!$G$2:$H$24,2,FALSE)*VLOOKUP(INT(MOD(A142,10000)/100),Sheet2!$L$2:$M$16,2,FALSE)</f>
        <v>1.9039999999999999</v>
      </c>
      <c r="E142">
        <v>2</v>
      </c>
      <c r="F142" s="1" t="s">
        <v>27</v>
      </c>
      <c r="G142">
        <v>0.2</v>
      </c>
      <c r="H142" t="s">
        <v>20</v>
      </c>
      <c r="I142">
        <v>1</v>
      </c>
      <c r="J142">
        <v>22</v>
      </c>
      <c r="K142">
        <f>K141+1</f>
        <v>2</v>
      </c>
      <c r="L142" s="1" t="str">
        <f>Sheet1!L142</f>
        <v>[{"bid":14001,"type":4,"num":250}]</v>
      </c>
    </row>
    <row r="143" spans="1:12" x14ac:dyDescent="0.2">
      <c r="A143">
        <f t="shared" ref="A143:A163" si="61">A142+1</f>
        <v>10703</v>
      </c>
      <c r="B143">
        <f t="shared" si="60"/>
        <v>10704</v>
      </c>
      <c r="C143" t="s">
        <v>43</v>
      </c>
      <c r="D143">
        <f>VLOOKUP(MOD(A143,100),Sheet2!$G$2:$H$24,2,FALSE)*VLOOKUP(INT(MOD(A143,10000)/100),Sheet2!$L$2:$M$16,2,FALSE)</f>
        <v>2.2079999999999997</v>
      </c>
      <c r="E143">
        <v>3</v>
      </c>
      <c r="F143" s="1" t="str">
        <f t="shared" ref="F143:F150" si="62">F141</f>
        <v>[[50000,1],[50001,52]]</v>
      </c>
      <c r="G143">
        <v>0.2</v>
      </c>
      <c r="H143" t="s">
        <v>20</v>
      </c>
      <c r="I143">
        <v>1</v>
      </c>
      <c r="J143">
        <v>22</v>
      </c>
      <c r="K143">
        <f t="shared" ref="K143:K150" si="63">K142+1</f>
        <v>3</v>
      </c>
      <c r="L143" s="1" t="str">
        <f>Sheet1!L143</f>
        <v>[{"bid":14001,"type":4,"num":500}]</v>
      </c>
    </row>
    <row r="144" spans="1:12" x14ac:dyDescent="0.2">
      <c r="A144">
        <f t="shared" si="61"/>
        <v>10704</v>
      </c>
      <c r="B144">
        <f t="shared" si="60"/>
        <v>10705</v>
      </c>
      <c r="C144" t="s">
        <v>44</v>
      </c>
      <c r="D144">
        <f>VLOOKUP(MOD(A144,100),Sheet2!$G$2:$H$24,2,FALSE)*VLOOKUP(INT(MOD(A144,10000)/100),Sheet2!$L$2:$M$16,2,FALSE)</f>
        <v>2.512</v>
      </c>
      <c r="E144">
        <v>4</v>
      </c>
      <c r="F144" s="1" t="str">
        <f t="shared" si="62"/>
        <v>[[50002,52]]</v>
      </c>
      <c r="G144">
        <v>0.2</v>
      </c>
      <c r="H144" t="s">
        <v>20</v>
      </c>
      <c r="I144">
        <v>1</v>
      </c>
      <c r="J144">
        <v>22</v>
      </c>
      <c r="K144">
        <f t="shared" si="63"/>
        <v>4</v>
      </c>
      <c r="L144" s="1" t="str">
        <f>Sheet1!L144</f>
        <v>[{"bid":14001,"type":4,"num":750}]</v>
      </c>
    </row>
    <row r="145" spans="1:12" x14ac:dyDescent="0.2">
      <c r="A145">
        <f t="shared" si="61"/>
        <v>10705</v>
      </c>
      <c r="B145">
        <f t="shared" si="60"/>
        <v>10706</v>
      </c>
      <c r="C145" t="s">
        <v>45</v>
      </c>
      <c r="D145">
        <f>VLOOKUP(MOD(A145,100),Sheet2!$G$2:$H$24,2,FALSE)*VLOOKUP(INT(MOD(A145,10000)/100),Sheet2!$L$2:$M$16,2,FALSE)</f>
        <v>2.8159999999999998</v>
      </c>
      <c r="E145">
        <v>5</v>
      </c>
      <c r="F145" s="1" t="str">
        <f t="shared" si="62"/>
        <v>[[50000,1],[50001,52]]</v>
      </c>
      <c r="G145">
        <v>0.2</v>
      </c>
      <c r="H145" t="s">
        <v>20</v>
      </c>
      <c r="I145">
        <v>1</v>
      </c>
      <c r="J145">
        <v>22</v>
      </c>
      <c r="K145">
        <f t="shared" si="63"/>
        <v>5</v>
      </c>
      <c r="L145" s="1" t="str">
        <f>Sheet1!L145</f>
        <v>[{"bid":15002,"type":5,"num":1},{"bid":14001,"type":4,"num":1250}]</v>
      </c>
    </row>
    <row r="146" spans="1:12" x14ac:dyDescent="0.2">
      <c r="A146">
        <f t="shared" si="61"/>
        <v>10706</v>
      </c>
      <c r="B146">
        <f t="shared" si="60"/>
        <v>10707</v>
      </c>
      <c r="C146" t="s">
        <v>46</v>
      </c>
      <c r="D146">
        <f>VLOOKUP(MOD(A146,100),Sheet2!$G$2:$H$24,2,FALSE)*VLOOKUP(INT(MOD(A146,10000)/100),Sheet2!$L$2:$M$16,2,FALSE)</f>
        <v>3.1199999999999997</v>
      </c>
      <c r="E146">
        <v>6</v>
      </c>
      <c r="F146" s="1" t="str">
        <f t="shared" si="62"/>
        <v>[[50002,52]]</v>
      </c>
      <c r="G146">
        <v>0.2</v>
      </c>
      <c r="H146" t="s">
        <v>20</v>
      </c>
      <c r="I146">
        <v>1</v>
      </c>
      <c r="J146">
        <v>22</v>
      </c>
      <c r="K146">
        <f t="shared" si="63"/>
        <v>6</v>
      </c>
      <c r="L146" s="1" t="str">
        <f>Sheet1!L146</f>
        <v>[{"bid":15002,"type":5,"num":1},{"bid":14001,"type":4,"num":1750}]</v>
      </c>
    </row>
    <row r="147" spans="1:12" x14ac:dyDescent="0.2">
      <c r="A147">
        <f t="shared" si="61"/>
        <v>10707</v>
      </c>
      <c r="B147">
        <f t="shared" si="60"/>
        <v>10708</v>
      </c>
      <c r="C147" t="s">
        <v>47</v>
      </c>
      <c r="D147">
        <f>VLOOKUP(MOD(A147,100),Sheet2!$G$2:$H$24,2,FALSE)*VLOOKUP(INT(MOD(A147,10000)/100),Sheet2!$L$2:$M$16,2,FALSE)</f>
        <v>3.4239999999999995</v>
      </c>
      <c r="E147">
        <v>7</v>
      </c>
      <c r="F147" s="1" t="str">
        <f t="shared" si="62"/>
        <v>[[50000,1],[50001,52]]</v>
      </c>
      <c r="G147">
        <v>0.2</v>
      </c>
      <c r="H147" t="s">
        <v>20</v>
      </c>
      <c r="I147">
        <v>1</v>
      </c>
      <c r="J147">
        <v>22</v>
      </c>
      <c r="K147">
        <f t="shared" si="63"/>
        <v>7</v>
      </c>
      <c r="L147" s="1" t="str">
        <f>Sheet1!L147</f>
        <v>[{"bid":15002,"type":5,"num":2},{"bid":14001,"type":4,"num":2250}]</v>
      </c>
    </row>
    <row r="148" spans="1:12" x14ac:dyDescent="0.2">
      <c r="A148">
        <f t="shared" si="61"/>
        <v>10708</v>
      </c>
      <c r="B148">
        <f t="shared" si="60"/>
        <v>10709</v>
      </c>
      <c r="C148" t="s">
        <v>48</v>
      </c>
      <c r="D148">
        <f>VLOOKUP(MOD(A148,100),Sheet2!$G$2:$H$24,2,FALSE)*VLOOKUP(INT(MOD(A148,10000)/100),Sheet2!$L$2:$M$16,2,FALSE)</f>
        <v>3.7279999999999998</v>
      </c>
      <c r="E148">
        <v>8</v>
      </c>
      <c r="F148" s="1" t="str">
        <f t="shared" si="62"/>
        <v>[[50002,52]]</v>
      </c>
      <c r="G148">
        <v>0.2</v>
      </c>
      <c r="H148" t="s">
        <v>20</v>
      </c>
      <c r="I148">
        <v>1</v>
      </c>
      <c r="J148">
        <v>22</v>
      </c>
      <c r="K148">
        <f t="shared" si="63"/>
        <v>8</v>
      </c>
      <c r="L148" s="1" t="str">
        <f>Sheet1!L148</f>
        <v>[{"bid":15002,"type":5,"num":2},{"bid":14001,"type":4,"num":2750}]</v>
      </c>
    </row>
    <row r="149" spans="1:12" x14ac:dyDescent="0.2">
      <c r="A149">
        <f t="shared" si="61"/>
        <v>10709</v>
      </c>
      <c r="B149">
        <f t="shared" si="60"/>
        <v>10710</v>
      </c>
      <c r="C149" t="s">
        <v>49</v>
      </c>
      <c r="D149">
        <f>VLOOKUP(MOD(A149,100),Sheet2!$G$2:$H$24,2,FALSE)*VLOOKUP(INT(MOD(A149,10000)/100),Sheet2!$L$2:$M$16,2,FALSE)</f>
        <v>4.0319999999999991</v>
      </c>
      <c r="E149">
        <v>9</v>
      </c>
      <c r="F149" s="1" t="str">
        <f t="shared" si="62"/>
        <v>[[50000,1],[50001,52]]</v>
      </c>
      <c r="G149">
        <v>0.2</v>
      </c>
      <c r="H149" t="s">
        <v>20</v>
      </c>
      <c r="I149">
        <v>1</v>
      </c>
      <c r="J149">
        <v>22</v>
      </c>
      <c r="K149">
        <f t="shared" si="63"/>
        <v>9</v>
      </c>
      <c r="L149" s="1" t="str">
        <f>Sheet1!L149</f>
        <v>[{"bid":15002,"type":5,"num":3},{"bid":16004,"type":6,"num":1},{"bid":14001,"type":4,"num":3250}]</v>
      </c>
    </row>
    <row r="150" spans="1:12" x14ac:dyDescent="0.2">
      <c r="A150">
        <f t="shared" si="61"/>
        <v>10710</v>
      </c>
      <c r="B150">
        <f t="shared" si="60"/>
        <v>10711</v>
      </c>
      <c r="C150" s="1" t="s">
        <v>50</v>
      </c>
      <c r="D150">
        <f>VLOOKUP(MOD(A150,100),Sheet2!$G$2:$H$24,2,FALSE)*VLOOKUP(INT(MOD(A150,10000)/100),Sheet2!$L$2:$M$16,2,FALSE)</f>
        <v>4.3359999999999994</v>
      </c>
      <c r="E150">
        <v>10</v>
      </c>
      <c r="F150" s="1" t="str">
        <f t="shared" si="62"/>
        <v>[[50002,52]]</v>
      </c>
      <c r="G150">
        <v>0.2</v>
      </c>
      <c r="H150" t="s">
        <v>20</v>
      </c>
      <c r="I150">
        <v>1</v>
      </c>
      <c r="J150">
        <v>22</v>
      </c>
      <c r="K150">
        <f t="shared" si="63"/>
        <v>10</v>
      </c>
      <c r="L150" s="1" t="str">
        <f>Sheet1!L150</f>
        <v>[{"bid":15002,"type":5,"num":3},{"bid":16004,"type":6,"num":1},{"bid":14001,"type":4,"num":3750}]</v>
      </c>
    </row>
    <row r="151" spans="1:12" x14ac:dyDescent="0.2">
      <c r="A151">
        <f t="shared" si="61"/>
        <v>10711</v>
      </c>
      <c r="B151">
        <f t="shared" si="60"/>
        <v>10712</v>
      </c>
      <c r="C151" s="1" t="s">
        <v>38</v>
      </c>
      <c r="D151">
        <f>VLOOKUP(MOD(A151,100),Sheet2!$G$2:$H$24,2,FALSE)*VLOOKUP(INT(MOD(A151,10000)/100),Sheet2!$L$2:$M$16,2,FALSE)</f>
        <v>4.6399999999999997</v>
      </c>
      <c r="E151">
        <v>11</v>
      </c>
      <c r="F151" s="1" t="s">
        <v>63</v>
      </c>
      <c r="G151">
        <v>0.25</v>
      </c>
      <c r="H151" t="s">
        <v>20</v>
      </c>
      <c r="I151">
        <v>2</v>
      </c>
      <c r="J151">
        <v>50</v>
      </c>
      <c r="K151">
        <f>K150</f>
        <v>10</v>
      </c>
      <c r="L151" s="1" t="str">
        <f>Sheet1!L151</f>
        <v>[{"bid":15002,"type":5,"num":4},{"bid":16004,"type":6,"num":1},{"bid":14001,"type":4,"num":4250}]</v>
      </c>
    </row>
    <row r="152" spans="1:12" x14ac:dyDescent="0.2">
      <c r="A152">
        <f t="shared" si="61"/>
        <v>10712</v>
      </c>
      <c r="B152">
        <f t="shared" si="60"/>
        <v>10713</v>
      </c>
      <c r="C152" t="s">
        <v>51</v>
      </c>
      <c r="D152">
        <f>VLOOKUP(MOD(A152,100),Sheet2!$G$2:$H$24,2,FALSE)*VLOOKUP(INT(MOD(A152,10000)/100),Sheet2!$L$2:$M$16,2,FALSE)</f>
        <v>4.9439999999999991</v>
      </c>
      <c r="E152">
        <v>12</v>
      </c>
      <c r="F152" s="1" t="str">
        <f>F141</f>
        <v>[[50000,1],[50001,52]]</v>
      </c>
      <c r="G152">
        <f t="shared" ref="G152:G157" si="64">G141</f>
        <v>0.2</v>
      </c>
      <c r="H152" t="s">
        <v>20</v>
      </c>
      <c r="I152">
        <v>1</v>
      </c>
      <c r="J152">
        <f>J141</f>
        <v>22</v>
      </c>
      <c r="K152">
        <f>K151+1</f>
        <v>11</v>
      </c>
      <c r="L152" s="1" t="str">
        <f>Sheet1!L152</f>
        <v>[{"bid":15002,"type":5,"num":4},{"bid":16004,"type":6,"num":1},{"bid":14001,"type":4,"num":4750}]</v>
      </c>
    </row>
    <row r="153" spans="1:12" x14ac:dyDescent="0.2">
      <c r="A153">
        <f t="shared" si="61"/>
        <v>10713</v>
      </c>
      <c r="B153">
        <f t="shared" si="60"/>
        <v>10714</v>
      </c>
      <c r="C153" t="s">
        <v>52</v>
      </c>
      <c r="D153">
        <f>VLOOKUP(MOD(A153,100),Sheet2!$G$2:$H$24,2,FALSE)*VLOOKUP(INT(MOD(A153,10000)/100),Sheet2!$L$2:$M$16,2,FALSE)</f>
        <v>5.2479999999999993</v>
      </c>
      <c r="E153">
        <v>13</v>
      </c>
      <c r="F153" s="1" t="str">
        <f t="shared" ref="F153:F157" si="65">F142</f>
        <v>[[50002,52]]</v>
      </c>
      <c r="G153">
        <f t="shared" si="64"/>
        <v>0.2</v>
      </c>
      <c r="H153" t="s">
        <v>20</v>
      </c>
      <c r="I153">
        <v>1</v>
      </c>
      <c r="J153">
        <f t="shared" ref="J153:J157" si="66">J142</f>
        <v>22</v>
      </c>
      <c r="K153">
        <f t="shared" ref="K153:K157" si="67">K152+1</f>
        <v>12</v>
      </c>
      <c r="L153" s="1" t="str">
        <f>Sheet1!L153</f>
        <v>[{"bid":15002,"type":5,"num":5},{"bid":16004,"type":6,"num":1},{"bid":14001,"type":4,"num":5250}]</v>
      </c>
    </row>
    <row r="154" spans="1:12" x14ac:dyDescent="0.2">
      <c r="A154">
        <f t="shared" si="61"/>
        <v>10714</v>
      </c>
      <c r="B154">
        <f t="shared" si="60"/>
        <v>10715</v>
      </c>
      <c r="C154" t="s">
        <v>53</v>
      </c>
      <c r="D154">
        <f>VLOOKUP(MOD(A154,100),Sheet2!$G$2:$H$24,2,FALSE)*VLOOKUP(INT(MOD(A154,10000)/100),Sheet2!$L$2:$M$16,2,FALSE)</f>
        <v>5.5519999999999996</v>
      </c>
      <c r="E154">
        <v>14</v>
      </c>
      <c r="F154" s="1" t="str">
        <f t="shared" si="65"/>
        <v>[[50000,1],[50001,52]]</v>
      </c>
      <c r="G154">
        <f t="shared" si="64"/>
        <v>0.2</v>
      </c>
      <c r="H154" t="s">
        <v>20</v>
      </c>
      <c r="I154">
        <v>1</v>
      </c>
      <c r="J154">
        <f t="shared" si="66"/>
        <v>22</v>
      </c>
      <c r="K154">
        <f t="shared" si="67"/>
        <v>13</v>
      </c>
      <c r="L154" s="1" t="str">
        <f>Sheet1!L154</f>
        <v>[{"bid":15002,"type":5,"num":5},{"bid":16004,"type":6,"num":2},{"bid":14001,"type":4,"num":5750}]</v>
      </c>
    </row>
    <row r="155" spans="1:12" x14ac:dyDescent="0.2">
      <c r="A155">
        <f t="shared" si="61"/>
        <v>10715</v>
      </c>
      <c r="B155">
        <f t="shared" si="60"/>
        <v>10716</v>
      </c>
      <c r="C155" t="s">
        <v>54</v>
      </c>
      <c r="D155">
        <f>VLOOKUP(MOD(A155,100),Sheet2!$G$2:$H$24,2,FALSE)*VLOOKUP(INT(MOD(A155,10000)/100),Sheet2!$L$2:$M$16,2,FALSE)</f>
        <v>5.855999999999999</v>
      </c>
      <c r="E155">
        <v>15</v>
      </c>
      <c r="F155" s="1" t="str">
        <f t="shared" si="65"/>
        <v>[[50002,52]]</v>
      </c>
      <c r="G155">
        <f t="shared" si="64"/>
        <v>0.2</v>
      </c>
      <c r="H155" t="s">
        <v>20</v>
      </c>
      <c r="I155">
        <v>1</v>
      </c>
      <c r="J155">
        <f t="shared" si="66"/>
        <v>22</v>
      </c>
      <c r="K155">
        <f t="shared" si="67"/>
        <v>14</v>
      </c>
      <c r="L155" s="1" t="str">
        <f>Sheet1!L155</f>
        <v>[{"bid":15002,"type":5,"num":6},{"bid":16004,"type":6,"num":2},{"bid":14001,"type":4,"num":6250}]</v>
      </c>
    </row>
    <row r="156" spans="1:12" x14ac:dyDescent="0.2">
      <c r="A156">
        <f t="shared" si="61"/>
        <v>10716</v>
      </c>
      <c r="B156">
        <f t="shared" si="60"/>
        <v>10717</v>
      </c>
      <c r="C156" t="s">
        <v>55</v>
      </c>
      <c r="D156">
        <f>VLOOKUP(MOD(A156,100),Sheet2!$G$2:$H$24,2,FALSE)*VLOOKUP(INT(MOD(A156,10000)/100),Sheet2!$L$2:$M$16,2,FALSE)</f>
        <v>6.1599999999999993</v>
      </c>
      <c r="E156">
        <v>16</v>
      </c>
      <c r="F156" s="1" t="str">
        <f t="shared" si="65"/>
        <v>[[50000,1],[50001,52]]</v>
      </c>
      <c r="G156">
        <f t="shared" si="64"/>
        <v>0.2</v>
      </c>
      <c r="H156" t="s">
        <v>20</v>
      </c>
      <c r="I156">
        <v>1</v>
      </c>
      <c r="J156">
        <f t="shared" si="66"/>
        <v>22</v>
      </c>
      <c r="K156">
        <f t="shared" si="67"/>
        <v>15</v>
      </c>
      <c r="L156" s="1" t="str">
        <f>Sheet1!L156</f>
        <v>[{"bid":15002,"type":5,"num":6},{"bid":16004,"type":6,"num":2},{"bid":14001,"type":4,"num":6750}]</v>
      </c>
    </row>
    <row r="157" spans="1:12" x14ac:dyDescent="0.2">
      <c r="A157">
        <f t="shared" si="61"/>
        <v>10717</v>
      </c>
      <c r="B157">
        <f t="shared" si="60"/>
        <v>10718</v>
      </c>
      <c r="C157" s="1" t="s">
        <v>56</v>
      </c>
      <c r="D157">
        <f>VLOOKUP(MOD(A157,100),Sheet2!$G$2:$H$24,2,FALSE)*VLOOKUP(INT(MOD(A157,10000)/100),Sheet2!$L$2:$M$16,2,FALSE)</f>
        <v>6.4639999999999986</v>
      </c>
      <c r="E157">
        <v>17</v>
      </c>
      <c r="F157" s="1" t="str">
        <f t="shared" si="65"/>
        <v>[[50002,52]]</v>
      </c>
      <c r="G157">
        <f t="shared" si="64"/>
        <v>0.2</v>
      </c>
      <c r="H157" t="s">
        <v>20</v>
      </c>
      <c r="I157">
        <v>1</v>
      </c>
      <c r="J157">
        <f t="shared" si="66"/>
        <v>22</v>
      </c>
      <c r="K157">
        <f t="shared" si="67"/>
        <v>16</v>
      </c>
      <c r="L157" s="1" t="str">
        <f>Sheet1!L157</f>
        <v>[{"bid":15002,"type":5,"num":7},{"bid":16004,"type":6,"num":2},{"bid":14001,"type":4,"num":7250}]</v>
      </c>
    </row>
    <row r="158" spans="1:12" x14ac:dyDescent="0.2">
      <c r="A158">
        <f t="shared" si="61"/>
        <v>10718</v>
      </c>
      <c r="B158">
        <f t="shared" si="60"/>
        <v>10719</v>
      </c>
      <c r="C158" t="s">
        <v>37</v>
      </c>
      <c r="D158">
        <f>VLOOKUP(MOD(A158,100),Sheet2!$G$2:$H$24,2,FALSE)*VLOOKUP(INT(MOD(A158,10000)/100),Sheet2!$L$2:$M$16,2,FALSE)</f>
        <v>6.7679999999999998</v>
      </c>
      <c r="E158">
        <v>18</v>
      </c>
      <c r="F158" s="1" t="str">
        <f t="shared" ref="F158:G162" si="68">F151</f>
        <v>[[50000,2],[50003,45]]</v>
      </c>
      <c r="G158">
        <f t="shared" si="68"/>
        <v>0.25</v>
      </c>
      <c r="H158" t="s">
        <v>20</v>
      </c>
      <c r="I158">
        <v>2</v>
      </c>
      <c r="J158">
        <f>J151</f>
        <v>50</v>
      </c>
      <c r="K158">
        <f>K157</f>
        <v>16</v>
      </c>
      <c r="L158" s="1" t="str">
        <f>Sheet1!L158</f>
        <v>[{"bid":15002,"type":5,"num":7},{"bid":16004,"type":6,"num":2},{"bid":14001,"type":4,"num":7750}]</v>
      </c>
    </row>
    <row r="159" spans="1:12" x14ac:dyDescent="0.2">
      <c r="A159">
        <f t="shared" si="61"/>
        <v>10719</v>
      </c>
      <c r="B159">
        <f t="shared" si="60"/>
        <v>10720</v>
      </c>
      <c r="C159" s="1" t="s">
        <v>57</v>
      </c>
      <c r="D159">
        <f>VLOOKUP(MOD(A159,100),Sheet2!$G$2:$H$24,2,FALSE)*VLOOKUP(INT(MOD(A159,10000)/100),Sheet2!$L$2:$M$16,2,FALSE)</f>
        <v>7.0720000000000001</v>
      </c>
      <c r="E159">
        <v>19</v>
      </c>
      <c r="F159" s="1" t="str">
        <f t="shared" si="68"/>
        <v>[[50000,1],[50001,52]]</v>
      </c>
      <c r="G159">
        <f t="shared" si="68"/>
        <v>0.2</v>
      </c>
      <c r="H159" t="s">
        <v>20</v>
      </c>
      <c r="I159">
        <v>1</v>
      </c>
      <c r="J159">
        <f>J152</f>
        <v>22</v>
      </c>
      <c r="K159">
        <f>K158+1</f>
        <v>17</v>
      </c>
      <c r="L159" s="1" t="str">
        <f>Sheet1!L159</f>
        <v>[{"bid":15002,"type":5,"num":8},{"bid":16004,"type":6,"num":2},{"bid":14001,"type":4,"num":8250}]</v>
      </c>
    </row>
    <row r="160" spans="1:12" x14ac:dyDescent="0.2">
      <c r="A160">
        <f t="shared" si="61"/>
        <v>10720</v>
      </c>
      <c r="B160">
        <f t="shared" si="60"/>
        <v>10721</v>
      </c>
      <c r="C160" s="1" t="s">
        <v>58</v>
      </c>
      <c r="D160">
        <f>VLOOKUP(MOD(A160,100),Sheet2!$G$2:$H$24,2,FALSE)*VLOOKUP(INT(MOD(A160,10000)/100),Sheet2!$L$2:$M$16,2,FALSE)</f>
        <v>7.3760000000000012</v>
      </c>
      <c r="E160">
        <v>20</v>
      </c>
      <c r="F160" s="1" t="str">
        <f t="shared" si="68"/>
        <v>[[50002,52]]</v>
      </c>
      <c r="G160">
        <f t="shared" si="68"/>
        <v>0.2</v>
      </c>
      <c r="H160" t="s">
        <v>20</v>
      </c>
      <c r="I160">
        <v>1</v>
      </c>
      <c r="J160">
        <f>J153</f>
        <v>22</v>
      </c>
      <c r="K160">
        <f t="shared" ref="K160:K162" si="69">K159+1</f>
        <v>18</v>
      </c>
      <c r="L160" s="1" t="str">
        <f>Sheet1!L160</f>
        <v>[{"bid":15002,"type":5,"num":8},{"bid":16004,"type":6,"num":3},{"bid":14001,"type":4,"num":8750}]</v>
      </c>
    </row>
    <row r="161" spans="1:12" x14ac:dyDescent="0.2">
      <c r="A161">
        <f t="shared" si="61"/>
        <v>10721</v>
      </c>
      <c r="B161">
        <f t="shared" si="60"/>
        <v>10722</v>
      </c>
      <c r="C161" s="1" t="s">
        <v>59</v>
      </c>
      <c r="D161">
        <f>VLOOKUP(MOD(A161,100),Sheet2!$G$2:$H$24,2,FALSE)*VLOOKUP(INT(MOD(A161,10000)/100),Sheet2!$L$2:$M$16,2,FALSE)</f>
        <v>7.6800000000000015</v>
      </c>
      <c r="E161">
        <v>21</v>
      </c>
      <c r="F161" s="1" t="str">
        <f t="shared" si="68"/>
        <v>[[50000,1],[50001,52]]</v>
      </c>
      <c r="G161">
        <f t="shared" si="68"/>
        <v>0.2</v>
      </c>
      <c r="H161" t="s">
        <v>20</v>
      </c>
      <c r="I161">
        <v>1</v>
      </c>
      <c r="J161">
        <f>J154</f>
        <v>22</v>
      </c>
      <c r="K161">
        <f t="shared" si="69"/>
        <v>19</v>
      </c>
      <c r="L161" s="1" t="str">
        <f>Sheet1!L161</f>
        <v>[{"bid":15002,"type":5,"num":9},{"bid":16004,"type":6,"num":3},{"bid":14001,"type":4,"num":9250}]</v>
      </c>
    </row>
    <row r="162" spans="1:12" x14ac:dyDescent="0.2">
      <c r="A162">
        <f t="shared" si="61"/>
        <v>10722</v>
      </c>
      <c r="B162">
        <f t="shared" si="60"/>
        <v>10723</v>
      </c>
      <c r="C162" s="1" t="s">
        <v>60</v>
      </c>
      <c r="D162">
        <f>VLOOKUP(MOD(A162,100),Sheet2!$G$2:$H$24,2,FALSE)*VLOOKUP(INT(MOD(A162,10000)/100),Sheet2!$L$2:$M$16,2,FALSE)</f>
        <v>7.9840000000000018</v>
      </c>
      <c r="E162">
        <v>22</v>
      </c>
      <c r="F162" s="1" t="str">
        <f t="shared" si="68"/>
        <v>[[50002,52]]</v>
      </c>
      <c r="G162">
        <f t="shared" si="68"/>
        <v>0.2</v>
      </c>
      <c r="H162" t="s">
        <v>20</v>
      </c>
      <c r="I162">
        <v>1</v>
      </c>
      <c r="J162">
        <f>J155</f>
        <v>22</v>
      </c>
      <c r="K162">
        <f t="shared" si="69"/>
        <v>20</v>
      </c>
      <c r="L162" s="1" t="str">
        <f>Sheet1!L162</f>
        <v>[{"bid":15002,"type":5,"num":9},{"bid":16004,"type":6,"num":3},{"bid":14001,"type":4,"num":9750}]</v>
      </c>
    </row>
    <row r="163" spans="1:12" x14ac:dyDescent="0.2">
      <c r="A163">
        <f t="shared" si="61"/>
        <v>10723</v>
      </c>
      <c r="B163">
        <v>-1</v>
      </c>
      <c r="C163" t="s">
        <v>37</v>
      </c>
      <c r="D163">
        <f>VLOOKUP(MOD(A163,100),Sheet2!$G$2:$H$24,2,FALSE)*VLOOKUP(INT(MOD(A163,10000)/100),Sheet2!$L$2:$M$16,2,FALSE)</f>
        <v>8.288000000000002</v>
      </c>
      <c r="E163">
        <v>23</v>
      </c>
      <c r="F163" s="1" t="str">
        <f>F158</f>
        <v>[[50000,2],[50003,45]]</v>
      </c>
      <c r="G163">
        <f>G158</f>
        <v>0.25</v>
      </c>
      <c r="H163" t="s">
        <v>20</v>
      </c>
      <c r="I163">
        <v>2</v>
      </c>
      <c r="J163">
        <f>J158</f>
        <v>50</v>
      </c>
      <c r="K163">
        <f>K162</f>
        <v>20</v>
      </c>
      <c r="L163" s="1" t="str">
        <f>Sheet1!L163</f>
        <v>[{"bid":15002,"type":5,"num":10},{"bid":16004,"type":6,"num":3},{"bid":14001,"type":4,"num":10000}]</v>
      </c>
    </row>
    <row r="164" spans="1:12" x14ac:dyDescent="0.2">
      <c r="A164">
        <f>A141+100</f>
        <v>10801</v>
      </c>
      <c r="B164">
        <f>A164+1</f>
        <v>10802</v>
      </c>
      <c r="C164" t="s">
        <v>41</v>
      </c>
      <c r="D164">
        <f>VLOOKUP(MOD(A164,100),Sheet2!$G$2:$H$24,2,FALSE)*VLOOKUP(INT(MOD(A164,10000)/100),Sheet2!$L$2:$M$16,2,FALSE)</f>
        <v>1.8</v>
      </c>
      <c r="E164">
        <v>1</v>
      </c>
      <c r="F164" s="1" t="s">
        <v>22</v>
      </c>
      <c r="G164">
        <v>0.2</v>
      </c>
      <c r="H164" t="s">
        <v>20</v>
      </c>
      <c r="I164">
        <v>1</v>
      </c>
      <c r="J164">
        <v>22</v>
      </c>
      <c r="K164">
        <v>1</v>
      </c>
      <c r="L164" s="1" t="str">
        <f>Sheet1!L164</f>
        <v>[]</v>
      </c>
    </row>
    <row r="165" spans="1:12" x14ac:dyDescent="0.2">
      <c r="A165">
        <f>A164+1</f>
        <v>10802</v>
      </c>
      <c r="B165">
        <f t="shared" ref="B165:B185" si="70">A165+1</f>
        <v>10803</v>
      </c>
      <c r="C165" t="s">
        <v>42</v>
      </c>
      <c r="D165">
        <f>VLOOKUP(MOD(A165,100),Sheet2!$G$2:$H$24,2,FALSE)*VLOOKUP(INT(MOD(A165,10000)/100),Sheet2!$L$2:$M$16,2,FALSE)</f>
        <v>2.1419999999999999</v>
      </c>
      <c r="E165">
        <v>2</v>
      </c>
      <c r="F165" s="1" t="s">
        <v>27</v>
      </c>
      <c r="G165">
        <v>0.2</v>
      </c>
      <c r="H165" t="s">
        <v>20</v>
      </c>
      <c r="I165">
        <v>1</v>
      </c>
      <c r="J165">
        <v>22</v>
      </c>
      <c r="K165">
        <f>K164+1</f>
        <v>2</v>
      </c>
      <c r="L165" s="1" t="str">
        <f>Sheet1!L165</f>
        <v>[{"bid":14001,"type":4,"num":275}]</v>
      </c>
    </row>
    <row r="166" spans="1:12" x14ac:dyDescent="0.2">
      <c r="A166">
        <f t="shared" ref="A166:A186" si="71">A165+1</f>
        <v>10803</v>
      </c>
      <c r="B166">
        <f t="shared" si="70"/>
        <v>10804</v>
      </c>
      <c r="C166" t="s">
        <v>43</v>
      </c>
      <c r="D166">
        <f>VLOOKUP(MOD(A166,100),Sheet2!$G$2:$H$24,2,FALSE)*VLOOKUP(INT(MOD(A166,10000)/100),Sheet2!$L$2:$M$16,2,FALSE)</f>
        <v>2.484</v>
      </c>
      <c r="E166">
        <v>3</v>
      </c>
      <c r="F166" s="1" t="str">
        <f t="shared" ref="F166:F173" si="72">F164</f>
        <v>[[50000,1],[50001,52]]</v>
      </c>
      <c r="G166">
        <v>0.2</v>
      </c>
      <c r="H166" t="s">
        <v>20</v>
      </c>
      <c r="I166">
        <v>1</v>
      </c>
      <c r="J166">
        <v>22</v>
      </c>
      <c r="K166">
        <f t="shared" ref="K166:K173" si="73">K165+1</f>
        <v>3</v>
      </c>
      <c r="L166" s="1" t="str">
        <f>Sheet1!L166</f>
        <v>[{"bid":14001,"type":4,"num":550}]</v>
      </c>
    </row>
    <row r="167" spans="1:12" x14ac:dyDescent="0.2">
      <c r="A167">
        <f t="shared" si="71"/>
        <v>10804</v>
      </c>
      <c r="B167">
        <f t="shared" si="70"/>
        <v>10805</v>
      </c>
      <c r="C167" t="s">
        <v>44</v>
      </c>
      <c r="D167">
        <f>VLOOKUP(MOD(A167,100),Sheet2!$G$2:$H$24,2,FALSE)*VLOOKUP(INT(MOD(A167,10000)/100),Sheet2!$L$2:$M$16,2,FALSE)</f>
        <v>2.8259999999999996</v>
      </c>
      <c r="E167">
        <v>4</v>
      </c>
      <c r="F167" s="1" t="str">
        <f t="shared" si="72"/>
        <v>[[50002,52]]</v>
      </c>
      <c r="G167">
        <v>0.2</v>
      </c>
      <c r="H167" t="s">
        <v>20</v>
      </c>
      <c r="I167">
        <v>1</v>
      </c>
      <c r="J167">
        <v>22</v>
      </c>
      <c r="K167">
        <f t="shared" si="73"/>
        <v>4</v>
      </c>
      <c r="L167" s="1" t="str">
        <f>Sheet1!L167</f>
        <v>[{"bid":14001,"type":4,"num":825}]</v>
      </c>
    </row>
    <row r="168" spans="1:12" x14ac:dyDescent="0.2">
      <c r="A168">
        <f t="shared" si="71"/>
        <v>10805</v>
      </c>
      <c r="B168">
        <f t="shared" si="70"/>
        <v>10806</v>
      </c>
      <c r="C168" t="s">
        <v>45</v>
      </c>
      <c r="D168">
        <f>VLOOKUP(MOD(A168,100),Sheet2!$G$2:$H$24,2,FALSE)*VLOOKUP(INT(MOD(A168,10000)/100),Sheet2!$L$2:$M$16,2,FALSE)</f>
        <v>3.1679999999999997</v>
      </c>
      <c r="E168">
        <v>5</v>
      </c>
      <c r="F168" s="1" t="str">
        <f t="shared" si="72"/>
        <v>[[50000,1],[50001,52]]</v>
      </c>
      <c r="G168">
        <v>0.2</v>
      </c>
      <c r="H168" t="s">
        <v>20</v>
      </c>
      <c r="I168">
        <v>1</v>
      </c>
      <c r="J168">
        <v>22</v>
      </c>
      <c r="K168">
        <f t="shared" si="73"/>
        <v>5</v>
      </c>
      <c r="L168" s="1" t="str">
        <f>Sheet1!L168</f>
        <v>[{"bid":15002,"type":5,"num":1},{"bid":14001,"type":4,"num":1375}]</v>
      </c>
    </row>
    <row r="169" spans="1:12" x14ac:dyDescent="0.2">
      <c r="A169">
        <f t="shared" si="71"/>
        <v>10806</v>
      </c>
      <c r="B169">
        <f t="shared" si="70"/>
        <v>10807</v>
      </c>
      <c r="C169" t="s">
        <v>46</v>
      </c>
      <c r="D169">
        <f>VLOOKUP(MOD(A169,100),Sheet2!$G$2:$H$24,2,FALSE)*VLOOKUP(INT(MOD(A169,10000)/100),Sheet2!$L$2:$M$16,2,FALSE)</f>
        <v>3.51</v>
      </c>
      <c r="E169">
        <v>6</v>
      </c>
      <c r="F169" s="1" t="str">
        <f t="shared" si="72"/>
        <v>[[50002,52]]</v>
      </c>
      <c r="G169">
        <v>0.2</v>
      </c>
      <c r="H169" t="s">
        <v>20</v>
      </c>
      <c r="I169">
        <v>1</v>
      </c>
      <c r="J169">
        <v>22</v>
      </c>
      <c r="K169">
        <f t="shared" si="73"/>
        <v>6</v>
      </c>
      <c r="L169" s="1" t="str">
        <f>Sheet1!L169</f>
        <v>[{"bid":15002,"type":5,"num":1},{"bid":14001,"type":4,"num":1925}]</v>
      </c>
    </row>
    <row r="170" spans="1:12" x14ac:dyDescent="0.2">
      <c r="A170">
        <f t="shared" si="71"/>
        <v>10807</v>
      </c>
      <c r="B170">
        <f t="shared" si="70"/>
        <v>10808</v>
      </c>
      <c r="C170" t="s">
        <v>47</v>
      </c>
      <c r="D170">
        <f>VLOOKUP(MOD(A170,100),Sheet2!$G$2:$H$24,2,FALSE)*VLOOKUP(INT(MOD(A170,10000)/100),Sheet2!$L$2:$M$16,2,FALSE)</f>
        <v>3.8519999999999994</v>
      </c>
      <c r="E170">
        <v>7</v>
      </c>
      <c r="F170" s="1" t="str">
        <f t="shared" si="72"/>
        <v>[[50000,1],[50001,52]]</v>
      </c>
      <c r="G170">
        <v>0.2</v>
      </c>
      <c r="H170" t="s">
        <v>20</v>
      </c>
      <c r="I170">
        <v>1</v>
      </c>
      <c r="J170">
        <v>22</v>
      </c>
      <c r="K170">
        <f t="shared" si="73"/>
        <v>7</v>
      </c>
      <c r="L170" s="1" t="str">
        <f>Sheet1!L170</f>
        <v>[{"bid":15002,"type":5,"num":2},{"bid":14001,"type":4,"num":2475}]</v>
      </c>
    </row>
    <row r="171" spans="1:12" x14ac:dyDescent="0.2">
      <c r="A171">
        <f t="shared" si="71"/>
        <v>10808</v>
      </c>
      <c r="B171">
        <f t="shared" si="70"/>
        <v>10809</v>
      </c>
      <c r="C171" t="s">
        <v>48</v>
      </c>
      <c r="D171">
        <f>VLOOKUP(MOD(A171,100),Sheet2!$G$2:$H$24,2,FALSE)*VLOOKUP(INT(MOD(A171,10000)/100),Sheet2!$L$2:$M$16,2,FALSE)</f>
        <v>4.1939999999999991</v>
      </c>
      <c r="E171">
        <v>8</v>
      </c>
      <c r="F171" s="1" t="str">
        <f t="shared" si="72"/>
        <v>[[50002,52]]</v>
      </c>
      <c r="G171">
        <v>0.2</v>
      </c>
      <c r="H171" t="s">
        <v>20</v>
      </c>
      <c r="I171">
        <v>1</v>
      </c>
      <c r="J171">
        <v>22</v>
      </c>
      <c r="K171">
        <f t="shared" si="73"/>
        <v>8</v>
      </c>
      <c r="L171" s="1" t="str">
        <f>Sheet1!L171</f>
        <v>[{"bid":15002,"type":5,"num":3},{"bid":16004,"type":6,"num":1},{"bid":14001,"type":4,"num":3025}]</v>
      </c>
    </row>
    <row r="172" spans="1:12" x14ac:dyDescent="0.2">
      <c r="A172">
        <f t="shared" si="71"/>
        <v>10809</v>
      </c>
      <c r="B172">
        <f t="shared" si="70"/>
        <v>10810</v>
      </c>
      <c r="C172" t="s">
        <v>49</v>
      </c>
      <c r="D172">
        <f>VLOOKUP(MOD(A172,100),Sheet2!$G$2:$H$24,2,FALSE)*VLOOKUP(INT(MOD(A172,10000)/100),Sheet2!$L$2:$M$16,2,FALSE)</f>
        <v>4.5359999999999996</v>
      </c>
      <c r="E172">
        <v>9</v>
      </c>
      <c r="F172" s="1" t="str">
        <f t="shared" si="72"/>
        <v>[[50000,1],[50001,52]]</v>
      </c>
      <c r="G172">
        <v>0.2</v>
      </c>
      <c r="H172" t="s">
        <v>20</v>
      </c>
      <c r="I172">
        <v>1</v>
      </c>
      <c r="J172">
        <v>22</v>
      </c>
      <c r="K172">
        <f t="shared" si="73"/>
        <v>9</v>
      </c>
      <c r="L172" s="1" t="str">
        <f>Sheet1!L172</f>
        <v>[{"bid":15002,"type":5,"num":3},{"bid":16004,"type":6,"num":1},{"bid":14001,"type":4,"num":3575}]</v>
      </c>
    </row>
    <row r="173" spans="1:12" x14ac:dyDescent="0.2">
      <c r="A173">
        <f t="shared" si="71"/>
        <v>10810</v>
      </c>
      <c r="B173">
        <f t="shared" si="70"/>
        <v>10811</v>
      </c>
      <c r="C173" s="1" t="s">
        <v>50</v>
      </c>
      <c r="D173">
        <f>VLOOKUP(MOD(A173,100),Sheet2!$G$2:$H$24,2,FALSE)*VLOOKUP(INT(MOD(A173,10000)/100),Sheet2!$L$2:$M$16,2,FALSE)</f>
        <v>4.8779999999999992</v>
      </c>
      <c r="E173">
        <v>10</v>
      </c>
      <c r="F173" s="1" t="str">
        <f t="shared" si="72"/>
        <v>[[50002,52]]</v>
      </c>
      <c r="G173">
        <v>0.2</v>
      </c>
      <c r="H173" t="s">
        <v>20</v>
      </c>
      <c r="I173">
        <v>1</v>
      </c>
      <c r="J173">
        <v>22</v>
      </c>
      <c r="K173">
        <f t="shared" si="73"/>
        <v>10</v>
      </c>
      <c r="L173" s="1" t="str">
        <f>Sheet1!L173</f>
        <v>[{"bid":15002,"type":5,"num":4},{"bid":16004,"type":6,"num":1},{"bid":14001,"type":4,"num":4125}]</v>
      </c>
    </row>
    <row r="174" spans="1:12" x14ac:dyDescent="0.2">
      <c r="A174">
        <f t="shared" si="71"/>
        <v>10811</v>
      </c>
      <c r="B174">
        <f t="shared" si="70"/>
        <v>10812</v>
      </c>
      <c r="C174" s="1" t="s">
        <v>38</v>
      </c>
      <c r="D174">
        <f>VLOOKUP(MOD(A174,100),Sheet2!$G$2:$H$24,2,FALSE)*VLOOKUP(INT(MOD(A174,10000)/100),Sheet2!$L$2:$M$16,2,FALSE)</f>
        <v>5.2199999999999989</v>
      </c>
      <c r="E174">
        <v>11</v>
      </c>
      <c r="F174" s="1" t="s">
        <v>63</v>
      </c>
      <c r="G174">
        <v>0.25</v>
      </c>
      <c r="H174" t="s">
        <v>20</v>
      </c>
      <c r="I174">
        <v>2</v>
      </c>
      <c r="J174">
        <v>50</v>
      </c>
      <c r="K174">
        <f>K173</f>
        <v>10</v>
      </c>
      <c r="L174" s="1" t="str">
        <f>Sheet1!L174</f>
        <v>[{"bid":15002,"type":5,"num":4},{"bid":16004,"type":6,"num":1},{"bid":14001,"type":4,"num":4675}]</v>
      </c>
    </row>
    <row r="175" spans="1:12" x14ac:dyDescent="0.2">
      <c r="A175">
        <f t="shared" si="71"/>
        <v>10812</v>
      </c>
      <c r="B175">
        <f t="shared" si="70"/>
        <v>10813</v>
      </c>
      <c r="C175" t="s">
        <v>51</v>
      </c>
      <c r="D175">
        <f>VLOOKUP(MOD(A175,100),Sheet2!$G$2:$H$24,2,FALSE)*VLOOKUP(INT(MOD(A175,10000)/100),Sheet2!$L$2:$M$16,2,FALSE)</f>
        <v>5.5619999999999994</v>
      </c>
      <c r="E175">
        <v>12</v>
      </c>
      <c r="F175" s="1" t="str">
        <f>F164</f>
        <v>[[50000,1],[50001,52]]</v>
      </c>
      <c r="G175">
        <f t="shared" ref="G175:G180" si="74">G164</f>
        <v>0.2</v>
      </c>
      <c r="H175" t="s">
        <v>20</v>
      </c>
      <c r="I175">
        <v>1</v>
      </c>
      <c r="J175">
        <f>J164</f>
        <v>22</v>
      </c>
      <c r="K175">
        <f>K174+1</f>
        <v>11</v>
      </c>
      <c r="L175" s="1" t="str">
        <f>Sheet1!L175</f>
        <v>[{"bid":15002,"type":5,"num":5},{"bid":16004,"type":6,"num":1},{"bid":14001,"type":4,"num":5225}]</v>
      </c>
    </row>
    <row r="176" spans="1:12" x14ac:dyDescent="0.2">
      <c r="A176">
        <f t="shared" si="71"/>
        <v>10813</v>
      </c>
      <c r="B176">
        <f t="shared" si="70"/>
        <v>10814</v>
      </c>
      <c r="C176" t="s">
        <v>52</v>
      </c>
      <c r="D176">
        <f>VLOOKUP(MOD(A176,100),Sheet2!$G$2:$H$24,2,FALSE)*VLOOKUP(INT(MOD(A176,10000)/100),Sheet2!$L$2:$M$16,2,FALSE)</f>
        <v>5.903999999999999</v>
      </c>
      <c r="E176">
        <v>13</v>
      </c>
      <c r="F176" s="1" t="str">
        <f t="shared" ref="F176:F180" si="75">F165</f>
        <v>[[50002,52]]</v>
      </c>
      <c r="G176">
        <f t="shared" si="74"/>
        <v>0.2</v>
      </c>
      <c r="H176" t="s">
        <v>20</v>
      </c>
      <c r="I176">
        <v>1</v>
      </c>
      <c r="J176">
        <f t="shared" ref="J176:J180" si="76">J165</f>
        <v>22</v>
      </c>
      <c r="K176">
        <f t="shared" ref="K176:K180" si="77">K175+1</f>
        <v>12</v>
      </c>
      <c r="L176" s="1" t="str">
        <f>Sheet1!L176</f>
        <v>[{"bid":15002,"type":5,"num":5},{"bid":16004,"type":6,"num":2},{"bid":14001,"type":4,"num":5775}]</v>
      </c>
    </row>
    <row r="177" spans="1:12" x14ac:dyDescent="0.2">
      <c r="A177">
        <f t="shared" si="71"/>
        <v>10814</v>
      </c>
      <c r="B177">
        <f t="shared" si="70"/>
        <v>10815</v>
      </c>
      <c r="C177" t="s">
        <v>53</v>
      </c>
      <c r="D177">
        <f>VLOOKUP(MOD(A177,100),Sheet2!$G$2:$H$24,2,FALSE)*VLOOKUP(INT(MOD(A177,10000)/100),Sheet2!$L$2:$M$16,2,FALSE)</f>
        <v>6.2459999999999987</v>
      </c>
      <c r="E177">
        <v>14</v>
      </c>
      <c r="F177" s="1" t="str">
        <f t="shared" si="75"/>
        <v>[[50000,1],[50001,52]]</v>
      </c>
      <c r="G177">
        <f t="shared" si="74"/>
        <v>0.2</v>
      </c>
      <c r="H177" t="s">
        <v>20</v>
      </c>
      <c r="I177">
        <v>1</v>
      </c>
      <c r="J177">
        <f t="shared" si="76"/>
        <v>22</v>
      </c>
      <c r="K177">
        <f t="shared" si="77"/>
        <v>13</v>
      </c>
      <c r="L177" s="1" t="str">
        <f>Sheet1!L177</f>
        <v>[{"bid":15002,"type":5,"num":6},{"bid":16004,"type":6,"num":2},{"bid":14001,"type":4,"num":6325}]</v>
      </c>
    </row>
    <row r="178" spans="1:12" x14ac:dyDescent="0.2">
      <c r="A178">
        <f t="shared" si="71"/>
        <v>10815</v>
      </c>
      <c r="B178">
        <f t="shared" si="70"/>
        <v>10816</v>
      </c>
      <c r="C178" t="s">
        <v>54</v>
      </c>
      <c r="D178">
        <f>VLOOKUP(MOD(A178,100),Sheet2!$G$2:$H$24,2,FALSE)*VLOOKUP(INT(MOD(A178,10000)/100),Sheet2!$L$2:$M$16,2,FALSE)</f>
        <v>6.5879999999999992</v>
      </c>
      <c r="E178">
        <v>15</v>
      </c>
      <c r="F178" s="1" t="str">
        <f t="shared" si="75"/>
        <v>[[50002,52]]</v>
      </c>
      <c r="G178">
        <f t="shared" si="74"/>
        <v>0.2</v>
      </c>
      <c r="H178" t="s">
        <v>20</v>
      </c>
      <c r="I178">
        <v>1</v>
      </c>
      <c r="J178">
        <f t="shared" si="76"/>
        <v>22</v>
      </c>
      <c r="K178">
        <f t="shared" si="77"/>
        <v>14</v>
      </c>
      <c r="L178" s="1" t="str">
        <f>Sheet1!L178</f>
        <v>[{"bid":15002,"type":5,"num":6},{"bid":16004,"type":6,"num":2},{"bid":14001,"type":4,"num":6875}]</v>
      </c>
    </row>
    <row r="179" spans="1:12" x14ac:dyDescent="0.2">
      <c r="A179">
        <f t="shared" si="71"/>
        <v>10816</v>
      </c>
      <c r="B179">
        <f t="shared" si="70"/>
        <v>10817</v>
      </c>
      <c r="C179" t="s">
        <v>55</v>
      </c>
      <c r="D179">
        <f>VLOOKUP(MOD(A179,100),Sheet2!$G$2:$H$24,2,FALSE)*VLOOKUP(INT(MOD(A179,10000)/100),Sheet2!$L$2:$M$16,2,FALSE)</f>
        <v>6.9299999999999988</v>
      </c>
      <c r="E179">
        <v>16</v>
      </c>
      <c r="F179" s="1" t="str">
        <f t="shared" si="75"/>
        <v>[[50000,1],[50001,52]]</v>
      </c>
      <c r="G179">
        <f t="shared" si="74"/>
        <v>0.2</v>
      </c>
      <c r="H179" t="s">
        <v>20</v>
      </c>
      <c r="I179">
        <v>1</v>
      </c>
      <c r="J179">
        <f t="shared" si="76"/>
        <v>22</v>
      </c>
      <c r="K179">
        <f t="shared" si="77"/>
        <v>15</v>
      </c>
      <c r="L179" s="1" t="str">
        <f>Sheet1!L179</f>
        <v>[{"bid":15002,"type":5,"num":7},{"bid":16004,"type":6,"num":2},{"bid":14001,"type":4,"num":7425}]</v>
      </c>
    </row>
    <row r="180" spans="1:12" x14ac:dyDescent="0.2">
      <c r="A180">
        <f t="shared" si="71"/>
        <v>10817</v>
      </c>
      <c r="B180">
        <f t="shared" si="70"/>
        <v>10818</v>
      </c>
      <c r="C180" s="1" t="s">
        <v>56</v>
      </c>
      <c r="D180">
        <f>VLOOKUP(MOD(A180,100),Sheet2!$G$2:$H$24,2,FALSE)*VLOOKUP(INT(MOD(A180,10000)/100),Sheet2!$L$2:$M$16,2,FALSE)</f>
        <v>7.2719999999999985</v>
      </c>
      <c r="E180">
        <v>17</v>
      </c>
      <c r="F180" s="1" t="str">
        <f t="shared" si="75"/>
        <v>[[50002,52]]</v>
      </c>
      <c r="G180">
        <f t="shared" si="74"/>
        <v>0.2</v>
      </c>
      <c r="H180" t="s">
        <v>20</v>
      </c>
      <c r="I180">
        <v>1</v>
      </c>
      <c r="J180">
        <f t="shared" si="76"/>
        <v>22</v>
      </c>
      <c r="K180">
        <f t="shared" si="77"/>
        <v>16</v>
      </c>
      <c r="L180" s="1" t="str">
        <f>Sheet1!L180</f>
        <v>[{"bid":15002,"type":5,"num":7},{"bid":16004,"type":6,"num":2},{"bid":14001,"type":4,"num":7975}]</v>
      </c>
    </row>
    <row r="181" spans="1:12" x14ac:dyDescent="0.2">
      <c r="A181">
        <f t="shared" si="71"/>
        <v>10818</v>
      </c>
      <c r="B181">
        <f t="shared" si="70"/>
        <v>10819</v>
      </c>
      <c r="C181" t="s">
        <v>37</v>
      </c>
      <c r="D181">
        <f>VLOOKUP(MOD(A181,100),Sheet2!$G$2:$H$24,2,FALSE)*VLOOKUP(INT(MOD(A181,10000)/100),Sheet2!$L$2:$M$16,2,FALSE)</f>
        <v>7.613999999999999</v>
      </c>
      <c r="E181">
        <v>18</v>
      </c>
      <c r="F181" s="1" t="str">
        <f t="shared" ref="F181:G185" si="78">F174</f>
        <v>[[50000,2],[50003,45]]</v>
      </c>
      <c r="G181">
        <f t="shared" si="78"/>
        <v>0.25</v>
      </c>
      <c r="H181" t="s">
        <v>20</v>
      </c>
      <c r="I181">
        <v>2</v>
      </c>
      <c r="J181">
        <f>J174</f>
        <v>50</v>
      </c>
      <c r="K181">
        <f>K180</f>
        <v>16</v>
      </c>
      <c r="L181" s="1" t="str">
        <f>Sheet1!L181</f>
        <v>[{"bid":15002,"type":5,"num":8},{"bid":16004,"type":6,"num":2},{"bid":14001,"type":4,"num":8525}]</v>
      </c>
    </row>
    <row r="182" spans="1:12" x14ac:dyDescent="0.2">
      <c r="A182">
        <f t="shared" si="71"/>
        <v>10819</v>
      </c>
      <c r="B182">
        <f t="shared" si="70"/>
        <v>10820</v>
      </c>
      <c r="C182" s="1" t="s">
        <v>57</v>
      </c>
      <c r="D182">
        <f>VLOOKUP(MOD(A182,100),Sheet2!$G$2:$H$24,2,FALSE)*VLOOKUP(INT(MOD(A182,10000)/100),Sheet2!$L$2:$M$16,2,FALSE)</f>
        <v>7.9560000000000004</v>
      </c>
      <c r="E182">
        <v>19</v>
      </c>
      <c r="F182" s="1" t="str">
        <f t="shared" si="78"/>
        <v>[[50000,1],[50001,52]]</v>
      </c>
      <c r="G182">
        <f t="shared" si="78"/>
        <v>0.2</v>
      </c>
      <c r="H182" t="s">
        <v>20</v>
      </c>
      <c r="I182">
        <v>1</v>
      </c>
      <c r="J182">
        <f>J175</f>
        <v>22</v>
      </c>
      <c r="K182">
        <f>K181+1</f>
        <v>17</v>
      </c>
      <c r="L182" s="1" t="str">
        <f>Sheet1!L182</f>
        <v>[{"bid":15002,"type":5,"num":9},{"bid":16004,"type":6,"num":3},{"bid":14001,"type":4,"num":9075}]</v>
      </c>
    </row>
    <row r="183" spans="1:12" x14ac:dyDescent="0.2">
      <c r="A183">
        <f t="shared" si="71"/>
        <v>10820</v>
      </c>
      <c r="B183">
        <f t="shared" si="70"/>
        <v>10821</v>
      </c>
      <c r="C183" s="1" t="s">
        <v>58</v>
      </c>
      <c r="D183">
        <f>VLOOKUP(MOD(A183,100),Sheet2!$G$2:$H$24,2,FALSE)*VLOOKUP(INT(MOD(A183,10000)/100),Sheet2!$L$2:$M$16,2,FALSE)</f>
        <v>8.298</v>
      </c>
      <c r="E183">
        <v>20</v>
      </c>
      <c r="F183" s="1" t="str">
        <f t="shared" si="78"/>
        <v>[[50002,52]]</v>
      </c>
      <c r="G183">
        <f t="shared" si="78"/>
        <v>0.2</v>
      </c>
      <c r="H183" t="s">
        <v>20</v>
      </c>
      <c r="I183">
        <v>1</v>
      </c>
      <c r="J183">
        <f>J176</f>
        <v>22</v>
      </c>
      <c r="K183">
        <f t="shared" ref="K183:K185" si="79">K182+1</f>
        <v>18</v>
      </c>
      <c r="L183" s="1" t="str">
        <f>Sheet1!L183</f>
        <v>[{"bid":15002,"type":5,"num":9},{"bid":16004,"type":6,"num":3},{"bid":14001,"type":4,"num":9625}]</v>
      </c>
    </row>
    <row r="184" spans="1:12" x14ac:dyDescent="0.2">
      <c r="A184">
        <f t="shared" si="71"/>
        <v>10821</v>
      </c>
      <c r="B184">
        <f t="shared" si="70"/>
        <v>10822</v>
      </c>
      <c r="C184" s="1" t="s">
        <v>59</v>
      </c>
      <c r="D184">
        <f>VLOOKUP(MOD(A184,100),Sheet2!$G$2:$H$24,2,FALSE)*VLOOKUP(INT(MOD(A184,10000)/100),Sheet2!$L$2:$M$16,2,FALSE)</f>
        <v>8.6400000000000023</v>
      </c>
      <c r="E184">
        <v>21</v>
      </c>
      <c r="F184" s="1" t="str">
        <f t="shared" si="78"/>
        <v>[[50000,1],[50001,52]]</v>
      </c>
      <c r="G184">
        <f t="shared" si="78"/>
        <v>0.2</v>
      </c>
      <c r="H184" t="s">
        <v>20</v>
      </c>
      <c r="I184">
        <v>1</v>
      </c>
      <c r="J184">
        <f>J177</f>
        <v>22</v>
      </c>
      <c r="K184">
        <f t="shared" si="79"/>
        <v>19</v>
      </c>
      <c r="L184" s="1" t="str">
        <f>Sheet1!L184</f>
        <v>[{"bid":15002,"type":5,"num":10},{"bid":16004,"type":6,"num":3},{"bid":14001,"type":4,"num":10175}]</v>
      </c>
    </row>
    <row r="185" spans="1:12" x14ac:dyDescent="0.2">
      <c r="A185">
        <f t="shared" si="71"/>
        <v>10822</v>
      </c>
      <c r="B185">
        <f t="shared" si="70"/>
        <v>10823</v>
      </c>
      <c r="C185" s="1" t="s">
        <v>60</v>
      </c>
      <c r="D185">
        <f>VLOOKUP(MOD(A185,100),Sheet2!$G$2:$H$24,2,FALSE)*VLOOKUP(INT(MOD(A185,10000)/100),Sheet2!$L$2:$M$16,2,FALSE)</f>
        <v>8.9820000000000029</v>
      </c>
      <c r="E185">
        <v>22</v>
      </c>
      <c r="F185" s="1" t="str">
        <f t="shared" si="78"/>
        <v>[[50002,52]]</v>
      </c>
      <c r="G185">
        <f t="shared" si="78"/>
        <v>0.2</v>
      </c>
      <c r="H185" t="s">
        <v>20</v>
      </c>
      <c r="I185">
        <v>1</v>
      </c>
      <c r="J185">
        <f>J178</f>
        <v>22</v>
      </c>
      <c r="K185">
        <f t="shared" si="79"/>
        <v>20</v>
      </c>
      <c r="L185" s="1" t="str">
        <f>Sheet1!L185</f>
        <v>[{"bid":15002,"type":5,"num":10},{"bid":16004,"type":6,"num":3},{"bid":14001,"type":4,"num":10725}]</v>
      </c>
    </row>
    <row r="186" spans="1:12" x14ac:dyDescent="0.2">
      <c r="A186">
        <f t="shared" si="71"/>
        <v>10823</v>
      </c>
      <c r="B186">
        <v>-1</v>
      </c>
      <c r="C186" t="s">
        <v>37</v>
      </c>
      <c r="D186">
        <f>VLOOKUP(MOD(A186,100),Sheet2!$G$2:$H$24,2,FALSE)*VLOOKUP(INT(MOD(A186,10000)/100),Sheet2!$L$2:$M$16,2,FALSE)</f>
        <v>9.3240000000000034</v>
      </c>
      <c r="E186">
        <v>23</v>
      </c>
      <c r="F186" s="1" t="str">
        <f>F181</f>
        <v>[[50000,2],[50003,45]]</v>
      </c>
      <c r="G186">
        <f>G181</f>
        <v>0.25</v>
      </c>
      <c r="H186" t="s">
        <v>20</v>
      </c>
      <c r="I186">
        <v>2</v>
      </c>
      <c r="J186">
        <f>J181</f>
        <v>50</v>
      </c>
      <c r="K186">
        <f>K185</f>
        <v>20</v>
      </c>
      <c r="L186" s="1" t="str">
        <f>Sheet1!L186</f>
        <v>[{"bid":15002,"type":5,"num":11},{"bid":16004,"type":6,"num":3},{"bid":14001,"type":4,"num":11000}]</v>
      </c>
    </row>
    <row r="187" spans="1:12" x14ac:dyDescent="0.2">
      <c r="A187">
        <f>A164+100</f>
        <v>10901</v>
      </c>
      <c r="B187">
        <f>A187+1</f>
        <v>10902</v>
      </c>
      <c r="C187" t="s">
        <v>41</v>
      </c>
      <c r="D187">
        <f>VLOOKUP(MOD(A187,100),Sheet2!$G$2:$H$24,2,FALSE)*VLOOKUP(INT(MOD(A187,10000)/100),Sheet2!$L$2:$M$16,2,FALSE)</f>
        <v>2</v>
      </c>
      <c r="E187">
        <v>1</v>
      </c>
      <c r="F187" s="1" t="s">
        <v>22</v>
      </c>
      <c r="G187">
        <v>0.2</v>
      </c>
      <c r="H187" t="s">
        <v>20</v>
      </c>
      <c r="I187">
        <v>1</v>
      </c>
      <c r="J187">
        <v>22</v>
      </c>
      <c r="K187">
        <v>1</v>
      </c>
      <c r="L187" s="1" t="str">
        <f>Sheet1!L187</f>
        <v>[]</v>
      </c>
    </row>
    <row r="188" spans="1:12" x14ac:dyDescent="0.2">
      <c r="A188">
        <f>A187+1</f>
        <v>10902</v>
      </c>
      <c r="B188">
        <f t="shared" ref="B188:B208" si="80">A188+1</f>
        <v>10903</v>
      </c>
      <c r="C188" t="s">
        <v>42</v>
      </c>
      <c r="D188">
        <f>VLOOKUP(MOD(A188,100),Sheet2!$G$2:$H$24,2,FALSE)*VLOOKUP(INT(MOD(A188,10000)/100),Sheet2!$L$2:$M$16,2,FALSE)</f>
        <v>2.38</v>
      </c>
      <c r="E188">
        <v>2</v>
      </c>
      <c r="F188" s="1" t="s">
        <v>27</v>
      </c>
      <c r="G188">
        <v>0.2</v>
      </c>
      <c r="H188" t="s">
        <v>20</v>
      </c>
      <c r="I188">
        <v>1</v>
      </c>
      <c r="J188">
        <v>22</v>
      </c>
      <c r="K188">
        <f>K187+1</f>
        <v>2</v>
      </c>
      <c r="L188" s="1" t="str">
        <f>Sheet1!L188</f>
        <v>[{"bid":14001,"type":4,"num":300}]</v>
      </c>
    </row>
    <row r="189" spans="1:12" x14ac:dyDescent="0.2">
      <c r="A189">
        <f t="shared" ref="A189:A209" si="81">A188+1</f>
        <v>10903</v>
      </c>
      <c r="B189">
        <f t="shared" si="80"/>
        <v>10904</v>
      </c>
      <c r="C189" t="s">
        <v>43</v>
      </c>
      <c r="D189">
        <f>VLOOKUP(MOD(A189,100),Sheet2!$G$2:$H$24,2,FALSE)*VLOOKUP(INT(MOD(A189,10000)/100),Sheet2!$L$2:$M$16,2,FALSE)</f>
        <v>2.76</v>
      </c>
      <c r="E189">
        <v>3</v>
      </c>
      <c r="F189" s="1" t="str">
        <f t="shared" ref="F189:F196" si="82">F187</f>
        <v>[[50000,1],[50001,52]]</v>
      </c>
      <c r="G189">
        <v>0.2</v>
      </c>
      <c r="H189" t="s">
        <v>20</v>
      </c>
      <c r="I189">
        <v>1</v>
      </c>
      <c r="J189">
        <v>22</v>
      </c>
      <c r="K189">
        <f t="shared" ref="K189:K196" si="83">K188+1</f>
        <v>3</v>
      </c>
      <c r="L189" s="1" t="str">
        <f>Sheet1!L189</f>
        <v>[{"bid":14001,"type":4,"num":600}]</v>
      </c>
    </row>
    <row r="190" spans="1:12" x14ac:dyDescent="0.2">
      <c r="A190">
        <f t="shared" si="81"/>
        <v>10904</v>
      </c>
      <c r="B190">
        <f t="shared" si="80"/>
        <v>10905</v>
      </c>
      <c r="C190" t="s">
        <v>44</v>
      </c>
      <c r="D190">
        <f>VLOOKUP(MOD(A190,100),Sheet2!$G$2:$H$24,2,FALSE)*VLOOKUP(INT(MOD(A190,10000)/100),Sheet2!$L$2:$M$16,2,FALSE)</f>
        <v>3.1399999999999997</v>
      </c>
      <c r="E190">
        <v>4</v>
      </c>
      <c r="F190" s="1" t="str">
        <f t="shared" si="82"/>
        <v>[[50002,52]]</v>
      </c>
      <c r="G190">
        <v>0.2</v>
      </c>
      <c r="H190" t="s">
        <v>20</v>
      </c>
      <c r="I190">
        <v>1</v>
      </c>
      <c r="J190">
        <v>22</v>
      </c>
      <c r="K190">
        <f t="shared" si="83"/>
        <v>4</v>
      </c>
      <c r="L190" s="1" t="str">
        <f>Sheet1!L190</f>
        <v>[{"bid":14001,"type":4,"num":900}]</v>
      </c>
    </row>
    <row r="191" spans="1:12" x14ac:dyDescent="0.2">
      <c r="A191">
        <f t="shared" si="81"/>
        <v>10905</v>
      </c>
      <c r="B191">
        <f t="shared" si="80"/>
        <v>10906</v>
      </c>
      <c r="C191" t="s">
        <v>45</v>
      </c>
      <c r="D191">
        <f>VLOOKUP(MOD(A191,100),Sheet2!$G$2:$H$24,2,FALSE)*VLOOKUP(INT(MOD(A191,10000)/100),Sheet2!$L$2:$M$16,2,FALSE)</f>
        <v>3.5199999999999996</v>
      </c>
      <c r="E191">
        <v>5</v>
      </c>
      <c r="F191" s="1" t="str">
        <f t="shared" si="82"/>
        <v>[[50000,1],[50001,52]]</v>
      </c>
      <c r="G191">
        <v>0.2</v>
      </c>
      <c r="H191" t="s">
        <v>20</v>
      </c>
      <c r="I191">
        <v>1</v>
      </c>
      <c r="J191">
        <v>22</v>
      </c>
      <c r="K191">
        <f t="shared" si="83"/>
        <v>5</v>
      </c>
      <c r="L191" s="1" t="str">
        <f>Sheet1!L191</f>
        <v>[{"bid":15002,"type":5,"num":1},{"bid":14001,"type":4,"num":1500}]</v>
      </c>
    </row>
    <row r="192" spans="1:12" x14ac:dyDescent="0.2">
      <c r="A192">
        <f t="shared" si="81"/>
        <v>10906</v>
      </c>
      <c r="B192">
        <f t="shared" si="80"/>
        <v>10907</v>
      </c>
      <c r="C192" t="s">
        <v>46</v>
      </c>
      <c r="D192">
        <f>VLOOKUP(MOD(A192,100),Sheet2!$G$2:$H$24,2,FALSE)*VLOOKUP(INT(MOD(A192,10000)/100),Sheet2!$L$2:$M$16,2,FALSE)</f>
        <v>3.8999999999999995</v>
      </c>
      <c r="E192">
        <v>6</v>
      </c>
      <c r="F192" s="1" t="str">
        <f t="shared" si="82"/>
        <v>[[50002,52]]</v>
      </c>
      <c r="G192">
        <v>0.2</v>
      </c>
      <c r="H192" t="s">
        <v>20</v>
      </c>
      <c r="I192">
        <v>1</v>
      </c>
      <c r="J192">
        <v>22</v>
      </c>
      <c r="K192">
        <f t="shared" si="83"/>
        <v>6</v>
      </c>
      <c r="L192" s="1" t="str">
        <f>Sheet1!L192</f>
        <v>[{"bid":15002,"type":5,"num":2},{"bid":14001,"type":4,"num":2100}]</v>
      </c>
    </row>
    <row r="193" spans="1:12" x14ac:dyDescent="0.2">
      <c r="A193">
        <f t="shared" si="81"/>
        <v>10907</v>
      </c>
      <c r="B193">
        <f t="shared" si="80"/>
        <v>10908</v>
      </c>
      <c r="C193" t="s">
        <v>47</v>
      </c>
      <c r="D193">
        <f>VLOOKUP(MOD(A193,100),Sheet2!$G$2:$H$24,2,FALSE)*VLOOKUP(INT(MOD(A193,10000)/100),Sheet2!$L$2:$M$16,2,FALSE)</f>
        <v>4.2799999999999994</v>
      </c>
      <c r="E193">
        <v>7</v>
      </c>
      <c r="F193" s="1" t="str">
        <f t="shared" si="82"/>
        <v>[[50000,1],[50001,52]]</v>
      </c>
      <c r="G193">
        <v>0.2</v>
      </c>
      <c r="H193" t="s">
        <v>20</v>
      </c>
      <c r="I193">
        <v>1</v>
      </c>
      <c r="J193">
        <v>22</v>
      </c>
      <c r="K193">
        <f t="shared" si="83"/>
        <v>7</v>
      </c>
      <c r="L193" s="1" t="str">
        <f>Sheet1!L193</f>
        <v>[{"bid":15002,"type":5,"num":2},{"bid":14001,"type":4,"num":2700}]</v>
      </c>
    </row>
    <row r="194" spans="1:12" x14ac:dyDescent="0.2">
      <c r="A194">
        <f t="shared" si="81"/>
        <v>10908</v>
      </c>
      <c r="B194">
        <f t="shared" si="80"/>
        <v>10909</v>
      </c>
      <c r="C194" t="s">
        <v>48</v>
      </c>
      <c r="D194">
        <f>VLOOKUP(MOD(A194,100),Sheet2!$G$2:$H$24,2,FALSE)*VLOOKUP(INT(MOD(A194,10000)/100),Sheet2!$L$2:$M$16,2,FALSE)</f>
        <v>4.6599999999999993</v>
      </c>
      <c r="E194">
        <v>8</v>
      </c>
      <c r="F194" s="1" t="str">
        <f t="shared" si="82"/>
        <v>[[50002,52]]</v>
      </c>
      <c r="G194">
        <v>0.2</v>
      </c>
      <c r="H194" t="s">
        <v>20</v>
      </c>
      <c r="I194">
        <v>1</v>
      </c>
      <c r="J194">
        <v>22</v>
      </c>
      <c r="K194">
        <f t="shared" si="83"/>
        <v>8</v>
      </c>
      <c r="L194" s="1" t="str">
        <f>Sheet1!L194</f>
        <v>[{"bid":15002,"type":5,"num":3},{"bid":16004,"type":6,"num":1},{"bid":14001,"type":4,"num":3300}]</v>
      </c>
    </row>
    <row r="195" spans="1:12" x14ac:dyDescent="0.2">
      <c r="A195">
        <f t="shared" si="81"/>
        <v>10909</v>
      </c>
      <c r="B195">
        <f t="shared" si="80"/>
        <v>10910</v>
      </c>
      <c r="C195" t="s">
        <v>49</v>
      </c>
      <c r="D195">
        <f>VLOOKUP(MOD(A195,100),Sheet2!$G$2:$H$24,2,FALSE)*VLOOKUP(INT(MOD(A195,10000)/100),Sheet2!$L$2:$M$16,2,FALSE)</f>
        <v>5.0399999999999991</v>
      </c>
      <c r="E195">
        <v>9</v>
      </c>
      <c r="F195" s="1" t="str">
        <f t="shared" si="82"/>
        <v>[[50000,1],[50001,52]]</v>
      </c>
      <c r="G195">
        <v>0.2</v>
      </c>
      <c r="H195" t="s">
        <v>20</v>
      </c>
      <c r="I195">
        <v>1</v>
      </c>
      <c r="J195">
        <v>22</v>
      </c>
      <c r="K195">
        <f t="shared" si="83"/>
        <v>9</v>
      </c>
      <c r="L195" s="1" t="str">
        <f>Sheet1!L195</f>
        <v>[{"bid":15002,"type":5,"num":3},{"bid":16004,"type":6,"num":1},{"bid":14001,"type":4,"num":3900}]</v>
      </c>
    </row>
    <row r="196" spans="1:12" x14ac:dyDescent="0.2">
      <c r="A196">
        <f t="shared" si="81"/>
        <v>10910</v>
      </c>
      <c r="B196">
        <f t="shared" si="80"/>
        <v>10911</v>
      </c>
      <c r="C196" s="1" t="s">
        <v>50</v>
      </c>
      <c r="D196">
        <f>VLOOKUP(MOD(A196,100),Sheet2!$G$2:$H$24,2,FALSE)*VLOOKUP(INT(MOD(A196,10000)/100),Sheet2!$L$2:$M$16,2,FALSE)</f>
        <v>5.419999999999999</v>
      </c>
      <c r="E196">
        <v>10</v>
      </c>
      <c r="F196" s="1" t="str">
        <f t="shared" si="82"/>
        <v>[[50002,52]]</v>
      </c>
      <c r="G196">
        <v>0.2</v>
      </c>
      <c r="H196" t="s">
        <v>20</v>
      </c>
      <c r="I196">
        <v>1</v>
      </c>
      <c r="J196">
        <v>22</v>
      </c>
      <c r="K196">
        <f t="shared" si="83"/>
        <v>10</v>
      </c>
      <c r="L196" s="1" t="str">
        <f>Sheet1!L196</f>
        <v>[{"bid":15002,"type":5,"num":4},{"bid":16004,"type":6,"num":1},{"bid":14001,"type":4,"num":4500}]</v>
      </c>
    </row>
    <row r="197" spans="1:12" x14ac:dyDescent="0.2">
      <c r="A197">
        <f t="shared" si="81"/>
        <v>10911</v>
      </c>
      <c r="B197">
        <f t="shared" si="80"/>
        <v>10912</v>
      </c>
      <c r="C197" s="1" t="s">
        <v>38</v>
      </c>
      <c r="D197">
        <f>VLOOKUP(MOD(A197,100),Sheet2!$G$2:$H$24,2,FALSE)*VLOOKUP(INT(MOD(A197,10000)/100),Sheet2!$L$2:$M$16,2,FALSE)</f>
        <v>5.7999999999999989</v>
      </c>
      <c r="E197">
        <v>11</v>
      </c>
      <c r="F197" s="1" t="s">
        <v>63</v>
      </c>
      <c r="G197">
        <v>0.25</v>
      </c>
      <c r="H197" t="s">
        <v>20</v>
      </c>
      <c r="I197">
        <v>2</v>
      </c>
      <c r="J197">
        <v>50</v>
      </c>
      <c r="K197">
        <f>K196</f>
        <v>10</v>
      </c>
      <c r="L197" s="1" t="str">
        <f>Sheet1!L197</f>
        <v>[{"bid":15002,"type":5,"num":5},{"bid":16004,"type":6,"num":1},{"bid":14001,"type":4,"num":5100}]</v>
      </c>
    </row>
    <row r="198" spans="1:12" x14ac:dyDescent="0.2">
      <c r="A198">
        <f t="shared" si="81"/>
        <v>10912</v>
      </c>
      <c r="B198">
        <f t="shared" si="80"/>
        <v>10913</v>
      </c>
      <c r="C198" t="s">
        <v>51</v>
      </c>
      <c r="D198">
        <f>VLOOKUP(MOD(A198,100),Sheet2!$G$2:$H$24,2,FALSE)*VLOOKUP(INT(MOD(A198,10000)/100),Sheet2!$L$2:$M$16,2,FALSE)</f>
        <v>6.1799999999999988</v>
      </c>
      <c r="E198">
        <v>12</v>
      </c>
      <c r="F198" s="1" t="str">
        <f>F187</f>
        <v>[[50000,1],[50001,52]]</v>
      </c>
      <c r="G198">
        <f t="shared" ref="G198:G203" si="84">G187</f>
        <v>0.2</v>
      </c>
      <c r="H198" t="s">
        <v>20</v>
      </c>
      <c r="I198">
        <v>1</v>
      </c>
      <c r="J198">
        <f>J187</f>
        <v>22</v>
      </c>
      <c r="K198">
        <f>K197+1</f>
        <v>11</v>
      </c>
      <c r="L198" s="1" t="str">
        <f>Sheet1!L198</f>
        <v>[{"bid":15002,"type":5,"num":5},{"bid":16004,"type":6,"num":1},{"bid":14001,"type":4,"num":5700}]</v>
      </c>
    </row>
    <row r="199" spans="1:12" x14ac:dyDescent="0.2">
      <c r="A199">
        <f t="shared" si="81"/>
        <v>10913</v>
      </c>
      <c r="B199">
        <f t="shared" si="80"/>
        <v>10914</v>
      </c>
      <c r="C199" t="s">
        <v>52</v>
      </c>
      <c r="D199">
        <f>VLOOKUP(MOD(A199,100),Sheet2!$G$2:$H$24,2,FALSE)*VLOOKUP(INT(MOD(A199,10000)/100),Sheet2!$L$2:$M$16,2,FALSE)</f>
        <v>6.5599999999999987</v>
      </c>
      <c r="E199">
        <v>13</v>
      </c>
      <c r="F199" s="1" t="str">
        <f t="shared" ref="F199:F203" si="85">F188</f>
        <v>[[50002,52]]</v>
      </c>
      <c r="G199">
        <f t="shared" si="84"/>
        <v>0.2</v>
      </c>
      <c r="H199" t="s">
        <v>20</v>
      </c>
      <c r="I199">
        <v>1</v>
      </c>
      <c r="J199">
        <f t="shared" ref="J199:J203" si="86">J188</f>
        <v>22</v>
      </c>
      <c r="K199">
        <f t="shared" ref="K199:K203" si="87">K198+1</f>
        <v>12</v>
      </c>
      <c r="L199" s="1" t="str">
        <f>Sheet1!L199</f>
        <v>[{"bid":15002,"type":5,"num":6},{"bid":16004,"type":6,"num":2},{"bid":14001,"type":4,"num":6300}]</v>
      </c>
    </row>
    <row r="200" spans="1:12" x14ac:dyDescent="0.2">
      <c r="A200">
        <f t="shared" si="81"/>
        <v>10914</v>
      </c>
      <c r="B200">
        <f t="shared" si="80"/>
        <v>10915</v>
      </c>
      <c r="C200" t="s">
        <v>53</v>
      </c>
      <c r="D200">
        <f>VLOOKUP(MOD(A200,100),Sheet2!$G$2:$H$24,2,FALSE)*VLOOKUP(INT(MOD(A200,10000)/100),Sheet2!$L$2:$M$16,2,FALSE)</f>
        <v>6.9399999999999986</v>
      </c>
      <c r="E200">
        <v>14</v>
      </c>
      <c r="F200" s="1" t="str">
        <f t="shared" si="85"/>
        <v>[[50000,1],[50001,52]]</v>
      </c>
      <c r="G200">
        <f t="shared" si="84"/>
        <v>0.2</v>
      </c>
      <c r="H200" t="s">
        <v>20</v>
      </c>
      <c r="I200">
        <v>1</v>
      </c>
      <c r="J200">
        <f t="shared" si="86"/>
        <v>22</v>
      </c>
      <c r="K200">
        <f t="shared" si="87"/>
        <v>13</v>
      </c>
      <c r="L200" s="1" t="str">
        <f>Sheet1!L200</f>
        <v>[{"bid":15002,"type":5,"num":6},{"bid":16004,"type":6,"num":2},{"bid":14001,"type":4,"num":6900}]</v>
      </c>
    </row>
    <row r="201" spans="1:12" x14ac:dyDescent="0.2">
      <c r="A201">
        <f t="shared" si="81"/>
        <v>10915</v>
      </c>
      <c r="B201">
        <f t="shared" si="80"/>
        <v>10916</v>
      </c>
      <c r="C201" t="s">
        <v>54</v>
      </c>
      <c r="D201">
        <f>VLOOKUP(MOD(A201,100),Sheet2!$G$2:$H$24,2,FALSE)*VLOOKUP(INT(MOD(A201,10000)/100),Sheet2!$L$2:$M$16,2,FALSE)</f>
        <v>7.3199999999999985</v>
      </c>
      <c r="E201">
        <v>15</v>
      </c>
      <c r="F201" s="1" t="str">
        <f t="shared" si="85"/>
        <v>[[50002,52]]</v>
      </c>
      <c r="G201">
        <f t="shared" si="84"/>
        <v>0.2</v>
      </c>
      <c r="H201" t="s">
        <v>20</v>
      </c>
      <c r="I201">
        <v>1</v>
      </c>
      <c r="J201">
        <f t="shared" si="86"/>
        <v>22</v>
      </c>
      <c r="K201">
        <f t="shared" si="87"/>
        <v>14</v>
      </c>
      <c r="L201" s="1" t="str">
        <f>Sheet1!L201</f>
        <v>[{"bid":15002,"type":5,"num":7},{"bid":16004,"type":6,"num":2},{"bid":14001,"type":4,"num":7500}]</v>
      </c>
    </row>
    <row r="202" spans="1:12" x14ac:dyDescent="0.2">
      <c r="A202">
        <f t="shared" si="81"/>
        <v>10916</v>
      </c>
      <c r="B202">
        <f t="shared" si="80"/>
        <v>10917</v>
      </c>
      <c r="C202" t="s">
        <v>55</v>
      </c>
      <c r="D202">
        <f>VLOOKUP(MOD(A202,100),Sheet2!$G$2:$H$24,2,FALSE)*VLOOKUP(INT(MOD(A202,10000)/100),Sheet2!$L$2:$M$16,2,FALSE)</f>
        <v>7.6999999999999984</v>
      </c>
      <c r="E202">
        <v>16</v>
      </c>
      <c r="F202" s="1" t="str">
        <f t="shared" si="85"/>
        <v>[[50000,1],[50001,52]]</v>
      </c>
      <c r="G202">
        <f t="shared" si="84"/>
        <v>0.2</v>
      </c>
      <c r="H202" t="s">
        <v>20</v>
      </c>
      <c r="I202">
        <v>1</v>
      </c>
      <c r="J202">
        <f t="shared" si="86"/>
        <v>22</v>
      </c>
      <c r="K202">
        <f t="shared" si="87"/>
        <v>15</v>
      </c>
      <c r="L202" s="1" t="str">
        <f>Sheet1!L202</f>
        <v>[{"bid":15002,"type":5,"num":8},{"bid":16004,"type":6,"num":2},{"bid":14001,"type":4,"num":8100}]</v>
      </c>
    </row>
    <row r="203" spans="1:12" x14ac:dyDescent="0.2">
      <c r="A203">
        <f t="shared" si="81"/>
        <v>10917</v>
      </c>
      <c r="B203">
        <f t="shared" si="80"/>
        <v>10918</v>
      </c>
      <c r="C203" s="1" t="s">
        <v>56</v>
      </c>
      <c r="D203">
        <f>VLOOKUP(MOD(A203,100),Sheet2!$G$2:$H$24,2,FALSE)*VLOOKUP(INT(MOD(A203,10000)/100),Sheet2!$L$2:$M$16,2,FALSE)</f>
        <v>8.0799999999999983</v>
      </c>
      <c r="E203">
        <v>17</v>
      </c>
      <c r="F203" s="1" t="str">
        <f t="shared" si="85"/>
        <v>[[50002,52]]</v>
      </c>
      <c r="G203">
        <f t="shared" si="84"/>
        <v>0.2</v>
      </c>
      <c r="H203" t="s">
        <v>20</v>
      </c>
      <c r="I203">
        <v>1</v>
      </c>
      <c r="J203">
        <f t="shared" si="86"/>
        <v>22</v>
      </c>
      <c r="K203">
        <f t="shared" si="87"/>
        <v>16</v>
      </c>
      <c r="L203" s="1" t="str">
        <f>Sheet1!L203</f>
        <v>[{"bid":15002,"type":5,"num":8},{"bid":16004,"type":6,"num":3},{"bid":14001,"type":4,"num":8700}]</v>
      </c>
    </row>
    <row r="204" spans="1:12" x14ac:dyDescent="0.2">
      <c r="A204">
        <f t="shared" si="81"/>
        <v>10918</v>
      </c>
      <c r="B204">
        <f t="shared" si="80"/>
        <v>10919</v>
      </c>
      <c r="C204" t="s">
        <v>37</v>
      </c>
      <c r="D204">
        <f>VLOOKUP(MOD(A204,100),Sheet2!$G$2:$H$24,2,FALSE)*VLOOKUP(INT(MOD(A204,10000)/100),Sheet2!$L$2:$M$16,2,FALSE)</f>
        <v>8.4599999999999991</v>
      </c>
      <c r="E204">
        <v>18</v>
      </c>
      <c r="F204" s="1" t="str">
        <f t="shared" ref="F204:G208" si="88">F197</f>
        <v>[[50000,2],[50003,45]]</v>
      </c>
      <c r="G204">
        <f t="shared" si="88"/>
        <v>0.25</v>
      </c>
      <c r="H204" t="s">
        <v>20</v>
      </c>
      <c r="I204">
        <v>2</v>
      </c>
      <c r="J204">
        <f>J197</f>
        <v>50</v>
      </c>
      <c r="K204">
        <f>K203</f>
        <v>16</v>
      </c>
      <c r="L204" s="1" t="str">
        <f>Sheet1!L204</f>
        <v>[{"bid":15002,"type":5,"num":9},{"bid":16004,"type":6,"num":3},{"bid":14001,"type":4,"num":9300}]</v>
      </c>
    </row>
    <row r="205" spans="1:12" x14ac:dyDescent="0.2">
      <c r="A205">
        <f t="shared" si="81"/>
        <v>10919</v>
      </c>
      <c r="B205">
        <f t="shared" si="80"/>
        <v>10920</v>
      </c>
      <c r="C205" s="1" t="s">
        <v>57</v>
      </c>
      <c r="D205">
        <f>VLOOKUP(MOD(A205,100),Sheet2!$G$2:$H$24,2,FALSE)*VLOOKUP(INT(MOD(A205,10000)/100),Sheet2!$L$2:$M$16,2,FALSE)</f>
        <v>8.84</v>
      </c>
      <c r="E205">
        <v>19</v>
      </c>
      <c r="F205" s="1" t="str">
        <f t="shared" si="88"/>
        <v>[[50000,1],[50001,52]]</v>
      </c>
      <c r="G205">
        <f t="shared" si="88"/>
        <v>0.2</v>
      </c>
      <c r="H205" t="s">
        <v>20</v>
      </c>
      <c r="I205">
        <v>1</v>
      </c>
      <c r="J205">
        <f>J198</f>
        <v>22</v>
      </c>
      <c r="K205">
        <f>K204+1</f>
        <v>17</v>
      </c>
      <c r="L205" s="1" t="str">
        <f>Sheet1!L205</f>
        <v>[{"bid":15002,"type":5,"num":9},{"bid":16004,"type":6,"num":3},{"bid":14001,"type":4,"num":9900}]</v>
      </c>
    </row>
    <row r="206" spans="1:12" x14ac:dyDescent="0.2">
      <c r="A206">
        <f t="shared" si="81"/>
        <v>10920</v>
      </c>
      <c r="B206">
        <f t="shared" si="80"/>
        <v>10921</v>
      </c>
      <c r="C206" s="1" t="s">
        <v>58</v>
      </c>
      <c r="D206">
        <f>VLOOKUP(MOD(A206,100),Sheet2!$G$2:$H$24,2,FALSE)*VLOOKUP(INT(MOD(A206,10000)/100),Sheet2!$L$2:$M$16,2,FALSE)</f>
        <v>9.2200000000000006</v>
      </c>
      <c r="E206">
        <v>20</v>
      </c>
      <c r="F206" s="1" t="str">
        <f t="shared" si="88"/>
        <v>[[50002,52]]</v>
      </c>
      <c r="G206">
        <f t="shared" si="88"/>
        <v>0.2</v>
      </c>
      <c r="H206" t="s">
        <v>20</v>
      </c>
      <c r="I206">
        <v>1</v>
      </c>
      <c r="J206">
        <f>J199</f>
        <v>22</v>
      </c>
      <c r="K206">
        <f t="shared" ref="K206:K208" si="89">K205+1</f>
        <v>18</v>
      </c>
      <c r="L206" s="1" t="str">
        <f>Sheet1!L206</f>
        <v>[{"bid":15002,"type":5,"num":10},{"bid":16004,"type":6,"num":3},{"bid":14001,"type":4,"num":10500}]</v>
      </c>
    </row>
    <row r="207" spans="1:12" x14ac:dyDescent="0.2">
      <c r="A207">
        <f t="shared" si="81"/>
        <v>10921</v>
      </c>
      <c r="B207">
        <f t="shared" si="80"/>
        <v>10922</v>
      </c>
      <c r="C207" s="1" t="s">
        <v>59</v>
      </c>
      <c r="D207">
        <f>VLOOKUP(MOD(A207,100),Sheet2!$G$2:$H$24,2,FALSE)*VLOOKUP(INT(MOD(A207,10000)/100),Sheet2!$L$2:$M$16,2,FALSE)</f>
        <v>9.6000000000000014</v>
      </c>
      <c r="E207">
        <v>21</v>
      </c>
      <c r="F207" s="1" t="str">
        <f t="shared" si="88"/>
        <v>[[50000,1],[50001,52]]</v>
      </c>
      <c r="G207">
        <f t="shared" si="88"/>
        <v>0.2</v>
      </c>
      <c r="H207" t="s">
        <v>20</v>
      </c>
      <c r="I207">
        <v>1</v>
      </c>
      <c r="J207">
        <f>J200</f>
        <v>22</v>
      </c>
      <c r="K207">
        <f t="shared" si="89"/>
        <v>19</v>
      </c>
      <c r="L207" s="1" t="str">
        <f>Sheet1!L207</f>
        <v>[{"bid":15002,"type":5,"num":11},{"bid":16004,"type":6,"num":3},{"bid":14001,"type":4,"num":11100}]</v>
      </c>
    </row>
    <row r="208" spans="1:12" x14ac:dyDescent="0.2">
      <c r="A208">
        <f t="shared" si="81"/>
        <v>10922</v>
      </c>
      <c r="B208">
        <f t="shared" si="80"/>
        <v>10923</v>
      </c>
      <c r="C208" s="1" t="s">
        <v>60</v>
      </c>
      <c r="D208">
        <f>VLOOKUP(MOD(A208,100),Sheet2!$G$2:$H$24,2,FALSE)*VLOOKUP(INT(MOD(A208,10000)/100),Sheet2!$L$2:$M$16,2,FALSE)</f>
        <v>9.9800000000000022</v>
      </c>
      <c r="E208">
        <v>22</v>
      </c>
      <c r="F208" s="1" t="str">
        <f t="shared" si="88"/>
        <v>[[50002,52]]</v>
      </c>
      <c r="G208">
        <f t="shared" si="88"/>
        <v>0.2</v>
      </c>
      <c r="H208" t="s">
        <v>20</v>
      </c>
      <c r="I208">
        <v>1</v>
      </c>
      <c r="J208">
        <f>J201</f>
        <v>22</v>
      </c>
      <c r="K208">
        <f t="shared" si="89"/>
        <v>20</v>
      </c>
      <c r="L208" s="1" t="str">
        <f>Sheet1!L208</f>
        <v>[{"bid":15002,"type":5,"num":11},{"bid":16004,"type":6,"num":4},{"bid":14001,"type":4,"num":11700}]</v>
      </c>
    </row>
    <row r="209" spans="1:12" x14ac:dyDescent="0.2">
      <c r="A209">
        <f t="shared" si="81"/>
        <v>10923</v>
      </c>
      <c r="B209">
        <v>-1</v>
      </c>
      <c r="C209" t="s">
        <v>37</v>
      </c>
      <c r="D209">
        <f>VLOOKUP(MOD(A209,100),Sheet2!$G$2:$H$24,2,FALSE)*VLOOKUP(INT(MOD(A209,10000)/100),Sheet2!$L$2:$M$16,2,FALSE)</f>
        <v>10.360000000000003</v>
      </c>
      <c r="E209">
        <v>23</v>
      </c>
      <c r="F209" s="1" t="str">
        <f>F204</f>
        <v>[[50000,2],[50003,45]]</v>
      </c>
      <c r="G209">
        <f>G204</f>
        <v>0.25</v>
      </c>
      <c r="H209" t="s">
        <v>20</v>
      </c>
      <c r="I209">
        <v>2</v>
      </c>
      <c r="J209">
        <f>J204</f>
        <v>50</v>
      </c>
      <c r="K209">
        <f>K208</f>
        <v>20</v>
      </c>
      <c r="L209" s="1" t="str">
        <f>Sheet1!L209</f>
        <v>[{"bid":15002,"type":5,"num":12},{"bid":16004,"type":6,"num":4},{"bid":14001,"type":4,"num":12000}]</v>
      </c>
    </row>
    <row r="210" spans="1:12" x14ac:dyDescent="0.2">
      <c r="A210">
        <f>A187+100</f>
        <v>11001</v>
      </c>
      <c r="B210">
        <f>A210+1</f>
        <v>11002</v>
      </c>
      <c r="C210" t="s">
        <v>41</v>
      </c>
      <c r="D210">
        <f>VLOOKUP(MOD(A210,100),Sheet2!$G$2:$H$24,2,FALSE)*VLOOKUP(INT(MOD(A210,10000)/100),Sheet2!$L$2:$M$16,2,FALSE)</f>
        <v>2.5</v>
      </c>
      <c r="E210">
        <v>1</v>
      </c>
      <c r="F210" s="1" t="s">
        <v>22</v>
      </c>
      <c r="G210">
        <v>0.2</v>
      </c>
      <c r="H210" t="s">
        <v>20</v>
      </c>
      <c r="I210">
        <v>1</v>
      </c>
      <c r="J210">
        <v>22</v>
      </c>
      <c r="K210">
        <v>1</v>
      </c>
      <c r="L210" s="1" t="str">
        <f>Sheet1!L210</f>
        <v>[]</v>
      </c>
    </row>
    <row r="211" spans="1:12" x14ac:dyDescent="0.2">
      <c r="A211">
        <f>A210+1</f>
        <v>11002</v>
      </c>
      <c r="B211">
        <f t="shared" ref="B211:B231" si="90">A211+1</f>
        <v>11003</v>
      </c>
      <c r="C211" t="s">
        <v>42</v>
      </c>
      <c r="D211">
        <f>VLOOKUP(MOD(A211,100),Sheet2!$G$2:$H$24,2,FALSE)*VLOOKUP(INT(MOD(A211,10000)/100),Sheet2!$L$2:$M$16,2,FALSE)</f>
        <v>2.9749999999999996</v>
      </c>
      <c r="E211">
        <v>2</v>
      </c>
      <c r="F211" s="1" t="s">
        <v>27</v>
      </c>
      <c r="G211">
        <v>0.2</v>
      </c>
      <c r="H211" t="s">
        <v>20</v>
      </c>
      <c r="I211">
        <v>1</v>
      </c>
      <c r="J211">
        <v>22</v>
      </c>
      <c r="K211">
        <f>K210+1</f>
        <v>2</v>
      </c>
      <c r="L211" s="1" t="str">
        <f>Sheet1!L211</f>
        <v>[{"bid":14001,"type":4,"num":325}]</v>
      </c>
    </row>
    <row r="212" spans="1:12" x14ac:dyDescent="0.2">
      <c r="A212">
        <f t="shared" ref="A212:A232" si="91">A211+1</f>
        <v>11003</v>
      </c>
      <c r="B212">
        <f t="shared" si="90"/>
        <v>11004</v>
      </c>
      <c r="C212" t="s">
        <v>43</v>
      </c>
      <c r="D212">
        <f>VLOOKUP(MOD(A212,100),Sheet2!$G$2:$H$24,2,FALSE)*VLOOKUP(INT(MOD(A212,10000)/100),Sheet2!$L$2:$M$16,2,FALSE)</f>
        <v>3.4499999999999997</v>
      </c>
      <c r="E212">
        <v>3</v>
      </c>
      <c r="F212" s="1" t="str">
        <f t="shared" ref="F212:F219" si="92">F210</f>
        <v>[[50000,1],[50001,52]]</v>
      </c>
      <c r="G212">
        <v>0.2</v>
      </c>
      <c r="H212" t="s">
        <v>20</v>
      </c>
      <c r="I212">
        <v>1</v>
      </c>
      <c r="J212">
        <v>22</v>
      </c>
      <c r="K212">
        <f t="shared" ref="K212:K219" si="93">K211+1</f>
        <v>3</v>
      </c>
      <c r="L212" s="1" t="str">
        <f>Sheet1!L212</f>
        <v>[{"bid":14001,"type":4,"num":650}]</v>
      </c>
    </row>
    <row r="213" spans="1:12" x14ac:dyDescent="0.2">
      <c r="A213">
        <f t="shared" si="91"/>
        <v>11004</v>
      </c>
      <c r="B213">
        <f t="shared" si="90"/>
        <v>11005</v>
      </c>
      <c r="C213" t="s">
        <v>44</v>
      </c>
      <c r="D213">
        <f>VLOOKUP(MOD(A213,100),Sheet2!$G$2:$H$24,2,FALSE)*VLOOKUP(INT(MOD(A213,10000)/100),Sheet2!$L$2:$M$16,2,FALSE)</f>
        <v>3.9249999999999998</v>
      </c>
      <c r="E213">
        <v>4</v>
      </c>
      <c r="F213" s="1" t="str">
        <f t="shared" si="92"/>
        <v>[[50002,52]]</v>
      </c>
      <c r="G213">
        <v>0.2</v>
      </c>
      <c r="H213" t="s">
        <v>20</v>
      </c>
      <c r="I213">
        <v>1</v>
      </c>
      <c r="J213">
        <v>22</v>
      </c>
      <c r="K213">
        <f t="shared" si="93"/>
        <v>4</v>
      </c>
      <c r="L213" s="1" t="str">
        <f>Sheet1!L213</f>
        <v>[{"bid":14001,"type":4,"num":975}]</v>
      </c>
    </row>
    <row r="214" spans="1:12" x14ac:dyDescent="0.2">
      <c r="A214">
        <f t="shared" si="91"/>
        <v>11005</v>
      </c>
      <c r="B214">
        <f t="shared" si="90"/>
        <v>11006</v>
      </c>
      <c r="C214" t="s">
        <v>45</v>
      </c>
      <c r="D214">
        <f>VLOOKUP(MOD(A214,100),Sheet2!$G$2:$H$24,2,FALSE)*VLOOKUP(INT(MOD(A214,10000)/100),Sheet2!$L$2:$M$16,2,FALSE)</f>
        <v>4.3999999999999995</v>
      </c>
      <c r="E214">
        <v>5</v>
      </c>
      <c r="F214" s="1" t="str">
        <f t="shared" si="92"/>
        <v>[[50000,1],[50001,52]]</v>
      </c>
      <c r="G214">
        <v>0.2</v>
      </c>
      <c r="H214" t="s">
        <v>20</v>
      </c>
      <c r="I214">
        <v>1</v>
      </c>
      <c r="J214">
        <v>22</v>
      </c>
      <c r="K214">
        <f t="shared" si="93"/>
        <v>5</v>
      </c>
      <c r="L214" s="1" t="str">
        <f>Sheet1!L214</f>
        <v>[{"bid":15002,"type":5,"num":1},{"bid":14001,"type":4,"num":1625}]</v>
      </c>
    </row>
    <row r="215" spans="1:12" x14ac:dyDescent="0.2">
      <c r="A215">
        <f t="shared" si="91"/>
        <v>11006</v>
      </c>
      <c r="B215">
        <f t="shared" si="90"/>
        <v>11007</v>
      </c>
      <c r="C215" t="s">
        <v>46</v>
      </c>
      <c r="D215">
        <f>VLOOKUP(MOD(A215,100),Sheet2!$G$2:$H$24,2,FALSE)*VLOOKUP(INT(MOD(A215,10000)/100),Sheet2!$L$2:$M$16,2,FALSE)</f>
        <v>4.8749999999999991</v>
      </c>
      <c r="E215">
        <v>6</v>
      </c>
      <c r="F215" s="1" t="str">
        <f t="shared" si="92"/>
        <v>[[50002,52]]</v>
      </c>
      <c r="G215">
        <v>0.2</v>
      </c>
      <c r="H215" t="s">
        <v>20</v>
      </c>
      <c r="I215">
        <v>1</v>
      </c>
      <c r="J215">
        <v>22</v>
      </c>
      <c r="K215">
        <f t="shared" si="93"/>
        <v>6</v>
      </c>
      <c r="L215" s="1" t="str">
        <f>Sheet1!L215</f>
        <v>[{"bid":15002,"type":5,"num":2},{"bid":14001,"type":4,"num":2275}]</v>
      </c>
    </row>
    <row r="216" spans="1:12" x14ac:dyDescent="0.2">
      <c r="A216">
        <f t="shared" si="91"/>
        <v>11007</v>
      </c>
      <c r="B216">
        <f t="shared" si="90"/>
        <v>11008</v>
      </c>
      <c r="C216" t="s">
        <v>47</v>
      </c>
      <c r="D216">
        <f>VLOOKUP(MOD(A216,100),Sheet2!$G$2:$H$24,2,FALSE)*VLOOKUP(INT(MOD(A216,10000)/100),Sheet2!$L$2:$M$16,2,FALSE)</f>
        <v>5.35</v>
      </c>
      <c r="E216">
        <v>7</v>
      </c>
      <c r="F216" s="1" t="str">
        <f t="shared" si="92"/>
        <v>[[50000,1],[50001,52]]</v>
      </c>
      <c r="G216">
        <v>0.2</v>
      </c>
      <c r="H216" t="s">
        <v>20</v>
      </c>
      <c r="I216">
        <v>1</v>
      </c>
      <c r="J216">
        <v>22</v>
      </c>
      <c r="K216">
        <f t="shared" si="93"/>
        <v>7</v>
      </c>
      <c r="L216" s="1" t="str">
        <f>Sheet1!L216</f>
        <v>[{"bid":15002,"type":5,"num":2},{"bid":16004,"type":6,"num":1},{"bid":14001,"type":4,"num":2925}]</v>
      </c>
    </row>
    <row r="217" spans="1:12" x14ac:dyDescent="0.2">
      <c r="A217">
        <f t="shared" si="91"/>
        <v>11008</v>
      </c>
      <c r="B217">
        <f t="shared" si="90"/>
        <v>11009</v>
      </c>
      <c r="C217" t="s">
        <v>48</v>
      </c>
      <c r="D217">
        <f>VLOOKUP(MOD(A217,100),Sheet2!$G$2:$H$24,2,FALSE)*VLOOKUP(INT(MOD(A217,10000)/100),Sheet2!$L$2:$M$16,2,FALSE)</f>
        <v>5.8249999999999993</v>
      </c>
      <c r="E217">
        <v>8</v>
      </c>
      <c r="F217" s="1" t="str">
        <f t="shared" si="92"/>
        <v>[[50002,52]]</v>
      </c>
      <c r="G217">
        <v>0.2</v>
      </c>
      <c r="H217" t="s">
        <v>20</v>
      </c>
      <c r="I217">
        <v>1</v>
      </c>
      <c r="J217">
        <v>22</v>
      </c>
      <c r="K217">
        <f t="shared" si="93"/>
        <v>8</v>
      </c>
      <c r="L217" s="1" t="str">
        <f>Sheet1!L217</f>
        <v>[{"bid":15002,"type":5,"num":3},{"bid":16004,"type":6,"num":1},{"bid":14001,"type":4,"num":3575}]</v>
      </c>
    </row>
    <row r="218" spans="1:12" x14ac:dyDescent="0.2">
      <c r="A218">
        <f t="shared" si="91"/>
        <v>11009</v>
      </c>
      <c r="B218">
        <f t="shared" si="90"/>
        <v>11010</v>
      </c>
      <c r="C218" t="s">
        <v>49</v>
      </c>
      <c r="D218">
        <f>VLOOKUP(MOD(A218,100),Sheet2!$G$2:$H$24,2,FALSE)*VLOOKUP(INT(MOD(A218,10000)/100),Sheet2!$L$2:$M$16,2,FALSE)</f>
        <v>6.2999999999999989</v>
      </c>
      <c r="E218">
        <v>9</v>
      </c>
      <c r="F218" s="1" t="str">
        <f t="shared" si="92"/>
        <v>[[50000,1],[50001,52]]</v>
      </c>
      <c r="G218">
        <v>0.2</v>
      </c>
      <c r="H218" t="s">
        <v>20</v>
      </c>
      <c r="I218">
        <v>1</v>
      </c>
      <c r="J218">
        <v>22</v>
      </c>
      <c r="K218">
        <f t="shared" si="93"/>
        <v>9</v>
      </c>
      <c r="L218" s="1" t="str">
        <f>Sheet1!L218</f>
        <v>[{"bid":15002,"type":5,"num":4},{"bid":16004,"type":6,"num":1},{"bid":14001,"type":4,"num":4225}]</v>
      </c>
    </row>
    <row r="219" spans="1:12" x14ac:dyDescent="0.2">
      <c r="A219">
        <f t="shared" si="91"/>
        <v>11010</v>
      </c>
      <c r="B219">
        <f t="shared" si="90"/>
        <v>11011</v>
      </c>
      <c r="C219" s="1" t="s">
        <v>50</v>
      </c>
      <c r="D219">
        <f>VLOOKUP(MOD(A219,100),Sheet2!$G$2:$H$24,2,FALSE)*VLOOKUP(INT(MOD(A219,10000)/100),Sheet2!$L$2:$M$16,2,FALSE)</f>
        <v>6.7749999999999986</v>
      </c>
      <c r="E219">
        <v>10</v>
      </c>
      <c r="F219" s="1" t="str">
        <f t="shared" si="92"/>
        <v>[[50002,52]]</v>
      </c>
      <c r="G219">
        <v>0.2</v>
      </c>
      <c r="H219" t="s">
        <v>20</v>
      </c>
      <c r="I219">
        <v>1</v>
      </c>
      <c r="J219">
        <v>22</v>
      </c>
      <c r="K219">
        <f t="shared" si="93"/>
        <v>10</v>
      </c>
      <c r="L219" s="1" t="str">
        <f>Sheet1!L219</f>
        <v>[{"bid":15002,"type":5,"num":4},{"bid":16004,"type":6,"num":1},{"bid":14001,"type":4,"num":4875}]</v>
      </c>
    </row>
    <row r="220" spans="1:12" x14ac:dyDescent="0.2">
      <c r="A220">
        <f t="shared" si="91"/>
        <v>11011</v>
      </c>
      <c r="B220">
        <f t="shared" si="90"/>
        <v>11012</v>
      </c>
      <c r="C220" s="1" t="s">
        <v>38</v>
      </c>
      <c r="D220">
        <f>VLOOKUP(MOD(A220,100),Sheet2!$G$2:$H$24,2,FALSE)*VLOOKUP(INT(MOD(A220,10000)/100),Sheet2!$L$2:$M$16,2,FALSE)</f>
        <v>7.2499999999999982</v>
      </c>
      <c r="E220">
        <v>11</v>
      </c>
      <c r="F220" s="1" t="s">
        <v>63</v>
      </c>
      <c r="G220">
        <v>0.25</v>
      </c>
      <c r="H220" t="s">
        <v>20</v>
      </c>
      <c r="I220">
        <v>2</v>
      </c>
      <c r="J220">
        <v>50</v>
      </c>
      <c r="K220">
        <f>K219</f>
        <v>10</v>
      </c>
      <c r="L220" s="1" t="str">
        <f>Sheet1!L220</f>
        <v>[{"bid":15002,"type":5,"num":5},{"bid":16004,"type":6,"num":1},{"bid":14001,"type":4,"num":5525}]</v>
      </c>
    </row>
    <row r="221" spans="1:12" x14ac:dyDescent="0.2">
      <c r="A221">
        <f t="shared" si="91"/>
        <v>11012</v>
      </c>
      <c r="B221">
        <f t="shared" si="90"/>
        <v>11013</v>
      </c>
      <c r="C221" t="s">
        <v>51</v>
      </c>
      <c r="D221">
        <f>VLOOKUP(MOD(A221,100),Sheet2!$G$2:$H$24,2,FALSE)*VLOOKUP(INT(MOD(A221,10000)/100),Sheet2!$L$2:$M$16,2,FALSE)</f>
        <v>7.7249999999999988</v>
      </c>
      <c r="E221">
        <v>12</v>
      </c>
      <c r="F221" s="1" t="str">
        <f>F210</f>
        <v>[[50000,1],[50001,52]]</v>
      </c>
      <c r="G221">
        <f t="shared" ref="G221:G226" si="94">G210</f>
        <v>0.2</v>
      </c>
      <c r="H221" t="s">
        <v>20</v>
      </c>
      <c r="I221">
        <v>1</v>
      </c>
      <c r="J221">
        <f>J210</f>
        <v>22</v>
      </c>
      <c r="K221">
        <f>K220+1</f>
        <v>11</v>
      </c>
      <c r="L221" s="1" t="str">
        <f>Sheet1!L221</f>
        <v>[{"bid":15002,"type":5,"num":6},{"bid":16004,"type":6,"num":2},{"bid":14001,"type":4,"num":6175}]</v>
      </c>
    </row>
    <row r="222" spans="1:12" x14ac:dyDescent="0.2">
      <c r="A222">
        <f t="shared" si="91"/>
        <v>11013</v>
      </c>
      <c r="B222">
        <f t="shared" si="90"/>
        <v>11014</v>
      </c>
      <c r="C222" t="s">
        <v>52</v>
      </c>
      <c r="D222">
        <f>VLOOKUP(MOD(A222,100),Sheet2!$G$2:$H$24,2,FALSE)*VLOOKUP(INT(MOD(A222,10000)/100),Sheet2!$L$2:$M$16,2,FALSE)</f>
        <v>8.1999999999999993</v>
      </c>
      <c r="E222">
        <v>13</v>
      </c>
      <c r="F222" s="1" t="str">
        <f t="shared" ref="F222:F226" si="95">F211</f>
        <v>[[50002,52]]</v>
      </c>
      <c r="G222">
        <f t="shared" si="94"/>
        <v>0.2</v>
      </c>
      <c r="H222" t="s">
        <v>20</v>
      </c>
      <c r="I222">
        <v>1</v>
      </c>
      <c r="J222">
        <f t="shared" ref="J222:J226" si="96">J211</f>
        <v>22</v>
      </c>
      <c r="K222">
        <f t="shared" ref="K222:K226" si="97">K221+1</f>
        <v>12</v>
      </c>
      <c r="L222" s="1" t="str">
        <f>Sheet1!L222</f>
        <v>[{"bid":15002,"type":5,"num":6},{"bid":16004,"type":6,"num":2},{"bid":14001,"type":4,"num":6825}]</v>
      </c>
    </row>
    <row r="223" spans="1:12" x14ac:dyDescent="0.2">
      <c r="A223">
        <f t="shared" si="91"/>
        <v>11014</v>
      </c>
      <c r="B223">
        <f t="shared" si="90"/>
        <v>11015</v>
      </c>
      <c r="C223" t="s">
        <v>53</v>
      </c>
      <c r="D223">
        <f>VLOOKUP(MOD(A223,100),Sheet2!$G$2:$H$24,2,FALSE)*VLOOKUP(INT(MOD(A223,10000)/100),Sheet2!$L$2:$M$16,2,FALSE)</f>
        <v>8.6749999999999989</v>
      </c>
      <c r="E223">
        <v>14</v>
      </c>
      <c r="F223" s="1" t="str">
        <f t="shared" si="95"/>
        <v>[[50000,1],[50001,52]]</v>
      </c>
      <c r="G223">
        <f t="shared" si="94"/>
        <v>0.2</v>
      </c>
      <c r="H223" t="s">
        <v>20</v>
      </c>
      <c r="I223">
        <v>1</v>
      </c>
      <c r="J223">
        <f t="shared" si="96"/>
        <v>22</v>
      </c>
      <c r="K223">
        <f t="shared" si="97"/>
        <v>13</v>
      </c>
      <c r="L223" s="1" t="str">
        <f>Sheet1!L223</f>
        <v>[{"bid":15002,"type":5,"num":7},{"bid":16004,"type":6,"num":2},{"bid":14001,"type":4,"num":7475}]</v>
      </c>
    </row>
    <row r="224" spans="1:12" x14ac:dyDescent="0.2">
      <c r="A224">
        <f t="shared" si="91"/>
        <v>11015</v>
      </c>
      <c r="B224">
        <f t="shared" si="90"/>
        <v>11016</v>
      </c>
      <c r="C224" t="s">
        <v>54</v>
      </c>
      <c r="D224">
        <f>VLOOKUP(MOD(A224,100),Sheet2!$G$2:$H$24,2,FALSE)*VLOOKUP(INT(MOD(A224,10000)/100),Sheet2!$L$2:$M$16,2,FALSE)</f>
        <v>9.1499999999999986</v>
      </c>
      <c r="E224">
        <v>15</v>
      </c>
      <c r="F224" s="1" t="str">
        <f t="shared" si="95"/>
        <v>[[50002,52]]</v>
      </c>
      <c r="G224">
        <f t="shared" si="94"/>
        <v>0.2</v>
      </c>
      <c r="H224" t="s">
        <v>20</v>
      </c>
      <c r="I224">
        <v>1</v>
      </c>
      <c r="J224">
        <f t="shared" si="96"/>
        <v>22</v>
      </c>
      <c r="K224">
        <f t="shared" si="97"/>
        <v>14</v>
      </c>
      <c r="L224" s="1" t="str">
        <f>Sheet1!L224</f>
        <v>[{"bid":15002,"type":5,"num":8},{"bid":16004,"type":6,"num":2},{"bid":14001,"type":4,"num":8125}]</v>
      </c>
    </row>
    <row r="225" spans="1:12" x14ac:dyDescent="0.2">
      <c r="A225">
        <f t="shared" si="91"/>
        <v>11016</v>
      </c>
      <c r="B225">
        <f t="shared" si="90"/>
        <v>11017</v>
      </c>
      <c r="C225" t="s">
        <v>55</v>
      </c>
      <c r="D225">
        <f>VLOOKUP(MOD(A225,100),Sheet2!$G$2:$H$24,2,FALSE)*VLOOKUP(INT(MOD(A225,10000)/100),Sheet2!$L$2:$M$16,2,FALSE)</f>
        <v>9.6249999999999982</v>
      </c>
      <c r="E225">
        <v>16</v>
      </c>
      <c r="F225" s="1" t="str">
        <f t="shared" si="95"/>
        <v>[[50000,1],[50001,52]]</v>
      </c>
      <c r="G225">
        <f t="shared" si="94"/>
        <v>0.2</v>
      </c>
      <c r="H225" t="s">
        <v>20</v>
      </c>
      <c r="I225">
        <v>1</v>
      </c>
      <c r="J225">
        <f t="shared" si="96"/>
        <v>22</v>
      </c>
      <c r="K225">
        <f t="shared" si="97"/>
        <v>15</v>
      </c>
      <c r="L225" s="1" t="str">
        <f>Sheet1!L225</f>
        <v>[{"bid":15002,"type":5,"num":8},{"bid":16004,"type":6,"num":3},{"bid":14001,"type":4,"num":8775}]</v>
      </c>
    </row>
    <row r="226" spans="1:12" x14ac:dyDescent="0.2">
      <c r="A226">
        <f t="shared" si="91"/>
        <v>11017</v>
      </c>
      <c r="B226">
        <f t="shared" si="90"/>
        <v>11018</v>
      </c>
      <c r="C226" s="1" t="s">
        <v>56</v>
      </c>
      <c r="D226">
        <f>VLOOKUP(MOD(A226,100),Sheet2!$G$2:$H$24,2,FALSE)*VLOOKUP(INT(MOD(A226,10000)/100),Sheet2!$L$2:$M$16,2,FALSE)</f>
        <v>10.099999999999998</v>
      </c>
      <c r="E226">
        <v>17</v>
      </c>
      <c r="F226" s="1" t="str">
        <f t="shared" si="95"/>
        <v>[[50002,52]]</v>
      </c>
      <c r="G226">
        <f t="shared" si="94"/>
        <v>0.2</v>
      </c>
      <c r="H226" t="s">
        <v>20</v>
      </c>
      <c r="I226">
        <v>1</v>
      </c>
      <c r="J226">
        <f t="shared" si="96"/>
        <v>22</v>
      </c>
      <c r="K226">
        <f t="shared" si="97"/>
        <v>16</v>
      </c>
      <c r="L226" s="1" t="str">
        <f>Sheet1!L226</f>
        <v>[{"bid":15002,"type":5,"num":9},{"bid":16004,"type":6,"num":3},{"bid":14001,"type":4,"num":9425}]</v>
      </c>
    </row>
    <row r="227" spans="1:12" x14ac:dyDescent="0.2">
      <c r="A227">
        <f t="shared" si="91"/>
        <v>11018</v>
      </c>
      <c r="B227">
        <f t="shared" si="90"/>
        <v>11019</v>
      </c>
      <c r="C227" t="s">
        <v>37</v>
      </c>
      <c r="D227">
        <f>VLOOKUP(MOD(A227,100),Sheet2!$G$2:$H$24,2,FALSE)*VLOOKUP(INT(MOD(A227,10000)/100),Sheet2!$L$2:$M$16,2,FALSE)</f>
        <v>10.574999999999999</v>
      </c>
      <c r="E227">
        <v>18</v>
      </c>
      <c r="F227" s="1" t="str">
        <f t="shared" ref="F227:G231" si="98">F220</f>
        <v>[[50000,2],[50003,45]]</v>
      </c>
      <c r="G227">
        <f t="shared" si="98"/>
        <v>0.25</v>
      </c>
      <c r="H227" t="s">
        <v>20</v>
      </c>
      <c r="I227">
        <v>2</v>
      </c>
      <c r="J227">
        <f>J220</f>
        <v>50</v>
      </c>
      <c r="K227">
        <f>K226</f>
        <v>16</v>
      </c>
      <c r="L227" s="1" t="str">
        <f>Sheet1!L227</f>
        <v>[{"bid":15002,"type":5,"num":10},{"bid":16004,"type":6,"num":3},{"bid":14001,"type":4,"num":10075}]</v>
      </c>
    </row>
    <row r="228" spans="1:12" x14ac:dyDescent="0.2">
      <c r="A228">
        <f t="shared" si="91"/>
        <v>11019</v>
      </c>
      <c r="B228">
        <f t="shared" si="90"/>
        <v>11020</v>
      </c>
      <c r="C228" s="1" t="s">
        <v>57</v>
      </c>
      <c r="D228">
        <f>VLOOKUP(MOD(A228,100),Sheet2!$G$2:$H$24,2,FALSE)*VLOOKUP(INT(MOD(A228,10000)/100),Sheet2!$L$2:$M$16,2,FALSE)</f>
        <v>11.05</v>
      </c>
      <c r="E228">
        <v>19</v>
      </c>
      <c r="F228" s="1" t="str">
        <f t="shared" si="98"/>
        <v>[[50000,1],[50001,52]]</v>
      </c>
      <c r="G228">
        <f t="shared" si="98"/>
        <v>0.2</v>
      </c>
      <c r="H228" t="s">
        <v>20</v>
      </c>
      <c r="I228">
        <v>1</v>
      </c>
      <c r="J228">
        <f>J221</f>
        <v>22</v>
      </c>
      <c r="K228">
        <f>K227+1</f>
        <v>17</v>
      </c>
      <c r="L228" s="1" t="str">
        <f>Sheet1!L228</f>
        <v>[{"bid":15002,"type":5,"num":10},{"bid":16004,"type":6,"num":3},{"bid":14001,"type":4,"num":10725}]</v>
      </c>
    </row>
    <row r="229" spans="1:12" x14ac:dyDescent="0.2">
      <c r="A229">
        <f t="shared" si="91"/>
        <v>11020</v>
      </c>
      <c r="B229">
        <f t="shared" si="90"/>
        <v>11021</v>
      </c>
      <c r="C229" s="1" t="s">
        <v>58</v>
      </c>
      <c r="D229">
        <f>VLOOKUP(MOD(A229,100),Sheet2!$G$2:$H$24,2,FALSE)*VLOOKUP(INT(MOD(A229,10000)/100),Sheet2!$L$2:$M$16,2,FALSE)</f>
        <v>11.525</v>
      </c>
      <c r="E229">
        <v>20</v>
      </c>
      <c r="F229" s="1" t="str">
        <f t="shared" si="98"/>
        <v>[[50002,52]]</v>
      </c>
      <c r="G229">
        <f t="shared" si="98"/>
        <v>0.2</v>
      </c>
      <c r="H229" t="s">
        <v>20</v>
      </c>
      <c r="I229">
        <v>1</v>
      </c>
      <c r="J229">
        <f>J222</f>
        <v>22</v>
      </c>
      <c r="K229">
        <f t="shared" ref="K229:K231" si="99">K228+1</f>
        <v>18</v>
      </c>
      <c r="L229" s="1" t="str">
        <f>Sheet1!L229</f>
        <v>[{"bid":15002,"type":5,"num":11},{"bid":16004,"type":6,"num":3},{"bid":14001,"type":4,"num":11375}]</v>
      </c>
    </row>
    <row r="230" spans="1:12" x14ac:dyDescent="0.2">
      <c r="A230">
        <f t="shared" si="91"/>
        <v>11021</v>
      </c>
      <c r="B230">
        <f t="shared" si="90"/>
        <v>11022</v>
      </c>
      <c r="C230" s="1" t="s">
        <v>59</v>
      </c>
      <c r="D230">
        <f>VLOOKUP(MOD(A230,100),Sheet2!$G$2:$H$24,2,FALSE)*VLOOKUP(INT(MOD(A230,10000)/100),Sheet2!$L$2:$M$16,2,FALSE)</f>
        <v>12.000000000000002</v>
      </c>
      <c r="E230">
        <v>21</v>
      </c>
      <c r="F230" s="1" t="str">
        <f t="shared" si="98"/>
        <v>[[50000,1],[50001,52]]</v>
      </c>
      <c r="G230">
        <f t="shared" si="98"/>
        <v>0.2</v>
      </c>
      <c r="H230" t="s">
        <v>20</v>
      </c>
      <c r="I230">
        <v>1</v>
      </c>
      <c r="J230">
        <f>J223</f>
        <v>22</v>
      </c>
      <c r="K230">
        <f t="shared" si="99"/>
        <v>19</v>
      </c>
      <c r="L230" s="1" t="str">
        <f>Sheet1!L230</f>
        <v>[{"bid":15002,"type":5,"num":12},{"bid":16004,"type":6,"num":4},{"bid":14001,"type":4,"num":12025}]</v>
      </c>
    </row>
    <row r="231" spans="1:12" x14ac:dyDescent="0.2">
      <c r="A231">
        <f t="shared" si="91"/>
        <v>11022</v>
      </c>
      <c r="B231">
        <f t="shared" si="90"/>
        <v>11023</v>
      </c>
      <c r="C231" s="1" t="s">
        <v>60</v>
      </c>
      <c r="D231">
        <f>VLOOKUP(MOD(A231,100),Sheet2!$G$2:$H$24,2,FALSE)*VLOOKUP(INT(MOD(A231,10000)/100),Sheet2!$L$2:$M$16,2,FALSE)</f>
        <v>12.475000000000003</v>
      </c>
      <c r="E231">
        <v>22</v>
      </c>
      <c r="F231" s="1" t="str">
        <f t="shared" si="98"/>
        <v>[[50002,52]]</v>
      </c>
      <c r="G231">
        <f t="shared" si="98"/>
        <v>0.2</v>
      </c>
      <c r="H231" t="s">
        <v>20</v>
      </c>
      <c r="I231">
        <v>1</v>
      </c>
      <c r="J231">
        <f>J224</f>
        <v>22</v>
      </c>
      <c r="K231">
        <f t="shared" si="99"/>
        <v>20</v>
      </c>
      <c r="L231" s="1" t="str">
        <f>Sheet1!L231</f>
        <v>[{"bid":15002,"type":5,"num":12},{"bid":16004,"type":6,"num":4},{"bid":14001,"type":4,"num":12675}]</v>
      </c>
    </row>
    <row r="232" spans="1:12" x14ac:dyDescent="0.2">
      <c r="A232">
        <f t="shared" si="91"/>
        <v>11023</v>
      </c>
      <c r="B232">
        <v>-1</v>
      </c>
      <c r="C232" t="s">
        <v>37</v>
      </c>
      <c r="D232">
        <f>VLOOKUP(MOD(A232,100),Sheet2!$G$2:$H$24,2,FALSE)*VLOOKUP(INT(MOD(A232,10000)/100),Sheet2!$L$2:$M$16,2,FALSE)</f>
        <v>12.950000000000003</v>
      </c>
      <c r="E232">
        <v>23</v>
      </c>
      <c r="F232" s="1" t="str">
        <f>F227</f>
        <v>[[50000,2],[50003,45]]</v>
      </c>
      <c r="G232">
        <f>G227</f>
        <v>0.25</v>
      </c>
      <c r="H232" t="s">
        <v>20</v>
      </c>
      <c r="I232">
        <v>2</v>
      </c>
      <c r="J232">
        <f>J227</f>
        <v>50</v>
      </c>
      <c r="K232">
        <f>K231</f>
        <v>20</v>
      </c>
      <c r="L232" s="1" t="str">
        <f>Sheet1!L232</f>
        <v>[{"bid":15002,"type":5,"num":13},{"bid":16004,"type":6,"num":4},{"bid":14001,"type":4,"num":13000}]</v>
      </c>
    </row>
    <row r="233" spans="1:12" x14ac:dyDescent="0.2">
      <c r="A233">
        <f>A210+100</f>
        <v>11101</v>
      </c>
      <c r="B233">
        <f>A233+1</f>
        <v>11102</v>
      </c>
      <c r="C233" t="s">
        <v>41</v>
      </c>
      <c r="D233">
        <f>VLOOKUP(MOD(A233,100),Sheet2!$G$2:$H$24,2,FALSE)*VLOOKUP(INT(MOD(A233,10000)/100),Sheet2!$L$2:$M$16,2,FALSE)</f>
        <v>3</v>
      </c>
      <c r="E233">
        <v>1</v>
      </c>
      <c r="F233" s="1" t="s">
        <v>22</v>
      </c>
      <c r="G233">
        <v>0.2</v>
      </c>
      <c r="H233" t="s">
        <v>20</v>
      </c>
      <c r="I233">
        <v>1</v>
      </c>
      <c r="J233">
        <v>22</v>
      </c>
      <c r="K233">
        <v>1</v>
      </c>
      <c r="L233" s="1" t="str">
        <f>Sheet1!L233</f>
        <v>[]</v>
      </c>
    </row>
    <row r="234" spans="1:12" x14ac:dyDescent="0.2">
      <c r="A234">
        <f>A233+1</f>
        <v>11102</v>
      </c>
      <c r="B234">
        <f t="shared" ref="B234:B254" si="100">A234+1</f>
        <v>11103</v>
      </c>
      <c r="C234" t="s">
        <v>42</v>
      </c>
      <c r="D234">
        <f>VLOOKUP(MOD(A234,100),Sheet2!$G$2:$H$24,2,FALSE)*VLOOKUP(INT(MOD(A234,10000)/100),Sheet2!$L$2:$M$16,2,FALSE)</f>
        <v>3.57</v>
      </c>
      <c r="E234">
        <v>2</v>
      </c>
      <c r="F234" s="1" t="s">
        <v>27</v>
      </c>
      <c r="G234">
        <v>0.2</v>
      </c>
      <c r="H234" t="s">
        <v>20</v>
      </c>
      <c r="I234">
        <v>1</v>
      </c>
      <c r="J234">
        <v>22</v>
      </c>
      <c r="K234">
        <f>K233+1</f>
        <v>2</v>
      </c>
      <c r="L234" s="1" t="str">
        <f>Sheet1!L234</f>
        <v>[{"bid":14001,"type":4,"num":350}]</v>
      </c>
    </row>
    <row r="235" spans="1:12" x14ac:dyDescent="0.2">
      <c r="A235">
        <f t="shared" ref="A235:A255" si="101">A234+1</f>
        <v>11103</v>
      </c>
      <c r="B235">
        <f t="shared" si="100"/>
        <v>11104</v>
      </c>
      <c r="C235" t="s">
        <v>43</v>
      </c>
      <c r="D235">
        <f>VLOOKUP(MOD(A235,100),Sheet2!$G$2:$H$24,2,FALSE)*VLOOKUP(INT(MOD(A235,10000)/100),Sheet2!$L$2:$M$16,2,FALSE)</f>
        <v>4.1399999999999997</v>
      </c>
      <c r="E235">
        <v>3</v>
      </c>
      <c r="F235" s="1" t="str">
        <f t="shared" ref="F235:F242" si="102">F233</f>
        <v>[[50000,1],[50001,52]]</v>
      </c>
      <c r="G235">
        <v>0.2</v>
      </c>
      <c r="H235" t="s">
        <v>20</v>
      </c>
      <c r="I235">
        <v>1</v>
      </c>
      <c r="J235">
        <v>22</v>
      </c>
      <c r="K235">
        <f t="shared" ref="K235:K242" si="103">K234+1</f>
        <v>3</v>
      </c>
      <c r="L235" s="1" t="str">
        <f>Sheet1!L235</f>
        <v>[{"bid":14001,"type":4,"num":700}]</v>
      </c>
    </row>
    <row r="236" spans="1:12" x14ac:dyDescent="0.2">
      <c r="A236">
        <f t="shared" si="101"/>
        <v>11104</v>
      </c>
      <c r="B236">
        <f t="shared" si="100"/>
        <v>11105</v>
      </c>
      <c r="C236" t="s">
        <v>44</v>
      </c>
      <c r="D236">
        <f>VLOOKUP(MOD(A236,100),Sheet2!$G$2:$H$24,2,FALSE)*VLOOKUP(INT(MOD(A236,10000)/100),Sheet2!$L$2:$M$16,2,FALSE)</f>
        <v>4.7099999999999991</v>
      </c>
      <c r="E236">
        <v>4</v>
      </c>
      <c r="F236" s="1" t="str">
        <f t="shared" si="102"/>
        <v>[[50002,52]]</v>
      </c>
      <c r="G236">
        <v>0.2</v>
      </c>
      <c r="H236" t="s">
        <v>20</v>
      </c>
      <c r="I236">
        <v>1</v>
      </c>
      <c r="J236">
        <v>22</v>
      </c>
      <c r="K236">
        <f t="shared" si="103"/>
        <v>4</v>
      </c>
      <c r="L236" s="1" t="str">
        <f>Sheet1!L236</f>
        <v>[{"bid":15002,"type":5,"num":1},{"bid":14001,"type":4,"num":1050}]</v>
      </c>
    </row>
    <row r="237" spans="1:12" x14ac:dyDescent="0.2">
      <c r="A237">
        <f t="shared" si="101"/>
        <v>11105</v>
      </c>
      <c r="B237">
        <f t="shared" si="100"/>
        <v>11106</v>
      </c>
      <c r="C237" t="s">
        <v>45</v>
      </c>
      <c r="D237">
        <f>VLOOKUP(MOD(A237,100),Sheet2!$G$2:$H$24,2,FALSE)*VLOOKUP(INT(MOD(A237,10000)/100),Sheet2!$L$2:$M$16,2,FALSE)</f>
        <v>5.2799999999999994</v>
      </c>
      <c r="E237">
        <v>5</v>
      </c>
      <c r="F237" s="1" t="str">
        <f t="shared" si="102"/>
        <v>[[50000,1],[50001,52]]</v>
      </c>
      <c r="G237">
        <v>0.2</v>
      </c>
      <c r="H237" t="s">
        <v>20</v>
      </c>
      <c r="I237">
        <v>1</v>
      </c>
      <c r="J237">
        <v>22</v>
      </c>
      <c r="K237">
        <f t="shared" si="103"/>
        <v>5</v>
      </c>
      <c r="L237" s="1" t="str">
        <f>Sheet1!L237</f>
        <v>[{"bid":15002,"type":5,"num":1},{"bid":14001,"type":4,"num":1750}]</v>
      </c>
    </row>
    <row r="238" spans="1:12" x14ac:dyDescent="0.2">
      <c r="A238">
        <f t="shared" si="101"/>
        <v>11106</v>
      </c>
      <c r="B238">
        <f t="shared" si="100"/>
        <v>11107</v>
      </c>
      <c r="C238" t="s">
        <v>46</v>
      </c>
      <c r="D238">
        <f>VLOOKUP(MOD(A238,100),Sheet2!$G$2:$H$24,2,FALSE)*VLOOKUP(INT(MOD(A238,10000)/100),Sheet2!$L$2:$M$16,2,FALSE)</f>
        <v>5.85</v>
      </c>
      <c r="E238">
        <v>6</v>
      </c>
      <c r="F238" s="1" t="str">
        <f t="shared" si="102"/>
        <v>[[50002,52]]</v>
      </c>
      <c r="G238">
        <v>0.2</v>
      </c>
      <c r="H238" t="s">
        <v>20</v>
      </c>
      <c r="I238">
        <v>1</v>
      </c>
      <c r="J238">
        <v>22</v>
      </c>
      <c r="K238">
        <f t="shared" si="103"/>
        <v>6</v>
      </c>
      <c r="L238" s="1" t="str">
        <f>Sheet1!L238</f>
        <v>[{"bid":15002,"type":5,"num":2},{"bid":14001,"type":4,"num":2450}]</v>
      </c>
    </row>
    <row r="239" spans="1:12" x14ac:dyDescent="0.2">
      <c r="A239">
        <f t="shared" si="101"/>
        <v>11107</v>
      </c>
      <c r="B239">
        <f t="shared" si="100"/>
        <v>11108</v>
      </c>
      <c r="C239" t="s">
        <v>47</v>
      </c>
      <c r="D239">
        <f>VLOOKUP(MOD(A239,100),Sheet2!$G$2:$H$24,2,FALSE)*VLOOKUP(INT(MOD(A239,10000)/100),Sheet2!$L$2:$M$16,2,FALSE)</f>
        <v>6.419999999999999</v>
      </c>
      <c r="E239">
        <v>7</v>
      </c>
      <c r="F239" s="1" t="str">
        <f t="shared" si="102"/>
        <v>[[50000,1],[50001,52]]</v>
      </c>
      <c r="G239">
        <v>0.2</v>
      </c>
      <c r="H239" t="s">
        <v>20</v>
      </c>
      <c r="I239">
        <v>1</v>
      </c>
      <c r="J239">
        <v>22</v>
      </c>
      <c r="K239">
        <f t="shared" si="103"/>
        <v>7</v>
      </c>
      <c r="L239" s="1" t="str">
        <f>Sheet1!L239</f>
        <v>[{"bid":15002,"type":5,"num":3},{"bid":16004,"type":6,"num":1},{"bid":14001,"type":4,"num":3150}]</v>
      </c>
    </row>
    <row r="240" spans="1:12" x14ac:dyDescent="0.2">
      <c r="A240">
        <f t="shared" si="101"/>
        <v>11108</v>
      </c>
      <c r="B240">
        <f t="shared" si="100"/>
        <v>11109</v>
      </c>
      <c r="C240" t="s">
        <v>48</v>
      </c>
      <c r="D240">
        <f>VLOOKUP(MOD(A240,100),Sheet2!$G$2:$H$24,2,FALSE)*VLOOKUP(INT(MOD(A240,10000)/100),Sheet2!$L$2:$M$16,2,FALSE)</f>
        <v>6.9899999999999984</v>
      </c>
      <c r="E240">
        <v>8</v>
      </c>
      <c r="F240" s="1" t="str">
        <f t="shared" si="102"/>
        <v>[[50002,52]]</v>
      </c>
      <c r="G240">
        <v>0.2</v>
      </c>
      <c r="H240" t="s">
        <v>20</v>
      </c>
      <c r="I240">
        <v>1</v>
      </c>
      <c r="J240">
        <v>22</v>
      </c>
      <c r="K240">
        <f t="shared" si="103"/>
        <v>8</v>
      </c>
      <c r="L240" s="1" t="str">
        <f>Sheet1!L240</f>
        <v>[{"bid":15002,"type":5,"num":3},{"bid":16004,"type":6,"num":1},{"bid":14001,"type":4,"num":3850}]</v>
      </c>
    </row>
    <row r="241" spans="1:12" x14ac:dyDescent="0.2">
      <c r="A241">
        <f t="shared" si="101"/>
        <v>11109</v>
      </c>
      <c r="B241">
        <f t="shared" si="100"/>
        <v>11110</v>
      </c>
      <c r="C241" t="s">
        <v>49</v>
      </c>
      <c r="D241">
        <f>VLOOKUP(MOD(A241,100),Sheet2!$G$2:$H$24,2,FALSE)*VLOOKUP(INT(MOD(A241,10000)/100),Sheet2!$L$2:$M$16,2,FALSE)</f>
        <v>7.5599999999999987</v>
      </c>
      <c r="E241">
        <v>9</v>
      </c>
      <c r="F241" s="1" t="str">
        <f t="shared" si="102"/>
        <v>[[50000,1],[50001,52]]</v>
      </c>
      <c r="G241">
        <v>0.2</v>
      </c>
      <c r="H241" t="s">
        <v>20</v>
      </c>
      <c r="I241">
        <v>1</v>
      </c>
      <c r="J241">
        <v>22</v>
      </c>
      <c r="K241">
        <f t="shared" si="103"/>
        <v>9</v>
      </c>
      <c r="L241" s="1" t="str">
        <f>Sheet1!L241</f>
        <v>[{"bid":15002,"type":5,"num":4},{"bid":16004,"type":6,"num":1},{"bid":14001,"type":4,"num":4550}]</v>
      </c>
    </row>
    <row r="242" spans="1:12" x14ac:dyDescent="0.2">
      <c r="A242">
        <f t="shared" si="101"/>
        <v>11110</v>
      </c>
      <c r="B242">
        <f t="shared" si="100"/>
        <v>11111</v>
      </c>
      <c r="C242" s="1" t="s">
        <v>50</v>
      </c>
      <c r="D242">
        <f>VLOOKUP(MOD(A242,100),Sheet2!$G$2:$H$24,2,FALSE)*VLOOKUP(INT(MOD(A242,10000)/100),Sheet2!$L$2:$M$16,2,FALSE)</f>
        <v>8.129999999999999</v>
      </c>
      <c r="E242">
        <v>10</v>
      </c>
      <c r="F242" s="1" t="str">
        <f t="shared" si="102"/>
        <v>[[50002,52]]</v>
      </c>
      <c r="G242">
        <v>0.2</v>
      </c>
      <c r="H242" t="s">
        <v>20</v>
      </c>
      <c r="I242">
        <v>1</v>
      </c>
      <c r="J242">
        <v>22</v>
      </c>
      <c r="K242">
        <f t="shared" si="103"/>
        <v>10</v>
      </c>
      <c r="L242" s="1" t="str">
        <f>Sheet1!L242</f>
        <v>[{"bid":15002,"type":5,"num":5},{"bid":16004,"type":6,"num":1},{"bid":14001,"type":4,"num":5250}]</v>
      </c>
    </row>
    <row r="243" spans="1:12" x14ac:dyDescent="0.2">
      <c r="A243">
        <f t="shared" si="101"/>
        <v>11111</v>
      </c>
      <c r="B243">
        <f t="shared" si="100"/>
        <v>11112</v>
      </c>
      <c r="C243" s="1" t="s">
        <v>38</v>
      </c>
      <c r="D243">
        <f>VLOOKUP(MOD(A243,100),Sheet2!$G$2:$H$24,2,FALSE)*VLOOKUP(INT(MOD(A243,10000)/100),Sheet2!$L$2:$M$16,2,FALSE)</f>
        <v>8.6999999999999993</v>
      </c>
      <c r="E243">
        <v>11</v>
      </c>
      <c r="F243" s="1" t="s">
        <v>63</v>
      </c>
      <c r="G243">
        <v>0.25</v>
      </c>
      <c r="H243" t="s">
        <v>20</v>
      </c>
      <c r="I243">
        <v>2</v>
      </c>
      <c r="J243">
        <v>50</v>
      </c>
      <c r="K243">
        <f>K242</f>
        <v>10</v>
      </c>
      <c r="L243" s="1" t="str">
        <f>Sheet1!L243</f>
        <v>[{"bid":15002,"type":5,"num":5},{"bid":16004,"type":6,"num":2},{"bid":14001,"type":4,"num":5950}]</v>
      </c>
    </row>
    <row r="244" spans="1:12" x14ac:dyDescent="0.2">
      <c r="A244">
        <f t="shared" si="101"/>
        <v>11112</v>
      </c>
      <c r="B244">
        <f t="shared" si="100"/>
        <v>11113</v>
      </c>
      <c r="C244" t="s">
        <v>51</v>
      </c>
      <c r="D244">
        <f>VLOOKUP(MOD(A244,100),Sheet2!$G$2:$H$24,2,FALSE)*VLOOKUP(INT(MOD(A244,10000)/100),Sheet2!$L$2:$M$16,2,FALSE)</f>
        <v>9.2699999999999978</v>
      </c>
      <c r="E244">
        <v>12</v>
      </c>
      <c r="F244" s="1" t="str">
        <f>F233</f>
        <v>[[50000,1],[50001,52]]</v>
      </c>
      <c r="G244">
        <f t="shared" ref="G244:G249" si="104">G233</f>
        <v>0.2</v>
      </c>
      <c r="H244" t="s">
        <v>20</v>
      </c>
      <c r="I244">
        <v>1</v>
      </c>
      <c r="J244">
        <f>J233</f>
        <v>22</v>
      </c>
      <c r="K244">
        <f>K243+1</f>
        <v>11</v>
      </c>
      <c r="L244" s="1" t="str">
        <f>Sheet1!L244</f>
        <v>[{"bid":15002,"type":5,"num":6},{"bid":16004,"type":6,"num":2},{"bid":14001,"type":4,"num":6650}]</v>
      </c>
    </row>
    <row r="245" spans="1:12" x14ac:dyDescent="0.2">
      <c r="A245">
        <f t="shared" si="101"/>
        <v>11113</v>
      </c>
      <c r="B245">
        <f t="shared" si="100"/>
        <v>11114</v>
      </c>
      <c r="C245" t="s">
        <v>52</v>
      </c>
      <c r="D245">
        <f>VLOOKUP(MOD(A245,100),Sheet2!$G$2:$H$24,2,FALSE)*VLOOKUP(INT(MOD(A245,10000)/100),Sheet2!$L$2:$M$16,2,FALSE)</f>
        <v>9.8399999999999981</v>
      </c>
      <c r="E245">
        <v>13</v>
      </c>
      <c r="F245" s="1" t="str">
        <f t="shared" ref="F245:F249" si="105">F234</f>
        <v>[[50002,52]]</v>
      </c>
      <c r="G245">
        <f t="shared" si="104"/>
        <v>0.2</v>
      </c>
      <c r="H245" t="s">
        <v>20</v>
      </c>
      <c r="I245">
        <v>1</v>
      </c>
      <c r="J245">
        <f t="shared" ref="J245:J249" si="106">J234</f>
        <v>22</v>
      </c>
      <c r="K245">
        <f t="shared" ref="K245:K249" si="107">K244+1</f>
        <v>12</v>
      </c>
      <c r="L245" s="1" t="str">
        <f>Sheet1!L245</f>
        <v>[{"bid":15002,"type":5,"num":7},{"bid":16004,"type":6,"num":2},{"bid":14001,"type":4,"num":7350}]</v>
      </c>
    </row>
    <row r="246" spans="1:12" x14ac:dyDescent="0.2">
      <c r="A246">
        <f t="shared" si="101"/>
        <v>11114</v>
      </c>
      <c r="B246">
        <f t="shared" si="100"/>
        <v>11115</v>
      </c>
      <c r="C246" t="s">
        <v>53</v>
      </c>
      <c r="D246">
        <f>VLOOKUP(MOD(A246,100),Sheet2!$G$2:$H$24,2,FALSE)*VLOOKUP(INT(MOD(A246,10000)/100),Sheet2!$L$2:$M$16,2,FALSE)</f>
        <v>10.409999999999998</v>
      </c>
      <c r="E246">
        <v>14</v>
      </c>
      <c r="F246" s="1" t="str">
        <f t="shared" si="105"/>
        <v>[[50000,1],[50001,52]]</v>
      </c>
      <c r="G246">
        <f t="shared" si="104"/>
        <v>0.2</v>
      </c>
      <c r="H246" t="s">
        <v>20</v>
      </c>
      <c r="I246">
        <v>1</v>
      </c>
      <c r="J246">
        <f t="shared" si="106"/>
        <v>22</v>
      </c>
      <c r="K246">
        <f t="shared" si="107"/>
        <v>13</v>
      </c>
      <c r="L246" s="1" t="str">
        <f>Sheet1!L246</f>
        <v>[{"bid":15002,"type":5,"num":8},{"bid":16004,"type":6,"num":2},{"bid":14001,"type":4,"num":8050}]</v>
      </c>
    </row>
    <row r="247" spans="1:12" x14ac:dyDescent="0.2">
      <c r="A247">
        <f t="shared" si="101"/>
        <v>11115</v>
      </c>
      <c r="B247">
        <f t="shared" si="100"/>
        <v>11116</v>
      </c>
      <c r="C247" t="s">
        <v>54</v>
      </c>
      <c r="D247">
        <f>VLOOKUP(MOD(A247,100),Sheet2!$G$2:$H$24,2,FALSE)*VLOOKUP(INT(MOD(A247,10000)/100),Sheet2!$L$2:$M$16,2,FALSE)</f>
        <v>10.979999999999997</v>
      </c>
      <c r="E247">
        <v>15</v>
      </c>
      <c r="F247" s="1" t="str">
        <f t="shared" si="105"/>
        <v>[[50002,52]]</v>
      </c>
      <c r="G247">
        <f t="shared" si="104"/>
        <v>0.2</v>
      </c>
      <c r="H247" t="s">
        <v>20</v>
      </c>
      <c r="I247">
        <v>1</v>
      </c>
      <c r="J247">
        <f t="shared" si="106"/>
        <v>22</v>
      </c>
      <c r="K247">
        <f t="shared" si="107"/>
        <v>14</v>
      </c>
      <c r="L247" s="1" t="str">
        <f>Sheet1!L247</f>
        <v>[{"bid":15002,"type":5,"num":8},{"bid":16004,"type":6,"num":3},{"bid":14001,"type":4,"num":8750}]</v>
      </c>
    </row>
    <row r="248" spans="1:12" x14ac:dyDescent="0.2">
      <c r="A248">
        <f t="shared" si="101"/>
        <v>11116</v>
      </c>
      <c r="B248">
        <f t="shared" si="100"/>
        <v>11117</v>
      </c>
      <c r="C248" t="s">
        <v>55</v>
      </c>
      <c r="D248">
        <f>VLOOKUP(MOD(A248,100),Sheet2!$G$2:$H$24,2,FALSE)*VLOOKUP(INT(MOD(A248,10000)/100),Sheet2!$L$2:$M$16,2,FALSE)</f>
        <v>11.549999999999997</v>
      </c>
      <c r="E248">
        <v>16</v>
      </c>
      <c r="F248" s="1" t="str">
        <f t="shared" si="105"/>
        <v>[[50000,1],[50001,52]]</v>
      </c>
      <c r="G248">
        <f t="shared" si="104"/>
        <v>0.2</v>
      </c>
      <c r="H248" t="s">
        <v>20</v>
      </c>
      <c r="I248">
        <v>1</v>
      </c>
      <c r="J248">
        <f t="shared" si="106"/>
        <v>22</v>
      </c>
      <c r="K248">
        <f t="shared" si="107"/>
        <v>15</v>
      </c>
      <c r="L248" s="1" t="str">
        <f>Sheet1!L248</f>
        <v>[{"bid":15002,"type":5,"num":9},{"bid":16004,"type":6,"num":3},{"bid":14001,"type":4,"num":9450}]</v>
      </c>
    </row>
    <row r="249" spans="1:12" x14ac:dyDescent="0.2">
      <c r="A249">
        <f t="shared" si="101"/>
        <v>11117</v>
      </c>
      <c r="B249">
        <f t="shared" si="100"/>
        <v>11118</v>
      </c>
      <c r="C249" s="1" t="s">
        <v>56</v>
      </c>
      <c r="D249">
        <f>VLOOKUP(MOD(A249,100),Sheet2!$G$2:$H$24,2,FALSE)*VLOOKUP(INT(MOD(A249,10000)/100),Sheet2!$L$2:$M$16,2,FALSE)</f>
        <v>12.119999999999997</v>
      </c>
      <c r="E249">
        <v>17</v>
      </c>
      <c r="F249" s="1" t="str">
        <f t="shared" si="105"/>
        <v>[[50002,52]]</v>
      </c>
      <c r="G249">
        <f t="shared" si="104"/>
        <v>0.2</v>
      </c>
      <c r="H249" t="s">
        <v>20</v>
      </c>
      <c r="I249">
        <v>1</v>
      </c>
      <c r="J249">
        <f t="shared" si="106"/>
        <v>22</v>
      </c>
      <c r="K249">
        <f t="shared" si="107"/>
        <v>16</v>
      </c>
      <c r="L249" s="1" t="str">
        <f>Sheet1!L249</f>
        <v>[{"bid":15002,"type":5,"num":10},{"bid":16004,"type":6,"num":3},{"bid":14001,"type":4,"num":10150}]</v>
      </c>
    </row>
    <row r="250" spans="1:12" x14ac:dyDescent="0.2">
      <c r="A250">
        <f t="shared" si="101"/>
        <v>11118</v>
      </c>
      <c r="B250">
        <f t="shared" si="100"/>
        <v>11119</v>
      </c>
      <c r="C250" t="s">
        <v>37</v>
      </c>
      <c r="D250">
        <f>VLOOKUP(MOD(A250,100),Sheet2!$G$2:$H$24,2,FALSE)*VLOOKUP(INT(MOD(A250,10000)/100),Sheet2!$L$2:$M$16,2,FALSE)</f>
        <v>12.689999999999998</v>
      </c>
      <c r="E250">
        <v>18</v>
      </c>
      <c r="F250" s="1" t="str">
        <f t="shared" ref="F250:G254" si="108">F243</f>
        <v>[[50000,2],[50003,45]]</v>
      </c>
      <c r="G250">
        <f t="shared" si="108"/>
        <v>0.25</v>
      </c>
      <c r="H250" t="s">
        <v>20</v>
      </c>
      <c r="I250">
        <v>2</v>
      </c>
      <c r="J250">
        <f>J243</f>
        <v>50</v>
      </c>
      <c r="K250">
        <f>K249</f>
        <v>16</v>
      </c>
      <c r="L250" s="1" t="str">
        <f>Sheet1!L250</f>
        <v>[{"bid":15002,"type":5,"num":10},{"bid":16004,"type":6,"num":3},{"bid":14001,"type":4,"num":10850}]</v>
      </c>
    </row>
    <row r="251" spans="1:12" x14ac:dyDescent="0.2">
      <c r="A251">
        <f t="shared" si="101"/>
        <v>11119</v>
      </c>
      <c r="B251">
        <f t="shared" si="100"/>
        <v>11120</v>
      </c>
      <c r="C251" s="1" t="s">
        <v>57</v>
      </c>
      <c r="D251">
        <f>VLOOKUP(MOD(A251,100),Sheet2!$G$2:$H$24,2,FALSE)*VLOOKUP(INT(MOD(A251,10000)/100),Sheet2!$L$2:$M$16,2,FALSE)</f>
        <v>13.26</v>
      </c>
      <c r="E251">
        <v>19</v>
      </c>
      <c r="F251" s="1" t="str">
        <f t="shared" si="108"/>
        <v>[[50000,1],[50001,52]]</v>
      </c>
      <c r="G251">
        <f t="shared" si="108"/>
        <v>0.2</v>
      </c>
      <c r="H251" t="s">
        <v>20</v>
      </c>
      <c r="I251">
        <v>1</v>
      </c>
      <c r="J251">
        <f>J244</f>
        <v>22</v>
      </c>
      <c r="K251">
        <f>K250+1</f>
        <v>17</v>
      </c>
      <c r="L251" s="1" t="str">
        <f>Sheet1!L251</f>
        <v>[{"bid":15002,"type":5,"num":11},{"bid":16004,"type":6,"num":4},{"bid":14001,"type":4,"num":11550}]</v>
      </c>
    </row>
    <row r="252" spans="1:12" x14ac:dyDescent="0.2">
      <c r="A252">
        <f t="shared" si="101"/>
        <v>11120</v>
      </c>
      <c r="B252">
        <f t="shared" si="100"/>
        <v>11121</v>
      </c>
      <c r="C252" s="1" t="s">
        <v>58</v>
      </c>
      <c r="D252">
        <f>VLOOKUP(MOD(A252,100),Sheet2!$G$2:$H$24,2,FALSE)*VLOOKUP(INT(MOD(A252,10000)/100),Sheet2!$L$2:$M$16,2,FALSE)</f>
        <v>13.830000000000002</v>
      </c>
      <c r="E252">
        <v>20</v>
      </c>
      <c r="F252" s="1" t="str">
        <f t="shared" si="108"/>
        <v>[[50002,52]]</v>
      </c>
      <c r="G252">
        <f t="shared" si="108"/>
        <v>0.2</v>
      </c>
      <c r="H252" t="s">
        <v>20</v>
      </c>
      <c r="I252">
        <v>1</v>
      </c>
      <c r="J252">
        <f>J245</f>
        <v>22</v>
      </c>
      <c r="K252">
        <f t="shared" ref="K252:K254" si="109">K251+1</f>
        <v>18</v>
      </c>
      <c r="L252" s="1" t="str">
        <f>Sheet1!L252</f>
        <v>[{"bid":15002,"type":5,"num":12},{"bid":16004,"type":6,"num":4},{"bid":14001,"type":4,"num":12250}]</v>
      </c>
    </row>
    <row r="253" spans="1:12" x14ac:dyDescent="0.2">
      <c r="A253">
        <f t="shared" si="101"/>
        <v>11121</v>
      </c>
      <c r="B253">
        <f t="shared" si="100"/>
        <v>11122</v>
      </c>
      <c r="C253" s="1" t="s">
        <v>59</v>
      </c>
      <c r="D253">
        <f>VLOOKUP(MOD(A253,100),Sheet2!$G$2:$H$24,2,FALSE)*VLOOKUP(INT(MOD(A253,10000)/100),Sheet2!$L$2:$M$16,2,FALSE)</f>
        <v>14.400000000000002</v>
      </c>
      <c r="E253">
        <v>21</v>
      </c>
      <c r="F253" s="1" t="str">
        <f t="shared" si="108"/>
        <v>[[50000,1],[50001,52]]</v>
      </c>
      <c r="G253">
        <f t="shared" si="108"/>
        <v>0.2</v>
      </c>
      <c r="H253" t="s">
        <v>20</v>
      </c>
      <c r="I253">
        <v>1</v>
      </c>
      <c r="J253">
        <f>J246</f>
        <v>22</v>
      </c>
      <c r="K253">
        <f t="shared" si="109"/>
        <v>19</v>
      </c>
      <c r="L253" s="1" t="str">
        <f>Sheet1!L253</f>
        <v>[{"bid":15002,"type":5,"num":12},{"bid":16004,"type":6,"num":4},{"bid":14001,"type":4,"num":12950}]</v>
      </c>
    </row>
    <row r="254" spans="1:12" x14ac:dyDescent="0.2">
      <c r="A254">
        <f t="shared" si="101"/>
        <v>11122</v>
      </c>
      <c r="B254">
        <f t="shared" si="100"/>
        <v>11123</v>
      </c>
      <c r="C254" s="1" t="s">
        <v>60</v>
      </c>
      <c r="D254">
        <f>VLOOKUP(MOD(A254,100),Sheet2!$G$2:$H$24,2,FALSE)*VLOOKUP(INT(MOD(A254,10000)/100),Sheet2!$L$2:$M$16,2,FALSE)</f>
        <v>14.970000000000002</v>
      </c>
      <c r="E254">
        <v>22</v>
      </c>
      <c r="F254" s="1" t="str">
        <f t="shared" si="108"/>
        <v>[[50002,52]]</v>
      </c>
      <c r="G254">
        <f t="shared" si="108"/>
        <v>0.2</v>
      </c>
      <c r="H254" t="s">
        <v>20</v>
      </c>
      <c r="I254">
        <v>1</v>
      </c>
      <c r="J254">
        <f>J247</f>
        <v>22</v>
      </c>
      <c r="K254">
        <f t="shared" si="109"/>
        <v>20</v>
      </c>
      <c r="L254" s="1" t="str">
        <f>Sheet1!L254</f>
        <v>[{"bid":15002,"type":5,"num":13},{"bid":16004,"type":6,"num":4},{"bid":14001,"type":4,"num":13650}]</v>
      </c>
    </row>
    <row r="255" spans="1:12" x14ac:dyDescent="0.2">
      <c r="A255">
        <f t="shared" si="101"/>
        <v>11123</v>
      </c>
      <c r="B255">
        <v>-1</v>
      </c>
      <c r="C255" t="s">
        <v>37</v>
      </c>
      <c r="D255">
        <f>VLOOKUP(MOD(A255,100),Sheet2!$G$2:$H$24,2,FALSE)*VLOOKUP(INT(MOD(A255,10000)/100),Sheet2!$L$2:$M$16,2,FALSE)</f>
        <v>15.540000000000004</v>
      </c>
      <c r="E255">
        <v>23</v>
      </c>
      <c r="F255" s="1" t="str">
        <f>F250</f>
        <v>[[50000,2],[50003,45]]</v>
      </c>
      <c r="G255">
        <f>G250</f>
        <v>0.25</v>
      </c>
      <c r="H255" t="s">
        <v>20</v>
      </c>
      <c r="I255">
        <v>2</v>
      </c>
      <c r="J255">
        <f>J250</f>
        <v>50</v>
      </c>
      <c r="K255">
        <f>K254</f>
        <v>20</v>
      </c>
      <c r="L255" s="1" t="str">
        <f>Sheet1!L255</f>
        <v>[{"bid":15002,"type":5,"num":14},{"bid":16004,"type":6,"num":4},{"bid":14001,"type":4,"num":14000}]</v>
      </c>
    </row>
    <row r="256" spans="1:12" x14ac:dyDescent="0.2">
      <c r="A256">
        <f>A233+100</f>
        <v>11201</v>
      </c>
      <c r="B256">
        <f>A256+1</f>
        <v>11202</v>
      </c>
      <c r="C256" t="s">
        <v>41</v>
      </c>
      <c r="D256">
        <f>VLOOKUP(MOD(A256,100),Sheet2!$G$2:$H$24,2,FALSE)*VLOOKUP(INT(MOD(A256,10000)/100),Sheet2!$L$2:$M$16,2,FALSE)</f>
        <v>3.5</v>
      </c>
      <c r="E256">
        <v>1</v>
      </c>
      <c r="F256" s="1" t="s">
        <v>22</v>
      </c>
      <c r="G256">
        <v>0.2</v>
      </c>
      <c r="H256" t="s">
        <v>20</v>
      </c>
      <c r="I256">
        <v>1</v>
      </c>
      <c r="J256">
        <v>22</v>
      </c>
      <c r="K256">
        <v>1</v>
      </c>
      <c r="L256" s="1" t="str">
        <f>Sheet1!L256</f>
        <v>[]</v>
      </c>
    </row>
    <row r="257" spans="1:12" x14ac:dyDescent="0.2">
      <c r="A257">
        <f>A256+1</f>
        <v>11202</v>
      </c>
      <c r="B257">
        <f t="shared" ref="B257:B277" si="110">A257+1</f>
        <v>11203</v>
      </c>
      <c r="C257" t="s">
        <v>42</v>
      </c>
      <c r="D257">
        <f>VLOOKUP(MOD(A257,100),Sheet2!$G$2:$H$24,2,FALSE)*VLOOKUP(INT(MOD(A257,10000)/100),Sheet2!$L$2:$M$16,2,FALSE)</f>
        <v>4.165</v>
      </c>
      <c r="E257">
        <v>2</v>
      </c>
      <c r="F257" s="1" t="s">
        <v>27</v>
      </c>
      <c r="G257">
        <v>0.2</v>
      </c>
      <c r="H257" t="s">
        <v>20</v>
      </c>
      <c r="I257">
        <v>1</v>
      </c>
      <c r="J257">
        <v>22</v>
      </c>
      <c r="K257">
        <f>K256+1</f>
        <v>2</v>
      </c>
      <c r="L257" s="1" t="str">
        <f>Sheet1!L257</f>
        <v>[{"bid":14001,"type":4,"num":375}]</v>
      </c>
    </row>
    <row r="258" spans="1:12" x14ac:dyDescent="0.2">
      <c r="A258">
        <f t="shared" ref="A258:A278" si="111">A257+1</f>
        <v>11203</v>
      </c>
      <c r="B258">
        <f t="shared" si="110"/>
        <v>11204</v>
      </c>
      <c r="C258" t="s">
        <v>43</v>
      </c>
      <c r="D258">
        <f>VLOOKUP(MOD(A258,100),Sheet2!$G$2:$H$24,2,FALSE)*VLOOKUP(INT(MOD(A258,10000)/100),Sheet2!$L$2:$M$16,2,FALSE)</f>
        <v>4.83</v>
      </c>
      <c r="E258">
        <v>3</v>
      </c>
      <c r="F258" s="1" t="str">
        <f t="shared" ref="F258:F265" si="112">F256</f>
        <v>[[50000,1],[50001,52]]</v>
      </c>
      <c r="G258">
        <v>0.2</v>
      </c>
      <c r="H258" t="s">
        <v>20</v>
      </c>
      <c r="I258">
        <v>1</v>
      </c>
      <c r="J258">
        <v>22</v>
      </c>
      <c r="K258">
        <f t="shared" ref="K258:K265" si="113">K257+1</f>
        <v>3</v>
      </c>
      <c r="L258" s="1" t="str">
        <f>Sheet1!L258</f>
        <v>[{"bid":14001,"type":4,"num":750}]</v>
      </c>
    </row>
    <row r="259" spans="1:12" x14ac:dyDescent="0.2">
      <c r="A259">
        <f t="shared" si="111"/>
        <v>11204</v>
      </c>
      <c r="B259">
        <f t="shared" si="110"/>
        <v>11205</v>
      </c>
      <c r="C259" t="s">
        <v>44</v>
      </c>
      <c r="D259">
        <f>VLOOKUP(MOD(A259,100),Sheet2!$G$2:$H$24,2,FALSE)*VLOOKUP(INT(MOD(A259,10000)/100),Sheet2!$L$2:$M$16,2,FALSE)</f>
        <v>5.4949999999999992</v>
      </c>
      <c r="E259">
        <v>4</v>
      </c>
      <c r="F259" s="1" t="str">
        <f t="shared" si="112"/>
        <v>[[50002,52]]</v>
      </c>
      <c r="G259">
        <v>0.2</v>
      </c>
      <c r="H259" t="s">
        <v>20</v>
      </c>
      <c r="I259">
        <v>1</v>
      </c>
      <c r="J259">
        <v>22</v>
      </c>
      <c r="K259">
        <f t="shared" si="113"/>
        <v>4</v>
      </c>
      <c r="L259" s="1" t="str">
        <f>Sheet1!L259</f>
        <v>[{"bid":15002,"type":5,"num":1},{"bid":14001,"type":4,"num":1125}]</v>
      </c>
    </row>
    <row r="260" spans="1:12" x14ac:dyDescent="0.2">
      <c r="A260">
        <f t="shared" si="111"/>
        <v>11205</v>
      </c>
      <c r="B260">
        <f t="shared" si="110"/>
        <v>11206</v>
      </c>
      <c r="C260" t="s">
        <v>45</v>
      </c>
      <c r="D260">
        <f>VLOOKUP(MOD(A260,100),Sheet2!$G$2:$H$24,2,FALSE)*VLOOKUP(INT(MOD(A260,10000)/100),Sheet2!$L$2:$M$16,2,FALSE)</f>
        <v>6.1599999999999993</v>
      </c>
      <c r="E260">
        <v>5</v>
      </c>
      <c r="F260" s="1" t="str">
        <f t="shared" si="112"/>
        <v>[[50000,1],[50001,52]]</v>
      </c>
      <c r="G260">
        <v>0.2</v>
      </c>
      <c r="H260" t="s">
        <v>20</v>
      </c>
      <c r="I260">
        <v>1</v>
      </c>
      <c r="J260">
        <v>22</v>
      </c>
      <c r="K260">
        <f t="shared" si="113"/>
        <v>5</v>
      </c>
      <c r="L260" s="1" t="str">
        <f>Sheet1!L260</f>
        <v>[{"bid":15002,"type":5,"num":1},{"bid":14001,"type":4,"num":1875}]</v>
      </c>
    </row>
    <row r="261" spans="1:12" x14ac:dyDescent="0.2">
      <c r="A261">
        <f t="shared" si="111"/>
        <v>11206</v>
      </c>
      <c r="B261">
        <f t="shared" si="110"/>
        <v>11207</v>
      </c>
      <c r="C261" t="s">
        <v>46</v>
      </c>
      <c r="D261">
        <f>VLOOKUP(MOD(A261,100),Sheet2!$G$2:$H$24,2,FALSE)*VLOOKUP(INT(MOD(A261,10000)/100),Sheet2!$L$2:$M$16,2,FALSE)</f>
        <v>6.8249999999999993</v>
      </c>
      <c r="E261">
        <v>6</v>
      </c>
      <c r="F261" s="1" t="str">
        <f t="shared" si="112"/>
        <v>[[50002,52]]</v>
      </c>
      <c r="G261">
        <v>0.2</v>
      </c>
      <c r="H261" t="s">
        <v>20</v>
      </c>
      <c r="I261">
        <v>1</v>
      </c>
      <c r="J261">
        <v>22</v>
      </c>
      <c r="K261">
        <f t="shared" si="113"/>
        <v>6</v>
      </c>
      <c r="L261" s="1" t="str">
        <f>Sheet1!L261</f>
        <v>[{"bid":15002,"type":5,"num":2},{"bid":14001,"type":4,"num":2625}]</v>
      </c>
    </row>
    <row r="262" spans="1:12" x14ac:dyDescent="0.2">
      <c r="A262">
        <f t="shared" si="111"/>
        <v>11207</v>
      </c>
      <c r="B262">
        <f t="shared" si="110"/>
        <v>11208</v>
      </c>
      <c r="C262" t="s">
        <v>47</v>
      </c>
      <c r="D262">
        <f>VLOOKUP(MOD(A262,100),Sheet2!$G$2:$H$24,2,FALSE)*VLOOKUP(INT(MOD(A262,10000)/100),Sheet2!$L$2:$M$16,2,FALSE)</f>
        <v>7.4899999999999984</v>
      </c>
      <c r="E262">
        <v>7</v>
      </c>
      <c r="F262" s="1" t="str">
        <f t="shared" si="112"/>
        <v>[[50000,1],[50001,52]]</v>
      </c>
      <c r="G262">
        <v>0.2</v>
      </c>
      <c r="H262" t="s">
        <v>20</v>
      </c>
      <c r="I262">
        <v>1</v>
      </c>
      <c r="J262">
        <v>22</v>
      </c>
      <c r="K262">
        <f t="shared" si="113"/>
        <v>7</v>
      </c>
      <c r="L262" s="1" t="str">
        <f>Sheet1!L262</f>
        <v>[{"bid":15002,"type":5,"num":3},{"bid":16004,"type":6,"num":1},{"bid":14001,"type":4,"num":3375}]</v>
      </c>
    </row>
    <row r="263" spans="1:12" x14ac:dyDescent="0.2">
      <c r="A263">
        <f t="shared" si="111"/>
        <v>11208</v>
      </c>
      <c r="B263">
        <f t="shared" si="110"/>
        <v>11209</v>
      </c>
      <c r="C263" t="s">
        <v>48</v>
      </c>
      <c r="D263">
        <f>VLOOKUP(MOD(A263,100),Sheet2!$G$2:$H$24,2,FALSE)*VLOOKUP(INT(MOD(A263,10000)/100),Sheet2!$L$2:$M$16,2,FALSE)</f>
        <v>8.1549999999999994</v>
      </c>
      <c r="E263">
        <v>8</v>
      </c>
      <c r="F263" s="1" t="str">
        <f t="shared" si="112"/>
        <v>[[50002,52]]</v>
      </c>
      <c r="G263">
        <v>0.2</v>
      </c>
      <c r="H263" t="s">
        <v>20</v>
      </c>
      <c r="I263">
        <v>1</v>
      </c>
      <c r="J263">
        <v>22</v>
      </c>
      <c r="K263">
        <f t="shared" si="113"/>
        <v>8</v>
      </c>
      <c r="L263" s="1" t="str">
        <f>Sheet1!L263</f>
        <v>[{"bid":15002,"type":5,"num":4},{"bid":16004,"type":6,"num":1},{"bid":14001,"type":4,"num":4125}]</v>
      </c>
    </row>
    <row r="264" spans="1:12" x14ac:dyDescent="0.2">
      <c r="A264">
        <f t="shared" si="111"/>
        <v>11209</v>
      </c>
      <c r="B264">
        <f t="shared" si="110"/>
        <v>11210</v>
      </c>
      <c r="C264" t="s">
        <v>49</v>
      </c>
      <c r="D264">
        <f>VLOOKUP(MOD(A264,100),Sheet2!$G$2:$H$24,2,FALSE)*VLOOKUP(INT(MOD(A264,10000)/100),Sheet2!$L$2:$M$16,2,FALSE)</f>
        <v>8.8199999999999985</v>
      </c>
      <c r="E264">
        <v>9</v>
      </c>
      <c r="F264" s="1" t="str">
        <f t="shared" si="112"/>
        <v>[[50000,1],[50001,52]]</v>
      </c>
      <c r="G264">
        <v>0.2</v>
      </c>
      <c r="H264" t="s">
        <v>20</v>
      </c>
      <c r="I264">
        <v>1</v>
      </c>
      <c r="J264">
        <v>22</v>
      </c>
      <c r="K264">
        <f t="shared" si="113"/>
        <v>9</v>
      </c>
      <c r="L264" s="1" t="str">
        <f>Sheet1!L264</f>
        <v>[{"bid":15002,"type":5,"num":4},{"bid":16004,"type":6,"num":1},{"bid":14001,"type":4,"num":4875}]</v>
      </c>
    </row>
    <row r="265" spans="1:12" x14ac:dyDescent="0.2">
      <c r="A265">
        <f t="shared" si="111"/>
        <v>11210</v>
      </c>
      <c r="B265">
        <f t="shared" si="110"/>
        <v>11211</v>
      </c>
      <c r="C265" s="1" t="s">
        <v>50</v>
      </c>
      <c r="D265">
        <f>VLOOKUP(MOD(A265,100),Sheet2!$G$2:$H$24,2,FALSE)*VLOOKUP(INT(MOD(A265,10000)/100),Sheet2!$L$2:$M$16,2,FALSE)</f>
        <v>9.4849999999999977</v>
      </c>
      <c r="E265">
        <v>10</v>
      </c>
      <c r="F265" s="1" t="str">
        <f t="shared" si="112"/>
        <v>[[50002,52]]</v>
      </c>
      <c r="G265">
        <v>0.2</v>
      </c>
      <c r="H265" t="s">
        <v>20</v>
      </c>
      <c r="I265">
        <v>1</v>
      </c>
      <c r="J265">
        <v>22</v>
      </c>
      <c r="K265">
        <f t="shared" si="113"/>
        <v>10</v>
      </c>
      <c r="L265" s="1" t="str">
        <f>Sheet1!L265</f>
        <v>[{"bid":15002,"type":5,"num":5},{"bid":16004,"type":6,"num":1},{"bid":14001,"type":4,"num":5625}]</v>
      </c>
    </row>
    <row r="266" spans="1:12" x14ac:dyDescent="0.2">
      <c r="A266">
        <f t="shared" si="111"/>
        <v>11211</v>
      </c>
      <c r="B266">
        <f t="shared" si="110"/>
        <v>11212</v>
      </c>
      <c r="C266" s="1" t="s">
        <v>38</v>
      </c>
      <c r="D266">
        <f>VLOOKUP(MOD(A266,100),Sheet2!$G$2:$H$24,2,FALSE)*VLOOKUP(INT(MOD(A266,10000)/100),Sheet2!$L$2:$M$16,2,FALSE)</f>
        <v>10.149999999999999</v>
      </c>
      <c r="E266">
        <v>11</v>
      </c>
      <c r="F266" s="1" t="s">
        <v>63</v>
      </c>
      <c r="G266">
        <v>0.25</v>
      </c>
      <c r="H266" t="s">
        <v>20</v>
      </c>
      <c r="I266">
        <v>2</v>
      </c>
      <c r="J266">
        <v>50</v>
      </c>
      <c r="K266">
        <f>K265</f>
        <v>10</v>
      </c>
      <c r="L266" s="1" t="str">
        <f>Sheet1!L266</f>
        <v>[{"bid":15002,"type":5,"num":6},{"bid":16004,"type":6,"num":2},{"bid":14001,"type":4,"num":6375}]</v>
      </c>
    </row>
    <row r="267" spans="1:12" x14ac:dyDescent="0.2">
      <c r="A267">
        <f t="shared" si="111"/>
        <v>11212</v>
      </c>
      <c r="B267">
        <f t="shared" si="110"/>
        <v>11213</v>
      </c>
      <c r="C267" t="s">
        <v>51</v>
      </c>
      <c r="D267">
        <f>VLOOKUP(MOD(A267,100),Sheet2!$G$2:$H$24,2,FALSE)*VLOOKUP(INT(MOD(A267,10000)/100),Sheet2!$L$2:$M$16,2,FALSE)</f>
        <v>10.814999999999998</v>
      </c>
      <c r="E267">
        <v>12</v>
      </c>
      <c r="F267" s="1" t="str">
        <f>F256</f>
        <v>[[50000,1],[50001,52]]</v>
      </c>
      <c r="G267">
        <f t="shared" ref="G267:G272" si="114">G256</f>
        <v>0.2</v>
      </c>
      <c r="H267" t="s">
        <v>20</v>
      </c>
      <c r="I267">
        <v>1</v>
      </c>
      <c r="J267">
        <f>J256</f>
        <v>22</v>
      </c>
      <c r="K267">
        <f>K266+1</f>
        <v>11</v>
      </c>
      <c r="L267" s="1" t="str">
        <f>Sheet1!L267</f>
        <v>[{"bid":15002,"type":5,"num":7},{"bid":16004,"type":6,"num":2},{"bid":14001,"type":4,"num":7125}]</v>
      </c>
    </row>
    <row r="268" spans="1:12" x14ac:dyDescent="0.2">
      <c r="A268">
        <f t="shared" si="111"/>
        <v>11213</v>
      </c>
      <c r="B268">
        <f t="shared" si="110"/>
        <v>11214</v>
      </c>
      <c r="C268" t="s">
        <v>52</v>
      </c>
      <c r="D268">
        <f>VLOOKUP(MOD(A268,100),Sheet2!$G$2:$H$24,2,FALSE)*VLOOKUP(INT(MOD(A268,10000)/100),Sheet2!$L$2:$M$16,2,FALSE)</f>
        <v>11.479999999999997</v>
      </c>
      <c r="E268">
        <v>13</v>
      </c>
      <c r="F268" s="1" t="str">
        <f t="shared" ref="F268:F272" si="115">F257</f>
        <v>[[50002,52]]</v>
      </c>
      <c r="G268">
        <f t="shared" si="114"/>
        <v>0.2</v>
      </c>
      <c r="H268" t="s">
        <v>20</v>
      </c>
      <c r="I268">
        <v>1</v>
      </c>
      <c r="J268">
        <f t="shared" ref="J268:J272" si="116">J257</f>
        <v>22</v>
      </c>
      <c r="K268">
        <f t="shared" ref="K268:K272" si="117">K267+1</f>
        <v>12</v>
      </c>
      <c r="L268" s="1" t="str">
        <f>Sheet1!L268</f>
        <v>[{"bid":15002,"type":5,"num":7},{"bid":16004,"type":6,"num":2},{"bid":14001,"type":4,"num":7875}]</v>
      </c>
    </row>
    <row r="269" spans="1:12" x14ac:dyDescent="0.2">
      <c r="A269">
        <f t="shared" si="111"/>
        <v>11214</v>
      </c>
      <c r="B269">
        <f t="shared" si="110"/>
        <v>11215</v>
      </c>
      <c r="C269" t="s">
        <v>53</v>
      </c>
      <c r="D269">
        <f>VLOOKUP(MOD(A269,100),Sheet2!$G$2:$H$24,2,FALSE)*VLOOKUP(INT(MOD(A269,10000)/100),Sheet2!$L$2:$M$16,2,FALSE)</f>
        <v>12.144999999999998</v>
      </c>
      <c r="E269">
        <v>14</v>
      </c>
      <c r="F269" s="1" t="str">
        <f t="shared" si="115"/>
        <v>[[50000,1],[50001,52]]</v>
      </c>
      <c r="G269">
        <f t="shared" si="114"/>
        <v>0.2</v>
      </c>
      <c r="H269" t="s">
        <v>20</v>
      </c>
      <c r="I269">
        <v>1</v>
      </c>
      <c r="J269">
        <f t="shared" si="116"/>
        <v>22</v>
      </c>
      <c r="K269">
        <f t="shared" si="117"/>
        <v>13</v>
      </c>
      <c r="L269" s="1" t="str">
        <f>Sheet1!L269</f>
        <v>[{"bid":15002,"type":5,"num":8},{"bid":16004,"type":6,"num":3},{"bid":14001,"type":4,"num":8625}]</v>
      </c>
    </row>
    <row r="270" spans="1:12" x14ac:dyDescent="0.2">
      <c r="A270">
        <f t="shared" si="111"/>
        <v>11215</v>
      </c>
      <c r="B270">
        <f t="shared" si="110"/>
        <v>11216</v>
      </c>
      <c r="C270" t="s">
        <v>54</v>
      </c>
      <c r="D270">
        <f>VLOOKUP(MOD(A270,100),Sheet2!$G$2:$H$24,2,FALSE)*VLOOKUP(INT(MOD(A270,10000)/100),Sheet2!$L$2:$M$16,2,FALSE)</f>
        <v>12.809999999999997</v>
      </c>
      <c r="E270">
        <v>15</v>
      </c>
      <c r="F270" s="1" t="str">
        <f t="shared" si="115"/>
        <v>[[50002,52]]</v>
      </c>
      <c r="G270">
        <f t="shared" si="114"/>
        <v>0.2</v>
      </c>
      <c r="H270" t="s">
        <v>20</v>
      </c>
      <c r="I270">
        <v>1</v>
      </c>
      <c r="J270">
        <f t="shared" si="116"/>
        <v>22</v>
      </c>
      <c r="K270">
        <f t="shared" si="117"/>
        <v>14</v>
      </c>
      <c r="L270" s="1" t="str">
        <f>Sheet1!L270</f>
        <v>[{"bid":15002,"type":5,"num":9},{"bid":16004,"type":6,"num":3},{"bid":14001,"type":4,"num":9375}]</v>
      </c>
    </row>
    <row r="271" spans="1:12" x14ac:dyDescent="0.2">
      <c r="A271">
        <f t="shared" si="111"/>
        <v>11216</v>
      </c>
      <c r="B271">
        <f t="shared" si="110"/>
        <v>11217</v>
      </c>
      <c r="C271" t="s">
        <v>55</v>
      </c>
      <c r="D271">
        <f>VLOOKUP(MOD(A271,100),Sheet2!$G$2:$H$24,2,FALSE)*VLOOKUP(INT(MOD(A271,10000)/100),Sheet2!$L$2:$M$16,2,FALSE)</f>
        <v>13.474999999999998</v>
      </c>
      <c r="E271">
        <v>16</v>
      </c>
      <c r="F271" s="1" t="str">
        <f t="shared" si="115"/>
        <v>[[50000,1],[50001,52]]</v>
      </c>
      <c r="G271">
        <f t="shared" si="114"/>
        <v>0.2</v>
      </c>
      <c r="H271" t="s">
        <v>20</v>
      </c>
      <c r="I271">
        <v>1</v>
      </c>
      <c r="J271">
        <f t="shared" si="116"/>
        <v>22</v>
      </c>
      <c r="K271">
        <f t="shared" si="117"/>
        <v>15</v>
      </c>
      <c r="L271" s="1" t="str">
        <f>Sheet1!L271</f>
        <v>[{"bid":15002,"type":5,"num":10},{"bid":16004,"type":6,"num":3},{"bid":14001,"type":4,"num":10125}]</v>
      </c>
    </row>
    <row r="272" spans="1:12" x14ac:dyDescent="0.2">
      <c r="A272">
        <f t="shared" si="111"/>
        <v>11217</v>
      </c>
      <c r="B272">
        <f t="shared" si="110"/>
        <v>11218</v>
      </c>
      <c r="C272" s="1" t="s">
        <v>56</v>
      </c>
      <c r="D272">
        <f>VLOOKUP(MOD(A272,100),Sheet2!$G$2:$H$24,2,FALSE)*VLOOKUP(INT(MOD(A272,10000)/100),Sheet2!$L$2:$M$16,2,FALSE)</f>
        <v>14.139999999999997</v>
      </c>
      <c r="E272">
        <v>17</v>
      </c>
      <c r="F272" s="1" t="str">
        <f t="shared" si="115"/>
        <v>[[50002,52]]</v>
      </c>
      <c r="G272">
        <f t="shared" si="114"/>
        <v>0.2</v>
      </c>
      <c r="H272" t="s">
        <v>20</v>
      </c>
      <c r="I272">
        <v>1</v>
      </c>
      <c r="J272">
        <f t="shared" si="116"/>
        <v>22</v>
      </c>
      <c r="K272">
        <f t="shared" si="117"/>
        <v>16</v>
      </c>
      <c r="L272" s="1" t="str">
        <f>Sheet1!L272</f>
        <v>[{"bid":15002,"type":5,"num":10},{"bid":16004,"type":6,"num":3},{"bid":14001,"type":4,"num":10875}]</v>
      </c>
    </row>
    <row r="273" spans="1:12" x14ac:dyDescent="0.2">
      <c r="A273">
        <f t="shared" si="111"/>
        <v>11218</v>
      </c>
      <c r="B273">
        <f t="shared" si="110"/>
        <v>11219</v>
      </c>
      <c r="C273" t="s">
        <v>37</v>
      </c>
      <c r="D273">
        <f>VLOOKUP(MOD(A273,100),Sheet2!$G$2:$H$24,2,FALSE)*VLOOKUP(INT(MOD(A273,10000)/100),Sheet2!$L$2:$M$16,2,FALSE)</f>
        <v>14.804999999999998</v>
      </c>
      <c r="E273">
        <v>18</v>
      </c>
      <c r="F273" s="1" t="str">
        <f t="shared" ref="F273:G277" si="118">F266</f>
        <v>[[50000,2],[50003,45]]</v>
      </c>
      <c r="G273">
        <f t="shared" si="118"/>
        <v>0.25</v>
      </c>
      <c r="H273" t="s">
        <v>20</v>
      </c>
      <c r="I273">
        <v>2</v>
      </c>
      <c r="J273">
        <f>J266</f>
        <v>50</v>
      </c>
      <c r="K273">
        <f>K272</f>
        <v>16</v>
      </c>
      <c r="L273" s="1" t="str">
        <f>Sheet1!L273</f>
        <v>[{"bid":15002,"type":5,"num":11},{"bid":16004,"type":6,"num":4},{"bid":14001,"type":4,"num":11625}]</v>
      </c>
    </row>
    <row r="274" spans="1:12" x14ac:dyDescent="0.2">
      <c r="A274">
        <f t="shared" si="111"/>
        <v>11219</v>
      </c>
      <c r="B274">
        <f t="shared" si="110"/>
        <v>11220</v>
      </c>
      <c r="C274" s="1" t="s">
        <v>57</v>
      </c>
      <c r="D274">
        <f>VLOOKUP(MOD(A274,100),Sheet2!$G$2:$H$24,2,FALSE)*VLOOKUP(INT(MOD(A274,10000)/100),Sheet2!$L$2:$M$16,2,FALSE)</f>
        <v>15.469999999999999</v>
      </c>
      <c r="E274">
        <v>19</v>
      </c>
      <c r="F274" s="1" t="str">
        <f t="shared" si="118"/>
        <v>[[50000,1],[50001,52]]</v>
      </c>
      <c r="G274">
        <f t="shared" si="118"/>
        <v>0.2</v>
      </c>
      <c r="H274" t="s">
        <v>20</v>
      </c>
      <c r="I274">
        <v>1</v>
      </c>
      <c r="J274">
        <f>J267</f>
        <v>22</v>
      </c>
      <c r="K274">
        <f>K273+1</f>
        <v>17</v>
      </c>
      <c r="L274" s="1" t="str">
        <f>Sheet1!L274</f>
        <v>[{"bid":15002,"type":5,"num":12},{"bid":16004,"type":6,"num":4},{"bid":14001,"type":4,"num":12375}]</v>
      </c>
    </row>
    <row r="275" spans="1:12" x14ac:dyDescent="0.2">
      <c r="A275">
        <f t="shared" si="111"/>
        <v>11220</v>
      </c>
      <c r="B275">
        <f t="shared" si="110"/>
        <v>11221</v>
      </c>
      <c r="C275" s="1" t="s">
        <v>58</v>
      </c>
      <c r="D275">
        <f>VLOOKUP(MOD(A275,100),Sheet2!$G$2:$H$24,2,FALSE)*VLOOKUP(INT(MOD(A275,10000)/100),Sheet2!$L$2:$M$16,2,FALSE)</f>
        <v>16.135000000000002</v>
      </c>
      <c r="E275">
        <v>20</v>
      </c>
      <c r="F275" s="1" t="str">
        <f t="shared" si="118"/>
        <v>[[50002,52]]</v>
      </c>
      <c r="G275">
        <f t="shared" si="118"/>
        <v>0.2</v>
      </c>
      <c r="H275" t="s">
        <v>20</v>
      </c>
      <c r="I275">
        <v>1</v>
      </c>
      <c r="J275">
        <f>J268</f>
        <v>22</v>
      </c>
      <c r="K275">
        <f t="shared" ref="K275:K277" si="119">K274+1</f>
        <v>18</v>
      </c>
      <c r="L275" s="1" t="str">
        <f>Sheet1!L275</f>
        <v>[{"bid":15002,"type":5,"num":13},{"bid":16004,"type":6,"num":4},{"bid":14001,"type":4,"num":13125}]</v>
      </c>
    </row>
    <row r="276" spans="1:12" x14ac:dyDescent="0.2">
      <c r="A276">
        <f t="shared" si="111"/>
        <v>11221</v>
      </c>
      <c r="B276">
        <f t="shared" si="110"/>
        <v>11222</v>
      </c>
      <c r="C276" s="1" t="s">
        <v>59</v>
      </c>
      <c r="D276">
        <f>VLOOKUP(MOD(A276,100),Sheet2!$G$2:$H$24,2,FALSE)*VLOOKUP(INT(MOD(A276,10000)/100),Sheet2!$L$2:$M$16,2,FALSE)</f>
        <v>16.800000000000004</v>
      </c>
      <c r="E276">
        <v>21</v>
      </c>
      <c r="F276" s="1" t="str">
        <f t="shared" si="118"/>
        <v>[[50000,1],[50001,52]]</v>
      </c>
      <c r="G276">
        <f t="shared" si="118"/>
        <v>0.2</v>
      </c>
      <c r="H276" t="s">
        <v>20</v>
      </c>
      <c r="I276">
        <v>1</v>
      </c>
      <c r="J276">
        <f>J269</f>
        <v>22</v>
      </c>
      <c r="K276">
        <f t="shared" si="119"/>
        <v>19</v>
      </c>
      <c r="L276" s="1" t="str">
        <f>Sheet1!L276</f>
        <v>[{"bid":15002,"type":5,"num":13},{"bid":16004,"type":6,"num":4},{"bid":14001,"type":4,"num":13875}]</v>
      </c>
    </row>
    <row r="277" spans="1:12" x14ac:dyDescent="0.2">
      <c r="A277">
        <f t="shared" si="111"/>
        <v>11222</v>
      </c>
      <c r="B277">
        <f t="shared" si="110"/>
        <v>11223</v>
      </c>
      <c r="C277" s="1" t="s">
        <v>60</v>
      </c>
      <c r="D277">
        <f>VLOOKUP(MOD(A277,100),Sheet2!$G$2:$H$24,2,FALSE)*VLOOKUP(INT(MOD(A277,10000)/100),Sheet2!$L$2:$M$16,2,FALSE)</f>
        <v>17.465000000000003</v>
      </c>
      <c r="E277">
        <v>22</v>
      </c>
      <c r="F277" s="1" t="str">
        <f t="shared" si="118"/>
        <v>[[50002,52]]</v>
      </c>
      <c r="G277">
        <f t="shared" si="118"/>
        <v>0.2</v>
      </c>
      <c r="H277" t="s">
        <v>20</v>
      </c>
      <c r="I277">
        <v>1</v>
      </c>
      <c r="J277">
        <f>J270</f>
        <v>22</v>
      </c>
      <c r="K277">
        <f t="shared" si="119"/>
        <v>20</v>
      </c>
      <c r="L277" s="1" t="str">
        <f>Sheet1!L277</f>
        <v>[{"bid":15002,"type":5,"num":14},{"bid":16004,"type":6,"num":5},{"bid":14001,"type":4,"num":14625}]</v>
      </c>
    </row>
    <row r="278" spans="1:12" x14ac:dyDescent="0.2">
      <c r="A278">
        <f t="shared" si="111"/>
        <v>11223</v>
      </c>
      <c r="B278">
        <v>-1</v>
      </c>
      <c r="C278" t="s">
        <v>37</v>
      </c>
      <c r="D278">
        <f>VLOOKUP(MOD(A278,100),Sheet2!$G$2:$H$24,2,FALSE)*VLOOKUP(INT(MOD(A278,10000)/100),Sheet2!$L$2:$M$16,2,FALSE)</f>
        <v>18.130000000000006</v>
      </c>
      <c r="E278">
        <v>23</v>
      </c>
      <c r="F278" s="1" t="str">
        <f>F273</f>
        <v>[[50000,2],[50003,45]]</v>
      </c>
      <c r="G278">
        <f>G273</f>
        <v>0.25</v>
      </c>
      <c r="H278" t="s">
        <v>20</v>
      </c>
      <c r="I278">
        <v>2</v>
      </c>
      <c r="J278">
        <f>J273</f>
        <v>50</v>
      </c>
      <c r="K278">
        <f>K277</f>
        <v>20</v>
      </c>
      <c r="L278" s="1" t="str">
        <f>Sheet1!L278</f>
        <v>[{"bid":15002,"type":5,"num":15},{"bid":16004,"type":6,"num":5},{"bid":14001,"type":4,"num":15000}]</v>
      </c>
    </row>
    <row r="279" spans="1:12" s="2" customFormat="1" x14ac:dyDescent="0.2">
      <c r="A279" s="2">
        <f>A256+100</f>
        <v>11301</v>
      </c>
      <c r="B279" s="2">
        <f>A279+1</f>
        <v>11302</v>
      </c>
      <c r="C279" s="2" t="s">
        <v>41</v>
      </c>
      <c r="D279">
        <f>VLOOKUP(MOD(A279,100),Sheet2!$G$2:$H$24,2,FALSE)*VLOOKUP(INT(MOD(A279,10000)/100),Sheet2!$L$2:$M$16,2,FALSE)</f>
        <v>4</v>
      </c>
      <c r="E279" s="2">
        <v>1</v>
      </c>
      <c r="F279" s="3" t="s">
        <v>22</v>
      </c>
      <c r="G279" s="2">
        <v>0.2</v>
      </c>
      <c r="H279" s="2" t="s">
        <v>20</v>
      </c>
      <c r="I279" s="2">
        <v>1</v>
      </c>
      <c r="J279" s="2">
        <v>22</v>
      </c>
      <c r="K279" s="2">
        <v>1</v>
      </c>
      <c r="L279" s="1" t="str">
        <f>Sheet1!L279</f>
        <v>[]</v>
      </c>
    </row>
    <row r="280" spans="1:12" s="2" customFormat="1" x14ac:dyDescent="0.2">
      <c r="A280" s="2">
        <f>A279+1</f>
        <v>11302</v>
      </c>
      <c r="B280" s="2">
        <f t="shared" ref="B280:B300" si="120">A280+1</f>
        <v>11303</v>
      </c>
      <c r="C280" s="2" t="s">
        <v>42</v>
      </c>
      <c r="D280">
        <f>VLOOKUP(MOD(A280,100),Sheet2!$G$2:$H$24,2,FALSE)*VLOOKUP(INT(MOD(A280,10000)/100),Sheet2!$L$2:$M$16,2,FALSE)</f>
        <v>4.76</v>
      </c>
      <c r="E280" s="2">
        <v>2</v>
      </c>
      <c r="F280" s="3" t="s">
        <v>27</v>
      </c>
      <c r="G280" s="2">
        <v>0.2</v>
      </c>
      <c r="H280" s="2" t="s">
        <v>20</v>
      </c>
      <c r="I280" s="2">
        <v>1</v>
      </c>
      <c r="J280" s="2">
        <v>22</v>
      </c>
      <c r="K280" s="2">
        <f>K279+1</f>
        <v>2</v>
      </c>
      <c r="L280" s="1" t="str">
        <f>Sheet1!L280</f>
        <v>[{"bid":14001,"type":4,"num":400}]</v>
      </c>
    </row>
    <row r="281" spans="1:12" s="2" customFormat="1" x14ac:dyDescent="0.2">
      <c r="A281" s="2">
        <f t="shared" ref="A281:A301" si="121">A280+1</f>
        <v>11303</v>
      </c>
      <c r="B281" s="2">
        <f t="shared" si="120"/>
        <v>11304</v>
      </c>
      <c r="C281" s="2" t="s">
        <v>43</v>
      </c>
      <c r="D281">
        <f>VLOOKUP(MOD(A281,100),Sheet2!$G$2:$H$24,2,FALSE)*VLOOKUP(INT(MOD(A281,10000)/100),Sheet2!$L$2:$M$16,2,FALSE)</f>
        <v>5.52</v>
      </c>
      <c r="E281" s="2">
        <v>3</v>
      </c>
      <c r="F281" s="3" t="str">
        <f t="shared" ref="F281:F288" si="122">F279</f>
        <v>[[50000,1],[50001,52]]</v>
      </c>
      <c r="G281" s="2">
        <v>0.2</v>
      </c>
      <c r="H281" s="2" t="s">
        <v>20</v>
      </c>
      <c r="I281" s="2">
        <v>1</v>
      </c>
      <c r="J281" s="2">
        <v>22</v>
      </c>
      <c r="K281" s="2">
        <f t="shared" ref="K281:K288" si="123">K280+1</f>
        <v>3</v>
      </c>
      <c r="L281" s="1" t="str">
        <f>Sheet1!L281</f>
        <v>[{"bid":14001,"type":4,"num":800}]</v>
      </c>
    </row>
    <row r="282" spans="1:12" s="2" customFormat="1" x14ac:dyDescent="0.2">
      <c r="A282" s="2">
        <f t="shared" si="121"/>
        <v>11304</v>
      </c>
      <c r="B282" s="2">
        <f t="shared" si="120"/>
        <v>11305</v>
      </c>
      <c r="C282" s="2" t="s">
        <v>44</v>
      </c>
      <c r="D282">
        <f>VLOOKUP(MOD(A282,100),Sheet2!$G$2:$H$24,2,FALSE)*VLOOKUP(INT(MOD(A282,10000)/100),Sheet2!$L$2:$M$16,2,FALSE)</f>
        <v>6.2799999999999994</v>
      </c>
      <c r="E282" s="2">
        <v>4</v>
      </c>
      <c r="F282" s="3" t="str">
        <f t="shared" si="122"/>
        <v>[[50002,52]]</v>
      </c>
      <c r="G282" s="2">
        <v>0.2</v>
      </c>
      <c r="H282" s="2" t="s">
        <v>20</v>
      </c>
      <c r="I282" s="2">
        <v>1</v>
      </c>
      <c r="J282" s="2">
        <v>22</v>
      </c>
      <c r="K282" s="2">
        <f t="shared" si="123"/>
        <v>4</v>
      </c>
      <c r="L282" s="1" t="str">
        <f>Sheet1!L282</f>
        <v>[{"bid":15002,"type":5,"num":1},{"bid":14001,"type":4,"num":1200}]</v>
      </c>
    </row>
    <row r="283" spans="1:12" s="2" customFormat="1" x14ac:dyDescent="0.2">
      <c r="A283" s="2">
        <f t="shared" si="121"/>
        <v>11305</v>
      </c>
      <c r="B283" s="2">
        <f t="shared" si="120"/>
        <v>11306</v>
      </c>
      <c r="C283" s="2" t="s">
        <v>45</v>
      </c>
      <c r="D283">
        <f>VLOOKUP(MOD(A283,100),Sheet2!$G$2:$H$24,2,FALSE)*VLOOKUP(INT(MOD(A283,10000)/100),Sheet2!$L$2:$M$16,2,FALSE)</f>
        <v>7.0399999999999991</v>
      </c>
      <c r="E283" s="2">
        <v>5</v>
      </c>
      <c r="F283" s="3" t="str">
        <f t="shared" si="122"/>
        <v>[[50000,1],[50001,52]]</v>
      </c>
      <c r="G283" s="2">
        <v>0.2</v>
      </c>
      <c r="H283" s="2" t="s">
        <v>20</v>
      </c>
      <c r="I283" s="2">
        <v>1</v>
      </c>
      <c r="J283" s="2">
        <v>22</v>
      </c>
      <c r="K283" s="2">
        <f t="shared" si="123"/>
        <v>5</v>
      </c>
      <c r="L283" s="1" t="str">
        <f>Sheet1!L283</f>
        <v>[{"bid":15002,"type":5,"num":2},{"bid":14001,"type":4,"num":2000}]</v>
      </c>
    </row>
    <row r="284" spans="1:12" s="2" customFormat="1" x14ac:dyDescent="0.2">
      <c r="A284" s="2">
        <f t="shared" si="121"/>
        <v>11306</v>
      </c>
      <c r="B284" s="2">
        <f t="shared" si="120"/>
        <v>11307</v>
      </c>
      <c r="C284" s="2" t="s">
        <v>46</v>
      </c>
      <c r="D284">
        <f>VLOOKUP(MOD(A284,100),Sheet2!$G$2:$H$24,2,FALSE)*VLOOKUP(INT(MOD(A284,10000)/100),Sheet2!$L$2:$M$16,2,FALSE)</f>
        <v>7.7999999999999989</v>
      </c>
      <c r="E284" s="2">
        <v>6</v>
      </c>
      <c r="F284" s="3" t="str">
        <f t="shared" si="122"/>
        <v>[[50002,52]]</v>
      </c>
      <c r="G284" s="2">
        <v>0.2</v>
      </c>
      <c r="H284" s="2" t="s">
        <v>20</v>
      </c>
      <c r="I284" s="2">
        <v>1</v>
      </c>
      <c r="J284" s="2">
        <v>22</v>
      </c>
      <c r="K284" s="2">
        <f t="shared" si="123"/>
        <v>6</v>
      </c>
      <c r="L284" s="1" t="str">
        <f>Sheet1!L284</f>
        <v>[{"bid":15002,"type":5,"num":2},{"bid":14001,"type":4,"num":2800}]</v>
      </c>
    </row>
    <row r="285" spans="1:12" s="2" customFormat="1" x14ac:dyDescent="0.2">
      <c r="A285" s="2">
        <f t="shared" si="121"/>
        <v>11307</v>
      </c>
      <c r="B285" s="2">
        <f t="shared" si="120"/>
        <v>11308</v>
      </c>
      <c r="C285" s="2" t="s">
        <v>47</v>
      </c>
      <c r="D285">
        <f>VLOOKUP(MOD(A285,100),Sheet2!$G$2:$H$24,2,FALSE)*VLOOKUP(INT(MOD(A285,10000)/100),Sheet2!$L$2:$M$16,2,FALSE)</f>
        <v>8.5599999999999987</v>
      </c>
      <c r="E285" s="2">
        <v>7</v>
      </c>
      <c r="F285" s="3" t="str">
        <f t="shared" si="122"/>
        <v>[[50000,1],[50001,52]]</v>
      </c>
      <c r="G285" s="2">
        <v>0.2</v>
      </c>
      <c r="H285" s="2" t="s">
        <v>20</v>
      </c>
      <c r="I285" s="2">
        <v>1</v>
      </c>
      <c r="J285" s="2">
        <v>22</v>
      </c>
      <c r="K285" s="2">
        <f t="shared" si="123"/>
        <v>7</v>
      </c>
      <c r="L285" s="1" t="str">
        <f>Sheet1!L285</f>
        <v>[{"bid":15002,"type":5,"num":3},{"bid":16004,"type":6,"num":1},{"bid":14001,"type":4,"num":3600}]</v>
      </c>
    </row>
    <row r="286" spans="1:12" s="2" customFormat="1" x14ac:dyDescent="0.2">
      <c r="A286" s="2">
        <f t="shared" si="121"/>
        <v>11308</v>
      </c>
      <c r="B286" s="2">
        <f t="shared" si="120"/>
        <v>11309</v>
      </c>
      <c r="C286" s="2" t="s">
        <v>48</v>
      </c>
      <c r="D286">
        <f>VLOOKUP(MOD(A286,100),Sheet2!$G$2:$H$24,2,FALSE)*VLOOKUP(INT(MOD(A286,10000)/100),Sheet2!$L$2:$M$16,2,FALSE)</f>
        <v>9.3199999999999985</v>
      </c>
      <c r="E286" s="2">
        <v>8</v>
      </c>
      <c r="F286" s="3" t="str">
        <f t="shared" si="122"/>
        <v>[[50002,52]]</v>
      </c>
      <c r="G286" s="2">
        <v>0.2</v>
      </c>
      <c r="H286" s="2" t="s">
        <v>20</v>
      </c>
      <c r="I286" s="2">
        <v>1</v>
      </c>
      <c r="J286" s="2">
        <v>22</v>
      </c>
      <c r="K286" s="2">
        <f t="shared" si="123"/>
        <v>8</v>
      </c>
      <c r="L286" s="1" t="str">
        <f>Sheet1!L286</f>
        <v>[{"bid":15002,"type":5,"num":4},{"bid":16004,"type":6,"num":1},{"bid":14001,"type":4,"num":4400}]</v>
      </c>
    </row>
    <row r="287" spans="1:12" s="2" customFormat="1" x14ac:dyDescent="0.2">
      <c r="A287" s="2">
        <f t="shared" si="121"/>
        <v>11309</v>
      </c>
      <c r="B287" s="2">
        <f t="shared" si="120"/>
        <v>11310</v>
      </c>
      <c r="C287" s="2" t="s">
        <v>49</v>
      </c>
      <c r="D287">
        <f>VLOOKUP(MOD(A287,100),Sheet2!$G$2:$H$24,2,FALSE)*VLOOKUP(INT(MOD(A287,10000)/100),Sheet2!$L$2:$M$16,2,FALSE)</f>
        <v>10.079999999999998</v>
      </c>
      <c r="E287" s="2">
        <v>9</v>
      </c>
      <c r="F287" s="3" t="str">
        <f t="shared" si="122"/>
        <v>[[50000,1],[50001,52]]</v>
      </c>
      <c r="G287" s="2">
        <v>0.2</v>
      </c>
      <c r="H287" s="2" t="s">
        <v>20</v>
      </c>
      <c r="I287" s="2">
        <v>1</v>
      </c>
      <c r="J287" s="2">
        <v>22</v>
      </c>
      <c r="K287" s="2">
        <f t="shared" si="123"/>
        <v>9</v>
      </c>
      <c r="L287" s="1" t="str">
        <f>Sheet1!L287</f>
        <v>[{"bid":15002,"type":5,"num":5},{"bid":16004,"type":6,"num":1},{"bid":14001,"type":4,"num":5200}]</v>
      </c>
    </row>
    <row r="288" spans="1:12" s="2" customFormat="1" x14ac:dyDescent="0.2">
      <c r="A288" s="2">
        <f t="shared" si="121"/>
        <v>11310</v>
      </c>
      <c r="B288" s="2">
        <f t="shared" si="120"/>
        <v>11311</v>
      </c>
      <c r="C288" s="3" t="s">
        <v>50</v>
      </c>
      <c r="D288">
        <f>VLOOKUP(MOD(A288,100),Sheet2!$G$2:$H$24,2,FALSE)*VLOOKUP(INT(MOD(A288,10000)/100),Sheet2!$L$2:$M$16,2,FALSE)</f>
        <v>10.839999999999998</v>
      </c>
      <c r="E288" s="2">
        <v>10</v>
      </c>
      <c r="F288" s="3" t="str">
        <f t="shared" si="122"/>
        <v>[[50002,52]]</v>
      </c>
      <c r="G288" s="2">
        <v>0.2</v>
      </c>
      <c r="H288" s="2" t="s">
        <v>20</v>
      </c>
      <c r="I288" s="2">
        <v>1</v>
      </c>
      <c r="J288" s="2">
        <v>22</v>
      </c>
      <c r="K288" s="2">
        <f t="shared" si="123"/>
        <v>10</v>
      </c>
      <c r="L288" s="1" t="str">
        <f>Sheet1!L288</f>
        <v>[{"bid":15002,"type":5,"num":6},{"bid":16004,"type":6,"num":2},{"bid":14001,"type":4,"num":6000}]</v>
      </c>
    </row>
    <row r="289" spans="1:12" s="2" customFormat="1" x14ac:dyDescent="0.2">
      <c r="A289" s="2">
        <f t="shared" si="121"/>
        <v>11311</v>
      </c>
      <c r="B289" s="2">
        <f t="shared" si="120"/>
        <v>11312</v>
      </c>
      <c r="C289" s="3" t="s">
        <v>38</v>
      </c>
      <c r="D289">
        <f>VLOOKUP(MOD(A289,100),Sheet2!$G$2:$H$24,2,FALSE)*VLOOKUP(INT(MOD(A289,10000)/100),Sheet2!$L$2:$M$16,2,FALSE)</f>
        <v>11.599999999999998</v>
      </c>
      <c r="E289" s="2">
        <v>11</v>
      </c>
      <c r="F289" s="3" t="s">
        <v>63</v>
      </c>
      <c r="G289" s="2">
        <v>0.25</v>
      </c>
      <c r="H289" s="2" t="s">
        <v>20</v>
      </c>
      <c r="I289" s="2">
        <v>2</v>
      </c>
      <c r="J289" s="2">
        <v>50</v>
      </c>
      <c r="K289" s="2">
        <f>K288</f>
        <v>10</v>
      </c>
      <c r="L289" s="1" t="str">
        <f>Sheet1!L289</f>
        <v>[{"bid":15002,"type":5,"num":6},{"bid":16004,"type":6,"num":2},{"bid":14001,"type":4,"num":6800}]</v>
      </c>
    </row>
    <row r="290" spans="1:12" s="2" customFormat="1" x14ac:dyDescent="0.2">
      <c r="A290" s="2">
        <f t="shared" si="121"/>
        <v>11312</v>
      </c>
      <c r="B290" s="2">
        <f t="shared" si="120"/>
        <v>11313</v>
      </c>
      <c r="C290" s="2" t="s">
        <v>51</v>
      </c>
      <c r="D290">
        <f>VLOOKUP(MOD(A290,100),Sheet2!$G$2:$H$24,2,FALSE)*VLOOKUP(INT(MOD(A290,10000)/100),Sheet2!$L$2:$M$16,2,FALSE)</f>
        <v>12.359999999999998</v>
      </c>
      <c r="E290" s="2">
        <v>12</v>
      </c>
      <c r="F290" s="3" t="str">
        <f>F279</f>
        <v>[[50000,1],[50001,52]]</v>
      </c>
      <c r="G290" s="2">
        <f t="shared" ref="G290:G295" si="124">G279</f>
        <v>0.2</v>
      </c>
      <c r="H290" s="2" t="s">
        <v>20</v>
      </c>
      <c r="I290" s="2">
        <v>1</v>
      </c>
      <c r="J290" s="2">
        <f>J279</f>
        <v>22</v>
      </c>
      <c r="K290" s="2">
        <f>K289+1</f>
        <v>11</v>
      </c>
      <c r="L290" s="1" t="str">
        <f>Sheet1!L290</f>
        <v>[{"bid":15002,"type":5,"num":7},{"bid":16004,"type":6,"num":2},{"bid":14001,"type":4,"num":7600}]</v>
      </c>
    </row>
    <row r="291" spans="1:12" s="2" customFormat="1" x14ac:dyDescent="0.2">
      <c r="A291" s="2">
        <f t="shared" si="121"/>
        <v>11313</v>
      </c>
      <c r="B291" s="2">
        <f t="shared" si="120"/>
        <v>11314</v>
      </c>
      <c r="C291" s="2" t="s">
        <v>52</v>
      </c>
      <c r="D291">
        <f>VLOOKUP(MOD(A291,100),Sheet2!$G$2:$H$24,2,FALSE)*VLOOKUP(INT(MOD(A291,10000)/100),Sheet2!$L$2:$M$16,2,FALSE)</f>
        <v>13.119999999999997</v>
      </c>
      <c r="E291" s="2">
        <v>13</v>
      </c>
      <c r="F291" s="3" t="str">
        <f t="shared" ref="F291:F295" si="125">F280</f>
        <v>[[50002,52]]</v>
      </c>
      <c r="G291" s="2">
        <f t="shared" si="124"/>
        <v>0.2</v>
      </c>
      <c r="H291" s="2" t="s">
        <v>20</v>
      </c>
      <c r="I291" s="2">
        <v>1</v>
      </c>
      <c r="J291" s="2">
        <f t="shared" ref="J291:J295" si="126">J280</f>
        <v>22</v>
      </c>
      <c r="K291" s="2">
        <f t="shared" ref="K291:K295" si="127">K290+1</f>
        <v>12</v>
      </c>
      <c r="L291" s="1" t="str">
        <f>Sheet1!L291</f>
        <v>[{"bid":15002,"type":5,"num":8},{"bid":16004,"type":6,"num":2},{"bid":14001,"type":4,"num":8400}]</v>
      </c>
    </row>
    <row r="292" spans="1:12" s="2" customFormat="1" x14ac:dyDescent="0.2">
      <c r="A292" s="2">
        <f t="shared" si="121"/>
        <v>11314</v>
      </c>
      <c r="B292" s="2">
        <f t="shared" si="120"/>
        <v>11315</v>
      </c>
      <c r="C292" s="2" t="s">
        <v>53</v>
      </c>
      <c r="D292">
        <f>VLOOKUP(MOD(A292,100),Sheet2!$G$2:$H$24,2,FALSE)*VLOOKUP(INT(MOD(A292,10000)/100),Sheet2!$L$2:$M$16,2,FALSE)</f>
        <v>13.879999999999997</v>
      </c>
      <c r="E292" s="2">
        <v>14</v>
      </c>
      <c r="F292" s="3" t="str">
        <f t="shared" si="125"/>
        <v>[[50000,1],[50001,52]]</v>
      </c>
      <c r="G292" s="2">
        <f t="shared" si="124"/>
        <v>0.2</v>
      </c>
      <c r="H292" s="2" t="s">
        <v>20</v>
      </c>
      <c r="I292" s="2">
        <v>1</v>
      </c>
      <c r="J292" s="2">
        <f t="shared" si="126"/>
        <v>22</v>
      </c>
      <c r="K292" s="2">
        <f t="shared" si="127"/>
        <v>13</v>
      </c>
      <c r="L292" s="1" t="str">
        <f>Sheet1!L292</f>
        <v>[{"bid":15002,"type":5,"num":9},{"bid":16004,"type":6,"num":3},{"bid":14001,"type":4,"num":9200}]</v>
      </c>
    </row>
    <row r="293" spans="1:12" s="2" customFormat="1" x14ac:dyDescent="0.2">
      <c r="A293" s="2">
        <f t="shared" si="121"/>
        <v>11315</v>
      </c>
      <c r="B293" s="2">
        <f t="shared" si="120"/>
        <v>11316</v>
      </c>
      <c r="C293" s="2" t="s">
        <v>54</v>
      </c>
      <c r="D293">
        <f>VLOOKUP(MOD(A293,100),Sheet2!$G$2:$H$24,2,FALSE)*VLOOKUP(INT(MOD(A293,10000)/100),Sheet2!$L$2:$M$16,2,FALSE)</f>
        <v>14.639999999999997</v>
      </c>
      <c r="E293" s="2">
        <v>15</v>
      </c>
      <c r="F293" s="3" t="str">
        <f t="shared" si="125"/>
        <v>[[50002,52]]</v>
      </c>
      <c r="G293" s="2">
        <f t="shared" si="124"/>
        <v>0.2</v>
      </c>
      <c r="H293" s="2" t="s">
        <v>20</v>
      </c>
      <c r="I293" s="2">
        <v>1</v>
      </c>
      <c r="J293" s="2">
        <f t="shared" si="126"/>
        <v>22</v>
      </c>
      <c r="K293" s="2">
        <f t="shared" si="127"/>
        <v>14</v>
      </c>
      <c r="L293" s="1" t="str">
        <f>Sheet1!L293</f>
        <v>[{"bid":15002,"type":5,"num":10},{"bid":16004,"type":6,"num":3},{"bid":14001,"type":4,"num":10000}]</v>
      </c>
    </row>
    <row r="294" spans="1:12" s="2" customFormat="1" x14ac:dyDescent="0.2">
      <c r="A294" s="2">
        <f t="shared" si="121"/>
        <v>11316</v>
      </c>
      <c r="B294" s="2">
        <f t="shared" si="120"/>
        <v>11317</v>
      </c>
      <c r="C294" s="2" t="s">
        <v>55</v>
      </c>
      <c r="D294">
        <f>VLOOKUP(MOD(A294,100),Sheet2!$G$2:$H$24,2,FALSE)*VLOOKUP(INT(MOD(A294,10000)/100),Sheet2!$L$2:$M$16,2,FALSE)</f>
        <v>15.399999999999997</v>
      </c>
      <c r="E294" s="2">
        <v>16</v>
      </c>
      <c r="F294" s="3" t="str">
        <f t="shared" si="125"/>
        <v>[[50000,1],[50001,52]]</v>
      </c>
      <c r="G294" s="2">
        <f t="shared" si="124"/>
        <v>0.2</v>
      </c>
      <c r="H294" s="2" t="s">
        <v>20</v>
      </c>
      <c r="I294" s="2">
        <v>1</v>
      </c>
      <c r="J294" s="2">
        <f t="shared" si="126"/>
        <v>22</v>
      </c>
      <c r="K294" s="2">
        <f t="shared" si="127"/>
        <v>15</v>
      </c>
      <c r="L294" s="1" t="str">
        <f>Sheet1!L294</f>
        <v>[{"bid":15002,"type":5,"num":10},{"bid":16004,"type":6,"num":3},{"bid":14001,"type":4,"num":10800}]</v>
      </c>
    </row>
    <row r="295" spans="1:12" s="2" customFormat="1" x14ac:dyDescent="0.2">
      <c r="A295" s="2">
        <f t="shared" si="121"/>
        <v>11317</v>
      </c>
      <c r="B295" s="2">
        <f t="shared" si="120"/>
        <v>11318</v>
      </c>
      <c r="C295" s="3" t="s">
        <v>56</v>
      </c>
      <c r="D295">
        <f>VLOOKUP(MOD(A295,100),Sheet2!$G$2:$H$24,2,FALSE)*VLOOKUP(INT(MOD(A295,10000)/100),Sheet2!$L$2:$M$16,2,FALSE)</f>
        <v>16.159999999999997</v>
      </c>
      <c r="E295" s="2">
        <v>17</v>
      </c>
      <c r="F295" s="3" t="str">
        <f t="shared" si="125"/>
        <v>[[50002,52]]</v>
      </c>
      <c r="G295" s="2">
        <f t="shared" si="124"/>
        <v>0.2</v>
      </c>
      <c r="H295" s="2" t="s">
        <v>20</v>
      </c>
      <c r="I295" s="2">
        <v>1</v>
      </c>
      <c r="J295" s="2">
        <f t="shared" si="126"/>
        <v>22</v>
      </c>
      <c r="K295" s="2">
        <f t="shared" si="127"/>
        <v>16</v>
      </c>
      <c r="L295" s="1" t="str">
        <f>Sheet1!L295</f>
        <v>[{"bid":15002,"type":5,"num":11},{"bid":16004,"type":6,"num":4},{"bid":14001,"type":4,"num":11600}]</v>
      </c>
    </row>
    <row r="296" spans="1:12" s="2" customFormat="1" x14ac:dyDescent="0.2">
      <c r="A296" s="2">
        <f t="shared" si="121"/>
        <v>11318</v>
      </c>
      <c r="B296" s="2">
        <f t="shared" si="120"/>
        <v>11319</v>
      </c>
      <c r="C296" s="2" t="s">
        <v>37</v>
      </c>
      <c r="D296">
        <f>VLOOKUP(MOD(A296,100),Sheet2!$G$2:$H$24,2,FALSE)*VLOOKUP(INT(MOD(A296,10000)/100),Sheet2!$L$2:$M$16,2,FALSE)</f>
        <v>16.919999999999998</v>
      </c>
      <c r="E296" s="2">
        <v>18</v>
      </c>
      <c r="F296" s="3" t="str">
        <f t="shared" ref="F296:G296" si="128">F289</f>
        <v>[[50000,2],[50003,45]]</v>
      </c>
      <c r="G296" s="2">
        <f t="shared" si="128"/>
        <v>0.25</v>
      </c>
      <c r="H296" s="2" t="s">
        <v>20</v>
      </c>
      <c r="I296" s="2">
        <v>2</v>
      </c>
      <c r="J296" s="2">
        <f>J289</f>
        <v>50</v>
      </c>
      <c r="K296" s="2">
        <f>K295</f>
        <v>16</v>
      </c>
      <c r="L296" s="1" t="str">
        <f>Sheet1!L296</f>
        <v>[{"bid":15002,"type":5,"num":12},{"bid":16004,"type":6,"num":4},{"bid":14001,"type":4,"num":12400}]</v>
      </c>
    </row>
    <row r="297" spans="1:12" s="2" customFormat="1" x14ac:dyDescent="0.2">
      <c r="A297" s="2">
        <f t="shared" si="121"/>
        <v>11319</v>
      </c>
      <c r="B297" s="2">
        <f t="shared" si="120"/>
        <v>11320</v>
      </c>
      <c r="C297" s="3" t="s">
        <v>57</v>
      </c>
      <c r="D297">
        <f>VLOOKUP(MOD(A297,100),Sheet2!$G$2:$H$24,2,FALSE)*VLOOKUP(INT(MOD(A297,10000)/100),Sheet2!$L$2:$M$16,2,FALSE)</f>
        <v>17.68</v>
      </c>
      <c r="E297" s="2">
        <v>19</v>
      </c>
      <c r="F297" s="3" t="str">
        <f t="shared" ref="F297:G297" si="129">F290</f>
        <v>[[50000,1],[50001,52]]</v>
      </c>
      <c r="G297" s="2">
        <f t="shared" si="129"/>
        <v>0.2</v>
      </c>
      <c r="H297" s="2" t="s">
        <v>20</v>
      </c>
      <c r="I297" s="2">
        <v>1</v>
      </c>
      <c r="J297" s="2">
        <f>J290</f>
        <v>22</v>
      </c>
      <c r="K297" s="2">
        <f>K296+1</f>
        <v>17</v>
      </c>
      <c r="L297" s="1" t="str">
        <f>Sheet1!L297</f>
        <v>[{"bid":15002,"type":5,"num":13},{"bid":16004,"type":6,"num":4},{"bid":14001,"type":4,"num":13200}]</v>
      </c>
    </row>
    <row r="298" spans="1:12" s="2" customFormat="1" x14ac:dyDescent="0.2">
      <c r="A298" s="2">
        <f t="shared" si="121"/>
        <v>11320</v>
      </c>
      <c r="B298" s="2">
        <f t="shared" si="120"/>
        <v>11321</v>
      </c>
      <c r="C298" s="3" t="s">
        <v>58</v>
      </c>
      <c r="D298">
        <f>VLOOKUP(MOD(A298,100),Sheet2!$G$2:$H$24,2,FALSE)*VLOOKUP(INT(MOD(A298,10000)/100),Sheet2!$L$2:$M$16,2,FALSE)</f>
        <v>18.440000000000001</v>
      </c>
      <c r="E298" s="2">
        <v>20</v>
      </c>
      <c r="F298" s="3" t="str">
        <f t="shared" ref="F298:G298" si="130">F291</f>
        <v>[[50002,52]]</v>
      </c>
      <c r="G298" s="2">
        <f t="shared" si="130"/>
        <v>0.2</v>
      </c>
      <c r="H298" s="2" t="s">
        <v>20</v>
      </c>
      <c r="I298" s="2">
        <v>1</v>
      </c>
      <c r="J298" s="2">
        <f>J291</f>
        <v>22</v>
      </c>
      <c r="K298" s="2">
        <f t="shared" ref="K298:K300" si="131">K297+1</f>
        <v>18</v>
      </c>
      <c r="L298" s="1" t="str">
        <f>Sheet1!L298</f>
        <v>[{"bid":15002,"type":5,"num":14},{"bid":16004,"type":6,"num":4},{"bid":14001,"type":4,"num":14000}]</v>
      </c>
    </row>
    <row r="299" spans="1:12" s="2" customFormat="1" x14ac:dyDescent="0.2">
      <c r="A299" s="2">
        <f t="shared" si="121"/>
        <v>11321</v>
      </c>
      <c r="B299" s="2">
        <f t="shared" si="120"/>
        <v>11322</v>
      </c>
      <c r="C299" s="3" t="s">
        <v>59</v>
      </c>
      <c r="D299">
        <f>VLOOKUP(MOD(A299,100),Sheet2!$G$2:$H$24,2,FALSE)*VLOOKUP(INT(MOD(A299,10000)/100),Sheet2!$L$2:$M$16,2,FALSE)</f>
        <v>19.200000000000003</v>
      </c>
      <c r="E299" s="2">
        <v>21</v>
      </c>
      <c r="F299" s="3" t="str">
        <f t="shared" ref="F299:G299" si="132">F292</f>
        <v>[[50000,1],[50001,52]]</v>
      </c>
      <c r="G299" s="2">
        <f t="shared" si="132"/>
        <v>0.2</v>
      </c>
      <c r="H299" s="2" t="s">
        <v>20</v>
      </c>
      <c r="I299" s="2">
        <v>1</v>
      </c>
      <c r="J299" s="2">
        <f>J292</f>
        <v>22</v>
      </c>
      <c r="K299" s="2">
        <f t="shared" si="131"/>
        <v>19</v>
      </c>
      <c r="L299" s="1" t="str">
        <f>Sheet1!L299</f>
        <v>[{"bid":15002,"type":5,"num":14},{"bid":16004,"type":6,"num":5},{"bid":14001,"type":4,"num":14800}]</v>
      </c>
    </row>
    <row r="300" spans="1:12" s="2" customFormat="1" x14ac:dyDescent="0.2">
      <c r="A300" s="2">
        <f t="shared" si="121"/>
        <v>11322</v>
      </c>
      <c r="B300" s="2">
        <f t="shared" si="120"/>
        <v>11323</v>
      </c>
      <c r="C300" s="3" t="s">
        <v>60</v>
      </c>
      <c r="D300">
        <f>VLOOKUP(MOD(A300,100),Sheet2!$G$2:$H$24,2,FALSE)*VLOOKUP(INT(MOD(A300,10000)/100),Sheet2!$L$2:$M$16,2,FALSE)</f>
        <v>19.960000000000004</v>
      </c>
      <c r="E300" s="2">
        <v>22</v>
      </c>
      <c r="F300" s="3" t="str">
        <f t="shared" ref="F300:G300" si="133">F293</f>
        <v>[[50002,52]]</v>
      </c>
      <c r="G300" s="2">
        <f t="shared" si="133"/>
        <v>0.2</v>
      </c>
      <c r="H300" s="2" t="s">
        <v>20</v>
      </c>
      <c r="I300" s="2">
        <v>1</v>
      </c>
      <c r="J300" s="2">
        <f>J293</f>
        <v>22</v>
      </c>
      <c r="K300" s="2">
        <f t="shared" si="131"/>
        <v>20</v>
      </c>
      <c r="L300" s="1" t="str">
        <f>Sheet1!L300</f>
        <v>[{"bid":15002,"type":5,"num":15},{"bid":16004,"type":6,"num":5},{"bid":14001,"type":4,"num":15600}]</v>
      </c>
    </row>
    <row r="301" spans="1:12" s="2" customFormat="1" x14ac:dyDescent="0.2">
      <c r="A301" s="2">
        <f t="shared" si="121"/>
        <v>11323</v>
      </c>
      <c r="B301" s="2">
        <v>-1</v>
      </c>
      <c r="C301" s="2" t="s">
        <v>37</v>
      </c>
      <c r="D301">
        <f>VLOOKUP(MOD(A301,100),Sheet2!$G$2:$H$24,2,FALSE)*VLOOKUP(INT(MOD(A301,10000)/100),Sheet2!$L$2:$M$16,2,FALSE)</f>
        <v>20.720000000000006</v>
      </c>
      <c r="E301" s="2">
        <v>23</v>
      </c>
      <c r="F301" s="3" t="str">
        <f>F296</f>
        <v>[[50000,2],[50003,45]]</v>
      </c>
      <c r="G301" s="2">
        <f>G296</f>
        <v>0.25</v>
      </c>
      <c r="H301" s="2" t="s">
        <v>20</v>
      </c>
      <c r="I301" s="2">
        <v>2</v>
      </c>
      <c r="J301" s="2">
        <f>J296</f>
        <v>50</v>
      </c>
      <c r="K301" s="2">
        <f>K300</f>
        <v>20</v>
      </c>
      <c r="L301" s="1" t="str">
        <f>Sheet1!L301</f>
        <v>[{"bid":15002,"type":5,"num":16},{"bid":16004,"type":6,"num":5},{"bid":14001,"type":4,"num":16000}]</v>
      </c>
    </row>
    <row r="302" spans="1:12" s="2" customFormat="1" x14ac:dyDescent="0.2">
      <c r="A302" s="2">
        <f>A279+100</f>
        <v>11401</v>
      </c>
      <c r="B302" s="2">
        <f>A302+1</f>
        <v>11402</v>
      </c>
      <c r="C302" s="2" t="s">
        <v>41</v>
      </c>
      <c r="D302">
        <f>VLOOKUP(MOD(A302,100),Sheet2!$G$2:$H$24,2,FALSE)*VLOOKUP(INT(MOD(A302,10000)/100),Sheet2!$L$2:$M$16,2,FALSE)</f>
        <v>4.5</v>
      </c>
      <c r="E302" s="2">
        <v>1</v>
      </c>
      <c r="F302" s="3" t="s">
        <v>22</v>
      </c>
      <c r="G302" s="2">
        <v>0.2</v>
      </c>
      <c r="H302" s="2" t="s">
        <v>20</v>
      </c>
      <c r="I302" s="2">
        <v>1</v>
      </c>
      <c r="J302" s="2">
        <v>22</v>
      </c>
      <c r="K302" s="2">
        <v>1</v>
      </c>
      <c r="L302" s="1" t="str">
        <f>Sheet1!L302</f>
        <v>[]</v>
      </c>
    </row>
    <row r="303" spans="1:12" s="2" customFormat="1" x14ac:dyDescent="0.2">
      <c r="A303" s="2">
        <f>A302+1</f>
        <v>11402</v>
      </c>
      <c r="B303" s="2">
        <f t="shared" ref="B303:B323" si="134">A303+1</f>
        <v>11403</v>
      </c>
      <c r="C303" s="2" t="s">
        <v>42</v>
      </c>
      <c r="D303">
        <f>VLOOKUP(MOD(A303,100),Sheet2!$G$2:$H$24,2,FALSE)*VLOOKUP(INT(MOD(A303,10000)/100),Sheet2!$L$2:$M$16,2,FALSE)</f>
        <v>5.3549999999999995</v>
      </c>
      <c r="E303" s="2">
        <v>2</v>
      </c>
      <c r="F303" s="3" t="s">
        <v>27</v>
      </c>
      <c r="G303" s="2">
        <v>0.2</v>
      </c>
      <c r="H303" s="2" t="s">
        <v>20</v>
      </c>
      <c r="I303" s="2">
        <v>1</v>
      </c>
      <c r="J303" s="2">
        <v>22</v>
      </c>
      <c r="K303" s="2">
        <f>K302+1</f>
        <v>2</v>
      </c>
      <c r="L303" s="1" t="str">
        <f>Sheet1!L303</f>
        <v>[{"bid":14001,"type":4,"num":425}]</v>
      </c>
    </row>
    <row r="304" spans="1:12" s="2" customFormat="1" x14ac:dyDescent="0.2">
      <c r="A304" s="2">
        <f t="shared" ref="A304:A324" si="135">A303+1</f>
        <v>11403</v>
      </c>
      <c r="B304" s="2">
        <f t="shared" si="134"/>
        <v>11404</v>
      </c>
      <c r="C304" s="2" t="s">
        <v>43</v>
      </c>
      <c r="D304">
        <f>VLOOKUP(MOD(A304,100),Sheet2!$G$2:$H$24,2,FALSE)*VLOOKUP(INT(MOD(A304,10000)/100),Sheet2!$L$2:$M$16,2,FALSE)</f>
        <v>6.2099999999999991</v>
      </c>
      <c r="E304" s="2">
        <v>3</v>
      </c>
      <c r="F304" s="3" t="str">
        <f t="shared" ref="F304:F311" si="136">F302</f>
        <v>[[50000,1],[50001,52]]</v>
      </c>
      <c r="G304" s="2">
        <v>0.2</v>
      </c>
      <c r="H304" s="2" t="s">
        <v>20</v>
      </c>
      <c r="I304" s="2">
        <v>1</v>
      </c>
      <c r="J304" s="2">
        <v>22</v>
      </c>
      <c r="K304" s="2">
        <f t="shared" ref="K304:K311" si="137">K303+1</f>
        <v>3</v>
      </c>
      <c r="L304" s="1" t="str">
        <f>Sheet1!L304</f>
        <v>[{"bid":14001,"type":4,"num":850}]</v>
      </c>
    </row>
    <row r="305" spans="1:12" s="2" customFormat="1" x14ac:dyDescent="0.2">
      <c r="A305" s="2">
        <f t="shared" si="135"/>
        <v>11404</v>
      </c>
      <c r="B305" s="2">
        <f t="shared" si="134"/>
        <v>11405</v>
      </c>
      <c r="C305" s="2" t="s">
        <v>44</v>
      </c>
      <c r="D305">
        <f>VLOOKUP(MOD(A305,100),Sheet2!$G$2:$H$24,2,FALSE)*VLOOKUP(INT(MOD(A305,10000)/100),Sheet2!$L$2:$M$16,2,FALSE)</f>
        <v>7.0649999999999995</v>
      </c>
      <c r="E305" s="2">
        <v>4</v>
      </c>
      <c r="F305" s="3" t="str">
        <f t="shared" si="136"/>
        <v>[[50002,52]]</v>
      </c>
      <c r="G305" s="2">
        <v>0.2</v>
      </c>
      <c r="H305" s="2" t="s">
        <v>20</v>
      </c>
      <c r="I305" s="2">
        <v>1</v>
      </c>
      <c r="J305" s="2">
        <v>22</v>
      </c>
      <c r="K305" s="2">
        <f t="shared" si="137"/>
        <v>4</v>
      </c>
      <c r="L305" s="1" t="str">
        <f>Sheet1!L305</f>
        <v>[{"bid":15002,"type":5,"num":1},{"bid":14001,"type":4,"num":1275}]</v>
      </c>
    </row>
    <row r="306" spans="1:12" s="2" customFormat="1" x14ac:dyDescent="0.2">
      <c r="A306" s="2">
        <f t="shared" si="135"/>
        <v>11405</v>
      </c>
      <c r="B306" s="2">
        <f t="shared" si="134"/>
        <v>11406</v>
      </c>
      <c r="C306" s="2" t="s">
        <v>45</v>
      </c>
      <c r="D306">
        <f>VLOOKUP(MOD(A306,100),Sheet2!$G$2:$H$24,2,FALSE)*VLOOKUP(INT(MOD(A306,10000)/100),Sheet2!$L$2:$M$16,2,FALSE)</f>
        <v>7.919999999999999</v>
      </c>
      <c r="E306" s="2">
        <v>5</v>
      </c>
      <c r="F306" s="3" t="str">
        <f t="shared" si="136"/>
        <v>[[50000,1],[50001,52]]</v>
      </c>
      <c r="G306" s="2">
        <v>0.2</v>
      </c>
      <c r="H306" s="2" t="s">
        <v>20</v>
      </c>
      <c r="I306" s="2">
        <v>1</v>
      </c>
      <c r="J306" s="2">
        <v>22</v>
      </c>
      <c r="K306" s="2">
        <f t="shared" si="137"/>
        <v>5</v>
      </c>
      <c r="L306" s="1" t="str">
        <f>Sheet1!L306</f>
        <v>[{"bid":15002,"type":5,"num":2},{"bid":14001,"type":4,"num":2125}]</v>
      </c>
    </row>
    <row r="307" spans="1:12" s="2" customFormat="1" x14ac:dyDescent="0.2">
      <c r="A307" s="2">
        <f t="shared" si="135"/>
        <v>11406</v>
      </c>
      <c r="B307" s="2">
        <f t="shared" si="134"/>
        <v>11407</v>
      </c>
      <c r="C307" s="2" t="s">
        <v>46</v>
      </c>
      <c r="D307">
        <f>VLOOKUP(MOD(A307,100),Sheet2!$G$2:$H$24,2,FALSE)*VLOOKUP(INT(MOD(A307,10000)/100),Sheet2!$L$2:$M$16,2,FALSE)</f>
        <v>8.7749999999999986</v>
      </c>
      <c r="E307" s="2">
        <v>6</v>
      </c>
      <c r="F307" s="3" t="str">
        <f t="shared" si="136"/>
        <v>[[50002,52]]</v>
      </c>
      <c r="G307" s="2">
        <v>0.2</v>
      </c>
      <c r="H307" s="2" t="s">
        <v>20</v>
      </c>
      <c r="I307" s="2">
        <v>1</v>
      </c>
      <c r="J307" s="2">
        <v>22</v>
      </c>
      <c r="K307" s="2">
        <f t="shared" si="137"/>
        <v>6</v>
      </c>
      <c r="L307" s="1" t="str">
        <f>Sheet1!L307</f>
        <v>[{"bid":15002,"type":5,"num":2},{"bid":16004,"type":6,"num":1},{"bid":14001,"type":4,"num":2975}]</v>
      </c>
    </row>
    <row r="308" spans="1:12" s="2" customFormat="1" x14ac:dyDescent="0.2">
      <c r="A308" s="2">
        <f t="shared" si="135"/>
        <v>11407</v>
      </c>
      <c r="B308" s="2">
        <f t="shared" si="134"/>
        <v>11408</v>
      </c>
      <c r="C308" s="2" t="s">
        <v>47</v>
      </c>
      <c r="D308">
        <f>VLOOKUP(MOD(A308,100),Sheet2!$G$2:$H$24,2,FALSE)*VLOOKUP(INT(MOD(A308,10000)/100),Sheet2!$L$2:$M$16,2,FALSE)</f>
        <v>9.629999999999999</v>
      </c>
      <c r="E308" s="2">
        <v>7</v>
      </c>
      <c r="F308" s="3" t="str">
        <f t="shared" si="136"/>
        <v>[[50000,1],[50001,52]]</v>
      </c>
      <c r="G308" s="2">
        <v>0.2</v>
      </c>
      <c r="H308" s="2" t="s">
        <v>20</v>
      </c>
      <c r="I308" s="2">
        <v>1</v>
      </c>
      <c r="J308" s="2">
        <v>22</v>
      </c>
      <c r="K308" s="2">
        <f t="shared" si="137"/>
        <v>7</v>
      </c>
      <c r="L308" s="1" t="str">
        <f>Sheet1!L308</f>
        <v>[{"bid":15002,"type":5,"num":3},{"bid":16004,"type":6,"num":1},{"bid":14001,"type":4,"num":3825}]</v>
      </c>
    </row>
    <row r="309" spans="1:12" s="2" customFormat="1" x14ac:dyDescent="0.2">
      <c r="A309" s="2">
        <f t="shared" si="135"/>
        <v>11408</v>
      </c>
      <c r="B309" s="2">
        <f t="shared" si="134"/>
        <v>11409</v>
      </c>
      <c r="C309" s="2" t="s">
        <v>48</v>
      </c>
      <c r="D309">
        <f>VLOOKUP(MOD(A309,100),Sheet2!$G$2:$H$24,2,FALSE)*VLOOKUP(INT(MOD(A309,10000)/100),Sheet2!$L$2:$M$16,2,FALSE)</f>
        <v>10.484999999999998</v>
      </c>
      <c r="E309" s="2">
        <v>8</v>
      </c>
      <c r="F309" s="3" t="str">
        <f t="shared" si="136"/>
        <v>[[50002,52]]</v>
      </c>
      <c r="G309" s="2">
        <v>0.2</v>
      </c>
      <c r="H309" s="2" t="s">
        <v>20</v>
      </c>
      <c r="I309" s="2">
        <v>1</v>
      </c>
      <c r="J309" s="2">
        <v>22</v>
      </c>
      <c r="K309" s="2">
        <f t="shared" si="137"/>
        <v>8</v>
      </c>
      <c r="L309" s="1" t="str">
        <f>Sheet1!L309</f>
        <v>[{"bid":15002,"type":5,"num":4},{"bid":16004,"type":6,"num":1},{"bid":14001,"type":4,"num":4675}]</v>
      </c>
    </row>
    <row r="310" spans="1:12" s="2" customFormat="1" x14ac:dyDescent="0.2">
      <c r="A310" s="2">
        <f t="shared" si="135"/>
        <v>11409</v>
      </c>
      <c r="B310" s="2">
        <f t="shared" si="134"/>
        <v>11410</v>
      </c>
      <c r="C310" s="2" t="s">
        <v>49</v>
      </c>
      <c r="D310">
        <f>VLOOKUP(MOD(A310,100),Sheet2!$G$2:$H$24,2,FALSE)*VLOOKUP(INT(MOD(A310,10000)/100),Sheet2!$L$2:$M$16,2,FALSE)</f>
        <v>11.339999999999998</v>
      </c>
      <c r="E310" s="2">
        <v>9</v>
      </c>
      <c r="F310" s="3" t="str">
        <f t="shared" si="136"/>
        <v>[[50000,1],[50001,52]]</v>
      </c>
      <c r="G310" s="2">
        <v>0.2</v>
      </c>
      <c r="H310" s="2" t="s">
        <v>20</v>
      </c>
      <c r="I310" s="2">
        <v>1</v>
      </c>
      <c r="J310" s="2">
        <v>22</v>
      </c>
      <c r="K310" s="2">
        <f t="shared" si="137"/>
        <v>9</v>
      </c>
      <c r="L310" s="1" t="str">
        <f>Sheet1!L310</f>
        <v>[{"bid":15002,"type":5,"num":5},{"bid":16004,"type":6,"num":1},{"bid":14001,"type":4,"num":5525}]</v>
      </c>
    </row>
    <row r="311" spans="1:12" s="2" customFormat="1" x14ac:dyDescent="0.2">
      <c r="A311" s="2">
        <f t="shared" si="135"/>
        <v>11410</v>
      </c>
      <c r="B311" s="2">
        <f t="shared" si="134"/>
        <v>11411</v>
      </c>
      <c r="C311" s="3" t="s">
        <v>50</v>
      </c>
      <c r="D311">
        <f>VLOOKUP(MOD(A311,100),Sheet2!$G$2:$H$24,2,FALSE)*VLOOKUP(INT(MOD(A311,10000)/100),Sheet2!$L$2:$M$16,2,FALSE)</f>
        <v>12.194999999999999</v>
      </c>
      <c r="E311" s="2">
        <v>10</v>
      </c>
      <c r="F311" s="3" t="str">
        <f t="shared" si="136"/>
        <v>[[50002,52]]</v>
      </c>
      <c r="G311" s="2">
        <v>0.2</v>
      </c>
      <c r="H311" s="2" t="s">
        <v>20</v>
      </c>
      <c r="I311" s="2">
        <v>1</v>
      </c>
      <c r="J311" s="2">
        <v>22</v>
      </c>
      <c r="K311" s="2">
        <f t="shared" si="137"/>
        <v>10</v>
      </c>
      <c r="L311" s="1" t="str">
        <f>Sheet1!L311</f>
        <v>[{"bid":15002,"type":5,"num":6},{"bid":16004,"type":6,"num":2},{"bid":14001,"type":4,"num":6375}]</v>
      </c>
    </row>
    <row r="312" spans="1:12" s="2" customFormat="1" x14ac:dyDescent="0.2">
      <c r="A312" s="2">
        <f t="shared" si="135"/>
        <v>11411</v>
      </c>
      <c r="B312" s="2">
        <f t="shared" si="134"/>
        <v>11412</v>
      </c>
      <c r="C312" s="3" t="s">
        <v>38</v>
      </c>
      <c r="D312">
        <f>VLOOKUP(MOD(A312,100),Sheet2!$G$2:$H$24,2,FALSE)*VLOOKUP(INT(MOD(A312,10000)/100),Sheet2!$L$2:$M$16,2,FALSE)</f>
        <v>13.049999999999997</v>
      </c>
      <c r="E312" s="2">
        <v>11</v>
      </c>
      <c r="F312" s="3" t="s">
        <v>63</v>
      </c>
      <c r="G312" s="2">
        <v>0.25</v>
      </c>
      <c r="H312" s="2" t="s">
        <v>20</v>
      </c>
      <c r="I312" s="2">
        <v>2</v>
      </c>
      <c r="J312" s="2">
        <v>50</v>
      </c>
      <c r="K312" s="2">
        <f>K311</f>
        <v>10</v>
      </c>
      <c r="L312" s="1" t="str">
        <f>Sheet1!L312</f>
        <v>[{"bid":15002,"type":5,"num":7},{"bid":16004,"type":6,"num":2},{"bid":14001,"type":4,"num":7225}]</v>
      </c>
    </row>
    <row r="313" spans="1:12" s="2" customFormat="1" x14ac:dyDescent="0.2">
      <c r="A313" s="2">
        <f t="shared" si="135"/>
        <v>11412</v>
      </c>
      <c r="B313" s="2">
        <f t="shared" si="134"/>
        <v>11413</v>
      </c>
      <c r="C313" s="2" t="s">
        <v>51</v>
      </c>
      <c r="D313">
        <f>VLOOKUP(MOD(A313,100),Sheet2!$G$2:$H$24,2,FALSE)*VLOOKUP(INT(MOD(A313,10000)/100),Sheet2!$L$2:$M$16,2,FALSE)</f>
        <v>13.904999999999998</v>
      </c>
      <c r="E313" s="2">
        <v>12</v>
      </c>
      <c r="F313" s="3" t="str">
        <f>F302</f>
        <v>[[50000,1],[50001,52]]</v>
      </c>
      <c r="G313" s="2">
        <f t="shared" ref="G313:G318" si="138">G302</f>
        <v>0.2</v>
      </c>
      <c r="H313" s="2" t="s">
        <v>20</v>
      </c>
      <c r="I313" s="2">
        <v>1</v>
      </c>
      <c r="J313" s="2">
        <f>J302</f>
        <v>22</v>
      </c>
      <c r="K313" s="2">
        <f>K312+1</f>
        <v>11</v>
      </c>
      <c r="L313" s="1" t="str">
        <f>Sheet1!L313</f>
        <v>[{"bid":15002,"type":5,"num":8},{"bid":16004,"type":6,"num":2},{"bid":14001,"type":4,"num":8075}]</v>
      </c>
    </row>
    <row r="314" spans="1:12" s="2" customFormat="1" x14ac:dyDescent="0.2">
      <c r="A314" s="2">
        <f t="shared" si="135"/>
        <v>11413</v>
      </c>
      <c r="B314" s="2">
        <f t="shared" si="134"/>
        <v>11414</v>
      </c>
      <c r="C314" s="2" t="s">
        <v>52</v>
      </c>
      <c r="D314">
        <f>VLOOKUP(MOD(A314,100),Sheet2!$G$2:$H$24,2,FALSE)*VLOOKUP(INT(MOD(A314,10000)/100),Sheet2!$L$2:$M$16,2,FALSE)</f>
        <v>14.759999999999998</v>
      </c>
      <c r="E314" s="2">
        <v>13</v>
      </c>
      <c r="F314" s="3" t="str">
        <f t="shared" ref="F314:F318" si="139">F303</f>
        <v>[[50002,52]]</v>
      </c>
      <c r="G314" s="2">
        <f t="shared" si="138"/>
        <v>0.2</v>
      </c>
      <c r="H314" s="2" t="s">
        <v>20</v>
      </c>
      <c r="I314" s="2">
        <v>1</v>
      </c>
      <c r="J314" s="2">
        <f t="shared" ref="J314:J318" si="140">J303</f>
        <v>22</v>
      </c>
      <c r="K314" s="2">
        <f t="shared" ref="K314:K318" si="141">K313+1</f>
        <v>12</v>
      </c>
      <c r="L314" s="1" t="str">
        <f>Sheet1!L314</f>
        <v>[{"bid":15002,"type":5,"num":8},{"bid":16004,"type":6,"num":3},{"bid":14001,"type":4,"num":8925}]</v>
      </c>
    </row>
    <row r="315" spans="1:12" s="2" customFormat="1" x14ac:dyDescent="0.2">
      <c r="A315" s="2">
        <f t="shared" si="135"/>
        <v>11414</v>
      </c>
      <c r="B315" s="2">
        <f t="shared" si="134"/>
        <v>11415</v>
      </c>
      <c r="C315" s="2" t="s">
        <v>53</v>
      </c>
      <c r="D315">
        <f>VLOOKUP(MOD(A315,100),Sheet2!$G$2:$H$24,2,FALSE)*VLOOKUP(INT(MOD(A315,10000)/100),Sheet2!$L$2:$M$16,2,FALSE)</f>
        <v>15.614999999999997</v>
      </c>
      <c r="E315" s="2">
        <v>14</v>
      </c>
      <c r="F315" s="3" t="str">
        <f t="shared" si="139"/>
        <v>[[50000,1],[50001,52]]</v>
      </c>
      <c r="G315" s="2">
        <f t="shared" si="138"/>
        <v>0.2</v>
      </c>
      <c r="H315" s="2" t="s">
        <v>20</v>
      </c>
      <c r="I315" s="2">
        <v>1</v>
      </c>
      <c r="J315" s="2">
        <f t="shared" si="140"/>
        <v>22</v>
      </c>
      <c r="K315" s="2">
        <f t="shared" si="141"/>
        <v>13</v>
      </c>
      <c r="L315" s="1" t="str">
        <f>Sheet1!L315</f>
        <v>[{"bid":15002,"type":5,"num":9},{"bid":16004,"type":6,"num":3},{"bid":14001,"type":4,"num":9775}]</v>
      </c>
    </row>
    <row r="316" spans="1:12" s="2" customFormat="1" x14ac:dyDescent="0.2">
      <c r="A316" s="2">
        <f t="shared" si="135"/>
        <v>11415</v>
      </c>
      <c r="B316" s="2">
        <f t="shared" si="134"/>
        <v>11416</v>
      </c>
      <c r="C316" s="2" t="s">
        <v>54</v>
      </c>
      <c r="D316">
        <f>VLOOKUP(MOD(A316,100),Sheet2!$G$2:$H$24,2,FALSE)*VLOOKUP(INT(MOD(A316,10000)/100),Sheet2!$L$2:$M$16,2,FALSE)</f>
        <v>16.469999999999995</v>
      </c>
      <c r="E316" s="2">
        <v>15</v>
      </c>
      <c r="F316" s="3" t="str">
        <f t="shared" si="139"/>
        <v>[[50002,52]]</v>
      </c>
      <c r="G316" s="2">
        <f t="shared" si="138"/>
        <v>0.2</v>
      </c>
      <c r="H316" s="2" t="s">
        <v>20</v>
      </c>
      <c r="I316" s="2">
        <v>1</v>
      </c>
      <c r="J316" s="2">
        <f t="shared" si="140"/>
        <v>22</v>
      </c>
      <c r="K316" s="2">
        <f t="shared" si="141"/>
        <v>14</v>
      </c>
      <c r="L316" s="1" t="str">
        <f>Sheet1!L316</f>
        <v>[{"bid":15002,"type":5,"num":10},{"bid":16004,"type":6,"num":3},{"bid":14001,"type":4,"num":10625}]</v>
      </c>
    </row>
    <row r="317" spans="1:12" s="2" customFormat="1" x14ac:dyDescent="0.2">
      <c r="A317" s="2">
        <f t="shared" si="135"/>
        <v>11416</v>
      </c>
      <c r="B317" s="2">
        <f t="shared" si="134"/>
        <v>11417</v>
      </c>
      <c r="C317" s="2" t="s">
        <v>55</v>
      </c>
      <c r="D317">
        <f>VLOOKUP(MOD(A317,100),Sheet2!$G$2:$H$24,2,FALSE)*VLOOKUP(INT(MOD(A317,10000)/100),Sheet2!$L$2:$M$16,2,FALSE)</f>
        <v>17.324999999999996</v>
      </c>
      <c r="E317" s="2">
        <v>16</v>
      </c>
      <c r="F317" s="3" t="str">
        <f t="shared" si="139"/>
        <v>[[50000,1],[50001,52]]</v>
      </c>
      <c r="G317" s="2">
        <f t="shared" si="138"/>
        <v>0.2</v>
      </c>
      <c r="H317" s="2" t="s">
        <v>20</v>
      </c>
      <c r="I317" s="2">
        <v>1</v>
      </c>
      <c r="J317" s="2">
        <f t="shared" si="140"/>
        <v>22</v>
      </c>
      <c r="K317" s="2">
        <f t="shared" si="141"/>
        <v>15</v>
      </c>
      <c r="L317" s="1" t="str">
        <f>Sheet1!L317</f>
        <v>[{"bid":15002,"type":5,"num":11},{"bid":16004,"type":6,"num":4},{"bid":14001,"type":4,"num":11475}]</v>
      </c>
    </row>
    <row r="318" spans="1:12" s="2" customFormat="1" x14ac:dyDescent="0.2">
      <c r="A318" s="2">
        <f t="shared" si="135"/>
        <v>11417</v>
      </c>
      <c r="B318" s="2">
        <f t="shared" si="134"/>
        <v>11418</v>
      </c>
      <c r="C318" s="3" t="s">
        <v>56</v>
      </c>
      <c r="D318">
        <f>VLOOKUP(MOD(A318,100),Sheet2!$G$2:$H$24,2,FALSE)*VLOOKUP(INT(MOD(A318,10000)/100),Sheet2!$L$2:$M$16,2,FALSE)</f>
        <v>18.179999999999996</v>
      </c>
      <c r="E318" s="2">
        <v>17</v>
      </c>
      <c r="F318" s="3" t="str">
        <f t="shared" si="139"/>
        <v>[[50002,52]]</v>
      </c>
      <c r="G318" s="2">
        <f t="shared" si="138"/>
        <v>0.2</v>
      </c>
      <c r="H318" s="2" t="s">
        <v>20</v>
      </c>
      <c r="I318" s="2">
        <v>1</v>
      </c>
      <c r="J318" s="2">
        <f t="shared" si="140"/>
        <v>22</v>
      </c>
      <c r="K318" s="2">
        <f t="shared" si="141"/>
        <v>16</v>
      </c>
      <c r="L318" s="1" t="str">
        <f>Sheet1!L318</f>
        <v>[{"bid":15002,"type":5,"num":12},{"bid":16004,"type":6,"num":4},{"bid":14001,"type":4,"num":12325}]</v>
      </c>
    </row>
    <row r="319" spans="1:12" s="2" customFormat="1" x14ac:dyDescent="0.2">
      <c r="A319" s="2">
        <f t="shared" si="135"/>
        <v>11418</v>
      </c>
      <c r="B319" s="2">
        <f t="shared" si="134"/>
        <v>11419</v>
      </c>
      <c r="C319" s="2" t="s">
        <v>37</v>
      </c>
      <c r="D319">
        <f>VLOOKUP(MOD(A319,100),Sheet2!$G$2:$H$24,2,FALSE)*VLOOKUP(INT(MOD(A319,10000)/100),Sheet2!$L$2:$M$16,2,FALSE)</f>
        <v>19.034999999999997</v>
      </c>
      <c r="E319" s="2">
        <v>18</v>
      </c>
      <c r="F319" s="3" t="str">
        <f t="shared" ref="F319:G319" si="142">F312</f>
        <v>[[50000,2],[50003,45]]</v>
      </c>
      <c r="G319" s="2">
        <f t="shared" si="142"/>
        <v>0.25</v>
      </c>
      <c r="H319" s="2" t="s">
        <v>20</v>
      </c>
      <c r="I319" s="2">
        <v>2</v>
      </c>
      <c r="J319" s="2">
        <f>J312</f>
        <v>50</v>
      </c>
      <c r="K319" s="2">
        <f>K318</f>
        <v>16</v>
      </c>
      <c r="L319" s="1" t="str">
        <f>Sheet1!L319</f>
        <v>[{"bid":15002,"type":5,"num":13},{"bid":16004,"type":6,"num":4},{"bid":14001,"type":4,"num":13175}]</v>
      </c>
    </row>
    <row r="320" spans="1:12" s="2" customFormat="1" x14ac:dyDescent="0.2">
      <c r="A320" s="2">
        <f t="shared" si="135"/>
        <v>11419</v>
      </c>
      <c r="B320" s="2">
        <f t="shared" si="134"/>
        <v>11420</v>
      </c>
      <c r="C320" s="3" t="s">
        <v>57</v>
      </c>
      <c r="D320">
        <f>VLOOKUP(MOD(A320,100),Sheet2!$G$2:$H$24,2,FALSE)*VLOOKUP(INT(MOD(A320,10000)/100),Sheet2!$L$2:$M$16,2,FALSE)</f>
        <v>19.89</v>
      </c>
      <c r="E320" s="2">
        <v>19</v>
      </c>
      <c r="F320" s="3" t="str">
        <f t="shared" ref="F320:G320" si="143">F313</f>
        <v>[[50000,1],[50001,52]]</v>
      </c>
      <c r="G320" s="2">
        <f t="shared" si="143"/>
        <v>0.2</v>
      </c>
      <c r="H320" s="2" t="s">
        <v>20</v>
      </c>
      <c r="I320" s="2">
        <v>1</v>
      </c>
      <c r="J320" s="2">
        <f>J313</f>
        <v>22</v>
      </c>
      <c r="K320" s="2">
        <f>K319+1</f>
        <v>17</v>
      </c>
      <c r="L320" s="1" t="str">
        <f>Sheet1!L320</f>
        <v>[{"bid":15002,"type":5,"num":14},{"bid":16004,"type":6,"num":4},{"bid":14001,"type":4,"num":14025}]</v>
      </c>
    </row>
    <row r="321" spans="1:12" s="2" customFormat="1" x14ac:dyDescent="0.2">
      <c r="A321" s="2">
        <f t="shared" si="135"/>
        <v>11420</v>
      </c>
      <c r="B321" s="2">
        <f t="shared" si="134"/>
        <v>11421</v>
      </c>
      <c r="C321" s="3" t="s">
        <v>58</v>
      </c>
      <c r="D321">
        <f>VLOOKUP(MOD(A321,100),Sheet2!$G$2:$H$24,2,FALSE)*VLOOKUP(INT(MOD(A321,10000)/100),Sheet2!$L$2:$M$16,2,FALSE)</f>
        <v>20.745000000000001</v>
      </c>
      <c r="E321" s="2">
        <v>20</v>
      </c>
      <c r="F321" s="3" t="str">
        <f t="shared" ref="F321:G321" si="144">F314</f>
        <v>[[50002,52]]</v>
      </c>
      <c r="G321" s="2">
        <f t="shared" si="144"/>
        <v>0.2</v>
      </c>
      <c r="H321" s="2" t="s">
        <v>20</v>
      </c>
      <c r="I321" s="2">
        <v>1</v>
      </c>
      <c r="J321" s="2">
        <f>J314</f>
        <v>22</v>
      </c>
      <c r="K321" s="2">
        <f t="shared" ref="K321:K323" si="145">K320+1</f>
        <v>18</v>
      </c>
      <c r="L321" s="1" t="str">
        <f>Sheet1!L321</f>
        <v>[{"bid":15002,"type":5,"num":14},{"bid":16004,"type":6,"num":5},{"bid":14001,"type":4,"num":14875}]</v>
      </c>
    </row>
    <row r="322" spans="1:12" s="2" customFormat="1" x14ac:dyDescent="0.2">
      <c r="A322" s="2">
        <f t="shared" si="135"/>
        <v>11421</v>
      </c>
      <c r="B322" s="2">
        <f t="shared" si="134"/>
        <v>11422</v>
      </c>
      <c r="C322" s="3" t="s">
        <v>59</v>
      </c>
      <c r="D322">
        <f>VLOOKUP(MOD(A322,100),Sheet2!$G$2:$H$24,2,FALSE)*VLOOKUP(INT(MOD(A322,10000)/100),Sheet2!$L$2:$M$16,2,FALSE)</f>
        <v>21.6</v>
      </c>
      <c r="E322" s="2">
        <v>21</v>
      </c>
      <c r="F322" s="3" t="str">
        <f t="shared" ref="F322:G322" si="146">F315</f>
        <v>[[50000,1],[50001,52]]</v>
      </c>
      <c r="G322" s="2">
        <f t="shared" si="146"/>
        <v>0.2</v>
      </c>
      <c r="H322" s="2" t="s">
        <v>20</v>
      </c>
      <c r="I322" s="2">
        <v>1</v>
      </c>
      <c r="J322" s="2">
        <f>J315</f>
        <v>22</v>
      </c>
      <c r="K322" s="2">
        <f t="shared" si="145"/>
        <v>19</v>
      </c>
      <c r="L322" s="1" t="str">
        <f>Sheet1!L322</f>
        <v>[{"bid":15002,"type":5,"num":15},{"bid":16004,"type":6,"num":5},{"bid":14001,"type":4,"num":15725}]</v>
      </c>
    </row>
    <row r="323" spans="1:12" s="2" customFormat="1" x14ac:dyDescent="0.2">
      <c r="A323" s="2">
        <f t="shared" si="135"/>
        <v>11422</v>
      </c>
      <c r="B323" s="2">
        <f t="shared" si="134"/>
        <v>11423</v>
      </c>
      <c r="C323" s="3" t="s">
        <v>60</v>
      </c>
      <c r="D323">
        <f>VLOOKUP(MOD(A323,100),Sheet2!$G$2:$H$24,2,FALSE)*VLOOKUP(INT(MOD(A323,10000)/100),Sheet2!$L$2:$M$16,2,FALSE)</f>
        <v>22.455000000000005</v>
      </c>
      <c r="E323" s="2">
        <v>22</v>
      </c>
      <c r="F323" s="3" t="str">
        <f t="shared" ref="F323:G323" si="147">F316</f>
        <v>[[50002,52]]</v>
      </c>
      <c r="G323" s="2">
        <f t="shared" si="147"/>
        <v>0.2</v>
      </c>
      <c r="H323" s="2" t="s">
        <v>20</v>
      </c>
      <c r="I323" s="2">
        <v>1</v>
      </c>
      <c r="J323" s="2">
        <f>J316</f>
        <v>22</v>
      </c>
      <c r="K323" s="2">
        <f t="shared" si="145"/>
        <v>20</v>
      </c>
      <c r="L323" s="1" t="str">
        <f>Sheet1!L323</f>
        <v>[{"bid":15002,"type":5,"num":16},{"bid":16004,"type":6,"num":5},{"bid":14001,"type":4,"num":16575}]</v>
      </c>
    </row>
    <row r="324" spans="1:12" s="2" customFormat="1" x14ac:dyDescent="0.2">
      <c r="A324" s="2">
        <f t="shared" si="135"/>
        <v>11423</v>
      </c>
      <c r="B324" s="2">
        <v>-1</v>
      </c>
      <c r="C324" s="2" t="s">
        <v>37</v>
      </c>
      <c r="D324">
        <f>VLOOKUP(MOD(A324,100),Sheet2!$G$2:$H$24,2,FALSE)*VLOOKUP(INT(MOD(A324,10000)/100),Sheet2!$L$2:$M$16,2,FALSE)</f>
        <v>23.310000000000006</v>
      </c>
      <c r="E324" s="2">
        <v>23</v>
      </c>
      <c r="F324" s="3" t="str">
        <f>F319</f>
        <v>[[50000,2],[50003,45]]</v>
      </c>
      <c r="G324" s="2">
        <f>G319</f>
        <v>0.25</v>
      </c>
      <c r="H324" s="2" t="s">
        <v>20</v>
      </c>
      <c r="I324" s="2">
        <v>2</v>
      </c>
      <c r="J324" s="2">
        <f>J319</f>
        <v>50</v>
      </c>
      <c r="K324" s="2">
        <f>K323</f>
        <v>20</v>
      </c>
      <c r="L324" s="1" t="str">
        <f>Sheet1!L324</f>
        <v>[{"bid":15002,"type":5,"num":17},{"bid":16004,"type":6,"num":5},{"bid":14001,"type":4,"num":17000}]</v>
      </c>
    </row>
    <row r="325" spans="1:12" s="2" customFormat="1" x14ac:dyDescent="0.2">
      <c r="A325" s="2">
        <f>A302+100</f>
        <v>11501</v>
      </c>
      <c r="B325" s="2">
        <f>A325+1</f>
        <v>11502</v>
      </c>
      <c r="C325" s="2" t="s">
        <v>41</v>
      </c>
      <c r="D325">
        <f>VLOOKUP(MOD(A325,100),Sheet2!$G$2:$H$24,2,FALSE)*VLOOKUP(INT(MOD(A325,10000)/100),Sheet2!$L$2:$M$16,2,FALSE)</f>
        <v>5</v>
      </c>
      <c r="E325" s="2">
        <v>1</v>
      </c>
      <c r="F325" s="3" t="s">
        <v>22</v>
      </c>
      <c r="G325" s="2">
        <v>0.2</v>
      </c>
      <c r="H325" s="2" t="s">
        <v>20</v>
      </c>
      <c r="I325" s="2">
        <v>1</v>
      </c>
      <c r="J325" s="2">
        <v>22</v>
      </c>
      <c r="K325" s="2">
        <v>1</v>
      </c>
      <c r="L325" s="1" t="str">
        <f>Sheet1!L325</f>
        <v>[]</v>
      </c>
    </row>
    <row r="326" spans="1:12" s="2" customFormat="1" x14ac:dyDescent="0.2">
      <c r="A326" s="2">
        <f>A325+1</f>
        <v>11502</v>
      </c>
      <c r="B326" s="2">
        <f t="shared" ref="B326:B346" si="148">A326+1</f>
        <v>11503</v>
      </c>
      <c r="C326" s="2" t="s">
        <v>42</v>
      </c>
      <c r="D326">
        <f>VLOOKUP(MOD(A326,100),Sheet2!$G$2:$H$24,2,FALSE)*VLOOKUP(INT(MOD(A326,10000)/100),Sheet2!$L$2:$M$16,2,FALSE)</f>
        <v>5.9499999999999993</v>
      </c>
      <c r="E326" s="2">
        <v>2</v>
      </c>
      <c r="F326" s="3" t="s">
        <v>27</v>
      </c>
      <c r="G326" s="2">
        <v>0.2</v>
      </c>
      <c r="H326" s="2" t="s">
        <v>20</v>
      </c>
      <c r="I326" s="2">
        <v>1</v>
      </c>
      <c r="J326" s="2">
        <v>22</v>
      </c>
      <c r="K326" s="2">
        <f>K325+1</f>
        <v>2</v>
      </c>
      <c r="L326" s="1" t="str">
        <f>Sheet1!L326</f>
        <v>[{"bid":14001,"type":4,"num":450}]</v>
      </c>
    </row>
    <row r="327" spans="1:12" s="2" customFormat="1" x14ac:dyDescent="0.2">
      <c r="A327" s="2">
        <f t="shared" ref="A327:A347" si="149">A326+1</f>
        <v>11503</v>
      </c>
      <c r="B327" s="2">
        <f t="shared" si="148"/>
        <v>11504</v>
      </c>
      <c r="C327" s="2" t="s">
        <v>43</v>
      </c>
      <c r="D327">
        <f>VLOOKUP(MOD(A327,100),Sheet2!$G$2:$H$24,2,FALSE)*VLOOKUP(INT(MOD(A327,10000)/100),Sheet2!$L$2:$M$16,2,FALSE)</f>
        <v>6.8999999999999995</v>
      </c>
      <c r="E327" s="2">
        <v>3</v>
      </c>
      <c r="F327" s="3" t="str">
        <f t="shared" ref="F327:F334" si="150">F325</f>
        <v>[[50000,1],[50001,52]]</v>
      </c>
      <c r="G327" s="2">
        <v>0.2</v>
      </c>
      <c r="H327" s="2" t="s">
        <v>20</v>
      </c>
      <c r="I327" s="2">
        <v>1</v>
      </c>
      <c r="J327" s="2">
        <v>22</v>
      </c>
      <c r="K327" s="2">
        <f t="shared" ref="K327:K334" si="151">K326+1</f>
        <v>3</v>
      </c>
      <c r="L327" s="1" t="str">
        <f>Sheet1!L327</f>
        <v>[{"bid":14001,"type":4,"num":900}]</v>
      </c>
    </row>
    <row r="328" spans="1:12" s="2" customFormat="1" x14ac:dyDescent="0.2">
      <c r="A328" s="2">
        <f t="shared" si="149"/>
        <v>11504</v>
      </c>
      <c r="B328" s="2">
        <f t="shared" si="148"/>
        <v>11505</v>
      </c>
      <c r="C328" s="2" t="s">
        <v>44</v>
      </c>
      <c r="D328">
        <f>VLOOKUP(MOD(A328,100),Sheet2!$G$2:$H$24,2,FALSE)*VLOOKUP(INT(MOD(A328,10000)/100),Sheet2!$L$2:$M$16,2,FALSE)</f>
        <v>7.85</v>
      </c>
      <c r="E328" s="2">
        <v>4</v>
      </c>
      <c r="F328" s="3" t="str">
        <f t="shared" si="150"/>
        <v>[[50002,52]]</v>
      </c>
      <c r="G328" s="2">
        <v>0.2</v>
      </c>
      <c r="H328" s="2" t="s">
        <v>20</v>
      </c>
      <c r="I328" s="2">
        <v>1</v>
      </c>
      <c r="J328" s="2">
        <v>22</v>
      </c>
      <c r="K328" s="2">
        <f t="shared" si="151"/>
        <v>4</v>
      </c>
      <c r="L328" s="1" t="str">
        <f>Sheet1!L328</f>
        <v>[{"bid":15002,"type":5,"num":1},{"bid":14001,"type":4,"num":1350}]</v>
      </c>
    </row>
    <row r="329" spans="1:12" s="2" customFormat="1" x14ac:dyDescent="0.2">
      <c r="A329" s="2">
        <f t="shared" si="149"/>
        <v>11505</v>
      </c>
      <c r="B329" s="2">
        <f t="shared" si="148"/>
        <v>11506</v>
      </c>
      <c r="C329" s="2" t="s">
        <v>45</v>
      </c>
      <c r="D329">
        <f>VLOOKUP(MOD(A329,100),Sheet2!$G$2:$H$24,2,FALSE)*VLOOKUP(INT(MOD(A329,10000)/100),Sheet2!$L$2:$M$16,2,FALSE)</f>
        <v>8.7999999999999989</v>
      </c>
      <c r="E329" s="2">
        <v>5</v>
      </c>
      <c r="F329" s="3" t="str">
        <f t="shared" si="150"/>
        <v>[[50000,1],[50001,52]]</v>
      </c>
      <c r="G329" s="2">
        <v>0.2</v>
      </c>
      <c r="H329" s="2" t="s">
        <v>20</v>
      </c>
      <c r="I329" s="2">
        <v>1</v>
      </c>
      <c r="J329" s="2">
        <v>22</v>
      </c>
      <c r="K329" s="2">
        <f t="shared" si="151"/>
        <v>5</v>
      </c>
      <c r="L329" s="1" t="str">
        <f>Sheet1!L329</f>
        <v>[{"bid":15002,"type":5,"num":2},{"bid":14001,"type":4,"num":2250}]</v>
      </c>
    </row>
    <row r="330" spans="1:12" s="2" customFormat="1" x14ac:dyDescent="0.2">
      <c r="A330" s="2">
        <f t="shared" si="149"/>
        <v>11506</v>
      </c>
      <c r="B330" s="2">
        <f t="shared" si="148"/>
        <v>11507</v>
      </c>
      <c r="C330" s="2" t="s">
        <v>46</v>
      </c>
      <c r="D330">
        <f>VLOOKUP(MOD(A330,100),Sheet2!$G$2:$H$24,2,FALSE)*VLOOKUP(INT(MOD(A330,10000)/100),Sheet2!$L$2:$M$16,2,FALSE)</f>
        <v>9.7499999999999982</v>
      </c>
      <c r="E330" s="2">
        <v>6</v>
      </c>
      <c r="F330" s="3" t="str">
        <f t="shared" si="150"/>
        <v>[[50002,52]]</v>
      </c>
      <c r="G330" s="2">
        <v>0.2</v>
      </c>
      <c r="H330" s="2" t="s">
        <v>20</v>
      </c>
      <c r="I330" s="2">
        <v>1</v>
      </c>
      <c r="J330" s="2">
        <v>22</v>
      </c>
      <c r="K330" s="2">
        <f t="shared" si="151"/>
        <v>6</v>
      </c>
      <c r="L330" s="1" t="str">
        <f>Sheet1!L330</f>
        <v>[{"bid":15002,"type":5,"num":3},{"bid":16004,"type":6,"num":1},{"bid":14001,"type":4,"num":3150}]</v>
      </c>
    </row>
    <row r="331" spans="1:12" s="2" customFormat="1" x14ac:dyDescent="0.2">
      <c r="A331" s="2">
        <f t="shared" si="149"/>
        <v>11507</v>
      </c>
      <c r="B331" s="2">
        <f t="shared" si="148"/>
        <v>11508</v>
      </c>
      <c r="C331" s="2" t="s">
        <v>47</v>
      </c>
      <c r="D331">
        <f>VLOOKUP(MOD(A331,100),Sheet2!$G$2:$H$24,2,FALSE)*VLOOKUP(INT(MOD(A331,10000)/100),Sheet2!$L$2:$M$16,2,FALSE)</f>
        <v>10.7</v>
      </c>
      <c r="E331" s="2">
        <v>7</v>
      </c>
      <c r="F331" s="3" t="str">
        <f t="shared" si="150"/>
        <v>[[50000,1],[50001,52]]</v>
      </c>
      <c r="G331" s="2">
        <v>0.2</v>
      </c>
      <c r="H331" s="2" t="s">
        <v>20</v>
      </c>
      <c r="I331" s="2">
        <v>1</v>
      </c>
      <c r="J331" s="2">
        <v>22</v>
      </c>
      <c r="K331" s="2">
        <f t="shared" si="151"/>
        <v>7</v>
      </c>
      <c r="L331" s="1" t="str">
        <f>Sheet1!L331</f>
        <v>[{"bid":15002,"type":5,"num":4},{"bid":16004,"type":6,"num":1},{"bid":14001,"type":4,"num":4050}]</v>
      </c>
    </row>
    <row r="332" spans="1:12" s="2" customFormat="1" x14ac:dyDescent="0.2">
      <c r="A332" s="2">
        <f t="shared" si="149"/>
        <v>11508</v>
      </c>
      <c r="B332" s="2">
        <f t="shared" si="148"/>
        <v>11509</v>
      </c>
      <c r="C332" s="2" t="s">
        <v>48</v>
      </c>
      <c r="D332">
        <f>VLOOKUP(MOD(A332,100),Sheet2!$G$2:$H$24,2,FALSE)*VLOOKUP(INT(MOD(A332,10000)/100),Sheet2!$L$2:$M$16,2,FALSE)</f>
        <v>11.649999999999999</v>
      </c>
      <c r="E332" s="2">
        <v>8</v>
      </c>
      <c r="F332" s="3" t="str">
        <f t="shared" si="150"/>
        <v>[[50002,52]]</v>
      </c>
      <c r="G332" s="2">
        <v>0.2</v>
      </c>
      <c r="H332" s="2" t="s">
        <v>20</v>
      </c>
      <c r="I332" s="2">
        <v>1</v>
      </c>
      <c r="J332" s="2">
        <v>22</v>
      </c>
      <c r="K332" s="2">
        <f t="shared" si="151"/>
        <v>8</v>
      </c>
      <c r="L332" s="1" t="str">
        <f>Sheet1!L332</f>
        <v>[{"bid":15002,"type":5,"num":4},{"bid":16004,"type":6,"num":1},{"bid":14001,"type":4,"num":4950}]</v>
      </c>
    </row>
    <row r="333" spans="1:12" s="2" customFormat="1" x14ac:dyDescent="0.2">
      <c r="A333" s="2">
        <f t="shared" si="149"/>
        <v>11509</v>
      </c>
      <c r="B333" s="2">
        <f t="shared" si="148"/>
        <v>11510</v>
      </c>
      <c r="C333" s="2" t="s">
        <v>49</v>
      </c>
      <c r="D333">
        <f>VLOOKUP(MOD(A333,100),Sheet2!$G$2:$H$24,2,FALSE)*VLOOKUP(INT(MOD(A333,10000)/100),Sheet2!$L$2:$M$16,2,FALSE)</f>
        <v>12.599999999999998</v>
      </c>
      <c r="E333" s="2">
        <v>9</v>
      </c>
      <c r="F333" s="3" t="str">
        <f t="shared" si="150"/>
        <v>[[50000,1],[50001,52]]</v>
      </c>
      <c r="G333" s="2">
        <v>0.2</v>
      </c>
      <c r="H333" s="2" t="s">
        <v>20</v>
      </c>
      <c r="I333" s="2">
        <v>1</v>
      </c>
      <c r="J333" s="2">
        <v>22</v>
      </c>
      <c r="K333" s="2">
        <f t="shared" si="151"/>
        <v>9</v>
      </c>
      <c r="L333" s="1" t="str">
        <f>Sheet1!L333</f>
        <v>[{"bid":15002,"type":5,"num":5},{"bid":16004,"type":6,"num":2},{"bid":14001,"type":4,"num":5850}]</v>
      </c>
    </row>
    <row r="334" spans="1:12" s="2" customFormat="1" x14ac:dyDescent="0.2">
      <c r="A334" s="2">
        <f t="shared" si="149"/>
        <v>11510</v>
      </c>
      <c r="B334" s="2">
        <f t="shared" si="148"/>
        <v>11511</v>
      </c>
      <c r="C334" s="3" t="s">
        <v>50</v>
      </c>
      <c r="D334">
        <f>VLOOKUP(MOD(A334,100),Sheet2!$G$2:$H$24,2,FALSE)*VLOOKUP(INT(MOD(A334,10000)/100),Sheet2!$L$2:$M$16,2,FALSE)</f>
        <v>13.549999999999997</v>
      </c>
      <c r="E334" s="2">
        <v>10</v>
      </c>
      <c r="F334" s="3" t="str">
        <f t="shared" si="150"/>
        <v>[[50002,52]]</v>
      </c>
      <c r="G334" s="2">
        <v>0.2</v>
      </c>
      <c r="H334" s="2" t="s">
        <v>20</v>
      </c>
      <c r="I334" s="2">
        <v>1</v>
      </c>
      <c r="J334" s="2">
        <v>22</v>
      </c>
      <c r="K334" s="2">
        <f t="shared" si="151"/>
        <v>10</v>
      </c>
      <c r="L334" s="1" t="str">
        <f>Sheet1!L334</f>
        <v>[{"bid":15002,"type":5,"num":6},{"bid":16004,"type":6,"num":2},{"bid":14001,"type":4,"num":6750}]</v>
      </c>
    </row>
    <row r="335" spans="1:12" s="2" customFormat="1" x14ac:dyDescent="0.2">
      <c r="A335" s="2">
        <f t="shared" si="149"/>
        <v>11511</v>
      </c>
      <c r="B335" s="2">
        <f t="shared" si="148"/>
        <v>11512</v>
      </c>
      <c r="C335" s="3" t="s">
        <v>38</v>
      </c>
      <c r="D335">
        <f>VLOOKUP(MOD(A335,100),Sheet2!$G$2:$H$24,2,FALSE)*VLOOKUP(INT(MOD(A335,10000)/100),Sheet2!$L$2:$M$16,2,FALSE)</f>
        <v>14.499999999999996</v>
      </c>
      <c r="E335" s="2">
        <v>11</v>
      </c>
      <c r="F335" s="3" t="s">
        <v>63</v>
      </c>
      <c r="G335" s="2">
        <v>0.25</v>
      </c>
      <c r="H335" s="2" t="s">
        <v>20</v>
      </c>
      <c r="I335" s="2">
        <v>2</v>
      </c>
      <c r="J335" s="2">
        <v>50</v>
      </c>
      <c r="K335" s="2">
        <f>K334</f>
        <v>10</v>
      </c>
      <c r="L335" s="1" t="str">
        <f>Sheet1!L335</f>
        <v>[{"bid":15002,"type":5,"num":7},{"bid":16004,"type":6,"num":2},{"bid":14001,"type":4,"num":7650}]</v>
      </c>
    </row>
    <row r="336" spans="1:12" s="2" customFormat="1" x14ac:dyDescent="0.2">
      <c r="A336" s="2">
        <f t="shared" si="149"/>
        <v>11512</v>
      </c>
      <c r="B336" s="2">
        <f t="shared" si="148"/>
        <v>11513</v>
      </c>
      <c r="C336" s="2" t="s">
        <v>51</v>
      </c>
      <c r="D336">
        <f>VLOOKUP(MOD(A336,100),Sheet2!$G$2:$H$24,2,FALSE)*VLOOKUP(INT(MOD(A336,10000)/100),Sheet2!$L$2:$M$16,2,FALSE)</f>
        <v>15.449999999999998</v>
      </c>
      <c r="E336" s="2">
        <v>12</v>
      </c>
      <c r="F336" s="3" t="str">
        <f>F325</f>
        <v>[[50000,1],[50001,52]]</v>
      </c>
      <c r="G336" s="2">
        <f t="shared" ref="G336:G341" si="152">G325</f>
        <v>0.2</v>
      </c>
      <c r="H336" s="2" t="s">
        <v>20</v>
      </c>
      <c r="I336" s="2">
        <v>1</v>
      </c>
      <c r="J336" s="2">
        <f>J325</f>
        <v>22</v>
      </c>
      <c r="K336" s="2">
        <f>K335+1</f>
        <v>11</v>
      </c>
      <c r="L336" s="1" t="str">
        <f>Sheet1!L336</f>
        <v>[{"bid":15002,"type":5,"num":8},{"bid":16004,"type":6,"num":2},{"bid":14001,"type":4,"num":8550}]</v>
      </c>
    </row>
    <row r="337" spans="1:12" s="2" customFormat="1" x14ac:dyDescent="0.2">
      <c r="A337" s="2">
        <f t="shared" si="149"/>
        <v>11513</v>
      </c>
      <c r="B337" s="2">
        <f t="shared" si="148"/>
        <v>11514</v>
      </c>
      <c r="C337" s="2" t="s">
        <v>52</v>
      </c>
      <c r="D337">
        <f>VLOOKUP(MOD(A337,100),Sheet2!$G$2:$H$24,2,FALSE)*VLOOKUP(INT(MOD(A337,10000)/100),Sheet2!$L$2:$M$16,2,FALSE)</f>
        <v>16.399999999999999</v>
      </c>
      <c r="E337" s="2">
        <v>13</v>
      </c>
      <c r="F337" s="3" t="str">
        <f t="shared" ref="F337:F341" si="153">F326</f>
        <v>[[50002,52]]</v>
      </c>
      <c r="G337" s="2">
        <f t="shared" si="152"/>
        <v>0.2</v>
      </c>
      <c r="H337" s="2" t="s">
        <v>20</v>
      </c>
      <c r="I337" s="2">
        <v>1</v>
      </c>
      <c r="J337" s="2">
        <f t="shared" ref="J337:J341" si="154">J326</f>
        <v>22</v>
      </c>
      <c r="K337" s="2">
        <f t="shared" ref="K337:K341" si="155">K336+1</f>
        <v>12</v>
      </c>
      <c r="L337" s="1" t="str">
        <f>Sheet1!L337</f>
        <v>[{"bid":15002,"type":5,"num":9},{"bid":16004,"type":6,"num":3},{"bid":14001,"type":4,"num":9450}]</v>
      </c>
    </row>
    <row r="338" spans="1:12" s="2" customFormat="1" x14ac:dyDescent="0.2">
      <c r="A338" s="2">
        <f t="shared" si="149"/>
        <v>11514</v>
      </c>
      <c r="B338" s="2">
        <f t="shared" si="148"/>
        <v>11515</v>
      </c>
      <c r="C338" s="2" t="s">
        <v>53</v>
      </c>
      <c r="D338">
        <f>VLOOKUP(MOD(A338,100),Sheet2!$G$2:$H$24,2,FALSE)*VLOOKUP(INT(MOD(A338,10000)/100),Sheet2!$L$2:$M$16,2,FALSE)</f>
        <v>17.349999999999998</v>
      </c>
      <c r="E338" s="2">
        <v>14</v>
      </c>
      <c r="F338" s="3" t="str">
        <f t="shared" si="153"/>
        <v>[[50000,1],[50001,52]]</v>
      </c>
      <c r="G338" s="2">
        <f t="shared" si="152"/>
        <v>0.2</v>
      </c>
      <c r="H338" s="2" t="s">
        <v>20</v>
      </c>
      <c r="I338" s="2">
        <v>1</v>
      </c>
      <c r="J338" s="2">
        <f t="shared" si="154"/>
        <v>22</v>
      </c>
      <c r="K338" s="2">
        <f t="shared" si="155"/>
        <v>13</v>
      </c>
      <c r="L338" s="1" t="str">
        <f>Sheet1!L338</f>
        <v>[{"bid":15002,"type":5,"num":10},{"bid":16004,"type":6,"num":3},{"bid":14001,"type":4,"num":10350}]</v>
      </c>
    </row>
    <row r="339" spans="1:12" s="2" customFormat="1" x14ac:dyDescent="0.2">
      <c r="A339" s="2">
        <f t="shared" si="149"/>
        <v>11515</v>
      </c>
      <c r="B339" s="2">
        <f t="shared" si="148"/>
        <v>11516</v>
      </c>
      <c r="C339" s="2" t="s">
        <v>54</v>
      </c>
      <c r="D339">
        <f>VLOOKUP(MOD(A339,100),Sheet2!$G$2:$H$24,2,FALSE)*VLOOKUP(INT(MOD(A339,10000)/100),Sheet2!$L$2:$M$16,2,FALSE)</f>
        <v>18.299999999999997</v>
      </c>
      <c r="E339" s="2">
        <v>15</v>
      </c>
      <c r="F339" s="3" t="str">
        <f t="shared" si="153"/>
        <v>[[50002,52]]</v>
      </c>
      <c r="G339" s="2">
        <f t="shared" si="152"/>
        <v>0.2</v>
      </c>
      <c r="H339" s="2" t="s">
        <v>20</v>
      </c>
      <c r="I339" s="2">
        <v>1</v>
      </c>
      <c r="J339" s="2">
        <f t="shared" si="154"/>
        <v>22</v>
      </c>
      <c r="K339" s="2">
        <f t="shared" si="155"/>
        <v>14</v>
      </c>
      <c r="L339" s="1" t="str">
        <f>Sheet1!L339</f>
        <v>[{"bid":15002,"type":5,"num":11},{"bid":16004,"type":6,"num":3},{"bid":14001,"type":4,"num":11250}]</v>
      </c>
    </row>
    <row r="340" spans="1:12" s="2" customFormat="1" x14ac:dyDescent="0.2">
      <c r="A340" s="2">
        <f t="shared" si="149"/>
        <v>11516</v>
      </c>
      <c r="B340" s="2">
        <f t="shared" si="148"/>
        <v>11517</v>
      </c>
      <c r="C340" s="2" t="s">
        <v>55</v>
      </c>
      <c r="D340">
        <f>VLOOKUP(MOD(A340,100),Sheet2!$G$2:$H$24,2,FALSE)*VLOOKUP(INT(MOD(A340,10000)/100),Sheet2!$L$2:$M$16,2,FALSE)</f>
        <v>19.249999999999996</v>
      </c>
      <c r="E340" s="2">
        <v>16</v>
      </c>
      <c r="F340" s="3" t="str">
        <f t="shared" si="153"/>
        <v>[[50000,1],[50001,52]]</v>
      </c>
      <c r="G340" s="2">
        <f t="shared" si="152"/>
        <v>0.2</v>
      </c>
      <c r="H340" s="2" t="s">
        <v>20</v>
      </c>
      <c r="I340" s="2">
        <v>1</v>
      </c>
      <c r="J340" s="2">
        <f t="shared" si="154"/>
        <v>22</v>
      </c>
      <c r="K340" s="2">
        <f t="shared" si="155"/>
        <v>15</v>
      </c>
      <c r="L340" s="1" t="str">
        <f>Sheet1!L340</f>
        <v>[{"bid":15002,"type":5,"num":12},{"bid":16004,"type":6,"num":4},{"bid":14001,"type":4,"num":12150}]</v>
      </c>
    </row>
    <row r="341" spans="1:12" s="2" customFormat="1" x14ac:dyDescent="0.2">
      <c r="A341" s="2">
        <f t="shared" si="149"/>
        <v>11517</v>
      </c>
      <c r="B341" s="2">
        <f t="shared" si="148"/>
        <v>11518</v>
      </c>
      <c r="C341" s="3" t="s">
        <v>56</v>
      </c>
      <c r="D341">
        <f>VLOOKUP(MOD(A341,100),Sheet2!$G$2:$H$24,2,FALSE)*VLOOKUP(INT(MOD(A341,10000)/100),Sheet2!$L$2:$M$16,2,FALSE)</f>
        <v>20.199999999999996</v>
      </c>
      <c r="E341" s="2">
        <v>17</v>
      </c>
      <c r="F341" s="3" t="str">
        <f t="shared" si="153"/>
        <v>[[50002,52]]</v>
      </c>
      <c r="G341" s="2">
        <f t="shared" si="152"/>
        <v>0.2</v>
      </c>
      <c r="H341" s="2" t="s">
        <v>20</v>
      </c>
      <c r="I341" s="2">
        <v>1</v>
      </c>
      <c r="J341" s="2">
        <f t="shared" si="154"/>
        <v>22</v>
      </c>
      <c r="K341" s="2">
        <f t="shared" si="155"/>
        <v>16</v>
      </c>
      <c r="L341" s="1" t="str">
        <f>Sheet1!L341</f>
        <v>[{"bid":15002,"type":5,"num":13},{"bid":16004,"type":6,"num":4},{"bid":14001,"type":4,"num":13050}]</v>
      </c>
    </row>
    <row r="342" spans="1:12" s="2" customFormat="1" x14ac:dyDescent="0.2">
      <c r="A342" s="2">
        <f t="shared" si="149"/>
        <v>11518</v>
      </c>
      <c r="B342" s="2">
        <f t="shared" si="148"/>
        <v>11519</v>
      </c>
      <c r="C342" s="2" t="s">
        <v>37</v>
      </c>
      <c r="D342">
        <f>VLOOKUP(MOD(A342,100),Sheet2!$G$2:$H$24,2,FALSE)*VLOOKUP(INT(MOD(A342,10000)/100),Sheet2!$L$2:$M$16,2,FALSE)</f>
        <v>21.15</v>
      </c>
      <c r="E342" s="2">
        <v>18</v>
      </c>
      <c r="F342" s="3" t="str">
        <f t="shared" ref="F342:G342" si="156">F335</f>
        <v>[[50000,2],[50003,45]]</v>
      </c>
      <c r="G342" s="2">
        <f t="shared" si="156"/>
        <v>0.25</v>
      </c>
      <c r="H342" s="2" t="s">
        <v>20</v>
      </c>
      <c r="I342" s="2">
        <v>2</v>
      </c>
      <c r="J342" s="2">
        <f>J335</f>
        <v>50</v>
      </c>
      <c r="K342" s="2">
        <f>K341</f>
        <v>16</v>
      </c>
      <c r="L342" s="1" t="str">
        <f>Sheet1!L342</f>
        <v>[{"bid":15002,"type":5,"num":13},{"bid":16004,"type":6,"num":4},{"bid":14001,"type":4,"num":13950}]</v>
      </c>
    </row>
    <row r="343" spans="1:12" s="2" customFormat="1" x14ac:dyDescent="0.2">
      <c r="A343" s="2">
        <f t="shared" si="149"/>
        <v>11519</v>
      </c>
      <c r="B343" s="2">
        <f t="shared" si="148"/>
        <v>11520</v>
      </c>
      <c r="C343" s="3" t="s">
        <v>57</v>
      </c>
      <c r="D343">
        <f>VLOOKUP(MOD(A343,100),Sheet2!$G$2:$H$24,2,FALSE)*VLOOKUP(INT(MOD(A343,10000)/100),Sheet2!$L$2:$M$16,2,FALSE)</f>
        <v>22.1</v>
      </c>
      <c r="E343" s="2">
        <v>19</v>
      </c>
      <c r="F343" s="3" t="str">
        <f t="shared" ref="F343:G343" si="157">F336</f>
        <v>[[50000,1],[50001,52]]</v>
      </c>
      <c r="G343" s="2">
        <f t="shared" si="157"/>
        <v>0.2</v>
      </c>
      <c r="H343" s="2" t="s">
        <v>20</v>
      </c>
      <c r="I343" s="2">
        <v>1</v>
      </c>
      <c r="J343" s="2">
        <f>J336</f>
        <v>22</v>
      </c>
      <c r="K343" s="2">
        <f>K342+1</f>
        <v>17</v>
      </c>
      <c r="L343" s="1" t="str">
        <f>Sheet1!L343</f>
        <v>[{"bid":15002,"type":5,"num":14},{"bid":16004,"type":6,"num":5},{"bid":14001,"type":4,"num":14850}]</v>
      </c>
    </row>
    <row r="344" spans="1:12" s="2" customFormat="1" x14ac:dyDescent="0.2">
      <c r="A344" s="2">
        <f t="shared" si="149"/>
        <v>11520</v>
      </c>
      <c r="B344" s="2">
        <f t="shared" si="148"/>
        <v>11521</v>
      </c>
      <c r="C344" s="3" t="s">
        <v>58</v>
      </c>
      <c r="D344">
        <f>VLOOKUP(MOD(A344,100),Sheet2!$G$2:$H$24,2,FALSE)*VLOOKUP(INT(MOD(A344,10000)/100),Sheet2!$L$2:$M$16,2,FALSE)</f>
        <v>23.05</v>
      </c>
      <c r="E344" s="2">
        <v>20</v>
      </c>
      <c r="F344" s="3" t="str">
        <f t="shared" ref="F344:G344" si="158">F337</f>
        <v>[[50002,52]]</v>
      </c>
      <c r="G344" s="2">
        <f t="shared" si="158"/>
        <v>0.2</v>
      </c>
      <c r="H344" s="2" t="s">
        <v>20</v>
      </c>
      <c r="I344" s="2">
        <v>1</v>
      </c>
      <c r="J344" s="2">
        <f>J337</f>
        <v>22</v>
      </c>
      <c r="K344" s="2">
        <f t="shared" ref="K344:K346" si="159">K343+1</f>
        <v>18</v>
      </c>
      <c r="L344" s="1" t="str">
        <f>Sheet1!L344</f>
        <v>[{"bid":15002,"type":5,"num":15},{"bid":16004,"type":6,"num":5},{"bid":14001,"type":4,"num":15750}]</v>
      </c>
    </row>
    <row r="345" spans="1:12" s="2" customFormat="1" x14ac:dyDescent="0.2">
      <c r="A345" s="2">
        <f t="shared" si="149"/>
        <v>11521</v>
      </c>
      <c r="B345" s="2">
        <f t="shared" si="148"/>
        <v>11522</v>
      </c>
      <c r="C345" s="3" t="s">
        <v>59</v>
      </c>
      <c r="D345">
        <f>VLOOKUP(MOD(A345,100),Sheet2!$G$2:$H$24,2,FALSE)*VLOOKUP(INT(MOD(A345,10000)/100),Sheet2!$L$2:$M$16,2,FALSE)</f>
        <v>24.000000000000004</v>
      </c>
      <c r="E345" s="2">
        <v>21</v>
      </c>
      <c r="F345" s="3" t="str">
        <f t="shared" ref="F345:G345" si="160">F338</f>
        <v>[[50000,1],[50001,52]]</v>
      </c>
      <c r="G345" s="2">
        <f t="shared" si="160"/>
        <v>0.2</v>
      </c>
      <c r="H345" s="2" t="s">
        <v>20</v>
      </c>
      <c r="I345" s="2">
        <v>1</v>
      </c>
      <c r="J345" s="2">
        <f>J338</f>
        <v>22</v>
      </c>
      <c r="K345" s="2">
        <f t="shared" si="159"/>
        <v>19</v>
      </c>
      <c r="L345" s="1" t="str">
        <f>Sheet1!L345</f>
        <v>[{"bid":15002,"type":5,"num":16},{"bid":16004,"type":6,"num":5},{"bid":14001,"type":4,"num":16650}]</v>
      </c>
    </row>
    <row r="346" spans="1:12" s="2" customFormat="1" x14ac:dyDescent="0.2">
      <c r="A346" s="2">
        <f t="shared" si="149"/>
        <v>11522</v>
      </c>
      <c r="B346" s="2">
        <f t="shared" si="148"/>
        <v>11523</v>
      </c>
      <c r="C346" s="3" t="s">
        <v>60</v>
      </c>
      <c r="D346">
        <f>VLOOKUP(MOD(A346,100),Sheet2!$G$2:$H$24,2,FALSE)*VLOOKUP(INT(MOD(A346,10000)/100),Sheet2!$L$2:$M$16,2,FALSE)</f>
        <v>24.950000000000006</v>
      </c>
      <c r="E346" s="2">
        <v>22</v>
      </c>
      <c r="F346" s="3" t="str">
        <f t="shared" ref="F346:G346" si="161">F339</f>
        <v>[[50002,52]]</v>
      </c>
      <c r="G346" s="2">
        <f t="shared" si="161"/>
        <v>0.2</v>
      </c>
      <c r="H346" s="2" t="s">
        <v>20</v>
      </c>
      <c r="I346" s="2">
        <v>1</v>
      </c>
      <c r="J346" s="2">
        <f>J339</f>
        <v>22</v>
      </c>
      <c r="K346" s="2">
        <f t="shared" si="159"/>
        <v>20</v>
      </c>
      <c r="L346" s="1" t="str">
        <f>Sheet1!L346</f>
        <v>[{"bid":15002,"type":5,"num":17},{"bid":16004,"type":6,"num":6},{"bid":14001,"type":4,"num":17550}]</v>
      </c>
    </row>
    <row r="347" spans="1:12" s="2" customFormat="1" x14ac:dyDescent="0.2">
      <c r="A347" s="2">
        <f t="shared" si="149"/>
        <v>11523</v>
      </c>
      <c r="B347" s="2">
        <v>-1</v>
      </c>
      <c r="C347" s="2" t="s">
        <v>37</v>
      </c>
      <c r="D347">
        <f>VLOOKUP(MOD(A347,100),Sheet2!$G$2:$H$24,2,FALSE)*VLOOKUP(INT(MOD(A347,10000)/100),Sheet2!$L$2:$M$16,2,FALSE)</f>
        <v>25.900000000000006</v>
      </c>
      <c r="E347" s="2">
        <v>23</v>
      </c>
      <c r="F347" s="3" t="str">
        <f>F342</f>
        <v>[[50000,2],[50003,45]]</v>
      </c>
      <c r="G347" s="2">
        <f>G342</f>
        <v>0.25</v>
      </c>
      <c r="H347" s="2" t="s">
        <v>20</v>
      </c>
      <c r="I347" s="2">
        <v>2</v>
      </c>
      <c r="J347" s="2">
        <f>J342</f>
        <v>50</v>
      </c>
      <c r="K347" s="2">
        <f>K346</f>
        <v>20</v>
      </c>
      <c r="L347" s="1" t="str">
        <f>Sheet1!L347</f>
        <v>[{"bid":15002,"type":5,"num":18},{"bid":16004,"type":6,"num":6},{"bid":14001,"type":4,"num":18000}]</v>
      </c>
    </row>
    <row r="348" spans="1:12" x14ac:dyDescent="0.2">
      <c r="A348">
        <v>20101</v>
      </c>
      <c r="B348">
        <f>A348+1</f>
        <v>20102</v>
      </c>
      <c r="C348" t="s">
        <v>41</v>
      </c>
      <c r="D348">
        <f>VLOOKUP(MOD(A348,100),Sheet2!$G$2:$H$24,2,FALSE)*VLOOKUP(INT(MOD(A348,10000)/100),Sheet2!$L$2:$M$16,2,FALSE)</f>
        <v>0.3</v>
      </c>
      <c r="E348">
        <v>1</v>
      </c>
      <c r="F348" s="1" t="s">
        <v>28</v>
      </c>
      <c r="G348">
        <v>0.15</v>
      </c>
      <c r="H348" s="1" t="s">
        <v>21</v>
      </c>
      <c r="I348">
        <v>1</v>
      </c>
      <c r="J348">
        <v>22</v>
      </c>
      <c r="K348">
        <v>1</v>
      </c>
      <c r="L348" s="1" t="str">
        <f>Sheet1!L348</f>
        <v>[]</v>
      </c>
    </row>
    <row r="349" spans="1:12" x14ac:dyDescent="0.2">
      <c r="A349">
        <f>A348+1</f>
        <v>20102</v>
      </c>
      <c r="B349">
        <f t="shared" ref="B349:B369" si="162">A349+1</f>
        <v>20103</v>
      </c>
      <c r="C349" t="s">
        <v>42</v>
      </c>
      <c r="D349">
        <f>VLOOKUP(MOD(A349,100),Sheet2!$G$2:$H$24,2,FALSE)*VLOOKUP(INT(MOD(A349,10000)/100),Sheet2!$L$2:$M$16,2,FALSE)</f>
        <v>0.35699999999999998</v>
      </c>
      <c r="E349">
        <v>2</v>
      </c>
      <c r="F349" s="1" t="s">
        <v>29</v>
      </c>
      <c r="G349">
        <v>0.25</v>
      </c>
      <c r="H349" t="str">
        <f>H348</f>
        <v>[80011,80012,80013,80014]</v>
      </c>
      <c r="I349">
        <v>1</v>
      </c>
      <c r="J349">
        <v>22</v>
      </c>
      <c r="K349">
        <f>K348+1</f>
        <v>2</v>
      </c>
      <c r="L349" s="1" t="str">
        <f>Sheet1!L349</f>
        <v>[{"bid":14001,"type":4,"num":100}]</v>
      </c>
    </row>
    <row r="350" spans="1:12" x14ac:dyDescent="0.2">
      <c r="A350">
        <f t="shared" ref="A350:A370" si="163">A349+1</f>
        <v>20103</v>
      </c>
      <c r="B350">
        <f t="shared" si="162"/>
        <v>20104</v>
      </c>
      <c r="C350" t="s">
        <v>43</v>
      </c>
      <c r="D350">
        <f>VLOOKUP(MOD(A350,100),Sheet2!$G$2:$H$24,2,FALSE)*VLOOKUP(INT(MOD(A350,10000)/100),Sheet2!$L$2:$M$16,2,FALSE)</f>
        <v>0.41399999999999998</v>
      </c>
      <c r="E350">
        <v>3</v>
      </c>
      <c r="F350" s="1" t="str">
        <f t="shared" ref="F350:F357" si="164">F348</f>
        <v>[[50000,1],[50011,65]]</v>
      </c>
      <c r="G350">
        <v>0.15</v>
      </c>
      <c r="H350" t="str">
        <f t="shared" ref="H350:H413" si="165">H349</f>
        <v>[80011,80012,80013,80014]</v>
      </c>
      <c r="I350">
        <v>1</v>
      </c>
      <c r="J350">
        <v>22</v>
      </c>
      <c r="K350">
        <f t="shared" ref="K350:K357" si="166">K349+1</f>
        <v>3</v>
      </c>
      <c r="L350" s="1" t="str">
        <f>Sheet1!L350</f>
        <v>[{"bid":14001,"type":4,"num":200}]</v>
      </c>
    </row>
    <row r="351" spans="1:12" x14ac:dyDescent="0.2">
      <c r="A351">
        <f t="shared" si="163"/>
        <v>20104</v>
      </c>
      <c r="B351">
        <f t="shared" si="162"/>
        <v>20105</v>
      </c>
      <c r="C351" t="s">
        <v>44</v>
      </c>
      <c r="D351">
        <f>VLOOKUP(MOD(A351,100),Sheet2!$G$2:$H$24,2,FALSE)*VLOOKUP(INT(MOD(A351,10000)/100),Sheet2!$L$2:$M$16,2,FALSE)</f>
        <v>0.47099999999999992</v>
      </c>
      <c r="E351">
        <v>4</v>
      </c>
      <c r="F351" s="1" t="str">
        <f t="shared" si="164"/>
        <v>[[50012,39]]</v>
      </c>
      <c r="G351">
        <v>0.25</v>
      </c>
      <c r="H351" t="str">
        <f t="shared" si="165"/>
        <v>[80011,80012,80013,80014]</v>
      </c>
      <c r="I351">
        <v>1</v>
      </c>
      <c r="J351">
        <v>22</v>
      </c>
      <c r="K351">
        <f t="shared" si="166"/>
        <v>4</v>
      </c>
      <c r="L351" s="1" t="str">
        <f>Sheet1!L351</f>
        <v>[{"bid":14001,"type":4,"num":300}]</v>
      </c>
    </row>
    <row r="352" spans="1:12" x14ac:dyDescent="0.2">
      <c r="A352">
        <f t="shared" si="163"/>
        <v>20105</v>
      </c>
      <c r="B352">
        <f t="shared" si="162"/>
        <v>20106</v>
      </c>
      <c r="C352" t="s">
        <v>45</v>
      </c>
      <c r="D352">
        <f>VLOOKUP(MOD(A352,100),Sheet2!$G$2:$H$24,2,FALSE)*VLOOKUP(INT(MOD(A352,10000)/100),Sheet2!$L$2:$M$16,2,FALSE)</f>
        <v>0.52799999999999991</v>
      </c>
      <c r="E352">
        <v>5</v>
      </c>
      <c r="F352" s="1" t="str">
        <f t="shared" si="164"/>
        <v>[[50000,1],[50011,65]]</v>
      </c>
      <c r="G352">
        <v>0.15</v>
      </c>
      <c r="H352" t="str">
        <f t="shared" si="165"/>
        <v>[80011,80012,80013,80014]</v>
      </c>
      <c r="I352">
        <v>1</v>
      </c>
      <c r="J352">
        <v>22</v>
      </c>
      <c r="K352">
        <f t="shared" si="166"/>
        <v>5</v>
      </c>
      <c r="L352" s="1" t="str">
        <f>Sheet1!L352</f>
        <v>[{"bid":14001,"type":4,"num":500}]</v>
      </c>
    </row>
    <row r="353" spans="1:12" x14ac:dyDescent="0.2">
      <c r="A353">
        <f t="shared" si="163"/>
        <v>20106</v>
      </c>
      <c r="B353">
        <f t="shared" si="162"/>
        <v>20107</v>
      </c>
      <c r="C353" t="s">
        <v>46</v>
      </c>
      <c r="D353">
        <f>VLOOKUP(MOD(A353,100),Sheet2!$G$2:$H$24,2,FALSE)*VLOOKUP(INT(MOD(A353,10000)/100),Sheet2!$L$2:$M$16,2,FALSE)</f>
        <v>0.58499999999999985</v>
      </c>
      <c r="E353">
        <v>6</v>
      </c>
      <c r="F353" s="1" t="str">
        <f t="shared" si="164"/>
        <v>[[50012,39]]</v>
      </c>
      <c r="G353">
        <v>0.25</v>
      </c>
      <c r="H353" t="str">
        <f t="shared" si="165"/>
        <v>[80011,80012,80013,80014]</v>
      </c>
      <c r="I353">
        <v>1</v>
      </c>
      <c r="J353">
        <v>22</v>
      </c>
      <c r="K353">
        <f t="shared" si="166"/>
        <v>6</v>
      </c>
      <c r="L353" s="1" t="str">
        <f>Sheet1!L353</f>
        <v>[{"bid":14001,"type":4,"num":700}]</v>
      </c>
    </row>
    <row r="354" spans="1:12" x14ac:dyDescent="0.2">
      <c r="A354">
        <f t="shared" si="163"/>
        <v>20107</v>
      </c>
      <c r="B354">
        <f t="shared" si="162"/>
        <v>20108</v>
      </c>
      <c r="C354" t="s">
        <v>47</v>
      </c>
      <c r="D354">
        <f>VLOOKUP(MOD(A354,100),Sheet2!$G$2:$H$24,2,FALSE)*VLOOKUP(INT(MOD(A354,10000)/100),Sheet2!$L$2:$M$16,2,FALSE)</f>
        <v>0.6419999999999999</v>
      </c>
      <c r="E354">
        <v>7</v>
      </c>
      <c r="F354" s="1" t="str">
        <f t="shared" si="164"/>
        <v>[[50000,1],[50011,65]]</v>
      </c>
      <c r="G354">
        <v>0.15</v>
      </c>
      <c r="H354" t="str">
        <f t="shared" si="165"/>
        <v>[80011,80012,80013,80014]</v>
      </c>
      <c r="I354">
        <v>1</v>
      </c>
      <c r="J354">
        <v>22</v>
      </c>
      <c r="K354">
        <f t="shared" si="166"/>
        <v>7</v>
      </c>
      <c r="L354" s="1" t="str">
        <f>Sheet1!L354</f>
        <v>[{"bid":14001,"type":4,"num":900}]</v>
      </c>
    </row>
    <row r="355" spans="1:12" x14ac:dyDescent="0.2">
      <c r="A355">
        <f t="shared" si="163"/>
        <v>20108</v>
      </c>
      <c r="B355">
        <f t="shared" si="162"/>
        <v>20109</v>
      </c>
      <c r="C355" t="s">
        <v>48</v>
      </c>
      <c r="D355">
        <f>VLOOKUP(MOD(A355,100),Sheet2!$G$2:$H$24,2,FALSE)*VLOOKUP(INT(MOD(A355,10000)/100),Sheet2!$L$2:$M$16,2,FALSE)</f>
        <v>0.69899999999999984</v>
      </c>
      <c r="E355">
        <v>8</v>
      </c>
      <c r="F355" s="1" t="str">
        <f t="shared" si="164"/>
        <v>[[50012,39]]</v>
      </c>
      <c r="G355">
        <v>0.25</v>
      </c>
      <c r="H355" t="str">
        <f t="shared" si="165"/>
        <v>[80011,80012,80013,80014]</v>
      </c>
      <c r="I355">
        <v>1</v>
      </c>
      <c r="J355">
        <v>22</v>
      </c>
      <c r="K355">
        <f t="shared" si="166"/>
        <v>8</v>
      </c>
      <c r="L355" s="1" t="str">
        <f>Sheet1!L355</f>
        <v>[{"bid":15003,"type":5,"num":1},{"bid":14001,"type":4,"num":1100}]</v>
      </c>
    </row>
    <row r="356" spans="1:12" x14ac:dyDescent="0.2">
      <c r="A356">
        <f t="shared" si="163"/>
        <v>20109</v>
      </c>
      <c r="B356">
        <f t="shared" si="162"/>
        <v>20110</v>
      </c>
      <c r="C356" t="s">
        <v>49</v>
      </c>
      <c r="D356">
        <f>VLOOKUP(MOD(A356,100),Sheet2!$G$2:$H$24,2,FALSE)*VLOOKUP(INT(MOD(A356,10000)/100),Sheet2!$L$2:$M$16,2,FALSE)</f>
        <v>0.75599999999999989</v>
      </c>
      <c r="E356">
        <v>9</v>
      </c>
      <c r="F356" s="1" t="str">
        <f t="shared" si="164"/>
        <v>[[50000,1],[50011,65]]</v>
      </c>
      <c r="G356">
        <v>0.15</v>
      </c>
      <c r="H356" t="str">
        <f t="shared" si="165"/>
        <v>[80011,80012,80013,80014]</v>
      </c>
      <c r="I356">
        <v>1</v>
      </c>
      <c r="J356">
        <v>22</v>
      </c>
      <c r="K356">
        <f t="shared" si="166"/>
        <v>9</v>
      </c>
      <c r="L356" s="1" t="str">
        <f>Sheet1!L356</f>
        <v>[{"bid":15003,"type":5,"num":1},{"bid":14001,"type":4,"num":1300}]</v>
      </c>
    </row>
    <row r="357" spans="1:12" x14ac:dyDescent="0.2">
      <c r="A357">
        <f t="shared" si="163"/>
        <v>20110</v>
      </c>
      <c r="B357">
        <f t="shared" si="162"/>
        <v>20111</v>
      </c>
      <c r="C357" s="1" t="s">
        <v>50</v>
      </c>
      <c r="D357">
        <f>VLOOKUP(MOD(A357,100),Sheet2!$G$2:$H$24,2,FALSE)*VLOOKUP(INT(MOD(A357,10000)/100),Sheet2!$L$2:$M$16,2,FALSE)</f>
        <v>0.81299999999999983</v>
      </c>
      <c r="E357">
        <v>10</v>
      </c>
      <c r="F357" s="1" t="str">
        <f t="shared" si="164"/>
        <v>[[50012,39]]</v>
      </c>
      <c r="G357">
        <v>0.25</v>
      </c>
      <c r="H357" t="str">
        <f t="shared" si="165"/>
        <v>[80011,80012,80013,80014]</v>
      </c>
      <c r="I357">
        <v>1</v>
      </c>
      <c r="J357">
        <v>22</v>
      </c>
      <c r="K357">
        <f t="shared" si="166"/>
        <v>10</v>
      </c>
      <c r="L357" s="1" t="str">
        <f>Sheet1!L357</f>
        <v>[{"bid":15003,"type":5,"num":1},{"bid":14001,"type":4,"num":1500}]</v>
      </c>
    </row>
    <row r="358" spans="1:12" x14ac:dyDescent="0.2">
      <c r="A358">
        <f t="shared" si="163"/>
        <v>20111</v>
      </c>
      <c r="B358">
        <f t="shared" si="162"/>
        <v>20112</v>
      </c>
      <c r="C358" s="1" t="s">
        <v>38</v>
      </c>
      <c r="D358">
        <f>VLOOKUP(MOD(A358,100),Sheet2!$G$2:$H$24,2,FALSE)*VLOOKUP(INT(MOD(A358,10000)/100),Sheet2!$L$2:$M$16,2,FALSE)</f>
        <v>0.86999999999999977</v>
      </c>
      <c r="E358">
        <v>11</v>
      </c>
      <c r="F358" s="1" t="s">
        <v>64</v>
      </c>
      <c r="G358">
        <v>0.25</v>
      </c>
      <c r="H358" t="str">
        <f t="shared" si="165"/>
        <v>[80011,80012,80013,80014]</v>
      </c>
      <c r="I358">
        <v>2</v>
      </c>
      <c r="J358">
        <v>50</v>
      </c>
      <c r="K358">
        <f>K357</f>
        <v>10</v>
      </c>
      <c r="L358" s="1" t="str">
        <f>Sheet1!L358</f>
        <v>[{"bid":15003,"type":5,"num":1},{"bid":14001,"type":4,"num":1700}]</v>
      </c>
    </row>
    <row r="359" spans="1:12" x14ac:dyDescent="0.2">
      <c r="A359">
        <f t="shared" si="163"/>
        <v>20112</v>
      </c>
      <c r="B359">
        <f t="shared" si="162"/>
        <v>20113</v>
      </c>
      <c r="C359" t="s">
        <v>51</v>
      </c>
      <c r="D359">
        <f>VLOOKUP(MOD(A359,100),Sheet2!$G$2:$H$24,2,FALSE)*VLOOKUP(INT(MOD(A359,10000)/100),Sheet2!$L$2:$M$16,2,FALSE)</f>
        <v>0.92699999999999982</v>
      </c>
      <c r="E359">
        <v>12</v>
      </c>
      <c r="F359" s="1" t="str">
        <f>F348</f>
        <v>[[50000,1],[50011,65]]</v>
      </c>
      <c r="G359">
        <f t="shared" ref="G359:G364" si="167">G348</f>
        <v>0.15</v>
      </c>
      <c r="H359" t="str">
        <f t="shared" si="165"/>
        <v>[80011,80012,80013,80014]</v>
      </c>
      <c r="I359">
        <v>1</v>
      </c>
      <c r="J359">
        <f>J348</f>
        <v>22</v>
      </c>
      <c r="K359">
        <f>K358+1</f>
        <v>11</v>
      </c>
      <c r="L359" s="1" t="str">
        <f>Sheet1!L359</f>
        <v>[{"bid":15003,"type":5,"num":1},{"bid":14001,"type":4,"num":1900}]</v>
      </c>
    </row>
    <row r="360" spans="1:12" x14ac:dyDescent="0.2">
      <c r="A360">
        <f t="shared" si="163"/>
        <v>20113</v>
      </c>
      <c r="B360">
        <f t="shared" si="162"/>
        <v>20114</v>
      </c>
      <c r="C360" t="s">
        <v>52</v>
      </c>
      <c r="D360">
        <f>VLOOKUP(MOD(A360,100),Sheet2!$G$2:$H$24,2,FALSE)*VLOOKUP(INT(MOD(A360,10000)/100),Sheet2!$L$2:$M$16,2,FALSE)</f>
        <v>0.98399999999999976</v>
      </c>
      <c r="E360">
        <v>13</v>
      </c>
      <c r="F360" s="1" t="str">
        <f t="shared" ref="F360:F364" si="168">F349</f>
        <v>[[50012,39]]</v>
      </c>
      <c r="G360">
        <f t="shared" si="167"/>
        <v>0.25</v>
      </c>
      <c r="H360" t="str">
        <f t="shared" si="165"/>
        <v>[80011,80012,80013,80014]</v>
      </c>
      <c r="I360">
        <v>1</v>
      </c>
      <c r="J360">
        <f t="shared" ref="J360:J364" si="169">J349</f>
        <v>22</v>
      </c>
      <c r="K360">
        <f t="shared" ref="K360:K364" si="170">K359+1</f>
        <v>12</v>
      </c>
      <c r="L360" s="1" t="str">
        <f>Sheet1!L360</f>
        <v>[{"bid":15003,"type":5,"num":2},{"bid":14001,"type":4,"num":2100}]</v>
      </c>
    </row>
    <row r="361" spans="1:12" x14ac:dyDescent="0.2">
      <c r="A361">
        <f t="shared" si="163"/>
        <v>20114</v>
      </c>
      <c r="B361">
        <f t="shared" si="162"/>
        <v>20115</v>
      </c>
      <c r="C361" t="s">
        <v>53</v>
      </c>
      <c r="D361">
        <f>VLOOKUP(MOD(A361,100),Sheet2!$G$2:$H$24,2,FALSE)*VLOOKUP(INT(MOD(A361,10000)/100),Sheet2!$L$2:$M$16,2,FALSE)</f>
        <v>1.0409999999999997</v>
      </c>
      <c r="E361">
        <v>14</v>
      </c>
      <c r="F361" s="1" t="str">
        <f t="shared" si="168"/>
        <v>[[50000,1],[50011,65]]</v>
      </c>
      <c r="G361">
        <f t="shared" si="167"/>
        <v>0.15</v>
      </c>
      <c r="H361" t="str">
        <f t="shared" si="165"/>
        <v>[80011,80012,80013,80014]</v>
      </c>
      <c r="I361">
        <v>1</v>
      </c>
      <c r="J361">
        <f t="shared" si="169"/>
        <v>22</v>
      </c>
      <c r="K361">
        <f t="shared" si="170"/>
        <v>13</v>
      </c>
      <c r="L361" s="1" t="str">
        <f>Sheet1!L361</f>
        <v>[{"bid":15003,"type":5,"num":2},{"bid":14001,"type":4,"num":2300}]</v>
      </c>
    </row>
    <row r="362" spans="1:12" x14ac:dyDescent="0.2">
      <c r="A362">
        <f t="shared" si="163"/>
        <v>20115</v>
      </c>
      <c r="B362">
        <f t="shared" si="162"/>
        <v>20116</v>
      </c>
      <c r="C362" t="s">
        <v>54</v>
      </c>
      <c r="D362">
        <f>VLOOKUP(MOD(A362,100),Sheet2!$G$2:$H$24,2,FALSE)*VLOOKUP(INT(MOD(A362,10000)/100),Sheet2!$L$2:$M$16,2,FALSE)</f>
        <v>1.0979999999999996</v>
      </c>
      <c r="E362">
        <v>15</v>
      </c>
      <c r="F362" s="1" t="str">
        <f t="shared" si="168"/>
        <v>[[50012,39]]</v>
      </c>
      <c r="G362">
        <f t="shared" si="167"/>
        <v>0.25</v>
      </c>
      <c r="H362" t="str">
        <f t="shared" si="165"/>
        <v>[80011,80012,80013,80014]</v>
      </c>
      <c r="I362">
        <v>1</v>
      </c>
      <c r="J362">
        <f t="shared" si="169"/>
        <v>22</v>
      </c>
      <c r="K362">
        <f t="shared" si="170"/>
        <v>14</v>
      </c>
      <c r="L362" s="1" t="str">
        <f>Sheet1!L362</f>
        <v>[{"bid":15003,"type":5,"num":2},{"bid":14001,"type":4,"num":2500}]</v>
      </c>
    </row>
    <row r="363" spans="1:12" x14ac:dyDescent="0.2">
      <c r="A363">
        <f t="shared" si="163"/>
        <v>20116</v>
      </c>
      <c r="B363">
        <f t="shared" si="162"/>
        <v>20117</v>
      </c>
      <c r="C363" t="s">
        <v>55</v>
      </c>
      <c r="D363">
        <f>VLOOKUP(MOD(A363,100),Sheet2!$G$2:$H$24,2,FALSE)*VLOOKUP(INT(MOD(A363,10000)/100),Sheet2!$L$2:$M$16,2,FALSE)</f>
        <v>1.1549999999999998</v>
      </c>
      <c r="E363">
        <v>16</v>
      </c>
      <c r="F363" s="1" t="str">
        <f t="shared" si="168"/>
        <v>[[50000,1],[50011,65]]</v>
      </c>
      <c r="G363">
        <f t="shared" si="167"/>
        <v>0.15</v>
      </c>
      <c r="H363" t="str">
        <f t="shared" si="165"/>
        <v>[80011,80012,80013,80014]</v>
      </c>
      <c r="I363">
        <v>1</v>
      </c>
      <c r="J363">
        <f t="shared" si="169"/>
        <v>22</v>
      </c>
      <c r="K363">
        <f t="shared" si="170"/>
        <v>15</v>
      </c>
      <c r="L363" s="1" t="str">
        <f>Sheet1!L363</f>
        <v>[{"bid":15003,"type":5,"num":2},{"bid":14001,"type":4,"num":2700}]</v>
      </c>
    </row>
    <row r="364" spans="1:12" x14ac:dyDescent="0.2">
      <c r="A364">
        <f t="shared" si="163"/>
        <v>20117</v>
      </c>
      <c r="B364">
        <f t="shared" si="162"/>
        <v>20118</v>
      </c>
      <c r="C364" s="1" t="s">
        <v>56</v>
      </c>
      <c r="D364">
        <f>VLOOKUP(MOD(A364,100),Sheet2!$G$2:$H$24,2,FALSE)*VLOOKUP(INT(MOD(A364,10000)/100),Sheet2!$L$2:$M$16,2,FALSE)</f>
        <v>1.2119999999999997</v>
      </c>
      <c r="E364">
        <v>17</v>
      </c>
      <c r="F364" s="1" t="str">
        <f t="shared" si="168"/>
        <v>[[50012,39]]</v>
      </c>
      <c r="G364">
        <f t="shared" si="167"/>
        <v>0.25</v>
      </c>
      <c r="H364" t="str">
        <f t="shared" si="165"/>
        <v>[80011,80012,80013,80014]</v>
      </c>
      <c r="I364">
        <v>1</v>
      </c>
      <c r="J364">
        <f t="shared" si="169"/>
        <v>22</v>
      </c>
      <c r="K364">
        <f t="shared" si="170"/>
        <v>16</v>
      </c>
      <c r="L364" s="1" t="str">
        <f>Sheet1!L364</f>
        <v>[{"bid":15003,"type":5,"num":2},{"bid":16005,"type":6,"num":1},{"bid":14001,"type":4,"num":2900}]</v>
      </c>
    </row>
    <row r="365" spans="1:12" x14ac:dyDescent="0.2">
      <c r="A365">
        <f t="shared" si="163"/>
        <v>20118</v>
      </c>
      <c r="B365">
        <f t="shared" si="162"/>
        <v>20119</v>
      </c>
      <c r="C365" t="s">
        <v>37</v>
      </c>
      <c r="D365">
        <f>VLOOKUP(MOD(A365,100),Sheet2!$G$2:$H$24,2,FALSE)*VLOOKUP(INT(MOD(A365,10000)/100),Sheet2!$L$2:$M$16,2,FALSE)</f>
        <v>1.2689999999999999</v>
      </c>
      <c r="E365">
        <v>18</v>
      </c>
      <c r="F365" s="1" t="str">
        <f t="shared" ref="F365:G369" si="171">F358</f>
        <v>[[50000,2],[50013,45]]</v>
      </c>
      <c r="G365">
        <f t="shared" si="171"/>
        <v>0.25</v>
      </c>
      <c r="H365" t="str">
        <f t="shared" si="165"/>
        <v>[80011,80012,80013,80014]</v>
      </c>
      <c r="I365">
        <v>2</v>
      </c>
      <c r="J365">
        <f>J358</f>
        <v>50</v>
      </c>
      <c r="K365">
        <f>K364</f>
        <v>16</v>
      </c>
      <c r="L365" s="1" t="str">
        <f>Sheet1!L365</f>
        <v>[{"bid":15003,"type":5,"num":3},{"bid":16005,"type":6,"num":1},{"bid":14001,"type":4,"num":3100}]</v>
      </c>
    </row>
    <row r="366" spans="1:12" x14ac:dyDescent="0.2">
      <c r="A366">
        <f t="shared" si="163"/>
        <v>20119</v>
      </c>
      <c r="B366">
        <f t="shared" si="162"/>
        <v>20120</v>
      </c>
      <c r="C366" s="1" t="s">
        <v>57</v>
      </c>
      <c r="D366">
        <f>VLOOKUP(MOD(A366,100),Sheet2!$G$2:$H$24,2,FALSE)*VLOOKUP(INT(MOD(A366,10000)/100),Sheet2!$L$2:$M$16,2,FALSE)</f>
        <v>1.3259999999999998</v>
      </c>
      <c r="E366">
        <v>19</v>
      </c>
      <c r="F366" s="1" t="str">
        <f t="shared" si="171"/>
        <v>[[50000,1],[50011,65]]</v>
      </c>
      <c r="G366">
        <f t="shared" si="171"/>
        <v>0.15</v>
      </c>
      <c r="H366" t="str">
        <f t="shared" si="165"/>
        <v>[80011,80012,80013,80014]</v>
      </c>
      <c r="I366">
        <v>1</v>
      </c>
      <c r="J366">
        <f>J359</f>
        <v>22</v>
      </c>
      <c r="K366">
        <f>K365+1</f>
        <v>17</v>
      </c>
      <c r="L366" s="1" t="str">
        <f>Sheet1!L366</f>
        <v>[{"bid":15003,"type":5,"num":3},{"bid":16005,"type":6,"num":1},{"bid":14001,"type":4,"num":3300}]</v>
      </c>
    </row>
    <row r="367" spans="1:12" x14ac:dyDescent="0.2">
      <c r="A367">
        <f t="shared" si="163"/>
        <v>20120</v>
      </c>
      <c r="B367">
        <f t="shared" si="162"/>
        <v>20121</v>
      </c>
      <c r="C367" s="1" t="s">
        <v>58</v>
      </c>
      <c r="D367">
        <f>VLOOKUP(MOD(A367,100),Sheet2!$G$2:$H$24,2,FALSE)*VLOOKUP(INT(MOD(A367,10000)/100),Sheet2!$L$2:$M$16,2,FALSE)</f>
        <v>1.383</v>
      </c>
      <c r="E367">
        <v>20</v>
      </c>
      <c r="F367" s="1" t="str">
        <f t="shared" si="171"/>
        <v>[[50012,39]]</v>
      </c>
      <c r="G367">
        <f t="shared" si="171"/>
        <v>0.25</v>
      </c>
      <c r="H367" t="str">
        <f t="shared" si="165"/>
        <v>[80011,80012,80013,80014]</v>
      </c>
      <c r="I367">
        <v>1</v>
      </c>
      <c r="J367">
        <f>J360</f>
        <v>22</v>
      </c>
      <c r="K367">
        <f t="shared" ref="K367:K369" si="172">K366+1</f>
        <v>18</v>
      </c>
      <c r="L367" s="1" t="str">
        <f>Sheet1!L367</f>
        <v>[{"bid":15003,"type":5,"num":3},{"bid":16005,"type":6,"num":1},{"bid":14001,"type":4,"num":3500}]</v>
      </c>
    </row>
    <row r="368" spans="1:12" x14ac:dyDescent="0.2">
      <c r="A368">
        <f t="shared" si="163"/>
        <v>20121</v>
      </c>
      <c r="B368">
        <f t="shared" si="162"/>
        <v>20122</v>
      </c>
      <c r="C368" s="1" t="s">
        <v>59</v>
      </c>
      <c r="D368">
        <f>VLOOKUP(MOD(A368,100),Sheet2!$G$2:$H$24,2,FALSE)*VLOOKUP(INT(MOD(A368,10000)/100),Sheet2!$L$2:$M$16,2,FALSE)</f>
        <v>1.4400000000000002</v>
      </c>
      <c r="E368">
        <v>21</v>
      </c>
      <c r="F368" s="1" t="str">
        <f t="shared" si="171"/>
        <v>[[50000,1],[50011,65]]</v>
      </c>
      <c r="G368">
        <f t="shared" si="171"/>
        <v>0.15</v>
      </c>
      <c r="H368" t="str">
        <f t="shared" si="165"/>
        <v>[80011,80012,80013,80014]</v>
      </c>
      <c r="I368">
        <v>1</v>
      </c>
      <c r="J368">
        <f>J361</f>
        <v>22</v>
      </c>
      <c r="K368">
        <f t="shared" si="172"/>
        <v>19</v>
      </c>
      <c r="L368" s="1" t="str">
        <f>Sheet1!L368</f>
        <v>[{"bid":15003,"type":5,"num":3},{"bid":16005,"type":6,"num":1},{"bid":14001,"type":4,"num":3700}]</v>
      </c>
    </row>
    <row r="369" spans="1:12" x14ac:dyDescent="0.2">
      <c r="A369">
        <f t="shared" si="163"/>
        <v>20122</v>
      </c>
      <c r="B369">
        <f t="shared" si="162"/>
        <v>20123</v>
      </c>
      <c r="C369" s="1" t="s">
        <v>60</v>
      </c>
      <c r="D369">
        <f>VLOOKUP(MOD(A369,100),Sheet2!$G$2:$H$24,2,FALSE)*VLOOKUP(INT(MOD(A369,10000)/100),Sheet2!$L$2:$M$16,2,FALSE)</f>
        <v>1.4970000000000003</v>
      </c>
      <c r="E369">
        <v>22</v>
      </c>
      <c r="F369" s="1" t="str">
        <f t="shared" si="171"/>
        <v>[[50012,39]]</v>
      </c>
      <c r="G369">
        <f t="shared" si="171"/>
        <v>0.25</v>
      </c>
      <c r="H369" t="str">
        <f t="shared" si="165"/>
        <v>[80011,80012,80013,80014]</v>
      </c>
      <c r="I369">
        <v>1</v>
      </c>
      <c r="J369">
        <f>J362</f>
        <v>22</v>
      </c>
      <c r="K369">
        <f t="shared" si="172"/>
        <v>20</v>
      </c>
      <c r="L369" s="1" t="str">
        <f>Sheet1!L369</f>
        <v>[{"bid":15003,"type":5,"num":3},{"bid":16005,"type":6,"num":1},{"bid":14001,"type":4,"num":3900}]</v>
      </c>
    </row>
    <row r="370" spans="1:12" x14ac:dyDescent="0.2">
      <c r="A370">
        <f t="shared" si="163"/>
        <v>20123</v>
      </c>
      <c r="B370">
        <v>-1</v>
      </c>
      <c r="C370" t="s">
        <v>37</v>
      </c>
      <c r="D370">
        <f>VLOOKUP(MOD(A370,100),Sheet2!$G$2:$H$24,2,FALSE)*VLOOKUP(INT(MOD(A370,10000)/100),Sheet2!$L$2:$M$16,2,FALSE)</f>
        <v>1.5540000000000005</v>
      </c>
      <c r="E370">
        <v>23</v>
      </c>
      <c r="F370" s="1" t="str">
        <f>F365</f>
        <v>[[50000,2],[50013,45]]</v>
      </c>
      <c r="G370">
        <f>G365</f>
        <v>0.25</v>
      </c>
      <c r="H370" t="str">
        <f t="shared" si="165"/>
        <v>[80011,80012,80013,80014]</v>
      </c>
      <c r="I370">
        <v>2</v>
      </c>
      <c r="J370">
        <f>J365</f>
        <v>50</v>
      </c>
      <c r="K370">
        <f>K369</f>
        <v>20</v>
      </c>
      <c r="L370" s="1" t="str">
        <f>Sheet1!L370</f>
        <v>[{"bid":15003,"type":5,"num":4},{"bid":16005,"type":6,"num":1},{"bid":14001,"type":4,"num":4000}]</v>
      </c>
    </row>
    <row r="371" spans="1:12" x14ac:dyDescent="0.2">
      <c r="A371">
        <f>A348+100</f>
        <v>20201</v>
      </c>
      <c r="B371">
        <f>A371+1</f>
        <v>20202</v>
      </c>
      <c r="C371" t="s">
        <v>41</v>
      </c>
      <c r="D371">
        <f>VLOOKUP(MOD(A371,100),Sheet2!$G$2:$H$24,2,FALSE)*VLOOKUP(INT(MOD(A371,10000)/100),Sheet2!$L$2:$M$16,2,FALSE)</f>
        <v>0.5</v>
      </c>
      <c r="E371">
        <v>1</v>
      </c>
      <c r="F371" s="1" t="str">
        <f>F348</f>
        <v>[[50000,1],[50011,65]]</v>
      </c>
      <c r="G371">
        <f>G348</f>
        <v>0.15</v>
      </c>
      <c r="H371" t="str">
        <f t="shared" si="165"/>
        <v>[80011,80012,80013,80014]</v>
      </c>
      <c r="I371">
        <v>1</v>
      </c>
      <c r="J371">
        <v>22</v>
      </c>
      <c r="K371">
        <v>1</v>
      </c>
      <c r="L371" s="1" t="str">
        <f>Sheet1!L371</f>
        <v>[]</v>
      </c>
    </row>
    <row r="372" spans="1:12" x14ac:dyDescent="0.2">
      <c r="A372">
        <f>A371+1</f>
        <v>20202</v>
      </c>
      <c r="B372">
        <f t="shared" ref="B372:B392" si="173">A372+1</f>
        <v>20203</v>
      </c>
      <c r="C372" t="s">
        <v>42</v>
      </c>
      <c r="D372">
        <f>VLOOKUP(MOD(A372,100),Sheet2!$G$2:$H$24,2,FALSE)*VLOOKUP(INT(MOD(A372,10000)/100),Sheet2!$L$2:$M$16,2,FALSE)</f>
        <v>0.59499999999999997</v>
      </c>
      <c r="E372">
        <v>2</v>
      </c>
      <c r="F372" s="1" t="str">
        <f t="shared" ref="F372:G435" si="174">F349</f>
        <v>[[50012,39]]</v>
      </c>
      <c r="G372">
        <f t="shared" si="174"/>
        <v>0.25</v>
      </c>
      <c r="H372" t="str">
        <f t="shared" si="165"/>
        <v>[80011,80012,80013,80014]</v>
      </c>
      <c r="I372">
        <v>1</v>
      </c>
      <c r="J372">
        <v>22</v>
      </c>
      <c r="K372">
        <f>K371+1</f>
        <v>2</v>
      </c>
      <c r="L372" s="1" t="str">
        <f>Sheet1!L372</f>
        <v>[{"bid":14001,"type":4,"num":125}]</v>
      </c>
    </row>
    <row r="373" spans="1:12" x14ac:dyDescent="0.2">
      <c r="A373">
        <f t="shared" ref="A373:A393" si="175">A372+1</f>
        <v>20203</v>
      </c>
      <c r="B373">
        <f t="shared" si="173"/>
        <v>20204</v>
      </c>
      <c r="C373" t="s">
        <v>43</v>
      </c>
      <c r="D373">
        <f>VLOOKUP(MOD(A373,100),Sheet2!$G$2:$H$24,2,FALSE)*VLOOKUP(INT(MOD(A373,10000)/100),Sheet2!$L$2:$M$16,2,FALSE)</f>
        <v>0.69</v>
      </c>
      <c r="E373">
        <v>3</v>
      </c>
      <c r="F373" s="1" t="str">
        <f t="shared" si="174"/>
        <v>[[50000,1],[50011,65]]</v>
      </c>
      <c r="G373">
        <f t="shared" si="174"/>
        <v>0.15</v>
      </c>
      <c r="H373" t="str">
        <f t="shared" si="165"/>
        <v>[80011,80012,80013,80014]</v>
      </c>
      <c r="I373">
        <v>1</v>
      </c>
      <c r="J373">
        <v>22</v>
      </c>
      <c r="K373">
        <f t="shared" ref="K373:K380" si="176">K372+1</f>
        <v>3</v>
      </c>
      <c r="L373" s="1" t="str">
        <f>Sheet1!L373</f>
        <v>[{"bid":14001,"type":4,"num":250}]</v>
      </c>
    </row>
    <row r="374" spans="1:12" x14ac:dyDescent="0.2">
      <c r="A374">
        <f t="shared" si="175"/>
        <v>20204</v>
      </c>
      <c r="B374">
        <f t="shared" si="173"/>
        <v>20205</v>
      </c>
      <c r="C374" t="s">
        <v>44</v>
      </c>
      <c r="D374">
        <f>VLOOKUP(MOD(A374,100),Sheet2!$G$2:$H$24,2,FALSE)*VLOOKUP(INT(MOD(A374,10000)/100),Sheet2!$L$2:$M$16,2,FALSE)</f>
        <v>0.78499999999999992</v>
      </c>
      <c r="E374">
        <v>4</v>
      </c>
      <c r="F374" s="1" t="str">
        <f t="shared" si="174"/>
        <v>[[50012,39]]</v>
      </c>
      <c r="G374">
        <f t="shared" si="174"/>
        <v>0.25</v>
      </c>
      <c r="H374" t="str">
        <f t="shared" si="165"/>
        <v>[80011,80012,80013,80014]</v>
      </c>
      <c r="I374">
        <v>1</v>
      </c>
      <c r="J374">
        <v>22</v>
      </c>
      <c r="K374">
        <f t="shared" si="176"/>
        <v>4</v>
      </c>
      <c r="L374" s="1" t="str">
        <f>Sheet1!L374</f>
        <v>[{"bid":14001,"type":4,"num":375}]</v>
      </c>
    </row>
    <row r="375" spans="1:12" x14ac:dyDescent="0.2">
      <c r="A375">
        <f t="shared" si="175"/>
        <v>20205</v>
      </c>
      <c r="B375">
        <f t="shared" si="173"/>
        <v>20206</v>
      </c>
      <c r="C375" t="s">
        <v>45</v>
      </c>
      <c r="D375">
        <f>VLOOKUP(MOD(A375,100),Sheet2!$G$2:$H$24,2,FALSE)*VLOOKUP(INT(MOD(A375,10000)/100),Sheet2!$L$2:$M$16,2,FALSE)</f>
        <v>0.87999999999999989</v>
      </c>
      <c r="E375">
        <v>5</v>
      </c>
      <c r="F375" s="1" t="str">
        <f t="shared" si="174"/>
        <v>[[50000,1],[50011,65]]</v>
      </c>
      <c r="G375">
        <f t="shared" si="174"/>
        <v>0.15</v>
      </c>
      <c r="H375" t="str">
        <f t="shared" si="165"/>
        <v>[80011,80012,80013,80014]</v>
      </c>
      <c r="I375">
        <v>1</v>
      </c>
      <c r="J375">
        <v>22</v>
      </c>
      <c r="K375">
        <f t="shared" si="176"/>
        <v>5</v>
      </c>
      <c r="L375" s="1" t="str">
        <f>Sheet1!L375</f>
        <v>[{"bid":14001,"type":4,"num":625}]</v>
      </c>
    </row>
    <row r="376" spans="1:12" x14ac:dyDescent="0.2">
      <c r="A376">
        <f t="shared" si="175"/>
        <v>20206</v>
      </c>
      <c r="B376">
        <f t="shared" si="173"/>
        <v>20207</v>
      </c>
      <c r="C376" t="s">
        <v>46</v>
      </c>
      <c r="D376">
        <f>VLOOKUP(MOD(A376,100),Sheet2!$G$2:$H$24,2,FALSE)*VLOOKUP(INT(MOD(A376,10000)/100),Sheet2!$L$2:$M$16,2,FALSE)</f>
        <v>0.97499999999999987</v>
      </c>
      <c r="E376">
        <v>6</v>
      </c>
      <c r="F376" s="1" t="str">
        <f t="shared" si="174"/>
        <v>[[50012,39]]</v>
      </c>
      <c r="G376">
        <f t="shared" si="174"/>
        <v>0.25</v>
      </c>
      <c r="H376" t="str">
        <f t="shared" si="165"/>
        <v>[80011,80012,80013,80014]</v>
      </c>
      <c r="I376">
        <v>1</v>
      </c>
      <c r="J376">
        <v>22</v>
      </c>
      <c r="K376">
        <f t="shared" si="176"/>
        <v>6</v>
      </c>
      <c r="L376" s="1" t="str">
        <f>Sheet1!L376</f>
        <v>[{"bid":14001,"type":4,"num":875}]</v>
      </c>
    </row>
    <row r="377" spans="1:12" x14ac:dyDescent="0.2">
      <c r="A377">
        <f t="shared" si="175"/>
        <v>20207</v>
      </c>
      <c r="B377">
        <f t="shared" si="173"/>
        <v>20208</v>
      </c>
      <c r="C377" t="s">
        <v>47</v>
      </c>
      <c r="D377">
        <f>VLOOKUP(MOD(A377,100),Sheet2!$G$2:$H$24,2,FALSE)*VLOOKUP(INT(MOD(A377,10000)/100),Sheet2!$L$2:$M$16,2,FALSE)</f>
        <v>1.0699999999999998</v>
      </c>
      <c r="E377">
        <v>7</v>
      </c>
      <c r="F377" s="1" t="str">
        <f t="shared" si="174"/>
        <v>[[50000,1],[50011,65]]</v>
      </c>
      <c r="G377">
        <f t="shared" si="174"/>
        <v>0.15</v>
      </c>
      <c r="H377" t="str">
        <f t="shared" si="165"/>
        <v>[80011,80012,80013,80014]</v>
      </c>
      <c r="I377">
        <v>1</v>
      </c>
      <c r="J377">
        <v>22</v>
      </c>
      <c r="K377">
        <f t="shared" si="176"/>
        <v>7</v>
      </c>
      <c r="L377" s="1" t="str">
        <f>Sheet1!L377</f>
        <v>[{"bid":15003,"type":5,"num":1},{"bid":14001,"type":4,"num":1125}]</v>
      </c>
    </row>
    <row r="378" spans="1:12" x14ac:dyDescent="0.2">
      <c r="A378">
        <f t="shared" si="175"/>
        <v>20208</v>
      </c>
      <c r="B378">
        <f t="shared" si="173"/>
        <v>20209</v>
      </c>
      <c r="C378" t="s">
        <v>48</v>
      </c>
      <c r="D378">
        <f>VLOOKUP(MOD(A378,100),Sheet2!$G$2:$H$24,2,FALSE)*VLOOKUP(INT(MOD(A378,10000)/100),Sheet2!$L$2:$M$16,2,FALSE)</f>
        <v>1.1649999999999998</v>
      </c>
      <c r="E378">
        <v>8</v>
      </c>
      <c r="F378" s="1" t="str">
        <f t="shared" si="174"/>
        <v>[[50012,39]]</v>
      </c>
      <c r="G378">
        <f t="shared" si="174"/>
        <v>0.25</v>
      </c>
      <c r="H378" t="str">
        <f t="shared" si="165"/>
        <v>[80011,80012,80013,80014]</v>
      </c>
      <c r="I378">
        <v>1</v>
      </c>
      <c r="J378">
        <v>22</v>
      </c>
      <c r="K378">
        <f t="shared" si="176"/>
        <v>8</v>
      </c>
      <c r="L378" s="1" t="str">
        <f>Sheet1!L378</f>
        <v>[{"bid":15003,"type":5,"num":1},{"bid":14001,"type":4,"num":1375}]</v>
      </c>
    </row>
    <row r="379" spans="1:12" x14ac:dyDescent="0.2">
      <c r="A379">
        <f t="shared" si="175"/>
        <v>20209</v>
      </c>
      <c r="B379">
        <f t="shared" si="173"/>
        <v>20210</v>
      </c>
      <c r="C379" t="s">
        <v>49</v>
      </c>
      <c r="D379">
        <f>VLOOKUP(MOD(A379,100),Sheet2!$G$2:$H$24,2,FALSE)*VLOOKUP(INT(MOD(A379,10000)/100),Sheet2!$L$2:$M$16,2,FALSE)</f>
        <v>1.2599999999999998</v>
      </c>
      <c r="E379">
        <v>9</v>
      </c>
      <c r="F379" s="1" t="str">
        <f t="shared" si="174"/>
        <v>[[50000,1],[50011,65]]</v>
      </c>
      <c r="G379">
        <f t="shared" si="174"/>
        <v>0.15</v>
      </c>
      <c r="H379" t="str">
        <f t="shared" si="165"/>
        <v>[80011,80012,80013,80014]</v>
      </c>
      <c r="I379">
        <v>1</v>
      </c>
      <c r="J379">
        <v>22</v>
      </c>
      <c r="K379">
        <f t="shared" si="176"/>
        <v>9</v>
      </c>
      <c r="L379" s="1" t="str">
        <f>Sheet1!L379</f>
        <v>[{"bid":15003,"type":5,"num":1},{"bid":14001,"type":4,"num":1625}]</v>
      </c>
    </row>
    <row r="380" spans="1:12" x14ac:dyDescent="0.2">
      <c r="A380">
        <f t="shared" si="175"/>
        <v>20210</v>
      </c>
      <c r="B380">
        <f t="shared" si="173"/>
        <v>20211</v>
      </c>
      <c r="C380" s="1" t="s">
        <v>50</v>
      </c>
      <c r="D380">
        <f>VLOOKUP(MOD(A380,100),Sheet2!$G$2:$H$24,2,FALSE)*VLOOKUP(INT(MOD(A380,10000)/100),Sheet2!$L$2:$M$16,2,FALSE)</f>
        <v>1.3549999999999998</v>
      </c>
      <c r="E380">
        <v>10</v>
      </c>
      <c r="F380" s="1" t="str">
        <f t="shared" si="174"/>
        <v>[[50012,39]]</v>
      </c>
      <c r="G380">
        <f t="shared" si="174"/>
        <v>0.25</v>
      </c>
      <c r="H380" t="str">
        <f t="shared" si="165"/>
        <v>[80011,80012,80013,80014]</v>
      </c>
      <c r="I380">
        <v>1</v>
      </c>
      <c r="J380">
        <v>22</v>
      </c>
      <c r="K380">
        <f t="shared" si="176"/>
        <v>10</v>
      </c>
      <c r="L380" s="1" t="str">
        <f>Sheet1!L380</f>
        <v>[{"bid":15003,"type":5,"num":1},{"bid":14001,"type":4,"num":1875}]</v>
      </c>
    </row>
    <row r="381" spans="1:12" x14ac:dyDescent="0.2">
      <c r="A381">
        <f t="shared" si="175"/>
        <v>20211</v>
      </c>
      <c r="B381">
        <f t="shared" si="173"/>
        <v>20212</v>
      </c>
      <c r="C381" s="1" t="s">
        <v>38</v>
      </c>
      <c r="D381">
        <f>VLOOKUP(MOD(A381,100),Sheet2!$G$2:$H$24,2,FALSE)*VLOOKUP(INT(MOD(A381,10000)/100),Sheet2!$L$2:$M$16,2,FALSE)</f>
        <v>1.4499999999999997</v>
      </c>
      <c r="E381">
        <v>11</v>
      </c>
      <c r="F381" s="1" t="str">
        <f t="shared" si="174"/>
        <v>[[50000,2],[50013,45]]</v>
      </c>
      <c r="G381">
        <f t="shared" si="174"/>
        <v>0.25</v>
      </c>
      <c r="H381" t="str">
        <f t="shared" si="165"/>
        <v>[80011,80012,80013,80014]</v>
      </c>
      <c r="I381">
        <v>2</v>
      </c>
      <c r="J381">
        <v>50</v>
      </c>
      <c r="K381">
        <f>K380</f>
        <v>10</v>
      </c>
      <c r="L381" s="1" t="str">
        <f>Sheet1!L381</f>
        <v>[{"bid":15003,"type":5,"num":2},{"bid":14001,"type":4,"num":2125}]</v>
      </c>
    </row>
    <row r="382" spans="1:12" x14ac:dyDescent="0.2">
      <c r="A382">
        <f t="shared" si="175"/>
        <v>20212</v>
      </c>
      <c r="B382">
        <f t="shared" si="173"/>
        <v>20213</v>
      </c>
      <c r="C382" t="s">
        <v>51</v>
      </c>
      <c r="D382">
        <f>VLOOKUP(MOD(A382,100),Sheet2!$G$2:$H$24,2,FALSE)*VLOOKUP(INT(MOD(A382,10000)/100),Sheet2!$L$2:$M$16,2,FALSE)</f>
        <v>1.5449999999999997</v>
      </c>
      <c r="E382">
        <v>12</v>
      </c>
      <c r="F382" s="1" t="str">
        <f t="shared" si="174"/>
        <v>[[50000,1],[50011,65]]</v>
      </c>
      <c r="G382">
        <f t="shared" si="174"/>
        <v>0.15</v>
      </c>
      <c r="H382" t="str">
        <f t="shared" si="165"/>
        <v>[80011,80012,80013,80014]</v>
      </c>
      <c r="I382">
        <v>1</v>
      </c>
      <c r="J382">
        <f>J371</f>
        <v>22</v>
      </c>
      <c r="K382">
        <f>K381+1</f>
        <v>11</v>
      </c>
      <c r="L382" s="1" t="str">
        <f>Sheet1!L382</f>
        <v>[{"bid":15003,"type":5,"num":2},{"bid":14001,"type":4,"num":2375}]</v>
      </c>
    </row>
    <row r="383" spans="1:12" x14ac:dyDescent="0.2">
      <c r="A383">
        <f t="shared" si="175"/>
        <v>20213</v>
      </c>
      <c r="B383">
        <f t="shared" si="173"/>
        <v>20214</v>
      </c>
      <c r="C383" t="s">
        <v>52</v>
      </c>
      <c r="D383">
        <f>VLOOKUP(MOD(A383,100),Sheet2!$G$2:$H$24,2,FALSE)*VLOOKUP(INT(MOD(A383,10000)/100),Sheet2!$L$2:$M$16,2,FALSE)</f>
        <v>1.6399999999999997</v>
      </c>
      <c r="E383">
        <v>13</v>
      </c>
      <c r="F383" s="1" t="str">
        <f t="shared" si="174"/>
        <v>[[50012,39]]</v>
      </c>
      <c r="G383">
        <f t="shared" si="174"/>
        <v>0.25</v>
      </c>
      <c r="H383" t="str">
        <f t="shared" si="165"/>
        <v>[80011,80012,80013,80014]</v>
      </c>
      <c r="I383">
        <v>1</v>
      </c>
      <c r="J383">
        <f t="shared" ref="J383:J387" si="177">J372</f>
        <v>22</v>
      </c>
      <c r="K383">
        <f t="shared" ref="K383:K387" si="178">K382+1</f>
        <v>12</v>
      </c>
      <c r="L383" s="1" t="str">
        <f>Sheet1!L383</f>
        <v>[{"bid":15003,"type":5,"num":2},{"bid":14001,"type":4,"num":2625}]</v>
      </c>
    </row>
    <row r="384" spans="1:12" x14ac:dyDescent="0.2">
      <c r="A384">
        <f t="shared" si="175"/>
        <v>20214</v>
      </c>
      <c r="B384">
        <f t="shared" si="173"/>
        <v>20215</v>
      </c>
      <c r="C384" t="s">
        <v>53</v>
      </c>
      <c r="D384">
        <f>VLOOKUP(MOD(A384,100),Sheet2!$G$2:$H$24,2,FALSE)*VLOOKUP(INT(MOD(A384,10000)/100),Sheet2!$L$2:$M$16,2,FALSE)</f>
        <v>1.7349999999999997</v>
      </c>
      <c r="E384">
        <v>14</v>
      </c>
      <c r="F384" s="1" t="str">
        <f t="shared" si="174"/>
        <v>[[50000,1],[50011,65]]</v>
      </c>
      <c r="G384">
        <f t="shared" si="174"/>
        <v>0.15</v>
      </c>
      <c r="H384" t="str">
        <f t="shared" si="165"/>
        <v>[80011,80012,80013,80014]</v>
      </c>
      <c r="I384">
        <v>1</v>
      </c>
      <c r="J384">
        <f t="shared" si="177"/>
        <v>22</v>
      </c>
      <c r="K384">
        <f t="shared" si="178"/>
        <v>13</v>
      </c>
      <c r="L384" s="1" t="str">
        <f>Sheet1!L384</f>
        <v>[{"bid":15003,"type":5,"num":2},{"bid":16005,"type":6,"num":1},{"bid":14001,"type":4,"num":2875}]</v>
      </c>
    </row>
    <row r="385" spans="1:12" x14ac:dyDescent="0.2">
      <c r="A385">
        <f t="shared" si="175"/>
        <v>20215</v>
      </c>
      <c r="B385">
        <f t="shared" si="173"/>
        <v>20216</v>
      </c>
      <c r="C385" t="s">
        <v>54</v>
      </c>
      <c r="D385">
        <f>VLOOKUP(MOD(A385,100),Sheet2!$G$2:$H$24,2,FALSE)*VLOOKUP(INT(MOD(A385,10000)/100),Sheet2!$L$2:$M$16,2,FALSE)</f>
        <v>1.8299999999999996</v>
      </c>
      <c r="E385">
        <v>15</v>
      </c>
      <c r="F385" s="1" t="str">
        <f t="shared" si="174"/>
        <v>[[50012,39]]</v>
      </c>
      <c r="G385">
        <f t="shared" si="174"/>
        <v>0.25</v>
      </c>
      <c r="H385" t="str">
        <f t="shared" si="165"/>
        <v>[80011,80012,80013,80014]</v>
      </c>
      <c r="I385">
        <v>1</v>
      </c>
      <c r="J385">
        <f t="shared" si="177"/>
        <v>22</v>
      </c>
      <c r="K385">
        <f t="shared" si="178"/>
        <v>14</v>
      </c>
      <c r="L385" s="1" t="str">
        <f>Sheet1!L385</f>
        <v>[{"bid":15003,"type":5,"num":3},{"bid":16005,"type":6,"num":1},{"bid":14001,"type":4,"num":3125}]</v>
      </c>
    </row>
    <row r="386" spans="1:12" x14ac:dyDescent="0.2">
      <c r="A386">
        <f t="shared" si="175"/>
        <v>20216</v>
      </c>
      <c r="B386">
        <f t="shared" si="173"/>
        <v>20217</v>
      </c>
      <c r="C386" t="s">
        <v>55</v>
      </c>
      <c r="D386">
        <f>VLOOKUP(MOD(A386,100),Sheet2!$G$2:$H$24,2,FALSE)*VLOOKUP(INT(MOD(A386,10000)/100),Sheet2!$L$2:$M$16,2,FALSE)</f>
        <v>1.9249999999999996</v>
      </c>
      <c r="E386">
        <v>16</v>
      </c>
      <c r="F386" s="1" t="str">
        <f t="shared" si="174"/>
        <v>[[50000,1],[50011,65]]</v>
      </c>
      <c r="G386">
        <f t="shared" si="174"/>
        <v>0.15</v>
      </c>
      <c r="H386" t="str">
        <f t="shared" si="165"/>
        <v>[80011,80012,80013,80014]</v>
      </c>
      <c r="I386">
        <v>1</v>
      </c>
      <c r="J386">
        <f t="shared" si="177"/>
        <v>22</v>
      </c>
      <c r="K386">
        <f t="shared" si="178"/>
        <v>15</v>
      </c>
      <c r="L386" s="1" t="str">
        <f>Sheet1!L386</f>
        <v>[{"bid":15003,"type":5,"num":3},{"bid":16005,"type":6,"num":1},{"bid":14001,"type":4,"num":3375}]</v>
      </c>
    </row>
    <row r="387" spans="1:12" x14ac:dyDescent="0.2">
      <c r="A387">
        <f t="shared" si="175"/>
        <v>20217</v>
      </c>
      <c r="B387">
        <f t="shared" si="173"/>
        <v>20218</v>
      </c>
      <c r="C387" s="1" t="s">
        <v>56</v>
      </c>
      <c r="D387">
        <f>VLOOKUP(MOD(A387,100),Sheet2!$G$2:$H$24,2,FALSE)*VLOOKUP(INT(MOD(A387,10000)/100),Sheet2!$L$2:$M$16,2,FALSE)</f>
        <v>2.0199999999999996</v>
      </c>
      <c r="E387">
        <v>17</v>
      </c>
      <c r="F387" s="1" t="str">
        <f t="shared" si="174"/>
        <v>[[50012,39]]</v>
      </c>
      <c r="G387">
        <f t="shared" si="174"/>
        <v>0.25</v>
      </c>
      <c r="H387" t="str">
        <f t="shared" si="165"/>
        <v>[80011,80012,80013,80014]</v>
      </c>
      <c r="I387">
        <v>1</v>
      </c>
      <c r="J387">
        <f t="shared" si="177"/>
        <v>22</v>
      </c>
      <c r="K387">
        <f t="shared" si="178"/>
        <v>16</v>
      </c>
      <c r="L387" s="1" t="str">
        <f>Sheet1!L387</f>
        <v>[{"bid":15003,"type":5,"num":3},{"bid":16005,"type":6,"num":1},{"bid":14001,"type":4,"num":3625}]</v>
      </c>
    </row>
    <row r="388" spans="1:12" x14ac:dyDescent="0.2">
      <c r="A388">
        <f t="shared" si="175"/>
        <v>20218</v>
      </c>
      <c r="B388">
        <f t="shared" si="173"/>
        <v>20219</v>
      </c>
      <c r="C388" t="s">
        <v>37</v>
      </c>
      <c r="D388">
        <f>VLOOKUP(MOD(A388,100),Sheet2!$G$2:$H$24,2,FALSE)*VLOOKUP(INT(MOD(A388,10000)/100),Sheet2!$L$2:$M$16,2,FALSE)</f>
        <v>2.1149999999999998</v>
      </c>
      <c r="E388">
        <v>18</v>
      </c>
      <c r="F388" s="1" t="str">
        <f t="shared" si="174"/>
        <v>[[50000,2],[50013,45]]</v>
      </c>
      <c r="G388">
        <f t="shared" si="174"/>
        <v>0.25</v>
      </c>
      <c r="H388" t="str">
        <f t="shared" si="165"/>
        <v>[80011,80012,80013,80014]</v>
      </c>
      <c r="I388">
        <v>2</v>
      </c>
      <c r="J388">
        <f>J381</f>
        <v>50</v>
      </c>
      <c r="K388">
        <f>K387</f>
        <v>16</v>
      </c>
      <c r="L388" s="1" t="str">
        <f>Sheet1!L388</f>
        <v>[{"bid":15003,"type":5,"num":3},{"bid":16005,"type":6,"num":1},{"bid":14001,"type":4,"num":3875}]</v>
      </c>
    </row>
    <row r="389" spans="1:12" x14ac:dyDescent="0.2">
      <c r="A389">
        <f t="shared" si="175"/>
        <v>20219</v>
      </c>
      <c r="B389">
        <f t="shared" si="173"/>
        <v>20220</v>
      </c>
      <c r="C389" s="1" t="s">
        <v>57</v>
      </c>
      <c r="D389">
        <f>VLOOKUP(MOD(A389,100),Sheet2!$G$2:$H$24,2,FALSE)*VLOOKUP(INT(MOD(A389,10000)/100),Sheet2!$L$2:$M$16,2,FALSE)</f>
        <v>2.21</v>
      </c>
      <c r="E389">
        <v>19</v>
      </c>
      <c r="F389" s="1" t="str">
        <f t="shared" si="174"/>
        <v>[[50000,1],[50011,65]]</v>
      </c>
      <c r="G389">
        <f t="shared" si="174"/>
        <v>0.15</v>
      </c>
      <c r="H389" t="str">
        <f t="shared" si="165"/>
        <v>[80011,80012,80013,80014]</v>
      </c>
      <c r="I389">
        <v>1</v>
      </c>
      <c r="J389">
        <f>J382</f>
        <v>22</v>
      </c>
      <c r="K389">
        <f>K388+1</f>
        <v>17</v>
      </c>
      <c r="L389" s="1" t="str">
        <f>Sheet1!L389</f>
        <v>[{"bid":15003,"type":5,"num":4},{"bid":16005,"type":6,"num":1},{"bid":14001,"type":4,"num":4125}]</v>
      </c>
    </row>
    <row r="390" spans="1:12" x14ac:dyDescent="0.2">
      <c r="A390">
        <f t="shared" si="175"/>
        <v>20220</v>
      </c>
      <c r="B390">
        <f t="shared" si="173"/>
        <v>20221</v>
      </c>
      <c r="C390" s="1" t="s">
        <v>58</v>
      </c>
      <c r="D390">
        <f>VLOOKUP(MOD(A390,100),Sheet2!$G$2:$H$24,2,FALSE)*VLOOKUP(INT(MOD(A390,10000)/100),Sheet2!$L$2:$M$16,2,FALSE)</f>
        <v>2.3050000000000002</v>
      </c>
      <c r="E390">
        <v>20</v>
      </c>
      <c r="F390" s="1" t="str">
        <f t="shared" si="174"/>
        <v>[[50012,39]]</v>
      </c>
      <c r="G390">
        <f t="shared" si="174"/>
        <v>0.25</v>
      </c>
      <c r="H390" t="str">
        <f t="shared" si="165"/>
        <v>[80011,80012,80013,80014]</v>
      </c>
      <c r="I390">
        <v>1</v>
      </c>
      <c r="J390">
        <f>J383</f>
        <v>22</v>
      </c>
      <c r="K390">
        <f t="shared" ref="K390:K392" si="179">K389+1</f>
        <v>18</v>
      </c>
      <c r="L390" s="1" t="str">
        <f>Sheet1!L390</f>
        <v>[{"bid":15003,"type":5,"num":4},{"bid":16005,"type":6,"num":1},{"bid":14001,"type":4,"num":4375}]</v>
      </c>
    </row>
    <row r="391" spans="1:12" x14ac:dyDescent="0.2">
      <c r="A391">
        <f t="shared" si="175"/>
        <v>20221</v>
      </c>
      <c r="B391">
        <f t="shared" si="173"/>
        <v>20222</v>
      </c>
      <c r="C391" s="1" t="s">
        <v>59</v>
      </c>
      <c r="D391">
        <f>VLOOKUP(MOD(A391,100),Sheet2!$G$2:$H$24,2,FALSE)*VLOOKUP(INT(MOD(A391,10000)/100),Sheet2!$L$2:$M$16,2,FALSE)</f>
        <v>2.4000000000000004</v>
      </c>
      <c r="E391">
        <v>21</v>
      </c>
      <c r="F391" s="1" t="str">
        <f t="shared" si="174"/>
        <v>[[50000,1],[50011,65]]</v>
      </c>
      <c r="G391">
        <f t="shared" si="174"/>
        <v>0.15</v>
      </c>
      <c r="H391" t="str">
        <f t="shared" si="165"/>
        <v>[80011,80012,80013,80014]</v>
      </c>
      <c r="I391">
        <v>1</v>
      </c>
      <c r="J391">
        <f>J384</f>
        <v>22</v>
      </c>
      <c r="K391">
        <f t="shared" si="179"/>
        <v>19</v>
      </c>
      <c r="L391" s="1" t="str">
        <f>Sheet1!L391</f>
        <v>[{"bid":15003,"type":5,"num":4},{"bid":16005,"type":6,"num":1},{"bid":14001,"type":4,"num":4625}]</v>
      </c>
    </row>
    <row r="392" spans="1:12" x14ac:dyDescent="0.2">
      <c r="A392">
        <f t="shared" si="175"/>
        <v>20222</v>
      </c>
      <c r="B392">
        <f t="shared" si="173"/>
        <v>20223</v>
      </c>
      <c r="C392" s="1" t="s">
        <v>60</v>
      </c>
      <c r="D392">
        <f>VLOOKUP(MOD(A392,100),Sheet2!$G$2:$H$24,2,FALSE)*VLOOKUP(INT(MOD(A392,10000)/100),Sheet2!$L$2:$M$16,2,FALSE)</f>
        <v>2.4950000000000006</v>
      </c>
      <c r="E392">
        <v>22</v>
      </c>
      <c r="F392" s="1" t="str">
        <f t="shared" si="174"/>
        <v>[[50012,39]]</v>
      </c>
      <c r="G392">
        <f t="shared" si="174"/>
        <v>0.25</v>
      </c>
      <c r="H392" t="str">
        <f t="shared" si="165"/>
        <v>[80011,80012,80013,80014]</v>
      </c>
      <c r="I392">
        <v>1</v>
      </c>
      <c r="J392">
        <f>J385</f>
        <v>22</v>
      </c>
      <c r="K392">
        <f t="shared" si="179"/>
        <v>20</v>
      </c>
      <c r="L392" s="1" t="str">
        <f>Sheet1!L392</f>
        <v>[{"bid":15003,"type":5,"num":4},{"bid":16005,"type":6,"num":1},{"bid":14001,"type":4,"num":4875}]</v>
      </c>
    </row>
    <row r="393" spans="1:12" x14ac:dyDescent="0.2">
      <c r="A393">
        <f t="shared" si="175"/>
        <v>20223</v>
      </c>
      <c r="B393">
        <v>-1</v>
      </c>
      <c r="C393" t="s">
        <v>37</v>
      </c>
      <c r="D393">
        <f>VLOOKUP(MOD(A393,100),Sheet2!$G$2:$H$24,2,FALSE)*VLOOKUP(INT(MOD(A393,10000)/100),Sheet2!$L$2:$M$16,2,FALSE)</f>
        <v>2.5900000000000007</v>
      </c>
      <c r="E393">
        <v>23</v>
      </c>
      <c r="F393" s="1" t="str">
        <f t="shared" si="174"/>
        <v>[[50000,2],[50013,45]]</v>
      </c>
      <c r="G393">
        <f t="shared" si="174"/>
        <v>0.25</v>
      </c>
      <c r="H393" t="str">
        <f t="shared" si="165"/>
        <v>[80011,80012,80013,80014]</v>
      </c>
      <c r="I393">
        <v>2</v>
      </c>
      <c r="J393">
        <f>J388</f>
        <v>50</v>
      </c>
      <c r="K393">
        <f>K392</f>
        <v>20</v>
      </c>
      <c r="L393" s="1" t="str">
        <f>Sheet1!L393</f>
        <v>[{"bid":15003,"type":5,"num":5},{"bid":16005,"type":6,"num":1},{"bid":14001,"type":4,"num":5000}]</v>
      </c>
    </row>
    <row r="394" spans="1:12" x14ac:dyDescent="0.2">
      <c r="A394">
        <f>A371+100</f>
        <v>20301</v>
      </c>
      <c r="B394">
        <f>A394+1</f>
        <v>20302</v>
      </c>
      <c r="C394" t="s">
        <v>41</v>
      </c>
      <c r="D394">
        <f>VLOOKUP(MOD(A394,100),Sheet2!$G$2:$H$24,2,FALSE)*VLOOKUP(INT(MOD(A394,10000)/100),Sheet2!$L$2:$M$16,2,FALSE)</f>
        <v>0.8</v>
      </c>
      <c r="E394">
        <v>1</v>
      </c>
      <c r="F394" s="1" t="str">
        <f t="shared" si="174"/>
        <v>[[50000,1],[50011,65]]</v>
      </c>
      <c r="G394">
        <f t="shared" si="174"/>
        <v>0.15</v>
      </c>
      <c r="H394" t="str">
        <f t="shared" si="165"/>
        <v>[80011,80012,80013,80014]</v>
      </c>
      <c r="I394">
        <v>1</v>
      </c>
      <c r="J394">
        <v>22</v>
      </c>
      <c r="K394">
        <v>1</v>
      </c>
      <c r="L394" s="1" t="str">
        <f>Sheet1!L394</f>
        <v>[]</v>
      </c>
    </row>
    <row r="395" spans="1:12" x14ac:dyDescent="0.2">
      <c r="A395">
        <f>A394+1</f>
        <v>20302</v>
      </c>
      <c r="B395">
        <f t="shared" ref="B395:B415" si="180">A395+1</f>
        <v>20303</v>
      </c>
      <c r="C395" t="s">
        <v>42</v>
      </c>
      <c r="D395">
        <f>VLOOKUP(MOD(A395,100),Sheet2!$G$2:$H$24,2,FALSE)*VLOOKUP(INT(MOD(A395,10000)/100),Sheet2!$L$2:$M$16,2,FALSE)</f>
        <v>0.95199999999999996</v>
      </c>
      <c r="E395">
        <v>2</v>
      </c>
      <c r="F395" s="1" t="str">
        <f t="shared" si="174"/>
        <v>[[50012,39]]</v>
      </c>
      <c r="G395">
        <f t="shared" si="174"/>
        <v>0.25</v>
      </c>
      <c r="H395" t="str">
        <f t="shared" si="165"/>
        <v>[80011,80012,80013,80014]</v>
      </c>
      <c r="I395">
        <v>1</v>
      </c>
      <c r="J395">
        <v>22</v>
      </c>
      <c r="K395">
        <f>K394+1</f>
        <v>2</v>
      </c>
      <c r="L395" s="1" t="str">
        <f>Sheet1!L395</f>
        <v>[{"bid":14001,"type":4,"num":150}]</v>
      </c>
    </row>
    <row r="396" spans="1:12" x14ac:dyDescent="0.2">
      <c r="A396">
        <f t="shared" ref="A396:A416" si="181">A395+1</f>
        <v>20303</v>
      </c>
      <c r="B396">
        <f t="shared" si="180"/>
        <v>20304</v>
      </c>
      <c r="C396" t="s">
        <v>43</v>
      </c>
      <c r="D396">
        <f>VLOOKUP(MOD(A396,100),Sheet2!$G$2:$H$24,2,FALSE)*VLOOKUP(INT(MOD(A396,10000)/100),Sheet2!$L$2:$M$16,2,FALSE)</f>
        <v>1.1039999999999999</v>
      </c>
      <c r="E396">
        <v>3</v>
      </c>
      <c r="F396" s="1" t="str">
        <f t="shared" si="174"/>
        <v>[[50000,1],[50011,65]]</v>
      </c>
      <c r="G396">
        <f t="shared" si="174"/>
        <v>0.15</v>
      </c>
      <c r="H396" t="str">
        <f t="shared" si="165"/>
        <v>[80011,80012,80013,80014]</v>
      </c>
      <c r="I396">
        <v>1</v>
      </c>
      <c r="J396">
        <v>22</v>
      </c>
      <c r="K396">
        <f t="shared" ref="K396:K403" si="182">K395+1</f>
        <v>3</v>
      </c>
      <c r="L396" s="1" t="str">
        <f>Sheet1!L396</f>
        <v>[{"bid":14001,"type":4,"num":300}]</v>
      </c>
    </row>
    <row r="397" spans="1:12" x14ac:dyDescent="0.2">
      <c r="A397">
        <f t="shared" si="181"/>
        <v>20304</v>
      </c>
      <c r="B397">
        <f t="shared" si="180"/>
        <v>20305</v>
      </c>
      <c r="C397" t="s">
        <v>44</v>
      </c>
      <c r="D397">
        <f>VLOOKUP(MOD(A397,100),Sheet2!$G$2:$H$24,2,FALSE)*VLOOKUP(INT(MOD(A397,10000)/100),Sheet2!$L$2:$M$16,2,FALSE)</f>
        <v>1.256</v>
      </c>
      <c r="E397">
        <v>4</v>
      </c>
      <c r="F397" s="1" t="str">
        <f t="shared" si="174"/>
        <v>[[50012,39]]</v>
      </c>
      <c r="G397">
        <f t="shared" si="174"/>
        <v>0.25</v>
      </c>
      <c r="H397" t="str">
        <f t="shared" si="165"/>
        <v>[80011,80012,80013,80014]</v>
      </c>
      <c r="I397">
        <v>1</v>
      </c>
      <c r="J397">
        <v>22</v>
      </c>
      <c r="K397">
        <f t="shared" si="182"/>
        <v>4</v>
      </c>
      <c r="L397" s="1" t="str">
        <f>Sheet1!L397</f>
        <v>[{"bid":14001,"type":4,"num":450}]</v>
      </c>
    </row>
    <row r="398" spans="1:12" x14ac:dyDescent="0.2">
      <c r="A398">
        <f t="shared" si="181"/>
        <v>20305</v>
      </c>
      <c r="B398">
        <f t="shared" si="180"/>
        <v>20306</v>
      </c>
      <c r="C398" t="s">
        <v>45</v>
      </c>
      <c r="D398">
        <f>VLOOKUP(MOD(A398,100),Sheet2!$G$2:$H$24,2,FALSE)*VLOOKUP(INT(MOD(A398,10000)/100),Sheet2!$L$2:$M$16,2,FALSE)</f>
        <v>1.4079999999999999</v>
      </c>
      <c r="E398">
        <v>5</v>
      </c>
      <c r="F398" s="1" t="str">
        <f t="shared" si="174"/>
        <v>[[50000,1],[50011,65]]</v>
      </c>
      <c r="G398">
        <f t="shared" si="174"/>
        <v>0.15</v>
      </c>
      <c r="H398" t="str">
        <f t="shared" si="165"/>
        <v>[80011,80012,80013,80014]</v>
      </c>
      <c r="I398">
        <v>1</v>
      </c>
      <c r="J398">
        <v>22</v>
      </c>
      <c r="K398">
        <f t="shared" si="182"/>
        <v>5</v>
      </c>
      <c r="L398" s="1" t="str">
        <f>Sheet1!L398</f>
        <v>[{"bid":14001,"type":4,"num":750}]</v>
      </c>
    </row>
    <row r="399" spans="1:12" x14ac:dyDescent="0.2">
      <c r="A399">
        <f t="shared" si="181"/>
        <v>20306</v>
      </c>
      <c r="B399">
        <f t="shared" si="180"/>
        <v>20307</v>
      </c>
      <c r="C399" t="s">
        <v>46</v>
      </c>
      <c r="D399">
        <f>VLOOKUP(MOD(A399,100),Sheet2!$G$2:$H$24,2,FALSE)*VLOOKUP(INT(MOD(A399,10000)/100),Sheet2!$L$2:$M$16,2,FALSE)</f>
        <v>1.5599999999999998</v>
      </c>
      <c r="E399">
        <v>6</v>
      </c>
      <c r="F399" s="1" t="str">
        <f t="shared" si="174"/>
        <v>[[50012,39]]</v>
      </c>
      <c r="G399">
        <f t="shared" si="174"/>
        <v>0.25</v>
      </c>
      <c r="H399" t="str">
        <f t="shared" si="165"/>
        <v>[80011,80012,80013,80014]</v>
      </c>
      <c r="I399">
        <v>1</v>
      </c>
      <c r="J399">
        <v>22</v>
      </c>
      <c r="K399">
        <f t="shared" si="182"/>
        <v>6</v>
      </c>
      <c r="L399" s="1" t="str">
        <f>Sheet1!L399</f>
        <v>[{"bid":15003,"type":5,"num":1},{"bid":14001,"type":4,"num":1050}]</v>
      </c>
    </row>
    <row r="400" spans="1:12" x14ac:dyDescent="0.2">
      <c r="A400">
        <f t="shared" si="181"/>
        <v>20307</v>
      </c>
      <c r="B400">
        <f t="shared" si="180"/>
        <v>20308</v>
      </c>
      <c r="C400" t="s">
        <v>47</v>
      </c>
      <c r="D400">
        <f>VLOOKUP(MOD(A400,100),Sheet2!$G$2:$H$24,2,FALSE)*VLOOKUP(INT(MOD(A400,10000)/100),Sheet2!$L$2:$M$16,2,FALSE)</f>
        <v>1.7119999999999997</v>
      </c>
      <c r="E400">
        <v>7</v>
      </c>
      <c r="F400" s="1" t="str">
        <f t="shared" si="174"/>
        <v>[[50000,1],[50011,65]]</v>
      </c>
      <c r="G400">
        <f t="shared" si="174"/>
        <v>0.15</v>
      </c>
      <c r="H400" t="str">
        <f t="shared" si="165"/>
        <v>[80011,80012,80013,80014]</v>
      </c>
      <c r="I400">
        <v>1</v>
      </c>
      <c r="J400">
        <v>22</v>
      </c>
      <c r="K400">
        <f t="shared" si="182"/>
        <v>7</v>
      </c>
      <c r="L400" s="1" t="str">
        <f>Sheet1!L400</f>
        <v>[{"bid":15003,"type":5,"num":1},{"bid":14001,"type":4,"num":1350}]</v>
      </c>
    </row>
    <row r="401" spans="1:12" x14ac:dyDescent="0.2">
      <c r="A401">
        <f t="shared" si="181"/>
        <v>20308</v>
      </c>
      <c r="B401">
        <f t="shared" si="180"/>
        <v>20309</v>
      </c>
      <c r="C401" t="s">
        <v>48</v>
      </c>
      <c r="D401">
        <f>VLOOKUP(MOD(A401,100),Sheet2!$G$2:$H$24,2,FALSE)*VLOOKUP(INT(MOD(A401,10000)/100),Sheet2!$L$2:$M$16,2,FALSE)</f>
        <v>1.8639999999999999</v>
      </c>
      <c r="E401">
        <v>8</v>
      </c>
      <c r="F401" s="1" t="str">
        <f t="shared" si="174"/>
        <v>[[50012,39]]</v>
      </c>
      <c r="G401">
        <f t="shared" si="174"/>
        <v>0.25</v>
      </c>
      <c r="H401" t="str">
        <f t="shared" si="165"/>
        <v>[80011,80012,80013,80014]</v>
      </c>
      <c r="I401">
        <v>1</v>
      </c>
      <c r="J401">
        <v>22</v>
      </c>
      <c r="K401">
        <f t="shared" si="182"/>
        <v>8</v>
      </c>
      <c r="L401" s="1" t="str">
        <f>Sheet1!L401</f>
        <v>[{"bid":15003,"type":5,"num":1},{"bid":14001,"type":4,"num":1650}]</v>
      </c>
    </row>
    <row r="402" spans="1:12" x14ac:dyDescent="0.2">
      <c r="A402">
        <f t="shared" si="181"/>
        <v>20309</v>
      </c>
      <c r="B402">
        <f t="shared" si="180"/>
        <v>20310</v>
      </c>
      <c r="C402" t="s">
        <v>49</v>
      </c>
      <c r="D402">
        <f>VLOOKUP(MOD(A402,100),Sheet2!$G$2:$H$24,2,FALSE)*VLOOKUP(INT(MOD(A402,10000)/100),Sheet2!$L$2:$M$16,2,FALSE)</f>
        <v>2.0159999999999996</v>
      </c>
      <c r="E402">
        <v>9</v>
      </c>
      <c r="F402" s="1" t="str">
        <f t="shared" si="174"/>
        <v>[[50000,1],[50011,65]]</v>
      </c>
      <c r="G402">
        <f t="shared" si="174"/>
        <v>0.15</v>
      </c>
      <c r="H402" t="str">
        <f t="shared" si="165"/>
        <v>[80011,80012,80013,80014]</v>
      </c>
      <c r="I402">
        <v>1</v>
      </c>
      <c r="J402">
        <v>22</v>
      </c>
      <c r="K402">
        <f t="shared" si="182"/>
        <v>9</v>
      </c>
      <c r="L402" s="1" t="str">
        <f>Sheet1!L402</f>
        <v>[{"bid":15003,"type":5,"num":1},{"bid":14001,"type":4,"num":1950}]</v>
      </c>
    </row>
    <row r="403" spans="1:12" x14ac:dyDescent="0.2">
      <c r="A403">
        <f t="shared" si="181"/>
        <v>20310</v>
      </c>
      <c r="B403">
        <f t="shared" si="180"/>
        <v>20311</v>
      </c>
      <c r="C403" s="1" t="s">
        <v>50</v>
      </c>
      <c r="D403">
        <f>VLOOKUP(MOD(A403,100),Sheet2!$G$2:$H$24,2,FALSE)*VLOOKUP(INT(MOD(A403,10000)/100),Sheet2!$L$2:$M$16,2,FALSE)</f>
        <v>2.1679999999999997</v>
      </c>
      <c r="E403">
        <v>10</v>
      </c>
      <c r="F403" s="1" t="str">
        <f t="shared" si="174"/>
        <v>[[50012,39]]</v>
      </c>
      <c r="G403">
        <f t="shared" si="174"/>
        <v>0.25</v>
      </c>
      <c r="H403" t="str">
        <f t="shared" si="165"/>
        <v>[80011,80012,80013,80014]</v>
      </c>
      <c r="I403">
        <v>1</v>
      </c>
      <c r="J403">
        <v>22</v>
      </c>
      <c r="K403">
        <f t="shared" si="182"/>
        <v>10</v>
      </c>
      <c r="L403" s="1" t="str">
        <f>Sheet1!L403</f>
        <v>[{"bid":15003,"type":5,"num":2},{"bid":14001,"type":4,"num":2250}]</v>
      </c>
    </row>
    <row r="404" spans="1:12" x14ac:dyDescent="0.2">
      <c r="A404">
        <f t="shared" si="181"/>
        <v>20311</v>
      </c>
      <c r="B404">
        <f t="shared" si="180"/>
        <v>20312</v>
      </c>
      <c r="C404" s="1" t="s">
        <v>38</v>
      </c>
      <c r="D404">
        <f>VLOOKUP(MOD(A404,100),Sheet2!$G$2:$H$24,2,FALSE)*VLOOKUP(INT(MOD(A404,10000)/100),Sheet2!$L$2:$M$16,2,FALSE)</f>
        <v>2.3199999999999998</v>
      </c>
      <c r="E404">
        <v>11</v>
      </c>
      <c r="F404" s="1" t="str">
        <f t="shared" si="174"/>
        <v>[[50000,2],[50013,45]]</v>
      </c>
      <c r="G404">
        <f t="shared" si="174"/>
        <v>0.25</v>
      </c>
      <c r="H404" t="str">
        <f t="shared" si="165"/>
        <v>[80011,80012,80013,80014]</v>
      </c>
      <c r="I404">
        <v>2</v>
      </c>
      <c r="J404">
        <v>50</v>
      </c>
      <c r="K404">
        <f>K403</f>
        <v>10</v>
      </c>
      <c r="L404" s="1" t="str">
        <f>Sheet1!L404</f>
        <v>[{"bid":15003,"type":5,"num":2},{"bid":14001,"type":4,"num":2550}]</v>
      </c>
    </row>
    <row r="405" spans="1:12" x14ac:dyDescent="0.2">
      <c r="A405">
        <f t="shared" si="181"/>
        <v>20312</v>
      </c>
      <c r="B405">
        <f t="shared" si="180"/>
        <v>20313</v>
      </c>
      <c r="C405" t="s">
        <v>51</v>
      </c>
      <c r="D405">
        <f>VLOOKUP(MOD(A405,100),Sheet2!$G$2:$H$24,2,FALSE)*VLOOKUP(INT(MOD(A405,10000)/100),Sheet2!$L$2:$M$16,2,FALSE)</f>
        <v>2.4719999999999995</v>
      </c>
      <c r="E405">
        <v>12</v>
      </c>
      <c r="F405" s="1" t="str">
        <f t="shared" si="174"/>
        <v>[[50000,1],[50011,65]]</v>
      </c>
      <c r="G405">
        <f t="shared" si="174"/>
        <v>0.15</v>
      </c>
      <c r="H405" t="str">
        <f t="shared" si="165"/>
        <v>[80011,80012,80013,80014]</v>
      </c>
      <c r="I405">
        <v>1</v>
      </c>
      <c r="J405">
        <f>J394</f>
        <v>22</v>
      </c>
      <c r="K405">
        <f>K404+1</f>
        <v>11</v>
      </c>
      <c r="L405" s="1" t="str">
        <f>Sheet1!L405</f>
        <v>[{"bid":15003,"type":5,"num":2},{"bid":14001,"type":4,"num":2850}]</v>
      </c>
    </row>
    <row r="406" spans="1:12" x14ac:dyDescent="0.2">
      <c r="A406">
        <f t="shared" si="181"/>
        <v>20313</v>
      </c>
      <c r="B406">
        <f t="shared" si="180"/>
        <v>20314</v>
      </c>
      <c r="C406" t="s">
        <v>52</v>
      </c>
      <c r="D406">
        <f>VLOOKUP(MOD(A406,100),Sheet2!$G$2:$H$24,2,FALSE)*VLOOKUP(INT(MOD(A406,10000)/100),Sheet2!$L$2:$M$16,2,FALSE)</f>
        <v>2.6239999999999997</v>
      </c>
      <c r="E406">
        <v>13</v>
      </c>
      <c r="F406" s="1" t="str">
        <f t="shared" si="174"/>
        <v>[[50012,39]]</v>
      </c>
      <c r="G406">
        <f t="shared" si="174"/>
        <v>0.25</v>
      </c>
      <c r="H406" t="str">
        <f t="shared" si="165"/>
        <v>[80011,80012,80013,80014]</v>
      </c>
      <c r="I406">
        <v>1</v>
      </c>
      <c r="J406">
        <f t="shared" ref="J406:J410" si="183">J395</f>
        <v>22</v>
      </c>
      <c r="K406">
        <f t="shared" ref="K406:K410" si="184">K405+1</f>
        <v>12</v>
      </c>
      <c r="L406" s="1" t="str">
        <f>Sheet1!L406</f>
        <v>[{"bid":15003,"type":5,"num":3},{"bid":16005,"type":6,"num":1},{"bid":14001,"type":4,"num":3150}]</v>
      </c>
    </row>
    <row r="407" spans="1:12" x14ac:dyDescent="0.2">
      <c r="A407">
        <f t="shared" si="181"/>
        <v>20314</v>
      </c>
      <c r="B407">
        <f t="shared" si="180"/>
        <v>20315</v>
      </c>
      <c r="C407" t="s">
        <v>53</v>
      </c>
      <c r="D407">
        <f>VLOOKUP(MOD(A407,100),Sheet2!$G$2:$H$24,2,FALSE)*VLOOKUP(INT(MOD(A407,10000)/100),Sheet2!$L$2:$M$16,2,FALSE)</f>
        <v>2.7759999999999998</v>
      </c>
      <c r="E407">
        <v>14</v>
      </c>
      <c r="F407" s="1" t="str">
        <f t="shared" si="174"/>
        <v>[[50000,1],[50011,65]]</v>
      </c>
      <c r="G407">
        <f t="shared" si="174"/>
        <v>0.15</v>
      </c>
      <c r="H407" t="str">
        <f t="shared" si="165"/>
        <v>[80011,80012,80013,80014]</v>
      </c>
      <c r="I407">
        <v>1</v>
      </c>
      <c r="J407">
        <f t="shared" si="183"/>
        <v>22</v>
      </c>
      <c r="K407">
        <f t="shared" si="184"/>
        <v>13</v>
      </c>
      <c r="L407" s="1" t="str">
        <f>Sheet1!L407</f>
        <v>[{"bid":15003,"type":5,"num":3},{"bid":16005,"type":6,"num":1},{"bid":14001,"type":4,"num":3450}]</v>
      </c>
    </row>
    <row r="408" spans="1:12" x14ac:dyDescent="0.2">
      <c r="A408">
        <f t="shared" si="181"/>
        <v>20315</v>
      </c>
      <c r="B408">
        <f t="shared" si="180"/>
        <v>20316</v>
      </c>
      <c r="C408" t="s">
        <v>54</v>
      </c>
      <c r="D408">
        <f>VLOOKUP(MOD(A408,100),Sheet2!$G$2:$H$24,2,FALSE)*VLOOKUP(INT(MOD(A408,10000)/100),Sheet2!$L$2:$M$16,2,FALSE)</f>
        <v>2.9279999999999995</v>
      </c>
      <c r="E408">
        <v>15</v>
      </c>
      <c r="F408" s="1" t="str">
        <f t="shared" si="174"/>
        <v>[[50012,39]]</v>
      </c>
      <c r="G408">
        <f t="shared" si="174"/>
        <v>0.25</v>
      </c>
      <c r="H408" t="str">
        <f t="shared" si="165"/>
        <v>[80011,80012,80013,80014]</v>
      </c>
      <c r="I408">
        <v>1</v>
      </c>
      <c r="J408">
        <f t="shared" si="183"/>
        <v>22</v>
      </c>
      <c r="K408">
        <f t="shared" si="184"/>
        <v>14</v>
      </c>
      <c r="L408" s="1" t="str">
        <f>Sheet1!L408</f>
        <v>[{"bid":15003,"type":5,"num":3},{"bid":16005,"type":6,"num":1},{"bid":14001,"type":4,"num":3750}]</v>
      </c>
    </row>
    <row r="409" spans="1:12" x14ac:dyDescent="0.2">
      <c r="A409">
        <f t="shared" si="181"/>
        <v>20316</v>
      </c>
      <c r="B409">
        <f t="shared" si="180"/>
        <v>20317</v>
      </c>
      <c r="C409" t="s">
        <v>55</v>
      </c>
      <c r="D409">
        <f>VLOOKUP(MOD(A409,100),Sheet2!$G$2:$H$24,2,FALSE)*VLOOKUP(INT(MOD(A409,10000)/100),Sheet2!$L$2:$M$16,2,FALSE)</f>
        <v>3.0799999999999996</v>
      </c>
      <c r="E409">
        <v>16</v>
      </c>
      <c r="F409" s="1" t="str">
        <f t="shared" si="174"/>
        <v>[[50000,1],[50011,65]]</v>
      </c>
      <c r="G409">
        <f t="shared" si="174"/>
        <v>0.15</v>
      </c>
      <c r="H409" t="str">
        <f t="shared" si="165"/>
        <v>[80011,80012,80013,80014]</v>
      </c>
      <c r="I409">
        <v>1</v>
      </c>
      <c r="J409">
        <f t="shared" si="183"/>
        <v>22</v>
      </c>
      <c r="K409">
        <f t="shared" si="184"/>
        <v>15</v>
      </c>
      <c r="L409" s="1" t="str">
        <f>Sheet1!L409</f>
        <v>[{"bid":15003,"type":5,"num":4},{"bid":16005,"type":6,"num":1},{"bid":14001,"type":4,"num":4050}]</v>
      </c>
    </row>
    <row r="410" spans="1:12" x14ac:dyDescent="0.2">
      <c r="A410">
        <f t="shared" si="181"/>
        <v>20317</v>
      </c>
      <c r="B410">
        <f t="shared" si="180"/>
        <v>20318</v>
      </c>
      <c r="C410" s="1" t="s">
        <v>56</v>
      </c>
      <c r="D410">
        <f>VLOOKUP(MOD(A410,100),Sheet2!$G$2:$H$24,2,FALSE)*VLOOKUP(INT(MOD(A410,10000)/100),Sheet2!$L$2:$M$16,2,FALSE)</f>
        <v>3.2319999999999993</v>
      </c>
      <c r="E410">
        <v>17</v>
      </c>
      <c r="F410" s="1" t="str">
        <f t="shared" si="174"/>
        <v>[[50012,39]]</v>
      </c>
      <c r="G410">
        <f t="shared" si="174"/>
        <v>0.25</v>
      </c>
      <c r="H410" t="str">
        <f t="shared" si="165"/>
        <v>[80011,80012,80013,80014]</v>
      </c>
      <c r="I410">
        <v>1</v>
      </c>
      <c r="J410">
        <f t="shared" si="183"/>
        <v>22</v>
      </c>
      <c r="K410">
        <f t="shared" si="184"/>
        <v>16</v>
      </c>
      <c r="L410" s="1" t="str">
        <f>Sheet1!L410</f>
        <v>[{"bid":15003,"type":5,"num":4},{"bid":16005,"type":6,"num":1},{"bid":14001,"type":4,"num":4350}]</v>
      </c>
    </row>
    <row r="411" spans="1:12" x14ac:dyDescent="0.2">
      <c r="A411">
        <f t="shared" si="181"/>
        <v>20318</v>
      </c>
      <c r="B411">
        <f t="shared" si="180"/>
        <v>20319</v>
      </c>
      <c r="C411" t="s">
        <v>37</v>
      </c>
      <c r="D411">
        <f>VLOOKUP(MOD(A411,100),Sheet2!$G$2:$H$24,2,FALSE)*VLOOKUP(INT(MOD(A411,10000)/100),Sheet2!$L$2:$M$16,2,FALSE)</f>
        <v>3.3839999999999999</v>
      </c>
      <c r="E411">
        <v>18</v>
      </c>
      <c r="F411" s="1" t="str">
        <f t="shared" si="174"/>
        <v>[[50000,2],[50013,45]]</v>
      </c>
      <c r="G411">
        <f t="shared" si="174"/>
        <v>0.25</v>
      </c>
      <c r="H411" t="str">
        <f t="shared" si="165"/>
        <v>[80011,80012,80013,80014]</v>
      </c>
      <c r="I411">
        <v>2</v>
      </c>
      <c r="J411">
        <f>J404</f>
        <v>50</v>
      </c>
      <c r="K411">
        <f>K410</f>
        <v>16</v>
      </c>
      <c r="L411" s="1" t="str">
        <f>Sheet1!L411</f>
        <v>[{"bid":15003,"type":5,"num":4},{"bid":16005,"type":6,"num":1},{"bid":14001,"type":4,"num":4650}]</v>
      </c>
    </row>
    <row r="412" spans="1:12" x14ac:dyDescent="0.2">
      <c r="A412">
        <f t="shared" si="181"/>
        <v>20319</v>
      </c>
      <c r="B412">
        <f t="shared" si="180"/>
        <v>20320</v>
      </c>
      <c r="C412" s="1" t="s">
        <v>57</v>
      </c>
      <c r="D412">
        <f>VLOOKUP(MOD(A412,100),Sheet2!$G$2:$H$24,2,FALSE)*VLOOKUP(INT(MOD(A412,10000)/100),Sheet2!$L$2:$M$16,2,FALSE)</f>
        <v>3.536</v>
      </c>
      <c r="E412">
        <v>19</v>
      </c>
      <c r="F412" s="1" t="str">
        <f t="shared" si="174"/>
        <v>[[50000,1],[50011,65]]</v>
      </c>
      <c r="G412">
        <f t="shared" si="174"/>
        <v>0.15</v>
      </c>
      <c r="H412" t="str">
        <f t="shared" si="165"/>
        <v>[80011,80012,80013,80014]</v>
      </c>
      <c r="I412">
        <v>1</v>
      </c>
      <c r="J412">
        <f>J405</f>
        <v>22</v>
      </c>
      <c r="K412">
        <f>K411+1</f>
        <v>17</v>
      </c>
      <c r="L412" s="1" t="str">
        <f>Sheet1!L412</f>
        <v>[{"bid":15003,"type":5,"num":4},{"bid":16005,"type":6,"num":1},{"bid":14001,"type":4,"num":4950}]</v>
      </c>
    </row>
    <row r="413" spans="1:12" x14ac:dyDescent="0.2">
      <c r="A413">
        <f t="shared" si="181"/>
        <v>20320</v>
      </c>
      <c r="B413">
        <f t="shared" si="180"/>
        <v>20321</v>
      </c>
      <c r="C413" s="1" t="s">
        <v>58</v>
      </c>
      <c r="D413">
        <f>VLOOKUP(MOD(A413,100),Sheet2!$G$2:$H$24,2,FALSE)*VLOOKUP(INT(MOD(A413,10000)/100),Sheet2!$L$2:$M$16,2,FALSE)</f>
        <v>3.6880000000000006</v>
      </c>
      <c r="E413">
        <v>20</v>
      </c>
      <c r="F413" s="1" t="str">
        <f t="shared" si="174"/>
        <v>[[50012,39]]</v>
      </c>
      <c r="G413">
        <f t="shared" si="174"/>
        <v>0.25</v>
      </c>
      <c r="H413" t="str">
        <f t="shared" si="165"/>
        <v>[80011,80012,80013,80014]</v>
      </c>
      <c r="I413">
        <v>1</v>
      </c>
      <c r="J413">
        <f>J406</f>
        <v>22</v>
      </c>
      <c r="K413">
        <f t="shared" ref="K413:K415" si="185">K412+1</f>
        <v>18</v>
      </c>
      <c r="L413" s="1" t="str">
        <f>Sheet1!L413</f>
        <v>[{"bid":15003,"type":5,"num":5},{"bid":16005,"type":6,"num":1},{"bid":14001,"type":4,"num":5250}]</v>
      </c>
    </row>
    <row r="414" spans="1:12" x14ac:dyDescent="0.2">
      <c r="A414">
        <f t="shared" si="181"/>
        <v>20321</v>
      </c>
      <c r="B414">
        <f t="shared" si="180"/>
        <v>20322</v>
      </c>
      <c r="C414" s="1" t="s">
        <v>59</v>
      </c>
      <c r="D414">
        <f>VLOOKUP(MOD(A414,100),Sheet2!$G$2:$H$24,2,FALSE)*VLOOKUP(INT(MOD(A414,10000)/100),Sheet2!$L$2:$M$16,2,FALSE)</f>
        <v>3.8400000000000007</v>
      </c>
      <c r="E414">
        <v>21</v>
      </c>
      <c r="F414" s="1" t="str">
        <f t="shared" si="174"/>
        <v>[[50000,1],[50011,65]]</v>
      </c>
      <c r="G414">
        <f t="shared" si="174"/>
        <v>0.15</v>
      </c>
      <c r="H414" t="str">
        <f t="shared" ref="H414:H477" si="186">H413</f>
        <v>[80011,80012,80013,80014]</v>
      </c>
      <c r="I414">
        <v>1</v>
      </c>
      <c r="J414">
        <f>J407</f>
        <v>22</v>
      </c>
      <c r="K414">
        <f t="shared" si="185"/>
        <v>19</v>
      </c>
      <c r="L414" s="1" t="str">
        <f>Sheet1!L414</f>
        <v>[{"bid":15003,"type":5,"num":5},{"bid":16005,"type":6,"num":1},{"bid":14001,"type":4,"num":5550}]</v>
      </c>
    </row>
    <row r="415" spans="1:12" x14ac:dyDescent="0.2">
      <c r="A415">
        <f t="shared" si="181"/>
        <v>20322</v>
      </c>
      <c r="B415">
        <f t="shared" si="180"/>
        <v>20323</v>
      </c>
      <c r="C415" s="1" t="s">
        <v>60</v>
      </c>
      <c r="D415">
        <f>VLOOKUP(MOD(A415,100),Sheet2!$G$2:$H$24,2,FALSE)*VLOOKUP(INT(MOD(A415,10000)/100),Sheet2!$L$2:$M$16,2,FALSE)</f>
        <v>3.9920000000000009</v>
      </c>
      <c r="E415">
        <v>22</v>
      </c>
      <c r="F415" s="1" t="str">
        <f t="shared" si="174"/>
        <v>[[50012,39]]</v>
      </c>
      <c r="G415">
        <f t="shared" si="174"/>
        <v>0.25</v>
      </c>
      <c r="H415" t="str">
        <f t="shared" si="186"/>
        <v>[80011,80012,80013,80014]</v>
      </c>
      <c r="I415">
        <v>1</v>
      </c>
      <c r="J415">
        <f>J408</f>
        <v>22</v>
      </c>
      <c r="K415">
        <f t="shared" si="185"/>
        <v>20</v>
      </c>
      <c r="L415" s="1" t="str">
        <f>Sheet1!L415</f>
        <v>[{"bid":15003,"type":5,"num":5},{"bid":16005,"type":6,"num":2},{"bid":14001,"type":4,"num":5850}]</v>
      </c>
    </row>
    <row r="416" spans="1:12" x14ac:dyDescent="0.2">
      <c r="A416">
        <f t="shared" si="181"/>
        <v>20323</v>
      </c>
      <c r="B416">
        <v>-1</v>
      </c>
      <c r="C416" t="s">
        <v>37</v>
      </c>
      <c r="D416">
        <f>VLOOKUP(MOD(A416,100),Sheet2!$G$2:$H$24,2,FALSE)*VLOOKUP(INT(MOD(A416,10000)/100),Sheet2!$L$2:$M$16,2,FALSE)</f>
        <v>4.144000000000001</v>
      </c>
      <c r="E416">
        <v>23</v>
      </c>
      <c r="F416" s="1" t="str">
        <f t="shared" si="174"/>
        <v>[[50000,2],[50013,45]]</v>
      </c>
      <c r="G416">
        <f t="shared" si="174"/>
        <v>0.25</v>
      </c>
      <c r="H416" t="str">
        <f t="shared" si="186"/>
        <v>[80011,80012,80013,80014]</v>
      </c>
      <c r="I416">
        <v>2</v>
      </c>
      <c r="J416">
        <f>J411</f>
        <v>50</v>
      </c>
      <c r="K416">
        <f>K415</f>
        <v>20</v>
      </c>
      <c r="L416" s="1" t="str">
        <f>Sheet1!L416</f>
        <v>[{"bid":15003,"type":5,"num":6},{"bid":16005,"type":6,"num":2},{"bid":14001,"type":4,"num":6000}]</v>
      </c>
    </row>
    <row r="417" spans="1:12" x14ac:dyDescent="0.2">
      <c r="A417">
        <f>A394+100</f>
        <v>20401</v>
      </c>
      <c r="B417">
        <f>A417+1</f>
        <v>20402</v>
      </c>
      <c r="C417" t="s">
        <v>41</v>
      </c>
      <c r="D417">
        <f>VLOOKUP(MOD(A417,100),Sheet2!$G$2:$H$24,2,FALSE)*VLOOKUP(INT(MOD(A417,10000)/100),Sheet2!$L$2:$M$16,2,FALSE)</f>
        <v>1</v>
      </c>
      <c r="E417">
        <v>1</v>
      </c>
      <c r="F417" s="1" t="str">
        <f t="shared" si="174"/>
        <v>[[50000,1],[50011,65]]</v>
      </c>
      <c r="G417">
        <f t="shared" si="174"/>
        <v>0.15</v>
      </c>
      <c r="H417" t="str">
        <f t="shared" si="186"/>
        <v>[80011,80012,80013,80014]</v>
      </c>
      <c r="I417">
        <v>1</v>
      </c>
      <c r="J417">
        <v>22</v>
      </c>
      <c r="K417">
        <v>1</v>
      </c>
      <c r="L417" s="1" t="str">
        <f>Sheet1!L417</f>
        <v>[]</v>
      </c>
    </row>
    <row r="418" spans="1:12" x14ac:dyDescent="0.2">
      <c r="A418">
        <f>A417+1</f>
        <v>20402</v>
      </c>
      <c r="B418">
        <f t="shared" ref="B418:B438" si="187">A418+1</f>
        <v>20403</v>
      </c>
      <c r="C418" t="s">
        <v>42</v>
      </c>
      <c r="D418">
        <f>VLOOKUP(MOD(A418,100),Sheet2!$G$2:$H$24,2,FALSE)*VLOOKUP(INT(MOD(A418,10000)/100),Sheet2!$L$2:$M$16,2,FALSE)</f>
        <v>1.19</v>
      </c>
      <c r="E418">
        <v>2</v>
      </c>
      <c r="F418" s="1" t="str">
        <f t="shared" si="174"/>
        <v>[[50012,39]]</v>
      </c>
      <c r="G418">
        <f t="shared" si="174"/>
        <v>0.25</v>
      </c>
      <c r="H418" t="str">
        <f t="shared" si="186"/>
        <v>[80011,80012,80013,80014]</v>
      </c>
      <c r="I418">
        <v>1</v>
      </c>
      <c r="J418">
        <v>22</v>
      </c>
      <c r="K418">
        <f>K417+1</f>
        <v>2</v>
      </c>
      <c r="L418" s="1" t="str">
        <f>Sheet1!L418</f>
        <v>[{"bid":14001,"type":4,"num":175}]</v>
      </c>
    </row>
    <row r="419" spans="1:12" x14ac:dyDescent="0.2">
      <c r="A419">
        <f t="shared" ref="A419:A439" si="188">A418+1</f>
        <v>20403</v>
      </c>
      <c r="B419">
        <f t="shared" si="187"/>
        <v>20404</v>
      </c>
      <c r="C419" t="s">
        <v>43</v>
      </c>
      <c r="D419">
        <f>VLOOKUP(MOD(A419,100),Sheet2!$G$2:$H$24,2,FALSE)*VLOOKUP(INT(MOD(A419,10000)/100),Sheet2!$L$2:$M$16,2,FALSE)</f>
        <v>1.38</v>
      </c>
      <c r="E419">
        <v>3</v>
      </c>
      <c r="F419" s="1" t="str">
        <f t="shared" si="174"/>
        <v>[[50000,1],[50011,65]]</v>
      </c>
      <c r="G419">
        <f t="shared" si="174"/>
        <v>0.15</v>
      </c>
      <c r="H419" t="str">
        <f t="shared" si="186"/>
        <v>[80011,80012,80013,80014]</v>
      </c>
      <c r="I419">
        <v>1</v>
      </c>
      <c r="J419">
        <v>22</v>
      </c>
      <c r="K419">
        <f t="shared" ref="K419:K426" si="189">K418+1</f>
        <v>3</v>
      </c>
      <c r="L419" s="1" t="str">
        <f>Sheet1!L419</f>
        <v>[{"bid":14001,"type":4,"num":350}]</v>
      </c>
    </row>
    <row r="420" spans="1:12" x14ac:dyDescent="0.2">
      <c r="A420">
        <f t="shared" si="188"/>
        <v>20404</v>
      </c>
      <c r="B420">
        <f t="shared" si="187"/>
        <v>20405</v>
      </c>
      <c r="C420" t="s">
        <v>44</v>
      </c>
      <c r="D420">
        <f>VLOOKUP(MOD(A420,100),Sheet2!$G$2:$H$24,2,FALSE)*VLOOKUP(INT(MOD(A420,10000)/100),Sheet2!$L$2:$M$16,2,FALSE)</f>
        <v>1.5699999999999998</v>
      </c>
      <c r="E420">
        <v>4</v>
      </c>
      <c r="F420" s="1" t="str">
        <f t="shared" si="174"/>
        <v>[[50012,39]]</v>
      </c>
      <c r="G420">
        <f t="shared" si="174"/>
        <v>0.25</v>
      </c>
      <c r="H420" t="str">
        <f t="shared" si="186"/>
        <v>[80011,80012,80013,80014]</v>
      </c>
      <c r="I420">
        <v>1</v>
      </c>
      <c r="J420">
        <v>22</v>
      </c>
      <c r="K420">
        <f t="shared" si="189"/>
        <v>4</v>
      </c>
      <c r="L420" s="1" t="str">
        <f>Sheet1!L420</f>
        <v>[{"bid":14001,"type":4,"num":525}]</v>
      </c>
    </row>
    <row r="421" spans="1:12" x14ac:dyDescent="0.2">
      <c r="A421">
        <f t="shared" si="188"/>
        <v>20405</v>
      </c>
      <c r="B421">
        <f t="shared" si="187"/>
        <v>20406</v>
      </c>
      <c r="C421" t="s">
        <v>45</v>
      </c>
      <c r="D421">
        <f>VLOOKUP(MOD(A421,100),Sheet2!$G$2:$H$24,2,FALSE)*VLOOKUP(INT(MOD(A421,10000)/100),Sheet2!$L$2:$M$16,2,FALSE)</f>
        <v>1.7599999999999998</v>
      </c>
      <c r="E421">
        <v>5</v>
      </c>
      <c r="F421" s="1" t="str">
        <f t="shared" si="174"/>
        <v>[[50000,1],[50011,65]]</v>
      </c>
      <c r="G421">
        <f t="shared" si="174"/>
        <v>0.15</v>
      </c>
      <c r="H421" t="str">
        <f t="shared" si="186"/>
        <v>[80011,80012,80013,80014]</v>
      </c>
      <c r="I421">
        <v>1</v>
      </c>
      <c r="J421">
        <v>22</v>
      </c>
      <c r="K421">
        <f t="shared" si="189"/>
        <v>5</v>
      </c>
      <c r="L421" s="1" t="str">
        <f>Sheet1!L421</f>
        <v>[{"bid":14001,"type":4,"num":875}]</v>
      </c>
    </row>
    <row r="422" spans="1:12" x14ac:dyDescent="0.2">
      <c r="A422">
        <f t="shared" si="188"/>
        <v>20406</v>
      </c>
      <c r="B422">
        <f t="shared" si="187"/>
        <v>20407</v>
      </c>
      <c r="C422" t="s">
        <v>46</v>
      </c>
      <c r="D422">
        <f>VLOOKUP(MOD(A422,100),Sheet2!$G$2:$H$24,2,FALSE)*VLOOKUP(INT(MOD(A422,10000)/100),Sheet2!$L$2:$M$16,2,FALSE)</f>
        <v>1.9499999999999997</v>
      </c>
      <c r="E422">
        <v>6</v>
      </c>
      <c r="F422" s="1" t="str">
        <f t="shared" si="174"/>
        <v>[[50012,39]]</v>
      </c>
      <c r="G422">
        <f t="shared" si="174"/>
        <v>0.25</v>
      </c>
      <c r="H422" t="str">
        <f t="shared" si="186"/>
        <v>[80011,80012,80013,80014]</v>
      </c>
      <c r="I422">
        <v>1</v>
      </c>
      <c r="J422">
        <v>22</v>
      </c>
      <c r="K422">
        <f t="shared" si="189"/>
        <v>6</v>
      </c>
      <c r="L422" s="1" t="str">
        <f>Sheet1!L422</f>
        <v>[{"bid":15003,"type":5,"num":1},{"bid":14001,"type":4,"num":1225}]</v>
      </c>
    </row>
    <row r="423" spans="1:12" x14ac:dyDescent="0.2">
      <c r="A423">
        <f t="shared" si="188"/>
        <v>20407</v>
      </c>
      <c r="B423">
        <f t="shared" si="187"/>
        <v>20408</v>
      </c>
      <c r="C423" t="s">
        <v>47</v>
      </c>
      <c r="D423">
        <f>VLOOKUP(MOD(A423,100),Sheet2!$G$2:$H$24,2,FALSE)*VLOOKUP(INT(MOD(A423,10000)/100),Sheet2!$L$2:$M$16,2,FALSE)</f>
        <v>2.1399999999999997</v>
      </c>
      <c r="E423">
        <v>7</v>
      </c>
      <c r="F423" s="1" t="str">
        <f t="shared" si="174"/>
        <v>[[50000,1],[50011,65]]</v>
      </c>
      <c r="G423">
        <f t="shared" si="174"/>
        <v>0.15</v>
      </c>
      <c r="H423" t="str">
        <f t="shared" si="186"/>
        <v>[80011,80012,80013,80014]</v>
      </c>
      <c r="I423">
        <v>1</v>
      </c>
      <c r="J423">
        <v>22</v>
      </c>
      <c r="K423">
        <f t="shared" si="189"/>
        <v>7</v>
      </c>
      <c r="L423" s="1" t="str">
        <f>Sheet1!L423</f>
        <v>[{"bid":15003,"type":5,"num":1},{"bid":14001,"type":4,"num":1575}]</v>
      </c>
    </row>
    <row r="424" spans="1:12" x14ac:dyDescent="0.2">
      <c r="A424">
        <f t="shared" si="188"/>
        <v>20408</v>
      </c>
      <c r="B424">
        <f t="shared" si="187"/>
        <v>20409</v>
      </c>
      <c r="C424" t="s">
        <v>48</v>
      </c>
      <c r="D424">
        <f>VLOOKUP(MOD(A424,100),Sheet2!$G$2:$H$24,2,FALSE)*VLOOKUP(INT(MOD(A424,10000)/100),Sheet2!$L$2:$M$16,2,FALSE)</f>
        <v>2.3299999999999996</v>
      </c>
      <c r="E424">
        <v>8</v>
      </c>
      <c r="F424" s="1" t="str">
        <f t="shared" si="174"/>
        <v>[[50012,39]]</v>
      </c>
      <c r="G424">
        <f t="shared" si="174"/>
        <v>0.25</v>
      </c>
      <c r="H424" t="str">
        <f t="shared" si="186"/>
        <v>[80011,80012,80013,80014]</v>
      </c>
      <c r="I424">
        <v>1</v>
      </c>
      <c r="J424">
        <v>22</v>
      </c>
      <c r="K424">
        <f t="shared" si="189"/>
        <v>8</v>
      </c>
      <c r="L424" s="1" t="str">
        <f>Sheet1!L424</f>
        <v>[{"bid":15003,"type":5,"num":1},{"bid":14001,"type":4,"num":1925}]</v>
      </c>
    </row>
    <row r="425" spans="1:12" x14ac:dyDescent="0.2">
      <c r="A425">
        <f t="shared" si="188"/>
        <v>20409</v>
      </c>
      <c r="B425">
        <f t="shared" si="187"/>
        <v>20410</v>
      </c>
      <c r="C425" t="s">
        <v>49</v>
      </c>
      <c r="D425">
        <f>VLOOKUP(MOD(A425,100),Sheet2!$G$2:$H$24,2,FALSE)*VLOOKUP(INT(MOD(A425,10000)/100),Sheet2!$L$2:$M$16,2,FALSE)</f>
        <v>2.5199999999999996</v>
      </c>
      <c r="E425">
        <v>9</v>
      </c>
      <c r="F425" s="1" t="str">
        <f t="shared" si="174"/>
        <v>[[50000,1],[50011,65]]</v>
      </c>
      <c r="G425">
        <f t="shared" si="174"/>
        <v>0.15</v>
      </c>
      <c r="H425" t="str">
        <f t="shared" si="186"/>
        <v>[80011,80012,80013,80014]</v>
      </c>
      <c r="I425">
        <v>1</v>
      </c>
      <c r="J425">
        <v>22</v>
      </c>
      <c r="K425">
        <f t="shared" si="189"/>
        <v>9</v>
      </c>
      <c r="L425" s="1" t="str">
        <f>Sheet1!L425</f>
        <v>[{"bid":15003,"type":5,"num":2},{"bid":14001,"type":4,"num":2275}]</v>
      </c>
    </row>
    <row r="426" spans="1:12" x14ac:dyDescent="0.2">
      <c r="A426">
        <f t="shared" si="188"/>
        <v>20410</v>
      </c>
      <c r="B426">
        <f t="shared" si="187"/>
        <v>20411</v>
      </c>
      <c r="C426" s="1" t="s">
        <v>50</v>
      </c>
      <c r="D426">
        <f>VLOOKUP(MOD(A426,100),Sheet2!$G$2:$H$24,2,FALSE)*VLOOKUP(INT(MOD(A426,10000)/100),Sheet2!$L$2:$M$16,2,FALSE)</f>
        <v>2.7099999999999995</v>
      </c>
      <c r="E426">
        <v>10</v>
      </c>
      <c r="F426" s="1" t="str">
        <f t="shared" si="174"/>
        <v>[[50012,39]]</v>
      </c>
      <c r="G426">
        <f t="shared" si="174"/>
        <v>0.25</v>
      </c>
      <c r="H426" t="str">
        <f t="shared" si="186"/>
        <v>[80011,80012,80013,80014]</v>
      </c>
      <c r="I426">
        <v>1</v>
      </c>
      <c r="J426">
        <v>22</v>
      </c>
      <c r="K426">
        <f t="shared" si="189"/>
        <v>10</v>
      </c>
      <c r="L426" s="1" t="str">
        <f>Sheet1!L426</f>
        <v>[{"bid":15003,"type":5,"num":2},{"bid":14001,"type":4,"num":2625}]</v>
      </c>
    </row>
    <row r="427" spans="1:12" x14ac:dyDescent="0.2">
      <c r="A427">
        <f t="shared" si="188"/>
        <v>20411</v>
      </c>
      <c r="B427">
        <f t="shared" si="187"/>
        <v>20412</v>
      </c>
      <c r="C427" s="1" t="s">
        <v>38</v>
      </c>
      <c r="D427">
        <f>VLOOKUP(MOD(A427,100),Sheet2!$G$2:$H$24,2,FALSE)*VLOOKUP(INT(MOD(A427,10000)/100),Sheet2!$L$2:$M$16,2,FALSE)</f>
        <v>2.8999999999999995</v>
      </c>
      <c r="E427">
        <v>11</v>
      </c>
      <c r="F427" s="1" t="str">
        <f t="shared" si="174"/>
        <v>[[50000,2],[50013,45]]</v>
      </c>
      <c r="G427">
        <f t="shared" si="174"/>
        <v>0.25</v>
      </c>
      <c r="H427" t="str">
        <f t="shared" si="186"/>
        <v>[80011,80012,80013,80014]</v>
      </c>
      <c r="I427">
        <v>2</v>
      </c>
      <c r="J427">
        <v>50</v>
      </c>
      <c r="K427">
        <f>K426</f>
        <v>10</v>
      </c>
      <c r="L427" s="1" t="str">
        <f>Sheet1!L427</f>
        <v>[{"bid":15003,"type":5,"num":2},{"bid":16005,"type":6,"num":1},{"bid":14001,"type":4,"num":2975}]</v>
      </c>
    </row>
    <row r="428" spans="1:12" x14ac:dyDescent="0.2">
      <c r="A428">
        <f t="shared" si="188"/>
        <v>20412</v>
      </c>
      <c r="B428">
        <f t="shared" si="187"/>
        <v>20413</v>
      </c>
      <c r="C428" t="s">
        <v>51</v>
      </c>
      <c r="D428">
        <f>VLOOKUP(MOD(A428,100),Sheet2!$G$2:$H$24,2,FALSE)*VLOOKUP(INT(MOD(A428,10000)/100),Sheet2!$L$2:$M$16,2,FALSE)</f>
        <v>3.0899999999999994</v>
      </c>
      <c r="E428">
        <v>12</v>
      </c>
      <c r="F428" s="1" t="str">
        <f t="shared" si="174"/>
        <v>[[50000,1],[50011,65]]</v>
      </c>
      <c r="G428">
        <f t="shared" si="174"/>
        <v>0.15</v>
      </c>
      <c r="H428" t="str">
        <f t="shared" si="186"/>
        <v>[80011,80012,80013,80014]</v>
      </c>
      <c r="I428">
        <v>1</v>
      </c>
      <c r="J428">
        <f>J417</f>
        <v>22</v>
      </c>
      <c r="K428">
        <f>K427+1</f>
        <v>11</v>
      </c>
      <c r="L428" s="1" t="str">
        <f>Sheet1!L428</f>
        <v>[{"bid":15003,"type":5,"num":3},{"bid":16005,"type":6,"num":1},{"bid":14001,"type":4,"num":3325}]</v>
      </c>
    </row>
    <row r="429" spans="1:12" x14ac:dyDescent="0.2">
      <c r="A429">
        <f t="shared" si="188"/>
        <v>20413</v>
      </c>
      <c r="B429">
        <f t="shared" si="187"/>
        <v>20414</v>
      </c>
      <c r="C429" t="s">
        <v>52</v>
      </c>
      <c r="D429">
        <f>VLOOKUP(MOD(A429,100),Sheet2!$G$2:$H$24,2,FALSE)*VLOOKUP(INT(MOD(A429,10000)/100),Sheet2!$L$2:$M$16,2,FALSE)</f>
        <v>3.2799999999999994</v>
      </c>
      <c r="E429">
        <v>13</v>
      </c>
      <c r="F429" s="1" t="str">
        <f t="shared" si="174"/>
        <v>[[50012,39]]</v>
      </c>
      <c r="G429">
        <f t="shared" si="174"/>
        <v>0.25</v>
      </c>
      <c r="H429" t="str">
        <f t="shared" si="186"/>
        <v>[80011,80012,80013,80014]</v>
      </c>
      <c r="I429">
        <v>1</v>
      </c>
      <c r="J429">
        <f t="shared" ref="J429:J433" si="190">J418</f>
        <v>22</v>
      </c>
      <c r="K429">
        <f t="shared" ref="K429:K433" si="191">K428+1</f>
        <v>12</v>
      </c>
      <c r="L429" s="1" t="str">
        <f>Sheet1!L429</f>
        <v>[{"bid":15003,"type":5,"num":3},{"bid":16005,"type":6,"num":1},{"bid":14001,"type":4,"num":3675}]</v>
      </c>
    </row>
    <row r="430" spans="1:12" x14ac:dyDescent="0.2">
      <c r="A430">
        <f t="shared" si="188"/>
        <v>20414</v>
      </c>
      <c r="B430">
        <f t="shared" si="187"/>
        <v>20415</v>
      </c>
      <c r="C430" t="s">
        <v>53</v>
      </c>
      <c r="D430">
        <f>VLOOKUP(MOD(A430,100),Sheet2!$G$2:$H$24,2,FALSE)*VLOOKUP(INT(MOD(A430,10000)/100),Sheet2!$L$2:$M$16,2,FALSE)</f>
        <v>3.4699999999999993</v>
      </c>
      <c r="E430">
        <v>14</v>
      </c>
      <c r="F430" s="1" t="str">
        <f t="shared" si="174"/>
        <v>[[50000,1],[50011,65]]</v>
      </c>
      <c r="G430">
        <f t="shared" si="174"/>
        <v>0.15</v>
      </c>
      <c r="H430" t="str">
        <f t="shared" si="186"/>
        <v>[80011,80012,80013,80014]</v>
      </c>
      <c r="I430">
        <v>1</v>
      </c>
      <c r="J430">
        <f t="shared" si="190"/>
        <v>22</v>
      </c>
      <c r="K430">
        <f t="shared" si="191"/>
        <v>13</v>
      </c>
      <c r="L430" s="1" t="str">
        <f>Sheet1!L430</f>
        <v>[{"bid":15003,"type":5,"num":4},{"bid":16005,"type":6,"num":1},{"bid":14001,"type":4,"num":4025}]</v>
      </c>
    </row>
    <row r="431" spans="1:12" x14ac:dyDescent="0.2">
      <c r="A431">
        <f t="shared" si="188"/>
        <v>20415</v>
      </c>
      <c r="B431">
        <f t="shared" si="187"/>
        <v>20416</v>
      </c>
      <c r="C431" t="s">
        <v>54</v>
      </c>
      <c r="D431">
        <f>VLOOKUP(MOD(A431,100),Sheet2!$G$2:$H$24,2,FALSE)*VLOOKUP(INT(MOD(A431,10000)/100),Sheet2!$L$2:$M$16,2,FALSE)</f>
        <v>3.6599999999999993</v>
      </c>
      <c r="E431">
        <v>15</v>
      </c>
      <c r="F431" s="1" t="str">
        <f t="shared" si="174"/>
        <v>[[50012,39]]</v>
      </c>
      <c r="G431">
        <f t="shared" si="174"/>
        <v>0.25</v>
      </c>
      <c r="H431" t="str">
        <f t="shared" si="186"/>
        <v>[80011,80012,80013,80014]</v>
      </c>
      <c r="I431">
        <v>1</v>
      </c>
      <c r="J431">
        <f t="shared" si="190"/>
        <v>22</v>
      </c>
      <c r="K431">
        <f t="shared" si="191"/>
        <v>14</v>
      </c>
      <c r="L431" s="1" t="str">
        <f>Sheet1!L431</f>
        <v>[{"bid":15003,"type":5,"num":4},{"bid":16005,"type":6,"num":1},{"bid":14001,"type":4,"num":4375}]</v>
      </c>
    </row>
    <row r="432" spans="1:12" x14ac:dyDescent="0.2">
      <c r="A432">
        <f t="shared" si="188"/>
        <v>20416</v>
      </c>
      <c r="B432">
        <f t="shared" si="187"/>
        <v>20417</v>
      </c>
      <c r="C432" t="s">
        <v>55</v>
      </c>
      <c r="D432">
        <f>VLOOKUP(MOD(A432,100),Sheet2!$G$2:$H$24,2,FALSE)*VLOOKUP(INT(MOD(A432,10000)/100),Sheet2!$L$2:$M$16,2,FALSE)</f>
        <v>3.8499999999999992</v>
      </c>
      <c r="E432">
        <v>16</v>
      </c>
      <c r="F432" s="1" t="str">
        <f t="shared" si="174"/>
        <v>[[50000,1],[50011,65]]</v>
      </c>
      <c r="G432">
        <f t="shared" si="174"/>
        <v>0.15</v>
      </c>
      <c r="H432" t="str">
        <f t="shared" si="186"/>
        <v>[80011,80012,80013,80014]</v>
      </c>
      <c r="I432">
        <v>1</v>
      </c>
      <c r="J432">
        <f t="shared" si="190"/>
        <v>22</v>
      </c>
      <c r="K432">
        <f t="shared" si="191"/>
        <v>15</v>
      </c>
      <c r="L432" s="1" t="str">
        <f>Sheet1!L432</f>
        <v>[{"bid":15003,"type":5,"num":4},{"bid":16005,"type":6,"num":1},{"bid":14001,"type":4,"num":4725}]</v>
      </c>
    </row>
    <row r="433" spans="1:12" x14ac:dyDescent="0.2">
      <c r="A433">
        <f t="shared" si="188"/>
        <v>20417</v>
      </c>
      <c r="B433">
        <f t="shared" si="187"/>
        <v>20418</v>
      </c>
      <c r="C433" s="1" t="s">
        <v>56</v>
      </c>
      <c r="D433">
        <f>VLOOKUP(MOD(A433,100),Sheet2!$G$2:$H$24,2,FALSE)*VLOOKUP(INT(MOD(A433,10000)/100),Sheet2!$L$2:$M$16,2,FALSE)</f>
        <v>4.0399999999999991</v>
      </c>
      <c r="E433">
        <v>17</v>
      </c>
      <c r="F433" s="1" t="str">
        <f t="shared" si="174"/>
        <v>[[50012,39]]</v>
      </c>
      <c r="G433">
        <f t="shared" si="174"/>
        <v>0.25</v>
      </c>
      <c r="H433" t="str">
        <f t="shared" si="186"/>
        <v>[80011,80012,80013,80014]</v>
      </c>
      <c r="I433">
        <v>1</v>
      </c>
      <c r="J433">
        <f t="shared" si="190"/>
        <v>22</v>
      </c>
      <c r="K433">
        <f t="shared" si="191"/>
        <v>16</v>
      </c>
      <c r="L433" s="1" t="str">
        <f>Sheet1!L433</f>
        <v>[{"bid":15003,"type":5,"num":5},{"bid":16005,"type":6,"num":1},{"bid":14001,"type":4,"num":5075}]</v>
      </c>
    </row>
    <row r="434" spans="1:12" x14ac:dyDescent="0.2">
      <c r="A434">
        <f t="shared" si="188"/>
        <v>20418</v>
      </c>
      <c r="B434">
        <f t="shared" si="187"/>
        <v>20419</v>
      </c>
      <c r="C434" t="s">
        <v>37</v>
      </c>
      <c r="D434">
        <f>VLOOKUP(MOD(A434,100),Sheet2!$G$2:$H$24,2,FALSE)*VLOOKUP(INT(MOD(A434,10000)/100),Sheet2!$L$2:$M$16,2,FALSE)</f>
        <v>4.2299999999999995</v>
      </c>
      <c r="E434">
        <v>18</v>
      </c>
      <c r="F434" s="1" t="str">
        <f t="shared" si="174"/>
        <v>[[50000,2],[50013,45]]</v>
      </c>
      <c r="G434">
        <f t="shared" si="174"/>
        <v>0.25</v>
      </c>
      <c r="H434" t="str">
        <f t="shared" si="186"/>
        <v>[80011,80012,80013,80014]</v>
      </c>
      <c r="I434">
        <v>2</v>
      </c>
      <c r="J434">
        <f>J427</f>
        <v>50</v>
      </c>
      <c r="K434">
        <f>K433</f>
        <v>16</v>
      </c>
      <c r="L434" s="1" t="str">
        <f>Sheet1!L434</f>
        <v>[{"bid":15003,"type":5,"num":5},{"bid":16005,"type":6,"num":1},{"bid":14001,"type":4,"num":5425}]</v>
      </c>
    </row>
    <row r="435" spans="1:12" x14ac:dyDescent="0.2">
      <c r="A435">
        <f t="shared" si="188"/>
        <v>20419</v>
      </c>
      <c r="B435">
        <f t="shared" si="187"/>
        <v>20420</v>
      </c>
      <c r="C435" s="1" t="s">
        <v>57</v>
      </c>
      <c r="D435">
        <f>VLOOKUP(MOD(A435,100),Sheet2!$G$2:$H$24,2,FALSE)*VLOOKUP(INT(MOD(A435,10000)/100),Sheet2!$L$2:$M$16,2,FALSE)</f>
        <v>4.42</v>
      </c>
      <c r="E435">
        <v>19</v>
      </c>
      <c r="F435" s="1" t="str">
        <f t="shared" si="174"/>
        <v>[[50000,1],[50011,65]]</v>
      </c>
      <c r="G435">
        <f t="shared" si="174"/>
        <v>0.15</v>
      </c>
      <c r="H435" t="str">
        <f t="shared" si="186"/>
        <v>[80011,80012,80013,80014]</v>
      </c>
      <c r="I435">
        <v>1</v>
      </c>
      <c r="J435">
        <f>J428</f>
        <v>22</v>
      </c>
      <c r="K435">
        <f>K434+1</f>
        <v>17</v>
      </c>
      <c r="L435" s="1" t="str">
        <f>Sheet1!L435</f>
        <v>[{"bid":15003,"type":5,"num":5},{"bid":16005,"type":6,"num":2},{"bid":14001,"type":4,"num":5775}]</v>
      </c>
    </row>
    <row r="436" spans="1:12" x14ac:dyDescent="0.2">
      <c r="A436">
        <f t="shared" si="188"/>
        <v>20420</v>
      </c>
      <c r="B436">
        <f t="shared" si="187"/>
        <v>20421</v>
      </c>
      <c r="C436" s="1" t="s">
        <v>58</v>
      </c>
      <c r="D436">
        <f>VLOOKUP(MOD(A436,100),Sheet2!$G$2:$H$24,2,FALSE)*VLOOKUP(INT(MOD(A436,10000)/100),Sheet2!$L$2:$M$16,2,FALSE)</f>
        <v>4.6100000000000003</v>
      </c>
      <c r="E436">
        <v>20</v>
      </c>
      <c r="F436" s="1" t="str">
        <f t="shared" ref="F436:G499" si="192">F413</f>
        <v>[[50012,39]]</v>
      </c>
      <c r="G436">
        <f t="shared" si="192"/>
        <v>0.25</v>
      </c>
      <c r="H436" t="str">
        <f t="shared" si="186"/>
        <v>[80011,80012,80013,80014]</v>
      </c>
      <c r="I436">
        <v>1</v>
      </c>
      <c r="J436">
        <f>J429</f>
        <v>22</v>
      </c>
      <c r="K436">
        <f t="shared" ref="K436:K438" si="193">K435+1</f>
        <v>18</v>
      </c>
      <c r="L436" s="1" t="str">
        <f>Sheet1!L436</f>
        <v>[{"bid":15003,"type":5,"num":6},{"bid":16005,"type":6,"num":2},{"bid":14001,"type":4,"num":6125}]</v>
      </c>
    </row>
    <row r="437" spans="1:12" x14ac:dyDescent="0.2">
      <c r="A437">
        <f t="shared" si="188"/>
        <v>20421</v>
      </c>
      <c r="B437">
        <f t="shared" si="187"/>
        <v>20422</v>
      </c>
      <c r="C437" s="1" t="s">
        <v>59</v>
      </c>
      <c r="D437">
        <f>VLOOKUP(MOD(A437,100),Sheet2!$G$2:$H$24,2,FALSE)*VLOOKUP(INT(MOD(A437,10000)/100),Sheet2!$L$2:$M$16,2,FALSE)</f>
        <v>4.8000000000000007</v>
      </c>
      <c r="E437">
        <v>21</v>
      </c>
      <c r="F437" s="1" t="str">
        <f t="shared" si="192"/>
        <v>[[50000,1],[50011,65]]</v>
      </c>
      <c r="G437">
        <f t="shared" si="192"/>
        <v>0.15</v>
      </c>
      <c r="H437" t="str">
        <f t="shared" si="186"/>
        <v>[80011,80012,80013,80014]</v>
      </c>
      <c r="I437">
        <v>1</v>
      </c>
      <c r="J437">
        <f>J430</f>
        <v>22</v>
      </c>
      <c r="K437">
        <f t="shared" si="193"/>
        <v>19</v>
      </c>
      <c r="L437" s="1" t="str">
        <f>Sheet1!L437</f>
        <v>[{"bid":15003,"type":5,"num":6},{"bid":16005,"type":6,"num":2},{"bid":14001,"type":4,"num":6475}]</v>
      </c>
    </row>
    <row r="438" spans="1:12" x14ac:dyDescent="0.2">
      <c r="A438">
        <f t="shared" si="188"/>
        <v>20422</v>
      </c>
      <c r="B438">
        <f t="shared" si="187"/>
        <v>20423</v>
      </c>
      <c r="C438" s="1" t="s">
        <v>60</v>
      </c>
      <c r="D438">
        <f>VLOOKUP(MOD(A438,100),Sheet2!$G$2:$H$24,2,FALSE)*VLOOKUP(INT(MOD(A438,10000)/100),Sheet2!$L$2:$M$16,2,FALSE)</f>
        <v>4.9900000000000011</v>
      </c>
      <c r="E438">
        <v>22</v>
      </c>
      <c r="F438" s="1" t="str">
        <f t="shared" si="192"/>
        <v>[[50012,39]]</v>
      </c>
      <c r="G438">
        <f t="shared" si="192"/>
        <v>0.25</v>
      </c>
      <c r="H438" t="str">
        <f t="shared" si="186"/>
        <v>[80011,80012,80013,80014]</v>
      </c>
      <c r="I438">
        <v>1</v>
      </c>
      <c r="J438">
        <f>J431</f>
        <v>22</v>
      </c>
      <c r="K438">
        <f t="shared" si="193"/>
        <v>20</v>
      </c>
      <c r="L438" s="1" t="str">
        <f>Sheet1!L438</f>
        <v>[{"bid":15003,"type":5,"num":6},{"bid":16005,"type":6,"num":2},{"bid":14001,"type":4,"num":6825}]</v>
      </c>
    </row>
    <row r="439" spans="1:12" x14ac:dyDescent="0.2">
      <c r="A439">
        <f t="shared" si="188"/>
        <v>20423</v>
      </c>
      <c r="B439">
        <v>-1</v>
      </c>
      <c r="C439" t="s">
        <v>37</v>
      </c>
      <c r="D439">
        <f>VLOOKUP(MOD(A439,100),Sheet2!$G$2:$H$24,2,FALSE)*VLOOKUP(INT(MOD(A439,10000)/100),Sheet2!$L$2:$M$16,2,FALSE)</f>
        <v>5.1800000000000015</v>
      </c>
      <c r="E439">
        <v>23</v>
      </c>
      <c r="F439" s="1" t="str">
        <f t="shared" si="192"/>
        <v>[[50000,2],[50013,45]]</v>
      </c>
      <c r="G439">
        <f t="shared" si="192"/>
        <v>0.25</v>
      </c>
      <c r="H439" t="str">
        <f t="shared" si="186"/>
        <v>[80011,80012,80013,80014]</v>
      </c>
      <c r="I439">
        <v>2</v>
      </c>
      <c r="J439">
        <f>J434</f>
        <v>50</v>
      </c>
      <c r="K439">
        <f>K438</f>
        <v>20</v>
      </c>
      <c r="L439" s="1" t="str">
        <f>Sheet1!L439</f>
        <v>[{"bid":15003,"type":5,"num":7},{"bid":16005,"type":6,"num":2},{"bid":14001,"type":4,"num":7000}]</v>
      </c>
    </row>
    <row r="440" spans="1:12" x14ac:dyDescent="0.2">
      <c r="A440">
        <f>A417+100</f>
        <v>20501</v>
      </c>
      <c r="B440">
        <f>A440+1</f>
        <v>20502</v>
      </c>
      <c r="C440" t="s">
        <v>41</v>
      </c>
      <c r="D440">
        <f>VLOOKUP(MOD(A440,100),Sheet2!$G$2:$H$24,2,FALSE)*VLOOKUP(INT(MOD(A440,10000)/100),Sheet2!$L$2:$M$16,2,FALSE)</f>
        <v>1.2</v>
      </c>
      <c r="E440">
        <v>1</v>
      </c>
      <c r="F440" s="1" t="str">
        <f t="shared" si="192"/>
        <v>[[50000,1],[50011,65]]</v>
      </c>
      <c r="G440">
        <f t="shared" si="192"/>
        <v>0.15</v>
      </c>
      <c r="H440" t="str">
        <f t="shared" si="186"/>
        <v>[80011,80012,80013,80014]</v>
      </c>
      <c r="I440">
        <v>1</v>
      </c>
      <c r="J440">
        <v>22</v>
      </c>
      <c r="K440">
        <v>1</v>
      </c>
      <c r="L440" s="1" t="str">
        <f>Sheet1!L440</f>
        <v>[]</v>
      </c>
    </row>
    <row r="441" spans="1:12" x14ac:dyDescent="0.2">
      <c r="A441">
        <f>A440+1</f>
        <v>20502</v>
      </c>
      <c r="B441">
        <f t="shared" ref="B441:B461" si="194">A441+1</f>
        <v>20503</v>
      </c>
      <c r="C441" t="s">
        <v>42</v>
      </c>
      <c r="D441">
        <f>VLOOKUP(MOD(A441,100),Sheet2!$G$2:$H$24,2,FALSE)*VLOOKUP(INT(MOD(A441,10000)/100),Sheet2!$L$2:$M$16,2,FALSE)</f>
        <v>1.4279999999999999</v>
      </c>
      <c r="E441">
        <v>2</v>
      </c>
      <c r="F441" s="1" t="str">
        <f t="shared" si="192"/>
        <v>[[50012,39]]</v>
      </c>
      <c r="G441">
        <f t="shared" si="192"/>
        <v>0.25</v>
      </c>
      <c r="H441" t="str">
        <f t="shared" si="186"/>
        <v>[80011,80012,80013,80014]</v>
      </c>
      <c r="I441">
        <v>1</v>
      </c>
      <c r="J441">
        <v>22</v>
      </c>
      <c r="K441">
        <f>K440+1</f>
        <v>2</v>
      </c>
      <c r="L441" s="1" t="str">
        <f>Sheet1!L441</f>
        <v>[{"bid":14001,"type":4,"num":200}]</v>
      </c>
    </row>
    <row r="442" spans="1:12" x14ac:dyDescent="0.2">
      <c r="A442">
        <f t="shared" ref="A442:A462" si="195">A441+1</f>
        <v>20503</v>
      </c>
      <c r="B442">
        <f t="shared" si="194"/>
        <v>20504</v>
      </c>
      <c r="C442" t="s">
        <v>43</v>
      </c>
      <c r="D442">
        <f>VLOOKUP(MOD(A442,100),Sheet2!$G$2:$H$24,2,FALSE)*VLOOKUP(INT(MOD(A442,10000)/100),Sheet2!$L$2:$M$16,2,FALSE)</f>
        <v>1.6559999999999999</v>
      </c>
      <c r="E442">
        <v>3</v>
      </c>
      <c r="F442" s="1" t="str">
        <f t="shared" si="192"/>
        <v>[[50000,1],[50011,65]]</v>
      </c>
      <c r="G442">
        <f t="shared" si="192"/>
        <v>0.15</v>
      </c>
      <c r="H442" t="str">
        <f t="shared" si="186"/>
        <v>[80011,80012,80013,80014]</v>
      </c>
      <c r="I442">
        <v>1</v>
      </c>
      <c r="J442">
        <v>22</v>
      </c>
      <c r="K442">
        <f t="shared" ref="K442:K449" si="196">K441+1</f>
        <v>3</v>
      </c>
      <c r="L442" s="1" t="str">
        <f>Sheet1!L442</f>
        <v>[{"bid":14001,"type":4,"num":400}]</v>
      </c>
    </row>
    <row r="443" spans="1:12" x14ac:dyDescent="0.2">
      <c r="A443">
        <f t="shared" si="195"/>
        <v>20504</v>
      </c>
      <c r="B443">
        <f t="shared" si="194"/>
        <v>20505</v>
      </c>
      <c r="C443" t="s">
        <v>44</v>
      </c>
      <c r="D443">
        <f>VLOOKUP(MOD(A443,100),Sheet2!$G$2:$H$24,2,FALSE)*VLOOKUP(INT(MOD(A443,10000)/100),Sheet2!$L$2:$M$16,2,FALSE)</f>
        <v>1.8839999999999997</v>
      </c>
      <c r="E443">
        <v>4</v>
      </c>
      <c r="F443" s="1" t="str">
        <f t="shared" si="192"/>
        <v>[[50012,39]]</v>
      </c>
      <c r="G443">
        <f t="shared" si="192"/>
        <v>0.25</v>
      </c>
      <c r="H443" t="str">
        <f t="shared" si="186"/>
        <v>[80011,80012,80013,80014]</v>
      </c>
      <c r="I443">
        <v>1</v>
      </c>
      <c r="J443">
        <v>22</v>
      </c>
      <c r="K443">
        <f t="shared" si="196"/>
        <v>4</v>
      </c>
      <c r="L443" s="1" t="str">
        <f>Sheet1!L443</f>
        <v>[{"bid":14001,"type":4,"num":600}]</v>
      </c>
    </row>
    <row r="444" spans="1:12" x14ac:dyDescent="0.2">
      <c r="A444">
        <f t="shared" si="195"/>
        <v>20505</v>
      </c>
      <c r="B444">
        <f t="shared" si="194"/>
        <v>20506</v>
      </c>
      <c r="C444" t="s">
        <v>45</v>
      </c>
      <c r="D444">
        <f>VLOOKUP(MOD(A444,100),Sheet2!$G$2:$H$24,2,FALSE)*VLOOKUP(INT(MOD(A444,10000)/100),Sheet2!$L$2:$M$16,2,FALSE)</f>
        <v>2.1119999999999997</v>
      </c>
      <c r="E444">
        <v>5</v>
      </c>
      <c r="F444" s="1" t="str">
        <f t="shared" si="192"/>
        <v>[[50000,1],[50011,65]]</v>
      </c>
      <c r="G444">
        <f t="shared" si="192"/>
        <v>0.15</v>
      </c>
      <c r="H444" t="str">
        <f t="shared" si="186"/>
        <v>[80011,80012,80013,80014]</v>
      </c>
      <c r="I444">
        <v>1</v>
      </c>
      <c r="J444">
        <v>22</v>
      </c>
      <c r="K444">
        <f t="shared" si="196"/>
        <v>5</v>
      </c>
      <c r="L444" s="1" t="str">
        <f>Sheet1!L444</f>
        <v>[{"bid":15003,"type":5,"num":1},{"bid":14001,"type":4,"num":1000}]</v>
      </c>
    </row>
    <row r="445" spans="1:12" x14ac:dyDescent="0.2">
      <c r="A445">
        <f t="shared" si="195"/>
        <v>20506</v>
      </c>
      <c r="B445">
        <f t="shared" si="194"/>
        <v>20507</v>
      </c>
      <c r="C445" t="s">
        <v>46</v>
      </c>
      <c r="D445">
        <f>VLOOKUP(MOD(A445,100),Sheet2!$G$2:$H$24,2,FALSE)*VLOOKUP(INT(MOD(A445,10000)/100),Sheet2!$L$2:$M$16,2,FALSE)</f>
        <v>2.3399999999999994</v>
      </c>
      <c r="E445">
        <v>6</v>
      </c>
      <c r="F445" s="1" t="str">
        <f t="shared" si="192"/>
        <v>[[50012,39]]</v>
      </c>
      <c r="G445">
        <f t="shared" si="192"/>
        <v>0.25</v>
      </c>
      <c r="H445" t="str">
        <f t="shared" si="186"/>
        <v>[80011,80012,80013,80014]</v>
      </c>
      <c r="I445">
        <v>1</v>
      </c>
      <c r="J445">
        <v>22</v>
      </c>
      <c r="K445">
        <f t="shared" si="196"/>
        <v>6</v>
      </c>
      <c r="L445" s="1" t="str">
        <f>Sheet1!L445</f>
        <v>[{"bid":15003,"type":5,"num":1},{"bid":14001,"type":4,"num":1400}]</v>
      </c>
    </row>
    <row r="446" spans="1:12" x14ac:dyDescent="0.2">
      <c r="A446">
        <f t="shared" si="195"/>
        <v>20507</v>
      </c>
      <c r="B446">
        <f t="shared" si="194"/>
        <v>20508</v>
      </c>
      <c r="C446" t="s">
        <v>47</v>
      </c>
      <c r="D446">
        <f>VLOOKUP(MOD(A446,100),Sheet2!$G$2:$H$24,2,FALSE)*VLOOKUP(INT(MOD(A446,10000)/100),Sheet2!$L$2:$M$16,2,FALSE)</f>
        <v>2.5679999999999996</v>
      </c>
      <c r="E446">
        <v>7</v>
      </c>
      <c r="F446" s="1" t="str">
        <f t="shared" si="192"/>
        <v>[[50000,1],[50011,65]]</v>
      </c>
      <c r="G446">
        <f t="shared" si="192"/>
        <v>0.15</v>
      </c>
      <c r="H446" t="str">
        <f t="shared" si="186"/>
        <v>[80011,80012,80013,80014]</v>
      </c>
      <c r="I446">
        <v>1</v>
      </c>
      <c r="J446">
        <v>22</v>
      </c>
      <c r="K446">
        <f t="shared" si="196"/>
        <v>7</v>
      </c>
      <c r="L446" s="1" t="str">
        <f>Sheet1!L446</f>
        <v>[{"bid":15003,"type":5,"num":1},{"bid":14001,"type":4,"num":1800}]</v>
      </c>
    </row>
    <row r="447" spans="1:12" x14ac:dyDescent="0.2">
      <c r="A447">
        <f t="shared" si="195"/>
        <v>20508</v>
      </c>
      <c r="B447">
        <f t="shared" si="194"/>
        <v>20509</v>
      </c>
      <c r="C447" t="s">
        <v>48</v>
      </c>
      <c r="D447">
        <f>VLOOKUP(MOD(A447,100),Sheet2!$G$2:$H$24,2,FALSE)*VLOOKUP(INT(MOD(A447,10000)/100),Sheet2!$L$2:$M$16,2,FALSE)</f>
        <v>2.7959999999999994</v>
      </c>
      <c r="E447">
        <v>8</v>
      </c>
      <c r="F447" s="1" t="str">
        <f t="shared" si="192"/>
        <v>[[50012,39]]</v>
      </c>
      <c r="G447">
        <f t="shared" si="192"/>
        <v>0.25</v>
      </c>
      <c r="H447" t="str">
        <f t="shared" si="186"/>
        <v>[80011,80012,80013,80014]</v>
      </c>
      <c r="I447">
        <v>1</v>
      </c>
      <c r="J447">
        <v>22</v>
      </c>
      <c r="K447">
        <f t="shared" si="196"/>
        <v>8</v>
      </c>
      <c r="L447" s="1" t="str">
        <f>Sheet1!L447</f>
        <v>[{"bid":15003,"type":5,"num":2},{"bid":14001,"type":4,"num":2200}]</v>
      </c>
    </row>
    <row r="448" spans="1:12" x14ac:dyDescent="0.2">
      <c r="A448">
        <f t="shared" si="195"/>
        <v>20509</v>
      </c>
      <c r="B448">
        <f t="shared" si="194"/>
        <v>20510</v>
      </c>
      <c r="C448" t="s">
        <v>49</v>
      </c>
      <c r="D448">
        <f>VLOOKUP(MOD(A448,100),Sheet2!$G$2:$H$24,2,FALSE)*VLOOKUP(INT(MOD(A448,10000)/100),Sheet2!$L$2:$M$16,2,FALSE)</f>
        <v>3.0239999999999996</v>
      </c>
      <c r="E448">
        <v>9</v>
      </c>
      <c r="F448" s="1" t="str">
        <f t="shared" si="192"/>
        <v>[[50000,1],[50011,65]]</v>
      </c>
      <c r="G448">
        <f t="shared" si="192"/>
        <v>0.15</v>
      </c>
      <c r="H448" t="str">
        <f t="shared" si="186"/>
        <v>[80011,80012,80013,80014]</v>
      </c>
      <c r="I448">
        <v>1</v>
      </c>
      <c r="J448">
        <v>22</v>
      </c>
      <c r="K448">
        <f t="shared" si="196"/>
        <v>9</v>
      </c>
      <c r="L448" s="1" t="str">
        <f>Sheet1!L448</f>
        <v>[{"bid":15003,"type":5,"num":2},{"bid":14001,"type":4,"num":2600}]</v>
      </c>
    </row>
    <row r="449" spans="1:12" x14ac:dyDescent="0.2">
      <c r="A449">
        <f t="shared" si="195"/>
        <v>20510</v>
      </c>
      <c r="B449">
        <f t="shared" si="194"/>
        <v>20511</v>
      </c>
      <c r="C449" s="1" t="s">
        <v>50</v>
      </c>
      <c r="D449">
        <f>VLOOKUP(MOD(A449,100),Sheet2!$G$2:$H$24,2,FALSE)*VLOOKUP(INT(MOD(A449,10000)/100),Sheet2!$L$2:$M$16,2,FALSE)</f>
        <v>3.2519999999999993</v>
      </c>
      <c r="E449">
        <v>10</v>
      </c>
      <c r="F449" s="1" t="str">
        <f t="shared" si="192"/>
        <v>[[50012,39]]</v>
      </c>
      <c r="G449">
        <f t="shared" si="192"/>
        <v>0.25</v>
      </c>
      <c r="H449" t="str">
        <f t="shared" si="186"/>
        <v>[80011,80012,80013,80014]</v>
      </c>
      <c r="I449">
        <v>1</v>
      </c>
      <c r="J449">
        <v>22</v>
      </c>
      <c r="K449">
        <f t="shared" si="196"/>
        <v>10</v>
      </c>
      <c r="L449" s="1" t="str">
        <f>Sheet1!L449</f>
        <v>[{"bid":15003,"type":5,"num":3},{"bid":16005,"type":6,"num":1},{"bid":14001,"type":4,"num":3000}]</v>
      </c>
    </row>
    <row r="450" spans="1:12" x14ac:dyDescent="0.2">
      <c r="A450">
        <f t="shared" si="195"/>
        <v>20511</v>
      </c>
      <c r="B450">
        <f t="shared" si="194"/>
        <v>20512</v>
      </c>
      <c r="C450" s="1" t="s">
        <v>38</v>
      </c>
      <c r="D450">
        <f>VLOOKUP(MOD(A450,100),Sheet2!$G$2:$H$24,2,FALSE)*VLOOKUP(INT(MOD(A450,10000)/100),Sheet2!$L$2:$M$16,2,FALSE)</f>
        <v>3.4799999999999991</v>
      </c>
      <c r="E450">
        <v>11</v>
      </c>
      <c r="F450" s="1" t="str">
        <f t="shared" si="192"/>
        <v>[[50000,2],[50013,45]]</v>
      </c>
      <c r="G450">
        <f t="shared" si="192"/>
        <v>0.25</v>
      </c>
      <c r="H450" t="str">
        <f t="shared" si="186"/>
        <v>[80011,80012,80013,80014]</v>
      </c>
      <c r="I450">
        <v>2</v>
      </c>
      <c r="J450">
        <v>50</v>
      </c>
      <c r="K450">
        <f>K449</f>
        <v>10</v>
      </c>
      <c r="L450" s="1" t="str">
        <f>Sheet1!L450</f>
        <v>[{"bid":15003,"type":5,"num":3},{"bid":16005,"type":6,"num":1},{"bid":14001,"type":4,"num":3400}]</v>
      </c>
    </row>
    <row r="451" spans="1:12" x14ac:dyDescent="0.2">
      <c r="A451">
        <f t="shared" si="195"/>
        <v>20512</v>
      </c>
      <c r="B451">
        <f t="shared" si="194"/>
        <v>20513</v>
      </c>
      <c r="C451" t="s">
        <v>51</v>
      </c>
      <c r="D451">
        <f>VLOOKUP(MOD(A451,100),Sheet2!$G$2:$H$24,2,FALSE)*VLOOKUP(INT(MOD(A451,10000)/100),Sheet2!$L$2:$M$16,2,FALSE)</f>
        <v>3.7079999999999993</v>
      </c>
      <c r="E451">
        <v>12</v>
      </c>
      <c r="F451" s="1" t="str">
        <f t="shared" si="192"/>
        <v>[[50000,1],[50011,65]]</v>
      </c>
      <c r="G451">
        <f t="shared" si="192"/>
        <v>0.15</v>
      </c>
      <c r="H451" t="str">
        <f t="shared" si="186"/>
        <v>[80011,80012,80013,80014]</v>
      </c>
      <c r="I451">
        <v>1</v>
      </c>
      <c r="J451">
        <f>J440</f>
        <v>22</v>
      </c>
      <c r="K451">
        <f>K450+1</f>
        <v>11</v>
      </c>
      <c r="L451" s="1" t="str">
        <f>Sheet1!L451</f>
        <v>[{"bid":15003,"type":5,"num":3},{"bid":16005,"type":6,"num":1},{"bid":14001,"type":4,"num":3800}]</v>
      </c>
    </row>
    <row r="452" spans="1:12" x14ac:dyDescent="0.2">
      <c r="A452">
        <f t="shared" si="195"/>
        <v>20513</v>
      </c>
      <c r="B452">
        <f t="shared" si="194"/>
        <v>20514</v>
      </c>
      <c r="C452" t="s">
        <v>52</v>
      </c>
      <c r="D452">
        <f>VLOOKUP(MOD(A452,100),Sheet2!$G$2:$H$24,2,FALSE)*VLOOKUP(INT(MOD(A452,10000)/100),Sheet2!$L$2:$M$16,2,FALSE)</f>
        <v>3.9359999999999991</v>
      </c>
      <c r="E452">
        <v>13</v>
      </c>
      <c r="F452" s="1" t="str">
        <f t="shared" si="192"/>
        <v>[[50012,39]]</v>
      </c>
      <c r="G452">
        <f t="shared" si="192"/>
        <v>0.25</v>
      </c>
      <c r="H452" t="str">
        <f t="shared" si="186"/>
        <v>[80011,80012,80013,80014]</v>
      </c>
      <c r="I452">
        <v>1</v>
      </c>
      <c r="J452">
        <f t="shared" ref="J452:J456" si="197">J441</f>
        <v>22</v>
      </c>
      <c r="K452">
        <f t="shared" ref="K452:K456" si="198">K451+1</f>
        <v>12</v>
      </c>
      <c r="L452" s="1" t="str">
        <f>Sheet1!L452</f>
        <v>[{"bid":15003,"type":5,"num":4},{"bid":16005,"type":6,"num":1},{"bid":14001,"type":4,"num":4200}]</v>
      </c>
    </row>
    <row r="453" spans="1:12" x14ac:dyDescent="0.2">
      <c r="A453">
        <f t="shared" si="195"/>
        <v>20514</v>
      </c>
      <c r="B453">
        <f t="shared" si="194"/>
        <v>20515</v>
      </c>
      <c r="C453" t="s">
        <v>53</v>
      </c>
      <c r="D453">
        <f>VLOOKUP(MOD(A453,100),Sheet2!$G$2:$H$24,2,FALSE)*VLOOKUP(INT(MOD(A453,10000)/100),Sheet2!$L$2:$M$16,2,FALSE)</f>
        <v>4.1639999999999988</v>
      </c>
      <c r="E453">
        <v>14</v>
      </c>
      <c r="F453" s="1" t="str">
        <f t="shared" si="192"/>
        <v>[[50000,1],[50011,65]]</v>
      </c>
      <c r="G453">
        <f t="shared" si="192"/>
        <v>0.15</v>
      </c>
      <c r="H453" t="str">
        <f t="shared" si="186"/>
        <v>[80011,80012,80013,80014]</v>
      </c>
      <c r="I453">
        <v>1</v>
      </c>
      <c r="J453">
        <f t="shared" si="197"/>
        <v>22</v>
      </c>
      <c r="K453">
        <f t="shared" si="198"/>
        <v>13</v>
      </c>
      <c r="L453" s="1" t="str">
        <f>Sheet1!L453</f>
        <v>[{"bid":15003,"type":5,"num":4},{"bid":16005,"type":6,"num":1},{"bid":14001,"type":4,"num":4600}]</v>
      </c>
    </row>
    <row r="454" spans="1:12" x14ac:dyDescent="0.2">
      <c r="A454">
        <f t="shared" si="195"/>
        <v>20515</v>
      </c>
      <c r="B454">
        <f t="shared" si="194"/>
        <v>20516</v>
      </c>
      <c r="C454" t="s">
        <v>54</v>
      </c>
      <c r="D454">
        <f>VLOOKUP(MOD(A454,100),Sheet2!$G$2:$H$24,2,FALSE)*VLOOKUP(INT(MOD(A454,10000)/100),Sheet2!$L$2:$M$16,2,FALSE)</f>
        <v>4.3919999999999986</v>
      </c>
      <c r="E454">
        <v>15</v>
      </c>
      <c r="F454" s="1" t="str">
        <f t="shared" si="192"/>
        <v>[[50012,39]]</v>
      </c>
      <c r="G454">
        <f t="shared" si="192"/>
        <v>0.25</v>
      </c>
      <c r="H454" t="str">
        <f t="shared" si="186"/>
        <v>[80011,80012,80013,80014]</v>
      </c>
      <c r="I454">
        <v>1</v>
      </c>
      <c r="J454">
        <f t="shared" si="197"/>
        <v>22</v>
      </c>
      <c r="K454">
        <f t="shared" si="198"/>
        <v>14</v>
      </c>
      <c r="L454" s="1" t="str">
        <f>Sheet1!L454</f>
        <v>[{"bid":15003,"type":5,"num":5},{"bid":16005,"type":6,"num":1},{"bid":14001,"type":4,"num":5000}]</v>
      </c>
    </row>
    <row r="455" spans="1:12" x14ac:dyDescent="0.2">
      <c r="A455">
        <f t="shared" si="195"/>
        <v>20516</v>
      </c>
      <c r="B455">
        <f t="shared" si="194"/>
        <v>20517</v>
      </c>
      <c r="C455" t="s">
        <v>55</v>
      </c>
      <c r="D455">
        <f>VLOOKUP(MOD(A455,100),Sheet2!$G$2:$H$24,2,FALSE)*VLOOKUP(INT(MOD(A455,10000)/100),Sheet2!$L$2:$M$16,2,FALSE)</f>
        <v>4.6199999999999992</v>
      </c>
      <c r="E455">
        <v>16</v>
      </c>
      <c r="F455" s="1" t="str">
        <f t="shared" si="192"/>
        <v>[[50000,1],[50011,65]]</v>
      </c>
      <c r="G455">
        <f t="shared" si="192"/>
        <v>0.15</v>
      </c>
      <c r="H455" t="str">
        <f t="shared" si="186"/>
        <v>[80011,80012,80013,80014]</v>
      </c>
      <c r="I455">
        <v>1</v>
      </c>
      <c r="J455">
        <f t="shared" si="197"/>
        <v>22</v>
      </c>
      <c r="K455">
        <f t="shared" si="198"/>
        <v>15</v>
      </c>
      <c r="L455" s="1" t="str">
        <f>Sheet1!L455</f>
        <v>[{"bid":15003,"type":5,"num":5},{"bid":16005,"type":6,"num":1},{"bid":14001,"type":4,"num":5400}]</v>
      </c>
    </row>
    <row r="456" spans="1:12" x14ac:dyDescent="0.2">
      <c r="A456">
        <f t="shared" si="195"/>
        <v>20517</v>
      </c>
      <c r="B456">
        <f t="shared" si="194"/>
        <v>20518</v>
      </c>
      <c r="C456" s="1" t="s">
        <v>56</v>
      </c>
      <c r="D456">
        <f>VLOOKUP(MOD(A456,100),Sheet2!$G$2:$H$24,2,FALSE)*VLOOKUP(INT(MOD(A456,10000)/100),Sheet2!$L$2:$M$16,2,FALSE)</f>
        <v>4.847999999999999</v>
      </c>
      <c r="E456">
        <v>17</v>
      </c>
      <c r="F456" s="1" t="str">
        <f t="shared" si="192"/>
        <v>[[50012,39]]</v>
      </c>
      <c r="G456">
        <f t="shared" si="192"/>
        <v>0.25</v>
      </c>
      <c r="H456" t="str">
        <f t="shared" si="186"/>
        <v>[80011,80012,80013,80014]</v>
      </c>
      <c r="I456">
        <v>1</v>
      </c>
      <c r="J456">
        <f t="shared" si="197"/>
        <v>22</v>
      </c>
      <c r="K456">
        <f t="shared" si="198"/>
        <v>16</v>
      </c>
      <c r="L456" s="1" t="str">
        <f>Sheet1!L456</f>
        <v>[{"bid":15003,"type":5,"num":5},{"bid":16005,"type":6,"num":2},{"bid":14001,"type":4,"num":5800}]</v>
      </c>
    </row>
    <row r="457" spans="1:12" x14ac:dyDescent="0.2">
      <c r="A457">
        <f t="shared" si="195"/>
        <v>20518</v>
      </c>
      <c r="B457">
        <f t="shared" si="194"/>
        <v>20519</v>
      </c>
      <c r="C457" t="s">
        <v>37</v>
      </c>
      <c r="D457">
        <f>VLOOKUP(MOD(A457,100),Sheet2!$G$2:$H$24,2,FALSE)*VLOOKUP(INT(MOD(A457,10000)/100),Sheet2!$L$2:$M$16,2,FALSE)</f>
        <v>5.0759999999999996</v>
      </c>
      <c r="E457">
        <v>18</v>
      </c>
      <c r="F457" s="1" t="str">
        <f t="shared" si="192"/>
        <v>[[50000,2],[50013,45]]</v>
      </c>
      <c r="G457">
        <f t="shared" si="192"/>
        <v>0.25</v>
      </c>
      <c r="H457" t="str">
        <f t="shared" si="186"/>
        <v>[80011,80012,80013,80014]</v>
      </c>
      <c r="I457">
        <v>2</v>
      </c>
      <c r="J457">
        <f>J450</f>
        <v>50</v>
      </c>
      <c r="K457">
        <f>K456</f>
        <v>16</v>
      </c>
      <c r="L457" s="1" t="str">
        <f>Sheet1!L457</f>
        <v>[{"bid":15003,"type":5,"num":6},{"bid":16005,"type":6,"num":2},{"bid":14001,"type":4,"num":6200}]</v>
      </c>
    </row>
    <row r="458" spans="1:12" x14ac:dyDescent="0.2">
      <c r="A458">
        <f t="shared" si="195"/>
        <v>20519</v>
      </c>
      <c r="B458">
        <f t="shared" si="194"/>
        <v>20520</v>
      </c>
      <c r="C458" s="1" t="s">
        <v>57</v>
      </c>
      <c r="D458">
        <f>VLOOKUP(MOD(A458,100),Sheet2!$G$2:$H$24,2,FALSE)*VLOOKUP(INT(MOD(A458,10000)/100),Sheet2!$L$2:$M$16,2,FALSE)</f>
        <v>5.3039999999999994</v>
      </c>
      <c r="E458">
        <v>19</v>
      </c>
      <c r="F458" s="1" t="str">
        <f t="shared" si="192"/>
        <v>[[50000,1],[50011,65]]</v>
      </c>
      <c r="G458">
        <f t="shared" si="192"/>
        <v>0.15</v>
      </c>
      <c r="H458" t="str">
        <f t="shared" si="186"/>
        <v>[80011,80012,80013,80014]</v>
      </c>
      <c r="I458">
        <v>1</v>
      </c>
      <c r="J458">
        <f>J451</f>
        <v>22</v>
      </c>
      <c r="K458">
        <f>K457+1</f>
        <v>17</v>
      </c>
      <c r="L458" s="1" t="str">
        <f>Sheet1!L458</f>
        <v>[{"bid":15003,"type":5,"num":6},{"bid":16005,"type":6,"num":2},{"bid":14001,"type":4,"num":6600}]</v>
      </c>
    </row>
    <row r="459" spans="1:12" x14ac:dyDescent="0.2">
      <c r="A459">
        <f t="shared" si="195"/>
        <v>20520</v>
      </c>
      <c r="B459">
        <f t="shared" si="194"/>
        <v>20521</v>
      </c>
      <c r="C459" s="1" t="s">
        <v>58</v>
      </c>
      <c r="D459">
        <f>VLOOKUP(MOD(A459,100),Sheet2!$G$2:$H$24,2,FALSE)*VLOOKUP(INT(MOD(A459,10000)/100),Sheet2!$L$2:$M$16,2,FALSE)</f>
        <v>5.532</v>
      </c>
      <c r="E459">
        <v>20</v>
      </c>
      <c r="F459" s="1" t="str">
        <f t="shared" si="192"/>
        <v>[[50012,39]]</v>
      </c>
      <c r="G459">
        <f t="shared" si="192"/>
        <v>0.25</v>
      </c>
      <c r="H459" t="str">
        <f t="shared" si="186"/>
        <v>[80011,80012,80013,80014]</v>
      </c>
      <c r="I459">
        <v>1</v>
      </c>
      <c r="J459">
        <f>J452</f>
        <v>22</v>
      </c>
      <c r="K459">
        <f t="shared" ref="K459:K461" si="199">K458+1</f>
        <v>18</v>
      </c>
      <c r="L459" s="1" t="str">
        <f>Sheet1!L459</f>
        <v>[{"bid":15003,"type":5,"num":7},{"bid":16005,"type":6,"num":2},{"bid":14001,"type":4,"num":7000}]</v>
      </c>
    </row>
    <row r="460" spans="1:12" x14ac:dyDescent="0.2">
      <c r="A460">
        <f t="shared" si="195"/>
        <v>20521</v>
      </c>
      <c r="B460">
        <f t="shared" si="194"/>
        <v>20522</v>
      </c>
      <c r="C460" s="1" t="s">
        <v>59</v>
      </c>
      <c r="D460">
        <f>VLOOKUP(MOD(A460,100),Sheet2!$G$2:$H$24,2,FALSE)*VLOOKUP(INT(MOD(A460,10000)/100),Sheet2!$L$2:$M$16,2,FALSE)</f>
        <v>5.7600000000000007</v>
      </c>
      <c r="E460">
        <v>21</v>
      </c>
      <c r="F460" s="1" t="str">
        <f t="shared" si="192"/>
        <v>[[50000,1],[50011,65]]</v>
      </c>
      <c r="G460">
        <f t="shared" si="192"/>
        <v>0.15</v>
      </c>
      <c r="H460" t="str">
        <f t="shared" si="186"/>
        <v>[80011,80012,80013,80014]</v>
      </c>
      <c r="I460">
        <v>1</v>
      </c>
      <c r="J460">
        <f>J453</f>
        <v>22</v>
      </c>
      <c r="K460">
        <f t="shared" si="199"/>
        <v>19</v>
      </c>
      <c r="L460" s="1" t="str">
        <f>Sheet1!L460</f>
        <v>[{"bid":15003,"type":5,"num":7},{"bid":16005,"type":6,"num":2},{"bid":14001,"type":4,"num":7400}]</v>
      </c>
    </row>
    <row r="461" spans="1:12" x14ac:dyDescent="0.2">
      <c r="A461">
        <f t="shared" si="195"/>
        <v>20522</v>
      </c>
      <c r="B461">
        <f t="shared" si="194"/>
        <v>20523</v>
      </c>
      <c r="C461" s="1" t="s">
        <v>60</v>
      </c>
      <c r="D461">
        <f>VLOOKUP(MOD(A461,100),Sheet2!$G$2:$H$24,2,FALSE)*VLOOKUP(INT(MOD(A461,10000)/100),Sheet2!$L$2:$M$16,2,FALSE)</f>
        <v>5.9880000000000013</v>
      </c>
      <c r="E461">
        <v>22</v>
      </c>
      <c r="F461" s="1" t="str">
        <f t="shared" si="192"/>
        <v>[[50012,39]]</v>
      </c>
      <c r="G461">
        <f t="shared" si="192"/>
        <v>0.25</v>
      </c>
      <c r="H461" t="str">
        <f t="shared" si="186"/>
        <v>[80011,80012,80013,80014]</v>
      </c>
      <c r="I461">
        <v>1</v>
      </c>
      <c r="J461">
        <f>J454</f>
        <v>22</v>
      </c>
      <c r="K461">
        <f t="shared" si="199"/>
        <v>20</v>
      </c>
      <c r="L461" s="1" t="str">
        <f>Sheet1!L461</f>
        <v>[{"bid":15003,"type":5,"num":7},{"bid":16005,"type":6,"num":2},{"bid":14001,"type":4,"num":7800}]</v>
      </c>
    </row>
    <row r="462" spans="1:12" x14ac:dyDescent="0.2">
      <c r="A462">
        <f t="shared" si="195"/>
        <v>20523</v>
      </c>
      <c r="B462">
        <v>-1</v>
      </c>
      <c r="C462" t="s">
        <v>37</v>
      </c>
      <c r="D462">
        <f>VLOOKUP(MOD(A462,100),Sheet2!$G$2:$H$24,2,FALSE)*VLOOKUP(INT(MOD(A462,10000)/100),Sheet2!$L$2:$M$16,2,FALSE)</f>
        <v>6.216000000000002</v>
      </c>
      <c r="E462">
        <v>23</v>
      </c>
      <c r="F462" s="1" t="str">
        <f t="shared" si="192"/>
        <v>[[50000,2],[50013,45]]</v>
      </c>
      <c r="G462">
        <f t="shared" si="192"/>
        <v>0.25</v>
      </c>
      <c r="H462" t="str">
        <f t="shared" si="186"/>
        <v>[80011,80012,80013,80014]</v>
      </c>
      <c r="I462">
        <v>2</v>
      </c>
      <c r="J462">
        <f>J457</f>
        <v>50</v>
      </c>
      <c r="K462">
        <f>K461</f>
        <v>20</v>
      </c>
      <c r="L462" s="1" t="str">
        <f>Sheet1!L462</f>
        <v>[{"bid":15003,"type":5,"num":8},{"bid":16005,"type":6,"num":2},{"bid":14001,"type":4,"num":8000}]</v>
      </c>
    </row>
    <row r="463" spans="1:12" x14ac:dyDescent="0.2">
      <c r="A463">
        <f>A440+100</f>
        <v>20601</v>
      </c>
      <c r="B463">
        <f>A463+1</f>
        <v>20602</v>
      </c>
      <c r="C463" t="s">
        <v>41</v>
      </c>
      <c r="D463">
        <f>VLOOKUP(MOD(A463,100),Sheet2!$G$2:$H$24,2,FALSE)*VLOOKUP(INT(MOD(A463,10000)/100),Sheet2!$L$2:$M$16,2,FALSE)</f>
        <v>1.4</v>
      </c>
      <c r="E463">
        <v>1</v>
      </c>
      <c r="F463" s="1" t="str">
        <f t="shared" si="192"/>
        <v>[[50000,1],[50011,65]]</v>
      </c>
      <c r="G463">
        <f t="shared" si="192"/>
        <v>0.15</v>
      </c>
      <c r="H463" t="str">
        <f t="shared" si="186"/>
        <v>[80011,80012,80013,80014]</v>
      </c>
      <c r="I463">
        <v>1</v>
      </c>
      <c r="J463">
        <v>22</v>
      </c>
      <c r="K463">
        <v>1</v>
      </c>
      <c r="L463" s="1" t="str">
        <f>Sheet1!L463</f>
        <v>[]</v>
      </c>
    </row>
    <row r="464" spans="1:12" x14ac:dyDescent="0.2">
      <c r="A464">
        <f>A463+1</f>
        <v>20602</v>
      </c>
      <c r="B464">
        <f t="shared" ref="B464:B484" si="200">A464+1</f>
        <v>20603</v>
      </c>
      <c r="C464" t="s">
        <v>42</v>
      </c>
      <c r="D464">
        <f>VLOOKUP(MOD(A464,100),Sheet2!$G$2:$H$24,2,FALSE)*VLOOKUP(INT(MOD(A464,10000)/100),Sheet2!$L$2:$M$16,2,FALSE)</f>
        <v>1.6659999999999999</v>
      </c>
      <c r="E464">
        <v>2</v>
      </c>
      <c r="F464" s="1" t="str">
        <f t="shared" si="192"/>
        <v>[[50012,39]]</v>
      </c>
      <c r="G464">
        <f t="shared" si="192"/>
        <v>0.25</v>
      </c>
      <c r="H464" t="str">
        <f t="shared" si="186"/>
        <v>[80011,80012,80013,80014]</v>
      </c>
      <c r="I464">
        <v>1</v>
      </c>
      <c r="J464">
        <v>22</v>
      </c>
      <c r="K464">
        <f>K463+1</f>
        <v>2</v>
      </c>
      <c r="L464" s="1" t="str">
        <f>Sheet1!L464</f>
        <v>[{"bid":14001,"type":4,"num":225}]</v>
      </c>
    </row>
    <row r="465" spans="1:12" x14ac:dyDescent="0.2">
      <c r="A465">
        <f t="shared" ref="A465:A485" si="201">A464+1</f>
        <v>20603</v>
      </c>
      <c r="B465">
        <f t="shared" si="200"/>
        <v>20604</v>
      </c>
      <c r="C465" t="s">
        <v>43</v>
      </c>
      <c r="D465">
        <f>VLOOKUP(MOD(A465,100),Sheet2!$G$2:$H$24,2,FALSE)*VLOOKUP(INT(MOD(A465,10000)/100),Sheet2!$L$2:$M$16,2,FALSE)</f>
        <v>1.9319999999999997</v>
      </c>
      <c r="E465">
        <v>3</v>
      </c>
      <c r="F465" s="1" t="str">
        <f t="shared" si="192"/>
        <v>[[50000,1],[50011,65]]</v>
      </c>
      <c r="G465">
        <f t="shared" si="192"/>
        <v>0.15</v>
      </c>
      <c r="H465" t="str">
        <f t="shared" si="186"/>
        <v>[80011,80012,80013,80014]</v>
      </c>
      <c r="I465">
        <v>1</v>
      </c>
      <c r="J465">
        <v>22</v>
      </c>
      <c r="K465">
        <f t="shared" ref="K465:K472" si="202">K464+1</f>
        <v>3</v>
      </c>
      <c r="L465" s="1" t="str">
        <f>Sheet1!L465</f>
        <v>[{"bid":14001,"type":4,"num":450}]</v>
      </c>
    </row>
    <row r="466" spans="1:12" x14ac:dyDescent="0.2">
      <c r="A466">
        <f t="shared" si="201"/>
        <v>20604</v>
      </c>
      <c r="B466">
        <f t="shared" si="200"/>
        <v>20605</v>
      </c>
      <c r="C466" t="s">
        <v>44</v>
      </c>
      <c r="D466">
        <f>VLOOKUP(MOD(A466,100),Sheet2!$G$2:$H$24,2,FALSE)*VLOOKUP(INT(MOD(A466,10000)/100),Sheet2!$L$2:$M$16,2,FALSE)</f>
        <v>2.1979999999999995</v>
      </c>
      <c r="E466">
        <v>4</v>
      </c>
      <c r="F466" s="1" t="str">
        <f t="shared" si="192"/>
        <v>[[50012,39]]</v>
      </c>
      <c r="G466">
        <f t="shared" si="192"/>
        <v>0.25</v>
      </c>
      <c r="H466" t="str">
        <f t="shared" si="186"/>
        <v>[80011,80012,80013,80014]</v>
      </c>
      <c r="I466">
        <v>1</v>
      </c>
      <c r="J466">
        <v>22</v>
      </c>
      <c r="K466">
        <f t="shared" si="202"/>
        <v>4</v>
      </c>
      <c r="L466" s="1" t="str">
        <f>Sheet1!L466</f>
        <v>[{"bid":14001,"type":4,"num":675}]</v>
      </c>
    </row>
    <row r="467" spans="1:12" x14ac:dyDescent="0.2">
      <c r="A467">
        <f t="shared" si="201"/>
        <v>20605</v>
      </c>
      <c r="B467">
        <f t="shared" si="200"/>
        <v>20606</v>
      </c>
      <c r="C467" t="s">
        <v>45</v>
      </c>
      <c r="D467">
        <f>VLOOKUP(MOD(A467,100),Sheet2!$G$2:$H$24,2,FALSE)*VLOOKUP(INT(MOD(A467,10000)/100),Sheet2!$L$2:$M$16,2,FALSE)</f>
        <v>2.4639999999999995</v>
      </c>
      <c r="E467">
        <v>5</v>
      </c>
      <c r="F467" s="1" t="str">
        <f t="shared" si="192"/>
        <v>[[50000,1],[50011,65]]</v>
      </c>
      <c r="G467">
        <f t="shared" si="192"/>
        <v>0.15</v>
      </c>
      <c r="H467" t="str">
        <f t="shared" si="186"/>
        <v>[80011,80012,80013,80014]</v>
      </c>
      <c r="I467">
        <v>1</v>
      </c>
      <c r="J467">
        <v>22</v>
      </c>
      <c r="K467">
        <f t="shared" si="202"/>
        <v>5</v>
      </c>
      <c r="L467" s="1" t="str">
        <f>Sheet1!L467</f>
        <v>[{"bid":15003,"type":5,"num":1},{"bid":14001,"type":4,"num":1125}]</v>
      </c>
    </row>
    <row r="468" spans="1:12" x14ac:dyDescent="0.2">
      <c r="A468">
        <f t="shared" si="201"/>
        <v>20606</v>
      </c>
      <c r="B468">
        <f t="shared" si="200"/>
        <v>20607</v>
      </c>
      <c r="C468" t="s">
        <v>46</v>
      </c>
      <c r="D468">
        <f>VLOOKUP(MOD(A468,100),Sheet2!$G$2:$H$24,2,FALSE)*VLOOKUP(INT(MOD(A468,10000)/100),Sheet2!$L$2:$M$16,2,FALSE)</f>
        <v>2.7299999999999995</v>
      </c>
      <c r="E468">
        <v>6</v>
      </c>
      <c r="F468" s="1" t="str">
        <f t="shared" si="192"/>
        <v>[[50012,39]]</v>
      </c>
      <c r="G468">
        <f t="shared" si="192"/>
        <v>0.25</v>
      </c>
      <c r="H468" t="str">
        <f t="shared" si="186"/>
        <v>[80011,80012,80013,80014]</v>
      </c>
      <c r="I468">
        <v>1</v>
      </c>
      <c r="J468">
        <v>22</v>
      </c>
      <c r="K468">
        <f t="shared" si="202"/>
        <v>6</v>
      </c>
      <c r="L468" s="1" t="str">
        <f>Sheet1!L468</f>
        <v>[{"bid":15003,"type":5,"num":1},{"bid":14001,"type":4,"num":1575}]</v>
      </c>
    </row>
    <row r="469" spans="1:12" x14ac:dyDescent="0.2">
      <c r="A469">
        <f t="shared" si="201"/>
        <v>20607</v>
      </c>
      <c r="B469">
        <f t="shared" si="200"/>
        <v>20608</v>
      </c>
      <c r="C469" t="s">
        <v>47</v>
      </c>
      <c r="D469">
        <f>VLOOKUP(MOD(A469,100),Sheet2!$G$2:$H$24,2,FALSE)*VLOOKUP(INT(MOD(A469,10000)/100),Sheet2!$L$2:$M$16,2,FALSE)</f>
        <v>2.9959999999999996</v>
      </c>
      <c r="E469">
        <v>7</v>
      </c>
      <c r="F469" s="1" t="str">
        <f t="shared" si="192"/>
        <v>[[50000,1],[50011,65]]</v>
      </c>
      <c r="G469">
        <f t="shared" si="192"/>
        <v>0.15</v>
      </c>
      <c r="H469" t="str">
        <f t="shared" si="186"/>
        <v>[80011,80012,80013,80014]</v>
      </c>
      <c r="I469">
        <v>1</v>
      </c>
      <c r="J469">
        <v>22</v>
      </c>
      <c r="K469">
        <f t="shared" si="202"/>
        <v>7</v>
      </c>
      <c r="L469" s="1" t="str">
        <f>Sheet1!L469</f>
        <v>[{"bid":15003,"type":5,"num":2},{"bid":14001,"type":4,"num":2025}]</v>
      </c>
    </row>
    <row r="470" spans="1:12" x14ac:dyDescent="0.2">
      <c r="A470">
        <f t="shared" si="201"/>
        <v>20608</v>
      </c>
      <c r="B470">
        <f t="shared" si="200"/>
        <v>20609</v>
      </c>
      <c r="C470" t="s">
        <v>48</v>
      </c>
      <c r="D470">
        <f>VLOOKUP(MOD(A470,100),Sheet2!$G$2:$H$24,2,FALSE)*VLOOKUP(INT(MOD(A470,10000)/100),Sheet2!$L$2:$M$16,2,FALSE)</f>
        <v>3.2619999999999991</v>
      </c>
      <c r="E470">
        <v>8</v>
      </c>
      <c r="F470" s="1" t="str">
        <f t="shared" si="192"/>
        <v>[[50012,39]]</v>
      </c>
      <c r="G470">
        <f t="shared" si="192"/>
        <v>0.25</v>
      </c>
      <c r="H470" t="str">
        <f t="shared" si="186"/>
        <v>[80011,80012,80013,80014]</v>
      </c>
      <c r="I470">
        <v>1</v>
      </c>
      <c r="J470">
        <v>22</v>
      </c>
      <c r="K470">
        <f t="shared" si="202"/>
        <v>8</v>
      </c>
      <c r="L470" s="1" t="str">
        <f>Sheet1!L470</f>
        <v>[{"bid":15003,"type":5,"num":2},{"bid":14001,"type":4,"num":2475}]</v>
      </c>
    </row>
    <row r="471" spans="1:12" x14ac:dyDescent="0.2">
      <c r="A471">
        <f t="shared" si="201"/>
        <v>20609</v>
      </c>
      <c r="B471">
        <f t="shared" si="200"/>
        <v>20610</v>
      </c>
      <c r="C471" t="s">
        <v>49</v>
      </c>
      <c r="D471">
        <f>VLOOKUP(MOD(A471,100),Sheet2!$G$2:$H$24,2,FALSE)*VLOOKUP(INT(MOD(A471,10000)/100),Sheet2!$L$2:$M$16,2,FALSE)</f>
        <v>3.5279999999999991</v>
      </c>
      <c r="E471">
        <v>9</v>
      </c>
      <c r="F471" s="1" t="str">
        <f t="shared" si="192"/>
        <v>[[50000,1],[50011,65]]</v>
      </c>
      <c r="G471">
        <f t="shared" si="192"/>
        <v>0.15</v>
      </c>
      <c r="H471" t="str">
        <f t="shared" si="186"/>
        <v>[80011,80012,80013,80014]</v>
      </c>
      <c r="I471">
        <v>1</v>
      </c>
      <c r="J471">
        <v>22</v>
      </c>
      <c r="K471">
        <f t="shared" si="202"/>
        <v>9</v>
      </c>
      <c r="L471" s="1" t="str">
        <f>Sheet1!L471</f>
        <v>[{"bid":15003,"type":5,"num":2},{"bid":16005,"type":6,"num":1},{"bid":14001,"type":4,"num":2925}]</v>
      </c>
    </row>
    <row r="472" spans="1:12" x14ac:dyDescent="0.2">
      <c r="A472">
        <f t="shared" si="201"/>
        <v>20610</v>
      </c>
      <c r="B472">
        <f t="shared" si="200"/>
        <v>20611</v>
      </c>
      <c r="C472" s="1" t="s">
        <v>50</v>
      </c>
      <c r="D472">
        <f>VLOOKUP(MOD(A472,100),Sheet2!$G$2:$H$24,2,FALSE)*VLOOKUP(INT(MOD(A472,10000)/100),Sheet2!$L$2:$M$16,2,FALSE)</f>
        <v>3.7939999999999992</v>
      </c>
      <c r="E472">
        <v>10</v>
      </c>
      <c r="F472" s="1" t="str">
        <f t="shared" si="192"/>
        <v>[[50012,39]]</v>
      </c>
      <c r="G472">
        <f t="shared" si="192"/>
        <v>0.25</v>
      </c>
      <c r="H472" t="str">
        <f t="shared" si="186"/>
        <v>[80011,80012,80013,80014]</v>
      </c>
      <c r="I472">
        <v>1</v>
      </c>
      <c r="J472">
        <v>22</v>
      </c>
      <c r="K472">
        <f t="shared" si="202"/>
        <v>10</v>
      </c>
      <c r="L472" s="1" t="str">
        <f>Sheet1!L472</f>
        <v>[{"bid":15003,"type":5,"num":3},{"bid":16005,"type":6,"num":1},{"bid":14001,"type":4,"num":3375}]</v>
      </c>
    </row>
    <row r="473" spans="1:12" x14ac:dyDescent="0.2">
      <c r="A473">
        <f t="shared" si="201"/>
        <v>20611</v>
      </c>
      <c r="B473">
        <f t="shared" si="200"/>
        <v>20612</v>
      </c>
      <c r="C473" s="1" t="s">
        <v>38</v>
      </c>
      <c r="D473">
        <f>VLOOKUP(MOD(A473,100),Sheet2!$G$2:$H$24,2,FALSE)*VLOOKUP(INT(MOD(A473,10000)/100),Sheet2!$L$2:$M$16,2,FALSE)</f>
        <v>4.0599999999999987</v>
      </c>
      <c r="E473">
        <v>11</v>
      </c>
      <c r="F473" s="1" t="str">
        <f t="shared" si="192"/>
        <v>[[50000,2],[50013,45]]</v>
      </c>
      <c r="G473">
        <f t="shared" si="192"/>
        <v>0.25</v>
      </c>
      <c r="H473" t="str">
        <f t="shared" si="186"/>
        <v>[80011,80012,80013,80014]</v>
      </c>
      <c r="I473">
        <v>2</v>
      </c>
      <c r="J473">
        <v>50</v>
      </c>
      <c r="K473">
        <f>K472</f>
        <v>10</v>
      </c>
      <c r="L473" s="1" t="str">
        <f>Sheet1!L473</f>
        <v>[{"bid":15003,"type":5,"num":3},{"bid":16005,"type":6,"num":1},{"bid":14001,"type":4,"num":3825}]</v>
      </c>
    </row>
    <row r="474" spans="1:12" x14ac:dyDescent="0.2">
      <c r="A474">
        <f t="shared" si="201"/>
        <v>20612</v>
      </c>
      <c r="B474">
        <f t="shared" si="200"/>
        <v>20613</v>
      </c>
      <c r="C474" t="s">
        <v>51</v>
      </c>
      <c r="D474">
        <f>VLOOKUP(MOD(A474,100),Sheet2!$G$2:$H$24,2,FALSE)*VLOOKUP(INT(MOD(A474,10000)/100),Sheet2!$L$2:$M$16,2,FALSE)</f>
        <v>4.3259999999999987</v>
      </c>
      <c r="E474">
        <v>12</v>
      </c>
      <c r="F474" s="1" t="str">
        <f t="shared" si="192"/>
        <v>[[50000,1],[50011,65]]</v>
      </c>
      <c r="G474">
        <f t="shared" si="192"/>
        <v>0.15</v>
      </c>
      <c r="H474" t="str">
        <f t="shared" si="186"/>
        <v>[80011,80012,80013,80014]</v>
      </c>
      <c r="I474">
        <v>1</v>
      </c>
      <c r="J474">
        <f>J463</f>
        <v>22</v>
      </c>
      <c r="K474">
        <f>K473+1</f>
        <v>11</v>
      </c>
      <c r="L474" s="1" t="str">
        <f>Sheet1!L474</f>
        <v>[{"bid":15003,"type":5,"num":4},{"bid":16005,"type":6,"num":1},{"bid":14001,"type":4,"num":4275}]</v>
      </c>
    </row>
    <row r="475" spans="1:12" x14ac:dyDescent="0.2">
      <c r="A475">
        <f t="shared" si="201"/>
        <v>20613</v>
      </c>
      <c r="B475">
        <f t="shared" si="200"/>
        <v>20614</v>
      </c>
      <c r="C475" t="s">
        <v>52</v>
      </c>
      <c r="D475">
        <f>VLOOKUP(MOD(A475,100),Sheet2!$G$2:$H$24,2,FALSE)*VLOOKUP(INT(MOD(A475,10000)/100),Sheet2!$L$2:$M$16,2,FALSE)</f>
        <v>4.5919999999999987</v>
      </c>
      <c r="E475">
        <v>13</v>
      </c>
      <c r="F475" s="1" t="str">
        <f t="shared" si="192"/>
        <v>[[50012,39]]</v>
      </c>
      <c r="G475">
        <f t="shared" si="192"/>
        <v>0.25</v>
      </c>
      <c r="H475" t="str">
        <f t="shared" si="186"/>
        <v>[80011,80012,80013,80014]</v>
      </c>
      <c r="I475">
        <v>1</v>
      </c>
      <c r="J475">
        <f t="shared" ref="J475:J479" si="203">J464</f>
        <v>22</v>
      </c>
      <c r="K475">
        <f t="shared" ref="K475:K479" si="204">K474+1</f>
        <v>12</v>
      </c>
      <c r="L475" s="1" t="str">
        <f>Sheet1!L475</f>
        <v>[{"bid":15003,"type":5,"num":4},{"bid":16005,"type":6,"num":1},{"bid":14001,"type":4,"num":4725}]</v>
      </c>
    </row>
    <row r="476" spans="1:12" x14ac:dyDescent="0.2">
      <c r="A476">
        <f t="shared" si="201"/>
        <v>20614</v>
      </c>
      <c r="B476">
        <f t="shared" si="200"/>
        <v>20615</v>
      </c>
      <c r="C476" t="s">
        <v>53</v>
      </c>
      <c r="D476">
        <f>VLOOKUP(MOD(A476,100),Sheet2!$G$2:$H$24,2,FALSE)*VLOOKUP(INT(MOD(A476,10000)/100),Sheet2!$L$2:$M$16,2,FALSE)</f>
        <v>4.8579999999999988</v>
      </c>
      <c r="E476">
        <v>14</v>
      </c>
      <c r="F476" s="1" t="str">
        <f t="shared" si="192"/>
        <v>[[50000,1],[50011,65]]</v>
      </c>
      <c r="G476">
        <f t="shared" si="192"/>
        <v>0.15</v>
      </c>
      <c r="H476" t="str">
        <f t="shared" si="186"/>
        <v>[80011,80012,80013,80014]</v>
      </c>
      <c r="I476">
        <v>1</v>
      </c>
      <c r="J476">
        <f t="shared" si="203"/>
        <v>22</v>
      </c>
      <c r="K476">
        <f t="shared" si="204"/>
        <v>13</v>
      </c>
      <c r="L476" s="1" t="str">
        <f>Sheet1!L476</f>
        <v>[{"bid":15003,"type":5,"num":5},{"bid":16005,"type":6,"num":1},{"bid":14001,"type":4,"num":5175}]</v>
      </c>
    </row>
    <row r="477" spans="1:12" x14ac:dyDescent="0.2">
      <c r="A477">
        <f t="shared" si="201"/>
        <v>20615</v>
      </c>
      <c r="B477">
        <f t="shared" si="200"/>
        <v>20616</v>
      </c>
      <c r="C477" t="s">
        <v>54</v>
      </c>
      <c r="D477">
        <f>VLOOKUP(MOD(A477,100),Sheet2!$G$2:$H$24,2,FALSE)*VLOOKUP(INT(MOD(A477,10000)/100),Sheet2!$L$2:$M$16,2,FALSE)</f>
        <v>5.1239999999999988</v>
      </c>
      <c r="E477">
        <v>15</v>
      </c>
      <c r="F477" s="1" t="str">
        <f t="shared" si="192"/>
        <v>[[50012,39]]</v>
      </c>
      <c r="G477">
        <f t="shared" si="192"/>
        <v>0.25</v>
      </c>
      <c r="H477" t="str">
        <f t="shared" si="186"/>
        <v>[80011,80012,80013,80014]</v>
      </c>
      <c r="I477">
        <v>1</v>
      </c>
      <c r="J477">
        <f t="shared" si="203"/>
        <v>22</v>
      </c>
      <c r="K477">
        <f t="shared" si="204"/>
        <v>14</v>
      </c>
      <c r="L477" s="1" t="str">
        <f>Sheet1!L477</f>
        <v>[{"bid":15003,"type":5,"num":5},{"bid":16005,"type":6,"num":1},{"bid":14001,"type":4,"num":5625}]</v>
      </c>
    </row>
    <row r="478" spans="1:12" x14ac:dyDescent="0.2">
      <c r="A478">
        <f t="shared" si="201"/>
        <v>20616</v>
      </c>
      <c r="B478">
        <f t="shared" si="200"/>
        <v>20617</v>
      </c>
      <c r="C478" t="s">
        <v>55</v>
      </c>
      <c r="D478">
        <f>VLOOKUP(MOD(A478,100),Sheet2!$G$2:$H$24,2,FALSE)*VLOOKUP(INT(MOD(A478,10000)/100),Sheet2!$L$2:$M$16,2,FALSE)</f>
        <v>5.3899999999999988</v>
      </c>
      <c r="E478">
        <v>16</v>
      </c>
      <c r="F478" s="1" t="str">
        <f t="shared" si="192"/>
        <v>[[50000,1],[50011,65]]</v>
      </c>
      <c r="G478">
        <f t="shared" si="192"/>
        <v>0.15</v>
      </c>
      <c r="H478" t="str">
        <f t="shared" ref="H478:H541" si="205">H477</f>
        <v>[80011,80012,80013,80014]</v>
      </c>
      <c r="I478">
        <v>1</v>
      </c>
      <c r="J478">
        <f t="shared" si="203"/>
        <v>22</v>
      </c>
      <c r="K478">
        <f t="shared" si="204"/>
        <v>15</v>
      </c>
      <c r="L478" s="1" t="str">
        <f>Sheet1!L478</f>
        <v>[{"bid":15003,"type":5,"num":6},{"bid":16005,"type":6,"num":2},{"bid":14001,"type":4,"num":6075}]</v>
      </c>
    </row>
    <row r="479" spans="1:12" x14ac:dyDescent="0.2">
      <c r="A479">
        <f t="shared" si="201"/>
        <v>20617</v>
      </c>
      <c r="B479">
        <f t="shared" si="200"/>
        <v>20618</v>
      </c>
      <c r="C479" s="1" t="s">
        <v>56</v>
      </c>
      <c r="D479">
        <f>VLOOKUP(MOD(A479,100),Sheet2!$G$2:$H$24,2,FALSE)*VLOOKUP(INT(MOD(A479,10000)/100),Sheet2!$L$2:$M$16,2,FALSE)</f>
        <v>5.6559999999999988</v>
      </c>
      <c r="E479">
        <v>17</v>
      </c>
      <c r="F479" s="1" t="str">
        <f t="shared" si="192"/>
        <v>[[50012,39]]</v>
      </c>
      <c r="G479">
        <f t="shared" si="192"/>
        <v>0.25</v>
      </c>
      <c r="H479" t="str">
        <f t="shared" si="205"/>
        <v>[80011,80012,80013,80014]</v>
      </c>
      <c r="I479">
        <v>1</v>
      </c>
      <c r="J479">
        <f t="shared" si="203"/>
        <v>22</v>
      </c>
      <c r="K479">
        <f t="shared" si="204"/>
        <v>16</v>
      </c>
      <c r="L479" s="1" t="str">
        <f>Sheet1!L479</f>
        <v>[{"bid":15003,"type":5,"num":6},{"bid":16005,"type":6,"num":2},{"bid":14001,"type":4,"num":6525}]</v>
      </c>
    </row>
    <row r="480" spans="1:12" x14ac:dyDescent="0.2">
      <c r="A480">
        <f t="shared" si="201"/>
        <v>20618</v>
      </c>
      <c r="B480">
        <f t="shared" si="200"/>
        <v>20619</v>
      </c>
      <c r="C480" t="s">
        <v>37</v>
      </c>
      <c r="D480">
        <f>VLOOKUP(MOD(A480,100),Sheet2!$G$2:$H$24,2,FALSE)*VLOOKUP(INT(MOD(A480,10000)/100),Sheet2!$L$2:$M$16,2,FALSE)</f>
        <v>5.9219999999999988</v>
      </c>
      <c r="E480">
        <v>18</v>
      </c>
      <c r="F480" s="1" t="str">
        <f t="shared" si="192"/>
        <v>[[50000,2],[50013,45]]</v>
      </c>
      <c r="G480">
        <f t="shared" si="192"/>
        <v>0.25</v>
      </c>
      <c r="H480" t="str">
        <f t="shared" si="205"/>
        <v>[80011,80012,80013,80014]</v>
      </c>
      <c r="I480">
        <v>2</v>
      </c>
      <c r="J480">
        <f>J473</f>
        <v>50</v>
      </c>
      <c r="K480">
        <f>K479</f>
        <v>16</v>
      </c>
      <c r="L480" s="1" t="str">
        <f>Sheet1!L480</f>
        <v>[{"bid":15003,"type":5,"num":6},{"bid":16005,"type":6,"num":2},{"bid":14001,"type":4,"num":6975}]</v>
      </c>
    </row>
    <row r="481" spans="1:12" x14ac:dyDescent="0.2">
      <c r="A481">
        <f t="shared" si="201"/>
        <v>20619</v>
      </c>
      <c r="B481">
        <f t="shared" si="200"/>
        <v>20620</v>
      </c>
      <c r="C481" s="1" t="s">
        <v>57</v>
      </c>
      <c r="D481">
        <f>VLOOKUP(MOD(A481,100),Sheet2!$G$2:$H$24,2,FALSE)*VLOOKUP(INT(MOD(A481,10000)/100),Sheet2!$L$2:$M$16,2,FALSE)</f>
        <v>6.1879999999999997</v>
      </c>
      <c r="E481">
        <v>19</v>
      </c>
      <c r="F481" s="1" t="str">
        <f t="shared" si="192"/>
        <v>[[50000,1],[50011,65]]</v>
      </c>
      <c r="G481">
        <f t="shared" si="192"/>
        <v>0.15</v>
      </c>
      <c r="H481" t="str">
        <f t="shared" si="205"/>
        <v>[80011,80012,80013,80014]</v>
      </c>
      <c r="I481">
        <v>1</v>
      </c>
      <c r="J481">
        <f>J474</f>
        <v>22</v>
      </c>
      <c r="K481">
        <f>K480+1</f>
        <v>17</v>
      </c>
      <c r="L481" s="1" t="str">
        <f>Sheet1!L481</f>
        <v>[{"bid":15003,"type":5,"num":7},{"bid":16005,"type":6,"num":2},{"bid":14001,"type":4,"num":7425}]</v>
      </c>
    </row>
    <row r="482" spans="1:12" x14ac:dyDescent="0.2">
      <c r="A482">
        <f t="shared" si="201"/>
        <v>20620</v>
      </c>
      <c r="B482">
        <f t="shared" si="200"/>
        <v>20621</v>
      </c>
      <c r="C482" s="1" t="s">
        <v>58</v>
      </c>
      <c r="D482">
        <f>VLOOKUP(MOD(A482,100),Sheet2!$G$2:$H$24,2,FALSE)*VLOOKUP(INT(MOD(A482,10000)/100),Sheet2!$L$2:$M$16,2,FALSE)</f>
        <v>6.4539999999999997</v>
      </c>
      <c r="E482">
        <v>20</v>
      </c>
      <c r="F482" s="1" t="str">
        <f t="shared" si="192"/>
        <v>[[50012,39]]</v>
      </c>
      <c r="G482">
        <f t="shared" si="192"/>
        <v>0.25</v>
      </c>
      <c r="H482" t="str">
        <f t="shared" si="205"/>
        <v>[80011,80012,80013,80014]</v>
      </c>
      <c r="I482">
        <v>1</v>
      </c>
      <c r="J482">
        <f>J475</f>
        <v>22</v>
      </c>
      <c r="K482">
        <f t="shared" ref="K482:K484" si="206">K481+1</f>
        <v>18</v>
      </c>
      <c r="L482" s="1" t="str">
        <f>Sheet1!L482</f>
        <v>[{"bid":15003,"type":5,"num":7},{"bid":16005,"type":6,"num":2},{"bid":14001,"type":4,"num":7875}]</v>
      </c>
    </row>
    <row r="483" spans="1:12" x14ac:dyDescent="0.2">
      <c r="A483">
        <f t="shared" si="201"/>
        <v>20621</v>
      </c>
      <c r="B483">
        <f t="shared" si="200"/>
        <v>20622</v>
      </c>
      <c r="C483" s="1" t="s">
        <v>59</v>
      </c>
      <c r="D483">
        <f>VLOOKUP(MOD(A483,100),Sheet2!$G$2:$H$24,2,FALSE)*VLOOKUP(INT(MOD(A483,10000)/100),Sheet2!$L$2:$M$16,2,FALSE)</f>
        <v>6.7200000000000006</v>
      </c>
      <c r="E483">
        <v>21</v>
      </c>
      <c r="F483" s="1" t="str">
        <f t="shared" si="192"/>
        <v>[[50000,1],[50011,65]]</v>
      </c>
      <c r="G483">
        <f t="shared" si="192"/>
        <v>0.15</v>
      </c>
      <c r="H483" t="str">
        <f t="shared" si="205"/>
        <v>[80011,80012,80013,80014]</v>
      </c>
      <c r="I483">
        <v>1</v>
      </c>
      <c r="J483">
        <f>J476</f>
        <v>22</v>
      </c>
      <c r="K483">
        <f t="shared" si="206"/>
        <v>19</v>
      </c>
      <c r="L483" s="1" t="str">
        <f>Sheet1!L483</f>
        <v>[{"bid":15003,"type":5,"num":8},{"bid":16005,"type":6,"num":2},{"bid":14001,"type":4,"num":8325}]</v>
      </c>
    </row>
    <row r="484" spans="1:12" x14ac:dyDescent="0.2">
      <c r="A484">
        <f t="shared" si="201"/>
        <v>20622</v>
      </c>
      <c r="B484">
        <f t="shared" si="200"/>
        <v>20623</v>
      </c>
      <c r="C484" s="1" t="s">
        <v>60</v>
      </c>
      <c r="D484">
        <f>VLOOKUP(MOD(A484,100),Sheet2!$G$2:$H$24,2,FALSE)*VLOOKUP(INT(MOD(A484,10000)/100),Sheet2!$L$2:$M$16,2,FALSE)</f>
        <v>6.9860000000000015</v>
      </c>
      <c r="E484">
        <v>22</v>
      </c>
      <c r="F484" s="1" t="str">
        <f t="shared" si="192"/>
        <v>[[50012,39]]</v>
      </c>
      <c r="G484">
        <f t="shared" si="192"/>
        <v>0.25</v>
      </c>
      <c r="H484" t="str">
        <f t="shared" si="205"/>
        <v>[80011,80012,80013,80014]</v>
      </c>
      <c r="I484">
        <v>1</v>
      </c>
      <c r="J484">
        <f>J477</f>
        <v>22</v>
      </c>
      <c r="K484">
        <f t="shared" si="206"/>
        <v>20</v>
      </c>
      <c r="L484" s="1" t="str">
        <f>Sheet1!L484</f>
        <v>[{"bid":15003,"type":5,"num":8},{"bid":16005,"type":6,"num":3},{"bid":14001,"type":4,"num":8775}]</v>
      </c>
    </row>
    <row r="485" spans="1:12" x14ac:dyDescent="0.2">
      <c r="A485">
        <f t="shared" si="201"/>
        <v>20623</v>
      </c>
      <c r="B485">
        <v>-1</v>
      </c>
      <c r="C485" t="s">
        <v>37</v>
      </c>
      <c r="D485">
        <f>VLOOKUP(MOD(A485,100),Sheet2!$G$2:$H$24,2,FALSE)*VLOOKUP(INT(MOD(A485,10000)/100),Sheet2!$L$2:$M$16,2,FALSE)</f>
        <v>7.2520000000000016</v>
      </c>
      <c r="E485">
        <v>23</v>
      </c>
      <c r="F485" s="1" t="str">
        <f t="shared" si="192"/>
        <v>[[50000,2],[50013,45]]</v>
      </c>
      <c r="G485">
        <f t="shared" si="192"/>
        <v>0.25</v>
      </c>
      <c r="H485" t="str">
        <f t="shared" si="205"/>
        <v>[80011,80012,80013,80014]</v>
      </c>
      <c r="I485">
        <v>2</v>
      </c>
      <c r="J485">
        <f>J480</f>
        <v>50</v>
      </c>
      <c r="K485">
        <f>K484</f>
        <v>20</v>
      </c>
      <c r="L485" s="1" t="str">
        <f>Sheet1!L485</f>
        <v>[{"bid":15003,"type":5,"num":9},{"bid":16005,"type":6,"num":3},{"bid":14001,"type":4,"num":9000}]</v>
      </c>
    </row>
    <row r="486" spans="1:12" x14ac:dyDescent="0.2">
      <c r="A486">
        <f>A463+100</f>
        <v>20701</v>
      </c>
      <c r="B486">
        <f>A486+1</f>
        <v>20702</v>
      </c>
      <c r="C486" t="s">
        <v>41</v>
      </c>
      <c r="D486">
        <f>VLOOKUP(MOD(A486,100),Sheet2!$G$2:$H$24,2,FALSE)*VLOOKUP(INT(MOD(A486,10000)/100),Sheet2!$L$2:$M$16,2,FALSE)</f>
        <v>1.6</v>
      </c>
      <c r="E486">
        <v>1</v>
      </c>
      <c r="F486" s="1" t="str">
        <f t="shared" si="192"/>
        <v>[[50000,1],[50011,65]]</v>
      </c>
      <c r="G486">
        <f t="shared" si="192"/>
        <v>0.15</v>
      </c>
      <c r="H486" t="str">
        <f t="shared" si="205"/>
        <v>[80011,80012,80013,80014]</v>
      </c>
      <c r="I486">
        <v>1</v>
      </c>
      <c r="J486">
        <v>22</v>
      </c>
      <c r="K486">
        <v>1</v>
      </c>
      <c r="L486" s="1" t="str">
        <f>Sheet1!L486</f>
        <v>[]</v>
      </c>
    </row>
    <row r="487" spans="1:12" x14ac:dyDescent="0.2">
      <c r="A487">
        <f>A486+1</f>
        <v>20702</v>
      </c>
      <c r="B487">
        <f t="shared" ref="B487:B507" si="207">A487+1</f>
        <v>20703</v>
      </c>
      <c r="C487" t="s">
        <v>42</v>
      </c>
      <c r="D487">
        <f>VLOOKUP(MOD(A487,100),Sheet2!$G$2:$H$24,2,FALSE)*VLOOKUP(INT(MOD(A487,10000)/100),Sheet2!$L$2:$M$16,2,FALSE)</f>
        <v>1.9039999999999999</v>
      </c>
      <c r="E487">
        <v>2</v>
      </c>
      <c r="F487" s="1" t="str">
        <f t="shared" si="192"/>
        <v>[[50012,39]]</v>
      </c>
      <c r="G487">
        <f t="shared" si="192"/>
        <v>0.25</v>
      </c>
      <c r="H487" t="str">
        <f t="shared" si="205"/>
        <v>[80011,80012,80013,80014]</v>
      </c>
      <c r="I487">
        <v>1</v>
      </c>
      <c r="J487">
        <v>22</v>
      </c>
      <c r="K487">
        <f>K486+1</f>
        <v>2</v>
      </c>
      <c r="L487" s="1" t="str">
        <f>Sheet1!L487</f>
        <v>[{"bid":14001,"type":4,"num":250}]</v>
      </c>
    </row>
    <row r="488" spans="1:12" x14ac:dyDescent="0.2">
      <c r="A488">
        <f t="shared" ref="A488:A508" si="208">A487+1</f>
        <v>20703</v>
      </c>
      <c r="B488">
        <f t="shared" si="207"/>
        <v>20704</v>
      </c>
      <c r="C488" t="s">
        <v>43</v>
      </c>
      <c r="D488">
        <f>VLOOKUP(MOD(A488,100),Sheet2!$G$2:$H$24,2,FALSE)*VLOOKUP(INT(MOD(A488,10000)/100),Sheet2!$L$2:$M$16,2,FALSE)</f>
        <v>2.2079999999999997</v>
      </c>
      <c r="E488">
        <v>3</v>
      </c>
      <c r="F488" s="1" t="str">
        <f t="shared" si="192"/>
        <v>[[50000,1],[50011,65]]</v>
      </c>
      <c r="G488">
        <f t="shared" si="192"/>
        <v>0.15</v>
      </c>
      <c r="H488" t="str">
        <f t="shared" si="205"/>
        <v>[80011,80012,80013,80014]</v>
      </c>
      <c r="I488">
        <v>1</v>
      </c>
      <c r="J488">
        <v>22</v>
      </c>
      <c r="K488">
        <f t="shared" ref="K488:K495" si="209">K487+1</f>
        <v>3</v>
      </c>
      <c r="L488" s="1" t="str">
        <f>Sheet1!L488</f>
        <v>[{"bid":14001,"type":4,"num":500}]</v>
      </c>
    </row>
    <row r="489" spans="1:12" x14ac:dyDescent="0.2">
      <c r="A489">
        <f t="shared" si="208"/>
        <v>20704</v>
      </c>
      <c r="B489">
        <f t="shared" si="207"/>
        <v>20705</v>
      </c>
      <c r="C489" t="s">
        <v>44</v>
      </c>
      <c r="D489">
        <f>VLOOKUP(MOD(A489,100),Sheet2!$G$2:$H$24,2,FALSE)*VLOOKUP(INT(MOD(A489,10000)/100),Sheet2!$L$2:$M$16,2,FALSE)</f>
        <v>2.512</v>
      </c>
      <c r="E489">
        <v>4</v>
      </c>
      <c r="F489" s="1" t="str">
        <f t="shared" si="192"/>
        <v>[[50012,39]]</v>
      </c>
      <c r="G489">
        <f t="shared" si="192"/>
        <v>0.25</v>
      </c>
      <c r="H489" t="str">
        <f t="shared" si="205"/>
        <v>[80011,80012,80013,80014]</v>
      </c>
      <c r="I489">
        <v>1</v>
      </c>
      <c r="J489">
        <v>22</v>
      </c>
      <c r="K489">
        <f t="shared" si="209"/>
        <v>4</v>
      </c>
      <c r="L489" s="1" t="str">
        <f>Sheet1!L489</f>
        <v>[{"bid":14001,"type":4,"num":750}]</v>
      </c>
    </row>
    <row r="490" spans="1:12" x14ac:dyDescent="0.2">
      <c r="A490">
        <f t="shared" si="208"/>
        <v>20705</v>
      </c>
      <c r="B490">
        <f t="shared" si="207"/>
        <v>20706</v>
      </c>
      <c r="C490" t="s">
        <v>45</v>
      </c>
      <c r="D490">
        <f>VLOOKUP(MOD(A490,100),Sheet2!$G$2:$H$24,2,FALSE)*VLOOKUP(INT(MOD(A490,10000)/100),Sheet2!$L$2:$M$16,2,FALSE)</f>
        <v>2.8159999999999998</v>
      </c>
      <c r="E490">
        <v>5</v>
      </c>
      <c r="F490" s="1" t="str">
        <f t="shared" si="192"/>
        <v>[[50000,1],[50011,65]]</v>
      </c>
      <c r="G490">
        <f t="shared" si="192"/>
        <v>0.15</v>
      </c>
      <c r="H490" t="str">
        <f t="shared" si="205"/>
        <v>[80011,80012,80013,80014]</v>
      </c>
      <c r="I490">
        <v>1</v>
      </c>
      <c r="J490">
        <v>22</v>
      </c>
      <c r="K490">
        <f t="shared" si="209"/>
        <v>5</v>
      </c>
      <c r="L490" s="1" t="str">
        <f>Sheet1!L490</f>
        <v>[{"bid":15003,"type":5,"num":1},{"bid":14001,"type":4,"num":1250}]</v>
      </c>
    </row>
    <row r="491" spans="1:12" x14ac:dyDescent="0.2">
      <c r="A491">
        <f t="shared" si="208"/>
        <v>20706</v>
      </c>
      <c r="B491">
        <f t="shared" si="207"/>
        <v>20707</v>
      </c>
      <c r="C491" t="s">
        <v>46</v>
      </c>
      <c r="D491">
        <f>VLOOKUP(MOD(A491,100),Sheet2!$G$2:$H$24,2,FALSE)*VLOOKUP(INT(MOD(A491,10000)/100),Sheet2!$L$2:$M$16,2,FALSE)</f>
        <v>3.1199999999999997</v>
      </c>
      <c r="E491">
        <v>6</v>
      </c>
      <c r="F491" s="1" t="str">
        <f t="shared" si="192"/>
        <v>[[50012,39]]</v>
      </c>
      <c r="G491">
        <f t="shared" si="192"/>
        <v>0.25</v>
      </c>
      <c r="H491" t="str">
        <f t="shared" si="205"/>
        <v>[80011,80012,80013,80014]</v>
      </c>
      <c r="I491">
        <v>1</v>
      </c>
      <c r="J491">
        <v>22</v>
      </c>
      <c r="K491">
        <f t="shared" si="209"/>
        <v>6</v>
      </c>
      <c r="L491" s="1" t="str">
        <f>Sheet1!L491</f>
        <v>[{"bid":15003,"type":5,"num":1},{"bid":14001,"type":4,"num":1750}]</v>
      </c>
    </row>
    <row r="492" spans="1:12" x14ac:dyDescent="0.2">
      <c r="A492">
        <f t="shared" si="208"/>
        <v>20707</v>
      </c>
      <c r="B492">
        <f t="shared" si="207"/>
        <v>20708</v>
      </c>
      <c r="C492" t="s">
        <v>47</v>
      </c>
      <c r="D492">
        <f>VLOOKUP(MOD(A492,100),Sheet2!$G$2:$H$24,2,FALSE)*VLOOKUP(INT(MOD(A492,10000)/100),Sheet2!$L$2:$M$16,2,FALSE)</f>
        <v>3.4239999999999995</v>
      </c>
      <c r="E492">
        <v>7</v>
      </c>
      <c r="F492" s="1" t="str">
        <f t="shared" si="192"/>
        <v>[[50000,1],[50011,65]]</v>
      </c>
      <c r="G492">
        <f t="shared" si="192"/>
        <v>0.15</v>
      </c>
      <c r="H492" t="str">
        <f t="shared" si="205"/>
        <v>[80011,80012,80013,80014]</v>
      </c>
      <c r="I492">
        <v>1</v>
      </c>
      <c r="J492">
        <v>22</v>
      </c>
      <c r="K492">
        <f t="shared" si="209"/>
        <v>7</v>
      </c>
      <c r="L492" s="1" t="str">
        <f>Sheet1!L492</f>
        <v>[{"bid":15003,"type":5,"num":2},{"bid":14001,"type":4,"num":2250}]</v>
      </c>
    </row>
    <row r="493" spans="1:12" x14ac:dyDescent="0.2">
      <c r="A493">
        <f t="shared" si="208"/>
        <v>20708</v>
      </c>
      <c r="B493">
        <f t="shared" si="207"/>
        <v>20709</v>
      </c>
      <c r="C493" t="s">
        <v>48</v>
      </c>
      <c r="D493">
        <f>VLOOKUP(MOD(A493,100),Sheet2!$G$2:$H$24,2,FALSE)*VLOOKUP(INT(MOD(A493,10000)/100),Sheet2!$L$2:$M$16,2,FALSE)</f>
        <v>3.7279999999999998</v>
      </c>
      <c r="E493">
        <v>8</v>
      </c>
      <c r="F493" s="1" t="str">
        <f t="shared" si="192"/>
        <v>[[50012,39]]</v>
      </c>
      <c r="G493">
        <f t="shared" si="192"/>
        <v>0.25</v>
      </c>
      <c r="H493" t="str">
        <f t="shared" si="205"/>
        <v>[80011,80012,80013,80014]</v>
      </c>
      <c r="I493">
        <v>1</v>
      </c>
      <c r="J493">
        <v>22</v>
      </c>
      <c r="K493">
        <f t="shared" si="209"/>
        <v>8</v>
      </c>
      <c r="L493" s="1" t="str">
        <f>Sheet1!L493</f>
        <v>[{"bid":15003,"type":5,"num":2},{"bid":14001,"type":4,"num":2750}]</v>
      </c>
    </row>
    <row r="494" spans="1:12" x14ac:dyDescent="0.2">
      <c r="A494">
        <f t="shared" si="208"/>
        <v>20709</v>
      </c>
      <c r="B494">
        <f t="shared" si="207"/>
        <v>20710</v>
      </c>
      <c r="C494" t="s">
        <v>49</v>
      </c>
      <c r="D494">
        <f>VLOOKUP(MOD(A494,100),Sheet2!$G$2:$H$24,2,FALSE)*VLOOKUP(INT(MOD(A494,10000)/100),Sheet2!$L$2:$M$16,2,FALSE)</f>
        <v>4.0319999999999991</v>
      </c>
      <c r="E494">
        <v>9</v>
      </c>
      <c r="F494" s="1" t="str">
        <f t="shared" si="192"/>
        <v>[[50000,1],[50011,65]]</v>
      </c>
      <c r="G494">
        <f t="shared" si="192"/>
        <v>0.15</v>
      </c>
      <c r="H494" t="str">
        <f t="shared" si="205"/>
        <v>[80011,80012,80013,80014]</v>
      </c>
      <c r="I494">
        <v>1</v>
      </c>
      <c r="J494">
        <v>22</v>
      </c>
      <c r="K494">
        <f t="shared" si="209"/>
        <v>9</v>
      </c>
      <c r="L494" s="1" t="str">
        <f>Sheet1!L494</f>
        <v>[{"bid":15003,"type":5,"num":3},{"bid":16005,"type":6,"num":1},{"bid":14001,"type":4,"num":3250}]</v>
      </c>
    </row>
    <row r="495" spans="1:12" x14ac:dyDescent="0.2">
      <c r="A495">
        <f t="shared" si="208"/>
        <v>20710</v>
      </c>
      <c r="B495">
        <f t="shared" si="207"/>
        <v>20711</v>
      </c>
      <c r="C495" s="1" t="s">
        <v>50</v>
      </c>
      <c r="D495">
        <f>VLOOKUP(MOD(A495,100),Sheet2!$G$2:$H$24,2,FALSE)*VLOOKUP(INT(MOD(A495,10000)/100),Sheet2!$L$2:$M$16,2,FALSE)</f>
        <v>4.3359999999999994</v>
      </c>
      <c r="E495">
        <v>10</v>
      </c>
      <c r="F495" s="1" t="str">
        <f t="shared" si="192"/>
        <v>[[50012,39]]</v>
      </c>
      <c r="G495">
        <f t="shared" si="192"/>
        <v>0.25</v>
      </c>
      <c r="H495" t="str">
        <f t="shared" si="205"/>
        <v>[80011,80012,80013,80014]</v>
      </c>
      <c r="I495">
        <v>1</v>
      </c>
      <c r="J495">
        <v>22</v>
      </c>
      <c r="K495">
        <f t="shared" si="209"/>
        <v>10</v>
      </c>
      <c r="L495" s="1" t="str">
        <f>Sheet1!L495</f>
        <v>[{"bid":15003,"type":5,"num":3},{"bid":16005,"type":6,"num":1},{"bid":14001,"type":4,"num":3750}]</v>
      </c>
    </row>
    <row r="496" spans="1:12" x14ac:dyDescent="0.2">
      <c r="A496">
        <f t="shared" si="208"/>
        <v>20711</v>
      </c>
      <c r="B496">
        <f t="shared" si="207"/>
        <v>20712</v>
      </c>
      <c r="C496" s="1" t="s">
        <v>38</v>
      </c>
      <c r="D496">
        <f>VLOOKUP(MOD(A496,100),Sheet2!$G$2:$H$24,2,FALSE)*VLOOKUP(INT(MOD(A496,10000)/100),Sheet2!$L$2:$M$16,2,FALSE)</f>
        <v>4.6399999999999997</v>
      </c>
      <c r="E496">
        <v>11</v>
      </c>
      <c r="F496" s="1" t="str">
        <f t="shared" si="192"/>
        <v>[[50000,2],[50013,45]]</v>
      </c>
      <c r="G496">
        <f t="shared" si="192"/>
        <v>0.25</v>
      </c>
      <c r="H496" t="str">
        <f t="shared" si="205"/>
        <v>[80011,80012,80013,80014]</v>
      </c>
      <c r="I496">
        <v>2</v>
      </c>
      <c r="J496">
        <v>50</v>
      </c>
      <c r="K496">
        <f>K495</f>
        <v>10</v>
      </c>
      <c r="L496" s="1" t="str">
        <f>Sheet1!L496</f>
        <v>[{"bid":15003,"type":5,"num":4},{"bid":16005,"type":6,"num":1},{"bid":14001,"type":4,"num":4250}]</v>
      </c>
    </row>
    <row r="497" spans="1:12" x14ac:dyDescent="0.2">
      <c r="A497">
        <f t="shared" si="208"/>
        <v>20712</v>
      </c>
      <c r="B497">
        <f t="shared" si="207"/>
        <v>20713</v>
      </c>
      <c r="C497" t="s">
        <v>51</v>
      </c>
      <c r="D497">
        <f>VLOOKUP(MOD(A497,100),Sheet2!$G$2:$H$24,2,FALSE)*VLOOKUP(INT(MOD(A497,10000)/100),Sheet2!$L$2:$M$16,2,FALSE)</f>
        <v>4.9439999999999991</v>
      </c>
      <c r="E497">
        <v>12</v>
      </c>
      <c r="F497" s="1" t="str">
        <f t="shared" si="192"/>
        <v>[[50000,1],[50011,65]]</v>
      </c>
      <c r="G497">
        <f t="shared" si="192"/>
        <v>0.15</v>
      </c>
      <c r="H497" t="str">
        <f t="shared" si="205"/>
        <v>[80011,80012,80013,80014]</v>
      </c>
      <c r="I497">
        <v>1</v>
      </c>
      <c r="J497">
        <f>J486</f>
        <v>22</v>
      </c>
      <c r="K497">
        <f>K496+1</f>
        <v>11</v>
      </c>
      <c r="L497" s="1" t="str">
        <f>Sheet1!L497</f>
        <v>[{"bid":15003,"type":5,"num":4},{"bid":16005,"type":6,"num":1},{"bid":14001,"type":4,"num":4750}]</v>
      </c>
    </row>
    <row r="498" spans="1:12" x14ac:dyDescent="0.2">
      <c r="A498">
        <f t="shared" si="208"/>
        <v>20713</v>
      </c>
      <c r="B498">
        <f t="shared" si="207"/>
        <v>20714</v>
      </c>
      <c r="C498" t="s">
        <v>52</v>
      </c>
      <c r="D498">
        <f>VLOOKUP(MOD(A498,100),Sheet2!$G$2:$H$24,2,FALSE)*VLOOKUP(INT(MOD(A498,10000)/100),Sheet2!$L$2:$M$16,2,FALSE)</f>
        <v>5.2479999999999993</v>
      </c>
      <c r="E498">
        <v>13</v>
      </c>
      <c r="F498" s="1" t="str">
        <f t="shared" si="192"/>
        <v>[[50012,39]]</v>
      </c>
      <c r="G498">
        <f t="shared" si="192"/>
        <v>0.25</v>
      </c>
      <c r="H498" t="str">
        <f t="shared" si="205"/>
        <v>[80011,80012,80013,80014]</v>
      </c>
      <c r="I498">
        <v>1</v>
      </c>
      <c r="J498">
        <f t="shared" ref="J498:J502" si="210">J487</f>
        <v>22</v>
      </c>
      <c r="K498">
        <f t="shared" ref="K498:K502" si="211">K497+1</f>
        <v>12</v>
      </c>
      <c r="L498" s="1" t="str">
        <f>Sheet1!L498</f>
        <v>[{"bid":15003,"type":5,"num":5},{"bid":16005,"type":6,"num":1},{"bid":14001,"type":4,"num":5250}]</v>
      </c>
    </row>
    <row r="499" spans="1:12" x14ac:dyDescent="0.2">
      <c r="A499">
        <f t="shared" si="208"/>
        <v>20714</v>
      </c>
      <c r="B499">
        <f t="shared" si="207"/>
        <v>20715</v>
      </c>
      <c r="C499" t="s">
        <v>53</v>
      </c>
      <c r="D499">
        <f>VLOOKUP(MOD(A499,100),Sheet2!$G$2:$H$24,2,FALSE)*VLOOKUP(INT(MOD(A499,10000)/100),Sheet2!$L$2:$M$16,2,FALSE)</f>
        <v>5.5519999999999996</v>
      </c>
      <c r="E499">
        <v>14</v>
      </c>
      <c r="F499" s="1" t="str">
        <f t="shared" si="192"/>
        <v>[[50000,1],[50011,65]]</v>
      </c>
      <c r="G499">
        <f t="shared" si="192"/>
        <v>0.15</v>
      </c>
      <c r="H499" t="str">
        <f t="shared" si="205"/>
        <v>[80011,80012,80013,80014]</v>
      </c>
      <c r="I499">
        <v>1</v>
      </c>
      <c r="J499">
        <f t="shared" si="210"/>
        <v>22</v>
      </c>
      <c r="K499">
        <f t="shared" si="211"/>
        <v>13</v>
      </c>
      <c r="L499" s="1" t="str">
        <f>Sheet1!L499</f>
        <v>[{"bid":15003,"type":5,"num":5},{"bid":16005,"type":6,"num":2},{"bid":14001,"type":4,"num":5750}]</v>
      </c>
    </row>
    <row r="500" spans="1:12" x14ac:dyDescent="0.2">
      <c r="A500">
        <f t="shared" si="208"/>
        <v>20715</v>
      </c>
      <c r="B500">
        <f t="shared" si="207"/>
        <v>20716</v>
      </c>
      <c r="C500" t="s">
        <v>54</v>
      </c>
      <c r="D500">
        <f>VLOOKUP(MOD(A500,100),Sheet2!$G$2:$H$24,2,FALSE)*VLOOKUP(INT(MOD(A500,10000)/100),Sheet2!$L$2:$M$16,2,FALSE)</f>
        <v>5.855999999999999</v>
      </c>
      <c r="E500">
        <v>15</v>
      </c>
      <c r="F500" s="1" t="str">
        <f t="shared" ref="F500:G563" si="212">F477</f>
        <v>[[50012,39]]</v>
      </c>
      <c r="G500">
        <f t="shared" si="212"/>
        <v>0.25</v>
      </c>
      <c r="H500" t="str">
        <f t="shared" si="205"/>
        <v>[80011,80012,80013,80014]</v>
      </c>
      <c r="I500">
        <v>1</v>
      </c>
      <c r="J500">
        <f t="shared" si="210"/>
        <v>22</v>
      </c>
      <c r="K500">
        <f t="shared" si="211"/>
        <v>14</v>
      </c>
      <c r="L500" s="1" t="str">
        <f>Sheet1!L500</f>
        <v>[{"bid":15003,"type":5,"num":6},{"bid":16005,"type":6,"num":2},{"bid":14001,"type":4,"num":6250}]</v>
      </c>
    </row>
    <row r="501" spans="1:12" x14ac:dyDescent="0.2">
      <c r="A501">
        <f t="shared" si="208"/>
        <v>20716</v>
      </c>
      <c r="B501">
        <f t="shared" si="207"/>
        <v>20717</v>
      </c>
      <c r="C501" t="s">
        <v>55</v>
      </c>
      <c r="D501">
        <f>VLOOKUP(MOD(A501,100),Sheet2!$G$2:$H$24,2,FALSE)*VLOOKUP(INT(MOD(A501,10000)/100),Sheet2!$L$2:$M$16,2,FALSE)</f>
        <v>6.1599999999999993</v>
      </c>
      <c r="E501">
        <v>16</v>
      </c>
      <c r="F501" s="1" t="str">
        <f t="shared" si="212"/>
        <v>[[50000,1],[50011,65]]</v>
      </c>
      <c r="G501">
        <f t="shared" si="212"/>
        <v>0.15</v>
      </c>
      <c r="H501" t="str">
        <f t="shared" si="205"/>
        <v>[80011,80012,80013,80014]</v>
      </c>
      <c r="I501">
        <v>1</v>
      </c>
      <c r="J501">
        <f t="shared" si="210"/>
        <v>22</v>
      </c>
      <c r="K501">
        <f t="shared" si="211"/>
        <v>15</v>
      </c>
      <c r="L501" s="1" t="str">
        <f>Sheet1!L501</f>
        <v>[{"bid":15003,"type":5,"num":6},{"bid":16005,"type":6,"num":2},{"bid":14001,"type":4,"num":6750}]</v>
      </c>
    </row>
    <row r="502" spans="1:12" x14ac:dyDescent="0.2">
      <c r="A502">
        <f t="shared" si="208"/>
        <v>20717</v>
      </c>
      <c r="B502">
        <f t="shared" si="207"/>
        <v>20718</v>
      </c>
      <c r="C502" s="1" t="s">
        <v>56</v>
      </c>
      <c r="D502">
        <f>VLOOKUP(MOD(A502,100),Sheet2!$G$2:$H$24,2,FALSE)*VLOOKUP(INT(MOD(A502,10000)/100),Sheet2!$L$2:$M$16,2,FALSE)</f>
        <v>6.4639999999999986</v>
      </c>
      <c r="E502">
        <v>17</v>
      </c>
      <c r="F502" s="1" t="str">
        <f t="shared" si="212"/>
        <v>[[50012,39]]</v>
      </c>
      <c r="G502">
        <f t="shared" si="212"/>
        <v>0.25</v>
      </c>
      <c r="H502" t="str">
        <f t="shared" si="205"/>
        <v>[80011,80012,80013,80014]</v>
      </c>
      <c r="I502">
        <v>1</v>
      </c>
      <c r="J502">
        <f t="shared" si="210"/>
        <v>22</v>
      </c>
      <c r="K502">
        <f t="shared" si="211"/>
        <v>16</v>
      </c>
      <c r="L502" s="1" t="str">
        <f>Sheet1!L502</f>
        <v>[{"bid":15003,"type":5,"num":7},{"bid":16005,"type":6,"num":2},{"bid":14001,"type":4,"num":7250}]</v>
      </c>
    </row>
    <row r="503" spans="1:12" x14ac:dyDescent="0.2">
      <c r="A503">
        <f t="shared" si="208"/>
        <v>20718</v>
      </c>
      <c r="B503">
        <f t="shared" si="207"/>
        <v>20719</v>
      </c>
      <c r="C503" t="s">
        <v>37</v>
      </c>
      <c r="D503">
        <f>VLOOKUP(MOD(A503,100),Sheet2!$G$2:$H$24,2,FALSE)*VLOOKUP(INT(MOD(A503,10000)/100),Sheet2!$L$2:$M$16,2,FALSE)</f>
        <v>6.7679999999999998</v>
      </c>
      <c r="E503">
        <v>18</v>
      </c>
      <c r="F503" s="1" t="str">
        <f t="shared" si="212"/>
        <v>[[50000,2],[50013,45]]</v>
      </c>
      <c r="G503">
        <f t="shared" si="212"/>
        <v>0.25</v>
      </c>
      <c r="H503" t="str">
        <f t="shared" si="205"/>
        <v>[80011,80012,80013,80014]</v>
      </c>
      <c r="I503">
        <v>2</v>
      </c>
      <c r="J503">
        <f>J496</f>
        <v>50</v>
      </c>
      <c r="K503">
        <f>K502</f>
        <v>16</v>
      </c>
      <c r="L503" s="1" t="str">
        <f>Sheet1!L503</f>
        <v>[{"bid":15003,"type":5,"num":7},{"bid":16005,"type":6,"num":2},{"bid":14001,"type":4,"num":7750}]</v>
      </c>
    </row>
    <row r="504" spans="1:12" x14ac:dyDescent="0.2">
      <c r="A504">
        <f t="shared" si="208"/>
        <v>20719</v>
      </c>
      <c r="B504">
        <f t="shared" si="207"/>
        <v>20720</v>
      </c>
      <c r="C504" s="1" t="s">
        <v>57</v>
      </c>
      <c r="D504">
        <f>VLOOKUP(MOD(A504,100),Sheet2!$G$2:$H$24,2,FALSE)*VLOOKUP(INT(MOD(A504,10000)/100),Sheet2!$L$2:$M$16,2,FALSE)</f>
        <v>7.0720000000000001</v>
      </c>
      <c r="E504">
        <v>19</v>
      </c>
      <c r="F504" s="1" t="str">
        <f t="shared" si="212"/>
        <v>[[50000,1],[50011,65]]</v>
      </c>
      <c r="G504">
        <f t="shared" si="212"/>
        <v>0.15</v>
      </c>
      <c r="H504" t="str">
        <f t="shared" si="205"/>
        <v>[80011,80012,80013,80014]</v>
      </c>
      <c r="I504">
        <v>1</v>
      </c>
      <c r="J504">
        <f>J497</f>
        <v>22</v>
      </c>
      <c r="K504">
        <f>K503+1</f>
        <v>17</v>
      </c>
      <c r="L504" s="1" t="str">
        <f>Sheet1!L504</f>
        <v>[{"bid":15003,"type":5,"num":8},{"bid":16005,"type":6,"num":2},{"bid":14001,"type":4,"num":8250}]</v>
      </c>
    </row>
    <row r="505" spans="1:12" x14ac:dyDescent="0.2">
      <c r="A505">
        <f t="shared" si="208"/>
        <v>20720</v>
      </c>
      <c r="B505">
        <f t="shared" si="207"/>
        <v>20721</v>
      </c>
      <c r="C505" s="1" t="s">
        <v>58</v>
      </c>
      <c r="D505">
        <f>VLOOKUP(MOD(A505,100),Sheet2!$G$2:$H$24,2,FALSE)*VLOOKUP(INT(MOD(A505,10000)/100),Sheet2!$L$2:$M$16,2,FALSE)</f>
        <v>7.3760000000000012</v>
      </c>
      <c r="E505">
        <v>20</v>
      </c>
      <c r="F505" s="1" t="str">
        <f t="shared" si="212"/>
        <v>[[50012,39]]</v>
      </c>
      <c r="G505">
        <f t="shared" si="212"/>
        <v>0.25</v>
      </c>
      <c r="H505" t="str">
        <f t="shared" si="205"/>
        <v>[80011,80012,80013,80014]</v>
      </c>
      <c r="I505">
        <v>1</v>
      </c>
      <c r="J505">
        <f>J498</f>
        <v>22</v>
      </c>
      <c r="K505">
        <f t="shared" ref="K505:K507" si="213">K504+1</f>
        <v>18</v>
      </c>
      <c r="L505" s="1" t="str">
        <f>Sheet1!L505</f>
        <v>[{"bid":15003,"type":5,"num":8},{"bid":16005,"type":6,"num":3},{"bid":14001,"type":4,"num":8750}]</v>
      </c>
    </row>
    <row r="506" spans="1:12" x14ac:dyDescent="0.2">
      <c r="A506">
        <f t="shared" si="208"/>
        <v>20721</v>
      </c>
      <c r="B506">
        <f t="shared" si="207"/>
        <v>20722</v>
      </c>
      <c r="C506" s="1" t="s">
        <v>59</v>
      </c>
      <c r="D506">
        <f>VLOOKUP(MOD(A506,100),Sheet2!$G$2:$H$24,2,FALSE)*VLOOKUP(INT(MOD(A506,10000)/100),Sheet2!$L$2:$M$16,2,FALSE)</f>
        <v>7.6800000000000015</v>
      </c>
      <c r="E506">
        <v>21</v>
      </c>
      <c r="F506" s="1" t="str">
        <f t="shared" si="212"/>
        <v>[[50000,1],[50011,65]]</v>
      </c>
      <c r="G506">
        <f t="shared" si="212"/>
        <v>0.15</v>
      </c>
      <c r="H506" t="str">
        <f t="shared" si="205"/>
        <v>[80011,80012,80013,80014]</v>
      </c>
      <c r="I506">
        <v>1</v>
      </c>
      <c r="J506">
        <f>J499</f>
        <v>22</v>
      </c>
      <c r="K506">
        <f t="shared" si="213"/>
        <v>19</v>
      </c>
      <c r="L506" s="1" t="str">
        <f>Sheet1!L506</f>
        <v>[{"bid":15003,"type":5,"num":9},{"bid":16005,"type":6,"num":3},{"bid":14001,"type":4,"num":9250}]</v>
      </c>
    </row>
    <row r="507" spans="1:12" x14ac:dyDescent="0.2">
      <c r="A507">
        <f t="shared" si="208"/>
        <v>20722</v>
      </c>
      <c r="B507">
        <f t="shared" si="207"/>
        <v>20723</v>
      </c>
      <c r="C507" s="1" t="s">
        <v>60</v>
      </c>
      <c r="D507">
        <f>VLOOKUP(MOD(A507,100),Sheet2!$G$2:$H$24,2,FALSE)*VLOOKUP(INT(MOD(A507,10000)/100),Sheet2!$L$2:$M$16,2,FALSE)</f>
        <v>7.9840000000000018</v>
      </c>
      <c r="E507">
        <v>22</v>
      </c>
      <c r="F507" s="1" t="str">
        <f t="shared" si="212"/>
        <v>[[50012,39]]</v>
      </c>
      <c r="G507">
        <f t="shared" si="212"/>
        <v>0.25</v>
      </c>
      <c r="H507" t="str">
        <f t="shared" si="205"/>
        <v>[80011,80012,80013,80014]</v>
      </c>
      <c r="I507">
        <v>1</v>
      </c>
      <c r="J507">
        <f>J500</f>
        <v>22</v>
      </c>
      <c r="K507">
        <f t="shared" si="213"/>
        <v>20</v>
      </c>
      <c r="L507" s="1" t="str">
        <f>Sheet1!L507</f>
        <v>[{"bid":15003,"type":5,"num":9},{"bid":16005,"type":6,"num":3},{"bid":14001,"type":4,"num":9750}]</v>
      </c>
    </row>
    <row r="508" spans="1:12" x14ac:dyDescent="0.2">
      <c r="A508">
        <f t="shared" si="208"/>
        <v>20723</v>
      </c>
      <c r="B508">
        <v>-1</v>
      </c>
      <c r="C508" t="s">
        <v>37</v>
      </c>
      <c r="D508">
        <f>VLOOKUP(MOD(A508,100),Sheet2!$G$2:$H$24,2,FALSE)*VLOOKUP(INT(MOD(A508,10000)/100),Sheet2!$L$2:$M$16,2,FALSE)</f>
        <v>8.288000000000002</v>
      </c>
      <c r="E508">
        <v>23</v>
      </c>
      <c r="F508" s="1" t="str">
        <f t="shared" si="212"/>
        <v>[[50000,2],[50013,45]]</v>
      </c>
      <c r="G508">
        <f t="shared" si="212"/>
        <v>0.25</v>
      </c>
      <c r="H508" t="str">
        <f t="shared" si="205"/>
        <v>[80011,80012,80013,80014]</v>
      </c>
      <c r="I508">
        <v>2</v>
      </c>
      <c r="J508">
        <f>J503</f>
        <v>50</v>
      </c>
      <c r="K508">
        <f>K507</f>
        <v>20</v>
      </c>
      <c r="L508" s="1" t="str">
        <f>Sheet1!L508</f>
        <v>[{"bid":15003,"type":5,"num":10},{"bid":16005,"type":6,"num":3},{"bid":14001,"type":4,"num":10000}]</v>
      </c>
    </row>
    <row r="509" spans="1:12" x14ac:dyDescent="0.2">
      <c r="A509">
        <f>A486+100</f>
        <v>20801</v>
      </c>
      <c r="B509">
        <f>A509+1</f>
        <v>20802</v>
      </c>
      <c r="C509" t="s">
        <v>41</v>
      </c>
      <c r="D509">
        <f>VLOOKUP(MOD(A509,100),Sheet2!$G$2:$H$24,2,FALSE)*VLOOKUP(INT(MOD(A509,10000)/100),Sheet2!$L$2:$M$16,2,FALSE)</f>
        <v>1.8</v>
      </c>
      <c r="E509">
        <v>1</v>
      </c>
      <c r="F509" s="1" t="str">
        <f t="shared" si="212"/>
        <v>[[50000,1],[50011,65]]</v>
      </c>
      <c r="G509">
        <f t="shared" si="212"/>
        <v>0.15</v>
      </c>
      <c r="H509" t="str">
        <f t="shared" si="205"/>
        <v>[80011,80012,80013,80014]</v>
      </c>
      <c r="I509">
        <v>1</v>
      </c>
      <c r="J509">
        <v>22</v>
      </c>
      <c r="K509">
        <v>1</v>
      </c>
      <c r="L509" s="1" t="str">
        <f>Sheet1!L509</f>
        <v>[]</v>
      </c>
    </row>
    <row r="510" spans="1:12" x14ac:dyDescent="0.2">
      <c r="A510">
        <f>A509+1</f>
        <v>20802</v>
      </c>
      <c r="B510">
        <f t="shared" ref="B510:B530" si="214">A510+1</f>
        <v>20803</v>
      </c>
      <c r="C510" t="s">
        <v>42</v>
      </c>
      <c r="D510">
        <f>VLOOKUP(MOD(A510,100),Sheet2!$G$2:$H$24,2,FALSE)*VLOOKUP(INT(MOD(A510,10000)/100),Sheet2!$L$2:$M$16,2,FALSE)</f>
        <v>2.1419999999999999</v>
      </c>
      <c r="E510">
        <v>2</v>
      </c>
      <c r="F510" s="1" t="str">
        <f t="shared" si="212"/>
        <v>[[50012,39]]</v>
      </c>
      <c r="G510">
        <f t="shared" si="212"/>
        <v>0.25</v>
      </c>
      <c r="H510" t="str">
        <f t="shared" si="205"/>
        <v>[80011,80012,80013,80014]</v>
      </c>
      <c r="I510">
        <v>1</v>
      </c>
      <c r="J510">
        <v>22</v>
      </c>
      <c r="K510">
        <f>K509+1</f>
        <v>2</v>
      </c>
      <c r="L510" s="1" t="str">
        <f>Sheet1!L510</f>
        <v>[{"bid":14001,"type":4,"num":275}]</v>
      </c>
    </row>
    <row r="511" spans="1:12" x14ac:dyDescent="0.2">
      <c r="A511">
        <f t="shared" ref="A511:A531" si="215">A510+1</f>
        <v>20803</v>
      </c>
      <c r="B511">
        <f t="shared" si="214"/>
        <v>20804</v>
      </c>
      <c r="C511" t="s">
        <v>43</v>
      </c>
      <c r="D511">
        <f>VLOOKUP(MOD(A511,100),Sheet2!$G$2:$H$24,2,FALSE)*VLOOKUP(INT(MOD(A511,10000)/100),Sheet2!$L$2:$M$16,2,FALSE)</f>
        <v>2.484</v>
      </c>
      <c r="E511">
        <v>3</v>
      </c>
      <c r="F511" s="1" t="str">
        <f t="shared" si="212"/>
        <v>[[50000,1],[50011,65]]</v>
      </c>
      <c r="G511">
        <f t="shared" si="212"/>
        <v>0.15</v>
      </c>
      <c r="H511" t="str">
        <f t="shared" si="205"/>
        <v>[80011,80012,80013,80014]</v>
      </c>
      <c r="I511">
        <v>1</v>
      </c>
      <c r="J511">
        <v>22</v>
      </c>
      <c r="K511">
        <f t="shared" ref="K511:K518" si="216">K510+1</f>
        <v>3</v>
      </c>
      <c r="L511" s="1" t="str">
        <f>Sheet1!L511</f>
        <v>[{"bid":14001,"type":4,"num":550}]</v>
      </c>
    </row>
    <row r="512" spans="1:12" x14ac:dyDescent="0.2">
      <c r="A512">
        <f t="shared" si="215"/>
        <v>20804</v>
      </c>
      <c r="B512">
        <f t="shared" si="214"/>
        <v>20805</v>
      </c>
      <c r="C512" t="s">
        <v>44</v>
      </c>
      <c r="D512">
        <f>VLOOKUP(MOD(A512,100),Sheet2!$G$2:$H$24,2,FALSE)*VLOOKUP(INT(MOD(A512,10000)/100),Sheet2!$L$2:$M$16,2,FALSE)</f>
        <v>2.8259999999999996</v>
      </c>
      <c r="E512">
        <v>4</v>
      </c>
      <c r="F512" s="1" t="str">
        <f t="shared" si="212"/>
        <v>[[50012,39]]</v>
      </c>
      <c r="G512">
        <f t="shared" si="212"/>
        <v>0.25</v>
      </c>
      <c r="H512" t="str">
        <f t="shared" si="205"/>
        <v>[80011,80012,80013,80014]</v>
      </c>
      <c r="I512">
        <v>1</v>
      </c>
      <c r="J512">
        <v>22</v>
      </c>
      <c r="K512">
        <f t="shared" si="216"/>
        <v>4</v>
      </c>
      <c r="L512" s="1" t="str">
        <f>Sheet1!L512</f>
        <v>[{"bid":14001,"type":4,"num":825}]</v>
      </c>
    </row>
    <row r="513" spans="1:12" x14ac:dyDescent="0.2">
      <c r="A513">
        <f t="shared" si="215"/>
        <v>20805</v>
      </c>
      <c r="B513">
        <f t="shared" si="214"/>
        <v>20806</v>
      </c>
      <c r="C513" t="s">
        <v>45</v>
      </c>
      <c r="D513">
        <f>VLOOKUP(MOD(A513,100),Sheet2!$G$2:$H$24,2,FALSE)*VLOOKUP(INT(MOD(A513,10000)/100),Sheet2!$L$2:$M$16,2,FALSE)</f>
        <v>3.1679999999999997</v>
      </c>
      <c r="E513">
        <v>5</v>
      </c>
      <c r="F513" s="1" t="str">
        <f t="shared" si="212"/>
        <v>[[50000,1],[50011,65]]</v>
      </c>
      <c r="G513">
        <f t="shared" si="212"/>
        <v>0.15</v>
      </c>
      <c r="H513" t="str">
        <f t="shared" si="205"/>
        <v>[80011,80012,80013,80014]</v>
      </c>
      <c r="I513">
        <v>1</v>
      </c>
      <c r="J513">
        <v>22</v>
      </c>
      <c r="K513">
        <f t="shared" si="216"/>
        <v>5</v>
      </c>
      <c r="L513" s="1" t="str">
        <f>Sheet1!L513</f>
        <v>[{"bid":15003,"type":5,"num":1},{"bid":14001,"type":4,"num":1375}]</v>
      </c>
    </row>
    <row r="514" spans="1:12" x14ac:dyDescent="0.2">
      <c r="A514">
        <f t="shared" si="215"/>
        <v>20806</v>
      </c>
      <c r="B514">
        <f t="shared" si="214"/>
        <v>20807</v>
      </c>
      <c r="C514" t="s">
        <v>46</v>
      </c>
      <c r="D514">
        <f>VLOOKUP(MOD(A514,100),Sheet2!$G$2:$H$24,2,FALSE)*VLOOKUP(INT(MOD(A514,10000)/100),Sheet2!$L$2:$M$16,2,FALSE)</f>
        <v>3.51</v>
      </c>
      <c r="E514">
        <v>6</v>
      </c>
      <c r="F514" s="1" t="str">
        <f t="shared" si="212"/>
        <v>[[50012,39]]</v>
      </c>
      <c r="G514">
        <f t="shared" si="212"/>
        <v>0.25</v>
      </c>
      <c r="H514" t="str">
        <f t="shared" si="205"/>
        <v>[80011,80012,80013,80014]</v>
      </c>
      <c r="I514">
        <v>1</v>
      </c>
      <c r="J514">
        <v>22</v>
      </c>
      <c r="K514">
        <f t="shared" si="216"/>
        <v>6</v>
      </c>
      <c r="L514" s="1" t="str">
        <f>Sheet1!L514</f>
        <v>[{"bid":15003,"type":5,"num":1},{"bid":14001,"type":4,"num":1925}]</v>
      </c>
    </row>
    <row r="515" spans="1:12" x14ac:dyDescent="0.2">
      <c r="A515">
        <f t="shared" si="215"/>
        <v>20807</v>
      </c>
      <c r="B515">
        <f t="shared" si="214"/>
        <v>20808</v>
      </c>
      <c r="C515" t="s">
        <v>47</v>
      </c>
      <c r="D515">
        <f>VLOOKUP(MOD(A515,100),Sheet2!$G$2:$H$24,2,FALSE)*VLOOKUP(INT(MOD(A515,10000)/100),Sheet2!$L$2:$M$16,2,FALSE)</f>
        <v>3.8519999999999994</v>
      </c>
      <c r="E515">
        <v>7</v>
      </c>
      <c r="F515" s="1" t="str">
        <f t="shared" si="212"/>
        <v>[[50000,1],[50011,65]]</v>
      </c>
      <c r="G515">
        <f t="shared" si="212"/>
        <v>0.15</v>
      </c>
      <c r="H515" t="str">
        <f t="shared" si="205"/>
        <v>[80011,80012,80013,80014]</v>
      </c>
      <c r="I515">
        <v>1</v>
      </c>
      <c r="J515">
        <v>22</v>
      </c>
      <c r="K515">
        <f t="shared" si="216"/>
        <v>7</v>
      </c>
      <c r="L515" s="1" t="str">
        <f>Sheet1!L515</f>
        <v>[{"bid":15003,"type":5,"num":2},{"bid":14001,"type":4,"num":2475}]</v>
      </c>
    </row>
    <row r="516" spans="1:12" x14ac:dyDescent="0.2">
      <c r="A516">
        <f t="shared" si="215"/>
        <v>20808</v>
      </c>
      <c r="B516">
        <f t="shared" si="214"/>
        <v>20809</v>
      </c>
      <c r="C516" t="s">
        <v>48</v>
      </c>
      <c r="D516">
        <f>VLOOKUP(MOD(A516,100),Sheet2!$G$2:$H$24,2,FALSE)*VLOOKUP(INT(MOD(A516,10000)/100),Sheet2!$L$2:$M$16,2,FALSE)</f>
        <v>4.1939999999999991</v>
      </c>
      <c r="E516">
        <v>8</v>
      </c>
      <c r="F516" s="1" t="str">
        <f t="shared" si="212"/>
        <v>[[50012,39]]</v>
      </c>
      <c r="G516">
        <f t="shared" si="212"/>
        <v>0.25</v>
      </c>
      <c r="H516" t="str">
        <f t="shared" si="205"/>
        <v>[80011,80012,80013,80014]</v>
      </c>
      <c r="I516">
        <v>1</v>
      </c>
      <c r="J516">
        <v>22</v>
      </c>
      <c r="K516">
        <f t="shared" si="216"/>
        <v>8</v>
      </c>
      <c r="L516" s="1" t="str">
        <f>Sheet1!L516</f>
        <v>[{"bid":15003,"type":5,"num":3},{"bid":16005,"type":6,"num":1},{"bid":14001,"type":4,"num":3025}]</v>
      </c>
    </row>
    <row r="517" spans="1:12" x14ac:dyDescent="0.2">
      <c r="A517">
        <f t="shared" si="215"/>
        <v>20809</v>
      </c>
      <c r="B517">
        <f t="shared" si="214"/>
        <v>20810</v>
      </c>
      <c r="C517" t="s">
        <v>49</v>
      </c>
      <c r="D517">
        <f>VLOOKUP(MOD(A517,100),Sheet2!$G$2:$H$24,2,FALSE)*VLOOKUP(INT(MOD(A517,10000)/100),Sheet2!$L$2:$M$16,2,FALSE)</f>
        <v>4.5359999999999996</v>
      </c>
      <c r="E517">
        <v>9</v>
      </c>
      <c r="F517" s="1" t="str">
        <f t="shared" si="212"/>
        <v>[[50000,1],[50011,65]]</v>
      </c>
      <c r="G517">
        <f t="shared" si="212"/>
        <v>0.15</v>
      </c>
      <c r="H517" t="str">
        <f t="shared" si="205"/>
        <v>[80011,80012,80013,80014]</v>
      </c>
      <c r="I517">
        <v>1</v>
      </c>
      <c r="J517">
        <v>22</v>
      </c>
      <c r="K517">
        <f t="shared" si="216"/>
        <v>9</v>
      </c>
      <c r="L517" s="1" t="str">
        <f>Sheet1!L517</f>
        <v>[{"bid":15003,"type":5,"num":3},{"bid":16005,"type":6,"num":1},{"bid":14001,"type":4,"num":3575}]</v>
      </c>
    </row>
    <row r="518" spans="1:12" x14ac:dyDescent="0.2">
      <c r="A518">
        <f t="shared" si="215"/>
        <v>20810</v>
      </c>
      <c r="B518">
        <f t="shared" si="214"/>
        <v>20811</v>
      </c>
      <c r="C518" s="1" t="s">
        <v>50</v>
      </c>
      <c r="D518">
        <f>VLOOKUP(MOD(A518,100),Sheet2!$G$2:$H$24,2,FALSE)*VLOOKUP(INT(MOD(A518,10000)/100),Sheet2!$L$2:$M$16,2,FALSE)</f>
        <v>4.8779999999999992</v>
      </c>
      <c r="E518">
        <v>10</v>
      </c>
      <c r="F518" s="1" t="str">
        <f t="shared" si="212"/>
        <v>[[50012,39]]</v>
      </c>
      <c r="G518">
        <f t="shared" si="212"/>
        <v>0.25</v>
      </c>
      <c r="H518" t="str">
        <f t="shared" si="205"/>
        <v>[80011,80012,80013,80014]</v>
      </c>
      <c r="I518">
        <v>1</v>
      </c>
      <c r="J518">
        <v>22</v>
      </c>
      <c r="K518">
        <f t="shared" si="216"/>
        <v>10</v>
      </c>
      <c r="L518" s="1" t="str">
        <f>Sheet1!L518</f>
        <v>[{"bid":15003,"type":5,"num":4},{"bid":16005,"type":6,"num":1},{"bid":14001,"type":4,"num":4125}]</v>
      </c>
    </row>
    <row r="519" spans="1:12" x14ac:dyDescent="0.2">
      <c r="A519">
        <f t="shared" si="215"/>
        <v>20811</v>
      </c>
      <c r="B519">
        <f t="shared" si="214"/>
        <v>20812</v>
      </c>
      <c r="C519" s="1" t="s">
        <v>38</v>
      </c>
      <c r="D519">
        <f>VLOOKUP(MOD(A519,100),Sheet2!$G$2:$H$24,2,FALSE)*VLOOKUP(INT(MOD(A519,10000)/100),Sheet2!$L$2:$M$16,2,FALSE)</f>
        <v>5.2199999999999989</v>
      </c>
      <c r="E519">
        <v>11</v>
      </c>
      <c r="F519" s="1" t="str">
        <f t="shared" si="212"/>
        <v>[[50000,2],[50013,45]]</v>
      </c>
      <c r="G519">
        <f t="shared" si="212"/>
        <v>0.25</v>
      </c>
      <c r="H519" t="str">
        <f t="shared" si="205"/>
        <v>[80011,80012,80013,80014]</v>
      </c>
      <c r="I519">
        <v>2</v>
      </c>
      <c r="J519">
        <v>50</v>
      </c>
      <c r="K519">
        <f>K518</f>
        <v>10</v>
      </c>
      <c r="L519" s="1" t="str">
        <f>Sheet1!L519</f>
        <v>[{"bid":15003,"type":5,"num":4},{"bid":16005,"type":6,"num":1},{"bid":14001,"type":4,"num":4675}]</v>
      </c>
    </row>
    <row r="520" spans="1:12" x14ac:dyDescent="0.2">
      <c r="A520">
        <f t="shared" si="215"/>
        <v>20812</v>
      </c>
      <c r="B520">
        <f t="shared" si="214"/>
        <v>20813</v>
      </c>
      <c r="C520" t="s">
        <v>51</v>
      </c>
      <c r="D520">
        <f>VLOOKUP(MOD(A520,100),Sheet2!$G$2:$H$24,2,FALSE)*VLOOKUP(INT(MOD(A520,10000)/100),Sheet2!$L$2:$M$16,2,FALSE)</f>
        <v>5.5619999999999994</v>
      </c>
      <c r="E520">
        <v>12</v>
      </c>
      <c r="F520" s="1" t="str">
        <f t="shared" si="212"/>
        <v>[[50000,1],[50011,65]]</v>
      </c>
      <c r="G520">
        <f t="shared" si="212"/>
        <v>0.15</v>
      </c>
      <c r="H520" t="str">
        <f t="shared" si="205"/>
        <v>[80011,80012,80013,80014]</v>
      </c>
      <c r="I520">
        <v>1</v>
      </c>
      <c r="J520">
        <f>J509</f>
        <v>22</v>
      </c>
      <c r="K520">
        <f>K519+1</f>
        <v>11</v>
      </c>
      <c r="L520" s="1" t="str">
        <f>Sheet1!L520</f>
        <v>[{"bid":15003,"type":5,"num":5},{"bid":16005,"type":6,"num":1},{"bid":14001,"type":4,"num":5225}]</v>
      </c>
    </row>
    <row r="521" spans="1:12" x14ac:dyDescent="0.2">
      <c r="A521">
        <f t="shared" si="215"/>
        <v>20813</v>
      </c>
      <c r="B521">
        <f t="shared" si="214"/>
        <v>20814</v>
      </c>
      <c r="C521" t="s">
        <v>52</v>
      </c>
      <c r="D521">
        <f>VLOOKUP(MOD(A521,100),Sheet2!$G$2:$H$24,2,FALSE)*VLOOKUP(INT(MOD(A521,10000)/100),Sheet2!$L$2:$M$16,2,FALSE)</f>
        <v>5.903999999999999</v>
      </c>
      <c r="E521">
        <v>13</v>
      </c>
      <c r="F521" s="1" t="str">
        <f t="shared" si="212"/>
        <v>[[50012,39]]</v>
      </c>
      <c r="G521">
        <f t="shared" si="212"/>
        <v>0.25</v>
      </c>
      <c r="H521" t="str">
        <f t="shared" si="205"/>
        <v>[80011,80012,80013,80014]</v>
      </c>
      <c r="I521">
        <v>1</v>
      </c>
      <c r="J521">
        <f t="shared" ref="J521:J525" si="217">J510</f>
        <v>22</v>
      </c>
      <c r="K521">
        <f t="shared" ref="K521:K525" si="218">K520+1</f>
        <v>12</v>
      </c>
      <c r="L521" s="1" t="str">
        <f>Sheet1!L521</f>
        <v>[{"bid":15003,"type":5,"num":5},{"bid":16005,"type":6,"num":2},{"bid":14001,"type":4,"num":5775}]</v>
      </c>
    </row>
    <row r="522" spans="1:12" x14ac:dyDescent="0.2">
      <c r="A522">
        <f t="shared" si="215"/>
        <v>20814</v>
      </c>
      <c r="B522">
        <f t="shared" si="214"/>
        <v>20815</v>
      </c>
      <c r="C522" t="s">
        <v>53</v>
      </c>
      <c r="D522">
        <f>VLOOKUP(MOD(A522,100),Sheet2!$G$2:$H$24,2,FALSE)*VLOOKUP(INT(MOD(A522,10000)/100),Sheet2!$L$2:$M$16,2,FALSE)</f>
        <v>6.2459999999999987</v>
      </c>
      <c r="E522">
        <v>14</v>
      </c>
      <c r="F522" s="1" t="str">
        <f t="shared" si="212"/>
        <v>[[50000,1],[50011,65]]</v>
      </c>
      <c r="G522">
        <f t="shared" si="212"/>
        <v>0.15</v>
      </c>
      <c r="H522" t="str">
        <f t="shared" si="205"/>
        <v>[80011,80012,80013,80014]</v>
      </c>
      <c r="I522">
        <v>1</v>
      </c>
      <c r="J522">
        <f t="shared" si="217"/>
        <v>22</v>
      </c>
      <c r="K522">
        <f t="shared" si="218"/>
        <v>13</v>
      </c>
      <c r="L522" s="1" t="str">
        <f>Sheet1!L522</f>
        <v>[{"bid":15003,"type":5,"num":6},{"bid":16005,"type":6,"num":2},{"bid":14001,"type":4,"num":6325}]</v>
      </c>
    </row>
    <row r="523" spans="1:12" x14ac:dyDescent="0.2">
      <c r="A523">
        <f t="shared" si="215"/>
        <v>20815</v>
      </c>
      <c r="B523">
        <f t="shared" si="214"/>
        <v>20816</v>
      </c>
      <c r="C523" t="s">
        <v>54</v>
      </c>
      <c r="D523">
        <f>VLOOKUP(MOD(A523,100),Sheet2!$G$2:$H$24,2,FALSE)*VLOOKUP(INT(MOD(A523,10000)/100),Sheet2!$L$2:$M$16,2,FALSE)</f>
        <v>6.5879999999999992</v>
      </c>
      <c r="E523">
        <v>15</v>
      </c>
      <c r="F523" s="1" t="str">
        <f t="shared" si="212"/>
        <v>[[50012,39]]</v>
      </c>
      <c r="G523">
        <f t="shared" si="212"/>
        <v>0.25</v>
      </c>
      <c r="H523" t="str">
        <f t="shared" si="205"/>
        <v>[80011,80012,80013,80014]</v>
      </c>
      <c r="I523">
        <v>1</v>
      </c>
      <c r="J523">
        <f t="shared" si="217"/>
        <v>22</v>
      </c>
      <c r="K523">
        <f t="shared" si="218"/>
        <v>14</v>
      </c>
      <c r="L523" s="1" t="str">
        <f>Sheet1!L523</f>
        <v>[{"bid":15003,"type":5,"num":6},{"bid":16005,"type":6,"num":2},{"bid":14001,"type":4,"num":6875}]</v>
      </c>
    </row>
    <row r="524" spans="1:12" x14ac:dyDescent="0.2">
      <c r="A524">
        <f t="shared" si="215"/>
        <v>20816</v>
      </c>
      <c r="B524">
        <f t="shared" si="214"/>
        <v>20817</v>
      </c>
      <c r="C524" t="s">
        <v>55</v>
      </c>
      <c r="D524">
        <f>VLOOKUP(MOD(A524,100),Sheet2!$G$2:$H$24,2,FALSE)*VLOOKUP(INT(MOD(A524,10000)/100),Sheet2!$L$2:$M$16,2,FALSE)</f>
        <v>6.9299999999999988</v>
      </c>
      <c r="E524">
        <v>16</v>
      </c>
      <c r="F524" s="1" t="str">
        <f t="shared" si="212"/>
        <v>[[50000,1],[50011,65]]</v>
      </c>
      <c r="G524">
        <f t="shared" si="212"/>
        <v>0.15</v>
      </c>
      <c r="H524" t="str">
        <f t="shared" si="205"/>
        <v>[80011,80012,80013,80014]</v>
      </c>
      <c r="I524">
        <v>1</v>
      </c>
      <c r="J524">
        <f t="shared" si="217"/>
        <v>22</v>
      </c>
      <c r="K524">
        <f t="shared" si="218"/>
        <v>15</v>
      </c>
      <c r="L524" s="1" t="str">
        <f>Sheet1!L524</f>
        <v>[{"bid":15003,"type":5,"num":7},{"bid":16005,"type":6,"num":2},{"bid":14001,"type":4,"num":7425}]</v>
      </c>
    </row>
    <row r="525" spans="1:12" x14ac:dyDescent="0.2">
      <c r="A525">
        <f t="shared" si="215"/>
        <v>20817</v>
      </c>
      <c r="B525">
        <f t="shared" si="214"/>
        <v>20818</v>
      </c>
      <c r="C525" s="1" t="s">
        <v>56</v>
      </c>
      <c r="D525">
        <f>VLOOKUP(MOD(A525,100),Sheet2!$G$2:$H$24,2,FALSE)*VLOOKUP(INT(MOD(A525,10000)/100),Sheet2!$L$2:$M$16,2,FALSE)</f>
        <v>7.2719999999999985</v>
      </c>
      <c r="E525">
        <v>17</v>
      </c>
      <c r="F525" s="1" t="str">
        <f t="shared" si="212"/>
        <v>[[50012,39]]</v>
      </c>
      <c r="G525">
        <f t="shared" si="212"/>
        <v>0.25</v>
      </c>
      <c r="H525" t="str">
        <f t="shared" si="205"/>
        <v>[80011,80012,80013,80014]</v>
      </c>
      <c r="I525">
        <v>1</v>
      </c>
      <c r="J525">
        <f t="shared" si="217"/>
        <v>22</v>
      </c>
      <c r="K525">
        <f t="shared" si="218"/>
        <v>16</v>
      </c>
      <c r="L525" s="1" t="str">
        <f>Sheet1!L525</f>
        <v>[{"bid":15003,"type":5,"num":7},{"bid":16005,"type":6,"num":2},{"bid":14001,"type":4,"num":7975}]</v>
      </c>
    </row>
    <row r="526" spans="1:12" x14ac:dyDescent="0.2">
      <c r="A526">
        <f t="shared" si="215"/>
        <v>20818</v>
      </c>
      <c r="B526">
        <f t="shared" si="214"/>
        <v>20819</v>
      </c>
      <c r="C526" t="s">
        <v>37</v>
      </c>
      <c r="D526">
        <f>VLOOKUP(MOD(A526,100),Sheet2!$G$2:$H$24,2,FALSE)*VLOOKUP(INT(MOD(A526,10000)/100),Sheet2!$L$2:$M$16,2,FALSE)</f>
        <v>7.613999999999999</v>
      </c>
      <c r="E526">
        <v>18</v>
      </c>
      <c r="F526" s="1" t="str">
        <f t="shared" si="212"/>
        <v>[[50000,2],[50013,45]]</v>
      </c>
      <c r="G526">
        <f t="shared" si="212"/>
        <v>0.25</v>
      </c>
      <c r="H526" t="str">
        <f t="shared" si="205"/>
        <v>[80011,80012,80013,80014]</v>
      </c>
      <c r="I526">
        <v>2</v>
      </c>
      <c r="J526">
        <f>J519</f>
        <v>50</v>
      </c>
      <c r="K526">
        <f>K525</f>
        <v>16</v>
      </c>
      <c r="L526" s="1" t="str">
        <f>Sheet1!L526</f>
        <v>[{"bid":15003,"type":5,"num":8},{"bid":16005,"type":6,"num":2},{"bid":14001,"type":4,"num":8525}]</v>
      </c>
    </row>
    <row r="527" spans="1:12" x14ac:dyDescent="0.2">
      <c r="A527">
        <f t="shared" si="215"/>
        <v>20819</v>
      </c>
      <c r="B527">
        <f t="shared" si="214"/>
        <v>20820</v>
      </c>
      <c r="C527" s="1" t="s">
        <v>57</v>
      </c>
      <c r="D527">
        <f>VLOOKUP(MOD(A527,100),Sheet2!$G$2:$H$24,2,FALSE)*VLOOKUP(INT(MOD(A527,10000)/100),Sheet2!$L$2:$M$16,2,FALSE)</f>
        <v>7.9560000000000004</v>
      </c>
      <c r="E527">
        <v>19</v>
      </c>
      <c r="F527" s="1" t="str">
        <f t="shared" si="212"/>
        <v>[[50000,1],[50011,65]]</v>
      </c>
      <c r="G527">
        <f t="shared" si="212"/>
        <v>0.15</v>
      </c>
      <c r="H527" t="str">
        <f t="shared" si="205"/>
        <v>[80011,80012,80013,80014]</v>
      </c>
      <c r="I527">
        <v>1</v>
      </c>
      <c r="J527">
        <f>J520</f>
        <v>22</v>
      </c>
      <c r="K527">
        <f>K526+1</f>
        <v>17</v>
      </c>
      <c r="L527" s="1" t="str">
        <f>Sheet1!L527</f>
        <v>[{"bid":15003,"type":5,"num":9},{"bid":16005,"type":6,"num":3},{"bid":14001,"type":4,"num":9075}]</v>
      </c>
    </row>
    <row r="528" spans="1:12" x14ac:dyDescent="0.2">
      <c r="A528">
        <f t="shared" si="215"/>
        <v>20820</v>
      </c>
      <c r="B528">
        <f t="shared" si="214"/>
        <v>20821</v>
      </c>
      <c r="C528" s="1" t="s">
        <v>58</v>
      </c>
      <c r="D528">
        <f>VLOOKUP(MOD(A528,100),Sheet2!$G$2:$H$24,2,FALSE)*VLOOKUP(INT(MOD(A528,10000)/100),Sheet2!$L$2:$M$16,2,FALSE)</f>
        <v>8.298</v>
      </c>
      <c r="E528">
        <v>20</v>
      </c>
      <c r="F528" s="1" t="str">
        <f t="shared" si="212"/>
        <v>[[50012,39]]</v>
      </c>
      <c r="G528">
        <f t="shared" si="212"/>
        <v>0.25</v>
      </c>
      <c r="H528" t="str">
        <f t="shared" si="205"/>
        <v>[80011,80012,80013,80014]</v>
      </c>
      <c r="I528">
        <v>1</v>
      </c>
      <c r="J528">
        <f>J521</f>
        <v>22</v>
      </c>
      <c r="K528">
        <f t="shared" ref="K528:K530" si="219">K527+1</f>
        <v>18</v>
      </c>
      <c r="L528" s="1" t="str">
        <f>Sheet1!L528</f>
        <v>[{"bid":15003,"type":5,"num":9},{"bid":16005,"type":6,"num":3},{"bid":14001,"type":4,"num":9625}]</v>
      </c>
    </row>
    <row r="529" spans="1:12" x14ac:dyDescent="0.2">
      <c r="A529">
        <f t="shared" si="215"/>
        <v>20821</v>
      </c>
      <c r="B529">
        <f t="shared" si="214"/>
        <v>20822</v>
      </c>
      <c r="C529" s="1" t="s">
        <v>59</v>
      </c>
      <c r="D529">
        <f>VLOOKUP(MOD(A529,100),Sheet2!$G$2:$H$24,2,FALSE)*VLOOKUP(INT(MOD(A529,10000)/100),Sheet2!$L$2:$M$16,2,FALSE)</f>
        <v>8.6400000000000023</v>
      </c>
      <c r="E529">
        <v>21</v>
      </c>
      <c r="F529" s="1" t="str">
        <f t="shared" si="212"/>
        <v>[[50000,1],[50011,65]]</v>
      </c>
      <c r="G529">
        <f t="shared" si="212"/>
        <v>0.15</v>
      </c>
      <c r="H529" t="str">
        <f t="shared" si="205"/>
        <v>[80011,80012,80013,80014]</v>
      </c>
      <c r="I529">
        <v>1</v>
      </c>
      <c r="J529">
        <f>J522</f>
        <v>22</v>
      </c>
      <c r="K529">
        <f t="shared" si="219"/>
        <v>19</v>
      </c>
      <c r="L529" s="1" t="str">
        <f>Sheet1!L529</f>
        <v>[{"bid":15003,"type":5,"num":10},{"bid":16005,"type":6,"num":3},{"bid":14001,"type":4,"num":10175}]</v>
      </c>
    </row>
    <row r="530" spans="1:12" x14ac:dyDescent="0.2">
      <c r="A530">
        <f t="shared" si="215"/>
        <v>20822</v>
      </c>
      <c r="B530">
        <f t="shared" si="214"/>
        <v>20823</v>
      </c>
      <c r="C530" s="1" t="s">
        <v>60</v>
      </c>
      <c r="D530">
        <f>VLOOKUP(MOD(A530,100),Sheet2!$G$2:$H$24,2,FALSE)*VLOOKUP(INT(MOD(A530,10000)/100),Sheet2!$L$2:$M$16,2,FALSE)</f>
        <v>8.9820000000000029</v>
      </c>
      <c r="E530">
        <v>22</v>
      </c>
      <c r="F530" s="1" t="str">
        <f t="shared" si="212"/>
        <v>[[50012,39]]</v>
      </c>
      <c r="G530">
        <f t="shared" si="212"/>
        <v>0.25</v>
      </c>
      <c r="H530" t="str">
        <f t="shared" si="205"/>
        <v>[80011,80012,80013,80014]</v>
      </c>
      <c r="I530">
        <v>1</v>
      </c>
      <c r="J530">
        <f>J523</f>
        <v>22</v>
      </c>
      <c r="K530">
        <f t="shared" si="219"/>
        <v>20</v>
      </c>
      <c r="L530" s="1" t="str">
        <f>Sheet1!L530</f>
        <v>[{"bid":15003,"type":5,"num":10},{"bid":16005,"type":6,"num":3},{"bid":14001,"type":4,"num":10725}]</v>
      </c>
    </row>
    <row r="531" spans="1:12" x14ac:dyDescent="0.2">
      <c r="A531">
        <f t="shared" si="215"/>
        <v>20823</v>
      </c>
      <c r="B531">
        <v>-1</v>
      </c>
      <c r="C531" t="s">
        <v>37</v>
      </c>
      <c r="D531">
        <f>VLOOKUP(MOD(A531,100),Sheet2!$G$2:$H$24,2,FALSE)*VLOOKUP(INT(MOD(A531,10000)/100),Sheet2!$L$2:$M$16,2,FALSE)</f>
        <v>9.3240000000000034</v>
      </c>
      <c r="E531">
        <v>23</v>
      </c>
      <c r="F531" s="1" t="str">
        <f t="shared" si="212"/>
        <v>[[50000,2],[50013,45]]</v>
      </c>
      <c r="G531">
        <f t="shared" si="212"/>
        <v>0.25</v>
      </c>
      <c r="H531" t="str">
        <f t="shared" si="205"/>
        <v>[80011,80012,80013,80014]</v>
      </c>
      <c r="I531">
        <v>2</v>
      </c>
      <c r="J531">
        <f>J526</f>
        <v>50</v>
      </c>
      <c r="K531">
        <f>K530</f>
        <v>20</v>
      </c>
      <c r="L531" s="1" t="str">
        <f>Sheet1!L531</f>
        <v>[{"bid":15003,"type":5,"num":11},{"bid":16005,"type":6,"num":3},{"bid":14001,"type":4,"num":11000}]</v>
      </c>
    </row>
    <row r="532" spans="1:12" x14ac:dyDescent="0.2">
      <c r="A532">
        <f>A509+100</f>
        <v>20901</v>
      </c>
      <c r="B532">
        <f>A532+1</f>
        <v>20902</v>
      </c>
      <c r="C532" t="s">
        <v>41</v>
      </c>
      <c r="D532">
        <f>VLOOKUP(MOD(A532,100),Sheet2!$G$2:$H$24,2,FALSE)*VLOOKUP(INT(MOD(A532,10000)/100),Sheet2!$L$2:$M$16,2,FALSE)</f>
        <v>2</v>
      </c>
      <c r="E532">
        <v>1</v>
      </c>
      <c r="F532" s="1" t="str">
        <f t="shared" si="212"/>
        <v>[[50000,1],[50011,65]]</v>
      </c>
      <c r="G532">
        <f t="shared" si="212"/>
        <v>0.15</v>
      </c>
      <c r="H532" t="str">
        <f t="shared" si="205"/>
        <v>[80011,80012,80013,80014]</v>
      </c>
      <c r="I532">
        <v>1</v>
      </c>
      <c r="J532">
        <v>22</v>
      </c>
      <c r="K532">
        <v>1</v>
      </c>
      <c r="L532" s="1" t="str">
        <f>Sheet1!L532</f>
        <v>[]</v>
      </c>
    </row>
    <row r="533" spans="1:12" x14ac:dyDescent="0.2">
      <c r="A533">
        <f>A532+1</f>
        <v>20902</v>
      </c>
      <c r="B533">
        <f t="shared" ref="B533:B553" si="220">A533+1</f>
        <v>20903</v>
      </c>
      <c r="C533" t="s">
        <v>42</v>
      </c>
      <c r="D533">
        <f>VLOOKUP(MOD(A533,100),Sheet2!$G$2:$H$24,2,FALSE)*VLOOKUP(INT(MOD(A533,10000)/100),Sheet2!$L$2:$M$16,2,FALSE)</f>
        <v>2.38</v>
      </c>
      <c r="E533">
        <v>2</v>
      </c>
      <c r="F533" s="1" t="str">
        <f t="shared" si="212"/>
        <v>[[50012,39]]</v>
      </c>
      <c r="G533">
        <f t="shared" si="212"/>
        <v>0.25</v>
      </c>
      <c r="H533" t="str">
        <f t="shared" si="205"/>
        <v>[80011,80012,80013,80014]</v>
      </c>
      <c r="I533">
        <v>1</v>
      </c>
      <c r="J533">
        <v>22</v>
      </c>
      <c r="K533">
        <f>K532+1</f>
        <v>2</v>
      </c>
      <c r="L533" s="1" t="str">
        <f>Sheet1!L533</f>
        <v>[{"bid":14001,"type":4,"num":300}]</v>
      </c>
    </row>
    <row r="534" spans="1:12" x14ac:dyDescent="0.2">
      <c r="A534">
        <f t="shared" ref="A534:A554" si="221">A533+1</f>
        <v>20903</v>
      </c>
      <c r="B534">
        <f t="shared" si="220"/>
        <v>20904</v>
      </c>
      <c r="C534" t="s">
        <v>43</v>
      </c>
      <c r="D534">
        <f>VLOOKUP(MOD(A534,100),Sheet2!$G$2:$H$24,2,FALSE)*VLOOKUP(INT(MOD(A534,10000)/100),Sheet2!$L$2:$M$16,2,FALSE)</f>
        <v>2.76</v>
      </c>
      <c r="E534">
        <v>3</v>
      </c>
      <c r="F534" s="1" t="str">
        <f t="shared" si="212"/>
        <v>[[50000,1],[50011,65]]</v>
      </c>
      <c r="G534">
        <f t="shared" si="212"/>
        <v>0.15</v>
      </c>
      <c r="H534" t="str">
        <f t="shared" si="205"/>
        <v>[80011,80012,80013,80014]</v>
      </c>
      <c r="I534">
        <v>1</v>
      </c>
      <c r="J534">
        <v>22</v>
      </c>
      <c r="K534">
        <f t="shared" ref="K534:K541" si="222">K533+1</f>
        <v>3</v>
      </c>
      <c r="L534" s="1" t="str">
        <f>Sheet1!L534</f>
        <v>[{"bid":14001,"type":4,"num":600}]</v>
      </c>
    </row>
    <row r="535" spans="1:12" x14ac:dyDescent="0.2">
      <c r="A535">
        <f t="shared" si="221"/>
        <v>20904</v>
      </c>
      <c r="B535">
        <f t="shared" si="220"/>
        <v>20905</v>
      </c>
      <c r="C535" t="s">
        <v>44</v>
      </c>
      <c r="D535">
        <f>VLOOKUP(MOD(A535,100),Sheet2!$G$2:$H$24,2,FALSE)*VLOOKUP(INT(MOD(A535,10000)/100),Sheet2!$L$2:$M$16,2,FALSE)</f>
        <v>3.1399999999999997</v>
      </c>
      <c r="E535">
        <v>4</v>
      </c>
      <c r="F535" s="1" t="str">
        <f t="shared" si="212"/>
        <v>[[50012,39]]</v>
      </c>
      <c r="G535">
        <f t="shared" si="212"/>
        <v>0.25</v>
      </c>
      <c r="H535" t="str">
        <f t="shared" si="205"/>
        <v>[80011,80012,80013,80014]</v>
      </c>
      <c r="I535">
        <v>1</v>
      </c>
      <c r="J535">
        <v>22</v>
      </c>
      <c r="K535">
        <f t="shared" si="222"/>
        <v>4</v>
      </c>
      <c r="L535" s="1" t="str">
        <f>Sheet1!L535</f>
        <v>[{"bid":14001,"type":4,"num":900}]</v>
      </c>
    </row>
    <row r="536" spans="1:12" x14ac:dyDescent="0.2">
      <c r="A536">
        <f t="shared" si="221"/>
        <v>20905</v>
      </c>
      <c r="B536">
        <f t="shared" si="220"/>
        <v>20906</v>
      </c>
      <c r="C536" t="s">
        <v>45</v>
      </c>
      <c r="D536">
        <f>VLOOKUP(MOD(A536,100),Sheet2!$G$2:$H$24,2,FALSE)*VLOOKUP(INT(MOD(A536,10000)/100),Sheet2!$L$2:$M$16,2,FALSE)</f>
        <v>3.5199999999999996</v>
      </c>
      <c r="E536">
        <v>5</v>
      </c>
      <c r="F536" s="1" t="str">
        <f t="shared" si="212"/>
        <v>[[50000,1],[50011,65]]</v>
      </c>
      <c r="G536">
        <f t="shared" si="212"/>
        <v>0.15</v>
      </c>
      <c r="H536" t="str">
        <f t="shared" si="205"/>
        <v>[80011,80012,80013,80014]</v>
      </c>
      <c r="I536">
        <v>1</v>
      </c>
      <c r="J536">
        <v>22</v>
      </c>
      <c r="K536">
        <f t="shared" si="222"/>
        <v>5</v>
      </c>
      <c r="L536" s="1" t="str">
        <f>Sheet1!L536</f>
        <v>[{"bid":15003,"type":5,"num":1},{"bid":14001,"type":4,"num":1500}]</v>
      </c>
    </row>
    <row r="537" spans="1:12" x14ac:dyDescent="0.2">
      <c r="A537">
        <f t="shared" si="221"/>
        <v>20906</v>
      </c>
      <c r="B537">
        <f t="shared" si="220"/>
        <v>20907</v>
      </c>
      <c r="C537" t="s">
        <v>46</v>
      </c>
      <c r="D537">
        <f>VLOOKUP(MOD(A537,100),Sheet2!$G$2:$H$24,2,FALSE)*VLOOKUP(INT(MOD(A537,10000)/100),Sheet2!$L$2:$M$16,2,FALSE)</f>
        <v>3.8999999999999995</v>
      </c>
      <c r="E537">
        <v>6</v>
      </c>
      <c r="F537" s="1" t="str">
        <f t="shared" si="212"/>
        <v>[[50012,39]]</v>
      </c>
      <c r="G537">
        <f t="shared" si="212"/>
        <v>0.25</v>
      </c>
      <c r="H537" t="str">
        <f t="shared" si="205"/>
        <v>[80011,80012,80013,80014]</v>
      </c>
      <c r="I537">
        <v>1</v>
      </c>
      <c r="J537">
        <v>22</v>
      </c>
      <c r="K537">
        <f t="shared" si="222"/>
        <v>6</v>
      </c>
      <c r="L537" s="1" t="str">
        <f>Sheet1!L537</f>
        <v>[{"bid":15003,"type":5,"num":2},{"bid":14001,"type":4,"num":2100}]</v>
      </c>
    </row>
    <row r="538" spans="1:12" x14ac:dyDescent="0.2">
      <c r="A538">
        <f t="shared" si="221"/>
        <v>20907</v>
      </c>
      <c r="B538">
        <f t="shared" si="220"/>
        <v>20908</v>
      </c>
      <c r="C538" t="s">
        <v>47</v>
      </c>
      <c r="D538">
        <f>VLOOKUP(MOD(A538,100),Sheet2!$G$2:$H$24,2,FALSE)*VLOOKUP(INT(MOD(A538,10000)/100),Sheet2!$L$2:$M$16,2,FALSE)</f>
        <v>4.2799999999999994</v>
      </c>
      <c r="E538">
        <v>7</v>
      </c>
      <c r="F538" s="1" t="str">
        <f t="shared" si="212"/>
        <v>[[50000,1],[50011,65]]</v>
      </c>
      <c r="G538">
        <f t="shared" si="212"/>
        <v>0.15</v>
      </c>
      <c r="H538" t="str">
        <f t="shared" si="205"/>
        <v>[80011,80012,80013,80014]</v>
      </c>
      <c r="I538">
        <v>1</v>
      </c>
      <c r="J538">
        <v>22</v>
      </c>
      <c r="K538">
        <f t="shared" si="222"/>
        <v>7</v>
      </c>
      <c r="L538" s="1" t="str">
        <f>Sheet1!L538</f>
        <v>[{"bid":15003,"type":5,"num":2},{"bid":14001,"type":4,"num":2700}]</v>
      </c>
    </row>
    <row r="539" spans="1:12" x14ac:dyDescent="0.2">
      <c r="A539">
        <f t="shared" si="221"/>
        <v>20908</v>
      </c>
      <c r="B539">
        <f t="shared" si="220"/>
        <v>20909</v>
      </c>
      <c r="C539" t="s">
        <v>48</v>
      </c>
      <c r="D539">
        <f>VLOOKUP(MOD(A539,100),Sheet2!$G$2:$H$24,2,FALSE)*VLOOKUP(INT(MOD(A539,10000)/100),Sheet2!$L$2:$M$16,2,FALSE)</f>
        <v>4.6599999999999993</v>
      </c>
      <c r="E539">
        <v>8</v>
      </c>
      <c r="F539" s="1" t="str">
        <f t="shared" si="212"/>
        <v>[[50012,39]]</v>
      </c>
      <c r="G539">
        <f t="shared" si="212"/>
        <v>0.25</v>
      </c>
      <c r="H539" t="str">
        <f t="shared" si="205"/>
        <v>[80011,80012,80013,80014]</v>
      </c>
      <c r="I539">
        <v>1</v>
      </c>
      <c r="J539">
        <v>22</v>
      </c>
      <c r="K539">
        <f t="shared" si="222"/>
        <v>8</v>
      </c>
      <c r="L539" s="1" t="str">
        <f>Sheet1!L539</f>
        <v>[{"bid":15003,"type":5,"num":3},{"bid":16005,"type":6,"num":1},{"bid":14001,"type":4,"num":3300}]</v>
      </c>
    </row>
    <row r="540" spans="1:12" x14ac:dyDescent="0.2">
      <c r="A540">
        <f t="shared" si="221"/>
        <v>20909</v>
      </c>
      <c r="B540">
        <f t="shared" si="220"/>
        <v>20910</v>
      </c>
      <c r="C540" t="s">
        <v>49</v>
      </c>
      <c r="D540">
        <f>VLOOKUP(MOD(A540,100),Sheet2!$G$2:$H$24,2,FALSE)*VLOOKUP(INT(MOD(A540,10000)/100),Sheet2!$L$2:$M$16,2,FALSE)</f>
        <v>5.0399999999999991</v>
      </c>
      <c r="E540">
        <v>9</v>
      </c>
      <c r="F540" s="1" t="str">
        <f t="shared" si="212"/>
        <v>[[50000,1],[50011,65]]</v>
      </c>
      <c r="G540">
        <f t="shared" si="212"/>
        <v>0.15</v>
      </c>
      <c r="H540" t="str">
        <f t="shared" si="205"/>
        <v>[80011,80012,80013,80014]</v>
      </c>
      <c r="I540">
        <v>1</v>
      </c>
      <c r="J540">
        <v>22</v>
      </c>
      <c r="K540">
        <f t="shared" si="222"/>
        <v>9</v>
      </c>
      <c r="L540" s="1" t="str">
        <f>Sheet1!L540</f>
        <v>[{"bid":15003,"type":5,"num":3},{"bid":16005,"type":6,"num":1},{"bid":14001,"type":4,"num":3900}]</v>
      </c>
    </row>
    <row r="541" spans="1:12" x14ac:dyDescent="0.2">
      <c r="A541">
        <f t="shared" si="221"/>
        <v>20910</v>
      </c>
      <c r="B541">
        <f t="shared" si="220"/>
        <v>20911</v>
      </c>
      <c r="C541" s="1" t="s">
        <v>50</v>
      </c>
      <c r="D541">
        <f>VLOOKUP(MOD(A541,100),Sheet2!$G$2:$H$24,2,FALSE)*VLOOKUP(INT(MOD(A541,10000)/100),Sheet2!$L$2:$M$16,2,FALSE)</f>
        <v>5.419999999999999</v>
      </c>
      <c r="E541">
        <v>10</v>
      </c>
      <c r="F541" s="1" t="str">
        <f t="shared" si="212"/>
        <v>[[50012,39]]</v>
      </c>
      <c r="G541">
        <f t="shared" si="212"/>
        <v>0.25</v>
      </c>
      <c r="H541" t="str">
        <f t="shared" si="205"/>
        <v>[80011,80012,80013,80014]</v>
      </c>
      <c r="I541">
        <v>1</v>
      </c>
      <c r="J541">
        <v>22</v>
      </c>
      <c r="K541">
        <f t="shared" si="222"/>
        <v>10</v>
      </c>
      <c r="L541" s="1" t="str">
        <f>Sheet1!L541</f>
        <v>[{"bid":15003,"type":5,"num":4},{"bid":16005,"type":6,"num":1},{"bid":14001,"type":4,"num":4500}]</v>
      </c>
    </row>
    <row r="542" spans="1:12" x14ac:dyDescent="0.2">
      <c r="A542">
        <f t="shared" si="221"/>
        <v>20911</v>
      </c>
      <c r="B542">
        <f t="shared" si="220"/>
        <v>20912</v>
      </c>
      <c r="C542" s="1" t="s">
        <v>38</v>
      </c>
      <c r="D542">
        <f>VLOOKUP(MOD(A542,100),Sheet2!$G$2:$H$24,2,FALSE)*VLOOKUP(INT(MOD(A542,10000)/100),Sheet2!$L$2:$M$16,2,FALSE)</f>
        <v>5.7999999999999989</v>
      </c>
      <c r="E542">
        <v>11</v>
      </c>
      <c r="F542" s="1" t="str">
        <f t="shared" si="212"/>
        <v>[[50000,2],[50013,45]]</v>
      </c>
      <c r="G542">
        <f t="shared" si="212"/>
        <v>0.25</v>
      </c>
      <c r="H542" t="str">
        <f t="shared" ref="H542:H605" si="223">H541</f>
        <v>[80011,80012,80013,80014]</v>
      </c>
      <c r="I542">
        <v>2</v>
      </c>
      <c r="J542">
        <v>50</v>
      </c>
      <c r="K542">
        <f>K541</f>
        <v>10</v>
      </c>
      <c r="L542" s="1" t="str">
        <f>Sheet1!L542</f>
        <v>[{"bid":15003,"type":5,"num":5},{"bid":16005,"type":6,"num":1},{"bid":14001,"type":4,"num":5100}]</v>
      </c>
    </row>
    <row r="543" spans="1:12" x14ac:dyDescent="0.2">
      <c r="A543">
        <f t="shared" si="221"/>
        <v>20912</v>
      </c>
      <c r="B543">
        <f t="shared" si="220"/>
        <v>20913</v>
      </c>
      <c r="C543" t="s">
        <v>51</v>
      </c>
      <c r="D543">
        <f>VLOOKUP(MOD(A543,100),Sheet2!$G$2:$H$24,2,FALSE)*VLOOKUP(INT(MOD(A543,10000)/100),Sheet2!$L$2:$M$16,2,FALSE)</f>
        <v>6.1799999999999988</v>
      </c>
      <c r="E543">
        <v>12</v>
      </c>
      <c r="F543" s="1" t="str">
        <f t="shared" si="212"/>
        <v>[[50000,1],[50011,65]]</v>
      </c>
      <c r="G543">
        <f t="shared" si="212"/>
        <v>0.15</v>
      </c>
      <c r="H543" t="str">
        <f t="shared" si="223"/>
        <v>[80011,80012,80013,80014]</v>
      </c>
      <c r="I543">
        <v>1</v>
      </c>
      <c r="J543">
        <f>J532</f>
        <v>22</v>
      </c>
      <c r="K543">
        <f>K542+1</f>
        <v>11</v>
      </c>
      <c r="L543" s="1" t="str">
        <f>Sheet1!L543</f>
        <v>[{"bid":15003,"type":5,"num":5},{"bid":16005,"type":6,"num":1},{"bid":14001,"type":4,"num":5700}]</v>
      </c>
    </row>
    <row r="544" spans="1:12" x14ac:dyDescent="0.2">
      <c r="A544">
        <f t="shared" si="221"/>
        <v>20913</v>
      </c>
      <c r="B544">
        <f t="shared" si="220"/>
        <v>20914</v>
      </c>
      <c r="C544" t="s">
        <v>52</v>
      </c>
      <c r="D544">
        <f>VLOOKUP(MOD(A544,100),Sheet2!$G$2:$H$24,2,FALSE)*VLOOKUP(INT(MOD(A544,10000)/100),Sheet2!$L$2:$M$16,2,FALSE)</f>
        <v>6.5599999999999987</v>
      </c>
      <c r="E544">
        <v>13</v>
      </c>
      <c r="F544" s="1" t="str">
        <f t="shared" si="212"/>
        <v>[[50012,39]]</v>
      </c>
      <c r="G544">
        <f t="shared" si="212"/>
        <v>0.25</v>
      </c>
      <c r="H544" t="str">
        <f t="shared" si="223"/>
        <v>[80011,80012,80013,80014]</v>
      </c>
      <c r="I544">
        <v>1</v>
      </c>
      <c r="J544">
        <f t="shared" ref="J544:J548" si="224">J533</f>
        <v>22</v>
      </c>
      <c r="K544">
        <f t="shared" ref="K544:K548" si="225">K543+1</f>
        <v>12</v>
      </c>
      <c r="L544" s="1" t="str">
        <f>Sheet1!L544</f>
        <v>[{"bid":15003,"type":5,"num":6},{"bid":16005,"type":6,"num":2},{"bid":14001,"type":4,"num":6300}]</v>
      </c>
    </row>
    <row r="545" spans="1:12" x14ac:dyDescent="0.2">
      <c r="A545">
        <f t="shared" si="221"/>
        <v>20914</v>
      </c>
      <c r="B545">
        <f t="shared" si="220"/>
        <v>20915</v>
      </c>
      <c r="C545" t="s">
        <v>53</v>
      </c>
      <c r="D545">
        <f>VLOOKUP(MOD(A545,100),Sheet2!$G$2:$H$24,2,FALSE)*VLOOKUP(INT(MOD(A545,10000)/100),Sheet2!$L$2:$M$16,2,FALSE)</f>
        <v>6.9399999999999986</v>
      </c>
      <c r="E545">
        <v>14</v>
      </c>
      <c r="F545" s="1" t="str">
        <f t="shared" si="212"/>
        <v>[[50000,1],[50011,65]]</v>
      </c>
      <c r="G545">
        <f t="shared" si="212"/>
        <v>0.15</v>
      </c>
      <c r="H545" t="str">
        <f t="shared" si="223"/>
        <v>[80011,80012,80013,80014]</v>
      </c>
      <c r="I545">
        <v>1</v>
      </c>
      <c r="J545">
        <f t="shared" si="224"/>
        <v>22</v>
      </c>
      <c r="K545">
        <f t="shared" si="225"/>
        <v>13</v>
      </c>
      <c r="L545" s="1" t="str">
        <f>Sheet1!L545</f>
        <v>[{"bid":15003,"type":5,"num":6},{"bid":16005,"type":6,"num":2},{"bid":14001,"type":4,"num":6900}]</v>
      </c>
    </row>
    <row r="546" spans="1:12" x14ac:dyDescent="0.2">
      <c r="A546">
        <f t="shared" si="221"/>
        <v>20915</v>
      </c>
      <c r="B546">
        <f t="shared" si="220"/>
        <v>20916</v>
      </c>
      <c r="C546" t="s">
        <v>54</v>
      </c>
      <c r="D546">
        <f>VLOOKUP(MOD(A546,100),Sheet2!$G$2:$H$24,2,FALSE)*VLOOKUP(INT(MOD(A546,10000)/100),Sheet2!$L$2:$M$16,2,FALSE)</f>
        <v>7.3199999999999985</v>
      </c>
      <c r="E546">
        <v>15</v>
      </c>
      <c r="F546" s="1" t="str">
        <f t="shared" si="212"/>
        <v>[[50012,39]]</v>
      </c>
      <c r="G546">
        <f t="shared" si="212"/>
        <v>0.25</v>
      </c>
      <c r="H546" t="str">
        <f t="shared" si="223"/>
        <v>[80011,80012,80013,80014]</v>
      </c>
      <c r="I546">
        <v>1</v>
      </c>
      <c r="J546">
        <f t="shared" si="224"/>
        <v>22</v>
      </c>
      <c r="K546">
        <f t="shared" si="225"/>
        <v>14</v>
      </c>
      <c r="L546" s="1" t="str">
        <f>Sheet1!L546</f>
        <v>[{"bid":15003,"type":5,"num":7},{"bid":16005,"type":6,"num":2},{"bid":14001,"type":4,"num":7500}]</v>
      </c>
    </row>
    <row r="547" spans="1:12" x14ac:dyDescent="0.2">
      <c r="A547">
        <f t="shared" si="221"/>
        <v>20916</v>
      </c>
      <c r="B547">
        <f t="shared" si="220"/>
        <v>20917</v>
      </c>
      <c r="C547" t="s">
        <v>55</v>
      </c>
      <c r="D547">
        <f>VLOOKUP(MOD(A547,100),Sheet2!$G$2:$H$24,2,FALSE)*VLOOKUP(INT(MOD(A547,10000)/100),Sheet2!$L$2:$M$16,2,FALSE)</f>
        <v>7.6999999999999984</v>
      </c>
      <c r="E547">
        <v>16</v>
      </c>
      <c r="F547" s="1" t="str">
        <f t="shared" si="212"/>
        <v>[[50000,1],[50011,65]]</v>
      </c>
      <c r="G547">
        <f t="shared" si="212"/>
        <v>0.15</v>
      </c>
      <c r="H547" t="str">
        <f t="shared" si="223"/>
        <v>[80011,80012,80013,80014]</v>
      </c>
      <c r="I547">
        <v>1</v>
      </c>
      <c r="J547">
        <f t="shared" si="224"/>
        <v>22</v>
      </c>
      <c r="K547">
        <f t="shared" si="225"/>
        <v>15</v>
      </c>
      <c r="L547" s="1" t="str">
        <f>Sheet1!L547</f>
        <v>[{"bid":15003,"type":5,"num":8},{"bid":16005,"type":6,"num":2},{"bid":14001,"type":4,"num":8100}]</v>
      </c>
    </row>
    <row r="548" spans="1:12" x14ac:dyDescent="0.2">
      <c r="A548">
        <f t="shared" si="221"/>
        <v>20917</v>
      </c>
      <c r="B548">
        <f t="shared" si="220"/>
        <v>20918</v>
      </c>
      <c r="C548" s="1" t="s">
        <v>56</v>
      </c>
      <c r="D548">
        <f>VLOOKUP(MOD(A548,100),Sheet2!$G$2:$H$24,2,FALSE)*VLOOKUP(INT(MOD(A548,10000)/100),Sheet2!$L$2:$M$16,2,FALSE)</f>
        <v>8.0799999999999983</v>
      </c>
      <c r="E548">
        <v>17</v>
      </c>
      <c r="F548" s="1" t="str">
        <f t="shared" si="212"/>
        <v>[[50012,39]]</v>
      </c>
      <c r="G548">
        <f t="shared" si="212"/>
        <v>0.25</v>
      </c>
      <c r="H548" t="str">
        <f t="shared" si="223"/>
        <v>[80011,80012,80013,80014]</v>
      </c>
      <c r="I548">
        <v>1</v>
      </c>
      <c r="J548">
        <f t="shared" si="224"/>
        <v>22</v>
      </c>
      <c r="K548">
        <f t="shared" si="225"/>
        <v>16</v>
      </c>
      <c r="L548" s="1" t="str">
        <f>Sheet1!L548</f>
        <v>[{"bid":15003,"type":5,"num":8},{"bid":16005,"type":6,"num":3},{"bid":14001,"type":4,"num":8700}]</v>
      </c>
    </row>
    <row r="549" spans="1:12" x14ac:dyDescent="0.2">
      <c r="A549">
        <f t="shared" si="221"/>
        <v>20918</v>
      </c>
      <c r="B549">
        <f t="shared" si="220"/>
        <v>20919</v>
      </c>
      <c r="C549" t="s">
        <v>37</v>
      </c>
      <c r="D549">
        <f>VLOOKUP(MOD(A549,100),Sheet2!$G$2:$H$24,2,FALSE)*VLOOKUP(INT(MOD(A549,10000)/100),Sheet2!$L$2:$M$16,2,FALSE)</f>
        <v>8.4599999999999991</v>
      </c>
      <c r="E549">
        <v>18</v>
      </c>
      <c r="F549" s="1" t="str">
        <f t="shared" si="212"/>
        <v>[[50000,2],[50013,45]]</v>
      </c>
      <c r="G549">
        <f t="shared" si="212"/>
        <v>0.25</v>
      </c>
      <c r="H549" t="str">
        <f t="shared" si="223"/>
        <v>[80011,80012,80013,80014]</v>
      </c>
      <c r="I549">
        <v>2</v>
      </c>
      <c r="J549">
        <f>J542</f>
        <v>50</v>
      </c>
      <c r="K549">
        <f>K548</f>
        <v>16</v>
      </c>
      <c r="L549" s="1" t="str">
        <f>Sheet1!L549</f>
        <v>[{"bid":15003,"type":5,"num":9},{"bid":16005,"type":6,"num":3},{"bid":14001,"type":4,"num":9300}]</v>
      </c>
    </row>
    <row r="550" spans="1:12" x14ac:dyDescent="0.2">
      <c r="A550">
        <f t="shared" si="221"/>
        <v>20919</v>
      </c>
      <c r="B550">
        <f t="shared" si="220"/>
        <v>20920</v>
      </c>
      <c r="C550" s="1" t="s">
        <v>57</v>
      </c>
      <c r="D550">
        <f>VLOOKUP(MOD(A550,100),Sheet2!$G$2:$H$24,2,FALSE)*VLOOKUP(INT(MOD(A550,10000)/100),Sheet2!$L$2:$M$16,2,FALSE)</f>
        <v>8.84</v>
      </c>
      <c r="E550">
        <v>19</v>
      </c>
      <c r="F550" s="1" t="str">
        <f t="shared" si="212"/>
        <v>[[50000,1],[50011,65]]</v>
      </c>
      <c r="G550">
        <f t="shared" si="212"/>
        <v>0.15</v>
      </c>
      <c r="H550" t="str">
        <f t="shared" si="223"/>
        <v>[80011,80012,80013,80014]</v>
      </c>
      <c r="I550">
        <v>1</v>
      </c>
      <c r="J550">
        <f>J543</f>
        <v>22</v>
      </c>
      <c r="K550">
        <f>K549+1</f>
        <v>17</v>
      </c>
      <c r="L550" s="1" t="str">
        <f>Sheet1!L550</f>
        <v>[{"bid":15003,"type":5,"num":9},{"bid":16005,"type":6,"num":3},{"bid":14001,"type":4,"num":9900}]</v>
      </c>
    </row>
    <row r="551" spans="1:12" x14ac:dyDescent="0.2">
      <c r="A551">
        <f t="shared" si="221"/>
        <v>20920</v>
      </c>
      <c r="B551">
        <f t="shared" si="220"/>
        <v>20921</v>
      </c>
      <c r="C551" s="1" t="s">
        <v>58</v>
      </c>
      <c r="D551">
        <f>VLOOKUP(MOD(A551,100),Sheet2!$G$2:$H$24,2,FALSE)*VLOOKUP(INT(MOD(A551,10000)/100),Sheet2!$L$2:$M$16,2,FALSE)</f>
        <v>9.2200000000000006</v>
      </c>
      <c r="E551">
        <v>20</v>
      </c>
      <c r="F551" s="1" t="str">
        <f t="shared" si="212"/>
        <v>[[50012,39]]</v>
      </c>
      <c r="G551">
        <f t="shared" si="212"/>
        <v>0.25</v>
      </c>
      <c r="H551" t="str">
        <f t="shared" si="223"/>
        <v>[80011,80012,80013,80014]</v>
      </c>
      <c r="I551">
        <v>1</v>
      </c>
      <c r="J551">
        <f>J544</f>
        <v>22</v>
      </c>
      <c r="K551">
        <f t="shared" ref="K551:K553" si="226">K550+1</f>
        <v>18</v>
      </c>
      <c r="L551" s="1" t="str">
        <f>Sheet1!L551</f>
        <v>[{"bid":15003,"type":5,"num":10},{"bid":16005,"type":6,"num":3},{"bid":14001,"type":4,"num":10500}]</v>
      </c>
    </row>
    <row r="552" spans="1:12" x14ac:dyDescent="0.2">
      <c r="A552">
        <f t="shared" si="221"/>
        <v>20921</v>
      </c>
      <c r="B552">
        <f t="shared" si="220"/>
        <v>20922</v>
      </c>
      <c r="C552" s="1" t="s">
        <v>59</v>
      </c>
      <c r="D552">
        <f>VLOOKUP(MOD(A552,100),Sheet2!$G$2:$H$24,2,FALSE)*VLOOKUP(INT(MOD(A552,10000)/100),Sheet2!$L$2:$M$16,2,FALSE)</f>
        <v>9.6000000000000014</v>
      </c>
      <c r="E552">
        <v>21</v>
      </c>
      <c r="F552" s="1" t="str">
        <f t="shared" si="212"/>
        <v>[[50000,1],[50011,65]]</v>
      </c>
      <c r="G552">
        <f t="shared" si="212"/>
        <v>0.15</v>
      </c>
      <c r="H552" t="str">
        <f t="shared" si="223"/>
        <v>[80011,80012,80013,80014]</v>
      </c>
      <c r="I552">
        <v>1</v>
      </c>
      <c r="J552">
        <f>J545</f>
        <v>22</v>
      </c>
      <c r="K552">
        <f t="shared" si="226"/>
        <v>19</v>
      </c>
      <c r="L552" s="1" t="str">
        <f>Sheet1!L552</f>
        <v>[{"bid":15003,"type":5,"num":11},{"bid":16005,"type":6,"num":3},{"bid":14001,"type":4,"num":11100}]</v>
      </c>
    </row>
    <row r="553" spans="1:12" x14ac:dyDescent="0.2">
      <c r="A553">
        <f t="shared" si="221"/>
        <v>20922</v>
      </c>
      <c r="B553">
        <f t="shared" si="220"/>
        <v>20923</v>
      </c>
      <c r="C553" s="1" t="s">
        <v>60</v>
      </c>
      <c r="D553">
        <f>VLOOKUP(MOD(A553,100),Sheet2!$G$2:$H$24,2,FALSE)*VLOOKUP(INT(MOD(A553,10000)/100),Sheet2!$L$2:$M$16,2,FALSE)</f>
        <v>9.9800000000000022</v>
      </c>
      <c r="E553">
        <v>22</v>
      </c>
      <c r="F553" s="1" t="str">
        <f t="shared" si="212"/>
        <v>[[50012,39]]</v>
      </c>
      <c r="G553">
        <f t="shared" si="212"/>
        <v>0.25</v>
      </c>
      <c r="H553" t="str">
        <f t="shared" si="223"/>
        <v>[80011,80012,80013,80014]</v>
      </c>
      <c r="I553">
        <v>1</v>
      </c>
      <c r="J553">
        <f>J546</f>
        <v>22</v>
      </c>
      <c r="K553">
        <f t="shared" si="226"/>
        <v>20</v>
      </c>
      <c r="L553" s="1" t="str">
        <f>Sheet1!L553</f>
        <v>[{"bid":15003,"type":5,"num":11},{"bid":16005,"type":6,"num":4},{"bid":14001,"type":4,"num":11700}]</v>
      </c>
    </row>
    <row r="554" spans="1:12" x14ac:dyDescent="0.2">
      <c r="A554">
        <f t="shared" si="221"/>
        <v>20923</v>
      </c>
      <c r="B554">
        <v>-1</v>
      </c>
      <c r="C554" t="s">
        <v>37</v>
      </c>
      <c r="D554">
        <f>VLOOKUP(MOD(A554,100),Sheet2!$G$2:$H$24,2,FALSE)*VLOOKUP(INT(MOD(A554,10000)/100),Sheet2!$L$2:$M$16,2,FALSE)</f>
        <v>10.360000000000003</v>
      </c>
      <c r="E554">
        <v>23</v>
      </c>
      <c r="F554" s="1" t="str">
        <f t="shared" si="212"/>
        <v>[[50000,2],[50013,45]]</v>
      </c>
      <c r="G554">
        <f t="shared" si="212"/>
        <v>0.25</v>
      </c>
      <c r="H554" t="str">
        <f t="shared" si="223"/>
        <v>[80011,80012,80013,80014]</v>
      </c>
      <c r="I554">
        <v>2</v>
      </c>
      <c r="J554">
        <f>J549</f>
        <v>50</v>
      </c>
      <c r="K554">
        <f>K553</f>
        <v>20</v>
      </c>
      <c r="L554" s="1" t="str">
        <f>Sheet1!L554</f>
        <v>[{"bid":15003,"type":5,"num":12},{"bid":16005,"type":6,"num":4},{"bid":14001,"type":4,"num":12000}]</v>
      </c>
    </row>
    <row r="555" spans="1:12" x14ac:dyDescent="0.2">
      <c r="A555">
        <f>A532+100</f>
        <v>21001</v>
      </c>
      <c r="B555">
        <f>A555+1</f>
        <v>21002</v>
      </c>
      <c r="C555" t="s">
        <v>41</v>
      </c>
      <c r="D555">
        <f>VLOOKUP(MOD(A555,100),Sheet2!$G$2:$H$24,2,FALSE)*VLOOKUP(INT(MOD(A555,10000)/100),Sheet2!$L$2:$M$16,2,FALSE)</f>
        <v>2.5</v>
      </c>
      <c r="E555">
        <v>1</v>
      </c>
      <c r="F555" s="1" t="str">
        <f t="shared" si="212"/>
        <v>[[50000,1],[50011,65]]</v>
      </c>
      <c r="G555">
        <f t="shared" si="212"/>
        <v>0.15</v>
      </c>
      <c r="H555" t="str">
        <f t="shared" si="223"/>
        <v>[80011,80012,80013,80014]</v>
      </c>
      <c r="I555">
        <v>1</v>
      </c>
      <c r="J555">
        <v>22</v>
      </c>
      <c r="K555">
        <v>1</v>
      </c>
      <c r="L555" s="1" t="str">
        <f>Sheet1!L555</f>
        <v>[]</v>
      </c>
    </row>
    <row r="556" spans="1:12" x14ac:dyDescent="0.2">
      <c r="A556">
        <f>A555+1</f>
        <v>21002</v>
      </c>
      <c r="B556">
        <f t="shared" ref="B556:B576" si="227">A556+1</f>
        <v>21003</v>
      </c>
      <c r="C556" t="s">
        <v>42</v>
      </c>
      <c r="D556">
        <f>VLOOKUP(MOD(A556,100),Sheet2!$G$2:$H$24,2,FALSE)*VLOOKUP(INT(MOD(A556,10000)/100),Sheet2!$L$2:$M$16,2,FALSE)</f>
        <v>2.9749999999999996</v>
      </c>
      <c r="E556">
        <v>2</v>
      </c>
      <c r="F556" s="1" t="str">
        <f t="shared" si="212"/>
        <v>[[50012,39]]</v>
      </c>
      <c r="G556">
        <f t="shared" si="212"/>
        <v>0.25</v>
      </c>
      <c r="H556" t="str">
        <f t="shared" si="223"/>
        <v>[80011,80012,80013,80014]</v>
      </c>
      <c r="I556">
        <v>1</v>
      </c>
      <c r="J556">
        <v>22</v>
      </c>
      <c r="K556">
        <f>K555+1</f>
        <v>2</v>
      </c>
      <c r="L556" s="1" t="str">
        <f>Sheet1!L556</f>
        <v>[{"bid":14001,"type":4,"num":325}]</v>
      </c>
    </row>
    <row r="557" spans="1:12" x14ac:dyDescent="0.2">
      <c r="A557">
        <f t="shared" ref="A557:A577" si="228">A556+1</f>
        <v>21003</v>
      </c>
      <c r="B557">
        <f t="shared" si="227"/>
        <v>21004</v>
      </c>
      <c r="C557" t="s">
        <v>43</v>
      </c>
      <c r="D557">
        <f>VLOOKUP(MOD(A557,100),Sheet2!$G$2:$H$24,2,FALSE)*VLOOKUP(INT(MOD(A557,10000)/100),Sheet2!$L$2:$M$16,2,FALSE)</f>
        <v>3.4499999999999997</v>
      </c>
      <c r="E557">
        <v>3</v>
      </c>
      <c r="F557" s="1" t="str">
        <f t="shared" si="212"/>
        <v>[[50000,1],[50011,65]]</v>
      </c>
      <c r="G557">
        <f t="shared" si="212"/>
        <v>0.15</v>
      </c>
      <c r="H557" t="str">
        <f t="shared" si="223"/>
        <v>[80011,80012,80013,80014]</v>
      </c>
      <c r="I557">
        <v>1</v>
      </c>
      <c r="J557">
        <v>22</v>
      </c>
      <c r="K557">
        <f t="shared" ref="K557:K564" si="229">K556+1</f>
        <v>3</v>
      </c>
      <c r="L557" s="1" t="str">
        <f>Sheet1!L557</f>
        <v>[{"bid":14001,"type":4,"num":650}]</v>
      </c>
    </row>
    <row r="558" spans="1:12" x14ac:dyDescent="0.2">
      <c r="A558">
        <f t="shared" si="228"/>
        <v>21004</v>
      </c>
      <c r="B558">
        <f t="shared" si="227"/>
        <v>21005</v>
      </c>
      <c r="C558" t="s">
        <v>44</v>
      </c>
      <c r="D558">
        <f>VLOOKUP(MOD(A558,100),Sheet2!$G$2:$H$24,2,FALSE)*VLOOKUP(INT(MOD(A558,10000)/100),Sheet2!$L$2:$M$16,2,FALSE)</f>
        <v>3.9249999999999998</v>
      </c>
      <c r="E558">
        <v>4</v>
      </c>
      <c r="F558" s="1" t="str">
        <f t="shared" si="212"/>
        <v>[[50012,39]]</v>
      </c>
      <c r="G558">
        <f t="shared" si="212"/>
        <v>0.25</v>
      </c>
      <c r="H558" t="str">
        <f t="shared" si="223"/>
        <v>[80011,80012,80013,80014]</v>
      </c>
      <c r="I558">
        <v>1</v>
      </c>
      <c r="J558">
        <v>22</v>
      </c>
      <c r="K558">
        <f t="shared" si="229"/>
        <v>4</v>
      </c>
      <c r="L558" s="1" t="str">
        <f>Sheet1!L558</f>
        <v>[{"bid":14001,"type":4,"num":975}]</v>
      </c>
    </row>
    <row r="559" spans="1:12" x14ac:dyDescent="0.2">
      <c r="A559">
        <f t="shared" si="228"/>
        <v>21005</v>
      </c>
      <c r="B559">
        <f t="shared" si="227"/>
        <v>21006</v>
      </c>
      <c r="C559" t="s">
        <v>45</v>
      </c>
      <c r="D559">
        <f>VLOOKUP(MOD(A559,100),Sheet2!$G$2:$H$24,2,FALSE)*VLOOKUP(INT(MOD(A559,10000)/100),Sheet2!$L$2:$M$16,2,FALSE)</f>
        <v>4.3999999999999995</v>
      </c>
      <c r="E559">
        <v>5</v>
      </c>
      <c r="F559" s="1" t="str">
        <f t="shared" si="212"/>
        <v>[[50000,1],[50011,65]]</v>
      </c>
      <c r="G559">
        <f t="shared" si="212"/>
        <v>0.15</v>
      </c>
      <c r="H559" t="str">
        <f t="shared" si="223"/>
        <v>[80011,80012,80013,80014]</v>
      </c>
      <c r="I559">
        <v>1</v>
      </c>
      <c r="J559">
        <v>22</v>
      </c>
      <c r="K559">
        <f t="shared" si="229"/>
        <v>5</v>
      </c>
      <c r="L559" s="1" t="str">
        <f>Sheet1!L559</f>
        <v>[{"bid":15003,"type":5,"num":1},{"bid":14001,"type":4,"num":1625}]</v>
      </c>
    </row>
    <row r="560" spans="1:12" x14ac:dyDescent="0.2">
      <c r="A560">
        <f t="shared" si="228"/>
        <v>21006</v>
      </c>
      <c r="B560">
        <f t="shared" si="227"/>
        <v>21007</v>
      </c>
      <c r="C560" t="s">
        <v>46</v>
      </c>
      <c r="D560">
        <f>VLOOKUP(MOD(A560,100),Sheet2!$G$2:$H$24,2,FALSE)*VLOOKUP(INT(MOD(A560,10000)/100),Sheet2!$L$2:$M$16,2,FALSE)</f>
        <v>4.8749999999999991</v>
      </c>
      <c r="E560">
        <v>6</v>
      </c>
      <c r="F560" s="1" t="str">
        <f t="shared" si="212"/>
        <v>[[50012,39]]</v>
      </c>
      <c r="G560">
        <f t="shared" si="212"/>
        <v>0.25</v>
      </c>
      <c r="H560" t="str">
        <f t="shared" si="223"/>
        <v>[80011,80012,80013,80014]</v>
      </c>
      <c r="I560">
        <v>1</v>
      </c>
      <c r="J560">
        <v>22</v>
      </c>
      <c r="K560">
        <f t="shared" si="229"/>
        <v>6</v>
      </c>
      <c r="L560" s="1" t="str">
        <f>Sheet1!L560</f>
        <v>[{"bid":15003,"type":5,"num":2},{"bid":14001,"type":4,"num":2275}]</v>
      </c>
    </row>
    <row r="561" spans="1:12" x14ac:dyDescent="0.2">
      <c r="A561">
        <f t="shared" si="228"/>
        <v>21007</v>
      </c>
      <c r="B561">
        <f t="shared" si="227"/>
        <v>21008</v>
      </c>
      <c r="C561" t="s">
        <v>47</v>
      </c>
      <c r="D561">
        <f>VLOOKUP(MOD(A561,100),Sheet2!$G$2:$H$24,2,FALSE)*VLOOKUP(INT(MOD(A561,10000)/100),Sheet2!$L$2:$M$16,2,FALSE)</f>
        <v>5.35</v>
      </c>
      <c r="E561">
        <v>7</v>
      </c>
      <c r="F561" s="1" t="str">
        <f t="shared" si="212"/>
        <v>[[50000,1],[50011,65]]</v>
      </c>
      <c r="G561">
        <f t="shared" si="212"/>
        <v>0.15</v>
      </c>
      <c r="H561" t="str">
        <f t="shared" si="223"/>
        <v>[80011,80012,80013,80014]</v>
      </c>
      <c r="I561">
        <v>1</v>
      </c>
      <c r="J561">
        <v>22</v>
      </c>
      <c r="K561">
        <f t="shared" si="229"/>
        <v>7</v>
      </c>
      <c r="L561" s="1" t="str">
        <f>Sheet1!L561</f>
        <v>[{"bid":15003,"type":5,"num":2},{"bid":16005,"type":6,"num":1},{"bid":14001,"type":4,"num":2925}]</v>
      </c>
    </row>
    <row r="562" spans="1:12" x14ac:dyDescent="0.2">
      <c r="A562">
        <f t="shared" si="228"/>
        <v>21008</v>
      </c>
      <c r="B562">
        <f t="shared" si="227"/>
        <v>21009</v>
      </c>
      <c r="C562" t="s">
        <v>48</v>
      </c>
      <c r="D562">
        <f>VLOOKUP(MOD(A562,100),Sheet2!$G$2:$H$24,2,FALSE)*VLOOKUP(INT(MOD(A562,10000)/100),Sheet2!$L$2:$M$16,2,FALSE)</f>
        <v>5.8249999999999993</v>
      </c>
      <c r="E562">
        <v>8</v>
      </c>
      <c r="F562" s="1" t="str">
        <f t="shared" si="212"/>
        <v>[[50012,39]]</v>
      </c>
      <c r="G562">
        <f t="shared" si="212"/>
        <v>0.25</v>
      </c>
      <c r="H562" t="str">
        <f t="shared" si="223"/>
        <v>[80011,80012,80013,80014]</v>
      </c>
      <c r="I562">
        <v>1</v>
      </c>
      <c r="J562">
        <v>22</v>
      </c>
      <c r="K562">
        <f t="shared" si="229"/>
        <v>8</v>
      </c>
      <c r="L562" s="1" t="str">
        <f>Sheet1!L562</f>
        <v>[{"bid":15003,"type":5,"num":3},{"bid":16005,"type":6,"num":1},{"bid":14001,"type":4,"num":3575}]</v>
      </c>
    </row>
    <row r="563" spans="1:12" x14ac:dyDescent="0.2">
      <c r="A563">
        <f t="shared" si="228"/>
        <v>21009</v>
      </c>
      <c r="B563">
        <f t="shared" si="227"/>
        <v>21010</v>
      </c>
      <c r="C563" t="s">
        <v>49</v>
      </c>
      <c r="D563">
        <f>VLOOKUP(MOD(A563,100),Sheet2!$G$2:$H$24,2,FALSE)*VLOOKUP(INT(MOD(A563,10000)/100),Sheet2!$L$2:$M$16,2,FALSE)</f>
        <v>6.2999999999999989</v>
      </c>
      <c r="E563">
        <v>9</v>
      </c>
      <c r="F563" s="1" t="str">
        <f t="shared" si="212"/>
        <v>[[50000,1],[50011,65]]</v>
      </c>
      <c r="G563">
        <f t="shared" si="212"/>
        <v>0.15</v>
      </c>
      <c r="H563" t="str">
        <f t="shared" si="223"/>
        <v>[80011,80012,80013,80014]</v>
      </c>
      <c r="I563">
        <v>1</v>
      </c>
      <c r="J563">
        <v>22</v>
      </c>
      <c r="K563">
        <f t="shared" si="229"/>
        <v>9</v>
      </c>
      <c r="L563" s="1" t="str">
        <f>Sheet1!L563</f>
        <v>[{"bid":15003,"type":5,"num":4},{"bid":16005,"type":6,"num":1},{"bid":14001,"type":4,"num":4225}]</v>
      </c>
    </row>
    <row r="564" spans="1:12" x14ac:dyDescent="0.2">
      <c r="A564">
        <f t="shared" si="228"/>
        <v>21010</v>
      </c>
      <c r="B564">
        <f t="shared" si="227"/>
        <v>21011</v>
      </c>
      <c r="C564" s="1" t="s">
        <v>50</v>
      </c>
      <c r="D564">
        <f>VLOOKUP(MOD(A564,100),Sheet2!$G$2:$H$24,2,FALSE)*VLOOKUP(INT(MOD(A564,10000)/100),Sheet2!$L$2:$M$16,2,FALSE)</f>
        <v>6.7749999999999986</v>
      </c>
      <c r="E564">
        <v>10</v>
      </c>
      <c r="F564" s="1" t="str">
        <f t="shared" ref="F564:G627" si="230">F541</f>
        <v>[[50012,39]]</v>
      </c>
      <c r="G564">
        <f t="shared" si="230"/>
        <v>0.25</v>
      </c>
      <c r="H564" t="str">
        <f t="shared" si="223"/>
        <v>[80011,80012,80013,80014]</v>
      </c>
      <c r="I564">
        <v>1</v>
      </c>
      <c r="J564">
        <v>22</v>
      </c>
      <c r="K564">
        <f t="shared" si="229"/>
        <v>10</v>
      </c>
      <c r="L564" s="1" t="str">
        <f>Sheet1!L564</f>
        <v>[{"bid":15003,"type":5,"num":4},{"bid":16005,"type":6,"num":1},{"bid":14001,"type":4,"num":4875}]</v>
      </c>
    </row>
    <row r="565" spans="1:12" x14ac:dyDescent="0.2">
      <c r="A565">
        <f t="shared" si="228"/>
        <v>21011</v>
      </c>
      <c r="B565">
        <f t="shared" si="227"/>
        <v>21012</v>
      </c>
      <c r="C565" s="1" t="s">
        <v>38</v>
      </c>
      <c r="D565">
        <f>VLOOKUP(MOD(A565,100),Sheet2!$G$2:$H$24,2,FALSE)*VLOOKUP(INT(MOD(A565,10000)/100),Sheet2!$L$2:$M$16,2,FALSE)</f>
        <v>7.2499999999999982</v>
      </c>
      <c r="E565">
        <v>11</v>
      </c>
      <c r="F565" s="1" t="str">
        <f t="shared" si="230"/>
        <v>[[50000,2],[50013,45]]</v>
      </c>
      <c r="G565">
        <f t="shared" si="230"/>
        <v>0.25</v>
      </c>
      <c r="H565" t="str">
        <f t="shared" si="223"/>
        <v>[80011,80012,80013,80014]</v>
      </c>
      <c r="I565">
        <v>2</v>
      </c>
      <c r="J565">
        <v>50</v>
      </c>
      <c r="K565">
        <f>K564</f>
        <v>10</v>
      </c>
      <c r="L565" s="1" t="str">
        <f>Sheet1!L565</f>
        <v>[{"bid":15003,"type":5,"num":5},{"bid":16005,"type":6,"num":1},{"bid":14001,"type":4,"num":5525}]</v>
      </c>
    </row>
    <row r="566" spans="1:12" x14ac:dyDescent="0.2">
      <c r="A566">
        <f t="shared" si="228"/>
        <v>21012</v>
      </c>
      <c r="B566">
        <f t="shared" si="227"/>
        <v>21013</v>
      </c>
      <c r="C566" t="s">
        <v>51</v>
      </c>
      <c r="D566">
        <f>VLOOKUP(MOD(A566,100),Sheet2!$G$2:$H$24,2,FALSE)*VLOOKUP(INT(MOD(A566,10000)/100),Sheet2!$L$2:$M$16,2,FALSE)</f>
        <v>7.7249999999999988</v>
      </c>
      <c r="E566">
        <v>12</v>
      </c>
      <c r="F566" s="1" t="str">
        <f t="shared" si="230"/>
        <v>[[50000,1],[50011,65]]</v>
      </c>
      <c r="G566">
        <f t="shared" si="230"/>
        <v>0.15</v>
      </c>
      <c r="H566" t="str">
        <f t="shared" si="223"/>
        <v>[80011,80012,80013,80014]</v>
      </c>
      <c r="I566">
        <v>1</v>
      </c>
      <c r="J566">
        <f>J555</f>
        <v>22</v>
      </c>
      <c r="K566">
        <f>K565+1</f>
        <v>11</v>
      </c>
      <c r="L566" s="1" t="str">
        <f>Sheet1!L566</f>
        <v>[{"bid":15003,"type":5,"num":6},{"bid":16005,"type":6,"num":2},{"bid":14001,"type":4,"num":6175}]</v>
      </c>
    </row>
    <row r="567" spans="1:12" x14ac:dyDescent="0.2">
      <c r="A567">
        <f t="shared" si="228"/>
        <v>21013</v>
      </c>
      <c r="B567">
        <f t="shared" si="227"/>
        <v>21014</v>
      </c>
      <c r="C567" t="s">
        <v>52</v>
      </c>
      <c r="D567">
        <f>VLOOKUP(MOD(A567,100),Sheet2!$G$2:$H$24,2,FALSE)*VLOOKUP(INT(MOD(A567,10000)/100),Sheet2!$L$2:$M$16,2,FALSE)</f>
        <v>8.1999999999999993</v>
      </c>
      <c r="E567">
        <v>13</v>
      </c>
      <c r="F567" s="1" t="str">
        <f t="shared" si="230"/>
        <v>[[50012,39]]</v>
      </c>
      <c r="G567">
        <f t="shared" si="230"/>
        <v>0.25</v>
      </c>
      <c r="H567" t="str">
        <f t="shared" si="223"/>
        <v>[80011,80012,80013,80014]</v>
      </c>
      <c r="I567">
        <v>1</v>
      </c>
      <c r="J567">
        <f t="shared" ref="J567:J571" si="231">J556</f>
        <v>22</v>
      </c>
      <c r="K567">
        <f t="shared" ref="K567:K571" si="232">K566+1</f>
        <v>12</v>
      </c>
      <c r="L567" s="1" t="str">
        <f>Sheet1!L567</f>
        <v>[{"bid":15003,"type":5,"num":6},{"bid":16005,"type":6,"num":2},{"bid":14001,"type":4,"num":6825}]</v>
      </c>
    </row>
    <row r="568" spans="1:12" x14ac:dyDescent="0.2">
      <c r="A568">
        <f t="shared" si="228"/>
        <v>21014</v>
      </c>
      <c r="B568">
        <f t="shared" si="227"/>
        <v>21015</v>
      </c>
      <c r="C568" t="s">
        <v>53</v>
      </c>
      <c r="D568">
        <f>VLOOKUP(MOD(A568,100),Sheet2!$G$2:$H$24,2,FALSE)*VLOOKUP(INT(MOD(A568,10000)/100),Sheet2!$L$2:$M$16,2,FALSE)</f>
        <v>8.6749999999999989</v>
      </c>
      <c r="E568">
        <v>14</v>
      </c>
      <c r="F568" s="1" t="str">
        <f t="shared" si="230"/>
        <v>[[50000,1],[50011,65]]</v>
      </c>
      <c r="G568">
        <f t="shared" si="230"/>
        <v>0.15</v>
      </c>
      <c r="H568" t="str">
        <f t="shared" si="223"/>
        <v>[80011,80012,80013,80014]</v>
      </c>
      <c r="I568">
        <v>1</v>
      </c>
      <c r="J568">
        <f t="shared" si="231"/>
        <v>22</v>
      </c>
      <c r="K568">
        <f t="shared" si="232"/>
        <v>13</v>
      </c>
      <c r="L568" s="1" t="str">
        <f>Sheet1!L568</f>
        <v>[{"bid":15003,"type":5,"num":7},{"bid":16005,"type":6,"num":2},{"bid":14001,"type":4,"num":7475}]</v>
      </c>
    </row>
    <row r="569" spans="1:12" x14ac:dyDescent="0.2">
      <c r="A569">
        <f t="shared" si="228"/>
        <v>21015</v>
      </c>
      <c r="B569">
        <f t="shared" si="227"/>
        <v>21016</v>
      </c>
      <c r="C569" t="s">
        <v>54</v>
      </c>
      <c r="D569">
        <f>VLOOKUP(MOD(A569,100),Sheet2!$G$2:$H$24,2,FALSE)*VLOOKUP(INT(MOD(A569,10000)/100),Sheet2!$L$2:$M$16,2,FALSE)</f>
        <v>9.1499999999999986</v>
      </c>
      <c r="E569">
        <v>15</v>
      </c>
      <c r="F569" s="1" t="str">
        <f t="shared" si="230"/>
        <v>[[50012,39]]</v>
      </c>
      <c r="G569">
        <f t="shared" si="230"/>
        <v>0.25</v>
      </c>
      <c r="H569" t="str">
        <f t="shared" si="223"/>
        <v>[80011,80012,80013,80014]</v>
      </c>
      <c r="I569">
        <v>1</v>
      </c>
      <c r="J569">
        <f t="shared" si="231"/>
        <v>22</v>
      </c>
      <c r="K569">
        <f t="shared" si="232"/>
        <v>14</v>
      </c>
      <c r="L569" s="1" t="str">
        <f>Sheet1!L569</f>
        <v>[{"bid":15003,"type":5,"num":8},{"bid":16005,"type":6,"num":2},{"bid":14001,"type":4,"num":8125}]</v>
      </c>
    </row>
    <row r="570" spans="1:12" x14ac:dyDescent="0.2">
      <c r="A570">
        <f t="shared" si="228"/>
        <v>21016</v>
      </c>
      <c r="B570">
        <f t="shared" si="227"/>
        <v>21017</v>
      </c>
      <c r="C570" t="s">
        <v>55</v>
      </c>
      <c r="D570">
        <f>VLOOKUP(MOD(A570,100),Sheet2!$G$2:$H$24,2,FALSE)*VLOOKUP(INT(MOD(A570,10000)/100),Sheet2!$L$2:$M$16,2,FALSE)</f>
        <v>9.6249999999999982</v>
      </c>
      <c r="E570">
        <v>16</v>
      </c>
      <c r="F570" s="1" t="str">
        <f t="shared" si="230"/>
        <v>[[50000,1],[50011,65]]</v>
      </c>
      <c r="G570">
        <f t="shared" si="230"/>
        <v>0.15</v>
      </c>
      <c r="H570" t="str">
        <f t="shared" si="223"/>
        <v>[80011,80012,80013,80014]</v>
      </c>
      <c r="I570">
        <v>1</v>
      </c>
      <c r="J570">
        <f t="shared" si="231"/>
        <v>22</v>
      </c>
      <c r="K570">
        <f t="shared" si="232"/>
        <v>15</v>
      </c>
      <c r="L570" s="1" t="str">
        <f>Sheet1!L570</f>
        <v>[{"bid":15003,"type":5,"num":8},{"bid":16005,"type":6,"num":3},{"bid":14001,"type":4,"num":8775}]</v>
      </c>
    </row>
    <row r="571" spans="1:12" x14ac:dyDescent="0.2">
      <c r="A571">
        <f t="shared" si="228"/>
        <v>21017</v>
      </c>
      <c r="B571">
        <f t="shared" si="227"/>
        <v>21018</v>
      </c>
      <c r="C571" s="1" t="s">
        <v>56</v>
      </c>
      <c r="D571">
        <f>VLOOKUP(MOD(A571,100),Sheet2!$G$2:$H$24,2,FALSE)*VLOOKUP(INT(MOD(A571,10000)/100),Sheet2!$L$2:$M$16,2,FALSE)</f>
        <v>10.099999999999998</v>
      </c>
      <c r="E571">
        <v>17</v>
      </c>
      <c r="F571" s="1" t="str">
        <f t="shared" si="230"/>
        <v>[[50012,39]]</v>
      </c>
      <c r="G571">
        <f t="shared" si="230"/>
        <v>0.25</v>
      </c>
      <c r="H571" t="str">
        <f t="shared" si="223"/>
        <v>[80011,80012,80013,80014]</v>
      </c>
      <c r="I571">
        <v>1</v>
      </c>
      <c r="J571">
        <f t="shared" si="231"/>
        <v>22</v>
      </c>
      <c r="K571">
        <f t="shared" si="232"/>
        <v>16</v>
      </c>
      <c r="L571" s="1" t="str">
        <f>Sheet1!L571</f>
        <v>[{"bid":15003,"type":5,"num":9},{"bid":16005,"type":6,"num":3},{"bid":14001,"type":4,"num":9425}]</v>
      </c>
    </row>
    <row r="572" spans="1:12" x14ac:dyDescent="0.2">
      <c r="A572">
        <f t="shared" si="228"/>
        <v>21018</v>
      </c>
      <c r="B572">
        <f t="shared" si="227"/>
        <v>21019</v>
      </c>
      <c r="C572" t="s">
        <v>37</v>
      </c>
      <c r="D572">
        <f>VLOOKUP(MOD(A572,100),Sheet2!$G$2:$H$24,2,FALSE)*VLOOKUP(INT(MOD(A572,10000)/100),Sheet2!$L$2:$M$16,2,FALSE)</f>
        <v>10.574999999999999</v>
      </c>
      <c r="E572">
        <v>18</v>
      </c>
      <c r="F572" s="1" t="str">
        <f t="shared" si="230"/>
        <v>[[50000,2],[50013,45]]</v>
      </c>
      <c r="G572">
        <f t="shared" si="230"/>
        <v>0.25</v>
      </c>
      <c r="H572" t="str">
        <f t="shared" si="223"/>
        <v>[80011,80012,80013,80014]</v>
      </c>
      <c r="I572">
        <v>2</v>
      </c>
      <c r="J572">
        <f>J565</f>
        <v>50</v>
      </c>
      <c r="K572">
        <f>K571</f>
        <v>16</v>
      </c>
      <c r="L572" s="1" t="str">
        <f>Sheet1!L572</f>
        <v>[{"bid":15003,"type":5,"num":10},{"bid":16005,"type":6,"num":3},{"bid":14001,"type":4,"num":10075}]</v>
      </c>
    </row>
    <row r="573" spans="1:12" x14ac:dyDescent="0.2">
      <c r="A573">
        <f t="shared" si="228"/>
        <v>21019</v>
      </c>
      <c r="B573">
        <f t="shared" si="227"/>
        <v>21020</v>
      </c>
      <c r="C573" s="1" t="s">
        <v>57</v>
      </c>
      <c r="D573">
        <f>VLOOKUP(MOD(A573,100),Sheet2!$G$2:$H$24,2,FALSE)*VLOOKUP(INT(MOD(A573,10000)/100),Sheet2!$L$2:$M$16,2,FALSE)</f>
        <v>11.05</v>
      </c>
      <c r="E573">
        <v>19</v>
      </c>
      <c r="F573" s="1" t="str">
        <f t="shared" si="230"/>
        <v>[[50000,1],[50011,65]]</v>
      </c>
      <c r="G573">
        <f t="shared" si="230"/>
        <v>0.15</v>
      </c>
      <c r="H573" t="str">
        <f t="shared" si="223"/>
        <v>[80011,80012,80013,80014]</v>
      </c>
      <c r="I573">
        <v>1</v>
      </c>
      <c r="J573">
        <f>J566</f>
        <v>22</v>
      </c>
      <c r="K573">
        <f>K572+1</f>
        <v>17</v>
      </c>
      <c r="L573" s="1" t="str">
        <f>Sheet1!L573</f>
        <v>[{"bid":15003,"type":5,"num":10},{"bid":16005,"type":6,"num":3},{"bid":14001,"type":4,"num":10725}]</v>
      </c>
    </row>
    <row r="574" spans="1:12" x14ac:dyDescent="0.2">
      <c r="A574">
        <f t="shared" si="228"/>
        <v>21020</v>
      </c>
      <c r="B574">
        <f t="shared" si="227"/>
        <v>21021</v>
      </c>
      <c r="C574" s="1" t="s">
        <v>58</v>
      </c>
      <c r="D574">
        <f>VLOOKUP(MOD(A574,100),Sheet2!$G$2:$H$24,2,FALSE)*VLOOKUP(INT(MOD(A574,10000)/100),Sheet2!$L$2:$M$16,2,FALSE)</f>
        <v>11.525</v>
      </c>
      <c r="E574">
        <v>20</v>
      </c>
      <c r="F574" s="1" t="str">
        <f t="shared" si="230"/>
        <v>[[50012,39]]</v>
      </c>
      <c r="G574">
        <f t="shared" si="230"/>
        <v>0.25</v>
      </c>
      <c r="H574" t="str">
        <f t="shared" si="223"/>
        <v>[80011,80012,80013,80014]</v>
      </c>
      <c r="I574">
        <v>1</v>
      </c>
      <c r="J574">
        <f>J567</f>
        <v>22</v>
      </c>
      <c r="K574">
        <f t="shared" ref="K574:K576" si="233">K573+1</f>
        <v>18</v>
      </c>
      <c r="L574" s="1" t="str">
        <f>Sheet1!L574</f>
        <v>[{"bid":15003,"type":5,"num":11},{"bid":16005,"type":6,"num":3},{"bid":14001,"type":4,"num":11375}]</v>
      </c>
    </row>
    <row r="575" spans="1:12" x14ac:dyDescent="0.2">
      <c r="A575">
        <f t="shared" si="228"/>
        <v>21021</v>
      </c>
      <c r="B575">
        <f t="shared" si="227"/>
        <v>21022</v>
      </c>
      <c r="C575" s="1" t="s">
        <v>59</v>
      </c>
      <c r="D575">
        <f>VLOOKUP(MOD(A575,100),Sheet2!$G$2:$H$24,2,FALSE)*VLOOKUP(INT(MOD(A575,10000)/100),Sheet2!$L$2:$M$16,2,FALSE)</f>
        <v>12.000000000000002</v>
      </c>
      <c r="E575">
        <v>21</v>
      </c>
      <c r="F575" s="1" t="str">
        <f t="shared" si="230"/>
        <v>[[50000,1],[50011,65]]</v>
      </c>
      <c r="G575">
        <f t="shared" si="230"/>
        <v>0.15</v>
      </c>
      <c r="H575" t="str">
        <f t="shared" si="223"/>
        <v>[80011,80012,80013,80014]</v>
      </c>
      <c r="I575">
        <v>1</v>
      </c>
      <c r="J575">
        <f>J568</f>
        <v>22</v>
      </c>
      <c r="K575">
        <f t="shared" si="233"/>
        <v>19</v>
      </c>
      <c r="L575" s="1" t="str">
        <f>Sheet1!L575</f>
        <v>[{"bid":15003,"type":5,"num":12},{"bid":16005,"type":6,"num":4},{"bid":14001,"type":4,"num":12025}]</v>
      </c>
    </row>
    <row r="576" spans="1:12" x14ac:dyDescent="0.2">
      <c r="A576">
        <f t="shared" si="228"/>
        <v>21022</v>
      </c>
      <c r="B576">
        <f t="shared" si="227"/>
        <v>21023</v>
      </c>
      <c r="C576" s="1" t="s">
        <v>60</v>
      </c>
      <c r="D576">
        <f>VLOOKUP(MOD(A576,100),Sheet2!$G$2:$H$24,2,FALSE)*VLOOKUP(INT(MOD(A576,10000)/100),Sheet2!$L$2:$M$16,2,FALSE)</f>
        <v>12.475000000000003</v>
      </c>
      <c r="E576">
        <v>22</v>
      </c>
      <c r="F576" s="1" t="str">
        <f t="shared" si="230"/>
        <v>[[50012,39]]</v>
      </c>
      <c r="G576">
        <f t="shared" si="230"/>
        <v>0.25</v>
      </c>
      <c r="H576" t="str">
        <f t="shared" si="223"/>
        <v>[80011,80012,80013,80014]</v>
      </c>
      <c r="I576">
        <v>1</v>
      </c>
      <c r="J576">
        <f>J569</f>
        <v>22</v>
      </c>
      <c r="K576">
        <f t="shared" si="233"/>
        <v>20</v>
      </c>
      <c r="L576" s="1" t="str">
        <f>Sheet1!L576</f>
        <v>[{"bid":15003,"type":5,"num":12},{"bid":16005,"type":6,"num":4},{"bid":14001,"type":4,"num":12675}]</v>
      </c>
    </row>
    <row r="577" spans="1:12" x14ac:dyDescent="0.2">
      <c r="A577">
        <f t="shared" si="228"/>
        <v>21023</v>
      </c>
      <c r="B577">
        <v>-1</v>
      </c>
      <c r="C577" t="s">
        <v>37</v>
      </c>
      <c r="D577">
        <f>VLOOKUP(MOD(A577,100),Sheet2!$G$2:$H$24,2,FALSE)*VLOOKUP(INT(MOD(A577,10000)/100),Sheet2!$L$2:$M$16,2,FALSE)</f>
        <v>12.950000000000003</v>
      </c>
      <c r="E577">
        <v>23</v>
      </c>
      <c r="F577" s="1" t="str">
        <f t="shared" si="230"/>
        <v>[[50000,2],[50013,45]]</v>
      </c>
      <c r="G577">
        <f t="shared" si="230"/>
        <v>0.25</v>
      </c>
      <c r="H577" t="str">
        <f t="shared" si="223"/>
        <v>[80011,80012,80013,80014]</v>
      </c>
      <c r="I577">
        <v>2</v>
      </c>
      <c r="J577">
        <f>J572</f>
        <v>50</v>
      </c>
      <c r="K577">
        <f>K576</f>
        <v>20</v>
      </c>
      <c r="L577" s="1" t="str">
        <f>Sheet1!L577</f>
        <v>[{"bid":15003,"type":5,"num":13},{"bid":16005,"type":6,"num":4},{"bid":14001,"type":4,"num":13000}]</v>
      </c>
    </row>
    <row r="578" spans="1:12" x14ac:dyDescent="0.2">
      <c r="A578">
        <f>A555+100</f>
        <v>21101</v>
      </c>
      <c r="B578">
        <f>A578+1</f>
        <v>21102</v>
      </c>
      <c r="C578" t="s">
        <v>41</v>
      </c>
      <c r="D578">
        <f>VLOOKUP(MOD(A578,100),Sheet2!$G$2:$H$24,2,FALSE)*VLOOKUP(INT(MOD(A578,10000)/100),Sheet2!$L$2:$M$16,2,FALSE)</f>
        <v>3</v>
      </c>
      <c r="E578">
        <v>1</v>
      </c>
      <c r="F578" s="1" t="str">
        <f t="shared" si="230"/>
        <v>[[50000,1],[50011,65]]</v>
      </c>
      <c r="G578">
        <f t="shared" si="230"/>
        <v>0.15</v>
      </c>
      <c r="H578" t="str">
        <f t="shared" si="223"/>
        <v>[80011,80012,80013,80014]</v>
      </c>
      <c r="I578">
        <v>1</v>
      </c>
      <c r="J578">
        <v>22</v>
      </c>
      <c r="K578">
        <v>1</v>
      </c>
      <c r="L578" s="1" t="str">
        <f>Sheet1!L578</f>
        <v>[]</v>
      </c>
    </row>
    <row r="579" spans="1:12" x14ac:dyDescent="0.2">
      <c r="A579">
        <f>A578+1</f>
        <v>21102</v>
      </c>
      <c r="B579">
        <f t="shared" ref="B579:B599" si="234">A579+1</f>
        <v>21103</v>
      </c>
      <c r="C579" t="s">
        <v>42</v>
      </c>
      <c r="D579">
        <f>VLOOKUP(MOD(A579,100),Sheet2!$G$2:$H$24,2,FALSE)*VLOOKUP(INT(MOD(A579,10000)/100),Sheet2!$L$2:$M$16,2,FALSE)</f>
        <v>3.57</v>
      </c>
      <c r="E579">
        <v>2</v>
      </c>
      <c r="F579" s="1" t="str">
        <f t="shared" si="230"/>
        <v>[[50012,39]]</v>
      </c>
      <c r="G579">
        <f t="shared" si="230"/>
        <v>0.25</v>
      </c>
      <c r="H579" t="str">
        <f t="shared" si="223"/>
        <v>[80011,80012,80013,80014]</v>
      </c>
      <c r="I579">
        <v>1</v>
      </c>
      <c r="J579">
        <v>22</v>
      </c>
      <c r="K579">
        <f>K578+1</f>
        <v>2</v>
      </c>
      <c r="L579" s="1" t="str">
        <f>Sheet1!L579</f>
        <v>[{"bid":14001,"type":4,"num":350}]</v>
      </c>
    </row>
    <row r="580" spans="1:12" x14ac:dyDescent="0.2">
      <c r="A580">
        <f t="shared" ref="A580:A600" si="235">A579+1</f>
        <v>21103</v>
      </c>
      <c r="B580">
        <f t="shared" si="234"/>
        <v>21104</v>
      </c>
      <c r="C580" t="s">
        <v>43</v>
      </c>
      <c r="D580">
        <f>VLOOKUP(MOD(A580,100),Sheet2!$G$2:$H$24,2,FALSE)*VLOOKUP(INT(MOD(A580,10000)/100),Sheet2!$L$2:$M$16,2,FALSE)</f>
        <v>4.1399999999999997</v>
      </c>
      <c r="E580">
        <v>3</v>
      </c>
      <c r="F580" s="1" t="str">
        <f t="shared" si="230"/>
        <v>[[50000,1],[50011,65]]</v>
      </c>
      <c r="G580">
        <f t="shared" si="230"/>
        <v>0.15</v>
      </c>
      <c r="H580" t="str">
        <f t="shared" si="223"/>
        <v>[80011,80012,80013,80014]</v>
      </c>
      <c r="I580">
        <v>1</v>
      </c>
      <c r="J580">
        <v>22</v>
      </c>
      <c r="K580">
        <f t="shared" ref="K580:K587" si="236">K579+1</f>
        <v>3</v>
      </c>
      <c r="L580" s="1" t="str">
        <f>Sheet1!L580</f>
        <v>[{"bid":14001,"type":4,"num":700}]</v>
      </c>
    </row>
    <row r="581" spans="1:12" x14ac:dyDescent="0.2">
      <c r="A581">
        <f t="shared" si="235"/>
        <v>21104</v>
      </c>
      <c r="B581">
        <f t="shared" si="234"/>
        <v>21105</v>
      </c>
      <c r="C581" t="s">
        <v>44</v>
      </c>
      <c r="D581">
        <f>VLOOKUP(MOD(A581,100),Sheet2!$G$2:$H$24,2,FALSE)*VLOOKUP(INT(MOD(A581,10000)/100),Sheet2!$L$2:$M$16,2,FALSE)</f>
        <v>4.7099999999999991</v>
      </c>
      <c r="E581">
        <v>4</v>
      </c>
      <c r="F581" s="1" t="str">
        <f t="shared" si="230"/>
        <v>[[50012,39]]</v>
      </c>
      <c r="G581">
        <f t="shared" si="230"/>
        <v>0.25</v>
      </c>
      <c r="H581" t="str">
        <f t="shared" si="223"/>
        <v>[80011,80012,80013,80014]</v>
      </c>
      <c r="I581">
        <v>1</v>
      </c>
      <c r="J581">
        <v>22</v>
      </c>
      <c r="K581">
        <f t="shared" si="236"/>
        <v>4</v>
      </c>
      <c r="L581" s="1" t="str">
        <f>Sheet1!L581</f>
        <v>[{"bid":15003,"type":5,"num":1},{"bid":14001,"type":4,"num":1050}]</v>
      </c>
    </row>
    <row r="582" spans="1:12" x14ac:dyDescent="0.2">
      <c r="A582">
        <f t="shared" si="235"/>
        <v>21105</v>
      </c>
      <c r="B582">
        <f t="shared" si="234"/>
        <v>21106</v>
      </c>
      <c r="C582" t="s">
        <v>45</v>
      </c>
      <c r="D582">
        <f>VLOOKUP(MOD(A582,100),Sheet2!$G$2:$H$24,2,FALSE)*VLOOKUP(INT(MOD(A582,10000)/100),Sheet2!$L$2:$M$16,2,FALSE)</f>
        <v>5.2799999999999994</v>
      </c>
      <c r="E582">
        <v>5</v>
      </c>
      <c r="F582" s="1" t="str">
        <f t="shared" si="230"/>
        <v>[[50000,1],[50011,65]]</v>
      </c>
      <c r="G582">
        <f t="shared" si="230"/>
        <v>0.15</v>
      </c>
      <c r="H582" t="str">
        <f t="shared" si="223"/>
        <v>[80011,80012,80013,80014]</v>
      </c>
      <c r="I582">
        <v>1</v>
      </c>
      <c r="J582">
        <v>22</v>
      </c>
      <c r="K582">
        <f t="shared" si="236"/>
        <v>5</v>
      </c>
      <c r="L582" s="1" t="str">
        <f>Sheet1!L582</f>
        <v>[{"bid":15003,"type":5,"num":1},{"bid":14001,"type":4,"num":1750}]</v>
      </c>
    </row>
    <row r="583" spans="1:12" x14ac:dyDescent="0.2">
      <c r="A583">
        <f t="shared" si="235"/>
        <v>21106</v>
      </c>
      <c r="B583">
        <f t="shared" si="234"/>
        <v>21107</v>
      </c>
      <c r="C583" t="s">
        <v>46</v>
      </c>
      <c r="D583">
        <f>VLOOKUP(MOD(A583,100),Sheet2!$G$2:$H$24,2,FALSE)*VLOOKUP(INT(MOD(A583,10000)/100),Sheet2!$L$2:$M$16,2,FALSE)</f>
        <v>5.85</v>
      </c>
      <c r="E583">
        <v>6</v>
      </c>
      <c r="F583" s="1" t="str">
        <f t="shared" si="230"/>
        <v>[[50012,39]]</v>
      </c>
      <c r="G583">
        <f t="shared" si="230"/>
        <v>0.25</v>
      </c>
      <c r="H583" t="str">
        <f t="shared" si="223"/>
        <v>[80011,80012,80013,80014]</v>
      </c>
      <c r="I583">
        <v>1</v>
      </c>
      <c r="J583">
        <v>22</v>
      </c>
      <c r="K583">
        <f t="shared" si="236"/>
        <v>6</v>
      </c>
      <c r="L583" s="1" t="str">
        <f>Sheet1!L583</f>
        <v>[{"bid":15003,"type":5,"num":2},{"bid":14001,"type":4,"num":2450}]</v>
      </c>
    </row>
    <row r="584" spans="1:12" x14ac:dyDescent="0.2">
      <c r="A584">
        <f t="shared" si="235"/>
        <v>21107</v>
      </c>
      <c r="B584">
        <f t="shared" si="234"/>
        <v>21108</v>
      </c>
      <c r="C584" t="s">
        <v>47</v>
      </c>
      <c r="D584">
        <f>VLOOKUP(MOD(A584,100),Sheet2!$G$2:$H$24,2,FALSE)*VLOOKUP(INT(MOD(A584,10000)/100),Sheet2!$L$2:$M$16,2,FALSE)</f>
        <v>6.419999999999999</v>
      </c>
      <c r="E584">
        <v>7</v>
      </c>
      <c r="F584" s="1" t="str">
        <f t="shared" si="230"/>
        <v>[[50000,1],[50011,65]]</v>
      </c>
      <c r="G584">
        <f t="shared" si="230"/>
        <v>0.15</v>
      </c>
      <c r="H584" t="str">
        <f t="shared" si="223"/>
        <v>[80011,80012,80013,80014]</v>
      </c>
      <c r="I584">
        <v>1</v>
      </c>
      <c r="J584">
        <v>22</v>
      </c>
      <c r="K584">
        <f t="shared" si="236"/>
        <v>7</v>
      </c>
      <c r="L584" s="1" t="str">
        <f>Sheet1!L584</f>
        <v>[{"bid":15003,"type":5,"num":3},{"bid":16005,"type":6,"num":1},{"bid":14001,"type":4,"num":3150}]</v>
      </c>
    </row>
    <row r="585" spans="1:12" x14ac:dyDescent="0.2">
      <c r="A585">
        <f t="shared" si="235"/>
        <v>21108</v>
      </c>
      <c r="B585">
        <f t="shared" si="234"/>
        <v>21109</v>
      </c>
      <c r="C585" t="s">
        <v>48</v>
      </c>
      <c r="D585">
        <f>VLOOKUP(MOD(A585,100),Sheet2!$G$2:$H$24,2,FALSE)*VLOOKUP(INT(MOD(A585,10000)/100),Sheet2!$L$2:$M$16,2,FALSE)</f>
        <v>6.9899999999999984</v>
      </c>
      <c r="E585">
        <v>8</v>
      </c>
      <c r="F585" s="1" t="str">
        <f t="shared" si="230"/>
        <v>[[50012,39]]</v>
      </c>
      <c r="G585">
        <f t="shared" si="230"/>
        <v>0.25</v>
      </c>
      <c r="H585" t="str">
        <f t="shared" si="223"/>
        <v>[80011,80012,80013,80014]</v>
      </c>
      <c r="I585">
        <v>1</v>
      </c>
      <c r="J585">
        <v>22</v>
      </c>
      <c r="K585">
        <f t="shared" si="236"/>
        <v>8</v>
      </c>
      <c r="L585" s="1" t="str">
        <f>Sheet1!L585</f>
        <v>[{"bid":15003,"type":5,"num":3},{"bid":16005,"type":6,"num":1},{"bid":14001,"type":4,"num":3850}]</v>
      </c>
    </row>
    <row r="586" spans="1:12" x14ac:dyDescent="0.2">
      <c r="A586">
        <f t="shared" si="235"/>
        <v>21109</v>
      </c>
      <c r="B586">
        <f t="shared" si="234"/>
        <v>21110</v>
      </c>
      <c r="C586" t="s">
        <v>49</v>
      </c>
      <c r="D586">
        <f>VLOOKUP(MOD(A586,100),Sheet2!$G$2:$H$24,2,FALSE)*VLOOKUP(INT(MOD(A586,10000)/100),Sheet2!$L$2:$M$16,2,FALSE)</f>
        <v>7.5599999999999987</v>
      </c>
      <c r="E586">
        <v>9</v>
      </c>
      <c r="F586" s="1" t="str">
        <f t="shared" si="230"/>
        <v>[[50000,1],[50011,65]]</v>
      </c>
      <c r="G586">
        <f t="shared" si="230"/>
        <v>0.15</v>
      </c>
      <c r="H586" t="str">
        <f t="shared" si="223"/>
        <v>[80011,80012,80013,80014]</v>
      </c>
      <c r="I586">
        <v>1</v>
      </c>
      <c r="J586">
        <v>22</v>
      </c>
      <c r="K586">
        <f t="shared" si="236"/>
        <v>9</v>
      </c>
      <c r="L586" s="1" t="str">
        <f>Sheet1!L586</f>
        <v>[{"bid":15003,"type":5,"num":4},{"bid":16005,"type":6,"num":1},{"bid":14001,"type":4,"num":4550}]</v>
      </c>
    </row>
    <row r="587" spans="1:12" x14ac:dyDescent="0.2">
      <c r="A587">
        <f t="shared" si="235"/>
        <v>21110</v>
      </c>
      <c r="B587">
        <f t="shared" si="234"/>
        <v>21111</v>
      </c>
      <c r="C587" s="1" t="s">
        <v>50</v>
      </c>
      <c r="D587">
        <f>VLOOKUP(MOD(A587,100),Sheet2!$G$2:$H$24,2,FALSE)*VLOOKUP(INT(MOD(A587,10000)/100),Sheet2!$L$2:$M$16,2,FALSE)</f>
        <v>8.129999999999999</v>
      </c>
      <c r="E587">
        <v>10</v>
      </c>
      <c r="F587" s="1" t="str">
        <f t="shared" si="230"/>
        <v>[[50012,39]]</v>
      </c>
      <c r="G587">
        <f t="shared" si="230"/>
        <v>0.25</v>
      </c>
      <c r="H587" t="str">
        <f t="shared" si="223"/>
        <v>[80011,80012,80013,80014]</v>
      </c>
      <c r="I587">
        <v>1</v>
      </c>
      <c r="J587">
        <v>22</v>
      </c>
      <c r="K587">
        <f t="shared" si="236"/>
        <v>10</v>
      </c>
      <c r="L587" s="1" t="str">
        <f>Sheet1!L587</f>
        <v>[{"bid":15003,"type":5,"num":5},{"bid":16005,"type":6,"num":1},{"bid":14001,"type":4,"num":5250}]</v>
      </c>
    </row>
    <row r="588" spans="1:12" x14ac:dyDescent="0.2">
      <c r="A588">
        <f t="shared" si="235"/>
        <v>21111</v>
      </c>
      <c r="B588">
        <f t="shared" si="234"/>
        <v>21112</v>
      </c>
      <c r="C588" s="1" t="s">
        <v>38</v>
      </c>
      <c r="D588">
        <f>VLOOKUP(MOD(A588,100),Sheet2!$G$2:$H$24,2,FALSE)*VLOOKUP(INT(MOD(A588,10000)/100),Sheet2!$L$2:$M$16,2,FALSE)</f>
        <v>8.6999999999999993</v>
      </c>
      <c r="E588">
        <v>11</v>
      </c>
      <c r="F588" s="1" t="str">
        <f t="shared" si="230"/>
        <v>[[50000,2],[50013,45]]</v>
      </c>
      <c r="G588">
        <f t="shared" si="230"/>
        <v>0.25</v>
      </c>
      <c r="H588" t="str">
        <f t="shared" si="223"/>
        <v>[80011,80012,80013,80014]</v>
      </c>
      <c r="I588">
        <v>2</v>
      </c>
      <c r="J588">
        <v>50</v>
      </c>
      <c r="K588">
        <f>K587</f>
        <v>10</v>
      </c>
      <c r="L588" s="1" t="str">
        <f>Sheet1!L588</f>
        <v>[{"bid":15003,"type":5,"num":5},{"bid":16005,"type":6,"num":2},{"bid":14001,"type":4,"num":5950}]</v>
      </c>
    </row>
    <row r="589" spans="1:12" x14ac:dyDescent="0.2">
      <c r="A589">
        <f t="shared" si="235"/>
        <v>21112</v>
      </c>
      <c r="B589">
        <f t="shared" si="234"/>
        <v>21113</v>
      </c>
      <c r="C589" t="s">
        <v>51</v>
      </c>
      <c r="D589">
        <f>VLOOKUP(MOD(A589,100),Sheet2!$G$2:$H$24,2,FALSE)*VLOOKUP(INT(MOD(A589,10000)/100),Sheet2!$L$2:$M$16,2,FALSE)</f>
        <v>9.2699999999999978</v>
      </c>
      <c r="E589">
        <v>12</v>
      </c>
      <c r="F589" s="1" t="str">
        <f t="shared" si="230"/>
        <v>[[50000,1],[50011,65]]</v>
      </c>
      <c r="G589">
        <f t="shared" si="230"/>
        <v>0.15</v>
      </c>
      <c r="H589" t="str">
        <f t="shared" si="223"/>
        <v>[80011,80012,80013,80014]</v>
      </c>
      <c r="I589">
        <v>1</v>
      </c>
      <c r="J589">
        <f>J578</f>
        <v>22</v>
      </c>
      <c r="K589">
        <f>K588+1</f>
        <v>11</v>
      </c>
      <c r="L589" s="1" t="str">
        <f>Sheet1!L589</f>
        <v>[{"bid":15003,"type":5,"num":6},{"bid":16005,"type":6,"num":2},{"bid":14001,"type":4,"num":6650}]</v>
      </c>
    </row>
    <row r="590" spans="1:12" x14ac:dyDescent="0.2">
      <c r="A590">
        <f t="shared" si="235"/>
        <v>21113</v>
      </c>
      <c r="B590">
        <f t="shared" si="234"/>
        <v>21114</v>
      </c>
      <c r="C590" t="s">
        <v>52</v>
      </c>
      <c r="D590">
        <f>VLOOKUP(MOD(A590,100),Sheet2!$G$2:$H$24,2,FALSE)*VLOOKUP(INT(MOD(A590,10000)/100),Sheet2!$L$2:$M$16,2,FALSE)</f>
        <v>9.8399999999999981</v>
      </c>
      <c r="E590">
        <v>13</v>
      </c>
      <c r="F590" s="1" t="str">
        <f t="shared" si="230"/>
        <v>[[50012,39]]</v>
      </c>
      <c r="G590">
        <f t="shared" si="230"/>
        <v>0.25</v>
      </c>
      <c r="H590" t="str">
        <f t="shared" si="223"/>
        <v>[80011,80012,80013,80014]</v>
      </c>
      <c r="I590">
        <v>1</v>
      </c>
      <c r="J590">
        <f t="shared" ref="J590:J594" si="237">J579</f>
        <v>22</v>
      </c>
      <c r="K590">
        <f t="shared" ref="K590:K594" si="238">K589+1</f>
        <v>12</v>
      </c>
      <c r="L590" s="1" t="str">
        <f>Sheet1!L590</f>
        <v>[{"bid":15003,"type":5,"num":7},{"bid":16005,"type":6,"num":2},{"bid":14001,"type":4,"num":7350}]</v>
      </c>
    </row>
    <row r="591" spans="1:12" x14ac:dyDescent="0.2">
      <c r="A591">
        <f t="shared" si="235"/>
        <v>21114</v>
      </c>
      <c r="B591">
        <f t="shared" si="234"/>
        <v>21115</v>
      </c>
      <c r="C591" t="s">
        <v>53</v>
      </c>
      <c r="D591">
        <f>VLOOKUP(MOD(A591,100),Sheet2!$G$2:$H$24,2,FALSE)*VLOOKUP(INT(MOD(A591,10000)/100),Sheet2!$L$2:$M$16,2,FALSE)</f>
        <v>10.409999999999998</v>
      </c>
      <c r="E591">
        <v>14</v>
      </c>
      <c r="F591" s="1" t="str">
        <f t="shared" si="230"/>
        <v>[[50000,1],[50011,65]]</v>
      </c>
      <c r="G591">
        <f t="shared" si="230"/>
        <v>0.15</v>
      </c>
      <c r="H591" t="str">
        <f t="shared" si="223"/>
        <v>[80011,80012,80013,80014]</v>
      </c>
      <c r="I591">
        <v>1</v>
      </c>
      <c r="J591">
        <f t="shared" si="237"/>
        <v>22</v>
      </c>
      <c r="K591">
        <f t="shared" si="238"/>
        <v>13</v>
      </c>
      <c r="L591" s="1" t="str">
        <f>Sheet1!L591</f>
        <v>[{"bid":15003,"type":5,"num":8},{"bid":16005,"type":6,"num":2},{"bid":14001,"type":4,"num":8050}]</v>
      </c>
    </row>
    <row r="592" spans="1:12" x14ac:dyDescent="0.2">
      <c r="A592">
        <f t="shared" si="235"/>
        <v>21115</v>
      </c>
      <c r="B592">
        <f t="shared" si="234"/>
        <v>21116</v>
      </c>
      <c r="C592" t="s">
        <v>54</v>
      </c>
      <c r="D592">
        <f>VLOOKUP(MOD(A592,100),Sheet2!$G$2:$H$24,2,FALSE)*VLOOKUP(INT(MOD(A592,10000)/100),Sheet2!$L$2:$M$16,2,FALSE)</f>
        <v>10.979999999999997</v>
      </c>
      <c r="E592">
        <v>15</v>
      </c>
      <c r="F592" s="1" t="str">
        <f t="shared" si="230"/>
        <v>[[50012,39]]</v>
      </c>
      <c r="G592">
        <f t="shared" si="230"/>
        <v>0.25</v>
      </c>
      <c r="H592" t="str">
        <f t="shared" si="223"/>
        <v>[80011,80012,80013,80014]</v>
      </c>
      <c r="I592">
        <v>1</v>
      </c>
      <c r="J592">
        <f t="shared" si="237"/>
        <v>22</v>
      </c>
      <c r="K592">
        <f t="shared" si="238"/>
        <v>14</v>
      </c>
      <c r="L592" s="1" t="str">
        <f>Sheet1!L592</f>
        <v>[{"bid":15003,"type":5,"num":8},{"bid":16005,"type":6,"num":3},{"bid":14001,"type":4,"num":8750}]</v>
      </c>
    </row>
    <row r="593" spans="1:12" x14ac:dyDescent="0.2">
      <c r="A593">
        <f t="shared" si="235"/>
        <v>21116</v>
      </c>
      <c r="B593">
        <f t="shared" si="234"/>
        <v>21117</v>
      </c>
      <c r="C593" t="s">
        <v>55</v>
      </c>
      <c r="D593">
        <f>VLOOKUP(MOD(A593,100),Sheet2!$G$2:$H$24,2,FALSE)*VLOOKUP(INT(MOD(A593,10000)/100),Sheet2!$L$2:$M$16,2,FALSE)</f>
        <v>11.549999999999997</v>
      </c>
      <c r="E593">
        <v>16</v>
      </c>
      <c r="F593" s="1" t="str">
        <f t="shared" si="230"/>
        <v>[[50000,1],[50011,65]]</v>
      </c>
      <c r="G593">
        <f t="shared" si="230"/>
        <v>0.15</v>
      </c>
      <c r="H593" t="str">
        <f t="shared" si="223"/>
        <v>[80011,80012,80013,80014]</v>
      </c>
      <c r="I593">
        <v>1</v>
      </c>
      <c r="J593">
        <f t="shared" si="237"/>
        <v>22</v>
      </c>
      <c r="K593">
        <f t="shared" si="238"/>
        <v>15</v>
      </c>
      <c r="L593" s="1" t="str">
        <f>Sheet1!L593</f>
        <v>[{"bid":15003,"type":5,"num":9},{"bid":16005,"type":6,"num":3},{"bid":14001,"type":4,"num":9450}]</v>
      </c>
    </row>
    <row r="594" spans="1:12" x14ac:dyDescent="0.2">
      <c r="A594">
        <f t="shared" si="235"/>
        <v>21117</v>
      </c>
      <c r="B594">
        <f t="shared" si="234"/>
        <v>21118</v>
      </c>
      <c r="C594" s="1" t="s">
        <v>56</v>
      </c>
      <c r="D594">
        <f>VLOOKUP(MOD(A594,100),Sheet2!$G$2:$H$24,2,FALSE)*VLOOKUP(INT(MOD(A594,10000)/100),Sheet2!$L$2:$M$16,2,FALSE)</f>
        <v>12.119999999999997</v>
      </c>
      <c r="E594">
        <v>17</v>
      </c>
      <c r="F594" s="1" t="str">
        <f t="shared" si="230"/>
        <v>[[50012,39]]</v>
      </c>
      <c r="G594">
        <f t="shared" si="230"/>
        <v>0.25</v>
      </c>
      <c r="H594" t="str">
        <f t="shared" si="223"/>
        <v>[80011,80012,80013,80014]</v>
      </c>
      <c r="I594">
        <v>1</v>
      </c>
      <c r="J594">
        <f t="shared" si="237"/>
        <v>22</v>
      </c>
      <c r="K594">
        <f t="shared" si="238"/>
        <v>16</v>
      </c>
      <c r="L594" s="1" t="str">
        <f>Sheet1!L594</f>
        <v>[{"bid":15003,"type":5,"num":10},{"bid":16005,"type":6,"num":3},{"bid":14001,"type":4,"num":10150}]</v>
      </c>
    </row>
    <row r="595" spans="1:12" x14ac:dyDescent="0.2">
      <c r="A595">
        <f t="shared" si="235"/>
        <v>21118</v>
      </c>
      <c r="B595">
        <f t="shared" si="234"/>
        <v>21119</v>
      </c>
      <c r="C595" t="s">
        <v>37</v>
      </c>
      <c r="D595">
        <f>VLOOKUP(MOD(A595,100),Sheet2!$G$2:$H$24,2,FALSE)*VLOOKUP(INT(MOD(A595,10000)/100),Sheet2!$L$2:$M$16,2,FALSE)</f>
        <v>12.689999999999998</v>
      </c>
      <c r="E595">
        <v>18</v>
      </c>
      <c r="F595" s="1" t="str">
        <f t="shared" si="230"/>
        <v>[[50000,2],[50013,45]]</v>
      </c>
      <c r="G595">
        <f t="shared" si="230"/>
        <v>0.25</v>
      </c>
      <c r="H595" t="str">
        <f t="shared" si="223"/>
        <v>[80011,80012,80013,80014]</v>
      </c>
      <c r="I595">
        <v>2</v>
      </c>
      <c r="J595">
        <f>J588</f>
        <v>50</v>
      </c>
      <c r="K595">
        <f>K594</f>
        <v>16</v>
      </c>
      <c r="L595" s="1" t="str">
        <f>Sheet1!L595</f>
        <v>[{"bid":15003,"type":5,"num":10},{"bid":16005,"type":6,"num":3},{"bid":14001,"type":4,"num":10850}]</v>
      </c>
    </row>
    <row r="596" spans="1:12" x14ac:dyDescent="0.2">
      <c r="A596">
        <f t="shared" si="235"/>
        <v>21119</v>
      </c>
      <c r="B596">
        <f t="shared" si="234"/>
        <v>21120</v>
      </c>
      <c r="C596" s="1" t="s">
        <v>57</v>
      </c>
      <c r="D596">
        <f>VLOOKUP(MOD(A596,100),Sheet2!$G$2:$H$24,2,FALSE)*VLOOKUP(INT(MOD(A596,10000)/100),Sheet2!$L$2:$M$16,2,FALSE)</f>
        <v>13.26</v>
      </c>
      <c r="E596">
        <v>19</v>
      </c>
      <c r="F596" s="1" t="str">
        <f t="shared" si="230"/>
        <v>[[50000,1],[50011,65]]</v>
      </c>
      <c r="G596">
        <f t="shared" si="230"/>
        <v>0.15</v>
      </c>
      <c r="H596" t="str">
        <f t="shared" si="223"/>
        <v>[80011,80012,80013,80014]</v>
      </c>
      <c r="I596">
        <v>1</v>
      </c>
      <c r="J596">
        <f>J589</f>
        <v>22</v>
      </c>
      <c r="K596">
        <f>K595+1</f>
        <v>17</v>
      </c>
      <c r="L596" s="1" t="str">
        <f>Sheet1!L596</f>
        <v>[{"bid":15003,"type":5,"num":11},{"bid":16005,"type":6,"num":4},{"bid":14001,"type":4,"num":11550}]</v>
      </c>
    </row>
    <row r="597" spans="1:12" x14ac:dyDescent="0.2">
      <c r="A597">
        <f t="shared" si="235"/>
        <v>21120</v>
      </c>
      <c r="B597">
        <f t="shared" si="234"/>
        <v>21121</v>
      </c>
      <c r="C597" s="1" t="s">
        <v>58</v>
      </c>
      <c r="D597">
        <f>VLOOKUP(MOD(A597,100),Sheet2!$G$2:$H$24,2,FALSE)*VLOOKUP(INT(MOD(A597,10000)/100),Sheet2!$L$2:$M$16,2,FALSE)</f>
        <v>13.830000000000002</v>
      </c>
      <c r="E597">
        <v>20</v>
      </c>
      <c r="F597" s="1" t="str">
        <f t="shared" si="230"/>
        <v>[[50012,39]]</v>
      </c>
      <c r="G597">
        <f t="shared" si="230"/>
        <v>0.25</v>
      </c>
      <c r="H597" t="str">
        <f t="shared" si="223"/>
        <v>[80011,80012,80013,80014]</v>
      </c>
      <c r="I597">
        <v>1</v>
      </c>
      <c r="J597">
        <f>J590</f>
        <v>22</v>
      </c>
      <c r="K597">
        <f t="shared" ref="K597:K599" si="239">K596+1</f>
        <v>18</v>
      </c>
      <c r="L597" s="1" t="str">
        <f>Sheet1!L597</f>
        <v>[{"bid":15003,"type":5,"num":12},{"bid":16005,"type":6,"num":4},{"bid":14001,"type":4,"num":12250}]</v>
      </c>
    </row>
    <row r="598" spans="1:12" x14ac:dyDescent="0.2">
      <c r="A598">
        <f t="shared" si="235"/>
        <v>21121</v>
      </c>
      <c r="B598">
        <f t="shared" si="234"/>
        <v>21122</v>
      </c>
      <c r="C598" s="1" t="s">
        <v>59</v>
      </c>
      <c r="D598">
        <f>VLOOKUP(MOD(A598,100),Sheet2!$G$2:$H$24,2,FALSE)*VLOOKUP(INT(MOD(A598,10000)/100),Sheet2!$L$2:$M$16,2,FALSE)</f>
        <v>14.400000000000002</v>
      </c>
      <c r="E598">
        <v>21</v>
      </c>
      <c r="F598" s="1" t="str">
        <f t="shared" si="230"/>
        <v>[[50000,1],[50011,65]]</v>
      </c>
      <c r="G598">
        <f t="shared" si="230"/>
        <v>0.15</v>
      </c>
      <c r="H598" t="str">
        <f t="shared" si="223"/>
        <v>[80011,80012,80013,80014]</v>
      </c>
      <c r="I598">
        <v>1</v>
      </c>
      <c r="J598">
        <f>J591</f>
        <v>22</v>
      </c>
      <c r="K598">
        <f t="shared" si="239"/>
        <v>19</v>
      </c>
      <c r="L598" s="1" t="str">
        <f>Sheet1!L598</f>
        <v>[{"bid":15003,"type":5,"num":12},{"bid":16005,"type":6,"num":4},{"bid":14001,"type":4,"num":12950}]</v>
      </c>
    </row>
    <row r="599" spans="1:12" x14ac:dyDescent="0.2">
      <c r="A599">
        <f t="shared" si="235"/>
        <v>21122</v>
      </c>
      <c r="B599">
        <f t="shared" si="234"/>
        <v>21123</v>
      </c>
      <c r="C599" s="1" t="s">
        <v>60</v>
      </c>
      <c r="D599">
        <f>VLOOKUP(MOD(A599,100),Sheet2!$G$2:$H$24,2,FALSE)*VLOOKUP(INT(MOD(A599,10000)/100),Sheet2!$L$2:$M$16,2,FALSE)</f>
        <v>14.970000000000002</v>
      </c>
      <c r="E599">
        <v>22</v>
      </c>
      <c r="F599" s="1" t="str">
        <f t="shared" si="230"/>
        <v>[[50012,39]]</v>
      </c>
      <c r="G599">
        <f t="shared" si="230"/>
        <v>0.25</v>
      </c>
      <c r="H599" t="str">
        <f t="shared" si="223"/>
        <v>[80011,80012,80013,80014]</v>
      </c>
      <c r="I599">
        <v>1</v>
      </c>
      <c r="J599">
        <f>J592</f>
        <v>22</v>
      </c>
      <c r="K599">
        <f t="shared" si="239"/>
        <v>20</v>
      </c>
      <c r="L599" s="1" t="str">
        <f>Sheet1!L599</f>
        <v>[{"bid":15003,"type":5,"num":13},{"bid":16005,"type":6,"num":4},{"bid":14001,"type":4,"num":13650}]</v>
      </c>
    </row>
    <row r="600" spans="1:12" x14ac:dyDescent="0.2">
      <c r="A600">
        <f t="shared" si="235"/>
        <v>21123</v>
      </c>
      <c r="B600">
        <v>-1</v>
      </c>
      <c r="C600" t="s">
        <v>37</v>
      </c>
      <c r="D600">
        <f>VLOOKUP(MOD(A600,100),Sheet2!$G$2:$H$24,2,FALSE)*VLOOKUP(INT(MOD(A600,10000)/100),Sheet2!$L$2:$M$16,2,FALSE)</f>
        <v>15.540000000000004</v>
      </c>
      <c r="E600">
        <v>23</v>
      </c>
      <c r="F600" s="1" t="str">
        <f t="shared" si="230"/>
        <v>[[50000,2],[50013,45]]</v>
      </c>
      <c r="G600">
        <f t="shared" si="230"/>
        <v>0.25</v>
      </c>
      <c r="H600" t="str">
        <f t="shared" si="223"/>
        <v>[80011,80012,80013,80014]</v>
      </c>
      <c r="I600">
        <v>2</v>
      </c>
      <c r="J600">
        <f>J595</f>
        <v>50</v>
      </c>
      <c r="K600">
        <f>K599</f>
        <v>20</v>
      </c>
      <c r="L600" s="1" t="str">
        <f>Sheet1!L600</f>
        <v>[{"bid":15003,"type":5,"num":14},{"bid":16005,"type":6,"num":4},{"bid":14001,"type":4,"num":14000}]</v>
      </c>
    </row>
    <row r="601" spans="1:12" x14ac:dyDescent="0.2">
      <c r="A601">
        <f>A578+100</f>
        <v>21201</v>
      </c>
      <c r="B601">
        <f>A601+1</f>
        <v>21202</v>
      </c>
      <c r="C601" t="s">
        <v>41</v>
      </c>
      <c r="D601">
        <f>VLOOKUP(MOD(A601,100),Sheet2!$G$2:$H$24,2,FALSE)*VLOOKUP(INT(MOD(A601,10000)/100),Sheet2!$L$2:$M$16,2,FALSE)</f>
        <v>3.5</v>
      </c>
      <c r="E601">
        <v>1</v>
      </c>
      <c r="F601" s="1" t="str">
        <f t="shared" si="230"/>
        <v>[[50000,1],[50011,65]]</v>
      </c>
      <c r="G601">
        <f t="shared" si="230"/>
        <v>0.15</v>
      </c>
      <c r="H601" t="str">
        <f t="shared" si="223"/>
        <v>[80011,80012,80013,80014]</v>
      </c>
      <c r="I601">
        <v>1</v>
      </c>
      <c r="J601">
        <v>22</v>
      </c>
      <c r="K601">
        <v>1</v>
      </c>
      <c r="L601" s="1" t="str">
        <f>Sheet1!L601</f>
        <v>[]</v>
      </c>
    </row>
    <row r="602" spans="1:12" x14ac:dyDescent="0.2">
      <c r="A602">
        <f>A601+1</f>
        <v>21202</v>
      </c>
      <c r="B602">
        <f t="shared" ref="B602:B622" si="240">A602+1</f>
        <v>21203</v>
      </c>
      <c r="C602" t="s">
        <v>42</v>
      </c>
      <c r="D602">
        <f>VLOOKUP(MOD(A602,100),Sheet2!$G$2:$H$24,2,FALSE)*VLOOKUP(INT(MOD(A602,10000)/100),Sheet2!$L$2:$M$16,2,FALSE)</f>
        <v>4.165</v>
      </c>
      <c r="E602">
        <v>2</v>
      </c>
      <c r="F602" s="1" t="str">
        <f t="shared" si="230"/>
        <v>[[50012,39]]</v>
      </c>
      <c r="G602">
        <f t="shared" si="230"/>
        <v>0.25</v>
      </c>
      <c r="H602" t="str">
        <f t="shared" si="223"/>
        <v>[80011,80012,80013,80014]</v>
      </c>
      <c r="I602">
        <v>1</v>
      </c>
      <c r="J602">
        <v>22</v>
      </c>
      <c r="K602">
        <f>K601+1</f>
        <v>2</v>
      </c>
      <c r="L602" s="1" t="str">
        <f>Sheet1!L602</f>
        <v>[{"bid":14001,"type":4,"num":375}]</v>
      </c>
    </row>
    <row r="603" spans="1:12" x14ac:dyDescent="0.2">
      <c r="A603">
        <f t="shared" ref="A603:A623" si="241">A602+1</f>
        <v>21203</v>
      </c>
      <c r="B603">
        <f t="shared" si="240"/>
        <v>21204</v>
      </c>
      <c r="C603" t="s">
        <v>43</v>
      </c>
      <c r="D603">
        <f>VLOOKUP(MOD(A603,100),Sheet2!$G$2:$H$24,2,FALSE)*VLOOKUP(INT(MOD(A603,10000)/100),Sheet2!$L$2:$M$16,2,FALSE)</f>
        <v>4.83</v>
      </c>
      <c r="E603">
        <v>3</v>
      </c>
      <c r="F603" s="1" t="str">
        <f t="shared" si="230"/>
        <v>[[50000,1],[50011,65]]</v>
      </c>
      <c r="G603">
        <f t="shared" si="230"/>
        <v>0.15</v>
      </c>
      <c r="H603" t="str">
        <f t="shared" si="223"/>
        <v>[80011,80012,80013,80014]</v>
      </c>
      <c r="I603">
        <v>1</v>
      </c>
      <c r="J603">
        <v>22</v>
      </c>
      <c r="K603">
        <f t="shared" ref="K603:K610" si="242">K602+1</f>
        <v>3</v>
      </c>
      <c r="L603" s="1" t="str">
        <f>Sheet1!L603</f>
        <v>[{"bid":14001,"type":4,"num":750}]</v>
      </c>
    </row>
    <row r="604" spans="1:12" x14ac:dyDescent="0.2">
      <c r="A604">
        <f t="shared" si="241"/>
        <v>21204</v>
      </c>
      <c r="B604">
        <f t="shared" si="240"/>
        <v>21205</v>
      </c>
      <c r="C604" t="s">
        <v>44</v>
      </c>
      <c r="D604">
        <f>VLOOKUP(MOD(A604,100),Sheet2!$G$2:$H$24,2,FALSE)*VLOOKUP(INT(MOD(A604,10000)/100),Sheet2!$L$2:$M$16,2,FALSE)</f>
        <v>5.4949999999999992</v>
      </c>
      <c r="E604">
        <v>4</v>
      </c>
      <c r="F604" s="1" t="str">
        <f t="shared" si="230"/>
        <v>[[50012,39]]</v>
      </c>
      <c r="G604">
        <f t="shared" si="230"/>
        <v>0.25</v>
      </c>
      <c r="H604" t="str">
        <f t="shared" si="223"/>
        <v>[80011,80012,80013,80014]</v>
      </c>
      <c r="I604">
        <v>1</v>
      </c>
      <c r="J604">
        <v>22</v>
      </c>
      <c r="K604">
        <f t="shared" si="242"/>
        <v>4</v>
      </c>
      <c r="L604" s="1" t="str">
        <f>Sheet1!L604</f>
        <v>[{"bid":15003,"type":5,"num":1},{"bid":14001,"type":4,"num":1125}]</v>
      </c>
    </row>
    <row r="605" spans="1:12" x14ac:dyDescent="0.2">
      <c r="A605">
        <f t="shared" si="241"/>
        <v>21205</v>
      </c>
      <c r="B605">
        <f t="shared" si="240"/>
        <v>21206</v>
      </c>
      <c r="C605" t="s">
        <v>45</v>
      </c>
      <c r="D605">
        <f>VLOOKUP(MOD(A605,100),Sheet2!$G$2:$H$24,2,FALSE)*VLOOKUP(INT(MOD(A605,10000)/100),Sheet2!$L$2:$M$16,2,FALSE)</f>
        <v>6.1599999999999993</v>
      </c>
      <c r="E605">
        <v>5</v>
      </c>
      <c r="F605" s="1" t="str">
        <f t="shared" si="230"/>
        <v>[[50000,1],[50011,65]]</v>
      </c>
      <c r="G605">
        <f t="shared" si="230"/>
        <v>0.15</v>
      </c>
      <c r="H605" t="str">
        <f t="shared" si="223"/>
        <v>[80011,80012,80013,80014]</v>
      </c>
      <c r="I605">
        <v>1</v>
      </c>
      <c r="J605">
        <v>22</v>
      </c>
      <c r="K605">
        <f t="shared" si="242"/>
        <v>5</v>
      </c>
      <c r="L605" s="1" t="str">
        <f>Sheet1!L605</f>
        <v>[{"bid":15003,"type":5,"num":1},{"bid":14001,"type":4,"num":1875}]</v>
      </c>
    </row>
    <row r="606" spans="1:12" x14ac:dyDescent="0.2">
      <c r="A606">
        <f t="shared" si="241"/>
        <v>21206</v>
      </c>
      <c r="B606">
        <f t="shared" si="240"/>
        <v>21207</v>
      </c>
      <c r="C606" t="s">
        <v>46</v>
      </c>
      <c r="D606">
        <f>VLOOKUP(MOD(A606,100),Sheet2!$G$2:$H$24,2,FALSE)*VLOOKUP(INT(MOD(A606,10000)/100),Sheet2!$L$2:$M$16,2,FALSE)</f>
        <v>6.8249999999999993</v>
      </c>
      <c r="E606">
        <v>6</v>
      </c>
      <c r="F606" s="1" t="str">
        <f t="shared" si="230"/>
        <v>[[50012,39]]</v>
      </c>
      <c r="G606">
        <f t="shared" si="230"/>
        <v>0.25</v>
      </c>
      <c r="H606" t="str">
        <f t="shared" ref="H606:H669" si="243">H605</f>
        <v>[80011,80012,80013,80014]</v>
      </c>
      <c r="I606">
        <v>1</v>
      </c>
      <c r="J606">
        <v>22</v>
      </c>
      <c r="K606">
        <f t="shared" si="242"/>
        <v>6</v>
      </c>
      <c r="L606" s="1" t="str">
        <f>Sheet1!L606</f>
        <v>[{"bid":15003,"type":5,"num":2},{"bid":14001,"type":4,"num":2625}]</v>
      </c>
    </row>
    <row r="607" spans="1:12" x14ac:dyDescent="0.2">
      <c r="A607">
        <f t="shared" si="241"/>
        <v>21207</v>
      </c>
      <c r="B607">
        <f t="shared" si="240"/>
        <v>21208</v>
      </c>
      <c r="C607" t="s">
        <v>47</v>
      </c>
      <c r="D607">
        <f>VLOOKUP(MOD(A607,100),Sheet2!$G$2:$H$24,2,FALSE)*VLOOKUP(INT(MOD(A607,10000)/100),Sheet2!$L$2:$M$16,2,FALSE)</f>
        <v>7.4899999999999984</v>
      </c>
      <c r="E607">
        <v>7</v>
      </c>
      <c r="F607" s="1" t="str">
        <f t="shared" si="230"/>
        <v>[[50000,1],[50011,65]]</v>
      </c>
      <c r="G607">
        <f t="shared" si="230"/>
        <v>0.15</v>
      </c>
      <c r="H607" t="str">
        <f t="shared" si="243"/>
        <v>[80011,80012,80013,80014]</v>
      </c>
      <c r="I607">
        <v>1</v>
      </c>
      <c r="J607">
        <v>22</v>
      </c>
      <c r="K607">
        <f t="shared" si="242"/>
        <v>7</v>
      </c>
      <c r="L607" s="1" t="str">
        <f>Sheet1!L607</f>
        <v>[{"bid":15003,"type":5,"num":3},{"bid":16005,"type":6,"num":1},{"bid":14001,"type":4,"num":3375}]</v>
      </c>
    </row>
    <row r="608" spans="1:12" x14ac:dyDescent="0.2">
      <c r="A608">
        <f t="shared" si="241"/>
        <v>21208</v>
      </c>
      <c r="B608">
        <f t="shared" si="240"/>
        <v>21209</v>
      </c>
      <c r="C608" t="s">
        <v>48</v>
      </c>
      <c r="D608">
        <f>VLOOKUP(MOD(A608,100),Sheet2!$G$2:$H$24,2,FALSE)*VLOOKUP(INT(MOD(A608,10000)/100),Sheet2!$L$2:$M$16,2,FALSE)</f>
        <v>8.1549999999999994</v>
      </c>
      <c r="E608">
        <v>8</v>
      </c>
      <c r="F608" s="1" t="str">
        <f t="shared" si="230"/>
        <v>[[50012,39]]</v>
      </c>
      <c r="G608">
        <f t="shared" si="230"/>
        <v>0.25</v>
      </c>
      <c r="H608" t="str">
        <f t="shared" si="243"/>
        <v>[80011,80012,80013,80014]</v>
      </c>
      <c r="I608">
        <v>1</v>
      </c>
      <c r="J608">
        <v>22</v>
      </c>
      <c r="K608">
        <f t="shared" si="242"/>
        <v>8</v>
      </c>
      <c r="L608" s="1" t="str">
        <f>Sheet1!L608</f>
        <v>[{"bid":15003,"type":5,"num":4},{"bid":16005,"type":6,"num":1},{"bid":14001,"type":4,"num":4125}]</v>
      </c>
    </row>
    <row r="609" spans="1:12" x14ac:dyDescent="0.2">
      <c r="A609">
        <f t="shared" si="241"/>
        <v>21209</v>
      </c>
      <c r="B609">
        <f t="shared" si="240"/>
        <v>21210</v>
      </c>
      <c r="C609" t="s">
        <v>49</v>
      </c>
      <c r="D609">
        <f>VLOOKUP(MOD(A609,100),Sheet2!$G$2:$H$24,2,FALSE)*VLOOKUP(INT(MOD(A609,10000)/100),Sheet2!$L$2:$M$16,2,FALSE)</f>
        <v>8.8199999999999985</v>
      </c>
      <c r="E609">
        <v>9</v>
      </c>
      <c r="F609" s="1" t="str">
        <f t="shared" si="230"/>
        <v>[[50000,1],[50011,65]]</v>
      </c>
      <c r="G609">
        <f t="shared" si="230"/>
        <v>0.15</v>
      </c>
      <c r="H609" t="str">
        <f t="shared" si="243"/>
        <v>[80011,80012,80013,80014]</v>
      </c>
      <c r="I609">
        <v>1</v>
      </c>
      <c r="J609">
        <v>22</v>
      </c>
      <c r="K609">
        <f t="shared" si="242"/>
        <v>9</v>
      </c>
      <c r="L609" s="1" t="str">
        <f>Sheet1!L609</f>
        <v>[{"bid":15003,"type":5,"num":4},{"bid":16005,"type":6,"num":1},{"bid":14001,"type":4,"num":4875}]</v>
      </c>
    </row>
    <row r="610" spans="1:12" x14ac:dyDescent="0.2">
      <c r="A610">
        <f t="shared" si="241"/>
        <v>21210</v>
      </c>
      <c r="B610">
        <f t="shared" si="240"/>
        <v>21211</v>
      </c>
      <c r="C610" s="1" t="s">
        <v>50</v>
      </c>
      <c r="D610">
        <f>VLOOKUP(MOD(A610,100),Sheet2!$G$2:$H$24,2,FALSE)*VLOOKUP(INT(MOD(A610,10000)/100),Sheet2!$L$2:$M$16,2,FALSE)</f>
        <v>9.4849999999999977</v>
      </c>
      <c r="E610">
        <v>10</v>
      </c>
      <c r="F610" s="1" t="str">
        <f t="shared" si="230"/>
        <v>[[50012,39]]</v>
      </c>
      <c r="G610">
        <f t="shared" si="230"/>
        <v>0.25</v>
      </c>
      <c r="H610" t="str">
        <f t="shared" si="243"/>
        <v>[80011,80012,80013,80014]</v>
      </c>
      <c r="I610">
        <v>1</v>
      </c>
      <c r="J610">
        <v>22</v>
      </c>
      <c r="K610">
        <f t="shared" si="242"/>
        <v>10</v>
      </c>
      <c r="L610" s="1" t="str">
        <f>Sheet1!L610</f>
        <v>[{"bid":15003,"type":5,"num":5},{"bid":16005,"type":6,"num":1},{"bid":14001,"type":4,"num":5625}]</v>
      </c>
    </row>
    <row r="611" spans="1:12" x14ac:dyDescent="0.2">
      <c r="A611">
        <f t="shared" si="241"/>
        <v>21211</v>
      </c>
      <c r="B611">
        <f t="shared" si="240"/>
        <v>21212</v>
      </c>
      <c r="C611" s="1" t="s">
        <v>38</v>
      </c>
      <c r="D611">
        <f>VLOOKUP(MOD(A611,100),Sheet2!$G$2:$H$24,2,FALSE)*VLOOKUP(INT(MOD(A611,10000)/100),Sheet2!$L$2:$M$16,2,FALSE)</f>
        <v>10.149999999999999</v>
      </c>
      <c r="E611">
        <v>11</v>
      </c>
      <c r="F611" s="1" t="str">
        <f t="shared" si="230"/>
        <v>[[50000,2],[50013,45]]</v>
      </c>
      <c r="G611">
        <f t="shared" si="230"/>
        <v>0.25</v>
      </c>
      <c r="H611" t="str">
        <f t="shared" si="243"/>
        <v>[80011,80012,80013,80014]</v>
      </c>
      <c r="I611">
        <v>2</v>
      </c>
      <c r="J611">
        <v>50</v>
      </c>
      <c r="K611">
        <f>K610</f>
        <v>10</v>
      </c>
      <c r="L611" s="1" t="str">
        <f>Sheet1!L611</f>
        <v>[{"bid":15003,"type":5,"num":6},{"bid":16005,"type":6,"num":2},{"bid":14001,"type":4,"num":6375}]</v>
      </c>
    </row>
    <row r="612" spans="1:12" x14ac:dyDescent="0.2">
      <c r="A612">
        <f t="shared" si="241"/>
        <v>21212</v>
      </c>
      <c r="B612">
        <f t="shared" si="240"/>
        <v>21213</v>
      </c>
      <c r="C612" t="s">
        <v>51</v>
      </c>
      <c r="D612">
        <f>VLOOKUP(MOD(A612,100),Sheet2!$G$2:$H$24,2,FALSE)*VLOOKUP(INT(MOD(A612,10000)/100),Sheet2!$L$2:$M$16,2,FALSE)</f>
        <v>10.814999999999998</v>
      </c>
      <c r="E612">
        <v>12</v>
      </c>
      <c r="F612" s="1" t="str">
        <f t="shared" si="230"/>
        <v>[[50000,1],[50011,65]]</v>
      </c>
      <c r="G612">
        <f t="shared" si="230"/>
        <v>0.15</v>
      </c>
      <c r="H612" t="str">
        <f t="shared" si="243"/>
        <v>[80011,80012,80013,80014]</v>
      </c>
      <c r="I612">
        <v>1</v>
      </c>
      <c r="J612">
        <f>J601</f>
        <v>22</v>
      </c>
      <c r="K612">
        <f>K611+1</f>
        <v>11</v>
      </c>
      <c r="L612" s="1" t="str">
        <f>Sheet1!L612</f>
        <v>[{"bid":15003,"type":5,"num":7},{"bid":16005,"type":6,"num":2},{"bid":14001,"type":4,"num":7125}]</v>
      </c>
    </row>
    <row r="613" spans="1:12" x14ac:dyDescent="0.2">
      <c r="A613">
        <f t="shared" si="241"/>
        <v>21213</v>
      </c>
      <c r="B613">
        <f t="shared" si="240"/>
        <v>21214</v>
      </c>
      <c r="C613" t="s">
        <v>52</v>
      </c>
      <c r="D613">
        <f>VLOOKUP(MOD(A613,100),Sheet2!$G$2:$H$24,2,FALSE)*VLOOKUP(INT(MOD(A613,10000)/100),Sheet2!$L$2:$M$16,2,FALSE)</f>
        <v>11.479999999999997</v>
      </c>
      <c r="E613">
        <v>13</v>
      </c>
      <c r="F613" s="1" t="str">
        <f t="shared" si="230"/>
        <v>[[50012,39]]</v>
      </c>
      <c r="G613">
        <f t="shared" si="230"/>
        <v>0.25</v>
      </c>
      <c r="H613" t="str">
        <f t="shared" si="243"/>
        <v>[80011,80012,80013,80014]</v>
      </c>
      <c r="I613">
        <v>1</v>
      </c>
      <c r="J613">
        <f t="shared" ref="J613:J617" si="244">J602</f>
        <v>22</v>
      </c>
      <c r="K613">
        <f t="shared" ref="K613:K617" si="245">K612+1</f>
        <v>12</v>
      </c>
      <c r="L613" s="1" t="str">
        <f>Sheet1!L613</f>
        <v>[{"bid":15003,"type":5,"num":7},{"bid":16005,"type":6,"num":2},{"bid":14001,"type":4,"num":7875}]</v>
      </c>
    </row>
    <row r="614" spans="1:12" x14ac:dyDescent="0.2">
      <c r="A614">
        <f t="shared" si="241"/>
        <v>21214</v>
      </c>
      <c r="B614">
        <f t="shared" si="240"/>
        <v>21215</v>
      </c>
      <c r="C614" t="s">
        <v>53</v>
      </c>
      <c r="D614">
        <f>VLOOKUP(MOD(A614,100),Sheet2!$G$2:$H$24,2,FALSE)*VLOOKUP(INT(MOD(A614,10000)/100),Sheet2!$L$2:$M$16,2,FALSE)</f>
        <v>12.144999999999998</v>
      </c>
      <c r="E614">
        <v>14</v>
      </c>
      <c r="F614" s="1" t="str">
        <f t="shared" si="230"/>
        <v>[[50000,1],[50011,65]]</v>
      </c>
      <c r="G614">
        <f t="shared" si="230"/>
        <v>0.15</v>
      </c>
      <c r="H614" t="str">
        <f t="shared" si="243"/>
        <v>[80011,80012,80013,80014]</v>
      </c>
      <c r="I614">
        <v>1</v>
      </c>
      <c r="J614">
        <f t="shared" si="244"/>
        <v>22</v>
      </c>
      <c r="K614">
        <f t="shared" si="245"/>
        <v>13</v>
      </c>
      <c r="L614" s="1" t="str">
        <f>Sheet1!L614</f>
        <v>[{"bid":15003,"type":5,"num":8},{"bid":16005,"type":6,"num":3},{"bid":14001,"type":4,"num":8625}]</v>
      </c>
    </row>
    <row r="615" spans="1:12" x14ac:dyDescent="0.2">
      <c r="A615">
        <f t="shared" si="241"/>
        <v>21215</v>
      </c>
      <c r="B615">
        <f t="shared" si="240"/>
        <v>21216</v>
      </c>
      <c r="C615" t="s">
        <v>54</v>
      </c>
      <c r="D615">
        <f>VLOOKUP(MOD(A615,100),Sheet2!$G$2:$H$24,2,FALSE)*VLOOKUP(INT(MOD(A615,10000)/100),Sheet2!$L$2:$M$16,2,FALSE)</f>
        <v>12.809999999999997</v>
      </c>
      <c r="E615">
        <v>15</v>
      </c>
      <c r="F615" s="1" t="str">
        <f t="shared" si="230"/>
        <v>[[50012,39]]</v>
      </c>
      <c r="G615">
        <f t="shared" si="230"/>
        <v>0.25</v>
      </c>
      <c r="H615" t="str">
        <f t="shared" si="243"/>
        <v>[80011,80012,80013,80014]</v>
      </c>
      <c r="I615">
        <v>1</v>
      </c>
      <c r="J615">
        <f t="shared" si="244"/>
        <v>22</v>
      </c>
      <c r="K615">
        <f t="shared" si="245"/>
        <v>14</v>
      </c>
      <c r="L615" s="1" t="str">
        <f>Sheet1!L615</f>
        <v>[{"bid":15003,"type":5,"num":9},{"bid":16005,"type":6,"num":3},{"bid":14001,"type":4,"num":9375}]</v>
      </c>
    </row>
    <row r="616" spans="1:12" x14ac:dyDescent="0.2">
      <c r="A616">
        <f t="shared" si="241"/>
        <v>21216</v>
      </c>
      <c r="B616">
        <f t="shared" si="240"/>
        <v>21217</v>
      </c>
      <c r="C616" t="s">
        <v>55</v>
      </c>
      <c r="D616">
        <f>VLOOKUP(MOD(A616,100),Sheet2!$G$2:$H$24,2,FALSE)*VLOOKUP(INT(MOD(A616,10000)/100),Sheet2!$L$2:$M$16,2,FALSE)</f>
        <v>13.474999999999998</v>
      </c>
      <c r="E616">
        <v>16</v>
      </c>
      <c r="F616" s="1" t="str">
        <f t="shared" si="230"/>
        <v>[[50000,1],[50011,65]]</v>
      </c>
      <c r="G616">
        <f t="shared" si="230"/>
        <v>0.15</v>
      </c>
      <c r="H616" t="str">
        <f t="shared" si="243"/>
        <v>[80011,80012,80013,80014]</v>
      </c>
      <c r="I616">
        <v>1</v>
      </c>
      <c r="J616">
        <f t="shared" si="244"/>
        <v>22</v>
      </c>
      <c r="K616">
        <f t="shared" si="245"/>
        <v>15</v>
      </c>
      <c r="L616" s="1" t="str">
        <f>Sheet1!L616</f>
        <v>[{"bid":15003,"type":5,"num":10},{"bid":16005,"type":6,"num":3},{"bid":14001,"type":4,"num":10125}]</v>
      </c>
    </row>
    <row r="617" spans="1:12" x14ac:dyDescent="0.2">
      <c r="A617">
        <f t="shared" si="241"/>
        <v>21217</v>
      </c>
      <c r="B617">
        <f t="shared" si="240"/>
        <v>21218</v>
      </c>
      <c r="C617" s="1" t="s">
        <v>56</v>
      </c>
      <c r="D617">
        <f>VLOOKUP(MOD(A617,100),Sheet2!$G$2:$H$24,2,FALSE)*VLOOKUP(INT(MOD(A617,10000)/100),Sheet2!$L$2:$M$16,2,FALSE)</f>
        <v>14.139999999999997</v>
      </c>
      <c r="E617">
        <v>17</v>
      </c>
      <c r="F617" s="1" t="str">
        <f t="shared" si="230"/>
        <v>[[50012,39]]</v>
      </c>
      <c r="G617">
        <f t="shared" si="230"/>
        <v>0.25</v>
      </c>
      <c r="H617" t="str">
        <f t="shared" si="243"/>
        <v>[80011,80012,80013,80014]</v>
      </c>
      <c r="I617">
        <v>1</v>
      </c>
      <c r="J617">
        <f t="shared" si="244"/>
        <v>22</v>
      </c>
      <c r="K617">
        <f t="shared" si="245"/>
        <v>16</v>
      </c>
      <c r="L617" s="1" t="str">
        <f>Sheet1!L617</f>
        <v>[{"bid":15003,"type":5,"num":10},{"bid":16005,"type":6,"num":3},{"bid":14001,"type":4,"num":10875}]</v>
      </c>
    </row>
    <row r="618" spans="1:12" x14ac:dyDescent="0.2">
      <c r="A618">
        <f t="shared" si="241"/>
        <v>21218</v>
      </c>
      <c r="B618">
        <f t="shared" si="240"/>
        <v>21219</v>
      </c>
      <c r="C618" t="s">
        <v>37</v>
      </c>
      <c r="D618">
        <f>VLOOKUP(MOD(A618,100),Sheet2!$G$2:$H$24,2,FALSE)*VLOOKUP(INT(MOD(A618,10000)/100),Sheet2!$L$2:$M$16,2,FALSE)</f>
        <v>14.804999999999998</v>
      </c>
      <c r="E618">
        <v>18</v>
      </c>
      <c r="F618" s="1" t="str">
        <f t="shared" si="230"/>
        <v>[[50000,2],[50013,45]]</v>
      </c>
      <c r="G618">
        <f t="shared" si="230"/>
        <v>0.25</v>
      </c>
      <c r="H618" t="str">
        <f t="shared" si="243"/>
        <v>[80011,80012,80013,80014]</v>
      </c>
      <c r="I618">
        <v>2</v>
      </c>
      <c r="J618">
        <f>J611</f>
        <v>50</v>
      </c>
      <c r="K618">
        <f>K617</f>
        <v>16</v>
      </c>
      <c r="L618" s="1" t="str">
        <f>Sheet1!L618</f>
        <v>[{"bid":15003,"type":5,"num":11},{"bid":16005,"type":6,"num":4},{"bid":14001,"type":4,"num":11625}]</v>
      </c>
    </row>
    <row r="619" spans="1:12" x14ac:dyDescent="0.2">
      <c r="A619">
        <f t="shared" si="241"/>
        <v>21219</v>
      </c>
      <c r="B619">
        <f t="shared" si="240"/>
        <v>21220</v>
      </c>
      <c r="C619" s="1" t="s">
        <v>57</v>
      </c>
      <c r="D619">
        <f>VLOOKUP(MOD(A619,100),Sheet2!$G$2:$H$24,2,FALSE)*VLOOKUP(INT(MOD(A619,10000)/100),Sheet2!$L$2:$M$16,2,FALSE)</f>
        <v>15.469999999999999</v>
      </c>
      <c r="E619">
        <v>19</v>
      </c>
      <c r="F619" s="1" t="str">
        <f t="shared" si="230"/>
        <v>[[50000,1],[50011,65]]</v>
      </c>
      <c r="G619">
        <f t="shared" si="230"/>
        <v>0.15</v>
      </c>
      <c r="H619" t="str">
        <f t="shared" si="243"/>
        <v>[80011,80012,80013,80014]</v>
      </c>
      <c r="I619">
        <v>1</v>
      </c>
      <c r="J619">
        <f>J612</f>
        <v>22</v>
      </c>
      <c r="K619">
        <f>K618+1</f>
        <v>17</v>
      </c>
      <c r="L619" s="1" t="str">
        <f>Sheet1!L619</f>
        <v>[{"bid":15003,"type":5,"num":12},{"bid":16005,"type":6,"num":4},{"bid":14001,"type":4,"num":12375}]</v>
      </c>
    </row>
    <row r="620" spans="1:12" x14ac:dyDescent="0.2">
      <c r="A620">
        <f t="shared" si="241"/>
        <v>21220</v>
      </c>
      <c r="B620">
        <f t="shared" si="240"/>
        <v>21221</v>
      </c>
      <c r="C620" s="1" t="s">
        <v>58</v>
      </c>
      <c r="D620">
        <f>VLOOKUP(MOD(A620,100),Sheet2!$G$2:$H$24,2,FALSE)*VLOOKUP(INT(MOD(A620,10000)/100),Sheet2!$L$2:$M$16,2,FALSE)</f>
        <v>16.135000000000002</v>
      </c>
      <c r="E620">
        <v>20</v>
      </c>
      <c r="F620" s="1" t="str">
        <f t="shared" si="230"/>
        <v>[[50012,39]]</v>
      </c>
      <c r="G620">
        <f t="shared" si="230"/>
        <v>0.25</v>
      </c>
      <c r="H620" t="str">
        <f t="shared" si="243"/>
        <v>[80011,80012,80013,80014]</v>
      </c>
      <c r="I620">
        <v>1</v>
      </c>
      <c r="J620">
        <f>J613</f>
        <v>22</v>
      </c>
      <c r="K620">
        <f t="shared" ref="K620:K622" si="246">K619+1</f>
        <v>18</v>
      </c>
      <c r="L620" s="1" t="str">
        <f>Sheet1!L620</f>
        <v>[{"bid":15003,"type":5,"num":13},{"bid":16005,"type":6,"num":4},{"bid":14001,"type":4,"num":13125}]</v>
      </c>
    </row>
    <row r="621" spans="1:12" x14ac:dyDescent="0.2">
      <c r="A621">
        <f t="shared" si="241"/>
        <v>21221</v>
      </c>
      <c r="B621">
        <f t="shared" si="240"/>
        <v>21222</v>
      </c>
      <c r="C621" s="1" t="s">
        <v>59</v>
      </c>
      <c r="D621">
        <f>VLOOKUP(MOD(A621,100),Sheet2!$G$2:$H$24,2,FALSE)*VLOOKUP(INT(MOD(A621,10000)/100),Sheet2!$L$2:$M$16,2,FALSE)</f>
        <v>16.800000000000004</v>
      </c>
      <c r="E621">
        <v>21</v>
      </c>
      <c r="F621" s="1" t="str">
        <f t="shared" si="230"/>
        <v>[[50000,1],[50011,65]]</v>
      </c>
      <c r="G621">
        <f t="shared" si="230"/>
        <v>0.15</v>
      </c>
      <c r="H621" t="str">
        <f t="shared" si="243"/>
        <v>[80011,80012,80013,80014]</v>
      </c>
      <c r="I621">
        <v>1</v>
      </c>
      <c r="J621">
        <f>J614</f>
        <v>22</v>
      </c>
      <c r="K621">
        <f t="shared" si="246"/>
        <v>19</v>
      </c>
      <c r="L621" s="1" t="str">
        <f>Sheet1!L621</f>
        <v>[{"bid":15003,"type":5,"num":13},{"bid":16005,"type":6,"num":4},{"bid":14001,"type":4,"num":13875}]</v>
      </c>
    </row>
    <row r="622" spans="1:12" x14ac:dyDescent="0.2">
      <c r="A622">
        <f t="shared" si="241"/>
        <v>21222</v>
      </c>
      <c r="B622">
        <f t="shared" si="240"/>
        <v>21223</v>
      </c>
      <c r="C622" s="1" t="s">
        <v>60</v>
      </c>
      <c r="D622">
        <f>VLOOKUP(MOD(A622,100),Sheet2!$G$2:$H$24,2,FALSE)*VLOOKUP(INT(MOD(A622,10000)/100),Sheet2!$L$2:$M$16,2,FALSE)</f>
        <v>17.465000000000003</v>
      </c>
      <c r="E622">
        <v>22</v>
      </c>
      <c r="F622" s="1" t="str">
        <f t="shared" si="230"/>
        <v>[[50012,39]]</v>
      </c>
      <c r="G622">
        <f t="shared" si="230"/>
        <v>0.25</v>
      </c>
      <c r="H622" t="str">
        <f t="shared" si="243"/>
        <v>[80011,80012,80013,80014]</v>
      </c>
      <c r="I622">
        <v>1</v>
      </c>
      <c r="J622">
        <f>J615</f>
        <v>22</v>
      </c>
      <c r="K622">
        <f t="shared" si="246"/>
        <v>20</v>
      </c>
      <c r="L622" s="1" t="str">
        <f>Sheet1!L622</f>
        <v>[{"bid":15003,"type":5,"num":14},{"bid":16005,"type":6,"num":5},{"bid":14001,"type":4,"num":14625}]</v>
      </c>
    </row>
    <row r="623" spans="1:12" x14ac:dyDescent="0.2">
      <c r="A623">
        <f t="shared" si="241"/>
        <v>21223</v>
      </c>
      <c r="B623">
        <v>-1</v>
      </c>
      <c r="C623" t="s">
        <v>37</v>
      </c>
      <c r="D623">
        <f>VLOOKUP(MOD(A623,100),Sheet2!$G$2:$H$24,2,FALSE)*VLOOKUP(INT(MOD(A623,10000)/100),Sheet2!$L$2:$M$16,2,FALSE)</f>
        <v>18.130000000000006</v>
      </c>
      <c r="E623">
        <v>23</v>
      </c>
      <c r="F623" s="1" t="str">
        <f t="shared" si="230"/>
        <v>[[50000,2],[50013,45]]</v>
      </c>
      <c r="G623">
        <f t="shared" si="230"/>
        <v>0.25</v>
      </c>
      <c r="H623" t="str">
        <f t="shared" si="243"/>
        <v>[80011,80012,80013,80014]</v>
      </c>
      <c r="I623">
        <v>2</v>
      </c>
      <c r="J623">
        <f>J618</f>
        <v>50</v>
      </c>
      <c r="K623">
        <f>K622</f>
        <v>20</v>
      </c>
      <c r="L623" s="1" t="str">
        <f>Sheet1!L623</f>
        <v>[{"bid":15003,"type":5,"num":15},{"bid":16005,"type":6,"num":5},{"bid":14001,"type":4,"num":15000}]</v>
      </c>
    </row>
    <row r="624" spans="1:12" s="2" customFormat="1" x14ac:dyDescent="0.2">
      <c r="A624" s="2">
        <f>A601+100</f>
        <v>21301</v>
      </c>
      <c r="B624" s="2">
        <f>A624+1</f>
        <v>21302</v>
      </c>
      <c r="C624" s="2" t="s">
        <v>41</v>
      </c>
      <c r="D624">
        <f>VLOOKUP(MOD(A624,100),Sheet2!$G$2:$H$24,2,FALSE)*VLOOKUP(INT(MOD(A624,10000)/100),Sheet2!$L$2:$M$16,2,FALSE)</f>
        <v>4</v>
      </c>
      <c r="E624" s="2">
        <v>1</v>
      </c>
      <c r="F624" s="3" t="str">
        <f t="shared" si="230"/>
        <v>[[50000,1],[50011,65]]</v>
      </c>
      <c r="G624">
        <f t="shared" si="230"/>
        <v>0.15</v>
      </c>
      <c r="H624" s="2" t="str">
        <f t="shared" si="243"/>
        <v>[80011,80012,80013,80014]</v>
      </c>
      <c r="I624" s="2">
        <v>1</v>
      </c>
      <c r="J624" s="2">
        <v>22</v>
      </c>
      <c r="K624" s="2">
        <v>1</v>
      </c>
      <c r="L624" s="1" t="str">
        <f>Sheet1!L624</f>
        <v>[]</v>
      </c>
    </row>
    <row r="625" spans="1:12" s="2" customFormat="1" x14ac:dyDescent="0.2">
      <c r="A625" s="2">
        <f>A624+1</f>
        <v>21302</v>
      </c>
      <c r="B625" s="2">
        <f t="shared" ref="B625:B645" si="247">A625+1</f>
        <v>21303</v>
      </c>
      <c r="C625" s="2" t="s">
        <v>42</v>
      </c>
      <c r="D625">
        <f>VLOOKUP(MOD(A625,100),Sheet2!$G$2:$H$24,2,FALSE)*VLOOKUP(INT(MOD(A625,10000)/100),Sheet2!$L$2:$M$16,2,FALSE)</f>
        <v>4.76</v>
      </c>
      <c r="E625" s="2">
        <v>2</v>
      </c>
      <c r="F625" s="3" t="str">
        <f t="shared" si="230"/>
        <v>[[50012,39]]</v>
      </c>
      <c r="G625">
        <f t="shared" si="230"/>
        <v>0.25</v>
      </c>
      <c r="H625" s="2" t="str">
        <f t="shared" si="243"/>
        <v>[80011,80012,80013,80014]</v>
      </c>
      <c r="I625" s="2">
        <v>1</v>
      </c>
      <c r="J625" s="2">
        <v>22</v>
      </c>
      <c r="K625" s="2">
        <f>K624+1</f>
        <v>2</v>
      </c>
      <c r="L625" s="1" t="str">
        <f>Sheet1!L625</f>
        <v>[{"bid":14001,"type":4,"num":400}]</v>
      </c>
    </row>
    <row r="626" spans="1:12" s="2" customFormat="1" x14ac:dyDescent="0.2">
      <c r="A626" s="2">
        <f t="shared" ref="A626:A646" si="248">A625+1</f>
        <v>21303</v>
      </c>
      <c r="B626" s="2">
        <f t="shared" si="247"/>
        <v>21304</v>
      </c>
      <c r="C626" s="2" t="s">
        <v>43</v>
      </c>
      <c r="D626">
        <f>VLOOKUP(MOD(A626,100),Sheet2!$G$2:$H$24,2,FALSE)*VLOOKUP(INT(MOD(A626,10000)/100),Sheet2!$L$2:$M$16,2,FALSE)</f>
        <v>5.52</v>
      </c>
      <c r="E626" s="2">
        <v>3</v>
      </c>
      <c r="F626" s="3" t="str">
        <f t="shared" si="230"/>
        <v>[[50000,1],[50011,65]]</v>
      </c>
      <c r="G626">
        <f t="shared" si="230"/>
        <v>0.15</v>
      </c>
      <c r="H626" s="2" t="str">
        <f t="shared" si="243"/>
        <v>[80011,80012,80013,80014]</v>
      </c>
      <c r="I626" s="2">
        <v>1</v>
      </c>
      <c r="J626" s="2">
        <v>22</v>
      </c>
      <c r="K626" s="2">
        <f t="shared" ref="K626:K633" si="249">K625+1</f>
        <v>3</v>
      </c>
      <c r="L626" s="1" t="str">
        <f>Sheet1!L626</f>
        <v>[{"bid":14001,"type":4,"num":800}]</v>
      </c>
    </row>
    <row r="627" spans="1:12" s="2" customFormat="1" x14ac:dyDescent="0.2">
      <c r="A627" s="2">
        <f t="shared" si="248"/>
        <v>21304</v>
      </c>
      <c r="B627" s="2">
        <f t="shared" si="247"/>
        <v>21305</v>
      </c>
      <c r="C627" s="2" t="s">
        <v>44</v>
      </c>
      <c r="D627">
        <f>VLOOKUP(MOD(A627,100),Sheet2!$G$2:$H$24,2,FALSE)*VLOOKUP(INT(MOD(A627,10000)/100),Sheet2!$L$2:$M$16,2,FALSE)</f>
        <v>6.2799999999999994</v>
      </c>
      <c r="E627" s="2">
        <v>4</v>
      </c>
      <c r="F627" s="3" t="str">
        <f t="shared" si="230"/>
        <v>[[50012,39]]</v>
      </c>
      <c r="G627">
        <f t="shared" si="230"/>
        <v>0.25</v>
      </c>
      <c r="H627" s="2" t="str">
        <f t="shared" si="243"/>
        <v>[80011,80012,80013,80014]</v>
      </c>
      <c r="I627" s="2">
        <v>1</v>
      </c>
      <c r="J627" s="2">
        <v>22</v>
      </c>
      <c r="K627" s="2">
        <f t="shared" si="249"/>
        <v>4</v>
      </c>
      <c r="L627" s="1" t="str">
        <f>Sheet1!L627</f>
        <v>[{"bid":15003,"type":5,"num":1},{"bid":14001,"type":4,"num":1200}]</v>
      </c>
    </row>
    <row r="628" spans="1:12" s="2" customFormat="1" x14ac:dyDescent="0.2">
      <c r="A628" s="2">
        <f t="shared" si="248"/>
        <v>21305</v>
      </c>
      <c r="B628" s="2">
        <f t="shared" si="247"/>
        <v>21306</v>
      </c>
      <c r="C628" s="2" t="s">
        <v>45</v>
      </c>
      <c r="D628">
        <f>VLOOKUP(MOD(A628,100),Sheet2!$G$2:$H$24,2,FALSE)*VLOOKUP(INT(MOD(A628,10000)/100),Sheet2!$L$2:$M$16,2,FALSE)</f>
        <v>7.0399999999999991</v>
      </c>
      <c r="E628" s="2">
        <v>5</v>
      </c>
      <c r="F628" s="3" t="str">
        <f t="shared" ref="F628:G691" si="250">F605</f>
        <v>[[50000,1],[50011,65]]</v>
      </c>
      <c r="G628">
        <f t="shared" si="250"/>
        <v>0.15</v>
      </c>
      <c r="H628" s="2" t="str">
        <f t="shared" si="243"/>
        <v>[80011,80012,80013,80014]</v>
      </c>
      <c r="I628" s="2">
        <v>1</v>
      </c>
      <c r="J628" s="2">
        <v>22</v>
      </c>
      <c r="K628" s="2">
        <f t="shared" si="249"/>
        <v>5</v>
      </c>
      <c r="L628" s="1" t="str">
        <f>Sheet1!L628</f>
        <v>[{"bid":15003,"type":5,"num":2},{"bid":14001,"type":4,"num":2000}]</v>
      </c>
    </row>
    <row r="629" spans="1:12" s="2" customFormat="1" x14ac:dyDescent="0.2">
      <c r="A629" s="2">
        <f t="shared" si="248"/>
        <v>21306</v>
      </c>
      <c r="B629" s="2">
        <f t="shared" si="247"/>
        <v>21307</v>
      </c>
      <c r="C629" s="2" t="s">
        <v>46</v>
      </c>
      <c r="D629">
        <f>VLOOKUP(MOD(A629,100),Sheet2!$G$2:$H$24,2,FALSE)*VLOOKUP(INT(MOD(A629,10000)/100),Sheet2!$L$2:$M$16,2,FALSE)</f>
        <v>7.7999999999999989</v>
      </c>
      <c r="E629" s="2">
        <v>6</v>
      </c>
      <c r="F629" s="3" t="str">
        <f t="shared" si="250"/>
        <v>[[50012,39]]</v>
      </c>
      <c r="G629">
        <f t="shared" si="250"/>
        <v>0.25</v>
      </c>
      <c r="H629" s="2" t="str">
        <f t="shared" si="243"/>
        <v>[80011,80012,80013,80014]</v>
      </c>
      <c r="I629" s="2">
        <v>1</v>
      </c>
      <c r="J629" s="2">
        <v>22</v>
      </c>
      <c r="K629" s="2">
        <f t="shared" si="249"/>
        <v>6</v>
      </c>
      <c r="L629" s="1" t="str">
        <f>Sheet1!L629</f>
        <v>[{"bid":15003,"type":5,"num":2},{"bid":14001,"type":4,"num":2800}]</v>
      </c>
    </row>
    <row r="630" spans="1:12" s="2" customFormat="1" x14ac:dyDescent="0.2">
      <c r="A630" s="2">
        <f t="shared" si="248"/>
        <v>21307</v>
      </c>
      <c r="B630" s="2">
        <f t="shared" si="247"/>
        <v>21308</v>
      </c>
      <c r="C630" s="2" t="s">
        <v>47</v>
      </c>
      <c r="D630">
        <f>VLOOKUP(MOD(A630,100),Sheet2!$G$2:$H$24,2,FALSE)*VLOOKUP(INT(MOD(A630,10000)/100),Sheet2!$L$2:$M$16,2,FALSE)</f>
        <v>8.5599999999999987</v>
      </c>
      <c r="E630" s="2">
        <v>7</v>
      </c>
      <c r="F630" s="3" t="str">
        <f t="shared" si="250"/>
        <v>[[50000,1],[50011,65]]</v>
      </c>
      <c r="G630">
        <f t="shared" si="250"/>
        <v>0.15</v>
      </c>
      <c r="H630" s="2" t="str">
        <f t="shared" si="243"/>
        <v>[80011,80012,80013,80014]</v>
      </c>
      <c r="I630" s="2">
        <v>1</v>
      </c>
      <c r="J630" s="2">
        <v>22</v>
      </c>
      <c r="K630" s="2">
        <f t="shared" si="249"/>
        <v>7</v>
      </c>
      <c r="L630" s="1" t="str">
        <f>Sheet1!L630</f>
        <v>[{"bid":15003,"type":5,"num":3},{"bid":16005,"type":6,"num":1},{"bid":14001,"type":4,"num":3600}]</v>
      </c>
    </row>
    <row r="631" spans="1:12" s="2" customFormat="1" x14ac:dyDescent="0.2">
      <c r="A631" s="2">
        <f t="shared" si="248"/>
        <v>21308</v>
      </c>
      <c r="B631" s="2">
        <f t="shared" si="247"/>
        <v>21309</v>
      </c>
      <c r="C631" s="2" t="s">
        <v>48</v>
      </c>
      <c r="D631">
        <f>VLOOKUP(MOD(A631,100),Sheet2!$G$2:$H$24,2,FALSE)*VLOOKUP(INT(MOD(A631,10000)/100),Sheet2!$L$2:$M$16,2,FALSE)</f>
        <v>9.3199999999999985</v>
      </c>
      <c r="E631" s="2">
        <v>8</v>
      </c>
      <c r="F631" s="3" t="str">
        <f t="shared" si="250"/>
        <v>[[50012,39]]</v>
      </c>
      <c r="G631">
        <f t="shared" si="250"/>
        <v>0.25</v>
      </c>
      <c r="H631" s="2" t="str">
        <f t="shared" si="243"/>
        <v>[80011,80012,80013,80014]</v>
      </c>
      <c r="I631" s="2">
        <v>1</v>
      </c>
      <c r="J631" s="2">
        <v>22</v>
      </c>
      <c r="K631" s="2">
        <f t="shared" si="249"/>
        <v>8</v>
      </c>
      <c r="L631" s="1" t="str">
        <f>Sheet1!L631</f>
        <v>[{"bid":15003,"type":5,"num":4},{"bid":16005,"type":6,"num":1},{"bid":14001,"type":4,"num":4400}]</v>
      </c>
    </row>
    <row r="632" spans="1:12" s="2" customFormat="1" x14ac:dyDescent="0.2">
      <c r="A632" s="2">
        <f t="shared" si="248"/>
        <v>21309</v>
      </c>
      <c r="B632" s="2">
        <f t="shared" si="247"/>
        <v>21310</v>
      </c>
      <c r="C632" s="2" t="s">
        <v>49</v>
      </c>
      <c r="D632">
        <f>VLOOKUP(MOD(A632,100),Sheet2!$G$2:$H$24,2,FALSE)*VLOOKUP(INT(MOD(A632,10000)/100),Sheet2!$L$2:$M$16,2,FALSE)</f>
        <v>10.079999999999998</v>
      </c>
      <c r="E632" s="2">
        <v>9</v>
      </c>
      <c r="F632" s="3" t="str">
        <f t="shared" si="250"/>
        <v>[[50000,1],[50011,65]]</v>
      </c>
      <c r="G632">
        <f t="shared" si="250"/>
        <v>0.15</v>
      </c>
      <c r="H632" s="2" t="str">
        <f t="shared" si="243"/>
        <v>[80011,80012,80013,80014]</v>
      </c>
      <c r="I632" s="2">
        <v>1</v>
      </c>
      <c r="J632" s="2">
        <v>22</v>
      </c>
      <c r="K632" s="2">
        <f t="shared" si="249"/>
        <v>9</v>
      </c>
      <c r="L632" s="1" t="str">
        <f>Sheet1!L632</f>
        <v>[{"bid":15003,"type":5,"num":5},{"bid":16005,"type":6,"num":1},{"bid":14001,"type":4,"num":5200}]</v>
      </c>
    </row>
    <row r="633" spans="1:12" s="2" customFormat="1" x14ac:dyDescent="0.2">
      <c r="A633" s="2">
        <f t="shared" si="248"/>
        <v>21310</v>
      </c>
      <c r="B633" s="2">
        <f t="shared" si="247"/>
        <v>21311</v>
      </c>
      <c r="C633" s="3" t="s">
        <v>50</v>
      </c>
      <c r="D633">
        <f>VLOOKUP(MOD(A633,100),Sheet2!$G$2:$H$24,2,FALSE)*VLOOKUP(INT(MOD(A633,10000)/100),Sheet2!$L$2:$M$16,2,FALSE)</f>
        <v>10.839999999999998</v>
      </c>
      <c r="E633" s="2">
        <v>10</v>
      </c>
      <c r="F633" s="3" t="str">
        <f t="shared" si="250"/>
        <v>[[50012,39]]</v>
      </c>
      <c r="G633">
        <f t="shared" si="250"/>
        <v>0.25</v>
      </c>
      <c r="H633" s="2" t="str">
        <f t="shared" si="243"/>
        <v>[80011,80012,80013,80014]</v>
      </c>
      <c r="I633" s="2">
        <v>1</v>
      </c>
      <c r="J633" s="2">
        <v>22</v>
      </c>
      <c r="K633" s="2">
        <f t="shared" si="249"/>
        <v>10</v>
      </c>
      <c r="L633" s="1" t="str">
        <f>Sheet1!L633</f>
        <v>[{"bid":15003,"type":5,"num":6},{"bid":16005,"type":6,"num":2},{"bid":14001,"type":4,"num":6000}]</v>
      </c>
    </row>
    <row r="634" spans="1:12" s="2" customFormat="1" x14ac:dyDescent="0.2">
      <c r="A634" s="2">
        <f t="shared" si="248"/>
        <v>21311</v>
      </c>
      <c r="B634" s="2">
        <f t="shared" si="247"/>
        <v>21312</v>
      </c>
      <c r="C634" s="3" t="s">
        <v>38</v>
      </c>
      <c r="D634">
        <f>VLOOKUP(MOD(A634,100),Sheet2!$G$2:$H$24,2,FALSE)*VLOOKUP(INT(MOD(A634,10000)/100),Sheet2!$L$2:$M$16,2,FALSE)</f>
        <v>11.599999999999998</v>
      </c>
      <c r="E634" s="2">
        <v>11</v>
      </c>
      <c r="F634" s="3" t="str">
        <f t="shared" si="250"/>
        <v>[[50000,2],[50013,45]]</v>
      </c>
      <c r="G634">
        <f t="shared" si="250"/>
        <v>0.25</v>
      </c>
      <c r="H634" s="2" t="str">
        <f t="shared" si="243"/>
        <v>[80011,80012,80013,80014]</v>
      </c>
      <c r="I634" s="2">
        <v>2</v>
      </c>
      <c r="J634" s="2">
        <v>50</v>
      </c>
      <c r="K634" s="2">
        <f>K633</f>
        <v>10</v>
      </c>
      <c r="L634" s="1" t="str">
        <f>Sheet1!L634</f>
        <v>[{"bid":15003,"type":5,"num":6},{"bid":16005,"type":6,"num":2},{"bid":14001,"type":4,"num":6800}]</v>
      </c>
    </row>
    <row r="635" spans="1:12" s="2" customFormat="1" x14ac:dyDescent="0.2">
      <c r="A635" s="2">
        <f t="shared" si="248"/>
        <v>21312</v>
      </c>
      <c r="B635" s="2">
        <f t="shared" si="247"/>
        <v>21313</v>
      </c>
      <c r="C635" s="2" t="s">
        <v>51</v>
      </c>
      <c r="D635">
        <f>VLOOKUP(MOD(A635,100),Sheet2!$G$2:$H$24,2,FALSE)*VLOOKUP(INT(MOD(A635,10000)/100),Sheet2!$L$2:$M$16,2,FALSE)</f>
        <v>12.359999999999998</v>
      </c>
      <c r="E635" s="2">
        <v>12</v>
      </c>
      <c r="F635" s="3" t="str">
        <f t="shared" si="250"/>
        <v>[[50000,1],[50011,65]]</v>
      </c>
      <c r="G635">
        <f t="shared" si="250"/>
        <v>0.15</v>
      </c>
      <c r="H635" s="2" t="str">
        <f t="shared" si="243"/>
        <v>[80011,80012,80013,80014]</v>
      </c>
      <c r="I635" s="2">
        <v>1</v>
      </c>
      <c r="J635" s="2">
        <f>J624</f>
        <v>22</v>
      </c>
      <c r="K635" s="2">
        <f>K634+1</f>
        <v>11</v>
      </c>
      <c r="L635" s="1" t="str">
        <f>Sheet1!L635</f>
        <v>[{"bid":15003,"type":5,"num":7},{"bid":16005,"type":6,"num":2},{"bid":14001,"type":4,"num":7600}]</v>
      </c>
    </row>
    <row r="636" spans="1:12" s="2" customFormat="1" x14ac:dyDescent="0.2">
      <c r="A636" s="2">
        <f t="shared" si="248"/>
        <v>21313</v>
      </c>
      <c r="B636" s="2">
        <f t="shared" si="247"/>
        <v>21314</v>
      </c>
      <c r="C636" s="2" t="s">
        <v>52</v>
      </c>
      <c r="D636">
        <f>VLOOKUP(MOD(A636,100),Sheet2!$G$2:$H$24,2,FALSE)*VLOOKUP(INT(MOD(A636,10000)/100),Sheet2!$L$2:$M$16,2,FALSE)</f>
        <v>13.119999999999997</v>
      </c>
      <c r="E636" s="2">
        <v>13</v>
      </c>
      <c r="F636" s="3" t="str">
        <f t="shared" si="250"/>
        <v>[[50012,39]]</v>
      </c>
      <c r="G636">
        <f t="shared" si="250"/>
        <v>0.25</v>
      </c>
      <c r="H636" s="2" t="str">
        <f t="shared" si="243"/>
        <v>[80011,80012,80013,80014]</v>
      </c>
      <c r="I636" s="2">
        <v>1</v>
      </c>
      <c r="J636" s="2">
        <f t="shared" ref="J636:J640" si="251">J625</f>
        <v>22</v>
      </c>
      <c r="K636" s="2">
        <f t="shared" ref="K636:K640" si="252">K635+1</f>
        <v>12</v>
      </c>
      <c r="L636" s="1" t="str">
        <f>Sheet1!L636</f>
        <v>[{"bid":15003,"type":5,"num":8},{"bid":16005,"type":6,"num":2},{"bid":14001,"type":4,"num":8400}]</v>
      </c>
    </row>
    <row r="637" spans="1:12" s="2" customFormat="1" x14ac:dyDescent="0.2">
      <c r="A637" s="2">
        <f t="shared" si="248"/>
        <v>21314</v>
      </c>
      <c r="B637" s="2">
        <f t="shared" si="247"/>
        <v>21315</v>
      </c>
      <c r="C637" s="2" t="s">
        <v>53</v>
      </c>
      <c r="D637">
        <f>VLOOKUP(MOD(A637,100),Sheet2!$G$2:$H$24,2,FALSE)*VLOOKUP(INT(MOD(A637,10000)/100),Sheet2!$L$2:$M$16,2,FALSE)</f>
        <v>13.879999999999997</v>
      </c>
      <c r="E637" s="2">
        <v>14</v>
      </c>
      <c r="F637" s="3" t="str">
        <f t="shared" si="250"/>
        <v>[[50000,1],[50011,65]]</v>
      </c>
      <c r="G637">
        <f t="shared" si="250"/>
        <v>0.15</v>
      </c>
      <c r="H637" s="2" t="str">
        <f t="shared" si="243"/>
        <v>[80011,80012,80013,80014]</v>
      </c>
      <c r="I637" s="2">
        <v>1</v>
      </c>
      <c r="J637" s="2">
        <f t="shared" si="251"/>
        <v>22</v>
      </c>
      <c r="K637" s="2">
        <f t="shared" si="252"/>
        <v>13</v>
      </c>
      <c r="L637" s="1" t="str">
        <f>Sheet1!L637</f>
        <v>[{"bid":15003,"type":5,"num":9},{"bid":16005,"type":6,"num":3},{"bid":14001,"type":4,"num":9200}]</v>
      </c>
    </row>
    <row r="638" spans="1:12" s="2" customFormat="1" x14ac:dyDescent="0.2">
      <c r="A638" s="2">
        <f t="shared" si="248"/>
        <v>21315</v>
      </c>
      <c r="B638" s="2">
        <f t="shared" si="247"/>
        <v>21316</v>
      </c>
      <c r="C638" s="2" t="s">
        <v>54</v>
      </c>
      <c r="D638">
        <f>VLOOKUP(MOD(A638,100),Sheet2!$G$2:$H$24,2,FALSE)*VLOOKUP(INT(MOD(A638,10000)/100),Sheet2!$L$2:$M$16,2,FALSE)</f>
        <v>14.639999999999997</v>
      </c>
      <c r="E638" s="2">
        <v>15</v>
      </c>
      <c r="F638" s="3" t="str">
        <f t="shared" si="250"/>
        <v>[[50012,39]]</v>
      </c>
      <c r="G638">
        <f t="shared" si="250"/>
        <v>0.25</v>
      </c>
      <c r="H638" s="2" t="str">
        <f t="shared" si="243"/>
        <v>[80011,80012,80013,80014]</v>
      </c>
      <c r="I638" s="2">
        <v>1</v>
      </c>
      <c r="J638" s="2">
        <f t="shared" si="251"/>
        <v>22</v>
      </c>
      <c r="K638" s="2">
        <f t="shared" si="252"/>
        <v>14</v>
      </c>
      <c r="L638" s="1" t="str">
        <f>Sheet1!L638</f>
        <v>[{"bid":15003,"type":5,"num":10},{"bid":16005,"type":6,"num":3},{"bid":14001,"type":4,"num":10000}]</v>
      </c>
    </row>
    <row r="639" spans="1:12" s="2" customFormat="1" x14ac:dyDescent="0.2">
      <c r="A639" s="2">
        <f t="shared" si="248"/>
        <v>21316</v>
      </c>
      <c r="B639" s="2">
        <f t="shared" si="247"/>
        <v>21317</v>
      </c>
      <c r="C639" s="2" t="s">
        <v>55</v>
      </c>
      <c r="D639">
        <f>VLOOKUP(MOD(A639,100),Sheet2!$G$2:$H$24,2,FALSE)*VLOOKUP(INT(MOD(A639,10000)/100),Sheet2!$L$2:$M$16,2,FALSE)</f>
        <v>15.399999999999997</v>
      </c>
      <c r="E639" s="2">
        <v>16</v>
      </c>
      <c r="F639" s="3" t="str">
        <f t="shared" si="250"/>
        <v>[[50000,1],[50011,65]]</v>
      </c>
      <c r="G639">
        <f t="shared" si="250"/>
        <v>0.15</v>
      </c>
      <c r="H639" s="2" t="str">
        <f t="shared" si="243"/>
        <v>[80011,80012,80013,80014]</v>
      </c>
      <c r="I639" s="2">
        <v>1</v>
      </c>
      <c r="J639" s="2">
        <f t="shared" si="251"/>
        <v>22</v>
      </c>
      <c r="K639" s="2">
        <f t="shared" si="252"/>
        <v>15</v>
      </c>
      <c r="L639" s="1" t="str">
        <f>Sheet1!L639</f>
        <v>[{"bid":15003,"type":5,"num":10},{"bid":16005,"type":6,"num":3},{"bid":14001,"type":4,"num":10800}]</v>
      </c>
    </row>
    <row r="640" spans="1:12" s="2" customFormat="1" x14ac:dyDescent="0.2">
      <c r="A640" s="2">
        <f t="shared" si="248"/>
        <v>21317</v>
      </c>
      <c r="B640" s="2">
        <f t="shared" si="247"/>
        <v>21318</v>
      </c>
      <c r="C640" s="3" t="s">
        <v>56</v>
      </c>
      <c r="D640">
        <f>VLOOKUP(MOD(A640,100),Sheet2!$G$2:$H$24,2,FALSE)*VLOOKUP(INT(MOD(A640,10000)/100),Sheet2!$L$2:$M$16,2,FALSE)</f>
        <v>16.159999999999997</v>
      </c>
      <c r="E640" s="2">
        <v>17</v>
      </c>
      <c r="F640" s="3" t="str">
        <f t="shared" si="250"/>
        <v>[[50012,39]]</v>
      </c>
      <c r="G640">
        <f t="shared" si="250"/>
        <v>0.25</v>
      </c>
      <c r="H640" s="2" t="str">
        <f t="shared" si="243"/>
        <v>[80011,80012,80013,80014]</v>
      </c>
      <c r="I640" s="2">
        <v>1</v>
      </c>
      <c r="J640" s="2">
        <f t="shared" si="251"/>
        <v>22</v>
      </c>
      <c r="K640" s="2">
        <f t="shared" si="252"/>
        <v>16</v>
      </c>
      <c r="L640" s="1" t="str">
        <f>Sheet1!L640</f>
        <v>[{"bid":15003,"type":5,"num":11},{"bid":16005,"type":6,"num":4},{"bid":14001,"type":4,"num":11600}]</v>
      </c>
    </row>
    <row r="641" spans="1:12" s="2" customFormat="1" x14ac:dyDescent="0.2">
      <c r="A641" s="2">
        <f t="shared" si="248"/>
        <v>21318</v>
      </c>
      <c r="B641" s="2">
        <f t="shared" si="247"/>
        <v>21319</v>
      </c>
      <c r="C641" s="2" t="s">
        <v>37</v>
      </c>
      <c r="D641">
        <f>VLOOKUP(MOD(A641,100),Sheet2!$G$2:$H$24,2,FALSE)*VLOOKUP(INT(MOD(A641,10000)/100),Sheet2!$L$2:$M$16,2,FALSE)</f>
        <v>16.919999999999998</v>
      </c>
      <c r="E641" s="2">
        <v>18</v>
      </c>
      <c r="F641" s="3" t="str">
        <f t="shared" si="250"/>
        <v>[[50000,2],[50013,45]]</v>
      </c>
      <c r="G641">
        <f t="shared" si="250"/>
        <v>0.25</v>
      </c>
      <c r="H641" s="2" t="str">
        <f t="shared" si="243"/>
        <v>[80011,80012,80013,80014]</v>
      </c>
      <c r="I641" s="2">
        <v>2</v>
      </c>
      <c r="J641" s="2">
        <f>J634</f>
        <v>50</v>
      </c>
      <c r="K641" s="2">
        <f>K640</f>
        <v>16</v>
      </c>
      <c r="L641" s="1" t="str">
        <f>Sheet1!L641</f>
        <v>[{"bid":15003,"type":5,"num":12},{"bid":16005,"type":6,"num":4},{"bid":14001,"type":4,"num":12400}]</v>
      </c>
    </row>
    <row r="642" spans="1:12" s="2" customFormat="1" x14ac:dyDescent="0.2">
      <c r="A642" s="2">
        <f t="shared" si="248"/>
        <v>21319</v>
      </c>
      <c r="B642" s="2">
        <f t="shared" si="247"/>
        <v>21320</v>
      </c>
      <c r="C642" s="3" t="s">
        <v>57</v>
      </c>
      <c r="D642">
        <f>VLOOKUP(MOD(A642,100),Sheet2!$G$2:$H$24,2,FALSE)*VLOOKUP(INT(MOD(A642,10000)/100),Sheet2!$L$2:$M$16,2,FALSE)</f>
        <v>17.68</v>
      </c>
      <c r="E642" s="2">
        <v>19</v>
      </c>
      <c r="F642" s="3" t="str">
        <f t="shared" si="250"/>
        <v>[[50000,1],[50011,65]]</v>
      </c>
      <c r="G642">
        <f t="shared" si="250"/>
        <v>0.15</v>
      </c>
      <c r="H642" s="2" t="str">
        <f t="shared" si="243"/>
        <v>[80011,80012,80013,80014]</v>
      </c>
      <c r="I642" s="2">
        <v>1</v>
      </c>
      <c r="J642" s="2">
        <f>J635</f>
        <v>22</v>
      </c>
      <c r="K642" s="2">
        <f>K641+1</f>
        <v>17</v>
      </c>
      <c r="L642" s="1" t="str">
        <f>Sheet1!L642</f>
        <v>[{"bid":15003,"type":5,"num":13},{"bid":16005,"type":6,"num":4},{"bid":14001,"type":4,"num":13200}]</v>
      </c>
    </row>
    <row r="643" spans="1:12" s="2" customFormat="1" x14ac:dyDescent="0.2">
      <c r="A643" s="2">
        <f t="shared" si="248"/>
        <v>21320</v>
      </c>
      <c r="B643" s="2">
        <f t="shared" si="247"/>
        <v>21321</v>
      </c>
      <c r="C643" s="3" t="s">
        <v>58</v>
      </c>
      <c r="D643">
        <f>VLOOKUP(MOD(A643,100),Sheet2!$G$2:$H$24,2,FALSE)*VLOOKUP(INT(MOD(A643,10000)/100),Sheet2!$L$2:$M$16,2,FALSE)</f>
        <v>18.440000000000001</v>
      </c>
      <c r="E643" s="2">
        <v>20</v>
      </c>
      <c r="F643" s="3" t="str">
        <f t="shared" si="250"/>
        <v>[[50012,39]]</v>
      </c>
      <c r="G643">
        <f t="shared" si="250"/>
        <v>0.25</v>
      </c>
      <c r="H643" s="2" t="str">
        <f t="shared" si="243"/>
        <v>[80011,80012,80013,80014]</v>
      </c>
      <c r="I643" s="2">
        <v>1</v>
      </c>
      <c r="J643" s="2">
        <f>J636</f>
        <v>22</v>
      </c>
      <c r="K643" s="2">
        <f t="shared" ref="K643:K645" si="253">K642+1</f>
        <v>18</v>
      </c>
      <c r="L643" s="1" t="str">
        <f>Sheet1!L643</f>
        <v>[{"bid":15003,"type":5,"num":14},{"bid":16005,"type":6,"num":4},{"bid":14001,"type":4,"num":14000}]</v>
      </c>
    </row>
    <row r="644" spans="1:12" s="2" customFormat="1" x14ac:dyDescent="0.2">
      <c r="A644" s="2">
        <f t="shared" si="248"/>
        <v>21321</v>
      </c>
      <c r="B644" s="2">
        <f t="shared" si="247"/>
        <v>21322</v>
      </c>
      <c r="C644" s="3" t="s">
        <v>59</v>
      </c>
      <c r="D644">
        <f>VLOOKUP(MOD(A644,100),Sheet2!$G$2:$H$24,2,FALSE)*VLOOKUP(INT(MOD(A644,10000)/100),Sheet2!$L$2:$M$16,2,FALSE)</f>
        <v>19.200000000000003</v>
      </c>
      <c r="E644" s="2">
        <v>21</v>
      </c>
      <c r="F644" s="3" t="str">
        <f t="shared" si="250"/>
        <v>[[50000,1],[50011,65]]</v>
      </c>
      <c r="G644">
        <f t="shared" si="250"/>
        <v>0.15</v>
      </c>
      <c r="H644" s="2" t="str">
        <f t="shared" si="243"/>
        <v>[80011,80012,80013,80014]</v>
      </c>
      <c r="I644" s="2">
        <v>1</v>
      </c>
      <c r="J644" s="2">
        <f>J637</f>
        <v>22</v>
      </c>
      <c r="K644" s="2">
        <f t="shared" si="253"/>
        <v>19</v>
      </c>
      <c r="L644" s="1" t="str">
        <f>Sheet1!L644</f>
        <v>[{"bid":15003,"type":5,"num":14},{"bid":16005,"type":6,"num":5},{"bid":14001,"type":4,"num":14800}]</v>
      </c>
    </row>
    <row r="645" spans="1:12" s="2" customFormat="1" x14ac:dyDescent="0.2">
      <c r="A645" s="2">
        <f t="shared" si="248"/>
        <v>21322</v>
      </c>
      <c r="B645" s="2">
        <f t="shared" si="247"/>
        <v>21323</v>
      </c>
      <c r="C645" s="3" t="s">
        <v>60</v>
      </c>
      <c r="D645">
        <f>VLOOKUP(MOD(A645,100),Sheet2!$G$2:$H$24,2,FALSE)*VLOOKUP(INT(MOD(A645,10000)/100),Sheet2!$L$2:$M$16,2,FALSE)</f>
        <v>19.960000000000004</v>
      </c>
      <c r="E645" s="2">
        <v>22</v>
      </c>
      <c r="F645" s="3" t="str">
        <f t="shared" si="250"/>
        <v>[[50012,39]]</v>
      </c>
      <c r="G645">
        <f t="shared" si="250"/>
        <v>0.25</v>
      </c>
      <c r="H645" s="2" t="str">
        <f t="shared" si="243"/>
        <v>[80011,80012,80013,80014]</v>
      </c>
      <c r="I645" s="2">
        <v>1</v>
      </c>
      <c r="J645" s="2">
        <f>J638</f>
        <v>22</v>
      </c>
      <c r="K645" s="2">
        <f t="shared" si="253"/>
        <v>20</v>
      </c>
      <c r="L645" s="1" t="str">
        <f>Sheet1!L645</f>
        <v>[{"bid":15003,"type":5,"num":15},{"bid":16005,"type":6,"num":5},{"bid":14001,"type":4,"num":15600}]</v>
      </c>
    </row>
    <row r="646" spans="1:12" s="2" customFormat="1" x14ac:dyDescent="0.2">
      <c r="A646" s="2">
        <f t="shared" si="248"/>
        <v>21323</v>
      </c>
      <c r="B646" s="2">
        <v>-1</v>
      </c>
      <c r="C646" s="2" t="s">
        <v>37</v>
      </c>
      <c r="D646">
        <f>VLOOKUP(MOD(A646,100),Sheet2!$G$2:$H$24,2,FALSE)*VLOOKUP(INT(MOD(A646,10000)/100),Sheet2!$L$2:$M$16,2,FALSE)</f>
        <v>20.720000000000006</v>
      </c>
      <c r="E646" s="2">
        <v>23</v>
      </c>
      <c r="F646" s="3" t="str">
        <f t="shared" si="250"/>
        <v>[[50000,2],[50013,45]]</v>
      </c>
      <c r="G646">
        <f t="shared" si="250"/>
        <v>0.25</v>
      </c>
      <c r="H646" s="2" t="str">
        <f t="shared" si="243"/>
        <v>[80011,80012,80013,80014]</v>
      </c>
      <c r="I646" s="2">
        <v>2</v>
      </c>
      <c r="J646" s="2">
        <f>J641</f>
        <v>50</v>
      </c>
      <c r="K646" s="2">
        <f>K645</f>
        <v>20</v>
      </c>
      <c r="L646" s="1" t="str">
        <f>Sheet1!L646</f>
        <v>[{"bid":15003,"type":5,"num":16},{"bid":16005,"type":6,"num":5},{"bid":14001,"type":4,"num":16000}]</v>
      </c>
    </row>
    <row r="647" spans="1:12" s="2" customFormat="1" x14ac:dyDescent="0.2">
      <c r="A647" s="2">
        <f>A624+100</f>
        <v>21401</v>
      </c>
      <c r="B647" s="2">
        <f>A647+1</f>
        <v>21402</v>
      </c>
      <c r="C647" s="2" t="s">
        <v>41</v>
      </c>
      <c r="D647">
        <f>VLOOKUP(MOD(A647,100),Sheet2!$G$2:$H$24,2,FALSE)*VLOOKUP(INT(MOD(A647,10000)/100),Sheet2!$L$2:$M$16,2,FALSE)</f>
        <v>4.5</v>
      </c>
      <c r="E647" s="2">
        <v>1</v>
      </c>
      <c r="F647" s="3" t="str">
        <f t="shared" si="250"/>
        <v>[[50000,1],[50011,65]]</v>
      </c>
      <c r="G647">
        <f t="shared" si="250"/>
        <v>0.15</v>
      </c>
      <c r="H647" s="2" t="str">
        <f t="shared" si="243"/>
        <v>[80011,80012,80013,80014]</v>
      </c>
      <c r="I647" s="2">
        <v>1</v>
      </c>
      <c r="J647" s="2">
        <v>22</v>
      </c>
      <c r="K647" s="2">
        <v>1</v>
      </c>
      <c r="L647" s="1" t="str">
        <f>Sheet1!L647</f>
        <v>[]</v>
      </c>
    </row>
    <row r="648" spans="1:12" s="2" customFormat="1" x14ac:dyDescent="0.2">
      <c r="A648" s="2">
        <f>A647+1</f>
        <v>21402</v>
      </c>
      <c r="B648" s="2">
        <f t="shared" ref="B648:B668" si="254">A648+1</f>
        <v>21403</v>
      </c>
      <c r="C648" s="2" t="s">
        <v>42</v>
      </c>
      <c r="D648">
        <f>VLOOKUP(MOD(A648,100),Sheet2!$G$2:$H$24,2,FALSE)*VLOOKUP(INT(MOD(A648,10000)/100),Sheet2!$L$2:$M$16,2,FALSE)</f>
        <v>5.3549999999999995</v>
      </c>
      <c r="E648" s="2">
        <v>2</v>
      </c>
      <c r="F648" s="3" t="str">
        <f t="shared" si="250"/>
        <v>[[50012,39]]</v>
      </c>
      <c r="G648">
        <f t="shared" si="250"/>
        <v>0.25</v>
      </c>
      <c r="H648" s="2" t="str">
        <f t="shared" si="243"/>
        <v>[80011,80012,80013,80014]</v>
      </c>
      <c r="I648" s="2">
        <v>1</v>
      </c>
      <c r="J648" s="2">
        <v>22</v>
      </c>
      <c r="K648" s="2">
        <f>K647+1</f>
        <v>2</v>
      </c>
      <c r="L648" s="1" t="str">
        <f>Sheet1!L648</f>
        <v>[{"bid":14001,"type":4,"num":425}]</v>
      </c>
    </row>
    <row r="649" spans="1:12" s="2" customFormat="1" x14ac:dyDescent="0.2">
      <c r="A649" s="2">
        <f t="shared" ref="A649:A669" si="255">A648+1</f>
        <v>21403</v>
      </c>
      <c r="B649" s="2">
        <f t="shared" si="254"/>
        <v>21404</v>
      </c>
      <c r="C649" s="2" t="s">
        <v>43</v>
      </c>
      <c r="D649">
        <f>VLOOKUP(MOD(A649,100),Sheet2!$G$2:$H$24,2,FALSE)*VLOOKUP(INT(MOD(A649,10000)/100),Sheet2!$L$2:$M$16,2,FALSE)</f>
        <v>6.2099999999999991</v>
      </c>
      <c r="E649" s="2">
        <v>3</v>
      </c>
      <c r="F649" s="3" t="str">
        <f t="shared" si="250"/>
        <v>[[50000,1],[50011,65]]</v>
      </c>
      <c r="G649">
        <f t="shared" si="250"/>
        <v>0.15</v>
      </c>
      <c r="H649" s="2" t="str">
        <f t="shared" si="243"/>
        <v>[80011,80012,80013,80014]</v>
      </c>
      <c r="I649" s="2">
        <v>1</v>
      </c>
      <c r="J649" s="2">
        <v>22</v>
      </c>
      <c r="K649" s="2">
        <f t="shared" ref="K649:K656" si="256">K648+1</f>
        <v>3</v>
      </c>
      <c r="L649" s="1" t="str">
        <f>Sheet1!L649</f>
        <v>[{"bid":14001,"type":4,"num":850}]</v>
      </c>
    </row>
    <row r="650" spans="1:12" s="2" customFormat="1" x14ac:dyDescent="0.2">
      <c r="A650" s="2">
        <f t="shared" si="255"/>
        <v>21404</v>
      </c>
      <c r="B650" s="2">
        <f t="shared" si="254"/>
        <v>21405</v>
      </c>
      <c r="C650" s="2" t="s">
        <v>44</v>
      </c>
      <c r="D650">
        <f>VLOOKUP(MOD(A650,100),Sheet2!$G$2:$H$24,2,FALSE)*VLOOKUP(INT(MOD(A650,10000)/100),Sheet2!$L$2:$M$16,2,FALSE)</f>
        <v>7.0649999999999995</v>
      </c>
      <c r="E650" s="2">
        <v>4</v>
      </c>
      <c r="F650" s="3" t="str">
        <f t="shared" si="250"/>
        <v>[[50012,39]]</v>
      </c>
      <c r="G650">
        <f t="shared" si="250"/>
        <v>0.25</v>
      </c>
      <c r="H650" s="2" t="str">
        <f t="shared" si="243"/>
        <v>[80011,80012,80013,80014]</v>
      </c>
      <c r="I650" s="2">
        <v>1</v>
      </c>
      <c r="J650" s="2">
        <v>22</v>
      </c>
      <c r="K650" s="2">
        <f t="shared" si="256"/>
        <v>4</v>
      </c>
      <c r="L650" s="1" t="str">
        <f>Sheet1!L650</f>
        <v>[{"bid":15003,"type":5,"num":1},{"bid":14001,"type":4,"num":1275}]</v>
      </c>
    </row>
    <row r="651" spans="1:12" s="2" customFormat="1" x14ac:dyDescent="0.2">
      <c r="A651" s="2">
        <f t="shared" si="255"/>
        <v>21405</v>
      </c>
      <c r="B651" s="2">
        <f t="shared" si="254"/>
        <v>21406</v>
      </c>
      <c r="C651" s="2" t="s">
        <v>45</v>
      </c>
      <c r="D651">
        <f>VLOOKUP(MOD(A651,100),Sheet2!$G$2:$H$24,2,FALSE)*VLOOKUP(INT(MOD(A651,10000)/100),Sheet2!$L$2:$M$16,2,FALSE)</f>
        <v>7.919999999999999</v>
      </c>
      <c r="E651" s="2">
        <v>5</v>
      </c>
      <c r="F651" s="3" t="str">
        <f t="shared" si="250"/>
        <v>[[50000,1],[50011,65]]</v>
      </c>
      <c r="G651">
        <f t="shared" si="250"/>
        <v>0.15</v>
      </c>
      <c r="H651" s="2" t="str">
        <f t="shared" si="243"/>
        <v>[80011,80012,80013,80014]</v>
      </c>
      <c r="I651" s="2">
        <v>1</v>
      </c>
      <c r="J651" s="2">
        <v>22</v>
      </c>
      <c r="K651" s="2">
        <f t="shared" si="256"/>
        <v>5</v>
      </c>
      <c r="L651" s="1" t="str">
        <f>Sheet1!L651</f>
        <v>[{"bid":15003,"type":5,"num":2},{"bid":14001,"type":4,"num":2125}]</v>
      </c>
    </row>
    <row r="652" spans="1:12" s="2" customFormat="1" x14ac:dyDescent="0.2">
      <c r="A652" s="2">
        <f t="shared" si="255"/>
        <v>21406</v>
      </c>
      <c r="B652" s="2">
        <f t="shared" si="254"/>
        <v>21407</v>
      </c>
      <c r="C652" s="2" t="s">
        <v>46</v>
      </c>
      <c r="D652">
        <f>VLOOKUP(MOD(A652,100),Sheet2!$G$2:$H$24,2,FALSE)*VLOOKUP(INT(MOD(A652,10000)/100),Sheet2!$L$2:$M$16,2,FALSE)</f>
        <v>8.7749999999999986</v>
      </c>
      <c r="E652" s="2">
        <v>6</v>
      </c>
      <c r="F652" s="3" t="str">
        <f t="shared" si="250"/>
        <v>[[50012,39]]</v>
      </c>
      <c r="G652">
        <f t="shared" si="250"/>
        <v>0.25</v>
      </c>
      <c r="H652" s="2" t="str">
        <f t="shared" si="243"/>
        <v>[80011,80012,80013,80014]</v>
      </c>
      <c r="I652" s="2">
        <v>1</v>
      </c>
      <c r="J652" s="2">
        <v>22</v>
      </c>
      <c r="K652" s="2">
        <f t="shared" si="256"/>
        <v>6</v>
      </c>
      <c r="L652" s="1" t="str">
        <f>Sheet1!L652</f>
        <v>[{"bid":15003,"type":5,"num":2},{"bid":16005,"type":6,"num":1},{"bid":14001,"type":4,"num":2975}]</v>
      </c>
    </row>
    <row r="653" spans="1:12" s="2" customFormat="1" x14ac:dyDescent="0.2">
      <c r="A653" s="2">
        <f t="shared" si="255"/>
        <v>21407</v>
      </c>
      <c r="B653" s="2">
        <f t="shared" si="254"/>
        <v>21408</v>
      </c>
      <c r="C653" s="2" t="s">
        <v>47</v>
      </c>
      <c r="D653">
        <f>VLOOKUP(MOD(A653,100),Sheet2!$G$2:$H$24,2,FALSE)*VLOOKUP(INT(MOD(A653,10000)/100),Sheet2!$L$2:$M$16,2,FALSE)</f>
        <v>9.629999999999999</v>
      </c>
      <c r="E653" s="2">
        <v>7</v>
      </c>
      <c r="F653" s="3" t="str">
        <f t="shared" si="250"/>
        <v>[[50000,1],[50011,65]]</v>
      </c>
      <c r="G653">
        <f t="shared" si="250"/>
        <v>0.15</v>
      </c>
      <c r="H653" s="2" t="str">
        <f t="shared" si="243"/>
        <v>[80011,80012,80013,80014]</v>
      </c>
      <c r="I653" s="2">
        <v>1</v>
      </c>
      <c r="J653" s="2">
        <v>22</v>
      </c>
      <c r="K653" s="2">
        <f t="shared" si="256"/>
        <v>7</v>
      </c>
      <c r="L653" s="1" t="str">
        <f>Sheet1!L653</f>
        <v>[{"bid":15003,"type":5,"num":3},{"bid":16005,"type":6,"num":1},{"bid":14001,"type":4,"num":3825}]</v>
      </c>
    </row>
    <row r="654" spans="1:12" s="2" customFormat="1" x14ac:dyDescent="0.2">
      <c r="A654" s="2">
        <f t="shared" si="255"/>
        <v>21408</v>
      </c>
      <c r="B654" s="2">
        <f t="shared" si="254"/>
        <v>21409</v>
      </c>
      <c r="C654" s="2" t="s">
        <v>48</v>
      </c>
      <c r="D654">
        <f>VLOOKUP(MOD(A654,100),Sheet2!$G$2:$H$24,2,FALSE)*VLOOKUP(INT(MOD(A654,10000)/100),Sheet2!$L$2:$M$16,2,FALSE)</f>
        <v>10.484999999999998</v>
      </c>
      <c r="E654" s="2">
        <v>8</v>
      </c>
      <c r="F654" s="3" t="str">
        <f t="shared" si="250"/>
        <v>[[50012,39]]</v>
      </c>
      <c r="G654">
        <f t="shared" si="250"/>
        <v>0.25</v>
      </c>
      <c r="H654" s="2" t="str">
        <f t="shared" si="243"/>
        <v>[80011,80012,80013,80014]</v>
      </c>
      <c r="I654" s="2">
        <v>1</v>
      </c>
      <c r="J654" s="2">
        <v>22</v>
      </c>
      <c r="K654" s="2">
        <f t="shared" si="256"/>
        <v>8</v>
      </c>
      <c r="L654" s="1" t="str">
        <f>Sheet1!L654</f>
        <v>[{"bid":15003,"type":5,"num":4},{"bid":16005,"type":6,"num":1},{"bid":14001,"type":4,"num":4675}]</v>
      </c>
    </row>
    <row r="655" spans="1:12" s="2" customFormat="1" x14ac:dyDescent="0.2">
      <c r="A655" s="2">
        <f t="shared" si="255"/>
        <v>21409</v>
      </c>
      <c r="B655" s="2">
        <f t="shared" si="254"/>
        <v>21410</v>
      </c>
      <c r="C655" s="2" t="s">
        <v>49</v>
      </c>
      <c r="D655">
        <f>VLOOKUP(MOD(A655,100),Sheet2!$G$2:$H$24,2,FALSE)*VLOOKUP(INT(MOD(A655,10000)/100),Sheet2!$L$2:$M$16,2,FALSE)</f>
        <v>11.339999999999998</v>
      </c>
      <c r="E655" s="2">
        <v>9</v>
      </c>
      <c r="F655" s="3" t="str">
        <f t="shared" si="250"/>
        <v>[[50000,1],[50011,65]]</v>
      </c>
      <c r="G655">
        <f t="shared" si="250"/>
        <v>0.15</v>
      </c>
      <c r="H655" s="2" t="str">
        <f t="shared" si="243"/>
        <v>[80011,80012,80013,80014]</v>
      </c>
      <c r="I655" s="2">
        <v>1</v>
      </c>
      <c r="J655" s="2">
        <v>22</v>
      </c>
      <c r="K655" s="2">
        <f t="shared" si="256"/>
        <v>9</v>
      </c>
      <c r="L655" s="1" t="str">
        <f>Sheet1!L655</f>
        <v>[{"bid":15003,"type":5,"num":5},{"bid":16005,"type":6,"num":1},{"bid":14001,"type":4,"num":5525}]</v>
      </c>
    </row>
    <row r="656" spans="1:12" s="2" customFormat="1" x14ac:dyDescent="0.2">
      <c r="A656" s="2">
        <f t="shared" si="255"/>
        <v>21410</v>
      </c>
      <c r="B656" s="2">
        <f t="shared" si="254"/>
        <v>21411</v>
      </c>
      <c r="C656" s="3" t="s">
        <v>50</v>
      </c>
      <c r="D656">
        <f>VLOOKUP(MOD(A656,100),Sheet2!$G$2:$H$24,2,FALSE)*VLOOKUP(INT(MOD(A656,10000)/100),Sheet2!$L$2:$M$16,2,FALSE)</f>
        <v>12.194999999999999</v>
      </c>
      <c r="E656" s="2">
        <v>10</v>
      </c>
      <c r="F656" s="3" t="str">
        <f t="shared" si="250"/>
        <v>[[50012,39]]</v>
      </c>
      <c r="G656">
        <f t="shared" si="250"/>
        <v>0.25</v>
      </c>
      <c r="H656" s="2" t="str">
        <f t="shared" si="243"/>
        <v>[80011,80012,80013,80014]</v>
      </c>
      <c r="I656" s="2">
        <v>1</v>
      </c>
      <c r="J656" s="2">
        <v>22</v>
      </c>
      <c r="K656" s="2">
        <f t="shared" si="256"/>
        <v>10</v>
      </c>
      <c r="L656" s="1" t="str">
        <f>Sheet1!L656</f>
        <v>[{"bid":15003,"type":5,"num":6},{"bid":16005,"type":6,"num":2},{"bid":14001,"type":4,"num":6375}]</v>
      </c>
    </row>
    <row r="657" spans="1:12" s="2" customFormat="1" x14ac:dyDescent="0.2">
      <c r="A657" s="2">
        <f t="shared" si="255"/>
        <v>21411</v>
      </c>
      <c r="B657" s="2">
        <f t="shared" si="254"/>
        <v>21412</v>
      </c>
      <c r="C657" s="3" t="s">
        <v>38</v>
      </c>
      <c r="D657">
        <f>VLOOKUP(MOD(A657,100),Sheet2!$G$2:$H$24,2,FALSE)*VLOOKUP(INT(MOD(A657,10000)/100),Sheet2!$L$2:$M$16,2,FALSE)</f>
        <v>13.049999999999997</v>
      </c>
      <c r="E657" s="2">
        <v>11</v>
      </c>
      <c r="F657" s="3" t="str">
        <f t="shared" si="250"/>
        <v>[[50000,2],[50013,45]]</v>
      </c>
      <c r="G657">
        <f t="shared" si="250"/>
        <v>0.25</v>
      </c>
      <c r="H657" s="2" t="str">
        <f t="shared" si="243"/>
        <v>[80011,80012,80013,80014]</v>
      </c>
      <c r="I657" s="2">
        <v>2</v>
      </c>
      <c r="J657" s="2">
        <v>50</v>
      </c>
      <c r="K657" s="2">
        <f>K656</f>
        <v>10</v>
      </c>
      <c r="L657" s="1" t="str">
        <f>Sheet1!L657</f>
        <v>[{"bid":15003,"type":5,"num":7},{"bid":16005,"type":6,"num":2},{"bid":14001,"type":4,"num":7225}]</v>
      </c>
    </row>
    <row r="658" spans="1:12" s="2" customFormat="1" x14ac:dyDescent="0.2">
      <c r="A658" s="2">
        <f t="shared" si="255"/>
        <v>21412</v>
      </c>
      <c r="B658" s="2">
        <f t="shared" si="254"/>
        <v>21413</v>
      </c>
      <c r="C658" s="2" t="s">
        <v>51</v>
      </c>
      <c r="D658">
        <f>VLOOKUP(MOD(A658,100),Sheet2!$G$2:$H$24,2,FALSE)*VLOOKUP(INT(MOD(A658,10000)/100),Sheet2!$L$2:$M$16,2,FALSE)</f>
        <v>13.904999999999998</v>
      </c>
      <c r="E658" s="2">
        <v>12</v>
      </c>
      <c r="F658" s="3" t="str">
        <f t="shared" si="250"/>
        <v>[[50000,1],[50011,65]]</v>
      </c>
      <c r="G658">
        <f t="shared" si="250"/>
        <v>0.15</v>
      </c>
      <c r="H658" s="2" t="str">
        <f t="shared" si="243"/>
        <v>[80011,80012,80013,80014]</v>
      </c>
      <c r="I658" s="2">
        <v>1</v>
      </c>
      <c r="J658" s="2">
        <f>J647</f>
        <v>22</v>
      </c>
      <c r="K658" s="2">
        <f>K657+1</f>
        <v>11</v>
      </c>
      <c r="L658" s="1" t="str">
        <f>Sheet1!L658</f>
        <v>[{"bid":15003,"type":5,"num":8},{"bid":16005,"type":6,"num":2},{"bid":14001,"type":4,"num":8075}]</v>
      </c>
    </row>
    <row r="659" spans="1:12" s="2" customFormat="1" x14ac:dyDescent="0.2">
      <c r="A659" s="2">
        <f t="shared" si="255"/>
        <v>21413</v>
      </c>
      <c r="B659" s="2">
        <f t="shared" si="254"/>
        <v>21414</v>
      </c>
      <c r="C659" s="2" t="s">
        <v>52</v>
      </c>
      <c r="D659">
        <f>VLOOKUP(MOD(A659,100),Sheet2!$G$2:$H$24,2,FALSE)*VLOOKUP(INT(MOD(A659,10000)/100),Sheet2!$L$2:$M$16,2,FALSE)</f>
        <v>14.759999999999998</v>
      </c>
      <c r="E659" s="2">
        <v>13</v>
      </c>
      <c r="F659" s="3" t="str">
        <f t="shared" si="250"/>
        <v>[[50012,39]]</v>
      </c>
      <c r="G659">
        <f t="shared" si="250"/>
        <v>0.25</v>
      </c>
      <c r="H659" s="2" t="str">
        <f t="shared" si="243"/>
        <v>[80011,80012,80013,80014]</v>
      </c>
      <c r="I659" s="2">
        <v>1</v>
      </c>
      <c r="J659" s="2">
        <f t="shared" ref="J659:J663" si="257">J648</f>
        <v>22</v>
      </c>
      <c r="K659" s="2">
        <f t="shared" ref="K659:K663" si="258">K658+1</f>
        <v>12</v>
      </c>
      <c r="L659" s="1" t="str">
        <f>Sheet1!L659</f>
        <v>[{"bid":15003,"type":5,"num":8},{"bid":16005,"type":6,"num":3},{"bid":14001,"type":4,"num":8925}]</v>
      </c>
    </row>
    <row r="660" spans="1:12" s="2" customFormat="1" x14ac:dyDescent="0.2">
      <c r="A660" s="2">
        <f t="shared" si="255"/>
        <v>21414</v>
      </c>
      <c r="B660" s="2">
        <f t="shared" si="254"/>
        <v>21415</v>
      </c>
      <c r="C660" s="2" t="s">
        <v>53</v>
      </c>
      <c r="D660">
        <f>VLOOKUP(MOD(A660,100),Sheet2!$G$2:$H$24,2,FALSE)*VLOOKUP(INT(MOD(A660,10000)/100),Sheet2!$L$2:$M$16,2,FALSE)</f>
        <v>15.614999999999997</v>
      </c>
      <c r="E660" s="2">
        <v>14</v>
      </c>
      <c r="F660" s="3" t="str">
        <f t="shared" si="250"/>
        <v>[[50000,1],[50011,65]]</v>
      </c>
      <c r="G660">
        <f t="shared" si="250"/>
        <v>0.15</v>
      </c>
      <c r="H660" s="2" t="str">
        <f t="shared" si="243"/>
        <v>[80011,80012,80013,80014]</v>
      </c>
      <c r="I660" s="2">
        <v>1</v>
      </c>
      <c r="J660" s="2">
        <f t="shared" si="257"/>
        <v>22</v>
      </c>
      <c r="K660" s="2">
        <f t="shared" si="258"/>
        <v>13</v>
      </c>
      <c r="L660" s="1" t="str">
        <f>Sheet1!L660</f>
        <v>[{"bid":15003,"type":5,"num":9},{"bid":16005,"type":6,"num":3},{"bid":14001,"type":4,"num":9775}]</v>
      </c>
    </row>
    <row r="661" spans="1:12" s="2" customFormat="1" x14ac:dyDescent="0.2">
      <c r="A661" s="2">
        <f t="shared" si="255"/>
        <v>21415</v>
      </c>
      <c r="B661" s="2">
        <f t="shared" si="254"/>
        <v>21416</v>
      </c>
      <c r="C661" s="2" t="s">
        <v>54</v>
      </c>
      <c r="D661">
        <f>VLOOKUP(MOD(A661,100),Sheet2!$G$2:$H$24,2,FALSE)*VLOOKUP(INT(MOD(A661,10000)/100),Sheet2!$L$2:$M$16,2,FALSE)</f>
        <v>16.469999999999995</v>
      </c>
      <c r="E661" s="2">
        <v>15</v>
      </c>
      <c r="F661" s="3" t="str">
        <f t="shared" si="250"/>
        <v>[[50012,39]]</v>
      </c>
      <c r="G661">
        <f t="shared" si="250"/>
        <v>0.25</v>
      </c>
      <c r="H661" s="2" t="str">
        <f t="shared" si="243"/>
        <v>[80011,80012,80013,80014]</v>
      </c>
      <c r="I661" s="2">
        <v>1</v>
      </c>
      <c r="J661" s="2">
        <f t="shared" si="257"/>
        <v>22</v>
      </c>
      <c r="K661" s="2">
        <f t="shared" si="258"/>
        <v>14</v>
      </c>
      <c r="L661" s="1" t="str">
        <f>Sheet1!L661</f>
        <v>[{"bid":15003,"type":5,"num":10},{"bid":16005,"type":6,"num":3},{"bid":14001,"type":4,"num":10625}]</v>
      </c>
    </row>
    <row r="662" spans="1:12" s="2" customFormat="1" x14ac:dyDescent="0.2">
      <c r="A662" s="2">
        <f t="shared" si="255"/>
        <v>21416</v>
      </c>
      <c r="B662" s="2">
        <f t="shared" si="254"/>
        <v>21417</v>
      </c>
      <c r="C662" s="2" t="s">
        <v>55</v>
      </c>
      <c r="D662">
        <f>VLOOKUP(MOD(A662,100),Sheet2!$G$2:$H$24,2,FALSE)*VLOOKUP(INT(MOD(A662,10000)/100),Sheet2!$L$2:$M$16,2,FALSE)</f>
        <v>17.324999999999996</v>
      </c>
      <c r="E662" s="2">
        <v>16</v>
      </c>
      <c r="F662" s="3" t="str">
        <f t="shared" si="250"/>
        <v>[[50000,1],[50011,65]]</v>
      </c>
      <c r="G662">
        <f t="shared" si="250"/>
        <v>0.15</v>
      </c>
      <c r="H662" s="2" t="str">
        <f t="shared" si="243"/>
        <v>[80011,80012,80013,80014]</v>
      </c>
      <c r="I662" s="2">
        <v>1</v>
      </c>
      <c r="J662" s="2">
        <f t="shared" si="257"/>
        <v>22</v>
      </c>
      <c r="K662" s="2">
        <f t="shared" si="258"/>
        <v>15</v>
      </c>
      <c r="L662" s="1" t="str">
        <f>Sheet1!L662</f>
        <v>[{"bid":15003,"type":5,"num":11},{"bid":16005,"type":6,"num":4},{"bid":14001,"type":4,"num":11475}]</v>
      </c>
    </row>
    <row r="663" spans="1:12" s="2" customFormat="1" x14ac:dyDescent="0.2">
      <c r="A663" s="2">
        <f t="shared" si="255"/>
        <v>21417</v>
      </c>
      <c r="B663" s="2">
        <f t="shared" si="254"/>
        <v>21418</v>
      </c>
      <c r="C663" s="3" t="s">
        <v>56</v>
      </c>
      <c r="D663">
        <f>VLOOKUP(MOD(A663,100),Sheet2!$G$2:$H$24,2,FALSE)*VLOOKUP(INT(MOD(A663,10000)/100),Sheet2!$L$2:$M$16,2,FALSE)</f>
        <v>18.179999999999996</v>
      </c>
      <c r="E663" s="2">
        <v>17</v>
      </c>
      <c r="F663" s="3" t="str">
        <f t="shared" si="250"/>
        <v>[[50012,39]]</v>
      </c>
      <c r="G663">
        <f t="shared" si="250"/>
        <v>0.25</v>
      </c>
      <c r="H663" s="2" t="str">
        <f t="shared" si="243"/>
        <v>[80011,80012,80013,80014]</v>
      </c>
      <c r="I663" s="2">
        <v>1</v>
      </c>
      <c r="J663" s="2">
        <f t="shared" si="257"/>
        <v>22</v>
      </c>
      <c r="K663" s="2">
        <f t="shared" si="258"/>
        <v>16</v>
      </c>
      <c r="L663" s="1" t="str">
        <f>Sheet1!L663</f>
        <v>[{"bid":15003,"type":5,"num":12},{"bid":16005,"type":6,"num":4},{"bid":14001,"type":4,"num":12325}]</v>
      </c>
    </row>
    <row r="664" spans="1:12" s="2" customFormat="1" x14ac:dyDescent="0.2">
      <c r="A664" s="2">
        <f t="shared" si="255"/>
        <v>21418</v>
      </c>
      <c r="B664" s="2">
        <f t="shared" si="254"/>
        <v>21419</v>
      </c>
      <c r="C664" s="2" t="s">
        <v>37</v>
      </c>
      <c r="D664">
        <f>VLOOKUP(MOD(A664,100),Sheet2!$G$2:$H$24,2,FALSE)*VLOOKUP(INT(MOD(A664,10000)/100),Sheet2!$L$2:$M$16,2,FALSE)</f>
        <v>19.034999999999997</v>
      </c>
      <c r="E664" s="2">
        <v>18</v>
      </c>
      <c r="F664" s="3" t="str">
        <f t="shared" si="250"/>
        <v>[[50000,2],[50013,45]]</v>
      </c>
      <c r="G664">
        <f t="shared" si="250"/>
        <v>0.25</v>
      </c>
      <c r="H664" s="2" t="str">
        <f t="shared" si="243"/>
        <v>[80011,80012,80013,80014]</v>
      </c>
      <c r="I664" s="2">
        <v>2</v>
      </c>
      <c r="J664" s="2">
        <f>J657</f>
        <v>50</v>
      </c>
      <c r="K664" s="2">
        <f>K663</f>
        <v>16</v>
      </c>
      <c r="L664" s="1" t="str">
        <f>Sheet1!L664</f>
        <v>[{"bid":15003,"type":5,"num":13},{"bid":16005,"type":6,"num":4},{"bid":14001,"type":4,"num":13175}]</v>
      </c>
    </row>
    <row r="665" spans="1:12" s="2" customFormat="1" x14ac:dyDescent="0.2">
      <c r="A665" s="2">
        <f t="shared" si="255"/>
        <v>21419</v>
      </c>
      <c r="B665" s="2">
        <f t="shared" si="254"/>
        <v>21420</v>
      </c>
      <c r="C665" s="3" t="s">
        <v>57</v>
      </c>
      <c r="D665">
        <f>VLOOKUP(MOD(A665,100),Sheet2!$G$2:$H$24,2,FALSE)*VLOOKUP(INT(MOD(A665,10000)/100),Sheet2!$L$2:$M$16,2,FALSE)</f>
        <v>19.89</v>
      </c>
      <c r="E665" s="2">
        <v>19</v>
      </c>
      <c r="F665" s="3" t="str">
        <f t="shared" si="250"/>
        <v>[[50000,1],[50011,65]]</v>
      </c>
      <c r="G665">
        <f t="shared" si="250"/>
        <v>0.15</v>
      </c>
      <c r="H665" s="2" t="str">
        <f t="shared" si="243"/>
        <v>[80011,80012,80013,80014]</v>
      </c>
      <c r="I665" s="2">
        <v>1</v>
      </c>
      <c r="J665" s="2">
        <f>J658</f>
        <v>22</v>
      </c>
      <c r="K665" s="2">
        <f>K664+1</f>
        <v>17</v>
      </c>
      <c r="L665" s="1" t="str">
        <f>Sheet1!L665</f>
        <v>[{"bid":15003,"type":5,"num":14},{"bid":16005,"type":6,"num":4},{"bid":14001,"type":4,"num":14025}]</v>
      </c>
    </row>
    <row r="666" spans="1:12" s="2" customFormat="1" x14ac:dyDescent="0.2">
      <c r="A666" s="2">
        <f t="shared" si="255"/>
        <v>21420</v>
      </c>
      <c r="B666" s="2">
        <f t="shared" si="254"/>
        <v>21421</v>
      </c>
      <c r="C666" s="3" t="s">
        <v>58</v>
      </c>
      <c r="D666">
        <f>VLOOKUP(MOD(A666,100),Sheet2!$G$2:$H$24,2,FALSE)*VLOOKUP(INT(MOD(A666,10000)/100),Sheet2!$L$2:$M$16,2,FALSE)</f>
        <v>20.745000000000001</v>
      </c>
      <c r="E666" s="2">
        <v>20</v>
      </c>
      <c r="F666" s="3" t="str">
        <f t="shared" si="250"/>
        <v>[[50012,39]]</v>
      </c>
      <c r="G666">
        <f t="shared" si="250"/>
        <v>0.25</v>
      </c>
      <c r="H666" s="2" t="str">
        <f t="shared" si="243"/>
        <v>[80011,80012,80013,80014]</v>
      </c>
      <c r="I666" s="2">
        <v>1</v>
      </c>
      <c r="J666" s="2">
        <f>J659</f>
        <v>22</v>
      </c>
      <c r="K666" s="2">
        <f t="shared" ref="K666:K668" si="259">K665+1</f>
        <v>18</v>
      </c>
      <c r="L666" s="1" t="str">
        <f>Sheet1!L666</f>
        <v>[{"bid":15003,"type":5,"num":14},{"bid":16005,"type":6,"num":5},{"bid":14001,"type":4,"num":14875}]</v>
      </c>
    </row>
    <row r="667" spans="1:12" s="2" customFormat="1" x14ac:dyDescent="0.2">
      <c r="A667" s="2">
        <f t="shared" si="255"/>
        <v>21421</v>
      </c>
      <c r="B667" s="2">
        <f t="shared" si="254"/>
        <v>21422</v>
      </c>
      <c r="C667" s="3" t="s">
        <v>59</v>
      </c>
      <c r="D667">
        <f>VLOOKUP(MOD(A667,100),Sheet2!$G$2:$H$24,2,FALSE)*VLOOKUP(INT(MOD(A667,10000)/100),Sheet2!$L$2:$M$16,2,FALSE)</f>
        <v>21.6</v>
      </c>
      <c r="E667" s="2">
        <v>21</v>
      </c>
      <c r="F667" s="3" t="str">
        <f t="shared" si="250"/>
        <v>[[50000,1],[50011,65]]</v>
      </c>
      <c r="G667">
        <f t="shared" si="250"/>
        <v>0.15</v>
      </c>
      <c r="H667" s="2" t="str">
        <f t="shared" si="243"/>
        <v>[80011,80012,80013,80014]</v>
      </c>
      <c r="I667" s="2">
        <v>1</v>
      </c>
      <c r="J667" s="2">
        <f>J660</f>
        <v>22</v>
      </c>
      <c r="K667" s="2">
        <f t="shared" si="259"/>
        <v>19</v>
      </c>
      <c r="L667" s="1" t="str">
        <f>Sheet1!L667</f>
        <v>[{"bid":15003,"type":5,"num":15},{"bid":16005,"type":6,"num":5},{"bid":14001,"type":4,"num":15725}]</v>
      </c>
    </row>
    <row r="668" spans="1:12" s="2" customFormat="1" x14ac:dyDescent="0.2">
      <c r="A668" s="2">
        <f t="shared" si="255"/>
        <v>21422</v>
      </c>
      <c r="B668" s="2">
        <f t="shared" si="254"/>
        <v>21423</v>
      </c>
      <c r="C668" s="3" t="s">
        <v>60</v>
      </c>
      <c r="D668">
        <f>VLOOKUP(MOD(A668,100),Sheet2!$G$2:$H$24,2,FALSE)*VLOOKUP(INT(MOD(A668,10000)/100),Sheet2!$L$2:$M$16,2,FALSE)</f>
        <v>22.455000000000005</v>
      </c>
      <c r="E668" s="2">
        <v>22</v>
      </c>
      <c r="F668" s="3" t="str">
        <f t="shared" si="250"/>
        <v>[[50012,39]]</v>
      </c>
      <c r="G668">
        <f t="shared" si="250"/>
        <v>0.25</v>
      </c>
      <c r="H668" s="2" t="str">
        <f t="shared" si="243"/>
        <v>[80011,80012,80013,80014]</v>
      </c>
      <c r="I668" s="2">
        <v>1</v>
      </c>
      <c r="J668" s="2">
        <f>J661</f>
        <v>22</v>
      </c>
      <c r="K668" s="2">
        <f t="shared" si="259"/>
        <v>20</v>
      </c>
      <c r="L668" s="1" t="str">
        <f>Sheet1!L668</f>
        <v>[{"bid":15003,"type":5,"num":16},{"bid":16005,"type":6,"num":5},{"bid":14001,"type":4,"num":16575}]</v>
      </c>
    </row>
    <row r="669" spans="1:12" s="2" customFormat="1" x14ac:dyDescent="0.2">
      <c r="A669" s="2">
        <f t="shared" si="255"/>
        <v>21423</v>
      </c>
      <c r="B669" s="2">
        <v>-1</v>
      </c>
      <c r="C669" s="2" t="s">
        <v>37</v>
      </c>
      <c r="D669">
        <f>VLOOKUP(MOD(A669,100),Sheet2!$G$2:$H$24,2,FALSE)*VLOOKUP(INT(MOD(A669,10000)/100),Sheet2!$L$2:$M$16,2,FALSE)</f>
        <v>23.310000000000006</v>
      </c>
      <c r="E669" s="2">
        <v>23</v>
      </c>
      <c r="F669" s="3" t="str">
        <f t="shared" si="250"/>
        <v>[[50000,2],[50013,45]]</v>
      </c>
      <c r="G669">
        <f t="shared" si="250"/>
        <v>0.25</v>
      </c>
      <c r="H669" s="2" t="str">
        <f t="shared" si="243"/>
        <v>[80011,80012,80013,80014]</v>
      </c>
      <c r="I669" s="2">
        <v>2</v>
      </c>
      <c r="J669" s="2">
        <f>J664</f>
        <v>50</v>
      </c>
      <c r="K669" s="2">
        <f>K668</f>
        <v>20</v>
      </c>
      <c r="L669" s="1" t="str">
        <f>Sheet1!L669</f>
        <v>[{"bid":15003,"type":5,"num":17},{"bid":16005,"type":6,"num":5},{"bid":14001,"type":4,"num":17000}]</v>
      </c>
    </row>
    <row r="670" spans="1:12" s="2" customFormat="1" x14ac:dyDescent="0.2">
      <c r="A670" s="2">
        <f>A647+100</f>
        <v>21501</v>
      </c>
      <c r="B670" s="2">
        <f>A670+1</f>
        <v>21502</v>
      </c>
      <c r="C670" s="2" t="s">
        <v>41</v>
      </c>
      <c r="D670">
        <f>VLOOKUP(MOD(A670,100),Sheet2!$G$2:$H$24,2,FALSE)*VLOOKUP(INT(MOD(A670,10000)/100),Sheet2!$L$2:$M$16,2,FALSE)</f>
        <v>5</v>
      </c>
      <c r="E670" s="2">
        <v>1</v>
      </c>
      <c r="F670" s="3" t="str">
        <f t="shared" si="250"/>
        <v>[[50000,1],[50011,65]]</v>
      </c>
      <c r="G670">
        <f t="shared" si="250"/>
        <v>0.15</v>
      </c>
      <c r="H670" s="2" t="str">
        <f t="shared" ref="H670:H692" si="260">H669</f>
        <v>[80011,80012,80013,80014]</v>
      </c>
      <c r="I670" s="2">
        <v>1</v>
      </c>
      <c r="J670" s="2">
        <v>22</v>
      </c>
      <c r="K670" s="2">
        <v>1</v>
      </c>
      <c r="L670" s="1" t="str">
        <f>Sheet1!L670</f>
        <v>[]</v>
      </c>
    </row>
    <row r="671" spans="1:12" s="2" customFormat="1" x14ac:dyDescent="0.2">
      <c r="A671" s="2">
        <f>A670+1</f>
        <v>21502</v>
      </c>
      <c r="B671" s="2">
        <f t="shared" ref="B671:B691" si="261">A671+1</f>
        <v>21503</v>
      </c>
      <c r="C671" s="2" t="s">
        <v>42</v>
      </c>
      <c r="D671">
        <f>VLOOKUP(MOD(A671,100),Sheet2!$G$2:$H$24,2,FALSE)*VLOOKUP(INT(MOD(A671,10000)/100),Sheet2!$L$2:$M$16,2,FALSE)</f>
        <v>5.9499999999999993</v>
      </c>
      <c r="E671" s="2">
        <v>2</v>
      </c>
      <c r="F671" s="3" t="str">
        <f t="shared" si="250"/>
        <v>[[50012,39]]</v>
      </c>
      <c r="G671">
        <f t="shared" si="250"/>
        <v>0.25</v>
      </c>
      <c r="H671" s="2" t="str">
        <f t="shared" si="260"/>
        <v>[80011,80012,80013,80014]</v>
      </c>
      <c r="I671" s="2">
        <v>1</v>
      </c>
      <c r="J671" s="2">
        <v>22</v>
      </c>
      <c r="K671" s="2">
        <f>K670+1</f>
        <v>2</v>
      </c>
      <c r="L671" s="1" t="str">
        <f>Sheet1!L671</f>
        <v>[{"bid":14001,"type":4,"num":450}]</v>
      </c>
    </row>
    <row r="672" spans="1:12" s="2" customFormat="1" x14ac:dyDescent="0.2">
      <c r="A672" s="2">
        <f t="shared" ref="A672:A692" si="262">A671+1</f>
        <v>21503</v>
      </c>
      <c r="B672" s="2">
        <f t="shared" si="261"/>
        <v>21504</v>
      </c>
      <c r="C672" s="2" t="s">
        <v>43</v>
      </c>
      <c r="D672">
        <f>VLOOKUP(MOD(A672,100),Sheet2!$G$2:$H$24,2,FALSE)*VLOOKUP(INT(MOD(A672,10000)/100),Sheet2!$L$2:$M$16,2,FALSE)</f>
        <v>6.8999999999999995</v>
      </c>
      <c r="E672" s="2">
        <v>3</v>
      </c>
      <c r="F672" s="3" t="str">
        <f t="shared" si="250"/>
        <v>[[50000,1],[50011,65]]</v>
      </c>
      <c r="G672">
        <f t="shared" si="250"/>
        <v>0.15</v>
      </c>
      <c r="H672" s="2" t="str">
        <f t="shared" si="260"/>
        <v>[80011,80012,80013,80014]</v>
      </c>
      <c r="I672" s="2">
        <v>1</v>
      </c>
      <c r="J672" s="2">
        <v>22</v>
      </c>
      <c r="K672" s="2">
        <f t="shared" ref="K672:K679" si="263">K671+1</f>
        <v>3</v>
      </c>
      <c r="L672" s="1" t="str">
        <f>Sheet1!L672</f>
        <v>[{"bid":14001,"type":4,"num":900}]</v>
      </c>
    </row>
    <row r="673" spans="1:12" s="2" customFormat="1" x14ac:dyDescent="0.2">
      <c r="A673" s="2">
        <f t="shared" si="262"/>
        <v>21504</v>
      </c>
      <c r="B673" s="2">
        <f t="shared" si="261"/>
        <v>21505</v>
      </c>
      <c r="C673" s="2" t="s">
        <v>44</v>
      </c>
      <c r="D673">
        <f>VLOOKUP(MOD(A673,100),Sheet2!$G$2:$H$24,2,FALSE)*VLOOKUP(INT(MOD(A673,10000)/100),Sheet2!$L$2:$M$16,2,FALSE)</f>
        <v>7.85</v>
      </c>
      <c r="E673" s="2">
        <v>4</v>
      </c>
      <c r="F673" s="3" t="str">
        <f t="shared" si="250"/>
        <v>[[50012,39]]</v>
      </c>
      <c r="G673">
        <f t="shared" si="250"/>
        <v>0.25</v>
      </c>
      <c r="H673" s="2" t="str">
        <f t="shared" si="260"/>
        <v>[80011,80012,80013,80014]</v>
      </c>
      <c r="I673" s="2">
        <v>1</v>
      </c>
      <c r="J673" s="2">
        <v>22</v>
      </c>
      <c r="K673" s="2">
        <f t="shared" si="263"/>
        <v>4</v>
      </c>
      <c r="L673" s="1" t="str">
        <f>Sheet1!L673</f>
        <v>[{"bid":15003,"type":5,"num":1},{"bid":14001,"type":4,"num":1350}]</v>
      </c>
    </row>
    <row r="674" spans="1:12" s="2" customFormat="1" x14ac:dyDescent="0.2">
      <c r="A674" s="2">
        <f t="shared" si="262"/>
        <v>21505</v>
      </c>
      <c r="B674" s="2">
        <f t="shared" si="261"/>
        <v>21506</v>
      </c>
      <c r="C674" s="2" t="s">
        <v>45</v>
      </c>
      <c r="D674">
        <f>VLOOKUP(MOD(A674,100),Sheet2!$G$2:$H$24,2,FALSE)*VLOOKUP(INT(MOD(A674,10000)/100),Sheet2!$L$2:$M$16,2,FALSE)</f>
        <v>8.7999999999999989</v>
      </c>
      <c r="E674" s="2">
        <v>5</v>
      </c>
      <c r="F674" s="3" t="str">
        <f t="shared" si="250"/>
        <v>[[50000,1],[50011,65]]</v>
      </c>
      <c r="G674">
        <f t="shared" si="250"/>
        <v>0.15</v>
      </c>
      <c r="H674" s="2" t="str">
        <f t="shared" si="260"/>
        <v>[80011,80012,80013,80014]</v>
      </c>
      <c r="I674" s="2">
        <v>1</v>
      </c>
      <c r="J674" s="2">
        <v>22</v>
      </c>
      <c r="K674" s="2">
        <f t="shared" si="263"/>
        <v>5</v>
      </c>
      <c r="L674" s="1" t="str">
        <f>Sheet1!L674</f>
        <v>[{"bid":15003,"type":5,"num":2},{"bid":14001,"type":4,"num":2250}]</v>
      </c>
    </row>
    <row r="675" spans="1:12" s="2" customFormat="1" x14ac:dyDescent="0.2">
      <c r="A675" s="2">
        <f t="shared" si="262"/>
        <v>21506</v>
      </c>
      <c r="B675" s="2">
        <f t="shared" si="261"/>
        <v>21507</v>
      </c>
      <c r="C675" s="2" t="s">
        <v>46</v>
      </c>
      <c r="D675">
        <f>VLOOKUP(MOD(A675,100),Sheet2!$G$2:$H$24,2,FALSE)*VLOOKUP(INT(MOD(A675,10000)/100),Sheet2!$L$2:$M$16,2,FALSE)</f>
        <v>9.7499999999999982</v>
      </c>
      <c r="E675" s="2">
        <v>6</v>
      </c>
      <c r="F675" s="3" t="str">
        <f t="shared" si="250"/>
        <v>[[50012,39]]</v>
      </c>
      <c r="G675">
        <f t="shared" si="250"/>
        <v>0.25</v>
      </c>
      <c r="H675" s="2" t="str">
        <f t="shared" si="260"/>
        <v>[80011,80012,80013,80014]</v>
      </c>
      <c r="I675" s="2">
        <v>1</v>
      </c>
      <c r="J675" s="2">
        <v>22</v>
      </c>
      <c r="K675" s="2">
        <f t="shared" si="263"/>
        <v>6</v>
      </c>
      <c r="L675" s="1" t="str">
        <f>Sheet1!L675</f>
        <v>[{"bid":15003,"type":5,"num":3},{"bid":16005,"type":6,"num":1},{"bid":14001,"type":4,"num":3150}]</v>
      </c>
    </row>
    <row r="676" spans="1:12" s="2" customFormat="1" x14ac:dyDescent="0.2">
      <c r="A676" s="2">
        <f t="shared" si="262"/>
        <v>21507</v>
      </c>
      <c r="B676" s="2">
        <f t="shared" si="261"/>
        <v>21508</v>
      </c>
      <c r="C676" s="2" t="s">
        <v>47</v>
      </c>
      <c r="D676">
        <f>VLOOKUP(MOD(A676,100),Sheet2!$G$2:$H$24,2,FALSE)*VLOOKUP(INT(MOD(A676,10000)/100),Sheet2!$L$2:$M$16,2,FALSE)</f>
        <v>10.7</v>
      </c>
      <c r="E676" s="2">
        <v>7</v>
      </c>
      <c r="F676" s="3" t="str">
        <f t="shared" si="250"/>
        <v>[[50000,1],[50011,65]]</v>
      </c>
      <c r="G676">
        <f t="shared" si="250"/>
        <v>0.15</v>
      </c>
      <c r="H676" s="2" t="str">
        <f t="shared" si="260"/>
        <v>[80011,80012,80013,80014]</v>
      </c>
      <c r="I676" s="2">
        <v>1</v>
      </c>
      <c r="J676" s="2">
        <v>22</v>
      </c>
      <c r="K676" s="2">
        <f t="shared" si="263"/>
        <v>7</v>
      </c>
      <c r="L676" s="1" t="str">
        <f>Sheet1!L676</f>
        <v>[{"bid":15003,"type":5,"num":4},{"bid":16005,"type":6,"num":1},{"bid":14001,"type":4,"num":4050}]</v>
      </c>
    </row>
    <row r="677" spans="1:12" s="2" customFormat="1" x14ac:dyDescent="0.2">
      <c r="A677" s="2">
        <f t="shared" si="262"/>
        <v>21508</v>
      </c>
      <c r="B677" s="2">
        <f t="shared" si="261"/>
        <v>21509</v>
      </c>
      <c r="C677" s="2" t="s">
        <v>48</v>
      </c>
      <c r="D677">
        <f>VLOOKUP(MOD(A677,100),Sheet2!$G$2:$H$24,2,FALSE)*VLOOKUP(INT(MOD(A677,10000)/100),Sheet2!$L$2:$M$16,2,FALSE)</f>
        <v>11.649999999999999</v>
      </c>
      <c r="E677" s="2">
        <v>8</v>
      </c>
      <c r="F677" s="3" t="str">
        <f t="shared" si="250"/>
        <v>[[50012,39]]</v>
      </c>
      <c r="G677">
        <f t="shared" si="250"/>
        <v>0.25</v>
      </c>
      <c r="H677" s="2" t="str">
        <f t="shared" si="260"/>
        <v>[80011,80012,80013,80014]</v>
      </c>
      <c r="I677" s="2">
        <v>1</v>
      </c>
      <c r="J677" s="2">
        <v>22</v>
      </c>
      <c r="K677" s="2">
        <f t="shared" si="263"/>
        <v>8</v>
      </c>
      <c r="L677" s="1" t="str">
        <f>Sheet1!L677</f>
        <v>[{"bid":15003,"type":5,"num":4},{"bid":16005,"type":6,"num":1},{"bid":14001,"type":4,"num":4950}]</v>
      </c>
    </row>
    <row r="678" spans="1:12" s="2" customFormat="1" x14ac:dyDescent="0.2">
      <c r="A678" s="2">
        <f t="shared" si="262"/>
        <v>21509</v>
      </c>
      <c r="B678" s="2">
        <f t="shared" si="261"/>
        <v>21510</v>
      </c>
      <c r="C678" s="2" t="s">
        <v>49</v>
      </c>
      <c r="D678">
        <f>VLOOKUP(MOD(A678,100),Sheet2!$G$2:$H$24,2,FALSE)*VLOOKUP(INT(MOD(A678,10000)/100),Sheet2!$L$2:$M$16,2,FALSE)</f>
        <v>12.599999999999998</v>
      </c>
      <c r="E678" s="2">
        <v>9</v>
      </c>
      <c r="F678" s="3" t="str">
        <f t="shared" si="250"/>
        <v>[[50000,1],[50011,65]]</v>
      </c>
      <c r="G678">
        <f t="shared" si="250"/>
        <v>0.15</v>
      </c>
      <c r="H678" s="2" t="str">
        <f t="shared" si="260"/>
        <v>[80011,80012,80013,80014]</v>
      </c>
      <c r="I678" s="2">
        <v>1</v>
      </c>
      <c r="J678" s="2">
        <v>22</v>
      </c>
      <c r="K678" s="2">
        <f t="shared" si="263"/>
        <v>9</v>
      </c>
      <c r="L678" s="1" t="str">
        <f>Sheet1!L678</f>
        <v>[{"bid":15003,"type":5,"num":5},{"bid":16005,"type":6,"num":2},{"bid":14001,"type":4,"num":5850}]</v>
      </c>
    </row>
    <row r="679" spans="1:12" s="2" customFormat="1" x14ac:dyDescent="0.2">
      <c r="A679" s="2">
        <f t="shared" si="262"/>
        <v>21510</v>
      </c>
      <c r="B679" s="2">
        <f t="shared" si="261"/>
        <v>21511</v>
      </c>
      <c r="C679" s="3" t="s">
        <v>50</v>
      </c>
      <c r="D679">
        <f>VLOOKUP(MOD(A679,100),Sheet2!$G$2:$H$24,2,FALSE)*VLOOKUP(INT(MOD(A679,10000)/100),Sheet2!$L$2:$M$16,2,FALSE)</f>
        <v>13.549999999999997</v>
      </c>
      <c r="E679" s="2">
        <v>10</v>
      </c>
      <c r="F679" s="3" t="str">
        <f t="shared" si="250"/>
        <v>[[50012,39]]</v>
      </c>
      <c r="G679">
        <f t="shared" si="250"/>
        <v>0.25</v>
      </c>
      <c r="H679" s="2" t="str">
        <f t="shared" si="260"/>
        <v>[80011,80012,80013,80014]</v>
      </c>
      <c r="I679" s="2">
        <v>1</v>
      </c>
      <c r="J679" s="2">
        <v>22</v>
      </c>
      <c r="K679" s="2">
        <f t="shared" si="263"/>
        <v>10</v>
      </c>
      <c r="L679" s="1" t="str">
        <f>Sheet1!L679</f>
        <v>[{"bid":15003,"type":5,"num":6},{"bid":16005,"type":6,"num":2},{"bid":14001,"type":4,"num":6750}]</v>
      </c>
    </row>
    <row r="680" spans="1:12" s="2" customFormat="1" x14ac:dyDescent="0.2">
      <c r="A680" s="2">
        <f t="shared" si="262"/>
        <v>21511</v>
      </c>
      <c r="B680" s="2">
        <f t="shared" si="261"/>
        <v>21512</v>
      </c>
      <c r="C680" s="3" t="s">
        <v>38</v>
      </c>
      <c r="D680">
        <f>VLOOKUP(MOD(A680,100),Sheet2!$G$2:$H$24,2,FALSE)*VLOOKUP(INT(MOD(A680,10000)/100),Sheet2!$L$2:$M$16,2,FALSE)</f>
        <v>14.499999999999996</v>
      </c>
      <c r="E680" s="2">
        <v>11</v>
      </c>
      <c r="F680" s="3" t="str">
        <f t="shared" si="250"/>
        <v>[[50000,2],[50013,45]]</v>
      </c>
      <c r="G680">
        <f t="shared" si="250"/>
        <v>0.25</v>
      </c>
      <c r="H680" s="2" t="str">
        <f t="shared" si="260"/>
        <v>[80011,80012,80013,80014]</v>
      </c>
      <c r="I680" s="2">
        <v>2</v>
      </c>
      <c r="J680" s="2">
        <v>50</v>
      </c>
      <c r="K680" s="2">
        <f>K679</f>
        <v>10</v>
      </c>
      <c r="L680" s="1" t="str">
        <f>Sheet1!L680</f>
        <v>[{"bid":15003,"type":5,"num":7},{"bid":16005,"type":6,"num":2},{"bid":14001,"type":4,"num":7650}]</v>
      </c>
    </row>
    <row r="681" spans="1:12" s="2" customFormat="1" x14ac:dyDescent="0.2">
      <c r="A681" s="2">
        <f t="shared" si="262"/>
        <v>21512</v>
      </c>
      <c r="B681" s="2">
        <f t="shared" si="261"/>
        <v>21513</v>
      </c>
      <c r="C681" s="2" t="s">
        <v>51</v>
      </c>
      <c r="D681">
        <f>VLOOKUP(MOD(A681,100),Sheet2!$G$2:$H$24,2,FALSE)*VLOOKUP(INT(MOD(A681,10000)/100),Sheet2!$L$2:$M$16,2,FALSE)</f>
        <v>15.449999999999998</v>
      </c>
      <c r="E681" s="2">
        <v>12</v>
      </c>
      <c r="F681" s="3" t="str">
        <f t="shared" si="250"/>
        <v>[[50000,1],[50011,65]]</v>
      </c>
      <c r="G681">
        <f t="shared" si="250"/>
        <v>0.15</v>
      </c>
      <c r="H681" s="2" t="str">
        <f t="shared" si="260"/>
        <v>[80011,80012,80013,80014]</v>
      </c>
      <c r="I681" s="2">
        <v>1</v>
      </c>
      <c r="J681" s="2">
        <f>J670</f>
        <v>22</v>
      </c>
      <c r="K681" s="2">
        <f>K680+1</f>
        <v>11</v>
      </c>
      <c r="L681" s="1" t="str">
        <f>Sheet1!L681</f>
        <v>[{"bid":15003,"type":5,"num":8},{"bid":16005,"type":6,"num":2},{"bid":14001,"type":4,"num":8550}]</v>
      </c>
    </row>
    <row r="682" spans="1:12" s="2" customFormat="1" x14ac:dyDescent="0.2">
      <c r="A682" s="2">
        <f t="shared" si="262"/>
        <v>21513</v>
      </c>
      <c r="B682" s="2">
        <f t="shared" si="261"/>
        <v>21514</v>
      </c>
      <c r="C682" s="2" t="s">
        <v>52</v>
      </c>
      <c r="D682">
        <f>VLOOKUP(MOD(A682,100),Sheet2!$G$2:$H$24,2,FALSE)*VLOOKUP(INT(MOD(A682,10000)/100),Sheet2!$L$2:$M$16,2,FALSE)</f>
        <v>16.399999999999999</v>
      </c>
      <c r="E682" s="2">
        <v>13</v>
      </c>
      <c r="F682" s="3" t="str">
        <f t="shared" si="250"/>
        <v>[[50012,39]]</v>
      </c>
      <c r="G682">
        <f t="shared" si="250"/>
        <v>0.25</v>
      </c>
      <c r="H682" s="2" t="str">
        <f t="shared" si="260"/>
        <v>[80011,80012,80013,80014]</v>
      </c>
      <c r="I682" s="2">
        <v>1</v>
      </c>
      <c r="J682" s="2">
        <f t="shared" ref="J682:J686" si="264">J671</f>
        <v>22</v>
      </c>
      <c r="K682" s="2">
        <f t="shared" ref="K682:K686" si="265">K681+1</f>
        <v>12</v>
      </c>
      <c r="L682" s="1" t="str">
        <f>Sheet1!L682</f>
        <v>[{"bid":15003,"type":5,"num":9},{"bid":16005,"type":6,"num":3},{"bid":14001,"type":4,"num":9450}]</v>
      </c>
    </row>
    <row r="683" spans="1:12" s="2" customFormat="1" x14ac:dyDescent="0.2">
      <c r="A683" s="2">
        <f t="shared" si="262"/>
        <v>21514</v>
      </c>
      <c r="B683" s="2">
        <f t="shared" si="261"/>
        <v>21515</v>
      </c>
      <c r="C683" s="2" t="s">
        <v>53</v>
      </c>
      <c r="D683">
        <f>VLOOKUP(MOD(A683,100),Sheet2!$G$2:$H$24,2,FALSE)*VLOOKUP(INT(MOD(A683,10000)/100),Sheet2!$L$2:$M$16,2,FALSE)</f>
        <v>17.349999999999998</v>
      </c>
      <c r="E683" s="2">
        <v>14</v>
      </c>
      <c r="F683" s="3" t="str">
        <f t="shared" si="250"/>
        <v>[[50000,1],[50011,65]]</v>
      </c>
      <c r="G683">
        <f t="shared" si="250"/>
        <v>0.15</v>
      </c>
      <c r="H683" s="2" t="str">
        <f t="shared" si="260"/>
        <v>[80011,80012,80013,80014]</v>
      </c>
      <c r="I683" s="2">
        <v>1</v>
      </c>
      <c r="J683" s="2">
        <f t="shared" si="264"/>
        <v>22</v>
      </c>
      <c r="K683" s="2">
        <f t="shared" si="265"/>
        <v>13</v>
      </c>
      <c r="L683" s="1" t="str">
        <f>Sheet1!L683</f>
        <v>[{"bid":15003,"type":5,"num":10},{"bid":16005,"type":6,"num":3},{"bid":14001,"type":4,"num":10350}]</v>
      </c>
    </row>
    <row r="684" spans="1:12" s="2" customFormat="1" x14ac:dyDescent="0.2">
      <c r="A684" s="2">
        <f t="shared" si="262"/>
        <v>21515</v>
      </c>
      <c r="B684" s="2">
        <f t="shared" si="261"/>
        <v>21516</v>
      </c>
      <c r="C684" s="2" t="s">
        <v>54</v>
      </c>
      <c r="D684">
        <f>VLOOKUP(MOD(A684,100),Sheet2!$G$2:$H$24,2,FALSE)*VLOOKUP(INT(MOD(A684,10000)/100),Sheet2!$L$2:$M$16,2,FALSE)</f>
        <v>18.299999999999997</v>
      </c>
      <c r="E684" s="2">
        <v>15</v>
      </c>
      <c r="F684" s="3" t="str">
        <f t="shared" si="250"/>
        <v>[[50012,39]]</v>
      </c>
      <c r="G684">
        <f t="shared" si="250"/>
        <v>0.25</v>
      </c>
      <c r="H684" s="2" t="str">
        <f t="shared" si="260"/>
        <v>[80011,80012,80013,80014]</v>
      </c>
      <c r="I684" s="2">
        <v>1</v>
      </c>
      <c r="J684" s="2">
        <f t="shared" si="264"/>
        <v>22</v>
      </c>
      <c r="K684" s="2">
        <f t="shared" si="265"/>
        <v>14</v>
      </c>
      <c r="L684" s="1" t="str">
        <f>Sheet1!L684</f>
        <v>[{"bid":15003,"type":5,"num":11},{"bid":16005,"type":6,"num":3},{"bid":14001,"type":4,"num":11250}]</v>
      </c>
    </row>
    <row r="685" spans="1:12" s="2" customFormat="1" x14ac:dyDescent="0.2">
      <c r="A685" s="2">
        <f t="shared" si="262"/>
        <v>21516</v>
      </c>
      <c r="B685" s="2">
        <f t="shared" si="261"/>
        <v>21517</v>
      </c>
      <c r="C685" s="2" t="s">
        <v>55</v>
      </c>
      <c r="D685">
        <f>VLOOKUP(MOD(A685,100),Sheet2!$G$2:$H$24,2,FALSE)*VLOOKUP(INT(MOD(A685,10000)/100),Sheet2!$L$2:$M$16,2,FALSE)</f>
        <v>19.249999999999996</v>
      </c>
      <c r="E685" s="2">
        <v>16</v>
      </c>
      <c r="F685" s="3" t="str">
        <f t="shared" si="250"/>
        <v>[[50000,1],[50011,65]]</v>
      </c>
      <c r="G685">
        <f t="shared" si="250"/>
        <v>0.15</v>
      </c>
      <c r="H685" s="2" t="str">
        <f t="shared" si="260"/>
        <v>[80011,80012,80013,80014]</v>
      </c>
      <c r="I685" s="2">
        <v>1</v>
      </c>
      <c r="J685" s="2">
        <f t="shared" si="264"/>
        <v>22</v>
      </c>
      <c r="K685" s="2">
        <f t="shared" si="265"/>
        <v>15</v>
      </c>
      <c r="L685" s="1" t="str">
        <f>Sheet1!L685</f>
        <v>[{"bid":15003,"type":5,"num":12},{"bid":16005,"type":6,"num":4},{"bid":14001,"type":4,"num":12150}]</v>
      </c>
    </row>
    <row r="686" spans="1:12" s="2" customFormat="1" x14ac:dyDescent="0.2">
      <c r="A686" s="2">
        <f t="shared" si="262"/>
        <v>21517</v>
      </c>
      <c r="B686" s="2">
        <f t="shared" si="261"/>
        <v>21518</v>
      </c>
      <c r="C686" s="3" t="s">
        <v>56</v>
      </c>
      <c r="D686">
        <f>VLOOKUP(MOD(A686,100),Sheet2!$G$2:$H$24,2,FALSE)*VLOOKUP(INT(MOD(A686,10000)/100),Sheet2!$L$2:$M$16,2,FALSE)</f>
        <v>20.199999999999996</v>
      </c>
      <c r="E686" s="2">
        <v>17</v>
      </c>
      <c r="F686" s="3" t="str">
        <f t="shared" si="250"/>
        <v>[[50012,39]]</v>
      </c>
      <c r="G686">
        <f t="shared" si="250"/>
        <v>0.25</v>
      </c>
      <c r="H686" s="2" t="str">
        <f t="shared" si="260"/>
        <v>[80011,80012,80013,80014]</v>
      </c>
      <c r="I686" s="2">
        <v>1</v>
      </c>
      <c r="J686" s="2">
        <f t="shared" si="264"/>
        <v>22</v>
      </c>
      <c r="K686" s="2">
        <f t="shared" si="265"/>
        <v>16</v>
      </c>
      <c r="L686" s="1" t="str">
        <f>Sheet1!L686</f>
        <v>[{"bid":15003,"type":5,"num":13},{"bid":16005,"type":6,"num":4},{"bid":14001,"type":4,"num":13050}]</v>
      </c>
    </row>
    <row r="687" spans="1:12" s="2" customFormat="1" x14ac:dyDescent="0.2">
      <c r="A687" s="2">
        <f t="shared" si="262"/>
        <v>21518</v>
      </c>
      <c r="B687" s="2">
        <f t="shared" si="261"/>
        <v>21519</v>
      </c>
      <c r="C687" s="2" t="s">
        <v>37</v>
      </c>
      <c r="D687">
        <f>VLOOKUP(MOD(A687,100),Sheet2!$G$2:$H$24,2,FALSE)*VLOOKUP(INT(MOD(A687,10000)/100),Sheet2!$L$2:$M$16,2,FALSE)</f>
        <v>21.15</v>
      </c>
      <c r="E687" s="2">
        <v>18</v>
      </c>
      <c r="F687" s="3" t="str">
        <f t="shared" si="250"/>
        <v>[[50000,2],[50013,45]]</v>
      </c>
      <c r="G687">
        <f t="shared" si="250"/>
        <v>0.25</v>
      </c>
      <c r="H687" s="2" t="str">
        <f t="shared" si="260"/>
        <v>[80011,80012,80013,80014]</v>
      </c>
      <c r="I687" s="2">
        <v>2</v>
      </c>
      <c r="J687" s="2">
        <f>J680</f>
        <v>50</v>
      </c>
      <c r="K687" s="2">
        <f>K686</f>
        <v>16</v>
      </c>
      <c r="L687" s="1" t="str">
        <f>Sheet1!L687</f>
        <v>[{"bid":15003,"type":5,"num":13},{"bid":16005,"type":6,"num":4},{"bid":14001,"type":4,"num":13950}]</v>
      </c>
    </row>
    <row r="688" spans="1:12" s="2" customFormat="1" x14ac:dyDescent="0.2">
      <c r="A688" s="2">
        <f t="shared" si="262"/>
        <v>21519</v>
      </c>
      <c r="B688" s="2">
        <f t="shared" si="261"/>
        <v>21520</v>
      </c>
      <c r="C688" s="3" t="s">
        <v>57</v>
      </c>
      <c r="D688">
        <f>VLOOKUP(MOD(A688,100),Sheet2!$G$2:$H$24,2,FALSE)*VLOOKUP(INT(MOD(A688,10000)/100),Sheet2!$L$2:$M$16,2,FALSE)</f>
        <v>22.1</v>
      </c>
      <c r="E688" s="2">
        <v>19</v>
      </c>
      <c r="F688" s="3" t="str">
        <f t="shared" si="250"/>
        <v>[[50000,1],[50011,65]]</v>
      </c>
      <c r="G688">
        <f t="shared" si="250"/>
        <v>0.15</v>
      </c>
      <c r="H688" s="2" t="str">
        <f t="shared" si="260"/>
        <v>[80011,80012,80013,80014]</v>
      </c>
      <c r="I688" s="2">
        <v>1</v>
      </c>
      <c r="J688" s="2">
        <f>J681</f>
        <v>22</v>
      </c>
      <c r="K688" s="2">
        <f>K687+1</f>
        <v>17</v>
      </c>
      <c r="L688" s="1" t="str">
        <f>Sheet1!L688</f>
        <v>[{"bid":15003,"type":5,"num":14},{"bid":16005,"type":6,"num":5},{"bid":14001,"type":4,"num":14850}]</v>
      </c>
    </row>
    <row r="689" spans="1:12" s="2" customFormat="1" x14ac:dyDescent="0.2">
      <c r="A689" s="2">
        <f t="shared" si="262"/>
        <v>21520</v>
      </c>
      <c r="B689" s="2">
        <f t="shared" si="261"/>
        <v>21521</v>
      </c>
      <c r="C689" s="3" t="s">
        <v>58</v>
      </c>
      <c r="D689">
        <f>VLOOKUP(MOD(A689,100),Sheet2!$G$2:$H$24,2,FALSE)*VLOOKUP(INT(MOD(A689,10000)/100),Sheet2!$L$2:$M$16,2,FALSE)</f>
        <v>23.05</v>
      </c>
      <c r="E689" s="2">
        <v>20</v>
      </c>
      <c r="F689" s="3" t="str">
        <f t="shared" si="250"/>
        <v>[[50012,39]]</v>
      </c>
      <c r="G689">
        <f t="shared" si="250"/>
        <v>0.25</v>
      </c>
      <c r="H689" s="2" t="str">
        <f t="shared" si="260"/>
        <v>[80011,80012,80013,80014]</v>
      </c>
      <c r="I689" s="2">
        <v>1</v>
      </c>
      <c r="J689" s="2">
        <f>J682</f>
        <v>22</v>
      </c>
      <c r="K689" s="2">
        <f t="shared" ref="K689:K691" si="266">K688+1</f>
        <v>18</v>
      </c>
      <c r="L689" s="1" t="str">
        <f>Sheet1!L689</f>
        <v>[{"bid":15003,"type":5,"num":15},{"bid":16005,"type":6,"num":5},{"bid":14001,"type":4,"num":15750}]</v>
      </c>
    </row>
    <row r="690" spans="1:12" s="2" customFormat="1" x14ac:dyDescent="0.2">
      <c r="A690" s="2">
        <f t="shared" si="262"/>
        <v>21521</v>
      </c>
      <c r="B690" s="2">
        <f t="shared" si="261"/>
        <v>21522</v>
      </c>
      <c r="C690" s="3" t="s">
        <v>59</v>
      </c>
      <c r="D690">
        <f>VLOOKUP(MOD(A690,100),Sheet2!$G$2:$H$24,2,FALSE)*VLOOKUP(INT(MOD(A690,10000)/100),Sheet2!$L$2:$M$16,2,FALSE)</f>
        <v>24.000000000000004</v>
      </c>
      <c r="E690" s="2">
        <v>21</v>
      </c>
      <c r="F690" s="3" t="str">
        <f t="shared" si="250"/>
        <v>[[50000,1],[50011,65]]</v>
      </c>
      <c r="G690">
        <f t="shared" si="250"/>
        <v>0.15</v>
      </c>
      <c r="H690" s="2" t="str">
        <f t="shared" si="260"/>
        <v>[80011,80012,80013,80014]</v>
      </c>
      <c r="I690" s="2">
        <v>1</v>
      </c>
      <c r="J690" s="2">
        <f>J683</f>
        <v>22</v>
      </c>
      <c r="K690" s="2">
        <f t="shared" si="266"/>
        <v>19</v>
      </c>
      <c r="L690" s="1" t="str">
        <f>Sheet1!L690</f>
        <v>[{"bid":15003,"type":5,"num":16},{"bid":16005,"type":6,"num":5},{"bid":14001,"type":4,"num":16650}]</v>
      </c>
    </row>
    <row r="691" spans="1:12" s="2" customFormat="1" x14ac:dyDescent="0.2">
      <c r="A691" s="2">
        <f t="shared" si="262"/>
        <v>21522</v>
      </c>
      <c r="B691" s="2">
        <f t="shared" si="261"/>
        <v>21523</v>
      </c>
      <c r="C691" s="3" t="s">
        <v>60</v>
      </c>
      <c r="D691">
        <f>VLOOKUP(MOD(A691,100),Sheet2!$G$2:$H$24,2,FALSE)*VLOOKUP(INT(MOD(A691,10000)/100),Sheet2!$L$2:$M$16,2,FALSE)</f>
        <v>24.950000000000006</v>
      </c>
      <c r="E691" s="2">
        <v>22</v>
      </c>
      <c r="F691" s="3" t="str">
        <f t="shared" si="250"/>
        <v>[[50012,39]]</v>
      </c>
      <c r="G691">
        <f t="shared" si="250"/>
        <v>0.25</v>
      </c>
      <c r="H691" s="2" t="str">
        <f t="shared" si="260"/>
        <v>[80011,80012,80013,80014]</v>
      </c>
      <c r="I691" s="2">
        <v>1</v>
      </c>
      <c r="J691" s="2">
        <f>J684</f>
        <v>22</v>
      </c>
      <c r="K691" s="2">
        <f t="shared" si="266"/>
        <v>20</v>
      </c>
      <c r="L691" s="1" t="str">
        <f>Sheet1!L691</f>
        <v>[{"bid":15003,"type":5,"num":17},{"bid":16005,"type":6,"num":6},{"bid":14001,"type":4,"num":17550}]</v>
      </c>
    </row>
    <row r="692" spans="1:12" s="2" customFormat="1" x14ac:dyDescent="0.2">
      <c r="A692" s="2">
        <f t="shared" si="262"/>
        <v>21523</v>
      </c>
      <c r="B692" s="2">
        <v>-1</v>
      </c>
      <c r="C692" s="2" t="s">
        <v>37</v>
      </c>
      <c r="D692">
        <f>VLOOKUP(MOD(A692,100),Sheet2!$G$2:$H$24,2,FALSE)*VLOOKUP(INT(MOD(A692,10000)/100),Sheet2!$L$2:$M$16,2,FALSE)</f>
        <v>25.900000000000006</v>
      </c>
      <c r="E692" s="2">
        <v>23</v>
      </c>
      <c r="F692" s="3" t="str">
        <f t="shared" ref="F692:G692" si="267">F669</f>
        <v>[[50000,2],[50013,45]]</v>
      </c>
      <c r="G692">
        <f t="shared" si="267"/>
        <v>0.25</v>
      </c>
      <c r="H692" s="2" t="str">
        <f t="shared" si="260"/>
        <v>[80011,80012,80013,80014]</v>
      </c>
      <c r="I692" s="2">
        <v>2</v>
      </c>
      <c r="J692" s="2">
        <f>J687</f>
        <v>50</v>
      </c>
      <c r="K692" s="2">
        <f>K691</f>
        <v>20</v>
      </c>
      <c r="L692" s="1" t="str">
        <f>Sheet1!L692</f>
        <v>[{"bid":15003,"type":5,"num":18},{"bid":16005,"type":6,"num":6},{"bid":14001,"type":4,"num":18000}]</v>
      </c>
    </row>
    <row r="693" spans="1:12" x14ac:dyDescent="0.2">
      <c r="A693">
        <v>30101</v>
      </c>
      <c r="B693">
        <f>A693+1</f>
        <v>30102</v>
      </c>
      <c r="C693" t="s">
        <v>41</v>
      </c>
      <c r="D693">
        <f>VLOOKUP(MOD(A693,100),Sheet2!$G$2:$H$24,2,FALSE)*VLOOKUP(INT(MOD(A693,10000)/100),Sheet2!$L$2:$M$16,2,FALSE)</f>
        <v>0.3</v>
      </c>
      <c r="E693">
        <v>1</v>
      </c>
      <c r="F693" s="1" t="s">
        <v>30</v>
      </c>
      <c r="G693">
        <v>0.25</v>
      </c>
      <c r="H693" s="1" t="s">
        <v>61</v>
      </c>
      <c r="I693">
        <v>1</v>
      </c>
      <c r="J693">
        <v>22</v>
      </c>
      <c r="K693">
        <v>1</v>
      </c>
      <c r="L693" s="1" t="str">
        <f>Sheet1!L693</f>
        <v>[]</v>
      </c>
    </row>
    <row r="694" spans="1:12" x14ac:dyDescent="0.2">
      <c r="A694">
        <f>A693+1</f>
        <v>30102</v>
      </c>
      <c r="B694">
        <f t="shared" ref="B694:B714" si="268">A694+1</f>
        <v>30103</v>
      </c>
      <c r="C694" t="s">
        <v>42</v>
      </c>
      <c r="D694">
        <f>VLOOKUP(MOD(A694,100),Sheet2!$G$2:$H$24,2,FALSE)*VLOOKUP(INT(MOD(A694,10000)/100),Sheet2!$L$2:$M$16,2,FALSE)</f>
        <v>0.35699999999999998</v>
      </c>
      <c r="E694">
        <v>2</v>
      </c>
      <c r="F694" s="1" t="s">
        <v>31</v>
      </c>
      <c r="G694">
        <v>0.25</v>
      </c>
      <c r="H694" t="str">
        <f>H693</f>
        <v>[80021,80022,80023,80024]</v>
      </c>
      <c r="I694">
        <v>1</v>
      </c>
      <c r="J694">
        <v>22</v>
      </c>
      <c r="K694">
        <f>K693+1</f>
        <v>2</v>
      </c>
      <c r="L694" s="1" t="str">
        <f>Sheet1!L694</f>
        <v>[{"bid":14001,"type":4,"num":100}]</v>
      </c>
    </row>
    <row r="695" spans="1:12" x14ac:dyDescent="0.2">
      <c r="A695">
        <f t="shared" ref="A695:A715" si="269">A694+1</f>
        <v>30103</v>
      </c>
      <c r="B695">
        <f t="shared" si="268"/>
        <v>30104</v>
      </c>
      <c r="C695" t="s">
        <v>43</v>
      </c>
      <c r="D695">
        <f>VLOOKUP(MOD(A695,100),Sheet2!$G$2:$H$24,2,FALSE)*VLOOKUP(INT(MOD(A695,10000)/100),Sheet2!$L$2:$M$16,2,FALSE)</f>
        <v>0.41399999999999998</v>
      </c>
      <c r="E695">
        <v>3</v>
      </c>
      <c r="F695" s="1" t="str">
        <f t="shared" ref="F695:F702" si="270">F693</f>
        <v>[[50021,39]]</v>
      </c>
      <c r="G695">
        <v>0.25</v>
      </c>
      <c r="H695" t="str">
        <f t="shared" ref="H695:H758" si="271">H694</f>
        <v>[80021,80022,80023,80024]</v>
      </c>
      <c r="I695">
        <v>1</v>
      </c>
      <c r="J695">
        <v>22</v>
      </c>
      <c r="K695">
        <f t="shared" ref="K695:K702" si="272">K694+1</f>
        <v>3</v>
      </c>
      <c r="L695" s="1" t="str">
        <f>Sheet1!L695</f>
        <v>[{"bid":14001,"type":4,"num":200}]</v>
      </c>
    </row>
    <row r="696" spans="1:12" x14ac:dyDescent="0.2">
      <c r="A696">
        <f t="shared" si="269"/>
        <v>30104</v>
      </c>
      <c r="B696">
        <f t="shared" si="268"/>
        <v>30105</v>
      </c>
      <c r="C696" t="s">
        <v>44</v>
      </c>
      <c r="D696">
        <f>VLOOKUP(MOD(A696,100),Sheet2!$G$2:$H$24,2,FALSE)*VLOOKUP(INT(MOD(A696,10000)/100),Sheet2!$L$2:$M$16,2,FALSE)</f>
        <v>0.47099999999999992</v>
      </c>
      <c r="E696">
        <v>4</v>
      </c>
      <c r="F696" s="1" t="str">
        <f t="shared" si="270"/>
        <v>[[50000,1],[50022,39]]</v>
      </c>
      <c r="G696">
        <v>0.25</v>
      </c>
      <c r="H696" t="str">
        <f t="shared" si="271"/>
        <v>[80021,80022,80023,80024]</v>
      </c>
      <c r="I696">
        <v>1</v>
      </c>
      <c r="J696">
        <v>22</v>
      </c>
      <c r="K696">
        <f t="shared" si="272"/>
        <v>4</v>
      </c>
      <c r="L696" s="1" t="str">
        <f>Sheet1!L696</f>
        <v>[{"bid":14001,"type":4,"num":300}]</v>
      </c>
    </row>
    <row r="697" spans="1:12" x14ac:dyDescent="0.2">
      <c r="A697">
        <f t="shared" si="269"/>
        <v>30105</v>
      </c>
      <c r="B697">
        <f t="shared" si="268"/>
        <v>30106</v>
      </c>
      <c r="C697" t="s">
        <v>45</v>
      </c>
      <c r="D697">
        <f>VLOOKUP(MOD(A697,100),Sheet2!$G$2:$H$24,2,FALSE)*VLOOKUP(INT(MOD(A697,10000)/100),Sheet2!$L$2:$M$16,2,FALSE)</f>
        <v>0.52799999999999991</v>
      </c>
      <c r="E697">
        <v>5</v>
      </c>
      <c r="F697" s="1" t="str">
        <f t="shared" si="270"/>
        <v>[[50021,39]]</v>
      </c>
      <c r="G697">
        <v>0.25</v>
      </c>
      <c r="H697" t="str">
        <f t="shared" si="271"/>
        <v>[80021,80022,80023,80024]</v>
      </c>
      <c r="I697">
        <v>1</v>
      </c>
      <c r="J697">
        <v>22</v>
      </c>
      <c r="K697">
        <f t="shared" si="272"/>
        <v>5</v>
      </c>
      <c r="L697" s="1" t="str">
        <f>Sheet1!L697</f>
        <v>[{"bid":14001,"type":4,"num":500}]</v>
      </c>
    </row>
    <row r="698" spans="1:12" x14ac:dyDescent="0.2">
      <c r="A698">
        <f t="shared" si="269"/>
        <v>30106</v>
      </c>
      <c r="B698">
        <f t="shared" si="268"/>
        <v>30107</v>
      </c>
      <c r="C698" t="s">
        <v>46</v>
      </c>
      <c r="D698">
        <f>VLOOKUP(MOD(A698,100),Sheet2!$G$2:$H$24,2,FALSE)*VLOOKUP(INT(MOD(A698,10000)/100),Sheet2!$L$2:$M$16,2,FALSE)</f>
        <v>0.58499999999999985</v>
      </c>
      <c r="E698">
        <v>6</v>
      </c>
      <c r="F698" s="1" t="str">
        <f t="shared" si="270"/>
        <v>[[50000,1],[50022,39]]</v>
      </c>
      <c r="G698">
        <v>0.25</v>
      </c>
      <c r="H698" t="str">
        <f t="shared" si="271"/>
        <v>[80021,80022,80023,80024]</v>
      </c>
      <c r="I698">
        <v>1</v>
      </c>
      <c r="J698">
        <v>22</v>
      </c>
      <c r="K698">
        <f t="shared" si="272"/>
        <v>6</v>
      </c>
      <c r="L698" s="1" t="str">
        <f>Sheet1!L698</f>
        <v>[{"bid":14001,"type":4,"num":700}]</v>
      </c>
    </row>
    <row r="699" spans="1:12" x14ac:dyDescent="0.2">
      <c r="A699">
        <f t="shared" si="269"/>
        <v>30107</v>
      </c>
      <c r="B699">
        <f t="shared" si="268"/>
        <v>30108</v>
      </c>
      <c r="C699" t="s">
        <v>47</v>
      </c>
      <c r="D699">
        <f>VLOOKUP(MOD(A699,100),Sheet2!$G$2:$H$24,2,FALSE)*VLOOKUP(INT(MOD(A699,10000)/100),Sheet2!$L$2:$M$16,2,FALSE)</f>
        <v>0.6419999999999999</v>
      </c>
      <c r="E699">
        <v>7</v>
      </c>
      <c r="F699" s="1" t="str">
        <f t="shared" si="270"/>
        <v>[[50021,39]]</v>
      </c>
      <c r="G699">
        <v>0.25</v>
      </c>
      <c r="H699" t="str">
        <f t="shared" si="271"/>
        <v>[80021,80022,80023,80024]</v>
      </c>
      <c r="I699">
        <v>1</v>
      </c>
      <c r="J699">
        <v>22</v>
      </c>
      <c r="K699">
        <f t="shared" si="272"/>
        <v>7</v>
      </c>
      <c r="L699" s="1" t="str">
        <f>Sheet1!L699</f>
        <v>[{"bid":14001,"type":4,"num":900}]</v>
      </c>
    </row>
    <row r="700" spans="1:12" x14ac:dyDescent="0.2">
      <c r="A700">
        <f t="shared" si="269"/>
        <v>30108</v>
      </c>
      <c r="B700">
        <f t="shared" si="268"/>
        <v>30109</v>
      </c>
      <c r="C700" t="s">
        <v>48</v>
      </c>
      <c r="D700">
        <f>VLOOKUP(MOD(A700,100),Sheet2!$G$2:$H$24,2,FALSE)*VLOOKUP(INT(MOD(A700,10000)/100),Sheet2!$L$2:$M$16,2,FALSE)</f>
        <v>0.69899999999999984</v>
      </c>
      <c r="E700">
        <v>8</v>
      </c>
      <c r="F700" s="1" t="str">
        <f t="shared" si="270"/>
        <v>[[50000,1],[50022,39]]</v>
      </c>
      <c r="G700">
        <v>0.25</v>
      </c>
      <c r="H700" t="str">
        <f t="shared" si="271"/>
        <v>[80021,80022,80023,80024]</v>
      </c>
      <c r="I700">
        <v>1</v>
      </c>
      <c r="J700">
        <v>22</v>
      </c>
      <c r="K700">
        <f t="shared" si="272"/>
        <v>8</v>
      </c>
      <c r="L700" s="1" t="str">
        <f>Sheet1!L700</f>
        <v>[{"bid":15004,"type":5,"num":1},{"bid":14001,"type":4,"num":1100}]</v>
      </c>
    </row>
    <row r="701" spans="1:12" x14ac:dyDescent="0.2">
      <c r="A701">
        <f t="shared" si="269"/>
        <v>30109</v>
      </c>
      <c r="B701">
        <f t="shared" si="268"/>
        <v>30110</v>
      </c>
      <c r="C701" t="s">
        <v>49</v>
      </c>
      <c r="D701">
        <f>VLOOKUP(MOD(A701,100),Sheet2!$G$2:$H$24,2,FALSE)*VLOOKUP(INT(MOD(A701,10000)/100),Sheet2!$L$2:$M$16,2,FALSE)</f>
        <v>0.75599999999999989</v>
      </c>
      <c r="E701">
        <v>9</v>
      </c>
      <c r="F701" s="1" t="str">
        <f t="shared" si="270"/>
        <v>[[50021,39]]</v>
      </c>
      <c r="G701">
        <v>0.25</v>
      </c>
      <c r="H701" t="str">
        <f t="shared" si="271"/>
        <v>[80021,80022,80023,80024]</v>
      </c>
      <c r="I701">
        <v>1</v>
      </c>
      <c r="J701">
        <v>22</v>
      </c>
      <c r="K701">
        <f t="shared" si="272"/>
        <v>9</v>
      </c>
      <c r="L701" s="1" t="str">
        <f>Sheet1!L701</f>
        <v>[{"bid":15004,"type":5,"num":1},{"bid":14001,"type":4,"num":1300}]</v>
      </c>
    </row>
    <row r="702" spans="1:12" x14ac:dyDescent="0.2">
      <c r="A702">
        <f t="shared" si="269"/>
        <v>30110</v>
      </c>
      <c r="B702">
        <f t="shared" si="268"/>
        <v>30111</v>
      </c>
      <c r="C702" s="1" t="s">
        <v>50</v>
      </c>
      <c r="D702">
        <f>VLOOKUP(MOD(A702,100),Sheet2!$G$2:$H$24,2,FALSE)*VLOOKUP(INT(MOD(A702,10000)/100),Sheet2!$L$2:$M$16,2,FALSE)</f>
        <v>0.81299999999999983</v>
      </c>
      <c r="E702">
        <v>10</v>
      </c>
      <c r="F702" s="1" t="str">
        <f t="shared" si="270"/>
        <v>[[50000,1],[50022,39]]</v>
      </c>
      <c r="G702">
        <v>0.25</v>
      </c>
      <c r="H702" t="str">
        <f t="shared" si="271"/>
        <v>[80021,80022,80023,80024]</v>
      </c>
      <c r="I702">
        <v>1</v>
      </c>
      <c r="J702">
        <v>22</v>
      </c>
      <c r="K702">
        <f t="shared" si="272"/>
        <v>10</v>
      </c>
      <c r="L702" s="1" t="str">
        <f>Sheet1!L702</f>
        <v>[{"bid":15004,"type":5,"num":1},{"bid":14001,"type":4,"num":1500}]</v>
      </c>
    </row>
    <row r="703" spans="1:12" x14ac:dyDescent="0.2">
      <c r="A703">
        <f t="shared" si="269"/>
        <v>30111</v>
      </c>
      <c r="B703">
        <f t="shared" si="268"/>
        <v>30112</v>
      </c>
      <c r="C703" s="1" t="s">
        <v>38</v>
      </c>
      <c r="D703">
        <f>VLOOKUP(MOD(A703,100),Sheet2!$G$2:$H$24,2,FALSE)*VLOOKUP(INT(MOD(A703,10000)/100),Sheet2!$L$2:$M$16,2,FALSE)</f>
        <v>0.86999999999999977</v>
      </c>
      <c r="E703">
        <v>11</v>
      </c>
      <c r="F703" s="1" t="s">
        <v>238</v>
      </c>
      <c r="G703">
        <v>0.25</v>
      </c>
      <c r="H703" t="str">
        <f t="shared" si="271"/>
        <v>[80021,80022,80023,80024]</v>
      </c>
      <c r="I703">
        <v>2</v>
      </c>
      <c r="J703">
        <v>50</v>
      </c>
      <c r="K703">
        <f>K702</f>
        <v>10</v>
      </c>
      <c r="L703" s="1" t="str">
        <f>Sheet1!L703</f>
        <v>[{"bid":15004,"type":5,"num":1},{"bid":14001,"type":4,"num":1700}]</v>
      </c>
    </row>
    <row r="704" spans="1:12" x14ac:dyDescent="0.2">
      <c r="A704">
        <f t="shared" si="269"/>
        <v>30112</v>
      </c>
      <c r="B704">
        <f t="shared" si="268"/>
        <v>30113</v>
      </c>
      <c r="C704" t="s">
        <v>51</v>
      </c>
      <c r="D704">
        <f>VLOOKUP(MOD(A704,100),Sheet2!$G$2:$H$24,2,FALSE)*VLOOKUP(INT(MOD(A704,10000)/100),Sheet2!$L$2:$M$16,2,FALSE)</f>
        <v>0.92699999999999982</v>
      </c>
      <c r="E704">
        <v>12</v>
      </c>
      <c r="F704" s="1" t="str">
        <f>F693</f>
        <v>[[50021,39]]</v>
      </c>
      <c r="G704">
        <f t="shared" ref="G704:G709" si="273">G693</f>
        <v>0.25</v>
      </c>
      <c r="H704" t="str">
        <f t="shared" si="271"/>
        <v>[80021,80022,80023,80024]</v>
      </c>
      <c r="I704">
        <v>1</v>
      </c>
      <c r="J704">
        <f>J693</f>
        <v>22</v>
      </c>
      <c r="K704">
        <f>K703+1</f>
        <v>11</v>
      </c>
      <c r="L704" s="1" t="str">
        <f>Sheet1!L704</f>
        <v>[{"bid":15004,"type":5,"num":1},{"bid":14001,"type":4,"num":1900}]</v>
      </c>
    </row>
    <row r="705" spans="1:12" x14ac:dyDescent="0.2">
      <c r="A705">
        <f t="shared" si="269"/>
        <v>30113</v>
      </c>
      <c r="B705">
        <f t="shared" si="268"/>
        <v>30114</v>
      </c>
      <c r="C705" t="s">
        <v>52</v>
      </c>
      <c r="D705">
        <f>VLOOKUP(MOD(A705,100),Sheet2!$G$2:$H$24,2,FALSE)*VLOOKUP(INT(MOD(A705,10000)/100),Sheet2!$L$2:$M$16,2,FALSE)</f>
        <v>0.98399999999999976</v>
      </c>
      <c r="E705">
        <v>13</v>
      </c>
      <c r="F705" s="1" t="str">
        <f t="shared" ref="F705:F709" si="274">F694</f>
        <v>[[50000,1],[50022,39]]</v>
      </c>
      <c r="G705">
        <f t="shared" si="273"/>
        <v>0.25</v>
      </c>
      <c r="H705" t="str">
        <f t="shared" si="271"/>
        <v>[80021,80022,80023,80024]</v>
      </c>
      <c r="I705">
        <v>1</v>
      </c>
      <c r="J705">
        <f t="shared" ref="J705:J709" si="275">J694</f>
        <v>22</v>
      </c>
      <c r="K705">
        <f t="shared" ref="K705:K709" si="276">K704+1</f>
        <v>12</v>
      </c>
      <c r="L705" s="1" t="str">
        <f>Sheet1!L705</f>
        <v>[{"bid":15004,"type":5,"num":2},{"bid":14001,"type":4,"num":2100}]</v>
      </c>
    </row>
    <row r="706" spans="1:12" x14ac:dyDescent="0.2">
      <c r="A706">
        <f t="shared" si="269"/>
        <v>30114</v>
      </c>
      <c r="B706">
        <f t="shared" si="268"/>
        <v>30115</v>
      </c>
      <c r="C706" t="s">
        <v>53</v>
      </c>
      <c r="D706">
        <f>VLOOKUP(MOD(A706,100),Sheet2!$G$2:$H$24,2,FALSE)*VLOOKUP(INT(MOD(A706,10000)/100),Sheet2!$L$2:$M$16,2,FALSE)</f>
        <v>1.0409999999999997</v>
      </c>
      <c r="E706">
        <v>14</v>
      </c>
      <c r="F706" s="1" t="str">
        <f t="shared" si="274"/>
        <v>[[50021,39]]</v>
      </c>
      <c r="G706">
        <f t="shared" si="273"/>
        <v>0.25</v>
      </c>
      <c r="H706" t="str">
        <f t="shared" si="271"/>
        <v>[80021,80022,80023,80024]</v>
      </c>
      <c r="I706">
        <v>1</v>
      </c>
      <c r="J706">
        <f t="shared" si="275"/>
        <v>22</v>
      </c>
      <c r="K706">
        <f t="shared" si="276"/>
        <v>13</v>
      </c>
      <c r="L706" s="1" t="str">
        <f>Sheet1!L706</f>
        <v>[{"bid":15004,"type":5,"num":2},{"bid":14001,"type":4,"num":2300}]</v>
      </c>
    </row>
    <row r="707" spans="1:12" x14ac:dyDescent="0.2">
      <c r="A707">
        <f t="shared" si="269"/>
        <v>30115</v>
      </c>
      <c r="B707">
        <f t="shared" si="268"/>
        <v>30116</v>
      </c>
      <c r="C707" t="s">
        <v>54</v>
      </c>
      <c r="D707">
        <f>VLOOKUP(MOD(A707,100),Sheet2!$G$2:$H$24,2,FALSE)*VLOOKUP(INT(MOD(A707,10000)/100),Sheet2!$L$2:$M$16,2,FALSE)</f>
        <v>1.0979999999999996</v>
      </c>
      <c r="E707">
        <v>15</v>
      </c>
      <c r="F707" s="1" t="str">
        <f t="shared" si="274"/>
        <v>[[50000,1],[50022,39]]</v>
      </c>
      <c r="G707">
        <f t="shared" si="273"/>
        <v>0.25</v>
      </c>
      <c r="H707" t="str">
        <f t="shared" si="271"/>
        <v>[80021,80022,80023,80024]</v>
      </c>
      <c r="I707">
        <v>1</v>
      </c>
      <c r="J707">
        <f t="shared" si="275"/>
        <v>22</v>
      </c>
      <c r="K707">
        <f t="shared" si="276"/>
        <v>14</v>
      </c>
      <c r="L707" s="1" t="str">
        <f>Sheet1!L707</f>
        <v>[{"bid":15004,"type":5,"num":2},{"bid":14001,"type":4,"num":2500}]</v>
      </c>
    </row>
    <row r="708" spans="1:12" x14ac:dyDescent="0.2">
      <c r="A708">
        <f t="shared" si="269"/>
        <v>30116</v>
      </c>
      <c r="B708">
        <f t="shared" si="268"/>
        <v>30117</v>
      </c>
      <c r="C708" t="s">
        <v>55</v>
      </c>
      <c r="D708">
        <f>VLOOKUP(MOD(A708,100),Sheet2!$G$2:$H$24,2,FALSE)*VLOOKUP(INT(MOD(A708,10000)/100),Sheet2!$L$2:$M$16,2,FALSE)</f>
        <v>1.1549999999999998</v>
      </c>
      <c r="E708">
        <v>16</v>
      </c>
      <c r="F708" s="1" t="str">
        <f t="shared" si="274"/>
        <v>[[50021,39]]</v>
      </c>
      <c r="G708">
        <f t="shared" si="273"/>
        <v>0.25</v>
      </c>
      <c r="H708" t="str">
        <f t="shared" si="271"/>
        <v>[80021,80022,80023,80024]</v>
      </c>
      <c r="I708">
        <v>1</v>
      </c>
      <c r="J708">
        <f t="shared" si="275"/>
        <v>22</v>
      </c>
      <c r="K708">
        <f t="shared" si="276"/>
        <v>15</v>
      </c>
      <c r="L708" s="1" t="str">
        <f>Sheet1!L708</f>
        <v>[{"bid":15004,"type":5,"num":2},{"bid":14001,"type":4,"num":2700}]</v>
      </c>
    </row>
    <row r="709" spans="1:12" x14ac:dyDescent="0.2">
      <c r="A709">
        <f t="shared" si="269"/>
        <v>30117</v>
      </c>
      <c r="B709">
        <f t="shared" si="268"/>
        <v>30118</v>
      </c>
      <c r="C709" s="1" t="s">
        <v>56</v>
      </c>
      <c r="D709">
        <f>VLOOKUP(MOD(A709,100),Sheet2!$G$2:$H$24,2,FALSE)*VLOOKUP(INT(MOD(A709,10000)/100),Sheet2!$L$2:$M$16,2,FALSE)</f>
        <v>1.2119999999999997</v>
      </c>
      <c r="E709">
        <v>17</v>
      </c>
      <c r="F709" s="1" t="str">
        <f t="shared" si="274"/>
        <v>[[50000,1],[50022,39]]</v>
      </c>
      <c r="G709">
        <f t="shared" si="273"/>
        <v>0.25</v>
      </c>
      <c r="H709" t="str">
        <f t="shared" si="271"/>
        <v>[80021,80022,80023,80024]</v>
      </c>
      <c r="I709">
        <v>1</v>
      </c>
      <c r="J709">
        <f t="shared" si="275"/>
        <v>22</v>
      </c>
      <c r="K709">
        <f t="shared" si="276"/>
        <v>16</v>
      </c>
      <c r="L709" s="1" t="str">
        <f>Sheet1!L709</f>
        <v>[{"bid":15004,"type":5,"num":2},{"bid":16006,"type":6,"num":1},{"bid":14001,"type":4,"num":2900}]</v>
      </c>
    </row>
    <row r="710" spans="1:12" x14ac:dyDescent="0.2">
      <c r="A710">
        <f t="shared" si="269"/>
        <v>30118</v>
      </c>
      <c r="B710">
        <f t="shared" si="268"/>
        <v>30119</v>
      </c>
      <c r="C710" t="s">
        <v>37</v>
      </c>
      <c r="D710">
        <f>VLOOKUP(MOD(A710,100),Sheet2!$G$2:$H$24,2,FALSE)*VLOOKUP(INT(MOD(A710,10000)/100),Sheet2!$L$2:$M$16,2,FALSE)</f>
        <v>1.2689999999999999</v>
      </c>
      <c r="E710">
        <v>18</v>
      </c>
      <c r="F710" s="1" t="str">
        <f t="shared" ref="F710:G714" si="277">F703</f>
        <v>[[50000,2],[50023,45]]</v>
      </c>
      <c r="G710">
        <f t="shared" si="277"/>
        <v>0.25</v>
      </c>
      <c r="H710" t="str">
        <f t="shared" si="271"/>
        <v>[80021,80022,80023,80024]</v>
      </c>
      <c r="I710">
        <v>2</v>
      </c>
      <c r="J710">
        <f>J703</f>
        <v>50</v>
      </c>
      <c r="K710">
        <f>K709</f>
        <v>16</v>
      </c>
      <c r="L710" s="1" t="str">
        <f>Sheet1!L710</f>
        <v>[{"bid":15004,"type":5,"num":3},{"bid":16006,"type":6,"num":1},{"bid":14001,"type":4,"num":3100}]</v>
      </c>
    </row>
    <row r="711" spans="1:12" x14ac:dyDescent="0.2">
      <c r="A711">
        <f t="shared" si="269"/>
        <v>30119</v>
      </c>
      <c r="B711">
        <f t="shared" si="268"/>
        <v>30120</v>
      </c>
      <c r="C711" s="1" t="s">
        <v>57</v>
      </c>
      <c r="D711">
        <f>VLOOKUP(MOD(A711,100),Sheet2!$G$2:$H$24,2,FALSE)*VLOOKUP(INT(MOD(A711,10000)/100),Sheet2!$L$2:$M$16,2,FALSE)</f>
        <v>1.3259999999999998</v>
      </c>
      <c r="E711">
        <v>19</v>
      </c>
      <c r="F711" s="1" t="str">
        <f t="shared" si="277"/>
        <v>[[50021,39]]</v>
      </c>
      <c r="G711">
        <f t="shared" si="277"/>
        <v>0.25</v>
      </c>
      <c r="H711" t="str">
        <f t="shared" si="271"/>
        <v>[80021,80022,80023,80024]</v>
      </c>
      <c r="I711">
        <v>1</v>
      </c>
      <c r="J711">
        <f>J704</f>
        <v>22</v>
      </c>
      <c r="K711">
        <f>K710+1</f>
        <v>17</v>
      </c>
      <c r="L711" s="1" t="str">
        <f>Sheet1!L711</f>
        <v>[{"bid":15004,"type":5,"num":3},{"bid":16006,"type":6,"num":1},{"bid":14001,"type":4,"num":3300}]</v>
      </c>
    </row>
    <row r="712" spans="1:12" x14ac:dyDescent="0.2">
      <c r="A712">
        <f t="shared" si="269"/>
        <v>30120</v>
      </c>
      <c r="B712">
        <f t="shared" si="268"/>
        <v>30121</v>
      </c>
      <c r="C712" s="1" t="s">
        <v>58</v>
      </c>
      <c r="D712">
        <f>VLOOKUP(MOD(A712,100),Sheet2!$G$2:$H$24,2,FALSE)*VLOOKUP(INT(MOD(A712,10000)/100),Sheet2!$L$2:$M$16,2,FALSE)</f>
        <v>1.383</v>
      </c>
      <c r="E712">
        <v>20</v>
      </c>
      <c r="F712" s="1" t="str">
        <f t="shared" si="277"/>
        <v>[[50000,1],[50022,39]]</v>
      </c>
      <c r="G712">
        <f t="shared" si="277"/>
        <v>0.25</v>
      </c>
      <c r="H712" t="str">
        <f t="shared" si="271"/>
        <v>[80021,80022,80023,80024]</v>
      </c>
      <c r="I712">
        <v>1</v>
      </c>
      <c r="J712">
        <f>J705</f>
        <v>22</v>
      </c>
      <c r="K712">
        <f t="shared" ref="K712:K714" si="278">K711+1</f>
        <v>18</v>
      </c>
      <c r="L712" s="1" t="str">
        <f>Sheet1!L712</f>
        <v>[{"bid":15004,"type":5,"num":3},{"bid":16006,"type":6,"num":1},{"bid":14001,"type":4,"num":3500}]</v>
      </c>
    </row>
    <row r="713" spans="1:12" x14ac:dyDescent="0.2">
      <c r="A713">
        <f t="shared" si="269"/>
        <v>30121</v>
      </c>
      <c r="B713">
        <f t="shared" si="268"/>
        <v>30122</v>
      </c>
      <c r="C713" s="1" t="s">
        <v>59</v>
      </c>
      <c r="D713">
        <f>VLOOKUP(MOD(A713,100),Sheet2!$G$2:$H$24,2,FALSE)*VLOOKUP(INT(MOD(A713,10000)/100),Sheet2!$L$2:$M$16,2,FALSE)</f>
        <v>1.4400000000000002</v>
      </c>
      <c r="E713">
        <v>21</v>
      </c>
      <c r="F713" s="1" t="str">
        <f t="shared" si="277"/>
        <v>[[50021,39]]</v>
      </c>
      <c r="G713">
        <f t="shared" si="277"/>
        <v>0.25</v>
      </c>
      <c r="H713" t="str">
        <f t="shared" si="271"/>
        <v>[80021,80022,80023,80024]</v>
      </c>
      <c r="I713">
        <v>1</v>
      </c>
      <c r="J713">
        <f>J706</f>
        <v>22</v>
      </c>
      <c r="K713">
        <f t="shared" si="278"/>
        <v>19</v>
      </c>
      <c r="L713" s="1" t="str">
        <f>Sheet1!L713</f>
        <v>[{"bid":15004,"type":5,"num":3},{"bid":16006,"type":6,"num":1},{"bid":14001,"type":4,"num":3700}]</v>
      </c>
    </row>
    <row r="714" spans="1:12" x14ac:dyDescent="0.2">
      <c r="A714">
        <f t="shared" si="269"/>
        <v>30122</v>
      </c>
      <c r="B714">
        <f t="shared" si="268"/>
        <v>30123</v>
      </c>
      <c r="C714" s="1" t="s">
        <v>60</v>
      </c>
      <c r="D714">
        <f>VLOOKUP(MOD(A714,100),Sheet2!$G$2:$H$24,2,FALSE)*VLOOKUP(INT(MOD(A714,10000)/100),Sheet2!$L$2:$M$16,2,FALSE)</f>
        <v>1.4970000000000003</v>
      </c>
      <c r="E714">
        <v>22</v>
      </c>
      <c r="F714" s="1" t="str">
        <f t="shared" si="277"/>
        <v>[[50000,1],[50022,39]]</v>
      </c>
      <c r="G714">
        <f t="shared" si="277"/>
        <v>0.25</v>
      </c>
      <c r="H714" t="str">
        <f t="shared" si="271"/>
        <v>[80021,80022,80023,80024]</v>
      </c>
      <c r="I714">
        <v>1</v>
      </c>
      <c r="J714">
        <f>J707</f>
        <v>22</v>
      </c>
      <c r="K714">
        <f t="shared" si="278"/>
        <v>20</v>
      </c>
      <c r="L714" s="1" t="str">
        <f>Sheet1!L714</f>
        <v>[{"bid":15004,"type":5,"num":3},{"bid":16006,"type":6,"num":1},{"bid":14001,"type":4,"num":3900}]</v>
      </c>
    </row>
    <row r="715" spans="1:12" x14ac:dyDescent="0.2">
      <c r="A715">
        <f t="shared" si="269"/>
        <v>30123</v>
      </c>
      <c r="B715">
        <v>-1</v>
      </c>
      <c r="C715" t="s">
        <v>37</v>
      </c>
      <c r="D715">
        <f>VLOOKUP(MOD(A715,100),Sheet2!$G$2:$H$24,2,FALSE)*VLOOKUP(INT(MOD(A715,10000)/100),Sheet2!$L$2:$M$16,2,FALSE)</f>
        <v>1.5540000000000005</v>
      </c>
      <c r="E715">
        <v>23</v>
      </c>
      <c r="F715" s="1" t="str">
        <f>F710</f>
        <v>[[50000,2],[50023,45]]</v>
      </c>
      <c r="G715">
        <f>G710</f>
        <v>0.25</v>
      </c>
      <c r="H715" t="str">
        <f t="shared" si="271"/>
        <v>[80021,80022,80023,80024]</v>
      </c>
      <c r="I715">
        <v>2</v>
      </c>
      <c r="J715">
        <f>J710</f>
        <v>50</v>
      </c>
      <c r="K715">
        <f>K714</f>
        <v>20</v>
      </c>
      <c r="L715" s="1" t="str">
        <f>Sheet1!L715</f>
        <v>[{"bid":15004,"type":5,"num":4},{"bid":16006,"type":6,"num":1},{"bid":14001,"type":4,"num":4000}]</v>
      </c>
    </row>
    <row r="716" spans="1:12" x14ac:dyDescent="0.2">
      <c r="A716">
        <f>A693+100</f>
        <v>30201</v>
      </c>
      <c r="B716">
        <f>A716+1</f>
        <v>30202</v>
      </c>
      <c r="C716" t="s">
        <v>41</v>
      </c>
      <c r="D716">
        <f>VLOOKUP(MOD(A716,100),Sheet2!$G$2:$H$24,2,FALSE)*VLOOKUP(INT(MOD(A716,10000)/100),Sheet2!$L$2:$M$16,2,FALSE)</f>
        <v>0.5</v>
      </c>
      <c r="E716">
        <v>1</v>
      </c>
      <c r="F716" s="1" t="str">
        <f>F693</f>
        <v>[[50021,39]]</v>
      </c>
      <c r="G716">
        <f>G693</f>
        <v>0.25</v>
      </c>
      <c r="H716" t="str">
        <f t="shared" si="271"/>
        <v>[80021,80022,80023,80024]</v>
      </c>
      <c r="I716">
        <v>1</v>
      </c>
      <c r="J716">
        <v>22</v>
      </c>
      <c r="K716">
        <v>1</v>
      </c>
      <c r="L716" s="1" t="str">
        <f>Sheet1!L716</f>
        <v>[]</v>
      </c>
    </row>
    <row r="717" spans="1:12" x14ac:dyDescent="0.2">
      <c r="A717">
        <f>A716+1</f>
        <v>30202</v>
      </c>
      <c r="B717">
        <f t="shared" ref="B717:B737" si="279">A717+1</f>
        <v>30203</v>
      </c>
      <c r="C717" t="s">
        <v>42</v>
      </c>
      <c r="D717">
        <f>VLOOKUP(MOD(A717,100),Sheet2!$G$2:$H$24,2,FALSE)*VLOOKUP(INT(MOD(A717,10000)/100),Sheet2!$L$2:$M$16,2,FALSE)</f>
        <v>0.59499999999999997</v>
      </c>
      <c r="E717">
        <v>2</v>
      </c>
      <c r="F717" s="1" t="str">
        <f t="shared" ref="F717:G780" si="280">F694</f>
        <v>[[50000,1],[50022,39]]</v>
      </c>
      <c r="G717">
        <f t="shared" si="280"/>
        <v>0.25</v>
      </c>
      <c r="H717" t="str">
        <f t="shared" si="271"/>
        <v>[80021,80022,80023,80024]</v>
      </c>
      <c r="I717">
        <v>1</v>
      </c>
      <c r="J717">
        <v>22</v>
      </c>
      <c r="K717">
        <f>K716+1</f>
        <v>2</v>
      </c>
      <c r="L717" s="1" t="str">
        <f>Sheet1!L717</f>
        <v>[{"bid":14001,"type":4,"num":125}]</v>
      </c>
    </row>
    <row r="718" spans="1:12" x14ac:dyDescent="0.2">
      <c r="A718">
        <f t="shared" ref="A718:A738" si="281">A717+1</f>
        <v>30203</v>
      </c>
      <c r="B718">
        <f t="shared" si="279"/>
        <v>30204</v>
      </c>
      <c r="C718" t="s">
        <v>43</v>
      </c>
      <c r="D718">
        <f>VLOOKUP(MOD(A718,100),Sheet2!$G$2:$H$24,2,FALSE)*VLOOKUP(INT(MOD(A718,10000)/100),Sheet2!$L$2:$M$16,2,FALSE)</f>
        <v>0.69</v>
      </c>
      <c r="E718">
        <v>3</v>
      </c>
      <c r="F718" s="1" t="str">
        <f t="shared" si="280"/>
        <v>[[50021,39]]</v>
      </c>
      <c r="G718">
        <f t="shared" si="280"/>
        <v>0.25</v>
      </c>
      <c r="H718" t="str">
        <f t="shared" si="271"/>
        <v>[80021,80022,80023,80024]</v>
      </c>
      <c r="I718">
        <v>1</v>
      </c>
      <c r="J718">
        <v>22</v>
      </c>
      <c r="K718">
        <f t="shared" ref="K718:K725" si="282">K717+1</f>
        <v>3</v>
      </c>
      <c r="L718" s="1" t="str">
        <f>Sheet1!L718</f>
        <v>[{"bid":14001,"type":4,"num":250}]</v>
      </c>
    </row>
    <row r="719" spans="1:12" x14ac:dyDescent="0.2">
      <c r="A719">
        <f t="shared" si="281"/>
        <v>30204</v>
      </c>
      <c r="B719">
        <f t="shared" si="279"/>
        <v>30205</v>
      </c>
      <c r="C719" t="s">
        <v>44</v>
      </c>
      <c r="D719">
        <f>VLOOKUP(MOD(A719,100),Sheet2!$G$2:$H$24,2,FALSE)*VLOOKUP(INT(MOD(A719,10000)/100),Sheet2!$L$2:$M$16,2,FALSE)</f>
        <v>0.78499999999999992</v>
      </c>
      <c r="E719">
        <v>4</v>
      </c>
      <c r="F719" s="1" t="str">
        <f t="shared" si="280"/>
        <v>[[50000,1],[50022,39]]</v>
      </c>
      <c r="G719">
        <f t="shared" si="280"/>
        <v>0.25</v>
      </c>
      <c r="H719" t="str">
        <f t="shared" si="271"/>
        <v>[80021,80022,80023,80024]</v>
      </c>
      <c r="I719">
        <v>1</v>
      </c>
      <c r="J719">
        <v>22</v>
      </c>
      <c r="K719">
        <f t="shared" si="282"/>
        <v>4</v>
      </c>
      <c r="L719" s="1" t="str">
        <f>Sheet1!L719</f>
        <v>[{"bid":14001,"type":4,"num":375}]</v>
      </c>
    </row>
    <row r="720" spans="1:12" x14ac:dyDescent="0.2">
      <c r="A720">
        <f t="shared" si="281"/>
        <v>30205</v>
      </c>
      <c r="B720">
        <f t="shared" si="279"/>
        <v>30206</v>
      </c>
      <c r="C720" t="s">
        <v>45</v>
      </c>
      <c r="D720">
        <f>VLOOKUP(MOD(A720,100),Sheet2!$G$2:$H$24,2,FALSE)*VLOOKUP(INT(MOD(A720,10000)/100),Sheet2!$L$2:$M$16,2,FALSE)</f>
        <v>0.87999999999999989</v>
      </c>
      <c r="E720">
        <v>5</v>
      </c>
      <c r="F720" s="1" t="str">
        <f t="shared" si="280"/>
        <v>[[50021,39]]</v>
      </c>
      <c r="G720">
        <f t="shared" si="280"/>
        <v>0.25</v>
      </c>
      <c r="H720" t="str">
        <f t="shared" si="271"/>
        <v>[80021,80022,80023,80024]</v>
      </c>
      <c r="I720">
        <v>1</v>
      </c>
      <c r="J720">
        <v>22</v>
      </c>
      <c r="K720">
        <f t="shared" si="282"/>
        <v>5</v>
      </c>
      <c r="L720" s="1" t="str">
        <f>Sheet1!L720</f>
        <v>[{"bid":14001,"type":4,"num":625}]</v>
      </c>
    </row>
    <row r="721" spans="1:12" x14ac:dyDescent="0.2">
      <c r="A721">
        <f t="shared" si="281"/>
        <v>30206</v>
      </c>
      <c r="B721">
        <f t="shared" si="279"/>
        <v>30207</v>
      </c>
      <c r="C721" t="s">
        <v>46</v>
      </c>
      <c r="D721">
        <f>VLOOKUP(MOD(A721,100),Sheet2!$G$2:$H$24,2,FALSE)*VLOOKUP(INT(MOD(A721,10000)/100),Sheet2!$L$2:$M$16,2,FALSE)</f>
        <v>0.97499999999999987</v>
      </c>
      <c r="E721">
        <v>6</v>
      </c>
      <c r="F721" s="1" t="str">
        <f t="shared" si="280"/>
        <v>[[50000,1],[50022,39]]</v>
      </c>
      <c r="G721">
        <f t="shared" si="280"/>
        <v>0.25</v>
      </c>
      <c r="H721" t="str">
        <f t="shared" si="271"/>
        <v>[80021,80022,80023,80024]</v>
      </c>
      <c r="I721">
        <v>1</v>
      </c>
      <c r="J721">
        <v>22</v>
      </c>
      <c r="K721">
        <f t="shared" si="282"/>
        <v>6</v>
      </c>
      <c r="L721" s="1" t="str">
        <f>Sheet1!L721</f>
        <v>[{"bid":14001,"type":4,"num":875}]</v>
      </c>
    </row>
    <row r="722" spans="1:12" x14ac:dyDescent="0.2">
      <c r="A722">
        <f t="shared" si="281"/>
        <v>30207</v>
      </c>
      <c r="B722">
        <f t="shared" si="279"/>
        <v>30208</v>
      </c>
      <c r="C722" t="s">
        <v>47</v>
      </c>
      <c r="D722">
        <f>VLOOKUP(MOD(A722,100),Sheet2!$G$2:$H$24,2,FALSE)*VLOOKUP(INT(MOD(A722,10000)/100),Sheet2!$L$2:$M$16,2,FALSE)</f>
        <v>1.0699999999999998</v>
      </c>
      <c r="E722">
        <v>7</v>
      </c>
      <c r="F722" s="1" t="str">
        <f t="shared" si="280"/>
        <v>[[50021,39]]</v>
      </c>
      <c r="G722">
        <f t="shared" si="280"/>
        <v>0.25</v>
      </c>
      <c r="H722" t="str">
        <f t="shared" si="271"/>
        <v>[80021,80022,80023,80024]</v>
      </c>
      <c r="I722">
        <v>1</v>
      </c>
      <c r="J722">
        <v>22</v>
      </c>
      <c r="K722">
        <f t="shared" si="282"/>
        <v>7</v>
      </c>
      <c r="L722" s="1" t="str">
        <f>Sheet1!L722</f>
        <v>[{"bid":15004,"type":5,"num":1},{"bid":14001,"type":4,"num":1125}]</v>
      </c>
    </row>
    <row r="723" spans="1:12" x14ac:dyDescent="0.2">
      <c r="A723">
        <f t="shared" si="281"/>
        <v>30208</v>
      </c>
      <c r="B723">
        <f t="shared" si="279"/>
        <v>30209</v>
      </c>
      <c r="C723" t="s">
        <v>48</v>
      </c>
      <c r="D723">
        <f>VLOOKUP(MOD(A723,100),Sheet2!$G$2:$H$24,2,FALSE)*VLOOKUP(INT(MOD(A723,10000)/100),Sheet2!$L$2:$M$16,2,FALSE)</f>
        <v>1.1649999999999998</v>
      </c>
      <c r="E723">
        <v>8</v>
      </c>
      <c r="F723" s="1" t="str">
        <f t="shared" si="280"/>
        <v>[[50000,1],[50022,39]]</v>
      </c>
      <c r="G723">
        <f t="shared" si="280"/>
        <v>0.25</v>
      </c>
      <c r="H723" t="str">
        <f t="shared" si="271"/>
        <v>[80021,80022,80023,80024]</v>
      </c>
      <c r="I723">
        <v>1</v>
      </c>
      <c r="J723">
        <v>22</v>
      </c>
      <c r="K723">
        <f t="shared" si="282"/>
        <v>8</v>
      </c>
      <c r="L723" s="1" t="str">
        <f>Sheet1!L723</f>
        <v>[{"bid":15004,"type":5,"num":1},{"bid":14001,"type":4,"num":1375}]</v>
      </c>
    </row>
    <row r="724" spans="1:12" x14ac:dyDescent="0.2">
      <c r="A724">
        <f t="shared" si="281"/>
        <v>30209</v>
      </c>
      <c r="B724">
        <f t="shared" si="279"/>
        <v>30210</v>
      </c>
      <c r="C724" t="s">
        <v>49</v>
      </c>
      <c r="D724">
        <f>VLOOKUP(MOD(A724,100),Sheet2!$G$2:$H$24,2,FALSE)*VLOOKUP(INT(MOD(A724,10000)/100),Sheet2!$L$2:$M$16,2,FALSE)</f>
        <v>1.2599999999999998</v>
      </c>
      <c r="E724">
        <v>9</v>
      </c>
      <c r="F724" s="1" t="str">
        <f t="shared" si="280"/>
        <v>[[50021,39]]</v>
      </c>
      <c r="G724">
        <f t="shared" si="280"/>
        <v>0.25</v>
      </c>
      <c r="H724" t="str">
        <f t="shared" si="271"/>
        <v>[80021,80022,80023,80024]</v>
      </c>
      <c r="I724">
        <v>1</v>
      </c>
      <c r="J724">
        <v>22</v>
      </c>
      <c r="K724">
        <f t="shared" si="282"/>
        <v>9</v>
      </c>
      <c r="L724" s="1" t="str">
        <f>Sheet1!L724</f>
        <v>[{"bid":15004,"type":5,"num":1},{"bid":14001,"type":4,"num":1625}]</v>
      </c>
    </row>
    <row r="725" spans="1:12" x14ac:dyDescent="0.2">
      <c r="A725">
        <f t="shared" si="281"/>
        <v>30210</v>
      </c>
      <c r="B725">
        <f t="shared" si="279"/>
        <v>30211</v>
      </c>
      <c r="C725" s="1" t="s">
        <v>50</v>
      </c>
      <c r="D725">
        <f>VLOOKUP(MOD(A725,100),Sheet2!$G$2:$H$24,2,FALSE)*VLOOKUP(INT(MOD(A725,10000)/100),Sheet2!$L$2:$M$16,2,FALSE)</f>
        <v>1.3549999999999998</v>
      </c>
      <c r="E725">
        <v>10</v>
      </c>
      <c r="F725" s="1" t="str">
        <f t="shared" si="280"/>
        <v>[[50000,1],[50022,39]]</v>
      </c>
      <c r="G725">
        <f t="shared" si="280"/>
        <v>0.25</v>
      </c>
      <c r="H725" t="str">
        <f t="shared" si="271"/>
        <v>[80021,80022,80023,80024]</v>
      </c>
      <c r="I725">
        <v>1</v>
      </c>
      <c r="J725">
        <v>22</v>
      </c>
      <c r="K725">
        <f t="shared" si="282"/>
        <v>10</v>
      </c>
      <c r="L725" s="1" t="str">
        <f>Sheet1!L725</f>
        <v>[{"bid":15004,"type":5,"num":1},{"bid":14001,"type":4,"num":1875}]</v>
      </c>
    </row>
    <row r="726" spans="1:12" x14ac:dyDescent="0.2">
      <c r="A726">
        <f t="shared" si="281"/>
        <v>30211</v>
      </c>
      <c r="B726">
        <f t="shared" si="279"/>
        <v>30212</v>
      </c>
      <c r="C726" s="1" t="s">
        <v>38</v>
      </c>
      <c r="D726">
        <f>VLOOKUP(MOD(A726,100),Sheet2!$G$2:$H$24,2,FALSE)*VLOOKUP(INT(MOD(A726,10000)/100),Sheet2!$L$2:$M$16,2,FALSE)</f>
        <v>1.4499999999999997</v>
      </c>
      <c r="E726">
        <v>11</v>
      </c>
      <c r="F726" s="1" t="str">
        <f t="shared" si="280"/>
        <v>[[50000,2],[50023,45]]</v>
      </c>
      <c r="G726">
        <f t="shared" si="280"/>
        <v>0.25</v>
      </c>
      <c r="H726" t="str">
        <f t="shared" si="271"/>
        <v>[80021,80022,80023,80024]</v>
      </c>
      <c r="I726">
        <v>2</v>
      </c>
      <c r="J726">
        <v>50</v>
      </c>
      <c r="K726">
        <f>K725</f>
        <v>10</v>
      </c>
      <c r="L726" s="1" t="str">
        <f>Sheet1!L726</f>
        <v>[{"bid":15004,"type":5,"num":2},{"bid":14001,"type":4,"num":2125}]</v>
      </c>
    </row>
    <row r="727" spans="1:12" x14ac:dyDescent="0.2">
      <c r="A727">
        <f t="shared" si="281"/>
        <v>30212</v>
      </c>
      <c r="B727">
        <f t="shared" si="279"/>
        <v>30213</v>
      </c>
      <c r="C727" t="s">
        <v>51</v>
      </c>
      <c r="D727">
        <f>VLOOKUP(MOD(A727,100),Sheet2!$G$2:$H$24,2,FALSE)*VLOOKUP(INT(MOD(A727,10000)/100),Sheet2!$L$2:$M$16,2,FALSE)</f>
        <v>1.5449999999999997</v>
      </c>
      <c r="E727">
        <v>12</v>
      </c>
      <c r="F727" s="1" t="str">
        <f t="shared" si="280"/>
        <v>[[50021,39]]</v>
      </c>
      <c r="G727">
        <f t="shared" si="280"/>
        <v>0.25</v>
      </c>
      <c r="H727" t="str">
        <f t="shared" si="271"/>
        <v>[80021,80022,80023,80024]</v>
      </c>
      <c r="I727">
        <v>1</v>
      </c>
      <c r="J727">
        <f>J716</f>
        <v>22</v>
      </c>
      <c r="K727">
        <f>K726+1</f>
        <v>11</v>
      </c>
      <c r="L727" s="1" t="str">
        <f>Sheet1!L727</f>
        <v>[{"bid":15004,"type":5,"num":2},{"bid":14001,"type":4,"num":2375}]</v>
      </c>
    </row>
    <row r="728" spans="1:12" x14ac:dyDescent="0.2">
      <c r="A728">
        <f t="shared" si="281"/>
        <v>30213</v>
      </c>
      <c r="B728">
        <f t="shared" si="279"/>
        <v>30214</v>
      </c>
      <c r="C728" t="s">
        <v>52</v>
      </c>
      <c r="D728">
        <f>VLOOKUP(MOD(A728,100),Sheet2!$G$2:$H$24,2,FALSE)*VLOOKUP(INT(MOD(A728,10000)/100),Sheet2!$L$2:$M$16,2,FALSE)</f>
        <v>1.6399999999999997</v>
      </c>
      <c r="E728">
        <v>13</v>
      </c>
      <c r="F728" s="1" t="str">
        <f t="shared" si="280"/>
        <v>[[50000,1],[50022,39]]</v>
      </c>
      <c r="G728">
        <f t="shared" si="280"/>
        <v>0.25</v>
      </c>
      <c r="H728" t="str">
        <f t="shared" si="271"/>
        <v>[80021,80022,80023,80024]</v>
      </c>
      <c r="I728">
        <v>1</v>
      </c>
      <c r="J728">
        <f t="shared" ref="J728:J732" si="283">J717</f>
        <v>22</v>
      </c>
      <c r="K728">
        <f t="shared" ref="K728:K732" si="284">K727+1</f>
        <v>12</v>
      </c>
      <c r="L728" s="1" t="str">
        <f>Sheet1!L728</f>
        <v>[{"bid":15004,"type":5,"num":2},{"bid":14001,"type":4,"num":2625}]</v>
      </c>
    </row>
    <row r="729" spans="1:12" x14ac:dyDescent="0.2">
      <c r="A729">
        <f t="shared" si="281"/>
        <v>30214</v>
      </c>
      <c r="B729">
        <f t="shared" si="279"/>
        <v>30215</v>
      </c>
      <c r="C729" t="s">
        <v>53</v>
      </c>
      <c r="D729">
        <f>VLOOKUP(MOD(A729,100),Sheet2!$G$2:$H$24,2,FALSE)*VLOOKUP(INT(MOD(A729,10000)/100),Sheet2!$L$2:$M$16,2,FALSE)</f>
        <v>1.7349999999999997</v>
      </c>
      <c r="E729">
        <v>14</v>
      </c>
      <c r="F729" s="1" t="str">
        <f t="shared" si="280"/>
        <v>[[50021,39]]</v>
      </c>
      <c r="G729">
        <f t="shared" si="280"/>
        <v>0.25</v>
      </c>
      <c r="H729" t="str">
        <f t="shared" si="271"/>
        <v>[80021,80022,80023,80024]</v>
      </c>
      <c r="I729">
        <v>1</v>
      </c>
      <c r="J729">
        <f t="shared" si="283"/>
        <v>22</v>
      </c>
      <c r="K729">
        <f t="shared" si="284"/>
        <v>13</v>
      </c>
      <c r="L729" s="1" t="str">
        <f>Sheet1!L729</f>
        <v>[{"bid":15004,"type":5,"num":2},{"bid":16006,"type":6,"num":1},{"bid":14001,"type":4,"num":2875}]</v>
      </c>
    </row>
    <row r="730" spans="1:12" x14ac:dyDescent="0.2">
      <c r="A730">
        <f t="shared" si="281"/>
        <v>30215</v>
      </c>
      <c r="B730">
        <f t="shared" si="279"/>
        <v>30216</v>
      </c>
      <c r="C730" t="s">
        <v>54</v>
      </c>
      <c r="D730">
        <f>VLOOKUP(MOD(A730,100),Sheet2!$G$2:$H$24,2,FALSE)*VLOOKUP(INT(MOD(A730,10000)/100),Sheet2!$L$2:$M$16,2,FALSE)</f>
        <v>1.8299999999999996</v>
      </c>
      <c r="E730">
        <v>15</v>
      </c>
      <c r="F730" s="1" t="str">
        <f t="shared" si="280"/>
        <v>[[50000,1],[50022,39]]</v>
      </c>
      <c r="G730">
        <f t="shared" si="280"/>
        <v>0.25</v>
      </c>
      <c r="H730" t="str">
        <f t="shared" si="271"/>
        <v>[80021,80022,80023,80024]</v>
      </c>
      <c r="I730">
        <v>1</v>
      </c>
      <c r="J730">
        <f t="shared" si="283"/>
        <v>22</v>
      </c>
      <c r="K730">
        <f t="shared" si="284"/>
        <v>14</v>
      </c>
      <c r="L730" s="1" t="str">
        <f>Sheet1!L730</f>
        <v>[{"bid":15004,"type":5,"num":3},{"bid":16006,"type":6,"num":1},{"bid":14001,"type":4,"num":3125}]</v>
      </c>
    </row>
    <row r="731" spans="1:12" x14ac:dyDescent="0.2">
      <c r="A731">
        <f t="shared" si="281"/>
        <v>30216</v>
      </c>
      <c r="B731">
        <f t="shared" si="279"/>
        <v>30217</v>
      </c>
      <c r="C731" t="s">
        <v>55</v>
      </c>
      <c r="D731">
        <f>VLOOKUP(MOD(A731,100),Sheet2!$G$2:$H$24,2,FALSE)*VLOOKUP(INT(MOD(A731,10000)/100),Sheet2!$L$2:$M$16,2,FALSE)</f>
        <v>1.9249999999999996</v>
      </c>
      <c r="E731">
        <v>16</v>
      </c>
      <c r="F731" s="1" t="str">
        <f t="shared" si="280"/>
        <v>[[50021,39]]</v>
      </c>
      <c r="G731">
        <f t="shared" si="280"/>
        <v>0.25</v>
      </c>
      <c r="H731" t="str">
        <f t="shared" si="271"/>
        <v>[80021,80022,80023,80024]</v>
      </c>
      <c r="I731">
        <v>1</v>
      </c>
      <c r="J731">
        <f t="shared" si="283"/>
        <v>22</v>
      </c>
      <c r="K731">
        <f t="shared" si="284"/>
        <v>15</v>
      </c>
      <c r="L731" s="1" t="str">
        <f>Sheet1!L731</f>
        <v>[{"bid":15004,"type":5,"num":3},{"bid":16006,"type":6,"num":1},{"bid":14001,"type":4,"num":3375}]</v>
      </c>
    </row>
    <row r="732" spans="1:12" x14ac:dyDescent="0.2">
      <c r="A732">
        <f t="shared" si="281"/>
        <v>30217</v>
      </c>
      <c r="B732">
        <f t="shared" si="279"/>
        <v>30218</v>
      </c>
      <c r="C732" s="1" t="s">
        <v>56</v>
      </c>
      <c r="D732">
        <f>VLOOKUP(MOD(A732,100),Sheet2!$G$2:$H$24,2,FALSE)*VLOOKUP(INT(MOD(A732,10000)/100),Sheet2!$L$2:$M$16,2,FALSE)</f>
        <v>2.0199999999999996</v>
      </c>
      <c r="E732">
        <v>17</v>
      </c>
      <c r="F732" s="1" t="str">
        <f t="shared" si="280"/>
        <v>[[50000,1],[50022,39]]</v>
      </c>
      <c r="G732">
        <f t="shared" si="280"/>
        <v>0.25</v>
      </c>
      <c r="H732" t="str">
        <f t="shared" si="271"/>
        <v>[80021,80022,80023,80024]</v>
      </c>
      <c r="I732">
        <v>1</v>
      </c>
      <c r="J732">
        <f t="shared" si="283"/>
        <v>22</v>
      </c>
      <c r="K732">
        <f t="shared" si="284"/>
        <v>16</v>
      </c>
      <c r="L732" s="1" t="str">
        <f>Sheet1!L732</f>
        <v>[{"bid":15004,"type":5,"num":3},{"bid":16006,"type":6,"num":1},{"bid":14001,"type":4,"num":3625}]</v>
      </c>
    </row>
    <row r="733" spans="1:12" x14ac:dyDescent="0.2">
      <c r="A733">
        <f t="shared" si="281"/>
        <v>30218</v>
      </c>
      <c r="B733">
        <f t="shared" si="279"/>
        <v>30219</v>
      </c>
      <c r="C733" t="s">
        <v>37</v>
      </c>
      <c r="D733">
        <f>VLOOKUP(MOD(A733,100),Sheet2!$G$2:$H$24,2,FALSE)*VLOOKUP(INT(MOD(A733,10000)/100),Sheet2!$L$2:$M$16,2,FALSE)</f>
        <v>2.1149999999999998</v>
      </c>
      <c r="E733">
        <v>18</v>
      </c>
      <c r="F733" s="1" t="str">
        <f t="shared" si="280"/>
        <v>[[50000,2],[50023,45]]</v>
      </c>
      <c r="G733">
        <f t="shared" si="280"/>
        <v>0.25</v>
      </c>
      <c r="H733" t="str">
        <f t="shared" si="271"/>
        <v>[80021,80022,80023,80024]</v>
      </c>
      <c r="I733">
        <v>2</v>
      </c>
      <c r="J733">
        <f>J726</f>
        <v>50</v>
      </c>
      <c r="K733">
        <f>K732</f>
        <v>16</v>
      </c>
      <c r="L733" s="1" t="str">
        <f>Sheet1!L733</f>
        <v>[{"bid":15004,"type":5,"num":3},{"bid":16006,"type":6,"num":1},{"bid":14001,"type":4,"num":3875}]</v>
      </c>
    </row>
    <row r="734" spans="1:12" x14ac:dyDescent="0.2">
      <c r="A734">
        <f t="shared" si="281"/>
        <v>30219</v>
      </c>
      <c r="B734">
        <f t="shared" si="279"/>
        <v>30220</v>
      </c>
      <c r="C734" s="1" t="s">
        <v>57</v>
      </c>
      <c r="D734">
        <f>VLOOKUP(MOD(A734,100),Sheet2!$G$2:$H$24,2,FALSE)*VLOOKUP(INT(MOD(A734,10000)/100),Sheet2!$L$2:$M$16,2,FALSE)</f>
        <v>2.21</v>
      </c>
      <c r="E734">
        <v>19</v>
      </c>
      <c r="F734" s="1" t="str">
        <f t="shared" si="280"/>
        <v>[[50021,39]]</v>
      </c>
      <c r="G734">
        <f t="shared" si="280"/>
        <v>0.25</v>
      </c>
      <c r="H734" t="str">
        <f t="shared" si="271"/>
        <v>[80021,80022,80023,80024]</v>
      </c>
      <c r="I734">
        <v>1</v>
      </c>
      <c r="J734">
        <f>J727</f>
        <v>22</v>
      </c>
      <c r="K734">
        <f>K733+1</f>
        <v>17</v>
      </c>
      <c r="L734" s="1" t="str">
        <f>Sheet1!L734</f>
        <v>[{"bid":15004,"type":5,"num":4},{"bid":16006,"type":6,"num":1},{"bid":14001,"type":4,"num":4125}]</v>
      </c>
    </row>
    <row r="735" spans="1:12" x14ac:dyDescent="0.2">
      <c r="A735">
        <f t="shared" si="281"/>
        <v>30220</v>
      </c>
      <c r="B735">
        <f t="shared" si="279"/>
        <v>30221</v>
      </c>
      <c r="C735" s="1" t="s">
        <v>58</v>
      </c>
      <c r="D735">
        <f>VLOOKUP(MOD(A735,100),Sheet2!$G$2:$H$24,2,FALSE)*VLOOKUP(INT(MOD(A735,10000)/100),Sheet2!$L$2:$M$16,2,FALSE)</f>
        <v>2.3050000000000002</v>
      </c>
      <c r="E735">
        <v>20</v>
      </c>
      <c r="F735" s="1" t="str">
        <f t="shared" si="280"/>
        <v>[[50000,1],[50022,39]]</v>
      </c>
      <c r="G735">
        <f t="shared" si="280"/>
        <v>0.25</v>
      </c>
      <c r="H735" t="str">
        <f t="shared" si="271"/>
        <v>[80021,80022,80023,80024]</v>
      </c>
      <c r="I735">
        <v>1</v>
      </c>
      <c r="J735">
        <f>J728</f>
        <v>22</v>
      </c>
      <c r="K735">
        <f t="shared" ref="K735:K737" si="285">K734+1</f>
        <v>18</v>
      </c>
      <c r="L735" s="1" t="str">
        <f>Sheet1!L735</f>
        <v>[{"bid":15004,"type":5,"num":4},{"bid":16006,"type":6,"num":1},{"bid":14001,"type":4,"num":4375}]</v>
      </c>
    </row>
    <row r="736" spans="1:12" x14ac:dyDescent="0.2">
      <c r="A736">
        <f t="shared" si="281"/>
        <v>30221</v>
      </c>
      <c r="B736">
        <f t="shared" si="279"/>
        <v>30222</v>
      </c>
      <c r="C736" s="1" t="s">
        <v>59</v>
      </c>
      <c r="D736">
        <f>VLOOKUP(MOD(A736,100),Sheet2!$G$2:$H$24,2,FALSE)*VLOOKUP(INT(MOD(A736,10000)/100),Sheet2!$L$2:$M$16,2,FALSE)</f>
        <v>2.4000000000000004</v>
      </c>
      <c r="E736">
        <v>21</v>
      </c>
      <c r="F736" s="1" t="str">
        <f t="shared" si="280"/>
        <v>[[50021,39]]</v>
      </c>
      <c r="G736">
        <f t="shared" si="280"/>
        <v>0.25</v>
      </c>
      <c r="H736" t="str">
        <f t="shared" si="271"/>
        <v>[80021,80022,80023,80024]</v>
      </c>
      <c r="I736">
        <v>1</v>
      </c>
      <c r="J736">
        <f>J729</f>
        <v>22</v>
      </c>
      <c r="K736">
        <f t="shared" si="285"/>
        <v>19</v>
      </c>
      <c r="L736" s="1" t="str">
        <f>Sheet1!L736</f>
        <v>[{"bid":15004,"type":5,"num":4},{"bid":16006,"type":6,"num":1},{"bid":14001,"type":4,"num":4625}]</v>
      </c>
    </row>
    <row r="737" spans="1:12" x14ac:dyDescent="0.2">
      <c r="A737">
        <f t="shared" si="281"/>
        <v>30222</v>
      </c>
      <c r="B737">
        <f t="shared" si="279"/>
        <v>30223</v>
      </c>
      <c r="C737" s="1" t="s">
        <v>60</v>
      </c>
      <c r="D737">
        <f>VLOOKUP(MOD(A737,100),Sheet2!$G$2:$H$24,2,FALSE)*VLOOKUP(INT(MOD(A737,10000)/100),Sheet2!$L$2:$M$16,2,FALSE)</f>
        <v>2.4950000000000006</v>
      </c>
      <c r="E737">
        <v>22</v>
      </c>
      <c r="F737" s="1" t="str">
        <f t="shared" si="280"/>
        <v>[[50000,1],[50022,39]]</v>
      </c>
      <c r="G737">
        <f t="shared" si="280"/>
        <v>0.25</v>
      </c>
      <c r="H737" t="str">
        <f t="shared" si="271"/>
        <v>[80021,80022,80023,80024]</v>
      </c>
      <c r="I737">
        <v>1</v>
      </c>
      <c r="J737">
        <f>J730</f>
        <v>22</v>
      </c>
      <c r="K737">
        <f t="shared" si="285"/>
        <v>20</v>
      </c>
      <c r="L737" s="1" t="str">
        <f>Sheet1!L737</f>
        <v>[{"bid":15004,"type":5,"num":4},{"bid":16006,"type":6,"num":1},{"bid":14001,"type":4,"num":4875}]</v>
      </c>
    </row>
    <row r="738" spans="1:12" x14ac:dyDescent="0.2">
      <c r="A738">
        <f t="shared" si="281"/>
        <v>30223</v>
      </c>
      <c r="B738">
        <v>-1</v>
      </c>
      <c r="C738" t="s">
        <v>37</v>
      </c>
      <c r="D738">
        <f>VLOOKUP(MOD(A738,100),Sheet2!$G$2:$H$24,2,FALSE)*VLOOKUP(INT(MOD(A738,10000)/100),Sheet2!$L$2:$M$16,2,FALSE)</f>
        <v>2.5900000000000007</v>
      </c>
      <c r="E738">
        <v>23</v>
      </c>
      <c r="F738" s="1" t="str">
        <f t="shared" si="280"/>
        <v>[[50000,2],[50023,45]]</v>
      </c>
      <c r="G738">
        <f t="shared" si="280"/>
        <v>0.25</v>
      </c>
      <c r="H738" t="str">
        <f t="shared" si="271"/>
        <v>[80021,80022,80023,80024]</v>
      </c>
      <c r="I738">
        <v>2</v>
      </c>
      <c r="J738">
        <f>J733</f>
        <v>50</v>
      </c>
      <c r="K738">
        <f>K737</f>
        <v>20</v>
      </c>
      <c r="L738" s="1" t="str">
        <f>Sheet1!L738</f>
        <v>[{"bid":15004,"type":5,"num":5},{"bid":16006,"type":6,"num":1},{"bid":14001,"type":4,"num":5000}]</v>
      </c>
    </row>
    <row r="739" spans="1:12" x14ac:dyDescent="0.2">
      <c r="A739">
        <f>A716+100</f>
        <v>30301</v>
      </c>
      <c r="B739">
        <f>A739+1</f>
        <v>30302</v>
      </c>
      <c r="C739" t="s">
        <v>41</v>
      </c>
      <c r="D739">
        <f>VLOOKUP(MOD(A739,100),Sheet2!$G$2:$H$24,2,FALSE)*VLOOKUP(INT(MOD(A739,10000)/100),Sheet2!$L$2:$M$16,2,FALSE)</f>
        <v>0.8</v>
      </c>
      <c r="E739">
        <v>1</v>
      </c>
      <c r="F739" s="1" t="str">
        <f t="shared" si="280"/>
        <v>[[50021,39]]</v>
      </c>
      <c r="G739">
        <f t="shared" si="280"/>
        <v>0.25</v>
      </c>
      <c r="H739" t="str">
        <f t="shared" si="271"/>
        <v>[80021,80022,80023,80024]</v>
      </c>
      <c r="I739">
        <v>1</v>
      </c>
      <c r="J739">
        <v>22</v>
      </c>
      <c r="K739">
        <v>1</v>
      </c>
      <c r="L739" s="1" t="str">
        <f>Sheet1!L739</f>
        <v>[]</v>
      </c>
    </row>
    <row r="740" spans="1:12" x14ac:dyDescent="0.2">
      <c r="A740">
        <f>A739+1</f>
        <v>30302</v>
      </c>
      <c r="B740">
        <f t="shared" ref="B740:B760" si="286">A740+1</f>
        <v>30303</v>
      </c>
      <c r="C740" t="s">
        <v>42</v>
      </c>
      <c r="D740">
        <f>VLOOKUP(MOD(A740,100),Sheet2!$G$2:$H$24,2,FALSE)*VLOOKUP(INT(MOD(A740,10000)/100),Sheet2!$L$2:$M$16,2,FALSE)</f>
        <v>0.95199999999999996</v>
      </c>
      <c r="E740">
        <v>2</v>
      </c>
      <c r="F740" s="1" t="str">
        <f t="shared" si="280"/>
        <v>[[50000,1],[50022,39]]</v>
      </c>
      <c r="G740">
        <f t="shared" si="280"/>
        <v>0.25</v>
      </c>
      <c r="H740" t="str">
        <f t="shared" si="271"/>
        <v>[80021,80022,80023,80024]</v>
      </c>
      <c r="I740">
        <v>1</v>
      </c>
      <c r="J740">
        <v>22</v>
      </c>
      <c r="K740">
        <f>K739+1</f>
        <v>2</v>
      </c>
      <c r="L740" s="1" t="str">
        <f>Sheet1!L740</f>
        <v>[{"bid":14001,"type":4,"num":150}]</v>
      </c>
    </row>
    <row r="741" spans="1:12" x14ac:dyDescent="0.2">
      <c r="A741">
        <f t="shared" ref="A741:A761" si="287">A740+1</f>
        <v>30303</v>
      </c>
      <c r="B741">
        <f t="shared" si="286"/>
        <v>30304</v>
      </c>
      <c r="C741" t="s">
        <v>43</v>
      </c>
      <c r="D741">
        <f>VLOOKUP(MOD(A741,100),Sheet2!$G$2:$H$24,2,FALSE)*VLOOKUP(INT(MOD(A741,10000)/100),Sheet2!$L$2:$M$16,2,FALSE)</f>
        <v>1.1039999999999999</v>
      </c>
      <c r="E741">
        <v>3</v>
      </c>
      <c r="F741" s="1" t="str">
        <f t="shared" si="280"/>
        <v>[[50021,39]]</v>
      </c>
      <c r="G741">
        <f t="shared" si="280"/>
        <v>0.25</v>
      </c>
      <c r="H741" t="str">
        <f t="shared" si="271"/>
        <v>[80021,80022,80023,80024]</v>
      </c>
      <c r="I741">
        <v>1</v>
      </c>
      <c r="J741">
        <v>22</v>
      </c>
      <c r="K741">
        <f t="shared" ref="K741:K748" si="288">K740+1</f>
        <v>3</v>
      </c>
      <c r="L741" s="1" t="str">
        <f>Sheet1!L741</f>
        <v>[{"bid":14001,"type":4,"num":300}]</v>
      </c>
    </row>
    <row r="742" spans="1:12" x14ac:dyDescent="0.2">
      <c r="A742">
        <f t="shared" si="287"/>
        <v>30304</v>
      </c>
      <c r="B742">
        <f t="shared" si="286"/>
        <v>30305</v>
      </c>
      <c r="C742" t="s">
        <v>44</v>
      </c>
      <c r="D742">
        <f>VLOOKUP(MOD(A742,100),Sheet2!$G$2:$H$24,2,FALSE)*VLOOKUP(INT(MOD(A742,10000)/100),Sheet2!$L$2:$M$16,2,FALSE)</f>
        <v>1.256</v>
      </c>
      <c r="E742">
        <v>4</v>
      </c>
      <c r="F742" s="1" t="str">
        <f t="shared" si="280"/>
        <v>[[50000,1],[50022,39]]</v>
      </c>
      <c r="G742">
        <f t="shared" si="280"/>
        <v>0.25</v>
      </c>
      <c r="H742" t="str">
        <f t="shared" si="271"/>
        <v>[80021,80022,80023,80024]</v>
      </c>
      <c r="I742">
        <v>1</v>
      </c>
      <c r="J742">
        <v>22</v>
      </c>
      <c r="K742">
        <f t="shared" si="288"/>
        <v>4</v>
      </c>
      <c r="L742" s="1" t="str">
        <f>Sheet1!L742</f>
        <v>[{"bid":14001,"type":4,"num":450}]</v>
      </c>
    </row>
    <row r="743" spans="1:12" x14ac:dyDescent="0.2">
      <c r="A743">
        <f t="shared" si="287"/>
        <v>30305</v>
      </c>
      <c r="B743">
        <f t="shared" si="286"/>
        <v>30306</v>
      </c>
      <c r="C743" t="s">
        <v>45</v>
      </c>
      <c r="D743">
        <f>VLOOKUP(MOD(A743,100),Sheet2!$G$2:$H$24,2,FALSE)*VLOOKUP(INT(MOD(A743,10000)/100),Sheet2!$L$2:$M$16,2,FALSE)</f>
        <v>1.4079999999999999</v>
      </c>
      <c r="E743">
        <v>5</v>
      </c>
      <c r="F743" s="1" t="str">
        <f t="shared" si="280"/>
        <v>[[50021,39]]</v>
      </c>
      <c r="G743">
        <f t="shared" si="280"/>
        <v>0.25</v>
      </c>
      <c r="H743" t="str">
        <f t="shared" si="271"/>
        <v>[80021,80022,80023,80024]</v>
      </c>
      <c r="I743">
        <v>1</v>
      </c>
      <c r="J743">
        <v>22</v>
      </c>
      <c r="K743">
        <f t="shared" si="288"/>
        <v>5</v>
      </c>
      <c r="L743" s="1" t="str">
        <f>Sheet1!L743</f>
        <v>[{"bid":14001,"type":4,"num":750}]</v>
      </c>
    </row>
    <row r="744" spans="1:12" x14ac:dyDescent="0.2">
      <c r="A744">
        <f t="shared" si="287"/>
        <v>30306</v>
      </c>
      <c r="B744">
        <f t="shared" si="286"/>
        <v>30307</v>
      </c>
      <c r="C744" t="s">
        <v>46</v>
      </c>
      <c r="D744">
        <f>VLOOKUP(MOD(A744,100),Sheet2!$G$2:$H$24,2,FALSE)*VLOOKUP(INT(MOD(A744,10000)/100),Sheet2!$L$2:$M$16,2,FALSE)</f>
        <v>1.5599999999999998</v>
      </c>
      <c r="E744">
        <v>6</v>
      </c>
      <c r="F744" s="1" t="str">
        <f t="shared" si="280"/>
        <v>[[50000,1],[50022,39]]</v>
      </c>
      <c r="G744">
        <f t="shared" si="280"/>
        <v>0.25</v>
      </c>
      <c r="H744" t="str">
        <f t="shared" si="271"/>
        <v>[80021,80022,80023,80024]</v>
      </c>
      <c r="I744">
        <v>1</v>
      </c>
      <c r="J744">
        <v>22</v>
      </c>
      <c r="K744">
        <f t="shared" si="288"/>
        <v>6</v>
      </c>
      <c r="L744" s="1" t="str">
        <f>Sheet1!L744</f>
        <v>[{"bid":15004,"type":5,"num":1},{"bid":14001,"type":4,"num":1050}]</v>
      </c>
    </row>
    <row r="745" spans="1:12" x14ac:dyDescent="0.2">
      <c r="A745">
        <f t="shared" si="287"/>
        <v>30307</v>
      </c>
      <c r="B745">
        <f t="shared" si="286"/>
        <v>30308</v>
      </c>
      <c r="C745" t="s">
        <v>47</v>
      </c>
      <c r="D745">
        <f>VLOOKUP(MOD(A745,100),Sheet2!$G$2:$H$24,2,FALSE)*VLOOKUP(INT(MOD(A745,10000)/100),Sheet2!$L$2:$M$16,2,FALSE)</f>
        <v>1.7119999999999997</v>
      </c>
      <c r="E745">
        <v>7</v>
      </c>
      <c r="F745" s="1" t="str">
        <f t="shared" si="280"/>
        <v>[[50021,39]]</v>
      </c>
      <c r="G745">
        <f t="shared" si="280"/>
        <v>0.25</v>
      </c>
      <c r="H745" t="str">
        <f t="shared" si="271"/>
        <v>[80021,80022,80023,80024]</v>
      </c>
      <c r="I745">
        <v>1</v>
      </c>
      <c r="J745">
        <v>22</v>
      </c>
      <c r="K745">
        <f t="shared" si="288"/>
        <v>7</v>
      </c>
      <c r="L745" s="1" t="str">
        <f>Sheet1!L745</f>
        <v>[{"bid":15004,"type":5,"num":1},{"bid":14001,"type":4,"num":1350}]</v>
      </c>
    </row>
    <row r="746" spans="1:12" x14ac:dyDescent="0.2">
      <c r="A746">
        <f t="shared" si="287"/>
        <v>30308</v>
      </c>
      <c r="B746">
        <f t="shared" si="286"/>
        <v>30309</v>
      </c>
      <c r="C746" t="s">
        <v>48</v>
      </c>
      <c r="D746">
        <f>VLOOKUP(MOD(A746,100),Sheet2!$G$2:$H$24,2,FALSE)*VLOOKUP(INT(MOD(A746,10000)/100),Sheet2!$L$2:$M$16,2,FALSE)</f>
        <v>1.8639999999999999</v>
      </c>
      <c r="E746">
        <v>8</v>
      </c>
      <c r="F746" s="1" t="str">
        <f t="shared" si="280"/>
        <v>[[50000,1],[50022,39]]</v>
      </c>
      <c r="G746">
        <f t="shared" si="280"/>
        <v>0.25</v>
      </c>
      <c r="H746" t="str">
        <f t="shared" si="271"/>
        <v>[80021,80022,80023,80024]</v>
      </c>
      <c r="I746">
        <v>1</v>
      </c>
      <c r="J746">
        <v>22</v>
      </c>
      <c r="K746">
        <f t="shared" si="288"/>
        <v>8</v>
      </c>
      <c r="L746" s="1" t="str">
        <f>Sheet1!L746</f>
        <v>[{"bid":15004,"type":5,"num":1},{"bid":14001,"type":4,"num":1650}]</v>
      </c>
    </row>
    <row r="747" spans="1:12" x14ac:dyDescent="0.2">
      <c r="A747">
        <f t="shared" si="287"/>
        <v>30309</v>
      </c>
      <c r="B747">
        <f t="shared" si="286"/>
        <v>30310</v>
      </c>
      <c r="C747" t="s">
        <v>49</v>
      </c>
      <c r="D747">
        <f>VLOOKUP(MOD(A747,100),Sheet2!$G$2:$H$24,2,FALSE)*VLOOKUP(INT(MOD(A747,10000)/100),Sheet2!$L$2:$M$16,2,FALSE)</f>
        <v>2.0159999999999996</v>
      </c>
      <c r="E747">
        <v>9</v>
      </c>
      <c r="F747" s="1" t="str">
        <f t="shared" si="280"/>
        <v>[[50021,39]]</v>
      </c>
      <c r="G747">
        <f t="shared" si="280"/>
        <v>0.25</v>
      </c>
      <c r="H747" t="str">
        <f t="shared" si="271"/>
        <v>[80021,80022,80023,80024]</v>
      </c>
      <c r="I747">
        <v>1</v>
      </c>
      <c r="J747">
        <v>22</v>
      </c>
      <c r="K747">
        <f t="shared" si="288"/>
        <v>9</v>
      </c>
      <c r="L747" s="1" t="str">
        <f>Sheet1!L747</f>
        <v>[{"bid":15004,"type":5,"num":1},{"bid":14001,"type":4,"num":1950}]</v>
      </c>
    </row>
    <row r="748" spans="1:12" x14ac:dyDescent="0.2">
      <c r="A748">
        <f t="shared" si="287"/>
        <v>30310</v>
      </c>
      <c r="B748">
        <f t="shared" si="286"/>
        <v>30311</v>
      </c>
      <c r="C748" s="1" t="s">
        <v>50</v>
      </c>
      <c r="D748">
        <f>VLOOKUP(MOD(A748,100),Sheet2!$G$2:$H$24,2,FALSE)*VLOOKUP(INT(MOD(A748,10000)/100),Sheet2!$L$2:$M$16,2,FALSE)</f>
        <v>2.1679999999999997</v>
      </c>
      <c r="E748">
        <v>10</v>
      </c>
      <c r="F748" s="1" t="str">
        <f t="shared" si="280"/>
        <v>[[50000,1],[50022,39]]</v>
      </c>
      <c r="G748">
        <f t="shared" si="280"/>
        <v>0.25</v>
      </c>
      <c r="H748" t="str">
        <f t="shared" si="271"/>
        <v>[80021,80022,80023,80024]</v>
      </c>
      <c r="I748">
        <v>1</v>
      </c>
      <c r="J748">
        <v>22</v>
      </c>
      <c r="K748">
        <f t="shared" si="288"/>
        <v>10</v>
      </c>
      <c r="L748" s="1" t="str">
        <f>Sheet1!L748</f>
        <v>[{"bid":15004,"type":5,"num":2},{"bid":14001,"type":4,"num":2250}]</v>
      </c>
    </row>
    <row r="749" spans="1:12" x14ac:dyDescent="0.2">
      <c r="A749">
        <f t="shared" si="287"/>
        <v>30311</v>
      </c>
      <c r="B749">
        <f t="shared" si="286"/>
        <v>30312</v>
      </c>
      <c r="C749" s="1" t="s">
        <v>38</v>
      </c>
      <c r="D749">
        <f>VLOOKUP(MOD(A749,100),Sheet2!$G$2:$H$24,2,FALSE)*VLOOKUP(INT(MOD(A749,10000)/100),Sheet2!$L$2:$M$16,2,FALSE)</f>
        <v>2.3199999999999998</v>
      </c>
      <c r="E749">
        <v>11</v>
      </c>
      <c r="F749" s="1" t="str">
        <f t="shared" si="280"/>
        <v>[[50000,2],[50023,45]]</v>
      </c>
      <c r="G749">
        <f t="shared" si="280"/>
        <v>0.25</v>
      </c>
      <c r="H749" t="str">
        <f t="shared" si="271"/>
        <v>[80021,80022,80023,80024]</v>
      </c>
      <c r="I749">
        <v>2</v>
      </c>
      <c r="J749">
        <v>50</v>
      </c>
      <c r="K749">
        <f>K748</f>
        <v>10</v>
      </c>
      <c r="L749" s="1" t="str">
        <f>Sheet1!L749</f>
        <v>[{"bid":15004,"type":5,"num":2},{"bid":14001,"type":4,"num":2550}]</v>
      </c>
    </row>
    <row r="750" spans="1:12" x14ac:dyDescent="0.2">
      <c r="A750">
        <f t="shared" si="287"/>
        <v>30312</v>
      </c>
      <c r="B750">
        <f t="shared" si="286"/>
        <v>30313</v>
      </c>
      <c r="C750" t="s">
        <v>51</v>
      </c>
      <c r="D750">
        <f>VLOOKUP(MOD(A750,100),Sheet2!$G$2:$H$24,2,FALSE)*VLOOKUP(INT(MOD(A750,10000)/100),Sheet2!$L$2:$M$16,2,FALSE)</f>
        <v>2.4719999999999995</v>
      </c>
      <c r="E750">
        <v>12</v>
      </c>
      <c r="F750" s="1" t="str">
        <f t="shared" si="280"/>
        <v>[[50021,39]]</v>
      </c>
      <c r="G750">
        <f t="shared" si="280"/>
        <v>0.25</v>
      </c>
      <c r="H750" t="str">
        <f t="shared" si="271"/>
        <v>[80021,80022,80023,80024]</v>
      </c>
      <c r="I750">
        <v>1</v>
      </c>
      <c r="J750">
        <f>J739</f>
        <v>22</v>
      </c>
      <c r="K750">
        <f>K749+1</f>
        <v>11</v>
      </c>
      <c r="L750" s="1" t="str">
        <f>Sheet1!L750</f>
        <v>[{"bid":15004,"type":5,"num":2},{"bid":14001,"type":4,"num":2850}]</v>
      </c>
    </row>
    <row r="751" spans="1:12" x14ac:dyDescent="0.2">
      <c r="A751">
        <f t="shared" si="287"/>
        <v>30313</v>
      </c>
      <c r="B751">
        <f t="shared" si="286"/>
        <v>30314</v>
      </c>
      <c r="C751" t="s">
        <v>52</v>
      </c>
      <c r="D751">
        <f>VLOOKUP(MOD(A751,100),Sheet2!$G$2:$H$24,2,FALSE)*VLOOKUP(INT(MOD(A751,10000)/100),Sheet2!$L$2:$M$16,2,FALSE)</f>
        <v>2.6239999999999997</v>
      </c>
      <c r="E751">
        <v>13</v>
      </c>
      <c r="F751" s="1" t="str">
        <f t="shared" si="280"/>
        <v>[[50000,1],[50022,39]]</v>
      </c>
      <c r="G751">
        <f t="shared" si="280"/>
        <v>0.25</v>
      </c>
      <c r="H751" t="str">
        <f t="shared" si="271"/>
        <v>[80021,80022,80023,80024]</v>
      </c>
      <c r="I751">
        <v>1</v>
      </c>
      <c r="J751">
        <f t="shared" ref="J751:J755" si="289">J740</f>
        <v>22</v>
      </c>
      <c r="K751">
        <f t="shared" ref="K751:K755" si="290">K750+1</f>
        <v>12</v>
      </c>
      <c r="L751" s="1" t="str">
        <f>Sheet1!L751</f>
        <v>[{"bid":15004,"type":5,"num":3},{"bid":16006,"type":6,"num":1},{"bid":14001,"type":4,"num":3150}]</v>
      </c>
    </row>
    <row r="752" spans="1:12" x14ac:dyDescent="0.2">
      <c r="A752">
        <f t="shared" si="287"/>
        <v>30314</v>
      </c>
      <c r="B752">
        <f t="shared" si="286"/>
        <v>30315</v>
      </c>
      <c r="C752" t="s">
        <v>53</v>
      </c>
      <c r="D752">
        <f>VLOOKUP(MOD(A752,100),Sheet2!$G$2:$H$24,2,FALSE)*VLOOKUP(INT(MOD(A752,10000)/100),Sheet2!$L$2:$M$16,2,FALSE)</f>
        <v>2.7759999999999998</v>
      </c>
      <c r="E752">
        <v>14</v>
      </c>
      <c r="F752" s="1" t="str">
        <f t="shared" si="280"/>
        <v>[[50021,39]]</v>
      </c>
      <c r="G752">
        <f t="shared" si="280"/>
        <v>0.25</v>
      </c>
      <c r="H752" t="str">
        <f t="shared" si="271"/>
        <v>[80021,80022,80023,80024]</v>
      </c>
      <c r="I752">
        <v>1</v>
      </c>
      <c r="J752">
        <f t="shared" si="289"/>
        <v>22</v>
      </c>
      <c r="K752">
        <f t="shared" si="290"/>
        <v>13</v>
      </c>
      <c r="L752" s="1" t="str">
        <f>Sheet1!L752</f>
        <v>[{"bid":15004,"type":5,"num":3},{"bid":16006,"type":6,"num":1},{"bid":14001,"type":4,"num":3450}]</v>
      </c>
    </row>
    <row r="753" spans="1:12" x14ac:dyDescent="0.2">
      <c r="A753">
        <f t="shared" si="287"/>
        <v>30315</v>
      </c>
      <c r="B753">
        <f t="shared" si="286"/>
        <v>30316</v>
      </c>
      <c r="C753" t="s">
        <v>54</v>
      </c>
      <c r="D753">
        <f>VLOOKUP(MOD(A753,100),Sheet2!$G$2:$H$24,2,FALSE)*VLOOKUP(INT(MOD(A753,10000)/100),Sheet2!$L$2:$M$16,2,FALSE)</f>
        <v>2.9279999999999995</v>
      </c>
      <c r="E753">
        <v>15</v>
      </c>
      <c r="F753" s="1" t="str">
        <f t="shared" si="280"/>
        <v>[[50000,1],[50022,39]]</v>
      </c>
      <c r="G753">
        <f t="shared" si="280"/>
        <v>0.25</v>
      </c>
      <c r="H753" t="str">
        <f t="shared" si="271"/>
        <v>[80021,80022,80023,80024]</v>
      </c>
      <c r="I753">
        <v>1</v>
      </c>
      <c r="J753">
        <f t="shared" si="289"/>
        <v>22</v>
      </c>
      <c r="K753">
        <f t="shared" si="290"/>
        <v>14</v>
      </c>
      <c r="L753" s="1" t="str">
        <f>Sheet1!L753</f>
        <v>[{"bid":15004,"type":5,"num":3},{"bid":16006,"type":6,"num":1},{"bid":14001,"type":4,"num":3750}]</v>
      </c>
    </row>
    <row r="754" spans="1:12" x14ac:dyDescent="0.2">
      <c r="A754">
        <f t="shared" si="287"/>
        <v>30316</v>
      </c>
      <c r="B754">
        <f t="shared" si="286"/>
        <v>30317</v>
      </c>
      <c r="C754" t="s">
        <v>55</v>
      </c>
      <c r="D754">
        <f>VLOOKUP(MOD(A754,100),Sheet2!$G$2:$H$24,2,FALSE)*VLOOKUP(INT(MOD(A754,10000)/100),Sheet2!$L$2:$M$16,2,FALSE)</f>
        <v>3.0799999999999996</v>
      </c>
      <c r="E754">
        <v>16</v>
      </c>
      <c r="F754" s="1" t="str">
        <f t="shared" si="280"/>
        <v>[[50021,39]]</v>
      </c>
      <c r="G754">
        <f t="shared" si="280"/>
        <v>0.25</v>
      </c>
      <c r="H754" t="str">
        <f t="shared" si="271"/>
        <v>[80021,80022,80023,80024]</v>
      </c>
      <c r="I754">
        <v>1</v>
      </c>
      <c r="J754">
        <f t="shared" si="289"/>
        <v>22</v>
      </c>
      <c r="K754">
        <f t="shared" si="290"/>
        <v>15</v>
      </c>
      <c r="L754" s="1" t="str">
        <f>Sheet1!L754</f>
        <v>[{"bid":15004,"type":5,"num":4},{"bid":16006,"type":6,"num":1},{"bid":14001,"type":4,"num":4050}]</v>
      </c>
    </row>
    <row r="755" spans="1:12" x14ac:dyDescent="0.2">
      <c r="A755">
        <f t="shared" si="287"/>
        <v>30317</v>
      </c>
      <c r="B755">
        <f t="shared" si="286"/>
        <v>30318</v>
      </c>
      <c r="C755" s="1" t="s">
        <v>56</v>
      </c>
      <c r="D755">
        <f>VLOOKUP(MOD(A755,100),Sheet2!$G$2:$H$24,2,FALSE)*VLOOKUP(INT(MOD(A755,10000)/100),Sheet2!$L$2:$M$16,2,FALSE)</f>
        <v>3.2319999999999993</v>
      </c>
      <c r="E755">
        <v>17</v>
      </c>
      <c r="F755" s="1" t="str">
        <f t="shared" si="280"/>
        <v>[[50000,1],[50022,39]]</v>
      </c>
      <c r="G755">
        <f t="shared" si="280"/>
        <v>0.25</v>
      </c>
      <c r="H755" t="str">
        <f t="shared" si="271"/>
        <v>[80021,80022,80023,80024]</v>
      </c>
      <c r="I755">
        <v>1</v>
      </c>
      <c r="J755">
        <f t="shared" si="289"/>
        <v>22</v>
      </c>
      <c r="K755">
        <f t="shared" si="290"/>
        <v>16</v>
      </c>
      <c r="L755" s="1" t="str">
        <f>Sheet1!L755</f>
        <v>[{"bid":15004,"type":5,"num":4},{"bid":16006,"type":6,"num":1},{"bid":14001,"type":4,"num":4350}]</v>
      </c>
    </row>
    <row r="756" spans="1:12" x14ac:dyDescent="0.2">
      <c r="A756">
        <f t="shared" si="287"/>
        <v>30318</v>
      </c>
      <c r="B756">
        <f t="shared" si="286"/>
        <v>30319</v>
      </c>
      <c r="C756" t="s">
        <v>37</v>
      </c>
      <c r="D756">
        <f>VLOOKUP(MOD(A756,100),Sheet2!$G$2:$H$24,2,FALSE)*VLOOKUP(INT(MOD(A756,10000)/100),Sheet2!$L$2:$M$16,2,FALSE)</f>
        <v>3.3839999999999999</v>
      </c>
      <c r="E756">
        <v>18</v>
      </c>
      <c r="F756" s="1" t="str">
        <f t="shared" si="280"/>
        <v>[[50000,2],[50023,45]]</v>
      </c>
      <c r="G756">
        <f t="shared" si="280"/>
        <v>0.25</v>
      </c>
      <c r="H756" t="str">
        <f t="shared" si="271"/>
        <v>[80021,80022,80023,80024]</v>
      </c>
      <c r="I756">
        <v>2</v>
      </c>
      <c r="J756">
        <f>J749</f>
        <v>50</v>
      </c>
      <c r="K756">
        <f>K755</f>
        <v>16</v>
      </c>
      <c r="L756" s="1" t="str">
        <f>Sheet1!L756</f>
        <v>[{"bid":15004,"type":5,"num":4},{"bid":16006,"type":6,"num":1},{"bid":14001,"type":4,"num":4650}]</v>
      </c>
    </row>
    <row r="757" spans="1:12" x14ac:dyDescent="0.2">
      <c r="A757">
        <f t="shared" si="287"/>
        <v>30319</v>
      </c>
      <c r="B757">
        <f t="shared" si="286"/>
        <v>30320</v>
      </c>
      <c r="C757" s="1" t="s">
        <v>57</v>
      </c>
      <c r="D757">
        <f>VLOOKUP(MOD(A757,100),Sheet2!$G$2:$H$24,2,FALSE)*VLOOKUP(INT(MOD(A757,10000)/100),Sheet2!$L$2:$M$16,2,FALSE)</f>
        <v>3.536</v>
      </c>
      <c r="E757">
        <v>19</v>
      </c>
      <c r="F757" s="1" t="str">
        <f t="shared" si="280"/>
        <v>[[50021,39]]</v>
      </c>
      <c r="G757">
        <f t="shared" si="280"/>
        <v>0.25</v>
      </c>
      <c r="H757" t="str">
        <f t="shared" si="271"/>
        <v>[80021,80022,80023,80024]</v>
      </c>
      <c r="I757">
        <v>1</v>
      </c>
      <c r="J757">
        <f>J750</f>
        <v>22</v>
      </c>
      <c r="K757">
        <f>K756+1</f>
        <v>17</v>
      </c>
      <c r="L757" s="1" t="str">
        <f>Sheet1!L757</f>
        <v>[{"bid":15004,"type":5,"num":4},{"bid":16006,"type":6,"num":1},{"bid":14001,"type":4,"num":4950}]</v>
      </c>
    </row>
    <row r="758" spans="1:12" x14ac:dyDescent="0.2">
      <c r="A758">
        <f t="shared" si="287"/>
        <v>30320</v>
      </c>
      <c r="B758">
        <f t="shared" si="286"/>
        <v>30321</v>
      </c>
      <c r="C758" s="1" t="s">
        <v>58</v>
      </c>
      <c r="D758">
        <f>VLOOKUP(MOD(A758,100),Sheet2!$G$2:$H$24,2,FALSE)*VLOOKUP(INT(MOD(A758,10000)/100),Sheet2!$L$2:$M$16,2,FALSE)</f>
        <v>3.6880000000000006</v>
      </c>
      <c r="E758">
        <v>20</v>
      </c>
      <c r="F758" s="1" t="str">
        <f t="shared" si="280"/>
        <v>[[50000,1],[50022,39]]</v>
      </c>
      <c r="G758">
        <f t="shared" si="280"/>
        <v>0.25</v>
      </c>
      <c r="H758" t="str">
        <f t="shared" si="271"/>
        <v>[80021,80022,80023,80024]</v>
      </c>
      <c r="I758">
        <v>1</v>
      </c>
      <c r="J758">
        <f>J751</f>
        <v>22</v>
      </c>
      <c r="K758">
        <f t="shared" ref="K758:K760" si="291">K757+1</f>
        <v>18</v>
      </c>
      <c r="L758" s="1" t="str">
        <f>Sheet1!L758</f>
        <v>[{"bid":15004,"type":5,"num":5},{"bid":16006,"type":6,"num":1},{"bid":14001,"type":4,"num":5250}]</v>
      </c>
    </row>
    <row r="759" spans="1:12" x14ac:dyDescent="0.2">
      <c r="A759">
        <f t="shared" si="287"/>
        <v>30321</v>
      </c>
      <c r="B759">
        <f t="shared" si="286"/>
        <v>30322</v>
      </c>
      <c r="C759" s="1" t="s">
        <v>59</v>
      </c>
      <c r="D759">
        <f>VLOOKUP(MOD(A759,100),Sheet2!$G$2:$H$24,2,FALSE)*VLOOKUP(INT(MOD(A759,10000)/100),Sheet2!$L$2:$M$16,2,FALSE)</f>
        <v>3.8400000000000007</v>
      </c>
      <c r="E759">
        <v>21</v>
      </c>
      <c r="F759" s="1" t="str">
        <f t="shared" si="280"/>
        <v>[[50021,39]]</v>
      </c>
      <c r="G759">
        <f t="shared" si="280"/>
        <v>0.25</v>
      </c>
      <c r="H759" t="str">
        <f t="shared" ref="H759:H822" si="292">H758</f>
        <v>[80021,80022,80023,80024]</v>
      </c>
      <c r="I759">
        <v>1</v>
      </c>
      <c r="J759">
        <f>J752</f>
        <v>22</v>
      </c>
      <c r="K759">
        <f t="shared" si="291"/>
        <v>19</v>
      </c>
      <c r="L759" s="1" t="str">
        <f>Sheet1!L759</f>
        <v>[{"bid":15004,"type":5,"num":5},{"bid":16006,"type":6,"num":1},{"bid":14001,"type":4,"num":5550}]</v>
      </c>
    </row>
    <row r="760" spans="1:12" x14ac:dyDescent="0.2">
      <c r="A760">
        <f t="shared" si="287"/>
        <v>30322</v>
      </c>
      <c r="B760">
        <f t="shared" si="286"/>
        <v>30323</v>
      </c>
      <c r="C760" s="1" t="s">
        <v>60</v>
      </c>
      <c r="D760">
        <f>VLOOKUP(MOD(A760,100),Sheet2!$G$2:$H$24,2,FALSE)*VLOOKUP(INT(MOD(A760,10000)/100),Sheet2!$L$2:$M$16,2,FALSE)</f>
        <v>3.9920000000000009</v>
      </c>
      <c r="E760">
        <v>22</v>
      </c>
      <c r="F760" s="1" t="str">
        <f t="shared" si="280"/>
        <v>[[50000,1],[50022,39]]</v>
      </c>
      <c r="G760">
        <f t="shared" si="280"/>
        <v>0.25</v>
      </c>
      <c r="H760" t="str">
        <f t="shared" si="292"/>
        <v>[80021,80022,80023,80024]</v>
      </c>
      <c r="I760">
        <v>1</v>
      </c>
      <c r="J760">
        <f>J753</f>
        <v>22</v>
      </c>
      <c r="K760">
        <f t="shared" si="291"/>
        <v>20</v>
      </c>
      <c r="L760" s="1" t="str">
        <f>Sheet1!L760</f>
        <v>[{"bid":15004,"type":5,"num":5},{"bid":16006,"type":6,"num":2},{"bid":14001,"type":4,"num":5850}]</v>
      </c>
    </row>
    <row r="761" spans="1:12" x14ac:dyDescent="0.2">
      <c r="A761">
        <f t="shared" si="287"/>
        <v>30323</v>
      </c>
      <c r="B761">
        <v>-1</v>
      </c>
      <c r="C761" t="s">
        <v>37</v>
      </c>
      <c r="D761">
        <f>VLOOKUP(MOD(A761,100),Sheet2!$G$2:$H$24,2,FALSE)*VLOOKUP(INT(MOD(A761,10000)/100),Sheet2!$L$2:$M$16,2,FALSE)</f>
        <v>4.144000000000001</v>
      </c>
      <c r="E761">
        <v>23</v>
      </c>
      <c r="F761" s="1" t="str">
        <f t="shared" si="280"/>
        <v>[[50000,2],[50023,45]]</v>
      </c>
      <c r="G761">
        <f t="shared" si="280"/>
        <v>0.25</v>
      </c>
      <c r="H761" t="str">
        <f t="shared" si="292"/>
        <v>[80021,80022,80023,80024]</v>
      </c>
      <c r="I761">
        <v>2</v>
      </c>
      <c r="J761">
        <f>J756</f>
        <v>50</v>
      </c>
      <c r="K761">
        <f>K760</f>
        <v>20</v>
      </c>
      <c r="L761" s="1" t="str">
        <f>Sheet1!L761</f>
        <v>[{"bid":15004,"type":5,"num":6},{"bid":16006,"type":6,"num":2},{"bid":14001,"type":4,"num":6000}]</v>
      </c>
    </row>
    <row r="762" spans="1:12" x14ac:dyDescent="0.2">
      <c r="A762">
        <f>A739+100</f>
        <v>30401</v>
      </c>
      <c r="B762">
        <f>A762+1</f>
        <v>30402</v>
      </c>
      <c r="C762" t="s">
        <v>41</v>
      </c>
      <c r="D762">
        <f>VLOOKUP(MOD(A762,100),Sheet2!$G$2:$H$24,2,FALSE)*VLOOKUP(INT(MOD(A762,10000)/100),Sheet2!$L$2:$M$16,2,FALSE)</f>
        <v>1</v>
      </c>
      <c r="E762">
        <v>1</v>
      </c>
      <c r="F762" s="1" t="str">
        <f t="shared" si="280"/>
        <v>[[50021,39]]</v>
      </c>
      <c r="G762">
        <f t="shared" si="280"/>
        <v>0.25</v>
      </c>
      <c r="H762" t="str">
        <f t="shared" si="292"/>
        <v>[80021,80022,80023,80024]</v>
      </c>
      <c r="I762">
        <v>1</v>
      </c>
      <c r="J762">
        <v>22</v>
      </c>
      <c r="K762">
        <v>1</v>
      </c>
      <c r="L762" s="1" t="str">
        <f>Sheet1!L762</f>
        <v>[]</v>
      </c>
    </row>
    <row r="763" spans="1:12" x14ac:dyDescent="0.2">
      <c r="A763">
        <f>A762+1</f>
        <v>30402</v>
      </c>
      <c r="B763">
        <f t="shared" ref="B763:B783" si="293">A763+1</f>
        <v>30403</v>
      </c>
      <c r="C763" t="s">
        <v>42</v>
      </c>
      <c r="D763">
        <f>VLOOKUP(MOD(A763,100),Sheet2!$G$2:$H$24,2,FALSE)*VLOOKUP(INT(MOD(A763,10000)/100),Sheet2!$L$2:$M$16,2,FALSE)</f>
        <v>1.19</v>
      </c>
      <c r="E763">
        <v>2</v>
      </c>
      <c r="F763" s="1" t="str">
        <f t="shared" si="280"/>
        <v>[[50000,1],[50022,39]]</v>
      </c>
      <c r="G763">
        <f t="shared" si="280"/>
        <v>0.25</v>
      </c>
      <c r="H763" t="str">
        <f t="shared" si="292"/>
        <v>[80021,80022,80023,80024]</v>
      </c>
      <c r="I763">
        <v>1</v>
      </c>
      <c r="J763">
        <v>22</v>
      </c>
      <c r="K763">
        <f>K762+1</f>
        <v>2</v>
      </c>
      <c r="L763" s="1" t="str">
        <f>Sheet1!L763</f>
        <v>[{"bid":14001,"type":4,"num":175}]</v>
      </c>
    </row>
    <row r="764" spans="1:12" x14ac:dyDescent="0.2">
      <c r="A764">
        <f t="shared" ref="A764:A784" si="294">A763+1</f>
        <v>30403</v>
      </c>
      <c r="B764">
        <f t="shared" si="293"/>
        <v>30404</v>
      </c>
      <c r="C764" t="s">
        <v>43</v>
      </c>
      <c r="D764">
        <f>VLOOKUP(MOD(A764,100),Sheet2!$G$2:$H$24,2,FALSE)*VLOOKUP(INT(MOD(A764,10000)/100),Sheet2!$L$2:$M$16,2,FALSE)</f>
        <v>1.38</v>
      </c>
      <c r="E764">
        <v>3</v>
      </c>
      <c r="F764" s="1" t="str">
        <f t="shared" si="280"/>
        <v>[[50021,39]]</v>
      </c>
      <c r="G764">
        <f t="shared" si="280"/>
        <v>0.25</v>
      </c>
      <c r="H764" t="str">
        <f t="shared" si="292"/>
        <v>[80021,80022,80023,80024]</v>
      </c>
      <c r="I764">
        <v>1</v>
      </c>
      <c r="J764">
        <v>22</v>
      </c>
      <c r="K764">
        <f t="shared" ref="K764:K771" si="295">K763+1</f>
        <v>3</v>
      </c>
      <c r="L764" s="1" t="str">
        <f>Sheet1!L764</f>
        <v>[{"bid":14001,"type":4,"num":350}]</v>
      </c>
    </row>
    <row r="765" spans="1:12" x14ac:dyDescent="0.2">
      <c r="A765">
        <f t="shared" si="294"/>
        <v>30404</v>
      </c>
      <c r="B765">
        <f t="shared" si="293"/>
        <v>30405</v>
      </c>
      <c r="C765" t="s">
        <v>44</v>
      </c>
      <c r="D765">
        <f>VLOOKUP(MOD(A765,100),Sheet2!$G$2:$H$24,2,FALSE)*VLOOKUP(INT(MOD(A765,10000)/100),Sheet2!$L$2:$M$16,2,FALSE)</f>
        <v>1.5699999999999998</v>
      </c>
      <c r="E765">
        <v>4</v>
      </c>
      <c r="F765" s="1" t="str">
        <f t="shared" si="280"/>
        <v>[[50000,1],[50022,39]]</v>
      </c>
      <c r="G765">
        <f t="shared" si="280"/>
        <v>0.25</v>
      </c>
      <c r="H765" t="str">
        <f t="shared" si="292"/>
        <v>[80021,80022,80023,80024]</v>
      </c>
      <c r="I765">
        <v>1</v>
      </c>
      <c r="J765">
        <v>22</v>
      </c>
      <c r="K765">
        <f t="shared" si="295"/>
        <v>4</v>
      </c>
      <c r="L765" s="1" t="str">
        <f>Sheet1!L765</f>
        <v>[{"bid":14001,"type":4,"num":525}]</v>
      </c>
    </row>
    <row r="766" spans="1:12" x14ac:dyDescent="0.2">
      <c r="A766">
        <f t="shared" si="294"/>
        <v>30405</v>
      </c>
      <c r="B766">
        <f t="shared" si="293"/>
        <v>30406</v>
      </c>
      <c r="C766" t="s">
        <v>45</v>
      </c>
      <c r="D766">
        <f>VLOOKUP(MOD(A766,100),Sheet2!$G$2:$H$24,2,FALSE)*VLOOKUP(INT(MOD(A766,10000)/100),Sheet2!$L$2:$M$16,2,FALSE)</f>
        <v>1.7599999999999998</v>
      </c>
      <c r="E766">
        <v>5</v>
      </c>
      <c r="F766" s="1" t="str">
        <f t="shared" si="280"/>
        <v>[[50021,39]]</v>
      </c>
      <c r="G766">
        <f t="shared" si="280"/>
        <v>0.25</v>
      </c>
      <c r="H766" t="str">
        <f t="shared" si="292"/>
        <v>[80021,80022,80023,80024]</v>
      </c>
      <c r="I766">
        <v>1</v>
      </c>
      <c r="J766">
        <v>22</v>
      </c>
      <c r="K766">
        <f t="shared" si="295"/>
        <v>5</v>
      </c>
      <c r="L766" s="1" t="str">
        <f>Sheet1!L766</f>
        <v>[{"bid":14001,"type":4,"num":875}]</v>
      </c>
    </row>
    <row r="767" spans="1:12" x14ac:dyDescent="0.2">
      <c r="A767">
        <f t="shared" si="294"/>
        <v>30406</v>
      </c>
      <c r="B767">
        <f t="shared" si="293"/>
        <v>30407</v>
      </c>
      <c r="C767" t="s">
        <v>46</v>
      </c>
      <c r="D767">
        <f>VLOOKUP(MOD(A767,100),Sheet2!$G$2:$H$24,2,FALSE)*VLOOKUP(INT(MOD(A767,10000)/100),Sheet2!$L$2:$M$16,2,FALSE)</f>
        <v>1.9499999999999997</v>
      </c>
      <c r="E767">
        <v>6</v>
      </c>
      <c r="F767" s="1" t="str">
        <f t="shared" si="280"/>
        <v>[[50000,1],[50022,39]]</v>
      </c>
      <c r="G767">
        <f t="shared" si="280"/>
        <v>0.25</v>
      </c>
      <c r="H767" t="str">
        <f t="shared" si="292"/>
        <v>[80021,80022,80023,80024]</v>
      </c>
      <c r="I767">
        <v>1</v>
      </c>
      <c r="J767">
        <v>22</v>
      </c>
      <c r="K767">
        <f t="shared" si="295"/>
        <v>6</v>
      </c>
      <c r="L767" s="1" t="str">
        <f>Sheet1!L767</f>
        <v>[{"bid":15004,"type":5,"num":1},{"bid":14001,"type":4,"num":1225}]</v>
      </c>
    </row>
    <row r="768" spans="1:12" x14ac:dyDescent="0.2">
      <c r="A768">
        <f t="shared" si="294"/>
        <v>30407</v>
      </c>
      <c r="B768">
        <f t="shared" si="293"/>
        <v>30408</v>
      </c>
      <c r="C768" t="s">
        <v>47</v>
      </c>
      <c r="D768">
        <f>VLOOKUP(MOD(A768,100),Sheet2!$G$2:$H$24,2,FALSE)*VLOOKUP(INT(MOD(A768,10000)/100),Sheet2!$L$2:$M$16,2,FALSE)</f>
        <v>2.1399999999999997</v>
      </c>
      <c r="E768">
        <v>7</v>
      </c>
      <c r="F768" s="1" t="str">
        <f t="shared" si="280"/>
        <v>[[50021,39]]</v>
      </c>
      <c r="G768">
        <f t="shared" si="280"/>
        <v>0.25</v>
      </c>
      <c r="H768" t="str">
        <f t="shared" si="292"/>
        <v>[80021,80022,80023,80024]</v>
      </c>
      <c r="I768">
        <v>1</v>
      </c>
      <c r="J768">
        <v>22</v>
      </c>
      <c r="K768">
        <f t="shared" si="295"/>
        <v>7</v>
      </c>
      <c r="L768" s="1" t="str">
        <f>Sheet1!L768</f>
        <v>[{"bid":15004,"type":5,"num":1},{"bid":14001,"type":4,"num":1575}]</v>
      </c>
    </row>
    <row r="769" spans="1:12" x14ac:dyDescent="0.2">
      <c r="A769">
        <f t="shared" si="294"/>
        <v>30408</v>
      </c>
      <c r="B769">
        <f t="shared" si="293"/>
        <v>30409</v>
      </c>
      <c r="C769" t="s">
        <v>48</v>
      </c>
      <c r="D769">
        <f>VLOOKUP(MOD(A769,100),Sheet2!$G$2:$H$24,2,FALSE)*VLOOKUP(INT(MOD(A769,10000)/100),Sheet2!$L$2:$M$16,2,FALSE)</f>
        <v>2.3299999999999996</v>
      </c>
      <c r="E769">
        <v>8</v>
      </c>
      <c r="F769" s="1" t="str">
        <f t="shared" si="280"/>
        <v>[[50000,1],[50022,39]]</v>
      </c>
      <c r="G769">
        <f t="shared" si="280"/>
        <v>0.25</v>
      </c>
      <c r="H769" t="str">
        <f t="shared" si="292"/>
        <v>[80021,80022,80023,80024]</v>
      </c>
      <c r="I769">
        <v>1</v>
      </c>
      <c r="J769">
        <v>22</v>
      </c>
      <c r="K769">
        <f t="shared" si="295"/>
        <v>8</v>
      </c>
      <c r="L769" s="1" t="str">
        <f>Sheet1!L769</f>
        <v>[{"bid":15004,"type":5,"num":1},{"bid":14001,"type":4,"num":1925}]</v>
      </c>
    </row>
    <row r="770" spans="1:12" x14ac:dyDescent="0.2">
      <c r="A770">
        <f t="shared" si="294"/>
        <v>30409</v>
      </c>
      <c r="B770">
        <f t="shared" si="293"/>
        <v>30410</v>
      </c>
      <c r="C770" t="s">
        <v>49</v>
      </c>
      <c r="D770">
        <f>VLOOKUP(MOD(A770,100),Sheet2!$G$2:$H$24,2,FALSE)*VLOOKUP(INT(MOD(A770,10000)/100),Sheet2!$L$2:$M$16,2,FALSE)</f>
        <v>2.5199999999999996</v>
      </c>
      <c r="E770">
        <v>9</v>
      </c>
      <c r="F770" s="1" t="str">
        <f t="shared" si="280"/>
        <v>[[50021,39]]</v>
      </c>
      <c r="G770">
        <f t="shared" si="280"/>
        <v>0.25</v>
      </c>
      <c r="H770" t="str">
        <f t="shared" si="292"/>
        <v>[80021,80022,80023,80024]</v>
      </c>
      <c r="I770">
        <v>1</v>
      </c>
      <c r="J770">
        <v>22</v>
      </c>
      <c r="K770">
        <f t="shared" si="295"/>
        <v>9</v>
      </c>
      <c r="L770" s="1" t="str">
        <f>Sheet1!L770</f>
        <v>[{"bid":15004,"type":5,"num":2},{"bid":14001,"type":4,"num":2275}]</v>
      </c>
    </row>
    <row r="771" spans="1:12" x14ac:dyDescent="0.2">
      <c r="A771">
        <f t="shared" si="294"/>
        <v>30410</v>
      </c>
      <c r="B771">
        <f t="shared" si="293"/>
        <v>30411</v>
      </c>
      <c r="C771" s="1" t="s">
        <v>50</v>
      </c>
      <c r="D771">
        <f>VLOOKUP(MOD(A771,100),Sheet2!$G$2:$H$24,2,FALSE)*VLOOKUP(INT(MOD(A771,10000)/100),Sheet2!$L$2:$M$16,2,FALSE)</f>
        <v>2.7099999999999995</v>
      </c>
      <c r="E771">
        <v>10</v>
      </c>
      <c r="F771" s="1" t="str">
        <f t="shared" si="280"/>
        <v>[[50000,1],[50022,39]]</v>
      </c>
      <c r="G771">
        <f t="shared" si="280"/>
        <v>0.25</v>
      </c>
      <c r="H771" t="str">
        <f t="shared" si="292"/>
        <v>[80021,80022,80023,80024]</v>
      </c>
      <c r="I771">
        <v>1</v>
      </c>
      <c r="J771">
        <v>22</v>
      </c>
      <c r="K771">
        <f t="shared" si="295"/>
        <v>10</v>
      </c>
      <c r="L771" s="1" t="str">
        <f>Sheet1!L771</f>
        <v>[{"bid":15004,"type":5,"num":2},{"bid":14001,"type":4,"num":2625}]</v>
      </c>
    </row>
    <row r="772" spans="1:12" x14ac:dyDescent="0.2">
      <c r="A772">
        <f t="shared" si="294"/>
        <v>30411</v>
      </c>
      <c r="B772">
        <f t="shared" si="293"/>
        <v>30412</v>
      </c>
      <c r="C772" s="1" t="s">
        <v>38</v>
      </c>
      <c r="D772">
        <f>VLOOKUP(MOD(A772,100),Sheet2!$G$2:$H$24,2,FALSE)*VLOOKUP(INT(MOD(A772,10000)/100),Sheet2!$L$2:$M$16,2,FALSE)</f>
        <v>2.8999999999999995</v>
      </c>
      <c r="E772">
        <v>11</v>
      </c>
      <c r="F772" s="1" t="str">
        <f t="shared" si="280"/>
        <v>[[50000,2],[50023,45]]</v>
      </c>
      <c r="G772">
        <f t="shared" si="280"/>
        <v>0.25</v>
      </c>
      <c r="H772" t="str">
        <f t="shared" si="292"/>
        <v>[80021,80022,80023,80024]</v>
      </c>
      <c r="I772">
        <v>2</v>
      </c>
      <c r="J772">
        <v>50</v>
      </c>
      <c r="K772">
        <f>K771</f>
        <v>10</v>
      </c>
      <c r="L772" s="1" t="str">
        <f>Sheet1!L772</f>
        <v>[{"bid":15004,"type":5,"num":2},{"bid":16006,"type":6,"num":1},{"bid":14001,"type":4,"num":2975}]</v>
      </c>
    </row>
    <row r="773" spans="1:12" x14ac:dyDescent="0.2">
      <c r="A773">
        <f t="shared" si="294"/>
        <v>30412</v>
      </c>
      <c r="B773">
        <f t="shared" si="293"/>
        <v>30413</v>
      </c>
      <c r="C773" t="s">
        <v>51</v>
      </c>
      <c r="D773">
        <f>VLOOKUP(MOD(A773,100),Sheet2!$G$2:$H$24,2,FALSE)*VLOOKUP(INT(MOD(A773,10000)/100),Sheet2!$L$2:$M$16,2,FALSE)</f>
        <v>3.0899999999999994</v>
      </c>
      <c r="E773">
        <v>12</v>
      </c>
      <c r="F773" s="1" t="str">
        <f t="shared" si="280"/>
        <v>[[50021,39]]</v>
      </c>
      <c r="G773">
        <f t="shared" si="280"/>
        <v>0.25</v>
      </c>
      <c r="H773" t="str">
        <f t="shared" si="292"/>
        <v>[80021,80022,80023,80024]</v>
      </c>
      <c r="I773">
        <v>1</v>
      </c>
      <c r="J773">
        <f>J762</f>
        <v>22</v>
      </c>
      <c r="K773">
        <f>K772+1</f>
        <v>11</v>
      </c>
      <c r="L773" s="1" t="str">
        <f>Sheet1!L773</f>
        <v>[{"bid":15004,"type":5,"num":3},{"bid":16006,"type":6,"num":1},{"bid":14001,"type":4,"num":3325}]</v>
      </c>
    </row>
    <row r="774" spans="1:12" x14ac:dyDescent="0.2">
      <c r="A774">
        <f t="shared" si="294"/>
        <v>30413</v>
      </c>
      <c r="B774">
        <f t="shared" si="293"/>
        <v>30414</v>
      </c>
      <c r="C774" t="s">
        <v>52</v>
      </c>
      <c r="D774">
        <f>VLOOKUP(MOD(A774,100),Sheet2!$G$2:$H$24,2,FALSE)*VLOOKUP(INT(MOD(A774,10000)/100),Sheet2!$L$2:$M$16,2,FALSE)</f>
        <v>3.2799999999999994</v>
      </c>
      <c r="E774">
        <v>13</v>
      </c>
      <c r="F774" s="1" t="str">
        <f t="shared" si="280"/>
        <v>[[50000,1],[50022,39]]</v>
      </c>
      <c r="G774">
        <f t="shared" si="280"/>
        <v>0.25</v>
      </c>
      <c r="H774" t="str">
        <f t="shared" si="292"/>
        <v>[80021,80022,80023,80024]</v>
      </c>
      <c r="I774">
        <v>1</v>
      </c>
      <c r="J774">
        <f t="shared" ref="J774:J778" si="296">J763</f>
        <v>22</v>
      </c>
      <c r="K774">
        <f t="shared" ref="K774:K778" si="297">K773+1</f>
        <v>12</v>
      </c>
      <c r="L774" s="1" t="str">
        <f>Sheet1!L774</f>
        <v>[{"bid":15004,"type":5,"num":3},{"bid":16006,"type":6,"num":1},{"bid":14001,"type":4,"num":3675}]</v>
      </c>
    </row>
    <row r="775" spans="1:12" x14ac:dyDescent="0.2">
      <c r="A775">
        <f t="shared" si="294"/>
        <v>30414</v>
      </c>
      <c r="B775">
        <f t="shared" si="293"/>
        <v>30415</v>
      </c>
      <c r="C775" t="s">
        <v>53</v>
      </c>
      <c r="D775">
        <f>VLOOKUP(MOD(A775,100),Sheet2!$G$2:$H$24,2,FALSE)*VLOOKUP(INT(MOD(A775,10000)/100),Sheet2!$L$2:$M$16,2,FALSE)</f>
        <v>3.4699999999999993</v>
      </c>
      <c r="E775">
        <v>14</v>
      </c>
      <c r="F775" s="1" t="str">
        <f t="shared" si="280"/>
        <v>[[50021,39]]</v>
      </c>
      <c r="G775">
        <f t="shared" si="280"/>
        <v>0.25</v>
      </c>
      <c r="H775" t="str">
        <f t="shared" si="292"/>
        <v>[80021,80022,80023,80024]</v>
      </c>
      <c r="I775">
        <v>1</v>
      </c>
      <c r="J775">
        <f t="shared" si="296"/>
        <v>22</v>
      </c>
      <c r="K775">
        <f t="shared" si="297"/>
        <v>13</v>
      </c>
      <c r="L775" s="1" t="str">
        <f>Sheet1!L775</f>
        <v>[{"bid":15004,"type":5,"num":4},{"bid":16006,"type":6,"num":1},{"bid":14001,"type":4,"num":4025}]</v>
      </c>
    </row>
    <row r="776" spans="1:12" x14ac:dyDescent="0.2">
      <c r="A776">
        <f t="shared" si="294"/>
        <v>30415</v>
      </c>
      <c r="B776">
        <f t="shared" si="293"/>
        <v>30416</v>
      </c>
      <c r="C776" t="s">
        <v>54</v>
      </c>
      <c r="D776">
        <f>VLOOKUP(MOD(A776,100),Sheet2!$G$2:$H$24,2,FALSE)*VLOOKUP(INT(MOD(A776,10000)/100),Sheet2!$L$2:$M$16,2,FALSE)</f>
        <v>3.6599999999999993</v>
      </c>
      <c r="E776">
        <v>15</v>
      </c>
      <c r="F776" s="1" t="str">
        <f t="shared" si="280"/>
        <v>[[50000,1],[50022,39]]</v>
      </c>
      <c r="G776">
        <f t="shared" si="280"/>
        <v>0.25</v>
      </c>
      <c r="H776" t="str">
        <f t="shared" si="292"/>
        <v>[80021,80022,80023,80024]</v>
      </c>
      <c r="I776">
        <v>1</v>
      </c>
      <c r="J776">
        <f t="shared" si="296"/>
        <v>22</v>
      </c>
      <c r="K776">
        <f t="shared" si="297"/>
        <v>14</v>
      </c>
      <c r="L776" s="1" t="str">
        <f>Sheet1!L776</f>
        <v>[{"bid":15004,"type":5,"num":4},{"bid":16006,"type":6,"num":1},{"bid":14001,"type":4,"num":4375}]</v>
      </c>
    </row>
    <row r="777" spans="1:12" x14ac:dyDescent="0.2">
      <c r="A777">
        <f t="shared" si="294"/>
        <v>30416</v>
      </c>
      <c r="B777">
        <f t="shared" si="293"/>
        <v>30417</v>
      </c>
      <c r="C777" t="s">
        <v>55</v>
      </c>
      <c r="D777">
        <f>VLOOKUP(MOD(A777,100),Sheet2!$G$2:$H$24,2,FALSE)*VLOOKUP(INT(MOD(A777,10000)/100),Sheet2!$L$2:$M$16,2,FALSE)</f>
        <v>3.8499999999999992</v>
      </c>
      <c r="E777">
        <v>16</v>
      </c>
      <c r="F777" s="1" t="str">
        <f t="shared" si="280"/>
        <v>[[50021,39]]</v>
      </c>
      <c r="G777">
        <f t="shared" si="280"/>
        <v>0.25</v>
      </c>
      <c r="H777" t="str">
        <f t="shared" si="292"/>
        <v>[80021,80022,80023,80024]</v>
      </c>
      <c r="I777">
        <v>1</v>
      </c>
      <c r="J777">
        <f t="shared" si="296"/>
        <v>22</v>
      </c>
      <c r="K777">
        <f t="shared" si="297"/>
        <v>15</v>
      </c>
      <c r="L777" s="1" t="str">
        <f>Sheet1!L777</f>
        <v>[{"bid":15004,"type":5,"num":4},{"bid":16006,"type":6,"num":1},{"bid":14001,"type":4,"num":4725}]</v>
      </c>
    </row>
    <row r="778" spans="1:12" x14ac:dyDescent="0.2">
      <c r="A778">
        <f t="shared" si="294"/>
        <v>30417</v>
      </c>
      <c r="B778">
        <f t="shared" si="293"/>
        <v>30418</v>
      </c>
      <c r="C778" s="1" t="s">
        <v>56</v>
      </c>
      <c r="D778">
        <f>VLOOKUP(MOD(A778,100),Sheet2!$G$2:$H$24,2,FALSE)*VLOOKUP(INT(MOD(A778,10000)/100),Sheet2!$L$2:$M$16,2,FALSE)</f>
        <v>4.0399999999999991</v>
      </c>
      <c r="E778">
        <v>17</v>
      </c>
      <c r="F778" s="1" t="str">
        <f t="shared" si="280"/>
        <v>[[50000,1],[50022,39]]</v>
      </c>
      <c r="G778">
        <f t="shared" si="280"/>
        <v>0.25</v>
      </c>
      <c r="H778" t="str">
        <f t="shared" si="292"/>
        <v>[80021,80022,80023,80024]</v>
      </c>
      <c r="I778">
        <v>1</v>
      </c>
      <c r="J778">
        <f t="shared" si="296"/>
        <v>22</v>
      </c>
      <c r="K778">
        <f t="shared" si="297"/>
        <v>16</v>
      </c>
      <c r="L778" s="1" t="str">
        <f>Sheet1!L778</f>
        <v>[{"bid":15004,"type":5,"num":5},{"bid":16006,"type":6,"num":1},{"bid":14001,"type":4,"num":5075}]</v>
      </c>
    </row>
    <row r="779" spans="1:12" x14ac:dyDescent="0.2">
      <c r="A779">
        <f t="shared" si="294"/>
        <v>30418</v>
      </c>
      <c r="B779">
        <f t="shared" si="293"/>
        <v>30419</v>
      </c>
      <c r="C779" t="s">
        <v>37</v>
      </c>
      <c r="D779">
        <f>VLOOKUP(MOD(A779,100),Sheet2!$G$2:$H$24,2,FALSE)*VLOOKUP(INT(MOD(A779,10000)/100),Sheet2!$L$2:$M$16,2,FALSE)</f>
        <v>4.2299999999999995</v>
      </c>
      <c r="E779">
        <v>18</v>
      </c>
      <c r="F779" s="1" t="str">
        <f t="shared" si="280"/>
        <v>[[50000,2],[50023,45]]</v>
      </c>
      <c r="G779">
        <f t="shared" si="280"/>
        <v>0.25</v>
      </c>
      <c r="H779" t="str">
        <f t="shared" si="292"/>
        <v>[80021,80022,80023,80024]</v>
      </c>
      <c r="I779">
        <v>2</v>
      </c>
      <c r="J779">
        <f>J772</f>
        <v>50</v>
      </c>
      <c r="K779">
        <f>K778</f>
        <v>16</v>
      </c>
      <c r="L779" s="1" t="str">
        <f>Sheet1!L779</f>
        <v>[{"bid":15004,"type":5,"num":5},{"bid":16006,"type":6,"num":1},{"bid":14001,"type":4,"num":5425}]</v>
      </c>
    </row>
    <row r="780" spans="1:12" x14ac:dyDescent="0.2">
      <c r="A780">
        <f t="shared" si="294"/>
        <v>30419</v>
      </c>
      <c r="B780">
        <f t="shared" si="293"/>
        <v>30420</v>
      </c>
      <c r="C780" s="1" t="s">
        <v>57</v>
      </c>
      <c r="D780">
        <f>VLOOKUP(MOD(A780,100),Sheet2!$G$2:$H$24,2,FALSE)*VLOOKUP(INT(MOD(A780,10000)/100),Sheet2!$L$2:$M$16,2,FALSE)</f>
        <v>4.42</v>
      </c>
      <c r="E780">
        <v>19</v>
      </c>
      <c r="F780" s="1" t="str">
        <f t="shared" si="280"/>
        <v>[[50021,39]]</v>
      </c>
      <c r="G780">
        <f t="shared" si="280"/>
        <v>0.25</v>
      </c>
      <c r="H780" t="str">
        <f t="shared" si="292"/>
        <v>[80021,80022,80023,80024]</v>
      </c>
      <c r="I780">
        <v>1</v>
      </c>
      <c r="J780">
        <f>J773</f>
        <v>22</v>
      </c>
      <c r="K780">
        <f>K779+1</f>
        <v>17</v>
      </c>
      <c r="L780" s="1" t="str">
        <f>Sheet1!L780</f>
        <v>[{"bid":15004,"type":5,"num":5},{"bid":16006,"type":6,"num":2},{"bid":14001,"type":4,"num":5775}]</v>
      </c>
    </row>
    <row r="781" spans="1:12" x14ac:dyDescent="0.2">
      <c r="A781">
        <f t="shared" si="294"/>
        <v>30420</v>
      </c>
      <c r="B781">
        <f t="shared" si="293"/>
        <v>30421</v>
      </c>
      <c r="C781" s="1" t="s">
        <v>58</v>
      </c>
      <c r="D781">
        <f>VLOOKUP(MOD(A781,100),Sheet2!$G$2:$H$24,2,FALSE)*VLOOKUP(INT(MOD(A781,10000)/100),Sheet2!$L$2:$M$16,2,FALSE)</f>
        <v>4.6100000000000003</v>
      </c>
      <c r="E781">
        <v>20</v>
      </c>
      <c r="F781" s="1" t="str">
        <f t="shared" ref="F781:G844" si="298">F758</f>
        <v>[[50000,1],[50022,39]]</v>
      </c>
      <c r="G781">
        <f t="shared" si="298"/>
        <v>0.25</v>
      </c>
      <c r="H781" t="str">
        <f t="shared" si="292"/>
        <v>[80021,80022,80023,80024]</v>
      </c>
      <c r="I781">
        <v>1</v>
      </c>
      <c r="J781">
        <f>J774</f>
        <v>22</v>
      </c>
      <c r="K781">
        <f t="shared" ref="K781:K783" si="299">K780+1</f>
        <v>18</v>
      </c>
      <c r="L781" s="1" t="str">
        <f>Sheet1!L781</f>
        <v>[{"bid":15004,"type":5,"num":6},{"bid":16006,"type":6,"num":2},{"bid":14001,"type":4,"num":6125}]</v>
      </c>
    </row>
    <row r="782" spans="1:12" x14ac:dyDescent="0.2">
      <c r="A782">
        <f t="shared" si="294"/>
        <v>30421</v>
      </c>
      <c r="B782">
        <f t="shared" si="293"/>
        <v>30422</v>
      </c>
      <c r="C782" s="1" t="s">
        <v>59</v>
      </c>
      <c r="D782">
        <f>VLOOKUP(MOD(A782,100),Sheet2!$G$2:$H$24,2,FALSE)*VLOOKUP(INT(MOD(A782,10000)/100),Sheet2!$L$2:$M$16,2,FALSE)</f>
        <v>4.8000000000000007</v>
      </c>
      <c r="E782">
        <v>21</v>
      </c>
      <c r="F782" s="1" t="str">
        <f t="shared" si="298"/>
        <v>[[50021,39]]</v>
      </c>
      <c r="G782">
        <f t="shared" si="298"/>
        <v>0.25</v>
      </c>
      <c r="H782" t="str">
        <f t="shared" si="292"/>
        <v>[80021,80022,80023,80024]</v>
      </c>
      <c r="I782">
        <v>1</v>
      </c>
      <c r="J782">
        <f>J775</f>
        <v>22</v>
      </c>
      <c r="K782">
        <f t="shared" si="299"/>
        <v>19</v>
      </c>
      <c r="L782" s="1" t="str">
        <f>Sheet1!L782</f>
        <v>[{"bid":15004,"type":5,"num":6},{"bid":16006,"type":6,"num":2},{"bid":14001,"type":4,"num":6475}]</v>
      </c>
    </row>
    <row r="783" spans="1:12" x14ac:dyDescent="0.2">
      <c r="A783">
        <f t="shared" si="294"/>
        <v>30422</v>
      </c>
      <c r="B783">
        <f t="shared" si="293"/>
        <v>30423</v>
      </c>
      <c r="C783" s="1" t="s">
        <v>60</v>
      </c>
      <c r="D783">
        <f>VLOOKUP(MOD(A783,100),Sheet2!$G$2:$H$24,2,FALSE)*VLOOKUP(INT(MOD(A783,10000)/100),Sheet2!$L$2:$M$16,2,FALSE)</f>
        <v>4.9900000000000011</v>
      </c>
      <c r="E783">
        <v>22</v>
      </c>
      <c r="F783" s="1" t="str">
        <f t="shared" si="298"/>
        <v>[[50000,1],[50022,39]]</v>
      </c>
      <c r="G783">
        <f t="shared" si="298"/>
        <v>0.25</v>
      </c>
      <c r="H783" t="str">
        <f t="shared" si="292"/>
        <v>[80021,80022,80023,80024]</v>
      </c>
      <c r="I783">
        <v>1</v>
      </c>
      <c r="J783">
        <f>J776</f>
        <v>22</v>
      </c>
      <c r="K783">
        <f t="shared" si="299"/>
        <v>20</v>
      </c>
      <c r="L783" s="1" t="str">
        <f>Sheet1!L783</f>
        <v>[{"bid":15004,"type":5,"num":6},{"bid":16006,"type":6,"num":2},{"bid":14001,"type":4,"num":6825}]</v>
      </c>
    </row>
    <row r="784" spans="1:12" x14ac:dyDescent="0.2">
      <c r="A784">
        <f t="shared" si="294"/>
        <v>30423</v>
      </c>
      <c r="B784">
        <v>-1</v>
      </c>
      <c r="C784" t="s">
        <v>37</v>
      </c>
      <c r="D784">
        <f>VLOOKUP(MOD(A784,100),Sheet2!$G$2:$H$24,2,FALSE)*VLOOKUP(INT(MOD(A784,10000)/100),Sheet2!$L$2:$M$16,2,FALSE)</f>
        <v>5.1800000000000015</v>
      </c>
      <c r="E784">
        <v>23</v>
      </c>
      <c r="F784" s="1" t="str">
        <f t="shared" si="298"/>
        <v>[[50000,2],[50023,45]]</v>
      </c>
      <c r="G784">
        <f t="shared" si="298"/>
        <v>0.25</v>
      </c>
      <c r="H784" t="str">
        <f t="shared" si="292"/>
        <v>[80021,80022,80023,80024]</v>
      </c>
      <c r="I784">
        <v>2</v>
      </c>
      <c r="J784">
        <f>J779</f>
        <v>50</v>
      </c>
      <c r="K784">
        <f>K783</f>
        <v>20</v>
      </c>
      <c r="L784" s="1" t="str">
        <f>Sheet1!L784</f>
        <v>[{"bid":15004,"type":5,"num":7},{"bid":16006,"type":6,"num":2},{"bid":14001,"type":4,"num":7000}]</v>
      </c>
    </row>
    <row r="785" spans="1:12" x14ac:dyDescent="0.2">
      <c r="A785">
        <f>A762+100</f>
        <v>30501</v>
      </c>
      <c r="B785">
        <f>A785+1</f>
        <v>30502</v>
      </c>
      <c r="C785" t="s">
        <v>41</v>
      </c>
      <c r="D785">
        <f>VLOOKUP(MOD(A785,100),Sheet2!$G$2:$H$24,2,FALSE)*VLOOKUP(INT(MOD(A785,10000)/100),Sheet2!$L$2:$M$16,2,FALSE)</f>
        <v>1.2</v>
      </c>
      <c r="E785">
        <v>1</v>
      </c>
      <c r="F785" s="1" t="str">
        <f t="shared" si="298"/>
        <v>[[50021,39]]</v>
      </c>
      <c r="G785">
        <f t="shared" si="298"/>
        <v>0.25</v>
      </c>
      <c r="H785" t="str">
        <f t="shared" si="292"/>
        <v>[80021,80022,80023,80024]</v>
      </c>
      <c r="I785">
        <v>1</v>
      </c>
      <c r="J785">
        <v>22</v>
      </c>
      <c r="K785">
        <v>1</v>
      </c>
      <c r="L785" s="1" t="str">
        <f>Sheet1!L785</f>
        <v>[]</v>
      </c>
    </row>
    <row r="786" spans="1:12" x14ac:dyDescent="0.2">
      <c r="A786">
        <f>A785+1</f>
        <v>30502</v>
      </c>
      <c r="B786">
        <f t="shared" ref="B786:B806" si="300">A786+1</f>
        <v>30503</v>
      </c>
      <c r="C786" t="s">
        <v>42</v>
      </c>
      <c r="D786">
        <f>VLOOKUP(MOD(A786,100),Sheet2!$G$2:$H$24,2,FALSE)*VLOOKUP(INT(MOD(A786,10000)/100),Sheet2!$L$2:$M$16,2,FALSE)</f>
        <v>1.4279999999999999</v>
      </c>
      <c r="E786">
        <v>2</v>
      </c>
      <c r="F786" s="1" t="str">
        <f t="shared" si="298"/>
        <v>[[50000,1],[50022,39]]</v>
      </c>
      <c r="G786">
        <f t="shared" si="298"/>
        <v>0.25</v>
      </c>
      <c r="H786" t="str">
        <f t="shared" si="292"/>
        <v>[80021,80022,80023,80024]</v>
      </c>
      <c r="I786">
        <v>1</v>
      </c>
      <c r="J786">
        <v>22</v>
      </c>
      <c r="K786">
        <f>K785+1</f>
        <v>2</v>
      </c>
      <c r="L786" s="1" t="str">
        <f>Sheet1!L786</f>
        <v>[{"bid":14001,"type":4,"num":200}]</v>
      </c>
    </row>
    <row r="787" spans="1:12" x14ac:dyDescent="0.2">
      <c r="A787">
        <f t="shared" ref="A787:A807" si="301">A786+1</f>
        <v>30503</v>
      </c>
      <c r="B787">
        <f t="shared" si="300"/>
        <v>30504</v>
      </c>
      <c r="C787" t="s">
        <v>43</v>
      </c>
      <c r="D787">
        <f>VLOOKUP(MOD(A787,100),Sheet2!$G$2:$H$24,2,FALSE)*VLOOKUP(INT(MOD(A787,10000)/100),Sheet2!$L$2:$M$16,2,FALSE)</f>
        <v>1.6559999999999999</v>
      </c>
      <c r="E787">
        <v>3</v>
      </c>
      <c r="F787" s="1" t="str">
        <f t="shared" si="298"/>
        <v>[[50021,39]]</v>
      </c>
      <c r="G787">
        <f t="shared" si="298"/>
        <v>0.25</v>
      </c>
      <c r="H787" t="str">
        <f t="shared" si="292"/>
        <v>[80021,80022,80023,80024]</v>
      </c>
      <c r="I787">
        <v>1</v>
      </c>
      <c r="J787">
        <v>22</v>
      </c>
      <c r="K787">
        <f t="shared" ref="K787:K794" si="302">K786+1</f>
        <v>3</v>
      </c>
      <c r="L787" s="1" t="str">
        <f>Sheet1!L787</f>
        <v>[{"bid":14001,"type":4,"num":400}]</v>
      </c>
    </row>
    <row r="788" spans="1:12" x14ac:dyDescent="0.2">
      <c r="A788">
        <f t="shared" si="301"/>
        <v>30504</v>
      </c>
      <c r="B788">
        <f t="shared" si="300"/>
        <v>30505</v>
      </c>
      <c r="C788" t="s">
        <v>44</v>
      </c>
      <c r="D788">
        <f>VLOOKUP(MOD(A788,100),Sheet2!$G$2:$H$24,2,FALSE)*VLOOKUP(INT(MOD(A788,10000)/100),Sheet2!$L$2:$M$16,2,FALSE)</f>
        <v>1.8839999999999997</v>
      </c>
      <c r="E788">
        <v>4</v>
      </c>
      <c r="F788" s="1" t="str">
        <f t="shared" si="298"/>
        <v>[[50000,1],[50022,39]]</v>
      </c>
      <c r="G788">
        <f t="shared" si="298"/>
        <v>0.25</v>
      </c>
      <c r="H788" t="str">
        <f t="shared" si="292"/>
        <v>[80021,80022,80023,80024]</v>
      </c>
      <c r="I788">
        <v>1</v>
      </c>
      <c r="J788">
        <v>22</v>
      </c>
      <c r="K788">
        <f t="shared" si="302"/>
        <v>4</v>
      </c>
      <c r="L788" s="1" t="str">
        <f>Sheet1!L788</f>
        <v>[{"bid":14001,"type":4,"num":600}]</v>
      </c>
    </row>
    <row r="789" spans="1:12" x14ac:dyDescent="0.2">
      <c r="A789">
        <f t="shared" si="301"/>
        <v>30505</v>
      </c>
      <c r="B789">
        <f t="shared" si="300"/>
        <v>30506</v>
      </c>
      <c r="C789" t="s">
        <v>45</v>
      </c>
      <c r="D789">
        <f>VLOOKUP(MOD(A789,100),Sheet2!$G$2:$H$24,2,FALSE)*VLOOKUP(INT(MOD(A789,10000)/100),Sheet2!$L$2:$M$16,2,FALSE)</f>
        <v>2.1119999999999997</v>
      </c>
      <c r="E789">
        <v>5</v>
      </c>
      <c r="F789" s="1" t="str">
        <f t="shared" si="298"/>
        <v>[[50021,39]]</v>
      </c>
      <c r="G789">
        <f t="shared" si="298"/>
        <v>0.25</v>
      </c>
      <c r="H789" t="str">
        <f t="shared" si="292"/>
        <v>[80021,80022,80023,80024]</v>
      </c>
      <c r="I789">
        <v>1</v>
      </c>
      <c r="J789">
        <v>22</v>
      </c>
      <c r="K789">
        <f t="shared" si="302"/>
        <v>5</v>
      </c>
      <c r="L789" s="1" t="str">
        <f>Sheet1!L789</f>
        <v>[{"bid":15004,"type":5,"num":1},{"bid":14001,"type":4,"num":1000}]</v>
      </c>
    </row>
    <row r="790" spans="1:12" x14ac:dyDescent="0.2">
      <c r="A790">
        <f t="shared" si="301"/>
        <v>30506</v>
      </c>
      <c r="B790">
        <f t="shared" si="300"/>
        <v>30507</v>
      </c>
      <c r="C790" t="s">
        <v>46</v>
      </c>
      <c r="D790">
        <f>VLOOKUP(MOD(A790,100),Sheet2!$G$2:$H$24,2,FALSE)*VLOOKUP(INT(MOD(A790,10000)/100),Sheet2!$L$2:$M$16,2,FALSE)</f>
        <v>2.3399999999999994</v>
      </c>
      <c r="E790">
        <v>6</v>
      </c>
      <c r="F790" s="1" t="str">
        <f t="shared" si="298"/>
        <v>[[50000,1],[50022,39]]</v>
      </c>
      <c r="G790">
        <f t="shared" si="298"/>
        <v>0.25</v>
      </c>
      <c r="H790" t="str">
        <f t="shared" si="292"/>
        <v>[80021,80022,80023,80024]</v>
      </c>
      <c r="I790">
        <v>1</v>
      </c>
      <c r="J790">
        <v>22</v>
      </c>
      <c r="K790">
        <f t="shared" si="302"/>
        <v>6</v>
      </c>
      <c r="L790" s="1" t="str">
        <f>Sheet1!L790</f>
        <v>[{"bid":15004,"type":5,"num":1},{"bid":14001,"type":4,"num":1400}]</v>
      </c>
    </row>
    <row r="791" spans="1:12" x14ac:dyDescent="0.2">
      <c r="A791">
        <f t="shared" si="301"/>
        <v>30507</v>
      </c>
      <c r="B791">
        <f t="shared" si="300"/>
        <v>30508</v>
      </c>
      <c r="C791" t="s">
        <v>47</v>
      </c>
      <c r="D791">
        <f>VLOOKUP(MOD(A791,100),Sheet2!$G$2:$H$24,2,FALSE)*VLOOKUP(INT(MOD(A791,10000)/100),Sheet2!$L$2:$M$16,2,FALSE)</f>
        <v>2.5679999999999996</v>
      </c>
      <c r="E791">
        <v>7</v>
      </c>
      <c r="F791" s="1" t="str">
        <f t="shared" si="298"/>
        <v>[[50021,39]]</v>
      </c>
      <c r="G791">
        <f t="shared" si="298"/>
        <v>0.25</v>
      </c>
      <c r="H791" t="str">
        <f t="shared" si="292"/>
        <v>[80021,80022,80023,80024]</v>
      </c>
      <c r="I791">
        <v>1</v>
      </c>
      <c r="J791">
        <v>22</v>
      </c>
      <c r="K791">
        <f t="shared" si="302"/>
        <v>7</v>
      </c>
      <c r="L791" s="1" t="str">
        <f>Sheet1!L791</f>
        <v>[{"bid":15004,"type":5,"num":1},{"bid":14001,"type":4,"num":1800}]</v>
      </c>
    </row>
    <row r="792" spans="1:12" x14ac:dyDescent="0.2">
      <c r="A792">
        <f t="shared" si="301"/>
        <v>30508</v>
      </c>
      <c r="B792">
        <f t="shared" si="300"/>
        <v>30509</v>
      </c>
      <c r="C792" t="s">
        <v>48</v>
      </c>
      <c r="D792">
        <f>VLOOKUP(MOD(A792,100),Sheet2!$G$2:$H$24,2,FALSE)*VLOOKUP(INT(MOD(A792,10000)/100),Sheet2!$L$2:$M$16,2,FALSE)</f>
        <v>2.7959999999999994</v>
      </c>
      <c r="E792">
        <v>8</v>
      </c>
      <c r="F792" s="1" t="str">
        <f t="shared" si="298"/>
        <v>[[50000,1],[50022,39]]</v>
      </c>
      <c r="G792">
        <f t="shared" si="298"/>
        <v>0.25</v>
      </c>
      <c r="H792" t="str">
        <f t="shared" si="292"/>
        <v>[80021,80022,80023,80024]</v>
      </c>
      <c r="I792">
        <v>1</v>
      </c>
      <c r="J792">
        <v>22</v>
      </c>
      <c r="K792">
        <f t="shared" si="302"/>
        <v>8</v>
      </c>
      <c r="L792" s="1" t="str">
        <f>Sheet1!L792</f>
        <v>[{"bid":15004,"type":5,"num":2},{"bid":14001,"type":4,"num":2200}]</v>
      </c>
    </row>
    <row r="793" spans="1:12" x14ac:dyDescent="0.2">
      <c r="A793">
        <f t="shared" si="301"/>
        <v>30509</v>
      </c>
      <c r="B793">
        <f t="shared" si="300"/>
        <v>30510</v>
      </c>
      <c r="C793" t="s">
        <v>49</v>
      </c>
      <c r="D793">
        <f>VLOOKUP(MOD(A793,100),Sheet2!$G$2:$H$24,2,FALSE)*VLOOKUP(INT(MOD(A793,10000)/100),Sheet2!$L$2:$M$16,2,FALSE)</f>
        <v>3.0239999999999996</v>
      </c>
      <c r="E793">
        <v>9</v>
      </c>
      <c r="F793" s="1" t="str">
        <f t="shared" si="298"/>
        <v>[[50021,39]]</v>
      </c>
      <c r="G793">
        <f t="shared" si="298"/>
        <v>0.25</v>
      </c>
      <c r="H793" t="str">
        <f t="shared" si="292"/>
        <v>[80021,80022,80023,80024]</v>
      </c>
      <c r="I793">
        <v>1</v>
      </c>
      <c r="J793">
        <v>22</v>
      </c>
      <c r="K793">
        <f t="shared" si="302"/>
        <v>9</v>
      </c>
      <c r="L793" s="1" t="str">
        <f>Sheet1!L793</f>
        <v>[{"bid":15004,"type":5,"num":2},{"bid":14001,"type":4,"num":2600}]</v>
      </c>
    </row>
    <row r="794" spans="1:12" x14ac:dyDescent="0.2">
      <c r="A794">
        <f t="shared" si="301"/>
        <v>30510</v>
      </c>
      <c r="B794">
        <f t="shared" si="300"/>
        <v>30511</v>
      </c>
      <c r="C794" s="1" t="s">
        <v>50</v>
      </c>
      <c r="D794">
        <f>VLOOKUP(MOD(A794,100),Sheet2!$G$2:$H$24,2,FALSE)*VLOOKUP(INT(MOD(A794,10000)/100),Sheet2!$L$2:$M$16,2,FALSE)</f>
        <v>3.2519999999999993</v>
      </c>
      <c r="E794">
        <v>10</v>
      </c>
      <c r="F794" s="1" t="str">
        <f t="shared" si="298"/>
        <v>[[50000,1],[50022,39]]</v>
      </c>
      <c r="G794">
        <f t="shared" si="298"/>
        <v>0.25</v>
      </c>
      <c r="H794" t="str">
        <f t="shared" si="292"/>
        <v>[80021,80022,80023,80024]</v>
      </c>
      <c r="I794">
        <v>1</v>
      </c>
      <c r="J794">
        <v>22</v>
      </c>
      <c r="K794">
        <f t="shared" si="302"/>
        <v>10</v>
      </c>
      <c r="L794" s="1" t="str">
        <f>Sheet1!L794</f>
        <v>[{"bid":15004,"type":5,"num":3},{"bid":16006,"type":6,"num":1},{"bid":14001,"type":4,"num":3000}]</v>
      </c>
    </row>
    <row r="795" spans="1:12" x14ac:dyDescent="0.2">
      <c r="A795">
        <f t="shared" si="301"/>
        <v>30511</v>
      </c>
      <c r="B795">
        <f t="shared" si="300"/>
        <v>30512</v>
      </c>
      <c r="C795" s="1" t="s">
        <v>38</v>
      </c>
      <c r="D795">
        <f>VLOOKUP(MOD(A795,100),Sheet2!$G$2:$H$24,2,FALSE)*VLOOKUP(INT(MOD(A795,10000)/100),Sheet2!$L$2:$M$16,2,FALSE)</f>
        <v>3.4799999999999991</v>
      </c>
      <c r="E795">
        <v>11</v>
      </c>
      <c r="F795" s="1" t="str">
        <f t="shared" si="298"/>
        <v>[[50000,2],[50023,45]]</v>
      </c>
      <c r="G795">
        <f t="shared" si="298"/>
        <v>0.25</v>
      </c>
      <c r="H795" t="str">
        <f t="shared" si="292"/>
        <v>[80021,80022,80023,80024]</v>
      </c>
      <c r="I795">
        <v>2</v>
      </c>
      <c r="J795">
        <v>50</v>
      </c>
      <c r="K795">
        <f>K794</f>
        <v>10</v>
      </c>
      <c r="L795" s="1" t="str">
        <f>Sheet1!L795</f>
        <v>[{"bid":15004,"type":5,"num":3},{"bid":16006,"type":6,"num":1},{"bid":14001,"type":4,"num":3400}]</v>
      </c>
    </row>
    <row r="796" spans="1:12" x14ac:dyDescent="0.2">
      <c r="A796">
        <f t="shared" si="301"/>
        <v>30512</v>
      </c>
      <c r="B796">
        <f t="shared" si="300"/>
        <v>30513</v>
      </c>
      <c r="C796" t="s">
        <v>51</v>
      </c>
      <c r="D796">
        <f>VLOOKUP(MOD(A796,100),Sheet2!$G$2:$H$24,2,FALSE)*VLOOKUP(INT(MOD(A796,10000)/100),Sheet2!$L$2:$M$16,2,FALSE)</f>
        <v>3.7079999999999993</v>
      </c>
      <c r="E796">
        <v>12</v>
      </c>
      <c r="F796" s="1" t="str">
        <f t="shared" si="298"/>
        <v>[[50021,39]]</v>
      </c>
      <c r="G796">
        <f t="shared" si="298"/>
        <v>0.25</v>
      </c>
      <c r="H796" t="str">
        <f t="shared" si="292"/>
        <v>[80021,80022,80023,80024]</v>
      </c>
      <c r="I796">
        <v>1</v>
      </c>
      <c r="J796">
        <f>J785</f>
        <v>22</v>
      </c>
      <c r="K796">
        <f>K795+1</f>
        <v>11</v>
      </c>
      <c r="L796" s="1" t="str">
        <f>Sheet1!L796</f>
        <v>[{"bid":15004,"type":5,"num":3},{"bid":16006,"type":6,"num":1},{"bid":14001,"type":4,"num":3800}]</v>
      </c>
    </row>
    <row r="797" spans="1:12" x14ac:dyDescent="0.2">
      <c r="A797">
        <f t="shared" si="301"/>
        <v>30513</v>
      </c>
      <c r="B797">
        <f t="shared" si="300"/>
        <v>30514</v>
      </c>
      <c r="C797" t="s">
        <v>52</v>
      </c>
      <c r="D797">
        <f>VLOOKUP(MOD(A797,100),Sheet2!$G$2:$H$24,2,FALSE)*VLOOKUP(INT(MOD(A797,10000)/100),Sheet2!$L$2:$M$16,2,FALSE)</f>
        <v>3.9359999999999991</v>
      </c>
      <c r="E797">
        <v>13</v>
      </c>
      <c r="F797" s="1" t="str">
        <f t="shared" si="298"/>
        <v>[[50000,1],[50022,39]]</v>
      </c>
      <c r="G797">
        <f t="shared" si="298"/>
        <v>0.25</v>
      </c>
      <c r="H797" t="str">
        <f t="shared" si="292"/>
        <v>[80021,80022,80023,80024]</v>
      </c>
      <c r="I797">
        <v>1</v>
      </c>
      <c r="J797">
        <f t="shared" ref="J797:J801" si="303">J786</f>
        <v>22</v>
      </c>
      <c r="K797">
        <f t="shared" ref="K797:K801" si="304">K796+1</f>
        <v>12</v>
      </c>
      <c r="L797" s="1" t="str">
        <f>Sheet1!L797</f>
        <v>[{"bid":15004,"type":5,"num":4},{"bid":16006,"type":6,"num":1},{"bid":14001,"type":4,"num":4200}]</v>
      </c>
    </row>
    <row r="798" spans="1:12" x14ac:dyDescent="0.2">
      <c r="A798">
        <f t="shared" si="301"/>
        <v>30514</v>
      </c>
      <c r="B798">
        <f t="shared" si="300"/>
        <v>30515</v>
      </c>
      <c r="C798" t="s">
        <v>53</v>
      </c>
      <c r="D798">
        <f>VLOOKUP(MOD(A798,100),Sheet2!$G$2:$H$24,2,FALSE)*VLOOKUP(INT(MOD(A798,10000)/100),Sheet2!$L$2:$M$16,2,FALSE)</f>
        <v>4.1639999999999988</v>
      </c>
      <c r="E798">
        <v>14</v>
      </c>
      <c r="F798" s="1" t="str">
        <f t="shared" si="298"/>
        <v>[[50021,39]]</v>
      </c>
      <c r="G798">
        <f t="shared" si="298"/>
        <v>0.25</v>
      </c>
      <c r="H798" t="str">
        <f t="shared" si="292"/>
        <v>[80021,80022,80023,80024]</v>
      </c>
      <c r="I798">
        <v>1</v>
      </c>
      <c r="J798">
        <f t="shared" si="303"/>
        <v>22</v>
      </c>
      <c r="K798">
        <f t="shared" si="304"/>
        <v>13</v>
      </c>
      <c r="L798" s="1" t="str">
        <f>Sheet1!L798</f>
        <v>[{"bid":15004,"type":5,"num":4},{"bid":16006,"type":6,"num":1},{"bid":14001,"type":4,"num":4600}]</v>
      </c>
    </row>
    <row r="799" spans="1:12" x14ac:dyDescent="0.2">
      <c r="A799">
        <f t="shared" si="301"/>
        <v>30515</v>
      </c>
      <c r="B799">
        <f t="shared" si="300"/>
        <v>30516</v>
      </c>
      <c r="C799" t="s">
        <v>54</v>
      </c>
      <c r="D799">
        <f>VLOOKUP(MOD(A799,100),Sheet2!$G$2:$H$24,2,FALSE)*VLOOKUP(INT(MOD(A799,10000)/100),Sheet2!$L$2:$M$16,2,FALSE)</f>
        <v>4.3919999999999986</v>
      </c>
      <c r="E799">
        <v>15</v>
      </c>
      <c r="F799" s="1" t="str">
        <f t="shared" si="298"/>
        <v>[[50000,1],[50022,39]]</v>
      </c>
      <c r="G799">
        <f t="shared" si="298"/>
        <v>0.25</v>
      </c>
      <c r="H799" t="str">
        <f t="shared" si="292"/>
        <v>[80021,80022,80023,80024]</v>
      </c>
      <c r="I799">
        <v>1</v>
      </c>
      <c r="J799">
        <f t="shared" si="303"/>
        <v>22</v>
      </c>
      <c r="K799">
        <f t="shared" si="304"/>
        <v>14</v>
      </c>
      <c r="L799" s="1" t="str">
        <f>Sheet1!L799</f>
        <v>[{"bid":15004,"type":5,"num":5},{"bid":16006,"type":6,"num":1},{"bid":14001,"type":4,"num":5000}]</v>
      </c>
    </row>
    <row r="800" spans="1:12" x14ac:dyDescent="0.2">
      <c r="A800">
        <f t="shared" si="301"/>
        <v>30516</v>
      </c>
      <c r="B800">
        <f t="shared" si="300"/>
        <v>30517</v>
      </c>
      <c r="C800" t="s">
        <v>55</v>
      </c>
      <c r="D800">
        <f>VLOOKUP(MOD(A800,100),Sheet2!$G$2:$H$24,2,FALSE)*VLOOKUP(INT(MOD(A800,10000)/100),Sheet2!$L$2:$M$16,2,FALSE)</f>
        <v>4.6199999999999992</v>
      </c>
      <c r="E800">
        <v>16</v>
      </c>
      <c r="F800" s="1" t="str">
        <f t="shared" si="298"/>
        <v>[[50021,39]]</v>
      </c>
      <c r="G800">
        <f t="shared" si="298"/>
        <v>0.25</v>
      </c>
      <c r="H800" t="str">
        <f t="shared" si="292"/>
        <v>[80021,80022,80023,80024]</v>
      </c>
      <c r="I800">
        <v>1</v>
      </c>
      <c r="J800">
        <f t="shared" si="303"/>
        <v>22</v>
      </c>
      <c r="K800">
        <f t="shared" si="304"/>
        <v>15</v>
      </c>
      <c r="L800" s="1" t="str">
        <f>Sheet1!L800</f>
        <v>[{"bid":15004,"type":5,"num":5},{"bid":16006,"type":6,"num":1},{"bid":14001,"type":4,"num":5400}]</v>
      </c>
    </row>
    <row r="801" spans="1:12" x14ac:dyDescent="0.2">
      <c r="A801">
        <f t="shared" si="301"/>
        <v>30517</v>
      </c>
      <c r="B801">
        <f t="shared" si="300"/>
        <v>30518</v>
      </c>
      <c r="C801" s="1" t="s">
        <v>56</v>
      </c>
      <c r="D801">
        <f>VLOOKUP(MOD(A801,100),Sheet2!$G$2:$H$24,2,FALSE)*VLOOKUP(INT(MOD(A801,10000)/100),Sheet2!$L$2:$M$16,2,FALSE)</f>
        <v>4.847999999999999</v>
      </c>
      <c r="E801">
        <v>17</v>
      </c>
      <c r="F801" s="1" t="str">
        <f t="shared" si="298"/>
        <v>[[50000,1],[50022,39]]</v>
      </c>
      <c r="G801">
        <f t="shared" si="298"/>
        <v>0.25</v>
      </c>
      <c r="H801" t="str">
        <f t="shared" si="292"/>
        <v>[80021,80022,80023,80024]</v>
      </c>
      <c r="I801">
        <v>1</v>
      </c>
      <c r="J801">
        <f t="shared" si="303"/>
        <v>22</v>
      </c>
      <c r="K801">
        <f t="shared" si="304"/>
        <v>16</v>
      </c>
      <c r="L801" s="1" t="str">
        <f>Sheet1!L801</f>
        <v>[{"bid":15004,"type":5,"num":5},{"bid":16006,"type":6,"num":2},{"bid":14001,"type":4,"num":5800}]</v>
      </c>
    </row>
    <row r="802" spans="1:12" x14ac:dyDescent="0.2">
      <c r="A802">
        <f t="shared" si="301"/>
        <v>30518</v>
      </c>
      <c r="B802">
        <f t="shared" si="300"/>
        <v>30519</v>
      </c>
      <c r="C802" t="s">
        <v>37</v>
      </c>
      <c r="D802">
        <f>VLOOKUP(MOD(A802,100),Sheet2!$G$2:$H$24,2,FALSE)*VLOOKUP(INT(MOD(A802,10000)/100),Sheet2!$L$2:$M$16,2,FALSE)</f>
        <v>5.0759999999999996</v>
      </c>
      <c r="E802">
        <v>18</v>
      </c>
      <c r="F802" s="1" t="str">
        <f t="shared" si="298"/>
        <v>[[50000,2],[50023,45]]</v>
      </c>
      <c r="G802">
        <f t="shared" si="298"/>
        <v>0.25</v>
      </c>
      <c r="H802" t="str">
        <f t="shared" si="292"/>
        <v>[80021,80022,80023,80024]</v>
      </c>
      <c r="I802">
        <v>2</v>
      </c>
      <c r="J802">
        <f>J795</f>
        <v>50</v>
      </c>
      <c r="K802">
        <f>K801</f>
        <v>16</v>
      </c>
      <c r="L802" s="1" t="str">
        <f>Sheet1!L802</f>
        <v>[{"bid":15004,"type":5,"num":6},{"bid":16006,"type":6,"num":2},{"bid":14001,"type":4,"num":6200}]</v>
      </c>
    </row>
    <row r="803" spans="1:12" x14ac:dyDescent="0.2">
      <c r="A803">
        <f t="shared" si="301"/>
        <v>30519</v>
      </c>
      <c r="B803">
        <f t="shared" si="300"/>
        <v>30520</v>
      </c>
      <c r="C803" s="1" t="s">
        <v>57</v>
      </c>
      <c r="D803">
        <f>VLOOKUP(MOD(A803,100),Sheet2!$G$2:$H$24,2,FALSE)*VLOOKUP(INT(MOD(A803,10000)/100),Sheet2!$L$2:$M$16,2,FALSE)</f>
        <v>5.3039999999999994</v>
      </c>
      <c r="E803">
        <v>19</v>
      </c>
      <c r="F803" s="1" t="str">
        <f t="shared" si="298"/>
        <v>[[50021,39]]</v>
      </c>
      <c r="G803">
        <f t="shared" si="298"/>
        <v>0.25</v>
      </c>
      <c r="H803" t="str">
        <f t="shared" si="292"/>
        <v>[80021,80022,80023,80024]</v>
      </c>
      <c r="I803">
        <v>1</v>
      </c>
      <c r="J803">
        <f>J796</f>
        <v>22</v>
      </c>
      <c r="K803">
        <f>K802+1</f>
        <v>17</v>
      </c>
      <c r="L803" s="1" t="str">
        <f>Sheet1!L803</f>
        <v>[{"bid":15004,"type":5,"num":6},{"bid":16006,"type":6,"num":2},{"bid":14001,"type":4,"num":6600}]</v>
      </c>
    </row>
    <row r="804" spans="1:12" x14ac:dyDescent="0.2">
      <c r="A804">
        <f t="shared" si="301"/>
        <v>30520</v>
      </c>
      <c r="B804">
        <f t="shared" si="300"/>
        <v>30521</v>
      </c>
      <c r="C804" s="1" t="s">
        <v>58</v>
      </c>
      <c r="D804">
        <f>VLOOKUP(MOD(A804,100),Sheet2!$G$2:$H$24,2,FALSE)*VLOOKUP(INT(MOD(A804,10000)/100),Sheet2!$L$2:$M$16,2,FALSE)</f>
        <v>5.532</v>
      </c>
      <c r="E804">
        <v>20</v>
      </c>
      <c r="F804" s="1" t="str">
        <f t="shared" si="298"/>
        <v>[[50000,1],[50022,39]]</v>
      </c>
      <c r="G804">
        <f t="shared" si="298"/>
        <v>0.25</v>
      </c>
      <c r="H804" t="str">
        <f t="shared" si="292"/>
        <v>[80021,80022,80023,80024]</v>
      </c>
      <c r="I804">
        <v>1</v>
      </c>
      <c r="J804">
        <f>J797</f>
        <v>22</v>
      </c>
      <c r="K804">
        <f t="shared" ref="K804:K806" si="305">K803+1</f>
        <v>18</v>
      </c>
      <c r="L804" s="1" t="str">
        <f>Sheet1!L804</f>
        <v>[{"bid":15004,"type":5,"num":7},{"bid":16006,"type":6,"num":2},{"bid":14001,"type":4,"num":7000}]</v>
      </c>
    </row>
    <row r="805" spans="1:12" x14ac:dyDescent="0.2">
      <c r="A805">
        <f t="shared" si="301"/>
        <v>30521</v>
      </c>
      <c r="B805">
        <f t="shared" si="300"/>
        <v>30522</v>
      </c>
      <c r="C805" s="1" t="s">
        <v>59</v>
      </c>
      <c r="D805">
        <f>VLOOKUP(MOD(A805,100),Sheet2!$G$2:$H$24,2,FALSE)*VLOOKUP(INT(MOD(A805,10000)/100),Sheet2!$L$2:$M$16,2,FALSE)</f>
        <v>5.7600000000000007</v>
      </c>
      <c r="E805">
        <v>21</v>
      </c>
      <c r="F805" s="1" t="str">
        <f t="shared" si="298"/>
        <v>[[50021,39]]</v>
      </c>
      <c r="G805">
        <f t="shared" si="298"/>
        <v>0.25</v>
      </c>
      <c r="H805" t="str">
        <f t="shared" si="292"/>
        <v>[80021,80022,80023,80024]</v>
      </c>
      <c r="I805">
        <v>1</v>
      </c>
      <c r="J805">
        <f>J798</f>
        <v>22</v>
      </c>
      <c r="K805">
        <f t="shared" si="305"/>
        <v>19</v>
      </c>
      <c r="L805" s="1" t="str">
        <f>Sheet1!L805</f>
        <v>[{"bid":15004,"type":5,"num":7},{"bid":16006,"type":6,"num":2},{"bid":14001,"type":4,"num":7400}]</v>
      </c>
    </row>
    <row r="806" spans="1:12" x14ac:dyDescent="0.2">
      <c r="A806">
        <f t="shared" si="301"/>
        <v>30522</v>
      </c>
      <c r="B806">
        <f t="shared" si="300"/>
        <v>30523</v>
      </c>
      <c r="C806" s="1" t="s">
        <v>60</v>
      </c>
      <c r="D806">
        <f>VLOOKUP(MOD(A806,100),Sheet2!$G$2:$H$24,2,FALSE)*VLOOKUP(INT(MOD(A806,10000)/100),Sheet2!$L$2:$M$16,2,FALSE)</f>
        <v>5.9880000000000013</v>
      </c>
      <c r="E806">
        <v>22</v>
      </c>
      <c r="F806" s="1" t="str">
        <f t="shared" si="298"/>
        <v>[[50000,1],[50022,39]]</v>
      </c>
      <c r="G806">
        <f t="shared" si="298"/>
        <v>0.25</v>
      </c>
      <c r="H806" t="str">
        <f t="shared" si="292"/>
        <v>[80021,80022,80023,80024]</v>
      </c>
      <c r="I806">
        <v>1</v>
      </c>
      <c r="J806">
        <f>J799</f>
        <v>22</v>
      </c>
      <c r="K806">
        <f t="shared" si="305"/>
        <v>20</v>
      </c>
      <c r="L806" s="1" t="str">
        <f>Sheet1!L806</f>
        <v>[{"bid":15004,"type":5,"num":7},{"bid":16006,"type":6,"num":2},{"bid":14001,"type":4,"num":7800}]</v>
      </c>
    </row>
    <row r="807" spans="1:12" x14ac:dyDescent="0.2">
      <c r="A807">
        <f t="shared" si="301"/>
        <v>30523</v>
      </c>
      <c r="B807">
        <v>-1</v>
      </c>
      <c r="C807" t="s">
        <v>37</v>
      </c>
      <c r="D807">
        <f>VLOOKUP(MOD(A807,100),Sheet2!$G$2:$H$24,2,FALSE)*VLOOKUP(INT(MOD(A807,10000)/100),Sheet2!$L$2:$M$16,2,FALSE)</f>
        <v>6.216000000000002</v>
      </c>
      <c r="E807">
        <v>23</v>
      </c>
      <c r="F807" s="1" t="str">
        <f t="shared" si="298"/>
        <v>[[50000,2],[50023,45]]</v>
      </c>
      <c r="G807">
        <f t="shared" si="298"/>
        <v>0.25</v>
      </c>
      <c r="H807" t="str">
        <f t="shared" si="292"/>
        <v>[80021,80022,80023,80024]</v>
      </c>
      <c r="I807">
        <v>2</v>
      </c>
      <c r="J807">
        <f>J802</f>
        <v>50</v>
      </c>
      <c r="K807">
        <f>K806</f>
        <v>20</v>
      </c>
      <c r="L807" s="1" t="str">
        <f>Sheet1!L807</f>
        <v>[{"bid":15004,"type":5,"num":8},{"bid":16006,"type":6,"num":2},{"bid":14001,"type":4,"num":8000}]</v>
      </c>
    </row>
    <row r="808" spans="1:12" x14ac:dyDescent="0.2">
      <c r="A808">
        <f>A785+100</f>
        <v>30601</v>
      </c>
      <c r="B808">
        <f>A808+1</f>
        <v>30602</v>
      </c>
      <c r="C808" t="s">
        <v>41</v>
      </c>
      <c r="D808">
        <f>VLOOKUP(MOD(A808,100),Sheet2!$G$2:$H$24,2,FALSE)*VLOOKUP(INT(MOD(A808,10000)/100),Sheet2!$L$2:$M$16,2,FALSE)</f>
        <v>1.4</v>
      </c>
      <c r="E808">
        <v>1</v>
      </c>
      <c r="F808" s="1" t="str">
        <f t="shared" si="298"/>
        <v>[[50021,39]]</v>
      </c>
      <c r="G808">
        <f t="shared" si="298"/>
        <v>0.25</v>
      </c>
      <c r="H808" t="str">
        <f t="shared" si="292"/>
        <v>[80021,80022,80023,80024]</v>
      </c>
      <c r="I808">
        <v>1</v>
      </c>
      <c r="J808">
        <v>22</v>
      </c>
      <c r="K808">
        <v>1</v>
      </c>
      <c r="L808" s="1" t="str">
        <f>Sheet1!L808</f>
        <v>[]</v>
      </c>
    </row>
    <row r="809" spans="1:12" x14ac:dyDescent="0.2">
      <c r="A809">
        <f>A808+1</f>
        <v>30602</v>
      </c>
      <c r="B809">
        <f t="shared" ref="B809:B829" si="306">A809+1</f>
        <v>30603</v>
      </c>
      <c r="C809" t="s">
        <v>42</v>
      </c>
      <c r="D809">
        <f>VLOOKUP(MOD(A809,100),Sheet2!$G$2:$H$24,2,FALSE)*VLOOKUP(INT(MOD(A809,10000)/100),Sheet2!$L$2:$M$16,2,FALSE)</f>
        <v>1.6659999999999999</v>
      </c>
      <c r="E809">
        <v>2</v>
      </c>
      <c r="F809" s="1" t="str">
        <f t="shared" si="298"/>
        <v>[[50000,1],[50022,39]]</v>
      </c>
      <c r="G809">
        <f t="shared" si="298"/>
        <v>0.25</v>
      </c>
      <c r="H809" t="str">
        <f t="shared" si="292"/>
        <v>[80021,80022,80023,80024]</v>
      </c>
      <c r="I809">
        <v>1</v>
      </c>
      <c r="J809">
        <v>22</v>
      </c>
      <c r="K809">
        <f>K808+1</f>
        <v>2</v>
      </c>
      <c r="L809" s="1" t="str">
        <f>Sheet1!L809</f>
        <v>[{"bid":14001,"type":4,"num":225}]</v>
      </c>
    </row>
    <row r="810" spans="1:12" x14ac:dyDescent="0.2">
      <c r="A810">
        <f t="shared" ref="A810:A830" si="307">A809+1</f>
        <v>30603</v>
      </c>
      <c r="B810">
        <f t="shared" si="306"/>
        <v>30604</v>
      </c>
      <c r="C810" t="s">
        <v>43</v>
      </c>
      <c r="D810">
        <f>VLOOKUP(MOD(A810,100),Sheet2!$G$2:$H$24,2,FALSE)*VLOOKUP(INT(MOD(A810,10000)/100),Sheet2!$L$2:$M$16,2,FALSE)</f>
        <v>1.9319999999999997</v>
      </c>
      <c r="E810">
        <v>3</v>
      </c>
      <c r="F810" s="1" t="str">
        <f t="shared" si="298"/>
        <v>[[50021,39]]</v>
      </c>
      <c r="G810">
        <f t="shared" si="298"/>
        <v>0.25</v>
      </c>
      <c r="H810" t="str">
        <f t="shared" si="292"/>
        <v>[80021,80022,80023,80024]</v>
      </c>
      <c r="I810">
        <v>1</v>
      </c>
      <c r="J810">
        <v>22</v>
      </c>
      <c r="K810">
        <f t="shared" ref="K810:K817" si="308">K809+1</f>
        <v>3</v>
      </c>
      <c r="L810" s="1" t="str">
        <f>Sheet1!L810</f>
        <v>[{"bid":14001,"type":4,"num":450}]</v>
      </c>
    </row>
    <row r="811" spans="1:12" x14ac:dyDescent="0.2">
      <c r="A811">
        <f t="shared" si="307"/>
        <v>30604</v>
      </c>
      <c r="B811">
        <f t="shared" si="306"/>
        <v>30605</v>
      </c>
      <c r="C811" t="s">
        <v>44</v>
      </c>
      <c r="D811">
        <f>VLOOKUP(MOD(A811,100),Sheet2!$G$2:$H$24,2,FALSE)*VLOOKUP(INT(MOD(A811,10000)/100),Sheet2!$L$2:$M$16,2,FALSE)</f>
        <v>2.1979999999999995</v>
      </c>
      <c r="E811">
        <v>4</v>
      </c>
      <c r="F811" s="1" t="str">
        <f t="shared" si="298"/>
        <v>[[50000,1],[50022,39]]</v>
      </c>
      <c r="G811">
        <f t="shared" si="298"/>
        <v>0.25</v>
      </c>
      <c r="H811" t="str">
        <f t="shared" si="292"/>
        <v>[80021,80022,80023,80024]</v>
      </c>
      <c r="I811">
        <v>1</v>
      </c>
      <c r="J811">
        <v>22</v>
      </c>
      <c r="K811">
        <f t="shared" si="308"/>
        <v>4</v>
      </c>
      <c r="L811" s="1" t="str">
        <f>Sheet1!L811</f>
        <v>[{"bid":14001,"type":4,"num":675}]</v>
      </c>
    </row>
    <row r="812" spans="1:12" x14ac:dyDescent="0.2">
      <c r="A812">
        <f t="shared" si="307"/>
        <v>30605</v>
      </c>
      <c r="B812">
        <f t="shared" si="306"/>
        <v>30606</v>
      </c>
      <c r="C812" t="s">
        <v>45</v>
      </c>
      <c r="D812">
        <f>VLOOKUP(MOD(A812,100),Sheet2!$G$2:$H$24,2,FALSE)*VLOOKUP(INT(MOD(A812,10000)/100),Sheet2!$L$2:$M$16,2,FALSE)</f>
        <v>2.4639999999999995</v>
      </c>
      <c r="E812">
        <v>5</v>
      </c>
      <c r="F812" s="1" t="str">
        <f t="shared" si="298"/>
        <v>[[50021,39]]</v>
      </c>
      <c r="G812">
        <f t="shared" si="298"/>
        <v>0.25</v>
      </c>
      <c r="H812" t="str">
        <f t="shared" si="292"/>
        <v>[80021,80022,80023,80024]</v>
      </c>
      <c r="I812">
        <v>1</v>
      </c>
      <c r="J812">
        <v>22</v>
      </c>
      <c r="K812">
        <f t="shared" si="308"/>
        <v>5</v>
      </c>
      <c r="L812" s="1" t="str">
        <f>Sheet1!L812</f>
        <v>[{"bid":15004,"type":5,"num":1},{"bid":14001,"type":4,"num":1125}]</v>
      </c>
    </row>
    <row r="813" spans="1:12" x14ac:dyDescent="0.2">
      <c r="A813">
        <f t="shared" si="307"/>
        <v>30606</v>
      </c>
      <c r="B813">
        <f t="shared" si="306"/>
        <v>30607</v>
      </c>
      <c r="C813" t="s">
        <v>46</v>
      </c>
      <c r="D813">
        <f>VLOOKUP(MOD(A813,100),Sheet2!$G$2:$H$24,2,FALSE)*VLOOKUP(INT(MOD(A813,10000)/100),Sheet2!$L$2:$M$16,2,FALSE)</f>
        <v>2.7299999999999995</v>
      </c>
      <c r="E813">
        <v>6</v>
      </c>
      <c r="F813" s="1" t="str">
        <f t="shared" si="298"/>
        <v>[[50000,1],[50022,39]]</v>
      </c>
      <c r="G813">
        <f t="shared" si="298"/>
        <v>0.25</v>
      </c>
      <c r="H813" t="str">
        <f t="shared" si="292"/>
        <v>[80021,80022,80023,80024]</v>
      </c>
      <c r="I813">
        <v>1</v>
      </c>
      <c r="J813">
        <v>22</v>
      </c>
      <c r="K813">
        <f t="shared" si="308"/>
        <v>6</v>
      </c>
      <c r="L813" s="1" t="str">
        <f>Sheet1!L813</f>
        <v>[{"bid":15004,"type":5,"num":1},{"bid":14001,"type":4,"num":1575}]</v>
      </c>
    </row>
    <row r="814" spans="1:12" x14ac:dyDescent="0.2">
      <c r="A814">
        <f t="shared" si="307"/>
        <v>30607</v>
      </c>
      <c r="B814">
        <f t="shared" si="306"/>
        <v>30608</v>
      </c>
      <c r="C814" t="s">
        <v>47</v>
      </c>
      <c r="D814">
        <f>VLOOKUP(MOD(A814,100),Sheet2!$G$2:$H$24,2,FALSE)*VLOOKUP(INT(MOD(A814,10000)/100),Sheet2!$L$2:$M$16,2,FALSE)</f>
        <v>2.9959999999999996</v>
      </c>
      <c r="E814">
        <v>7</v>
      </c>
      <c r="F814" s="1" t="str">
        <f t="shared" si="298"/>
        <v>[[50021,39]]</v>
      </c>
      <c r="G814">
        <f t="shared" si="298"/>
        <v>0.25</v>
      </c>
      <c r="H814" t="str">
        <f t="shared" si="292"/>
        <v>[80021,80022,80023,80024]</v>
      </c>
      <c r="I814">
        <v>1</v>
      </c>
      <c r="J814">
        <v>22</v>
      </c>
      <c r="K814">
        <f t="shared" si="308"/>
        <v>7</v>
      </c>
      <c r="L814" s="1" t="str">
        <f>Sheet1!L814</f>
        <v>[{"bid":15004,"type":5,"num":2},{"bid":14001,"type":4,"num":2025}]</v>
      </c>
    </row>
    <row r="815" spans="1:12" x14ac:dyDescent="0.2">
      <c r="A815">
        <f t="shared" si="307"/>
        <v>30608</v>
      </c>
      <c r="B815">
        <f t="shared" si="306"/>
        <v>30609</v>
      </c>
      <c r="C815" t="s">
        <v>48</v>
      </c>
      <c r="D815">
        <f>VLOOKUP(MOD(A815,100),Sheet2!$G$2:$H$24,2,FALSE)*VLOOKUP(INT(MOD(A815,10000)/100),Sheet2!$L$2:$M$16,2,FALSE)</f>
        <v>3.2619999999999991</v>
      </c>
      <c r="E815">
        <v>8</v>
      </c>
      <c r="F815" s="1" t="str">
        <f t="shared" si="298"/>
        <v>[[50000,1],[50022,39]]</v>
      </c>
      <c r="G815">
        <f t="shared" si="298"/>
        <v>0.25</v>
      </c>
      <c r="H815" t="str">
        <f t="shared" si="292"/>
        <v>[80021,80022,80023,80024]</v>
      </c>
      <c r="I815">
        <v>1</v>
      </c>
      <c r="J815">
        <v>22</v>
      </c>
      <c r="K815">
        <f t="shared" si="308"/>
        <v>8</v>
      </c>
      <c r="L815" s="1" t="str">
        <f>Sheet1!L815</f>
        <v>[{"bid":15004,"type":5,"num":2},{"bid":14001,"type":4,"num":2475}]</v>
      </c>
    </row>
    <row r="816" spans="1:12" x14ac:dyDescent="0.2">
      <c r="A816">
        <f t="shared" si="307"/>
        <v>30609</v>
      </c>
      <c r="B816">
        <f t="shared" si="306"/>
        <v>30610</v>
      </c>
      <c r="C816" t="s">
        <v>49</v>
      </c>
      <c r="D816">
        <f>VLOOKUP(MOD(A816,100),Sheet2!$G$2:$H$24,2,FALSE)*VLOOKUP(INT(MOD(A816,10000)/100),Sheet2!$L$2:$M$16,2,FALSE)</f>
        <v>3.5279999999999991</v>
      </c>
      <c r="E816">
        <v>9</v>
      </c>
      <c r="F816" s="1" t="str">
        <f t="shared" si="298"/>
        <v>[[50021,39]]</v>
      </c>
      <c r="G816">
        <f t="shared" si="298"/>
        <v>0.25</v>
      </c>
      <c r="H816" t="str">
        <f t="shared" si="292"/>
        <v>[80021,80022,80023,80024]</v>
      </c>
      <c r="I816">
        <v>1</v>
      </c>
      <c r="J816">
        <v>22</v>
      </c>
      <c r="K816">
        <f t="shared" si="308"/>
        <v>9</v>
      </c>
      <c r="L816" s="1" t="str">
        <f>Sheet1!L816</f>
        <v>[{"bid":15004,"type":5,"num":2},{"bid":16006,"type":6,"num":1},{"bid":14001,"type":4,"num":2925}]</v>
      </c>
    </row>
    <row r="817" spans="1:12" x14ac:dyDescent="0.2">
      <c r="A817">
        <f t="shared" si="307"/>
        <v>30610</v>
      </c>
      <c r="B817">
        <f t="shared" si="306"/>
        <v>30611</v>
      </c>
      <c r="C817" s="1" t="s">
        <v>50</v>
      </c>
      <c r="D817">
        <f>VLOOKUP(MOD(A817,100),Sheet2!$G$2:$H$24,2,FALSE)*VLOOKUP(INT(MOD(A817,10000)/100),Sheet2!$L$2:$M$16,2,FALSE)</f>
        <v>3.7939999999999992</v>
      </c>
      <c r="E817">
        <v>10</v>
      </c>
      <c r="F817" s="1" t="str">
        <f t="shared" si="298"/>
        <v>[[50000,1],[50022,39]]</v>
      </c>
      <c r="G817">
        <f t="shared" si="298"/>
        <v>0.25</v>
      </c>
      <c r="H817" t="str">
        <f t="shared" si="292"/>
        <v>[80021,80022,80023,80024]</v>
      </c>
      <c r="I817">
        <v>1</v>
      </c>
      <c r="J817">
        <v>22</v>
      </c>
      <c r="K817">
        <f t="shared" si="308"/>
        <v>10</v>
      </c>
      <c r="L817" s="1" t="str">
        <f>Sheet1!L817</f>
        <v>[{"bid":15004,"type":5,"num":3},{"bid":16006,"type":6,"num":1},{"bid":14001,"type":4,"num":3375}]</v>
      </c>
    </row>
    <row r="818" spans="1:12" x14ac:dyDescent="0.2">
      <c r="A818">
        <f t="shared" si="307"/>
        <v>30611</v>
      </c>
      <c r="B818">
        <f t="shared" si="306"/>
        <v>30612</v>
      </c>
      <c r="C818" s="1" t="s">
        <v>38</v>
      </c>
      <c r="D818">
        <f>VLOOKUP(MOD(A818,100),Sheet2!$G$2:$H$24,2,FALSE)*VLOOKUP(INT(MOD(A818,10000)/100),Sheet2!$L$2:$M$16,2,FALSE)</f>
        <v>4.0599999999999987</v>
      </c>
      <c r="E818">
        <v>11</v>
      </c>
      <c r="F818" s="1" t="str">
        <f t="shared" si="298"/>
        <v>[[50000,2],[50023,45]]</v>
      </c>
      <c r="G818">
        <f t="shared" si="298"/>
        <v>0.25</v>
      </c>
      <c r="H818" t="str">
        <f t="shared" si="292"/>
        <v>[80021,80022,80023,80024]</v>
      </c>
      <c r="I818">
        <v>2</v>
      </c>
      <c r="J818">
        <v>50</v>
      </c>
      <c r="K818">
        <f>K817</f>
        <v>10</v>
      </c>
      <c r="L818" s="1" t="str">
        <f>Sheet1!L818</f>
        <v>[{"bid":15004,"type":5,"num":3},{"bid":16006,"type":6,"num":1},{"bid":14001,"type":4,"num":3825}]</v>
      </c>
    </row>
    <row r="819" spans="1:12" x14ac:dyDescent="0.2">
      <c r="A819">
        <f t="shared" si="307"/>
        <v>30612</v>
      </c>
      <c r="B819">
        <f t="shared" si="306"/>
        <v>30613</v>
      </c>
      <c r="C819" t="s">
        <v>51</v>
      </c>
      <c r="D819">
        <f>VLOOKUP(MOD(A819,100),Sheet2!$G$2:$H$24,2,FALSE)*VLOOKUP(INT(MOD(A819,10000)/100),Sheet2!$L$2:$M$16,2,FALSE)</f>
        <v>4.3259999999999987</v>
      </c>
      <c r="E819">
        <v>12</v>
      </c>
      <c r="F819" s="1" t="str">
        <f t="shared" si="298"/>
        <v>[[50021,39]]</v>
      </c>
      <c r="G819">
        <f t="shared" si="298"/>
        <v>0.25</v>
      </c>
      <c r="H819" t="str">
        <f t="shared" si="292"/>
        <v>[80021,80022,80023,80024]</v>
      </c>
      <c r="I819">
        <v>1</v>
      </c>
      <c r="J819">
        <f>J808</f>
        <v>22</v>
      </c>
      <c r="K819">
        <f>K818+1</f>
        <v>11</v>
      </c>
      <c r="L819" s="1" t="str">
        <f>Sheet1!L819</f>
        <v>[{"bid":15004,"type":5,"num":4},{"bid":16006,"type":6,"num":1},{"bid":14001,"type":4,"num":4275}]</v>
      </c>
    </row>
    <row r="820" spans="1:12" x14ac:dyDescent="0.2">
      <c r="A820">
        <f t="shared" si="307"/>
        <v>30613</v>
      </c>
      <c r="B820">
        <f t="shared" si="306"/>
        <v>30614</v>
      </c>
      <c r="C820" t="s">
        <v>52</v>
      </c>
      <c r="D820">
        <f>VLOOKUP(MOD(A820,100),Sheet2!$G$2:$H$24,2,FALSE)*VLOOKUP(INT(MOD(A820,10000)/100),Sheet2!$L$2:$M$16,2,FALSE)</f>
        <v>4.5919999999999987</v>
      </c>
      <c r="E820">
        <v>13</v>
      </c>
      <c r="F820" s="1" t="str">
        <f t="shared" si="298"/>
        <v>[[50000,1],[50022,39]]</v>
      </c>
      <c r="G820">
        <f t="shared" si="298"/>
        <v>0.25</v>
      </c>
      <c r="H820" t="str">
        <f t="shared" si="292"/>
        <v>[80021,80022,80023,80024]</v>
      </c>
      <c r="I820">
        <v>1</v>
      </c>
      <c r="J820">
        <f t="shared" ref="J820:J824" si="309">J809</f>
        <v>22</v>
      </c>
      <c r="K820">
        <f t="shared" ref="K820:K824" si="310">K819+1</f>
        <v>12</v>
      </c>
      <c r="L820" s="1" t="str">
        <f>Sheet1!L820</f>
        <v>[{"bid":15004,"type":5,"num":4},{"bid":16006,"type":6,"num":1},{"bid":14001,"type":4,"num":4725}]</v>
      </c>
    </row>
    <row r="821" spans="1:12" x14ac:dyDescent="0.2">
      <c r="A821">
        <f t="shared" si="307"/>
        <v>30614</v>
      </c>
      <c r="B821">
        <f t="shared" si="306"/>
        <v>30615</v>
      </c>
      <c r="C821" t="s">
        <v>53</v>
      </c>
      <c r="D821">
        <f>VLOOKUP(MOD(A821,100),Sheet2!$G$2:$H$24,2,FALSE)*VLOOKUP(INT(MOD(A821,10000)/100),Sheet2!$L$2:$M$16,2,FALSE)</f>
        <v>4.8579999999999988</v>
      </c>
      <c r="E821">
        <v>14</v>
      </c>
      <c r="F821" s="1" t="str">
        <f t="shared" si="298"/>
        <v>[[50021,39]]</v>
      </c>
      <c r="G821">
        <f t="shared" si="298"/>
        <v>0.25</v>
      </c>
      <c r="H821" t="str">
        <f t="shared" si="292"/>
        <v>[80021,80022,80023,80024]</v>
      </c>
      <c r="I821">
        <v>1</v>
      </c>
      <c r="J821">
        <f t="shared" si="309"/>
        <v>22</v>
      </c>
      <c r="K821">
        <f t="shared" si="310"/>
        <v>13</v>
      </c>
      <c r="L821" s="1" t="str">
        <f>Sheet1!L821</f>
        <v>[{"bid":15004,"type":5,"num":5},{"bid":16006,"type":6,"num":1},{"bid":14001,"type":4,"num":5175}]</v>
      </c>
    </row>
    <row r="822" spans="1:12" x14ac:dyDescent="0.2">
      <c r="A822">
        <f t="shared" si="307"/>
        <v>30615</v>
      </c>
      <c r="B822">
        <f t="shared" si="306"/>
        <v>30616</v>
      </c>
      <c r="C822" t="s">
        <v>54</v>
      </c>
      <c r="D822">
        <f>VLOOKUP(MOD(A822,100),Sheet2!$G$2:$H$24,2,FALSE)*VLOOKUP(INT(MOD(A822,10000)/100),Sheet2!$L$2:$M$16,2,FALSE)</f>
        <v>5.1239999999999988</v>
      </c>
      <c r="E822">
        <v>15</v>
      </c>
      <c r="F822" s="1" t="str">
        <f t="shared" si="298"/>
        <v>[[50000,1],[50022,39]]</v>
      </c>
      <c r="G822">
        <f t="shared" si="298"/>
        <v>0.25</v>
      </c>
      <c r="H822" t="str">
        <f t="shared" si="292"/>
        <v>[80021,80022,80023,80024]</v>
      </c>
      <c r="I822">
        <v>1</v>
      </c>
      <c r="J822">
        <f t="shared" si="309"/>
        <v>22</v>
      </c>
      <c r="K822">
        <f t="shared" si="310"/>
        <v>14</v>
      </c>
      <c r="L822" s="1" t="str">
        <f>Sheet1!L822</f>
        <v>[{"bid":15004,"type":5,"num":5},{"bid":16006,"type":6,"num":1},{"bid":14001,"type":4,"num":5625}]</v>
      </c>
    </row>
    <row r="823" spans="1:12" x14ac:dyDescent="0.2">
      <c r="A823">
        <f t="shared" si="307"/>
        <v>30616</v>
      </c>
      <c r="B823">
        <f t="shared" si="306"/>
        <v>30617</v>
      </c>
      <c r="C823" t="s">
        <v>55</v>
      </c>
      <c r="D823">
        <f>VLOOKUP(MOD(A823,100),Sheet2!$G$2:$H$24,2,FALSE)*VLOOKUP(INT(MOD(A823,10000)/100),Sheet2!$L$2:$M$16,2,FALSE)</f>
        <v>5.3899999999999988</v>
      </c>
      <c r="E823">
        <v>16</v>
      </c>
      <c r="F823" s="1" t="str">
        <f t="shared" si="298"/>
        <v>[[50021,39]]</v>
      </c>
      <c r="G823">
        <f t="shared" si="298"/>
        <v>0.25</v>
      </c>
      <c r="H823" t="str">
        <f t="shared" ref="H823:H886" si="311">H822</f>
        <v>[80021,80022,80023,80024]</v>
      </c>
      <c r="I823">
        <v>1</v>
      </c>
      <c r="J823">
        <f t="shared" si="309"/>
        <v>22</v>
      </c>
      <c r="K823">
        <f t="shared" si="310"/>
        <v>15</v>
      </c>
      <c r="L823" s="1" t="str">
        <f>Sheet1!L823</f>
        <v>[{"bid":15004,"type":5,"num":6},{"bid":16006,"type":6,"num":2},{"bid":14001,"type":4,"num":6075}]</v>
      </c>
    </row>
    <row r="824" spans="1:12" x14ac:dyDescent="0.2">
      <c r="A824">
        <f t="shared" si="307"/>
        <v>30617</v>
      </c>
      <c r="B824">
        <f t="shared" si="306"/>
        <v>30618</v>
      </c>
      <c r="C824" s="1" t="s">
        <v>56</v>
      </c>
      <c r="D824">
        <f>VLOOKUP(MOD(A824,100),Sheet2!$G$2:$H$24,2,FALSE)*VLOOKUP(INT(MOD(A824,10000)/100),Sheet2!$L$2:$M$16,2,FALSE)</f>
        <v>5.6559999999999988</v>
      </c>
      <c r="E824">
        <v>17</v>
      </c>
      <c r="F824" s="1" t="str">
        <f t="shared" si="298"/>
        <v>[[50000,1],[50022,39]]</v>
      </c>
      <c r="G824">
        <f t="shared" si="298"/>
        <v>0.25</v>
      </c>
      <c r="H824" t="str">
        <f t="shared" si="311"/>
        <v>[80021,80022,80023,80024]</v>
      </c>
      <c r="I824">
        <v>1</v>
      </c>
      <c r="J824">
        <f t="shared" si="309"/>
        <v>22</v>
      </c>
      <c r="K824">
        <f t="shared" si="310"/>
        <v>16</v>
      </c>
      <c r="L824" s="1" t="str">
        <f>Sheet1!L824</f>
        <v>[{"bid":15004,"type":5,"num":6},{"bid":16006,"type":6,"num":2},{"bid":14001,"type":4,"num":6525}]</v>
      </c>
    </row>
    <row r="825" spans="1:12" x14ac:dyDescent="0.2">
      <c r="A825">
        <f t="shared" si="307"/>
        <v>30618</v>
      </c>
      <c r="B825">
        <f t="shared" si="306"/>
        <v>30619</v>
      </c>
      <c r="C825" t="s">
        <v>37</v>
      </c>
      <c r="D825">
        <f>VLOOKUP(MOD(A825,100),Sheet2!$G$2:$H$24,2,FALSE)*VLOOKUP(INT(MOD(A825,10000)/100),Sheet2!$L$2:$M$16,2,FALSE)</f>
        <v>5.9219999999999988</v>
      </c>
      <c r="E825">
        <v>18</v>
      </c>
      <c r="F825" s="1" t="str">
        <f t="shared" si="298"/>
        <v>[[50000,2],[50023,45]]</v>
      </c>
      <c r="G825">
        <f t="shared" si="298"/>
        <v>0.25</v>
      </c>
      <c r="H825" t="str">
        <f t="shared" si="311"/>
        <v>[80021,80022,80023,80024]</v>
      </c>
      <c r="I825">
        <v>2</v>
      </c>
      <c r="J825">
        <f>J818</f>
        <v>50</v>
      </c>
      <c r="K825">
        <f>K824</f>
        <v>16</v>
      </c>
      <c r="L825" s="1" t="str">
        <f>Sheet1!L825</f>
        <v>[{"bid":15004,"type":5,"num":6},{"bid":16006,"type":6,"num":2},{"bid":14001,"type":4,"num":6975}]</v>
      </c>
    </row>
    <row r="826" spans="1:12" x14ac:dyDescent="0.2">
      <c r="A826">
        <f t="shared" si="307"/>
        <v>30619</v>
      </c>
      <c r="B826">
        <f t="shared" si="306"/>
        <v>30620</v>
      </c>
      <c r="C826" s="1" t="s">
        <v>57</v>
      </c>
      <c r="D826">
        <f>VLOOKUP(MOD(A826,100),Sheet2!$G$2:$H$24,2,FALSE)*VLOOKUP(INT(MOD(A826,10000)/100),Sheet2!$L$2:$M$16,2,FALSE)</f>
        <v>6.1879999999999997</v>
      </c>
      <c r="E826">
        <v>19</v>
      </c>
      <c r="F826" s="1" t="str">
        <f t="shared" si="298"/>
        <v>[[50021,39]]</v>
      </c>
      <c r="G826">
        <f t="shared" si="298"/>
        <v>0.25</v>
      </c>
      <c r="H826" t="str">
        <f t="shared" si="311"/>
        <v>[80021,80022,80023,80024]</v>
      </c>
      <c r="I826">
        <v>1</v>
      </c>
      <c r="J826">
        <f>J819</f>
        <v>22</v>
      </c>
      <c r="K826">
        <f>K825+1</f>
        <v>17</v>
      </c>
      <c r="L826" s="1" t="str">
        <f>Sheet1!L826</f>
        <v>[{"bid":15004,"type":5,"num":7},{"bid":16006,"type":6,"num":2},{"bid":14001,"type":4,"num":7425}]</v>
      </c>
    </row>
    <row r="827" spans="1:12" x14ac:dyDescent="0.2">
      <c r="A827">
        <f t="shared" si="307"/>
        <v>30620</v>
      </c>
      <c r="B827">
        <f t="shared" si="306"/>
        <v>30621</v>
      </c>
      <c r="C827" s="1" t="s">
        <v>58</v>
      </c>
      <c r="D827">
        <f>VLOOKUP(MOD(A827,100),Sheet2!$G$2:$H$24,2,FALSE)*VLOOKUP(INT(MOD(A827,10000)/100),Sheet2!$L$2:$M$16,2,FALSE)</f>
        <v>6.4539999999999997</v>
      </c>
      <c r="E827">
        <v>20</v>
      </c>
      <c r="F827" s="1" t="str">
        <f t="shared" si="298"/>
        <v>[[50000,1],[50022,39]]</v>
      </c>
      <c r="G827">
        <f t="shared" si="298"/>
        <v>0.25</v>
      </c>
      <c r="H827" t="str">
        <f t="shared" si="311"/>
        <v>[80021,80022,80023,80024]</v>
      </c>
      <c r="I827">
        <v>1</v>
      </c>
      <c r="J827">
        <f>J820</f>
        <v>22</v>
      </c>
      <c r="K827">
        <f t="shared" ref="K827:K829" si="312">K826+1</f>
        <v>18</v>
      </c>
      <c r="L827" s="1" t="str">
        <f>Sheet1!L827</f>
        <v>[{"bid":15004,"type":5,"num":7},{"bid":16006,"type":6,"num":2},{"bid":14001,"type":4,"num":7875}]</v>
      </c>
    </row>
    <row r="828" spans="1:12" x14ac:dyDescent="0.2">
      <c r="A828">
        <f t="shared" si="307"/>
        <v>30621</v>
      </c>
      <c r="B828">
        <f t="shared" si="306"/>
        <v>30622</v>
      </c>
      <c r="C828" s="1" t="s">
        <v>59</v>
      </c>
      <c r="D828">
        <f>VLOOKUP(MOD(A828,100),Sheet2!$G$2:$H$24,2,FALSE)*VLOOKUP(INT(MOD(A828,10000)/100),Sheet2!$L$2:$M$16,2,FALSE)</f>
        <v>6.7200000000000006</v>
      </c>
      <c r="E828">
        <v>21</v>
      </c>
      <c r="F828" s="1" t="str">
        <f t="shared" si="298"/>
        <v>[[50021,39]]</v>
      </c>
      <c r="G828">
        <f t="shared" si="298"/>
        <v>0.25</v>
      </c>
      <c r="H828" t="str">
        <f t="shared" si="311"/>
        <v>[80021,80022,80023,80024]</v>
      </c>
      <c r="I828">
        <v>1</v>
      </c>
      <c r="J828">
        <f>J821</f>
        <v>22</v>
      </c>
      <c r="K828">
        <f t="shared" si="312"/>
        <v>19</v>
      </c>
      <c r="L828" s="1" t="str">
        <f>Sheet1!L828</f>
        <v>[{"bid":15004,"type":5,"num":8},{"bid":16006,"type":6,"num":2},{"bid":14001,"type":4,"num":8325}]</v>
      </c>
    </row>
    <row r="829" spans="1:12" x14ac:dyDescent="0.2">
      <c r="A829">
        <f t="shared" si="307"/>
        <v>30622</v>
      </c>
      <c r="B829">
        <f t="shared" si="306"/>
        <v>30623</v>
      </c>
      <c r="C829" s="1" t="s">
        <v>60</v>
      </c>
      <c r="D829">
        <f>VLOOKUP(MOD(A829,100),Sheet2!$G$2:$H$24,2,FALSE)*VLOOKUP(INT(MOD(A829,10000)/100),Sheet2!$L$2:$M$16,2,FALSE)</f>
        <v>6.9860000000000015</v>
      </c>
      <c r="E829">
        <v>22</v>
      </c>
      <c r="F829" s="1" t="str">
        <f t="shared" si="298"/>
        <v>[[50000,1],[50022,39]]</v>
      </c>
      <c r="G829">
        <f t="shared" si="298"/>
        <v>0.25</v>
      </c>
      <c r="H829" t="str">
        <f t="shared" si="311"/>
        <v>[80021,80022,80023,80024]</v>
      </c>
      <c r="I829">
        <v>1</v>
      </c>
      <c r="J829">
        <f>J822</f>
        <v>22</v>
      </c>
      <c r="K829">
        <f t="shared" si="312"/>
        <v>20</v>
      </c>
      <c r="L829" s="1" t="str">
        <f>Sheet1!L829</f>
        <v>[{"bid":15004,"type":5,"num":8},{"bid":16006,"type":6,"num":3},{"bid":14001,"type":4,"num":8775}]</v>
      </c>
    </row>
    <row r="830" spans="1:12" x14ac:dyDescent="0.2">
      <c r="A830">
        <f t="shared" si="307"/>
        <v>30623</v>
      </c>
      <c r="B830">
        <v>-1</v>
      </c>
      <c r="C830" t="s">
        <v>37</v>
      </c>
      <c r="D830">
        <f>VLOOKUP(MOD(A830,100),Sheet2!$G$2:$H$24,2,FALSE)*VLOOKUP(INT(MOD(A830,10000)/100),Sheet2!$L$2:$M$16,2,FALSE)</f>
        <v>7.2520000000000016</v>
      </c>
      <c r="E830">
        <v>23</v>
      </c>
      <c r="F830" s="1" t="str">
        <f t="shared" si="298"/>
        <v>[[50000,2],[50023,45]]</v>
      </c>
      <c r="G830">
        <f t="shared" si="298"/>
        <v>0.25</v>
      </c>
      <c r="H830" t="str">
        <f t="shared" si="311"/>
        <v>[80021,80022,80023,80024]</v>
      </c>
      <c r="I830">
        <v>2</v>
      </c>
      <c r="J830">
        <f>J825</f>
        <v>50</v>
      </c>
      <c r="K830">
        <f>K829</f>
        <v>20</v>
      </c>
      <c r="L830" s="1" t="str">
        <f>Sheet1!L830</f>
        <v>[{"bid":15004,"type":5,"num":9},{"bid":16006,"type":6,"num":3},{"bid":14001,"type":4,"num":9000}]</v>
      </c>
    </row>
    <row r="831" spans="1:12" x14ac:dyDescent="0.2">
      <c r="A831">
        <f>A808+100</f>
        <v>30701</v>
      </c>
      <c r="B831">
        <f>A831+1</f>
        <v>30702</v>
      </c>
      <c r="C831" t="s">
        <v>41</v>
      </c>
      <c r="D831">
        <f>VLOOKUP(MOD(A831,100),Sheet2!$G$2:$H$24,2,FALSE)*VLOOKUP(INT(MOD(A831,10000)/100),Sheet2!$L$2:$M$16,2,FALSE)</f>
        <v>1.6</v>
      </c>
      <c r="E831">
        <v>1</v>
      </c>
      <c r="F831" s="1" t="str">
        <f t="shared" si="298"/>
        <v>[[50021,39]]</v>
      </c>
      <c r="G831">
        <f t="shared" si="298"/>
        <v>0.25</v>
      </c>
      <c r="H831" t="str">
        <f t="shared" si="311"/>
        <v>[80021,80022,80023,80024]</v>
      </c>
      <c r="I831">
        <v>1</v>
      </c>
      <c r="J831">
        <v>22</v>
      </c>
      <c r="K831">
        <v>1</v>
      </c>
      <c r="L831" s="1" t="str">
        <f>Sheet1!L831</f>
        <v>[]</v>
      </c>
    </row>
    <row r="832" spans="1:12" x14ac:dyDescent="0.2">
      <c r="A832">
        <f>A831+1</f>
        <v>30702</v>
      </c>
      <c r="B832">
        <f t="shared" ref="B832:B852" si="313">A832+1</f>
        <v>30703</v>
      </c>
      <c r="C832" t="s">
        <v>42</v>
      </c>
      <c r="D832">
        <f>VLOOKUP(MOD(A832,100),Sheet2!$G$2:$H$24,2,FALSE)*VLOOKUP(INT(MOD(A832,10000)/100),Sheet2!$L$2:$M$16,2,FALSE)</f>
        <v>1.9039999999999999</v>
      </c>
      <c r="E832">
        <v>2</v>
      </c>
      <c r="F832" s="1" t="str">
        <f t="shared" si="298"/>
        <v>[[50000,1],[50022,39]]</v>
      </c>
      <c r="G832">
        <f t="shared" si="298"/>
        <v>0.25</v>
      </c>
      <c r="H832" t="str">
        <f t="shared" si="311"/>
        <v>[80021,80022,80023,80024]</v>
      </c>
      <c r="I832">
        <v>1</v>
      </c>
      <c r="J832">
        <v>22</v>
      </c>
      <c r="K832">
        <f>K831+1</f>
        <v>2</v>
      </c>
      <c r="L832" s="1" t="str">
        <f>Sheet1!L832</f>
        <v>[{"bid":14001,"type":4,"num":250}]</v>
      </c>
    </row>
    <row r="833" spans="1:12" x14ac:dyDescent="0.2">
      <c r="A833">
        <f t="shared" ref="A833:A853" si="314">A832+1</f>
        <v>30703</v>
      </c>
      <c r="B833">
        <f t="shared" si="313"/>
        <v>30704</v>
      </c>
      <c r="C833" t="s">
        <v>43</v>
      </c>
      <c r="D833">
        <f>VLOOKUP(MOD(A833,100),Sheet2!$G$2:$H$24,2,FALSE)*VLOOKUP(INT(MOD(A833,10000)/100),Sheet2!$L$2:$M$16,2,FALSE)</f>
        <v>2.2079999999999997</v>
      </c>
      <c r="E833">
        <v>3</v>
      </c>
      <c r="F833" s="1" t="str">
        <f t="shared" si="298"/>
        <v>[[50021,39]]</v>
      </c>
      <c r="G833">
        <f t="shared" si="298"/>
        <v>0.25</v>
      </c>
      <c r="H833" t="str">
        <f t="shared" si="311"/>
        <v>[80021,80022,80023,80024]</v>
      </c>
      <c r="I833">
        <v>1</v>
      </c>
      <c r="J833">
        <v>22</v>
      </c>
      <c r="K833">
        <f t="shared" ref="K833:K840" si="315">K832+1</f>
        <v>3</v>
      </c>
      <c r="L833" s="1" t="str">
        <f>Sheet1!L833</f>
        <v>[{"bid":14001,"type":4,"num":500}]</v>
      </c>
    </row>
    <row r="834" spans="1:12" x14ac:dyDescent="0.2">
      <c r="A834">
        <f t="shared" si="314"/>
        <v>30704</v>
      </c>
      <c r="B834">
        <f t="shared" si="313"/>
        <v>30705</v>
      </c>
      <c r="C834" t="s">
        <v>44</v>
      </c>
      <c r="D834">
        <f>VLOOKUP(MOD(A834,100),Sheet2!$G$2:$H$24,2,FALSE)*VLOOKUP(INT(MOD(A834,10000)/100),Sheet2!$L$2:$M$16,2,FALSE)</f>
        <v>2.512</v>
      </c>
      <c r="E834">
        <v>4</v>
      </c>
      <c r="F834" s="1" t="str">
        <f t="shared" si="298"/>
        <v>[[50000,1],[50022,39]]</v>
      </c>
      <c r="G834">
        <f t="shared" si="298"/>
        <v>0.25</v>
      </c>
      <c r="H834" t="str">
        <f t="shared" si="311"/>
        <v>[80021,80022,80023,80024]</v>
      </c>
      <c r="I834">
        <v>1</v>
      </c>
      <c r="J834">
        <v>22</v>
      </c>
      <c r="K834">
        <f t="shared" si="315"/>
        <v>4</v>
      </c>
      <c r="L834" s="1" t="str">
        <f>Sheet1!L834</f>
        <v>[{"bid":14001,"type":4,"num":750}]</v>
      </c>
    </row>
    <row r="835" spans="1:12" x14ac:dyDescent="0.2">
      <c r="A835">
        <f t="shared" si="314"/>
        <v>30705</v>
      </c>
      <c r="B835">
        <f t="shared" si="313"/>
        <v>30706</v>
      </c>
      <c r="C835" t="s">
        <v>45</v>
      </c>
      <c r="D835">
        <f>VLOOKUP(MOD(A835,100),Sheet2!$G$2:$H$24,2,FALSE)*VLOOKUP(INT(MOD(A835,10000)/100),Sheet2!$L$2:$M$16,2,FALSE)</f>
        <v>2.8159999999999998</v>
      </c>
      <c r="E835">
        <v>5</v>
      </c>
      <c r="F835" s="1" t="str">
        <f t="shared" si="298"/>
        <v>[[50021,39]]</v>
      </c>
      <c r="G835">
        <f t="shared" si="298"/>
        <v>0.25</v>
      </c>
      <c r="H835" t="str">
        <f t="shared" si="311"/>
        <v>[80021,80022,80023,80024]</v>
      </c>
      <c r="I835">
        <v>1</v>
      </c>
      <c r="J835">
        <v>22</v>
      </c>
      <c r="K835">
        <f t="shared" si="315"/>
        <v>5</v>
      </c>
      <c r="L835" s="1" t="str">
        <f>Sheet1!L835</f>
        <v>[{"bid":15004,"type":5,"num":1},{"bid":14001,"type":4,"num":1250}]</v>
      </c>
    </row>
    <row r="836" spans="1:12" x14ac:dyDescent="0.2">
      <c r="A836">
        <f t="shared" si="314"/>
        <v>30706</v>
      </c>
      <c r="B836">
        <f t="shared" si="313"/>
        <v>30707</v>
      </c>
      <c r="C836" t="s">
        <v>46</v>
      </c>
      <c r="D836">
        <f>VLOOKUP(MOD(A836,100),Sheet2!$G$2:$H$24,2,FALSE)*VLOOKUP(INT(MOD(A836,10000)/100),Sheet2!$L$2:$M$16,2,FALSE)</f>
        <v>3.1199999999999997</v>
      </c>
      <c r="E836">
        <v>6</v>
      </c>
      <c r="F836" s="1" t="str">
        <f t="shared" si="298"/>
        <v>[[50000,1],[50022,39]]</v>
      </c>
      <c r="G836">
        <f t="shared" si="298"/>
        <v>0.25</v>
      </c>
      <c r="H836" t="str">
        <f t="shared" si="311"/>
        <v>[80021,80022,80023,80024]</v>
      </c>
      <c r="I836">
        <v>1</v>
      </c>
      <c r="J836">
        <v>22</v>
      </c>
      <c r="K836">
        <f t="shared" si="315"/>
        <v>6</v>
      </c>
      <c r="L836" s="1" t="str">
        <f>Sheet1!L836</f>
        <v>[{"bid":15004,"type":5,"num":1},{"bid":14001,"type":4,"num":1750}]</v>
      </c>
    </row>
    <row r="837" spans="1:12" x14ac:dyDescent="0.2">
      <c r="A837">
        <f t="shared" si="314"/>
        <v>30707</v>
      </c>
      <c r="B837">
        <f t="shared" si="313"/>
        <v>30708</v>
      </c>
      <c r="C837" t="s">
        <v>47</v>
      </c>
      <c r="D837">
        <f>VLOOKUP(MOD(A837,100),Sheet2!$G$2:$H$24,2,FALSE)*VLOOKUP(INT(MOD(A837,10000)/100),Sheet2!$L$2:$M$16,2,FALSE)</f>
        <v>3.4239999999999995</v>
      </c>
      <c r="E837">
        <v>7</v>
      </c>
      <c r="F837" s="1" t="str">
        <f t="shared" si="298"/>
        <v>[[50021,39]]</v>
      </c>
      <c r="G837">
        <f t="shared" si="298"/>
        <v>0.25</v>
      </c>
      <c r="H837" t="str">
        <f t="shared" si="311"/>
        <v>[80021,80022,80023,80024]</v>
      </c>
      <c r="I837">
        <v>1</v>
      </c>
      <c r="J837">
        <v>22</v>
      </c>
      <c r="K837">
        <f t="shared" si="315"/>
        <v>7</v>
      </c>
      <c r="L837" s="1" t="str">
        <f>Sheet1!L837</f>
        <v>[{"bid":15004,"type":5,"num":2},{"bid":14001,"type":4,"num":2250}]</v>
      </c>
    </row>
    <row r="838" spans="1:12" x14ac:dyDescent="0.2">
      <c r="A838">
        <f t="shared" si="314"/>
        <v>30708</v>
      </c>
      <c r="B838">
        <f t="shared" si="313"/>
        <v>30709</v>
      </c>
      <c r="C838" t="s">
        <v>48</v>
      </c>
      <c r="D838">
        <f>VLOOKUP(MOD(A838,100),Sheet2!$G$2:$H$24,2,FALSE)*VLOOKUP(INT(MOD(A838,10000)/100),Sheet2!$L$2:$M$16,2,FALSE)</f>
        <v>3.7279999999999998</v>
      </c>
      <c r="E838">
        <v>8</v>
      </c>
      <c r="F838" s="1" t="str">
        <f t="shared" si="298"/>
        <v>[[50000,1],[50022,39]]</v>
      </c>
      <c r="G838">
        <f t="shared" si="298"/>
        <v>0.25</v>
      </c>
      <c r="H838" t="str">
        <f t="shared" si="311"/>
        <v>[80021,80022,80023,80024]</v>
      </c>
      <c r="I838">
        <v>1</v>
      </c>
      <c r="J838">
        <v>22</v>
      </c>
      <c r="K838">
        <f t="shared" si="315"/>
        <v>8</v>
      </c>
      <c r="L838" s="1" t="str">
        <f>Sheet1!L838</f>
        <v>[{"bid":15004,"type":5,"num":2},{"bid":14001,"type":4,"num":2750}]</v>
      </c>
    </row>
    <row r="839" spans="1:12" x14ac:dyDescent="0.2">
      <c r="A839">
        <f t="shared" si="314"/>
        <v>30709</v>
      </c>
      <c r="B839">
        <f t="shared" si="313"/>
        <v>30710</v>
      </c>
      <c r="C839" t="s">
        <v>49</v>
      </c>
      <c r="D839">
        <f>VLOOKUP(MOD(A839,100),Sheet2!$G$2:$H$24,2,FALSE)*VLOOKUP(INT(MOD(A839,10000)/100),Sheet2!$L$2:$M$16,2,FALSE)</f>
        <v>4.0319999999999991</v>
      </c>
      <c r="E839">
        <v>9</v>
      </c>
      <c r="F839" s="1" t="str">
        <f t="shared" si="298"/>
        <v>[[50021,39]]</v>
      </c>
      <c r="G839">
        <f t="shared" si="298"/>
        <v>0.25</v>
      </c>
      <c r="H839" t="str">
        <f t="shared" si="311"/>
        <v>[80021,80022,80023,80024]</v>
      </c>
      <c r="I839">
        <v>1</v>
      </c>
      <c r="J839">
        <v>22</v>
      </c>
      <c r="K839">
        <f t="shared" si="315"/>
        <v>9</v>
      </c>
      <c r="L839" s="1" t="str">
        <f>Sheet1!L839</f>
        <v>[{"bid":15004,"type":5,"num":3},{"bid":16006,"type":6,"num":1},{"bid":14001,"type":4,"num":3250}]</v>
      </c>
    </row>
    <row r="840" spans="1:12" x14ac:dyDescent="0.2">
      <c r="A840">
        <f t="shared" si="314"/>
        <v>30710</v>
      </c>
      <c r="B840">
        <f t="shared" si="313"/>
        <v>30711</v>
      </c>
      <c r="C840" s="1" t="s">
        <v>50</v>
      </c>
      <c r="D840">
        <f>VLOOKUP(MOD(A840,100),Sheet2!$G$2:$H$24,2,FALSE)*VLOOKUP(INT(MOD(A840,10000)/100),Sheet2!$L$2:$M$16,2,FALSE)</f>
        <v>4.3359999999999994</v>
      </c>
      <c r="E840">
        <v>10</v>
      </c>
      <c r="F840" s="1" t="str">
        <f t="shared" si="298"/>
        <v>[[50000,1],[50022,39]]</v>
      </c>
      <c r="G840">
        <f t="shared" si="298"/>
        <v>0.25</v>
      </c>
      <c r="H840" t="str">
        <f t="shared" si="311"/>
        <v>[80021,80022,80023,80024]</v>
      </c>
      <c r="I840">
        <v>1</v>
      </c>
      <c r="J840">
        <v>22</v>
      </c>
      <c r="K840">
        <f t="shared" si="315"/>
        <v>10</v>
      </c>
      <c r="L840" s="1" t="str">
        <f>Sheet1!L840</f>
        <v>[{"bid":15004,"type":5,"num":3},{"bid":16006,"type":6,"num":1},{"bid":14001,"type":4,"num":3750}]</v>
      </c>
    </row>
    <row r="841" spans="1:12" x14ac:dyDescent="0.2">
      <c r="A841">
        <f t="shared" si="314"/>
        <v>30711</v>
      </c>
      <c r="B841">
        <f t="shared" si="313"/>
        <v>30712</v>
      </c>
      <c r="C841" s="1" t="s">
        <v>38</v>
      </c>
      <c r="D841">
        <f>VLOOKUP(MOD(A841,100),Sheet2!$G$2:$H$24,2,FALSE)*VLOOKUP(INT(MOD(A841,10000)/100),Sheet2!$L$2:$M$16,2,FALSE)</f>
        <v>4.6399999999999997</v>
      </c>
      <c r="E841">
        <v>11</v>
      </c>
      <c r="F841" s="1" t="str">
        <f t="shared" si="298"/>
        <v>[[50000,2],[50023,45]]</v>
      </c>
      <c r="G841">
        <f t="shared" si="298"/>
        <v>0.25</v>
      </c>
      <c r="H841" t="str">
        <f t="shared" si="311"/>
        <v>[80021,80022,80023,80024]</v>
      </c>
      <c r="I841">
        <v>2</v>
      </c>
      <c r="J841">
        <v>50</v>
      </c>
      <c r="K841">
        <f>K840</f>
        <v>10</v>
      </c>
      <c r="L841" s="1" t="str">
        <f>Sheet1!L841</f>
        <v>[{"bid":15004,"type":5,"num":4},{"bid":16006,"type":6,"num":1},{"bid":14001,"type":4,"num":4250}]</v>
      </c>
    </row>
    <row r="842" spans="1:12" x14ac:dyDescent="0.2">
      <c r="A842">
        <f t="shared" si="314"/>
        <v>30712</v>
      </c>
      <c r="B842">
        <f t="shared" si="313"/>
        <v>30713</v>
      </c>
      <c r="C842" t="s">
        <v>51</v>
      </c>
      <c r="D842">
        <f>VLOOKUP(MOD(A842,100),Sheet2!$G$2:$H$24,2,FALSE)*VLOOKUP(INT(MOD(A842,10000)/100),Sheet2!$L$2:$M$16,2,FALSE)</f>
        <v>4.9439999999999991</v>
      </c>
      <c r="E842">
        <v>12</v>
      </c>
      <c r="F842" s="1" t="str">
        <f t="shared" si="298"/>
        <v>[[50021,39]]</v>
      </c>
      <c r="G842">
        <f t="shared" si="298"/>
        <v>0.25</v>
      </c>
      <c r="H842" t="str">
        <f t="shared" si="311"/>
        <v>[80021,80022,80023,80024]</v>
      </c>
      <c r="I842">
        <v>1</v>
      </c>
      <c r="J842">
        <f>J831</f>
        <v>22</v>
      </c>
      <c r="K842">
        <f>K841+1</f>
        <v>11</v>
      </c>
      <c r="L842" s="1" t="str">
        <f>Sheet1!L842</f>
        <v>[{"bid":15004,"type":5,"num":4},{"bid":16006,"type":6,"num":1},{"bid":14001,"type":4,"num":4750}]</v>
      </c>
    </row>
    <row r="843" spans="1:12" x14ac:dyDescent="0.2">
      <c r="A843">
        <f t="shared" si="314"/>
        <v>30713</v>
      </c>
      <c r="B843">
        <f t="shared" si="313"/>
        <v>30714</v>
      </c>
      <c r="C843" t="s">
        <v>52</v>
      </c>
      <c r="D843">
        <f>VLOOKUP(MOD(A843,100),Sheet2!$G$2:$H$24,2,FALSE)*VLOOKUP(INT(MOD(A843,10000)/100),Sheet2!$L$2:$M$16,2,FALSE)</f>
        <v>5.2479999999999993</v>
      </c>
      <c r="E843">
        <v>13</v>
      </c>
      <c r="F843" s="1" t="str">
        <f t="shared" si="298"/>
        <v>[[50000,1],[50022,39]]</v>
      </c>
      <c r="G843">
        <f t="shared" si="298"/>
        <v>0.25</v>
      </c>
      <c r="H843" t="str">
        <f t="shared" si="311"/>
        <v>[80021,80022,80023,80024]</v>
      </c>
      <c r="I843">
        <v>1</v>
      </c>
      <c r="J843">
        <f t="shared" ref="J843:J847" si="316">J832</f>
        <v>22</v>
      </c>
      <c r="K843">
        <f t="shared" ref="K843:K847" si="317">K842+1</f>
        <v>12</v>
      </c>
      <c r="L843" s="1" t="str">
        <f>Sheet1!L843</f>
        <v>[{"bid":15004,"type":5,"num":5},{"bid":16006,"type":6,"num":1},{"bid":14001,"type":4,"num":5250}]</v>
      </c>
    </row>
    <row r="844" spans="1:12" x14ac:dyDescent="0.2">
      <c r="A844">
        <f t="shared" si="314"/>
        <v>30714</v>
      </c>
      <c r="B844">
        <f t="shared" si="313"/>
        <v>30715</v>
      </c>
      <c r="C844" t="s">
        <v>53</v>
      </c>
      <c r="D844">
        <f>VLOOKUP(MOD(A844,100),Sheet2!$G$2:$H$24,2,FALSE)*VLOOKUP(INT(MOD(A844,10000)/100),Sheet2!$L$2:$M$16,2,FALSE)</f>
        <v>5.5519999999999996</v>
      </c>
      <c r="E844">
        <v>14</v>
      </c>
      <c r="F844" s="1" t="str">
        <f t="shared" si="298"/>
        <v>[[50021,39]]</v>
      </c>
      <c r="G844">
        <f t="shared" si="298"/>
        <v>0.25</v>
      </c>
      <c r="H844" t="str">
        <f t="shared" si="311"/>
        <v>[80021,80022,80023,80024]</v>
      </c>
      <c r="I844">
        <v>1</v>
      </c>
      <c r="J844">
        <f t="shared" si="316"/>
        <v>22</v>
      </c>
      <c r="K844">
        <f t="shared" si="317"/>
        <v>13</v>
      </c>
      <c r="L844" s="1" t="str">
        <f>Sheet1!L844</f>
        <v>[{"bid":15004,"type":5,"num":5},{"bid":16006,"type":6,"num":2},{"bid":14001,"type":4,"num":5750}]</v>
      </c>
    </row>
    <row r="845" spans="1:12" x14ac:dyDescent="0.2">
      <c r="A845">
        <f t="shared" si="314"/>
        <v>30715</v>
      </c>
      <c r="B845">
        <f t="shared" si="313"/>
        <v>30716</v>
      </c>
      <c r="C845" t="s">
        <v>54</v>
      </c>
      <c r="D845">
        <f>VLOOKUP(MOD(A845,100),Sheet2!$G$2:$H$24,2,FALSE)*VLOOKUP(INT(MOD(A845,10000)/100),Sheet2!$L$2:$M$16,2,FALSE)</f>
        <v>5.855999999999999</v>
      </c>
      <c r="E845">
        <v>15</v>
      </c>
      <c r="F845" s="1" t="str">
        <f t="shared" ref="F845:G908" si="318">F822</f>
        <v>[[50000,1],[50022,39]]</v>
      </c>
      <c r="G845">
        <f t="shared" si="318"/>
        <v>0.25</v>
      </c>
      <c r="H845" t="str">
        <f t="shared" si="311"/>
        <v>[80021,80022,80023,80024]</v>
      </c>
      <c r="I845">
        <v>1</v>
      </c>
      <c r="J845">
        <f t="shared" si="316"/>
        <v>22</v>
      </c>
      <c r="K845">
        <f t="shared" si="317"/>
        <v>14</v>
      </c>
      <c r="L845" s="1" t="str">
        <f>Sheet1!L845</f>
        <v>[{"bid":15004,"type":5,"num":6},{"bid":16006,"type":6,"num":2},{"bid":14001,"type":4,"num":6250}]</v>
      </c>
    </row>
    <row r="846" spans="1:12" x14ac:dyDescent="0.2">
      <c r="A846">
        <f t="shared" si="314"/>
        <v>30716</v>
      </c>
      <c r="B846">
        <f t="shared" si="313"/>
        <v>30717</v>
      </c>
      <c r="C846" t="s">
        <v>55</v>
      </c>
      <c r="D846">
        <f>VLOOKUP(MOD(A846,100),Sheet2!$G$2:$H$24,2,FALSE)*VLOOKUP(INT(MOD(A846,10000)/100),Sheet2!$L$2:$M$16,2,FALSE)</f>
        <v>6.1599999999999993</v>
      </c>
      <c r="E846">
        <v>16</v>
      </c>
      <c r="F846" s="1" t="str">
        <f t="shared" si="318"/>
        <v>[[50021,39]]</v>
      </c>
      <c r="G846">
        <f t="shared" si="318"/>
        <v>0.25</v>
      </c>
      <c r="H846" t="str">
        <f t="shared" si="311"/>
        <v>[80021,80022,80023,80024]</v>
      </c>
      <c r="I846">
        <v>1</v>
      </c>
      <c r="J846">
        <f t="shared" si="316"/>
        <v>22</v>
      </c>
      <c r="K846">
        <f t="shared" si="317"/>
        <v>15</v>
      </c>
      <c r="L846" s="1" t="str">
        <f>Sheet1!L846</f>
        <v>[{"bid":15004,"type":5,"num":6},{"bid":16006,"type":6,"num":2},{"bid":14001,"type":4,"num":6750}]</v>
      </c>
    </row>
    <row r="847" spans="1:12" x14ac:dyDescent="0.2">
      <c r="A847">
        <f t="shared" si="314"/>
        <v>30717</v>
      </c>
      <c r="B847">
        <f t="shared" si="313"/>
        <v>30718</v>
      </c>
      <c r="C847" s="1" t="s">
        <v>56</v>
      </c>
      <c r="D847">
        <f>VLOOKUP(MOD(A847,100),Sheet2!$G$2:$H$24,2,FALSE)*VLOOKUP(INT(MOD(A847,10000)/100),Sheet2!$L$2:$M$16,2,FALSE)</f>
        <v>6.4639999999999986</v>
      </c>
      <c r="E847">
        <v>17</v>
      </c>
      <c r="F847" s="1" t="str">
        <f t="shared" si="318"/>
        <v>[[50000,1],[50022,39]]</v>
      </c>
      <c r="G847">
        <f t="shared" si="318"/>
        <v>0.25</v>
      </c>
      <c r="H847" t="str">
        <f t="shared" si="311"/>
        <v>[80021,80022,80023,80024]</v>
      </c>
      <c r="I847">
        <v>1</v>
      </c>
      <c r="J847">
        <f t="shared" si="316"/>
        <v>22</v>
      </c>
      <c r="K847">
        <f t="shared" si="317"/>
        <v>16</v>
      </c>
      <c r="L847" s="1" t="str">
        <f>Sheet1!L847</f>
        <v>[{"bid":15004,"type":5,"num":7},{"bid":16006,"type":6,"num":2},{"bid":14001,"type":4,"num":7250}]</v>
      </c>
    </row>
    <row r="848" spans="1:12" x14ac:dyDescent="0.2">
      <c r="A848">
        <f t="shared" si="314"/>
        <v>30718</v>
      </c>
      <c r="B848">
        <f t="shared" si="313"/>
        <v>30719</v>
      </c>
      <c r="C848" t="s">
        <v>37</v>
      </c>
      <c r="D848">
        <f>VLOOKUP(MOD(A848,100),Sheet2!$G$2:$H$24,2,FALSE)*VLOOKUP(INT(MOD(A848,10000)/100),Sheet2!$L$2:$M$16,2,FALSE)</f>
        <v>6.7679999999999998</v>
      </c>
      <c r="E848">
        <v>18</v>
      </c>
      <c r="F848" s="1" t="str">
        <f t="shared" si="318"/>
        <v>[[50000,2],[50023,45]]</v>
      </c>
      <c r="G848">
        <f t="shared" si="318"/>
        <v>0.25</v>
      </c>
      <c r="H848" t="str">
        <f t="shared" si="311"/>
        <v>[80021,80022,80023,80024]</v>
      </c>
      <c r="I848">
        <v>2</v>
      </c>
      <c r="J848">
        <f>J841</f>
        <v>50</v>
      </c>
      <c r="K848">
        <f>K847</f>
        <v>16</v>
      </c>
      <c r="L848" s="1" t="str">
        <f>Sheet1!L848</f>
        <v>[{"bid":15004,"type":5,"num":7},{"bid":16006,"type":6,"num":2},{"bid":14001,"type":4,"num":7750}]</v>
      </c>
    </row>
    <row r="849" spans="1:12" x14ac:dyDescent="0.2">
      <c r="A849">
        <f t="shared" si="314"/>
        <v>30719</v>
      </c>
      <c r="B849">
        <f t="shared" si="313"/>
        <v>30720</v>
      </c>
      <c r="C849" s="1" t="s">
        <v>57</v>
      </c>
      <c r="D849">
        <f>VLOOKUP(MOD(A849,100),Sheet2!$G$2:$H$24,2,FALSE)*VLOOKUP(INT(MOD(A849,10000)/100),Sheet2!$L$2:$M$16,2,FALSE)</f>
        <v>7.0720000000000001</v>
      </c>
      <c r="E849">
        <v>19</v>
      </c>
      <c r="F849" s="1" t="str">
        <f t="shared" si="318"/>
        <v>[[50021,39]]</v>
      </c>
      <c r="G849">
        <f t="shared" si="318"/>
        <v>0.25</v>
      </c>
      <c r="H849" t="str">
        <f t="shared" si="311"/>
        <v>[80021,80022,80023,80024]</v>
      </c>
      <c r="I849">
        <v>1</v>
      </c>
      <c r="J849">
        <f>J842</f>
        <v>22</v>
      </c>
      <c r="K849">
        <f>K848+1</f>
        <v>17</v>
      </c>
      <c r="L849" s="1" t="str">
        <f>Sheet1!L849</f>
        <v>[{"bid":15004,"type":5,"num":8},{"bid":16006,"type":6,"num":2},{"bid":14001,"type":4,"num":8250}]</v>
      </c>
    </row>
    <row r="850" spans="1:12" x14ac:dyDescent="0.2">
      <c r="A850">
        <f t="shared" si="314"/>
        <v>30720</v>
      </c>
      <c r="B850">
        <f t="shared" si="313"/>
        <v>30721</v>
      </c>
      <c r="C850" s="1" t="s">
        <v>58</v>
      </c>
      <c r="D850">
        <f>VLOOKUP(MOD(A850,100),Sheet2!$G$2:$H$24,2,FALSE)*VLOOKUP(INT(MOD(A850,10000)/100),Sheet2!$L$2:$M$16,2,FALSE)</f>
        <v>7.3760000000000012</v>
      </c>
      <c r="E850">
        <v>20</v>
      </c>
      <c r="F850" s="1" t="str">
        <f t="shared" si="318"/>
        <v>[[50000,1],[50022,39]]</v>
      </c>
      <c r="G850">
        <f t="shared" si="318"/>
        <v>0.25</v>
      </c>
      <c r="H850" t="str">
        <f t="shared" si="311"/>
        <v>[80021,80022,80023,80024]</v>
      </c>
      <c r="I850">
        <v>1</v>
      </c>
      <c r="J850">
        <f>J843</f>
        <v>22</v>
      </c>
      <c r="K850">
        <f t="shared" ref="K850:K852" si="319">K849+1</f>
        <v>18</v>
      </c>
      <c r="L850" s="1" t="str">
        <f>Sheet1!L850</f>
        <v>[{"bid":15004,"type":5,"num":8},{"bid":16006,"type":6,"num":3},{"bid":14001,"type":4,"num":8750}]</v>
      </c>
    </row>
    <row r="851" spans="1:12" x14ac:dyDescent="0.2">
      <c r="A851">
        <f t="shared" si="314"/>
        <v>30721</v>
      </c>
      <c r="B851">
        <f t="shared" si="313"/>
        <v>30722</v>
      </c>
      <c r="C851" s="1" t="s">
        <v>59</v>
      </c>
      <c r="D851">
        <f>VLOOKUP(MOD(A851,100),Sheet2!$G$2:$H$24,2,FALSE)*VLOOKUP(INT(MOD(A851,10000)/100),Sheet2!$L$2:$M$16,2,FALSE)</f>
        <v>7.6800000000000015</v>
      </c>
      <c r="E851">
        <v>21</v>
      </c>
      <c r="F851" s="1" t="str">
        <f t="shared" si="318"/>
        <v>[[50021,39]]</v>
      </c>
      <c r="G851">
        <f t="shared" si="318"/>
        <v>0.25</v>
      </c>
      <c r="H851" t="str">
        <f t="shared" si="311"/>
        <v>[80021,80022,80023,80024]</v>
      </c>
      <c r="I851">
        <v>1</v>
      </c>
      <c r="J851">
        <f>J844</f>
        <v>22</v>
      </c>
      <c r="K851">
        <f t="shared" si="319"/>
        <v>19</v>
      </c>
      <c r="L851" s="1" t="str">
        <f>Sheet1!L851</f>
        <v>[{"bid":15004,"type":5,"num":9},{"bid":16006,"type":6,"num":3},{"bid":14001,"type":4,"num":9250}]</v>
      </c>
    </row>
    <row r="852" spans="1:12" x14ac:dyDescent="0.2">
      <c r="A852">
        <f t="shared" si="314"/>
        <v>30722</v>
      </c>
      <c r="B852">
        <f t="shared" si="313"/>
        <v>30723</v>
      </c>
      <c r="C852" s="1" t="s">
        <v>60</v>
      </c>
      <c r="D852">
        <f>VLOOKUP(MOD(A852,100),Sheet2!$G$2:$H$24,2,FALSE)*VLOOKUP(INT(MOD(A852,10000)/100),Sheet2!$L$2:$M$16,2,FALSE)</f>
        <v>7.9840000000000018</v>
      </c>
      <c r="E852">
        <v>22</v>
      </c>
      <c r="F852" s="1" t="str">
        <f t="shared" si="318"/>
        <v>[[50000,1],[50022,39]]</v>
      </c>
      <c r="G852">
        <f t="shared" si="318"/>
        <v>0.25</v>
      </c>
      <c r="H852" t="str">
        <f t="shared" si="311"/>
        <v>[80021,80022,80023,80024]</v>
      </c>
      <c r="I852">
        <v>1</v>
      </c>
      <c r="J852">
        <f>J845</f>
        <v>22</v>
      </c>
      <c r="K852">
        <f t="shared" si="319"/>
        <v>20</v>
      </c>
      <c r="L852" s="1" t="str">
        <f>Sheet1!L852</f>
        <v>[{"bid":15004,"type":5,"num":9},{"bid":16006,"type":6,"num":3},{"bid":14001,"type":4,"num":9750}]</v>
      </c>
    </row>
    <row r="853" spans="1:12" x14ac:dyDescent="0.2">
      <c r="A853">
        <f t="shared" si="314"/>
        <v>30723</v>
      </c>
      <c r="B853">
        <v>-1</v>
      </c>
      <c r="C853" t="s">
        <v>37</v>
      </c>
      <c r="D853">
        <f>VLOOKUP(MOD(A853,100),Sheet2!$G$2:$H$24,2,FALSE)*VLOOKUP(INT(MOD(A853,10000)/100),Sheet2!$L$2:$M$16,2,FALSE)</f>
        <v>8.288000000000002</v>
      </c>
      <c r="E853">
        <v>23</v>
      </c>
      <c r="F853" s="1" t="str">
        <f t="shared" si="318"/>
        <v>[[50000,2],[50023,45]]</v>
      </c>
      <c r="G853">
        <f t="shared" si="318"/>
        <v>0.25</v>
      </c>
      <c r="H853" t="str">
        <f t="shared" si="311"/>
        <v>[80021,80022,80023,80024]</v>
      </c>
      <c r="I853">
        <v>2</v>
      </c>
      <c r="J853">
        <f>J848</f>
        <v>50</v>
      </c>
      <c r="K853">
        <f>K852</f>
        <v>20</v>
      </c>
      <c r="L853" s="1" t="str">
        <f>Sheet1!L853</f>
        <v>[{"bid":15004,"type":5,"num":10},{"bid":16006,"type":6,"num":3},{"bid":14001,"type":4,"num":10000}]</v>
      </c>
    </row>
    <row r="854" spans="1:12" x14ac:dyDescent="0.2">
      <c r="A854">
        <f>A831+100</f>
        <v>30801</v>
      </c>
      <c r="B854">
        <f>A854+1</f>
        <v>30802</v>
      </c>
      <c r="C854" t="s">
        <v>41</v>
      </c>
      <c r="D854">
        <f>VLOOKUP(MOD(A854,100),Sheet2!$G$2:$H$24,2,FALSE)*VLOOKUP(INT(MOD(A854,10000)/100),Sheet2!$L$2:$M$16,2,FALSE)</f>
        <v>1.8</v>
      </c>
      <c r="E854">
        <v>1</v>
      </c>
      <c r="F854" s="1" t="str">
        <f t="shared" si="318"/>
        <v>[[50021,39]]</v>
      </c>
      <c r="G854">
        <f t="shared" si="318"/>
        <v>0.25</v>
      </c>
      <c r="H854" t="str">
        <f t="shared" si="311"/>
        <v>[80021,80022,80023,80024]</v>
      </c>
      <c r="I854">
        <v>1</v>
      </c>
      <c r="J854">
        <v>22</v>
      </c>
      <c r="K854">
        <v>1</v>
      </c>
      <c r="L854" s="1" t="str">
        <f>Sheet1!L854</f>
        <v>[]</v>
      </c>
    </row>
    <row r="855" spans="1:12" x14ac:dyDescent="0.2">
      <c r="A855">
        <f>A854+1</f>
        <v>30802</v>
      </c>
      <c r="B855">
        <f t="shared" ref="B855:B875" si="320">A855+1</f>
        <v>30803</v>
      </c>
      <c r="C855" t="s">
        <v>42</v>
      </c>
      <c r="D855">
        <f>VLOOKUP(MOD(A855,100),Sheet2!$G$2:$H$24,2,FALSE)*VLOOKUP(INT(MOD(A855,10000)/100),Sheet2!$L$2:$M$16,2,FALSE)</f>
        <v>2.1419999999999999</v>
      </c>
      <c r="E855">
        <v>2</v>
      </c>
      <c r="F855" s="1" t="str">
        <f t="shared" si="318"/>
        <v>[[50000,1],[50022,39]]</v>
      </c>
      <c r="G855">
        <f t="shared" si="318"/>
        <v>0.25</v>
      </c>
      <c r="H855" t="str">
        <f t="shared" si="311"/>
        <v>[80021,80022,80023,80024]</v>
      </c>
      <c r="I855">
        <v>1</v>
      </c>
      <c r="J855">
        <v>22</v>
      </c>
      <c r="K855">
        <f>K854+1</f>
        <v>2</v>
      </c>
      <c r="L855" s="1" t="str">
        <f>Sheet1!L855</f>
        <v>[{"bid":14001,"type":4,"num":275}]</v>
      </c>
    </row>
    <row r="856" spans="1:12" x14ac:dyDescent="0.2">
      <c r="A856">
        <f t="shared" ref="A856:A876" si="321">A855+1</f>
        <v>30803</v>
      </c>
      <c r="B856">
        <f t="shared" si="320"/>
        <v>30804</v>
      </c>
      <c r="C856" t="s">
        <v>43</v>
      </c>
      <c r="D856">
        <f>VLOOKUP(MOD(A856,100),Sheet2!$G$2:$H$24,2,FALSE)*VLOOKUP(INT(MOD(A856,10000)/100),Sheet2!$L$2:$M$16,2,FALSE)</f>
        <v>2.484</v>
      </c>
      <c r="E856">
        <v>3</v>
      </c>
      <c r="F856" s="1" t="str">
        <f t="shared" si="318"/>
        <v>[[50021,39]]</v>
      </c>
      <c r="G856">
        <f t="shared" si="318"/>
        <v>0.25</v>
      </c>
      <c r="H856" t="str">
        <f t="shared" si="311"/>
        <v>[80021,80022,80023,80024]</v>
      </c>
      <c r="I856">
        <v>1</v>
      </c>
      <c r="J856">
        <v>22</v>
      </c>
      <c r="K856">
        <f t="shared" ref="K856:K863" si="322">K855+1</f>
        <v>3</v>
      </c>
      <c r="L856" s="1" t="str">
        <f>Sheet1!L856</f>
        <v>[{"bid":14001,"type":4,"num":550}]</v>
      </c>
    </row>
    <row r="857" spans="1:12" x14ac:dyDescent="0.2">
      <c r="A857">
        <f t="shared" si="321"/>
        <v>30804</v>
      </c>
      <c r="B857">
        <f t="shared" si="320"/>
        <v>30805</v>
      </c>
      <c r="C857" t="s">
        <v>44</v>
      </c>
      <c r="D857">
        <f>VLOOKUP(MOD(A857,100),Sheet2!$G$2:$H$24,2,FALSE)*VLOOKUP(INT(MOD(A857,10000)/100),Sheet2!$L$2:$M$16,2,FALSE)</f>
        <v>2.8259999999999996</v>
      </c>
      <c r="E857">
        <v>4</v>
      </c>
      <c r="F857" s="1" t="str">
        <f t="shared" si="318"/>
        <v>[[50000,1],[50022,39]]</v>
      </c>
      <c r="G857">
        <f t="shared" si="318"/>
        <v>0.25</v>
      </c>
      <c r="H857" t="str">
        <f t="shared" si="311"/>
        <v>[80021,80022,80023,80024]</v>
      </c>
      <c r="I857">
        <v>1</v>
      </c>
      <c r="J857">
        <v>22</v>
      </c>
      <c r="K857">
        <f t="shared" si="322"/>
        <v>4</v>
      </c>
      <c r="L857" s="1" t="str">
        <f>Sheet1!L857</f>
        <v>[{"bid":14001,"type":4,"num":825}]</v>
      </c>
    </row>
    <row r="858" spans="1:12" x14ac:dyDescent="0.2">
      <c r="A858">
        <f t="shared" si="321"/>
        <v>30805</v>
      </c>
      <c r="B858">
        <f t="shared" si="320"/>
        <v>30806</v>
      </c>
      <c r="C858" t="s">
        <v>45</v>
      </c>
      <c r="D858">
        <f>VLOOKUP(MOD(A858,100),Sheet2!$G$2:$H$24,2,FALSE)*VLOOKUP(INT(MOD(A858,10000)/100),Sheet2!$L$2:$M$16,2,FALSE)</f>
        <v>3.1679999999999997</v>
      </c>
      <c r="E858">
        <v>5</v>
      </c>
      <c r="F858" s="1" t="str">
        <f t="shared" si="318"/>
        <v>[[50021,39]]</v>
      </c>
      <c r="G858">
        <f t="shared" si="318"/>
        <v>0.25</v>
      </c>
      <c r="H858" t="str">
        <f t="shared" si="311"/>
        <v>[80021,80022,80023,80024]</v>
      </c>
      <c r="I858">
        <v>1</v>
      </c>
      <c r="J858">
        <v>22</v>
      </c>
      <c r="K858">
        <f t="shared" si="322"/>
        <v>5</v>
      </c>
      <c r="L858" s="1" t="str">
        <f>Sheet1!L858</f>
        <v>[{"bid":15004,"type":5,"num":1},{"bid":14001,"type":4,"num":1375}]</v>
      </c>
    </row>
    <row r="859" spans="1:12" x14ac:dyDescent="0.2">
      <c r="A859">
        <f t="shared" si="321"/>
        <v>30806</v>
      </c>
      <c r="B859">
        <f t="shared" si="320"/>
        <v>30807</v>
      </c>
      <c r="C859" t="s">
        <v>46</v>
      </c>
      <c r="D859">
        <f>VLOOKUP(MOD(A859,100),Sheet2!$G$2:$H$24,2,FALSE)*VLOOKUP(INT(MOD(A859,10000)/100),Sheet2!$L$2:$M$16,2,FALSE)</f>
        <v>3.51</v>
      </c>
      <c r="E859">
        <v>6</v>
      </c>
      <c r="F859" s="1" t="str">
        <f t="shared" si="318"/>
        <v>[[50000,1],[50022,39]]</v>
      </c>
      <c r="G859">
        <f t="shared" si="318"/>
        <v>0.25</v>
      </c>
      <c r="H859" t="str">
        <f t="shared" si="311"/>
        <v>[80021,80022,80023,80024]</v>
      </c>
      <c r="I859">
        <v>1</v>
      </c>
      <c r="J859">
        <v>22</v>
      </c>
      <c r="K859">
        <f t="shared" si="322"/>
        <v>6</v>
      </c>
      <c r="L859" s="1" t="str">
        <f>Sheet1!L859</f>
        <v>[{"bid":15004,"type":5,"num":1},{"bid":14001,"type":4,"num":1925}]</v>
      </c>
    </row>
    <row r="860" spans="1:12" x14ac:dyDescent="0.2">
      <c r="A860">
        <f t="shared" si="321"/>
        <v>30807</v>
      </c>
      <c r="B860">
        <f t="shared" si="320"/>
        <v>30808</v>
      </c>
      <c r="C860" t="s">
        <v>47</v>
      </c>
      <c r="D860">
        <f>VLOOKUP(MOD(A860,100),Sheet2!$G$2:$H$24,2,FALSE)*VLOOKUP(INT(MOD(A860,10000)/100),Sheet2!$L$2:$M$16,2,FALSE)</f>
        <v>3.8519999999999994</v>
      </c>
      <c r="E860">
        <v>7</v>
      </c>
      <c r="F860" s="1" t="str">
        <f t="shared" si="318"/>
        <v>[[50021,39]]</v>
      </c>
      <c r="G860">
        <f t="shared" si="318"/>
        <v>0.25</v>
      </c>
      <c r="H860" t="str">
        <f t="shared" si="311"/>
        <v>[80021,80022,80023,80024]</v>
      </c>
      <c r="I860">
        <v>1</v>
      </c>
      <c r="J860">
        <v>22</v>
      </c>
      <c r="K860">
        <f t="shared" si="322"/>
        <v>7</v>
      </c>
      <c r="L860" s="1" t="str">
        <f>Sheet1!L860</f>
        <v>[{"bid":15004,"type":5,"num":2},{"bid":14001,"type":4,"num":2475}]</v>
      </c>
    </row>
    <row r="861" spans="1:12" x14ac:dyDescent="0.2">
      <c r="A861">
        <f t="shared" si="321"/>
        <v>30808</v>
      </c>
      <c r="B861">
        <f t="shared" si="320"/>
        <v>30809</v>
      </c>
      <c r="C861" t="s">
        <v>48</v>
      </c>
      <c r="D861">
        <f>VLOOKUP(MOD(A861,100),Sheet2!$G$2:$H$24,2,FALSE)*VLOOKUP(INT(MOD(A861,10000)/100),Sheet2!$L$2:$M$16,2,FALSE)</f>
        <v>4.1939999999999991</v>
      </c>
      <c r="E861">
        <v>8</v>
      </c>
      <c r="F861" s="1" t="str">
        <f t="shared" si="318"/>
        <v>[[50000,1],[50022,39]]</v>
      </c>
      <c r="G861">
        <f t="shared" si="318"/>
        <v>0.25</v>
      </c>
      <c r="H861" t="str">
        <f t="shared" si="311"/>
        <v>[80021,80022,80023,80024]</v>
      </c>
      <c r="I861">
        <v>1</v>
      </c>
      <c r="J861">
        <v>22</v>
      </c>
      <c r="K861">
        <f t="shared" si="322"/>
        <v>8</v>
      </c>
      <c r="L861" s="1" t="str">
        <f>Sheet1!L861</f>
        <v>[{"bid":15004,"type":5,"num":3},{"bid":16006,"type":6,"num":1},{"bid":14001,"type":4,"num":3025}]</v>
      </c>
    </row>
    <row r="862" spans="1:12" x14ac:dyDescent="0.2">
      <c r="A862">
        <f t="shared" si="321"/>
        <v>30809</v>
      </c>
      <c r="B862">
        <f t="shared" si="320"/>
        <v>30810</v>
      </c>
      <c r="C862" t="s">
        <v>49</v>
      </c>
      <c r="D862">
        <f>VLOOKUP(MOD(A862,100),Sheet2!$G$2:$H$24,2,FALSE)*VLOOKUP(INT(MOD(A862,10000)/100),Sheet2!$L$2:$M$16,2,FALSE)</f>
        <v>4.5359999999999996</v>
      </c>
      <c r="E862">
        <v>9</v>
      </c>
      <c r="F862" s="1" t="str">
        <f t="shared" si="318"/>
        <v>[[50021,39]]</v>
      </c>
      <c r="G862">
        <f t="shared" si="318"/>
        <v>0.25</v>
      </c>
      <c r="H862" t="str">
        <f t="shared" si="311"/>
        <v>[80021,80022,80023,80024]</v>
      </c>
      <c r="I862">
        <v>1</v>
      </c>
      <c r="J862">
        <v>22</v>
      </c>
      <c r="K862">
        <f t="shared" si="322"/>
        <v>9</v>
      </c>
      <c r="L862" s="1" t="str">
        <f>Sheet1!L862</f>
        <v>[{"bid":15004,"type":5,"num":3},{"bid":16006,"type":6,"num":1},{"bid":14001,"type":4,"num":3575}]</v>
      </c>
    </row>
    <row r="863" spans="1:12" x14ac:dyDescent="0.2">
      <c r="A863">
        <f t="shared" si="321"/>
        <v>30810</v>
      </c>
      <c r="B863">
        <f t="shared" si="320"/>
        <v>30811</v>
      </c>
      <c r="C863" s="1" t="s">
        <v>50</v>
      </c>
      <c r="D863">
        <f>VLOOKUP(MOD(A863,100),Sheet2!$G$2:$H$24,2,FALSE)*VLOOKUP(INT(MOD(A863,10000)/100),Sheet2!$L$2:$M$16,2,FALSE)</f>
        <v>4.8779999999999992</v>
      </c>
      <c r="E863">
        <v>10</v>
      </c>
      <c r="F863" s="1" t="str">
        <f t="shared" si="318"/>
        <v>[[50000,1],[50022,39]]</v>
      </c>
      <c r="G863">
        <f t="shared" si="318"/>
        <v>0.25</v>
      </c>
      <c r="H863" t="str">
        <f t="shared" si="311"/>
        <v>[80021,80022,80023,80024]</v>
      </c>
      <c r="I863">
        <v>1</v>
      </c>
      <c r="J863">
        <v>22</v>
      </c>
      <c r="K863">
        <f t="shared" si="322"/>
        <v>10</v>
      </c>
      <c r="L863" s="1" t="str">
        <f>Sheet1!L863</f>
        <v>[{"bid":15004,"type":5,"num":4},{"bid":16006,"type":6,"num":1},{"bid":14001,"type":4,"num":4125}]</v>
      </c>
    </row>
    <row r="864" spans="1:12" x14ac:dyDescent="0.2">
      <c r="A864">
        <f t="shared" si="321"/>
        <v>30811</v>
      </c>
      <c r="B864">
        <f t="shared" si="320"/>
        <v>30812</v>
      </c>
      <c r="C864" s="1" t="s">
        <v>38</v>
      </c>
      <c r="D864">
        <f>VLOOKUP(MOD(A864,100),Sheet2!$G$2:$H$24,2,FALSE)*VLOOKUP(INT(MOD(A864,10000)/100),Sheet2!$L$2:$M$16,2,FALSE)</f>
        <v>5.2199999999999989</v>
      </c>
      <c r="E864">
        <v>11</v>
      </c>
      <c r="F864" s="1" t="str">
        <f t="shared" si="318"/>
        <v>[[50000,2],[50023,45]]</v>
      </c>
      <c r="G864">
        <f t="shared" si="318"/>
        <v>0.25</v>
      </c>
      <c r="H864" t="str">
        <f t="shared" si="311"/>
        <v>[80021,80022,80023,80024]</v>
      </c>
      <c r="I864">
        <v>2</v>
      </c>
      <c r="J864">
        <v>50</v>
      </c>
      <c r="K864">
        <f>K863</f>
        <v>10</v>
      </c>
      <c r="L864" s="1" t="str">
        <f>Sheet1!L864</f>
        <v>[{"bid":15004,"type":5,"num":4},{"bid":16006,"type":6,"num":1},{"bid":14001,"type":4,"num":4675}]</v>
      </c>
    </row>
    <row r="865" spans="1:12" x14ac:dyDescent="0.2">
      <c r="A865">
        <f t="shared" si="321"/>
        <v>30812</v>
      </c>
      <c r="B865">
        <f t="shared" si="320"/>
        <v>30813</v>
      </c>
      <c r="C865" t="s">
        <v>51</v>
      </c>
      <c r="D865">
        <f>VLOOKUP(MOD(A865,100),Sheet2!$G$2:$H$24,2,FALSE)*VLOOKUP(INT(MOD(A865,10000)/100),Sheet2!$L$2:$M$16,2,FALSE)</f>
        <v>5.5619999999999994</v>
      </c>
      <c r="E865">
        <v>12</v>
      </c>
      <c r="F865" s="1" t="str">
        <f t="shared" si="318"/>
        <v>[[50021,39]]</v>
      </c>
      <c r="G865">
        <f t="shared" si="318"/>
        <v>0.25</v>
      </c>
      <c r="H865" t="str">
        <f t="shared" si="311"/>
        <v>[80021,80022,80023,80024]</v>
      </c>
      <c r="I865">
        <v>1</v>
      </c>
      <c r="J865">
        <f>J854</f>
        <v>22</v>
      </c>
      <c r="K865">
        <f>K864+1</f>
        <v>11</v>
      </c>
      <c r="L865" s="1" t="str">
        <f>Sheet1!L865</f>
        <v>[{"bid":15004,"type":5,"num":5},{"bid":16006,"type":6,"num":1},{"bid":14001,"type":4,"num":5225}]</v>
      </c>
    </row>
    <row r="866" spans="1:12" x14ac:dyDescent="0.2">
      <c r="A866">
        <f t="shared" si="321"/>
        <v>30813</v>
      </c>
      <c r="B866">
        <f t="shared" si="320"/>
        <v>30814</v>
      </c>
      <c r="C866" t="s">
        <v>52</v>
      </c>
      <c r="D866">
        <f>VLOOKUP(MOD(A866,100),Sheet2!$G$2:$H$24,2,FALSE)*VLOOKUP(INT(MOD(A866,10000)/100),Sheet2!$L$2:$M$16,2,FALSE)</f>
        <v>5.903999999999999</v>
      </c>
      <c r="E866">
        <v>13</v>
      </c>
      <c r="F866" s="1" t="str">
        <f t="shared" si="318"/>
        <v>[[50000,1],[50022,39]]</v>
      </c>
      <c r="G866">
        <f t="shared" si="318"/>
        <v>0.25</v>
      </c>
      <c r="H866" t="str">
        <f t="shared" si="311"/>
        <v>[80021,80022,80023,80024]</v>
      </c>
      <c r="I866">
        <v>1</v>
      </c>
      <c r="J866">
        <f t="shared" ref="J866:J870" si="323">J855</f>
        <v>22</v>
      </c>
      <c r="K866">
        <f t="shared" ref="K866:K870" si="324">K865+1</f>
        <v>12</v>
      </c>
      <c r="L866" s="1" t="str">
        <f>Sheet1!L866</f>
        <v>[{"bid":15004,"type":5,"num":5},{"bid":16006,"type":6,"num":2},{"bid":14001,"type":4,"num":5775}]</v>
      </c>
    </row>
    <row r="867" spans="1:12" x14ac:dyDescent="0.2">
      <c r="A867">
        <f t="shared" si="321"/>
        <v>30814</v>
      </c>
      <c r="B867">
        <f t="shared" si="320"/>
        <v>30815</v>
      </c>
      <c r="C867" t="s">
        <v>53</v>
      </c>
      <c r="D867">
        <f>VLOOKUP(MOD(A867,100),Sheet2!$G$2:$H$24,2,FALSE)*VLOOKUP(INT(MOD(A867,10000)/100),Sheet2!$L$2:$M$16,2,FALSE)</f>
        <v>6.2459999999999987</v>
      </c>
      <c r="E867">
        <v>14</v>
      </c>
      <c r="F867" s="1" t="str">
        <f t="shared" si="318"/>
        <v>[[50021,39]]</v>
      </c>
      <c r="G867">
        <f t="shared" si="318"/>
        <v>0.25</v>
      </c>
      <c r="H867" t="str">
        <f t="shared" si="311"/>
        <v>[80021,80022,80023,80024]</v>
      </c>
      <c r="I867">
        <v>1</v>
      </c>
      <c r="J867">
        <f t="shared" si="323"/>
        <v>22</v>
      </c>
      <c r="K867">
        <f t="shared" si="324"/>
        <v>13</v>
      </c>
      <c r="L867" s="1" t="str">
        <f>Sheet1!L867</f>
        <v>[{"bid":15004,"type":5,"num":6},{"bid":16006,"type":6,"num":2},{"bid":14001,"type":4,"num":6325}]</v>
      </c>
    </row>
    <row r="868" spans="1:12" x14ac:dyDescent="0.2">
      <c r="A868">
        <f t="shared" si="321"/>
        <v>30815</v>
      </c>
      <c r="B868">
        <f t="shared" si="320"/>
        <v>30816</v>
      </c>
      <c r="C868" t="s">
        <v>54</v>
      </c>
      <c r="D868">
        <f>VLOOKUP(MOD(A868,100),Sheet2!$G$2:$H$24,2,FALSE)*VLOOKUP(INT(MOD(A868,10000)/100),Sheet2!$L$2:$M$16,2,FALSE)</f>
        <v>6.5879999999999992</v>
      </c>
      <c r="E868">
        <v>15</v>
      </c>
      <c r="F868" s="1" t="str">
        <f t="shared" si="318"/>
        <v>[[50000,1],[50022,39]]</v>
      </c>
      <c r="G868">
        <f t="shared" si="318"/>
        <v>0.25</v>
      </c>
      <c r="H868" t="str">
        <f t="shared" si="311"/>
        <v>[80021,80022,80023,80024]</v>
      </c>
      <c r="I868">
        <v>1</v>
      </c>
      <c r="J868">
        <f t="shared" si="323"/>
        <v>22</v>
      </c>
      <c r="K868">
        <f t="shared" si="324"/>
        <v>14</v>
      </c>
      <c r="L868" s="1" t="str">
        <f>Sheet1!L868</f>
        <v>[{"bid":15004,"type":5,"num":6},{"bid":16006,"type":6,"num":2},{"bid":14001,"type":4,"num":6875}]</v>
      </c>
    </row>
    <row r="869" spans="1:12" x14ac:dyDescent="0.2">
      <c r="A869">
        <f t="shared" si="321"/>
        <v>30816</v>
      </c>
      <c r="B869">
        <f t="shared" si="320"/>
        <v>30817</v>
      </c>
      <c r="C869" t="s">
        <v>55</v>
      </c>
      <c r="D869">
        <f>VLOOKUP(MOD(A869,100),Sheet2!$G$2:$H$24,2,FALSE)*VLOOKUP(INT(MOD(A869,10000)/100),Sheet2!$L$2:$M$16,2,FALSE)</f>
        <v>6.9299999999999988</v>
      </c>
      <c r="E869">
        <v>16</v>
      </c>
      <c r="F869" s="1" t="str">
        <f t="shared" si="318"/>
        <v>[[50021,39]]</v>
      </c>
      <c r="G869">
        <f t="shared" si="318"/>
        <v>0.25</v>
      </c>
      <c r="H869" t="str">
        <f t="shared" si="311"/>
        <v>[80021,80022,80023,80024]</v>
      </c>
      <c r="I869">
        <v>1</v>
      </c>
      <c r="J869">
        <f t="shared" si="323"/>
        <v>22</v>
      </c>
      <c r="K869">
        <f t="shared" si="324"/>
        <v>15</v>
      </c>
      <c r="L869" s="1" t="str">
        <f>Sheet1!L869</f>
        <v>[{"bid":15004,"type":5,"num":7},{"bid":16006,"type":6,"num":2},{"bid":14001,"type":4,"num":7425}]</v>
      </c>
    </row>
    <row r="870" spans="1:12" x14ac:dyDescent="0.2">
      <c r="A870">
        <f t="shared" si="321"/>
        <v>30817</v>
      </c>
      <c r="B870">
        <f t="shared" si="320"/>
        <v>30818</v>
      </c>
      <c r="C870" s="1" t="s">
        <v>56</v>
      </c>
      <c r="D870">
        <f>VLOOKUP(MOD(A870,100),Sheet2!$G$2:$H$24,2,FALSE)*VLOOKUP(INT(MOD(A870,10000)/100),Sheet2!$L$2:$M$16,2,FALSE)</f>
        <v>7.2719999999999985</v>
      </c>
      <c r="E870">
        <v>17</v>
      </c>
      <c r="F870" s="1" t="str">
        <f t="shared" si="318"/>
        <v>[[50000,1],[50022,39]]</v>
      </c>
      <c r="G870">
        <f t="shared" si="318"/>
        <v>0.25</v>
      </c>
      <c r="H870" t="str">
        <f t="shared" si="311"/>
        <v>[80021,80022,80023,80024]</v>
      </c>
      <c r="I870">
        <v>1</v>
      </c>
      <c r="J870">
        <f t="shared" si="323"/>
        <v>22</v>
      </c>
      <c r="K870">
        <f t="shared" si="324"/>
        <v>16</v>
      </c>
      <c r="L870" s="1" t="str">
        <f>Sheet1!L870</f>
        <v>[{"bid":15004,"type":5,"num":7},{"bid":16006,"type":6,"num":2},{"bid":14001,"type":4,"num":7975}]</v>
      </c>
    </row>
    <row r="871" spans="1:12" x14ac:dyDescent="0.2">
      <c r="A871">
        <f t="shared" si="321"/>
        <v>30818</v>
      </c>
      <c r="B871">
        <f t="shared" si="320"/>
        <v>30819</v>
      </c>
      <c r="C871" t="s">
        <v>37</v>
      </c>
      <c r="D871">
        <f>VLOOKUP(MOD(A871,100),Sheet2!$G$2:$H$24,2,FALSE)*VLOOKUP(INT(MOD(A871,10000)/100),Sheet2!$L$2:$M$16,2,FALSE)</f>
        <v>7.613999999999999</v>
      </c>
      <c r="E871">
        <v>18</v>
      </c>
      <c r="F871" s="1" t="str">
        <f t="shared" si="318"/>
        <v>[[50000,2],[50023,45]]</v>
      </c>
      <c r="G871">
        <f t="shared" si="318"/>
        <v>0.25</v>
      </c>
      <c r="H871" t="str">
        <f t="shared" si="311"/>
        <v>[80021,80022,80023,80024]</v>
      </c>
      <c r="I871">
        <v>2</v>
      </c>
      <c r="J871">
        <f>J864</f>
        <v>50</v>
      </c>
      <c r="K871">
        <f>K870</f>
        <v>16</v>
      </c>
      <c r="L871" s="1" t="str">
        <f>Sheet1!L871</f>
        <v>[{"bid":15004,"type":5,"num":8},{"bid":16006,"type":6,"num":2},{"bid":14001,"type":4,"num":8525}]</v>
      </c>
    </row>
    <row r="872" spans="1:12" x14ac:dyDescent="0.2">
      <c r="A872">
        <f t="shared" si="321"/>
        <v>30819</v>
      </c>
      <c r="B872">
        <f t="shared" si="320"/>
        <v>30820</v>
      </c>
      <c r="C872" s="1" t="s">
        <v>57</v>
      </c>
      <c r="D872">
        <f>VLOOKUP(MOD(A872,100),Sheet2!$G$2:$H$24,2,FALSE)*VLOOKUP(INT(MOD(A872,10000)/100),Sheet2!$L$2:$M$16,2,FALSE)</f>
        <v>7.9560000000000004</v>
      </c>
      <c r="E872">
        <v>19</v>
      </c>
      <c r="F872" s="1" t="str">
        <f t="shared" si="318"/>
        <v>[[50021,39]]</v>
      </c>
      <c r="G872">
        <f t="shared" si="318"/>
        <v>0.25</v>
      </c>
      <c r="H872" t="str">
        <f t="shared" si="311"/>
        <v>[80021,80022,80023,80024]</v>
      </c>
      <c r="I872">
        <v>1</v>
      </c>
      <c r="J872">
        <f>J865</f>
        <v>22</v>
      </c>
      <c r="K872">
        <f>K871+1</f>
        <v>17</v>
      </c>
      <c r="L872" s="1" t="str">
        <f>Sheet1!L872</f>
        <v>[{"bid":15004,"type":5,"num":9},{"bid":16006,"type":6,"num":3},{"bid":14001,"type":4,"num":9075}]</v>
      </c>
    </row>
    <row r="873" spans="1:12" x14ac:dyDescent="0.2">
      <c r="A873">
        <f t="shared" si="321"/>
        <v>30820</v>
      </c>
      <c r="B873">
        <f t="shared" si="320"/>
        <v>30821</v>
      </c>
      <c r="C873" s="1" t="s">
        <v>58</v>
      </c>
      <c r="D873">
        <f>VLOOKUP(MOD(A873,100),Sheet2!$G$2:$H$24,2,FALSE)*VLOOKUP(INT(MOD(A873,10000)/100),Sheet2!$L$2:$M$16,2,FALSE)</f>
        <v>8.298</v>
      </c>
      <c r="E873">
        <v>20</v>
      </c>
      <c r="F873" s="1" t="str">
        <f t="shared" si="318"/>
        <v>[[50000,1],[50022,39]]</v>
      </c>
      <c r="G873">
        <f t="shared" si="318"/>
        <v>0.25</v>
      </c>
      <c r="H873" t="str">
        <f t="shared" si="311"/>
        <v>[80021,80022,80023,80024]</v>
      </c>
      <c r="I873">
        <v>1</v>
      </c>
      <c r="J873">
        <f>J866</f>
        <v>22</v>
      </c>
      <c r="K873">
        <f t="shared" ref="K873:K875" si="325">K872+1</f>
        <v>18</v>
      </c>
      <c r="L873" s="1" t="str">
        <f>Sheet1!L873</f>
        <v>[{"bid":15004,"type":5,"num":9},{"bid":16006,"type":6,"num":3},{"bid":14001,"type":4,"num":9625}]</v>
      </c>
    </row>
    <row r="874" spans="1:12" x14ac:dyDescent="0.2">
      <c r="A874">
        <f t="shared" si="321"/>
        <v>30821</v>
      </c>
      <c r="B874">
        <f t="shared" si="320"/>
        <v>30822</v>
      </c>
      <c r="C874" s="1" t="s">
        <v>59</v>
      </c>
      <c r="D874">
        <f>VLOOKUP(MOD(A874,100),Sheet2!$G$2:$H$24,2,FALSE)*VLOOKUP(INT(MOD(A874,10000)/100),Sheet2!$L$2:$M$16,2,FALSE)</f>
        <v>8.6400000000000023</v>
      </c>
      <c r="E874">
        <v>21</v>
      </c>
      <c r="F874" s="1" t="str">
        <f t="shared" si="318"/>
        <v>[[50021,39]]</v>
      </c>
      <c r="G874">
        <f t="shared" si="318"/>
        <v>0.25</v>
      </c>
      <c r="H874" t="str">
        <f t="shared" si="311"/>
        <v>[80021,80022,80023,80024]</v>
      </c>
      <c r="I874">
        <v>1</v>
      </c>
      <c r="J874">
        <f>J867</f>
        <v>22</v>
      </c>
      <c r="K874">
        <f t="shared" si="325"/>
        <v>19</v>
      </c>
      <c r="L874" s="1" t="str">
        <f>Sheet1!L874</f>
        <v>[{"bid":15004,"type":5,"num":10},{"bid":16006,"type":6,"num":3},{"bid":14001,"type":4,"num":10175}]</v>
      </c>
    </row>
    <row r="875" spans="1:12" x14ac:dyDescent="0.2">
      <c r="A875">
        <f t="shared" si="321"/>
        <v>30822</v>
      </c>
      <c r="B875">
        <f t="shared" si="320"/>
        <v>30823</v>
      </c>
      <c r="C875" s="1" t="s">
        <v>60</v>
      </c>
      <c r="D875">
        <f>VLOOKUP(MOD(A875,100),Sheet2!$G$2:$H$24,2,FALSE)*VLOOKUP(INT(MOD(A875,10000)/100),Sheet2!$L$2:$M$16,2,FALSE)</f>
        <v>8.9820000000000029</v>
      </c>
      <c r="E875">
        <v>22</v>
      </c>
      <c r="F875" s="1" t="str">
        <f t="shared" si="318"/>
        <v>[[50000,1],[50022,39]]</v>
      </c>
      <c r="G875">
        <f t="shared" si="318"/>
        <v>0.25</v>
      </c>
      <c r="H875" t="str">
        <f t="shared" si="311"/>
        <v>[80021,80022,80023,80024]</v>
      </c>
      <c r="I875">
        <v>1</v>
      </c>
      <c r="J875">
        <f>J868</f>
        <v>22</v>
      </c>
      <c r="K875">
        <f t="shared" si="325"/>
        <v>20</v>
      </c>
      <c r="L875" s="1" t="str">
        <f>Sheet1!L875</f>
        <v>[{"bid":15004,"type":5,"num":10},{"bid":16006,"type":6,"num":3},{"bid":14001,"type":4,"num":10725}]</v>
      </c>
    </row>
    <row r="876" spans="1:12" x14ac:dyDescent="0.2">
      <c r="A876">
        <f t="shared" si="321"/>
        <v>30823</v>
      </c>
      <c r="B876">
        <v>-1</v>
      </c>
      <c r="C876" t="s">
        <v>37</v>
      </c>
      <c r="D876">
        <f>VLOOKUP(MOD(A876,100),Sheet2!$G$2:$H$24,2,FALSE)*VLOOKUP(INT(MOD(A876,10000)/100),Sheet2!$L$2:$M$16,2,FALSE)</f>
        <v>9.3240000000000034</v>
      </c>
      <c r="E876">
        <v>23</v>
      </c>
      <c r="F876" s="1" t="str">
        <f t="shared" si="318"/>
        <v>[[50000,2],[50023,45]]</v>
      </c>
      <c r="G876">
        <f t="shared" si="318"/>
        <v>0.25</v>
      </c>
      <c r="H876" t="str">
        <f t="shared" si="311"/>
        <v>[80021,80022,80023,80024]</v>
      </c>
      <c r="I876">
        <v>2</v>
      </c>
      <c r="J876">
        <f>J871</f>
        <v>50</v>
      </c>
      <c r="K876">
        <f>K875</f>
        <v>20</v>
      </c>
      <c r="L876" s="1" t="str">
        <f>Sheet1!L876</f>
        <v>[{"bid":15004,"type":5,"num":11},{"bid":16006,"type":6,"num":3},{"bid":14001,"type":4,"num":11000}]</v>
      </c>
    </row>
    <row r="877" spans="1:12" x14ac:dyDescent="0.2">
      <c r="A877">
        <f>A854+100</f>
        <v>30901</v>
      </c>
      <c r="B877">
        <f>A877+1</f>
        <v>30902</v>
      </c>
      <c r="C877" t="s">
        <v>41</v>
      </c>
      <c r="D877">
        <f>VLOOKUP(MOD(A877,100),Sheet2!$G$2:$H$24,2,FALSE)*VLOOKUP(INT(MOD(A877,10000)/100),Sheet2!$L$2:$M$16,2,FALSE)</f>
        <v>2</v>
      </c>
      <c r="E877">
        <v>1</v>
      </c>
      <c r="F877" s="1" t="str">
        <f t="shared" si="318"/>
        <v>[[50021,39]]</v>
      </c>
      <c r="G877">
        <f t="shared" si="318"/>
        <v>0.25</v>
      </c>
      <c r="H877" t="str">
        <f t="shared" si="311"/>
        <v>[80021,80022,80023,80024]</v>
      </c>
      <c r="I877">
        <v>1</v>
      </c>
      <c r="J877">
        <v>22</v>
      </c>
      <c r="K877">
        <v>1</v>
      </c>
      <c r="L877" s="1" t="str">
        <f>Sheet1!L877</f>
        <v>[]</v>
      </c>
    </row>
    <row r="878" spans="1:12" x14ac:dyDescent="0.2">
      <c r="A878">
        <f>A877+1</f>
        <v>30902</v>
      </c>
      <c r="B878">
        <f t="shared" ref="B878:B898" si="326">A878+1</f>
        <v>30903</v>
      </c>
      <c r="C878" t="s">
        <v>42</v>
      </c>
      <c r="D878">
        <f>VLOOKUP(MOD(A878,100),Sheet2!$G$2:$H$24,2,FALSE)*VLOOKUP(INT(MOD(A878,10000)/100),Sheet2!$L$2:$M$16,2,FALSE)</f>
        <v>2.38</v>
      </c>
      <c r="E878">
        <v>2</v>
      </c>
      <c r="F878" s="1" t="str">
        <f t="shared" si="318"/>
        <v>[[50000,1],[50022,39]]</v>
      </c>
      <c r="G878">
        <f t="shared" si="318"/>
        <v>0.25</v>
      </c>
      <c r="H878" t="str">
        <f t="shared" si="311"/>
        <v>[80021,80022,80023,80024]</v>
      </c>
      <c r="I878">
        <v>1</v>
      </c>
      <c r="J878">
        <v>22</v>
      </c>
      <c r="K878">
        <f>K877+1</f>
        <v>2</v>
      </c>
      <c r="L878" s="1" t="str">
        <f>Sheet1!L878</f>
        <v>[{"bid":14001,"type":4,"num":300}]</v>
      </c>
    </row>
    <row r="879" spans="1:12" x14ac:dyDescent="0.2">
      <c r="A879">
        <f t="shared" ref="A879:A899" si="327">A878+1</f>
        <v>30903</v>
      </c>
      <c r="B879">
        <f t="shared" si="326"/>
        <v>30904</v>
      </c>
      <c r="C879" t="s">
        <v>43</v>
      </c>
      <c r="D879">
        <f>VLOOKUP(MOD(A879,100),Sheet2!$G$2:$H$24,2,FALSE)*VLOOKUP(INT(MOD(A879,10000)/100),Sheet2!$L$2:$M$16,2,FALSE)</f>
        <v>2.76</v>
      </c>
      <c r="E879">
        <v>3</v>
      </c>
      <c r="F879" s="1" t="str">
        <f t="shared" si="318"/>
        <v>[[50021,39]]</v>
      </c>
      <c r="G879">
        <f t="shared" si="318"/>
        <v>0.25</v>
      </c>
      <c r="H879" t="str">
        <f t="shared" si="311"/>
        <v>[80021,80022,80023,80024]</v>
      </c>
      <c r="I879">
        <v>1</v>
      </c>
      <c r="J879">
        <v>22</v>
      </c>
      <c r="K879">
        <f t="shared" ref="K879:K886" si="328">K878+1</f>
        <v>3</v>
      </c>
      <c r="L879" s="1" t="str">
        <f>Sheet1!L879</f>
        <v>[{"bid":14001,"type":4,"num":600}]</v>
      </c>
    </row>
    <row r="880" spans="1:12" x14ac:dyDescent="0.2">
      <c r="A880">
        <f t="shared" si="327"/>
        <v>30904</v>
      </c>
      <c r="B880">
        <f t="shared" si="326"/>
        <v>30905</v>
      </c>
      <c r="C880" t="s">
        <v>44</v>
      </c>
      <c r="D880">
        <f>VLOOKUP(MOD(A880,100),Sheet2!$G$2:$H$24,2,FALSE)*VLOOKUP(INT(MOD(A880,10000)/100),Sheet2!$L$2:$M$16,2,FALSE)</f>
        <v>3.1399999999999997</v>
      </c>
      <c r="E880">
        <v>4</v>
      </c>
      <c r="F880" s="1" t="str">
        <f t="shared" si="318"/>
        <v>[[50000,1],[50022,39]]</v>
      </c>
      <c r="G880">
        <f t="shared" si="318"/>
        <v>0.25</v>
      </c>
      <c r="H880" t="str">
        <f t="shared" si="311"/>
        <v>[80021,80022,80023,80024]</v>
      </c>
      <c r="I880">
        <v>1</v>
      </c>
      <c r="J880">
        <v>22</v>
      </c>
      <c r="K880">
        <f t="shared" si="328"/>
        <v>4</v>
      </c>
      <c r="L880" s="1" t="str">
        <f>Sheet1!L880</f>
        <v>[{"bid":14001,"type":4,"num":900}]</v>
      </c>
    </row>
    <row r="881" spans="1:12" x14ac:dyDescent="0.2">
      <c r="A881">
        <f t="shared" si="327"/>
        <v>30905</v>
      </c>
      <c r="B881">
        <f t="shared" si="326"/>
        <v>30906</v>
      </c>
      <c r="C881" t="s">
        <v>45</v>
      </c>
      <c r="D881">
        <f>VLOOKUP(MOD(A881,100),Sheet2!$G$2:$H$24,2,FALSE)*VLOOKUP(INT(MOD(A881,10000)/100),Sheet2!$L$2:$M$16,2,FALSE)</f>
        <v>3.5199999999999996</v>
      </c>
      <c r="E881">
        <v>5</v>
      </c>
      <c r="F881" s="1" t="str">
        <f t="shared" si="318"/>
        <v>[[50021,39]]</v>
      </c>
      <c r="G881">
        <f t="shared" si="318"/>
        <v>0.25</v>
      </c>
      <c r="H881" t="str">
        <f t="shared" si="311"/>
        <v>[80021,80022,80023,80024]</v>
      </c>
      <c r="I881">
        <v>1</v>
      </c>
      <c r="J881">
        <v>22</v>
      </c>
      <c r="K881">
        <f t="shared" si="328"/>
        <v>5</v>
      </c>
      <c r="L881" s="1" t="str">
        <f>Sheet1!L881</f>
        <v>[{"bid":15004,"type":5,"num":1},{"bid":14001,"type":4,"num":1500}]</v>
      </c>
    </row>
    <row r="882" spans="1:12" x14ac:dyDescent="0.2">
      <c r="A882">
        <f t="shared" si="327"/>
        <v>30906</v>
      </c>
      <c r="B882">
        <f t="shared" si="326"/>
        <v>30907</v>
      </c>
      <c r="C882" t="s">
        <v>46</v>
      </c>
      <c r="D882">
        <f>VLOOKUP(MOD(A882,100),Sheet2!$G$2:$H$24,2,FALSE)*VLOOKUP(INT(MOD(A882,10000)/100),Sheet2!$L$2:$M$16,2,FALSE)</f>
        <v>3.8999999999999995</v>
      </c>
      <c r="E882">
        <v>6</v>
      </c>
      <c r="F882" s="1" t="str">
        <f t="shared" si="318"/>
        <v>[[50000,1],[50022,39]]</v>
      </c>
      <c r="G882">
        <f t="shared" si="318"/>
        <v>0.25</v>
      </c>
      <c r="H882" t="str">
        <f t="shared" si="311"/>
        <v>[80021,80022,80023,80024]</v>
      </c>
      <c r="I882">
        <v>1</v>
      </c>
      <c r="J882">
        <v>22</v>
      </c>
      <c r="K882">
        <f t="shared" si="328"/>
        <v>6</v>
      </c>
      <c r="L882" s="1" t="str">
        <f>Sheet1!L882</f>
        <v>[{"bid":15004,"type":5,"num":2},{"bid":14001,"type":4,"num":2100}]</v>
      </c>
    </row>
    <row r="883" spans="1:12" x14ac:dyDescent="0.2">
      <c r="A883">
        <f t="shared" si="327"/>
        <v>30907</v>
      </c>
      <c r="B883">
        <f t="shared" si="326"/>
        <v>30908</v>
      </c>
      <c r="C883" t="s">
        <v>47</v>
      </c>
      <c r="D883">
        <f>VLOOKUP(MOD(A883,100),Sheet2!$G$2:$H$24,2,FALSE)*VLOOKUP(INT(MOD(A883,10000)/100),Sheet2!$L$2:$M$16,2,FALSE)</f>
        <v>4.2799999999999994</v>
      </c>
      <c r="E883">
        <v>7</v>
      </c>
      <c r="F883" s="1" t="str">
        <f t="shared" si="318"/>
        <v>[[50021,39]]</v>
      </c>
      <c r="G883">
        <f t="shared" si="318"/>
        <v>0.25</v>
      </c>
      <c r="H883" t="str">
        <f t="shared" si="311"/>
        <v>[80021,80022,80023,80024]</v>
      </c>
      <c r="I883">
        <v>1</v>
      </c>
      <c r="J883">
        <v>22</v>
      </c>
      <c r="K883">
        <f t="shared" si="328"/>
        <v>7</v>
      </c>
      <c r="L883" s="1" t="str">
        <f>Sheet1!L883</f>
        <v>[{"bid":15004,"type":5,"num":2},{"bid":14001,"type":4,"num":2700}]</v>
      </c>
    </row>
    <row r="884" spans="1:12" x14ac:dyDescent="0.2">
      <c r="A884">
        <f t="shared" si="327"/>
        <v>30908</v>
      </c>
      <c r="B884">
        <f t="shared" si="326"/>
        <v>30909</v>
      </c>
      <c r="C884" t="s">
        <v>48</v>
      </c>
      <c r="D884">
        <f>VLOOKUP(MOD(A884,100),Sheet2!$G$2:$H$24,2,FALSE)*VLOOKUP(INT(MOD(A884,10000)/100),Sheet2!$L$2:$M$16,2,FALSE)</f>
        <v>4.6599999999999993</v>
      </c>
      <c r="E884">
        <v>8</v>
      </c>
      <c r="F884" s="1" t="str">
        <f t="shared" si="318"/>
        <v>[[50000,1],[50022,39]]</v>
      </c>
      <c r="G884">
        <f t="shared" si="318"/>
        <v>0.25</v>
      </c>
      <c r="H884" t="str">
        <f t="shared" si="311"/>
        <v>[80021,80022,80023,80024]</v>
      </c>
      <c r="I884">
        <v>1</v>
      </c>
      <c r="J884">
        <v>22</v>
      </c>
      <c r="K884">
        <f t="shared" si="328"/>
        <v>8</v>
      </c>
      <c r="L884" s="1" t="str">
        <f>Sheet1!L884</f>
        <v>[{"bid":15004,"type":5,"num":3},{"bid":16006,"type":6,"num":1},{"bid":14001,"type":4,"num":3300}]</v>
      </c>
    </row>
    <row r="885" spans="1:12" x14ac:dyDescent="0.2">
      <c r="A885">
        <f t="shared" si="327"/>
        <v>30909</v>
      </c>
      <c r="B885">
        <f t="shared" si="326"/>
        <v>30910</v>
      </c>
      <c r="C885" t="s">
        <v>49</v>
      </c>
      <c r="D885">
        <f>VLOOKUP(MOD(A885,100),Sheet2!$G$2:$H$24,2,FALSE)*VLOOKUP(INT(MOD(A885,10000)/100),Sheet2!$L$2:$M$16,2,FALSE)</f>
        <v>5.0399999999999991</v>
      </c>
      <c r="E885">
        <v>9</v>
      </c>
      <c r="F885" s="1" t="str">
        <f t="shared" si="318"/>
        <v>[[50021,39]]</v>
      </c>
      <c r="G885">
        <f t="shared" si="318"/>
        <v>0.25</v>
      </c>
      <c r="H885" t="str">
        <f t="shared" si="311"/>
        <v>[80021,80022,80023,80024]</v>
      </c>
      <c r="I885">
        <v>1</v>
      </c>
      <c r="J885">
        <v>22</v>
      </c>
      <c r="K885">
        <f t="shared" si="328"/>
        <v>9</v>
      </c>
      <c r="L885" s="1" t="str">
        <f>Sheet1!L885</f>
        <v>[{"bid":15004,"type":5,"num":3},{"bid":16006,"type":6,"num":1},{"bid":14001,"type":4,"num":3900}]</v>
      </c>
    </row>
    <row r="886" spans="1:12" x14ac:dyDescent="0.2">
      <c r="A886">
        <f t="shared" si="327"/>
        <v>30910</v>
      </c>
      <c r="B886">
        <f t="shared" si="326"/>
        <v>30911</v>
      </c>
      <c r="C886" s="1" t="s">
        <v>50</v>
      </c>
      <c r="D886">
        <f>VLOOKUP(MOD(A886,100),Sheet2!$G$2:$H$24,2,FALSE)*VLOOKUP(INT(MOD(A886,10000)/100),Sheet2!$L$2:$M$16,2,FALSE)</f>
        <v>5.419999999999999</v>
      </c>
      <c r="E886">
        <v>10</v>
      </c>
      <c r="F886" s="1" t="str">
        <f t="shared" si="318"/>
        <v>[[50000,1],[50022,39]]</v>
      </c>
      <c r="G886">
        <f t="shared" si="318"/>
        <v>0.25</v>
      </c>
      <c r="H886" t="str">
        <f t="shared" si="311"/>
        <v>[80021,80022,80023,80024]</v>
      </c>
      <c r="I886">
        <v>1</v>
      </c>
      <c r="J886">
        <v>22</v>
      </c>
      <c r="K886">
        <f t="shared" si="328"/>
        <v>10</v>
      </c>
      <c r="L886" s="1" t="str">
        <f>Sheet1!L886</f>
        <v>[{"bid":15004,"type":5,"num":4},{"bid":16006,"type":6,"num":1},{"bid":14001,"type":4,"num":4500}]</v>
      </c>
    </row>
    <row r="887" spans="1:12" x14ac:dyDescent="0.2">
      <c r="A887">
        <f t="shared" si="327"/>
        <v>30911</v>
      </c>
      <c r="B887">
        <f t="shared" si="326"/>
        <v>30912</v>
      </c>
      <c r="C887" s="1" t="s">
        <v>38</v>
      </c>
      <c r="D887">
        <f>VLOOKUP(MOD(A887,100),Sheet2!$G$2:$H$24,2,FALSE)*VLOOKUP(INT(MOD(A887,10000)/100),Sheet2!$L$2:$M$16,2,FALSE)</f>
        <v>5.7999999999999989</v>
      </c>
      <c r="E887">
        <v>11</v>
      </c>
      <c r="F887" s="1" t="str">
        <f t="shared" si="318"/>
        <v>[[50000,2],[50023,45]]</v>
      </c>
      <c r="G887">
        <f t="shared" si="318"/>
        <v>0.25</v>
      </c>
      <c r="H887" t="str">
        <f t="shared" ref="H887:H950" si="329">H886</f>
        <v>[80021,80022,80023,80024]</v>
      </c>
      <c r="I887">
        <v>2</v>
      </c>
      <c r="J887">
        <v>50</v>
      </c>
      <c r="K887">
        <f>K886</f>
        <v>10</v>
      </c>
      <c r="L887" s="1" t="str">
        <f>Sheet1!L887</f>
        <v>[{"bid":15004,"type":5,"num":5},{"bid":16006,"type":6,"num":1},{"bid":14001,"type":4,"num":5100}]</v>
      </c>
    </row>
    <row r="888" spans="1:12" x14ac:dyDescent="0.2">
      <c r="A888">
        <f t="shared" si="327"/>
        <v>30912</v>
      </c>
      <c r="B888">
        <f t="shared" si="326"/>
        <v>30913</v>
      </c>
      <c r="C888" t="s">
        <v>51</v>
      </c>
      <c r="D888">
        <f>VLOOKUP(MOD(A888,100),Sheet2!$G$2:$H$24,2,FALSE)*VLOOKUP(INT(MOD(A888,10000)/100),Sheet2!$L$2:$M$16,2,FALSE)</f>
        <v>6.1799999999999988</v>
      </c>
      <c r="E888">
        <v>12</v>
      </c>
      <c r="F888" s="1" t="str">
        <f t="shared" si="318"/>
        <v>[[50021,39]]</v>
      </c>
      <c r="G888">
        <f t="shared" si="318"/>
        <v>0.25</v>
      </c>
      <c r="H888" t="str">
        <f t="shared" si="329"/>
        <v>[80021,80022,80023,80024]</v>
      </c>
      <c r="I888">
        <v>1</v>
      </c>
      <c r="J888">
        <f>J877</f>
        <v>22</v>
      </c>
      <c r="K888">
        <f>K887+1</f>
        <v>11</v>
      </c>
      <c r="L888" s="1" t="str">
        <f>Sheet1!L888</f>
        <v>[{"bid":15004,"type":5,"num":5},{"bid":16006,"type":6,"num":1},{"bid":14001,"type":4,"num":5700}]</v>
      </c>
    </row>
    <row r="889" spans="1:12" x14ac:dyDescent="0.2">
      <c r="A889">
        <f t="shared" si="327"/>
        <v>30913</v>
      </c>
      <c r="B889">
        <f t="shared" si="326"/>
        <v>30914</v>
      </c>
      <c r="C889" t="s">
        <v>52</v>
      </c>
      <c r="D889">
        <f>VLOOKUP(MOD(A889,100),Sheet2!$G$2:$H$24,2,FALSE)*VLOOKUP(INT(MOD(A889,10000)/100),Sheet2!$L$2:$M$16,2,FALSE)</f>
        <v>6.5599999999999987</v>
      </c>
      <c r="E889">
        <v>13</v>
      </c>
      <c r="F889" s="1" t="str">
        <f t="shared" si="318"/>
        <v>[[50000,1],[50022,39]]</v>
      </c>
      <c r="G889">
        <f t="shared" si="318"/>
        <v>0.25</v>
      </c>
      <c r="H889" t="str">
        <f t="shared" si="329"/>
        <v>[80021,80022,80023,80024]</v>
      </c>
      <c r="I889">
        <v>1</v>
      </c>
      <c r="J889">
        <f t="shared" ref="J889:J893" si="330">J878</f>
        <v>22</v>
      </c>
      <c r="K889">
        <f t="shared" ref="K889:K893" si="331">K888+1</f>
        <v>12</v>
      </c>
      <c r="L889" s="1" t="str">
        <f>Sheet1!L889</f>
        <v>[{"bid":15004,"type":5,"num":6},{"bid":16006,"type":6,"num":2},{"bid":14001,"type":4,"num":6300}]</v>
      </c>
    </row>
    <row r="890" spans="1:12" x14ac:dyDescent="0.2">
      <c r="A890">
        <f t="shared" si="327"/>
        <v>30914</v>
      </c>
      <c r="B890">
        <f t="shared" si="326"/>
        <v>30915</v>
      </c>
      <c r="C890" t="s">
        <v>53</v>
      </c>
      <c r="D890">
        <f>VLOOKUP(MOD(A890,100),Sheet2!$G$2:$H$24,2,FALSE)*VLOOKUP(INT(MOD(A890,10000)/100),Sheet2!$L$2:$M$16,2,FALSE)</f>
        <v>6.9399999999999986</v>
      </c>
      <c r="E890">
        <v>14</v>
      </c>
      <c r="F890" s="1" t="str">
        <f t="shared" si="318"/>
        <v>[[50021,39]]</v>
      </c>
      <c r="G890">
        <f t="shared" si="318"/>
        <v>0.25</v>
      </c>
      <c r="H890" t="str">
        <f t="shared" si="329"/>
        <v>[80021,80022,80023,80024]</v>
      </c>
      <c r="I890">
        <v>1</v>
      </c>
      <c r="J890">
        <f t="shared" si="330"/>
        <v>22</v>
      </c>
      <c r="K890">
        <f t="shared" si="331"/>
        <v>13</v>
      </c>
      <c r="L890" s="1" t="str">
        <f>Sheet1!L890</f>
        <v>[{"bid":15004,"type":5,"num":6},{"bid":16006,"type":6,"num":2},{"bid":14001,"type":4,"num":6900}]</v>
      </c>
    </row>
    <row r="891" spans="1:12" x14ac:dyDescent="0.2">
      <c r="A891">
        <f t="shared" si="327"/>
        <v>30915</v>
      </c>
      <c r="B891">
        <f t="shared" si="326"/>
        <v>30916</v>
      </c>
      <c r="C891" t="s">
        <v>54</v>
      </c>
      <c r="D891">
        <f>VLOOKUP(MOD(A891,100),Sheet2!$G$2:$H$24,2,FALSE)*VLOOKUP(INT(MOD(A891,10000)/100),Sheet2!$L$2:$M$16,2,FALSE)</f>
        <v>7.3199999999999985</v>
      </c>
      <c r="E891">
        <v>15</v>
      </c>
      <c r="F891" s="1" t="str">
        <f t="shared" si="318"/>
        <v>[[50000,1],[50022,39]]</v>
      </c>
      <c r="G891">
        <f t="shared" si="318"/>
        <v>0.25</v>
      </c>
      <c r="H891" t="str">
        <f t="shared" si="329"/>
        <v>[80021,80022,80023,80024]</v>
      </c>
      <c r="I891">
        <v>1</v>
      </c>
      <c r="J891">
        <f t="shared" si="330"/>
        <v>22</v>
      </c>
      <c r="K891">
        <f t="shared" si="331"/>
        <v>14</v>
      </c>
      <c r="L891" s="1" t="str">
        <f>Sheet1!L891</f>
        <v>[{"bid":15004,"type":5,"num":7},{"bid":16006,"type":6,"num":2},{"bid":14001,"type":4,"num":7500}]</v>
      </c>
    </row>
    <row r="892" spans="1:12" x14ac:dyDescent="0.2">
      <c r="A892">
        <f t="shared" si="327"/>
        <v>30916</v>
      </c>
      <c r="B892">
        <f t="shared" si="326"/>
        <v>30917</v>
      </c>
      <c r="C892" t="s">
        <v>55</v>
      </c>
      <c r="D892">
        <f>VLOOKUP(MOD(A892,100),Sheet2!$G$2:$H$24,2,FALSE)*VLOOKUP(INT(MOD(A892,10000)/100),Sheet2!$L$2:$M$16,2,FALSE)</f>
        <v>7.6999999999999984</v>
      </c>
      <c r="E892">
        <v>16</v>
      </c>
      <c r="F892" s="1" t="str">
        <f t="shared" si="318"/>
        <v>[[50021,39]]</v>
      </c>
      <c r="G892">
        <f t="shared" si="318"/>
        <v>0.25</v>
      </c>
      <c r="H892" t="str">
        <f t="shared" si="329"/>
        <v>[80021,80022,80023,80024]</v>
      </c>
      <c r="I892">
        <v>1</v>
      </c>
      <c r="J892">
        <f t="shared" si="330"/>
        <v>22</v>
      </c>
      <c r="K892">
        <f t="shared" si="331"/>
        <v>15</v>
      </c>
      <c r="L892" s="1" t="str">
        <f>Sheet1!L892</f>
        <v>[{"bid":15004,"type":5,"num":8},{"bid":16006,"type":6,"num":2},{"bid":14001,"type":4,"num":8100}]</v>
      </c>
    </row>
    <row r="893" spans="1:12" x14ac:dyDescent="0.2">
      <c r="A893">
        <f t="shared" si="327"/>
        <v>30917</v>
      </c>
      <c r="B893">
        <f t="shared" si="326"/>
        <v>30918</v>
      </c>
      <c r="C893" s="1" t="s">
        <v>56</v>
      </c>
      <c r="D893">
        <f>VLOOKUP(MOD(A893,100),Sheet2!$G$2:$H$24,2,FALSE)*VLOOKUP(INT(MOD(A893,10000)/100),Sheet2!$L$2:$M$16,2,FALSE)</f>
        <v>8.0799999999999983</v>
      </c>
      <c r="E893">
        <v>17</v>
      </c>
      <c r="F893" s="1" t="str">
        <f t="shared" si="318"/>
        <v>[[50000,1],[50022,39]]</v>
      </c>
      <c r="G893">
        <f t="shared" si="318"/>
        <v>0.25</v>
      </c>
      <c r="H893" t="str">
        <f t="shared" si="329"/>
        <v>[80021,80022,80023,80024]</v>
      </c>
      <c r="I893">
        <v>1</v>
      </c>
      <c r="J893">
        <f t="shared" si="330"/>
        <v>22</v>
      </c>
      <c r="K893">
        <f t="shared" si="331"/>
        <v>16</v>
      </c>
      <c r="L893" s="1" t="str">
        <f>Sheet1!L893</f>
        <v>[{"bid":15004,"type":5,"num":8},{"bid":16006,"type":6,"num":3},{"bid":14001,"type":4,"num":8700}]</v>
      </c>
    </row>
    <row r="894" spans="1:12" x14ac:dyDescent="0.2">
      <c r="A894">
        <f t="shared" si="327"/>
        <v>30918</v>
      </c>
      <c r="B894">
        <f t="shared" si="326"/>
        <v>30919</v>
      </c>
      <c r="C894" t="s">
        <v>37</v>
      </c>
      <c r="D894">
        <f>VLOOKUP(MOD(A894,100),Sheet2!$G$2:$H$24,2,FALSE)*VLOOKUP(INT(MOD(A894,10000)/100),Sheet2!$L$2:$M$16,2,FALSE)</f>
        <v>8.4599999999999991</v>
      </c>
      <c r="E894">
        <v>18</v>
      </c>
      <c r="F894" s="1" t="str">
        <f t="shared" si="318"/>
        <v>[[50000,2],[50023,45]]</v>
      </c>
      <c r="G894">
        <f t="shared" si="318"/>
        <v>0.25</v>
      </c>
      <c r="H894" t="str">
        <f t="shared" si="329"/>
        <v>[80021,80022,80023,80024]</v>
      </c>
      <c r="I894">
        <v>2</v>
      </c>
      <c r="J894">
        <f>J887</f>
        <v>50</v>
      </c>
      <c r="K894">
        <f>K893</f>
        <v>16</v>
      </c>
      <c r="L894" s="1" t="str">
        <f>Sheet1!L894</f>
        <v>[{"bid":15004,"type":5,"num":9},{"bid":16006,"type":6,"num":3},{"bid":14001,"type":4,"num":9300}]</v>
      </c>
    </row>
    <row r="895" spans="1:12" x14ac:dyDescent="0.2">
      <c r="A895">
        <f t="shared" si="327"/>
        <v>30919</v>
      </c>
      <c r="B895">
        <f t="shared" si="326"/>
        <v>30920</v>
      </c>
      <c r="C895" s="1" t="s">
        <v>57</v>
      </c>
      <c r="D895">
        <f>VLOOKUP(MOD(A895,100),Sheet2!$G$2:$H$24,2,FALSE)*VLOOKUP(INT(MOD(A895,10000)/100),Sheet2!$L$2:$M$16,2,FALSE)</f>
        <v>8.84</v>
      </c>
      <c r="E895">
        <v>19</v>
      </c>
      <c r="F895" s="1" t="str">
        <f t="shared" si="318"/>
        <v>[[50021,39]]</v>
      </c>
      <c r="G895">
        <f t="shared" si="318"/>
        <v>0.25</v>
      </c>
      <c r="H895" t="str">
        <f t="shared" si="329"/>
        <v>[80021,80022,80023,80024]</v>
      </c>
      <c r="I895">
        <v>1</v>
      </c>
      <c r="J895">
        <f>J888</f>
        <v>22</v>
      </c>
      <c r="K895">
        <f>K894+1</f>
        <v>17</v>
      </c>
      <c r="L895" s="1" t="str">
        <f>Sheet1!L895</f>
        <v>[{"bid":15004,"type":5,"num":9},{"bid":16006,"type":6,"num":3},{"bid":14001,"type":4,"num":9900}]</v>
      </c>
    </row>
    <row r="896" spans="1:12" x14ac:dyDescent="0.2">
      <c r="A896">
        <f t="shared" si="327"/>
        <v>30920</v>
      </c>
      <c r="B896">
        <f t="shared" si="326"/>
        <v>30921</v>
      </c>
      <c r="C896" s="1" t="s">
        <v>58</v>
      </c>
      <c r="D896">
        <f>VLOOKUP(MOD(A896,100),Sheet2!$G$2:$H$24,2,FALSE)*VLOOKUP(INT(MOD(A896,10000)/100),Sheet2!$L$2:$M$16,2,FALSE)</f>
        <v>9.2200000000000006</v>
      </c>
      <c r="E896">
        <v>20</v>
      </c>
      <c r="F896" s="1" t="str">
        <f t="shared" si="318"/>
        <v>[[50000,1],[50022,39]]</v>
      </c>
      <c r="G896">
        <f t="shared" si="318"/>
        <v>0.25</v>
      </c>
      <c r="H896" t="str">
        <f t="shared" si="329"/>
        <v>[80021,80022,80023,80024]</v>
      </c>
      <c r="I896">
        <v>1</v>
      </c>
      <c r="J896">
        <f>J889</f>
        <v>22</v>
      </c>
      <c r="K896">
        <f t="shared" ref="K896:K898" si="332">K895+1</f>
        <v>18</v>
      </c>
      <c r="L896" s="1" t="str">
        <f>Sheet1!L896</f>
        <v>[{"bid":15004,"type":5,"num":10},{"bid":16006,"type":6,"num":3},{"bid":14001,"type":4,"num":10500}]</v>
      </c>
    </row>
    <row r="897" spans="1:12" x14ac:dyDescent="0.2">
      <c r="A897">
        <f t="shared" si="327"/>
        <v>30921</v>
      </c>
      <c r="B897">
        <f t="shared" si="326"/>
        <v>30922</v>
      </c>
      <c r="C897" s="1" t="s">
        <v>59</v>
      </c>
      <c r="D897">
        <f>VLOOKUP(MOD(A897,100),Sheet2!$G$2:$H$24,2,FALSE)*VLOOKUP(INT(MOD(A897,10000)/100),Sheet2!$L$2:$M$16,2,FALSE)</f>
        <v>9.6000000000000014</v>
      </c>
      <c r="E897">
        <v>21</v>
      </c>
      <c r="F897" s="1" t="str">
        <f t="shared" si="318"/>
        <v>[[50021,39]]</v>
      </c>
      <c r="G897">
        <f t="shared" si="318"/>
        <v>0.25</v>
      </c>
      <c r="H897" t="str">
        <f t="shared" si="329"/>
        <v>[80021,80022,80023,80024]</v>
      </c>
      <c r="I897">
        <v>1</v>
      </c>
      <c r="J897">
        <f>J890</f>
        <v>22</v>
      </c>
      <c r="K897">
        <f t="shared" si="332"/>
        <v>19</v>
      </c>
      <c r="L897" s="1" t="str">
        <f>Sheet1!L897</f>
        <v>[{"bid":15004,"type":5,"num":11},{"bid":16006,"type":6,"num":3},{"bid":14001,"type":4,"num":11100}]</v>
      </c>
    </row>
    <row r="898" spans="1:12" x14ac:dyDescent="0.2">
      <c r="A898">
        <f t="shared" si="327"/>
        <v>30922</v>
      </c>
      <c r="B898">
        <f t="shared" si="326"/>
        <v>30923</v>
      </c>
      <c r="C898" s="1" t="s">
        <v>60</v>
      </c>
      <c r="D898">
        <f>VLOOKUP(MOD(A898,100),Sheet2!$G$2:$H$24,2,FALSE)*VLOOKUP(INT(MOD(A898,10000)/100),Sheet2!$L$2:$M$16,2,FALSE)</f>
        <v>9.9800000000000022</v>
      </c>
      <c r="E898">
        <v>22</v>
      </c>
      <c r="F898" s="1" t="str">
        <f t="shared" si="318"/>
        <v>[[50000,1],[50022,39]]</v>
      </c>
      <c r="G898">
        <f t="shared" si="318"/>
        <v>0.25</v>
      </c>
      <c r="H898" t="str">
        <f t="shared" si="329"/>
        <v>[80021,80022,80023,80024]</v>
      </c>
      <c r="I898">
        <v>1</v>
      </c>
      <c r="J898">
        <f>J891</f>
        <v>22</v>
      </c>
      <c r="K898">
        <f t="shared" si="332"/>
        <v>20</v>
      </c>
      <c r="L898" s="1" t="str">
        <f>Sheet1!L898</f>
        <v>[{"bid":15004,"type":5,"num":11},{"bid":16006,"type":6,"num":4},{"bid":14001,"type":4,"num":11700}]</v>
      </c>
    </row>
    <row r="899" spans="1:12" x14ac:dyDescent="0.2">
      <c r="A899">
        <f t="shared" si="327"/>
        <v>30923</v>
      </c>
      <c r="B899">
        <v>-1</v>
      </c>
      <c r="C899" t="s">
        <v>37</v>
      </c>
      <c r="D899">
        <f>VLOOKUP(MOD(A899,100),Sheet2!$G$2:$H$24,2,FALSE)*VLOOKUP(INT(MOD(A899,10000)/100),Sheet2!$L$2:$M$16,2,FALSE)</f>
        <v>10.360000000000003</v>
      </c>
      <c r="E899">
        <v>23</v>
      </c>
      <c r="F899" s="1" t="str">
        <f t="shared" si="318"/>
        <v>[[50000,2],[50023,45]]</v>
      </c>
      <c r="G899">
        <f t="shared" si="318"/>
        <v>0.25</v>
      </c>
      <c r="H899" t="str">
        <f t="shared" si="329"/>
        <v>[80021,80022,80023,80024]</v>
      </c>
      <c r="I899">
        <v>2</v>
      </c>
      <c r="J899">
        <f>J894</f>
        <v>50</v>
      </c>
      <c r="K899">
        <f>K898</f>
        <v>20</v>
      </c>
      <c r="L899" s="1" t="str">
        <f>Sheet1!L899</f>
        <v>[{"bid":15004,"type":5,"num":12},{"bid":16006,"type":6,"num":4},{"bid":14001,"type":4,"num":12000}]</v>
      </c>
    </row>
    <row r="900" spans="1:12" x14ac:dyDescent="0.2">
      <c r="A900">
        <f>A877+100</f>
        <v>31001</v>
      </c>
      <c r="B900">
        <f>A900+1</f>
        <v>31002</v>
      </c>
      <c r="C900" t="s">
        <v>41</v>
      </c>
      <c r="D900">
        <f>VLOOKUP(MOD(A900,100),Sheet2!$G$2:$H$24,2,FALSE)*VLOOKUP(INT(MOD(A900,10000)/100),Sheet2!$L$2:$M$16,2,FALSE)</f>
        <v>2.5</v>
      </c>
      <c r="E900">
        <v>1</v>
      </c>
      <c r="F900" s="1" t="str">
        <f t="shared" si="318"/>
        <v>[[50021,39]]</v>
      </c>
      <c r="G900">
        <f t="shared" si="318"/>
        <v>0.25</v>
      </c>
      <c r="H900" t="str">
        <f t="shared" si="329"/>
        <v>[80021,80022,80023,80024]</v>
      </c>
      <c r="I900">
        <v>1</v>
      </c>
      <c r="J900">
        <v>22</v>
      </c>
      <c r="K900">
        <v>1</v>
      </c>
      <c r="L900" s="1" t="str">
        <f>Sheet1!L900</f>
        <v>[]</v>
      </c>
    </row>
    <row r="901" spans="1:12" x14ac:dyDescent="0.2">
      <c r="A901">
        <f>A900+1</f>
        <v>31002</v>
      </c>
      <c r="B901">
        <f t="shared" ref="B901:B921" si="333">A901+1</f>
        <v>31003</v>
      </c>
      <c r="C901" t="s">
        <v>42</v>
      </c>
      <c r="D901">
        <f>VLOOKUP(MOD(A901,100),Sheet2!$G$2:$H$24,2,FALSE)*VLOOKUP(INT(MOD(A901,10000)/100),Sheet2!$L$2:$M$16,2,FALSE)</f>
        <v>2.9749999999999996</v>
      </c>
      <c r="E901">
        <v>2</v>
      </c>
      <c r="F901" s="1" t="str">
        <f t="shared" si="318"/>
        <v>[[50000,1],[50022,39]]</v>
      </c>
      <c r="G901">
        <f t="shared" si="318"/>
        <v>0.25</v>
      </c>
      <c r="H901" t="str">
        <f t="shared" si="329"/>
        <v>[80021,80022,80023,80024]</v>
      </c>
      <c r="I901">
        <v>1</v>
      </c>
      <c r="J901">
        <v>22</v>
      </c>
      <c r="K901">
        <f>K900+1</f>
        <v>2</v>
      </c>
      <c r="L901" s="1" t="str">
        <f>Sheet1!L901</f>
        <v>[{"bid":14001,"type":4,"num":325}]</v>
      </c>
    </row>
    <row r="902" spans="1:12" x14ac:dyDescent="0.2">
      <c r="A902">
        <f t="shared" ref="A902:A922" si="334">A901+1</f>
        <v>31003</v>
      </c>
      <c r="B902">
        <f t="shared" si="333"/>
        <v>31004</v>
      </c>
      <c r="C902" t="s">
        <v>43</v>
      </c>
      <c r="D902">
        <f>VLOOKUP(MOD(A902,100),Sheet2!$G$2:$H$24,2,FALSE)*VLOOKUP(INT(MOD(A902,10000)/100),Sheet2!$L$2:$M$16,2,FALSE)</f>
        <v>3.4499999999999997</v>
      </c>
      <c r="E902">
        <v>3</v>
      </c>
      <c r="F902" s="1" t="str">
        <f t="shared" si="318"/>
        <v>[[50021,39]]</v>
      </c>
      <c r="G902">
        <f t="shared" si="318"/>
        <v>0.25</v>
      </c>
      <c r="H902" t="str">
        <f t="shared" si="329"/>
        <v>[80021,80022,80023,80024]</v>
      </c>
      <c r="I902">
        <v>1</v>
      </c>
      <c r="J902">
        <v>22</v>
      </c>
      <c r="K902">
        <f t="shared" ref="K902:K909" si="335">K901+1</f>
        <v>3</v>
      </c>
      <c r="L902" s="1" t="str">
        <f>Sheet1!L902</f>
        <v>[{"bid":14001,"type":4,"num":650}]</v>
      </c>
    </row>
    <row r="903" spans="1:12" x14ac:dyDescent="0.2">
      <c r="A903">
        <f t="shared" si="334"/>
        <v>31004</v>
      </c>
      <c r="B903">
        <f t="shared" si="333"/>
        <v>31005</v>
      </c>
      <c r="C903" t="s">
        <v>44</v>
      </c>
      <c r="D903">
        <f>VLOOKUP(MOD(A903,100),Sheet2!$G$2:$H$24,2,FALSE)*VLOOKUP(INT(MOD(A903,10000)/100),Sheet2!$L$2:$M$16,2,FALSE)</f>
        <v>3.9249999999999998</v>
      </c>
      <c r="E903">
        <v>4</v>
      </c>
      <c r="F903" s="1" t="str">
        <f t="shared" si="318"/>
        <v>[[50000,1],[50022,39]]</v>
      </c>
      <c r="G903">
        <f t="shared" si="318"/>
        <v>0.25</v>
      </c>
      <c r="H903" t="str">
        <f t="shared" si="329"/>
        <v>[80021,80022,80023,80024]</v>
      </c>
      <c r="I903">
        <v>1</v>
      </c>
      <c r="J903">
        <v>22</v>
      </c>
      <c r="K903">
        <f t="shared" si="335"/>
        <v>4</v>
      </c>
      <c r="L903" s="1" t="str">
        <f>Sheet1!L903</f>
        <v>[{"bid":14001,"type":4,"num":975}]</v>
      </c>
    </row>
    <row r="904" spans="1:12" x14ac:dyDescent="0.2">
      <c r="A904">
        <f t="shared" si="334"/>
        <v>31005</v>
      </c>
      <c r="B904">
        <f t="shared" si="333"/>
        <v>31006</v>
      </c>
      <c r="C904" t="s">
        <v>45</v>
      </c>
      <c r="D904">
        <f>VLOOKUP(MOD(A904,100),Sheet2!$G$2:$H$24,2,FALSE)*VLOOKUP(INT(MOD(A904,10000)/100),Sheet2!$L$2:$M$16,2,FALSE)</f>
        <v>4.3999999999999995</v>
      </c>
      <c r="E904">
        <v>5</v>
      </c>
      <c r="F904" s="1" t="str">
        <f t="shared" si="318"/>
        <v>[[50021,39]]</v>
      </c>
      <c r="G904">
        <f t="shared" si="318"/>
        <v>0.25</v>
      </c>
      <c r="H904" t="str">
        <f t="shared" si="329"/>
        <v>[80021,80022,80023,80024]</v>
      </c>
      <c r="I904">
        <v>1</v>
      </c>
      <c r="J904">
        <v>22</v>
      </c>
      <c r="K904">
        <f t="shared" si="335"/>
        <v>5</v>
      </c>
      <c r="L904" s="1" t="str">
        <f>Sheet1!L904</f>
        <v>[{"bid":15004,"type":5,"num":1},{"bid":14001,"type":4,"num":1625}]</v>
      </c>
    </row>
    <row r="905" spans="1:12" x14ac:dyDescent="0.2">
      <c r="A905">
        <f t="shared" si="334"/>
        <v>31006</v>
      </c>
      <c r="B905">
        <f t="shared" si="333"/>
        <v>31007</v>
      </c>
      <c r="C905" t="s">
        <v>46</v>
      </c>
      <c r="D905">
        <f>VLOOKUP(MOD(A905,100),Sheet2!$G$2:$H$24,2,FALSE)*VLOOKUP(INT(MOD(A905,10000)/100),Sheet2!$L$2:$M$16,2,FALSE)</f>
        <v>4.8749999999999991</v>
      </c>
      <c r="E905">
        <v>6</v>
      </c>
      <c r="F905" s="1" t="str">
        <f t="shared" si="318"/>
        <v>[[50000,1],[50022,39]]</v>
      </c>
      <c r="G905">
        <f t="shared" si="318"/>
        <v>0.25</v>
      </c>
      <c r="H905" t="str">
        <f t="shared" si="329"/>
        <v>[80021,80022,80023,80024]</v>
      </c>
      <c r="I905">
        <v>1</v>
      </c>
      <c r="J905">
        <v>22</v>
      </c>
      <c r="K905">
        <f t="shared" si="335"/>
        <v>6</v>
      </c>
      <c r="L905" s="1" t="str">
        <f>Sheet1!L905</f>
        <v>[{"bid":15004,"type":5,"num":2},{"bid":14001,"type":4,"num":2275}]</v>
      </c>
    </row>
    <row r="906" spans="1:12" x14ac:dyDescent="0.2">
      <c r="A906">
        <f t="shared" si="334"/>
        <v>31007</v>
      </c>
      <c r="B906">
        <f t="shared" si="333"/>
        <v>31008</v>
      </c>
      <c r="C906" t="s">
        <v>47</v>
      </c>
      <c r="D906">
        <f>VLOOKUP(MOD(A906,100),Sheet2!$G$2:$H$24,2,FALSE)*VLOOKUP(INT(MOD(A906,10000)/100),Sheet2!$L$2:$M$16,2,FALSE)</f>
        <v>5.35</v>
      </c>
      <c r="E906">
        <v>7</v>
      </c>
      <c r="F906" s="1" t="str">
        <f t="shared" si="318"/>
        <v>[[50021,39]]</v>
      </c>
      <c r="G906">
        <f t="shared" si="318"/>
        <v>0.25</v>
      </c>
      <c r="H906" t="str">
        <f t="shared" si="329"/>
        <v>[80021,80022,80023,80024]</v>
      </c>
      <c r="I906">
        <v>1</v>
      </c>
      <c r="J906">
        <v>22</v>
      </c>
      <c r="K906">
        <f t="shared" si="335"/>
        <v>7</v>
      </c>
      <c r="L906" s="1" t="str">
        <f>Sheet1!L906</f>
        <v>[{"bid":15004,"type":5,"num":2},{"bid":16006,"type":6,"num":1},{"bid":14001,"type":4,"num":2925}]</v>
      </c>
    </row>
    <row r="907" spans="1:12" x14ac:dyDescent="0.2">
      <c r="A907">
        <f t="shared" si="334"/>
        <v>31008</v>
      </c>
      <c r="B907">
        <f t="shared" si="333"/>
        <v>31009</v>
      </c>
      <c r="C907" t="s">
        <v>48</v>
      </c>
      <c r="D907">
        <f>VLOOKUP(MOD(A907,100),Sheet2!$G$2:$H$24,2,FALSE)*VLOOKUP(INT(MOD(A907,10000)/100),Sheet2!$L$2:$M$16,2,FALSE)</f>
        <v>5.8249999999999993</v>
      </c>
      <c r="E907">
        <v>8</v>
      </c>
      <c r="F907" s="1" t="str">
        <f t="shared" si="318"/>
        <v>[[50000,1],[50022,39]]</v>
      </c>
      <c r="G907">
        <f t="shared" si="318"/>
        <v>0.25</v>
      </c>
      <c r="H907" t="str">
        <f t="shared" si="329"/>
        <v>[80021,80022,80023,80024]</v>
      </c>
      <c r="I907">
        <v>1</v>
      </c>
      <c r="J907">
        <v>22</v>
      </c>
      <c r="K907">
        <f t="shared" si="335"/>
        <v>8</v>
      </c>
      <c r="L907" s="1" t="str">
        <f>Sheet1!L907</f>
        <v>[{"bid":15004,"type":5,"num":3},{"bid":16006,"type":6,"num":1},{"bid":14001,"type":4,"num":3575}]</v>
      </c>
    </row>
    <row r="908" spans="1:12" x14ac:dyDescent="0.2">
      <c r="A908">
        <f t="shared" si="334"/>
        <v>31009</v>
      </c>
      <c r="B908">
        <f t="shared" si="333"/>
        <v>31010</v>
      </c>
      <c r="C908" t="s">
        <v>49</v>
      </c>
      <c r="D908">
        <f>VLOOKUP(MOD(A908,100),Sheet2!$G$2:$H$24,2,FALSE)*VLOOKUP(INT(MOD(A908,10000)/100),Sheet2!$L$2:$M$16,2,FALSE)</f>
        <v>6.2999999999999989</v>
      </c>
      <c r="E908">
        <v>9</v>
      </c>
      <c r="F908" s="1" t="str">
        <f t="shared" si="318"/>
        <v>[[50021,39]]</v>
      </c>
      <c r="G908">
        <f t="shared" si="318"/>
        <v>0.25</v>
      </c>
      <c r="H908" t="str">
        <f t="shared" si="329"/>
        <v>[80021,80022,80023,80024]</v>
      </c>
      <c r="I908">
        <v>1</v>
      </c>
      <c r="J908">
        <v>22</v>
      </c>
      <c r="K908">
        <f t="shared" si="335"/>
        <v>9</v>
      </c>
      <c r="L908" s="1" t="str">
        <f>Sheet1!L908</f>
        <v>[{"bid":15004,"type":5,"num":4},{"bid":16006,"type":6,"num":1},{"bid":14001,"type":4,"num":4225}]</v>
      </c>
    </row>
    <row r="909" spans="1:12" x14ac:dyDescent="0.2">
      <c r="A909">
        <f t="shared" si="334"/>
        <v>31010</v>
      </c>
      <c r="B909">
        <f t="shared" si="333"/>
        <v>31011</v>
      </c>
      <c r="C909" s="1" t="s">
        <v>50</v>
      </c>
      <c r="D909">
        <f>VLOOKUP(MOD(A909,100),Sheet2!$G$2:$H$24,2,FALSE)*VLOOKUP(INT(MOD(A909,10000)/100),Sheet2!$L$2:$M$16,2,FALSE)</f>
        <v>6.7749999999999986</v>
      </c>
      <c r="E909">
        <v>10</v>
      </c>
      <c r="F909" s="1" t="str">
        <f t="shared" ref="F909:G972" si="336">F886</f>
        <v>[[50000,1],[50022,39]]</v>
      </c>
      <c r="G909">
        <f t="shared" si="336"/>
        <v>0.25</v>
      </c>
      <c r="H909" t="str">
        <f t="shared" si="329"/>
        <v>[80021,80022,80023,80024]</v>
      </c>
      <c r="I909">
        <v>1</v>
      </c>
      <c r="J909">
        <v>22</v>
      </c>
      <c r="K909">
        <f t="shared" si="335"/>
        <v>10</v>
      </c>
      <c r="L909" s="1" t="str">
        <f>Sheet1!L909</f>
        <v>[{"bid":15004,"type":5,"num":4},{"bid":16006,"type":6,"num":1},{"bid":14001,"type":4,"num":4875}]</v>
      </c>
    </row>
    <row r="910" spans="1:12" x14ac:dyDescent="0.2">
      <c r="A910">
        <f t="shared" si="334"/>
        <v>31011</v>
      </c>
      <c r="B910">
        <f t="shared" si="333"/>
        <v>31012</v>
      </c>
      <c r="C910" s="1" t="s">
        <v>38</v>
      </c>
      <c r="D910">
        <f>VLOOKUP(MOD(A910,100),Sheet2!$G$2:$H$24,2,FALSE)*VLOOKUP(INT(MOD(A910,10000)/100),Sheet2!$L$2:$M$16,2,FALSE)</f>
        <v>7.2499999999999982</v>
      </c>
      <c r="E910">
        <v>11</v>
      </c>
      <c r="F910" s="1" t="str">
        <f t="shared" si="336"/>
        <v>[[50000,2],[50023,45]]</v>
      </c>
      <c r="G910">
        <f t="shared" si="336"/>
        <v>0.25</v>
      </c>
      <c r="H910" t="str">
        <f t="shared" si="329"/>
        <v>[80021,80022,80023,80024]</v>
      </c>
      <c r="I910">
        <v>2</v>
      </c>
      <c r="J910">
        <v>50</v>
      </c>
      <c r="K910">
        <f>K909</f>
        <v>10</v>
      </c>
      <c r="L910" s="1" t="str">
        <f>Sheet1!L910</f>
        <v>[{"bid":15004,"type":5,"num":5},{"bid":16006,"type":6,"num":1},{"bid":14001,"type":4,"num":5525}]</v>
      </c>
    </row>
    <row r="911" spans="1:12" x14ac:dyDescent="0.2">
      <c r="A911">
        <f t="shared" si="334"/>
        <v>31012</v>
      </c>
      <c r="B911">
        <f t="shared" si="333"/>
        <v>31013</v>
      </c>
      <c r="C911" t="s">
        <v>51</v>
      </c>
      <c r="D911">
        <f>VLOOKUP(MOD(A911,100),Sheet2!$G$2:$H$24,2,FALSE)*VLOOKUP(INT(MOD(A911,10000)/100),Sheet2!$L$2:$M$16,2,FALSE)</f>
        <v>7.7249999999999988</v>
      </c>
      <c r="E911">
        <v>12</v>
      </c>
      <c r="F911" s="1" t="str">
        <f t="shared" si="336"/>
        <v>[[50021,39]]</v>
      </c>
      <c r="G911">
        <f t="shared" si="336"/>
        <v>0.25</v>
      </c>
      <c r="H911" t="str">
        <f t="shared" si="329"/>
        <v>[80021,80022,80023,80024]</v>
      </c>
      <c r="I911">
        <v>1</v>
      </c>
      <c r="J911">
        <f>J900</f>
        <v>22</v>
      </c>
      <c r="K911">
        <f>K910+1</f>
        <v>11</v>
      </c>
      <c r="L911" s="1" t="str">
        <f>Sheet1!L911</f>
        <v>[{"bid":15004,"type":5,"num":6},{"bid":16006,"type":6,"num":2},{"bid":14001,"type":4,"num":6175}]</v>
      </c>
    </row>
    <row r="912" spans="1:12" x14ac:dyDescent="0.2">
      <c r="A912">
        <f t="shared" si="334"/>
        <v>31013</v>
      </c>
      <c r="B912">
        <f t="shared" si="333"/>
        <v>31014</v>
      </c>
      <c r="C912" t="s">
        <v>52</v>
      </c>
      <c r="D912">
        <f>VLOOKUP(MOD(A912,100),Sheet2!$G$2:$H$24,2,FALSE)*VLOOKUP(INT(MOD(A912,10000)/100),Sheet2!$L$2:$M$16,2,FALSE)</f>
        <v>8.1999999999999993</v>
      </c>
      <c r="E912">
        <v>13</v>
      </c>
      <c r="F912" s="1" t="str">
        <f t="shared" si="336"/>
        <v>[[50000,1],[50022,39]]</v>
      </c>
      <c r="G912">
        <f t="shared" si="336"/>
        <v>0.25</v>
      </c>
      <c r="H912" t="str">
        <f t="shared" si="329"/>
        <v>[80021,80022,80023,80024]</v>
      </c>
      <c r="I912">
        <v>1</v>
      </c>
      <c r="J912">
        <f t="shared" ref="J912:J916" si="337">J901</f>
        <v>22</v>
      </c>
      <c r="K912">
        <f t="shared" ref="K912:K916" si="338">K911+1</f>
        <v>12</v>
      </c>
      <c r="L912" s="1" t="str">
        <f>Sheet1!L912</f>
        <v>[{"bid":15004,"type":5,"num":6},{"bid":16006,"type":6,"num":2},{"bid":14001,"type":4,"num":6825}]</v>
      </c>
    </row>
    <row r="913" spans="1:12" x14ac:dyDescent="0.2">
      <c r="A913">
        <f t="shared" si="334"/>
        <v>31014</v>
      </c>
      <c r="B913">
        <f t="shared" si="333"/>
        <v>31015</v>
      </c>
      <c r="C913" t="s">
        <v>53</v>
      </c>
      <c r="D913">
        <f>VLOOKUP(MOD(A913,100),Sheet2!$G$2:$H$24,2,FALSE)*VLOOKUP(INT(MOD(A913,10000)/100),Sheet2!$L$2:$M$16,2,FALSE)</f>
        <v>8.6749999999999989</v>
      </c>
      <c r="E913">
        <v>14</v>
      </c>
      <c r="F913" s="1" t="str">
        <f t="shared" si="336"/>
        <v>[[50021,39]]</v>
      </c>
      <c r="G913">
        <f t="shared" si="336"/>
        <v>0.25</v>
      </c>
      <c r="H913" t="str">
        <f t="shared" si="329"/>
        <v>[80021,80022,80023,80024]</v>
      </c>
      <c r="I913">
        <v>1</v>
      </c>
      <c r="J913">
        <f t="shared" si="337"/>
        <v>22</v>
      </c>
      <c r="K913">
        <f t="shared" si="338"/>
        <v>13</v>
      </c>
      <c r="L913" s="1" t="str">
        <f>Sheet1!L913</f>
        <v>[{"bid":15004,"type":5,"num":7},{"bid":16006,"type":6,"num":2},{"bid":14001,"type":4,"num":7475}]</v>
      </c>
    </row>
    <row r="914" spans="1:12" x14ac:dyDescent="0.2">
      <c r="A914">
        <f t="shared" si="334"/>
        <v>31015</v>
      </c>
      <c r="B914">
        <f t="shared" si="333"/>
        <v>31016</v>
      </c>
      <c r="C914" t="s">
        <v>54</v>
      </c>
      <c r="D914">
        <f>VLOOKUP(MOD(A914,100),Sheet2!$G$2:$H$24,2,FALSE)*VLOOKUP(INT(MOD(A914,10000)/100),Sheet2!$L$2:$M$16,2,FALSE)</f>
        <v>9.1499999999999986</v>
      </c>
      <c r="E914">
        <v>15</v>
      </c>
      <c r="F914" s="1" t="str">
        <f t="shared" si="336"/>
        <v>[[50000,1],[50022,39]]</v>
      </c>
      <c r="G914">
        <f t="shared" si="336"/>
        <v>0.25</v>
      </c>
      <c r="H914" t="str">
        <f t="shared" si="329"/>
        <v>[80021,80022,80023,80024]</v>
      </c>
      <c r="I914">
        <v>1</v>
      </c>
      <c r="J914">
        <f t="shared" si="337"/>
        <v>22</v>
      </c>
      <c r="K914">
        <f t="shared" si="338"/>
        <v>14</v>
      </c>
      <c r="L914" s="1" t="str">
        <f>Sheet1!L914</f>
        <v>[{"bid":15004,"type":5,"num":8},{"bid":16006,"type":6,"num":2},{"bid":14001,"type":4,"num":8125}]</v>
      </c>
    </row>
    <row r="915" spans="1:12" x14ac:dyDescent="0.2">
      <c r="A915">
        <f t="shared" si="334"/>
        <v>31016</v>
      </c>
      <c r="B915">
        <f t="shared" si="333"/>
        <v>31017</v>
      </c>
      <c r="C915" t="s">
        <v>55</v>
      </c>
      <c r="D915">
        <f>VLOOKUP(MOD(A915,100),Sheet2!$G$2:$H$24,2,FALSE)*VLOOKUP(INT(MOD(A915,10000)/100),Sheet2!$L$2:$M$16,2,FALSE)</f>
        <v>9.6249999999999982</v>
      </c>
      <c r="E915">
        <v>16</v>
      </c>
      <c r="F915" s="1" t="str">
        <f t="shared" si="336"/>
        <v>[[50021,39]]</v>
      </c>
      <c r="G915">
        <f t="shared" si="336"/>
        <v>0.25</v>
      </c>
      <c r="H915" t="str">
        <f t="shared" si="329"/>
        <v>[80021,80022,80023,80024]</v>
      </c>
      <c r="I915">
        <v>1</v>
      </c>
      <c r="J915">
        <f t="shared" si="337"/>
        <v>22</v>
      </c>
      <c r="K915">
        <f t="shared" si="338"/>
        <v>15</v>
      </c>
      <c r="L915" s="1" t="str">
        <f>Sheet1!L915</f>
        <v>[{"bid":15004,"type":5,"num":8},{"bid":16006,"type":6,"num":3},{"bid":14001,"type":4,"num":8775}]</v>
      </c>
    </row>
    <row r="916" spans="1:12" x14ac:dyDescent="0.2">
      <c r="A916">
        <f t="shared" si="334"/>
        <v>31017</v>
      </c>
      <c r="B916">
        <f t="shared" si="333"/>
        <v>31018</v>
      </c>
      <c r="C916" s="1" t="s">
        <v>56</v>
      </c>
      <c r="D916">
        <f>VLOOKUP(MOD(A916,100),Sheet2!$G$2:$H$24,2,FALSE)*VLOOKUP(INT(MOD(A916,10000)/100),Sheet2!$L$2:$M$16,2,FALSE)</f>
        <v>10.099999999999998</v>
      </c>
      <c r="E916">
        <v>17</v>
      </c>
      <c r="F916" s="1" t="str">
        <f t="shared" si="336"/>
        <v>[[50000,1],[50022,39]]</v>
      </c>
      <c r="G916">
        <f t="shared" si="336"/>
        <v>0.25</v>
      </c>
      <c r="H916" t="str">
        <f t="shared" si="329"/>
        <v>[80021,80022,80023,80024]</v>
      </c>
      <c r="I916">
        <v>1</v>
      </c>
      <c r="J916">
        <f t="shared" si="337"/>
        <v>22</v>
      </c>
      <c r="K916">
        <f t="shared" si="338"/>
        <v>16</v>
      </c>
      <c r="L916" s="1" t="str">
        <f>Sheet1!L916</f>
        <v>[{"bid":15004,"type":5,"num":9},{"bid":16006,"type":6,"num":3},{"bid":14001,"type":4,"num":9425}]</v>
      </c>
    </row>
    <row r="917" spans="1:12" x14ac:dyDescent="0.2">
      <c r="A917">
        <f t="shared" si="334"/>
        <v>31018</v>
      </c>
      <c r="B917">
        <f t="shared" si="333"/>
        <v>31019</v>
      </c>
      <c r="C917" t="s">
        <v>37</v>
      </c>
      <c r="D917">
        <f>VLOOKUP(MOD(A917,100),Sheet2!$G$2:$H$24,2,FALSE)*VLOOKUP(INT(MOD(A917,10000)/100),Sheet2!$L$2:$M$16,2,FALSE)</f>
        <v>10.574999999999999</v>
      </c>
      <c r="E917">
        <v>18</v>
      </c>
      <c r="F917" s="1" t="str">
        <f t="shared" si="336"/>
        <v>[[50000,2],[50023,45]]</v>
      </c>
      <c r="G917">
        <f t="shared" si="336"/>
        <v>0.25</v>
      </c>
      <c r="H917" t="str">
        <f t="shared" si="329"/>
        <v>[80021,80022,80023,80024]</v>
      </c>
      <c r="I917">
        <v>2</v>
      </c>
      <c r="J917">
        <f>J910</f>
        <v>50</v>
      </c>
      <c r="K917">
        <f>K916</f>
        <v>16</v>
      </c>
      <c r="L917" s="1" t="str">
        <f>Sheet1!L917</f>
        <v>[{"bid":15004,"type":5,"num":10},{"bid":16006,"type":6,"num":3},{"bid":14001,"type":4,"num":10075}]</v>
      </c>
    </row>
    <row r="918" spans="1:12" x14ac:dyDescent="0.2">
      <c r="A918">
        <f t="shared" si="334"/>
        <v>31019</v>
      </c>
      <c r="B918">
        <f t="shared" si="333"/>
        <v>31020</v>
      </c>
      <c r="C918" s="1" t="s">
        <v>57</v>
      </c>
      <c r="D918">
        <f>VLOOKUP(MOD(A918,100),Sheet2!$G$2:$H$24,2,FALSE)*VLOOKUP(INT(MOD(A918,10000)/100),Sheet2!$L$2:$M$16,2,FALSE)</f>
        <v>11.05</v>
      </c>
      <c r="E918">
        <v>19</v>
      </c>
      <c r="F918" s="1" t="str">
        <f t="shared" si="336"/>
        <v>[[50021,39]]</v>
      </c>
      <c r="G918">
        <f t="shared" si="336"/>
        <v>0.25</v>
      </c>
      <c r="H918" t="str">
        <f t="shared" si="329"/>
        <v>[80021,80022,80023,80024]</v>
      </c>
      <c r="I918">
        <v>1</v>
      </c>
      <c r="J918">
        <f>J911</f>
        <v>22</v>
      </c>
      <c r="K918">
        <f>K917+1</f>
        <v>17</v>
      </c>
      <c r="L918" s="1" t="str">
        <f>Sheet1!L918</f>
        <v>[{"bid":15004,"type":5,"num":10},{"bid":16006,"type":6,"num":3},{"bid":14001,"type":4,"num":10725}]</v>
      </c>
    </row>
    <row r="919" spans="1:12" x14ac:dyDescent="0.2">
      <c r="A919">
        <f t="shared" si="334"/>
        <v>31020</v>
      </c>
      <c r="B919">
        <f t="shared" si="333"/>
        <v>31021</v>
      </c>
      <c r="C919" s="1" t="s">
        <v>58</v>
      </c>
      <c r="D919">
        <f>VLOOKUP(MOD(A919,100),Sheet2!$G$2:$H$24,2,FALSE)*VLOOKUP(INT(MOD(A919,10000)/100),Sheet2!$L$2:$M$16,2,FALSE)</f>
        <v>11.525</v>
      </c>
      <c r="E919">
        <v>20</v>
      </c>
      <c r="F919" s="1" t="str">
        <f t="shared" si="336"/>
        <v>[[50000,1],[50022,39]]</v>
      </c>
      <c r="G919">
        <f t="shared" si="336"/>
        <v>0.25</v>
      </c>
      <c r="H919" t="str">
        <f t="shared" si="329"/>
        <v>[80021,80022,80023,80024]</v>
      </c>
      <c r="I919">
        <v>1</v>
      </c>
      <c r="J919">
        <f>J912</f>
        <v>22</v>
      </c>
      <c r="K919">
        <f t="shared" ref="K919:K921" si="339">K918+1</f>
        <v>18</v>
      </c>
      <c r="L919" s="1" t="str">
        <f>Sheet1!L919</f>
        <v>[{"bid":15004,"type":5,"num":11},{"bid":16006,"type":6,"num":3},{"bid":14001,"type":4,"num":11375}]</v>
      </c>
    </row>
    <row r="920" spans="1:12" x14ac:dyDescent="0.2">
      <c r="A920">
        <f t="shared" si="334"/>
        <v>31021</v>
      </c>
      <c r="B920">
        <f t="shared" si="333"/>
        <v>31022</v>
      </c>
      <c r="C920" s="1" t="s">
        <v>59</v>
      </c>
      <c r="D920">
        <f>VLOOKUP(MOD(A920,100),Sheet2!$G$2:$H$24,2,FALSE)*VLOOKUP(INT(MOD(A920,10000)/100),Sheet2!$L$2:$M$16,2,FALSE)</f>
        <v>12.000000000000002</v>
      </c>
      <c r="E920">
        <v>21</v>
      </c>
      <c r="F920" s="1" t="str">
        <f t="shared" si="336"/>
        <v>[[50021,39]]</v>
      </c>
      <c r="G920">
        <f t="shared" si="336"/>
        <v>0.25</v>
      </c>
      <c r="H920" t="str">
        <f t="shared" si="329"/>
        <v>[80021,80022,80023,80024]</v>
      </c>
      <c r="I920">
        <v>1</v>
      </c>
      <c r="J920">
        <f>J913</f>
        <v>22</v>
      </c>
      <c r="K920">
        <f t="shared" si="339"/>
        <v>19</v>
      </c>
      <c r="L920" s="1" t="str">
        <f>Sheet1!L920</f>
        <v>[{"bid":15004,"type":5,"num":12},{"bid":16006,"type":6,"num":4},{"bid":14001,"type":4,"num":12025}]</v>
      </c>
    </row>
    <row r="921" spans="1:12" x14ac:dyDescent="0.2">
      <c r="A921">
        <f t="shared" si="334"/>
        <v>31022</v>
      </c>
      <c r="B921">
        <f t="shared" si="333"/>
        <v>31023</v>
      </c>
      <c r="C921" s="1" t="s">
        <v>60</v>
      </c>
      <c r="D921">
        <f>VLOOKUP(MOD(A921,100),Sheet2!$G$2:$H$24,2,FALSE)*VLOOKUP(INT(MOD(A921,10000)/100),Sheet2!$L$2:$M$16,2,FALSE)</f>
        <v>12.475000000000003</v>
      </c>
      <c r="E921">
        <v>22</v>
      </c>
      <c r="F921" s="1" t="str">
        <f t="shared" si="336"/>
        <v>[[50000,1],[50022,39]]</v>
      </c>
      <c r="G921">
        <f t="shared" si="336"/>
        <v>0.25</v>
      </c>
      <c r="H921" t="str">
        <f t="shared" si="329"/>
        <v>[80021,80022,80023,80024]</v>
      </c>
      <c r="I921">
        <v>1</v>
      </c>
      <c r="J921">
        <f>J914</f>
        <v>22</v>
      </c>
      <c r="K921">
        <f t="shared" si="339"/>
        <v>20</v>
      </c>
      <c r="L921" s="1" t="str">
        <f>Sheet1!L921</f>
        <v>[{"bid":15004,"type":5,"num":12},{"bid":16006,"type":6,"num":4},{"bid":14001,"type":4,"num":12675}]</v>
      </c>
    </row>
    <row r="922" spans="1:12" x14ac:dyDescent="0.2">
      <c r="A922">
        <f t="shared" si="334"/>
        <v>31023</v>
      </c>
      <c r="B922">
        <v>-1</v>
      </c>
      <c r="C922" t="s">
        <v>37</v>
      </c>
      <c r="D922">
        <f>VLOOKUP(MOD(A922,100),Sheet2!$G$2:$H$24,2,FALSE)*VLOOKUP(INT(MOD(A922,10000)/100),Sheet2!$L$2:$M$16,2,FALSE)</f>
        <v>12.950000000000003</v>
      </c>
      <c r="E922">
        <v>23</v>
      </c>
      <c r="F922" s="1" t="str">
        <f t="shared" si="336"/>
        <v>[[50000,2],[50023,45]]</v>
      </c>
      <c r="G922">
        <f t="shared" si="336"/>
        <v>0.25</v>
      </c>
      <c r="H922" t="str">
        <f t="shared" si="329"/>
        <v>[80021,80022,80023,80024]</v>
      </c>
      <c r="I922">
        <v>2</v>
      </c>
      <c r="J922">
        <f>J917</f>
        <v>50</v>
      </c>
      <c r="K922">
        <f>K921</f>
        <v>20</v>
      </c>
      <c r="L922" s="1" t="str">
        <f>Sheet1!L922</f>
        <v>[{"bid":15004,"type":5,"num":13},{"bid":16006,"type":6,"num":4},{"bid":14001,"type":4,"num":13000}]</v>
      </c>
    </row>
    <row r="923" spans="1:12" x14ac:dyDescent="0.2">
      <c r="A923">
        <f>A900+100</f>
        <v>31101</v>
      </c>
      <c r="B923">
        <f>A923+1</f>
        <v>31102</v>
      </c>
      <c r="C923" t="s">
        <v>41</v>
      </c>
      <c r="D923">
        <f>VLOOKUP(MOD(A923,100),Sheet2!$G$2:$H$24,2,FALSE)*VLOOKUP(INT(MOD(A923,10000)/100),Sheet2!$L$2:$M$16,2,FALSE)</f>
        <v>3</v>
      </c>
      <c r="E923">
        <v>1</v>
      </c>
      <c r="F923" s="1" t="str">
        <f t="shared" si="336"/>
        <v>[[50021,39]]</v>
      </c>
      <c r="G923">
        <f t="shared" si="336"/>
        <v>0.25</v>
      </c>
      <c r="H923" t="str">
        <f t="shared" si="329"/>
        <v>[80021,80022,80023,80024]</v>
      </c>
      <c r="I923">
        <v>1</v>
      </c>
      <c r="J923">
        <v>22</v>
      </c>
      <c r="K923">
        <v>1</v>
      </c>
      <c r="L923" s="1" t="str">
        <f>Sheet1!L923</f>
        <v>[]</v>
      </c>
    </row>
    <row r="924" spans="1:12" x14ac:dyDescent="0.2">
      <c r="A924">
        <f>A923+1</f>
        <v>31102</v>
      </c>
      <c r="B924">
        <f t="shared" ref="B924:B944" si="340">A924+1</f>
        <v>31103</v>
      </c>
      <c r="C924" t="s">
        <v>42</v>
      </c>
      <c r="D924">
        <f>VLOOKUP(MOD(A924,100),Sheet2!$G$2:$H$24,2,FALSE)*VLOOKUP(INT(MOD(A924,10000)/100),Sheet2!$L$2:$M$16,2,FALSE)</f>
        <v>3.57</v>
      </c>
      <c r="E924">
        <v>2</v>
      </c>
      <c r="F924" s="1" t="str">
        <f t="shared" si="336"/>
        <v>[[50000,1],[50022,39]]</v>
      </c>
      <c r="G924">
        <f t="shared" si="336"/>
        <v>0.25</v>
      </c>
      <c r="H924" t="str">
        <f t="shared" si="329"/>
        <v>[80021,80022,80023,80024]</v>
      </c>
      <c r="I924">
        <v>1</v>
      </c>
      <c r="J924">
        <v>22</v>
      </c>
      <c r="K924">
        <f>K923+1</f>
        <v>2</v>
      </c>
      <c r="L924" s="1" t="str">
        <f>Sheet1!L924</f>
        <v>[{"bid":14001,"type":4,"num":350}]</v>
      </c>
    </row>
    <row r="925" spans="1:12" x14ac:dyDescent="0.2">
      <c r="A925">
        <f t="shared" ref="A925:A945" si="341">A924+1</f>
        <v>31103</v>
      </c>
      <c r="B925">
        <f t="shared" si="340"/>
        <v>31104</v>
      </c>
      <c r="C925" t="s">
        <v>43</v>
      </c>
      <c r="D925">
        <f>VLOOKUP(MOD(A925,100),Sheet2!$G$2:$H$24,2,FALSE)*VLOOKUP(INT(MOD(A925,10000)/100),Sheet2!$L$2:$M$16,2,FALSE)</f>
        <v>4.1399999999999997</v>
      </c>
      <c r="E925">
        <v>3</v>
      </c>
      <c r="F925" s="1" t="str">
        <f t="shared" si="336"/>
        <v>[[50021,39]]</v>
      </c>
      <c r="G925">
        <f t="shared" si="336"/>
        <v>0.25</v>
      </c>
      <c r="H925" t="str">
        <f t="shared" si="329"/>
        <v>[80021,80022,80023,80024]</v>
      </c>
      <c r="I925">
        <v>1</v>
      </c>
      <c r="J925">
        <v>22</v>
      </c>
      <c r="K925">
        <f t="shared" ref="K925:K932" si="342">K924+1</f>
        <v>3</v>
      </c>
      <c r="L925" s="1" t="str">
        <f>Sheet1!L925</f>
        <v>[{"bid":14001,"type":4,"num":700}]</v>
      </c>
    </row>
    <row r="926" spans="1:12" x14ac:dyDescent="0.2">
      <c r="A926">
        <f t="shared" si="341"/>
        <v>31104</v>
      </c>
      <c r="B926">
        <f t="shared" si="340"/>
        <v>31105</v>
      </c>
      <c r="C926" t="s">
        <v>44</v>
      </c>
      <c r="D926">
        <f>VLOOKUP(MOD(A926,100),Sheet2!$G$2:$H$24,2,FALSE)*VLOOKUP(INT(MOD(A926,10000)/100),Sheet2!$L$2:$M$16,2,FALSE)</f>
        <v>4.7099999999999991</v>
      </c>
      <c r="E926">
        <v>4</v>
      </c>
      <c r="F926" s="1" t="str">
        <f t="shared" si="336"/>
        <v>[[50000,1],[50022,39]]</v>
      </c>
      <c r="G926">
        <f t="shared" si="336"/>
        <v>0.25</v>
      </c>
      <c r="H926" t="str">
        <f t="shared" si="329"/>
        <v>[80021,80022,80023,80024]</v>
      </c>
      <c r="I926">
        <v>1</v>
      </c>
      <c r="J926">
        <v>22</v>
      </c>
      <c r="K926">
        <f t="shared" si="342"/>
        <v>4</v>
      </c>
      <c r="L926" s="1" t="str">
        <f>Sheet1!L926</f>
        <v>[{"bid":15004,"type":5,"num":1},{"bid":14001,"type":4,"num":1050}]</v>
      </c>
    </row>
    <row r="927" spans="1:12" x14ac:dyDescent="0.2">
      <c r="A927">
        <f t="shared" si="341"/>
        <v>31105</v>
      </c>
      <c r="B927">
        <f t="shared" si="340"/>
        <v>31106</v>
      </c>
      <c r="C927" t="s">
        <v>45</v>
      </c>
      <c r="D927">
        <f>VLOOKUP(MOD(A927,100),Sheet2!$G$2:$H$24,2,FALSE)*VLOOKUP(INT(MOD(A927,10000)/100),Sheet2!$L$2:$M$16,2,FALSE)</f>
        <v>5.2799999999999994</v>
      </c>
      <c r="E927">
        <v>5</v>
      </c>
      <c r="F927" s="1" t="str">
        <f t="shared" si="336"/>
        <v>[[50021,39]]</v>
      </c>
      <c r="G927">
        <f t="shared" si="336"/>
        <v>0.25</v>
      </c>
      <c r="H927" t="str">
        <f t="shared" si="329"/>
        <v>[80021,80022,80023,80024]</v>
      </c>
      <c r="I927">
        <v>1</v>
      </c>
      <c r="J927">
        <v>22</v>
      </c>
      <c r="K927">
        <f t="shared" si="342"/>
        <v>5</v>
      </c>
      <c r="L927" s="1" t="str">
        <f>Sheet1!L927</f>
        <v>[{"bid":15004,"type":5,"num":1},{"bid":14001,"type":4,"num":1750}]</v>
      </c>
    </row>
    <row r="928" spans="1:12" x14ac:dyDescent="0.2">
      <c r="A928">
        <f t="shared" si="341"/>
        <v>31106</v>
      </c>
      <c r="B928">
        <f t="shared" si="340"/>
        <v>31107</v>
      </c>
      <c r="C928" t="s">
        <v>46</v>
      </c>
      <c r="D928">
        <f>VLOOKUP(MOD(A928,100),Sheet2!$G$2:$H$24,2,FALSE)*VLOOKUP(INT(MOD(A928,10000)/100),Sheet2!$L$2:$M$16,2,FALSE)</f>
        <v>5.85</v>
      </c>
      <c r="E928">
        <v>6</v>
      </c>
      <c r="F928" s="1" t="str">
        <f t="shared" si="336"/>
        <v>[[50000,1],[50022,39]]</v>
      </c>
      <c r="G928">
        <f t="shared" si="336"/>
        <v>0.25</v>
      </c>
      <c r="H928" t="str">
        <f t="shared" si="329"/>
        <v>[80021,80022,80023,80024]</v>
      </c>
      <c r="I928">
        <v>1</v>
      </c>
      <c r="J928">
        <v>22</v>
      </c>
      <c r="K928">
        <f t="shared" si="342"/>
        <v>6</v>
      </c>
      <c r="L928" s="1" t="str">
        <f>Sheet1!L928</f>
        <v>[{"bid":15004,"type":5,"num":2},{"bid":14001,"type":4,"num":2450}]</v>
      </c>
    </row>
    <row r="929" spans="1:12" x14ac:dyDescent="0.2">
      <c r="A929">
        <f t="shared" si="341"/>
        <v>31107</v>
      </c>
      <c r="B929">
        <f t="shared" si="340"/>
        <v>31108</v>
      </c>
      <c r="C929" t="s">
        <v>47</v>
      </c>
      <c r="D929">
        <f>VLOOKUP(MOD(A929,100),Sheet2!$G$2:$H$24,2,FALSE)*VLOOKUP(INT(MOD(A929,10000)/100),Sheet2!$L$2:$M$16,2,FALSE)</f>
        <v>6.419999999999999</v>
      </c>
      <c r="E929">
        <v>7</v>
      </c>
      <c r="F929" s="1" t="str">
        <f t="shared" si="336"/>
        <v>[[50021,39]]</v>
      </c>
      <c r="G929">
        <f t="shared" si="336"/>
        <v>0.25</v>
      </c>
      <c r="H929" t="str">
        <f t="shared" si="329"/>
        <v>[80021,80022,80023,80024]</v>
      </c>
      <c r="I929">
        <v>1</v>
      </c>
      <c r="J929">
        <v>22</v>
      </c>
      <c r="K929">
        <f t="shared" si="342"/>
        <v>7</v>
      </c>
      <c r="L929" s="1" t="str">
        <f>Sheet1!L929</f>
        <v>[{"bid":15004,"type":5,"num":3},{"bid":16006,"type":6,"num":1},{"bid":14001,"type":4,"num":3150}]</v>
      </c>
    </row>
    <row r="930" spans="1:12" x14ac:dyDescent="0.2">
      <c r="A930">
        <f t="shared" si="341"/>
        <v>31108</v>
      </c>
      <c r="B930">
        <f t="shared" si="340"/>
        <v>31109</v>
      </c>
      <c r="C930" t="s">
        <v>48</v>
      </c>
      <c r="D930">
        <f>VLOOKUP(MOD(A930,100),Sheet2!$G$2:$H$24,2,FALSE)*VLOOKUP(INT(MOD(A930,10000)/100),Sheet2!$L$2:$M$16,2,FALSE)</f>
        <v>6.9899999999999984</v>
      </c>
      <c r="E930">
        <v>8</v>
      </c>
      <c r="F930" s="1" t="str">
        <f t="shared" si="336"/>
        <v>[[50000,1],[50022,39]]</v>
      </c>
      <c r="G930">
        <f t="shared" si="336"/>
        <v>0.25</v>
      </c>
      <c r="H930" t="str">
        <f t="shared" si="329"/>
        <v>[80021,80022,80023,80024]</v>
      </c>
      <c r="I930">
        <v>1</v>
      </c>
      <c r="J930">
        <v>22</v>
      </c>
      <c r="K930">
        <f t="shared" si="342"/>
        <v>8</v>
      </c>
      <c r="L930" s="1" t="str">
        <f>Sheet1!L930</f>
        <v>[{"bid":15004,"type":5,"num":3},{"bid":16006,"type":6,"num":1},{"bid":14001,"type":4,"num":3850}]</v>
      </c>
    </row>
    <row r="931" spans="1:12" x14ac:dyDescent="0.2">
      <c r="A931">
        <f t="shared" si="341"/>
        <v>31109</v>
      </c>
      <c r="B931">
        <f t="shared" si="340"/>
        <v>31110</v>
      </c>
      <c r="C931" t="s">
        <v>49</v>
      </c>
      <c r="D931">
        <f>VLOOKUP(MOD(A931,100),Sheet2!$G$2:$H$24,2,FALSE)*VLOOKUP(INT(MOD(A931,10000)/100),Sheet2!$L$2:$M$16,2,FALSE)</f>
        <v>7.5599999999999987</v>
      </c>
      <c r="E931">
        <v>9</v>
      </c>
      <c r="F931" s="1" t="str">
        <f t="shared" si="336"/>
        <v>[[50021,39]]</v>
      </c>
      <c r="G931">
        <f t="shared" si="336"/>
        <v>0.25</v>
      </c>
      <c r="H931" t="str">
        <f t="shared" si="329"/>
        <v>[80021,80022,80023,80024]</v>
      </c>
      <c r="I931">
        <v>1</v>
      </c>
      <c r="J931">
        <v>22</v>
      </c>
      <c r="K931">
        <f t="shared" si="342"/>
        <v>9</v>
      </c>
      <c r="L931" s="1" t="str">
        <f>Sheet1!L931</f>
        <v>[{"bid":15004,"type":5,"num":4},{"bid":16006,"type":6,"num":1},{"bid":14001,"type":4,"num":4550}]</v>
      </c>
    </row>
    <row r="932" spans="1:12" x14ac:dyDescent="0.2">
      <c r="A932">
        <f t="shared" si="341"/>
        <v>31110</v>
      </c>
      <c r="B932">
        <f t="shared" si="340"/>
        <v>31111</v>
      </c>
      <c r="C932" s="1" t="s">
        <v>50</v>
      </c>
      <c r="D932">
        <f>VLOOKUP(MOD(A932,100),Sheet2!$G$2:$H$24,2,FALSE)*VLOOKUP(INT(MOD(A932,10000)/100),Sheet2!$L$2:$M$16,2,FALSE)</f>
        <v>8.129999999999999</v>
      </c>
      <c r="E932">
        <v>10</v>
      </c>
      <c r="F932" s="1" t="str">
        <f t="shared" si="336"/>
        <v>[[50000,1],[50022,39]]</v>
      </c>
      <c r="G932">
        <f t="shared" si="336"/>
        <v>0.25</v>
      </c>
      <c r="H932" t="str">
        <f t="shared" si="329"/>
        <v>[80021,80022,80023,80024]</v>
      </c>
      <c r="I932">
        <v>1</v>
      </c>
      <c r="J932">
        <v>22</v>
      </c>
      <c r="K932">
        <f t="shared" si="342"/>
        <v>10</v>
      </c>
      <c r="L932" s="1" t="str">
        <f>Sheet1!L932</f>
        <v>[{"bid":15004,"type":5,"num":5},{"bid":16006,"type":6,"num":1},{"bid":14001,"type":4,"num":5250}]</v>
      </c>
    </row>
    <row r="933" spans="1:12" x14ac:dyDescent="0.2">
      <c r="A933">
        <f t="shared" si="341"/>
        <v>31111</v>
      </c>
      <c r="B933">
        <f t="shared" si="340"/>
        <v>31112</v>
      </c>
      <c r="C933" s="1" t="s">
        <v>38</v>
      </c>
      <c r="D933">
        <f>VLOOKUP(MOD(A933,100),Sheet2!$G$2:$H$24,2,FALSE)*VLOOKUP(INT(MOD(A933,10000)/100),Sheet2!$L$2:$M$16,2,FALSE)</f>
        <v>8.6999999999999993</v>
      </c>
      <c r="E933">
        <v>11</v>
      </c>
      <c r="F933" s="1" t="str">
        <f t="shared" si="336"/>
        <v>[[50000,2],[50023,45]]</v>
      </c>
      <c r="G933">
        <f t="shared" si="336"/>
        <v>0.25</v>
      </c>
      <c r="H933" t="str">
        <f t="shared" si="329"/>
        <v>[80021,80022,80023,80024]</v>
      </c>
      <c r="I933">
        <v>2</v>
      </c>
      <c r="J933">
        <v>50</v>
      </c>
      <c r="K933">
        <f>K932</f>
        <v>10</v>
      </c>
      <c r="L933" s="1" t="str">
        <f>Sheet1!L933</f>
        <v>[{"bid":15004,"type":5,"num":5},{"bid":16006,"type":6,"num":2},{"bid":14001,"type":4,"num":5950}]</v>
      </c>
    </row>
    <row r="934" spans="1:12" x14ac:dyDescent="0.2">
      <c r="A934">
        <f t="shared" si="341"/>
        <v>31112</v>
      </c>
      <c r="B934">
        <f t="shared" si="340"/>
        <v>31113</v>
      </c>
      <c r="C934" t="s">
        <v>51</v>
      </c>
      <c r="D934">
        <f>VLOOKUP(MOD(A934,100),Sheet2!$G$2:$H$24,2,FALSE)*VLOOKUP(INT(MOD(A934,10000)/100),Sheet2!$L$2:$M$16,2,FALSE)</f>
        <v>9.2699999999999978</v>
      </c>
      <c r="E934">
        <v>12</v>
      </c>
      <c r="F934" s="1" t="str">
        <f t="shared" si="336"/>
        <v>[[50021,39]]</v>
      </c>
      <c r="G934">
        <f t="shared" si="336"/>
        <v>0.25</v>
      </c>
      <c r="H934" t="str">
        <f t="shared" si="329"/>
        <v>[80021,80022,80023,80024]</v>
      </c>
      <c r="I934">
        <v>1</v>
      </c>
      <c r="J934">
        <f>J923</f>
        <v>22</v>
      </c>
      <c r="K934">
        <f>K933+1</f>
        <v>11</v>
      </c>
      <c r="L934" s="1" t="str">
        <f>Sheet1!L934</f>
        <v>[{"bid":15004,"type":5,"num":6},{"bid":16006,"type":6,"num":2},{"bid":14001,"type":4,"num":6650}]</v>
      </c>
    </row>
    <row r="935" spans="1:12" x14ac:dyDescent="0.2">
      <c r="A935">
        <f t="shared" si="341"/>
        <v>31113</v>
      </c>
      <c r="B935">
        <f t="shared" si="340"/>
        <v>31114</v>
      </c>
      <c r="C935" t="s">
        <v>52</v>
      </c>
      <c r="D935">
        <f>VLOOKUP(MOD(A935,100),Sheet2!$G$2:$H$24,2,FALSE)*VLOOKUP(INT(MOD(A935,10000)/100),Sheet2!$L$2:$M$16,2,FALSE)</f>
        <v>9.8399999999999981</v>
      </c>
      <c r="E935">
        <v>13</v>
      </c>
      <c r="F935" s="1" t="str">
        <f t="shared" si="336"/>
        <v>[[50000,1],[50022,39]]</v>
      </c>
      <c r="G935">
        <f t="shared" si="336"/>
        <v>0.25</v>
      </c>
      <c r="H935" t="str">
        <f t="shared" si="329"/>
        <v>[80021,80022,80023,80024]</v>
      </c>
      <c r="I935">
        <v>1</v>
      </c>
      <c r="J935">
        <f t="shared" ref="J935:J939" si="343">J924</f>
        <v>22</v>
      </c>
      <c r="K935">
        <f t="shared" ref="K935:K939" si="344">K934+1</f>
        <v>12</v>
      </c>
      <c r="L935" s="1" t="str">
        <f>Sheet1!L935</f>
        <v>[{"bid":15004,"type":5,"num":7},{"bid":16006,"type":6,"num":2},{"bid":14001,"type":4,"num":7350}]</v>
      </c>
    </row>
    <row r="936" spans="1:12" x14ac:dyDescent="0.2">
      <c r="A936">
        <f t="shared" si="341"/>
        <v>31114</v>
      </c>
      <c r="B936">
        <f t="shared" si="340"/>
        <v>31115</v>
      </c>
      <c r="C936" t="s">
        <v>53</v>
      </c>
      <c r="D936">
        <f>VLOOKUP(MOD(A936,100),Sheet2!$G$2:$H$24,2,FALSE)*VLOOKUP(INT(MOD(A936,10000)/100),Sheet2!$L$2:$M$16,2,FALSE)</f>
        <v>10.409999999999998</v>
      </c>
      <c r="E936">
        <v>14</v>
      </c>
      <c r="F936" s="1" t="str">
        <f t="shared" si="336"/>
        <v>[[50021,39]]</v>
      </c>
      <c r="G936">
        <f t="shared" si="336"/>
        <v>0.25</v>
      </c>
      <c r="H936" t="str">
        <f t="shared" si="329"/>
        <v>[80021,80022,80023,80024]</v>
      </c>
      <c r="I936">
        <v>1</v>
      </c>
      <c r="J936">
        <f t="shared" si="343"/>
        <v>22</v>
      </c>
      <c r="K936">
        <f t="shared" si="344"/>
        <v>13</v>
      </c>
      <c r="L936" s="1" t="str">
        <f>Sheet1!L936</f>
        <v>[{"bid":15004,"type":5,"num":8},{"bid":16006,"type":6,"num":2},{"bid":14001,"type":4,"num":8050}]</v>
      </c>
    </row>
    <row r="937" spans="1:12" x14ac:dyDescent="0.2">
      <c r="A937">
        <f t="shared" si="341"/>
        <v>31115</v>
      </c>
      <c r="B937">
        <f t="shared" si="340"/>
        <v>31116</v>
      </c>
      <c r="C937" t="s">
        <v>54</v>
      </c>
      <c r="D937">
        <f>VLOOKUP(MOD(A937,100),Sheet2!$G$2:$H$24,2,FALSE)*VLOOKUP(INT(MOD(A937,10000)/100),Sheet2!$L$2:$M$16,2,FALSE)</f>
        <v>10.979999999999997</v>
      </c>
      <c r="E937">
        <v>15</v>
      </c>
      <c r="F937" s="1" t="str">
        <f t="shared" si="336"/>
        <v>[[50000,1],[50022,39]]</v>
      </c>
      <c r="G937">
        <f t="shared" si="336"/>
        <v>0.25</v>
      </c>
      <c r="H937" t="str">
        <f t="shared" si="329"/>
        <v>[80021,80022,80023,80024]</v>
      </c>
      <c r="I937">
        <v>1</v>
      </c>
      <c r="J937">
        <f t="shared" si="343"/>
        <v>22</v>
      </c>
      <c r="K937">
        <f t="shared" si="344"/>
        <v>14</v>
      </c>
      <c r="L937" s="1" t="str">
        <f>Sheet1!L937</f>
        <v>[{"bid":15004,"type":5,"num":8},{"bid":16006,"type":6,"num":3},{"bid":14001,"type":4,"num":8750}]</v>
      </c>
    </row>
    <row r="938" spans="1:12" x14ac:dyDescent="0.2">
      <c r="A938">
        <f t="shared" si="341"/>
        <v>31116</v>
      </c>
      <c r="B938">
        <f t="shared" si="340"/>
        <v>31117</v>
      </c>
      <c r="C938" t="s">
        <v>55</v>
      </c>
      <c r="D938">
        <f>VLOOKUP(MOD(A938,100),Sheet2!$G$2:$H$24,2,FALSE)*VLOOKUP(INT(MOD(A938,10000)/100),Sheet2!$L$2:$M$16,2,FALSE)</f>
        <v>11.549999999999997</v>
      </c>
      <c r="E938">
        <v>16</v>
      </c>
      <c r="F938" s="1" t="str">
        <f t="shared" si="336"/>
        <v>[[50021,39]]</v>
      </c>
      <c r="G938">
        <f t="shared" si="336"/>
        <v>0.25</v>
      </c>
      <c r="H938" t="str">
        <f t="shared" si="329"/>
        <v>[80021,80022,80023,80024]</v>
      </c>
      <c r="I938">
        <v>1</v>
      </c>
      <c r="J938">
        <f t="shared" si="343"/>
        <v>22</v>
      </c>
      <c r="K938">
        <f t="shared" si="344"/>
        <v>15</v>
      </c>
      <c r="L938" s="1" t="str">
        <f>Sheet1!L938</f>
        <v>[{"bid":15004,"type":5,"num":9},{"bid":16006,"type":6,"num":3},{"bid":14001,"type":4,"num":9450}]</v>
      </c>
    </row>
    <row r="939" spans="1:12" x14ac:dyDescent="0.2">
      <c r="A939">
        <f t="shared" si="341"/>
        <v>31117</v>
      </c>
      <c r="B939">
        <f t="shared" si="340"/>
        <v>31118</v>
      </c>
      <c r="C939" s="1" t="s">
        <v>56</v>
      </c>
      <c r="D939">
        <f>VLOOKUP(MOD(A939,100),Sheet2!$G$2:$H$24,2,FALSE)*VLOOKUP(INT(MOD(A939,10000)/100),Sheet2!$L$2:$M$16,2,FALSE)</f>
        <v>12.119999999999997</v>
      </c>
      <c r="E939">
        <v>17</v>
      </c>
      <c r="F939" s="1" t="str">
        <f t="shared" si="336"/>
        <v>[[50000,1],[50022,39]]</v>
      </c>
      <c r="G939">
        <f t="shared" si="336"/>
        <v>0.25</v>
      </c>
      <c r="H939" t="str">
        <f t="shared" si="329"/>
        <v>[80021,80022,80023,80024]</v>
      </c>
      <c r="I939">
        <v>1</v>
      </c>
      <c r="J939">
        <f t="shared" si="343"/>
        <v>22</v>
      </c>
      <c r="K939">
        <f t="shared" si="344"/>
        <v>16</v>
      </c>
      <c r="L939" s="1" t="str">
        <f>Sheet1!L939</f>
        <v>[{"bid":15004,"type":5,"num":10},{"bid":16006,"type":6,"num":3},{"bid":14001,"type":4,"num":10150}]</v>
      </c>
    </row>
    <row r="940" spans="1:12" x14ac:dyDescent="0.2">
      <c r="A940">
        <f t="shared" si="341"/>
        <v>31118</v>
      </c>
      <c r="B940">
        <f t="shared" si="340"/>
        <v>31119</v>
      </c>
      <c r="C940" t="s">
        <v>37</v>
      </c>
      <c r="D940">
        <f>VLOOKUP(MOD(A940,100),Sheet2!$G$2:$H$24,2,FALSE)*VLOOKUP(INT(MOD(A940,10000)/100),Sheet2!$L$2:$M$16,2,FALSE)</f>
        <v>12.689999999999998</v>
      </c>
      <c r="E940">
        <v>18</v>
      </c>
      <c r="F940" s="1" t="str">
        <f t="shared" si="336"/>
        <v>[[50000,2],[50023,45]]</v>
      </c>
      <c r="G940">
        <f t="shared" si="336"/>
        <v>0.25</v>
      </c>
      <c r="H940" t="str">
        <f t="shared" si="329"/>
        <v>[80021,80022,80023,80024]</v>
      </c>
      <c r="I940">
        <v>2</v>
      </c>
      <c r="J940">
        <f>J933</f>
        <v>50</v>
      </c>
      <c r="K940">
        <f>K939</f>
        <v>16</v>
      </c>
      <c r="L940" s="1" t="str">
        <f>Sheet1!L940</f>
        <v>[{"bid":15004,"type":5,"num":10},{"bid":16006,"type":6,"num":3},{"bid":14001,"type":4,"num":10850}]</v>
      </c>
    </row>
    <row r="941" spans="1:12" x14ac:dyDescent="0.2">
      <c r="A941">
        <f t="shared" si="341"/>
        <v>31119</v>
      </c>
      <c r="B941">
        <f t="shared" si="340"/>
        <v>31120</v>
      </c>
      <c r="C941" s="1" t="s">
        <v>57</v>
      </c>
      <c r="D941">
        <f>VLOOKUP(MOD(A941,100),Sheet2!$G$2:$H$24,2,FALSE)*VLOOKUP(INT(MOD(A941,10000)/100),Sheet2!$L$2:$M$16,2,FALSE)</f>
        <v>13.26</v>
      </c>
      <c r="E941">
        <v>19</v>
      </c>
      <c r="F941" s="1" t="str">
        <f t="shared" si="336"/>
        <v>[[50021,39]]</v>
      </c>
      <c r="G941">
        <f t="shared" si="336"/>
        <v>0.25</v>
      </c>
      <c r="H941" t="str">
        <f t="shared" si="329"/>
        <v>[80021,80022,80023,80024]</v>
      </c>
      <c r="I941">
        <v>1</v>
      </c>
      <c r="J941">
        <f>J934</f>
        <v>22</v>
      </c>
      <c r="K941">
        <f>K940+1</f>
        <v>17</v>
      </c>
      <c r="L941" s="1" t="str">
        <f>Sheet1!L941</f>
        <v>[{"bid":15004,"type":5,"num":11},{"bid":16006,"type":6,"num":4},{"bid":14001,"type":4,"num":11550}]</v>
      </c>
    </row>
    <row r="942" spans="1:12" x14ac:dyDescent="0.2">
      <c r="A942">
        <f t="shared" si="341"/>
        <v>31120</v>
      </c>
      <c r="B942">
        <f t="shared" si="340"/>
        <v>31121</v>
      </c>
      <c r="C942" s="1" t="s">
        <v>58</v>
      </c>
      <c r="D942">
        <f>VLOOKUP(MOD(A942,100),Sheet2!$G$2:$H$24,2,FALSE)*VLOOKUP(INT(MOD(A942,10000)/100),Sheet2!$L$2:$M$16,2,FALSE)</f>
        <v>13.830000000000002</v>
      </c>
      <c r="E942">
        <v>20</v>
      </c>
      <c r="F942" s="1" t="str">
        <f t="shared" si="336"/>
        <v>[[50000,1],[50022,39]]</v>
      </c>
      <c r="G942">
        <f t="shared" si="336"/>
        <v>0.25</v>
      </c>
      <c r="H942" t="str">
        <f t="shared" si="329"/>
        <v>[80021,80022,80023,80024]</v>
      </c>
      <c r="I942">
        <v>1</v>
      </c>
      <c r="J942">
        <f>J935</f>
        <v>22</v>
      </c>
      <c r="K942">
        <f t="shared" ref="K942:K944" si="345">K941+1</f>
        <v>18</v>
      </c>
      <c r="L942" s="1" t="str">
        <f>Sheet1!L942</f>
        <v>[{"bid":15004,"type":5,"num":12},{"bid":16006,"type":6,"num":4},{"bid":14001,"type":4,"num":12250}]</v>
      </c>
    </row>
    <row r="943" spans="1:12" x14ac:dyDescent="0.2">
      <c r="A943">
        <f t="shared" si="341"/>
        <v>31121</v>
      </c>
      <c r="B943">
        <f t="shared" si="340"/>
        <v>31122</v>
      </c>
      <c r="C943" s="1" t="s">
        <v>59</v>
      </c>
      <c r="D943">
        <f>VLOOKUP(MOD(A943,100),Sheet2!$G$2:$H$24,2,FALSE)*VLOOKUP(INT(MOD(A943,10000)/100),Sheet2!$L$2:$M$16,2,FALSE)</f>
        <v>14.400000000000002</v>
      </c>
      <c r="E943">
        <v>21</v>
      </c>
      <c r="F943" s="1" t="str">
        <f t="shared" si="336"/>
        <v>[[50021,39]]</v>
      </c>
      <c r="G943">
        <f t="shared" si="336"/>
        <v>0.25</v>
      </c>
      <c r="H943" t="str">
        <f t="shared" si="329"/>
        <v>[80021,80022,80023,80024]</v>
      </c>
      <c r="I943">
        <v>1</v>
      </c>
      <c r="J943">
        <f>J936</f>
        <v>22</v>
      </c>
      <c r="K943">
        <f t="shared" si="345"/>
        <v>19</v>
      </c>
      <c r="L943" s="1" t="str">
        <f>Sheet1!L943</f>
        <v>[{"bid":15004,"type":5,"num":12},{"bid":16006,"type":6,"num":4},{"bid":14001,"type":4,"num":12950}]</v>
      </c>
    </row>
    <row r="944" spans="1:12" x14ac:dyDescent="0.2">
      <c r="A944">
        <f t="shared" si="341"/>
        <v>31122</v>
      </c>
      <c r="B944">
        <f t="shared" si="340"/>
        <v>31123</v>
      </c>
      <c r="C944" s="1" t="s">
        <v>60</v>
      </c>
      <c r="D944">
        <f>VLOOKUP(MOD(A944,100),Sheet2!$G$2:$H$24,2,FALSE)*VLOOKUP(INT(MOD(A944,10000)/100),Sheet2!$L$2:$M$16,2,FALSE)</f>
        <v>14.970000000000002</v>
      </c>
      <c r="E944">
        <v>22</v>
      </c>
      <c r="F944" s="1" t="str">
        <f t="shared" si="336"/>
        <v>[[50000,1],[50022,39]]</v>
      </c>
      <c r="G944">
        <f t="shared" si="336"/>
        <v>0.25</v>
      </c>
      <c r="H944" t="str">
        <f t="shared" si="329"/>
        <v>[80021,80022,80023,80024]</v>
      </c>
      <c r="I944">
        <v>1</v>
      </c>
      <c r="J944">
        <f>J937</f>
        <v>22</v>
      </c>
      <c r="K944">
        <f t="shared" si="345"/>
        <v>20</v>
      </c>
      <c r="L944" s="1" t="str">
        <f>Sheet1!L944</f>
        <v>[{"bid":15004,"type":5,"num":13},{"bid":16006,"type":6,"num":4},{"bid":14001,"type":4,"num":13650}]</v>
      </c>
    </row>
    <row r="945" spans="1:12" x14ac:dyDescent="0.2">
      <c r="A945">
        <f t="shared" si="341"/>
        <v>31123</v>
      </c>
      <c r="B945">
        <v>-1</v>
      </c>
      <c r="C945" t="s">
        <v>37</v>
      </c>
      <c r="D945">
        <f>VLOOKUP(MOD(A945,100),Sheet2!$G$2:$H$24,2,FALSE)*VLOOKUP(INT(MOD(A945,10000)/100),Sheet2!$L$2:$M$16,2,FALSE)</f>
        <v>15.540000000000004</v>
      </c>
      <c r="E945">
        <v>23</v>
      </c>
      <c r="F945" s="1" t="str">
        <f t="shared" si="336"/>
        <v>[[50000,2],[50023,45]]</v>
      </c>
      <c r="G945">
        <f t="shared" si="336"/>
        <v>0.25</v>
      </c>
      <c r="H945" t="str">
        <f t="shared" si="329"/>
        <v>[80021,80022,80023,80024]</v>
      </c>
      <c r="I945">
        <v>2</v>
      </c>
      <c r="J945">
        <f>J940</f>
        <v>50</v>
      </c>
      <c r="K945">
        <f>K944</f>
        <v>20</v>
      </c>
      <c r="L945" s="1" t="str">
        <f>Sheet1!L945</f>
        <v>[{"bid":15004,"type":5,"num":14},{"bid":16006,"type":6,"num":4},{"bid":14001,"type":4,"num":14000}]</v>
      </c>
    </row>
    <row r="946" spans="1:12" x14ac:dyDescent="0.2">
      <c r="A946">
        <f>A923+100</f>
        <v>31201</v>
      </c>
      <c r="B946">
        <f>A946+1</f>
        <v>31202</v>
      </c>
      <c r="C946" t="s">
        <v>41</v>
      </c>
      <c r="D946">
        <f>VLOOKUP(MOD(A946,100),Sheet2!$G$2:$H$24,2,FALSE)*VLOOKUP(INT(MOD(A946,10000)/100),Sheet2!$L$2:$M$16,2,FALSE)</f>
        <v>3.5</v>
      </c>
      <c r="E946">
        <v>1</v>
      </c>
      <c r="F946" s="1" t="str">
        <f t="shared" si="336"/>
        <v>[[50021,39]]</v>
      </c>
      <c r="G946">
        <f t="shared" si="336"/>
        <v>0.25</v>
      </c>
      <c r="H946" t="str">
        <f t="shared" si="329"/>
        <v>[80021,80022,80023,80024]</v>
      </c>
      <c r="I946">
        <v>1</v>
      </c>
      <c r="J946">
        <v>22</v>
      </c>
      <c r="K946">
        <v>1</v>
      </c>
      <c r="L946" s="1" t="str">
        <f>Sheet1!L946</f>
        <v>[]</v>
      </c>
    </row>
    <row r="947" spans="1:12" x14ac:dyDescent="0.2">
      <c r="A947">
        <f>A946+1</f>
        <v>31202</v>
      </c>
      <c r="B947">
        <f t="shared" ref="B947:B967" si="346">A947+1</f>
        <v>31203</v>
      </c>
      <c r="C947" t="s">
        <v>42</v>
      </c>
      <c r="D947">
        <f>VLOOKUP(MOD(A947,100),Sheet2!$G$2:$H$24,2,FALSE)*VLOOKUP(INT(MOD(A947,10000)/100),Sheet2!$L$2:$M$16,2,FALSE)</f>
        <v>4.165</v>
      </c>
      <c r="E947">
        <v>2</v>
      </c>
      <c r="F947" s="1" t="str">
        <f t="shared" si="336"/>
        <v>[[50000,1],[50022,39]]</v>
      </c>
      <c r="G947">
        <f t="shared" si="336"/>
        <v>0.25</v>
      </c>
      <c r="H947" t="str">
        <f t="shared" si="329"/>
        <v>[80021,80022,80023,80024]</v>
      </c>
      <c r="I947">
        <v>1</v>
      </c>
      <c r="J947">
        <v>22</v>
      </c>
      <c r="K947">
        <f>K946+1</f>
        <v>2</v>
      </c>
      <c r="L947" s="1" t="str">
        <f>Sheet1!L947</f>
        <v>[{"bid":14001,"type":4,"num":375}]</v>
      </c>
    </row>
    <row r="948" spans="1:12" x14ac:dyDescent="0.2">
      <c r="A948">
        <f t="shared" ref="A948:A968" si="347">A947+1</f>
        <v>31203</v>
      </c>
      <c r="B948">
        <f t="shared" si="346"/>
        <v>31204</v>
      </c>
      <c r="C948" t="s">
        <v>43</v>
      </c>
      <c r="D948">
        <f>VLOOKUP(MOD(A948,100),Sheet2!$G$2:$H$24,2,FALSE)*VLOOKUP(INT(MOD(A948,10000)/100),Sheet2!$L$2:$M$16,2,FALSE)</f>
        <v>4.83</v>
      </c>
      <c r="E948">
        <v>3</v>
      </c>
      <c r="F948" s="1" t="str">
        <f t="shared" si="336"/>
        <v>[[50021,39]]</v>
      </c>
      <c r="G948">
        <f t="shared" si="336"/>
        <v>0.25</v>
      </c>
      <c r="H948" t="str">
        <f t="shared" si="329"/>
        <v>[80021,80022,80023,80024]</v>
      </c>
      <c r="I948">
        <v>1</v>
      </c>
      <c r="J948">
        <v>22</v>
      </c>
      <c r="K948">
        <f t="shared" ref="K948:K955" si="348">K947+1</f>
        <v>3</v>
      </c>
      <c r="L948" s="1" t="str">
        <f>Sheet1!L948</f>
        <v>[{"bid":14001,"type":4,"num":750}]</v>
      </c>
    </row>
    <row r="949" spans="1:12" x14ac:dyDescent="0.2">
      <c r="A949">
        <f t="shared" si="347"/>
        <v>31204</v>
      </c>
      <c r="B949">
        <f t="shared" si="346"/>
        <v>31205</v>
      </c>
      <c r="C949" t="s">
        <v>44</v>
      </c>
      <c r="D949">
        <f>VLOOKUP(MOD(A949,100),Sheet2!$G$2:$H$24,2,FALSE)*VLOOKUP(INT(MOD(A949,10000)/100),Sheet2!$L$2:$M$16,2,FALSE)</f>
        <v>5.4949999999999992</v>
      </c>
      <c r="E949">
        <v>4</v>
      </c>
      <c r="F949" s="1" t="str">
        <f t="shared" si="336"/>
        <v>[[50000,1],[50022,39]]</v>
      </c>
      <c r="G949">
        <f t="shared" si="336"/>
        <v>0.25</v>
      </c>
      <c r="H949" t="str">
        <f t="shared" si="329"/>
        <v>[80021,80022,80023,80024]</v>
      </c>
      <c r="I949">
        <v>1</v>
      </c>
      <c r="J949">
        <v>22</v>
      </c>
      <c r="K949">
        <f t="shared" si="348"/>
        <v>4</v>
      </c>
      <c r="L949" s="1" t="str">
        <f>Sheet1!L949</f>
        <v>[{"bid":15004,"type":5,"num":1},{"bid":14001,"type":4,"num":1125}]</v>
      </c>
    </row>
    <row r="950" spans="1:12" x14ac:dyDescent="0.2">
      <c r="A950">
        <f t="shared" si="347"/>
        <v>31205</v>
      </c>
      <c r="B950">
        <f t="shared" si="346"/>
        <v>31206</v>
      </c>
      <c r="C950" t="s">
        <v>45</v>
      </c>
      <c r="D950">
        <f>VLOOKUP(MOD(A950,100),Sheet2!$G$2:$H$24,2,FALSE)*VLOOKUP(INT(MOD(A950,10000)/100),Sheet2!$L$2:$M$16,2,FALSE)</f>
        <v>6.1599999999999993</v>
      </c>
      <c r="E950">
        <v>5</v>
      </c>
      <c r="F950" s="1" t="str">
        <f t="shared" si="336"/>
        <v>[[50021,39]]</v>
      </c>
      <c r="G950">
        <f t="shared" si="336"/>
        <v>0.25</v>
      </c>
      <c r="H950" t="str">
        <f t="shared" si="329"/>
        <v>[80021,80022,80023,80024]</v>
      </c>
      <c r="I950">
        <v>1</v>
      </c>
      <c r="J950">
        <v>22</v>
      </c>
      <c r="K950">
        <f t="shared" si="348"/>
        <v>5</v>
      </c>
      <c r="L950" s="1" t="str">
        <f>Sheet1!L950</f>
        <v>[{"bid":15004,"type":5,"num":1},{"bid":14001,"type":4,"num":1875}]</v>
      </c>
    </row>
    <row r="951" spans="1:12" x14ac:dyDescent="0.2">
      <c r="A951">
        <f t="shared" si="347"/>
        <v>31206</v>
      </c>
      <c r="B951">
        <f t="shared" si="346"/>
        <v>31207</v>
      </c>
      <c r="C951" t="s">
        <v>46</v>
      </c>
      <c r="D951">
        <f>VLOOKUP(MOD(A951,100),Sheet2!$G$2:$H$24,2,FALSE)*VLOOKUP(INT(MOD(A951,10000)/100),Sheet2!$L$2:$M$16,2,FALSE)</f>
        <v>6.8249999999999993</v>
      </c>
      <c r="E951">
        <v>6</v>
      </c>
      <c r="F951" s="1" t="str">
        <f t="shared" si="336"/>
        <v>[[50000,1],[50022,39]]</v>
      </c>
      <c r="G951">
        <f t="shared" si="336"/>
        <v>0.25</v>
      </c>
      <c r="H951" t="str">
        <f t="shared" ref="H951:H1014" si="349">H950</f>
        <v>[80021,80022,80023,80024]</v>
      </c>
      <c r="I951">
        <v>1</v>
      </c>
      <c r="J951">
        <v>22</v>
      </c>
      <c r="K951">
        <f t="shared" si="348"/>
        <v>6</v>
      </c>
      <c r="L951" s="1" t="str">
        <f>Sheet1!L951</f>
        <v>[{"bid":15004,"type":5,"num":2},{"bid":14001,"type":4,"num":2625}]</v>
      </c>
    </row>
    <row r="952" spans="1:12" x14ac:dyDescent="0.2">
      <c r="A952">
        <f t="shared" si="347"/>
        <v>31207</v>
      </c>
      <c r="B952">
        <f t="shared" si="346"/>
        <v>31208</v>
      </c>
      <c r="C952" t="s">
        <v>47</v>
      </c>
      <c r="D952">
        <f>VLOOKUP(MOD(A952,100),Sheet2!$G$2:$H$24,2,FALSE)*VLOOKUP(INT(MOD(A952,10000)/100),Sheet2!$L$2:$M$16,2,FALSE)</f>
        <v>7.4899999999999984</v>
      </c>
      <c r="E952">
        <v>7</v>
      </c>
      <c r="F952" s="1" t="str">
        <f t="shared" si="336"/>
        <v>[[50021,39]]</v>
      </c>
      <c r="G952">
        <f t="shared" si="336"/>
        <v>0.25</v>
      </c>
      <c r="H952" t="str">
        <f t="shared" si="349"/>
        <v>[80021,80022,80023,80024]</v>
      </c>
      <c r="I952">
        <v>1</v>
      </c>
      <c r="J952">
        <v>22</v>
      </c>
      <c r="K952">
        <f t="shared" si="348"/>
        <v>7</v>
      </c>
      <c r="L952" s="1" t="str">
        <f>Sheet1!L952</f>
        <v>[{"bid":15004,"type":5,"num":3},{"bid":16006,"type":6,"num":1},{"bid":14001,"type":4,"num":3375}]</v>
      </c>
    </row>
    <row r="953" spans="1:12" x14ac:dyDescent="0.2">
      <c r="A953">
        <f t="shared" si="347"/>
        <v>31208</v>
      </c>
      <c r="B953">
        <f t="shared" si="346"/>
        <v>31209</v>
      </c>
      <c r="C953" t="s">
        <v>48</v>
      </c>
      <c r="D953">
        <f>VLOOKUP(MOD(A953,100),Sheet2!$G$2:$H$24,2,FALSE)*VLOOKUP(INT(MOD(A953,10000)/100),Sheet2!$L$2:$M$16,2,FALSE)</f>
        <v>8.1549999999999994</v>
      </c>
      <c r="E953">
        <v>8</v>
      </c>
      <c r="F953" s="1" t="str">
        <f t="shared" si="336"/>
        <v>[[50000,1],[50022,39]]</v>
      </c>
      <c r="G953">
        <f t="shared" si="336"/>
        <v>0.25</v>
      </c>
      <c r="H953" t="str">
        <f t="shared" si="349"/>
        <v>[80021,80022,80023,80024]</v>
      </c>
      <c r="I953">
        <v>1</v>
      </c>
      <c r="J953">
        <v>22</v>
      </c>
      <c r="K953">
        <f t="shared" si="348"/>
        <v>8</v>
      </c>
      <c r="L953" s="1" t="str">
        <f>Sheet1!L953</f>
        <v>[{"bid":15004,"type":5,"num":4},{"bid":16006,"type":6,"num":1},{"bid":14001,"type":4,"num":4125}]</v>
      </c>
    </row>
    <row r="954" spans="1:12" x14ac:dyDescent="0.2">
      <c r="A954">
        <f t="shared" si="347"/>
        <v>31209</v>
      </c>
      <c r="B954">
        <f t="shared" si="346"/>
        <v>31210</v>
      </c>
      <c r="C954" t="s">
        <v>49</v>
      </c>
      <c r="D954">
        <f>VLOOKUP(MOD(A954,100),Sheet2!$G$2:$H$24,2,FALSE)*VLOOKUP(INT(MOD(A954,10000)/100),Sheet2!$L$2:$M$16,2,FALSE)</f>
        <v>8.8199999999999985</v>
      </c>
      <c r="E954">
        <v>9</v>
      </c>
      <c r="F954" s="1" t="str">
        <f t="shared" si="336"/>
        <v>[[50021,39]]</v>
      </c>
      <c r="G954">
        <f t="shared" si="336"/>
        <v>0.25</v>
      </c>
      <c r="H954" t="str">
        <f t="shared" si="349"/>
        <v>[80021,80022,80023,80024]</v>
      </c>
      <c r="I954">
        <v>1</v>
      </c>
      <c r="J954">
        <v>22</v>
      </c>
      <c r="K954">
        <f t="shared" si="348"/>
        <v>9</v>
      </c>
      <c r="L954" s="1" t="str">
        <f>Sheet1!L954</f>
        <v>[{"bid":15004,"type":5,"num":4},{"bid":16006,"type":6,"num":1},{"bid":14001,"type":4,"num":4875}]</v>
      </c>
    </row>
    <row r="955" spans="1:12" x14ac:dyDescent="0.2">
      <c r="A955">
        <f t="shared" si="347"/>
        <v>31210</v>
      </c>
      <c r="B955">
        <f t="shared" si="346"/>
        <v>31211</v>
      </c>
      <c r="C955" s="1" t="s">
        <v>50</v>
      </c>
      <c r="D955">
        <f>VLOOKUP(MOD(A955,100),Sheet2!$G$2:$H$24,2,FALSE)*VLOOKUP(INT(MOD(A955,10000)/100),Sheet2!$L$2:$M$16,2,FALSE)</f>
        <v>9.4849999999999977</v>
      </c>
      <c r="E955">
        <v>10</v>
      </c>
      <c r="F955" s="1" t="str">
        <f t="shared" si="336"/>
        <v>[[50000,1],[50022,39]]</v>
      </c>
      <c r="G955">
        <f t="shared" si="336"/>
        <v>0.25</v>
      </c>
      <c r="H955" t="str">
        <f t="shared" si="349"/>
        <v>[80021,80022,80023,80024]</v>
      </c>
      <c r="I955">
        <v>1</v>
      </c>
      <c r="J955">
        <v>22</v>
      </c>
      <c r="K955">
        <f t="shared" si="348"/>
        <v>10</v>
      </c>
      <c r="L955" s="1" t="str">
        <f>Sheet1!L955</f>
        <v>[{"bid":15004,"type":5,"num":5},{"bid":16006,"type":6,"num":1},{"bid":14001,"type":4,"num":5625}]</v>
      </c>
    </row>
    <row r="956" spans="1:12" x14ac:dyDescent="0.2">
      <c r="A956">
        <f t="shared" si="347"/>
        <v>31211</v>
      </c>
      <c r="B956">
        <f t="shared" si="346"/>
        <v>31212</v>
      </c>
      <c r="C956" s="1" t="s">
        <v>38</v>
      </c>
      <c r="D956">
        <f>VLOOKUP(MOD(A956,100),Sheet2!$G$2:$H$24,2,FALSE)*VLOOKUP(INT(MOD(A956,10000)/100),Sheet2!$L$2:$M$16,2,FALSE)</f>
        <v>10.149999999999999</v>
      </c>
      <c r="E956">
        <v>11</v>
      </c>
      <c r="F956" s="1" t="str">
        <f t="shared" si="336"/>
        <v>[[50000,2],[50023,45]]</v>
      </c>
      <c r="G956">
        <f t="shared" si="336"/>
        <v>0.25</v>
      </c>
      <c r="H956" t="str">
        <f t="shared" si="349"/>
        <v>[80021,80022,80023,80024]</v>
      </c>
      <c r="I956">
        <v>2</v>
      </c>
      <c r="J956">
        <v>50</v>
      </c>
      <c r="K956">
        <f>K955</f>
        <v>10</v>
      </c>
      <c r="L956" s="1" t="str">
        <f>Sheet1!L956</f>
        <v>[{"bid":15004,"type":5,"num":6},{"bid":16006,"type":6,"num":2},{"bid":14001,"type":4,"num":6375}]</v>
      </c>
    </row>
    <row r="957" spans="1:12" x14ac:dyDescent="0.2">
      <c r="A957">
        <f t="shared" si="347"/>
        <v>31212</v>
      </c>
      <c r="B957">
        <f t="shared" si="346"/>
        <v>31213</v>
      </c>
      <c r="C957" t="s">
        <v>51</v>
      </c>
      <c r="D957">
        <f>VLOOKUP(MOD(A957,100),Sheet2!$G$2:$H$24,2,FALSE)*VLOOKUP(INT(MOD(A957,10000)/100),Sheet2!$L$2:$M$16,2,FALSE)</f>
        <v>10.814999999999998</v>
      </c>
      <c r="E957">
        <v>12</v>
      </c>
      <c r="F957" s="1" t="str">
        <f t="shared" si="336"/>
        <v>[[50021,39]]</v>
      </c>
      <c r="G957">
        <f t="shared" si="336"/>
        <v>0.25</v>
      </c>
      <c r="H957" t="str">
        <f t="shared" si="349"/>
        <v>[80021,80022,80023,80024]</v>
      </c>
      <c r="I957">
        <v>1</v>
      </c>
      <c r="J957">
        <f>J946</f>
        <v>22</v>
      </c>
      <c r="K957">
        <f>K956+1</f>
        <v>11</v>
      </c>
      <c r="L957" s="1" t="str">
        <f>Sheet1!L957</f>
        <v>[{"bid":15004,"type":5,"num":7},{"bid":16006,"type":6,"num":2},{"bid":14001,"type":4,"num":7125}]</v>
      </c>
    </row>
    <row r="958" spans="1:12" x14ac:dyDescent="0.2">
      <c r="A958">
        <f t="shared" si="347"/>
        <v>31213</v>
      </c>
      <c r="B958">
        <f t="shared" si="346"/>
        <v>31214</v>
      </c>
      <c r="C958" t="s">
        <v>52</v>
      </c>
      <c r="D958">
        <f>VLOOKUP(MOD(A958,100),Sheet2!$G$2:$H$24,2,FALSE)*VLOOKUP(INT(MOD(A958,10000)/100),Sheet2!$L$2:$M$16,2,FALSE)</f>
        <v>11.479999999999997</v>
      </c>
      <c r="E958">
        <v>13</v>
      </c>
      <c r="F958" s="1" t="str">
        <f t="shared" si="336"/>
        <v>[[50000,1],[50022,39]]</v>
      </c>
      <c r="G958">
        <f t="shared" si="336"/>
        <v>0.25</v>
      </c>
      <c r="H958" t="str">
        <f t="shared" si="349"/>
        <v>[80021,80022,80023,80024]</v>
      </c>
      <c r="I958">
        <v>1</v>
      </c>
      <c r="J958">
        <f t="shared" ref="J958:J962" si="350">J947</f>
        <v>22</v>
      </c>
      <c r="K958">
        <f t="shared" ref="K958:K962" si="351">K957+1</f>
        <v>12</v>
      </c>
      <c r="L958" s="1" t="str">
        <f>Sheet1!L958</f>
        <v>[{"bid":15004,"type":5,"num":7},{"bid":16006,"type":6,"num":2},{"bid":14001,"type":4,"num":7875}]</v>
      </c>
    </row>
    <row r="959" spans="1:12" x14ac:dyDescent="0.2">
      <c r="A959">
        <f t="shared" si="347"/>
        <v>31214</v>
      </c>
      <c r="B959">
        <f t="shared" si="346"/>
        <v>31215</v>
      </c>
      <c r="C959" t="s">
        <v>53</v>
      </c>
      <c r="D959">
        <f>VLOOKUP(MOD(A959,100),Sheet2!$G$2:$H$24,2,FALSE)*VLOOKUP(INT(MOD(A959,10000)/100),Sheet2!$L$2:$M$16,2,FALSE)</f>
        <v>12.144999999999998</v>
      </c>
      <c r="E959">
        <v>14</v>
      </c>
      <c r="F959" s="1" t="str">
        <f t="shared" si="336"/>
        <v>[[50021,39]]</v>
      </c>
      <c r="G959">
        <f t="shared" si="336"/>
        <v>0.25</v>
      </c>
      <c r="H959" t="str">
        <f t="shared" si="349"/>
        <v>[80021,80022,80023,80024]</v>
      </c>
      <c r="I959">
        <v>1</v>
      </c>
      <c r="J959">
        <f t="shared" si="350"/>
        <v>22</v>
      </c>
      <c r="K959">
        <f t="shared" si="351"/>
        <v>13</v>
      </c>
      <c r="L959" s="1" t="str">
        <f>Sheet1!L959</f>
        <v>[{"bid":15004,"type":5,"num":8},{"bid":16006,"type":6,"num":3},{"bid":14001,"type":4,"num":8625}]</v>
      </c>
    </row>
    <row r="960" spans="1:12" x14ac:dyDescent="0.2">
      <c r="A960">
        <f t="shared" si="347"/>
        <v>31215</v>
      </c>
      <c r="B960">
        <f t="shared" si="346"/>
        <v>31216</v>
      </c>
      <c r="C960" t="s">
        <v>54</v>
      </c>
      <c r="D960">
        <f>VLOOKUP(MOD(A960,100),Sheet2!$G$2:$H$24,2,FALSE)*VLOOKUP(INT(MOD(A960,10000)/100),Sheet2!$L$2:$M$16,2,FALSE)</f>
        <v>12.809999999999997</v>
      </c>
      <c r="E960">
        <v>15</v>
      </c>
      <c r="F960" s="1" t="str">
        <f t="shared" si="336"/>
        <v>[[50000,1],[50022,39]]</v>
      </c>
      <c r="G960">
        <f t="shared" si="336"/>
        <v>0.25</v>
      </c>
      <c r="H960" t="str">
        <f t="shared" si="349"/>
        <v>[80021,80022,80023,80024]</v>
      </c>
      <c r="I960">
        <v>1</v>
      </c>
      <c r="J960">
        <f t="shared" si="350"/>
        <v>22</v>
      </c>
      <c r="K960">
        <f t="shared" si="351"/>
        <v>14</v>
      </c>
      <c r="L960" s="1" t="str">
        <f>Sheet1!L960</f>
        <v>[{"bid":15004,"type":5,"num":9},{"bid":16006,"type":6,"num":3},{"bid":14001,"type":4,"num":9375}]</v>
      </c>
    </row>
    <row r="961" spans="1:12" x14ac:dyDescent="0.2">
      <c r="A961">
        <f t="shared" si="347"/>
        <v>31216</v>
      </c>
      <c r="B961">
        <f t="shared" si="346"/>
        <v>31217</v>
      </c>
      <c r="C961" t="s">
        <v>55</v>
      </c>
      <c r="D961">
        <f>VLOOKUP(MOD(A961,100),Sheet2!$G$2:$H$24,2,FALSE)*VLOOKUP(INT(MOD(A961,10000)/100),Sheet2!$L$2:$M$16,2,FALSE)</f>
        <v>13.474999999999998</v>
      </c>
      <c r="E961">
        <v>16</v>
      </c>
      <c r="F961" s="1" t="str">
        <f t="shared" si="336"/>
        <v>[[50021,39]]</v>
      </c>
      <c r="G961">
        <f t="shared" si="336"/>
        <v>0.25</v>
      </c>
      <c r="H961" t="str">
        <f t="shared" si="349"/>
        <v>[80021,80022,80023,80024]</v>
      </c>
      <c r="I961">
        <v>1</v>
      </c>
      <c r="J961">
        <f t="shared" si="350"/>
        <v>22</v>
      </c>
      <c r="K961">
        <f t="shared" si="351"/>
        <v>15</v>
      </c>
      <c r="L961" s="1" t="str">
        <f>Sheet1!L961</f>
        <v>[{"bid":15004,"type":5,"num":10},{"bid":16006,"type":6,"num":3},{"bid":14001,"type":4,"num":10125}]</v>
      </c>
    </row>
    <row r="962" spans="1:12" x14ac:dyDescent="0.2">
      <c r="A962">
        <f t="shared" si="347"/>
        <v>31217</v>
      </c>
      <c r="B962">
        <f t="shared" si="346"/>
        <v>31218</v>
      </c>
      <c r="C962" s="1" t="s">
        <v>56</v>
      </c>
      <c r="D962">
        <f>VLOOKUP(MOD(A962,100),Sheet2!$G$2:$H$24,2,FALSE)*VLOOKUP(INT(MOD(A962,10000)/100),Sheet2!$L$2:$M$16,2,FALSE)</f>
        <v>14.139999999999997</v>
      </c>
      <c r="E962">
        <v>17</v>
      </c>
      <c r="F962" s="1" t="str">
        <f t="shared" si="336"/>
        <v>[[50000,1],[50022,39]]</v>
      </c>
      <c r="G962">
        <f t="shared" si="336"/>
        <v>0.25</v>
      </c>
      <c r="H962" t="str">
        <f t="shared" si="349"/>
        <v>[80021,80022,80023,80024]</v>
      </c>
      <c r="I962">
        <v>1</v>
      </c>
      <c r="J962">
        <f t="shared" si="350"/>
        <v>22</v>
      </c>
      <c r="K962">
        <f t="shared" si="351"/>
        <v>16</v>
      </c>
      <c r="L962" s="1" t="str">
        <f>Sheet1!L962</f>
        <v>[{"bid":15004,"type":5,"num":10},{"bid":16006,"type":6,"num":3},{"bid":14001,"type":4,"num":10875}]</v>
      </c>
    </row>
    <row r="963" spans="1:12" x14ac:dyDescent="0.2">
      <c r="A963">
        <f t="shared" si="347"/>
        <v>31218</v>
      </c>
      <c r="B963">
        <f t="shared" si="346"/>
        <v>31219</v>
      </c>
      <c r="C963" t="s">
        <v>37</v>
      </c>
      <c r="D963">
        <f>VLOOKUP(MOD(A963,100),Sheet2!$G$2:$H$24,2,FALSE)*VLOOKUP(INT(MOD(A963,10000)/100),Sheet2!$L$2:$M$16,2,FALSE)</f>
        <v>14.804999999999998</v>
      </c>
      <c r="E963">
        <v>18</v>
      </c>
      <c r="F963" s="1" t="str">
        <f t="shared" si="336"/>
        <v>[[50000,2],[50023,45]]</v>
      </c>
      <c r="G963">
        <f t="shared" si="336"/>
        <v>0.25</v>
      </c>
      <c r="H963" t="str">
        <f t="shared" si="349"/>
        <v>[80021,80022,80023,80024]</v>
      </c>
      <c r="I963">
        <v>2</v>
      </c>
      <c r="J963">
        <f>J956</f>
        <v>50</v>
      </c>
      <c r="K963">
        <f>K962</f>
        <v>16</v>
      </c>
      <c r="L963" s="1" t="str">
        <f>Sheet1!L963</f>
        <v>[{"bid":15004,"type":5,"num":11},{"bid":16006,"type":6,"num":4},{"bid":14001,"type":4,"num":11625}]</v>
      </c>
    </row>
    <row r="964" spans="1:12" x14ac:dyDescent="0.2">
      <c r="A964">
        <f t="shared" si="347"/>
        <v>31219</v>
      </c>
      <c r="B964">
        <f t="shared" si="346"/>
        <v>31220</v>
      </c>
      <c r="C964" s="1" t="s">
        <v>57</v>
      </c>
      <c r="D964">
        <f>VLOOKUP(MOD(A964,100),Sheet2!$G$2:$H$24,2,FALSE)*VLOOKUP(INT(MOD(A964,10000)/100),Sheet2!$L$2:$M$16,2,FALSE)</f>
        <v>15.469999999999999</v>
      </c>
      <c r="E964">
        <v>19</v>
      </c>
      <c r="F964" s="1" t="str">
        <f t="shared" si="336"/>
        <v>[[50021,39]]</v>
      </c>
      <c r="G964">
        <f t="shared" si="336"/>
        <v>0.25</v>
      </c>
      <c r="H964" t="str">
        <f t="shared" si="349"/>
        <v>[80021,80022,80023,80024]</v>
      </c>
      <c r="I964">
        <v>1</v>
      </c>
      <c r="J964">
        <f>J957</f>
        <v>22</v>
      </c>
      <c r="K964">
        <f>K963+1</f>
        <v>17</v>
      </c>
      <c r="L964" s="1" t="str">
        <f>Sheet1!L964</f>
        <v>[{"bid":15004,"type":5,"num":12},{"bid":16006,"type":6,"num":4},{"bid":14001,"type":4,"num":12375}]</v>
      </c>
    </row>
    <row r="965" spans="1:12" x14ac:dyDescent="0.2">
      <c r="A965">
        <f t="shared" si="347"/>
        <v>31220</v>
      </c>
      <c r="B965">
        <f t="shared" si="346"/>
        <v>31221</v>
      </c>
      <c r="C965" s="1" t="s">
        <v>58</v>
      </c>
      <c r="D965">
        <f>VLOOKUP(MOD(A965,100),Sheet2!$G$2:$H$24,2,FALSE)*VLOOKUP(INT(MOD(A965,10000)/100),Sheet2!$L$2:$M$16,2,FALSE)</f>
        <v>16.135000000000002</v>
      </c>
      <c r="E965">
        <v>20</v>
      </c>
      <c r="F965" s="1" t="str">
        <f t="shared" si="336"/>
        <v>[[50000,1],[50022,39]]</v>
      </c>
      <c r="G965">
        <f t="shared" si="336"/>
        <v>0.25</v>
      </c>
      <c r="H965" t="str">
        <f t="shared" si="349"/>
        <v>[80021,80022,80023,80024]</v>
      </c>
      <c r="I965">
        <v>1</v>
      </c>
      <c r="J965">
        <f>J958</f>
        <v>22</v>
      </c>
      <c r="K965">
        <f t="shared" ref="K965:K967" si="352">K964+1</f>
        <v>18</v>
      </c>
      <c r="L965" s="1" t="str">
        <f>Sheet1!L965</f>
        <v>[{"bid":15004,"type":5,"num":13},{"bid":16006,"type":6,"num":4},{"bid":14001,"type":4,"num":13125}]</v>
      </c>
    </row>
    <row r="966" spans="1:12" x14ac:dyDescent="0.2">
      <c r="A966">
        <f t="shared" si="347"/>
        <v>31221</v>
      </c>
      <c r="B966">
        <f t="shared" si="346"/>
        <v>31222</v>
      </c>
      <c r="C966" s="1" t="s">
        <v>59</v>
      </c>
      <c r="D966">
        <f>VLOOKUP(MOD(A966,100),Sheet2!$G$2:$H$24,2,FALSE)*VLOOKUP(INT(MOD(A966,10000)/100),Sheet2!$L$2:$M$16,2,FALSE)</f>
        <v>16.800000000000004</v>
      </c>
      <c r="E966">
        <v>21</v>
      </c>
      <c r="F966" s="1" t="str">
        <f t="shared" si="336"/>
        <v>[[50021,39]]</v>
      </c>
      <c r="G966">
        <f t="shared" si="336"/>
        <v>0.25</v>
      </c>
      <c r="H966" t="str">
        <f t="shared" si="349"/>
        <v>[80021,80022,80023,80024]</v>
      </c>
      <c r="I966">
        <v>1</v>
      </c>
      <c r="J966">
        <f>J959</f>
        <v>22</v>
      </c>
      <c r="K966">
        <f t="shared" si="352"/>
        <v>19</v>
      </c>
      <c r="L966" s="1" t="str">
        <f>Sheet1!L966</f>
        <v>[{"bid":15004,"type":5,"num":13},{"bid":16006,"type":6,"num":4},{"bid":14001,"type":4,"num":13875}]</v>
      </c>
    </row>
    <row r="967" spans="1:12" x14ac:dyDescent="0.2">
      <c r="A967">
        <f t="shared" si="347"/>
        <v>31222</v>
      </c>
      <c r="B967">
        <f t="shared" si="346"/>
        <v>31223</v>
      </c>
      <c r="C967" s="1" t="s">
        <v>60</v>
      </c>
      <c r="D967">
        <f>VLOOKUP(MOD(A967,100),Sheet2!$G$2:$H$24,2,FALSE)*VLOOKUP(INT(MOD(A967,10000)/100),Sheet2!$L$2:$M$16,2,FALSE)</f>
        <v>17.465000000000003</v>
      </c>
      <c r="E967">
        <v>22</v>
      </c>
      <c r="F967" s="1" t="str">
        <f t="shared" si="336"/>
        <v>[[50000,1],[50022,39]]</v>
      </c>
      <c r="G967">
        <f t="shared" si="336"/>
        <v>0.25</v>
      </c>
      <c r="H967" t="str">
        <f t="shared" si="349"/>
        <v>[80021,80022,80023,80024]</v>
      </c>
      <c r="I967">
        <v>1</v>
      </c>
      <c r="J967">
        <f>J960</f>
        <v>22</v>
      </c>
      <c r="K967">
        <f t="shared" si="352"/>
        <v>20</v>
      </c>
      <c r="L967" s="1" t="str">
        <f>Sheet1!L967</f>
        <v>[{"bid":15004,"type":5,"num":14},{"bid":16006,"type":6,"num":5},{"bid":14001,"type":4,"num":14625}]</v>
      </c>
    </row>
    <row r="968" spans="1:12" x14ac:dyDescent="0.2">
      <c r="A968">
        <f t="shared" si="347"/>
        <v>31223</v>
      </c>
      <c r="B968">
        <v>-1</v>
      </c>
      <c r="C968" t="s">
        <v>37</v>
      </c>
      <c r="D968">
        <f>VLOOKUP(MOD(A968,100),Sheet2!$G$2:$H$24,2,FALSE)*VLOOKUP(INT(MOD(A968,10000)/100),Sheet2!$L$2:$M$16,2,FALSE)</f>
        <v>18.130000000000006</v>
      </c>
      <c r="E968">
        <v>23</v>
      </c>
      <c r="F968" s="1" t="str">
        <f t="shared" si="336"/>
        <v>[[50000,2],[50023,45]]</v>
      </c>
      <c r="G968">
        <f t="shared" si="336"/>
        <v>0.25</v>
      </c>
      <c r="H968" t="str">
        <f t="shared" si="349"/>
        <v>[80021,80022,80023,80024]</v>
      </c>
      <c r="I968">
        <v>2</v>
      </c>
      <c r="J968">
        <f>J963</f>
        <v>50</v>
      </c>
      <c r="K968">
        <f>K967</f>
        <v>20</v>
      </c>
      <c r="L968" s="1" t="str">
        <f>Sheet1!L968</f>
        <v>[{"bid":15004,"type":5,"num":15},{"bid":16006,"type":6,"num":5},{"bid":14001,"type":4,"num":15000}]</v>
      </c>
    </row>
    <row r="969" spans="1:12" s="2" customFormat="1" x14ac:dyDescent="0.2">
      <c r="A969" s="2">
        <f>A946+100</f>
        <v>31301</v>
      </c>
      <c r="B969" s="2">
        <f>A969+1</f>
        <v>31302</v>
      </c>
      <c r="C969" s="2" t="s">
        <v>41</v>
      </c>
      <c r="D969">
        <f>VLOOKUP(MOD(A969,100),Sheet2!$G$2:$H$24,2,FALSE)*VLOOKUP(INT(MOD(A969,10000)/100),Sheet2!$L$2:$M$16,2,FALSE)</f>
        <v>4</v>
      </c>
      <c r="E969" s="2">
        <v>1</v>
      </c>
      <c r="F969" s="3" t="str">
        <f t="shared" si="336"/>
        <v>[[50021,39]]</v>
      </c>
      <c r="G969">
        <f t="shared" si="336"/>
        <v>0.25</v>
      </c>
      <c r="H969" s="2" t="str">
        <f t="shared" si="349"/>
        <v>[80021,80022,80023,80024]</v>
      </c>
      <c r="I969" s="2">
        <v>1</v>
      </c>
      <c r="J969" s="2">
        <v>22</v>
      </c>
      <c r="K969" s="2">
        <v>1</v>
      </c>
      <c r="L969" s="1" t="str">
        <f>Sheet1!L969</f>
        <v>[]</v>
      </c>
    </row>
    <row r="970" spans="1:12" s="2" customFormat="1" x14ac:dyDescent="0.2">
      <c r="A970" s="2">
        <f>A969+1</f>
        <v>31302</v>
      </c>
      <c r="B970" s="2">
        <f t="shared" ref="B970:B990" si="353">A970+1</f>
        <v>31303</v>
      </c>
      <c r="C970" s="2" t="s">
        <v>42</v>
      </c>
      <c r="D970">
        <f>VLOOKUP(MOD(A970,100),Sheet2!$G$2:$H$24,2,FALSE)*VLOOKUP(INT(MOD(A970,10000)/100),Sheet2!$L$2:$M$16,2,FALSE)</f>
        <v>4.76</v>
      </c>
      <c r="E970" s="2">
        <v>2</v>
      </c>
      <c r="F970" s="3" t="str">
        <f t="shared" si="336"/>
        <v>[[50000,1],[50022,39]]</v>
      </c>
      <c r="G970">
        <f t="shared" si="336"/>
        <v>0.25</v>
      </c>
      <c r="H970" s="2" t="str">
        <f t="shared" si="349"/>
        <v>[80021,80022,80023,80024]</v>
      </c>
      <c r="I970" s="2">
        <v>1</v>
      </c>
      <c r="J970" s="2">
        <v>22</v>
      </c>
      <c r="K970" s="2">
        <f>K969+1</f>
        <v>2</v>
      </c>
      <c r="L970" s="1" t="str">
        <f>Sheet1!L970</f>
        <v>[{"bid":14001,"type":4,"num":400}]</v>
      </c>
    </row>
    <row r="971" spans="1:12" s="2" customFormat="1" x14ac:dyDescent="0.2">
      <c r="A971" s="2">
        <f t="shared" ref="A971:A991" si="354">A970+1</f>
        <v>31303</v>
      </c>
      <c r="B971" s="2">
        <f t="shared" si="353"/>
        <v>31304</v>
      </c>
      <c r="C971" s="2" t="s">
        <v>43</v>
      </c>
      <c r="D971">
        <f>VLOOKUP(MOD(A971,100),Sheet2!$G$2:$H$24,2,FALSE)*VLOOKUP(INT(MOD(A971,10000)/100),Sheet2!$L$2:$M$16,2,FALSE)</f>
        <v>5.52</v>
      </c>
      <c r="E971" s="2">
        <v>3</v>
      </c>
      <c r="F971" s="3" t="str">
        <f t="shared" si="336"/>
        <v>[[50021,39]]</v>
      </c>
      <c r="G971">
        <f t="shared" si="336"/>
        <v>0.25</v>
      </c>
      <c r="H971" s="2" t="str">
        <f t="shared" si="349"/>
        <v>[80021,80022,80023,80024]</v>
      </c>
      <c r="I971" s="2">
        <v>1</v>
      </c>
      <c r="J971" s="2">
        <v>22</v>
      </c>
      <c r="K971" s="2">
        <f t="shared" ref="K971:K978" si="355">K970+1</f>
        <v>3</v>
      </c>
      <c r="L971" s="1" t="str">
        <f>Sheet1!L971</f>
        <v>[{"bid":14001,"type":4,"num":800}]</v>
      </c>
    </row>
    <row r="972" spans="1:12" s="2" customFormat="1" x14ac:dyDescent="0.2">
      <c r="A972" s="2">
        <f t="shared" si="354"/>
        <v>31304</v>
      </c>
      <c r="B972" s="2">
        <f t="shared" si="353"/>
        <v>31305</v>
      </c>
      <c r="C972" s="2" t="s">
        <v>44</v>
      </c>
      <c r="D972">
        <f>VLOOKUP(MOD(A972,100),Sheet2!$G$2:$H$24,2,FALSE)*VLOOKUP(INT(MOD(A972,10000)/100),Sheet2!$L$2:$M$16,2,FALSE)</f>
        <v>6.2799999999999994</v>
      </c>
      <c r="E972" s="2">
        <v>4</v>
      </c>
      <c r="F972" s="3" t="str">
        <f t="shared" si="336"/>
        <v>[[50000,1],[50022,39]]</v>
      </c>
      <c r="G972">
        <f t="shared" si="336"/>
        <v>0.25</v>
      </c>
      <c r="H972" s="2" t="str">
        <f t="shared" si="349"/>
        <v>[80021,80022,80023,80024]</v>
      </c>
      <c r="I972" s="2">
        <v>1</v>
      </c>
      <c r="J972" s="2">
        <v>22</v>
      </c>
      <c r="K972" s="2">
        <f t="shared" si="355"/>
        <v>4</v>
      </c>
      <c r="L972" s="1" t="str">
        <f>Sheet1!L972</f>
        <v>[{"bid":15004,"type":5,"num":1},{"bid":14001,"type":4,"num":1200}]</v>
      </c>
    </row>
    <row r="973" spans="1:12" s="2" customFormat="1" x14ac:dyDescent="0.2">
      <c r="A973" s="2">
        <f t="shared" si="354"/>
        <v>31305</v>
      </c>
      <c r="B973" s="2">
        <f t="shared" si="353"/>
        <v>31306</v>
      </c>
      <c r="C973" s="2" t="s">
        <v>45</v>
      </c>
      <c r="D973">
        <f>VLOOKUP(MOD(A973,100),Sheet2!$G$2:$H$24,2,FALSE)*VLOOKUP(INT(MOD(A973,10000)/100),Sheet2!$L$2:$M$16,2,FALSE)</f>
        <v>7.0399999999999991</v>
      </c>
      <c r="E973" s="2">
        <v>5</v>
      </c>
      <c r="F973" s="3" t="str">
        <f t="shared" ref="F973:G1036" si="356">F950</f>
        <v>[[50021,39]]</v>
      </c>
      <c r="G973">
        <f t="shared" si="356"/>
        <v>0.25</v>
      </c>
      <c r="H973" s="2" t="str">
        <f t="shared" si="349"/>
        <v>[80021,80022,80023,80024]</v>
      </c>
      <c r="I973" s="2">
        <v>1</v>
      </c>
      <c r="J973" s="2">
        <v>22</v>
      </c>
      <c r="K973" s="2">
        <f t="shared" si="355"/>
        <v>5</v>
      </c>
      <c r="L973" s="1" t="str">
        <f>Sheet1!L973</f>
        <v>[{"bid":15004,"type":5,"num":2},{"bid":14001,"type":4,"num":2000}]</v>
      </c>
    </row>
    <row r="974" spans="1:12" s="2" customFormat="1" x14ac:dyDescent="0.2">
      <c r="A974" s="2">
        <f t="shared" si="354"/>
        <v>31306</v>
      </c>
      <c r="B974" s="2">
        <f t="shared" si="353"/>
        <v>31307</v>
      </c>
      <c r="C974" s="2" t="s">
        <v>46</v>
      </c>
      <c r="D974">
        <f>VLOOKUP(MOD(A974,100),Sheet2!$G$2:$H$24,2,FALSE)*VLOOKUP(INT(MOD(A974,10000)/100),Sheet2!$L$2:$M$16,2,FALSE)</f>
        <v>7.7999999999999989</v>
      </c>
      <c r="E974" s="2">
        <v>6</v>
      </c>
      <c r="F974" s="3" t="str">
        <f t="shared" si="356"/>
        <v>[[50000,1],[50022,39]]</v>
      </c>
      <c r="G974">
        <f t="shared" si="356"/>
        <v>0.25</v>
      </c>
      <c r="H974" s="2" t="str">
        <f t="shared" si="349"/>
        <v>[80021,80022,80023,80024]</v>
      </c>
      <c r="I974" s="2">
        <v>1</v>
      </c>
      <c r="J974" s="2">
        <v>22</v>
      </c>
      <c r="K974" s="2">
        <f t="shared" si="355"/>
        <v>6</v>
      </c>
      <c r="L974" s="1" t="str">
        <f>Sheet1!L974</f>
        <v>[{"bid":15004,"type":5,"num":2},{"bid":14001,"type":4,"num":2800}]</v>
      </c>
    </row>
    <row r="975" spans="1:12" s="2" customFormat="1" x14ac:dyDescent="0.2">
      <c r="A975" s="2">
        <f t="shared" si="354"/>
        <v>31307</v>
      </c>
      <c r="B975" s="2">
        <f t="shared" si="353"/>
        <v>31308</v>
      </c>
      <c r="C975" s="2" t="s">
        <v>47</v>
      </c>
      <c r="D975">
        <f>VLOOKUP(MOD(A975,100),Sheet2!$G$2:$H$24,2,FALSE)*VLOOKUP(INT(MOD(A975,10000)/100),Sheet2!$L$2:$M$16,2,FALSE)</f>
        <v>8.5599999999999987</v>
      </c>
      <c r="E975" s="2">
        <v>7</v>
      </c>
      <c r="F975" s="3" t="str">
        <f t="shared" si="356"/>
        <v>[[50021,39]]</v>
      </c>
      <c r="G975">
        <f t="shared" si="356"/>
        <v>0.25</v>
      </c>
      <c r="H975" s="2" t="str">
        <f t="shared" si="349"/>
        <v>[80021,80022,80023,80024]</v>
      </c>
      <c r="I975" s="2">
        <v>1</v>
      </c>
      <c r="J975" s="2">
        <v>22</v>
      </c>
      <c r="K975" s="2">
        <f t="shared" si="355"/>
        <v>7</v>
      </c>
      <c r="L975" s="1" t="str">
        <f>Sheet1!L975</f>
        <v>[{"bid":15004,"type":5,"num":3},{"bid":16006,"type":6,"num":1},{"bid":14001,"type":4,"num":3600}]</v>
      </c>
    </row>
    <row r="976" spans="1:12" s="2" customFormat="1" x14ac:dyDescent="0.2">
      <c r="A976" s="2">
        <f t="shared" si="354"/>
        <v>31308</v>
      </c>
      <c r="B976" s="2">
        <f t="shared" si="353"/>
        <v>31309</v>
      </c>
      <c r="C976" s="2" t="s">
        <v>48</v>
      </c>
      <c r="D976">
        <f>VLOOKUP(MOD(A976,100),Sheet2!$G$2:$H$24,2,FALSE)*VLOOKUP(INT(MOD(A976,10000)/100),Sheet2!$L$2:$M$16,2,FALSE)</f>
        <v>9.3199999999999985</v>
      </c>
      <c r="E976" s="2">
        <v>8</v>
      </c>
      <c r="F976" s="3" t="str">
        <f t="shared" si="356"/>
        <v>[[50000,1],[50022,39]]</v>
      </c>
      <c r="G976">
        <f t="shared" si="356"/>
        <v>0.25</v>
      </c>
      <c r="H976" s="2" t="str">
        <f t="shared" si="349"/>
        <v>[80021,80022,80023,80024]</v>
      </c>
      <c r="I976" s="2">
        <v>1</v>
      </c>
      <c r="J976" s="2">
        <v>22</v>
      </c>
      <c r="K976" s="2">
        <f t="shared" si="355"/>
        <v>8</v>
      </c>
      <c r="L976" s="1" t="str">
        <f>Sheet1!L976</f>
        <v>[{"bid":15004,"type":5,"num":4},{"bid":16006,"type":6,"num":1},{"bid":14001,"type":4,"num":4400}]</v>
      </c>
    </row>
    <row r="977" spans="1:12" s="2" customFormat="1" x14ac:dyDescent="0.2">
      <c r="A977" s="2">
        <f t="shared" si="354"/>
        <v>31309</v>
      </c>
      <c r="B977" s="2">
        <f t="shared" si="353"/>
        <v>31310</v>
      </c>
      <c r="C977" s="2" t="s">
        <v>49</v>
      </c>
      <c r="D977">
        <f>VLOOKUP(MOD(A977,100),Sheet2!$G$2:$H$24,2,FALSE)*VLOOKUP(INT(MOD(A977,10000)/100),Sheet2!$L$2:$M$16,2,FALSE)</f>
        <v>10.079999999999998</v>
      </c>
      <c r="E977" s="2">
        <v>9</v>
      </c>
      <c r="F977" s="3" t="str">
        <f t="shared" si="356"/>
        <v>[[50021,39]]</v>
      </c>
      <c r="G977">
        <f t="shared" si="356"/>
        <v>0.25</v>
      </c>
      <c r="H977" s="2" t="str">
        <f t="shared" si="349"/>
        <v>[80021,80022,80023,80024]</v>
      </c>
      <c r="I977" s="2">
        <v>1</v>
      </c>
      <c r="J977" s="2">
        <v>22</v>
      </c>
      <c r="K977" s="2">
        <f t="shared" si="355"/>
        <v>9</v>
      </c>
      <c r="L977" s="1" t="str">
        <f>Sheet1!L977</f>
        <v>[{"bid":15004,"type":5,"num":5},{"bid":16006,"type":6,"num":1},{"bid":14001,"type":4,"num":5200}]</v>
      </c>
    </row>
    <row r="978" spans="1:12" s="2" customFormat="1" x14ac:dyDescent="0.2">
      <c r="A978" s="2">
        <f t="shared" si="354"/>
        <v>31310</v>
      </c>
      <c r="B978" s="2">
        <f t="shared" si="353"/>
        <v>31311</v>
      </c>
      <c r="C978" s="3" t="s">
        <v>50</v>
      </c>
      <c r="D978">
        <f>VLOOKUP(MOD(A978,100),Sheet2!$G$2:$H$24,2,FALSE)*VLOOKUP(INT(MOD(A978,10000)/100),Sheet2!$L$2:$M$16,2,FALSE)</f>
        <v>10.839999999999998</v>
      </c>
      <c r="E978" s="2">
        <v>10</v>
      </c>
      <c r="F978" s="3" t="str">
        <f t="shared" si="356"/>
        <v>[[50000,1],[50022,39]]</v>
      </c>
      <c r="G978">
        <f t="shared" si="356"/>
        <v>0.25</v>
      </c>
      <c r="H978" s="2" t="str">
        <f t="shared" si="349"/>
        <v>[80021,80022,80023,80024]</v>
      </c>
      <c r="I978" s="2">
        <v>1</v>
      </c>
      <c r="J978" s="2">
        <v>22</v>
      </c>
      <c r="K978" s="2">
        <f t="shared" si="355"/>
        <v>10</v>
      </c>
      <c r="L978" s="1" t="str">
        <f>Sheet1!L978</f>
        <v>[{"bid":15004,"type":5,"num":6},{"bid":16006,"type":6,"num":2},{"bid":14001,"type":4,"num":6000}]</v>
      </c>
    </row>
    <row r="979" spans="1:12" s="2" customFormat="1" x14ac:dyDescent="0.2">
      <c r="A979" s="2">
        <f t="shared" si="354"/>
        <v>31311</v>
      </c>
      <c r="B979" s="2">
        <f t="shared" si="353"/>
        <v>31312</v>
      </c>
      <c r="C979" s="3" t="s">
        <v>38</v>
      </c>
      <c r="D979">
        <f>VLOOKUP(MOD(A979,100),Sheet2!$G$2:$H$24,2,FALSE)*VLOOKUP(INT(MOD(A979,10000)/100),Sheet2!$L$2:$M$16,2,FALSE)</f>
        <v>11.599999999999998</v>
      </c>
      <c r="E979" s="2">
        <v>11</v>
      </c>
      <c r="F979" s="3" t="str">
        <f t="shared" si="356"/>
        <v>[[50000,2],[50023,45]]</v>
      </c>
      <c r="G979">
        <f t="shared" si="356"/>
        <v>0.25</v>
      </c>
      <c r="H979" s="2" t="str">
        <f t="shared" si="349"/>
        <v>[80021,80022,80023,80024]</v>
      </c>
      <c r="I979" s="2">
        <v>2</v>
      </c>
      <c r="J979" s="2">
        <v>50</v>
      </c>
      <c r="K979" s="2">
        <f>K978</f>
        <v>10</v>
      </c>
      <c r="L979" s="1" t="str">
        <f>Sheet1!L979</f>
        <v>[{"bid":15004,"type":5,"num":6},{"bid":16006,"type":6,"num":2},{"bid":14001,"type":4,"num":6800}]</v>
      </c>
    </row>
    <row r="980" spans="1:12" s="2" customFormat="1" x14ac:dyDescent="0.2">
      <c r="A980" s="2">
        <f t="shared" si="354"/>
        <v>31312</v>
      </c>
      <c r="B980" s="2">
        <f t="shared" si="353"/>
        <v>31313</v>
      </c>
      <c r="C980" s="2" t="s">
        <v>51</v>
      </c>
      <c r="D980">
        <f>VLOOKUP(MOD(A980,100),Sheet2!$G$2:$H$24,2,FALSE)*VLOOKUP(INT(MOD(A980,10000)/100),Sheet2!$L$2:$M$16,2,FALSE)</f>
        <v>12.359999999999998</v>
      </c>
      <c r="E980" s="2">
        <v>12</v>
      </c>
      <c r="F980" s="3" t="str">
        <f t="shared" si="356"/>
        <v>[[50021,39]]</v>
      </c>
      <c r="G980">
        <f t="shared" si="356"/>
        <v>0.25</v>
      </c>
      <c r="H980" s="2" t="str">
        <f t="shared" si="349"/>
        <v>[80021,80022,80023,80024]</v>
      </c>
      <c r="I980" s="2">
        <v>1</v>
      </c>
      <c r="J980" s="2">
        <f>J969</f>
        <v>22</v>
      </c>
      <c r="K980" s="2">
        <f>K979+1</f>
        <v>11</v>
      </c>
      <c r="L980" s="1" t="str">
        <f>Sheet1!L980</f>
        <v>[{"bid":15004,"type":5,"num":7},{"bid":16006,"type":6,"num":2},{"bid":14001,"type":4,"num":7600}]</v>
      </c>
    </row>
    <row r="981" spans="1:12" s="2" customFormat="1" x14ac:dyDescent="0.2">
      <c r="A981" s="2">
        <f t="shared" si="354"/>
        <v>31313</v>
      </c>
      <c r="B981" s="2">
        <f t="shared" si="353"/>
        <v>31314</v>
      </c>
      <c r="C981" s="2" t="s">
        <v>52</v>
      </c>
      <c r="D981">
        <f>VLOOKUP(MOD(A981,100),Sheet2!$G$2:$H$24,2,FALSE)*VLOOKUP(INT(MOD(A981,10000)/100),Sheet2!$L$2:$M$16,2,FALSE)</f>
        <v>13.119999999999997</v>
      </c>
      <c r="E981" s="2">
        <v>13</v>
      </c>
      <c r="F981" s="3" t="str">
        <f t="shared" si="356"/>
        <v>[[50000,1],[50022,39]]</v>
      </c>
      <c r="G981">
        <f t="shared" si="356"/>
        <v>0.25</v>
      </c>
      <c r="H981" s="2" t="str">
        <f t="shared" si="349"/>
        <v>[80021,80022,80023,80024]</v>
      </c>
      <c r="I981" s="2">
        <v>1</v>
      </c>
      <c r="J981" s="2">
        <f t="shared" ref="J981:J985" si="357">J970</f>
        <v>22</v>
      </c>
      <c r="K981" s="2">
        <f t="shared" ref="K981:K985" si="358">K980+1</f>
        <v>12</v>
      </c>
      <c r="L981" s="1" t="str">
        <f>Sheet1!L981</f>
        <v>[{"bid":15004,"type":5,"num":8},{"bid":16006,"type":6,"num":2},{"bid":14001,"type":4,"num":8400}]</v>
      </c>
    </row>
    <row r="982" spans="1:12" s="2" customFormat="1" x14ac:dyDescent="0.2">
      <c r="A982" s="2">
        <f t="shared" si="354"/>
        <v>31314</v>
      </c>
      <c r="B982" s="2">
        <f t="shared" si="353"/>
        <v>31315</v>
      </c>
      <c r="C982" s="2" t="s">
        <v>53</v>
      </c>
      <c r="D982">
        <f>VLOOKUP(MOD(A982,100),Sheet2!$G$2:$H$24,2,FALSE)*VLOOKUP(INT(MOD(A982,10000)/100),Sheet2!$L$2:$M$16,2,FALSE)</f>
        <v>13.879999999999997</v>
      </c>
      <c r="E982" s="2">
        <v>14</v>
      </c>
      <c r="F982" s="3" t="str">
        <f t="shared" si="356"/>
        <v>[[50021,39]]</v>
      </c>
      <c r="G982">
        <f t="shared" si="356"/>
        <v>0.25</v>
      </c>
      <c r="H982" s="2" t="str">
        <f t="shared" si="349"/>
        <v>[80021,80022,80023,80024]</v>
      </c>
      <c r="I982" s="2">
        <v>1</v>
      </c>
      <c r="J982" s="2">
        <f t="shared" si="357"/>
        <v>22</v>
      </c>
      <c r="K982" s="2">
        <f t="shared" si="358"/>
        <v>13</v>
      </c>
      <c r="L982" s="1" t="str">
        <f>Sheet1!L982</f>
        <v>[{"bid":15004,"type":5,"num":9},{"bid":16006,"type":6,"num":3},{"bid":14001,"type":4,"num":9200}]</v>
      </c>
    </row>
    <row r="983" spans="1:12" s="2" customFormat="1" x14ac:dyDescent="0.2">
      <c r="A983" s="2">
        <f t="shared" si="354"/>
        <v>31315</v>
      </c>
      <c r="B983" s="2">
        <f t="shared" si="353"/>
        <v>31316</v>
      </c>
      <c r="C983" s="2" t="s">
        <v>54</v>
      </c>
      <c r="D983">
        <f>VLOOKUP(MOD(A983,100),Sheet2!$G$2:$H$24,2,FALSE)*VLOOKUP(INT(MOD(A983,10000)/100),Sheet2!$L$2:$M$16,2,FALSE)</f>
        <v>14.639999999999997</v>
      </c>
      <c r="E983" s="2">
        <v>15</v>
      </c>
      <c r="F983" s="3" t="str">
        <f t="shared" si="356"/>
        <v>[[50000,1],[50022,39]]</v>
      </c>
      <c r="G983">
        <f t="shared" si="356"/>
        <v>0.25</v>
      </c>
      <c r="H983" s="2" t="str">
        <f t="shared" si="349"/>
        <v>[80021,80022,80023,80024]</v>
      </c>
      <c r="I983" s="2">
        <v>1</v>
      </c>
      <c r="J983" s="2">
        <f t="shared" si="357"/>
        <v>22</v>
      </c>
      <c r="K983" s="2">
        <f t="shared" si="358"/>
        <v>14</v>
      </c>
      <c r="L983" s="1" t="str">
        <f>Sheet1!L983</f>
        <v>[{"bid":15004,"type":5,"num":10},{"bid":16006,"type":6,"num":3},{"bid":14001,"type":4,"num":10000}]</v>
      </c>
    </row>
    <row r="984" spans="1:12" s="2" customFormat="1" x14ac:dyDescent="0.2">
      <c r="A984" s="2">
        <f t="shared" si="354"/>
        <v>31316</v>
      </c>
      <c r="B984" s="2">
        <f t="shared" si="353"/>
        <v>31317</v>
      </c>
      <c r="C984" s="2" t="s">
        <v>55</v>
      </c>
      <c r="D984">
        <f>VLOOKUP(MOD(A984,100),Sheet2!$G$2:$H$24,2,FALSE)*VLOOKUP(INT(MOD(A984,10000)/100),Sheet2!$L$2:$M$16,2,FALSE)</f>
        <v>15.399999999999997</v>
      </c>
      <c r="E984" s="2">
        <v>16</v>
      </c>
      <c r="F984" s="3" t="str">
        <f t="shared" si="356"/>
        <v>[[50021,39]]</v>
      </c>
      <c r="G984">
        <f t="shared" si="356"/>
        <v>0.25</v>
      </c>
      <c r="H984" s="2" t="str">
        <f t="shared" si="349"/>
        <v>[80021,80022,80023,80024]</v>
      </c>
      <c r="I984" s="2">
        <v>1</v>
      </c>
      <c r="J984" s="2">
        <f t="shared" si="357"/>
        <v>22</v>
      </c>
      <c r="K984" s="2">
        <f t="shared" si="358"/>
        <v>15</v>
      </c>
      <c r="L984" s="1" t="str">
        <f>Sheet1!L984</f>
        <v>[{"bid":15004,"type":5,"num":10},{"bid":16006,"type":6,"num":3},{"bid":14001,"type":4,"num":10800}]</v>
      </c>
    </row>
    <row r="985" spans="1:12" s="2" customFormat="1" x14ac:dyDescent="0.2">
      <c r="A985" s="2">
        <f t="shared" si="354"/>
        <v>31317</v>
      </c>
      <c r="B985" s="2">
        <f t="shared" si="353"/>
        <v>31318</v>
      </c>
      <c r="C985" s="3" t="s">
        <v>56</v>
      </c>
      <c r="D985">
        <f>VLOOKUP(MOD(A985,100),Sheet2!$G$2:$H$24,2,FALSE)*VLOOKUP(INT(MOD(A985,10000)/100),Sheet2!$L$2:$M$16,2,FALSE)</f>
        <v>16.159999999999997</v>
      </c>
      <c r="E985" s="2">
        <v>17</v>
      </c>
      <c r="F985" s="3" t="str">
        <f t="shared" si="356"/>
        <v>[[50000,1],[50022,39]]</v>
      </c>
      <c r="G985">
        <f t="shared" si="356"/>
        <v>0.25</v>
      </c>
      <c r="H985" s="2" t="str">
        <f t="shared" si="349"/>
        <v>[80021,80022,80023,80024]</v>
      </c>
      <c r="I985" s="2">
        <v>1</v>
      </c>
      <c r="J985" s="2">
        <f t="shared" si="357"/>
        <v>22</v>
      </c>
      <c r="K985" s="2">
        <f t="shared" si="358"/>
        <v>16</v>
      </c>
      <c r="L985" s="1" t="str">
        <f>Sheet1!L985</f>
        <v>[{"bid":15004,"type":5,"num":11},{"bid":16006,"type":6,"num":4},{"bid":14001,"type":4,"num":11600}]</v>
      </c>
    </row>
    <row r="986" spans="1:12" s="2" customFormat="1" x14ac:dyDescent="0.2">
      <c r="A986" s="2">
        <f t="shared" si="354"/>
        <v>31318</v>
      </c>
      <c r="B986" s="2">
        <f t="shared" si="353"/>
        <v>31319</v>
      </c>
      <c r="C986" s="2" t="s">
        <v>37</v>
      </c>
      <c r="D986">
        <f>VLOOKUP(MOD(A986,100),Sheet2!$G$2:$H$24,2,FALSE)*VLOOKUP(INT(MOD(A986,10000)/100),Sheet2!$L$2:$M$16,2,FALSE)</f>
        <v>16.919999999999998</v>
      </c>
      <c r="E986" s="2">
        <v>18</v>
      </c>
      <c r="F986" s="3" t="str">
        <f t="shared" si="356"/>
        <v>[[50000,2],[50023,45]]</v>
      </c>
      <c r="G986">
        <f t="shared" si="356"/>
        <v>0.25</v>
      </c>
      <c r="H986" s="2" t="str">
        <f t="shared" si="349"/>
        <v>[80021,80022,80023,80024]</v>
      </c>
      <c r="I986" s="2">
        <v>2</v>
      </c>
      <c r="J986" s="2">
        <f>J979</f>
        <v>50</v>
      </c>
      <c r="K986" s="2">
        <f>K985</f>
        <v>16</v>
      </c>
      <c r="L986" s="1" t="str">
        <f>Sheet1!L986</f>
        <v>[{"bid":15004,"type":5,"num":12},{"bid":16006,"type":6,"num":4},{"bid":14001,"type":4,"num":12400}]</v>
      </c>
    </row>
    <row r="987" spans="1:12" s="2" customFormat="1" x14ac:dyDescent="0.2">
      <c r="A987" s="2">
        <f t="shared" si="354"/>
        <v>31319</v>
      </c>
      <c r="B987" s="2">
        <f t="shared" si="353"/>
        <v>31320</v>
      </c>
      <c r="C987" s="3" t="s">
        <v>57</v>
      </c>
      <c r="D987">
        <f>VLOOKUP(MOD(A987,100),Sheet2!$G$2:$H$24,2,FALSE)*VLOOKUP(INT(MOD(A987,10000)/100),Sheet2!$L$2:$M$16,2,FALSE)</f>
        <v>17.68</v>
      </c>
      <c r="E987" s="2">
        <v>19</v>
      </c>
      <c r="F987" s="3" t="str">
        <f t="shared" si="356"/>
        <v>[[50021,39]]</v>
      </c>
      <c r="G987">
        <f t="shared" si="356"/>
        <v>0.25</v>
      </c>
      <c r="H987" s="2" t="str">
        <f t="shared" si="349"/>
        <v>[80021,80022,80023,80024]</v>
      </c>
      <c r="I987" s="2">
        <v>1</v>
      </c>
      <c r="J987" s="2">
        <f>J980</f>
        <v>22</v>
      </c>
      <c r="K987" s="2">
        <f>K986+1</f>
        <v>17</v>
      </c>
      <c r="L987" s="1" t="str">
        <f>Sheet1!L987</f>
        <v>[{"bid":15004,"type":5,"num":13},{"bid":16006,"type":6,"num":4},{"bid":14001,"type":4,"num":13200}]</v>
      </c>
    </row>
    <row r="988" spans="1:12" s="2" customFormat="1" x14ac:dyDescent="0.2">
      <c r="A988" s="2">
        <f t="shared" si="354"/>
        <v>31320</v>
      </c>
      <c r="B988" s="2">
        <f t="shared" si="353"/>
        <v>31321</v>
      </c>
      <c r="C988" s="3" t="s">
        <v>58</v>
      </c>
      <c r="D988">
        <f>VLOOKUP(MOD(A988,100),Sheet2!$G$2:$H$24,2,FALSE)*VLOOKUP(INT(MOD(A988,10000)/100),Sheet2!$L$2:$M$16,2,FALSE)</f>
        <v>18.440000000000001</v>
      </c>
      <c r="E988" s="2">
        <v>20</v>
      </c>
      <c r="F988" s="3" t="str">
        <f t="shared" si="356"/>
        <v>[[50000,1],[50022,39]]</v>
      </c>
      <c r="G988">
        <f t="shared" si="356"/>
        <v>0.25</v>
      </c>
      <c r="H988" s="2" t="str">
        <f t="shared" si="349"/>
        <v>[80021,80022,80023,80024]</v>
      </c>
      <c r="I988" s="2">
        <v>1</v>
      </c>
      <c r="J988" s="2">
        <f>J981</f>
        <v>22</v>
      </c>
      <c r="K988" s="2">
        <f t="shared" ref="K988:K990" si="359">K987+1</f>
        <v>18</v>
      </c>
      <c r="L988" s="1" t="str">
        <f>Sheet1!L988</f>
        <v>[{"bid":15004,"type":5,"num":14},{"bid":16006,"type":6,"num":4},{"bid":14001,"type":4,"num":14000}]</v>
      </c>
    </row>
    <row r="989" spans="1:12" s="2" customFormat="1" x14ac:dyDescent="0.2">
      <c r="A989" s="2">
        <f t="shared" si="354"/>
        <v>31321</v>
      </c>
      <c r="B989" s="2">
        <f t="shared" si="353"/>
        <v>31322</v>
      </c>
      <c r="C989" s="3" t="s">
        <v>59</v>
      </c>
      <c r="D989">
        <f>VLOOKUP(MOD(A989,100),Sheet2!$G$2:$H$24,2,FALSE)*VLOOKUP(INT(MOD(A989,10000)/100),Sheet2!$L$2:$M$16,2,FALSE)</f>
        <v>19.200000000000003</v>
      </c>
      <c r="E989" s="2">
        <v>21</v>
      </c>
      <c r="F989" s="3" t="str">
        <f t="shared" si="356"/>
        <v>[[50021,39]]</v>
      </c>
      <c r="G989">
        <f t="shared" si="356"/>
        <v>0.25</v>
      </c>
      <c r="H989" s="2" t="str">
        <f t="shared" si="349"/>
        <v>[80021,80022,80023,80024]</v>
      </c>
      <c r="I989" s="2">
        <v>1</v>
      </c>
      <c r="J989" s="2">
        <f>J982</f>
        <v>22</v>
      </c>
      <c r="K989" s="2">
        <f t="shared" si="359"/>
        <v>19</v>
      </c>
      <c r="L989" s="1" t="str">
        <f>Sheet1!L989</f>
        <v>[{"bid":15004,"type":5,"num":14},{"bid":16006,"type":6,"num":5},{"bid":14001,"type":4,"num":14800}]</v>
      </c>
    </row>
    <row r="990" spans="1:12" s="2" customFormat="1" x14ac:dyDescent="0.2">
      <c r="A990" s="2">
        <f t="shared" si="354"/>
        <v>31322</v>
      </c>
      <c r="B990" s="2">
        <f t="shared" si="353"/>
        <v>31323</v>
      </c>
      <c r="C990" s="3" t="s">
        <v>60</v>
      </c>
      <c r="D990">
        <f>VLOOKUP(MOD(A990,100),Sheet2!$G$2:$H$24,2,FALSE)*VLOOKUP(INT(MOD(A990,10000)/100),Sheet2!$L$2:$M$16,2,FALSE)</f>
        <v>19.960000000000004</v>
      </c>
      <c r="E990" s="2">
        <v>22</v>
      </c>
      <c r="F990" s="3" t="str">
        <f t="shared" si="356"/>
        <v>[[50000,1],[50022,39]]</v>
      </c>
      <c r="G990">
        <f t="shared" si="356"/>
        <v>0.25</v>
      </c>
      <c r="H990" s="2" t="str">
        <f t="shared" si="349"/>
        <v>[80021,80022,80023,80024]</v>
      </c>
      <c r="I990" s="2">
        <v>1</v>
      </c>
      <c r="J990" s="2">
        <f>J983</f>
        <v>22</v>
      </c>
      <c r="K990" s="2">
        <f t="shared" si="359"/>
        <v>20</v>
      </c>
      <c r="L990" s="1" t="str">
        <f>Sheet1!L990</f>
        <v>[{"bid":15004,"type":5,"num":15},{"bid":16006,"type":6,"num":5},{"bid":14001,"type":4,"num":15600}]</v>
      </c>
    </row>
    <row r="991" spans="1:12" s="2" customFormat="1" x14ac:dyDescent="0.2">
      <c r="A991" s="2">
        <f t="shared" si="354"/>
        <v>31323</v>
      </c>
      <c r="B991" s="2">
        <v>-1</v>
      </c>
      <c r="C991" s="2" t="s">
        <v>37</v>
      </c>
      <c r="D991">
        <f>VLOOKUP(MOD(A991,100),Sheet2!$G$2:$H$24,2,FALSE)*VLOOKUP(INT(MOD(A991,10000)/100),Sheet2!$L$2:$M$16,2,FALSE)</f>
        <v>20.720000000000006</v>
      </c>
      <c r="E991" s="2">
        <v>23</v>
      </c>
      <c r="F991" s="3" t="str">
        <f t="shared" si="356"/>
        <v>[[50000,2],[50023,45]]</v>
      </c>
      <c r="G991">
        <f t="shared" si="356"/>
        <v>0.25</v>
      </c>
      <c r="H991" s="2" t="str">
        <f t="shared" si="349"/>
        <v>[80021,80022,80023,80024]</v>
      </c>
      <c r="I991" s="2">
        <v>2</v>
      </c>
      <c r="J991" s="2">
        <f>J986</f>
        <v>50</v>
      </c>
      <c r="K991" s="2">
        <f>K990</f>
        <v>20</v>
      </c>
      <c r="L991" s="1" t="str">
        <f>Sheet1!L991</f>
        <v>[{"bid":15004,"type":5,"num":16},{"bid":16006,"type":6,"num":5},{"bid":14001,"type":4,"num":16000}]</v>
      </c>
    </row>
    <row r="992" spans="1:12" s="2" customFormat="1" x14ac:dyDescent="0.2">
      <c r="A992" s="2">
        <f>A969+100</f>
        <v>31401</v>
      </c>
      <c r="B992" s="2">
        <f>A992+1</f>
        <v>31402</v>
      </c>
      <c r="C992" s="2" t="s">
        <v>41</v>
      </c>
      <c r="D992">
        <f>VLOOKUP(MOD(A992,100),Sheet2!$G$2:$H$24,2,FALSE)*VLOOKUP(INT(MOD(A992,10000)/100),Sheet2!$L$2:$M$16,2,FALSE)</f>
        <v>4.5</v>
      </c>
      <c r="E992" s="2">
        <v>1</v>
      </c>
      <c r="F992" s="3" t="str">
        <f t="shared" si="356"/>
        <v>[[50021,39]]</v>
      </c>
      <c r="G992">
        <f t="shared" si="356"/>
        <v>0.25</v>
      </c>
      <c r="H992" s="2" t="str">
        <f t="shared" si="349"/>
        <v>[80021,80022,80023,80024]</v>
      </c>
      <c r="I992" s="2">
        <v>1</v>
      </c>
      <c r="J992" s="2">
        <v>22</v>
      </c>
      <c r="K992" s="2">
        <v>1</v>
      </c>
      <c r="L992" s="1" t="str">
        <f>Sheet1!L992</f>
        <v>[]</v>
      </c>
    </row>
    <row r="993" spans="1:12" s="2" customFormat="1" x14ac:dyDescent="0.2">
      <c r="A993" s="2">
        <f>A992+1</f>
        <v>31402</v>
      </c>
      <c r="B993" s="2">
        <f t="shared" ref="B993:B1013" si="360">A993+1</f>
        <v>31403</v>
      </c>
      <c r="C993" s="2" t="s">
        <v>42</v>
      </c>
      <c r="D993">
        <f>VLOOKUP(MOD(A993,100),Sheet2!$G$2:$H$24,2,FALSE)*VLOOKUP(INT(MOD(A993,10000)/100),Sheet2!$L$2:$M$16,2,FALSE)</f>
        <v>5.3549999999999995</v>
      </c>
      <c r="E993" s="2">
        <v>2</v>
      </c>
      <c r="F993" s="3" t="str">
        <f t="shared" si="356"/>
        <v>[[50000,1],[50022,39]]</v>
      </c>
      <c r="G993">
        <f t="shared" si="356"/>
        <v>0.25</v>
      </c>
      <c r="H993" s="2" t="str">
        <f t="shared" si="349"/>
        <v>[80021,80022,80023,80024]</v>
      </c>
      <c r="I993" s="2">
        <v>1</v>
      </c>
      <c r="J993" s="2">
        <v>22</v>
      </c>
      <c r="K993" s="2">
        <f>K992+1</f>
        <v>2</v>
      </c>
      <c r="L993" s="1" t="str">
        <f>Sheet1!L993</f>
        <v>[{"bid":14001,"type":4,"num":425}]</v>
      </c>
    </row>
    <row r="994" spans="1:12" s="2" customFormat="1" x14ac:dyDescent="0.2">
      <c r="A994" s="2">
        <f t="shared" ref="A994:A1014" si="361">A993+1</f>
        <v>31403</v>
      </c>
      <c r="B994" s="2">
        <f t="shared" si="360"/>
        <v>31404</v>
      </c>
      <c r="C994" s="2" t="s">
        <v>43</v>
      </c>
      <c r="D994">
        <f>VLOOKUP(MOD(A994,100),Sheet2!$G$2:$H$24,2,FALSE)*VLOOKUP(INT(MOD(A994,10000)/100),Sheet2!$L$2:$M$16,2,FALSE)</f>
        <v>6.2099999999999991</v>
      </c>
      <c r="E994" s="2">
        <v>3</v>
      </c>
      <c r="F994" s="3" t="str">
        <f t="shared" si="356"/>
        <v>[[50021,39]]</v>
      </c>
      <c r="G994">
        <f t="shared" si="356"/>
        <v>0.25</v>
      </c>
      <c r="H994" s="2" t="str">
        <f t="shared" si="349"/>
        <v>[80021,80022,80023,80024]</v>
      </c>
      <c r="I994" s="2">
        <v>1</v>
      </c>
      <c r="J994" s="2">
        <v>22</v>
      </c>
      <c r="K994" s="2">
        <f t="shared" ref="K994:K1001" si="362">K993+1</f>
        <v>3</v>
      </c>
      <c r="L994" s="1" t="str">
        <f>Sheet1!L994</f>
        <v>[{"bid":14001,"type":4,"num":850}]</v>
      </c>
    </row>
    <row r="995" spans="1:12" s="2" customFormat="1" x14ac:dyDescent="0.2">
      <c r="A995" s="2">
        <f t="shared" si="361"/>
        <v>31404</v>
      </c>
      <c r="B995" s="2">
        <f t="shared" si="360"/>
        <v>31405</v>
      </c>
      <c r="C995" s="2" t="s">
        <v>44</v>
      </c>
      <c r="D995">
        <f>VLOOKUP(MOD(A995,100),Sheet2!$G$2:$H$24,2,FALSE)*VLOOKUP(INT(MOD(A995,10000)/100),Sheet2!$L$2:$M$16,2,FALSE)</f>
        <v>7.0649999999999995</v>
      </c>
      <c r="E995" s="2">
        <v>4</v>
      </c>
      <c r="F995" s="3" t="str">
        <f t="shared" si="356"/>
        <v>[[50000,1],[50022,39]]</v>
      </c>
      <c r="G995">
        <f t="shared" si="356"/>
        <v>0.25</v>
      </c>
      <c r="H995" s="2" t="str">
        <f t="shared" si="349"/>
        <v>[80021,80022,80023,80024]</v>
      </c>
      <c r="I995" s="2">
        <v>1</v>
      </c>
      <c r="J995" s="2">
        <v>22</v>
      </c>
      <c r="K995" s="2">
        <f t="shared" si="362"/>
        <v>4</v>
      </c>
      <c r="L995" s="1" t="str">
        <f>Sheet1!L995</f>
        <v>[{"bid":15004,"type":5,"num":1},{"bid":14001,"type":4,"num":1275}]</v>
      </c>
    </row>
    <row r="996" spans="1:12" s="2" customFormat="1" x14ac:dyDescent="0.2">
      <c r="A996" s="2">
        <f t="shared" si="361"/>
        <v>31405</v>
      </c>
      <c r="B996" s="2">
        <f t="shared" si="360"/>
        <v>31406</v>
      </c>
      <c r="C996" s="2" t="s">
        <v>45</v>
      </c>
      <c r="D996">
        <f>VLOOKUP(MOD(A996,100),Sheet2!$G$2:$H$24,2,FALSE)*VLOOKUP(INT(MOD(A996,10000)/100),Sheet2!$L$2:$M$16,2,FALSE)</f>
        <v>7.919999999999999</v>
      </c>
      <c r="E996" s="2">
        <v>5</v>
      </c>
      <c r="F996" s="3" t="str">
        <f t="shared" si="356"/>
        <v>[[50021,39]]</v>
      </c>
      <c r="G996">
        <f t="shared" si="356"/>
        <v>0.25</v>
      </c>
      <c r="H996" s="2" t="str">
        <f t="shared" si="349"/>
        <v>[80021,80022,80023,80024]</v>
      </c>
      <c r="I996" s="2">
        <v>1</v>
      </c>
      <c r="J996" s="2">
        <v>22</v>
      </c>
      <c r="K996" s="2">
        <f t="shared" si="362"/>
        <v>5</v>
      </c>
      <c r="L996" s="1" t="str">
        <f>Sheet1!L996</f>
        <v>[{"bid":15004,"type":5,"num":2},{"bid":14001,"type":4,"num":2125}]</v>
      </c>
    </row>
    <row r="997" spans="1:12" s="2" customFormat="1" x14ac:dyDescent="0.2">
      <c r="A997" s="2">
        <f t="shared" si="361"/>
        <v>31406</v>
      </c>
      <c r="B997" s="2">
        <f t="shared" si="360"/>
        <v>31407</v>
      </c>
      <c r="C997" s="2" t="s">
        <v>46</v>
      </c>
      <c r="D997">
        <f>VLOOKUP(MOD(A997,100),Sheet2!$G$2:$H$24,2,FALSE)*VLOOKUP(INT(MOD(A997,10000)/100),Sheet2!$L$2:$M$16,2,FALSE)</f>
        <v>8.7749999999999986</v>
      </c>
      <c r="E997" s="2">
        <v>6</v>
      </c>
      <c r="F997" s="3" t="str">
        <f t="shared" si="356"/>
        <v>[[50000,1],[50022,39]]</v>
      </c>
      <c r="G997">
        <f t="shared" si="356"/>
        <v>0.25</v>
      </c>
      <c r="H997" s="2" t="str">
        <f t="shared" si="349"/>
        <v>[80021,80022,80023,80024]</v>
      </c>
      <c r="I997" s="2">
        <v>1</v>
      </c>
      <c r="J997" s="2">
        <v>22</v>
      </c>
      <c r="K997" s="2">
        <f t="shared" si="362"/>
        <v>6</v>
      </c>
      <c r="L997" s="1" t="str">
        <f>Sheet1!L997</f>
        <v>[{"bid":15004,"type":5,"num":2},{"bid":16006,"type":6,"num":1},{"bid":14001,"type":4,"num":2975}]</v>
      </c>
    </row>
    <row r="998" spans="1:12" s="2" customFormat="1" x14ac:dyDescent="0.2">
      <c r="A998" s="2">
        <f t="shared" si="361"/>
        <v>31407</v>
      </c>
      <c r="B998" s="2">
        <f t="shared" si="360"/>
        <v>31408</v>
      </c>
      <c r="C998" s="2" t="s">
        <v>47</v>
      </c>
      <c r="D998">
        <f>VLOOKUP(MOD(A998,100),Sheet2!$G$2:$H$24,2,FALSE)*VLOOKUP(INT(MOD(A998,10000)/100),Sheet2!$L$2:$M$16,2,FALSE)</f>
        <v>9.629999999999999</v>
      </c>
      <c r="E998" s="2">
        <v>7</v>
      </c>
      <c r="F998" s="3" t="str">
        <f t="shared" si="356"/>
        <v>[[50021,39]]</v>
      </c>
      <c r="G998">
        <f t="shared" si="356"/>
        <v>0.25</v>
      </c>
      <c r="H998" s="2" t="str">
        <f t="shared" si="349"/>
        <v>[80021,80022,80023,80024]</v>
      </c>
      <c r="I998" s="2">
        <v>1</v>
      </c>
      <c r="J998" s="2">
        <v>22</v>
      </c>
      <c r="K998" s="2">
        <f t="shared" si="362"/>
        <v>7</v>
      </c>
      <c r="L998" s="1" t="str">
        <f>Sheet1!L998</f>
        <v>[{"bid":15004,"type":5,"num":3},{"bid":16006,"type":6,"num":1},{"bid":14001,"type":4,"num":3825}]</v>
      </c>
    </row>
    <row r="999" spans="1:12" s="2" customFormat="1" x14ac:dyDescent="0.2">
      <c r="A999" s="2">
        <f t="shared" si="361"/>
        <v>31408</v>
      </c>
      <c r="B999" s="2">
        <f t="shared" si="360"/>
        <v>31409</v>
      </c>
      <c r="C999" s="2" t="s">
        <v>48</v>
      </c>
      <c r="D999">
        <f>VLOOKUP(MOD(A999,100),Sheet2!$G$2:$H$24,2,FALSE)*VLOOKUP(INT(MOD(A999,10000)/100),Sheet2!$L$2:$M$16,2,FALSE)</f>
        <v>10.484999999999998</v>
      </c>
      <c r="E999" s="2">
        <v>8</v>
      </c>
      <c r="F999" s="3" t="str">
        <f t="shared" si="356"/>
        <v>[[50000,1],[50022,39]]</v>
      </c>
      <c r="G999">
        <f t="shared" si="356"/>
        <v>0.25</v>
      </c>
      <c r="H999" s="2" t="str">
        <f t="shared" si="349"/>
        <v>[80021,80022,80023,80024]</v>
      </c>
      <c r="I999" s="2">
        <v>1</v>
      </c>
      <c r="J999" s="2">
        <v>22</v>
      </c>
      <c r="K999" s="2">
        <f t="shared" si="362"/>
        <v>8</v>
      </c>
      <c r="L999" s="1" t="str">
        <f>Sheet1!L999</f>
        <v>[{"bid":15004,"type":5,"num":4},{"bid":16006,"type":6,"num":1},{"bid":14001,"type":4,"num":4675}]</v>
      </c>
    </row>
    <row r="1000" spans="1:12" s="2" customFormat="1" x14ac:dyDescent="0.2">
      <c r="A1000" s="2">
        <f t="shared" si="361"/>
        <v>31409</v>
      </c>
      <c r="B1000" s="2">
        <f t="shared" si="360"/>
        <v>31410</v>
      </c>
      <c r="C1000" s="2" t="s">
        <v>49</v>
      </c>
      <c r="D1000">
        <f>VLOOKUP(MOD(A1000,100),Sheet2!$G$2:$H$24,2,FALSE)*VLOOKUP(INT(MOD(A1000,10000)/100),Sheet2!$L$2:$M$16,2,FALSE)</f>
        <v>11.339999999999998</v>
      </c>
      <c r="E1000" s="2">
        <v>9</v>
      </c>
      <c r="F1000" s="3" t="str">
        <f t="shared" si="356"/>
        <v>[[50021,39]]</v>
      </c>
      <c r="G1000">
        <f t="shared" si="356"/>
        <v>0.25</v>
      </c>
      <c r="H1000" s="2" t="str">
        <f t="shared" si="349"/>
        <v>[80021,80022,80023,80024]</v>
      </c>
      <c r="I1000" s="2">
        <v>1</v>
      </c>
      <c r="J1000" s="2">
        <v>22</v>
      </c>
      <c r="K1000" s="2">
        <f t="shared" si="362"/>
        <v>9</v>
      </c>
      <c r="L1000" s="1" t="str">
        <f>Sheet1!L1000</f>
        <v>[{"bid":15004,"type":5,"num":5},{"bid":16006,"type":6,"num":1},{"bid":14001,"type":4,"num":5525}]</v>
      </c>
    </row>
    <row r="1001" spans="1:12" s="2" customFormat="1" x14ac:dyDescent="0.2">
      <c r="A1001" s="2">
        <f t="shared" si="361"/>
        <v>31410</v>
      </c>
      <c r="B1001" s="2">
        <f t="shared" si="360"/>
        <v>31411</v>
      </c>
      <c r="C1001" s="3" t="s">
        <v>50</v>
      </c>
      <c r="D1001">
        <f>VLOOKUP(MOD(A1001,100),Sheet2!$G$2:$H$24,2,FALSE)*VLOOKUP(INT(MOD(A1001,10000)/100),Sheet2!$L$2:$M$16,2,FALSE)</f>
        <v>12.194999999999999</v>
      </c>
      <c r="E1001" s="2">
        <v>10</v>
      </c>
      <c r="F1001" s="3" t="str">
        <f t="shared" si="356"/>
        <v>[[50000,1],[50022,39]]</v>
      </c>
      <c r="G1001">
        <f t="shared" si="356"/>
        <v>0.25</v>
      </c>
      <c r="H1001" s="2" t="str">
        <f t="shared" si="349"/>
        <v>[80021,80022,80023,80024]</v>
      </c>
      <c r="I1001" s="2">
        <v>1</v>
      </c>
      <c r="J1001" s="2">
        <v>22</v>
      </c>
      <c r="K1001" s="2">
        <f t="shared" si="362"/>
        <v>10</v>
      </c>
      <c r="L1001" s="1" t="str">
        <f>Sheet1!L1001</f>
        <v>[{"bid":15004,"type":5,"num":6},{"bid":16006,"type":6,"num":2},{"bid":14001,"type":4,"num":6375}]</v>
      </c>
    </row>
    <row r="1002" spans="1:12" s="2" customFormat="1" x14ac:dyDescent="0.2">
      <c r="A1002" s="2">
        <f t="shared" si="361"/>
        <v>31411</v>
      </c>
      <c r="B1002" s="2">
        <f t="shared" si="360"/>
        <v>31412</v>
      </c>
      <c r="C1002" s="3" t="s">
        <v>38</v>
      </c>
      <c r="D1002">
        <f>VLOOKUP(MOD(A1002,100),Sheet2!$G$2:$H$24,2,FALSE)*VLOOKUP(INT(MOD(A1002,10000)/100),Sheet2!$L$2:$M$16,2,FALSE)</f>
        <v>13.049999999999997</v>
      </c>
      <c r="E1002" s="2">
        <v>11</v>
      </c>
      <c r="F1002" s="3" t="str">
        <f t="shared" si="356"/>
        <v>[[50000,2],[50023,45]]</v>
      </c>
      <c r="G1002">
        <f t="shared" si="356"/>
        <v>0.25</v>
      </c>
      <c r="H1002" s="2" t="str">
        <f t="shared" si="349"/>
        <v>[80021,80022,80023,80024]</v>
      </c>
      <c r="I1002" s="2">
        <v>2</v>
      </c>
      <c r="J1002" s="2">
        <v>50</v>
      </c>
      <c r="K1002" s="2">
        <f>K1001</f>
        <v>10</v>
      </c>
      <c r="L1002" s="1" t="str">
        <f>Sheet1!L1002</f>
        <v>[{"bid":15004,"type":5,"num":7},{"bid":16006,"type":6,"num":2},{"bid":14001,"type":4,"num":7225}]</v>
      </c>
    </row>
    <row r="1003" spans="1:12" s="2" customFormat="1" x14ac:dyDescent="0.2">
      <c r="A1003" s="2">
        <f t="shared" si="361"/>
        <v>31412</v>
      </c>
      <c r="B1003" s="2">
        <f t="shared" si="360"/>
        <v>31413</v>
      </c>
      <c r="C1003" s="2" t="s">
        <v>51</v>
      </c>
      <c r="D1003">
        <f>VLOOKUP(MOD(A1003,100),Sheet2!$G$2:$H$24,2,FALSE)*VLOOKUP(INT(MOD(A1003,10000)/100),Sheet2!$L$2:$M$16,2,FALSE)</f>
        <v>13.904999999999998</v>
      </c>
      <c r="E1003" s="2">
        <v>12</v>
      </c>
      <c r="F1003" s="3" t="str">
        <f t="shared" si="356"/>
        <v>[[50021,39]]</v>
      </c>
      <c r="G1003">
        <f t="shared" si="356"/>
        <v>0.25</v>
      </c>
      <c r="H1003" s="2" t="str">
        <f t="shared" si="349"/>
        <v>[80021,80022,80023,80024]</v>
      </c>
      <c r="I1003" s="2">
        <v>1</v>
      </c>
      <c r="J1003" s="2">
        <f>J992</f>
        <v>22</v>
      </c>
      <c r="K1003" s="2">
        <f>K1002+1</f>
        <v>11</v>
      </c>
      <c r="L1003" s="1" t="str">
        <f>Sheet1!L1003</f>
        <v>[{"bid":15004,"type":5,"num":8},{"bid":16006,"type":6,"num":2},{"bid":14001,"type":4,"num":8075}]</v>
      </c>
    </row>
    <row r="1004" spans="1:12" s="2" customFormat="1" x14ac:dyDescent="0.2">
      <c r="A1004" s="2">
        <f t="shared" si="361"/>
        <v>31413</v>
      </c>
      <c r="B1004" s="2">
        <f t="shared" si="360"/>
        <v>31414</v>
      </c>
      <c r="C1004" s="2" t="s">
        <v>52</v>
      </c>
      <c r="D1004">
        <f>VLOOKUP(MOD(A1004,100),Sheet2!$G$2:$H$24,2,FALSE)*VLOOKUP(INT(MOD(A1004,10000)/100),Sheet2!$L$2:$M$16,2,FALSE)</f>
        <v>14.759999999999998</v>
      </c>
      <c r="E1004" s="2">
        <v>13</v>
      </c>
      <c r="F1004" s="3" t="str">
        <f t="shared" si="356"/>
        <v>[[50000,1],[50022,39]]</v>
      </c>
      <c r="G1004">
        <f t="shared" si="356"/>
        <v>0.25</v>
      </c>
      <c r="H1004" s="2" t="str">
        <f t="shared" si="349"/>
        <v>[80021,80022,80023,80024]</v>
      </c>
      <c r="I1004" s="2">
        <v>1</v>
      </c>
      <c r="J1004" s="2">
        <f t="shared" ref="J1004:J1008" si="363">J993</f>
        <v>22</v>
      </c>
      <c r="K1004" s="2">
        <f t="shared" ref="K1004:K1008" si="364">K1003+1</f>
        <v>12</v>
      </c>
      <c r="L1004" s="1" t="str">
        <f>Sheet1!L1004</f>
        <v>[{"bid":15004,"type":5,"num":8},{"bid":16006,"type":6,"num":3},{"bid":14001,"type":4,"num":8925}]</v>
      </c>
    </row>
    <row r="1005" spans="1:12" s="2" customFormat="1" x14ac:dyDescent="0.2">
      <c r="A1005" s="2">
        <f t="shared" si="361"/>
        <v>31414</v>
      </c>
      <c r="B1005" s="2">
        <f t="shared" si="360"/>
        <v>31415</v>
      </c>
      <c r="C1005" s="2" t="s">
        <v>53</v>
      </c>
      <c r="D1005">
        <f>VLOOKUP(MOD(A1005,100),Sheet2!$G$2:$H$24,2,FALSE)*VLOOKUP(INT(MOD(A1005,10000)/100),Sheet2!$L$2:$M$16,2,FALSE)</f>
        <v>15.614999999999997</v>
      </c>
      <c r="E1005" s="2">
        <v>14</v>
      </c>
      <c r="F1005" s="3" t="str">
        <f t="shared" si="356"/>
        <v>[[50021,39]]</v>
      </c>
      <c r="G1005">
        <f t="shared" si="356"/>
        <v>0.25</v>
      </c>
      <c r="H1005" s="2" t="str">
        <f t="shared" si="349"/>
        <v>[80021,80022,80023,80024]</v>
      </c>
      <c r="I1005" s="2">
        <v>1</v>
      </c>
      <c r="J1005" s="2">
        <f t="shared" si="363"/>
        <v>22</v>
      </c>
      <c r="K1005" s="2">
        <f t="shared" si="364"/>
        <v>13</v>
      </c>
      <c r="L1005" s="1" t="str">
        <f>Sheet1!L1005</f>
        <v>[{"bid":15004,"type":5,"num":9},{"bid":16006,"type":6,"num":3},{"bid":14001,"type":4,"num":9775}]</v>
      </c>
    </row>
    <row r="1006" spans="1:12" s="2" customFormat="1" x14ac:dyDescent="0.2">
      <c r="A1006" s="2">
        <f t="shared" si="361"/>
        <v>31415</v>
      </c>
      <c r="B1006" s="2">
        <f t="shared" si="360"/>
        <v>31416</v>
      </c>
      <c r="C1006" s="2" t="s">
        <v>54</v>
      </c>
      <c r="D1006">
        <f>VLOOKUP(MOD(A1006,100),Sheet2!$G$2:$H$24,2,FALSE)*VLOOKUP(INT(MOD(A1006,10000)/100),Sheet2!$L$2:$M$16,2,FALSE)</f>
        <v>16.469999999999995</v>
      </c>
      <c r="E1006" s="2">
        <v>15</v>
      </c>
      <c r="F1006" s="3" t="str">
        <f t="shared" si="356"/>
        <v>[[50000,1],[50022,39]]</v>
      </c>
      <c r="G1006">
        <f t="shared" si="356"/>
        <v>0.25</v>
      </c>
      <c r="H1006" s="2" t="str">
        <f t="shared" si="349"/>
        <v>[80021,80022,80023,80024]</v>
      </c>
      <c r="I1006" s="2">
        <v>1</v>
      </c>
      <c r="J1006" s="2">
        <f t="shared" si="363"/>
        <v>22</v>
      </c>
      <c r="K1006" s="2">
        <f t="shared" si="364"/>
        <v>14</v>
      </c>
      <c r="L1006" s="1" t="str">
        <f>Sheet1!L1006</f>
        <v>[{"bid":15004,"type":5,"num":10},{"bid":16006,"type":6,"num":3},{"bid":14001,"type":4,"num":10625}]</v>
      </c>
    </row>
    <row r="1007" spans="1:12" s="2" customFormat="1" x14ac:dyDescent="0.2">
      <c r="A1007" s="2">
        <f t="shared" si="361"/>
        <v>31416</v>
      </c>
      <c r="B1007" s="2">
        <f t="shared" si="360"/>
        <v>31417</v>
      </c>
      <c r="C1007" s="2" t="s">
        <v>55</v>
      </c>
      <c r="D1007">
        <f>VLOOKUP(MOD(A1007,100),Sheet2!$G$2:$H$24,2,FALSE)*VLOOKUP(INT(MOD(A1007,10000)/100),Sheet2!$L$2:$M$16,2,FALSE)</f>
        <v>17.324999999999996</v>
      </c>
      <c r="E1007" s="2">
        <v>16</v>
      </c>
      <c r="F1007" s="3" t="str">
        <f t="shared" si="356"/>
        <v>[[50021,39]]</v>
      </c>
      <c r="G1007">
        <f t="shared" si="356"/>
        <v>0.25</v>
      </c>
      <c r="H1007" s="2" t="str">
        <f t="shared" si="349"/>
        <v>[80021,80022,80023,80024]</v>
      </c>
      <c r="I1007" s="2">
        <v>1</v>
      </c>
      <c r="J1007" s="2">
        <f t="shared" si="363"/>
        <v>22</v>
      </c>
      <c r="K1007" s="2">
        <f t="shared" si="364"/>
        <v>15</v>
      </c>
      <c r="L1007" s="1" t="str">
        <f>Sheet1!L1007</f>
        <v>[{"bid":15004,"type":5,"num":11},{"bid":16006,"type":6,"num":4},{"bid":14001,"type":4,"num":11475}]</v>
      </c>
    </row>
    <row r="1008" spans="1:12" s="2" customFormat="1" x14ac:dyDescent="0.2">
      <c r="A1008" s="2">
        <f t="shared" si="361"/>
        <v>31417</v>
      </c>
      <c r="B1008" s="2">
        <f t="shared" si="360"/>
        <v>31418</v>
      </c>
      <c r="C1008" s="3" t="s">
        <v>56</v>
      </c>
      <c r="D1008">
        <f>VLOOKUP(MOD(A1008,100),Sheet2!$G$2:$H$24,2,FALSE)*VLOOKUP(INT(MOD(A1008,10000)/100),Sheet2!$L$2:$M$16,2,FALSE)</f>
        <v>18.179999999999996</v>
      </c>
      <c r="E1008" s="2">
        <v>17</v>
      </c>
      <c r="F1008" s="3" t="str">
        <f t="shared" si="356"/>
        <v>[[50000,1],[50022,39]]</v>
      </c>
      <c r="G1008">
        <f t="shared" si="356"/>
        <v>0.25</v>
      </c>
      <c r="H1008" s="2" t="str">
        <f t="shared" si="349"/>
        <v>[80021,80022,80023,80024]</v>
      </c>
      <c r="I1008" s="2">
        <v>1</v>
      </c>
      <c r="J1008" s="2">
        <f t="shared" si="363"/>
        <v>22</v>
      </c>
      <c r="K1008" s="2">
        <f t="shared" si="364"/>
        <v>16</v>
      </c>
      <c r="L1008" s="1" t="str">
        <f>Sheet1!L1008</f>
        <v>[{"bid":15004,"type":5,"num":12},{"bid":16006,"type":6,"num":4},{"bid":14001,"type":4,"num":12325}]</v>
      </c>
    </row>
    <row r="1009" spans="1:12" s="2" customFormat="1" x14ac:dyDescent="0.2">
      <c r="A1009" s="2">
        <f t="shared" si="361"/>
        <v>31418</v>
      </c>
      <c r="B1009" s="2">
        <f t="shared" si="360"/>
        <v>31419</v>
      </c>
      <c r="C1009" s="2" t="s">
        <v>37</v>
      </c>
      <c r="D1009">
        <f>VLOOKUP(MOD(A1009,100),Sheet2!$G$2:$H$24,2,FALSE)*VLOOKUP(INT(MOD(A1009,10000)/100),Sheet2!$L$2:$M$16,2,FALSE)</f>
        <v>19.034999999999997</v>
      </c>
      <c r="E1009" s="2">
        <v>18</v>
      </c>
      <c r="F1009" s="3" t="str">
        <f t="shared" si="356"/>
        <v>[[50000,2],[50023,45]]</v>
      </c>
      <c r="G1009">
        <f t="shared" si="356"/>
        <v>0.25</v>
      </c>
      <c r="H1009" s="2" t="str">
        <f t="shared" si="349"/>
        <v>[80021,80022,80023,80024]</v>
      </c>
      <c r="I1009" s="2">
        <v>2</v>
      </c>
      <c r="J1009" s="2">
        <f>J1002</f>
        <v>50</v>
      </c>
      <c r="K1009" s="2">
        <f>K1008</f>
        <v>16</v>
      </c>
      <c r="L1009" s="1" t="str">
        <f>Sheet1!L1009</f>
        <v>[{"bid":15004,"type":5,"num":13},{"bid":16006,"type":6,"num":4},{"bid":14001,"type":4,"num":13175}]</v>
      </c>
    </row>
    <row r="1010" spans="1:12" s="2" customFormat="1" x14ac:dyDescent="0.2">
      <c r="A1010" s="2">
        <f t="shared" si="361"/>
        <v>31419</v>
      </c>
      <c r="B1010" s="2">
        <f t="shared" si="360"/>
        <v>31420</v>
      </c>
      <c r="C1010" s="3" t="s">
        <v>57</v>
      </c>
      <c r="D1010">
        <f>VLOOKUP(MOD(A1010,100),Sheet2!$G$2:$H$24,2,FALSE)*VLOOKUP(INT(MOD(A1010,10000)/100),Sheet2!$L$2:$M$16,2,FALSE)</f>
        <v>19.89</v>
      </c>
      <c r="E1010" s="2">
        <v>19</v>
      </c>
      <c r="F1010" s="3" t="str">
        <f t="shared" si="356"/>
        <v>[[50021,39]]</v>
      </c>
      <c r="G1010">
        <f t="shared" si="356"/>
        <v>0.25</v>
      </c>
      <c r="H1010" s="2" t="str">
        <f t="shared" si="349"/>
        <v>[80021,80022,80023,80024]</v>
      </c>
      <c r="I1010" s="2">
        <v>1</v>
      </c>
      <c r="J1010" s="2">
        <f>J1003</f>
        <v>22</v>
      </c>
      <c r="K1010" s="2">
        <f>K1009+1</f>
        <v>17</v>
      </c>
      <c r="L1010" s="1" t="str">
        <f>Sheet1!L1010</f>
        <v>[{"bid":15004,"type":5,"num":14},{"bid":16006,"type":6,"num":4},{"bid":14001,"type":4,"num":14025}]</v>
      </c>
    </row>
    <row r="1011" spans="1:12" s="2" customFormat="1" x14ac:dyDescent="0.2">
      <c r="A1011" s="2">
        <f t="shared" si="361"/>
        <v>31420</v>
      </c>
      <c r="B1011" s="2">
        <f t="shared" si="360"/>
        <v>31421</v>
      </c>
      <c r="C1011" s="3" t="s">
        <v>58</v>
      </c>
      <c r="D1011">
        <f>VLOOKUP(MOD(A1011,100),Sheet2!$G$2:$H$24,2,FALSE)*VLOOKUP(INT(MOD(A1011,10000)/100),Sheet2!$L$2:$M$16,2,FALSE)</f>
        <v>20.745000000000001</v>
      </c>
      <c r="E1011" s="2">
        <v>20</v>
      </c>
      <c r="F1011" s="3" t="str">
        <f t="shared" si="356"/>
        <v>[[50000,1],[50022,39]]</v>
      </c>
      <c r="G1011">
        <f t="shared" si="356"/>
        <v>0.25</v>
      </c>
      <c r="H1011" s="2" t="str">
        <f t="shared" si="349"/>
        <v>[80021,80022,80023,80024]</v>
      </c>
      <c r="I1011" s="2">
        <v>1</v>
      </c>
      <c r="J1011" s="2">
        <f>J1004</f>
        <v>22</v>
      </c>
      <c r="K1011" s="2">
        <f t="shared" ref="K1011:K1013" si="365">K1010+1</f>
        <v>18</v>
      </c>
      <c r="L1011" s="1" t="str">
        <f>Sheet1!L1011</f>
        <v>[{"bid":15004,"type":5,"num":14},{"bid":16006,"type":6,"num":5},{"bid":14001,"type":4,"num":14875}]</v>
      </c>
    </row>
    <row r="1012" spans="1:12" s="2" customFormat="1" x14ac:dyDescent="0.2">
      <c r="A1012" s="2">
        <f t="shared" si="361"/>
        <v>31421</v>
      </c>
      <c r="B1012" s="2">
        <f t="shared" si="360"/>
        <v>31422</v>
      </c>
      <c r="C1012" s="3" t="s">
        <v>59</v>
      </c>
      <c r="D1012">
        <f>VLOOKUP(MOD(A1012,100),Sheet2!$G$2:$H$24,2,FALSE)*VLOOKUP(INT(MOD(A1012,10000)/100),Sheet2!$L$2:$M$16,2,FALSE)</f>
        <v>21.6</v>
      </c>
      <c r="E1012" s="2">
        <v>21</v>
      </c>
      <c r="F1012" s="3" t="str">
        <f t="shared" si="356"/>
        <v>[[50021,39]]</v>
      </c>
      <c r="G1012">
        <f t="shared" si="356"/>
        <v>0.25</v>
      </c>
      <c r="H1012" s="2" t="str">
        <f t="shared" si="349"/>
        <v>[80021,80022,80023,80024]</v>
      </c>
      <c r="I1012" s="2">
        <v>1</v>
      </c>
      <c r="J1012" s="2">
        <f>J1005</f>
        <v>22</v>
      </c>
      <c r="K1012" s="2">
        <f t="shared" si="365"/>
        <v>19</v>
      </c>
      <c r="L1012" s="1" t="str">
        <f>Sheet1!L1012</f>
        <v>[{"bid":15004,"type":5,"num":15},{"bid":16006,"type":6,"num":5},{"bid":14001,"type":4,"num":15725}]</v>
      </c>
    </row>
    <row r="1013" spans="1:12" s="2" customFormat="1" x14ac:dyDescent="0.2">
      <c r="A1013" s="2">
        <f t="shared" si="361"/>
        <v>31422</v>
      </c>
      <c r="B1013" s="2">
        <f t="shared" si="360"/>
        <v>31423</v>
      </c>
      <c r="C1013" s="3" t="s">
        <v>60</v>
      </c>
      <c r="D1013">
        <f>VLOOKUP(MOD(A1013,100),Sheet2!$G$2:$H$24,2,FALSE)*VLOOKUP(INT(MOD(A1013,10000)/100),Sheet2!$L$2:$M$16,2,FALSE)</f>
        <v>22.455000000000005</v>
      </c>
      <c r="E1013" s="2">
        <v>22</v>
      </c>
      <c r="F1013" s="3" t="str">
        <f t="shared" si="356"/>
        <v>[[50000,1],[50022,39]]</v>
      </c>
      <c r="G1013">
        <f t="shared" si="356"/>
        <v>0.25</v>
      </c>
      <c r="H1013" s="2" t="str">
        <f t="shared" si="349"/>
        <v>[80021,80022,80023,80024]</v>
      </c>
      <c r="I1013" s="2">
        <v>1</v>
      </c>
      <c r="J1013" s="2">
        <f>J1006</f>
        <v>22</v>
      </c>
      <c r="K1013" s="2">
        <f t="shared" si="365"/>
        <v>20</v>
      </c>
      <c r="L1013" s="1" t="str">
        <f>Sheet1!L1013</f>
        <v>[{"bid":15004,"type":5,"num":16},{"bid":16006,"type":6,"num":5},{"bid":14001,"type":4,"num":16575}]</v>
      </c>
    </row>
    <row r="1014" spans="1:12" s="2" customFormat="1" x14ac:dyDescent="0.2">
      <c r="A1014" s="2">
        <f t="shared" si="361"/>
        <v>31423</v>
      </c>
      <c r="B1014" s="2">
        <v>-1</v>
      </c>
      <c r="C1014" s="2" t="s">
        <v>37</v>
      </c>
      <c r="D1014">
        <f>VLOOKUP(MOD(A1014,100),Sheet2!$G$2:$H$24,2,FALSE)*VLOOKUP(INT(MOD(A1014,10000)/100),Sheet2!$L$2:$M$16,2,FALSE)</f>
        <v>23.310000000000006</v>
      </c>
      <c r="E1014" s="2">
        <v>23</v>
      </c>
      <c r="F1014" s="3" t="str">
        <f t="shared" si="356"/>
        <v>[[50000,2],[50023,45]]</v>
      </c>
      <c r="G1014">
        <f t="shared" si="356"/>
        <v>0.25</v>
      </c>
      <c r="H1014" s="2" t="str">
        <f t="shared" si="349"/>
        <v>[80021,80022,80023,80024]</v>
      </c>
      <c r="I1014" s="2">
        <v>2</v>
      </c>
      <c r="J1014" s="2">
        <f>J1009</f>
        <v>50</v>
      </c>
      <c r="K1014" s="2">
        <f>K1013</f>
        <v>20</v>
      </c>
      <c r="L1014" s="1" t="str">
        <f>Sheet1!L1014</f>
        <v>[{"bid":15004,"type":5,"num":17},{"bid":16006,"type":6,"num":5},{"bid":14001,"type":4,"num":17000}]</v>
      </c>
    </row>
    <row r="1015" spans="1:12" s="2" customFormat="1" x14ac:dyDescent="0.2">
      <c r="A1015" s="2">
        <f>A992+100</f>
        <v>31501</v>
      </c>
      <c r="B1015" s="2">
        <f>A1015+1</f>
        <v>31502</v>
      </c>
      <c r="C1015" s="2" t="s">
        <v>41</v>
      </c>
      <c r="D1015">
        <f>VLOOKUP(MOD(A1015,100),Sheet2!$G$2:$H$24,2,FALSE)*VLOOKUP(INT(MOD(A1015,10000)/100),Sheet2!$L$2:$M$16,2,FALSE)</f>
        <v>5</v>
      </c>
      <c r="E1015" s="2">
        <v>1</v>
      </c>
      <c r="F1015" s="3" t="str">
        <f t="shared" si="356"/>
        <v>[[50021,39]]</v>
      </c>
      <c r="G1015">
        <f t="shared" si="356"/>
        <v>0.25</v>
      </c>
      <c r="H1015" s="2" t="str">
        <f t="shared" ref="H1015:H1037" si="366">H1014</f>
        <v>[80021,80022,80023,80024]</v>
      </c>
      <c r="I1015" s="2">
        <v>1</v>
      </c>
      <c r="J1015" s="2">
        <v>22</v>
      </c>
      <c r="K1015" s="2">
        <v>1</v>
      </c>
      <c r="L1015" s="1" t="str">
        <f>Sheet1!L1015</f>
        <v>[]</v>
      </c>
    </row>
    <row r="1016" spans="1:12" s="2" customFormat="1" x14ac:dyDescent="0.2">
      <c r="A1016" s="2">
        <f>A1015+1</f>
        <v>31502</v>
      </c>
      <c r="B1016" s="2">
        <f t="shared" ref="B1016:B1036" si="367">A1016+1</f>
        <v>31503</v>
      </c>
      <c r="C1016" s="2" t="s">
        <v>42</v>
      </c>
      <c r="D1016">
        <f>VLOOKUP(MOD(A1016,100),Sheet2!$G$2:$H$24,2,FALSE)*VLOOKUP(INT(MOD(A1016,10000)/100),Sheet2!$L$2:$M$16,2,FALSE)</f>
        <v>5.9499999999999993</v>
      </c>
      <c r="E1016" s="2">
        <v>2</v>
      </c>
      <c r="F1016" s="3" t="str">
        <f t="shared" si="356"/>
        <v>[[50000,1],[50022,39]]</v>
      </c>
      <c r="G1016">
        <f t="shared" si="356"/>
        <v>0.25</v>
      </c>
      <c r="H1016" s="2" t="str">
        <f t="shared" si="366"/>
        <v>[80021,80022,80023,80024]</v>
      </c>
      <c r="I1016" s="2">
        <v>1</v>
      </c>
      <c r="J1016" s="2">
        <v>22</v>
      </c>
      <c r="K1016" s="2">
        <f>K1015+1</f>
        <v>2</v>
      </c>
      <c r="L1016" s="1" t="str">
        <f>Sheet1!L1016</f>
        <v>[{"bid":14001,"type":4,"num":450}]</v>
      </c>
    </row>
    <row r="1017" spans="1:12" s="2" customFormat="1" x14ac:dyDescent="0.2">
      <c r="A1017" s="2">
        <f t="shared" ref="A1017:A1037" si="368">A1016+1</f>
        <v>31503</v>
      </c>
      <c r="B1017" s="2">
        <f t="shared" si="367"/>
        <v>31504</v>
      </c>
      <c r="C1017" s="2" t="s">
        <v>43</v>
      </c>
      <c r="D1017">
        <f>VLOOKUP(MOD(A1017,100),Sheet2!$G$2:$H$24,2,FALSE)*VLOOKUP(INT(MOD(A1017,10000)/100),Sheet2!$L$2:$M$16,2,FALSE)</f>
        <v>6.8999999999999995</v>
      </c>
      <c r="E1017" s="2">
        <v>3</v>
      </c>
      <c r="F1017" s="3" t="str">
        <f t="shared" si="356"/>
        <v>[[50021,39]]</v>
      </c>
      <c r="G1017">
        <f t="shared" si="356"/>
        <v>0.25</v>
      </c>
      <c r="H1017" s="2" t="str">
        <f t="shared" si="366"/>
        <v>[80021,80022,80023,80024]</v>
      </c>
      <c r="I1017" s="2">
        <v>1</v>
      </c>
      <c r="J1017" s="2">
        <v>22</v>
      </c>
      <c r="K1017" s="2">
        <f t="shared" ref="K1017:K1024" si="369">K1016+1</f>
        <v>3</v>
      </c>
      <c r="L1017" s="1" t="str">
        <f>Sheet1!L1017</f>
        <v>[{"bid":14001,"type":4,"num":900}]</v>
      </c>
    </row>
    <row r="1018" spans="1:12" s="2" customFormat="1" x14ac:dyDescent="0.2">
      <c r="A1018" s="2">
        <f t="shared" si="368"/>
        <v>31504</v>
      </c>
      <c r="B1018" s="2">
        <f t="shared" si="367"/>
        <v>31505</v>
      </c>
      <c r="C1018" s="2" t="s">
        <v>44</v>
      </c>
      <c r="D1018">
        <f>VLOOKUP(MOD(A1018,100),Sheet2!$G$2:$H$24,2,FALSE)*VLOOKUP(INT(MOD(A1018,10000)/100),Sheet2!$L$2:$M$16,2,FALSE)</f>
        <v>7.85</v>
      </c>
      <c r="E1018" s="2">
        <v>4</v>
      </c>
      <c r="F1018" s="3" t="str">
        <f t="shared" si="356"/>
        <v>[[50000,1],[50022,39]]</v>
      </c>
      <c r="G1018">
        <f t="shared" si="356"/>
        <v>0.25</v>
      </c>
      <c r="H1018" s="2" t="str">
        <f t="shared" si="366"/>
        <v>[80021,80022,80023,80024]</v>
      </c>
      <c r="I1018" s="2">
        <v>1</v>
      </c>
      <c r="J1018" s="2">
        <v>22</v>
      </c>
      <c r="K1018" s="2">
        <f t="shared" si="369"/>
        <v>4</v>
      </c>
      <c r="L1018" s="1" t="str">
        <f>Sheet1!L1018</f>
        <v>[{"bid":15004,"type":5,"num":1},{"bid":14001,"type":4,"num":1350}]</v>
      </c>
    </row>
    <row r="1019" spans="1:12" s="2" customFormat="1" x14ac:dyDescent="0.2">
      <c r="A1019" s="2">
        <f t="shared" si="368"/>
        <v>31505</v>
      </c>
      <c r="B1019" s="2">
        <f t="shared" si="367"/>
        <v>31506</v>
      </c>
      <c r="C1019" s="2" t="s">
        <v>45</v>
      </c>
      <c r="D1019">
        <f>VLOOKUP(MOD(A1019,100),Sheet2!$G$2:$H$24,2,FALSE)*VLOOKUP(INT(MOD(A1019,10000)/100),Sheet2!$L$2:$M$16,2,FALSE)</f>
        <v>8.7999999999999989</v>
      </c>
      <c r="E1019" s="2">
        <v>5</v>
      </c>
      <c r="F1019" s="3" t="str">
        <f t="shared" si="356"/>
        <v>[[50021,39]]</v>
      </c>
      <c r="G1019">
        <f t="shared" si="356"/>
        <v>0.25</v>
      </c>
      <c r="H1019" s="2" t="str">
        <f t="shared" si="366"/>
        <v>[80021,80022,80023,80024]</v>
      </c>
      <c r="I1019" s="2">
        <v>1</v>
      </c>
      <c r="J1019" s="2">
        <v>22</v>
      </c>
      <c r="K1019" s="2">
        <f t="shared" si="369"/>
        <v>5</v>
      </c>
      <c r="L1019" s="1" t="str">
        <f>Sheet1!L1019</f>
        <v>[{"bid":15004,"type":5,"num":2},{"bid":14001,"type":4,"num":2250}]</v>
      </c>
    </row>
    <row r="1020" spans="1:12" s="2" customFormat="1" x14ac:dyDescent="0.2">
      <c r="A1020" s="2">
        <f t="shared" si="368"/>
        <v>31506</v>
      </c>
      <c r="B1020" s="2">
        <f t="shared" si="367"/>
        <v>31507</v>
      </c>
      <c r="C1020" s="2" t="s">
        <v>46</v>
      </c>
      <c r="D1020">
        <f>VLOOKUP(MOD(A1020,100),Sheet2!$G$2:$H$24,2,FALSE)*VLOOKUP(INT(MOD(A1020,10000)/100),Sheet2!$L$2:$M$16,2,FALSE)</f>
        <v>9.7499999999999982</v>
      </c>
      <c r="E1020" s="2">
        <v>6</v>
      </c>
      <c r="F1020" s="3" t="str">
        <f t="shared" si="356"/>
        <v>[[50000,1],[50022,39]]</v>
      </c>
      <c r="G1020">
        <f t="shared" si="356"/>
        <v>0.25</v>
      </c>
      <c r="H1020" s="2" t="str">
        <f t="shared" si="366"/>
        <v>[80021,80022,80023,80024]</v>
      </c>
      <c r="I1020" s="2">
        <v>1</v>
      </c>
      <c r="J1020" s="2">
        <v>22</v>
      </c>
      <c r="K1020" s="2">
        <f t="shared" si="369"/>
        <v>6</v>
      </c>
      <c r="L1020" s="1" t="str">
        <f>Sheet1!L1020</f>
        <v>[{"bid":15004,"type":5,"num":3},{"bid":16006,"type":6,"num":1},{"bid":14001,"type":4,"num":3150}]</v>
      </c>
    </row>
    <row r="1021" spans="1:12" s="2" customFormat="1" x14ac:dyDescent="0.2">
      <c r="A1021" s="2">
        <f t="shared" si="368"/>
        <v>31507</v>
      </c>
      <c r="B1021" s="2">
        <f t="shared" si="367"/>
        <v>31508</v>
      </c>
      <c r="C1021" s="2" t="s">
        <v>47</v>
      </c>
      <c r="D1021">
        <f>VLOOKUP(MOD(A1021,100),Sheet2!$G$2:$H$24,2,FALSE)*VLOOKUP(INT(MOD(A1021,10000)/100),Sheet2!$L$2:$M$16,2,FALSE)</f>
        <v>10.7</v>
      </c>
      <c r="E1021" s="2">
        <v>7</v>
      </c>
      <c r="F1021" s="3" t="str">
        <f t="shared" si="356"/>
        <v>[[50021,39]]</v>
      </c>
      <c r="G1021">
        <f t="shared" si="356"/>
        <v>0.25</v>
      </c>
      <c r="H1021" s="2" t="str">
        <f t="shared" si="366"/>
        <v>[80021,80022,80023,80024]</v>
      </c>
      <c r="I1021" s="2">
        <v>1</v>
      </c>
      <c r="J1021" s="2">
        <v>22</v>
      </c>
      <c r="K1021" s="2">
        <f t="shared" si="369"/>
        <v>7</v>
      </c>
      <c r="L1021" s="1" t="str">
        <f>Sheet1!L1021</f>
        <v>[{"bid":15004,"type":5,"num":4},{"bid":16006,"type":6,"num":1},{"bid":14001,"type":4,"num":4050}]</v>
      </c>
    </row>
    <row r="1022" spans="1:12" s="2" customFormat="1" x14ac:dyDescent="0.2">
      <c r="A1022" s="2">
        <f t="shared" si="368"/>
        <v>31508</v>
      </c>
      <c r="B1022" s="2">
        <f t="shared" si="367"/>
        <v>31509</v>
      </c>
      <c r="C1022" s="2" t="s">
        <v>48</v>
      </c>
      <c r="D1022">
        <f>VLOOKUP(MOD(A1022,100),Sheet2!$G$2:$H$24,2,FALSE)*VLOOKUP(INT(MOD(A1022,10000)/100),Sheet2!$L$2:$M$16,2,FALSE)</f>
        <v>11.649999999999999</v>
      </c>
      <c r="E1022" s="2">
        <v>8</v>
      </c>
      <c r="F1022" s="3" t="str">
        <f t="shared" si="356"/>
        <v>[[50000,1],[50022,39]]</v>
      </c>
      <c r="G1022">
        <f t="shared" si="356"/>
        <v>0.25</v>
      </c>
      <c r="H1022" s="2" t="str">
        <f t="shared" si="366"/>
        <v>[80021,80022,80023,80024]</v>
      </c>
      <c r="I1022" s="2">
        <v>1</v>
      </c>
      <c r="J1022" s="2">
        <v>22</v>
      </c>
      <c r="K1022" s="2">
        <f t="shared" si="369"/>
        <v>8</v>
      </c>
      <c r="L1022" s="1" t="str">
        <f>Sheet1!L1022</f>
        <v>[{"bid":15004,"type":5,"num":4},{"bid":16006,"type":6,"num":1},{"bid":14001,"type":4,"num":4950}]</v>
      </c>
    </row>
    <row r="1023" spans="1:12" s="2" customFormat="1" x14ac:dyDescent="0.2">
      <c r="A1023" s="2">
        <f t="shared" si="368"/>
        <v>31509</v>
      </c>
      <c r="B1023" s="2">
        <f t="shared" si="367"/>
        <v>31510</v>
      </c>
      <c r="C1023" s="2" t="s">
        <v>49</v>
      </c>
      <c r="D1023">
        <f>VLOOKUP(MOD(A1023,100),Sheet2!$G$2:$H$24,2,FALSE)*VLOOKUP(INT(MOD(A1023,10000)/100),Sheet2!$L$2:$M$16,2,FALSE)</f>
        <v>12.599999999999998</v>
      </c>
      <c r="E1023" s="2">
        <v>9</v>
      </c>
      <c r="F1023" s="3" t="str">
        <f t="shared" si="356"/>
        <v>[[50021,39]]</v>
      </c>
      <c r="G1023">
        <f t="shared" si="356"/>
        <v>0.25</v>
      </c>
      <c r="H1023" s="2" t="str">
        <f t="shared" si="366"/>
        <v>[80021,80022,80023,80024]</v>
      </c>
      <c r="I1023" s="2">
        <v>1</v>
      </c>
      <c r="J1023" s="2">
        <v>22</v>
      </c>
      <c r="K1023" s="2">
        <f t="shared" si="369"/>
        <v>9</v>
      </c>
      <c r="L1023" s="1" t="str">
        <f>Sheet1!L1023</f>
        <v>[{"bid":15004,"type":5,"num":5},{"bid":16006,"type":6,"num":2},{"bid":14001,"type":4,"num":5850}]</v>
      </c>
    </row>
    <row r="1024" spans="1:12" s="2" customFormat="1" x14ac:dyDescent="0.2">
      <c r="A1024" s="2">
        <f t="shared" si="368"/>
        <v>31510</v>
      </c>
      <c r="B1024" s="2">
        <f t="shared" si="367"/>
        <v>31511</v>
      </c>
      <c r="C1024" s="3" t="s">
        <v>50</v>
      </c>
      <c r="D1024">
        <f>VLOOKUP(MOD(A1024,100),Sheet2!$G$2:$H$24,2,FALSE)*VLOOKUP(INT(MOD(A1024,10000)/100),Sheet2!$L$2:$M$16,2,FALSE)</f>
        <v>13.549999999999997</v>
      </c>
      <c r="E1024" s="2">
        <v>10</v>
      </c>
      <c r="F1024" s="3" t="str">
        <f t="shared" si="356"/>
        <v>[[50000,1],[50022,39]]</v>
      </c>
      <c r="G1024">
        <f t="shared" si="356"/>
        <v>0.25</v>
      </c>
      <c r="H1024" s="2" t="str">
        <f t="shared" si="366"/>
        <v>[80021,80022,80023,80024]</v>
      </c>
      <c r="I1024" s="2">
        <v>1</v>
      </c>
      <c r="J1024" s="2">
        <v>22</v>
      </c>
      <c r="K1024" s="2">
        <f t="shared" si="369"/>
        <v>10</v>
      </c>
      <c r="L1024" s="1" t="str">
        <f>Sheet1!L1024</f>
        <v>[{"bid":15004,"type":5,"num":6},{"bid":16006,"type":6,"num":2},{"bid":14001,"type":4,"num":6750}]</v>
      </c>
    </row>
    <row r="1025" spans="1:12" s="2" customFormat="1" x14ac:dyDescent="0.2">
      <c r="A1025" s="2">
        <f t="shared" si="368"/>
        <v>31511</v>
      </c>
      <c r="B1025" s="2">
        <f t="shared" si="367"/>
        <v>31512</v>
      </c>
      <c r="C1025" s="3" t="s">
        <v>38</v>
      </c>
      <c r="D1025">
        <f>VLOOKUP(MOD(A1025,100),Sheet2!$G$2:$H$24,2,FALSE)*VLOOKUP(INT(MOD(A1025,10000)/100),Sheet2!$L$2:$M$16,2,FALSE)</f>
        <v>14.499999999999996</v>
      </c>
      <c r="E1025" s="2">
        <v>11</v>
      </c>
      <c r="F1025" s="3" t="str">
        <f t="shared" si="356"/>
        <v>[[50000,2],[50023,45]]</v>
      </c>
      <c r="G1025">
        <f t="shared" si="356"/>
        <v>0.25</v>
      </c>
      <c r="H1025" s="2" t="str">
        <f t="shared" si="366"/>
        <v>[80021,80022,80023,80024]</v>
      </c>
      <c r="I1025" s="2">
        <v>2</v>
      </c>
      <c r="J1025" s="2">
        <v>50</v>
      </c>
      <c r="K1025" s="2">
        <f>K1024</f>
        <v>10</v>
      </c>
      <c r="L1025" s="1" t="str">
        <f>Sheet1!L1025</f>
        <v>[{"bid":15004,"type":5,"num":7},{"bid":16006,"type":6,"num":2},{"bid":14001,"type":4,"num":7650}]</v>
      </c>
    </row>
    <row r="1026" spans="1:12" s="2" customFormat="1" x14ac:dyDescent="0.2">
      <c r="A1026" s="2">
        <f t="shared" si="368"/>
        <v>31512</v>
      </c>
      <c r="B1026" s="2">
        <f t="shared" si="367"/>
        <v>31513</v>
      </c>
      <c r="C1026" s="2" t="s">
        <v>51</v>
      </c>
      <c r="D1026">
        <f>VLOOKUP(MOD(A1026,100),Sheet2!$G$2:$H$24,2,FALSE)*VLOOKUP(INT(MOD(A1026,10000)/100),Sheet2!$L$2:$M$16,2,FALSE)</f>
        <v>15.449999999999998</v>
      </c>
      <c r="E1026" s="2">
        <v>12</v>
      </c>
      <c r="F1026" s="3" t="str">
        <f t="shared" si="356"/>
        <v>[[50021,39]]</v>
      </c>
      <c r="G1026">
        <f t="shared" si="356"/>
        <v>0.25</v>
      </c>
      <c r="H1026" s="2" t="str">
        <f t="shared" si="366"/>
        <v>[80021,80022,80023,80024]</v>
      </c>
      <c r="I1026" s="2">
        <v>1</v>
      </c>
      <c r="J1026" s="2">
        <f>J1015</f>
        <v>22</v>
      </c>
      <c r="K1026" s="2">
        <f>K1025+1</f>
        <v>11</v>
      </c>
      <c r="L1026" s="1" t="str">
        <f>Sheet1!L1026</f>
        <v>[{"bid":15004,"type":5,"num":8},{"bid":16006,"type":6,"num":2},{"bid":14001,"type":4,"num":8550}]</v>
      </c>
    </row>
    <row r="1027" spans="1:12" s="2" customFormat="1" x14ac:dyDescent="0.2">
      <c r="A1027" s="2">
        <f t="shared" si="368"/>
        <v>31513</v>
      </c>
      <c r="B1027" s="2">
        <f t="shared" si="367"/>
        <v>31514</v>
      </c>
      <c r="C1027" s="2" t="s">
        <v>52</v>
      </c>
      <c r="D1027">
        <f>VLOOKUP(MOD(A1027,100),Sheet2!$G$2:$H$24,2,FALSE)*VLOOKUP(INT(MOD(A1027,10000)/100),Sheet2!$L$2:$M$16,2,FALSE)</f>
        <v>16.399999999999999</v>
      </c>
      <c r="E1027" s="2">
        <v>13</v>
      </c>
      <c r="F1027" s="3" t="str">
        <f t="shared" si="356"/>
        <v>[[50000,1],[50022,39]]</v>
      </c>
      <c r="G1027">
        <f t="shared" si="356"/>
        <v>0.25</v>
      </c>
      <c r="H1027" s="2" t="str">
        <f t="shared" si="366"/>
        <v>[80021,80022,80023,80024]</v>
      </c>
      <c r="I1027" s="2">
        <v>1</v>
      </c>
      <c r="J1027" s="2">
        <f t="shared" ref="J1027:J1031" si="370">J1016</f>
        <v>22</v>
      </c>
      <c r="K1027" s="2">
        <f t="shared" ref="K1027:K1031" si="371">K1026+1</f>
        <v>12</v>
      </c>
      <c r="L1027" s="1" t="str">
        <f>Sheet1!L1027</f>
        <v>[{"bid":15004,"type":5,"num":9},{"bid":16006,"type":6,"num":3},{"bid":14001,"type":4,"num":9450}]</v>
      </c>
    </row>
    <row r="1028" spans="1:12" s="2" customFormat="1" x14ac:dyDescent="0.2">
      <c r="A1028" s="2">
        <f t="shared" si="368"/>
        <v>31514</v>
      </c>
      <c r="B1028" s="2">
        <f t="shared" si="367"/>
        <v>31515</v>
      </c>
      <c r="C1028" s="2" t="s">
        <v>53</v>
      </c>
      <c r="D1028">
        <f>VLOOKUP(MOD(A1028,100),Sheet2!$G$2:$H$24,2,FALSE)*VLOOKUP(INT(MOD(A1028,10000)/100),Sheet2!$L$2:$M$16,2,FALSE)</f>
        <v>17.349999999999998</v>
      </c>
      <c r="E1028" s="2">
        <v>14</v>
      </c>
      <c r="F1028" s="3" t="str">
        <f t="shared" si="356"/>
        <v>[[50021,39]]</v>
      </c>
      <c r="G1028">
        <f t="shared" si="356"/>
        <v>0.25</v>
      </c>
      <c r="H1028" s="2" t="str">
        <f t="shared" si="366"/>
        <v>[80021,80022,80023,80024]</v>
      </c>
      <c r="I1028" s="2">
        <v>1</v>
      </c>
      <c r="J1028" s="2">
        <f t="shared" si="370"/>
        <v>22</v>
      </c>
      <c r="K1028" s="2">
        <f t="shared" si="371"/>
        <v>13</v>
      </c>
      <c r="L1028" s="1" t="str">
        <f>Sheet1!L1028</f>
        <v>[{"bid":15004,"type":5,"num":10},{"bid":16006,"type":6,"num":3},{"bid":14001,"type":4,"num":10350}]</v>
      </c>
    </row>
    <row r="1029" spans="1:12" s="2" customFormat="1" x14ac:dyDescent="0.2">
      <c r="A1029" s="2">
        <f t="shared" si="368"/>
        <v>31515</v>
      </c>
      <c r="B1029" s="2">
        <f t="shared" si="367"/>
        <v>31516</v>
      </c>
      <c r="C1029" s="2" t="s">
        <v>54</v>
      </c>
      <c r="D1029">
        <f>VLOOKUP(MOD(A1029,100),Sheet2!$G$2:$H$24,2,FALSE)*VLOOKUP(INT(MOD(A1029,10000)/100),Sheet2!$L$2:$M$16,2,FALSE)</f>
        <v>18.299999999999997</v>
      </c>
      <c r="E1029" s="2">
        <v>15</v>
      </c>
      <c r="F1029" s="3" t="str">
        <f t="shared" si="356"/>
        <v>[[50000,1],[50022,39]]</v>
      </c>
      <c r="G1029">
        <f t="shared" si="356"/>
        <v>0.25</v>
      </c>
      <c r="H1029" s="2" t="str">
        <f t="shared" si="366"/>
        <v>[80021,80022,80023,80024]</v>
      </c>
      <c r="I1029" s="2">
        <v>1</v>
      </c>
      <c r="J1029" s="2">
        <f t="shared" si="370"/>
        <v>22</v>
      </c>
      <c r="K1029" s="2">
        <f t="shared" si="371"/>
        <v>14</v>
      </c>
      <c r="L1029" s="1" t="str">
        <f>Sheet1!L1029</f>
        <v>[{"bid":15004,"type":5,"num":11},{"bid":16006,"type":6,"num":3},{"bid":14001,"type":4,"num":11250}]</v>
      </c>
    </row>
    <row r="1030" spans="1:12" s="2" customFormat="1" x14ac:dyDescent="0.2">
      <c r="A1030" s="2">
        <f t="shared" si="368"/>
        <v>31516</v>
      </c>
      <c r="B1030" s="2">
        <f t="shared" si="367"/>
        <v>31517</v>
      </c>
      <c r="C1030" s="2" t="s">
        <v>55</v>
      </c>
      <c r="D1030">
        <f>VLOOKUP(MOD(A1030,100),Sheet2!$G$2:$H$24,2,FALSE)*VLOOKUP(INT(MOD(A1030,10000)/100),Sheet2!$L$2:$M$16,2,FALSE)</f>
        <v>19.249999999999996</v>
      </c>
      <c r="E1030" s="2">
        <v>16</v>
      </c>
      <c r="F1030" s="3" t="str">
        <f t="shared" si="356"/>
        <v>[[50021,39]]</v>
      </c>
      <c r="G1030">
        <f t="shared" si="356"/>
        <v>0.25</v>
      </c>
      <c r="H1030" s="2" t="str">
        <f t="shared" si="366"/>
        <v>[80021,80022,80023,80024]</v>
      </c>
      <c r="I1030" s="2">
        <v>1</v>
      </c>
      <c r="J1030" s="2">
        <f t="shared" si="370"/>
        <v>22</v>
      </c>
      <c r="K1030" s="2">
        <f t="shared" si="371"/>
        <v>15</v>
      </c>
      <c r="L1030" s="1" t="str">
        <f>Sheet1!L1030</f>
        <v>[{"bid":15004,"type":5,"num":12},{"bid":16006,"type":6,"num":4},{"bid":14001,"type":4,"num":12150}]</v>
      </c>
    </row>
    <row r="1031" spans="1:12" s="2" customFormat="1" x14ac:dyDescent="0.2">
      <c r="A1031" s="2">
        <f t="shared" si="368"/>
        <v>31517</v>
      </c>
      <c r="B1031" s="2">
        <f t="shared" si="367"/>
        <v>31518</v>
      </c>
      <c r="C1031" s="3" t="s">
        <v>56</v>
      </c>
      <c r="D1031">
        <f>VLOOKUP(MOD(A1031,100),Sheet2!$G$2:$H$24,2,FALSE)*VLOOKUP(INT(MOD(A1031,10000)/100),Sheet2!$L$2:$M$16,2,FALSE)</f>
        <v>20.199999999999996</v>
      </c>
      <c r="E1031" s="2">
        <v>17</v>
      </c>
      <c r="F1031" s="3" t="str">
        <f t="shared" si="356"/>
        <v>[[50000,1],[50022,39]]</v>
      </c>
      <c r="G1031">
        <f t="shared" si="356"/>
        <v>0.25</v>
      </c>
      <c r="H1031" s="2" t="str">
        <f t="shared" si="366"/>
        <v>[80021,80022,80023,80024]</v>
      </c>
      <c r="I1031" s="2">
        <v>1</v>
      </c>
      <c r="J1031" s="2">
        <f t="shared" si="370"/>
        <v>22</v>
      </c>
      <c r="K1031" s="2">
        <f t="shared" si="371"/>
        <v>16</v>
      </c>
      <c r="L1031" s="1" t="str">
        <f>Sheet1!L1031</f>
        <v>[{"bid":15004,"type":5,"num":13},{"bid":16006,"type":6,"num":4},{"bid":14001,"type":4,"num":13050}]</v>
      </c>
    </row>
    <row r="1032" spans="1:12" s="2" customFormat="1" x14ac:dyDescent="0.2">
      <c r="A1032" s="2">
        <f t="shared" si="368"/>
        <v>31518</v>
      </c>
      <c r="B1032" s="2">
        <f t="shared" si="367"/>
        <v>31519</v>
      </c>
      <c r="C1032" s="2" t="s">
        <v>37</v>
      </c>
      <c r="D1032">
        <f>VLOOKUP(MOD(A1032,100),Sheet2!$G$2:$H$24,2,FALSE)*VLOOKUP(INT(MOD(A1032,10000)/100),Sheet2!$L$2:$M$16,2,FALSE)</f>
        <v>21.15</v>
      </c>
      <c r="E1032" s="2">
        <v>18</v>
      </c>
      <c r="F1032" s="3" t="str">
        <f t="shared" si="356"/>
        <v>[[50000,2],[50023,45]]</v>
      </c>
      <c r="G1032">
        <f t="shared" si="356"/>
        <v>0.25</v>
      </c>
      <c r="H1032" s="2" t="str">
        <f t="shared" si="366"/>
        <v>[80021,80022,80023,80024]</v>
      </c>
      <c r="I1032" s="2">
        <v>2</v>
      </c>
      <c r="J1032" s="2">
        <f>J1025</f>
        <v>50</v>
      </c>
      <c r="K1032" s="2">
        <f>K1031</f>
        <v>16</v>
      </c>
      <c r="L1032" s="1" t="str">
        <f>Sheet1!L1032</f>
        <v>[{"bid":15004,"type":5,"num":13},{"bid":16006,"type":6,"num":4},{"bid":14001,"type":4,"num":13950}]</v>
      </c>
    </row>
    <row r="1033" spans="1:12" s="2" customFormat="1" x14ac:dyDescent="0.2">
      <c r="A1033" s="2">
        <f t="shared" si="368"/>
        <v>31519</v>
      </c>
      <c r="B1033" s="2">
        <f t="shared" si="367"/>
        <v>31520</v>
      </c>
      <c r="C1033" s="3" t="s">
        <v>57</v>
      </c>
      <c r="D1033">
        <f>VLOOKUP(MOD(A1033,100),Sheet2!$G$2:$H$24,2,FALSE)*VLOOKUP(INT(MOD(A1033,10000)/100),Sheet2!$L$2:$M$16,2,FALSE)</f>
        <v>22.1</v>
      </c>
      <c r="E1033" s="2">
        <v>19</v>
      </c>
      <c r="F1033" s="3" t="str">
        <f t="shared" si="356"/>
        <v>[[50021,39]]</v>
      </c>
      <c r="G1033">
        <f t="shared" si="356"/>
        <v>0.25</v>
      </c>
      <c r="H1033" s="2" t="str">
        <f t="shared" si="366"/>
        <v>[80021,80022,80023,80024]</v>
      </c>
      <c r="I1033" s="2">
        <v>1</v>
      </c>
      <c r="J1033" s="2">
        <f>J1026</f>
        <v>22</v>
      </c>
      <c r="K1033" s="2">
        <f>K1032+1</f>
        <v>17</v>
      </c>
      <c r="L1033" s="1" t="str">
        <f>Sheet1!L1033</f>
        <v>[{"bid":15004,"type":5,"num":14},{"bid":16006,"type":6,"num":5},{"bid":14001,"type":4,"num":14850}]</v>
      </c>
    </row>
    <row r="1034" spans="1:12" s="2" customFormat="1" x14ac:dyDescent="0.2">
      <c r="A1034" s="2">
        <f t="shared" si="368"/>
        <v>31520</v>
      </c>
      <c r="B1034" s="2">
        <f t="shared" si="367"/>
        <v>31521</v>
      </c>
      <c r="C1034" s="3" t="s">
        <v>58</v>
      </c>
      <c r="D1034">
        <f>VLOOKUP(MOD(A1034,100),Sheet2!$G$2:$H$24,2,FALSE)*VLOOKUP(INT(MOD(A1034,10000)/100),Sheet2!$L$2:$M$16,2,FALSE)</f>
        <v>23.05</v>
      </c>
      <c r="E1034" s="2">
        <v>20</v>
      </c>
      <c r="F1034" s="3" t="str">
        <f t="shared" si="356"/>
        <v>[[50000,1],[50022,39]]</v>
      </c>
      <c r="G1034">
        <f t="shared" si="356"/>
        <v>0.25</v>
      </c>
      <c r="H1034" s="2" t="str">
        <f t="shared" si="366"/>
        <v>[80021,80022,80023,80024]</v>
      </c>
      <c r="I1034" s="2">
        <v>1</v>
      </c>
      <c r="J1034" s="2">
        <f>J1027</f>
        <v>22</v>
      </c>
      <c r="K1034" s="2">
        <f t="shared" ref="K1034:K1036" si="372">K1033+1</f>
        <v>18</v>
      </c>
      <c r="L1034" s="1" t="str">
        <f>Sheet1!L1034</f>
        <v>[{"bid":15004,"type":5,"num":15},{"bid":16006,"type":6,"num":5},{"bid":14001,"type":4,"num":15750}]</v>
      </c>
    </row>
    <row r="1035" spans="1:12" s="2" customFormat="1" x14ac:dyDescent="0.2">
      <c r="A1035" s="2">
        <f t="shared" si="368"/>
        <v>31521</v>
      </c>
      <c r="B1035" s="2">
        <f t="shared" si="367"/>
        <v>31522</v>
      </c>
      <c r="C1035" s="3" t="s">
        <v>59</v>
      </c>
      <c r="D1035">
        <f>VLOOKUP(MOD(A1035,100),Sheet2!$G$2:$H$24,2,FALSE)*VLOOKUP(INT(MOD(A1035,10000)/100),Sheet2!$L$2:$M$16,2,FALSE)</f>
        <v>24.000000000000004</v>
      </c>
      <c r="E1035" s="2">
        <v>21</v>
      </c>
      <c r="F1035" s="3" t="str">
        <f t="shared" si="356"/>
        <v>[[50021,39]]</v>
      </c>
      <c r="G1035">
        <f t="shared" si="356"/>
        <v>0.25</v>
      </c>
      <c r="H1035" s="2" t="str">
        <f t="shared" si="366"/>
        <v>[80021,80022,80023,80024]</v>
      </c>
      <c r="I1035" s="2">
        <v>1</v>
      </c>
      <c r="J1035" s="2">
        <f>J1028</f>
        <v>22</v>
      </c>
      <c r="K1035" s="2">
        <f t="shared" si="372"/>
        <v>19</v>
      </c>
      <c r="L1035" s="1" t="str">
        <f>Sheet1!L1035</f>
        <v>[{"bid":15004,"type":5,"num":16},{"bid":16006,"type":6,"num":5},{"bid":14001,"type":4,"num":16650}]</v>
      </c>
    </row>
    <row r="1036" spans="1:12" s="2" customFormat="1" x14ac:dyDescent="0.2">
      <c r="A1036" s="2">
        <f t="shared" si="368"/>
        <v>31522</v>
      </c>
      <c r="B1036" s="2">
        <f t="shared" si="367"/>
        <v>31523</v>
      </c>
      <c r="C1036" s="3" t="s">
        <v>60</v>
      </c>
      <c r="D1036">
        <f>VLOOKUP(MOD(A1036,100),Sheet2!$G$2:$H$24,2,FALSE)*VLOOKUP(INT(MOD(A1036,10000)/100),Sheet2!$L$2:$M$16,2,FALSE)</f>
        <v>24.950000000000006</v>
      </c>
      <c r="E1036" s="2">
        <v>22</v>
      </c>
      <c r="F1036" s="3" t="str">
        <f t="shared" si="356"/>
        <v>[[50000,1],[50022,39]]</v>
      </c>
      <c r="G1036">
        <f t="shared" si="356"/>
        <v>0.25</v>
      </c>
      <c r="H1036" s="2" t="str">
        <f t="shared" si="366"/>
        <v>[80021,80022,80023,80024]</v>
      </c>
      <c r="I1036" s="2">
        <v>1</v>
      </c>
      <c r="J1036" s="2">
        <f>J1029</f>
        <v>22</v>
      </c>
      <c r="K1036" s="2">
        <f t="shared" si="372"/>
        <v>20</v>
      </c>
      <c r="L1036" s="1" t="str">
        <f>Sheet1!L1036</f>
        <v>[{"bid":15004,"type":5,"num":17},{"bid":16006,"type":6,"num":6},{"bid":14001,"type":4,"num":17550}]</v>
      </c>
    </row>
    <row r="1037" spans="1:12" s="2" customFormat="1" x14ac:dyDescent="0.2">
      <c r="A1037" s="2">
        <f t="shared" si="368"/>
        <v>31523</v>
      </c>
      <c r="B1037" s="2">
        <v>-1</v>
      </c>
      <c r="C1037" s="2" t="s">
        <v>37</v>
      </c>
      <c r="D1037">
        <f>VLOOKUP(MOD(A1037,100),Sheet2!$G$2:$H$24,2,FALSE)*VLOOKUP(INT(MOD(A1037,10000)/100),Sheet2!$L$2:$M$16,2,FALSE)</f>
        <v>25.900000000000006</v>
      </c>
      <c r="E1037" s="2">
        <v>23</v>
      </c>
      <c r="F1037" s="3" t="str">
        <f t="shared" ref="F1037:G1037" si="373">F1014</f>
        <v>[[50000,2],[50023,45]]</v>
      </c>
      <c r="G1037">
        <f t="shared" si="373"/>
        <v>0.25</v>
      </c>
      <c r="H1037" s="2" t="str">
        <f t="shared" si="366"/>
        <v>[80021,80022,80023,80024]</v>
      </c>
      <c r="I1037" s="2">
        <v>2</v>
      </c>
      <c r="J1037" s="2">
        <f>J1032</f>
        <v>50</v>
      </c>
      <c r="K1037" s="2">
        <f>K1036</f>
        <v>20</v>
      </c>
      <c r="L1037" s="1" t="str">
        <f>Sheet1!L1037</f>
        <v>[{"bid":15004,"type":5,"num":18},{"bid":16006,"type":6,"num":6},{"bid":14001,"type":4,"num":18000}]</v>
      </c>
    </row>
    <row r="1038" spans="1:12" x14ac:dyDescent="0.2">
      <c r="A1038">
        <v>40101</v>
      </c>
      <c r="B1038">
        <f>A1038+1</f>
        <v>40102</v>
      </c>
      <c r="C1038" t="s">
        <v>41</v>
      </c>
      <c r="D1038">
        <f>VLOOKUP(MOD(A1038,100),Sheet2!$G$2:$H$24,2,FALSE)*VLOOKUP(INT(MOD(A1038,10000)/100),Sheet2!$L$2:$M$16,2,FALSE)</f>
        <v>0.3</v>
      </c>
      <c r="E1038">
        <v>1</v>
      </c>
      <c r="F1038" s="1" t="s">
        <v>33</v>
      </c>
      <c r="G1038">
        <v>0.2</v>
      </c>
      <c r="H1038" s="1" t="s">
        <v>62</v>
      </c>
      <c r="I1038">
        <v>1</v>
      </c>
      <c r="J1038">
        <v>22</v>
      </c>
      <c r="K1038">
        <v>1</v>
      </c>
      <c r="L1038" s="1" t="str">
        <f>Sheet1!L1038</f>
        <v>[]</v>
      </c>
    </row>
    <row r="1039" spans="1:12" x14ac:dyDescent="0.2">
      <c r="A1039">
        <f>A1038+1</f>
        <v>40102</v>
      </c>
      <c r="B1039">
        <f t="shared" ref="B1039:B1059" si="374">A1039+1</f>
        <v>40103</v>
      </c>
      <c r="C1039" t="s">
        <v>42</v>
      </c>
      <c r="D1039">
        <f>VLOOKUP(MOD(A1039,100),Sheet2!$G$2:$H$24,2,FALSE)*VLOOKUP(INT(MOD(A1039,10000)/100),Sheet2!$L$2:$M$16,2,FALSE)</f>
        <v>0.35699999999999998</v>
      </c>
      <c r="E1039">
        <v>2</v>
      </c>
      <c r="F1039" s="1" t="s">
        <v>34</v>
      </c>
      <c r="G1039">
        <v>0.15</v>
      </c>
      <c r="H1039" t="str">
        <f>H1038</f>
        <v>[80031,80032,80033,80034]</v>
      </c>
      <c r="I1039">
        <v>1</v>
      </c>
      <c r="J1039">
        <v>22</v>
      </c>
      <c r="K1039">
        <f>K1038+1</f>
        <v>2</v>
      </c>
      <c r="L1039" s="1" t="str">
        <f>Sheet1!L1039</f>
        <v>[{"bid":14001,"type":4,"num":100}]</v>
      </c>
    </row>
    <row r="1040" spans="1:12" x14ac:dyDescent="0.2">
      <c r="A1040">
        <f t="shared" ref="A1040:A1060" si="375">A1039+1</f>
        <v>40103</v>
      </c>
      <c r="B1040">
        <f t="shared" si="374"/>
        <v>40104</v>
      </c>
      <c r="C1040" t="s">
        <v>43</v>
      </c>
      <c r="D1040">
        <f>VLOOKUP(MOD(A1040,100),Sheet2!$G$2:$H$24,2,FALSE)*VLOOKUP(INT(MOD(A1040,10000)/100),Sheet2!$L$2:$M$16,2,FALSE)</f>
        <v>0.41399999999999998</v>
      </c>
      <c r="E1040">
        <v>3</v>
      </c>
      <c r="F1040" s="1" t="str">
        <f t="shared" ref="F1040:F1047" si="376">F1038</f>
        <v>[[50031,52]]</v>
      </c>
      <c r="G1040">
        <v>0.2</v>
      </c>
      <c r="H1040" t="str">
        <f t="shared" ref="H1040:H1103" si="377">H1039</f>
        <v>[80031,80032,80033,80034]</v>
      </c>
      <c r="I1040">
        <v>1</v>
      </c>
      <c r="J1040">
        <v>22</v>
      </c>
      <c r="K1040">
        <f t="shared" ref="K1040:K1047" si="378">K1039+1</f>
        <v>3</v>
      </c>
      <c r="L1040" s="1" t="str">
        <f>Sheet1!L1040</f>
        <v>[{"bid":14001,"type":4,"num":200}]</v>
      </c>
    </row>
    <row r="1041" spans="1:12" x14ac:dyDescent="0.2">
      <c r="A1041">
        <f t="shared" si="375"/>
        <v>40104</v>
      </c>
      <c r="B1041">
        <f t="shared" si="374"/>
        <v>40105</v>
      </c>
      <c r="C1041" t="s">
        <v>44</v>
      </c>
      <c r="D1041">
        <f>VLOOKUP(MOD(A1041,100),Sheet2!$G$2:$H$24,2,FALSE)*VLOOKUP(INT(MOD(A1041,10000)/100),Sheet2!$L$2:$M$16,2,FALSE)</f>
        <v>0.47099999999999992</v>
      </c>
      <c r="E1041">
        <v>4</v>
      </c>
      <c r="F1041" s="1" t="str">
        <f t="shared" si="376"/>
        <v>[[50000,1],[50032,65]]</v>
      </c>
      <c r="G1041">
        <v>0.15</v>
      </c>
      <c r="H1041" t="str">
        <f t="shared" si="377"/>
        <v>[80031,80032,80033,80034]</v>
      </c>
      <c r="I1041">
        <v>1</v>
      </c>
      <c r="J1041">
        <v>22</v>
      </c>
      <c r="K1041">
        <f t="shared" si="378"/>
        <v>4</v>
      </c>
      <c r="L1041" s="1" t="str">
        <f>Sheet1!L1041</f>
        <v>[{"bid":14001,"type":4,"num":300}]</v>
      </c>
    </row>
    <row r="1042" spans="1:12" x14ac:dyDescent="0.2">
      <c r="A1042">
        <f t="shared" si="375"/>
        <v>40105</v>
      </c>
      <c r="B1042">
        <f t="shared" si="374"/>
        <v>40106</v>
      </c>
      <c r="C1042" t="s">
        <v>45</v>
      </c>
      <c r="D1042">
        <f>VLOOKUP(MOD(A1042,100),Sheet2!$G$2:$H$24,2,FALSE)*VLOOKUP(INT(MOD(A1042,10000)/100),Sheet2!$L$2:$M$16,2,FALSE)</f>
        <v>0.52799999999999991</v>
      </c>
      <c r="E1042">
        <v>5</v>
      </c>
      <c r="F1042" s="1" t="str">
        <f t="shared" si="376"/>
        <v>[[50031,52]]</v>
      </c>
      <c r="G1042">
        <v>0.2</v>
      </c>
      <c r="H1042" t="str">
        <f t="shared" si="377"/>
        <v>[80031,80032,80033,80034]</v>
      </c>
      <c r="I1042">
        <v>1</v>
      </c>
      <c r="J1042">
        <v>22</v>
      </c>
      <c r="K1042">
        <f t="shared" si="378"/>
        <v>5</v>
      </c>
      <c r="L1042" s="1" t="str">
        <f>Sheet1!L1042</f>
        <v>[{"bid":14001,"type":4,"num":500}]</v>
      </c>
    </row>
    <row r="1043" spans="1:12" x14ac:dyDescent="0.2">
      <c r="A1043">
        <f t="shared" si="375"/>
        <v>40106</v>
      </c>
      <c r="B1043">
        <f t="shared" si="374"/>
        <v>40107</v>
      </c>
      <c r="C1043" t="s">
        <v>46</v>
      </c>
      <c r="D1043">
        <f>VLOOKUP(MOD(A1043,100),Sheet2!$G$2:$H$24,2,FALSE)*VLOOKUP(INT(MOD(A1043,10000)/100),Sheet2!$L$2:$M$16,2,FALSE)</f>
        <v>0.58499999999999985</v>
      </c>
      <c r="E1043">
        <v>6</v>
      </c>
      <c r="F1043" s="1" t="str">
        <f t="shared" si="376"/>
        <v>[[50000,1],[50032,65]]</v>
      </c>
      <c r="G1043">
        <v>0.15</v>
      </c>
      <c r="H1043" t="str">
        <f t="shared" si="377"/>
        <v>[80031,80032,80033,80034]</v>
      </c>
      <c r="I1043">
        <v>1</v>
      </c>
      <c r="J1043">
        <v>22</v>
      </c>
      <c r="K1043">
        <f t="shared" si="378"/>
        <v>6</v>
      </c>
      <c r="L1043" s="1" t="str">
        <f>Sheet1!L1043</f>
        <v>[{"bid":14001,"type":4,"num":700}]</v>
      </c>
    </row>
    <row r="1044" spans="1:12" x14ac:dyDescent="0.2">
      <c r="A1044">
        <f t="shared" si="375"/>
        <v>40107</v>
      </c>
      <c r="B1044">
        <f t="shared" si="374"/>
        <v>40108</v>
      </c>
      <c r="C1044" t="s">
        <v>47</v>
      </c>
      <c r="D1044">
        <f>VLOOKUP(MOD(A1044,100),Sheet2!$G$2:$H$24,2,FALSE)*VLOOKUP(INT(MOD(A1044,10000)/100),Sheet2!$L$2:$M$16,2,FALSE)</f>
        <v>0.6419999999999999</v>
      </c>
      <c r="E1044">
        <v>7</v>
      </c>
      <c r="F1044" s="1" t="str">
        <f t="shared" si="376"/>
        <v>[[50031,52]]</v>
      </c>
      <c r="G1044">
        <v>0.2</v>
      </c>
      <c r="H1044" t="str">
        <f t="shared" si="377"/>
        <v>[80031,80032,80033,80034]</v>
      </c>
      <c r="I1044">
        <v>1</v>
      </c>
      <c r="J1044">
        <v>22</v>
      </c>
      <c r="K1044">
        <f t="shared" si="378"/>
        <v>7</v>
      </c>
      <c r="L1044" s="1" t="str">
        <f>Sheet1!L1044</f>
        <v>[{"bid":14001,"type":4,"num":900}]</v>
      </c>
    </row>
    <row r="1045" spans="1:12" x14ac:dyDescent="0.2">
      <c r="A1045">
        <f t="shared" si="375"/>
        <v>40108</v>
      </c>
      <c r="B1045">
        <f t="shared" si="374"/>
        <v>40109</v>
      </c>
      <c r="C1045" t="s">
        <v>48</v>
      </c>
      <c r="D1045">
        <f>VLOOKUP(MOD(A1045,100),Sheet2!$G$2:$H$24,2,FALSE)*VLOOKUP(INT(MOD(A1045,10000)/100),Sheet2!$L$2:$M$16,2,FALSE)</f>
        <v>0.69899999999999984</v>
      </c>
      <c r="E1045">
        <v>8</v>
      </c>
      <c r="F1045" s="1" t="str">
        <f t="shared" si="376"/>
        <v>[[50000,1],[50032,65]]</v>
      </c>
      <c r="G1045">
        <v>0.15</v>
      </c>
      <c r="H1045" t="str">
        <f t="shared" si="377"/>
        <v>[80031,80032,80033,80034]</v>
      </c>
      <c r="I1045">
        <v>1</v>
      </c>
      <c r="J1045">
        <v>22</v>
      </c>
      <c r="K1045">
        <f t="shared" si="378"/>
        <v>8</v>
      </c>
      <c r="L1045" s="1" t="str">
        <f>Sheet1!L1045</f>
        <v>[{"bid":15005,"type":5,"num":1},{"bid":14001,"type":4,"num":1100}]</v>
      </c>
    </row>
    <row r="1046" spans="1:12" x14ac:dyDescent="0.2">
      <c r="A1046">
        <f t="shared" si="375"/>
        <v>40109</v>
      </c>
      <c r="B1046">
        <f t="shared" si="374"/>
        <v>40110</v>
      </c>
      <c r="C1046" t="s">
        <v>49</v>
      </c>
      <c r="D1046">
        <f>VLOOKUP(MOD(A1046,100),Sheet2!$G$2:$H$24,2,FALSE)*VLOOKUP(INT(MOD(A1046,10000)/100),Sheet2!$L$2:$M$16,2,FALSE)</f>
        <v>0.75599999999999989</v>
      </c>
      <c r="E1046">
        <v>9</v>
      </c>
      <c r="F1046" s="1" t="str">
        <f t="shared" si="376"/>
        <v>[[50031,52]]</v>
      </c>
      <c r="G1046">
        <v>0.2</v>
      </c>
      <c r="H1046" t="str">
        <f t="shared" si="377"/>
        <v>[80031,80032,80033,80034]</v>
      </c>
      <c r="I1046">
        <v>1</v>
      </c>
      <c r="J1046">
        <v>22</v>
      </c>
      <c r="K1046">
        <f t="shared" si="378"/>
        <v>9</v>
      </c>
      <c r="L1046" s="1" t="str">
        <f>Sheet1!L1046</f>
        <v>[{"bid":15005,"type":5,"num":1},{"bid":14001,"type":4,"num":1300}]</v>
      </c>
    </row>
    <row r="1047" spans="1:12" x14ac:dyDescent="0.2">
      <c r="A1047">
        <f t="shared" si="375"/>
        <v>40110</v>
      </c>
      <c r="B1047">
        <f t="shared" si="374"/>
        <v>40111</v>
      </c>
      <c r="C1047" s="1" t="s">
        <v>50</v>
      </c>
      <c r="D1047">
        <f>VLOOKUP(MOD(A1047,100),Sheet2!$G$2:$H$24,2,FALSE)*VLOOKUP(INT(MOD(A1047,10000)/100),Sheet2!$L$2:$M$16,2,FALSE)</f>
        <v>0.81299999999999983</v>
      </c>
      <c r="E1047">
        <v>10</v>
      </c>
      <c r="F1047" s="1" t="str">
        <f t="shared" si="376"/>
        <v>[[50000,1],[50032,65]]</v>
      </c>
      <c r="G1047">
        <v>0.15</v>
      </c>
      <c r="H1047" t="str">
        <f t="shared" si="377"/>
        <v>[80031,80032,80033,80034]</v>
      </c>
      <c r="I1047">
        <v>1</v>
      </c>
      <c r="J1047">
        <v>22</v>
      </c>
      <c r="K1047">
        <f t="shared" si="378"/>
        <v>10</v>
      </c>
      <c r="L1047" s="1" t="str">
        <f>Sheet1!L1047</f>
        <v>[{"bid":15005,"type":5,"num":1},{"bid":14001,"type":4,"num":1500}]</v>
      </c>
    </row>
    <row r="1048" spans="1:12" x14ac:dyDescent="0.2">
      <c r="A1048">
        <f t="shared" si="375"/>
        <v>40111</v>
      </c>
      <c r="B1048">
        <f t="shared" si="374"/>
        <v>40112</v>
      </c>
      <c r="C1048" s="1" t="s">
        <v>38</v>
      </c>
      <c r="D1048">
        <f>VLOOKUP(MOD(A1048,100),Sheet2!$G$2:$H$24,2,FALSE)*VLOOKUP(INT(MOD(A1048,10000)/100),Sheet2!$L$2:$M$16,2,FALSE)</f>
        <v>0.86999999999999977</v>
      </c>
      <c r="E1048">
        <v>11</v>
      </c>
      <c r="F1048" s="1" t="s">
        <v>242</v>
      </c>
      <c r="G1048">
        <v>0.25</v>
      </c>
      <c r="H1048" t="str">
        <f t="shared" si="377"/>
        <v>[80031,80032,80033,80034]</v>
      </c>
      <c r="I1048">
        <v>2</v>
      </c>
      <c r="J1048">
        <v>50</v>
      </c>
      <c r="K1048">
        <f>K1047</f>
        <v>10</v>
      </c>
      <c r="L1048" s="1" t="str">
        <f>Sheet1!L1048</f>
        <v>[{"bid":15005,"type":5,"num":1},{"bid":14001,"type":4,"num":1700}]</v>
      </c>
    </row>
    <row r="1049" spans="1:12" x14ac:dyDescent="0.2">
      <c r="A1049">
        <f t="shared" si="375"/>
        <v>40112</v>
      </c>
      <c r="B1049">
        <f t="shared" si="374"/>
        <v>40113</v>
      </c>
      <c r="C1049" t="s">
        <v>51</v>
      </c>
      <c r="D1049">
        <f>VLOOKUP(MOD(A1049,100),Sheet2!$G$2:$H$24,2,FALSE)*VLOOKUP(INT(MOD(A1049,10000)/100),Sheet2!$L$2:$M$16,2,FALSE)</f>
        <v>0.92699999999999982</v>
      </c>
      <c r="E1049">
        <v>12</v>
      </c>
      <c r="F1049" s="1" t="str">
        <f>F1038</f>
        <v>[[50031,52]]</v>
      </c>
      <c r="G1049">
        <f t="shared" ref="G1049:G1054" si="379">G1038</f>
        <v>0.2</v>
      </c>
      <c r="H1049" t="str">
        <f t="shared" si="377"/>
        <v>[80031,80032,80033,80034]</v>
      </c>
      <c r="I1049">
        <v>1</v>
      </c>
      <c r="J1049">
        <f>J1038</f>
        <v>22</v>
      </c>
      <c r="K1049">
        <f>K1048+1</f>
        <v>11</v>
      </c>
      <c r="L1049" s="1" t="str">
        <f>Sheet1!L1049</f>
        <v>[{"bid":15005,"type":5,"num":1},{"bid":14001,"type":4,"num":1900}]</v>
      </c>
    </row>
    <row r="1050" spans="1:12" x14ac:dyDescent="0.2">
      <c r="A1050">
        <f t="shared" si="375"/>
        <v>40113</v>
      </c>
      <c r="B1050">
        <f t="shared" si="374"/>
        <v>40114</v>
      </c>
      <c r="C1050" t="s">
        <v>52</v>
      </c>
      <c r="D1050">
        <f>VLOOKUP(MOD(A1050,100),Sheet2!$G$2:$H$24,2,FALSE)*VLOOKUP(INT(MOD(A1050,10000)/100),Sheet2!$L$2:$M$16,2,FALSE)</f>
        <v>0.98399999999999976</v>
      </c>
      <c r="E1050">
        <v>13</v>
      </c>
      <c r="F1050" s="1" t="str">
        <f t="shared" ref="F1050:F1054" si="380">F1039</f>
        <v>[[50000,1],[50032,65]]</v>
      </c>
      <c r="G1050">
        <f t="shared" si="379"/>
        <v>0.15</v>
      </c>
      <c r="H1050" t="str">
        <f t="shared" si="377"/>
        <v>[80031,80032,80033,80034]</v>
      </c>
      <c r="I1050">
        <v>1</v>
      </c>
      <c r="J1050">
        <f t="shared" ref="J1050:J1054" si="381">J1039</f>
        <v>22</v>
      </c>
      <c r="K1050">
        <f t="shared" ref="K1050:K1054" si="382">K1049+1</f>
        <v>12</v>
      </c>
      <c r="L1050" s="1" t="str">
        <f>Sheet1!L1050</f>
        <v>[{"bid":15005,"type":5,"num":2},{"bid":14001,"type":4,"num":2100}]</v>
      </c>
    </row>
    <row r="1051" spans="1:12" x14ac:dyDescent="0.2">
      <c r="A1051">
        <f t="shared" si="375"/>
        <v>40114</v>
      </c>
      <c r="B1051">
        <f t="shared" si="374"/>
        <v>40115</v>
      </c>
      <c r="C1051" t="s">
        <v>53</v>
      </c>
      <c r="D1051">
        <f>VLOOKUP(MOD(A1051,100),Sheet2!$G$2:$H$24,2,FALSE)*VLOOKUP(INT(MOD(A1051,10000)/100),Sheet2!$L$2:$M$16,2,FALSE)</f>
        <v>1.0409999999999997</v>
      </c>
      <c r="E1051">
        <v>14</v>
      </c>
      <c r="F1051" s="1" t="str">
        <f t="shared" si="380"/>
        <v>[[50031,52]]</v>
      </c>
      <c r="G1051">
        <f t="shared" si="379"/>
        <v>0.2</v>
      </c>
      <c r="H1051" t="str">
        <f t="shared" si="377"/>
        <v>[80031,80032,80033,80034]</v>
      </c>
      <c r="I1051">
        <v>1</v>
      </c>
      <c r="J1051">
        <f t="shared" si="381"/>
        <v>22</v>
      </c>
      <c r="K1051">
        <f t="shared" si="382"/>
        <v>13</v>
      </c>
      <c r="L1051" s="1" t="str">
        <f>Sheet1!L1051</f>
        <v>[{"bid":15005,"type":5,"num":2},{"bid":14001,"type":4,"num":2300}]</v>
      </c>
    </row>
    <row r="1052" spans="1:12" x14ac:dyDescent="0.2">
      <c r="A1052">
        <f t="shared" si="375"/>
        <v>40115</v>
      </c>
      <c r="B1052">
        <f t="shared" si="374"/>
        <v>40116</v>
      </c>
      <c r="C1052" t="s">
        <v>54</v>
      </c>
      <c r="D1052">
        <f>VLOOKUP(MOD(A1052,100),Sheet2!$G$2:$H$24,2,FALSE)*VLOOKUP(INT(MOD(A1052,10000)/100),Sheet2!$L$2:$M$16,2,FALSE)</f>
        <v>1.0979999999999996</v>
      </c>
      <c r="E1052">
        <v>15</v>
      </c>
      <c r="F1052" s="1" t="str">
        <f t="shared" si="380"/>
        <v>[[50000,1],[50032,65]]</v>
      </c>
      <c r="G1052">
        <f t="shared" si="379"/>
        <v>0.15</v>
      </c>
      <c r="H1052" t="str">
        <f t="shared" si="377"/>
        <v>[80031,80032,80033,80034]</v>
      </c>
      <c r="I1052">
        <v>1</v>
      </c>
      <c r="J1052">
        <f t="shared" si="381"/>
        <v>22</v>
      </c>
      <c r="K1052">
        <f t="shared" si="382"/>
        <v>14</v>
      </c>
      <c r="L1052" s="1" t="str">
        <f>Sheet1!L1052</f>
        <v>[{"bid":15005,"type":5,"num":2},{"bid":14001,"type":4,"num":2500}]</v>
      </c>
    </row>
    <row r="1053" spans="1:12" x14ac:dyDescent="0.2">
      <c r="A1053">
        <f t="shared" si="375"/>
        <v>40116</v>
      </c>
      <c r="B1053">
        <f t="shared" si="374"/>
        <v>40117</v>
      </c>
      <c r="C1053" t="s">
        <v>55</v>
      </c>
      <c r="D1053">
        <f>VLOOKUP(MOD(A1053,100),Sheet2!$G$2:$H$24,2,FALSE)*VLOOKUP(INT(MOD(A1053,10000)/100),Sheet2!$L$2:$M$16,2,FALSE)</f>
        <v>1.1549999999999998</v>
      </c>
      <c r="E1053">
        <v>16</v>
      </c>
      <c r="F1053" s="1" t="str">
        <f t="shared" si="380"/>
        <v>[[50031,52]]</v>
      </c>
      <c r="G1053">
        <f t="shared" si="379"/>
        <v>0.2</v>
      </c>
      <c r="H1053" t="str">
        <f t="shared" si="377"/>
        <v>[80031,80032,80033,80034]</v>
      </c>
      <c r="I1053">
        <v>1</v>
      </c>
      <c r="J1053">
        <f t="shared" si="381"/>
        <v>22</v>
      </c>
      <c r="K1053">
        <f t="shared" si="382"/>
        <v>15</v>
      </c>
      <c r="L1053" s="1" t="str">
        <f>Sheet1!L1053</f>
        <v>[{"bid":15005,"type":5,"num":2},{"bid":14001,"type":4,"num":2700}]</v>
      </c>
    </row>
    <row r="1054" spans="1:12" x14ac:dyDescent="0.2">
      <c r="A1054">
        <f t="shared" si="375"/>
        <v>40117</v>
      </c>
      <c r="B1054">
        <f t="shared" si="374"/>
        <v>40118</v>
      </c>
      <c r="C1054" s="1" t="s">
        <v>56</v>
      </c>
      <c r="D1054">
        <f>VLOOKUP(MOD(A1054,100),Sheet2!$G$2:$H$24,2,FALSE)*VLOOKUP(INT(MOD(A1054,10000)/100),Sheet2!$L$2:$M$16,2,FALSE)</f>
        <v>1.2119999999999997</v>
      </c>
      <c r="E1054">
        <v>17</v>
      </c>
      <c r="F1054" s="1" t="str">
        <f t="shared" si="380"/>
        <v>[[50000,1],[50032,65]]</v>
      </c>
      <c r="G1054">
        <f t="shared" si="379"/>
        <v>0.15</v>
      </c>
      <c r="H1054" t="str">
        <f t="shared" si="377"/>
        <v>[80031,80032,80033,80034]</v>
      </c>
      <c r="I1054">
        <v>1</v>
      </c>
      <c r="J1054">
        <f t="shared" si="381"/>
        <v>22</v>
      </c>
      <c r="K1054">
        <f t="shared" si="382"/>
        <v>16</v>
      </c>
      <c r="L1054" s="1" t="str">
        <f>Sheet1!L1054</f>
        <v>[{"bid":15005,"type":5,"num":2},{"bid":16007,"type":6,"num":1},{"bid":14001,"type":4,"num":2900}]</v>
      </c>
    </row>
    <row r="1055" spans="1:12" x14ac:dyDescent="0.2">
      <c r="A1055">
        <f t="shared" si="375"/>
        <v>40118</v>
      </c>
      <c r="B1055">
        <f t="shared" si="374"/>
        <v>40119</v>
      </c>
      <c r="C1055" t="s">
        <v>37</v>
      </c>
      <c r="D1055">
        <f>VLOOKUP(MOD(A1055,100),Sheet2!$G$2:$H$24,2,FALSE)*VLOOKUP(INT(MOD(A1055,10000)/100),Sheet2!$L$2:$M$16,2,FALSE)</f>
        <v>1.2689999999999999</v>
      </c>
      <c r="E1055">
        <v>18</v>
      </c>
      <c r="F1055" s="1" t="str">
        <f t="shared" ref="F1055:G1059" si="383">F1048</f>
        <v>[[50000,2],[50033,45]]</v>
      </c>
      <c r="G1055">
        <f t="shared" si="383"/>
        <v>0.25</v>
      </c>
      <c r="H1055" t="str">
        <f t="shared" si="377"/>
        <v>[80031,80032,80033,80034]</v>
      </c>
      <c r="I1055">
        <v>2</v>
      </c>
      <c r="J1055">
        <f>J1048</f>
        <v>50</v>
      </c>
      <c r="K1055">
        <f>K1054</f>
        <v>16</v>
      </c>
      <c r="L1055" s="1" t="str">
        <f>Sheet1!L1055</f>
        <v>[{"bid":15005,"type":5,"num":3},{"bid":16007,"type":6,"num":1},{"bid":14001,"type":4,"num":3100}]</v>
      </c>
    </row>
    <row r="1056" spans="1:12" x14ac:dyDescent="0.2">
      <c r="A1056">
        <f t="shared" si="375"/>
        <v>40119</v>
      </c>
      <c r="B1056">
        <f t="shared" si="374"/>
        <v>40120</v>
      </c>
      <c r="C1056" s="1" t="s">
        <v>57</v>
      </c>
      <c r="D1056">
        <f>VLOOKUP(MOD(A1056,100),Sheet2!$G$2:$H$24,2,FALSE)*VLOOKUP(INT(MOD(A1056,10000)/100),Sheet2!$L$2:$M$16,2,FALSE)</f>
        <v>1.3259999999999998</v>
      </c>
      <c r="E1056">
        <v>19</v>
      </c>
      <c r="F1056" s="1" t="str">
        <f t="shared" si="383"/>
        <v>[[50031,52]]</v>
      </c>
      <c r="G1056">
        <f t="shared" si="383"/>
        <v>0.2</v>
      </c>
      <c r="H1056" t="str">
        <f t="shared" si="377"/>
        <v>[80031,80032,80033,80034]</v>
      </c>
      <c r="I1056">
        <v>1</v>
      </c>
      <c r="J1056">
        <f>J1049</f>
        <v>22</v>
      </c>
      <c r="K1056">
        <f>K1055+1</f>
        <v>17</v>
      </c>
      <c r="L1056" s="1" t="str">
        <f>Sheet1!L1056</f>
        <v>[{"bid":15005,"type":5,"num":3},{"bid":16007,"type":6,"num":1},{"bid":14001,"type":4,"num":3300}]</v>
      </c>
    </row>
    <row r="1057" spans="1:12" x14ac:dyDescent="0.2">
      <c r="A1057">
        <f t="shared" si="375"/>
        <v>40120</v>
      </c>
      <c r="B1057">
        <f t="shared" si="374"/>
        <v>40121</v>
      </c>
      <c r="C1057" s="1" t="s">
        <v>58</v>
      </c>
      <c r="D1057">
        <f>VLOOKUP(MOD(A1057,100),Sheet2!$G$2:$H$24,2,FALSE)*VLOOKUP(INT(MOD(A1057,10000)/100),Sheet2!$L$2:$M$16,2,FALSE)</f>
        <v>1.383</v>
      </c>
      <c r="E1057">
        <v>20</v>
      </c>
      <c r="F1057" s="1" t="str">
        <f t="shared" si="383"/>
        <v>[[50000,1],[50032,65]]</v>
      </c>
      <c r="G1057">
        <f t="shared" si="383"/>
        <v>0.15</v>
      </c>
      <c r="H1057" t="str">
        <f t="shared" si="377"/>
        <v>[80031,80032,80033,80034]</v>
      </c>
      <c r="I1057">
        <v>1</v>
      </c>
      <c r="J1057">
        <f>J1050</f>
        <v>22</v>
      </c>
      <c r="K1057">
        <f t="shared" ref="K1057:K1059" si="384">K1056+1</f>
        <v>18</v>
      </c>
      <c r="L1057" s="1" t="str">
        <f>Sheet1!L1057</f>
        <v>[{"bid":15005,"type":5,"num":3},{"bid":16007,"type":6,"num":1},{"bid":14001,"type":4,"num":3500}]</v>
      </c>
    </row>
    <row r="1058" spans="1:12" x14ac:dyDescent="0.2">
      <c r="A1058">
        <f t="shared" si="375"/>
        <v>40121</v>
      </c>
      <c r="B1058">
        <f t="shared" si="374"/>
        <v>40122</v>
      </c>
      <c r="C1058" s="1" t="s">
        <v>59</v>
      </c>
      <c r="D1058">
        <f>VLOOKUP(MOD(A1058,100),Sheet2!$G$2:$H$24,2,FALSE)*VLOOKUP(INT(MOD(A1058,10000)/100),Sheet2!$L$2:$M$16,2,FALSE)</f>
        <v>1.4400000000000002</v>
      </c>
      <c r="E1058">
        <v>21</v>
      </c>
      <c r="F1058" s="1" t="str">
        <f t="shared" si="383"/>
        <v>[[50031,52]]</v>
      </c>
      <c r="G1058">
        <f t="shared" si="383"/>
        <v>0.2</v>
      </c>
      <c r="H1058" t="str">
        <f t="shared" si="377"/>
        <v>[80031,80032,80033,80034]</v>
      </c>
      <c r="I1058">
        <v>1</v>
      </c>
      <c r="J1058">
        <f>J1051</f>
        <v>22</v>
      </c>
      <c r="K1058">
        <f t="shared" si="384"/>
        <v>19</v>
      </c>
      <c r="L1058" s="1" t="str">
        <f>Sheet1!L1058</f>
        <v>[{"bid":15005,"type":5,"num":3},{"bid":16007,"type":6,"num":1},{"bid":14001,"type":4,"num":3700}]</v>
      </c>
    </row>
    <row r="1059" spans="1:12" x14ac:dyDescent="0.2">
      <c r="A1059">
        <f t="shared" si="375"/>
        <v>40122</v>
      </c>
      <c r="B1059">
        <f t="shared" si="374"/>
        <v>40123</v>
      </c>
      <c r="C1059" s="1" t="s">
        <v>60</v>
      </c>
      <c r="D1059">
        <f>VLOOKUP(MOD(A1059,100),Sheet2!$G$2:$H$24,2,FALSE)*VLOOKUP(INT(MOD(A1059,10000)/100),Sheet2!$L$2:$M$16,2,FALSE)</f>
        <v>1.4970000000000003</v>
      </c>
      <c r="E1059">
        <v>22</v>
      </c>
      <c r="F1059" s="1" t="str">
        <f t="shared" si="383"/>
        <v>[[50000,1],[50032,65]]</v>
      </c>
      <c r="G1059">
        <f t="shared" si="383"/>
        <v>0.15</v>
      </c>
      <c r="H1059" t="str">
        <f t="shared" si="377"/>
        <v>[80031,80032,80033,80034]</v>
      </c>
      <c r="I1059">
        <v>1</v>
      </c>
      <c r="J1059">
        <f>J1052</f>
        <v>22</v>
      </c>
      <c r="K1059">
        <f t="shared" si="384"/>
        <v>20</v>
      </c>
      <c r="L1059" s="1" t="str">
        <f>Sheet1!L1059</f>
        <v>[{"bid":15005,"type":5,"num":3},{"bid":16007,"type":6,"num":1},{"bid":14001,"type":4,"num":3900}]</v>
      </c>
    </row>
    <row r="1060" spans="1:12" x14ac:dyDescent="0.2">
      <c r="A1060">
        <f t="shared" si="375"/>
        <v>40123</v>
      </c>
      <c r="B1060">
        <v>-1</v>
      </c>
      <c r="C1060" t="s">
        <v>37</v>
      </c>
      <c r="D1060">
        <f>VLOOKUP(MOD(A1060,100),Sheet2!$G$2:$H$24,2,FALSE)*VLOOKUP(INT(MOD(A1060,10000)/100),Sheet2!$L$2:$M$16,2,FALSE)</f>
        <v>1.5540000000000005</v>
      </c>
      <c r="E1060">
        <v>23</v>
      </c>
      <c r="F1060" s="1" t="str">
        <f>F1055</f>
        <v>[[50000,2],[50033,45]]</v>
      </c>
      <c r="G1060">
        <f>G1055</f>
        <v>0.25</v>
      </c>
      <c r="H1060" t="str">
        <f t="shared" si="377"/>
        <v>[80031,80032,80033,80034]</v>
      </c>
      <c r="I1060">
        <v>2</v>
      </c>
      <c r="J1060">
        <f>J1055</f>
        <v>50</v>
      </c>
      <c r="K1060">
        <f>K1059</f>
        <v>20</v>
      </c>
      <c r="L1060" s="1" t="str">
        <f>Sheet1!L1060</f>
        <v>[{"bid":15005,"type":5,"num":4},{"bid":16007,"type":6,"num":1},{"bid":14001,"type":4,"num":4000}]</v>
      </c>
    </row>
    <row r="1061" spans="1:12" x14ac:dyDescent="0.2">
      <c r="A1061">
        <f>A1038+100</f>
        <v>40201</v>
      </c>
      <c r="B1061">
        <f>A1061+1</f>
        <v>40202</v>
      </c>
      <c r="C1061" t="s">
        <v>41</v>
      </c>
      <c r="D1061">
        <f>VLOOKUP(MOD(A1061,100),Sheet2!$G$2:$H$24,2,FALSE)*VLOOKUP(INT(MOD(A1061,10000)/100),Sheet2!$L$2:$M$16,2,FALSE)</f>
        <v>0.5</v>
      </c>
      <c r="E1061">
        <v>1</v>
      </c>
      <c r="F1061" s="1" t="str">
        <f>F1038</f>
        <v>[[50031,52]]</v>
      </c>
      <c r="G1061">
        <f>G1038</f>
        <v>0.2</v>
      </c>
      <c r="H1061" t="str">
        <f t="shared" si="377"/>
        <v>[80031,80032,80033,80034]</v>
      </c>
      <c r="I1061">
        <v>1</v>
      </c>
      <c r="J1061">
        <v>22</v>
      </c>
      <c r="K1061">
        <v>1</v>
      </c>
      <c r="L1061" s="1" t="str">
        <f>Sheet1!L1061</f>
        <v>[]</v>
      </c>
    </row>
    <row r="1062" spans="1:12" x14ac:dyDescent="0.2">
      <c r="A1062">
        <f>A1061+1</f>
        <v>40202</v>
      </c>
      <c r="B1062">
        <f t="shared" ref="B1062:B1082" si="385">A1062+1</f>
        <v>40203</v>
      </c>
      <c r="C1062" t="s">
        <v>42</v>
      </c>
      <c r="D1062">
        <f>VLOOKUP(MOD(A1062,100),Sheet2!$G$2:$H$24,2,FALSE)*VLOOKUP(INT(MOD(A1062,10000)/100),Sheet2!$L$2:$M$16,2,FALSE)</f>
        <v>0.59499999999999997</v>
      </c>
      <c r="E1062">
        <v>2</v>
      </c>
      <c r="F1062" s="1" t="str">
        <f t="shared" ref="F1062:G1125" si="386">F1039</f>
        <v>[[50000,1],[50032,65]]</v>
      </c>
      <c r="G1062">
        <f t="shared" si="386"/>
        <v>0.15</v>
      </c>
      <c r="H1062" t="str">
        <f t="shared" si="377"/>
        <v>[80031,80032,80033,80034]</v>
      </c>
      <c r="I1062">
        <v>1</v>
      </c>
      <c r="J1062">
        <v>22</v>
      </c>
      <c r="K1062">
        <f>K1061+1</f>
        <v>2</v>
      </c>
      <c r="L1062" s="1" t="str">
        <f>Sheet1!L1062</f>
        <v>[{"bid":14001,"type":4,"num":125}]</v>
      </c>
    </row>
    <row r="1063" spans="1:12" x14ac:dyDescent="0.2">
      <c r="A1063">
        <f t="shared" ref="A1063:A1083" si="387">A1062+1</f>
        <v>40203</v>
      </c>
      <c r="B1063">
        <f t="shared" si="385"/>
        <v>40204</v>
      </c>
      <c r="C1063" t="s">
        <v>43</v>
      </c>
      <c r="D1063">
        <f>VLOOKUP(MOD(A1063,100),Sheet2!$G$2:$H$24,2,FALSE)*VLOOKUP(INT(MOD(A1063,10000)/100),Sheet2!$L$2:$M$16,2,FALSE)</f>
        <v>0.69</v>
      </c>
      <c r="E1063">
        <v>3</v>
      </c>
      <c r="F1063" s="1" t="str">
        <f t="shared" si="386"/>
        <v>[[50031,52]]</v>
      </c>
      <c r="G1063">
        <f t="shared" si="386"/>
        <v>0.2</v>
      </c>
      <c r="H1063" t="str">
        <f t="shared" si="377"/>
        <v>[80031,80032,80033,80034]</v>
      </c>
      <c r="I1063">
        <v>1</v>
      </c>
      <c r="J1063">
        <v>22</v>
      </c>
      <c r="K1063">
        <f t="shared" ref="K1063:K1070" si="388">K1062+1</f>
        <v>3</v>
      </c>
      <c r="L1063" s="1" t="str">
        <f>Sheet1!L1063</f>
        <v>[{"bid":14001,"type":4,"num":250}]</v>
      </c>
    </row>
    <row r="1064" spans="1:12" x14ac:dyDescent="0.2">
      <c r="A1064">
        <f t="shared" si="387"/>
        <v>40204</v>
      </c>
      <c r="B1064">
        <f t="shared" si="385"/>
        <v>40205</v>
      </c>
      <c r="C1064" t="s">
        <v>44</v>
      </c>
      <c r="D1064">
        <f>VLOOKUP(MOD(A1064,100),Sheet2!$G$2:$H$24,2,FALSE)*VLOOKUP(INT(MOD(A1064,10000)/100),Sheet2!$L$2:$M$16,2,FALSE)</f>
        <v>0.78499999999999992</v>
      </c>
      <c r="E1064">
        <v>4</v>
      </c>
      <c r="F1064" s="1" t="str">
        <f t="shared" si="386"/>
        <v>[[50000,1],[50032,65]]</v>
      </c>
      <c r="G1064">
        <f t="shared" si="386"/>
        <v>0.15</v>
      </c>
      <c r="H1064" t="str">
        <f t="shared" si="377"/>
        <v>[80031,80032,80033,80034]</v>
      </c>
      <c r="I1064">
        <v>1</v>
      </c>
      <c r="J1064">
        <v>22</v>
      </c>
      <c r="K1064">
        <f t="shared" si="388"/>
        <v>4</v>
      </c>
      <c r="L1064" s="1" t="str">
        <f>Sheet1!L1064</f>
        <v>[{"bid":14001,"type":4,"num":375}]</v>
      </c>
    </row>
    <row r="1065" spans="1:12" x14ac:dyDescent="0.2">
      <c r="A1065">
        <f t="shared" si="387"/>
        <v>40205</v>
      </c>
      <c r="B1065">
        <f t="shared" si="385"/>
        <v>40206</v>
      </c>
      <c r="C1065" t="s">
        <v>45</v>
      </c>
      <c r="D1065">
        <f>VLOOKUP(MOD(A1065,100),Sheet2!$G$2:$H$24,2,FALSE)*VLOOKUP(INT(MOD(A1065,10000)/100),Sheet2!$L$2:$M$16,2,FALSE)</f>
        <v>0.87999999999999989</v>
      </c>
      <c r="E1065">
        <v>5</v>
      </c>
      <c r="F1065" s="1" t="str">
        <f t="shared" si="386"/>
        <v>[[50031,52]]</v>
      </c>
      <c r="G1065">
        <f t="shared" si="386"/>
        <v>0.2</v>
      </c>
      <c r="H1065" t="str">
        <f t="shared" si="377"/>
        <v>[80031,80032,80033,80034]</v>
      </c>
      <c r="I1065">
        <v>1</v>
      </c>
      <c r="J1065">
        <v>22</v>
      </c>
      <c r="K1065">
        <f t="shared" si="388"/>
        <v>5</v>
      </c>
      <c r="L1065" s="1" t="str">
        <f>Sheet1!L1065</f>
        <v>[{"bid":14001,"type":4,"num":625}]</v>
      </c>
    </row>
    <row r="1066" spans="1:12" x14ac:dyDescent="0.2">
      <c r="A1066">
        <f t="shared" si="387"/>
        <v>40206</v>
      </c>
      <c r="B1066">
        <f t="shared" si="385"/>
        <v>40207</v>
      </c>
      <c r="C1066" t="s">
        <v>46</v>
      </c>
      <c r="D1066">
        <f>VLOOKUP(MOD(A1066,100),Sheet2!$G$2:$H$24,2,FALSE)*VLOOKUP(INT(MOD(A1066,10000)/100),Sheet2!$L$2:$M$16,2,FALSE)</f>
        <v>0.97499999999999987</v>
      </c>
      <c r="E1066">
        <v>6</v>
      </c>
      <c r="F1066" s="1" t="str">
        <f t="shared" si="386"/>
        <v>[[50000,1],[50032,65]]</v>
      </c>
      <c r="G1066">
        <f t="shared" si="386"/>
        <v>0.15</v>
      </c>
      <c r="H1066" t="str">
        <f t="shared" si="377"/>
        <v>[80031,80032,80033,80034]</v>
      </c>
      <c r="I1066">
        <v>1</v>
      </c>
      <c r="J1066">
        <v>22</v>
      </c>
      <c r="K1066">
        <f t="shared" si="388"/>
        <v>6</v>
      </c>
      <c r="L1066" s="1" t="str">
        <f>Sheet1!L1066</f>
        <v>[{"bid":14001,"type":4,"num":875}]</v>
      </c>
    </row>
    <row r="1067" spans="1:12" x14ac:dyDescent="0.2">
      <c r="A1067">
        <f t="shared" si="387"/>
        <v>40207</v>
      </c>
      <c r="B1067">
        <f t="shared" si="385"/>
        <v>40208</v>
      </c>
      <c r="C1067" t="s">
        <v>47</v>
      </c>
      <c r="D1067">
        <f>VLOOKUP(MOD(A1067,100),Sheet2!$G$2:$H$24,2,FALSE)*VLOOKUP(INT(MOD(A1067,10000)/100),Sheet2!$L$2:$M$16,2,FALSE)</f>
        <v>1.0699999999999998</v>
      </c>
      <c r="E1067">
        <v>7</v>
      </c>
      <c r="F1067" s="1" t="str">
        <f t="shared" si="386"/>
        <v>[[50031,52]]</v>
      </c>
      <c r="G1067">
        <f t="shared" si="386"/>
        <v>0.2</v>
      </c>
      <c r="H1067" t="str">
        <f t="shared" si="377"/>
        <v>[80031,80032,80033,80034]</v>
      </c>
      <c r="I1067">
        <v>1</v>
      </c>
      <c r="J1067">
        <v>22</v>
      </c>
      <c r="K1067">
        <f t="shared" si="388"/>
        <v>7</v>
      </c>
      <c r="L1067" s="1" t="str">
        <f>Sheet1!L1067</f>
        <v>[{"bid":15005,"type":5,"num":1},{"bid":14001,"type":4,"num":1125}]</v>
      </c>
    </row>
    <row r="1068" spans="1:12" x14ac:dyDescent="0.2">
      <c r="A1068">
        <f t="shared" si="387"/>
        <v>40208</v>
      </c>
      <c r="B1068">
        <f t="shared" si="385"/>
        <v>40209</v>
      </c>
      <c r="C1068" t="s">
        <v>48</v>
      </c>
      <c r="D1068">
        <f>VLOOKUP(MOD(A1068,100),Sheet2!$G$2:$H$24,2,FALSE)*VLOOKUP(INT(MOD(A1068,10000)/100),Sheet2!$L$2:$M$16,2,FALSE)</f>
        <v>1.1649999999999998</v>
      </c>
      <c r="E1068">
        <v>8</v>
      </c>
      <c r="F1068" s="1" t="str">
        <f t="shared" si="386"/>
        <v>[[50000,1],[50032,65]]</v>
      </c>
      <c r="G1068">
        <f t="shared" si="386"/>
        <v>0.15</v>
      </c>
      <c r="H1068" t="str">
        <f t="shared" si="377"/>
        <v>[80031,80032,80033,80034]</v>
      </c>
      <c r="I1068">
        <v>1</v>
      </c>
      <c r="J1068">
        <v>22</v>
      </c>
      <c r="K1068">
        <f t="shared" si="388"/>
        <v>8</v>
      </c>
      <c r="L1068" s="1" t="str">
        <f>Sheet1!L1068</f>
        <v>[{"bid":15005,"type":5,"num":1},{"bid":14001,"type":4,"num":1375}]</v>
      </c>
    </row>
    <row r="1069" spans="1:12" x14ac:dyDescent="0.2">
      <c r="A1069">
        <f t="shared" si="387"/>
        <v>40209</v>
      </c>
      <c r="B1069">
        <f t="shared" si="385"/>
        <v>40210</v>
      </c>
      <c r="C1069" t="s">
        <v>49</v>
      </c>
      <c r="D1069">
        <f>VLOOKUP(MOD(A1069,100),Sheet2!$G$2:$H$24,2,FALSE)*VLOOKUP(INT(MOD(A1069,10000)/100),Sheet2!$L$2:$M$16,2,FALSE)</f>
        <v>1.2599999999999998</v>
      </c>
      <c r="E1069">
        <v>9</v>
      </c>
      <c r="F1069" s="1" t="str">
        <f t="shared" si="386"/>
        <v>[[50031,52]]</v>
      </c>
      <c r="G1069">
        <f t="shared" si="386"/>
        <v>0.2</v>
      </c>
      <c r="H1069" t="str">
        <f t="shared" si="377"/>
        <v>[80031,80032,80033,80034]</v>
      </c>
      <c r="I1069">
        <v>1</v>
      </c>
      <c r="J1069">
        <v>22</v>
      </c>
      <c r="K1069">
        <f t="shared" si="388"/>
        <v>9</v>
      </c>
      <c r="L1069" s="1" t="str">
        <f>Sheet1!L1069</f>
        <v>[{"bid":15005,"type":5,"num":1},{"bid":14001,"type":4,"num":1625}]</v>
      </c>
    </row>
    <row r="1070" spans="1:12" x14ac:dyDescent="0.2">
      <c r="A1070">
        <f t="shared" si="387"/>
        <v>40210</v>
      </c>
      <c r="B1070">
        <f t="shared" si="385"/>
        <v>40211</v>
      </c>
      <c r="C1070" s="1" t="s">
        <v>50</v>
      </c>
      <c r="D1070">
        <f>VLOOKUP(MOD(A1070,100),Sheet2!$G$2:$H$24,2,FALSE)*VLOOKUP(INT(MOD(A1070,10000)/100),Sheet2!$L$2:$M$16,2,FALSE)</f>
        <v>1.3549999999999998</v>
      </c>
      <c r="E1070">
        <v>10</v>
      </c>
      <c r="F1070" s="1" t="str">
        <f t="shared" si="386"/>
        <v>[[50000,1],[50032,65]]</v>
      </c>
      <c r="G1070">
        <f t="shared" si="386"/>
        <v>0.15</v>
      </c>
      <c r="H1070" t="str">
        <f t="shared" si="377"/>
        <v>[80031,80032,80033,80034]</v>
      </c>
      <c r="I1070">
        <v>1</v>
      </c>
      <c r="J1070">
        <v>22</v>
      </c>
      <c r="K1070">
        <f t="shared" si="388"/>
        <v>10</v>
      </c>
      <c r="L1070" s="1" t="str">
        <f>Sheet1!L1070</f>
        <v>[{"bid":15005,"type":5,"num":1},{"bid":14001,"type":4,"num":1875}]</v>
      </c>
    </row>
    <row r="1071" spans="1:12" x14ac:dyDescent="0.2">
      <c r="A1071">
        <f t="shared" si="387"/>
        <v>40211</v>
      </c>
      <c r="B1071">
        <f t="shared" si="385"/>
        <v>40212</v>
      </c>
      <c r="C1071" s="1" t="s">
        <v>38</v>
      </c>
      <c r="D1071">
        <f>VLOOKUP(MOD(A1071,100),Sheet2!$G$2:$H$24,2,FALSE)*VLOOKUP(INT(MOD(A1071,10000)/100),Sheet2!$L$2:$M$16,2,FALSE)</f>
        <v>1.4499999999999997</v>
      </c>
      <c r="E1071">
        <v>11</v>
      </c>
      <c r="F1071" s="1" t="str">
        <f t="shared" si="386"/>
        <v>[[50000,2],[50033,45]]</v>
      </c>
      <c r="G1071">
        <f t="shared" si="386"/>
        <v>0.25</v>
      </c>
      <c r="H1071" t="str">
        <f t="shared" si="377"/>
        <v>[80031,80032,80033,80034]</v>
      </c>
      <c r="I1071">
        <v>2</v>
      </c>
      <c r="J1071">
        <v>50</v>
      </c>
      <c r="K1071">
        <f>K1070</f>
        <v>10</v>
      </c>
      <c r="L1071" s="1" t="str">
        <f>Sheet1!L1071</f>
        <v>[{"bid":15005,"type":5,"num":2},{"bid":14001,"type":4,"num":2125}]</v>
      </c>
    </row>
    <row r="1072" spans="1:12" x14ac:dyDescent="0.2">
      <c r="A1072">
        <f t="shared" si="387"/>
        <v>40212</v>
      </c>
      <c r="B1072">
        <f t="shared" si="385"/>
        <v>40213</v>
      </c>
      <c r="C1072" t="s">
        <v>51</v>
      </c>
      <c r="D1072">
        <f>VLOOKUP(MOD(A1072,100),Sheet2!$G$2:$H$24,2,FALSE)*VLOOKUP(INT(MOD(A1072,10000)/100),Sheet2!$L$2:$M$16,2,FALSE)</f>
        <v>1.5449999999999997</v>
      </c>
      <c r="E1072">
        <v>12</v>
      </c>
      <c r="F1072" s="1" t="str">
        <f t="shared" si="386"/>
        <v>[[50031,52]]</v>
      </c>
      <c r="G1072">
        <f t="shared" si="386"/>
        <v>0.2</v>
      </c>
      <c r="H1072" t="str">
        <f t="shared" si="377"/>
        <v>[80031,80032,80033,80034]</v>
      </c>
      <c r="I1072">
        <v>1</v>
      </c>
      <c r="J1072">
        <f>J1061</f>
        <v>22</v>
      </c>
      <c r="K1072">
        <f>K1071+1</f>
        <v>11</v>
      </c>
      <c r="L1072" s="1" t="str">
        <f>Sheet1!L1072</f>
        <v>[{"bid":15005,"type":5,"num":2},{"bid":14001,"type":4,"num":2375}]</v>
      </c>
    </row>
    <row r="1073" spans="1:12" x14ac:dyDescent="0.2">
      <c r="A1073">
        <f t="shared" si="387"/>
        <v>40213</v>
      </c>
      <c r="B1073">
        <f t="shared" si="385"/>
        <v>40214</v>
      </c>
      <c r="C1073" t="s">
        <v>52</v>
      </c>
      <c r="D1073">
        <f>VLOOKUP(MOD(A1073,100),Sheet2!$G$2:$H$24,2,FALSE)*VLOOKUP(INT(MOD(A1073,10000)/100),Sheet2!$L$2:$M$16,2,FALSE)</f>
        <v>1.6399999999999997</v>
      </c>
      <c r="E1073">
        <v>13</v>
      </c>
      <c r="F1073" s="1" t="str">
        <f t="shared" si="386"/>
        <v>[[50000,1],[50032,65]]</v>
      </c>
      <c r="G1073">
        <f t="shared" si="386"/>
        <v>0.15</v>
      </c>
      <c r="H1073" t="str">
        <f t="shared" si="377"/>
        <v>[80031,80032,80033,80034]</v>
      </c>
      <c r="I1073">
        <v>1</v>
      </c>
      <c r="J1073">
        <f t="shared" ref="J1073:J1077" si="389">J1062</f>
        <v>22</v>
      </c>
      <c r="K1073">
        <f t="shared" ref="K1073:K1077" si="390">K1072+1</f>
        <v>12</v>
      </c>
      <c r="L1073" s="1" t="str">
        <f>Sheet1!L1073</f>
        <v>[{"bid":15005,"type":5,"num":2},{"bid":14001,"type":4,"num":2625}]</v>
      </c>
    </row>
    <row r="1074" spans="1:12" x14ac:dyDescent="0.2">
      <c r="A1074">
        <f t="shared" si="387"/>
        <v>40214</v>
      </c>
      <c r="B1074">
        <f t="shared" si="385"/>
        <v>40215</v>
      </c>
      <c r="C1074" t="s">
        <v>53</v>
      </c>
      <c r="D1074">
        <f>VLOOKUP(MOD(A1074,100),Sheet2!$G$2:$H$24,2,FALSE)*VLOOKUP(INT(MOD(A1074,10000)/100),Sheet2!$L$2:$M$16,2,FALSE)</f>
        <v>1.7349999999999997</v>
      </c>
      <c r="E1074">
        <v>14</v>
      </c>
      <c r="F1074" s="1" t="str">
        <f t="shared" si="386"/>
        <v>[[50031,52]]</v>
      </c>
      <c r="G1074">
        <f t="shared" si="386"/>
        <v>0.2</v>
      </c>
      <c r="H1074" t="str">
        <f t="shared" si="377"/>
        <v>[80031,80032,80033,80034]</v>
      </c>
      <c r="I1074">
        <v>1</v>
      </c>
      <c r="J1074">
        <f t="shared" si="389"/>
        <v>22</v>
      </c>
      <c r="K1074">
        <f t="shared" si="390"/>
        <v>13</v>
      </c>
      <c r="L1074" s="1" t="str">
        <f>Sheet1!L1074</f>
        <v>[{"bid":15005,"type":5,"num":2},{"bid":16007,"type":6,"num":1},{"bid":14001,"type":4,"num":2875}]</v>
      </c>
    </row>
    <row r="1075" spans="1:12" x14ac:dyDescent="0.2">
      <c r="A1075">
        <f t="shared" si="387"/>
        <v>40215</v>
      </c>
      <c r="B1075">
        <f t="shared" si="385"/>
        <v>40216</v>
      </c>
      <c r="C1075" t="s">
        <v>54</v>
      </c>
      <c r="D1075">
        <f>VLOOKUP(MOD(A1075,100),Sheet2!$G$2:$H$24,2,FALSE)*VLOOKUP(INT(MOD(A1075,10000)/100),Sheet2!$L$2:$M$16,2,FALSE)</f>
        <v>1.8299999999999996</v>
      </c>
      <c r="E1075">
        <v>15</v>
      </c>
      <c r="F1075" s="1" t="str">
        <f t="shared" si="386"/>
        <v>[[50000,1],[50032,65]]</v>
      </c>
      <c r="G1075">
        <f t="shared" si="386"/>
        <v>0.15</v>
      </c>
      <c r="H1075" t="str">
        <f t="shared" si="377"/>
        <v>[80031,80032,80033,80034]</v>
      </c>
      <c r="I1075">
        <v>1</v>
      </c>
      <c r="J1075">
        <f t="shared" si="389"/>
        <v>22</v>
      </c>
      <c r="K1075">
        <f t="shared" si="390"/>
        <v>14</v>
      </c>
      <c r="L1075" s="1" t="str">
        <f>Sheet1!L1075</f>
        <v>[{"bid":15005,"type":5,"num":3},{"bid":16007,"type":6,"num":1},{"bid":14001,"type":4,"num":3125}]</v>
      </c>
    </row>
    <row r="1076" spans="1:12" x14ac:dyDescent="0.2">
      <c r="A1076">
        <f t="shared" si="387"/>
        <v>40216</v>
      </c>
      <c r="B1076">
        <f t="shared" si="385"/>
        <v>40217</v>
      </c>
      <c r="C1076" t="s">
        <v>55</v>
      </c>
      <c r="D1076">
        <f>VLOOKUP(MOD(A1076,100),Sheet2!$G$2:$H$24,2,FALSE)*VLOOKUP(INT(MOD(A1076,10000)/100),Sheet2!$L$2:$M$16,2,FALSE)</f>
        <v>1.9249999999999996</v>
      </c>
      <c r="E1076">
        <v>16</v>
      </c>
      <c r="F1076" s="1" t="str">
        <f t="shared" si="386"/>
        <v>[[50031,52]]</v>
      </c>
      <c r="G1076">
        <f t="shared" si="386"/>
        <v>0.2</v>
      </c>
      <c r="H1076" t="str">
        <f t="shared" si="377"/>
        <v>[80031,80032,80033,80034]</v>
      </c>
      <c r="I1076">
        <v>1</v>
      </c>
      <c r="J1076">
        <f t="shared" si="389"/>
        <v>22</v>
      </c>
      <c r="K1076">
        <f t="shared" si="390"/>
        <v>15</v>
      </c>
      <c r="L1076" s="1" t="str">
        <f>Sheet1!L1076</f>
        <v>[{"bid":15005,"type":5,"num":3},{"bid":16007,"type":6,"num":1},{"bid":14001,"type":4,"num":3375}]</v>
      </c>
    </row>
    <row r="1077" spans="1:12" x14ac:dyDescent="0.2">
      <c r="A1077">
        <f t="shared" si="387"/>
        <v>40217</v>
      </c>
      <c r="B1077">
        <f t="shared" si="385"/>
        <v>40218</v>
      </c>
      <c r="C1077" s="1" t="s">
        <v>56</v>
      </c>
      <c r="D1077">
        <f>VLOOKUP(MOD(A1077,100),Sheet2!$G$2:$H$24,2,FALSE)*VLOOKUP(INT(MOD(A1077,10000)/100),Sheet2!$L$2:$M$16,2,FALSE)</f>
        <v>2.0199999999999996</v>
      </c>
      <c r="E1077">
        <v>17</v>
      </c>
      <c r="F1077" s="1" t="str">
        <f t="shared" si="386"/>
        <v>[[50000,1],[50032,65]]</v>
      </c>
      <c r="G1077">
        <f t="shared" si="386"/>
        <v>0.15</v>
      </c>
      <c r="H1077" t="str">
        <f t="shared" si="377"/>
        <v>[80031,80032,80033,80034]</v>
      </c>
      <c r="I1077">
        <v>1</v>
      </c>
      <c r="J1077">
        <f t="shared" si="389"/>
        <v>22</v>
      </c>
      <c r="K1077">
        <f t="shared" si="390"/>
        <v>16</v>
      </c>
      <c r="L1077" s="1" t="str">
        <f>Sheet1!L1077</f>
        <v>[{"bid":15005,"type":5,"num":3},{"bid":16007,"type":6,"num":1},{"bid":14001,"type":4,"num":3625}]</v>
      </c>
    </row>
    <row r="1078" spans="1:12" x14ac:dyDescent="0.2">
      <c r="A1078">
        <f t="shared" si="387"/>
        <v>40218</v>
      </c>
      <c r="B1078">
        <f t="shared" si="385"/>
        <v>40219</v>
      </c>
      <c r="C1078" t="s">
        <v>37</v>
      </c>
      <c r="D1078">
        <f>VLOOKUP(MOD(A1078,100),Sheet2!$G$2:$H$24,2,FALSE)*VLOOKUP(INT(MOD(A1078,10000)/100),Sheet2!$L$2:$M$16,2,FALSE)</f>
        <v>2.1149999999999998</v>
      </c>
      <c r="E1078">
        <v>18</v>
      </c>
      <c r="F1078" s="1" t="str">
        <f t="shared" si="386"/>
        <v>[[50000,2],[50033,45]]</v>
      </c>
      <c r="G1078">
        <f t="shared" si="386"/>
        <v>0.25</v>
      </c>
      <c r="H1078" t="str">
        <f t="shared" si="377"/>
        <v>[80031,80032,80033,80034]</v>
      </c>
      <c r="I1078">
        <v>2</v>
      </c>
      <c r="J1078">
        <f>J1071</f>
        <v>50</v>
      </c>
      <c r="K1078">
        <f>K1077</f>
        <v>16</v>
      </c>
      <c r="L1078" s="1" t="str">
        <f>Sheet1!L1078</f>
        <v>[{"bid":15005,"type":5,"num":3},{"bid":16007,"type":6,"num":1},{"bid":14001,"type":4,"num":3875}]</v>
      </c>
    </row>
    <row r="1079" spans="1:12" x14ac:dyDescent="0.2">
      <c r="A1079">
        <f t="shared" si="387"/>
        <v>40219</v>
      </c>
      <c r="B1079">
        <f t="shared" si="385"/>
        <v>40220</v>
      </c>
      <c r="C1079" s="1" t="s">
        <v>57</v>
      </c>
      <c r="D1079">
        <f>VLOOKUP(MOD(A1079,100),Sheet2!$G$2:$H$24,2,FALSE)*VLOOKUP(INT(MOD(A1079,10000)/100),Sheet2!$L$2:$M$16,2,FALSE)</f>
        <v>2.21</v>
      </c>
      <c r="E1079">
        <v>19</v>
      </c>
      <c r="F1079" s="1" t="str">
        <f t="shared" si="386"/>
        <v>[[50031,52]]</v>
      </c>
      <c r="G1079">
        <f t="shared" si="386"/>
        <v>0.2</v>
      </c>
      <c r="H1079" t="str">
        <f t="shared" si="377"/>
        <v>[80031,80032,80033,80034]</v>
      </c>
      <c r="I1079">
        <v>1</v>
      </c>
      <c r="J1079">
        <f>J1072</f>
        <v>22</v>
      </c>
      <c r="K1079">
        <f>K1078+1</f>
        <v>17</v>
      </c>
      <c r="L1079" s="1" t="str">
        <f>Sheet1!L1079</f>
        <v>[{"bid":15005,"type":5,"num":4},{"bid":16007,"type":6,"num":1},{"bid":14001,"type":4,"num":4125}]</v>
      </c>
    </row>
    <row r="1080" spans="1:12" x14ac:dyDescent="0.2">
      <c r="A1080">
        <f t="shared" si="387"/>
        <v>40220</v>
      </c>
      <c r="B1080">
        <f t="shared" si="385"/>
        <v>40221</v>
      </c>
      <c r="C1080" s="1" t="s">
        <v>58</v>
      </c>
      <c r="D1080">
        <f>VLOOKUP(MOD(A1080,100),Sheet2!$G$2:$H$24,2,FALSE)*VLOOKUP(INT(MOD(A1080,10000)/100),Sheet2!$L$2:$M$16,2,FALSE)</f>
        <v>2.3050000000000002</v>
      </c>
      <c r="E1080">
        <v>20</v>
      </c>
      <c r="F1080" s="1" t="str">
        <f t="shared" si="386"/>
        <v>[[50000,1],[50032,65]]</v>
      </c>
      <c r="G1080">
        <f t="shared" si="386"/>
        <v>0.15</v>
      </c>
      <c r="H1080" t="str">
        <f t="shared" si="377"/>
        <v>[80031,80032,80033,80034]</v>
      </c>
      <c r="I1080">
        <v>1</v>
      </c>
      <c r="J1080">
        <f>J1073</f>
        <v>22</v>
      </c>
      <c r="K1080">
        <f t="shared" ref="K1080:K1082" si="391">K1079+1</f>
        <v>18</v>
      </c>
      <c r="L1080" s="1" t="str">
        <f>Sheet1!L1080</f>
        <v>[{"bid":15005,"type":5,"num":4},{"bid":16007,"type":6,"num":1},{"bid":14001,"type":4,"num":4375}]</v>
      </c>
    </row>
    <row r="1081" spans="1:12" x14ac:dyDescent="0.2">
      <c r="A1081">
        <f t="shared" si="387"/>
        <v>40221</v>
      </c>
      <c r="B1081">
        <f t="shared" si="385"/>
        <v>40222</v>
      </c>
      <c r="C1081" s="1" t="s">
        <v>59</v>
      </c>
      <c r="D1081">
        <f>VLOOKUP(MOD(A1081,100),Sheet2!$G$2:$H$24,2,FALSE)*VLOOKUP(INT(MOD(A1081,10000)/100),Sheet2!$L$2:$M$16,2,FALSE)</f>
        <v>2.4000000000000004</v>
      </c>
      <c r="E1081">
        <v>21</v>
      </c>
      <c r="F1081" s="1" t="str">
        <f t="shared" si="386"/>
        <v>[[50031,52]]</v>
      </c>
      <c r="G1081">
        <f t="shared" si="386"/>
        <v>0.2</v>
      </c>
      <c r="H1081" t="str">
        <f t="shared" si="377"/>
        <v>[80031,80032,80033,80034]</v>
      </c>
      <c r="I1081">
        <v>1</v>
      </c>
      <c r="J1081">
        <f>J1074</f>
        <v>22</v>
      </c>
      <c r="K1081">
        <f t="shared" si="391"/>
        <v>19</v>
      </c>
      <c r="L1081" s="1" t="str">
        <f>Sheet1!L1081</f>
        <v>[{"bid":15005,"type":5,"num":4},{"bid":16007,"type":6,"num":1},{"bid":14001,"type":4,"num":4625}]</v>
      </c>
    </row>
    <row r="1082" spans="1:12" x14ac:dyDescent="0.2">
      <c r="A1082">
        <f t="shared" si="387"/>
        <v>40222</v>
      </c>
      <c r="B1082">
        <f t="shared" si="385"/>
        <v>40223</v>
      </c>
      <c r="C1082" s="1" t="s">
        <v>60</v>
      </c>
      <c r="D1082">
        <f>VLOOKUP(MOD(A1082,100),Sheet2!$G$2:$H$24,2,FALSE)*VLOOKUP(INT(MOD(A1082,10000)/100),Sheet2!$L$2:$M$16,2,FALSE)</f>
        <v>2.4950000000000006</v>
      </c>
      <c r="E1082">
        <v>22</v>
      </c>
      <c r="F1082" s="1" t="str">
        <f t="shared" si="386"/>
        <v>[[50000,1],[50032,65]]</v>
      </c>
      <c r="G1082">
        <f t="shared" si="386"/>
        <v>0.15</v>
      </c>
      <c r="H1082" t="str">
        <f t="shared" si="377"/>
        <v>[80031,80032,80033,80034]</v>
      </c>
      <c r="I1082">
        <v>1</v>
      </c>
      <c r="J1082">
        <f>J1075</f>
        <v>22</v>
      </c>
      <c r="K1082">
        <f t="shared" si="391"/>
        <v>20</v>
      </c>
      <c r="L1082" s="1" t="str">
        <f>Sheet1!L1082</f>
        <v>[{"bid":15005,"type":5,"num":4},{"bid":16007,"type":6,"num":1},{"bid":14001,"type":4,"num":4875}]</v>
      </c>
    </row>
    <row r="1083" spans="1:12" x14ac:dyDescent="0.2">
      <c r="A1083">
        <f t="shared" si="387"/>
        <v>40223</v>
      </c>
      <c r="B1083">
        <v>-1</v>
      </c>
      <c r="C1083" t="s">
        <v>37</v>
      </c>
      <c r="D1083">
        <f>VLOOKUP(MOD(A1083,100),Sheet2!$G$2:$H$24,2,FALSE)*VLOOKUP(INT(MOD(A1083,10000)/100),Sheet2!$L$2:$M$16,2,FALSE)</f>
        <v>2.5900000000000007</v>
      </c>
      <c r="E1083">
        <v>23</v>
      </c>
      <c r="F1083" s="1" t="str">
        <f t="shared" si="386"/>
        <v>[[50000,2],[50033,45]]</v>
      </c>
      <c r="G1083">
        <f t="shared" si="386"/>
        <v>0.25</v>
      </c>
      <c r="H1083" t="str">
        <f t="shared" si="377"/>
        <v>[80031,80032,80033,80034]</v>
      </c>
      <c r="I1083">
        <v>2</v>
      </c>
      <c r="J1083">
        <f>J1078</f>
        <v>50</v>
      </c>
      <c r="K1083">
        <f>K1082</f>
        <v>20</v>
      </c>
      <c r="L1083" s="1" t="str">
        <f>Sheet1!L1083</f>
        <v>[{"bid":15005,"type":5,"num":5},{"bid":16007,"type":6,"num":1},{"bid":14001,"type":4,"num":5000}]</v>
      </c>
    </row>
    <row r="1084" spans="1:12" x14ac:dyDescent="0.2">
      <c r="A1084">
        <f>A1061+100</f>
        <v>40301</v>
      </c>
      <c r="B1084">
        <f>A1084+1</f>
        <v>40302</v>
      </c>
      <c r="C1084" t="s">
        <v>41</v>
      </c>
      <c r="D1084">
        <f>VLOOKUP(MOD(A1084,100),Sheet2!$G$2:$H$24,2,FALSE)*VLOOKUP(INT(MOD(A1084,10000)/100),Sheet2!$L$2:$M$16,2,FALSE)</f>
        <v>0.8</v>
      </c>
      <c r="E1084">
        <v>1</v>
      </c>
      <c r="F1084" s="1" t="str">
        <f t="shared" si="386"/>
        <v>[[50031,52]]</v>
      </c>
      <c r="G1084">
        <f t="shared" si="386"/>
        <v>0.2</v>
      </c>
      <c r="H1084" t="str">
        <f t="shared" si="377"/>
        <v>[80031,80032,80033,80034]</v>
      </c>
      <c r="I1084">
        <v>1</v>
      </c>
      <c r="J1084">
        <v>22</v>
      </c>
      <c r="K1084">
        <v>1</v>
      </c>
      <c r="L1084" s="1" t="str">
        <f>Sheet1!L1084</f>
        <v>[]</v>
      </c>
    </row>
    <row r="1085" spans="1:12" x14ac:dyDescent="0.2">
      <c r="A1085">
        <f>A1084+1</f>
        <v>40302</v>
      </c>
      <c r="B1085">
        <f t="shared" ref="B1085:B1105" si="392">A1085+1</f>
        <v>40303</v>
      </c>
      <c r="C1085" t="s">
        <v>42</v>
      </c>
      <c r="D1085">
        <f>VLOOKUP(MOD(A1085,100),Sheet2!$G$2:$H$24,2,FALSE)*VLOOKUP(INT(MOD(A1085,10000)/100),Sheet2!$L$2:$M$16,2,FALSE)</f>
        <v>0.95199999999999996</v>
      </c>
      <c r="E1085">
        <v>2</v>
      </c>
      <c r="F1085" s="1" t="str">
        <f t="shared" si="386"/>
        <v>[[50000,1],[50032,65]]</v>
      </c>
      <c r="G1085">
        <f t="shared" si="386"/>
        <v>0.15</v>
      </c>
      <c r="H1085" t="str">
        <f t="shared" si="377"/>
        <v>[80031,80032,80033,80034]</v>
      </c>
      <c r="I1085">
        <v>1</v>
      </c>
      <c r="J1085">
        <v>22</v>
      </c>
      <c r="K1085">
        <f>K1084+1</f>
        <v>2</v>
      </c>
      <c r="L1085" s="1" t="str">
        <f>Sheet1!L1085</f>
        <v>[{"bid":14001,"type":4,"num":150}]</v>
      </c>
    </row>
    <row r="1086" spans="1:12" x14ac:dyDescent="0.2">
      <c r="A1086">
        <f t="shared" ref="A1086:A1106" si="393">A1085+1</f>
        <v>40303</v>
      </c>
      <c r="B1086">
        <f t="shared" si="392"/>
        <v>40304</v>
      </c>
      <c r="C1086" t="s">
        <v>43</v>
      </c>
      <c r="D1086">
        <f>VLOOKUP(MOD(A1086,100),Sheet2!$G$2:$H$24,2,FALSE)*VLOOKUP(INT(MOD(A1086,10000)/100),Sheet2!$L$2:$M$16,2,FALSE)</f>
        <v>1.1039999999999999</v>
      </c>
      <c r="E1086">
        <v>3</v>
      </c>
      <c r="F1086" s="1" t="str">
        <f t="shared" si="386"/>
        <v>[[50031,52]]</v>
      </c>
      <c r="G1086">
        <f t="shared" si="386"/>
        <v>0.2</v>
      </c>
      <c r="H1086" t="str">
        <f t="shared" si="377"/>
        <v>[80031,80032,80033,80034]</v>
      </c>
      <c r="I1086">
        <v>1</v>
      </c>
      <c r="J1086">
        <v>22</v>
      </c>
      <c r="K1086">
        <f t="shared" ref="K1086:K1093" si="394">K1085+1</f>
        <v>3</v>
      </c>
      <c r="L1086" s="1" t="str">
        <f>Sheet1!L1086</f>
        <v>[{"bid":14001,"type":4,"num":300}]</v>
      </c>
    </row>
    <row r="1087" spans="1:12" x14ac:dyDescent="0.2">
      <c r="A1087">
        <f t="shared" si="393"/>
        <v>40304</v>
      </c>
      <c r="B1087">
        <f t="shared" si="392"/>
        <v>40305</v>
      </c>
      <c r="C1087" t="s">
        <v>44</v>
      </c>
      <c r="D1087">
        <f>VLOOKUP(MOD(A1087,100),Sheet2!$G$2:$H$24,2,FALSE)*VLOOKUP(INT(MOD(A1087,10000)/100),Sheet2!$L$2:$M$16,2,FALSE)</f>
        <v>1.256</v>
      </c>
      <c r="E1087">
        <v>4</v>
      </c>
      <c r="F1087" s="1" t="str">
        <f t="shared" si="386"/>
        <v>[[50000,1],[50032,65]]</v>
      </c>
      <c r="G1087">
        <f t="shared" si="386"/>
        <v>0.15</v>
      </c>
      <c r="H1087" t="str">
        <f t="shared" si="377"/>
        <v>[80031,80032,80033,80034]</v>
      </c>
      <c r="I1087">
        <v>1</v>
      </c>
      <c r="J1087">
        <v>22</v>
      </c>
      <c r="K1087">
        <f t="shared" si="394"/>
        <v>4</v>
      </c>
      <c r="L1087" s="1" t="str">
        <f>Sheet1!L1087</f>
        <v>[{"bid":14001,"type":4,"num":450}]</v>
      </c>
    </row>
    <row r="1088" spans="1:12" x14ac:dyDescent="0.2">
      <c r="A1088">
        <f t="shared" si="393"/>
        <v>40305</v>
      </c>
      <c r="B1088">
        <f t="shared" si="392"/>
        <v>40306</v>
      </c>
      <c r="C1088" t="s">
        <v>45</v>
      </c>
      <c r="D1088">
        <f>VLOOKUP(MOD(A1088,100),Sheet2!$G$2:$H$24,2,FALSE)*VLOOKUP(INT(MOD(A1088,10000)/100),Sheet2!$L$2:$M$16,2,FALSE)</f>
        <v>1.4079999999999999</v>
      </c>
      <c r="E1088">
        <v>5</v>
      </c>
      <c r="F1088" s="1" t="str">
        <f t="shared" si="386"/>
        <v>[[50031,52]]</v>
      </c>
      <c r="G1088">
        <f t="shared" si="386"/>
        <v>0.2</v>
      </c>
      <c r="H1088" t="str">
        <f t="shared" si="377"/>
        <v>[80031,80032,80033,80034]</v>
      </c>
      <c r="I1088">
        <v>1</v>
      </c>
      <c r="J1088">
        <v>22</v>
      </c>
      <c r="K1088">
        <f t="shared" si="394"/>
        <v>5</v>
      </c>
      <c r="L1088" s="1" t="str">
        <f>Sheet1!L1088</f>
        <v>[{"bid":14001,"type":4,"num":750}]</v>
      </c>
    </row>
    <row r="1089" spans="1:12" x14ac:dyDescent="0.2">
      <c r="A1089">
        <f t="shared" si="393"/>
        <v>40306</v>
      </c>
      <c r="B1089">
        <f t="shared" si="392"/>
        <v>40307</v>
      </c>
      <c r="C1089" t="s">
        <v>46</v>
      </c>
      <c r="D1089">
        <f>VLOOKUP(MOD(A1089,100),Sheet2!$G$2:$H$24,2,FALSE)*VLOOKUP(INT(MOD(A1089,10000)/100),Sheet2!$L$2:$M$16,2,FALSE)</f>
        <v>1.5599999999999998</v>
      </c>
      <c r="E1089">
        <v>6</v>
      </c>
      <c r="F1089" s="1" t="str">
        <f t="shared" si="386"/>
        <v>[[50000,1],[50032,65]]</v>
      </c>
      <c r="G1089">
        <f t="shared" si="386"/>
        <v>0.15</v>
      </c>
      <c r="H1089" t="str">
        <f t="shared" si="377"/>
        <v>[80031,80032,80033,80034]</v>
      </c>
      <c r="I1089">
        <v>1</v>
      </c>
      <c r="J1089">
        <v>22</v>
      </c>
      <c r="K1089">
        <f t="shared" si="394"/>
        <v>6</v>
      </c>
      <c r="L1089" s="1" t="str">
        <f>Sheet1!L1089</f>
        <v>[{"bid":15005,"type":5,"num":1},{"bid":14001,"type":4,"num":1050}]</v>
      </c>
    </row>
    <row r="1090" spans="1:12" x14ac:dyDescent="0.2">
      <c r="A1090">
        <f t="shared" si="393"/>
        <v>40307</v>
      </c>
      <c r="B1090">
        <f t="shared" si="392"/>
        <v>40308</v>
      </c>
      <c r="C1090" t="s">
        <v>47</v>
      </c>
      <c r="D1090">
        <f>VLOOKUP(MOD(A1090,100),Sheet2!$G$2:$H$24,2,FALSE)*VLOOKUP(INT(MOD(A1090,10000)/100),Sheet2!$L$2:$M$16,2,FALSE)</f>
        <v>1.7119999999999997</v>
      </c>
      <c r="E1090">
        <v>7</v>
      </c>
      <c r="F1090" s="1" t="str">
        <f t="shared" si="386"/>
        <v>[[50031,52]]</v>
      </c>
      <c r="G1090">
        <f t="shared" si="386"/>
        <v>0.2</v>
      </c>
      <c r="H1090" t="str">
        <f t="shared" si="377"/>
        <v>[80031,80032,80033,80034]</v>
      </c>
      <c r="I1090">
        <v>1</v>
      </c>
      <c r="J1090">
        <v>22</v>
      </c>
      <c r="K1090">
        <f t="shared" si="394"/>
        <v>7</v>
      </c>
      <c r="L1090" s="1" t="str">
        <f>Sheet1!L1090</f>
        <v>[{"bid":15005,"type":5,"num":1},{"bid":14001,"type":4,"num":1350}]</v>
      </c>
    </row>
    <row r="1091" spans="1:12" x14ac:dyDescent="0.2">
      <c r="A1091">
        <f t="shared" si="393"/>
        <v>40308</v>
      </c>
      <c r="B1091">
        <f t="shared" si="392"/>
        <v>40309</v>
      </c>
      <c r="C1091" t="s">
        <v>48</v>
      </c>
      <c r="D1091">
        <f>VLOOKUP(MOD(A1091,100),Sheet2!$G$2:$H$24,2,FALSE)*VLOOKUP(INT(MOD(A1091,10000)/100),Sheet2!$L$2:$M$16,2,FALSE)</f>
        <v>1.8639999999999999</v>
      </c>
      <c r="E1091">
        <v>8</v>
      </c>
      <c r="F1091" s="1" t="str">
        <f t="shared" si="386"/>
        <v>[[50000,1],[50032,65]]</v>
      </c>
      <c r="G1091">
        <f t="shared" si="386"/>
        <v>0.15</v>
      </c>
      <c r="H1091" t="str">
        <f t="shared" si="377"/>
        <v>[80031,80032,80033,80034]</v>
      </c>
      <c r="I1091">
        <v>1</v>
      </c>
      <c r="J1091">
        <v>22</v>
      </c>
      <c r="K1091">
        <f t="shared" si="394"/>
        <v>8</v>
      </c>
      <c r="L1091" s="1" t="str">
        <f>Sheet1!L1091</f>
        <v>[{"bid":15005,"type":5,"num":1},{"bid":14001,"type":4,"num":1650}]</v>
      </c>
    </row>
    <row r="1092" spans="1:12" x14ac:dyDescent="0.2">
      <c r="A1092">
        <f t="shared" si="393"/>
        <v>40309</v>
      </c>
      <c r="B1092">
        <f t="shared" si="392"/>
        <v>40310</v>
      </c>
      <c r="C1092" t="s">
        <v>49</v>
      </c>
      <c r="D1092">
        <f>VLOOKUP(MOD(A1092,100),Sheet2!$G$2:$H$24,2,FALSE)*VLOOKUP(INT(MOD(A1092,10000)/100),Sheet2!$L$2:$M$16,2,FALSE)</f>
        <v>2.0159999999999996</v>
      </c>
      <c r="E1092">
        <v>9</v>
      </c>
      <c r="F1092" s="1" t="str">
        <f t="shared" si="386"/>
        <v>[[50031,52]]</v>
      </c>
      <c r="G1092">
        <f t="shared" si="386"/>
        <v>0.2</v>
      </c>
      <c r="H1092" t="str">
        <f t="shared" si="377"/>
        <v>[80031,80032,80033,80034]</v>
      </c>
      <c r="I1092">
        <v>1</v>
      </c>
      <c r="J1092">
        <v>22</v>
      </c>
      <c r="K1092">
        <f t="shared" si="394"/>
        <v>9</v>
      </c>
      <c r="L1092" s="1" t="str">
        <f>Sheet1!L1092</f>
        <v>[{"bid":15005,"type":5,"num":1},{"bid":14001,"type":4,"num":1950}]</v>
      </c>
    </row>
    <row r="1093" spans="1:12" x14ac:dyDescent="0.2">
      <c r="A1093">
        <f t="shared" si="393"/>
        <v>40310</v>
      </c>
      <c r="B1093">
        <f t="shared" si="392"/>
        <v>40311</v>
      </c>
      <c r="C1093" s="1" t="s">
        <v>50</v>
      </c>
      <c r="D1093">
        <f>VLOOKUP(MOD(A1093,100),Sheet2!$G$2:$H$24,2,FALSE)*VLOOKUP(INT(MOD(A1093,10000)/100),Sheet2!$L$2:$M$16,2,FALSE)</f>
        <v>2.1679999999999997</v>
      </c>
      <c r="E1093">
        <v>10</v>
      </c>
      <c r="F1093" s="1" t="str">
        <f t="shared" si="386"/>
        <v>[[50000,1],[50032,65]]</v>
      </c>
      <c r="G1093">
        <f t="shared" si="386"/>
        <v>0.15</v>
      </c>
      <c r="H1093" t="str">
        <f t="shared" si="377"/>
        <v>[80031,80032,80033,80034]</v>
      </c>
      <c r="I1093">
        <v>1</v>
      </c>
      <c r="J1093">
        <v>22</v>
      </c>
      <c r="K1093">
        <f t="shared" si="394"/>
        <v>10</v>
      </c>
      <c r="L1093" s="1" t="str">
        <f>Sheet1!L1093</f>
        <v>[{"bid":15005,"type":5,"num":2},{"bid":14001,"type":4,"num":2250}]</v>
      </c>
    </row>
    <row r="1094" spans="1:12" x14ac:dyDescent="0.2">
      <c r="A1094">
        <f t="shared" si="393"/>
        <v>40311</v>
      </c>
      <c r="B1094">
        <f t="shared" si="392"/>
        <v>40312</v>
      </c>
      <c r="C1094" s="1" t="s">
        <v>38</v>
      </c>
      <c r="D1094">
        <f>VLOOKUP(MOD(A1094,100),Sheet2!$G$2:$H$24,2,FALSE)*VLOOKUP(INT(MOD(A1094,10000)/100),Sheet2!$L$2:$M$16,2,FALSE)</f>
        <v>2.3199999999999998</v>
      </c>
      <c r="E1094">
        <v>11</v>
      </c>
      <c r="F1094" s="1" t="str">
        <f t="shared" si="386"/>
        <v>[[50000,2],[50033,45]]</v>
      </c>
      <c r="G1094">
        <f t="shared" si="386"/>
        <v>0.25</v>
      </c>
      <c r="H1094" t="str">
        <f t="shared" si="377"/>
        <v>[80031,80032,80033,80034]</v>
      </c>
      <c r="I1094">
        <v>2</v>
      </c>
      <c r="J1094">
        <v>50</v>
      </c>
      <c r="K1094">
        <f>K1093</f>
        <v>10</v>
      </c>
      <c r="L1094" s="1" t="str">
        <f>Sheet1!L1094</f>
        <v>[{"bid":15005,"type":5,"num":2},{"bid":14001,"type":4,"num":2550}]</v>
      </c>
    </row>
    <row r="1095" spans="1:12" x14ac:dyDescent="0.2">
      <c r="A1095">
        <f t="shared" si="393"/>
        <v>40312</v>
      </c>
      <c r="B1095">
        <f t="shared" si="392"/>
        <v>40313</v>
      </c>
      <c r="C1095" t="s">
        <v>51</v>
      </c>
      <c r="D1095">
        <f>VLOOKUP(MOD(A1095,100),Sheet2!$G$2:$H$24,2,FALSE)*VLOOKUP(INT(MOD(A1095,10000)/100),Sheet2!$L$2:$M$16,2,FALSE)</f>
        <v>2.4719999999999995</v>
      </c>
      <c r="E1095">
        <v>12</v>
      </c>
      <c r="F1095" s="1" t="str">
        <f t="shared" si="386"/>
        <v>[[50031,52]]</v>
      </c>
      <c r="G1095">
        <f t="shared" si="386"/>
        <v>0.2</v>
      </c>
      <c r="H1095" t="str">
        <f t="shared" si="377"/>
        <v>[80031,80032,80033,80034]</v>
      </c>
      <c r="I1095">
        <v>1</v>
      </c>
      <c r="J1095">
        <f>J1084</f>
        <v>22</v>
      </c>
      <c r="K1095">
        <f>K1094+1</f>
        <v>11</v>
      </c>
      <c r="L1095" s="1" t="str">
        <f>Sheet1!L1095</f>
        <v>[{"bid":15005,"type":5,"num":2},{"bid":14001,"type":4,"num":2850}]</v>
      </c>
    </row>
    <row r="1096" spans="1:12" x14ac:dyDescent="0.2">
      <c r="A1096">
        <f t="shared" si="393"/>
        <v>40313</v>
      </c>
      <c r="B1096">
        <f t="shared" si="392"/>
        <v>40314</v>
      </c>
      <c r="C1096" t="s">
        <v>52</v>
      </c>
      <c r="D1096">
        <f>VLOOKUP(MOD(A1096,100),Sheet2!$G$2:$H$24,2,FALSE)*VLOOKUP(INT(MOD(A1096,10000)/100),Sheet2!$L$2:$M$16,2,FALSE)</f>
        <v>2.6239999999999997</v>
      </c>
      <c r="E1096">
        <v>13</v>
      </c>
      <c r="F1096" s="1" t="str">
        <f t="shared" si="386"/>
        <v>[[50000,1],[50032,65]]</v>
      </c>
      <c r="G1096">
        <f t="shared" si="386"/>
        <v>0.15</v>
      </c>
      <c r="H1096" t="str">
        <f t="shared" si="377"/>
        <v>[80031,80032,80033,80034]</v>
      </c>
      <c r="I1096">
        <v>1</v>
      </c>
      <c r="J1096">
        <f t="shared" ref="J1096:J1100" si="395">J1085</f>
        <v>22</v>
      </c>
      <c r="K1096">
        <f t="shared" ref="K1096:K1100" si="396">K1095+1</f>
        <v>12</v>
      </c>
      <c r="L1096" s="1" t="str">
        <f>Sheet1!L1096</f>
        <v>[{"bid":15005,"type":5,"num":3},{"bid":16007,"type":6,"num":1},{"bid":14001,"type":4,"num":3150}]</v>
      </c>
    </row>
    <row r="1097" spans="1:12" x14ac:dyDescent="0.2">
      <c r="A1097">
        <f t="shared" si="393"/>
        <v>40314</v>
      </c>
      <c r="B1097">
        <f t="shared" si="392"/>
        <v>40315</v>
      </c>
      <c r="C1097" t="s">
        <v>53</v>
      </c>
      <c r="D1097">
        <f>VLOOKUP(MOD(A1097,100),Sheet2!$G$2:$H$24,2,FALSE)*VLOOKUP(INT(MOD(A1097,10000)/100),Sheet2!$L$2:$M$16,2,FALSE)</f>
        <v>2.7759999999999998</v>
      </c>
      <c r="E1097">
        <v>14</v>
      </c>
      <c r="F1097" s="1" t="str">
        <f t="shared" si="386"/>
        <v>[[50031,52]]</v>
      </c>
      <c r="G1097">
        <f t="shared" si="386"/>
        <v>0.2</v>
      </c>
      <c r="H1097" t="str">
        <f t="shared" si="377"/>
        <v>[80031,80032,80033,80034]</v>
      </c>
      <c r="I1097">
        <v>1</v>
      </c>
      <c r="J1097">
        <f t="shared" si="395"/>
        <v>22</v>
      </c>
      <c r="K1097">
        <f t="shared" si="396"/>
        <v>13</v>
      </c>
      <c r="L1097" s="1" t="str">
        <f>Sheet1!L1097</f>
        <v>[{"bid":15005,"type":5,"num":3},{"bid":16007,"type":6,"num":1},{"bid":14001,"type":4,"num":3450}]</v>
      </c>
    </row>
    <row r="1098" spans="1:12" x14ac:dyDescent="0.2">
      <c r="A1098">
        <f t="shared" si="393"/>
        <v>40315</v>
      </c>
      <c r="B1098">
        <f t="shared" si="392"/>
        <v>40316</v>
      </c>
      <c r="C1098" t="s">
        <v>54</v>
      </c>
      <c r="D1098">
        <f>VLOOKUP(MOD(A1098,100),Sheet2!$G$2:$H$24,2,FALSE)*VLOOKUP(INT(MOD(A1098,10000)/100),Sheet2!$L$2:$M$16,2,FALSE)</f>
        <v>2.9279999999999995</v>
      </c>
      <c r="E1098">
        <v>15</v>
      </c>
      <c r="F1098" s="1" t="str">
        <f t="shared" si="386"/>
        <v>[[50000,1],[50032,65]]</v>
      </c>
      <c r="G1098">
        <f t="shared" si="386"/>
        <v>0.15</v>
      </c>
      <c r="H1098" t="str">
        <f t="shared" si="377"/>
        <v>[80031,80032,80033,80034]</v>
      </c>
      <c r="I1098">
        <v>1</v>
      </c>
      <c r="J1098">
        <f t="shared" si="395"/>
        <v>22</v>
      </c>
      <c r="K1098">
        <f t="shared" si="396"/>
        <v>14</v>
      </c>
      <c r="L1098" s="1" t="str">
        <f>Sheet1!L1098</f>
        <v>[{"bid":15005,"type":5,"num":3},{"bid":16007,"type":6,"num":1},{"bid":14001,"type":4,"num":3750}]</v>
      </c>
    </row>
    <row r="1099" spans="1:12" x14ac:dyDescent="0.2">
      <c r="A1099">
        <f t="shared" si="393"/>
        <v>40316</v>
      </c>
      <c r="B1099">
        <f t="shared" si="392"/>
        <v>40317</v>
      </c>
      <c r="C1099" t="s">
        <v>55</v>
      </c>
      <c r="D1099">
        <f>VLOOKUP(MOD(A1099,100),Sheet2!$G$2:$H$24,2,FALSE)*VLOOKUP(INT(MOD(A1099,10000)/100),Sheet2!$L$2:$M$16,2,FALSE)</f>
        <v>3.0799999999999996</v>
      </c>
      <c r="E1099">
        <v>16</v>
      </c>
      <c r="F1099" s="1" t="str">
        <f t="shared" si="386"/>
        <v>[[50031,52]]</v>
      </c>
      <c r="G1099">
        <f t="shared" si="386"/>
        <v>0.2</v>
      </c>
      <c r="H1099" t="str">
        <f t="shared" si="377"/>
        <v>[80031,80032,80033,80034]</v>
      </c>
      <c r="I1099">
        <v>1</v>
      </c>
      <c r="J1099">
        <f t="shared" si="395"/>
        <v>22</v>
      </c>
      <c r="K1099">
        <f t="shared" si="396"/>
        <v>15</v>
      </c>
      <c r="L1099" s="1" t="str">
        <f>Sheet1!L1099</f>
        <v>[{"bid":15005,"type":5,"num":4},{"bid":16007,"type":6,"num":1},{"bid":14001,"type":4,"num":4050}]</v>
      </c>
    </row>
    <row r="1100" spans="1:12" x14ac:dyDescent="0.2">
      <c r="A1100">
        <f t="shared" si="393"/>
        <v>40317</v>
      </c>
      <c r="B1100">
        <f t="shared" si="392"/>
        <v>40318</v>
      </c>
      <c r="C1100" s="1" t="s">
        <v>56</v>
      </c>
      <c r="D1100">
        <f>VLOOKUP(MOD(A1100,100),Sheet2!$G$2:$H$24,2,FALSE)*VLOOKUP(INT(MOD(A1100,10000)/100),Sheet2!$L$2:$M$16,2,FALSE)</f>
        <v>3.2319999999999993</v>
      </c>
      <c r="E1100">
        <v>17</v>
      </c>
      <c r="F1100" s="1" t="str">
        <f t="shared" si="386"/>
        <v>[[50000,1],[50032,65]]</v>
      </c>
      <c r="G1100">
        <f t="shared" si="386"/>
        <v>0.15</v>
      </c>
      <c r="H1100" t="str">
        <f t="shared" si="377"/>
        <v>[80031,80032,80033,80034]</v>
      </c>
      <c r="I1100">
        <v>1</v>
      </c>
      <c r="J1100">
        <f t="shared" si="395"/>
        <v>22</v>
      </c>
      <c r="K1100">
        <f t="shared" si="396"/>
        <v>16</v>
      </c>
      <c r="L1100" s="1" t="str">
        <f>Sheet1!L1100</f>
        <v>[{"bid":15005,"type":5,"num":4},{"bid":16007,"type":6,"num":1},{"bid":14001,"type":4,"num":4350}]</v>
      </c>
    </row>
    <row r="1101" spans="1:12" x14ac:dyDescent="0.2">
      <c r="A1101">
        <f t="shared" si="393"/>
        <v>40318</v>
      </c>
      <c r="B1101">
        <f t="shared" si="392"/>
        <v>40319</v>
      </c>
      <c r="C1101" t="s">
        <v>37</v>
      </c>
      <c r="D1101">
        <f>VLOOKUP(MOD(A1101,100),Sheet2!$G$2:$H$24,2,FALSE)*VLOOKUP(INT(MOD(A1101,10000)/100),Sheet2!$L$2:$M$16,2,FALSE)</f>
        <v>3.3839999999999999</v>
      </c>
      <c r="E1101">
        <v>18</v>
      </c>
      <c r="F1101" s="1" t="str">
        <f t="shared" si="386"/>
        <v>[[50000,2],[50033,45]]</v>
      </c>
      <c r="G1101">
        <f t="shared" si="386"/>
        <v>0.25</v>
      </c>
      <c r="H1101" t="str">
        <f t="shared" si="377"/>
        <v>[80031,80032,80033,80034]</v>
      </c>
      <c r="I1101">
        <v>2</v>
      </c>
      <c r="J1101">
        <f>J1094</f>
        <v>50</v>
      </c>
      <c r="K1101">
        <f>K1100</f>
        <v>16</v>
      </c>
      <c r="L1101" s="1" t="str">
        <f>Sheet1!L1101</f>
        <v>[{"bid":15005,"type":5,"num":4},{"bid":16007,"type":6,"num":1},{"bid":14001,"type":4,"num":4650}]</v>
      </c>
    </row>
    <row r="1102" spans="1:12" x14ac:dyDescent="0.2">
      <c r="A1102">
        <f t="shared" si="393"/>
        <v>40319</v>
      </c>
      <c r="B1102">
        <f t="shared" si="392"/>
        <v>40320</v>
      </c>
      <c r="C1102" s="1" t="s">
        <v>57</v>
      </c>
      <c r="D1102">
        <f>VLOOKUP(MOD(A1102,100),Sheet2!$G$2:$H$24,2,FALSE)*VLOOKUP(INT(MOD(A1102,10000)/100),Sheet2!$L$2:$M$16,2,FALSE)</f>
        <v>3.536</v>
      </c>
      <c r="E1102">
        <v>19</v>
      </c>
      <c r="F1102" s="1" t="str">
        <f t="shared" si="386"/>
        <v>[[50031,52]]</v>
      </c>
      <c r="G1102">
        <f t="shared" si="386"/>
        <v>0.2</v>
      </c>
      <c r="H1102" t="str">
        <f t="shared" si="377"/>
        <v>[80031,80032,80033,80034]</v>
      </c>
      <c r="I1102">
        <v>1</v>
      </c>
      <c r="J1102">
        <f>J1095</f>
        <v>22</v>
      </c>
      <c r="K1102">
        <f>K1101+1</f>
        <v>17</v>
      </c>
      <c r="L1102" s="1" t="str">
        <f>Sheet1!L1102</f>
        <v>[{"bid":15005,"type":5,"num":4},{"bid":16007,"type":6,"num":1},{"bid":14001,"type":4,"num":4950}]</v>
      </c>
    </row>
    <row r="1103" spans="1:12" x14ac:dyDescent="0.2">
      <c r="A1103">
        <f t="shared" si="393"/>
        <v>40320</v>
      </c>
      <c r="B1103">
        <f t="shared" si="392"/>
        <v>40321</v>
      </c>
      <c r="C1103" s="1" t="s">
        <v>58</v>
      </c>
      <c r="D1103">
        <f>VLOOKUP(MOD(A1103,100),Sheet2!$G$2:$H$24,2,FALSE)*VLOOKUP(INT(MOD(A1103,10000)/100),Sheet2!$L$2:$M$16,2,FALSE)</f>
        <v>3.6880000000000006</v>
      </c>
      <c r="E1103">
        <v>20</v>
      </c>
      <c r="F1103" s="1" t="str">
        <f t="shared" si="386"/>
        <v>[[50000,1],[50032,65]]</v>
      </c>
      <c r="G1103">
        <f t="shared" si="386"/>
        <v>0.15</v>
      </c>
      <c r="H1103" t="str">
        <f t="shared" si="377"/>
        <v>[80031,80032,80033,80034]</v>
      </c>
      <c r="I1103">
        <v>1</v>
      </c>
      <c r="J1103">
        <f>J1096</f>
        <v>22</v>
      </c>
      <c r="K1103">
        <f t="shared" ref="K1103:K1105" si="397">K1102+1</f>
        <v>18</v>
      </c>
      <c r="L1103" s="1" t="str">
        <f>Sheet1!L1103</f>
        <v>[{"bid":15005,"type":5,"num":5},{"bid":16007,"type":6,"num":1},{"bid":14001,"type":4,"num":5250}]</v>
      </c>
    </row>
    <row r="1104" spans="1:12" x14ac:dyDescent="0.2">
      <c r="A1104">
        <f t="shared" si="393"/>
        <v>40321</v>
      </c>
      <c r="B1104">
        <f t="shared" si="392"/>
        <v>40322</v>
      </c>
      <c r="C1104" s="1" t="s">
        <v>59</v>
      </c>
      <c r="D1104">
        <f>VLOOKUP(MOD(A1104,100),Sheet2!$G$2:$H$24,2,FALSE)*VLOOKUP(INT(MOD(A1104,10000)/100),Sheet2!$L$2:$M$16,2,FALSE)</f>
        <v>3.8400000000000007</v>
      </c>
      <c r="E1104">
        <v>21</v>
      </c>
      <c r="F1104" s="1" t="str">
        <f t="shared" si="386"/>
        <v>[[50031,52]]</v>
      </c>
      <c r="G1104">
        <f t="shared" si="386"/>
        <v>0.2</v>
      </c>
      <c r="H1104" t="str">
        <f t="shared" ref="H1104:H1167" si="398">H1103</f>
        <v>[80031,80032,80033,80034]</v>
      </c>
      <c r="I1104">
        <v>1</v>
      </c>
      <c r="J1104">
        <f>J1097</f>
        <v>22</v>
      </c>
      <c r="K1104">
        <f t="shared" si="397"/>
        <v>19</v>
      </c>
      <c r="L1104" s="1" t="str">
        <f>Sheet1!L1104</f>
        <v>[{"bid":15005,"type":5,"num":5},{"bid":16007,"type":6,"num":1},{"bid":14001,"type":4,"num":5550}]</v>
      </c>
    </row>
    <row r="1105" spans="1:12" x14ac:dyDescent="0.2">
      <c r="A1105">
        <f t="shared" si="393"/>
        <v>40322</v>
      </c>
      <c r="B1105">
        <f t="shared" si="392"/>
        <v>40323</v>
      </c>
      <c r="C1105" s="1" t="s">
        <v>60</v>
      </c>
      <c r="D1105">
        <f>VLOOKUP(MOD(A1105,100),Sheet2!$G$2:$H$24,2,FALSE)*VLOOKUP(INT(MOD(A1105,10000)/100),Sheet2!$L$2:$M$16,2,FALSE)</f>
        <v>3.9920000000000009</v>
      </c>
      <c r="E1105">
        <v>22</v>
      </c>
      <c r="F1105" s="1" t="str">
        <f t="shared" si="386"/>
        <v>[[50000,1],[50032,65]]</v>
      </c>
      <c r="G1105">
        <f t="shared" si="386"/>
        <v>0.15</v>
      </c>
      <c r="H1105" t="str">
        <f t="shared" si="398"/>
        <v>[80031,80032,80033,80034]</v>
      </c>
      <c r="I1105">
        <v>1</v>
      </c>
      <c r="J1105">
        <f>J1098</f>
        <v>22</v>
      </c>
      <c r="K1105">
        <f t="shared" si="397"/>
        <v>20</v>
      </c>
      <c r="L1105" s="1" t="str">
        <f>Sheet1!L1105</f>
        <v>[{"bid":15005,"type":5,"num":5},{"bid":16007,"type":6,"num":2},{"bid":14001,"type":4,"num":5850}]</v>
      </c>
    </row>
    <row r="1106" spans="1:12" x14ac:dyDescent="0.2">
      <c r="A1106">
        <f t="shared" si="393"/>
        <v>40323</v>
      </c>
      <c r="B1106">
        <v>-1</v>
      </c>
      <c r="C1106" t="s">
        <v>37</v>
      </c>
      <c r="D1106">
        <f>VLOOKUP(MOD(A1106,100),Sheet2!$G$2:$H$24,2,FALSE)*VLOOKUP(INT(MOD(A1106,10000)/100),Sheet2!$L$2:$M$16,2,FALSE)</f>
        <v>4.144000000000001</v>
      </c>
      <c r="E1106">
        <v>23</v>
      </c>
      <c r="F1106" s="1" t="str">
        <f t="shared" si="386"/>
        <v>[[50000,2],[50033,45]]</v>
      </c>
      <c r="G1106">
        <f t="shared" si="386"/>
        <v>0.25</v>
      </c>
      <c r="H1106" t="str">
        <f t="shared" si="398"/>
        <v>[80031,80032,80033,80034]</v>
      </c>
      <c r="I1106">
        <v>2</v>
      </c>
      <c r="J1106">
        <f>J1101</f>
        <v>50</v>
      </c>
      <c r="K1106">
        <f>K1105</f>
        <v>20</v>
      </c>
      <c r="L1106" s="1" t="str">
        <f>Sheet1!L1106</f>
        <v>[{"bid":15005,"type":5,"num":6},{"bid":16007,"type":6,"num":2},{"bid":14001,"type":4,"num":6000}]</v>
      </c>
    </row>
    <row r="1107" spans="1:12" x14ac:dyDescent="0.2">
      <c r="A1107">
        <f>A1084+100</f>
        <v>40401</v>
      </c>
      <c r="B1107">
        <f>A1107+1</f>
        <v>40402</v>
      </c>
      <c r="C1107" t="s">
        <v>41</v>
      </c>
      <c r="D1107">
        <f>VLOOKUP(MOD(A1107,100),Sheet2!$G$2:$H$24,2,FALSE)*VLOOKUP(INT(MOD(A1107,10000)/100),Sheet2!$L$2:$M$16,2,FALSE)</f>
        <v>1</v>
      </c>
      <c r="E1107">
        <v>1</v>
      </c>
      <c r="F1107" s="1" t="str">
        <f t="shared" si="386"/>
        <v>[[50031,52]]</v>
      </c>
      <c r="G1107">
        <f t="shared" si="386"/>
        <v>0.2</v>
      </c>
      <c r="H1107" t="str">
        <f t="shared" si="398"/>
        <v>[80031,80032,80033,80034]</v>
      </c>
      <c r="I1107">
        <v>1</v>
      </c>
      <c r="J1107">
        <v>22</v>
      </c>
      <c r="K1107">
        <v>1</v>
      </c>
      <c r="L1107" s="1" t="str">
        <f>Sheet1!L1107</f>
        <v>[]</v>
      </c>
    </row>
    <row r="1108" spans="1:12" x14ac:dyDescent="0.2">
      <c r="A1108">
        <f>A1107+1</f>
        <v>40402</v>
      </c>
      <c r="B1108">
        <f t="shared" ref="B1108:B1128" si="399">A1108+1</f>
        <v>40403</v>
      </c>
      <c r="C1108" t="s">
        <v>42</v>
      </c>
      <c r="D1108">
        <f>VLOOKUP(MOD(A1108,100),Sheet2!$G$2:$H$24,2,FALSE)*VLOOKUP(INT(MOD(A1108,10000)/100),Sheet2!$L$2:$M$16,2,FALSE)</f>
        <v>1.19</v>
      </c>
      <c r="E1108">
        <v>2</v>
      </c>
      <c r="F1108" s="1" t="str">
        <f t="shared" si="386"/>
        <v>[[50000,1],[50032,65]]</v>
      </c>
      <c r="G1108">
        <f t="shared" si="386"/>
        <v>0.15</v>
      </c>
      <c r="H1108" t="str">
        <f t="shared" si="398"/>
        <v>[80031,80032,80033,80034]</v>
      </c>
      <c r="I1108">
        <v>1</v>
      </c>
      <c r="J1108">
        <v>22</v>
      </c>
      <c r="K1108">
        <f>K1107+1</f>
        <v>2</v>
      </c>
      <c r="L1108" s="1" t="str">
        <f>Sheet1!L1108</f>
        <v>[{"bid":14001,"type":4,"num":175}]</v>
      </c>
    </row>
    <row r="1109" spans="1:12" x14ac:dyDescent="0.2">
      <c r="A1109">
        <f t="shared" ref="A1109:A1129" si="400">A1108+1</f>
        <v>40403</v>
      </c>
      <c r="B1109">
        <f t="shared" si="399"/>
        <v>40404</v>
      </c>
      <c r="C1109" t="s">
        <v>43</v>
      </c>
      <c r="D1109">
        <f>VLOOKUP(MOD(A1109,100),Sheet2!$G$2:$H$24,2,FALSE)*VLOOKUP(INT(MOD(A1109,10000)/100),Sheet2!$L$2:$M$16,2,FALSE)</f>
        <v>1.38</v>
      </c>
      <c r="E1109">
        <v>3</v>
      </c>
      <c r="F1109" s="1" t="str">
        <f t="shared" si="386"/>
        <v>[[50031,52]]</v>
      </c>
      <c r="G1109">
        <f t="shared" si="386"/>
        <v>0.2</v>
      </c>
      <c r="H1109" t="str">
        <f t="shared" si="398"/>
        <v>[80031,80032,80033,80034]</v>
      </c>
      <c r="I1109">
        <v>1</v>
      </c>
      <c r="J1109">
        <v>22</v>
      </c>
      <c r="K1109">
        <f t="shared" ref="K1109:K1116" si="401">K1108+1</f>
        <v>3</v>
      </c>
      <c r="L1109" s="1" t="str">
        <f>Sheet1!L1109</f>
        <v>[{"bid":14001,"type":4,"num":350}]</v>
      </c>
    </row>
    <row r="1110" spans="1:12" x14ac:dyDescent="0.2">
      <c r="A1110">
        <f t="shared" si="400"/>
        <v>40404</v>
      </c>
      <c r="B1110">
        <f t="shared" si="399"/>
        <v>40405</v>
      </c>
      <c r="C1110" t="s">
        <v>44</v>
      </c>
      <c r="D1110">
        <f>VLOOKUP(MOD(A1110,100),Sheet2!$G$2:$H$24,2,FALSE)*VLOOKUP(INT(MOD(A1110,10000)/100),Sheet2!$L$2:$M$16,2,FALSE)</f>
        <v>1.5699999999999998</v>
      </c>
      <c r="E1110">
        <v>4</v>
      </c>
      <c r="F1110" s="1" t="str">
        <f t="shared" si="386"/>
        <v>[[50000,1],[50032,65]]</v>
      </c>
      <c r="G1110">
        <f t="shared" si="386"/>
        <v>0.15</v>
      </c>
      <c r="H1110" t="str">
        <f t="shared" si="398"/>
        <v>[80031,80032,80033,80034]</v>
      </c>
      <c r="I1110">
        <v>1</v>
      </c>
      <c r="J1110">
        <v>22</v>
      </c>
      <c r="K1110">
        <f t="shared" si="401"/>
        <v>4</v>
      </c>
      <c r="L1110" s="1" t="str">
        <f>Sheet1!L1110</f>
        <v>[{"bid":14001,"type":4,"num":525}]</v>
      </c>
    </row>
    <row r="1111" spans="1:12" x14ac:dyDescent="0.2">
      <c r="A1111">
        <f t="shared" si="400"/>
        <v>40405</v>
      </c>
      <c r="B1111">
        <f t="shared" si="399"/>
        <v>40406</v>
      </c>
      <c r="C1111" t="s">
        <v>45</v>
      </c>
      <c r="D1111">
        <f>VLOOKUP(MOD(A1111,100),Sheet2!$G$2:$H$24,2,FALSE)*VLOOKUP(INT(MOD(A1111,10000)/100),Sheet2!$L$2:$M$16,2,FALSE)</f>
        <v>1.7599999999999998</v>
      </c>
      <c r="E1111">
        <v>5</v>
      </c>
      <c r="F1111" s="1" t="str">
        <f t="shared" si="386"/>
        <v>[[50031,52]]</v>
      </c>
      <c r="G1111">
        <f t="shared" si="386"/>
        <v>0.2</v>
      </c>
      <c r="H1111" t="str">
        <f t="shared" si="398"/>
        <v>[80031,80032,80033,80034]</v>
      </c>
      <c r="I1111">
        <v>1</v>
      </c>
      <c r="J1111">
        <v>22</v>
      </c>
      <c r="K1111">
        <f t="shared" si="401"/>
        <v>5</v>
      </c>
      <c r="L1111" s="1" t="str">
        <f>Sheet1!L1111</f>
        <v>[{"bid":14001,"type":4,"num":875}]</v>
      </c>
    </row>
    <row r="1112" spans="1:12" x14ac:dyDescent="0.2">
      <c r="A1112">
        <f t="shared" si="400"/>
        <v>40406</v>
      </c>
      <c r="B1112">
        <f t="shared" si="399"/>
        <v>40407</v>
      </c>
      <c r="C1112" t="s">
        <v>46</v>
      </c>
      <c r="D1112">
        <f>VLOOKUP(MOD(A1112,100),Sheet2!$G$2:$H$24,2,FALSE)*VLOOKUP(INT(MOD(A1112,10000)/100),Sheet2!$L$2:$M$16,2,FALSE)</f>
        <v>1.9499999999999997</v>
      </c>
      <c r="E1112">
        <v>6</v>
      </c>
      <c r="F1112" s="1" t="str">
        <f t="shared" si="386"/>
        <v>[[50000,1],[50032,65]]</v>
      </c>
      <c r="G1112">
        <f t="shared" si="386"/>
        <v>0.15</v>
      </c>
      <c r="H1112" t="str">
        <f t="shared" si="398"/>
        <v>[80031,80032,80033,80034]</v>
      </c>
      <c r="I1112">
        <v>1</v>
      </c>
      <c r="J1112">
        <v>22</v>
      </c>
      <c r="K1112">
        <f t="shared" si="401"/>
        <v>6</v>
      </c>
      <c r="L1112" s="1" t="str">
        <f>Sheet1!L1112</f>
        <v>[{"bid":15005,"type":5,"num":1},{"bid":14001,"type":4,"num":1225}]</v>
      </c>
    </row>
    <row r="1113" spans="1:12" x14ac:dyDescent="0.2">
      <c r="A1113">
        <f t="shared" si="400"/>
        <v>40407</v>
      </c>
      <c r="B1113">
        <f t="shared" si="399"/>
        <v>40408</v>
      </c>
      <c r="C1113" t="s">
        <v>47</v>
      </c>
      <c r="D1113">
        <f>VLOOKUP(MOD(A1113,100),Sheet2!$G$2:$H$24,2,FALSE)*VLOOKUP(INT(MOD(A1113,10000)/100),Sheet2!$L$2:$M$16,2,FALSE)</f>
        <v>2.1399999999999997</v>
      </c>
      <c r="E1113">
        <v>7</v>
      </c>
      <c r="F1113" s="1" t="str">
        <f t="shared" si="386"/>
        <v>[[50031,52]]</v>
      </c>
      <c r="G1113">
        <f t="shared" si="386"/>
        <v>0.2</v>
      </c>
      <c r="H1113" t="str">
        <f t="shared" si="398"/>
        <v>[80031,80032,80033,80034]</v>
      </c>
      <c r="I1113">
        <v>1</v>
      </c>
      <c r="J1113">
        <v>22</v>
      </c>
      <c r="K1113">
        <f t="shared" si="401"/>
        <v>7</v>
      </c>
      <c r="L1113" s="1" t="str">
        <f>Sheet1!L1113</f>
        <v>[{"bid":15005,"type":5,"num":1},{"bid":14001,"type":4,"num":1575}]</v>
      </c>
    </row>
    <row r="1114" spans="1:12" x14ac:dyDescent="0.2">
      <c r="A1114">
        <f t="shared" si="400"/>
        <v>40408</v>
      </c>
      <c r="B1114">
        <f t="shared" si="399"/>
        <v>40409</v>
      </c>
      <c r="C1114" t="s">
        <v>48</v>
      </c>
      <c r="D1114">
        <f>VLOOKUP(MOD(A1114,100),Sheet2!$G$2:$H$24,2,FALSE)*VLOOKUP(INT(MOD(A1114,10000)/100),Sheet2!$L$2:$M$16,2,FALSE)</f>
        <v>2.3299999999999996</v>
      </c>
      <c r="E1114">
        <v>8</v>
      </c>
      <c r="F1114" s="1" t="str">
        <f t="shared" si="386"/>
        <v>[[50000,1],[50032,65]]</v>
      </c>
      <c r="G1114">
        <f t="shared" si="386"/>
        <v>0.15</v>
      </c>
      <c r="H1114" t="str">
        <f t="shared" si="398"/>
        <v>[80031,80032,80033,80034]</v>
      </c>
      <c r="I1114">
        <v>1</v>
      </c>
      <c r="J1114">
        <v>22</v>
      </c>
      <c r="K1114">
        <f t="shared" si="401"/>
        <v>8</v>
      </c>
      <c r="L1114" s="1" t="str">
        <f>Sheet1!L1114</f>
        <v>[{"bid":15005,"type":5,"num":1},{"bid":14001,"type":4,"num":1925}]</v>
      </c>
    </row>
    <row r="1115" spans="1:12" x14ac:dyDescent="0.2">
      <c r="A1115">
        <f t="shared" si="400"/>
        <v>40409</v>
      </c>
      <c r="B1115">
        <f t="shared" si="399"/>
        <v>40410</v>
      </c>
      <c r="C1115" t="s">
        <v>49</v>
      </c>
      <c r="D1115">
        <f>VLOOKUP(MOD(A1115,100),Sheet2!$G$2:$H$24,2,FALSE)*VLOOKUP(INT(MOD(A1115,10000)/100),Sheet2!$L$2:$M$16,2,FALSE)</f>
        <v>2.5199999999999996</v>
      </c>
      <c r="E1115">
        <v>9</v>
      </c>
      <c r="F1115" s="1" t="str">
        <f t="shared" si="386"/>
        <v>[[50031,52]]</v>
      </c>
      <c r="G1115">
        <f t="shared" si="386"/>
        <v>0.2</v>
      </c>
      <c r="H1115" t="str">
        <f t="shared" si="398"/>
        <v>[80031,80032,80033,80034]</v>
      </c>
      <c r="I1115">
        <v>1</v>
      </c>
      <c r="J1115">
        <v>22</v>
      </c>
      <c r="K1115">
        <f t="shared" si="401"/>
        <v>9</v>
      </c>
      <c r="L1115" s="1" t="str">
        <f>Sheet1!L1115</f>
        <v>[{"bid":15005,"type":5,"num":2},{"bid":14001,"type":4,"num":2275}]</v>
      </c>
    </row>
    <row r="1116" spans="1:12" x14ac:dyDescent="0.2">
      <c r="A1116">
        <f t="shared" si="400"/>
        <v>40410</v>
      </c>
      <c r="B1116">
        <f t="shared" si="399"/>
        <v>40411</v>
      </c>
      <c r="C1116" s="1" t="s">
        <v>50</v>
      </c>
      <c r="D1116">
        <f>VLOOKUP(MOD(A1116,100),Sheet2!$G$2:$H$24,2,FALSE)*VLOOKUP(INT(MOD(A1116,10000)/100),Sheet2!$L$2:$M$16,2,FALSE)</f>
        <v>2.7099999999999995</v>
      </c>
      <c r="E1116">
        <v>10</v>
      </c>
      <c r="F1116" s="1" t="str">
        <f t="shared" si="386"/>
        <v>[[50000,1],[50032,65]]</v>
      </c>
      <c r="G1116">
        <f t="shared" si="386"/>
        <v>0.15</v>
      </c>
      <c r="H1116" t="str">
        <f t="shared" si="398"/>
        <v>[80031,80032,80033,80034]</v>
      </c>
      <c r="I1116">
        <v>1</v>
      </c>
      <c r="J1116">
        <v>22</v>
      </c>
      <c r="K1116">
        <f t="shared" si="401"/>
        <v>10</v>
      </c>
      <c r="L1116" s="1" t="str">
        <f>Sheet1!L1116</f>
        <v>[{"bid":15005,"type":5,"num":2},{"bid":14001,"type":4,"num":2625}]</v>
      </c>
    </row>
    <row r="1117" spans="1:12" x14ac:dyDescent="0.2">
      <c r="A1117">
        <f t="shared" si="400"/>
        <v>40411</v>
      </c>
      <c r="B1117">
        <f t="shared" si="399"/>
        <v>40412</v>
      </c>
      <c r="C1117" s="1" t="s">
        <v>38</v>
      </c>
      <c r="D1117">
        <f>VLOOKUP(MOD(A1117,100),Sheet2!$G$2:$H$24,2,FALSE)*VLOOKUP(INT(MOD(A1117,10000)/100),Sheet2!$L$2:$M$16,2,FALSE)</f>
        <v>2.8999999999999995</v>
      </c>
      <c r="E1117">
        <v>11</v>
      </c>
      <c r="F1117" s="1" t="str">
        <f t="shared" si="386"/>
        <v>[[50000,2],[50033,45]]</v>
      </c>
      <c r="G1117">
        <f t="shared" si="386"/>
        <v>0.25</v>
      </c>
      <c r="H1117" t="str">
        <f t="shared" si="398"/>
        <v>[80031,80032,80033,80034]</v>
      </c>
      <c r="I1117">
        <v>2</v>
      </c>
      <c r="J1117">
        <v>50</v>
      </c>
      <c r="K1117">
        <f>K1116</f>
        <v>10</v>
      </c>
      <c r="L1117" s="1" t="str">
        <f>Sheet1!L1117</f>
        <v>[{"bid":15005,"type":5,"num":2},{"bid":16007,"type":6,"num":1},{"bid":14001,"type":4,"num":2975}]</v>
      </c>
    </row>
    <row r="1118" spans="1:12" x14ac:dyDescent="0.2">
      <c r="A1118">
        <f t="shared" si="400"/>
        <v>40412</v>
      </c>
      <c r="B1118">
        <f t="shared" si="399"/>
        <v>40413</v>
      </c>
      <c r="C1118" t="s">
        <v>51</v>
      </c>
      <c r="D1118">
        <f>VLOOKUP(MOD(A1118,100),Sheet2!$G$2:$H$24,2,FALSE)*VLOOKUP(INT(MOD(A1118,10000)/100),Sheet2!$L$2:$M$16,2,FALSE)</f>
        <v>3.0899999999999994</v>
      </c>
      <c r="E1118">
        <v>12</v>
      </c>
      <c r="F1118" s="1" t="str">
        <f t="shared" si="386"/>
        <v>[[50031,52]]</v>
      </c>
      <c r="G1118">
        <f t="shared" si="386"/>
        <v>0.2</v>
      </c>
      <c r="H1118" t="str">
        <f t="shared" si="398"/>
        <v>[80031,80032,80033,80034]</v>
      </c>
      <c r="I1118">
        <v>1</v>
      </c>
      <c r="J1118">
        <f>J1107</f>
        <v>22</v>
      </c>
      <c r="K1118">
        <f>K1117+1</f>
        <v>11</v>
      </c>
      <c r="L1118" s="1" t="str">
        <f>Sheet1!L1118</f>
        <v>[{"bid":15005,"type":5,"num":3},{"bid":16007,"type":6,"num":1},{"bid":14001,"type":4,"num":3325}]</v>
      </c>
    </row>
    <row r="1119" spans="1:12" x14ac:dyDescent="0.2">
      <c r="A1119">
        <f t="shared" si="400"/>
        <v>40413</v>
      </c>
      <c r="B1119">
        <f t="shared" si="399"/>
        <v>40414</v>
      </c>
      <c r="C1119" t="s">
        <v>52</v>
      </c>
      <c r="D1119">
        <f>VLOOKUP(MOD(A1119,100),Sheet2!$G$2:$H$24,2,FALSE)*VLOOKUP(INT(MOD(A1119,10000)/100),Sheet2!$L$2:$M$16,2,FALSE)</f>
        <v>3.2799999999999994</v>
      </c>
      <c r="E1119">
        <v>13</v>
      </c>
      <c r="F1119" s="1" t="str">
        <f t="shared" si="386"/>
        <v>[[50000,1],[50032,65]]</v>
      </c>
      <c r="G1119">
        <f t="shared" si="386"/>
        <v>0.15</v>
      </c>
      <c r="H1119" t="str">
        <f t="shared" si="398"/>
        <v>[80031,80032,80033,80034]</v>
      </c>
      <c r="I1119">
        <v>1</v>
      </c>
      <c r="J1119">
        <f t="shared" ref="J1119:J1123" si="402">J1108</f>
        <v>22</v>
      </c>
      <c r="K1119">
        <f t="shared" ref="K1119:K1123" si="403">K1118+1</f>
        <v>12</v>
      </c>
      <c r="L1119" s="1" t="str">
        <f>Sheet1!L1119</f>
        <v>[{"bid":15005,"type":5,"num":3},{"bid":16007,"type":6,"num":1},{"bid":14001,"type":4,"num":3675}]</v>
      </c>
    </row>
    <row r="1120" spans="1:12" x14ac:dyDescent="0.2">
      <c r="A1120">
        <f t="shared" si="400"/>
        <v>40414</v>
      </c>
      <c r="B1120">
        <f t="shared" si="399"/>
        <v>40415</v>
      </c>
      <c r="C1120" t="s">
        <v>53</v>
      </c>
      <c r="D1120">
        <f>VLOOKUP(MOD(A1120,100),Sheet2!$G$2:$H$24,2,FALSE)*VLOOKUP(INT(MOD(A1120,10000)/100),Sheet2!$L$2:$M$16,2,FALSE)</f>
        <v>3.4699999999999993</v>
      </c>
      <c r="E1120">
        <v>14</v>
      </c>
      <c r="F1120" s="1" t="str">
        <f t="shared" si="386"/>
        <v>[[50031,52]]</v>
      </c>
      <c r="G1120">
        <f t="shared" si="386"/>
        <v>0.2</v>
      </c>
      <c r="H1120" t="str">
        <f t="shared" si="398"/>
        <v>[80031,80032,80033,80034]</v>
      </c>
      <c r="I1120">
        <v>1</v>
      </c>
      <c r="J1120">
        <f t="shared" si="402"/>
        <v>22</v>
      </c>
      <c r="K1120">
        <f t="shared" si="403"/>
        <v>13</v>
      </c>
      <c r="L1120" s="1" t="str">
        <f>Sheet1!L1120</f>
        <v>[{"bid":15005,"type":5,"num":4},{"bid":16007,"type":6,"num":1},{"bid":14001,"type":4,"num":4025}]</v>
      </c>
    </row>
    <row r="1121" spans="1:12" x14ac:dyDescent="0.2">
      <c r="A1121">
        <f t="shared" si="400"/>
        <v>40415</v>
      </c>
      <c r="B1121">
        <f t="shared" si="399"/>
        <v>40416</v>
      </c>
      <c r="C1121" t="s">
        <v>54</v>
      </c>
      <c r="D1121">
        <f>VLOOKUP(MOD(A1121,100),Sheet2!$G$2:$H$24,2,FALSE)*VLOOKUP(INT(MOD(A1121,10000)/100),Sheet2!$L$2:$M$16,2,FALSE)</f>
        <v>3.6599999999999993</v>
      </c>
      <c r="E1121">
        <v>15</v>
      </c>
      <c r="F1121" s="1" t="str">
        <f t="shared" si="386"/>
        <v>[[50000,1],[50032,65]]</v>
      </c>
      <c r="G1121">
        <f t="shared" si="386"/>
        <v>0.15</v>
      </c>
      <c r="H1121" t="str">
        <f t="shared" si="398"/>
        <v>[80031,80032,80033,80034]</v>
      </c>
      <c r="I1121">
        <v>1</v>
      </c>
      <c r="J1121">
        <f t="shared" si="402"/>
        <v>22</v>
      </c>
      <c r="K1121">
        <f t="shared" si="403"/>
        <v>14</v>
      </c>
      <c r="L1121" s="1" t="str">
        <f>Sheet1!L1121</f>
        <v>[{"bid":15005,"type":5,"num":4},{"bid":16007,"type":6,"num":1},{"bid":14001,"type":4,"num":4375}]</v>
      </c>
    </row>
    <row r="1122" spans="1:12" x14ac:dyDescent="0.2">
      <c r="A1122">
        <f t="shared" si="400"/>
        <v>40416</v>
      </c>
      <c r="B1122">
        <f t="shared" si="399"/>
        <v>40417</v>
      </c>
      <c r="C1122" t="s">
        <v>55</v>
      </c>
      <c r="D1122">
        <f>VLOOKUP(MOD(A1122,100),Sheet2!$G$2:$H$24,2,FALSE)*VLOOKUP(INT(MOD(A1122,10000)/100),Sheet2!$L$2:$M$16,2,FALSE)</f>
        <v>3.8499999999999992</v>
      </c>
      <c r="E1122">
        <v>16</v>
      </c>
      <c r="F1122" s="1" t="str">
        <f t="shared" si="386"/>
        <v>[[50031,52]]</v>
      </c>
      <c r="G1122">
        <f t="shared" si="386"/>
        <v>0.2</v>
      </c>
      <c r="H1122" t="str">
        <f t="shared" si="398"/>
        <v>[80031,80032,80033,80034]</v>
      </c>
      <c r="I1122">
        <v>1</v>
      </c>
      <c r="J1122">
        <f t="shared" si="402"/>
        <v>22</v>
      </c>
      <c r="K1122">
        <f t="shared" si="403"/>
        <v>15</v>
      </c>
      <c r="L1122" s="1" t="str">
        <f>Sheet1!L1122</f>
        <v>[{"bid":15005,"type":5,"num":4},{"bid":16007,"type":6,"num":1},{"bid":14001,"type":4,"num":4725}]</v>
      </c>
    </row>
    <row r="1123" spans="1:12" x14ac:dyDescent="0.2">
      <c r="A1123">
        <f t="shared" si="400"/>
        <v>40417</v>
      </c>
      <c r="B1123">
        <f t="shared" si="399"/>
        <v>40418</v>
      </c>
      <c r="C1123" s="1" t="s">
        <v>56</v>
      </c>
      <c r="D1123">
        <f>VLOOKUP(MOD(A1123,100),Sheet2!$G$2:$H$24,2,FALSE)*VLOOKUP(INT(MOD(A1123,10000)/100),Sheet2!$L$2:$M$16,2,FALSE)</f>
        <v>4.0399999999999991</v>
      </c>
      <c r="E1123">
        <v>17</v>
      </c>
      <c r="F1123" s="1" t="str">
        <f t="shared" si="386"/>
        <v>[[50000,1],[50032,65]]</v>
      </c>
      <c r="G1123">
        <f t="shared" si="386"/>
        <v>0.15</v>
      </c>
      <c r="H1123" t="str">
        <f t="shared" si="398"/>
        <v>[80031,80032,80033,80034]</v>
      </c>
      <c r="I1123">
        <v>1</v>
      </c>
      <c r="J1123">
        <f t="shared" si="402"/>
        <v>22</v>
      </c>
      <c r="K1123">
        <f t="shared" si="403"/>
        <v>16</v>
      </c>
      <c r="L1123" s="1" t="str">
        <f>Sheet1!L1123</f>
        <v>[{"bid":15005,"type":5,"num":5},{"bid":16007,"type":6,"num":1},{"bid":14001,"type":4,"num":5075}]</v>
      </c>
    </row>
    <row r="1124" spans="1:12" x14ac:dyDescent="0.2">
      <c r="A1124">
        <f t="shared" si="400"/>
        <v>40418</v>
      </c>
      <c r="B1124">
        <f t="shared" si="399"/>
        <v>40419</v>
      </c>
      <c r="C1124" t="s">
        <v>37</v>
      </c>
      <c r="D1124">
        <f>VLOOKUP(MOD(A1124,100),Sheet2!$G$2:$H$24,2,FALSE)*VLOOKUP(INT(MOD(A1124,10000)/100),Sheet2!$L$2:$M$16,2,FALSE)</f>
        <v>4.2299999999999995</v>
      </c>
      <c r="E1124">
        <v>18</v>
      </c>
      <c r="F1124" s="1" t="str">
        <f t="shared" si="386"/>
        <v>[[50000,2],[50033,45]]</v>
      </c>
      <c r="G1124">
        <f t="shared" si="386"/>
        <v>0.25</v>
      </c>
      <c r="H1124" t="str">
        <f t="shared" si="398"/>
        <v>[80031,80032,80033,80034]</v>
      </c>
      <c r="I1124">
        <v>2</v>
      </c>
      <c r="J1124">
        <f>J1117</f>
        <v>50</v>
      </c>
      <c r="K1124">
        <f>K1123</f>
        <v>16</v>
      </c>
      <c r="L1124" s="1" t="str">
        <f>Sheet1!L1124</f>
        <v>[{"bid":15005,"type":5,"num":5},{"bid":16007,"type":6,"num":1},{"bid":14001,"type":4,"num":5425}]</v>
      </c>
    </row>
    <row r="1125" spans="1:12" x14ac:dyDescent="0.2">
      <c r="A1125">
        <f t="shared" si="400"/>
        <v>40419</v>
      </c>
      <c r="B1125">
        <f t="shared" si="399"/>
        <v>40420</v>
      </c>
      <c r="C1125" s="1" t="s">
        <v>57</v>
      </c>
      <c r="D1125">
        <f>VLOOKUP(MOD(A1125,100),Sheet2!$G$2:$H$24,2,FALSE)*VLOOKUP(INT(MOD(A1125,10000)/100),Sheet2!$L$2:$M$16,2,FALSE)</f>
        <v>4.42</v>
      </c>
      <c r="E1125">
        <v>19</v>
      </c>
      <c r="F1125" s="1" t="str">
        <f t="shared" si="386"/>
        <v>[[50031,52]]</v>
      </c>
      <c r="G1125">
        <f t="shared" si="386"/>
        <v>0.2</v>
      </c>
      <c r="H1125" t="str">
        <f t="shared" si="398"/>
        <v>[80031,80032,80033,80034]</v>
      </c>
      <c r="I1125">
        <v>1</v>
      </c>
      <c r="J1125">
        <f>J1118</f>
        <v>22</v>
      </c>
      <c r="K1125">
        <f>K1124+1</f>
        <v>17</v>
      </c>
      <c r="L1125" s="1" t="str">
        <f>Sheet1!L1125</f>
        <v>[{"bid":15005,"type":5,"num":5},{"bid":16007,"type":6,"num":2},{"bid":14001,"type":4,"num":5775}]</v>
      </c>
    </row>
    <row r="1126" spans="1:12" x14ac:dyDescent="0.2">
      <c r="A1126">
        <f t="shared" si="400"/>
        <v>40420</v>
      </c>
      <c r="B1126">
        <f t="shared" si="399"/>
        <v>40421</v>
      </c>
      <c r="C1126" s="1" t="s">
        <v>58</v>
      </c>
      <c r="D1126">
        <f>VLOOKUP(MOD(A1126,100),Sheet2!$G$2:$H$24,2,FALSE)*VLOOKUP(INT(MOD(A1126,10000)/100),Sheet2!$L$2:$M$16,2,FALSE)</f>
        <v>4.6100000000000003</v>
      </c>
      <c r="E1126">
        <v>20</v>
      </c>
      <c r="F1126" s="1" t="str">
        <f t="shared" ref="F1126:G1189" si="404">F1103</f>
        <v>[[50000,1],[50032,65]]</v>
      </c>
      <c r="G1126">
        <f t="shared" si="404"/>
        <v>0.15</v>
      </c>
      <c r="H1126" t="str">
        <f t="shared" si="398"/>
        <v>[80031,80032,80033,80034]</v>
      </c>
      <c r="I1126">
        <v>1</v>
      </c>
      <c r="J1126">
        <f>J1119</f>
        <v>22</v>
      </c>
      <c r="K1126">
        <f t="shared" ref="K1126:K1128" si="405">K1125+1</f>
        <v>18</v>
      </c>
      <c r="L1126" s="1" t="str">
        <f>Sheet1!L1126</f>
        <v>[{"bid":15005,"type":5,"num":6},{"bid":16007,"type":6,"num":2},{"bid":14001,"type":4,"num":6125}]</v>
      </c>
    </row>
    <row r="1127" spans="1:12" x14ac:dyDescent="0.2">
      <c r="A1127">
        <f t="shared" si="400"/>
        <v>40421</v>
      </c>
      <c r="B1127">
        <f t="shared" si="399"/>
        <v>40422</v>
      </c>
      <c r="C1127" s="1" t="s">
        <v>59</v>
      </c>
      <c r="D1127">
        <f>VLOOKUP(MOD(A1127,100),Sheet2!$G$2:$H$24,2,FALSE)*VLOOKUP(INT(MOD(A1127,10000)/100),Sheet2!$L$2:$M$16,2,FALSE)</f>
        <v>4.8000000000000007</v>
      </c>
      <c r="E1127">
        <v>21</v>
      </c>
      <c r="F1127" s="1" t="str">
        <f t="shared" si="404"/>
        <v>[[50031,52]]</v>
      </c>
      <c r="G1127">
        <f t="shared" si="404"/>
        <v>0.2</v>
      </c>
      <c r="H1127" t="str">
        <f t="shared" si="398"/>
        <v>[80031,80032,80033,80034]</v>
      </c>
      <c r="I1127">
        <v>1</v>
      </c>
      <c r="J1127">
        <f>J1120</f>
        <v>22</v>
      </c>
      <c r="K1127">
        <f t="shared" si="405"/>
        <v>19</v>
      </c>
      <c r="L1127" s="1" t="str">
        <f>Sheet1!L1127</f>
        <v>[{"bid":15005,"type":5,"num":6},{"bid":16007,"type":6,"num":2},{"bid":14001,"type":4,"num":6475}]</v>
      </c>
    </row>
    <row r="1128" spans="1:12" x14ac:dyDescent="0.2">
      <c r="A1128">
        <f t="shared" si="400"/>
        <v>40422</v>
      </c>
      <c r="B1128">
        <f t="shared" si="399"/>
        <v>40423</v>
      </c>
      <c r="C1128" s="1" t="s">
        <v>60</v>
      </c>
      <c r="D1128">
        <f>VLOOKUP(MOD(A1128,100),Sheet2!$G$2:$H$24,2,FALSE)*VLOOKUP(INT(MOD(A1128,10000)/100),Sheet2!$L$2:$M$16,2,FALSE)</f>
        <v>4.9900000000000011</v>
      </c>
      <c r="E1128">
        <v>22</v>
      </c>
      <c r="F1128" s="1" t="str">
        <f t="shared" si="404"/>
        <v>[[50000,1],[50032,65]]</v>
      </c>
      <c r="G1128">
        <f t="shared" si="404"/>
        <v>0.15</v>
      </c>
      <c r="H1128" t="str">
        <f t="shared" si="398"/>
        <v>[80031,80032,80033,80034]</v>
      </c>
      <c r="I1128">
        <v>1</v>
      </c>
      <c r="J1128">
        <f>J1121</f>
        <v>22</v>
      </c>
      <c r="K1128">
        <f t="shared" si="405"/>
        <v>20</v>
      </c>
      <c r="L1128" s="1" t="str">
        <f>Sheet1!L1128</f>
        <v>[{"bid":15005,"type":5,"num":6},{"bid":16007,"type":6,"num":2},{"bid":14001,"type":4,"num":6825}]</v>
      </c>
    </row>
    <row r="1129" spans="1:12" x14ac:dyDescent="0.2">
      <c r="A1129">
        <f t="shared" si="400"/>
        <v>40423</v>
      </c>
      <c r="B1129">
        <v>-1</v>
      </c>
      <c r="C1129" t="s">
        <v>37</v>
      </c>
      <c r="D1129">
        <f>VLOOKUP(MOD(A1129,100),Sheet2!$G$2:$H$24,2,FALSE)*VLOOKUP(INT(MOD(A1129,10000)/100),Sheet2!$L$2:$M$16,2,FALSE)</f>
        <v>5.1800000000000015</v>
      </c>
      <c r="E1129">
        <v>23</v>
      </c>
      <c r="F1129" s="1" t="str">
        <f t="shared" si="404"/>
        <v>[[50000,2],[50033,45]]</v>
      </c>
      <c r="G1129">
        <f t="shared" si="404"/>
        <v>0.25</v>
      </c>
      <c r="H1129" t="str">
        <f t="shared" si="398"/>
        <v>[80031,80032,80033,80034]</v>
      </c>
      <c r="I1129">
        <v>2</v>
      </c>
      <c r="J1129">
        <f>J1124</f>
        <v>50</v>
      </c>
      <c r="K1129">
        <f>K1128</f>
        <v>20</v>
      </c>
      <c r="L1129" s="1" t="str">
        <f>Sheet1!L1129</f>
        <v>[{"bid":15005,"type":5,"num":7},{"bid":16007,"type":6,"num":2},{"bid":14001,"type":4,"num":7000}]</v>
      </c>
    </row>
    <row r="1130" spans="1:12" x14ac:dyDescent="0.2">
      <c r="A1130">
        <f>A1107+100</f>
        <v>40501</v>
      </c>
      <c r="B1130">
        <f>A1130+1</f>
        <v>40502</v>
      </c>
      <c r="C1130" t="s">
        <v>41</v>
      </c>
      <c r="D1130">
        <f>VLOOKUP(MOD(A1130,100),Sheet2!$G$2:$H$24,2,FALSE)*VLOOKUP(INT(MOD(A1130,10000)/100),Sheet2!$L$2:$M$16,2,FALSE)</f>
        <v>1.2</v>
      </c>
      <c r="E1130">
        <v>1</v>
      </c>
      <c r="F1130" s="1" t="str">
        <f t="shared" si="404"/>
        <v>[[50031,52]]</v>
      </c>
      <c r="G1130">
        <f t="shared" si="404"/>
        <v>0.2</v>
      </c>
      <c r="H1130" t="str">
        <f t="shared" si="398"/>
        <v>[80031,80032,80033,80034]</v>
      </c>
      <c r="I1130">
        <v>1</v>
      </c>
      <c r="J1130">
        <v>22</v>
      </c>
      <c r="K1130">
        <v>1</v>
      </c>
      <c r="L1130" s="1" t="str">
        <f>Sheet1!L1130</f>
        <v>[]</v>
      </c>
    </row>
    <row r="1131" spans="1:12" x14ac:dyDescent="0.2">
      <c r="A1131">
        <f>A1130+1</f>
        <v>40502</v>
      </c>
      <c r="B1131">
        <f t="shared" ref="B1131:B1151" si="406">A1131+1</f>
        <v>40503</v>
      </c>
      <c r="C1131" t="s">
        <v>42</v>
      </c>
      <c r="D1131">
        <f>VLOOKUP(MOD(A1131,100),Sheet2!$G$2:$H$24,2,FALSE)*VLOOKUP(INT(MOD(A1131,10000)/100),Sheet2!$L$2:$M$16,2,FALSE)</f>
        <v>1.4279999999999999</v>
      </c>
      <c r="E1131">
        <v>2</v>
      </c>
      <c r="F1131" s="1" t="str">
        <f t="shared" si="404"/>
        <v>[[50000,1],[50032,65]]</v>
      </c>
      <c r="G1131">
        <f t="shared" si="404"/>
        <v>0.15</v>
      </c>
      <c r="H1131" t="str">
        <f t="shared" si="398"/>
        <v>[80031,80032,80033,80034]</v>
      </c>
      <c r="I1131">
        <v>1</v>
      </c>
      <c r="J1131">
        <v>22</v>
      </c>
      <c r="K1131">
        <f>K1130+1</f>
        <v>2</v>
      </c>
      <c r="L1131" s="1" t="str">
        <f>Sheet1!L1131</f>
        <v>[{"bid":14001,"type":4,"num":200}]</v>
      </c>
    </row>
    <row r="1132" spans="1:12" x14ac:dyDescent="0.2">
      <c r="A1132">
        <f t="shared" ref="A1132:A1152" si="407">A1131+1</f>
        <v>40503</v>
      </c>
      <c r="B1132">
        <f t="shared" si="406"/>
        <v>40504</v>
      </c>
      <c r="C1132" t="s">
        <v>43</v>
      </c>
      <c r="D1132">
        <f>VLOOKUP(MOD(A1132,100),Sheet2!$G$2:$H$24,2,FALSE)*VLOOKUP(INT(MOD(A1132,10000)/100),Sheet2!$L$2:$M$16,2,FALSE)</f>
        <v>1.6559999999999999</v>
      </c>
      <c r="E1132">
        <v>3</v>
      </c>
      <c r="F1132" s="1" t="str">
        <f t="shared" si="404"/>
        <v>[[50031,52]]</v>
      </c>
      <c r="G1132">
        <f t="shared" si="404"/>
        <v>0.2</v>
      </c>
      <c r="H1132" t="str">
        <f t="shared" si="398"/>
        <v>[80031,80032,80033,80034]</v>
      </c>
      <c r="I1132">
        <v>1</v>
      </c>
      <c r="J1132">
        <v>22</v>
      </c>
      <c r="K1132">
        <f t="shared" ref="K1132:K1139" si="408">K1131+1</f>
        <v>3</v>
      </c>
      <c r="L1132" s="1" t="str">
        <f>Sheet1!L1132</f>
        <v>[{"bid":14001,"type":4,"num":400}]</v>
      </c>
    </row>
    <row r="1133" spans="1:12" x14ac:dyDescent="0.2">
      <c r="A1133">
        <f t="shared" si="407"/>
        <v>40504</v>
      </c>
      <c r="B1133">
        <f t="shared" si="406"/>
        <v>40505</v>
      </c>
      <c r="C1133" t="s">
        <v>44</v>
      </c>
      <c r="D1133">
        <f>VLOOKUP(MOD(A1133,100),Sheet2!$G$2:$H$24,2,FALSE)*VLOOKUP(INT(MOD(A1133,10000)/100),Sheet2!$L$2:$M$16,2,FALSE)</f>
        <v>1.8839999999999997</v>
      </c>
      <c r="E1133">
        <v>4</v>
      </c>
      <c r="F1133" s="1" t="str">
        <f t="shared" si="404"/>
        <v>[[50000,1],[50032,65]]</v>
      </c>
      <c r="G1133">
        <f t="shared" si="404"/>
        <v>0.15</v>
      </c>
      <c r="H1133" t="str">
        <f t="shared" si="398"/>
        <v>[80031,80032,80033,80034]</v>
      </c>
      <c r="I1133">
        <v>1</v>
      </c>
      <c r="J1133">
        <v>22</v>
      </c>
      <c r="K1133">
        <f t="shared" si="408"/>
        <v>4</v>
      </c>
      <c r="L1133" s="1" t="str">
        <f>Sheet1!L1133</f>
        <v>[{"bid":14001,"type":4,"num":600}]</v>
      </c>
    </row>
    <row r="1134" spans="1:12" x14ac:dyDescent="0.2">
      <c r="A1134">
        <f t="shared" si="407"/>
        <v>40505</v>
      </c>
      <c r="B1134">
        <f t="shared" si="406"/>
        <v>40506</v>
      </c>
      <c r="C1134" t="s">
        <v>45</v>
      </c>
      <c r="D1134">
        <f>VLOOKUP(MOD(A1134,100),Sheet2!$G$2:$H$24,2,FALSE)*VLOOKUP(INT(MOD(A1134,10000)/100),Sheet2!$L$2:$M$16,2,FALSE)</f>
        <v>2.1119999999999997</v>
      </c>
      <c r="E1134">
        <v>5</v>
      </c>
      <c r="F1134" s="1" t="str">
        <f t="shared" si="404"/>
        <v>[[50031,52]]</v>
      </c>
      <c r="G1134">
        <f t="shared" si="404"/>
        <v>0.2</v>
      </c>
      <c r="H1134" t="str">
        <f t="shared" si="398"/>
        <v>[80031,80032,80033,80034]</v>
      </c>
      <c r="I1134">
        <v>1</v>
      </c>
      <c r="J1134">
        <v>22</v>
      </c>
      <c r="K1134">
        <f t="shared" si="408"/>
        <v>5</v>
      </c>
      <c r="L1134" s="1" t="str">
        <f>Sheet1!L1134</f>
        <v>[{"bid":15005,"type":5,"num":1},{"bid":14001,"type":4,"num":1000}]</v>
      </c>
    </row>
    <row r="1135" spans="1:12" x14ac:dyDescent="0.2">
      <c r="A1135">
        <f t="shared" si="407"/>
        <v>40506</v>
      </c>
      <c r="B1135">
        <f t="shared" si="406"/>
        <v>40507</v>
      </c>
      <c r="C1135" t="s">
        <v>46</v>
      </c>
      <c r="D1135">
        <f>VLOOKUP(MOD(A1135,100),Sheet2!$G$2:$H$24,2,FALSE)*VLOOKUP(INT(MOD(A1135,10000)/100),Sheet2!$L$2:$M$16,2,FALSE)</f>
        <v>2.3399999999999994</v>
      </c>
      <c r="E1135">
        <v>6</v>
      </c>
      <c r="F1135" s="1" t="str">
        <f t="shared" si="404"/>
        <v>[[50000,1],[50032,65]]</v>
      </c>
      <c r="G1135">
        <f t="shared" si="404"/>
        <v>0.15</v>
      </c>
      <c r="H1135" t="str">
        <f t="shared" si="398"/>
        <v>[80031,80032,80033,80034]</v>
      </c>
      <c r="I1135">
        <v>1</v>
      </c>
      <c r="J1135">
        <v>22</v>
      </c>
      <c r="K1135">
        <f t="shared" si="408"/>
        <v>6</v>
      </c>
      <c r="L1135" s="1" t="str">
        <f>Sheet1!L1135</f>
        <v>[{"bid":15005,"type":5,"num":1},{"bid":14001,"type":4,"num":1400}]</v>
      </c>
    </row>
    <row r="1136" spans="1:12" x14ac:dyDescent="0.2">
      <c r="A1136">
        <f t="shared" si="407"/>
        <v>40507</v>
      </c>
      <c r="B1136">
        <f t="shared" si="406"/>
        <v>40508</v>
      </c>
      <c r="C1136" t="s">
        <v>47</v>
      </c>
      <c r="D1136">
        <f>VLOOKUP(MOD(A1136,100),Sheet2!$G$2:$H$24,2,FALSE)*VLOOKUP(INT(MOD(A1136,10000)/100),Sheet2!$L$2:$M$16,2,FALSE)</f>
        <v>2.5679999999999996</v>
      </c>
      <c r="E1136">
        <v>7</v>
      </c>
      <c r="F1136" s="1" t="str">
        <f t="shared" si="404"/>
        <v>[[50031,52]]</v>
      </c>
      <c r="G1136">
        <f t="shared" si="404"/>
        <v>0.2</v>
      </c>
      <c r="H1136" t="str">
        <f t="shared" si="398"/>
        <v>[80031,80032,80033,80034]</v>
      </c>
      <c r="I1136">
        <v>1</v>
      </c>
      <c r="J1136">
        <v>22</v>
      </c>
      <c r="K1136">
        <f t="shared" si="408"/>
        <v>7</v>
      </c>
      <c r="L1136" s="1" t="str">
        <f>Sheet1!L1136</f>
        <v>[{"bid":15005,"type":5,"num":1},{"bid":14001,"type":4,"num":1800}]</v>
      </c>
    </row>
    <row r="1137" spans="1:12" x14ac:dyDescent="0.2">
      <c r="A1137">
        <f t="shared" si="407"/>
        <v>40508</v>
      </c>
      <c r="B1137">
        <f t="shared" si="406"/>
        <v>40509</v>
      </c>
      <c r="C1137" t="s">
        <v>48</v>
      </c>
      <c r="D1137">
        <f>VLOOKUP(MOD(A1137,100),Sheet2!$G$2:$H$24,2,FALSE)*VLOOKUP(INT(MOD(A1137,10000)/100),Sheet2!$L$2:$M$16,2,FALSE)</f>
        <v>2.7959999999999994</v>
      </c>
      <c r="E1137">
        <v>8</v>
      </c>
      <c r="F1137" s="1" t="str">
        <f t="shared" si="404"/>
        <v>[[50000,1],[50032,65]]</v>
      </c>
      <c r="G1137">
        <f t="shared" si="404"/>
        <v>0.15</v>
      </c>
      <c r="H1137" t="str">
        <f t="shared" si="398"/>
        <v>[80031,80032,80033,80034]</v>
      </c>
      <c r="I1137">
        <v>1</v>
      </c>
      <c r="J1137">
        <v>22</v>
      </c>
      <c r="K1137">
        <f t="shared" si="408"/>
        <v>8</v>
      </c>
      <c r="L1137" s="1" t="str">
        <f>Sheet1!L1137</f>
        <v>[{"bid":15005,"type":5,"num":2},{"bid":14001,"type":4,"num":2200}]</v>
      </c>
    </row>
    <row r="1138" spans="1:12" x14ac:dyDescent="0.2">
      <c r="A1138">
        <f t="shared" si="407"/>
        <v>40509</v>
      </c>
      <c r="B1138">
        <f t="shared" si="406"/>
        <v>40510</v>
      </c>
      <c r="C1138" t="s">
        <v>49</v>
      </c>
      <c r="D1138">
        <f>VLOOKUP(MOD(A1138,100),Sheet2!$G$2:$H$24,2,FALSE)*VLOOKUP(INT(MOD(A1138,10000)/100),Sheet2!$L$2:$M$16,2,FALSE)</f>
        <v>3.0239999999999996</v>
      </c>
      <c r="E1138">
        <v>9</v>
      </c>
      <c r="F1138" s="1" t="str">
        <f t="shared" si="404"/>
        <v>[[50031,52]]</v>
      </c>
      <c r="G1138">
        <f t="shared" si="404"/>
        <v>0.2</v>
      </c>
      <c r="H1138" t="str">
        <f t="shared" si="398"/>
        <v>[80031,80032,80033,80034]</v>
      </c>
      <c r="I1138">
        <v>1</v>
      </c>
      <c r="J1138">
        <v>22</v>
      </c>
      <c r="K1138">
        <f t="shared" si="408"/>
        <v>9</v>
      </c>
      <c r="L1138" s="1" t="str">
        <f>Sheet1!L1138</f>
        <v>[{"bid":15005,"type":5,"num":2},{"bid":14001,"type":4,"num":2600}]</v>
      </c>
    </row>
    <row r="1139" spans="1:12" x14ac:dyDescent="0.2">
      <c r="A1139">
        <f t="shared" si="407"/>
        <v>40510</v>
      </c>
      <c r="B1139">
        <f t="shared" si="406"/>
        <v>40511</v>
      </c>
      <c r="C1139" s="1" t="s">
        <v>50</v>
      </c>
      <c r="D1139">
        <f>VLOOKUP(MOD(A1139,100),Sheet2!$G$2:$H$24,2,FALSE)*VLOOKUP(INT(MOD(A1139,10000)/100),Sheet2!$L$2:$M$16,2,FALSE)</f>
        <v>3.2519999999999993</v>
      </c>
      <c r="E1139">
        <v>10</v>
      </c>
      <c r="F1139" s="1" t="str">
        <f t="shared" si="404"/>
        <v>[[50000,1],[50032,65]]</v>
      </c>
      <c r="G1139">
        <f t="shared" si="404"/>
        <v>0.15</v>
      </c>
      <c r="H1139" t="str">
        <f t="shared" si="398"/>
        <v>[80031,80032,80033,80034]</v>
      </c>
      <c r="I1139">
        <v>1</v>
      </c>
      <c r="J1139">
        <v>22</v>
      </c>
      <c r="K1139">
        <f t="shared" si="408"/>
        <v>10</v>
      </c>
      <c r="L1139" s="1" t="str">
        <f>Sheet1!L1139</f>
        <v>[{"bid":15005,"type":5,"num":3},{"bid":16007,"type":6,"num":1},{"bid":14001,"type":4,"num":3000}]</v>
      </c>
    </row>
    <row r="1140" spans="1:12" x14ac:dyDescent="0.2">
      <c r="A1140">
        <f t="shared" si="407"/>
        <v>40511</v>
      </c>
      <c r="B1140">
        <f t="shared" si="406"/>
        <v>40512</v>
      </c>
      <c r="C1140" s="1" t="s">
        <v>38</v>
      </c>
      <c r="D1140">
        <f>VLOOKUP(MOD(A1140,100),Sheet2!$G$2:$H$24,2,FALSE)*VLOOKUP(INT(MOD(A1140,10000)/100),Sheet2!$L$2:$M$16,2,FALSE)</f>
        <v>3.4799999999999991</v>
      </c>
      <c r="E1140">
        <v>11</v>
      </c>
      <c r="F1140" s="1" t="str">
        <f t="shared" si="404"/>
        <v>[[50000,2],[50033,45]]</v>
      </c>
      <c r="G1140">
        <f t="shared" si="404"/>
        <v>0.25</v>
      </c>
      <c r="H1140" t="str">
        <f t="shared" si="398"/>
        <v>[80031,80032,80033,80034]</v>
      </c>
      <c r="I1140">
        <v>2</v>
      </c>
      <c r="J1140">
        <v>50</v>
      </c>
      <c r="K1140">
        <f>K1139</f>
        <v>10</v>
      </c>
      <c r="L1140" s="1" t="str">
        <f>Sheet1!L1140</f>
        <v>[{"bid":15005,"type":5,"num":3},{"bid":16007,"type":6,"num":1},{"bid":14001,"type":4,"num":3400}]</v>
      </c>
    </row>
    <row r="1141" spans="1:12" x14ac:dyDescent="0.2">
      <c r="A1141">
        <f t="shared" si="407"/>
        <v>40512</v>
      </c>
      <c r="B1141">
        <f t="shared" si="406"/>
        <v>40513</v>
      </c>
      <c r="C1141" t="s">
        <v>51</v>
      </c>
      <c r="D1141">
        <f>VLOOKUP(MOD(A1141,100),Sheet2!$G$2:$H$24,2,FALSE)*VLOOKUP(INT(MOD(A1141,10000)/100),Sheet2!$L$2:$M$16,2,FALSE)</f>
        <v>3.7079999999999993</v>
      </c>
      <c r="E1141">
        <v>12</v>
      </c>
      <c r="F1141" s="1" t="str">
        <f t="shared" si="404"/>
        <v>[[50031,52]]</v>
      </c>
      <c r="G1141">
        <f t="shared" si="404"/>
        <v>0.2</v>
      </c>
      <c r="H1141" t="str">
        <f t="shared" si="398"/>
        <v>[80031,80032,80033,80034]</v>
      </c>
      <c r="I1141">
        <v>1</v>
      </c>
      <c r="J1141">
        <f>J1130</f>
        <v>22</v>
      </c>
      <c r="K1141">
        <f>K1140+1</f>
        <v>11</v>
      </c>
      <c r="L1141" s="1" t="str">
        <f>Sheet1!L1141</f>
        <v>[{"bid":15005,"type":5,"num":3},{"bid":16007,"type":6,"num":1},{"bid":14001,"type":4,"num":3800}]</v>
      </c>
    </row>
    <row r="1142" spans="1:12" x14ac:dyDescent="0.2">
      <c r="A1142">
        <f t="shared" si="407"/>
        <v>40513</v>
      </c>
      <c r="B1142">
        <f t="shared" si="406"/>
        <v>40514</v>
      </c>
      <c r="C1142" t="s">
        <v>52</v>
      </c>
      <c r="D1142">
        <f>VLOOKUP(MOD(A1142,100),Sheet2!$G$2:$H$24,2,FALSE)*VLOOKUP(INT(MOD(A1142,10000)/100),Sheet2!$L$2:$M$16,2,FALSE)</f>
        <v>3.9359999999999991</v>
      </c>
      <c r="E1142">
        <v>13</v>
      </c>
      <c r="F1142" s="1" t="str">
        <f t="shared" si="404"/>
        <v>[[50000,1],[50032,65]]</v>
      </c>
      <c r="G1142">
        <f t="shared" si="404"/>
        <v>0.15</v>
      </c>
      <c r="H1142" t="str">
        <f t="shared" si="398"/>
        <v>[80031,80032,80033,80034]</v>
      </c>
      <c r="I1142">
        <v>1</v>
      </c>
      <c r="J1142">
        <f t="shared" ref="J1142:J1146" si="409">J1131</f>
        <v>22</v>
      </c>
      <c r="K1142">
        <f t="shared" ref="K1142:K1146" si="410">K1141+1</f>
        <v>12</v>
      </c>
      <c r="L1142" s="1" t="str">
        <f>Sheet1!L1142</f>
        <v>[{"bid":15005,"type":5,"num":4},{"bid":16007,"type":6,"num":1},{"bid":14001,"type":4,"num":4200}]</v>
      </c>
    </row>
    <row r="1143" spans="1:12" x14ac:dyDescent="0.2">
      <c r="A1143">
        <f t="shared" si="407"/>
        <v>40514</v>
      </c>
      <c r="B1143">
        <f t="shared" si="406"/>
        <v>40515</v>
      </c>
      <c r="C1143" t="s">
        <v>53</v>
      </c>
      <c r="D1143">
        <f>VLOOKUP(MOD(A1143,100),Sheet2!$G$2:$H$24,2,FALSE)*VLOOKUP(INT(MOD(A1143,10000)/100),Sheet2!$L$2:$M$16,2,FALSE)</f>
        <v>4.1639999999999988</v>
      </c>
      <c r="E1143">
        <v>14</v>
      </c>
      <c r="F1143" s="1" t="str">
        <f t="shared" si="404"/>
        <v>[[50031,52]]</v>
      </c>
      <c r="G1143">
        <f t="shared" si="404"/>
        <v>0.2</v>
      </c>
      <c r="H1143" t="str">
        <f t="shared" si="398"/>
        <v>[80031,80032,80033,80034]</v>
      </c>
      <c r="I1143">
        <v>1</v>
      </c>
      <c r="J1143">
        <f t="shared" si="409"/>
        <v>22</v>
      </c>
      <c r="K1143">
        <f t="shared" si="410"/>
        <v>13</v>
      </c>
      <c r="L1143" s="1" t="str">
        <f>Sheet1!L1143</f>
        <v>[{"bid":15005,"type":5,"num":4},{"bid":16007,"type":6,"num":1},{"bid":14001,"type":4,"num":4600}]</v>
      </c>
    </row>
    <row r="1144" spans="1:12" x14ac:dyDescent="0.2">
      <c r="A1144">
        <f t="shared" si="407"/>
        <v>40515</v>
      </c>
      <c r="B1144">
        <f t="shared" si="406"/>
        <v>40516</v>
      </c>
      <c r="C1144" t="s">
        <v>54</v>
      </c>
      <c r="D1144">
        <f>VLOOKUP(MOD(A1144,100),Sheet2!$G$2:$H$24,2,FALSE)*VLOOKUP(INT(MOD(A1144,10000)/100),Sheet2!$L$2:$M$16,2,FALSE)</f>
        <v>4.3919999999999986</v>
      </c>
      <c r="E1144">
        <v>15</v>
      </c>
      <c r="F1144" s="1" t="str">
        <f t="shared" si="404"/>
        <v>[[50000,1],[50032,65]]</v>
      </c>
      <c r="G1144">
        <f t="shared" si="404"/>
        <v>0.15</v>
      </c>
      <c r="H1144" t="str">
        <f t="shared" si="398"/>
        <v>[80031,80032,80033,80034]</v>
      </c>
      <c r="I1144">
        <v>1</v>
      </c>
      <c r="J1144">
        <f t="shared" si="409"/>
        <v>22</v>
      </c>
      <c r="K1144">
        <f t="shared" si="410"/>
        <v>14</v>
      </c>
      <c r="L1144" s="1" t="str">
        <f>Sheet1!L1144</f>
        <v>[{"bid":15005,"type":5,"num":5},{"bid":16007,"type":6,"num":1},{"bid":14001,"type":4,"num":5000}]</v>
      </c>
    </row>
    <row r="1145" spans="1:12" x14ac:dyDescent="0.2">
      <c r="A1145">
        <f t="shared" si="407"/>
        <v>40516</v>
      </c>
      <c r="B1145">
        <f t="shared" si="406"/>
        <v>40517</v>
      </c>
      <c r="C1145" t="s">
        <v>55</v>
      </c>
      <c r="D1145">
        <f>VLOOKUP(MOD(A1145,100),Sheet2!$G$2:$H$24,2,FALSE)*VLOOKUP(INT(MOD(A1145,10000)/100),Sheet2!$L$2:$M$16,2,FALSE)</f>
        <v>4.6199999999999992</v>
      </c>
      <c r="E1145">
        <v>16</v>
      </c>
      <c r="F1145" s="1" t="str">
        <f t="shared" si="404"/>
        <v>[[50031,52]]</v>
      </c>
      <c r="G1145">
        <f t="shared" si="404"/>
        <v>0.2</v>
      </c>
      <c r="H1145" t="str">
        <f t="shared" si="398"/>
        <v>[80031,80032,80033,80034]</v>
      </c>
      <c r="I1145">
        <v>1</v>
      </c>
      <c r="J1145">
        <f t="shared" si="409"/>
        <v>22</v>
      </c>
      <c r="K1145">
        <f t="shared" si="410"/>
        <v>15</v>
      </c>
      <c r="L1145" s="1" t="str">
        <f>Sheet1!L1145</f>
        <v>[{"bid":15005,"type":5,"num":5},{"bid":16007,"type":6,"num":1},{"bid":14001,"type":4,"num":5400}]</v>
      </c>
    </row>
    <row r="1146" spans="1:12" x14ac:dyDescent="0.2">
      <c r="A1146">
        <f t="shared" si="407"/>
        <v>40517</v>
      </c>
      <c r="B1146">
        <f t="shared" si="406"/>
        <v>40518</v>
      </c>
      <c r="C1146" s="1" t="s">
        <v>56</v>
      </c>
      <c r="D1146">
        <f>VLOOKUP(MOD(A1146,100),Sheet2!$G$2:$H$24,2,FALSE)*VLOOKUP(INT(MOD(A1146,10000)/100),Sheet2!$L$2:$M$16,2,FALSE)</f>
        <v>4.847999999999999</v>
      </c>
      <c r="E1146">
        <v>17</v>
      </c>
      <c r="F1146" s="1" t="str">
        <f t="shared" si="404"/>
        <v>[[50000,1],[50032,65]]</v>
      </c>
      <c r="G1146">
        <f t="shared" si="404"/>
        <v>0.15</v>
      </c>
      <c r="H1146" t="str">
        <f t="shared" si="398"/>
        <v>[80031,80032,80033,80034]</v>
      </c>
      <c r="I1146">
        <v>1</v>
      </c>
      <c r="J1146">
        <f t="shared" si="409"/>
        <v>22</v>
      </c>
      <c r="K1146">
        <f t="shared" si="410"/>
        <v>16</v>
      </c>
      <c r="L1146" s="1" t="str">
        <f>Sheet1!L1146</f>
        <v>[{"bid":15005,"type":5,"num":5},{"bid":16007,"type":6,"num":2},{"bid":14001,"type":4,"num":5800}]</v>
      </c>
    </row>
    <row r="1147" spans="1:12" x14ac:dyDescent="0.2">
      <c r="A1147">
        <f t="shared" si="407"/>
        <v>40518</v>
      </c>
      <c r="B1147">
        <f t="shared" si="406"/>
        <v>40519</v>
      </c>
      <c r="C1147" t="s">
        <v>37</v>
      </c>
      <c r="D1147">
        <f>VLOOKUP(MOD(A1147,100),Sheet2!$G$2:$H$24,2,FALSE)*VLOOKUP(INT(MOD(A1147,10000)/100),Sheet2!$L$2:$M$16,2,FALSE)</f>
        <v>5.0759999999999996</v>
      </c>
      <c r="E1147">
        <v>18</v>
      </c>
      <c r="F1147" s="1" t="str">
        <f t="shared" si="404"/>
        <v>[[50000,2],[50033,45]]</v>
      </c>
      <c r="G1147">
        <f t="shared" si="404"/>
        <v>0.25</v>
      </c>
      <c r="H1147" t="str">
        <f t="shared" si="398"/>
        <v>[80031,80032,80033,80034]</v>
      </c>
      <c r="I1147">
        <v>2</v>
      </c>
      <c r="J1147">
        <f>J1140</f>
        <v>50</v>
      </c>
      <c r="K1147">
        <f>K1146</f>
        <v>16</v>
      </c>
      <c r="L1147" s="1" t="str">
        <f>Sheet1!L1147</f>
        <v>[{"bid":15005,"type":5,"num":6},{"bid":16007,"type":6,"num":2},{"bid":14001,"type":4,"num":6200}]</v>
      </c>
    </row>
    <row r="1148" spans="1:12" x14ac:dyDescent="0.2">
      <c r="A1148">
        <f t="shared" si="407"/>
        <v>40519</v>
      </c>
      <c r="B1148">
        <f t="shared" si="406"/>
        <v>40520</v>
      </c>
      <c r="C1148" s="1" t="s">
        <v>57</v>
      </c>
      <c r="D1148">
        <f>VLOOKUP(MOD(A1148,100),Sheet2!$G$2:$H$24,2,FALSE)*VLOOKUP(INT(MOD(A1148,10000)/100),Sheet2!$L$2:$M$16,2,FALSE)</f>
        <v>5.3039999999999994</v>
      </c>
      <c r="E1148">
        <v>19</v>
      </c>
      <c r="F1148" s="1" t="str">
        <f t="shared" si="404"/>
        <v>[[50031,52]]</v>
      </c>
      <c r="G1148">
        <f t="shared" si="404"/>
        <v>0.2</v>
      </c>
      <c r="H1148" t="str">
        <f t="shared" si="398"/>
        <v>[80031,80032,80033,80034]</v>
      </c>
      <c r="I1148">
        <v>1</v>
      </c>
      <c r="J1148">
        <f>J1141</f>
        <v>22</v>
      </c>
      <c r="K1148">
        <f>K1147+1</f>
        <v>17</v>
      </c>
      <c r="L1148" s="1" t="str">
        <f>Sheet1!L1148</f>
        <v>[{"bid":15005,"type":5,"num":6},{"bid":16007,"type":6,"num":2},{"bid":14001,"type":4,"num":6600}]</v>
      </c>
    </row>
    <row r="1149" spans="1:12" x14ac:dyDescent="0.2">
      <c r="A1149">
        <f t="shared" si="407"/>
        <v>40520</v>
      </c>
      <c r="B1149">
        <f t="shared" si="406"/>
        <v>40521</v>
      </c>
      <c r="C1149" s="1" t="s">
        <v>58</v>
      </c>
      <c r="D1149">
        <f>VLOOKUP(MOD(A1149,100),Sheet2!$G$2:$H$24,2,FALSE)*VLOOKUP(INT(MOD(A1149,10000)/100),Sheet2!$L$2:$M$16,2,FALSE)</f>
        <v>5.532</v>
      </c>
      <c r="E1149">
        <v>20</v>
      </c>
      <c r="F1149" s="1" t="str">
        <f t="shared" si="404"/>
        <v>[[50000,1],[50032,65]]</v>
      </c>
      <c r="G1149">
        <f t="shared" si="404"/>
        <v>0.15</v>
      </c>
      <c r="H1149" t="str">
        <f t="shared" si="398"/>
        <v>[80031,80032,80033,80034]</v>
      </c>
      <c r="I1149">
        <v>1</v>
      </c>
      <c r="J1149">
        <f>J1142</f>
        <v>22</v>
      </c>
      <c r="K1149">
        <f t="shared" ref="K1149:K1151" si="411">K1148+1</f>
        <v>18</v>
      </c>
      <c r="L1149" s="1" t="str">
        <f>Sheet1!L1149</f>
        <v>[{"bid":15005,"type":5,"num":7},{"bid":16007,"type":6,"num":2},{"bid":14001,"type":4,"num":7000}]</v>
      </c>
    </row>
    <row r="1150" spans="1:12" x14ac:dyDescent="0.2">
      <c r="A1150">
        <f t="shared" si="407"/>
        <v>40521</v>
      </c>
      <c r="B1150">
        <f t="shared" si="406"/>
        <v>40522</v>
      </c>
      <c r="C1150" s="1" t="s">
        <v>59</v>
      </c>
      <c r="D1150">
        <f>VLOOKUP(MOD(A1150,100),Sheet2!$G$2:$H$24,2,FALSE)*VLOOKUP(INT(MOD(A1150,10000)/100),Sheet2!$L$2:$M$16,2,FALSE)</f>
        <v>5.7600000000000007</v>
      </c>
      <c r="E1150">
        <v>21</v>
      </c>
      <c r="F1150" s="1" t="str">
        <f t="shared" si="404"/>
        <v>[[50031,52]]</v>
      </c>
      <c r="G1150">
        <f t="shared" si="404"/>
        <v>0.2</v>
      </c>
      <c r="H1150" t="str">
        <f t="shared" si="398"/>
        <v>[80031,80032,80033,80034]</v>
      </c>
      <c r="I1150">
        <v>1</v>
      </c>
      <c r="J1150">
        <f>J1143</f>
        <v>22</v>
      </c>
      <c r="K1150">
        <f t="shared" si="411"/>
        <v>19</v>
      </c>
      <c r="L1150" s="1" t="str">
        <f>Sheet1!L1150</f>
        <v>[{"bid":15005,"type":5,"num":7},{"bid":16007,"type":6,"num":2},{"bid":14001,"type":4,"num":7400}]</v>
      </c>
    </row>
    <row r="1151" spans="1:12" x14ac:dyDescent="0.2">
      <c r="A1151">
        <f t="shared" si="407"/>
        <v>40522</v>
      </c>
      <c r="B1151">
        <f t="shared" si="406"/>
        <v>40523</v>
      </c>
      <c r="C1151" s="1" t="s">
        <v>60</v>
      </c>
      <c r="D1151">
        <f>VLOOKUP(MOD(A1151,100),Sheet2!$G$2:$H$24,2,FALSE)*VLOOKUP(INT(MOD(A1151,10000)/100),Sheet2!$L$2:$M$16,2,FALSE)</f>
        <v>5.9880000000000013</v>
      </c>
      <c r="E1151">
        <v>22</v>
      </c>
      <c r="F1151" s="1" t="str">
        <f t="shared" si="404"/>
        <v>[[50000,1],[50032,65]]</v>
      </c>
      <c r="G1151">
        <f t="shared" si="404"/>
        <v>0.15</v>
      </c>
      <c r="H1151" t="str">
        <f t="shared" si="398"/>
        <v>[80031,80032,80033,80034]</v>
      </c>
      <c r="I1151">
        <v>1</v>
      </c>
      <c r="J1151">
        <f>J1144</f>
        <v>22</v>
      </c>
      <c r="K1151">
        <f t="shared" si="411"/>
        <v>20</v>
      </c>
      <c r="L1151" s="1" t="str">
        <f>Sheet1!L1151</f>
        <v>[{"bid":15005,"type":5,"num":7},{"bid":16007,"type":6,"num":2},{"bid":14001,"type":4,"num":7800}]</v>
      </c>
    </row>
    <row r="1152" spans="1:12" x14ac:dyDescent="0.2">
      <c r="A1152">
        <f t="shared" si="407"/>
        <v>40523</v>
      </c>
      <c r="B1152">
        <v>-1</v>
      </c>
      <c r="C1152" t="s">
        <v>37</v>
      </c>
      <c r="D1152">
        <f>VLOOKUP(MOD(A1152,100),Sheet2!$G$2:$H$24,2,FALSE)*VLOOKUP(INT(MOD(A1152,10000)/100),Sheet2!$L$2:$M$16,2,FALSE)</f>
        <v>6.216000000000002</v>
      </c>
      <c r="E1152">
        <v>23</v>
      </c>
      <c r="F1152" s="1" t="str">
        <f t="shared" si="404"/>
        <v>[[50000,2],[50033,45]]</v>
      </c>
      <c r="G1152">
        <f t="shared" si="404"/>
        <v>0.25</v>
      </c>
      <c r="H1152" t="str">
        <f t="shared" si="398"/>
        <v>[80031,80032,80033,80034]</v>
      </c>
      <c r="I1152">
        <v>2</v>
      </c>
      <c r="J1152">
        <f>J1147</f>
        <v>50</v>
      </c>
      <c r="K1152">
        <f>K1151</f>
        <v>20</v>
      </c>
      <c r="L1152" s="1" t="str">
        <f>Sheet1!L1152</f>
        <v>[{"bid":15005,"type":5,"num":8},{"bid":16007,"type":6,"num":2},{"bid":14001,"type":4,"num":8000}]</v>
      </c>
    </row>
    <row r="1153" spans="1:12" x14ac:dyDescent="0.2">
      <c r="A1153">
        <f>A1130+100</f>
        <v>40601</v>
      </c>
      <c r="B1153">
        <f>A1153+1</f>
        <v>40602</v>
      </c>
      <c r="C1153" t="s">
        <v>41</v>
      </c>
      <c r="D1153">
        <f>VLOOKUP(MOD(A1153,100),Sheet2!$G$2:$H$24,2,FALSE)*VLOOKUP(INT(MOD(A1153,10000)/100),Sheet2!$L$2:$M$16,2,FALSE)</f>
        <v>1.4</v>
      </c>
      <c r="E1153">
        <v>1</v>
      </c>
      <c r="F1153" s="1" t="str">
        <f t="shared" si="404"/>
        <v>[[50031,52]]</v>
      </c>
      <c r="G1153">
        <f t="shared" si="404"/>
        <v>0.2</v>
      </c>
      <c r="H1153" t="str">
        <f t="shared" si="398"/>
        <v>[80031,80032,80033,80034]</v>
      </c>
      <c r="I1153">
        <v>1</v>
      </c>
      <c r="J1153">
        <v>22</v>
      </c>
      <c r="K1153">
        <v>1</v>
      </c>
      <c r="L1153" s="1" t="str">
        <f>Sheet1!L1153</f>
        <v>[]</v>
      </c>
    </row>
    <row r="1154" spans="1:12" x14ac:dyDescent="0.2">
      <c r="A1154">
        <f>A1153+1</f>
        <v>40602</v>
      </c>
      <c r="B1154">
        <f t="shared" ref="B1154:B1174" si="412">A1154+1</f>
        <v>40603</v>
      </c>
      <c r="C1154" t="s">
        <v>42</v>
      </c>
      <c r="D1154">
        <f>VLOOKUP(MOD(A1154,100),Sheet2!$G$2:$H$24,2,FALSE)*VLOOKUP(INT(MOD(A1154,10000)/100),Sheet2!$L$2:$M$16,2,FALSE)</f>
        <v>1.6659999999999999</v>
      </c>
      <c r="E1154">
        <v>2</v>
      </c>
      <c r="F1154" s="1" t="str">
        <f t="shared" si="404"/>
        <v>[[50000,1],[50032,65]]</v>
      </c>
      <c r="G1154">
        <f t="shared" si="404"/>
        <v>0.15</v>
      </c>
      <c r="H1154" t="str">
        <f t="shared" si="398"/>
        <v>[80031,80032,80033,80034]</v>
      </c>
      <c r="I1154">
        <v>1</v>
      </c>
      <c r="J1154">
        <v>22</v>
      </c>
      <c r="K1154">
        <f>K1153+1</f>
        <v>2</v>
      </c>
      <c r="L1154" s="1" t="str">
        <f>Sheet1!L1154</f>
        <v>[{"bid":14001,"type":4,"num":225}]</v>
      </c>
    </row>
    <row r="1155" spans="1:12" x14ac:dyDescent="0.2">
      <c r="A1155">
        <f t="shared" ref="A1155:A1175" si="413">A1154+1</f>
        <v>40603</v>
      </c>
      <c r="B1155">
        <f t="shared" si="412"/>
        <v>40604</v>
      </c>
      <c r="C1155" t="s">
        <v>43</v>
      </c>
      <c r="D1155">
        <f>VLOOKUP(MOD(A1155,100),Sheet2!$G$2:$H$24,2,FALSE)*VLOOKUP(INT(MOD(A1155,10000)/100),Sheet2!$L$2:$M$16,2,FALSE)</f>
        <v>1.9319999999999997</v>
      </c>
      <c r="E1155">
        <v>3</v>
      </c>
      <c r="F1155" s="1" t="str">
        <f t="shared" si="404"/>
        <v>[[50031,52]]</v>
      </c>
      <c r="G1155">
        <f t="shared" si="404"/>
        <v>0.2</v>
      </c>
      <c r="H1155" t="str">
        <f t="shared" si="398"/>
        <v>[80031,80032,80033,80034]</v>
      </c>
      <c r="I1155">
        <v>1</v>
      </c>
      <c r="J1155">
        <v>22</v>
      </c>
      <c r="K1155">
        <f t="shared" ref="K1155:K1162" si="414">K1154+1</f>
        <v>3</v>
      </c>
      <c r="L1155" s="1" t="str">
        <f>Sheet1!L1155</f>
        <v>[{"bid":14001,"type":4,"num":450}]</v>
      </c>
    </row>
    <row r="1156" spans="1:12" x14ac:dyDescent="0.2">
      <c r="A1156">
        <f t="shared" si="413"/>
        <v>40604</v>
      </c>
      <c r="B1156">
        <f t="shared" si="412"/>
        <v>40605</v>
      </c>
      <c r="C1156" t="s">
        <v>44</v>
      </c>
      <c r="D1156">
        <f>VLOOKUP(MOD(A1156,100),Sheet2!$G$2:$H$24,2,FALSE)*VLOOKUP(INT(MOD(A1156,10000)/100),Sheet2!$L$2:$M$16,2,FALSE)</f>
        <v>2.1979999999999995</v>
      </c>
      <c r="E1156">
        <v>4</v>
      </c>
      <c r="F1156" s="1" t="str">
        <f t="shared" si="404"/>
        <v>[[50000,1],[50032,65]]</v>
      </c>
      <c r="G1156">
        <f t="shared" si="404"/>
        <v>0.15</v>
      </c>
      <c r="H1156" t="str">
        <f t="shared" si="398"/>
        <v>[80031,80032,80033,80034]</v>
      </c>
      <c r="I1156">
        <v>1</v>
      </c>
      <c r="J1156">
        <v>22</v>
      </c>
      <c r="K1156">
        <f t="shared" si="414"/>
        <v>4</v>
      </c>
      <c r="L1156" s="1" t="str">
        <f>Sheet1!L1156</f>
        <v>[{"bid":14001,"type":4,"num":675}]</v>
      </c>
    </row>
    <row r="1157" spans="1:12" x14ac:dyDescent="0.2">
      <c r="A1157">
        <f t="shared" si="413"/>
        <v>40605</v>
      </c>
      <c r="B1157">
        <f t="shared" si="412"/>
        <v>40606</v>
      </c>
      <c r="C1157" t="s">
        <v>45</v>
      </c>
      <c r="D1157">
        <f>VLOOKUP(MOD(A1157,100),Sheet2!$G$2:$H$24,2,FALSE)*VLOOKUP(INT(MOD(A1157,10000)/100),Sheet2!$L$2:$M$16,2,FALSE)</f>
        <v>2.4639999999999995</v>
      </c>
      <c r="E1157">
        <v>5</v>
      </c>
      <c r="F1157" s="1" t="str">
        <f t="shared" si="404"/>
        <v>[[50031,52]]</v>
      </c>
      <c r="G1157">
        <f t="shared" si="404"/>
        <v>0.2</v>
      </c>
      <c r="H1157" t="str">
        <f t="shared" si="398"/>
        <v>[80031,80032,80033,80034]</v>
      </c>
      <c r="I1157">
        <v>1</v>
      </c>
      <c r="J1157">
        <v>22</v>
      </c>
      <c r="K1157">
        <f t="shared" si="414"/>
        <v>5</v>
      </c>
      <c r="L1157" s="1" t="str">
        <f>Sheet1!L1157</f>
        <v>[{"bid":15005,"type":5,"num":1},{"bid":14001,"type":4,"num":1125}]</v>
      </c>
    </row>
    <row r="1158" spans="1:12" x14ac:dyDescent="0.2">
      <c r="A1158">
        <f t="shared" si="413"/>
        <v>40606</v>
      </c>
      <c r="B1158">
        <f t="shared" si="412"/>
        <v>40607</v>
      </c>
      <c r="C1158" t="s">
        <v>46</v>
      </c>
      <c r="D1158">
        <f>VLOOKUP(MOD(A1158,100),Sheet2!$G$2:$H$24,2,FALSE)*VLOOKUP(INT(MOD(A1158,10000)/100),Sheet2!$L$2:$M$16,2,FALSE)</f>
        <v>2.7299999999999995</v>
      </c>
      <c r="E1158">
        <v>6</v>
      </c>
      <c r="F1158" s="1" t="str">
        <f t="shared" si="404"/>
        <v>[[50000,1],[50032,65]]</v>
      </c>
      <c r="G1158">
        <f t="shared" si="404"/>
        <v>0.15</v>
      </c>
      <c r="H1158" t="str">
        <f t="shared" si="398"/>
        <v>[80031,80032,80033,80034]</v>
      </c>
      <c r="I1158">
        <v>1</v>
      </c>
      <c r="J1158">
        <v>22</v>
      </c>
      <c r="K1158">
        <f t="shared" si="414"/>
        <v>6</v>
      </c>
      <c r="L1158" s="1" t="str">
        <f>Sheet1!L1158</f>
        <v>[{"bid":15005,"type":5,"num":1},{"bid":14001,"type":4,"num":1575}]</v>
      </c>
    </row>
    <row r="1159" spans="1:12" x14ac:dyDescent="0.2">
      <c r="A1159">
        <f t="shared" si="413"/>
        <v>40607</v>
      </c>
      <c r="B1159">
        <f t="shared" si="412"/>
        <v>40608</v>
      </c>
      <c r="C1159" t="s">
        <v>47</v>
      </c>
      <c r="D1159">
        <f>VLOOKUP(MOD(A1159,100),Sheet2!$G$2:$H$24,2,FALSE)*VLOOKUP(INT(MOD(A1159,10000)/100),Sheet2!$L$2:$M$16,2,FALSE)</f>
        <v>2.9959999999999996</v>
      </c>
      <c r="E1159">
        <v>7</v>
      </c>
      <c r="F1159" s="1" t="str">
        <f t="shared" si="404"/>
        <v>[[50031,52]]</v>
      </c>
      <c r="G1159">
        <f t="shared" si="404"/>
        <v>0.2</v>
      </c>
      <c r="H1159" t="str">
        <f t="shared" si="398"/>
        <v>[80031,80032,80033,80034]</v>
      </c>
      <c r="I1159">
        <v>1</v>
      </c>
      <c r="J1159">
        <v>22</v>
      </c>
      <c r="K1159">
        <f t="shared" si="414"/>
        <v>7</v>
      </c>
      <c r="L1159" s="1" t="str">
        <f>Sheet1!L1159</f>
        <v>[{"bid":15005,"type":5,"num":2},{"bid":14001,"type":4,"num":2025}]</v>
      </c>
    </row>
    <row r="1160" spans="1:12" x14ac:dyDescent="0.2">
      <c r="A1160">
        <f t="shared" si="413"/>
        <v>40608</v>
      </c>
      <c r="B1160">
        <f t="shared" si="412"/>
        <v>40609</v>
      </c>
      <c r="C1160" t="s">
        <v>48</v>
      </c>
      <c r="D1160">
        <f>VLOOKUP(MOD(A1160,100),Sheet2!$G$2:$H$24,2,FALSE)*VLOOKUP(INT(MOD(A1160,10000)/100),Sheet2!$L$2:$M$16,2,FALSE)</f>
        <v>3.2619999999999991</v>
      </c>
      <c r="E1160">
        <v>8</v>
      </c>
      <c r="F1160" s="1" t="str">
        <f t="shared" si="404"/>
        <v>[[50000,1],[50032,65]]</v>
      </c>
      <c r="G1160">
        <f t="shared" si="404"/>
        <v>0.15</v>
      </c>
      <c r="H1160" t="str">
        <f t="shared" si="398"/>
        <v>[80031,80032,80033,80034]</v>
      </c>
      <c r="I1160">
        <v>1</v>
      </c>
      <c r="J1160">
        <v>22</v>
      </c>
      <c r="K1160">
        <f t="shared" si="414"/>
        <v>8</v>
      </c>
      <c r="L1160" s="1" t="str">
        <f>Sheet1!L1160</f>
        <v>[{"bid":15005,"type":5,"num":2},{"bid":14001,"type":4,"num":2475}]</v>
      </c>
    </row>
    <row r="1161" spans="1:12" x14ac:dyDescent="0.2">
      <c r="A1161">
        <f t="shared" si="413"/>
        <v>40609</v>
      </c>
      <c r="B1161">
        <f t="shared" si="412"/>
        <v>40610</v>
      </c>
      <c r="C1161" t="s">
        <v>49</v>
      </c>
      <c r="D1161">
        <f>VLOOKUP(MOD(A1161,100),Sheet2!$G$2:$H$24,2,FALSE)*VLOOKUP(INT(MOD(A1161,10000)/100),Sheet2!$L$2:$M$16,2,FALSE)</f>
        <v>3.5279999999999991</v>
      </c>
      <c r="E1161">
        <v>9</v>
      </c>
      <c r="F1161" s="1" t="str">
        <f t="shared" si="404"/>
        <v>[[50031,52]]</v>
      </c>
      <c r="G1161">
        <f t="shared" si="404"/>
        <v>0.2</v>
      </c>
      <c r="H1161" t="str">
        <f t="shared" si="398"/>
        <v>[80031,80032,80033,80034]</v>
      </c>
      <c r="I1161">
        <v>1</v>
      </c>
      <c r="J1161">
        <v>22</v>
      </c>
      <c r="K1161">
        <f t="shared" si="414"/>
        <v>9</v>
      </c>
      <c r="L1161" s="1" t="str">
        <f>Sheet1!L1161</f>
        <v>[{"bid":15005,"type":5,"num":2},{"bid":16007,"type":6,"num":1},{"bid":14001,"type":4,"num":2925}]</v>
      </c>
    </row>
    <row r="1162" spans="1:12" x14ac:dyDescent="0.2">
      <c r="A1162">
        <f t="shared" si="413"/>
        <v>40610</v>
      </c>
      <c r="B1162">
        <f t="shared" si="412"/>
        <v>40611</v>
      </c>
      <c r="C1162" s="1" t="s">
        <v>50</v>
      </c>
      <c r="D1162">
        <f>VLOOKUP(MOD(A1162,100),Sheet2!$G$2:$H$24,2,FALSE)*VLOOKUP(INT(MOD(A1162,10000)/100),Sheet2!$L$2:$M$16,2,FALSE)</f>
        <v>3.7939999999999992</v>
      </c>
      <c r="E1162">
        <v>10</v>
      </c>
      <c r="F1162" s="1" t="str">
        <f t="shared" si="404"/>
        <v>[[50000,1],[50032,65]]</v>
      </c>
      <c r="G1162">
        <f t="shared" si="404"/>
        <v>0.15</v>
      </c>
      <c r="H1162" t="str">
        <f t="shared" si="398"/>
        <v>[80031,80032,80033,80034]</v>
      </c>
      <c r="I1162">
        <v>1</v>
      </c>
      <c r="J1162">
        <v>22</v>
      </c>
      <c r="K1162">
        <f t="shared" si="414"/>
        <v>10</v>
      </c>
      <c r="L1162" s="1" t="str">
        <f>Sheet1!L1162</f>
        <v>[{"bid":15005,"type":5,"num":3},{"bid":16007,"type":6,"num":1},{"bid":14001,"type":4,"num":3375}]</v>
      </c>
    </row>
    <row r="1163" spans="1:12" x14ac:dyDescent="0.2">
      <c r="A1163">
        <f t="shared" si="413"/>
        <v>40611</v>
      </c>
      <c r="B1163">
        <f t="shared" si="412"/>
        <v>40612</v>
      </c>
      <c r="C1163" s="1" t="s">
        <v>38</v>
      </c>
      <c r="D1163">
        <f>VLOOKUP(MOD(A1163,100),Sheet2!$G$2:$H$24,2,FALSE)*VLOOKUP(INT(MOD(A1163,10000)/100),Sheet2!$L$2:$M$16,2,FALSE)</f>
        <v>4.0599999999999987</v>
      </c>
      <c r="E1163">
        <v>11</v>
      </c>
      <c r="F1163" s="1" t="str">
        <f t="shared" si="404"/>
        <v>[[50000,2],[50033,45]]</v>
      </c>
      <c r="G1163">
        <f t="shared" si="404"/>
        <v>0.25</v>
      </c>
      <c r="H1163" t="str">
        <f t="shared" si="398"/>
        <v>[80031,80032,80033,80034]</v>
      </c>
      <c r="I1163">
        <v>2</v>
      </c>
      <c r="J1163">
        <v>50</v>
      </c>
      <c r="K1163">
        <f>K1162</f>
        <v>10</v>
      </c>
      <c r="L1163" s="1" t="str">
        <f>Sheet1!L1163</f>
        <v>[{"bid":15005,"type":5,"num":3},{"bid":16007,"type":6,"num":1},{"bid":14001,"type":4,"num":3825}]</v>
      </c>
    </row>
    <row r="1164" spans="1:12" x14ac:dyDescent="0.2">
      <c r="A1164">
        <f t="shared" si="413"/>
        <v>40612</v>
      </c>
      <c r="B1164">
        <f t="shared" si="412"/>
        <v>40613</v>
      </c>
      <c r="C1164" t="s">
        <v>51</v>
      </c>
      <c r="D1164">
        <f>VLOOKUP(MOD(A1164,100),Sheet2!$G$2:$H$24,2,FALSE)*VLOOKUP(INT(MOD(A1164,10000)/100),Sheet2!$L$2:$M$16,2,FALSE)</f>
        <v>4.3259999999999987</v>
      </c>
      <c r="E1164">
        <v>12</v>
      </c>
      <c r="F1164" s="1" t="str">
        <f t="shared" si="404"/>
        <v>[[50031,52]]</v>
      </c>
      <c r="G1164">
        <f t="shared" si="404"/>
        <v>0.2</v>
      </c>
      <c r="H1164" t="str">
        <f t="shared" si="398"/>
        <v>[80031,80032,80033,80034]</v>
      </c>
      <c r="I1164">
        <v>1</v>
      </c>
      <c r="J1164">
        <f>J1153</f>
        <v>22</v>
      </c>
      <c r="K1164">
        <f>K1163+1</f>
        <v>11</v>
      </c>
      <c r="L1164" s="1" t="str">
        <f>Sheet1!L1164</f>
        <v>[{"bid":15005,"type":5,"num":4},{"bid":16007,"type":6,"num":1},{"bid":14001,"type":4,"num":4275}]</v>
      </c>
    </row>
    <row r="1165" spans="1:12" x14ac:dyDescent="0.2">
      <c r="A1165">
        <f t="shared" si="413"/>
        <v>40613</v>
      </c>
      <c r="B1165">
        <f t="shared" si="412"/>
        <v>40614</v>
      </c>
      <c r="C1165" t="s">
        <v>52</v>
      </c>
      <c r="D1165">
        <f>VLOOKUP(MOD(A1165,100),Sheet2!$G$2:$H$24,2,FALSE)*VLOOKUP(INT(MOD(A1165,10000)/100),Sheet2!$L$2:$M$16,2,FALSE)</f>
        <v>4.5919999999999987</v>
      </c>
      <c r="E1165">
        <v>13</v>
      </c>
      <c r="F1165" s="1" t="str">
        <f t="shared" si="404"/>
        <v>[[50000,1],[50032,65]]</v>
      </c>
      <c r="G1165">
        <f t="shared" si="404"/>
        <v>0.15</v>
      </c>
      <c r="H1165" t="str">
        <f t="shared" si="398"/>
        <v>[80031,80032,80033,80034]</v>
      </c>
      <c r="I1165">
        <v>1</v>
      </c>
      <c r="J1165">
        <f t="shared" ref="J1165:J1169" si="415">J1154</f>
        <v>22</v>
      </c>
      <c r="K1165">
        <f t="shared" ref="K1165:K1169" si="416">K1164+1</f>
        <v>12</v>
      </c>
      <c r="L1165" s="1" t="str">
        <f>Sheet1!L1165</f>
        <v>[{"bid":15005,"type":5,"num":4},{"bid":16007,"type":6,"num":1},{"bid":14001,"type":4,"num":4725}]</v>
      </c>
    </row>
    <row r="1166" spans="1:12" x14ac:dyDescent="0.2">
      <c r="A1166">
        <f t="shared" si="413"/>
        <v>40614</v>
      </c>
      <c r="B1166">
        <f t="shared" si="412"/>
        <v>40615</v>
      </c>
      <c r="C1166" t="s">
        <v>53</v>
      </c>
      <c r="D1166">
        <f>VLOOKUP(MOD(A1166,100),Sheet2!$G$2:$H$24,2,FALSE)*VLOOKUP(INT(MOD(A1166,10000)/100),Sheet2!$L$2:$M$16,2,FALSE)</f>
        <v>4.8579999999999988</v>
      </c>
      <c r="E1166">
        <v>14</v>
      </c>
      <c r="F1166" s="1" t="str">
        <f t="shared" si="404"/>
        <v>[[50031,52]]</v>
      </c>
      <c r="G1166">
        <f t="shared" si="404"/>
        <v>0.2</v>
      </c>
      <c r="H1166" t="str">
        <f t="shared" si="398"/>
        <v>[80031,80032,80033,80034]</v>
      </c>
      <c r="I1166">
        <v>1</v>
      </c>
      <c r="J1166">
        <f t="shared" si="415"/>
        <v>22</v>
      </c>
      <c r="K1166">
        <f t="shared" si="416"/>
        <v>13</v>
      </c>
      <c r="L1166" s="1" t="str">
        <f>Sheet1!L1166</f>
        <v>[{"bid":15005,"type":5,"num":5},{"bid":16007,"type":6,"num":1},{"bid":14001,"type":4,"num":5175}]</v>
      </c>
    </row>
    <row r="1167" spans="1:12" x14ac:dyDescent="0.2">
      <c r="A1167">
        <f t="shared" si="413"/>
        <v>40615</v>
      </c>
      <c r="B1167">
        <f t="shared" si="412"/>
        <v>40616</v>
      </c>
      <c r="C1167" t="s">
        <v>54</v>
      </c>
      <c r="D1167">
        <f>VLOOKUP(MOD(A1167,100),Sheet2!$G$2:$H$24,2,FALSE)*VLOOKUP(INT(MOD(A1167,10000)/100),Sheet2!$L$2:$M$16,2,FALSE)</f>
        <v>5.1239999999999988</v>
      </c>
      <c r="E1167">
        <v>15</v>
      </c>
      <c r="F1167" s="1" t="str">
        <f t="shared" si="404"/>
        <v>[[50000,1],[50032,65]]</v>
      </c>
      <c r="G1167">
        <f t="shared" si="404"/>
        <v>0.15</v>
      </c>
      <c r="H1167" t="str">
        <f t="shared" si="398"/>
        <v>[80031,80032,80033,80034]</v>
      </c>
      <c r="I1167">
        <v>1</v>
      </c>
      <c r="J1167">
        <f t="shared" si="415"/>
        <v>22</v>
      </c>
      <c r="K1167">
        <f t="shared" si="416"/>
        <v>14</v>
      </c>
      <c r="L1167" s="1" t="str">
        <f>Sheet1!L1167</f>
        <v>[{"bid":15005,"type":5,"num":5},{"bid":16007,"type":6,"num":1},{"bid":14001,"type":4,"num":5625}]</v>
      </c>
    </row>
    <row r="1168" spans="1:12" x14ac:dyDescent="0.2">
      <c r="A1168">
        <f t="shared" si="413"/>
        <v>40616</v>
      </c>
      <c r="B1168">
        <f t="shared" si="412"/>
        <v>40617</v>
      </c>
      <c r="C1168" t="s">
        <v>55</v>
      </c>
      <c r="D1168">
        <f>VLOOKUP(MOD(A1168,100),Sheet2!$G$2:$H$24,2,FALSE)*VLOOKUP(INT(MOD(A1168,10000)/100),Sheet2!$L$2:$M$16,2,FALSE)</f>
        <v>5.3899999999999988</v>
      </c>
      <c r="E1168">
        <v>16</v>
      </c>
      <c r="F1168" s="1" t="str">
        <f t="shared" si="404"/>
        <v>[[50031,52]]</v>
      </c>
      <c r="G1168">
        <f t="shared" si="404"/>
        <v>0.2</v>
      </c>
      <c r="H1168" t="str">
        <f t="shared" ref="H1168:H1231" si="417">H1167</f>
        <v>[80031,80032,80033,80034]</v>
      </c>
      <c r="I1168">
        <v>1</v>
      </c>
      <c r="J1168">
        <f t="shared" si="415"/>
        <v>22</v>
      </c>
      <c r="K1168">
        <f t="shared" si="416"/>
        <v>15</v>
      </c>
      <c r="L1168" s="1" t="str">
        <f>Sheet1!L1168</f>
        <v>[{"bid":15005,"type":5,"num":6},{"bid":16007,"type":6,"num":2},{"bid":14001,"type":4,"num":6075}]</v>
      </c>
    </row>
    <row r="1169" spans="1:12" x14ac:dyDescent="0.2">
      <c r="A1169">
        <f t="shared" si="413"/>
        <v>40617</v>
      </c>
      <c r="B1169">
        <f t="shared" si="412"/>
        <v>40618</v>
      </c>
      <c r="C1169" s="1" t="s">
        <v>56</v>
      </c>
      <c r="D1169">
        <f>VLOOKUP(MOD(A1169,100),Sheet2!$G$2:$H$24,2,FALSE)*VLOOKUP(INT(MOD(A1169,10000)/100),Sheet2!$L$2:$M$16,2,FALSE)</f>
        <v>5.6559999999999988</v>
      </c>
      <c r="E1169">
        <v>17</v>
      </c>
      <c r="F1169" s="1" t="str">
        <f t="shared" si="404"/>
        <v>[[50000,1],[50032,65]]</v>
      </c>
      <c r="G1169">
        <f t="shared" si="404"/>
        <v>0.15</v>
      </c>
      <c r="H1169" t="str">
        <f t="shared" si="417"/>
        <v>[80031,80032,80033,80034]</v>
      </c>
      <c r="I1169">
        <v>1</v>
      </c>
      <c r="J1169">
        <f t="shared" si="415"/>
        <v>22</v>
      </c>
      <c r="K1169">
        <f t="shared" si="416"/>
        <v>16</v>
      </c>
      <c r="L1169" s="1" t="str">
        <f>Sheet1!L1169</f>
        <v>[{"bid":15005,"type":5,"num":6},{"bid":16007,"type":6,"num":2},{"bid":14001,"type":4,"num":6525}]</v>
      </c>
    </row>
    <row r="1170" spans="1:12" x14ac:dyDescent="0.2">
      <c r="A1170">
        <f t="shared" si="413"/>
        <v>40618</v>
      </c>
      <c r="B1170">
        <f t="shared" si="412"/>
        <v>40619</v>
      </c>
      <c r="C1170" t="s">
        <v>37</v>
      </c>
      <c r="D1170">
        <f>VLOOKUP(MOD(A1170,100),Sheet2!$G$2:$H$24,2,FALSE)*VLOOKUP(INT(MOD(A1170,10000)/100),Sheet2!$L$2:$M$16,2,FALSE)</f>
        <v>5.9219999999999988</v>
      </c>
      <c r="E1170">
        <v>18</v>
      </c>
      <c r="F1170" s="1" t="str">
        <f t="shared" si="404"/>
        <v>[[50000,2],[50033,45]]</v>
      </c>
      <c r="G1170">
        <f t="shared" si="404"/>
        <v>0.25</v>
      </c>
      <c r="H1170" t="str">
        <f t="shared" si="417"/>
        <v>[80031,80032,80033,80034]</v>
      </c>
      <c r="I1170">
        <v>2</v>
      </c>
      <c r="J1170">
        <f>J1163</f>
        <v>50</v>
      </c>
      <c r="K1170">
        <f>K1169</f>
        <v>16</v>
      </c>
      <c r="L1170" s="1" t="str">
        <f>Sheet1!L1170</f>
        <v>[{"bid":15005,"type":5,"num":6},{"bid":16007,"type":6,"num":2},{"bid":14001,"type":4,"num":6975}]</v>
      </c>
    </row>
    <row r="1171" spans="1:12" x14ac:dyDescent="0.2">
      <c r="A1171">
        <f t="shared" si="413"/>
        <v>40619</v>
      </c>
      <c r="B1171">
        <f t="shared" si="412"/>
        <v>40620</v>
      </c>
      <c r="C1171" s="1" t="s">
        <v>57</v>
      </c>
      <c r="D1171">
        <f>VLOOKUP(MOD(A1171,100),Sheet2!$G$2:$H$24,2,FALSE)*VLOOKUP(INT(MOD(A1171,10000)/100),Sheet2!$L$2:$M$16,2,FALSE)</f>
        <v>6.1879999999999997</v>
      </c>
      <c r="E1171">
        <v>19</v>
      </c>
      <c r="F1171" s="1" t="str">
        <f t="shared" si="404"/>
        <v>[[50031,52]]</v>
      </c>
      <c r="G1171">
        <f t="shared" si="404"/>
        <v>0.2</v>
      </c>
      <c r="H1171" t="str">
        <f t="shared" si="417"/>
        <v>[80031,80032,80033,80034]</v>
      </c>
      <c r="I1171">
        <v>1</v>
      </c>
      <c r="J1171">
        <f>J1164</f>
        <v>22</v>
      </c>
      <c r="K1171">
        <f>K1170+1</f>
        <v>17</v>
      </c>
      <c r="L1171" s="1" t="str">
        <f>Sheet1!L1171</f>
        <v>[{"bid":15005,"type":5,"num":7},{"bid":16007,"type":6,"num":2},{"bid":14001,"type":4,"num":7425}]</v>
      </c>
    </row>
    <row r="1172" spans="1:12" x14ac:dyDescent="0.2">
      <c r="A1172">
        <f t="shared" si="413"/>
        <v>40620</v>
      </c>
      <c r="B1172">
        <f t="shared" si="412"/>
        <v>40621</v>
      </c>
      <c r="C1172" s="1" t="s">
        <v>58</v>
      </c>
      <c r="D1172">
        <f>VLOOKUP(MOD(A1172,100),Sheet2!$G$2:$H$24,2,FALSE)*VLOOKUP(INT(MOD(A1172,10000)/100),Sheet2!$L$2:$M$16,2,FALSE)</f>
        <v>6.4539999999999997</v>
      </c>
      <c r="E1172">
        <v>20</v>
      </c>
      <c r="F1172" s="1" t="str">
        <f t="shared" si="404"/>
        <v>[[50000,1],[50032,65]]</v>
      </c>
      <c r="G1172">
        <f t="shared" si="404"/>
        <v>0.15</v>
      </c>
      <c r="H1172" t="str">
        <f t="shared" si="417"/>
        <v>[80031,80032,80033,80034]</v>
      </c>
      <c r="I1172">
        <v>1</v>
      </c>
      <c r="J1172">
        <f>J1165</f>
        <v>22</v>
      </c>
      <c r="K1172">
        <f t="shared" ref="K1172:K1174" si="418">K1171+1</f>
        <v>18</v>
      </c>
      <c r="L1172" s="1" t="str">
        <f>Sheet1!L1172</f>
        <v>[{"bid":15005,"type":5,"num":7},{"bid":16007,"type":6,"num":2},{"bid":14001,"type":4,"num":7875}]</v>
      </c>
    </row>
    <row r="1173" spans="1:12" x14ac:dyDescent="0.2">
      <c r="A1173">
        <f t="shared" si="413"/>
        <v>40621</v>
      </c>
      <c r="B1173">
        <f t="shared" si="412"/>
        <v>40622</v>
      </c>
      <c r="C1173" s="1" t="s">
        <v>59</v>
      </c>
      <c r="D1173">
        <f>VLOOKUP(MOD(A1173,100),Sheet2!$G$2:$H$24,2,FALSE)*VLOOKUP(INT(MOD(A1173,10000)/100),Sheet2!$L$2:$M$16,2,FALSE)</f>
        <v>6.7200000000000006</v>
      </c>
      <c r="E1173">
        <v>21</v>
      </c>
      <c r="F1173" s="1" t="str">
        <f t="shared" si="404"/>
        <v>[[50031,52]]</v>
      </c>
      <c r="G1173">
        <f t="shared" si="404"/>
        <v>0.2</v>
      </c>
      <c r="H1173" t="str">
        <f t="shared" si="417"/>
        <v>[80031,80032,80033,80034]</v>
      </c>
      <c r="I1173">
        <v>1</v>
      </c>
      <c r="J1173">
        <f>J1166</f>
        <v>22</v>
      </c>
      <c r="K1173">
        <f t="shared" si="418"/>
        <v>19</v>
      </c>
      <c r="L1173" s="1" t="str">
        <f>Sheet1!L1173</f>
        <v>[{"bid":15005,"type":5,"num":8},{"bid":16007,"type":6,"num":2},{"bid":14001,"type":4,"num":8325}]</v>
      </c>
    </row>
    <row r="1174" spans="1:12" x14ac:dyDescent="0.2">
      <c r="A1174">
        <f t="shared" si="413"/>
        <v>40622</v>
      </c>
      <c r="B1174">
        <f t="shared" si="412"/>
        <v>40623</v>
      </c>
      <c r="C1174" s="1" t="s">
        <v>60</v>
      </c>
      <c r="D1174">
        <f>VLOOKUP(MOD(A1174,100),Sheet2!$G$2:$H$24,2,FALSE)*VLOOKUP(INT(MOD(A1174,10000)/100),Sheet2!$L$2:$M$16,2,FALSE)</f>
        <v>6.9860000000000015</v>
      </c>
      <c r="E1174">
        <v>22</v>
      </c>
      <c r="F1174" s="1" t="str">
        <f t="shared" si="404"/>
        <v>[[50000,1],[50032,65]]</v>
      </c>
      <c r="G1174">
        <f t="shared" si="404"/>
        <v>0.15</v>
      </c>
      <c r="H1174" t="str">
        <f t="shared" si="417"/>
        <v>[80031,80032,80033,80034]</v>
      </c>
      <c r="I1174">
        <v>1</v>
      </c>
      <c r="J1174">
        <f>J1167</f>
        <v>22</v>
      </c>
      <c r="K1174">
        <f t="shared" si="418"/>
        <v>20</v>
      </c>
      <c r="L1174" s="1" t="str">
        <f>Sheet1!L1174</f>
        <v>[{"bid":15005,"type":5,"num":8},{"bid":16007,"type":6,"num":3},{"bid":14001,"type":4,"num":8775}]</v>
      </c>
    </row>
    <row r="1175" spans="1:12" x14ac:dyDescent="0.2">
      <c r="A1175">
        <f t="shared" si="413"/>
        <v>40623</v>
      </c>
      <c r="B1175">
        <v>-1</v>
      </c>
      <c r="C1175" t="s">
        <v>37</v>
      </c>
      <c r="D1175">
        <f>VLOOKUP(MOD(A1175,100),Sheet2!$G$2:$H$24,2,FALSE)*VLOOKUP(INT(MOD(A1175,10000)/100),Sheet2!$L$2:$M$16,2,FALSE)</f>
        <v>7.2520000000000016</v>
      </c>
      <c r="E1175">
        <v>23</v>
      </c>
      <c r="F1175" s="1" t="str">
        <f t="shared" si="404"/>
        <v>[[50000,2],[50033,45]]</v>
      </c>
      <c r="G1175">
        <f t="shared" si="404"/>
        <v>0.25</v>
      </c>
      <c r="H1175" t="str">
        <f t="shared" si="417"/>
        <v>[80031,80032,80033,80034]</v>
      </c>
      <c r="I1175">
        <v>2</v>
      </c>
      <c r="J1175">
        <f>J1170</f>
        <v>50</v>
      </c>
      <c r="K1175">
        <f>K1174</f>
        <v>20</v>
      </c>
      <c r="L1175" s="1" t="str">
        <f>Sheet1!L1175</f>
        <v>[{"bid":15005,"type":5,"num":9},{"bid":16007,"type":6,"num":3},{"bid":14001,"type":4,"num":9000}]</v>
      </c>
    </row>
    <row r="1176" spans="1:12" x14ac:dyDescent="0.2">
      <c r="A1176">
        <f>A1153+100</f>
        <v>40701</v>
      </c>
      <c r="B1176">
        <f>A1176+1</f>
        <v>40702</v>
      </c>
      <c r="C1176" t="s">
        <v>41</v>
      </c>
      <c r="D1176">
        <f>VLOOKUP(MOD(A1176,100),Sheet2!$G$2:$H$24,2,FALSE)*VLOOKUP(INT(MOD(A1176,10000)/100),Sheet2!$L$2:$M$16,2,FALSE)</f>
        <v>1.6</v>
      </c>
      <c r="E1176">
        <v>1</v>
      </c>
      <c r="F1176" s="1" t="str">
        <f t="shared" si="404"/>
        <v>[[50031,52]]</v>
      </c>
      <c r="G1176">
        <f t="shared" si="404"/>
        <v>0.2</v>
      </c>
      <c r="H1176" t="str">
        <f t="shared" si="417"/>
        <v>[80031,80032,80033,80034]</v>
      </c>
      <c r="I1176">
        <v>1</v>
      </c>
      <c r="J1176">
        <v>22</v>
      </c>
      <c r="K1176">
        <v>1</v>
      </c>
      <c r="L1176" s="1" t="str">
        <f>Sheet1!L1176</f>
        <v>[]</v>
      </c>
    </row>
    <row r="1177" spans="1:12" x14ac:dyDescent="0.2">
      <c r="A1177">
        <f>A1176+1</f>
        <v>40702</v>
      </c>
      <c r="B1177">
        <f t="shared" ref="B1177:B1197" si="419">A1177+1</f>
        <v>40703</v>
      </c>
      <c r="C1177" t="s">
        <v>42</v>
      </c>
      <c r="D1177">
        <f>VLOOKUP(MOD(A1177,100),Sheet2!$G$2:$H$24,2,FALSE)*VLOOKUP(INT(MOD(A1177,10000)/100),Sheet2!$L$2:$M$16,2,FALSE)</f>
        <v>1.9039999999999999</v>
      </c>
      <c r="E1177">
        <v>2</v>
      </c>
      <c r="F1177" s="1" t="str">
        <f t="shared" si="404"/>
        <v>[[50000,1],[50032,65]]</v>
      </c>
      <c r="G1177">
        <f t="shared" si="404"/>
        <v>0.15</v>
      </c>
      <c r="H1177" t="str">
        <f t="shared" si="417"/>
        <v>[80031,80032,80033,80034]</v>
      </c>
      <c r="I1177">
        <v>1</v>
      </c>
      <c r="J1177">
        <v>22</v>
      </c>
      <c r="K1177">
        <f>K1176+1</f>
        <v>2</v>
      </c>
      <c r="L1177" s="1" t="str">
        <f>Sheet1!L1177</f>
        <v>[{"bid":14001,"type":4,"num":250}]</v>
      </c>
    </row>
    <row r="1178" spans="1:12" x14ac:dyDescent="0.2">
      <c r="A1178">
        <f t="shared" ref="A1178:A1198" si="420">A1177+1</f>
        <v>40703</v>
      </c>
      <c r="B1178">
        <f t="shared" si="419"/>
        <v>40704</v>
      </c>
      <c r="C1178" t="s">
        <v>43</v>
      </c>
      <c r="D1178">
        <f>VLOOKUP(MOD(A1178,100),Sheet2!$G$2:$H$24,2,FALSE)*VLOOKUP(INT(MOD(A1178,10000)/100),Sheet2!$L$2:$M$16,2,FALSE)</f>
        <v>2.2079999999999997</v>
      </c>
      <c r="E1178">
        <v>3</v>
      </c>
      <c r="F1178" s="1" t="str">
        <f t="shared" si="404"/>
        <v>[[50031,52]]</v>
      </c>
      <c r="G1178">
        <f t="shared" si="404"/>
        <v>0.2</v>
      </c>
      <c r="H1178" t="str">
        <f t="shared" si="417"/>
        <v>[80031,80032,80033,80034]</v>
      </c>
      <c r="I1178">
        <v>1</v>
      </c>
      <c r="J1178">
        <v>22</v>
      </c>
      <c r="K1178">
        <f t="shared" ref="K1178:K1185" si="421">K1177+1</f>
        <v>3</v>
      </c>
      <c r="L1178" s="1" t="str">
        <f>Sheet1!L1178</f>
        <v>[{"bid":14001,"type":4,"num":500}]</v>
      </c>
    </row>
    <row r="1179" spans="1:12" x14ac:dyDescent="0.2">
      <c r="A1179">
        <f t="shared" si="420"/>
        <v>40704</v>
      </c>
      <c r="B1179">
        <f t="shared" si="419"/>
        <v>40705</v>
      </c>
      <c r="C1179" t="s">
        <v>44</v>
      </c>
      <c r="D1179">
        <f>VLOOKUP(MOD(A1179,100),Sheet2!$G$2:$H$24,2,FALSE)*VLOOKUP(INT(MOD(A1179,10000)/100),Sheet2!$L$2:$M$16,2,FALSE)</f>
        <v>2.512</v>
      </c>
      <c r="E1179">
        <v>4</v>
      </c>
      <c r="F1179" s="1" t="str">
        <f t="shared" si="404"/>
        <v>[[50000,1],[50032,65]]</v>
      </c>
      <c r="G1179">
        <f t="shared" si="404"/>
        <v>0.15</v>
      </c>
      <c r="H1179" t="str">
        <f t="shared" si="417"/>
        <v>[80031,80032,80033,80034]</v>
      </c>
      <c r="I1179">
        <v>1</v>
      </c>
      <c r="J1179">
        <v>22</v>
      </c>
      <c r="K1179">
        <f t="shared" si="421"/>
        <v>4</v>
      </c>
      <c r="L1179" s="1" t="str">
        <f>Sheet1!L1179</f>
        <v>[{"bid":14001,"type":4,"num":750}]</v>
      </c>
    </row>
    <row r="1180" spans="1:12" x14ac:dyDescent="0.2">
      <c r="A1180">
        <f t="shared" si="420"/>
        <v>40705</v>
      </c>
      <c r="B1180">
        <f t="shared" si="419"/>
        <v>40706</v>
      </c>
      <c r="C1180" t="s">
        <v>45</v>
      </c>
      <c r="D1180">
        <f>VLOOKUP(MOD(A1180,100),Sheet2!$G$2:$H$24,2,FALSE)*VLOOKUP(INT(MOD(A1180,10000)/100),Sheet2!$L$2:$M$16,2,FALSE)</f>
        <v>2.8159999999999998</v>
      </c>
      <c r="E1180">
        <v>5</v>
      </c>
      <c r="F1180" s="1" t="str">
        <f t="shared" si="404"/>
        <v>[[50031,52]]</v>
      </c>
      <c r="G1180">
        <f t="shared" si="404"/>
        <v>0.2</v>
      </c>
      <c r="H1180" t="str">
        <f t="shared" si="417"/>
        <v>[80031,80032,80033,80034]</v>
      </c>
      <c r="I1180">
        <v>1</v>
      </c>
      <c r="J1180">
        <v>22</v>
      </c>
      <c r="K1180">
        <f t="shared" si="421"/>
        <v>5</v>
      </c>
      <c r="L1180" s="1" t="str">
        <f>Sheet1!L1180</f>
        <v>[{"bid":15005,"type":5,"num":1},{"bid":14001,"type":4,"num":1250}]</v>
      </c>
    </row>
    <row r="1181" spans="1:12" x14ac:dyDescent="0.2">
      <c r="A1181">
        <f t="shared" si="420"/>
        <v>40706</v>
      </c>
      <c r="B1181">
        <f t="shared" si="419"/>
        <v>40707</v>
      </c>
      <c r="C1181" t="s">
        <v>46</v>
      </c>
      <c r="D1181">
        <f>VLOOKUP(MOD(A1181,100),Sheet2!$G$2:$H$24,2,FALSE)*VLOOKUP(INT(MOD(A1181,10000)/100),Sheet2!$L$2:$M$16,2,FALSE)</f>
        <v>3.1199999999999997</v>
      </c>
      <c r="E1181">
        <v>6</v>
      </c>
      <c r="F1181" s="1" t="str">
        <f t="shared" si="404"/>
        <v>[[50000,1],[50032,65]]</v>
      </c>
      <c r="G1181">
        <f t="shared" si="404"/>
        <v>0.15</v>
      </c>
      <c r="H1181" t="str">
        <f t="shared" si="417"/>
        <v>[80031,80032,80033,80034]</v>
      </c>
      <c r="I1181">
        <v>1</v>
      </c>
      <c r="J1181">
        <v>22</v>
      </c>
      <c r="K1181">
        <f t="shared" si="421"/>
        <v>6</v>
      </c>
      <c r="L1181" s="1" t="str">
        <f>Sheet1!L1181</f>
        <v>[{"bid":15005,"type":5,"num":1},{"bid":14001,"type":4,"num":1750}]</v>
      </c>
    </row>
    <row r="1182" spans="1:12" x14ac:dyDescent="0.2">
      <c r="A1182">
        <f t="shared" si="420"/>
        <v>40707</v>
      </c>
      <c r="B1182">
        <f t="shared" si="419"/>
        <v>40708</v>
      </c>
      <c r="C1182" t="s">
        <v>47</v>
      </c>
      <c r="D1182">
        <f>VLOOKUP(MOD(A1182,100),Sheet2!$G$2:$H$24,2,FALSE)*VLOOKUP(INT(MOD(A1182,10000)/100),Sheet2!$L$2:$M$16,2,FALSE)</f>
        <v>3.4239999999999995</v>
      </c>
      <c r="E1182">
        <v>7</v>
      </c>
      <c r="F1182" s="1" t="str">
        <f t="shared" si="404"/>
        <v>[[50031,52]]</v>
      </c>
      <c r="G1182">
        <f t="shared" si="404"/>
        <v>0.2</v>
      </c>
      <c r="H1182" t="str">
        <f t="shared" si="417"/>
        <v>[80031,80032,80033,80034]</v>
      </c>
      <c r="I1182">
        <v>1</v>
      </c>
      <c r="J1182">
        <v>22</v>
      </c>
      <c r="K1182">
        <f t="shared" si="421"/>
        <v>7</v>
      </c>
      <c r="L1182" s="1" t="str">
        <f>Sheet1!L1182</f>
        <v>[{"bid":15005,"type":5,"num":2},{"bid":14001,"type":4,"num":2250}]</v>
      </c>
    </row>
    <row r="1183" spans="1:12" x14ac:dyDescent="0.2">
      <c r="A1183">
        <f t="shared" si="420"/>
        <v>40708</v>
      </c>
      <c r="B1183">
        <f t="shared" si="419"/>
        <v>40709</v>
      </c>
      <c r="C1183" t="s">
        <v>48</v>
      </c>
      <c r="D1183">
        <f>VLOOKUP(MOD(A1183,100),Sheet2!$G$2:$H$24,2,FALSE)*VLOOKUP(INT(MOD(A1183,10000)/100),Sheet2!$L$2:$M$16,2,FALSE)</f>
        <v>3.7279999999999998</v>
      </c>
      <c r="E1183">
        <v>8</v>
      </c>
      <c r="F1183" s="1" t="str">
        <f t="shared" si="404"/>
        <v>[[50000,1],[50032,65]]</v>
      </c>
      <c r="G1183">
        <f t="shared" si="404"/>
        <v>0.15</v>
      </c>
      <c r="H1183" t="str">
        <f t="shared" si="417"/>
        <v>[80031,80032,80033,80034]</v>
      </c>
      <c r="I1183">
        <v>1</v>
      </c>
      <c r="J1183">
        <v>22</v>
      </c>
      <c r="K1183">
        <f t="shared" si="421"/>
        <v>8</v>
      </c>
      <c r="L1183" s="1" t="str">
        <f>Sheet1!L1183</f>
        <v>[{"bid":15005,"type":5,"num":2},{"bid":14001,"type":4,"num":2750}]</v>
      </c>
    </row>
    <row r="1184" spans="1:12" x14ac:dyDescent="0.2">
      <c r="A1184">
        <f t="shared" si="420"/>
        <v>40709</v>
      </c>
      <c r="B1184">
        <f t="shared" si="419"/>
        <v>40710</v>
      </c>
      <c r="C1184" t="s">
        <v>49</v>
      </c>
      <c r="D1184">
        <f>VLOOKUP(MOD(A1184,100),Sheet2!$G$2:$H$24,2,FALSE)*VLOOKUP(INT(MOD(A1184,10000)/100),Sheet2!$L$2:$M$16,2,FALSE)</f>
        <v>4.0319999999999991</v>
      </c>
      <c r="E1184">
        <v>9</v>
      </c>
      <c r="F1184" s="1" t="str">
        <f t="shared" si="404"/>
        <v>[[50031,52]]</v>
      </c>
      <c r="G1184">
        <f t="shared" si="404"/>
        <v>0.2</v>
      </c>
      <c r="H1184" t="str">
        <f t="shared" si="417"/>
        <v>[80031,80032,80033,80034]</v>
      </c>
      <c r="I1184">
        <v>1</v>
      </c>
      <c r="J1184">
        <v>22</v>
      </c>
      <c r="K1184">
        <f t="shared" si="421"/>
        <v>9</v>
      </c>
      <c r="L1184" s="1" t="str">
        <f>Sheet1!L1184</f>
        <v>[{"bid":15005,"type":5,"num":3},{"bid":16007,"type":6,"num":1},{"bid":14001,"type":4,"num":3250}]</v>
      </c>
    </row>
    <row r="1185" spans="1:12" x14ac:dyDescent="0.2">
      <c r="A1185">
        <f t="shared" si="420"/>
        <v>40710</v>
      </c>
      <c r="B1185">
        <f t="shared" si="419"/>
        <v>40711</v>
      </c>
      <c r="C1185" s="1" t="s">
        <v>50</v>
      </c>
      <c r="D1185">
        <f>VLOOKUP(MOD(A1185,100),Sheet2!$G$2:$H$24,2,FALSE)*VLOOKUP(INT(MOD(A1185,10000)/100),Sheet2!$L$2:$M$16,2,FALSE)</f>
        <v>4.3359999999999994</v>
      </c>
      <c r="E1185">
        <v>10</v>
      </c>
      <c r="F1185" s="1" t="str">
        <f t="shared" si="404"/>
        <v>[[50000,1],[50032,65]]</v>
      </c>
      <c r="G1185">
        <f t="shared" si="404"/>
        <v>0.15</v>
      </c>
      <c r="H1185" t="str">
        <f t="shared" si="417"/>
        <v>[80031,80032,80033,80034]</v>
      </c>
      <c r="I1185">
        <v>1</v>
      </c>
      <c r="J1185">
        <v>22</v>
      </c>
      <c r="K1185">
        <f t="shared" si="421"/>
        <v>10</v>
      </c>
      <c r="L1185" s="1" t="str">
        <f>Sheet1!L1185</f>
        <v>[{"bid":15005,"type":5,"num":3},{"bid":16007,"type":6,"num":1},{"bid":14001,"type":4,"num":3750}]</v>
      </c>
    </row>
    <row r="1186" spans="1:12" x14ac:dyDescent="0.2">
      <c r="A1186">
        <f t="shared" si="420"/>
        <v>40711</v>
      </c>
      <c r="B1186">
        <f t="shared" si="419"/>
        <v>40712</v>
      </c>
      <c r="C1186" s="1" t="s">
        <v>38</v>
      </c>
      <c r="D1186">
        <f>VLOOKUP(MOD(A1186,100),Sheet2!$G$2:$H$24,2,FALSE)*VLOOKUP(INT(MOD(A1186,10000)/100),Sheet2!$L$2:$M$16,2,FALSE)</f>
        <v>4.6399999999999997</v>
      </c>
      <c r="E1186">
        <v>11</v>
      </c>
      <c r="F1186" s="1" t="str">
        <f t="shared" si="404"/>
        <v>[[50000,2],[50033,45]]</v>
      </c>
      <c r="G1186">
        <f t="shared" si="404"/>
        <v>0.25</v>
      </c>
      <c r="H1186" t="str">
        <f t="shared" si="417"/>
        <v>[80031,80032,80033,80034]</v>
      </c>
      <c r="I1186">
        <v>2</v>
      </c>
      <c r="J1186">
        <v>50</v>
      </c>
      <c r="K1186">
        <f>K1185</f>
        <v>10</v>
      </c>
      <c r="L1186" s="1" t="str">
        <f>Sheet1!L1186</f>
        <v>[{"bid":15005,"type":5,"num":4},{"bid":16007,"type":6,"num":1},{"bid":14001,"type":4,"num":4250}]</v>
      </c>
    </row>
    <row r="1187" spans="1:12" x14ac:dyDescent="0.2">
      <c r="A1187">
        <f t="shared" si="420"/>
        <v>40712</v>
      </c>
      <c r="B1187">
        <f t="shared" si="419"/>
        <v>40713</v>
      </c>
      <c r="C1187" t="s">
        <v>51</v>
      </c>
      <c r="D1187">
        <f>VLOOKUP(MOD(A1187,100),Sheet2!$G$2:$H$24,2,FALSE)*VLOOKUP(INT(MOD(A1187,10000)/100),Sheet2!$L$2:$M$16,2,FALSE)</f>
        <v>4.9439999999999991</v>
      </c>
      <c r="E1187">
        <v>12</v>
      </c>
      <c r="F1187" s="1" t="str">
        <f t="shared" si="404"/>
        <v>[[50031,52]]</v>
      </c>
      <c r="G1187">
        <f t="shared" si="404"/>
        <v>0.2</v>
      </c>
      <c r="H1187" t="str">
        <f t="shared" si="417"/>
        <v>[80031,80032,80033,80034]</v>
      </c>
      <c r="I1187">
        <v>1</v>
      </c>
      <c r="J1187">
        <f>J1176</f>
        <v>22</v>
      </c>
      <c r="K1187">
        <f>K1186+1</f>
        <v>11</v>
      </c>
      <c r="L1187" s="1" t="str">
        <f>Sheet1!L1187</f>
        <v>[{"bid":15005,"type":5,"num":4},{"bid":16007,"type":6,"num":1},{"bid":14001,"type":4,"num":4750}]</v>
      </c>
    </row>
    <row r="1188" spans="1:12" x14ac:dyDescent="0.2">
      <c r="A1188">
        <f t="shared" si="420"/>
        <v>40713</v>
      </c>
      <c r="B1188">
        <f t="shared" si="419"/>
        <v>40714</v>
      </c>
      <c r="C1188" t="s">
        <v>52</v>
      </c>
      <c r="D1188">
        <f>VLOOKUP(MOD(A1188,100),Sheet2!$G$2:$H$24,2,FALSE)*VLOOKUP(INT(MOD(A1188,10000)/100),Sheet2!$L$2:$M$16,2,FALSE)</f>
        <v>5.2479999999999993</v>
      </c>
      <c r="E1188">
        <v>13</v>
      </c>
      <c r="F1188" s="1" t="str">
        <f t="shared" si="404"/>
        <v>[[50000,1],[50032,65]]</v>
      </c>
      <c r="G1188">
        <f t="shared" si="404"/>
        <v>0.15</v>
      </c>
      <c r="H1188" t="str">
        <f t="shared" si="417"/>
        <v>[80031,80032,80033,80034]</v>
      </c>
      <c r="I1188">
        <v>1</v>
      </c>
      <c r="J1188">
        <f t="shared" ref="J1188:J1192" si="422">J1177</f>
        <v>22</v>
      </c>
      <c r="K1188">
        <f t="shared" ref="K1188:K1192" si="423">K1187+1</f>
        <v>12</v>
      </c>
      <c r="L1188" s="1" t="str">
        <f>Sheet1!L1188</f>
        <v>[{"bid":15005,"type":5,"num":5},{"bid":16007,"type":6,"num":1},{"bid":14001,"type":4,"num":5250}]</v>
      </c>
    </row>
    <row r="1189" spans="1:12" x14ac:dyDescent="0.2">
      <c r="A1189">
        <f t="shared" si="420"/>
        <v>40714</v>
      </c>
      <c r="B1189">
        <f t="shared" si="419"/>
        <v>40715</v>
      </c>
      <c r="C1189" t="s">
        <v>53</v>
      </c>
      <c r="D1189">
        <f>VLOOKUP(MOD(A1189,100),Sheet2!$G$2:$H$24,2,FALSE)*VLOOKUP(INT(MOD(A1189,10000)/100),Sheet2!$L$2:$M$16,2,FALSE)</f>
        <v>5.5519999999999996</v>
      </c>
      <c r="E1189">
        <v>14</v>
      </c>
      <c r="F1189" s="1" t="str">
        <f t="shared" si="404"/>
        <v>[[50031,52]]</v>
      </c>
      <c r="G1189">
        <f t="shared" si="404"/>
        <v>0.2</v>
      </c>
      <c r="H1189" t="str">
        <f t="shared" si="417"/>
        <v>[80031,80032,80033,80034]</v>
      </c>
      <c r="I1189">
        <v>1</v>
      </c>
      <c r="J1189">
        <f t="shared" si="422"/>
        <v>22</v>
      </c>
      <c r="K1189">
        <f t="shared" si="423"/>
        <v>13</v>
      </c>
      <c r="L1189" s="1" t="str">
        <f>Sheet1!L1189</f>
        <v>[{"bid":15005,"type":5,"num":5},{"bid":16007,"type":6,"num":2},{"bid":14001,"type":4,"num":5750}]</v>
      </c>
    </row>
    <row r="1190" spans="1:12" x14ac:dyDescent="0.2">
      <c r="A1190">
        <f t="shared" si="420"/>
        <v>40715</v>
      </c>
      <c r="B1190">
        <f t="shared" si="419"/>
        <v>40716</v>
      </c>
      <c r="C1190" t="s">
        <v>54</v>
      </c>
      <c r="D1190">
        <f>VLOOKUP(MOD(A1190,100),Sheet2!$G$2:$H$24,2,FALSE)*VLOOKUP(INT(MOD(A1190,10000)/100),Sheet2!$L$2:$M$16,2,FALSE)</f>
        <v>5.855999999999999</v>
      </c>
      <c r="E1190">
        <v>15</v>
      </c>
      <c r="F1190" s="1" t="str">
        <f t="shared" ref="F1190:G1253" si="424">F1167</f>
        <v>[[50000,1],[50032,65]]</v>
      </c>
      <c r="G1190">
        <f t="shared" si="424"/>
        <v>0.15</v>
      </c>
      <c r="H1190" t="str">
        <f t="shared" si="417"/>
        <v>[80031,80032,80033,80034]</v>
      </c>
      <c r="I1190">
        <v>1</v>
      </c>
      <c r="J1190">
        <f t="shared" si="422"/>
        <v>22</v>
      </c>
      <c r="K1190">
        <f t="shared" si="423"/>
        <v>14</v>
      </c>
      <c r="L1190" s="1" t="str">
        <f>Sheet1!L1190</f>
        <v>[{"bid":15005,"type":5,"num":6},{"bid":16007,"type":6,"num":2},{"bid":14001,"type":4,"num":6250}]</v>
      </c>
    </row>
    <row r="1191" spans="1:12" x14ac:dyDescent="0.2">
      <c r="A1191">
        <f t="shared" si="420"/>
        <v>40716</v>
      </c>
      <c r="B1191">
        <f t="shared" si="419"/>
        <v>40717</v>
      </c>
      <c r="C1191" t="s">
        <v>55</v>
      </c>
      <c r="D1191">
        <f>VLOOKUP(MOD(A1191,100),Sheet2!$G$2:$H$24,2,FALSE)*VLOOKUP(INT(MOD(A1191,10000)/100),Sheet2!$L$2:$M$16,2,FALSE)</f>
        <v>6.1599999999999993</v>
      </c>
      <c r="E1191">
        <v>16</v>
      </c>
      <c r="F1191" s="1" t="str">
        <f t="shared" si="424"/>
        <v>[[50031,52]]</v>
      </c>
      <c r="G1191">
        <f t="shared" si="424"/>
        <v>0.2</v>
      </c>
      <c r="H1191" t="str">
        <f t="shared" si="417"/>
        <v>[80031,80032,80033,80034]</v>
      </c>
      <c r="I1191">
        <v>1</v>
      </c>
      <c r="J1191">
        <f t="shared" si="422"/>
        <v>22</v>
      </c>
      <c r="K1191">
        <f t="shared" si="423"/>
        <v>15</v>
      </c>
      <c r="L1191" s="1" t="str">
        <f>Sheet1!L1191</f>
        <v>[{"bid":15005,"type":5,"num":6},{"bid":16007,"type":6,"num":2},{"bid":14001,"type":4,"num":6750}]</v>
      </c>
    </row>
    <row r="1192" spans="1:12" x14ac:dyDescent="0.2">
      <c r="A1192">
        <f t="shared" si="420"/>
        <v>40717</v>
      </c>
      <c r="B1192">
        <f t="shared" si="419"/>
        <v>40718</v>
      </c>
      <c r="C1192" s="1" t="s">
        <v>56</v>
      </c>
      <c r="D1192">
        <f>VLOOKUP(MOD(A1192,100),Sheet2!$G$2:$H$24,2,FALSE)*VLOOKUP(INT(MOD(A1192,10000)/100),Sheet2!$L$2:$M$16,2,FALSE)</f>
        <v>6.4639999999999986</v>
      </c>
      <c r="E1192">
        <v>17</v>
      </c>
      <c r="F1192" s="1" t="str">
        <f t="shared" si="424"/>
        <v>[[50000,1],[50032,65]]</v>
      </c>
      <c r="G1192">
        <f t="shared" si="424"/>
        <v>0.15</v>
      </c>
      <c r="H1192" t="str">
        <f t="shared" si="417"/>
        <v>[80031,80032,80033,80034]</v>
      </c>
      <c r="I1192">
        <v>1</v>
      </c>
      <c r="J1192">
        <f t="shared" si="422"/>
        <v>22</v>
      </c>
      <c r="K1192">
        <f t="shared" si="423"/>
        <v>16</v>
      </c>
      <c r="L1192" s="1" t="str">
        <f>Sheet1!L1192</f>
        <v>[{"bid":15005,"type":5,"num":7},{"bid":16007,"type":6,"num":2},{"bid":14001,"type":4,"num":7250}]</v>
      </c>
    </row>
    <row r="1193" spans="1:12" x14ac:dyDescent="0.2">
      <c r="A1193">
        <f t="shared" si="420"/>
        <v>40718</v>
      </c>
      <c r="B1193">
        <f t="shared" si="419"/>
        <v>40719</v>
      </c>
      <c r="C1193" t="s">
        <v>37</v>
      </c>
      <c r="D1193">
        <f>VLOOKUP(MOD(A1193,100),Sheet2!$G$2:$H$24,2,FALSE)*VLOOKUP(INT(MOD(A1193,10000)/100),Sheet2!$L$2:$M$16,2,FALSE)</f>
        <v>6.7679999999999998</v>
      </c>
      <c r="E1193">
        <v>18</v>
      </c>
      <c r="F1193" s="1" t="str">
        <f t="shared" si="424"/>
        <v>[[50000,2],[50033,45]]</v>
      </c>
      <c r="G1193">
        <f t="shared" si="424"/>
        <v>0.25</v>
      </c>
      <c r="H1193" t="str">
        <f t="shared" si="417"/>
        <v>[80031,80032,80033,80034]</v>
      </c>
      <c r="I1193">
        <v>2</v>
      </c>
      <c r="J1193">
        <f>J1186</f>
        <v>50</v>
      </c>
      <c r="K1193">
        <f>K1192</f>
        <v>16</v>
      </c>
      <c r="L1193" s="1" t="str">
        <f>Sheet1!L1193</f>
        <v>[{"bid":15005,"type":5,"num":7},{"bid":16007,"type":6,"num":2},{"bid":14001,"type":4,"num":7750}]</v>
      </c>
    </row>
    <row r="1194" spans="1:12" x14ac:dyDescent="0.2">
      <c r="A1194">
        <f t="shared" si="420"/>
        <v>40719</v>
      </c>
      <c r="B1194">
        <f t="shared" si="419"/>
        <v>40720</v>
      </c>
      <c r="C1194" s="1" t="s">
        <v>57</v>
      </c>
      <c r="D1194">
        <f>VLOOKUP(MOD(A1194,100),Sheet2!$G$2:$H$24,2,FALSE)*VLOOKUP(INT(MOD(A1194,10000)/100),Sheet2!$L$2:$M$16,2,FALSE)</f>
        <v>7.0720000000000001</v>
      </c>
      <c r="E1194">
        <v>19</v>
      </c>
      <c r="F1194" s="1" t="str">
        <f t="shared" si="424"/>
        <v>[[50031,52]]</v>
      </c>
      <c r="G1194">
        <f t="shared" si="424"/>
        <v>0.2</v>
      </c>
      <c r="H1194" t="str">
        <f t="shared" si="417"/>
        <v>[80031,80032,80033,80034]</v>
      </c>
      <c r="I1194">
        <v>1</v>
      </c>
      <c r="J1194">
        <f>J1187</f>
        <v>22</v>
      </c>
      <c r="K1194">
        <f>K1193+1</f>
        <v>17</v>
      </c>
      <c r="L1194" s="1" t="str">
        <f>Sheet1!L1194</f>
        <v>[{"bid":15005,"type":5,"num":8},{"bid":16007,"type":6,"num":2},{"bid":14001,"type":4,"num":8250}]</v>
      </c>
    </row>
    <row r="1195" spans="1:12" x14ac:dyDescent="0.2">
      <c r="A1195">
        <f t="shared" si="420"/>
        <v>40720</v>
      </c>
      <c r="B1195">
        <f t="shared" si="419"/>
        <v>40721</v>
      </c>
      <c r="C1195" s="1" t="s">
        <v>58</v>
      </c>
      <c r="D1195">
        <f>VLOOKUP(MOD(A1195,100),Sheet2!$G$2:$H$24,2,FALSE)*VLOOKUP(INT(MOD(A1195,10000)/100),Sheet2!$L$2:$M$16,2,FALSE)</f>
        <v>7.3760000000000012</v>
      </c>
      <c r="E1195">
        <v>20</v>
      </c>
      <c r="F1195" s="1" t="str">
        <f t="shared" si="424"/>
        <v>[[50000,1],[50032,65]]</v>
      </c>
      <c r="G1195">
        <f t="shared" si="424"/>
        <v>0.15</v>
      </c>
      <c r="H1195" t="str">
        <f t="shared" si="417"/>
        <v>[80031,80032,80033,80034]</v>
      </c>
      <c r="I1195">
        <v>1</v>
      </c>
      <c r="J1195">
        <f>J1188</f>
        <v>22</v>
      </c>
      <c r="K1195">
        <f t="shared" ref="K1195:K1197" si="425">K1194+1</f>
        <v>18</v>
      </c>
      <c r="L1195" s="1" t="str">
        <f>Sheet1!L1195</f>
        <v>[{"bid":15005,"type":5,"num":8},{"bid":16007,"type":6,"num":3},{"bid":14001,"type":4,"num":8750}]</v>
      </c>
    </row>
    <row r="1196" spans="1:12" x14ac:dyDescent="0.2">
      <c r="A1196">
        <f t="shared" si="420"/>
        <v>40721</v>
      </c>
      <c r="B1196">
        <f t="shared" si="419"/>
        <v>40722</v>
      </c>
      <c r="C1196" s="1" t="s">
        <v>59</v>
      </c>
      <c r="D1196">
        <f>VLOOKUP(MOD(A1196,100),Sheet2!$G$2:$H$24,2,FALSE)*VLOOKUP(INT(MOD(A1196,10000)/100),Sheet2!$L$2:$M$16,2,FALSE)</f>
        <v>7.6800000000000015</v>
      </c>
      <c r="E1196">
        <v>21</v>
      </c>
      <c r="F1196" s="1" t="str">
        <f t="shared" si="424"/>
        <v>[[50031,52]]</v>
      </c>
      <c r="G1196">
        <f t="shared" si="424"/>
        <v>0.2</v>
      </c>
      <c r="H1196" t="str">
        <f t="shared" si="417"/>
        <v>[80031,80032,80033,80034]</v>
      </c>
      <c r="I1196">
        <v>1</v>
      </c>
      <c r="J1196">
        <f>J1189</f>
        <v>22</v>
      </c>
      <c r="K1196">
        <f t="shared" si="425"/>
        <v>19</v>
      </c>
      <c r="L1196" s="1" t="str">
        <f>Sheet1!L1196</f>
        <v>[{"bid":15005,"type":5,"num":9},{"bid":16007,"type":6,"num":3},{"bid":14001,"type":4,"num":9250}]</v>
      </c>
    </row>
    <row r="1197" spans="1:12" x14ac:dyDescent="0.2">
      <c r="A1197">
        <f t="shared" si="420"/>
        <v>40722</v>
      </c>
      <c r="B1197">
        <f t="shared" si="419"/>
        <v>40723</v>
      </c>
      <c r="C1197" s="1" t="s">
        <v>60</v>
      </c>
      <c r="D1197">
        <f>VLOOKUP(MOD(A1197,100),Sheet2!$G$2:$H$24,2,FALSE)*VLOOKUP(INT(MOD(A1197,10000)/100),Sheet2!$L$2:$M$16,2,FALSE)</f>
        <v>7.9840000000000018</v>
      </c>
      <c r="E1197">
        <v>22</v>
      </c>
      <c r="F1197" s="1" t="str">
        <f t="shared" si="424"/>
        <v>[[50000,1],[50032,65]]</v>
      </c>
      <c r="G1197">
        <f t="shared" si="424"/>
        <v>0.15</v>
      </c>
      <c r="H1197" t="str">
        <f t="shared" si="417"/>
        <v>[80031,80032,80033,80034]</v>
      </c>
      <c r="I1197">
        <v>1</v>
      </c>
      <c r="J1197">
        <f>J1190</f>
        <v>22</v>
      </c>
      <c r="K1197">
        <f t="shared" si="425"/>
        <v>20</v>
      </c>
      <c r="L1197" s="1" t="str">
        <f>Sheet1!L1197</f>
        <v>[{"bid":15005,"type":5,"num":9},{"bid":16007,"type":6,"num":3},{"bid":14001,"type":4,"num":9750}]</v>
      </c>
    </row>
    <row r="1198" spans="1:12" x14ac:dyDescent="0.2">
      <c r="A1198">
        <f t="shared" si="420"/>
        <v>40723</v>
      </c>
      <c r="B1198">
        <v>-1</v>
      </c>
      <c r="C1198" t="s">
        <v>37</v>
      </c>
      <c r="D1198">
        <f>VLOOKUP(MOD(A1198,100),Sheet2!$G$2:$H$24,2,FALSE)*VLOOKUP(INT(MOD(A1198,10000)/100),Sheet2!$L$2:$M$16,2,FALSE)</f>
        <v>8.288000000000002</v>
      </c>
      <c r="E1198">
        <v>23</v>
      </c>
      <c r="F1198" s="1" t="str">
        <f t="shared" si="424"/>
        <v>[[50000,2],[50033,45]]</v>
      </c>
      <c r="G1198">
        <f t="shared" si="424"/>
        <v>0.25</v>
      </c>
      <c r="H1198" t="str">
        <f t="shared" si="417"/>
        <v>[80031,80032,80033,80034]</v>
      </c>
      <c r="I1198">
        <v>2</v>
      </c>
      <c r="J1198">
        <f>J1193</f>
        <v>50</v>
      </c>
      <c r="K1198">
        <f>K1197</f>
        <v>20</v>
      </c>
      <c r="L1198" s="1" t="str">
        <f>Sheet1!L1198</f>
        <v>[{"bid":15005,"type":5,"num":10},{"bid":16007,"type":6,"num":3},{"bid":14001,"type":4,"num":10000}]</v>
      </c>
    </row>
    <row r="1199" spans="1:12" x14ac:dyDescent="0.2">
      <c r="A1199">
        <f>A1176+100</f>
        <v>40801</v>
      </c>
      <c r="B1199">
        <f>A1199+1</f>
        <v>40802</v>
      </c>
      <c r="C1199" t="s">
        <v>41</v>
      </c>
      <c r="D1199">
        <f>VLOOKUP(MOD(A1199,100),Sheet2!$G$2:$H$24,2,FALSE)*VLOOKUP(INT(MOD(A1199,10000)/100),Sheet2!$L$2:$M$16,2,FALSE)</f>
        <v>1.8</v>
      </c>
      <c r="E1199">
        <v>1</v>
      </c>
      <c r="F1199" s="1" t="str">
        <f t="shared" si="424"/>
        <v>[[50031,52]]</v>
      </c>
      <c r="G1199">
        <f t="shared" si="424"/>
        <v>0.2</v>
      </c>
      <c r="H1199" t="str">
        <f t="shared" si="417"/>
        <v>[80031,80032,80033,80034]</v>
      </c>
      <c r="I1199">
        <v>1</v>
      </c>
      <c r="J1199">
        <v>22</v>
      </c>
      <c r="K1199">
        <v>1</v>
      </c>
      <c r="L1199" s="1" t="str">
        <f>Sheet1!L1199</f>
        <v>[]</v>
      </c>
    </row>
    <row r="1200" spans="1:12" x14ac:dyDescent="0.2">
      <c r="A1200">
        <f>A1199+1</f>
        <v>40802</v>
      </c>
      <c r="B1200">
        <f t="shared" ref="B1200:B1220" si="426">A1200+1</f>
        <v>40803</v>
      </c>
      <c r="C1200" t="s">
        <v>42</v>
      </c>
      <c r="D1200">
        <f>VLOOKUP(MOD(A1200,100),Sheet2!$G$2:$H$24,2,FALSE)*VLOOKUP(INT(MOD(A1200,10000)/100),Sheet2!$L$2:$M$16,2,FALSE)</f>
        <v>2.1419999999999999</v>
      </c>
      <c r="E1200">
        <v>2</v>
      </c>
      <c r="F1200" s="1" t="str">
        <f t="shared" si="424"/>
        <v>[[50000,1],[50032,65]]</v>
      </c>
      <c r="G1200">
        <f t="shared" si="424"/>
        <v>0.15</v>
      </c>
      <c r="H1200" t="str">
        <f t="shared" si="417"/>
        <v>[80031,80032,80033,80034]</v>
      </c>
      <c r="I1200">
        <v>1</v>
      </c>
      <c r="J1200">
        <v>22</v>
      </c>
      <c r="K1200">
        <f>K1199+1</f>
        <v>2</v>
      </c>
      <c r="L1200" s="1" t="str">
        <f>Sheet1!L1200</f>
        <v>[{"bid":14001,"type":4,"num":275}]</v>
      </c>
    </row>
    <row r="1201" spans="1:12" x14ac:dyDescent="0.2">
      <c r="A1201">
        <f t="shared" ref="A1201:A1221" si="427">A1200+1</f>
        <v>40803</v>
      </c>
      <c r="B1201">
        <f t="shared" si="426"/>
        <v>40804</v>
      </c>
      <c r="C1201" t="s">
        <v>43</v>
      </c>
      <c r="D1201">
        <f>VLOOKUP(MOD(A1201,100),Sheet2!$G$2:$H$24,2,FALSE)*VLOOKUP(INT(MOD(A1201,10000)/100),Sheet2!$L$2:$M$16,2,FALSE)</f>
        <v>2.484</v>
      </c>
      <c r="E1201">
        <v>3</v>
      </c>
      <c r="F1201" s="1" t="str">
        <f t="shared" si="424"/>
        <v>[[50031,52]]</v>
      </c>
      <c r="G1201">
        <f t="shared" si="424"/>
        <v>0.2</v>
      </c>
      <c r="H1201" t="str">
        <f t="shared" si="417"/>
        <v>[80031,80032,80033,80034]</v>
      </c>
      <c r="I1201">
        <v>1</v>
      </c>
      <c r="J1201">
        <v>22</v>
      </c>
      <c r="K1201">
        <f t="shared" ref="K1201:K1208" si="428">K1200+1</f>
        <v>3</v>
      </c>
      <c r="L1201" s="1" t="str">
        <f>Sheet1!L1201</f>
        <v>[{"bid":14001,"type":4,"num":550}]</v>
      </c>
    </row>
    <row r="1202" spans="1:12" x14ac:dyDescent="0.2">
      <c r="A1202">
        <f t="shared" si="427"/>
        <v>40804</v>
      </c>
      <c r="B1202">
        <f t="shared" si="426"/>
        <v>40805</v>
      </c>
      <c r="C1202" t="s">
        <v>44</v>
      </c>
      <c r="D1202">
        <f>VLOOKUP(MOD(A1202,100),Sheet2!$G$2:$H$24,2,FALSE)*VLOOKUP(INT(MOD(A1202,10000)/100),Sheet2!$L$2:$M$16,2,FALSE)</f>
        <v>2.8259999999999996</v>
      </c>
      <c r="E1202">
        <v>4</v>
      </c>
      <c r="F1202" s="1" t="str">
        <f t="shared" si="424"/>
        <v>[[50000,1],[50032,65]]</v>
      </c>
      <c r="G1202">
        <f t="shared" si="424"/>
        <v>0.15</v>
      </c>
      <c r="H1202" t="str">
        <f t="shared" si="417"/>
        <v>[80031,80032,80033,80034]</v>
      </c>
      <c r="I1202">
        <v>1</v>
      </c>
      <c r="J1202">
        <v>22</v>
      </c>
      <c r="K1202">
        <f t="shared" si="428"/>
        <v>4</v>
      </c>
      <c r="L1202" s="1" t="str">
        <f>Sheet1!L1202</f>
        <v>[{"bid":14001,"type":4,"num":825}]</v>
      </c>
    </row>
    <row r="1203" spans="1:12" x14ac:dyDescent="0.2">
      <c r="A1203">
        <f t="shared" si="427"/>
        <v>40805</v>
      </c>
      <c r="B1203">
        <f t="shared" si="426"/>
        <v>40806</v>
      </c>
      <c r="C1203" t="s">
        <v>45</v>
      </c>
      <c r="D1203">
        <f>VLOOKUP(MOD(A1203,100),Sheet2!$G$2:$H$24,2,FALSE)*VLOOKUP(INT(MOD(A1203,10000)/100),Sheet2!$L$2:$M$16,2,FALSE)</f>
        <v>3.1679999999999997</v>
      </c>
      <c r="E1203">
        <v>5</v>
      </c>
      <c r="F1203" s="1" t="str">
        <f t="shared" si="424"/>
        <v>[[50031,52]]</v>
      </c>
      <c r="G1203">
        <f t="shared" si="424"/>
        <v>0.2</v>
      </c>
      <c r="H1203" t="str">
        <f t="shared" si="417"/>
        <v>[80031,80032,80033,80034]</v>
      </c>
      <c r="I1203">
        <v>1</v>
      </c>
      <c r="J1203">
        <v>22</v>
      </c>
      <c r="K1203">
        <f t="shared" si="428"/>
        <v>5</v>
      </c>
      <c r="L1203" s="1" t="str">
        <f>Sheet1!L1203</f>
        <v>[{"bid":15005,"type":5,"num":1},{"bid":14001,"type":4,"num":1375}]</v>
      </c>
    </row>
    <row r="1204" spans="1:12" x14ac:dyDescent="0.2">
      <c r="A1204">
        <f t="shared" si="427"/>
        <v>40806</v>
      </c>
      <c r="B1204">
        <f t="shared" si="426"/>
        <v>40807</v>
      </c>
      <c r="C1204" t="s">
        <v>46</v>
      </c>
      <c r="D1204">
        <f>VLOOKUP(MOD(A1204,100),Sheet2!$G$2:$H$24,2,FALSE)*VLOOKUP(INT(MOD(A1204,10000)/100),Sheet2!$L$2:$M$16,2,FALSE)</f>
        <v>3.51</v>
      </c>
      <c r="E1204">
        <v>6</v>
      </c>
      <c r="F1204" s="1" t="str">
        <f t="shared" si="424"/>
        <v>[[50000,1],[50032,65]]</v>
      </c>
      <c r="G1204">
        <f t="shared" si="424"/>
        <v>0.15</v>
      </c>
      <c r="H1204" t="str">
        <f t="shared" si="417"/>
        <v>[80031,80032,80033,80034]</v>
      </c>
      <c r="I1204">
        <v>1</v>
      </c>
      <c r="J1204">
        <v>22</v>
      </c>
      <c r="K1204">
        <f t="shared" si="428"/>
        <v>6</v>
      </c>
      <c r="L1204" s="1" t="str">
        <f>Sheet1!L1204</f>
        <v>[{"bid":15005,"type":5,"num":1},{"bid":14001,"type":4,"num":1925}]</v>
      </c>
    </row>
    <row r="1205" spans="1:12" x14ac:dyDescent="0.2">
      <c r="A1205">
        <f t="shared" si="427"/>
        <v>40807</v>
      </c>
      <c r="B1205">
        <f t="shared" si="426"/>
        <v>40808</v>
      </c>
      <c r="C1205" t="s">
        <v>47</v>
      </c>
      <c r="D1205">
        <f>VLOOKUP(MOD(A1205,100),Sheet2!$G$2:$H$24,2,FALSE)*VLOOKUP(INT(MOD(A1205,10000)/100),Sheet2!$L$2:$M$16,2,FALSE)</f>
        <v>3.8519999999999994</v>
      </c>
      <c r="E1205">
        <v>7</v>
      </c>
      <c r="F1205" s="1" t="str">
        <f t="shared" si="424"/>
        <v>[[50031,52]]</v>
      </c>
      <c r="G1205">
        <f t="shared" si="424"/>
        <v>0.2</v>
      </c>
      <c r="H1205" t="str">
        <f t="shared" si="417"/>
        <v>[80031,80032,80033,80034]</v>
      </c>
      <c r="I1205">
        <v>1</v>
      </c>
      <c r="J1205">
        <v>22</v>
      </c>
      <c r="K1205">
        <f t="shared" si="428"/>
        <v>7</v>
      </c>
      <c r="L1205" s="1" t="str">
        <f>Sheet1!L1205</f>
        <v>[{"bid":15005,"type":5,"num":2},{"bid":14001,"type":4,"num":2475}]</v>
      </c>
    </row>
    <row r="1206" spans="1:12" x14ac:dyDescent="0.2">
      <c r="A1206">
        <f t="shared" si="427"/>
        <v>40808</v>
      </c>
      <c r="B1206">
        <f t="shared" si="426"/>
        <v>40809</v>
      </c>
      <c r="C1206" t="s">
        <v>48</v>
      </c>
      <c r="D1206">
        <f>VLOOKUP(MOD(A1206,100),Sheet2!$G$2:$H$24,2,FALSE)*VLOOKUP(INT(MOD(A1206,10000)/100),Sheet2!$L$2:$M$16,2,FALSE)</f>
        <v>4.1939999999999991</v>
      </c>
      <c r="E1206">
        <v>8</v>
      </c>
      <c r="F1206" s="1" t="str">
        <f t="shared" si="424"/>
        <v>[[50000,1],[50032,65]]</v>
      </c>
      <c r="G1206">
        <f t="shared" si="424"/>
        <v>0.15</v>
      </c>
      <c r="H1206" t="str">
        <f t="shared" si="417"/>
        <v>[80031,80032,80033,80034]</v>
      </c>
      <c r="I1206">
        <v>1</v>
      </c>
      <c r="J1206">
        <v>22</v>
      </c>
      <c r="K1206">
        <f t="shared" si="428"/>
        <v>8</v>
      </c>
      <c r="L1206" s="1" t="str">
        <f>Sheet1!L1206</f>
        <v>[{"bid":15005,"type":5,"num":3},{"bid":16007,"type":6,"num":1},{"bid":14001,"type":4,"num":3025}]</v>
      </c>
    </row>
    <row r="1207" spans="1:12" x14ac:dyDescent="0.2">
      <c r="A1207">
        <f t="shared" si="427"/>
        <v>40809</v>
      </c>
      <c r="B1207">
        <f t="shared" si="426"/>
        <v>40810</v>
      </c>
      <c r="C1207" t="s">
        <v>49</v>
      </c>
      <c r="D1207">
        <f>VLOOKUP(MOD(A1207,100),Sheet2!$G$2:$H$24,2,FALSE)*VLOOKUP(INT(MOD(A1207,10000)/100),Sheet2!$L$2:$M$16,2,FALSE)</f>
        <v>4.5359999999999996</v>
      </c>
      <c r="E1207">
        <v>9</v>
      </c>
      <c r="F1207" s="1" t="str">
        <f t="shared" si="424"/>
        <v>[[50031,52]]</v>
      </c>
      <c r="G1207">
        <f t="shared" si="424"/>
        <v>0.2</v>
      </c>
      <c r="H1207" t="str">
        <f t="shared" si="417"/>
        <v>[80031,80032,80033,80034]</v>
      </c>
      <c r="I1207">
        <v>1</v>
      </c>
      <c r="J1207">
        <v>22</v>
      </c>
      <c r="K1207">
        <f t="shared" si="428"/>
        <v>9</v>
      </c>
      <c r="L1207" s="1" t="str">
        <f>Sheet1!L1207</f>
        <v>[{"bid":15005,"type":5,"num":3},{"bid":16007,"type":6,"num":1},{"bid":14001,"type":4,"num":3575}]</v>
      </c>
    </row>
    <row r="1208" spans="1:12" x14ac:dyDescent="0.2">
      <c r="A1208">
        <f t="shared" si="427"/>
        <v>40810</v>
      </c>
      <c r="B1208">
        <f t="shared" si="426"/>
        <v>40811</v>
      </c>
      <c r="C1208" s="1" t="s">
        <v>50</v>
      </c>
      <c r="D1208">
        <f>VLOOKUP(MOD(A1208,100),Sheet2!$G$2:$H$24,2,FALSE)*VLOOKUP(INT(MOD(A1208,10000)/100),Sheet2!$L$2:$M$16,2,FALSE)</f>
        <v>4.8779999999999992</v>
      </c>
      <c r="E1208">
        <v>10</v>
      </c>
      <c r="F1208" s="1" t="str">
        <f t="shared" si="424"/>
        <v>[[50000,1],[50032,65]]</v>
      </c>
      <c r="G1208">
        <f t="shared" si="424"/>
        <v>0.15</v>
      </c>
      <c r="H1208" t="str">
        <f t="shared" si="417"/>
        <v>[80031,80032,80033,80034]</v>
      </c>
      <c r="I1208">
        <v>1</v>
      </c>
      <c r="J1208">
        <v>22</v>
      </c>
      <c r="K1208">
        <f t="shared" si="428"/>
        <v>10</v>
      </c>
      <c r="L1208" s="1" t="str">
        <f>Sheet1!L1208</f>
        <v>[{"bid":15005,"type":5,"num":4},{"bid":16007,"type":6,"num":1},{"bid":14001,"type":4,"num":4125}]</v>
      </c>
    </row>
    <row r="1209" spans="1:12" x14ac:dyDescent="0.2">
      <c r="A1209">
        <f t="shared" si="427"/>
        <v>40811</v>
      </c>
      <c r="B1209">
        <f t="shared" si="426"/>
        <v>40812</v>
      </c>
      <c r="C1209" s="1" t="s">
        <v>38</v>
      </c>
      <c r="D1209">
        <f>VLOOKUP(MOD(A1209,100),Sheet2!$G$2:$H$24,2,FALSE)*VLOOKUP(INT(MOD(A1209,10000)/100),Sheet2!$L$2:$M$16,2,FALSE)</f>
        <v>5.2199999999999989</v>
      </c>
      <c r="E1209">
        <v>11</v>
      </c>
      <c r="F1209" s="1" t="str">
        <f t="shared" si="424"/>
        <v>[[50000,2],[50033,45]]</v>
      </c>
      <c r="G1209">
        <f t="shared" si="424"/>
        <v>0.25</v>
      </c>
      <c r="H1209" t="str">
        <f t="shared" si="417"/>
        <v>[80031,80032,80033,80034]</v>
      </c>
      <c r="I1209">
        <v>2</v>
      </c>
      <c r="J1209">
        <v>50</v>
      </c>
      <c r="K1209">
        <f>K1208</f>
        <v>10</v>
      </c>
      <c r="L1209" s="1" t="str">
        <f>Sheet1!L1209</f>
        <v>[{"bid":15005,"type":5,"num":4},{"bid":16007,"type":6,"num":1},{"bid":14001,"type":4,"num":4675}]</v>
      </c>
    </row>
    <row r="1210" spans="1:12" x14ac:dyDescent="0.2">
      <c r="A1210">
        <f t="shared" si="427"/>
        <v>40812</v>
      </c>
      <c r="B1210">
        <f t="shared" si="426"/>
        <v>40813</v>
      </c>
      <c r="C1210" t="s">
        <v>51</v>
      </c>
      <c r="D1210">
        <f>VLOOKUP(MOD(A1210,100),Sheet2!$G$2:$H$24,2,FALSE)*VLOOKUP(INT(MOD(A1210,10000)/100),Sheet2!$L$2:$M$16,2,FALSE)</f>
        <v>5.5619999999999994</v>
      </c>
      <c r="E1210">
        <v>12</v>
      </c>
      <c r="F1210" s="1" t="str">
        <f t="shared" si="424"/>
        <v>[[50031,52]]</v>
      </c>
      <c r="G1210">
        <f t="shared" si="424"/>
        <v>0.2</v>
      </c>
      <c r="H1210" t="str">
        <f t="shared" si="417"/>
        <v>[80031,80032,80033,80034]</v>
      </c>
      <c r="I1210">
        <v>1</v>
      </c>
      <c r="J1210">
        <f>J1199</f>
        <v>22</v>
      </c>
      <c r="K1210">
        <f>K1209+1</f>
        <v>11</v>
      </c>
      <c r="L1210" s="1" t="str">
        <f>Sheet1!L1210</f>
        <v>[{"bid":15005,"type":5,"num":5},{"bid":16007,"type":6,"num":1},{"bid":14001,"type":4,"num":5225}]</v>
      </c>
    </row>
    <row r="1211" spans="1:12" x14ac:dyDescent="0.2">
      <c r="A1211">
        <f t="shared" si="427"/>
        <v>40813</v>
      </c>
      <c r="B1211">
        <f t="shared" si="426"/>
        <v>40814</v>
      </c>
      <c r="C1211" t="s">
        <v>52</v>
      </c>
      <c r="D1211">
        <f>VLOOKUP(MOD(A1211,100),Sheet2!$G$2:$H$24,2,FALSE)*VLOOKUP(INT(MOD(A1211,10000)/100),Sheet2!$L$2:$M$16,2,FALSE)</f>
        <v>5.903999999999999</v>
      </c>
      <c r="E1211">
        <v>13</v>
      </c>
      <c r="F1211" s="1" t="str">
        <f t="shared" si="424"/>
        <v>[[50000,1],[50032,65]]</v>
      </c>
      <c r="G1211">
        <f t="shared" si="424"/>
        <v>0.15</v>
      </c>
      <c r="H1211" t="str">
        <f t="shared" si="417"/>
        <v>[80031,80032,80033,80034]</v>
      </c>
      <c r="I1211">
        <v>1</v>
      </c>
      <c r="J1211">
        <f t="shared" ref="J1211:J1215" si="429">J1200</f>
        <v>22</v>
      </c>
      <c r="K1211">
        <f t="shared" ref="K1211:K1215" si="430">K1210+1</f>
        <v>12</v>
      </c>
      <c r="L1211" s="1" t="str">
        <f>Sheet1!L1211</f>
        <v>[{"bid":15005,"type":5,"num":5},{"bid":16007,"type":6,"num":2},{"bid":14001,"type":4,"num":5775}]</v>
      </c>
    </row>
    <row r="1212" spans="1:12" x14ac:dyDescent="0.2">
      <c r="A1212">
        <f t="shared" si="427"/>
        <v>40814</v>
      </c>
      <c r="B1212">
        <f t="shared" si="426"/>
        <v>40815</v>
      </c>
      <c r="C1212" t="s">
        <v>53</v>
      </c>
      <c r="D1212">
        <f>VLOOKUP(MOD(A1212,100),Sheet2!$G$2:$H$24,2,FALSE)*VLOOKUP(INT(MOD(A1212,10000)/100),Sheet2!$L$2:$M$16,2,FALSE)</f>
        <v>6.2459999999999987</v>
      </c>
      <c r="E1212">
        <v>14</v>
      </c>
      <c r="F1212" s="1" t="str">
        <f t="shared" si="424"/>
        <v>[[50031,52]]</v>
      </c>
      <c r="G1212">
        <f t="shared" si="424"/>
        <v>0.2</v>
      </c>
      <c r="H1212" t="str">
        <f t="shared" si="417"/>
        <v>[80031,80032,80033,80034]</v>
      </c>
      <c r="I1212">
        <v>1</v>
      </c>
      <c r="J1212">
        <f t="shared" si="429"/>
        <v>22</v>
      </c>
      <c r="K1212">
        <f t="shared" si="430"/>
        <v>13</v>
      </c>
      <c r="L1212" s="1" t="str">
        <f>Sheet1!L1212</f>
        <v>[{"bid":15005,"type":5,"num":6},{"bid":16007,"type":6,"num":2},{"bid":14001,"type":4,"num":6325}]</v>
      </c>
    </row>
    <row r="1213" spans="1:12" x14ac:dyDescent="0.2">
      <c r="A1213">
        <f t="shared" si="427"/>
        <v>40815</v>
      </c>
      <c r="B1213">
        <f t="shared" si="426"/>
        <v>40816</v>
      </c>
      <c r="C1213" t="s">
        <v>54</v>
      </c>
      <c r="D1213">
        <f>VLOOKUP(MOD(A1213,100),Sheet2!$G$2:$H$24,2,FALSE)*VLOOKUP(INT(MOD(A1213,10000)/100),Sheet2!$L$2:$M$16,2,FALSE)</f>
        <v>6.5879999999999992</v>
      </c>
      <c r="E1213">
        <v>15</v>
      </c>
      <c r="F1213" s="1" t="str">
        <f t="shared" si="424"/>
        <v>[[50000,1],[50032,65]]</v>
      </c>
      <c r="G1213">
        <f t="shared" si="424"/>
        <v>0.15</v>
      </c>
      <c r="H1213" t="str">
        <f t="shared" si="417"/>
        <v>[80031,80032,80033,80034]</v>
      </c>
      <c r="I1213">
        <v>1</v>
      </c>
      <c r="J1213">
        <f t="shared" si="429"/>
        <v>22</v>
      </c>
      <c r="K1213">
        <f t="shared" si="430"/>
        <v>14</v>
      </c>
      <c r="L1213" s="1" t="str">
        <f>Sheet1!L1213</f>
        <v>[{"bid":15005,"type":5,"num":6},{"bid":16007,"type":6,"num":2},{"bid":14001,"type":4,"num":6875}]</v>
      </c>
    </row>
    <row r="1214" spans="1:12" x14ac:dyDescent="0.2">
      <c r="A1214">
        <f t="shared" si="427"/>
        <v>40816</v>
      </c>
      <c r="B1214">
        <f t="shared" si="426"/>
        <v>40817</v>
      </c>
      <c r="C1214" t="s">
        <v>55</v>
      </c>
      <c r="D1214">
        <f>VLOOKUP(MOD(A1214,100),Sheet2!$G$2:$H$24,2,FALSE)*VLOOKUP(INT(MOD(A1214,10000)/100),Sheet2!$L$2:$M$16,2,FALSE)</f>
        <v>6.9299999999999988</v>
      </c>
      <c r="E1214">
        <v>16</v>
      </c>
      <c r="F1214" s="1" t="str">
        <f t="shared" si="424"/>
        <v>[[50031,52]]</v>
      </c>
      <c r="G1214">
        <f t="shared" si="424"/>
        <v>0.2</v>
      </c>
      <c r="H1214" t="str">
        <f t="shared" si="417"/>
        <v>[80031,80032,80033,80034]</v>
      </c>
      <c r="I1214">
        <v>1</v>
      </c>
      <c r="J1214">
        <f t="shared" si="429"/>
        <v>22</v>
      </c>
      <c r="K1214">
        <f t="shared" si="430"/>
        <v>15</v>
      </c>
      <c r="L1214" s="1" t="str">
        <f>Sheet1!L1214</f>
        <v>[{"bid":15005,"type":5,"num":7},{"bid":16007,"type":6,"num":2},{"bid":14001,"type":4,"num":7425}]</v>
      </c>
    </row>
    <row r="1215" spans="1:12" x14ac:dyDescent="0.2">
      <c r="A1215">
        <f t="shared" si="427"/>
        <v>40817</v>
      </c>
      <c r="B1215">
        <f t="shared" si="426"/>
        <v>40818</v>
      </c>
      <c r="C1215" s="1" t="s">
        <v>56</v>
      </c>
      <c r="D1215">
        <f>VLOOKUP(MOD(A1215,100),Sheet2!$G$2:$H$24,2,FALSE)*VLOOKUP(INT(MOD(A1215,10000)/100),Sheet2!$L$2:$M$16,2,FALSE)</f>
        <v>7.2719999999999985</v>
      </c>
      <c r="E1215">
        <v>17</v>
      </c>
      <c r="F1215" s="1" t="str">
        <f t="shared" si="424"/>
        <v>[[50000,1],[50032,65]]</v>
      </c>
      <c r="G1215">
        <f t="shared" si="424"/>
        <v>0.15</v>
      </c>
      <c r="H1215" t="str">
        <f t="shared" si="417"/>
        <v>[80031,80032,80033,80034]</v>
      </c>
      <c r="I1215">
        <v>1</v>
      </c>
      <c r="J1215">
        <f t="shared" si="429"/>
        <v>22</v>
      </c>
      <c r="K1215">
        <f t="shared" si="430"/>
        <v>16</v>
      </c>
      <c r="L1215" s="1" t="str">
        <f>Sheet1!L1215</f>
        <v>[{"bid":15005,"type":5,"num":7},{"bid":16007,"type":6,"num":2},{"bid":14001,"type":4,"num":7975}]</v>
      </c>
    </row>
    <row r="1216" spans="1:12" x14ac:dyDescent="0.2">
      <c r="A1216">
        <f t="shared" si="427"/>
        <v>40818</v>
      </c>
      <c r="B1216">
        <f t="shared" si="426"/>
        <v>40819</v>
      </c>
      <c r="C1216" t="s">
        <v>37</v>
      </c>
      <c r="D1216">
        <f>VLOOKUP(MOD(A1216,100),Sheet2!$G$2:$H$24,2,FALSE)*VLOOKUP(INT(MOD(A1216,10000)/100),Sheet2!$L$2:$M$16,2,FALSE)</f>
        <v>7.613999999999999</v>
      </c>
      <c r="E1216">
        <v>18</v>
      </c>
      <c r="F1216" s="1" t="str">
        <f t="shared" si="424"/>
        <v>[[50000,2],[50033,45]]</v>
      </c>
      <c r="G1216">
        <f t="shared" si="424"/>
        <v>0.25</v>
      </c>
      <c r="H1216" t="str">
        <f t="shared" si="417"/>
        <v>[80031,80032,80033,80034]</v>
      </c>
      <c r="I1216">
        <v>2</v>
      </c>
      <c r="J1216">
        <f>J1209</f>
        <v>50</v>
      </c>
      <c r="K1216">
        <f>K1215</f>
        <v>16</v>
      </c>
      <c r="L1216" s="1" t="str">
        <f>Sheet1!L1216</f>
        <v>[{"bid":15005,"type":5,"num":8},{"bid":16007,"type":6,"num":2},{"bid":14001,"type":4,"num":8525}]</v>
      </c>
    </row>
    <row r="1217" spans="1:12" x14ac:dyDescent="0.2">
      <c r="A1217">
        <f t="shared" si="427"/>
        <v>40819</v>
      </c>
      <c r="B1217">
        <f t="shared" si="426"/>
        <v>40820</v>
      </c>
      <c r="C1217" s="1" t="s">
        <v>57</v>
      </c>
      <c r="D1217">
        <f>VLOOKUP(MOD(A1217,100),Sheet2!$G$2:$H$24,2,FALSE)*VLOOKUP(INT(MOD(A1217,10000)/100),Sheet2!$L$2:$M$16,2,FALSE)</f>
        <v>7.9560000000000004</v>
      </c>
      <c r="E1217">
        <v>19</v>
      </c>
      <c r="F1217" s="1" t="str">
        <f t="shared" si="424"/>
        <v>[[50031,52]]</v>
      </c>
      <c r="G1217">
        <f t="shared" si="424"/>
        <v>0.2</v>
      </c>
      <c r="H1217" t="str">
        <f t="shared" si="417"/>
        <v>[80031,80032,80033,80034]</v>
      </c>
      <c r="I1217">
        <v>1</v>
      </c>
      <c r="J1217">
        <f>J1210</f>
        <v>22</v>
      </c>
      <c r="K1217">
        <f>K1216+1</f>
        <v>17</v>
      </c>
      <c r="L1217" s="1" t="str">
        <f>Sheet1!L1217</f>
        <v>[{"bid":15005,"type":5,"num":9},{"bid":16007,"type":6,"num":3},{"bid":14001,"type":4,"num":9075}]</v>
      </c>
    </row>
    <row r="1218" spans="1:12" x14ac:dyDescent="0.2">
      <c r="A1218">
        <f t="shared" si="427"/>
        <v>40820</v>
      </c>
      <c r="B1218">
        <f t="shared" si="426"/>
        <v>40821</v>
      </c>
      <c r="C1218" s="1" t="s">
        <v>58</v>
      </c>
      <c r="D1218">
        <f>VLOOKUP(MOD(A1218,100),Sheet2!$G$2:$H$24,2,FALSE)*VLOOKUP(INT(MOD(A1218,10000)/100),Sheet2!$L$2:$M$16,2,FALSE)</f>
        <v>8.298</v>
      </c>
      <c r="E1218">
        <v>20</v>
      </c>
      <c r="F1218" s="1" t="str">
        <f t="shared" si="424"/>
        <v>[[50000,1],[50032,65]]</v>
      </c>
      <c r="G1218">
        <f t="shared" si="424"/>
        <v>0.15</v>
      </c>
      <c r="H1218" t="str">
        <f t="shared" si="417"/>
        <v>[80031,80032,80033,80034]</v>
      </c>
      <c r="I1218">
        <v>1</v>
      </c>
      <c r="J1218">
        <f>J1211</f>
        <v>22</v>
      </c>
      <c r="K1218">
        <f t="shared" ref="K1218:K1220" si="431">K1217+1</f>
        <v>18</v>
      </c>
      <c r="L1218" s="1" t="str">
        <f>Sheet1!L1218</f>
        <v>[{"bid":15005,"type":5,"num":9},{"bid":16007,"type":6,"num":3},{"bid":14001,"type":4,"num":9625}]</v>
      </c>
    </row>
    <row r="1219" spans="1:12" x14ac:dyDescent="0.2">
      <c r="A1219">
        <f t="shared" si="427"/>
        <v>40821</v>
      </c>
      <c r="B1219">
        <f t="shared" si="426"/>
        <v>40822</v>
      </c>
      <c r="C1219" s="1" t="s">
        <v>59</v>
      </c>
      <c r="D1219">
        <f>VLOOKUP(MOD(A1219,100),Sheet2!$G$2:$H$24,2,FALSE)*VLOOKUP(INT(MOD(A1219,10000)/100),Sheet2!$L$2:$M$16,2,FALSE)</f>
        <v>8.6400000000000023</v>
      </c>
      <c r="E1219">
        <v>21</v>
      </c>
      <c r="F1219" s="1" t="str">
        <f t="shared" si="424"/>
        <v>[[50031,52]]</v>
      </c>
      <c r="G1219">
        <f t="shared" si="424"/>
        <v>0.2</v>
      </c>
      <c r="H1219" t="str">
        <f t="shared" si="417"/>
        <v>[80031,80032,80033,80034]</v>
      </c>
      <c r="I1219">
        <v>1</v>
      </c>
      <c r="J1219">
        <f>J1212</f>
        <v>22</v>
      </c>
      <c r="K1219">
        <f t="shared" si="431"/>
        <v>19</v>
      </c>
      <c r="L1219" s="1" t="str">
        <f>Sheet1!L1219</f>
        <v>[{"bid":15005,"type":5,"num":10},{"bid":16007,"type":6,"num":3},{"bid":14001,"type":4,"num":10175}]</v>
      </c>
    </row>
    <row r="1220" spans="1:12" x14ac:dyDescent="0.2">
      <c r="A1220">
        <f t="shared" si="427"/>
        <v>40822</v>
      </c>
      <c r="B1220">
        <f t="shared" si="426"/>
        <v>40823</v>
      </c>
      <c r="C1220" s="1" t="s">
        <v>60</v>
      </c>
      <c r="D1220">
        <f>VLOOKUP(MOD(A1220,100),Sheet2!$G$2:$H$24,2,FALSE)*VLOOKUP(INT(MOD(A1220,10000)/100),Sheet2!$L$2:$M$16,2,FALSE)</f>
        <v>8.9820000000000029</v>
      </c>
      <c r="E1220">
        <v>22</v>
      </c>
      <c r="F1220" s="1" t="str">
        <f t="shared" si="424"/>
        <v>[[50000,1],[50032,65]]</v>
      </c>
      <c r="G1220">
        <f t="shared" si="424"/>
        <v>0.15</v>
      </c>
      <c r="H1220" t="str">
        <f t="shared" si="417"/>
        <v>[80031,80032,80033,80034]</v>
      </c>
      <c r="I1220">
        <v>1</v>
      </c>
      <c r="J1220">
        <f>J1213</f>
        <v>22</v>
      </c>
      <c r="K1220">
        <f t="shared" si="431"/>
        <v>20</v>
      </c>
      <c r="L1220" s="1" t="str">
        <f>Sheet1!L1220</f>
        <v>[{"bid":15005,"type":5,"num":10},{"bid":16007,"type":6,"num":3},{"bid":14001,"type":4,"num":10725}]</v>
      </c>
    </row>
    <row r="1221" spans="1:12" x14ac:dyDescent="0.2">
      <c r="A1221">
        <f t="shared" si="427"/>
        <v>40823</v>
      </c>
      <c r="B1221">
        <v>-1</v>
      </c>
      <c r="C1221" t="s">
        <v>37</v>
      </c>
      <c r="D1221">
        <f>VLOOKUP(MOD(A1221,100),Sheet2!$G$2:$H$24,2,FALSE)*VLOOKUP(INT(MOD(A1221,10000)/100),Sheet2!$L$2:$M$16,2,FALSE)</f>
        <v>9.3240000000000034</v>
      </c>
      <c r="E1221">
        <v>23</v>
      </c>
      <c r="F1221" s="1" t="str">
        <f t="shared" si="424"/>
        <v>[[50000,2],[50033,45]]</v>
      </c>
      <c r="G1221">
        <f t="shared" si="424"/>
        <v>0.25</v>
      </c>
      <c r="H1221" t="str">
        <f t="shared" si="417"/>
        <v>[80031,80032,80033,80034]</v>
      </c>
      <c r="I1221">
        <v>2</v>
      </c>
      <c r="J1221">
        <f>J1216</f>
        <v>50</v>
      </c>
      <c r="K1221">
        <f>K1220</f>
        <v>20</v>
      </c>
      <c r="L1221" s="1" t="str">
        <f>Sheet1!L1221</f>
        <v>[{"bid":15005,"type":5,"num":11},{"bid":16007,"type":6,"num":3},{"bid":14001,"type":4,"num":11000}]</v>
      </c>
    </row>
    <row r="1222" spans="1:12" x14ac:dyDescent="0.2">
      <c r="A1222">
        <f>A1199+100</f>
        <v>40901</v>
      </c>
      <c r="B1222">
        <f>A1222+1</f>
        <v>40902</v>
      </c>
      <c r="C1222" t="s">
        <v>41</v>
      </c>
      <c r="D1222">
        <f>VLOOKUP(MOD(A1222,100),Sheet2!$G$2:$H$24,2,FALSE)*VLOOKUP(INT(MOD(A1222,10000)/100),Sheet2!$L$2:$M$16,2,FALSE)</f>
        <v>2</v>
      </c>
      <c r="E1222">
        <v>1</v>
      </c>
      <c r="F1222" s="1" t="str">
        <f t="shared" si="424"/>
        <v>[[50031,52]]</v>
      </c>
      <c r="G1222">
        <f t="shared" si="424"/>
        <v>0.2</v>
      </c>
      <c r="H1222" t="str">
        <f t="shared" si="417"/>
        <v>[80031,80032,80033,80034]</v>
      </c>
      <c r="I1222">
        <v>1</v>
      </c>
      <c r="J1222">
        <v>22</v>
      </c>
      <c r="K1222">
        <v>1</v>
      </c>
      <c r="L1222" s="1" t="str">
        <f>Sheet1!L1222</f>
        <v>[]</v>
      </c>
    </row>
    <row r="1223" spans="1:12" x14ac:dyDescent="0.2">
      <c r="A1223">
        <f>A1222+1</f>
        <v>40902</v>
      </c>
      <c r="B1223">
        <f t="shared" ref="B1223:B1243" si="432">A1223+1</f>
        <v>40903</v>
      </c>
      <c r="C1223" t="s">
        <v>42</v>
      </c>
      <c r="D1223">
        <f>VLOOKUP(MOD(A1223,100),Sheet2!$G$2:$H$24,2,FALSE)*VLOOKUP(INT(MOD(A1223,10000)/100),Sheet2!$L$2:$M$16,2,FALSE)</f>
        <v>2.38</v>
      </c>
      <c r="E1223">
        <v>2</v>
      </c>
      <c r="F1223" s="1" t="str">
        <f t="shared" si="424"/>
        <v>[[50000,1],[50032,65]]</v>
      </c>
      <c r="G1223">
        <f t="shared" si="424"/>
        <v>0.15</v>
      </c>
      <c r="H1223" t="str">
        <f t="shared" si="417"/>
        <v>[80031,80032,80033,80034]</v>
      </c>
      <c r="I1223">
        <v>1</v>
      </c>
      <c r="J1223">
        <v>22</v>
      </c>
      <c r="K1223">
        <f>K1222+1</f>
        <v>2</v>
      </c>
      <c r="L1223" s="1" t="str">
        <f>Sheet1!L1223</f>
        <v>[{"bid":14001,"type":4,"num":300}]</v>
      </c>
    </row>
    <row r="1224" spans="1:12" x14ac:dyDescent="0.2">
      <c r="A1224">
        <f t="shared" ref="A1224:A1244" si="433">A1223+1</f>
        <v>40903</v>
      </c>
      <c r="B1224">
        <f t="shared" si="432"/>
        <v>40904</v>
      </c>
      <c r="C1224" t="s">
        <v>43</v>
      </c>
      <c r="D1224">
        <f>VLOOKUP(MOD(A1224,100),Sheet2!$G$2:$H$24,2,FALSE)*VLOOKUP(INT(MOD(A1224,10000)/100),Sheet2!$L$2:$M$16,2,FALSE)</f>
        <v>2.76</v>
      </c>
      <c r="E1224">
        <v>3</v>
      </c>
      <c r="F1224" s="1" t="str">
        <f t="shared" si="424"/>
        <v>[[50031,52]]</v>
      </c>
      <c r="G1224">
        <f t="shared" si="424"/>
        <v>0.2</v>
      </c>
      <c r="H1224" t="str">
        <f t="shared" si="417"/>
        <v>[80031,80032,80033,80034]</v>
      </c>
      <c r="I1224">
        <v>1</v>
      </c>
      <c r="J1224">
        <v>22</v>
      </c>
      <c r="K1224">
        <f t="shared" ref="K1224:K1231" si="434">K1223+1</f>
        <v>3</v>
      </c>
      <c r="L1224" s="1" t="str">
        <f>Sheet1!L1224</f>
        <v>[{"bid":14001,"type":4,"num":600}]</v>
      </c>
    </row>
    <row r="1225" spans="1:12" x14ac:dyDescent="0.2">
      <c r="A1225">
        <f t="shared" si="433"/>
        <v>40904</v>
      </c>
      <c r="B1225">
        <f t="shared" si="432"/>
        <v>40905</v>
      </c>
      <c r="C1225" t="s">
        <v>44</v>
      </c>
      <c r="D1225">
        <f>VLOOKUP(MOD(A1225,100),Sheet2!$G$2:$H$24,2,FALSE)*VLOOKUP(INT(MOD(A1225,10000)/100),Sheet2!$L$2:$M$16,2,FALSE)</f>
        <v>3.1399999999999997</v>
      </c>
      <c r="E1225">
        <v>4</v>
      </c>
      <c r="F1225" s="1" t="str">
        <f t="shared" si="424"/>
        <v>[[50000,1],[50032,65]]</v>
      </c>
      <c r="G1225">
        <f t="shared" si="424"/>
        <v>0.15</v>
      </c>
      <c r="H1225" t="str">
        <f t="shared" si="417"/>
        <v>[80031,80032,80033,80034]</v>
      </c>
      <c r="I1225">
        <v>1</v>
      </c>
      <c r="J1225">
        <v>22</v>
      </c>
      <c r="K1225">
        <f t="shared" si="434"/>
        <v>4</v>
      </c>
      <c r="L1225" s="1" t="str">
        <f>Sheet1!L1225</f>
        <v>[{"bid":14001,"type":4,"num":900}]</v>
      </c>
    </row>
    <row r="1226" spans="1:12" x14ac:dyDescent="0.2">
      <c r="A1226">
        <f t="shared" si="433"/>
        <v>40905</v>
      </c>
      <c r="B1226">
        <f t="shared" si="432"/>
        <v>40906</v>
      </c>
      <c r="C1226" t="s">
        <v>45</v>
      </c>
      <c r="D1226">
        <f>VLOOKUP(MOD(A1226,100),Sheet2!$G$2:$H$24,2,FALSE)*VLOOKUP(INT(MOD(A1226,10000)/100),Sheet2!$L$2:$M$16,2,FALSE)</f>
        <v>3.5199999999999996</v>
      </c>
      <c r="E1226">
        <v>5</v>
      </c>
      <c r="F1226" s="1" t="str">
        <f t="shared" si="424"/>
        <v>[[50031,52]]</v>
      </c>
      <c r="G1226">
        <f t="shared" si="424"/>
        <v>0.2</v>
      </c>
      <c r="H1226" t="str">
        <f t="shared" si="417"/>
        <v>[80031,80032,80033,80034]</v>
      </c>
      <c r="I1226">
        <v>1</v>
      </c>
      <c r="J1226">
        <v>22</v>
      </c>
      <c r="K1226">
        <f t="shared" si="434"/>
        <v>5</v>
      </c>
      <c r="L1226" s="1" t="str">
        <f>Sheet1!L1226</f>
        <v>[{"bid":15005,"type":5,"num":1},{"bid":14001,"type":4,"num":1500}]</v>
      </c>
    </row>
    <row r="1227" spans="1:12" x14ac:dyDescent="0.2">
      <c r="A1227">
        <f t="shared" si="433"/>
        <v>40906</v>
      </c>
      <c r="B1227">
        <f t="shared" si="432"/>
        <v>40907</v>
      </c>
      <c r="C1227" t="s">
        <v>46</v>
      </c>
      <c r="D1227">
        <f>VLOOKUP(MOD(A1227,100),Sheet2!$G$2:$H$24,2,FALSE)*VLOOKUP(INT(MOD(A1227,10000)/100),Sheet2!$L$2:$M$16,2,FALSE)</f>
        <v>3.8999999999999995</v>
      </c>
      <c r="E1227">
        <v>6</v>
      </c>
      <c r="F1227" s="1" t="str">
        <f t="shared" si="424"/>
        <v>[[50000,1],[50032,65]]</v>
      </c>
      <c r="G1227">
        <f t="shared" si="424"/>
        <v>0.15</v>
      </c>
      <c r="H1227" t="str">
        <f t="shared" si="417"/>
        <v>[80031,80032,80033,80034]</v>
      </c>
      <c r="I1227">
        <v>1</v>
      </c>
      <c r="J1227">
        <v>22</v>
      </c>
      <c r="K1227">
        <f t="shared" si="434"/>
        <v>6</v>
      </c>
      <c r="L1227" s="1" t="str">
        <f>Sheet1!L1227</f>
        <v>[{"bid":15005,"type":5,"num":2},{"bid":14001,"type":4,"num":2100}]</v>
      </c>
    </row>
    <row r="1228" spans="1:12" x14ac:dyDescent="0.2">
      <c r="A1228">
        <f t="shared" si="433"/>
        <v>40907</v>
      </c>
      <c r="B1228">
        <f t="shared" si="432"/>
        <v>40908</v>
      </c>
      <c r="C1228" t="s">
        <v>47</v>
      </c>
      <c r="D1228">
        <f>VLOOKUP(MOD(A1228,100),Sheet2!$G$2:$H$24,2,FALSE)*VLOOKUP(INT(MOD(A1228,10000)/100),Sheet2!$L$2:$M$16,2,FALSE)</f>
        <v>4.2799999999999994</v>
      </c>
      <c r="E1228">
        <v>7</v>
      </c>
      <c r="F1228" s="1" t="str">
        <f t="shared" si="424"/>
        <v>[[50031,52]]</v>
      </c>
      <c r="G1228">
        <f t="shared" si="424"/>
        <v>0.2</v>
      </c>
      <c r="H1228" t="str">
        <f t="shared" si="417"/>
        <v>[80031,80032,80033,80034]</v>
      </c>
      <c r="I1228">
        <v>1</v>
      </c>
      <c r="J1228">
        <v>22</v>
      </c>
      <c r="K1228">
        <f t="shared" si="434"/>
        <v>7</v>
      </c>
      <c r="L1228" s="1" t="str">
        <f>Sheet1!L1228</f>
        <v>[{"bid":15005,"type":5,"num":2},{"bid":14001,"type":4,"num":2700}]</v>
      </c>
    </row>
    <row r="1229" spans="1:12" x14ac:dyDescent="0.2">
      <c r="A1229">
        <f t="shared" si="433"/>
        <v>40908</v>
      </c>
      <c r="B1229">
        <f t="shared" si="432"/>
        <v>40909</v>
      </c>
      <c r="C1229" t="s">
        <v>48</v>
      </c>
      <c r="D1229">
        <f>VLOOKUP(MOD(A1229,100),Sheet2!$G$2:$H$24,2,FALSE)*VLOOKUP(INT(MOD(A1229,10000)/100),Sheet2!$L$2:$M$16,2,FALSE)</f>
        <v>4.6599999999999993</v>
      </c>
      <c r="E1229">
        <v>8</v>
      </c>
      <c r="F1229" s="1" t="str">
        <f t="shared" si="424"/>
        <v>[[50000,1],[50032,65]]</v>
      </c>
      <c r="G1229">
        <f t="shared" si="424"/>
        <v>0.15</v>
      </c>
      <c r="H1229" t="str">
        <f t="shared" si="417"/>
        <v>[80031,80032,80033,80034]</v>
      </c>
      <c r="I1229">
        <v>1</v>
      </c>
      <c r="J1229">
        <v>22</v>
      </c>
      <c r="K1229">
        <f t="shared" si="434"/>
        <v>8</v>
      </c>
      <c r="L1229" s="1" t="str">
        <f>Sheet1!L1229</f>
        <v>[{"bid":15005,"type":5,"num":3},{"bid":16007,"type":6,"num":1},{"bid":14001,"type":4,"num":3300}]</v>
      </c>
    </row>
    <row r="1230" spans="1:12" x14ac:dyDescent="0.2">
      <c r="A1230">
        <f t="shared" si="433"/>
        <v>40909</v>
      </c>
      <c r="B1230">
        <f t="shared" si="432"/>
        <v>40910</v>
      </c>
      <c r="C1230" t="s">
        <v>49</v>
      </c>
      <c r="D1230">
        <f>VLOOKUP(MOD(A1230,100),Sheet2!$G$2:$H$24,2,FALSE)*VLOOKUP(INT(MOD(A1230,10000)/100),Sheet2!$L$2:$M$16,2,FALSE)</f>
        <v>5.0399999999999991</v>
      </c>
      <c r="E1230">
        <v>9</v>
      </c>
      <c r="F1230" s="1" t="str">
        <f t="shared" si="424"/>
        <v>[[50031,52]]</v>
      </c>
      <c r="G1230">
        <f t="shared" si="424"/>
        <v>0.2</v>
      </c>
      <c r="H1230" t="str">
        <f t="shared" si="417"/>
        <v>[80031,80032,80033,80034]</v>
      </c>
      <c r="I1230">
        <v>1</v>
      </c>
      <c r="J1230">
        <v>22</v>
      </c>
      <c r="K1230">
        <f t="shared" si="434"/>
        <v>9</v>
      </c>
      <c r="L1230" s="1" t="str">
        <f>Sheet1!L1230</f>
        <v>[{"bid":15005,"type":5,"num":3},{"bid":16007,"type":6,"num":1},{"bid":14001,"type":4,"num":3900}]</v>
      </c>
    </row>
    <row r="1231" spans="1:12" x14ac:dyDescent="0.2">
      <c r="A1231">
        <f t="shared" si="433"/>
        <v>40910</v>
      </c>
      <c r="B1231">
        <f t="shared" si="432"/>
        <v>40911</v>
      </c>
      <c r="C1231" s="1" t="s">
        <v>50</v>
      </c>
      <c r="D1231">
        <f>VLOOKUP(MOD(A1231,100),Sheet2!$G$2:$H$24,2,FALSE)*VLOOKUP(INT(MOD(A1231,10000)/100),Sheet2!$L$2:$M$16,2,FALSE)</f>
        <v>5.419999999999999</v>
      </c>
      <c r="E1231">
        <v>10</v>
      </c>
      <c r="F1231" s="1" t="str">
        <f t="shared" si="424"/>
        <v>[[50000,1],[50032,65]]</v>
      </c>
      <c r="G1231">
        <f t="shared" si="424"/>
        <v>0.15</v>
      </c>
      <c r="H1231" t="str">
        <f t="shared" si="417"/>
        <v>[80031,80032,80033,80034]</v>
      </c>
      <c r="I1231">
        <v>1</v>
      </c>
      <c r="J1231">
        <v>22</v>
      </c>
      <c r="K1231">
        <f t="shared" si="434"/>
        <v>10</v>
      </c>
      <c r="L1231" s="1" t="str">
        <f>Sheet1!L1231</f>
        <v>[{"bid":15005,"type":5,"num":4},{"bid":16007,"type":6,"num":1},{"bid":14001,"type":4,"num":4500}]</v>
      </c>
    </row>
    <row r="1232" spans="1:12" x14ac:dyDescent="0.2">
      <c r="A1232">
        <f t="shared" si="433"/>
        <v>40911</v>
      </c>
      <c r="B1232">
        <f t="shared" si="432"/>
        <v>40912</v>
      </c>
      <c r="C1232" s="1" t="s">
        <v>38</v>
      </c>
      <c r="D1232">
        <f>VLOOKUP(MOD(A1232,100),Sheet2!$G$2:$H$24,2,FALSE)*VLOOKUP(INT(MOD(A1232,10000)/100),Sheet2!$L$2:$M$16,2,FALSE)</f>
        <v>5.7999999999999989</v>
      </c>
      <c r="E1232">
        <v>11</v>
      </c>
      <c r="F1232" s="1" t="str">
        <f t="shared" si="424"/>
        <v>[[50000,2],[50033,45]]</v>
      </c>
      <c r="G1232">
        <f t="shared" si="424"/>
        <v>0.25</v>
      </c>
      <c r="H1232" t="str">
        <f t="shared" ref="H1232:H1295" si="435">H1231</f>
        <v>[80031,80032,80033,80034]</v>
      </c>
      <c r="I1232">
        <v>2</v>
      </c>
      <c r="J1232">
        <v>50</v>
      </c>
      <c r="K1232">
        <f>K1231</f>
        <v>10</v>
      </c>
      <c r="L1232" s="1" t="str">
        <f>Sheet1!L1232</f>
        <v>[{"bid":15005,"type":5,"num":5},{"bid":16007,"type":6,"num":1},{"bid":14001,"type":4,"num":5100}]</v>
      </c>
    </row>
    <row r="1233" spans="1:12" x14ac:dyDescent="0.2">
      <c r="A1233">
        <f t="shared" si="433"/>
        <v>40912</v>
      </c>
      <c r="B1233">
        <f t="shared" si="432"/>
        <v>40913</v>
      </c>
      <c r="C1233" t="s">
        <v>51</v>
      </c>
      <c r="D1233">
        <f>VLOOKUP(MOD(A1233,100),Sheet2!$G$2:$H$24,2,FALSE)*VLOOKUP(INT(MOD(A1233,10000)/100),Sheet2!$L$2:$M$16,2,FALSE)</f>
        <v>6.1799999999999988</v>
      </c>
      <c r="E1233">
        <v>12</v>
      </c>
      <c r="F1233" s="1" t="str">
        <f t="shared" si="424"/>
        <v>[[50031,52]]</v>
      </c>
      <c r="G1233">
        <f t="shared" si="424"/>
        <v>0.2</v>
      </c>
      <c r="H1233" t="str">
        <f t="shared" si="435"/>
        <v>[80031,80032,80033,80034]</v>
      </c>
      <c r="I1233">
        <v>1</v>
      </c>
      <c r="J1233">
        <f>J1222</f>
        <v>22</v>
      </c>
      <c r="K1233">
        <f>K1232+1</f>
        <v>11</v>
      </c>
      <c r="L1233" s="1" t="str">
        <f>Sheet1!L1233</f>
        <v>[{"bid":15005,"type":5,"num":5},{"bid":16007,"type":6,"num":1},{"bid":14001,"type":4,"num":5700}]</v>
      </c>
    </row>
    <row r="1234" spans="1:12" x14ac:dyDescent="0.2">
      <c r="A1234">
        <f t="shared" si="433"/>
        <v>40913</v>
      </c>
      <c r="B1234">
        <f t="shared" si="432"/>
        <v>40914</v>
      </c>
      <c r="C1234" t="s">
        <v>52</v>
      </c>
      <c r="D1234">
        <f>VLOOKUP(MOD(A1234,100),Sheet2!$G$2:$H$24,2,FALSE)*VLOOKUP(INT(MOD(A1234,10000)/100),Sheet2!$L$2:$M$16,2,FALSE)</f>
        <v>6.5599999999999987</v>
      </c>
      <c r="E1234">
        <v>13</v>
      </c>
      <c r="F1234" s="1" t="str">
        <f t="shared" si="424"/>
        <v>[[50000,1],[50032,65]]</v>
      </c>
      <c r="G1234">
        <f t="shared" si="424"/>
        <v>0.15</v>
      </c>
      <c r="H1234" t="str">
        <f t="shared" si="435"/>
        <v>[80031,80032,80033,80034]</v>
      </c>
      <c r="I1234">
        <v>1</v>
      </c>
      <c r="J1234">
        <f t="shared" ref="J1234:J1238" si="436">J1223</f>
        <v>22</v>
      </c>
      <c r="K1234">
        <f t="shared" ref="K1234:K1238" si="437">K1233+1</f>
        <v>12</v>
      </c>
      <c r="L1234" s="1" t="str">
        <f>Sheet1!L1234</f>
        <v>[{"bid":15005,"type":5,"num":6},{"bid":16007,"type":6,"num":2},{"bid":14001,"type":4,"num":6300}]</v>
      </c>
    </row>
    <row r="1235" spans="1:12" x14ac:dyDescent="0.2">
      <c r="A1235">
        <f t="shared" si="433"/>
        <v>40914</v>
      </c>
      <c r="B1235">
        <f t="shared" si="432"/>
        <v>40915</v>
      </c>
      <c r="C1235" t="s">
        <v>53</v>
      </c>
      <c r="D1235">
        <f>VLOOKUP(MOD(A1235,100),Sheet2!$G$2:$H$24,2,FALSE)*VLOOKUP(INT(MOD(A1235,10000)/100),Sheet2!$L$2:$M$16,2,FALSE)</f>
        <v>6.9399999999999986</v>
      </c>
      <c r="E1235">
        <v>14</v>
      </c>
      <c r="F1235" s="1" t="str">
        <f t="shared" si="424"/>
        <v>[[50031,52]]</v>
      </c>
      <c r="G1235">
        <f t="shared" si="424"/>
        <v>0.2</v>
      </c>
      <c r="H1235" t="str">
        <f t="shared" si="435"/>
        <v>[80031,80032,80033,80034]</v>
      </c>
      <c r="I1235">
        <v>1</v>
      </c>
      <c r="J1235">
        <f t="shared" si="436"/>
        <v>22</v>
      </c>
      <c r="K1235">
        <f t="shared" si="437"/>
        <v>13</v>
      </c>
      <c r="L1235" s="1" t="str">
        <f>Sheet1!L1235</f>
        <v>[{"bid":15005,"type":5,"num":6},{"bid":16007,"type":6,"num":2},{"bid":14001,"type":4,"num":6900}]</v>
      </c>
    </row>
    <row r="1236" spans="1:12" x14ac:dyDescent="0.2">
      <c r="A1236">
        <f t="shared" si="433"/>
        <v>40915</v>
      </c>
      <c r="B1236">
        <f t="shared" si="432"/>
        <v>40916</v>
      </c>
      <c r="C1236" t="s">
        <v>54</v>
      </c>
      <c r="D1236">
        <f>VLOOKUP(MOD(A1236,100),Sheet2!$G$2:$H$24,2,FALSE)*VLOOKUP(INT(MOD(A1236,10000)/100),Sheet2!$L$2:$M$16,2,FALSE)</f>
        <v>7.3199999999999985</v>
      </c>
      <c r="E1236">
        <v>15</v>
      </c>
      <c r="F1236" s="1" t="str">
        <f t="shared" si="424"/>
        <v>[[50000,1],[50032,65]]</v>
      </c>
      <c r="G1236">
        <f t="shared" si="424"/>
        <v>0.15</v>
      </c>
      <c r="H1236" t="str">
        <f t="shared" si="435"/>
        <v>[80031,80032,80033,80034]</v>
      </c>
      <c r="I1236">
        <v>1</v>
      </c>
      <c r="J1236">
        <f t="shared" si="436"/>
        <v>22</v>
      </c>
      <c r="K1236">
        <f t="shared" si="437"/>
        <v>14</v>
      </c>
      <c r="L1236" s="1" t="str">
        <f>Sheet1!L1236</f>
        <v>[{"bid":15005,"type":5,"num":7},{"bid":16007,"type":6,"num":2},{"bid":14001,"type":4,"num":7500}]</v>
      </c>
    </row>
    <row r="1237" spans="1:12" x14ac:dyDescent="0.2">
      <c r="A1237">
        <f t="shared" si="433"/>
        <v>40916</v>
      </c>
      <c r="B1237">
        <f t="shared" si="432"/>
        <v>40917</v>
      </c>
      <c r="C1237" t="s">
        <v>55</v>
      </c>
      <c r="D1237">
        <f>VLOOKUP(MOD(A1237,100),Sheet2!$G$2:$H$24,2,FALSE)*VLOOKUP(INT(MOD(A1237,10000)/100),Sheet2!$L$2:$M$16,2,FALSE)</f>
        <v>7.6999999999999984</v>
      </c>
      <c r="E1237">
        <v>16</v>
      </c>
      <c r="F1237" s="1" t="str">
        <f t="shared" si="424"/>
        <v>[[50031,52]]</v>
      </c>
      <c r="G1237">
        <f t="shared" si="424"/>
        <v>0.2</v>
      </c>
      <c r="H1237" t="str">
        <f t="shared" si="435"/>
        <v>[80031,80032,80033,80034]</v>
      </c>
      <c r="I1237">
        <v>1</v>
      </c>
      <c r="J1237">
        <f t="shared" si="436"/>
        <v>22</v>
      </c>
      <c r="K1237">
        <f t="shared" si="437"/>
        <v>15</v>
      </c>
      <c r="L1237" s="1" t="str">
        <f>Sheet1!L1237</f>
        <v>[{"bid":15005,"type":5,"num":8},{"bid":16007,"type":6,"num":2},{"bid":14001,"type":4,"num":8100}]</v>
      </c>
    </row>
    <row r="1238" spans="1:12" x14ac:dyDescent="0.2">
      <c r="A1238">
        <f t="shared" si="433"/>
        <v>40917</v>
      </c>
      <c r="B1238">
        <f t="shared" si="432"/>
        <v>40918</v>
      </c>
      <c r="C1238" s="1" t="s">
        <v>56</v>
      </c>
      <c r="D1238">
        <f>VLOOKUP(MOD(A1238,100),Sheet2!$G$2:$H$24,2,FALSE)*VLOOKUP(INT(MOD(A1238,10000)/100),Sheet2!$L$2:$M$16,2,FALSE)</f>
        <v>8.0799999999999983</v>
      </c>
      <c r="E1238">
        <v>17</v>
      </c>
      <c r="F1238" s="1" t="str">
        <f t="shared" si="424"/>
        <v>[[50000,1],[50032,65]]</v>
      </c>
      <c r="G1238">
        <f t="shared" si="424"/>
        <v>0.15</v>
      </c>
      <c r="H1238" t="str">
        <f t="shared" si="435"/>
        <v>[80031,80032,80033,80034]</v>
      </c>
      <c r="I1238">
        <v>1</v>
      </c>
      <c r="J1238">
        <f t="shared" si="436"/>
        <v>22</v>
      </c>
      <c r="K1238">
        <f t="shared" si="437"/>
        <v>16</v>
      </c>
      <c r="L1238" s="1" t="str">
        <f>Sheet1!L1238</f>
        <v>[{"bid":15005,"type":5,"num":8},{"bid":16007,"type":6,"num":3},{"bid":14001,"type":4,"num":8700}]</v>
      </c>
    </row>
    <row r="1239" spans="1:12" x14ac:dyDescent="0.2">
      <c r="A1239">
        <f t="shared" si="433"/>
        <v>40918</v>
      </c>
      <c r="B1239">
        <f t="shared" si="432"/>
        <v>40919</v>
      </c>
      <c r="C1239" t="s">
        <v>37</v>
      </c>
      <c r="D1239">
        <f>VLOOKUP(MOD(A1239,100),Sheet2!$G$2:$H$24,2,FALSE)*VLOOKUP(INT(MOD(A1239,10000)/100),Sheet2!$L$2:$M$16,2,FALSE)</f>
        <v>8.4599999999999991</v>
      </c>
      <c r="E1239">
        <v>18</v>
      </c>
      <c r="F1239" s="1" t="str">
        <f t="shared" si="424"/>
        <v>[[50000,2],[50033,45]]</v>
      </c>
      <c r="G1239">
        <f t="shared" si="424"/>
        <v>0.25</v>
      </c>
      <c r="H1239" t="str">
        <f t="shared" si="435"/>
        <v>[80031,80032,80033,80034]</v>
      </c>
      <c r="I1239">
        <v>2</v>
      </c>
      <c r="J1239">
        <f>J1232</f>
        <v>50</v>
      </c>
      <c r="K1239">
        <f>K1238</f>
        <v>16</v>
      </c>
      <c r="L1239" s="1" t="str">
        <f>Sheet1!L1239</f>
        <v>[{"bid":15005,"type":5,"num":9},{"bid":16007,"type":6,"num":3},{"bid":14001,"type":4,"num":9300}]</v>
      </c>
    </row>
    <row r="1240" spans="1:12" x14ac:dyDescent="0.2">
      <c r="A1240">
        <f t="shared" si="433"/>
        <v>40919</v>
      </c>
      <c r="B1240">
        <f t="shared" si="432"/>
        <v>40920</v>
      </c>
      <c r="C1240" s="1" t="s">
        <v>57</v>
      </c>
      <c r="D1240">
        <f>VLOOKUP(MOD(A1240,100),Sheet2!$G$2:$H$24,2,FALSE)*VLOOKUP(INT(MOD(A1240,10000)/100),Sheet2!$L$2:$M$16,2,FALSE)</f>
        <v>8.84</v>
      </c>
      <c r="E1240">
        <v>19</v>
      </c>
      <c r="F1240" s="1" t="str">
        <f t="shared" si="424"/>
        <v>[[50031,52]]</v>
      </c>
      <c r="G1240">
        <f t="shared" si="424"/>
        <v>0.2</v>
      </c>
      <c r="H1240" t="str">
        <f t="shared" si="435"/>
        <v>[80031,80032,80033,80034]</v>
      </c>
      <c r="I1240">
        <v>1</v>
      </c>
      <c r="J1240">
        <f>J1233</f>
        <v>22</v>
      </c>
      <c r="K1240">
        <f>K1239+1</f>
        <v>17</v>
      </c>
      <c r="L1240" s="1" t="str">
        <f>Sheet1!L1240</f>
        <v>[{"bid":15005,"type":5,"num":9},{"bid":16007,"type":6,"num":3},{"bid":14001,"type":4,"num":9900}]</v>
      </c>
    </row>
    <row r="1241" spans="1:12" x14ac:dyDescent="0.2">
      <c r="A1241">
        <f t="shared" si="433"/>
        <v>40920</v>
      </c>
      <c r="B1241">
        <f t="shared" si="432"/>
        <v>40921</v>
      </c>
      <c r="C1241" s="1" t="s">
        <v>58</v>
      </c>
      <c r="D1241">
        <f>VLOOKUP(MOD(A1241,100),Sheet2!$G$2:$H$24,2,FALSE)*VLOOKUP(INT(MOD(A1241,10000)/100),Sheet2!$L$2:$M$16,2,FALSE)</f>
        <v>9.2200000000000006</v>
      </c>
      <c r="E1241">
        <v>20</v>
      </c>
      <c r="F1241" s="1" t="str">
        <f t="shared" si="424"/>
        <v>[[50000,1],[50032,65]]</v>
      </c>
      <c r="G1241">
        <f t="shared" si="424"/>
        <v>0.15</v>
      </c>
      <c r="H1241" t="str">
        <f t="shared" si="435"/>
        <v>[80031,80032,80033,80034]</v>
      </c>
      <c r="I1241">
        <v>1</v>
      </c>
      <c r="J1241">
        <f>J1234</f>
        <v>22</v>
      </c>
      <c r="K1241">
        <f t="shared" ref="K1241:K1243" si="438">K1240+1</f>
        <v>18</v>
      </c>
      <c r="L1241" s="1" t="str">
        <f>Sheet1!L1241</f>
        <v>[{"bid":15005,"type":5,"num":10},{"bid":16007,"type":6,"num":3},{"bid":14001,"type":4,"num":10500}]</v>
      </c>
    </row>
    <row r="1242" spans="1:12" x14ac:dyDescent="0.2">
      <c r="A1242">
        <f t="shared" si="433"/>
        <v>40921</v>
      </c>
      <c r="B1242">
        <f t="shared" si="432"/>
        <v>40922</v>
      </c>
      <c r="C1242" s="1" t="s">
        <v>59</v>
      </c>
      <c r="D1242">
        <f>VLOOKUP(MOD(A1242,100),Sheet2!$G$2:$H$24,2,FALSE)*VLOOKUP(INT(MOD(A1242,10000)/100),Sheet2!$L$2:$M$16,2,FALSE)</f>
        <v>9.6000000000000014</v>
      </c>
      <c r="E1242">
        <v>21</v>
      </c>
      <c r="F1242" s="1" t="str">
        <f t="shared" si="424"/>
        <v>[[50031,52]]</v>
      </c>
      <c r="G1242">
        <f t="shared" si="424"/>
        <v>0.2</v>
      </c>
      <c r="H1242" t="str">
        <f t="shared" si="435"/>
        <v>[80031,80032,80033,80034]</v>
      </c>
      <c r="I1242">
        <v>1</v>
      </c>
      <c r="J1242">
        <f>J1235</f>
        <v>22</v>
      </c>
      <c r="K1242">
        <f t="shared" si="438"/>
        <v>19</v>
      </c>
      <c r="L1242" s="1" t="str">
        <f>Sheet1!L1242</f>
        <v>[{"bid":15005,"type":5,"num":11},{"bid":16007,"type":6,"num":3},{"bid":14001,"type":4,"num":11100}]</v>
      </c>
    </row>
    <row r="1243" spans="1:12" x14ac:dyDescent="0.2">
      <c r="A1243">
        <f t="shared" si="433"/>
        <v>40922</v>
      </c>
      <c r="B1243">
        <f t="shared" si="432"/>
        <v>40923</v>
      </c>
      <c r="C1243" s="1" t="s">
        <v>60</v>
      </c>
      <c r="D1243">
        <f>VLOOKUP(MOD(A1243,100),Sheet2!$G$2:$H$24,2,FALSE)*VLOOKUP(INT(MOD(A1243,10000)/100),Sheet2!$L$2:$M$16,2,FALSE)</f>
        <v>9.9800000000000022</v>
      </c>
      <c r="E1243">
        <v>22</v>
      </c>
      <c r="F1243" s="1" t="str">
        <f t="shared" si="424"/>
        <v>[[50000,1],[50032,65]]</v>
      </c>
      <c r="G1243">
        <f t="shared" si="424"/>
        <v>0.15</v>
      </c>
      <c r="H1243" t="str">
        <f t="shared" si="435"/>
        <v>[80031,80032,80033,80034]</v>
      </c>
      <c r="I1243">
        <v>1</v>
      </c>
      <c r="J1243">
        <f>J1236</f>
        <v>22</v>
      </c>
      <c r="K1243">
        <f t="shared" si="438"/>
        <v>20</v>
      </c>
      <c r="L1243" s="1" t="str">
        <f>Sheet1!L1243</f>
        <v>[{"bid":15005,"type":5,"num":11},{"bid":16007,"type":6,"num":4},{"bid":14001,"type":4,"num":11700}]</v>
      </c>
    </row>
    <row r="1244" spans="1:12" x14ac:dyDescent="0.2">
      <c r="A1244">
        <f t="shared" si="433"/>
        <v>40923</v>
      </c>
      <c r="B1244">
        <v>-1</v>
      </c>
      <c r="C1244" t="s">
        <v>37</v>
      </c>
      <c r="D1244">
        <f>VLOOKUP(MOD(A1244,100),Sheet2!$G$2:$H$24,2,FALSE)*VLOOKUP(INT(MOD(A1244,10000)/100),Sheet2!$L$2:$M$16,2,FALSE)</f>
        <v>10.360000000000003</v>
      </c>
      <c r="E1244">
        <v>23</v>
      </c>
      <c r="F1244" s="1" t="str">
        <f t="shared" si="424"/>
        <v>[[50000,2],[50033,45]]</v>
      </c>
      <c r="G1244">
        <f t="shared" si="424"/>
        <v>0.25</v>
      </c>
      <c r="H1244" t="str">
        <f t="shared" si="435"/>
        <v>[80031,80032,80033,80034]</v>
      </c>
      <c r="I1244">
        <v>2</v>
      </c>
      <c r="J1244">
        <f>J1239</f>
        <v>50</v>
      </c>
      <c r="K1244">
        <f>K1243</f>
        <v>20</v>
      </c>
      <c r="L1244" s="1" t="str">
        <f>Sheet1!L1244</f>
        <v>[{"bid":15005,"type":5,"num":12},{"bid":16007,"type":6,"num":4},{"bid":14001,"type":4,"num":12000}]</v>
      </c>
    </row>
    <row r="1245" spans="1:12" x14ac:dyDescent="0.2">
      <c r="A1245">
        <f>A1222+100</f>
        <v>41001</v>
      </c>
      <c r="B1245">
        <f>A1245+1</f>
        <v>41002</v>
      </c>
      <c r="C1245" t="s">
        <v>41</v>
      </c>
      <c r="D1245">
        <f>VLOOKUP(MOD(A1245,100),Sheet2!$G$2:$H$24,2,FALSE)*VLOOKUP(INT(MOD(A1245,10000)/100),Sheet2!$L$2:$M$16,2,FALSE)</f>
        <v>2.5</v>
      </c>
      <c r="E1245">
        <v>1</v>
      </c>
      <c r="F1245" s="1" t="str">
        <f t="shared" si="424"/>
        <v>[[50031,52]]</v>
      </c>
      <c r="G1245">
        <f t="shared" si="424"/>
        <v>0.2</v>
      </c>
      <c r="H1245" t="str">
        <f t="shared" si="435"/>
        <v>[80031,80032,80033,80034]</v>
      </c>
      <c r="I1245">
        <v>1</v>
      </c>
      <c r="J1245">
        <v>22</v>
      </c>
      <c r="K1245">
        <v>1</v>
      </c>
      <c r="L1245" s="1" t="str">
        <f>Sheet1!L1245</f>
        <v>[]</v>
      </c>
    </row>
    <row r="1246" spans="1:12" x14ac:dyDescent="0.2">
      <c r="A1246">
        <f>A1245+1</f>
        <v>41002</v>
      </c>
      <c r="B1246">
        <f t="shared" ref="B1246:B1266" si="439">A1246+1</f>
        <v>41003</v>
      </c>
      <c r="C1246" t="s">
        <v>42</v>
      </c>
      <c r="D1246">
        <f>VLOOKUP(MOD(A1246,100),Sheet2!$G$2:$H$24,2,FALSE)*VLOOKUP(INT(MOD(A1246,10000)/100),Sheet2!$L$2:$M$16,2,FALSE)</f>
        <v>2.9749999999999996</v>
      </c>
      <c r="E1246">
        <v>2</v>
      </c>
      <c r="F1246" s="1" t="str">
        <f t="shared" si="424"/>
        <v>[[50000,1],[50032,65]]</v>
      </c>
      <c r="G1246">
        <f t="shared" si="424"/>
        <v>0.15</v>
      </c>
      <c r="H1246" t="str">
        <f t="shared" si="435"/>
        <v>[80031,80032,80033,80034]</v>
      </c>
      <c r="I1246">
        <v>1</v>
      </c>
      <c r="J1246">
        <v>22</v>
      </c>
      <c r="K1246">
        <f>K1245+1</f>
        <v>2</v>
      </c>
      <c r="L1246" s="1" t="str">
        <f>Sheet1!L1246</f>
        <v>[{"bid":14001,"type":4,"num":325}]</v>
      </c>
    </row>
    <row r="1247" spans="1:12" x14ac:dyDescent="0.2">
      <c r="A1247">
        <f t="shared" ref="A1247:A1267" si="440">A1246+1</f>
        <v>41003</v>
      </c>
      <c r="B1247">
        <f t="shared" si="439"/>
        <v>41004</v>
      </c>
      <c r="C1247" t="s">
        <v>43</v>
      </c>
      <c r="D1247">
        <f>VLOOKUP(MOD(A1247,100),Sheet2!$G$2:$H$24,2,FALSE)*VLOOKUP(INT(MOD(A1247,10000)/100),Sheet2!$L$2:$M$16,2,FALSE)</f>
        <v>3.4499999999999997</v>
      </c>
      <c r="E1247">
        <v>3</v>
      </c>
      <c r="F1247" s="1" t="str">
        <f t="shared" si="424"/>
        <v>[[50031,52]]</v>
      </c>
      <c r="G1247">
        <f t="shared" si="424"/>
        <v>0.2</v>
      </c>
      <c r="H1247" t="str">
        <f t="shared" si="435"/>
        <v>[80031,80032,80033,80034]</v>
      </c>
      <c r="I1247">
        <v>1</v>
      </c>
      <c r="J1247">
        <v>22</v>
      </c>
      <c r="K1247">
        <f t="shared" ref="K1247:K1254" si="441">K1246+1</f>
        <v>3</v>
      </c>
      <c r="L1247" s="1" t="str">
        <f>Sheet1!L1247</f>
        <v>[{"bid":14001,"type":4,"num":650}]</v>
      </c>
    </row>
    <row r="1248" spans="1:12" x14ac:dyDescent="0.2">
      <c r="A1248">
        <f t="shared" si="440"/>
        <v>41004</v>
      </c>
      <c r="B1248">
        <f t="shared" si="439"/>
        <v>41005</v>
      </c>
      <c r="C1248" t="s">
        <v>44</v>
      </c>
      <c r="D1248">
        <f>VLOOKUP(MOD(A1248,100),Sheet2!$G$2:$H$24,2,FALSE)*VLOOKUP(INT(MOD(A1248,10000)/100),Sheet2!$L$2:$M$16,2,FALSE)</f>
        <v>3.9249999999999998</v>
      </c>
      <c r="E1248">
        <v>4</v>
      </c>
      <c r="F1248" s="1" t="str">
        <f t="shared" si="424"/>
        <v>[[50000,1],[50032,65]]</v>
      </c>
      <c r="G1248">
        <f t="shared" si="424"/>
        <v>0.15</v>
      </c>
      <c r="H1248" t="str">
        <f t="shared" si="435"/>
        <v>[80031,80032,80033,80034]</v>
      </c>
      <c r="I1248">
        <v>1</v>
      </c>
      <c r="J1248">
        <v>22</v>
      </c>
      <c r="K1248">
        <f t="shared" si="441"/>
        <v>4</v>
      </c>
      <c r="L1248" s="1" t="str">
        <f>Sheet1!L1248</f>
        <v>[{"bid":14001,"type":4,"num":975}]</v>
      </c>
    </row>
    <row r="1249" spans="1:12" x14ac:dyDescent="0.2">
      <c r="A1249">
        <f t="shared" si="440"/>
        <v>41005</v>
      </c>
      <c r="B1249">
        <f t="shared" si="439"/>
        <v>41006</v>
      </c>
      <c r="C1249" t="s">
        <v>45</v>
      </c>
      <c r="D1249">
        <f>VLOOKUP(MOD(A1249,100),Sheet2!$G$2:$H$24,2,FALSE)*VLOOKUP(INT(MOD(A1249,10000)/100),Sheet2!$L$2:$M$16,2,FALSE)</f>
        <v>4.3999999999999995</v>
      </c>
      <c r="E1249">
        <v>5</v>
      </c>
      <c r="F1249" s="1" t="str">
        <f t="shared" si="424"/>
        <v>[[50031,52]]</v>
      </c>
      <c r="G1249">
        <f t="shared" si="424"/>
        <v>0.2</v>
      </c>
      <c r="H1249" t="str">
        <f t="shared" si="435"/>
        <v>[80031,80032,80033,80034]</v>
      </c>
      <c r="I1249">
        <v>1</v>
      </c>
      <c r="J1249">
        <v>22</v>
      </c>
      <c r="K1249">
        <f t="shared" si="441"/>
        <v>5</v>
      </c>
      <c r="L1249" s="1" t="str">
        <f>Sheet1!L1249</f>
        <v>[{"bid":15005,"type":5,"num":1},{"bid":14001,"type":4,"num":1625}]</v>
      </c>
    </row>
    <row r="1250" spans="1:12" x14ac:dyDescent="0.2">
      <c r="A1250">
        <f t="shared" si="440"/>
        <v>41006</v>
      </c>
      <c r="B1250">
        <f t="shared" si="439"/>
        <v>41007</v>
      </c>
      <c r="C1250" t="s">
        <v>46</v>
      </c>
      <c r="D1250">
        <f>VLOOKUP(MOD(A1250,100),Sheet2!$G$2:$H$24,2,FALSE)*VLOOKUP(INT(MOD(A1250,10000)/100),Sheet2!$L$2:$M$16,2,FALSE)</f>
        <v>4.8749999999999991</v>
      </c>
      <c r="E1250">
        <v>6</v>
      </c>
      <c r="F1250" s="1" t="str">
        <f t="shared" si="424"/>
        <v>[[50000,1],[50032,65]]</v>
      </c>
      <c r="G1250">
        <f t="shared" si="424"/>
        <v>0.15</v>
      </c>
      <c r="H1250" t="str">
        <f t="shared" si="435"/>
        <v>[80031,80032,80033,80034]</v>
      </c>
      <c r="I1250">
        <v>1</v>
      </c>
      <c r="J1250">
        <v>22</v>
      </c>
      <c r="K1250">
        <f t="shared" si="441"/>
        <v>6</v>
      </c>
      <c r="L1250" s="1" t="str">
        <f>Sheet1!L1250</f>
        <v>[{"bid":15005,"type":5,"num":2},{"bid":14001,"type":4,"num":2275}]</v>
      </c>
    </row>
    <row r="1251" spans="1:12" x14ac:dyDescent="0.2">
      <c r="A1251">
        <f t="shared" si="440"/>
        <v>41007</v>
      </c>
      <c r="B1251">
        <f t="shared" si="439"/>
        <v>41008</v>
      </c>
      <c r="C1251" t="s">
        <v>47</v>
      </c>
      <c r="D1251">
        <f>VLOOKUP(MOD(A1251,100),Sheet2!$G$2:$H$24,2,FALSE)*VLOOKUP(INT(MOD(A1251,10000)/100),Sheet2!$L$2:$M$16,2,FALSE)</f>
        <v>5.35</v>
      </c>
      <c r="E1251">
        <v>7</v>
      </c>
      <c r="F1251" s="1" t="str">
        <f t="shared" si="424"/>
        <v>[[50031,52]]</v>
      </c>
      <c r="G1251">
        <f t="shared" si="424"/>
        <v>0.2</v>
      </c>
      <c r="H1251" t="str">
        <f t="shared" si="435"/>
        <v>[80031,80032,80033,80034]</v>
      </c>
      <c r="I1251">
        <v>1</v>
      </c>
      <c r="J1251">
        <v>22</v>
      </c>
      <c r="K1251">
        <f t="shared" si="441"/>
        <v>7</v>
      </c>
      <c r="L1251" s="1" t="str">
        <f>Sheet1!L1251</f>
        <v>[{"bid":15005,"type":5,"num":2},{"bid":16007,"type":6,"num":1},{"bid":14001,"type":4,"num":2925}]</v>
      </c>
    </row>
    <row r="1252" spans="1:12" x14ac:dyDescent="0.2">
      <c r="A1252">
        <f t="shared" si="440"/>
        <v>41008</v>
      </c>
      <c r="B1252">
        <f t="shared" si="439"/>
        <v>41009</v>
      </c>
      <c r="C1252" t="s">
        <v>48</v>
      </c>
      <c r="D1252">
        <f>VLOOKUP(MOD(A1252,100),Sheet2!$G$2:$H$24,2,FALSE)*VLOOKUP(INT(MOD(A1252,10000)/100),Sheet2!$L$2:$M$16,2,FALSE)</f>
        <v>5.8249999999999993</v>
      </c>
      <c r="E1252">
        <v>8</v>
      </c>
      <c r="F1252" s="1" t="str">
        <f t="shared" si="424"/>
        <v>[[50000,1],[50032,65]]</v>
      </c>
      <c r="G1252">
        <f t="shared" si="424"/>
        <v>0.15</v>
      </c>
      <c r="H1252" t="str">
        <f t="shared" si="435"/>
        <v>[80031,80032,80033,80034]</v>
      </c>
      <c r="I1252">
        <v>1</v>
      </c>
      <c r="J1252">
        <v>22</v>
      </c>
      <c r="K1252">
        <f t="shared" si="441"/>
        <v>8</v>
      </c>
      <c r="L1252" s="1" t="str">
        <f>Sheet1!L1252</f>
        <v>[{"bid":15005,"type":5,"num":3},{"bid":16007,"type":6,"num":1},{"bid":14001,"type":4,"num":3575}]</v>
      </c>
    </row>
    <row r="1253" spans="1:12" x14ac:dyDescent="0.2">
      <c r="A1253">
        <f t="shared" si="440"/>
        <v>41009</v>
      </c>
      <c r="B1253">
        <f t="shared" si="439"/>
        <v>41010</v>
      </c>
      <c r="C1253" t="s">
        <v>49</v>
      </c>
      <c r="D1253">
        <f>VLOOKUP(MOD(A1253,100),Sheet2!$G$2:$H$24,2,FALSE)*VLOOKUP(INT(MOD(A1253,10000)/100),Sheet2!$L$2:$M$16,2,FALSE)</f>
        <v>6.2999999999999989</v>
      </c>
      <c r="E1253">
        <v>9</v>
      </c>
      <c r="F1253" s="1" t="str">
        <f t="shared" si="424"/>
        <v>[[50031,52]]</v>
      </c>
      <c r="G1253">
        <f t="shared" si="424"/>
        <v>0.2</v>
      </c>
      <c r="H1253" t="str">
        <f t="shared" si="435"/>
        <v>[80031,80032,80033,80034]</v>
      </c>
      <c r="I1253">
        <v>1</v>
      </c>
      <c r="J1253">
        <v>22</v>
      </c>
      <c r="K1253">
        <f t="shared" si="441"/>
        <v>9</v>
      </c>
      <c r="L1253" s="1" t="str">
        <f>Sheet1!L1253</f>
        <v>[{"bid":15005,"type":5,"num":4},{"bid":16007,"type":6,"num":1},{"bid":14001,"type":4,"num":4225}]</v>
      </c>
    </row>
    <row r="1254" spans="1:12" x14ac:dyDescent="0.2">
      <c r="A1254">
        <f t="shared" si="440"/>
        <v>41010</v>
      </c>
      <c r="B1254">
        <f t="shared" si="439"/>
        <v>41011</v>
      </c>
      <c r="C1254" s="1" t="s">
        <v>50</v>
      </c>
      <c r="D1254">
        <f>VLOOKUP(MOD(A1254,100),Sheet2!$G$2:$H$24,2,FALSE)*VLOOKUP(INT(MOD(A1254,10000)/100),Sheet2!$L$2:$M$16,2,FALSE)</f>
        <v>6.7749999999999986</v>
      </c>
      <c r="E1254">
        <v>10</v>
      </c>
      <c r="F1254" s="1" t="str">
        <f t="shared" ref="F1254:G1317" si="442">F1231</f>
        <v>[[50000,1],[50032,65]]</v>
      </c>
      <c r="G1254">
        <f t="shared" si="442"/>
        <v>0.15</v>
      </c>
      <c r="H1254" t="str">
        <f t="shared" si="435"/>
        <v>[80031,80032,80033,80034]</v>
      </c>
      <c r="I1254">
        <v>1</v>
      </c>
      <c r="J1254">
        <v>22</v>
      </c>
      <c r="K1254">
        <f t="shared" si="441"/>
        <v>10</v>
      </c>
      <c r="L1254" s="1" t="str">
        <f>Sheet1!L1254</f>
        <v>[{"bid":15005,"type":5,"num":4},{"bid":16007,"type":6,"num":1},{"bid":14001,"type":4,"num":4875}]</v>
      </c>
    </row>
    <row r="1255" spans="1:12" x14ac:dyDescent="0.2">
      <c r="A1255">
        <f t="shared" si="440"/>
        <v>41011</v>
      </c>
      <c r="B1255">
        <f t="shared" si="439"/>
        <v>41012</v>
      </c>
      <c r="C1255" s="1" t="s">
        <v>38</v>
      </c>
      <c r="D1255">
        <f>VLOOKUP(MOD(A1255,100),Sheet2!$G$2:$H$24,2,FALSE)*VLOOKUP(INT(MOD(A1255,10000)/100),Sheet2!$L$2:$M$16,2,FALSE)</f>
        <v>7.2499999999999982</v>
      </c>
      <c r="E1255">
        <v>11</v>
      </c>
      <c r="F1255" s="1" t="str">
        <f t="shared" si="442"/>
        <v>[[50000,2],[50033,45]]</v>
      </c>
      <c r="G1255">
        <f t="shared" si="442"/>
        <v>0.25</v>
      </c>
      <c r="H1255" t="str">
        <f t="shared" si="435"/>
        <v>[80031,80032,80033,80034]</v>
      </c>
      <c r="I1255">
        <v>2</v>
      </c>
      <c r="J1255">
        <v>50</v>
      </c>
      <c r="K1255">
        <f>K1254</f>
        <v>10</v>
      </c>
      <c r="L1255" s="1" t="str">
        <f>Sheet1!L1255</f>
        <v>[{"bid":15005,"type":5,"num":5},{"bid":16007,"type":6,"num":1},{"bid":14001,"type":4,"num":5525}]</v>
      </c>
    </row>
    <row r="1256" spans="1:12" x14ac:dyDescent="0.2">
      <c r="A1256">
        <f t="shared" si="440"/>
        <v>41012</v>
      </c>
      <c r="B1256">
        <f t="shared" si="439"/>
        <v>41013</v>
      </c>
      <c r="C1256" t="s">
        <v>51</v>
      </c>
      <c r="D1256">
        <f>VLOOKUP(MOD(A1256,100),Sheet2!$G$2:$H$24,2,FALSE)*VLOOKUP(INT(MOD(A1256,10000)/100),Sheet2!$L$2:$M$16,2,FALSE)</f>
        <v>7.7249999999999988</v>
      </c>
      <c r="E1256">
        <v>12</v>
      </c>
      <c r="F1256" s="1" t="str">
        <f t="shared" si="442"/>
        <v>[[50031,52]]</v>
      </c>
      <c r="G1256">
        <f t="shared" si="442"/>
        <v>0.2</v>
      </c>
      <c r="H1256" t="str">
        <f t="shared" si="435"/>
        <v>[80031,80032,80033,80034]</v>
      </c>
      <c r="I1256">
        <v>1</v>
      </c>
      <c r="J1256">
        <f>J1245</f>
        <v>22</v>
      </c>
      <c r="K1256">
        <f>K1255+1</f>
        <v>11</v>
      </c>
      <c r="L1256" s="1" t="str">
        <f>Sheet1!L1256</f>
        <v>[{"bid":15005,"type":5,"num":6},{"bid":16007,"type":6,"num":2},{"bid":14001,"type":4,"num":6175}]</v>
      </c>
    </row>
    <row r="1257" spans="1:12" x14ac:dyDescent="0.2">
      <c r="A1257">
        <f t="shared" si="440"/>
        <v>41013</v>
      </c>
      <c r="B1257">
        <f t="shared" si="439"/>
        <v>41014</v>
      </c>
      <c r="C1257" t="s">
        <v>52</v>
      </c>
      <c r="D1257">
        <f>VLOOKUP(MOD(A1257,100),Sheet2!$G$2:$H$24,2,FALSE)*VLOOKUP(INT(MOD(A1257,10000)/100),Sheet2!$L$2:$M$16,2,FALSE)</f>
        <v>8.1999999999999993</v>
      </c>
      <c r="E1257">
        <v>13</v>
      </c>
      <c r="F1257" s="1" t="str">
        <f t="shared" si="442"/>
        <v>[[50000,1],[50032,65]]</v>
      </c>
      <c r="G1257">
        <f t="shared" si="442"/>
        <v>0.15</v>
      </c>
      <c r="H1257" t="str">
        <f t="shared" si="435"/>
        <v>[80031,80032,80033,80034]</v>
      </c>
      <c r="I1257">
        <v>1</v>
      </c>
      <c r="J1257">
        <f t="shared" ref="J1257:J1261" si="443">J1246</f>
        <v>22</v>
      </c>
      <c r="K1257">
        <f t="shared" ref="K1257:K1261" si="444">K1256+1</f>
        <v>12</v>
      </c>
      <c r="L1257" s="1" t="str">
        <f>Sheet1!L1257</f>
        <v>[{"bid":15005,"type":5,"num":6},{"bid":16007,"type":6,"num":2},{"bid":14001,"type":4,"num":6825}]</v>
      </c>
    </row>
    <row r="1258" spans="1:12" x14ac:dyDescent="0.2">
      <c r="A1258">
        <f t="shared" si="440"/>
        <v>41014</v>
      </c>
      <c r="B1258">
        <f t="shared" si="439"/>
        <v>41015</v>
      </c>
      <c r="C1258" t="s">
        <v>53</v>
      </c>
      <c r="D1258">
        <f>VLOOKUP(MOD(A1258,100),Sheet2!$G$2:$H$24,2,FALSE)*VLOOKUP(INT(MOD(A1258,10000)/100),Sheet2!$L$2:$M$16,2,FALSE)</f>
        <v>8.6749999999999989</v>
      </c>
      <c r="E1258">
        <v>14</v>
      </c>
      <c r="F1258" s="1" t="str">
        <f t="shared" si="442"/>
        <v>[[50031,52]]</v>
      </c>
      <c r="G1258">
        <f t="shared" si="442"/>
        <v>0.2</v>
      </c>
      <c r="H1258" t="str">
        <f t="shared" si="435"/>
        <v>[80031,80032,80033,80034]</v>
      </c>
      <c r="I1258">
        <v>1</v>
      </c>
      <c r="J1258">
        <f t="shared" si="443"/>
        <v>22</v>
      </c>
      <c r="K1258">
        <f t="shared" si="444"/>
        <v>13</v>
      </c>
      <c r="L1258" s="1" t="str">
        <f>Sheet1!L1258</f>
        <v>[{"bid":15005,"type":5,"num":7},{"bid":16007,"type":6,"num":2},{"bid":14001,"type":4,"num":7475}]</v>
      </c>
    </row>
    <row r="1259" spans="1:12" x14ac:dyDescent="0.2">
      <c r="A1259">
        <f t="shared" si="440"/>
        <v>41015</v>
      </c>
      <c r="B1259">
        <f t="shared" si="439"/>
        <v>41016</v>
      </c>
      <c r="C1259" t="s">
        <v>54</v>
      </c>
      <c r="D1259">
        <f>VLOOKUP(MOD(A1259,100),Sheet2!$G$2:$H$24,2,FALSE)*VLOOKUP(INT(MOD(A1259,10000)/100),Sheet2!$L$2:$M$16,2,FALSE)</f>
        <v>9.1499999999999986</v>
      </c>
      <c r="E1259">
        <v>15</v>
      </c>
      <c r="F1259" s="1" t="str">
        <f t="shared" si="442"/>
        <v>[[50000,1],[50032,65]]</v>
      </c>
      <c r="G1259">
        <f t="shared" si="442"/>
        <v>0.15</v>
      </c>
      <c r="H1259" t="str">
        <f t="shared" si="435"/>
        <v>[80031,80032,80033,80034]</v>
      </c>
      <c r="I1259">
        <v>1</v>
      </c>
      <c r="J1259">
        <f t="shared" si="443"/>
        <v>22</v>
      </c>
      <c r="K1259">
        <f t="shared" si="444"/>
        <v>14</v>
      </c>
      <c r="L1259" s="1" t="str">
        <f>Sheet1!L1259</f>
        <v>[{"bid":15005,"type":5,"num":8},{"bid":16007,"type":6,"num":2},{"bid":14001,"type":4,"num":8125}]</v>
      </c>
    </row>
    <row r="1260" spans="1:12" x14ac:dyDescent="0.2">
      <c r="A1260">
        <f t="shared" si="440"/>
        <v>41016</v>
      </c>
      <c r="B1260">
        <f t="shared" si="439"/>
        <v>41017</v>
      </c>
      <c r="C1260" t="s">
        <v>55</v>
      </c>
      <c r="D1260">
        <f>VLOOKUP(MOD(A1260,100),Sheet2!$G$2:$H$24,2,FALSE)*VLOOKUP(INT(MOD(A1260,10000)/100),Sheet2!$L$2:$M$16,2,FALSE)</f>
        <v>9.6249999999999982</v>
      </c>
      <c r="E1260">
        <v>16</v>
      </c>
      <c r="F1260" s="1" t="str">
        <f t="shared" si="442"/>
        <v>[[50031,52]]</v>
      </c>
      <c r="G1260">
        <f t="shared" si="442"/>
        <v>0.2</v>
      </c>
      <c r="H1260" t="str">
        <f t="shared" si="435"/>
        <v>[80031,80032,80033,80034]</v>
      </c>
      <c r="I1260">
        <v>1</v>
      </c>
      <c r="J1260">
        <f t="shared" si="443"/>
        <v>22</v>
      </c>
      <c r="K1260">
        <f t="shared" si="444"/>
        <v>15</v>
      </c>
      <c r="L1260" s="1" t="str">
        <f>Sheet1!L1260</f>
        <v>[{"bid":15005,"type":5,"num":8},{"bid":16007,"type":6,"num":3},{"bid":14001,"type":4,"num":8775}]</v>
      </c>
    </row>
    <row r="1261" spans="1:12" x14ac:dyDescent="0.2">
      <c r="A1261">
        <f t="shared" si="440"/>
        <v>41017</v>
      </c>
      <c r="B1261">
        <f t="shared" si="439"/>
        <v>41018</v>
      </c>
      <c r="C1261" s="1" t="s">
        <v>56</v>
      </c>
      <c r="D1261">
        <f>VLOOKUP(MOD(A1261,100),Sheet2!$G$2:$H$24,2,FALSE)*VLOOKUP(INT(MOD(A1261,10000)/100),Sheet2!$L$2:$M$16,2,FALSE)</f>
        <v>10.099999999999998</v>
      </c>
      <c r="E1261">
        <v>17</v>
      </c>
      <c r="F1261" s="1" t="str">
        <f t="shared" si="442"/>
        <v>[[50000,1],[50032,65]]</v>
      </c>
      <c r="G1261">
        <f t="shared" si="442"/>
        <v>0.15</v>
      </c>
      <c r="H1261" t="str">
        <f t="shared" si="435"/>
        <v>[80031,80032,80033,80034]</v>
      </c>
      <c r="I1261">
        <v>1</v>
      </c>
      <c r="J1261">
        <f t="shared" si="443"/>
        <v>22</v>
      </c>
      <c r="K1261">
        <f t="shared" si="444"/>
        <v>16</v>
      </c>
      <c r="L1261" s="1" t="str">
        <f>Sheet1!L1261</f>
        <v>[{"bid":15005,"type":5,"num":9},{"bid":16007,"type":6,"num":3},{"bid":14001,"type":4,"num":9425}]</v>
      </c>
    </row>
    <row r="1262" spans="1:12" x14ac:dyDescent="0.2">
      <c r="A1262">
        <f t="shared" si="440"/>
        <v>41018</v>
      </c>
      <c r="B1262">
        <f t="shared" si="439"/>
        <v>41019</v>
      </c>
      <c r="C1262" t="s">
        <v>37</v>
      </c>
      <c r="D1262">
        <f>VLOOKUP(MOD(A1262,100),Sheet2!$G$2:$H$24,2,FALSE)*VLOOKUP(INT(MOD(A1262,10000)/100),Sheet2!$L$2:$M$16,2,FALSE)</f>
        <v>10.574999999999999</v>
      </c>
      <c r="E1262">
        <v>18</v>
      </c>
      <c r="F1262" s="1" t="str">
        <f t="shared" si="442"/>
        <v>[[50000,2],[50033,45]]</v>
      </c>
      <c r="G1262">
        <f t="shared" si="442"/>
        <v>0.25</v>
      </c>
      <c r="H1262" t="str">
        <f t="shared" si="435"/>
        <v>[80031,80032,80033,80034]</v>
      </c>
      <c r="I1262">
        <v>2</v>
      </c>
      <c r="J1262">
        <f>J1255</f>
        <v>50</v>
      </c>
      <c r="K1262">
        <f>K1261</f>
        <v>16</v>
      </c>
      <c r="L1262" s="1" t="str">
        <f>Sheet1!L1262</f>
        <v>[{"bid":15005,"type":5,"num":10},{"bid":16007,"type":6,"num":3},{"bid":14001,"type":4,"num":10075}]</v>
      </c>
    </row>
    <row r="1263" spans="1:12" x14ac:dyDescent="0.2">
      <c r="A1263">
        <f t="shared" si="440"/>
        <v>41019</v>
      </c>
      <c r="B1263">
        <f t="shared" si="439"/>
        <v>41020</v>
      </c>
      <c r="C1263" s="1" t="s">
        <v>57</v>
      </c>
      <c r="D1263">
        <f>VLOOKUP(MOD(A1263,100),Sheet2!$G$2:$H$24,2,FALSE)*VLOOKUP(INT(MOD(A1263,10000)/100),Sheet2!$L$2:$M$16,2,FALSE)</f>
        <v>11.05</v>
      </c>
      <c r="E1263">
        <v>19</v>
      </c>
      <c r="F1263" s="1" t="str">
        <f t="shared" si="442"/>
        <v>[[50031,52]]</v>
      </c>
      <c r="G1263">
        <f t="shared" si="442"/>
        <v>0.2</v>
      </c>
      <c r="H1263" t="str">
        <f t="shared" si="435"/>
        <v>[80031,80032,80033,80034]</v>
      </c>
      <c r="I1263">
        <v>1</v>
      </c>
      <c r="J1263">
        <f>J1256</f>
        <v>22</v>
      </c>
      <c r="K1263">
        <f>K1262+1</f>
        <v>17</v>
      </c>
      <c r="L1263" s="1" t="str">
        <f>Sheet1!L1263</f>
        <v>[{"bid":15005,"type":5,"num":10},{"bid":16007,"type":6,"num":3},{"bid":14001,"type":4,"num":10725}]</v>
      </c>
    </row>
    <row r="1264" spans="1:12" x14ac:dyDescent="0.2">
      <c r="A1264">
        <f t="shared" si="440"/>
        <v>41020</v>
      </c>
      <c r="B1264">
        <f t="shared" si="439"/>
        <v>41021</v>
      </c>
      <c r="C1264" s="1" t="s">
        <v>58</v>
      </c>
      <c r="D1264">
        <f>VLOOKUP(MOD(A1264,100),Sheet2!$G$2:$H$24,2,FALSE)*VLOOKUP(INT(MOD(A1264,10000)/100),Sheet2!$L$2:$M$16,2,FALSE)</f>
        <v>11.525</v>
      </c>
      <c r="E1264">
        <v>20</v>
      </c>
      <c r="F1264" s="1" t="str">
        <f t="shared" si="442"/>
        <v>[[50000,1],[50032,65]]</v>
      </c>
      <c r="G1264">
        <f t="shared" si="442"/>
        <v>0.15</v>
      </c>
      <c r="H1264" t="str">
        <f t="shared" si="435"/>
        <v>[80031,80032,80033,80034]</v>
      </c>
      <c r="I1264">
        <v>1</v>
      </c>
      <c r="J1264">
        <f>J1257</f>
        <v>22</v>
      </c>
      <c r="K1264">
        <f t="shared" ref="K1264:K1266" si="445">K1263+1</f>
        <v>18</v>
      </c>
      <c r="L1264" s="1" t="str">
        <f>Sheet1!L1264</f>
        <v>[{"bid":15005,"type":5,"num":11},{"bid":16007,"type":6,"num":3},{"bid":14001,"type":4,"num":11375}]</v>
      </c>
    </row>
    <row r="1265" spans="1:12" x14ac:dyDescent="0.2">
      <c r="A1265">
        <f t="shared" si="440"/>
        <v>41021</v>
      </c>
      <c r="B1265">
        <f t="shared" si="439"/>
        <v>41022</v>
      </c>
      <c r="C1265" s="1" t="s">
        <v>59</v>
      </c>
      <c r="D1265">
        <f>VLOOKUP(MOD(A1265,100),Sheet2!$G$2:$H$24,2,FALSE)*VLOOKUP(INT(MOD(A1265,10000)/100),Sheet2!$L$2:$M$16,2,FALSE)</f>
        <v>12.000000000000002</v>
      </c>
      <c r="E1265">
        <v>21</v>
      </c>
      <c r="F1265" s="1" t="str">
        <f t="shared" si="442"/>
        <v>[[50031,52]]</v>
      </c>
      <c r="G1265">
        <f t="shared" si="442"/>
        <v>0.2</v>
      </c>
      <c r="H1265" t="str">
        <f t="shared" si="435"/>
        <v>[80031,80032,80033,80034]</v>
      </c>
      <c r="I1265">
        <v>1</v>
      </c>
      <c r="J1265">
        <f>J1258</f>
        <v>22</v>
      </c>
      <c r="K1265">
        <f t="shared" si="445"/>
        <v>19</v>
      </c>
      <c r="L1265" s="1" t="str">
        <f>Sheet1!L1265</f>
        <v>[{"bid":15005,"type":5,"num":12},{"bid":16007,"type":6,"num":4},{"bid":14001,"type":4,"num":12025}]</v>
      </c>
    </row>
    <row r="1266" spans="1:12" x14ac:dyDescent="0.2">
      <c r="A1266">
        <f t="shared" si="440"/>
        <v>41022</v>
      </c>
      <c r="B1266">
        <f t="shared" si="439"/>
        <v>41023</v>
      </c>
      <c r="C1266" s="1" t="s">
        <v>60</v>
      </c>
      <c r="D1266">
        <f>VLOOKUP(MOD(A1266,100),Sheet2!$G$2:$H$24,2,FALSE)*VLOOKUP(INT(MOD(A1266,10000)/100),Sheet2!$L$2:$M$16,2,FALSE)</f>
        <v>12.475000000000003</v>
      </c>
      <c r="E1266">
        <v>22</v>
      </c>
      <c r="F1266" s="1" t="str">
        <f t="shared" si="442"/>
        <v>[[50000,1],[50032,65]]</v>
      </c>
      <c r="G1266">
        <f t="shared" si="442"/>
        <v>0.15</v>
      </c>
      <c r="H1266" t="str">
        <f t="shared" si="435"/>
        <v>[80031,80032,80033,80034]</v>
      </c>
      <c r="I1266">
        <v>1</v>
      </c>
      <c r="J1266">
        <f>J1259</f>
        <v>22</v>
      </c>
      <c r="K1266">
        <f t="shared" si="445"/>
        <v>20</v>
      </c>
      <c r="L1266" s="1" t="str">
        <f>Sheet1!L1266</f>
        <v>[{"bid":15005,"type":5,"num":12},{"bid":16007,"type":6,"num":4},{"bid":14001,"type":4,"num":12675}]</v>
      </c>
    </row>
    <row r="1267" spans="1:12" x14ac:dyDescent="0.2">
      <c r="A1267">
        <f t="shared" si="440"/>
        <v>41023</v>
      </c>
      <c r="B1267">
        <v>-1</v>
      </c>
      <c r="C1267" t="s">
        <v>37</v>
      </c>
      <c r="D1267">
        <f>VLOOKUP(MOD(A1267,100),Sheet2!$G$2:$H$24,2,FALSE)*VLOOKUP(INT(MOD(A1267,10000)/100),Sheet2!$L$2:$M$16,2,FALSE)</f>
        <v>12.950000000000003</v>
      </c>
      <c r="E1267">
        <v>23</v>
      </c>
      <c r="F1267" s="1" t="str">
        <f t="shared" si="442"/>
        <v>[[50000,2],[50033,45]]</v>
      </c>
      <c r="G1267">
        <f t="shared" si="442"/>
        <v>0.25</v>
      </c>
      <c r="H1267" t="str">
        <f t="shared" si="435"/>
        <v>[80031,80032,80033,80034]</v>
      </c>
      <c r="I1267">
        <v>2</v>
      </c>
      <c r="J1267">
        <f>J1262</f>
        <v>50</v>
      </c>
      <c r="K1267">
        <f>K1266</f>
        <v>20</v>
      </c>
      <c r="L1267" s="1" t="str">
        <f>Sheet1!L1267</f>
        <v>[{"bid":15005,"type":5,"num":13},{"bid":16007,"type":6,"num":4},{"bid":14001,"type":4,"num":13000}]</v>
      </c>
    </row>
    <row r="1268" spans="1:12" x14ac:dyDescent="0.2">
      <c r="A1268">
        <f>A1245+100</f>
        <v>41101</v>
      </c>
      <c r="B1268">
        <f>A1268+1</f>
        <v>41102</v>
      </c>
      <c r="C1268" t="s">
        <v>41</v>
      </c>
      <c r="D1268">
        <f>VLOOKUP(MOD(A1268,100),Sheet2!$G$2:$H$24,2,FALSE)*VLOOKUP(INT(MOD(A1268,10000)/100),Sheet2!$L$2:$M$16,2,FALSE)</f>
        <v>3</v>
      </c>
      <c r="E1268">
        <v>1</v>
      </c>
      <c r="F1268" s="1" t="str">
        <f t="shared" si="442"/>
        <v>[[50031,52]]</v>
      </c>
      <c r="G1268">
        <f t="shared" si="442"/>
        <v>0.2</v>
      </c>
      <c r="H1268" t="str">
        <f t="shared" si="435"/>
        <v>[80031,80032,80033,80034]</v>
      </c>
      <c r="I1268">
        <v>1</v>
      </c>
      <c r="J1268">
        <v>22</v>
      </c>
      <c r="K1268">
        <v>1</v>
      </c>
      <c r="L1268" s="1" t="str">
        <f>Sheet1!L1268</f>
        <v>[]</v>
      </c>
    </row>
    <row r="1269" spans="1:12" x14ac:dyDescent="0.2">
      <c r="A1269">
        <f>A1268+1</f>
        <v>41102</v>
      </c>
      <c r="B1269">
        <f t="shared" ref="B1269:B1289" si="446">A1269+1</f>
        <v>41103</v>
      </c>
      <c r="C1269" t="s">
        <v>42</v>
      </c>
      <c r="D1269">
        <f>VLOOKUP(MOD(A1269,100),Sheet2!$G$2:$H$24,2,FALSE)*VLOOKUP(INT(MOD(A1269,10000)/100),Sheet2!$L$2:$M$16,2,FALSE)</f>
        <v>3.57</v>
      </c>
      <c r="E1269">
        <v>2</v>
      </c>
      <c r="F1269" s="1" t="str">
        <f t="shared" si="442"/>
        <v>[[50000,1],[50032,65]]</v>
      </c>
      <c r="G1269">
        <f t="shared" si="442"/>
        <v>0.15</v>
      </c>
      <c r="H1269" t="str">
        <f t="shared" si="435"/>
        <v>[80031,80032,80033,80034]</v>
      </c>
      <c r="I1269">
        <v>1</v>
      </c>
      <c r="J1269">
        <v>22</v>
      </c>
      <c r="K1269">
        <f>K1268+1</f>
        <v>2</v>
      </c>
      <c r="L1269" s="1" t="str">
        <f>Sheet1!L1269</f>
        <v>[{"bid":14001,"type":4,"num":350}]</v>
      </c>
    </row>
    <row r="1270" spans="1:12" x14ac:dyDescent="0.2">
      <c r="A1270">
        <f t="shared" ref="A1270:A1290" si="447">A1269+1</f>
        <v>41103</v>
      </c>
      <c r="B1270">
        <f t="shared" si="446"/>
        <v>41104</v>
      </c>
      <c r="C1270" t="s">
        <v>43</v>
      </c>
      <c r="D1270">
        <f>VLOOKUP(MOD(A1270,100),Sheet2!$G$2:$H$24,2,FALSE)*VLOOKUP(INT(MOD(A1270,10000)/100),Sheet2!$L$2:$M$16,2,FALSE)</f>
        <v>4.1399999999999997</v>
      </c>
      <c r="E1270">
        <v>3</v>
      </c>
      <c r="F1270" s="1" t="str">
        <f t="shared" si="442"/>
        <v>[[50031,52]]</v>
      </c>
      <c r="G1270">
        <f t="shared" si="442"/>
        <v>0.2</v>
      </c>
      <c r="H1270" t="str">
        <f t="shared" si="435"/>
        <v>[80031,80032,80033,80034]</v>
      </c>
      <c r="I1270">
        <v>1</v>
      </c>
      <c r="J1270">
        <v>22</v>
      </c>
      <c r="K1270">
        <f t="shared" ref="K1270:K1277" si="448">K1269+1</f>
        <v>3</v>
      </c>
      <c r="L1270" s="1" t="str">
        <f>Sheet1!L1270</f>
        <v>[{"bid":14001,"type":4,"num":700}]</v>
      </c>
    </row>
    <row r="1271" spans="1:12" x14ac:dyDescent="0.2">
      <c r="A1271">
        <f t="shared" si="447"/>
        <v>41104</v>
      </c>
      <c r="B1271">
        <f t="shared" si="446"/>
        <v>41105</v>
      </c>
      <c r="C1271" t="s">
        <v>44</v>
      </c>
      <c r="D1271">
        <f>VLOOKUP(MOD(A1271,100),Sheet2!$G$2:$H$24,2,FALSE)*VLOOKUP(INT(MOD(A1271,10000)/100),Sheet2!$L$2:$M$16,2,FALSE)</f>
        <v>4.7099999999999991</v>
      </c>
      <c r="E1271">
        <v>4</v>
      </c>
      <c r="F1271" s="1" t="str">
        <f t="shared" si="442"/>
        <v>[[50000,1],[50032,65]]</v>
      </c>
      <c r="G1271">
        <f t="shared" si="442"/>
        <v>0.15</v>
      </c>
      <c r="H1271" t="str">
        <f t="shared" si="435"/>
        <v>[80031,80032,80033,80034]</v>
      </c>
      <c r="I1271">
        <v>1</v>
      </c>
      <c r="J1271">
        <v>22</v>
      </c>
      <c r="K1271">
        <f t="shared" si="448"/>
        <v>4</v>
      </c>
      <c r="L1271" s="1" t="str">
        <f>Sheet1!L1271</f>
        <v>[{"bid":15005,"type":5,"num":1},{"bid":14001,"type":4,"num":1050}]</v>
      </c>
    </row>
    <row r="1272" spans="1:12" x14ac:dyDescent="0.2">
      <c r="A1272">
        <f t="shared" si="447"/>
        <v>41105</v>
      </c>
      <c r="B1272">
        <f t="shared" si="446"/>
        <v>41106</v>
      </c>
      <c r="C1272" t="s">
        <v>45</v>
      </c>
      <c r="D1272">
        <f>VLOOKUP(MOD(A1272,100),Sheet2!$G$2:$H$24,2,FALSE)*VLOOKUP(INT(MOD(A1272,10000)/100),Sheet2!$L$2:$M$16,2,FALSE)</f>
        <v>5.2799999999999994</v>
      </c>
      <c r="E1272">
        <v>5</v>
      </c>
      <c r="F1272" s="1" t="str">
        <f t="shared" si="442"/>
        <v>[[50031,52]]</v>
      </c>
      <c r="G1272">
        <f t="shared" si="442"/>
        <v>0.2</v>
      </c>
      <c r="H1272" t="str">
        <f t="shared" si="435"/>
        <v>[80031,80032,80033,80034]</v>
      </c>
      <c r="I1272">
        <v>1</v>
      </c>
      <c r="J1272">
        <v>22</v>
      </c>
      <c r="K1272">
        <f t="shared" si="448"/>
        <v>5</v>
      </c>
      <c r="L1272" s="1" t="str">
        <f>Sheet1!L1272</f>
        <v>[{"bid":15005,"type":5,"num":1},{"bid":14001,"type":4,"num":1750}]</v>
      </c>
    </row>
    <row r="1273" spans="1:12" x14ac:dyDescent="0.2">
      <c r="A1273">
        <f t="shared" si="447"/>
        <v>41106</v>
      </c>
      <c r="B1273">
        <f t="shared" si="446"/>
        <v>41107</v>
      </c>
      <c r="C1273" t="s">
        <v>46</v>
      </c>
      <c r="D1273">
        <f>VLOOKUP(MOD(A1273,100),Sheet2!$G$2:$H$24,2,FALSE)*VLOOKUP(INT(MOD(A1273,10000)/100),Sheet2!$L$2:$M$16,2,FALSE)</f>
        <v>5.85</v>
      </c>
      <c r="E1273">
        <v>6</v>
      </c>
      <c r="F1273" s="1" t="str">
        <f t="shared" si="442"/>
        <v>[[50000,1],[50032,65]]</v>
      </c>
      <c r="G1273">
        <f t="shared" si="442"/>
        <v>0.15</v>
      </c>
      <c r="H1273" t="str">
        <f t="shared" si="435"/>
        <v>[80031,80032,80033,80034]</v>
      </c>
      <c r="I1273">
        <v>1</v>
      </c>
      <c r="J1273">
        <v>22</v>
      </c>
      <c r="K1273">
        <f t="shared" si="448"/>
        <v>6</v>
      </c>
      <c r="L1273" s="1" t="str">
        <f>Sheet1!L1273</f>
        <v>[{"bid":15005,"type":5,"num":2},{"bid":14001,"type":4,"num":2450}]</v>
      </c>
    </row>
    <row r="1274" spans="1:12" x14ac:dyDescent="0.2">
      <c r="A1274">
        <f t="shared" si="447"/>
        <v>41107</v>
      </c>
      <c r="B1274">
        <f t="shared" si="446"/>
        <v>41108</v>
      </c>
      <c r="C1274" t="s">
        <v>47</v>
      </c>
      <c r="D1274">
        <f>VLOOKUP(MOD(A1274,100),Sheet2!$G$2:$H$24,2,FALSE)*VLOOKUP(INT(MOD(A1274,10000)/100),Sheet2!$L$2:$M$16,2,FALSE)</f>
        <v>6.419999999999999</v>
      </c>
      <c r="E1274">
        <v>7</v>
      </c>
      <c r="F1274" s="1" t="str">
        <f t="shared" si="442"/>
        <v>[[50031,52]]</v>
      </c>
      <c r="G1274">
        <f t="shared" si="442"/>
        <v>0.2</v>
      </c>
      <c r="H1274" t="str">
        <f t="shared" si="435"/>
        <v>[80031,80032,80033,80034]</v>
      </c>
      <c r="I1274">
        <v>1</v>
      </c>
      <c r="J1274">
        <v>22</v>
      </c>
      <c r="K1274">
        <f t="shared" si="448"/>
        <v>7</v>
      </c>
      <c r="L1274" s="1" t="str">
        <f>Sheet1!L1274</f>
        <v>[{"bid":15005,"type":5,"num":3},{"bid":16007,"type":6,"num":1},{"bid":14001,"type":4,"num":3150}]</v>
      </c>
    </row>
    <row r="1275" spans="1:12" x14ac:dyDescent="0.2">
      <c r="A1275">
        <f t="shared" si="447"/>
        <v>41108</v>
      </c>
      <c r="B1275">
        <f t="shared" si="446"/>
        <v>41109</v>
      </c>
      <c r="C1275" t="s">
        <v>48</v>
      </c>
      <c r="D1275">
        <f>VLOOKUP(MOD(A1275,100),Sheet2!$G$2:$H$24,2,FALSE)*VLOOKUP(INT(MOD(A1275,10000)/100),Sheet2!$L$2:$M$16,2,FALSE)</f>
        <v>6.9899999999999984</v>
      </c>
      <c r="E1275">
        <v>8</v>
      </c>
      <c r="F1275" s="1" t="str">
        <f t="shared" si="442"/>
        <v>[[50000,1],[50032,65]]</v>
      </c>
      <c r="G1275">
        <f t="shared" si="442"/>
        <v>0.15</v>
      </c>
      <c r="H1275" t="str">
        <f t="shared" si="435"/>
        <v>[80031,80032,80033,80034]</v>
      </c>
      <c r="I1275">
        <v>1</v>
      </c>
      <c r="J1275">
        <v>22</v>
      </c>
      <c r="K1275">
        <f t="shared" si="448"/>
        <v>8</v>
      </c>
      <c r="L1275" s="1" t="str">
        <f>Sheet1!L1275</f>
        <v>[{"bid":15005,"type":5,"num":3},{"bid":16007,"type":6,"num":1},{"bid":14001,"type":4,"num":3850}]</v>
      </c>
    </row>
    <row r="1276" spans="1:12" x14ac:dyDescent="0.2">
      <c r="A1276">
        <f t="shared" si="447"/>
        <v>41109</v>
      </c>
      <c r="B1276">
        <f t="shared" si="446"/>
        <v>41110</v>
      </c>
      <c r="C1276" t="s">
        <v>49</v>
      </c>
      <c r="D1276">
        <f>VLOOKUP(MOD(A1276,100),Sheet2!$G$2:$H$24,2,FALSE)*VLOOKUP(INT(MOD(A1276,10000)/100),Sheet2!$L$2:$M$16,2,FALSE)</f>
        <v>7.5599999999999987</v>
      </c>
      <c r="E1276">
        <v>9</v>
      </c>
      <c r="F1276" s="1" t="str">
        <f t="shared" si="442"/>
        <v>[[50031,52]]</v>
      </c>
      <c r="G1276">
        <f t="shared" si="442"/>
        <v>0.2</v>
      </c>
      <c r="H1276" t="str">
        <f t="shared" si="435"/>
        <v>[80031,80032,80033,80034]</v>
      </c>
      <c r="I1276">
        <v>1</v>
      </c>
      <c r="J1276">
        <v>22</v>
      </c>
      <c r="K1276">
        <f t="shared" si="448"/>
        <v>9</v>
      </c>
      <c r="L1276" s="1" t="str">
        <f>Sheet1!L1276</f>
        <v>[{"bid":15005,"type":5,"num":4},{"bid":16007,"type":6,"num":1},{"bid":14001,"type":4,"num":4550}]</v>
      </c>
    </row>
    <row r="1277" spans="1:12" x14ac:dyDescent="0.2">
      <c r="A1277">
        <f t="shared" si="447"/>
        <v>41110</v>
      </c>
      <c r="B1277">
        <f t="shared" si="446"/>
        <v>41111</v>
      </c>
      <c r="C1277" s="1" t="s">
        <v>50</v>
      </c>
      <c r="D1277">
        <f>VLOOKUP(MOD(A1277,100),Sheet2!$G$2:$H$24,2,FALSE)*VLOOKUP(INT(MOD(A1277,10000)/100),Sheet2!$L$2:$M$16,2,FALSE)</f>
        <v>8.129999999999999</v>
      </c>
      <c r="E1277">
        <v>10</v>
      </c>
      <c r="F1277" s="1" t="str">
        <f t="shared" si="442"/>
        <v>[[50000,1],[50032,65]]</v>
      </c>
      <c r="G1277">
        <f t="shared" si="442"/>
        <v>0.15</v>
      </c>
      <c r="H1277" t="str">
        <f t="shared" si="435"/>
        <v>[80031,80032,80033,80034]</v>
      </c>
      <c r="I1277">
        <v>1</v>
      </c>
      <c r="J1277">
        <v>22</v>
      </c>
      <c r="K1277">
        <f t="shared" si="448"/>
        <v>10</v>
      </c>
      <c r="L1277" s="1" t="str">
        <f>Sheet1!L1277</f>
        <v>[{"bid":15005,"type":5,"num":5},{"bid":16007,"type":6,"num":1},{"bid":14001,"type":4,"num":5250}]</v>
      </c>
    </row>
    <row r="1278" spans="1:12" x14ac:dyDescent="0.2">
      <c r="A1278">
        <f t="shared" si="447"/>
        <v>41111</v>
      </c>
      <c r="B1278">
        <f t="shared" si="446"/>
        <v>41112</v>
      </c>
      <c r="C1278" s="1" t="s">
        <v>38</v>
      </c>
      <c r="D1278">
        <f>VLOOKUP(MOD(A1278,100),Sheet2!$G$2:$H$24,2,FALSE)*VLOOKUP(INT(MOD(A1278,10000)/100),Sheet2!$L$2:$M$16,2,FALSE)</f>
        <v>8.6999999999999993</v>
      </c>
      <c r="E1278">
        <v>11</v>
      </c>
      <c r="F1278" s="1" t="str">
        <f t="shared" si="442"/>
        <v>[[50000,2],[50033,45]]</v>
      </c>
      <c r="G1278">
        <f t="shared" si="442"/>
        <v>0.25</v>
      </c>
      <c r="H1278" t="str">
        <f t="shared" si="435"/>
        <v>[80031,80032,80033,80034]</v>
      </c>
      <c r="I1278">
        <v>2</v>
      </c>
      <c r="J1278">
        <v>50</v>
      </c>
      <c r="K1278">
        <f>K1277</f>
        <v>10</v>
      </c>
      <c r="L1278" s="1" t="str">
        <f>Sheet1!L1278</f>
        <v>[{"bid":15005,"type":5,"num":5},{"bid":16007,"type":6,"num":2},{"bid":14001,"type":4,"num":5950}]</v>
      </c>
    </row>
    <row r="1279" spans="1:12" x14ac:dyDescent="0.2">
      <c r="A1279">
        <f t="shared" si="447"/>
        <v>41112</v>
      </c>
      <c r="B1279">
        <f t="shared" si="446"/>
        <v>41113</v>
      </c>
      <c r="C1279" t="s">
        <v>51</v>
      </c>
      <c r="D1279">
        <f>VLOOKUP(MOD(A1279,100),Sheet2!$G$2:$H$24,2,FALSE)*VLOOKUP(INT(MOD(A1279,10000)/100),Sheet2!$L$2:$M$16,2,FALSE)</f>
        <v>9.2699999999999978</v>
      </c>
      <c r="E1279">
        <v>12</v>
      </c>
      <c r="F1279" s="1" t="str">
        <f t="shared" si="442"/>
        <v>[[50031,52]]</v>
      </c>
      <c r="G1279">
        <f t="shared" si="442"/>
        <v>0.2</v>
      </c>
      <c r="H1279" t="str">
        <f t="shared" si="435"/>
        <v>[80031,80032,80033,80034]</v>
      </c>
      <c r="I1279">
        <v>1</v>
      </c>
      <c r="J1279">
        <f>J1268</f>
        <v>22</v>
      </c>
      <c r="K1279">
        <f>K1278+1</f>
        <v>11</v>
      </c>
      <c r="L1279" s="1" t="str">
        <f>Sheet1!L1279</f>
        <v>[{"bid":15005,"type":5,"num":6},{"bid":16007,"type":6,"num":2},{"bid":14001,"type":4,"num":6650}]</v>
      </c>
    </row>
    <row r="1280" spans="1:12" x14ac:dyDescent="0.2">
      <c r="A1280">
        <f t="shared" si="447"/>
        <v>41113</v>
      </c>
      <c r="B1280">
        <f t="shared" si="446"/>
        <v>41114</v>
      </c>
      <c r="C1280" t="s">
        <v>52</v>
      </c>
      <c r="D1280">
        <f>VLOOKUP(MOD(A1280,100),Sheet2!$G$2:$H$24,2,FALSE)*VLOOKUP(INT(MOD(A1280,10000)/100),Sheet2!$L$2:$M$16,2,FALSE)</f>
        <v>9.8399999999999981</v>
      </c>
      <c r="E1280">
        <v>13</v>
      </c>
      <c r="F1280" s="1" t="str">
        <f t="shared" si="442"/>
        <v>[[50000,1],[50032,65]]</v>
      </c>
      <c r="G1280">
        <f t="shared" si="442"/>
        <v>0.15</v>
      </c>
      <c r="H1280" t="str">
        <f t="shared" si="435"/>
        <v>[80031,80032,80033,80034]</v>
      </c>
      <c r="I1280">
        <v>1</v>
      </c>
      <c r="J1280">
        <f t="shared" ref="J1280:J1284" si="449">J1269</f>
        <v>22</v>
      </c>
      <c r="K1280">
        <f t="shared" ref="K1280:K1284" si="450">K1279+1</f>
        <v>12</v>
      </c>
      <c r="L1280" s="1" t="str">
        <f>Sheet1!L1280</f>
        <v>[{"bid":15005,"type":5,"num":7},{"bid":16007,"type":6,"num":2},{"bid":14001,"type":4,"num":7350}]</v>
      </c>
    </row>
    <row r="1281" spans="1:12" x14ac:dyDescent="0.2">
      <c r="A1281">
        <f t="shared" si="447"/>
        <v>41114</v>
      </c>
      <c r="B1281">
        <f t="shared" si="446"/>
        <v>41115</v>
      </c>
      <c r="C1281" t="s">
        <v>53</v>
      </c>
      <c r="D1281">
        <f>VLOOKUP(MOD(A1281,100),Sheet2!$G$2:$H$24,2,FALSE)*VLOOKUP(INT(MOD(A1281,10000)/100),Sheet2!$L$2:$M$16,2,FALSE)</f>
        <v>10.409999999999998</v>
      </c>
      <c r="E1281">
        <v>14</v>
      </c>
      <c r="F1281" s="1" t="str">
        <f t="shared" si="442"/>
        <v>[[50031,52]]</v>
      </c>
      <c r="G1281">
        <f t="shared" si="442"/>
        <v>0.2</v>
      </c>
      <c r="H1281" t="str">
        <f t="shared" si="435"/>
        <v>[80031,80032,80033,80034]</v>
      </c>
      <c r="I1281">
        <v>1</v>
      </c>
      <c r="J1281">
        <f t="shared" si="449"/>
        <v>22</v>
      </c>
      <c r="K1281">
        <f t="shared" si="450"/>
        <v>13</v>
      </c>
      <c r="L1281" s="1" t="str">
        <f>Sheet1!L1281</f>
        <v>[{"bid":15005,"type":5,"num":8},{"bid":16007,"type":6,"num":2},{"bid":14001,"type":4,"num":8050}]</v>
      </c>
    </row>
    <row r="1282" spans="1:12" x14ac:dyDescent="0.2">
      <c r="A1282">
        <f t="shared" si="447"/>
        <v>41115</v>
      </c>
      <c r="B1282">
        <f t="shared" si="446"/>
        <v>41116</v>
      </c>
      <c r="C1282" t="s">
        <v>54</v>
      </c>
      <c r="D1282">
        <f>VLOOKUP(MOD(A1282,100),Sheet2!$G$2:$H$24,2,FALSE)*VLOOKUP(INT(MOD(A1282,10000)/100),Sheet2!$L$2:$M$16,2,FALSE)</f>
        <v>10.979999999999997</v>
      </c>
      <c r="E1282">
        <v>15</v>
      </c>
      <c r="F1282" s="1" t="str">
        <f t="shared" si="442"/>
        <v>[[50000,1],[50032,65]]</v>
      </c>
      <c r="G1282">
        <f t="shared" si="442"/>
        <v>0.15</v>
      </c>
      <c r="H1282" t="str">
        <f t="shared" si="435"/>
        <v>[80031,80032,80033,80034]</v>
      </c>
      <c r="I1282">
        <v>1</v>
      </c>
      <c r="J1282">
        <f t="shared" si="449"/>
        <v>22</v>
      </c>
      <c r="K1282">
        <f t="shared" si="450"/>
        <v>14</v>
      </c>
      <c r="L1282" s="1" t="str">
        <f>Sheet1!L1282</f>
        <v>[{"bid":15005,"type":5,"num":8},{"bid":16007,"type":6,"num":3},{"bid":14001,"type":4,"num":8750}]</v>
      </c>
    </row>
    <row r="1283" spans="1:12" x14ac:dyDescent="0.2">
      <c r="A1283">
        <f t="shared" si="447"/>
        <v>41116</v>
      </c>
      <c r="B1283">
        <f t="shared" si="446"/>
        <v>41117</v>
      </c>
      <c r="C1283" t="s">
        <v>55</v>
      </c>
      <c r="D1283">
        <f>VLOOKUP(MOD(A1283,100),Sheet2!$G$2:$H$24,2,FALSE)*VLOOKUP(INT(MOD(A1283,10000)/100),Sheet2!$L$2:$M$16,2,FALSE)</f>
        <v>11.549999999999997</v>
      </c>
      <c r="E1283">
        <v>16</v>
      </c>
      <c r="F1283" s="1" t="str">
        <f t="shared" si="442"/>
        <v>[[50031,52]]</v>
      </c>
      <c r="G1283">
        <f t="shared" si="442"/>
        <v>0.2</v>
      </c>
      <c r="H1283" t="str">
        <f t="shared" si="435"/>
        <v>[80031,80032,80033,80034]</v>
      </c>
      <c r="I1283">
        <v>1</v>
      </c>
      <c r="J1283">
        <f t="shared" si="449"/>
        <v>22</v>
      </c>
      <c r="K1283">
        <f t="shared" si="450"/>
        <v>15</v>
      </c>
      <c r="L1283" s="1" t="str">
        <f>Sheet1!L1283</f>
        <v>[{"bid":15005,"type":5,"num":9},{"bid":16007,"type":6,"num":3},{"bid":14001,"type":4,"num":9450}]</v>
      </c>
    </row>
    <row r="1284" spans="1:12" x14ac:dyDescent="0.2">
      <c r="A1284">
        <f t="shared" si="447"/>
        <v>41117</v>
      </c>
      <c r="B1284">
        <f t="shared" si="446"/>
        <v>41118</v>
      </c>
      <c r="C1284" s="1" t="s">
        <v>56</v>
      </c>
      <c r="D1284">
        <f>VLOOKUP(MOD(A1284,100),Sheet2!$G$2:$H$24,2,FALSE)*VLOOKUP(INT(MOD(A1284,10000)/100),Sheet2!$L$2:$M$16,2,FALSE)</f>
        <v>12.119999999999997</v>
      </c>
      <c r="E1284">
        <v>17</v>
      </c>
      <c r="F1284" s="1" t="str">
        <f t="shared" si="442"/>
        <v>[[50000,1],[50032,65]]</v>
      </c>
      <c r="G1284">
        <f t="shared" si="442"/>
        <v>0.15</v>
      </c>
      <c r="H1284" t="str">
        <f t="shared" si="435"/>
        <v>[80031,80032,80033,80034]</v>
      </c>
      <c r="I1284">
        <v>1</v>
      </c>
      <c r="J1284">
        <f t="shared" si="449"/>
        <v>22</v>
      </c>
      <c r="K1284">
        <f t="shared" si="450"/>
        <v>16</v>
      </c>
      <c r="L1284" s="1" t="str">
        <f>Sheet1!L1284</f>
        <v>[{"bid":15005,"type":5,"num":10},{"bid":16007,"type":6,"num":3},{"bid":14001,"type":4,"num":10150}]</v>
      </c>
    </row>
    <row r="1285" spans="1:12" x14ac:dyDescent="0.2">
      <c r="A1285">
        <f t="shared" si="447"/>
        <v>41118</v>
      </c>
      <c r="B1285">
        <f t="shared" si="446"/>
        <v>41119</v>
      </c>
      <c r="C1285" t="s">
        <v>37</v>
      </c>
      <c r="D1285">
        <f>VLOOKUP(MOD(A1285,100),Sheet2!$G$2:$H$24,2,FALSE)*VLOOKUP(INT(MOD(A1285,10000)/100),Sheet2!$L$2:$M$16,2,FALSE)</f>
        <v>12.689999999999998</v>
      </c>
      <c r="E1285">
        <v>18</v>
      </c>
      <c r="F1285" s="1" t="str">
        <f t="shared" si="442"/>
        <v>[[50000,2],[50033,45]]</v>
      </c>
      <c r="G1285">
        <f t="shared" si="442"/>
        <v>0.25</v>
      </c>
      <c r="H1285" t="str">
        <f t="shared" si="435"/>
        <v>[80031,80032,80033,80034]</v>
      </c>
      <c r="I1285">
        <v>2</v>
      </c>
      <c r="J1285">
        <f>J1278</f>
        <v>50</v>
      </c>
      <c r="K1285">
        <f>K1284</f>
        <v>16</v>
      </c>
      <c r="L1285" s="1" t="str">
        <f>Sheet1!L1285</f>
        <v>[{"bid":15005,"type":5,"num":10},{"bid":16007,"type":6,"num":3},{"bid":14001,"type":4,"num":10850}]</v>
      </c>
    </row>
    <row r="1286" spans="1:12" x14ac:dyDescent="0.2">
      <c r="A1286">
        <f t="shared" si="447"/>
        <v>41119</v>
      </c>
      <c r="B1286">
        <f t="shared" si="446"/>
        <v>41120</v>
      </c>
      <c r="C1286" s="1" t="s">
        <v>57</v>
      </c>
      <c r="D1286">
        <f>VLOOKUP(MOD(A1286,100),Sheet2!$G$2:$H$24,2,FALSE)*VLOOKUP(INT(MOD(A1286,10000)/100),Sheet2!$L$2:$M$16,2,FALSE)</f>
        <v>13.26</v>
      </c>
      <c r="E1286">
        <v>19</v>
      </c>
      <c r="F1286" s="1" t="str">
        <f t="shared" si="442"/>
        <v>[[50031,52]]</v>
      </c>
      <c r="G1286">
        <f t="shared" si="442"/>
        <v>0.2</v>
      </c>
      <c r="H1286" t="str">
        <f t="shared" si="435"/>
        <v>[80031,80032,80033,80034]</v>
      </c>
      <c r="I1286">
        <v>1</v>
      </c>
      <c r="J1286">
        <f>J1279</f>
        <v>22</v>
      </c>
      <c r="K1286">
        <f>K1285+1</f>
        <v>17</v>
      </c>
      <c r="L1286" s="1" t="str">
        <f>Sheet1!L1286</f>
        <v>[{"bid":15005,"type":5,"num":11},{"bid":16007,"type":6,"num":4},{"bid":14001,"type":4,"num":11550}]</v>
      </c>
    </row>
    <row r="1287" spans="1:12" x14ac:dyDescent="0.2">
      <c r="A1287">
        <f t="shared" si="447"/>
        <v>41120</v>
      </c>
      <c r="B1287">
        <f t="shared" si="446"/>
        <v>41121</v>
      </c>
      <c r="C1287" s="1" t="s">
        <v>58</v>
      </c>
      <c r="D1287">
        <f>VLOOKUP(MOD(A1287,100),Sheet2!$G$2:$H$24,2,FALSE)*VLOOKUP(INT(MOD(A1287,10000)/100),Sheet2!$L$2:$M$16,2,FALSE)</f>
        <v>13.830000000000002</v>
      </c>
      <c r="E1287">
        <v>20</v>
      </c>
      <c r="F1287" s="1" t="str">
        <f t="shared" si="442"/>
        <v>[[50000,1],[50032,65]]</v>
      </c>
      <c r="G1287">
        <f t="shared" si="442"/>
        <v>0.15</v>
      </c>
      <c r="H1287" t="str">
        <f t="shared" si="435"/>
        <v>[80031,80032,80033,80034]</v>
      </c>
      <c r="I1287">
        <v>1</v>
      </c>
      <c r="J1287">
        <f>J1280</f>
        <v>22</v>
      </c>
      <c r="K1287">
        <f t="shared" ref="K1287:K1289" si="451">K1286+1</f>
        <v>18</v>
      </c>
      <c r="L1287" s="1" t="str">
        <f>Sheet1!L1287</f>
        <v>[{"bid":15005,"type":5,"num":12},{"bid":16007,"type":6,"num":4},{"bid":14001,"type":4,"num":12250}]</v>
      </c>
    </row>
    <row r="1288" spans="1:12" x14ac:dyDescent="0.2">
      <c r="A1288">
        <f t="shared" si="447"/>
        <v>41121</v>
      </c>
      <c r="B1288">
        <f t="shared" si="446"/>
        <v>41122</v>
      </c>
      <c r="C1288" s="1" t="s">
        <v>59</v>
      </c>
      <c r="D1288">
        <f>VLOOKUP(MOD(A1288,100),Sheet2!$G$2:$H$24,2,FALSE)*VLOOKUP(INT(MOD(A1288,10000)/100),Sheet2!$L$2:$M$16,2,FALSE)</f>
        <v>14.400000000000002</v>
      </c>
      <c r="E1288">
        <v>21</v>
      </c>
      <c r="F1288" s="1" t="str">
        <f t="shared" si="442"/>
        <v>[[50031,52]]</v>
      </c>
      <c r="G1288">
        <f t="shared" si="442"/>
        <v>0.2</v>
      </c>
      <c r="H1288" t="str">
        <f t="shared" si="435"/>
        <v>[80031,80032,80033,80034]</v>
      </c>
      <c r="I1288">
        <v>1</v>
      </c>
      <c r="J1288">
        <f>J1281</f>
        <v>22</v>
      </c>
      <c r="K1288">
        <f t="shared" si="451"/>
        <v>19</v>
      </c>
      <c r="L1288" s="1" t="str">
        <f>Sheet1!L1288</f>
        <v>[{"bid":15005,"type":5,"num":12},{"bid":16007,"type":6,"num":4},{"bid":14001,"type":4,"num":12950}]</v>
      </c>
    </row>
    <row r="1289" spans="1:12" x14ac:dyDescent="0.2">
      <c r="A1289">
        <f t="shared" si="447"/>
        <v>41122</v>
      </c>
      <c r="B1289">
        <f t="shared" si="446"/>
        <v>41123</v>
      </c>
      <c r="C1289" s="1" t="s">
        <v>60</v>
      </c>
      <c r="D1289">
        <f>VLOOKUP(MOD(A1289,100),Sheet2!$G$2:$H$24,2,FALSE)*VLOOKUP(INT(MOD(A1289,10000)/100),Sheet2!$L$2:$M$16,2,FALSE)</f>
        <v>14.970000000000002</v>
      </c>
      <c r="E1289">
        <v>22</v>
      </c>
      <c r="F1289" s="1" t="str">
        <f t="shared" si="442"/>
        <v>[[50000,1],[50032,65]]</v>
      </c>
      <c r="G1289">
        <f t="shared" si="442"/>
        <v>0.15</v>
      </c>
      <c r="H1289" t="str">
        <f t="shared" si="435"/>
        <v>[80031,80032,80033,80034]</v>
      </c>
      <c r="I1289">
        <v>1</v>
      </c>
      <c r="J1289">
        <f>J1282</f>
        <v>22</v>
      </c>
      <c r="K1289">
        <f t="shared" si="451"/>
        <v>20</v>
      </c>
      <c r="L1289" s="1" t="str">
        <f>Sheet1!L1289</f>
        <v>[{"bid":15005,"type":5,"num":13},{"bid":16007,"type":6,"num":4},{"bid":14001,"type":4,"num":13650}]</v>
      </c>
    </row>
    <row r="1290" spans="1:12" x14ac:dyDescent="0.2">
      <c r="A1290">
        <f t="shared" si="447"/>
        <v>41123</v>
      </c>
      <c r="B1290">
        <v>-1</v>
      </c>
      <c r="C1290" t="s">
        <v>37</v>
      </c>
      <c r="D1290">
        <f>VLOOKUP(MOD(A1290,100),Sheet2!$G$2:$H$24,2,FALSE)*VLOOKUP(INT(MOD(A1290,10000)/100),Sheet2!$L$2:$M$16,2,FALSE)</f>
        <v>15.540000000000004</v>
      </c>
      <c r="E1290">
        <v>23</v>
      </c>
      <c r="F1290" s="1" t="str">
        <f t="shared" si="442"/>
        <v>[[50000,2],[50033,45]]</v>
      </c>
      <c r="G1290">
        <f t="shared" si="442"/>
        <v>0.25</v>
      </c>
      <c r="H1290" t="str">
        <f t="shared" si="435"/>
        <v>[80031,80032,80033,80034]</v>
      </c>
      <c r="I1290">
        <v>2</v>
      </c>
      <c r="J1290">
        <f>J1285</f>
        <v>50</v>
      </c>
      <c r="K1290">
        <f>K1289</f>
        <v>20</v>
      </c>
      <c r="L1290" s="1" t="str">
        <f>Sheet1!L1290</f>
        <v>[{"bid":15005,"type":5,"num":14},{"bid":16007,"type":6,"num":4},{"bid":14001,"type":4,"num":14000}]</v>
      </c>
    </row>
    <row r="1291" spans="1:12" x14ac:dyDescent="0.2">
      <c r="A1291">
        <f>A1268+100</f>
        <v>41201</v>
      </c>
      <c r="B1291">
        <f>A1291+1</f>
        <v>41202</v>
      </c>
      <c r="C1291" t="s">
        <v>41</v>
      </c>
      <c r="D1291">
        <f>VLOOKUP(MOD(A1291,100),Sheet2!$G$2:$H$24,2,FALSE)*VLOOKUP(INT(MOD(A1291,10000)/100),Sheet2!$L$2:$M$16,2,FALSE)</f>
        <v>3.5</v>
      </c>
      <c r="E1291">
        <v>1</v>
      </c>
      <c r="F1291" s="1" t="str">
        <f t="shared" si="442"/>
        <v>[[50031,52]]</v>
      </c>
      <c r="G1291">
        <f t="shared" si="442"/>
        <v>0.2</v>
      </c>
      <c r="H1291" t="str">
        <f t="shared" si="435"/>
        <v>[80031,80032,80033,80034]</v>
      </c>
      <c r="I1291">
        <v>1</v>
      </c>
      <c r="J1291">
        <v>22</v>
      </c>
      <c r="K1291">
        <v>1</v>
      </c>
      <c r="L1291" s="1" t="str">
        <f>Sheet1!L1291</f>
        <v>[]</v>
      </c>
    </row>
    <row r="1292" spans="1:12" x14ac:dyDescent="0.2">
      <c r="A1292">
        <f>A1291+1</f>
        <v>41202</v>
      </c>
      <c r="B1292">
        <f t="shared" ref="B1292:B1312" si="452">A1292+1</f>
        <v>41203</v>
      </c>
      <c r="C1292" t="s">
        <v>42</v>
      </c>
      <c r="D1292">
        <f>VLOOKUP(MOD(A1292,100),Sheet2!$G$2:$H$24,2,FALSE)*VLOOKUP(INT(MOD(A1292,10000)/100),Sheet2!$L$2:$M$16,2,FALSE)</f>
        <v>4.165</v>
      </c>
      <c r="E1292">
        <v>2</v>
      </c>
      <c r="F1292" s="1" t="str">
        <f t="shared" si="442"/>
        <v>[[50000,1],[50032,65]]</v>
      </c>
      <c r="G1292">
        <f t="shared" si="442"/>
        <v>0.15</v>
      </c>
      <c r="H1292" t="str">
        <f t="shared" si="435"/>
        <v>[80031,80032,80033,80034]</v>
      </c>
      <c r="I1292">
        <v>1</v>
      </c>
      <c r="J1292">
        <v>22</v>
      </c>
      <c r="K1292">
        <f>K1291+1</f>
        <v>2</v>
      </c>
      <c r="L1292" s="1" t="str">
        <f>Sheet1!L1292</f>
        <v>[{"bid":14001,"type":4,"num":375}]</v>
      </c>
    </row>
    <row r="1293" spans="1:12" x14ac:dyDescent="0.2">
      <c r="A1293">
        <f t="shared" ref="A1293:A1313" si="453">A1292+1</f>
        <v>41203</v>
      </c>
      <c r="B1293">
        <f t="shared" si="452"/>
        <v>41204</v>
      </c>
      <c r="C1293" t="s">
        <v>43</v>
      </c>
      <c r="D1293">
        <f>VLOOKUP(MOD(A1293,100),Sheet2!$G$2:$H$24,2,FALSE)*VLOOKUP(INT(MOD(A1293,10000)/100),Sheet2!$L$2:$M$16,2,FALSE)</f>
        <v>4.83</v>
      </c>
      <c r="E1293">
        <v>3</v>
      </c>
      <c r="F1293" s="1" t="str">
        <f t="shared" si="442"/>
        <v>[[50031,52]]</v>
      </c>
      <c r="G1293">
        <f t="shared" si="442"/>
        <v>0.2</v>
      </c>
      <c r="H1293" t="str">
        <f t="shared" si="435"/>
        <v>[80031,80032,80033,80034]</v>
      </c>
      <c r="I1293">
        <v>1</v>
      </c>
      <c r="J1293">
        <v>22</v>
      </c>
      <c r="K1293">
        <f t="shared" ref="K1293:K1300" si="454">K1292+1</f>
        <v>3</v>
      </c>
      <c r="L1293" s="1" t="str">
        <f>Sheet1!L1293</f>
        <v>[{"bid":14001,"type":4,"num":750}]</v>
      </c>
    </row>
    <row r="1294" spans="1:12" x14ac:dyDescent="0.2">
      <c r="A1294">
        <f t="shared" si="453"/>
        <v>41204</v>
      </c>
      <c r="B1294">
        <f t="shared" si="452"/>
        <v>41205</v>
      </c>
      <c r="C1294" t="s">
        <v>44</v>
      </c>
      <c r="D1294">
        <f>VLOOKUP(MOD(A1294,100),Sheet2!$G$2:$H$24,2,FALSE)*VLOOKUP(INT(MOD(A1294,10000)/100),Sheet2!$L$2:$M$16,2,FALSE)</f>
        <v>5.4949999999999992</v>
      </c>
      <c r="E1294">
        <v>4</v>
      </c>
      <c r="F1294" s="1" t="str">
        <f t="shared" si="442"/>
        <v>[[50000,1],[50032,65]]</v>
      </c>
      <c r="G1294">
        <f t="shared" si="442"/>
        <v>0.15</v>
      </c>
      <c r="H1294" t="str">
        <f t="shared" si="435"/>
        <v>[80031,80032,80033,80034]</v>
      </c>
      <c r="I1294">
        <v>1</v>
      </c>
      <c r="J1294">
        <v>22</v>
      </c>
      <c r="K1294">
        <f t="shared" si="454"/>
        <v>4</v>
      </c>
      <c r="L1294" s="1" t="str">
        <f>Sheet1!L1294</f>
        <v>[{"bid":15005,"type":5,"num":1},{"bid":14001,"type":4,"num":1125}]</v>
      </c>
    </row>
    <row r="1295" spans="1:12" x14ac:dyDescent="0.2">
      <c r="A1295">
        <f t="shared" si="453"/>
        <v>41205</v>
      </c>
      <c r="B1295">
        <f t="shared" si="452"/>
        <v>41206</v>
      </c>
      <c r="C1295" t="s">
        <v>45</v>
      </c>
      <c r="D1295">
        <f>VLOOKUP(MOD(A1295,100),Sheet2!$G$2:$H$24,2,FALSE)*VLOOKUP(INT(MOD(A1295,10000)/100),Sheet2!$L$2:$M$16,2,FALSE)</f>
        <v>6.1599999999999993</v>
      </c>
      <c r="E1295">
        <v>5</v>
      </c>
      <c r="F1295" s="1" t="str">
        <f t="shared" si="442"/>
        <v>[[50031,52]]</v>
      </c>
      <c r="G1295">
        <f t="shared" si="442"/>
        <v>0.2</v>
      </c>
      <c r="H1295" t="str">
        <f t="shared" si="435"/>
        <v>[80031,80032,80033,80034]</v>
      </c>
      <c r="I1295">
        <v>1</v>
      </c>
      <c r="J1295">
        <v>22</v>
      </c>
      <c r="K1295">
        <f t="shared" si="454"/>
        <v>5</v>
      </c>
      <c r="L1295" s="1" t="str">
        <f>Sheet1!L1295</f>
        <v>[{"bid":15005,"type":5,"num":1},{"bid":14001,"type":4,"num":1875}]</v>
      </c>
    </row>
    <row r="1296" spans="1:12" x14ac:dyDescent="0.2">
      <c r="A1296">
        <f t="shared" si="453"/>
        <v>41206</v>
      </c>
      <c r="B1296">
        <f t="shared" si="452"/>
        <v>41207</v>
      </c>
      <c r="C1296" t="s">
        <v>46</v>
      </c>
      <c r="D1296">
        <f>VLOOKUP(MOD(A1296,100),Sheet2!$G$2:$H$24,2,FALSE)*VLOOKUP(INT(MOD(A1296,10000)/100),Sheet2!$L$2:$M$16,2,FALSE)</f>
        <v>6.8249999999999993</v>
      </c>
      <c r="E1296">
        <v>6</v>
      </c>
      <c r="F1296" s="1" t="str">
        <f t="shared" si="442"/>
        <v>[[50000,1],[50032,65]]</v>
      </c>
      <c r="G1296">
        <f t="shared" si="442"/>
        <v>0.15</v>
      </c>
      <c r="H1296" t="str">
        <f t="shared" ref="H1296:H1359" si="455">H1295</f>
        <v>[80031,80032,80033,80034]</v>
      </c>
      <c r="I1296">
        <v>1</v>
      </c>
      <c r="J1296">
        <v>22</v>
      </c>
      <c r="K1296">
        <f t="shared" si="454"/>
        <v>6</v>
      </c>
      <c r="L1296" s="1" t="str">
        <f>Sheet1!L1296</f>
        <v>[{"bid":15005,"type":5,"num":2},{"bid":14001,"type":4,"num":2625}]</v>
      </c>
    </row>
    <row r="1297" spans="1:12" x14ac:dyDescent="0.2">
      <c r="A1297">
        <f t="shared" si="453"/>
        <v>41207</v>
      </c>
      <c r="B1297">
        <f t="shared" si="452"/>
        <v>41208</v>
      </c>
      <c r="C1297" t="s">
        <v>47</v>
      </c>
      <c r="D1297">
        <f>VLOOKUP(MOD(A1297,100),Sheet2!$G$2:$H$24,2,FALSE)*VLOOKUP(INT(MOD(A1297,10000)/100),Sheet2!$L$2:$M$16,2,FALSE)</f>
        <v>7.4899999999999984</v>
      </c>
      <c r="E1297">
        <v>7</v>
      </c>
      <c r="F1297" s="1" t="str">
        <f t="shared" si="442"/>
        <v>[[50031,52]]</v>
      </c>
      <c r="G1297">
        <f t="shared" si="442"/>
        <v>0.2</v>
      </c>
      <c r="H1297" t="str">
        <f t="shared" si="455"/>
        <v>[80031,80032,80033,80034]</v>
      </c>
      <c r="I1297">
        <v>1</v>
      </c>
      <c r="J1297">
        <v>22</v>
      </c>
      <c r="K1297">
        <f t="shared" si="454"/>
        <v>7</v>
      </c>
      <c r="L1297" s="1" t="str">
        <f>Sheet1!L1297</f>
        <v>[{"bid":15005,"type":5,"num":3},{"bid":16007,"type":6,"num":1},{"bid":14001,"type":4,"num":3375}]</v>
      </c>
    </row>
    <row r="1298" spans="1:12" x14ac:dyDescent="0.2">
      <c r="A1298">
        <f t="shared" si="453"/>
        <v>41208</v>
      </c>
      <c r="B1298">
        <f t="shared" si="452"/>
        <v>41209</v>
      </c>
      <c r="C1298" t="s">
        <v>48</v>
      </c>
      <c r="D1298">
        <f>VLOOKUP(MOD(A1298,100),Sheet2!$G$2:$H$24,2,FALSE)*VLOOKUP(INT(MOD(A1298,10000)/100),Sheet2!$L$2:$M$16,2,FALSE)</f>
        <v>8.1549999999999994</v>
      </c>
      <c r="E1298">
        <v>8</v>
      </c>
      <c r="F1298" s="1" t="str">
        <f t="shared" si="442"/>
        <v>[[50000,1],[50032,65]]</v>
      </c>
      <c r="G1298">
        <f t="shared" si="442"/>
        <v>0.15</v>
      </c>
      <c r="H1298" t="str">
        <f t="shared" si="455"/>
        <v>[80031,80032,80033,80034]</v>
      </c>
      <c r="I1298">
        <v>1</v>
      </c>
      <c r="J1298">
        <v>22</v>
      </c>
      <c r="K1298">
        <f t="shared" si="454"/>
        <v>8</v>
      </c>
      <c r="L1298" s="1" t="str">
        <f>Sheet1!L1298</f>
        <v>[{"bid":15005,"type":5,"num":4},{"bid":16007,"type":6,"num":1},{"bid":14001,"type":4,"num":4125}]</v>
      </c>
    </row>
    <row r="1299" spans="1:12" x14ac:dyDescent="0.2">
      <c r="A1299">
        <f t="shared" si="453"/>
        <v>41209</v>
      </c>
      <c r="B1299">
        <f t="shared" si="452"/>
        <v>41210</v>
      </c>
      <c r="C1299" t="s">
        <v>49</v>
      </c>
      <c r="D1299">
        <f>VLOOKUP(MOD(A1299,100),Sheet2!$G$2:$H$24,2,FALSE)*VLOOKUP(INT(MOD(A1299,10000)/100),Sheet2!$L$2:$M$16,2,FALSE)</f>
        <v>8.8199999999999985</v>
      </c>
      <c r="E1299">
        <v>9</v>
      </c>
      <c r="F1299" s="1" t="str">
        <f t="shared" si="442"/>
        <v>[[50031,52]]</v>
      </c>
      <c r="G1299">
        <f t="shared" si="442"/>
        <v>0.2</v>
      </c>
      <c r="H1299" t="str">
        <f t="shared" si="455"/>
        <v>[80031,80032,80033,80034]</v>
      </c>
      <c r="I1299">
        <v>1</v>
      </c>
      <c r="J1299">
        <v>22</v>
      </c>
      <c r="K1299">
        <f t="shared" si="454"/>
        <v>9</v>
      </c>
      <c r="L1299" s="1" t="str">
        <f>Sheet1!L1299</f>
        <v>[{"bid":15005,"type":5,"num":4},{"bid":16007,"type":6,"num":1},{"bid":14001,"type":4,"num":4875}]</v>
      </c>
    </row>
    <row r="1300" spans="1:12" x14ac:dyDescent="0.2">
      <c r="A1300">
        <f t="shared" si="453"/>
        <v>41210</v>
      </c>
      <c r="B1300">
        <f t="shared" si="452"/>
        <v>41211</v>
      </c>
      <c r="C1300" s="1" t="s">
        <v>50</v>
      </c>
      <c r="D1300">
        <f>VLOOKUP(MOD(A1300,100),Sheet2!$G$2:$H$24,2,FALSE)*VLOOKUP(INT(MOD(A1300,10000)/100),Sheet2!$L$2:$M$16,2,FALSE)</f>
        <v>9.4849999999999977</v>
      </c>
      <c r="E1300">
        <v>10</v>
      </c>
      <c r="F1300" s="1" t="str">
        <f t="shared" si="442"/>
        <v>[[50000,1],[50032,65]]</v>
      </c>
      <c r="G1300">
        <f t="shared" si="442"/>
        <v>0.15</v>
      </c>
      <c r="H1300" t="str">
        <f t="shared" si="455"/>
        <v>[80031,80032,80033,80034]</v>
      </c>
      <c r="I1300">
        <v>1</v>
      </c>
      <c r="J1300">
        <v>22</v>
      </c>
      <c r="K1300">
        <f t="shared" si="454"/>
        <v>10</v>
      </c>
      <c r="L1300" s="1" t="str">
        <f>Sheet1!L1300</f>
        <v>[{"bid":15005,"type":5,"num":5},{"bid":16007,"type":6,"num":1},{"bid":14001,"type":4,"num":5625}]</v>
      </c>
    </row>
    <row r="1301" spans="1:12" x14ac:dyDescent="0.2">
      <c r="A1301">
        <f t="shared" si="453"/>
        <v>41211</v>
      </c>
      <c r="B1301">
        <f t="shared" si="452"/>
        <v>41212</v>
      </c>
      <c r="C1301" s="1" t="s">
        <v>38</v>
      </c>
      <c r="D1301">
        <f>VLOOKUP(MOD(A1301,100),Sheet2!$G$2:$H$24,2,FALSE)*VLOOKUP(INT(MOD(A1301,10000)/100),Sheet2!$L$2:$M$16,2,FALSE)</f>
        <v>10.149999999999999</v>
      </c>
      <c r="E1301">
        <v>11</v>
      </c>
      <c r="F1301" s="1" t="str">
        <f t="shared" si="442"/>
        <v>[[50000,2],[50033,45]]</v>
      </c>
      <c r="G1301">
        <f t="shared" si="442"/>
        <v>0.25</v>
      </c>
      <c r="H1301" t="str">
        <f t="shared" si="455"/>
        <v>[80031,80032,80033,80034]</v>
      </c>
      <c r="I1301">
        <v>2</v>
      </c>
      <c r="J1301">
        <v>50</v>
      </c>
      <c r="K1301">
        <f>K1300</f>
        <v>10</v>
      </c>
      <c r="L1301" s="1" t="str">
        <f>Sheet1!L1301</f>
        <v>[{"bid":15005,"type":5,"num":6},{"bid":16007,"type":6,"num":2},{"bid":14001,"type":4,"num":6375}]</v>
      </c>
    </row>
    <row r="1302" spans="1:12" x14ac:dyDescent="0.2">
      <c r="A1302">
        <f t="shared" si="453"/>
        <v>41212</v>
      </c>
      <c r="B1302">
        <f t="shared" si="452"/>
        <v>41213</v>
      </c>
      <c r="C1302" t="s">
        <v>51</v>
      </c>
      <c r="D1302">
        <f>VLOOKUP(MOD(A1302,100),Sheet2!$G$2:$H$24,2,FALSE)*VLOOKUP(INT(MOD(A1302,10000)/100),Sheet2!$L$2:$M$16,2,FALSE)</f>
        <v>10.814999999999998</v>
      </c>
      <c r="E1302">
        <v>12</v>
      </c>
      <c r="F1302" s="1" t="str">
        <f t="shared" si="442"/>
        <v>[[50031,52]]</v>
      </c>
      <c r="G1302">
        <f t="shared" si="442"/>
        <v>0.2</v>
      </c>
      <c r="H1302" t="str">
        <f t="shared" si="455"/>
        <v>[80031,80032,80033,80034]</v>
      </c>
      <c r="I1302">
        <v>1</v>
      </c>
      <c r="J1302">
        <f>J1291</f>
        <v>22</v>
      </c>
      <c r="K1302">
        <f>K1301+1</f>
        <v>11</v>
      </c>
      <c r="L1302" s="1" t="str">
        <f>Sheet1!L1302</f>
        <v>[{"bid":15005,"type":5,"num":7},{"bid":16007,"type":6,"num":2},{"bid":14001,"type":4,"num":7125}]</v>
      </c>
    </row>
    <row r="1303" spans="1:12" x14ac:dyDescent="0.2">
      <c r="A1303">
        <f t="shared" si="453"/>
        <v>41213</v>
      </c>
      <c r="B1303">
        <f t="shared" si="452"/>
        <v>41214</v>
      </c>
      <c r="C1303" t="s">
        <v>52</v>
      </c>
      <c r="D1303">
        <f>VLOOKUP(MOD(A1303,100),Sheet2!$G$2:$H$24,2,FALSE)*VLOOKUP(INT(MOD(A1303,10000)/100),Sheet2!$L$2:$M$16,2,FALSE)</f>
        <v>11.479999999999997</v>
      </c>
      <c r="E1303">
        <v>13</v>
      </c>
      <c r="F1303" s="1" t="str">
        <f t="shared" si="442"/>
        <v>[[50000,1],[50032,65]]</v>
      </c>
      <c r="G1303">
        <f t="shared" si="442"/>
        <v>0.15</v>
      </c>
      <c r="H1303" t="str">
        <f t="shared" si="455"/>
        <v>[80031,80032,80033,80034]</v>
      </c>
      <c r="I1303">
        <v>1</v>
      </c>
      <c r="J1303">
        <f t="shared" ref="J1303:J1307" si="456">J1292</f>
        <v>22</v>
      </c>
      <c r="K1303">
        <f t="shared" ref="K1303:K1307" si="457">K1302+1</f>
        <v>12</v>
      </c>
      <c r="L1303" s="1" t="str">
        <f>Sheet1!L1303</f>
        <v>[{"bid":15005,"type":5,"num":7},{"bid":16007,"type":6,"num":2},{"bid":14001,"type":4,"num":7875}]</v>
      </c>
    </row>
    <row r="1304" spans="1:12" x14ac:dyDescent="0.2">
      <c r="A1304">
        <f t="shared" si="453"/>
        <v>41214</v>
      </c>
      <c r="B1304">
        <f t="shared" si="452"/>
        <v>41215</v>
      </c>
      <c r="C1304" t="s">
        <v>53</v>
      </c>
      <c r="D1304">
        <f>VLOOKUP(MOD(A1304,100),Sheet2!$G$2:$H$24,2,FALSE)*VLOOKUP(INT(MOD(A1304,10000)/100),Sheet2!$L$2:$M$16,2,FALSE)</f>
        <v>12.144999999999998</v>
      </c>
      <c r="E1304">
        <v>14</v>
      </c>
      <c r="F1304" s="1" t="str">
        <f t="shared" si="442"/>
        <v>[[50031,52]]</v>
      </c>
      <c r="G1304">
        <f t="shared" si="442"/>
        <v>0.2</v>
      </c>
      <c r="H1304" t="str">
        <f t="shared" si="455"/>
        <v>[80031,80032,80033,80034]</v>
      </c>
      <c r="I1304">
        <v>1</v>
      </c>
      <c r="J1304">
        <f t="shared" si="456"/>
        <v>22</v>
      </c>
      <c r="K1304">
        <f t="shared" si="457"/>
        <v>13</v>
      </c>
      <c r="L1304" s="1" t="str">
        <f>Sheet1!L1304</f>
        <v>[{"bid":15005,"type":5,"num":8},{"bid":16007,"type":6,"num":3},{"bid":14001,"type":4,"num":8625}]</v>
      </c>
    </row>
    <row r="1305" spans="1:12" x14ac:dyDescent="0.2">
      <c r="A1305">
        <f t="shared" si="453"/>
        <v>41215</v>
      </c>
      <c r="B1305">
        <f t="shared" si="452"/>
        <v>41216</v>
      </c>
      <c r="C1305" t="s">
        <v>54</v>
      </c>
      <c r="D1305">
        <f>VLOOKUP(MOD(A1305,100),Sheet2!$G$2:$H$24,2,FALSE)*VLOOKUP(INT(MOD(A1305,10000)/100),Sheet2!$L$2:$M$16,2,FALSE)</f>
        <v>12.809999999999997</v>
      </c>
      <c r="E1305">
        <v>15</v>
      </c>
      <c r="F1305" s="1" t="str">
        <f t="shared" si="442"/>
        <v>[[50000,1],[50032,65]]</v>
      </c>
      <c r="G1305">
        <f t="shared" si="442"/>
        <v>0.15</v>
      </c>
      <c r="H1305" t="str">
        <f t="shared" si="455"/>
        <v>[80031,80032,80033,80034]</v>
      </c>
      <c r="I1305">
        <v>1</v>
      </c>
      <c r="J1305">
        <f t="shared" si="456"/>
        <v>22</v>
      </c>
      <c r="K1305">
        <f t="shared" si="457"/>
        <v>14</v>
      </c>
      <c r="L1305" s="1" t="str">
        <f>Sheet1!L1305</f>
        <v>[{"bid":15005,"type":5,"num":9},{"bid":16007,"type":6,"num":3},{"bid":14001,"type":4,"num":9375}]</v>
      </c>
    </row>
    <row r="1306" spans="1:12" x14ac:dyDescent="0.2">
      <c r="A1306">
        <f t="shared" si="453"/>
        <v>41216</v>
      </c>
      <c r="B1306">
        <f t="shared" si="452"/>
        <v>41217</v>
      </c>
      <c r="C1306" t="s">
        <v>55</v>
      </c>
      <c r="D1306">
        <f>VLOOKUP(MOD(A1306,100),Sheet2!$G$2:$H$24,2,FALSE)*VLOOKUP(INT(MOD(A1306,10000)/100),Sheet2!$L$2:$M$16,2,FALSE)</f>
        <v>13.474999999999998</v>
      </c>
      <c r="E1306">
        <v>16</v>
      </c>
      <c r="F1306" s="1" t="str">
        <f t="shared" si="442"/>
        <v>[[50031,52]]</v>
      </c>
      <c r="G1306">
        <f t="shared" si="442"/>
        <v>0.2</v>
      </c>
      <c r="H1306" t="str">
        <f t="shared" si="455"/>
        <v>[80031,80032,80033,80034]</v>
      </c>
      <c r="I1306">
        <v>1</v>
      </c>
      <c r="J1306">
        <f t="shared" si="456"/>
        <v>22</v>
      </c>
      <c r="K1306">
        <f t="shared" si="457"/>
        <v>15</v>
      </c>
      <c r="L1306" s="1" t="str">
        <f>Sheet1!L1306</f>
        <v>[{"bid":15005,"type":5,"num":10},{"bid":16007,"type":6,"num":3},{"bid":14001,"type":4,"num":10125}]</v>
      </c>
    </row>
    <row r="1307" spans="1:12" x14ac:dyDescent="0.2">
      <c r="A1307">
        <f t="shared" si="453"/>
        <v>41217</v>
      </c>
      <c r="B1307">
        <f t="shared" si="452"/>
        <v>41218</v>
      </c>
      <c r="C1307" s="1" t="s">
        <v>56</v>
      </c>
      <c r="D1307">
        <f>VLOOKUP(MOD(A1307,100),Sheet2!$G$2:$H$24,2,FALSE)*VLOOKUP(INT(MOD(A1307,10000)/100),Sheet2!$L$2:$M$16,2,FALSE)</f>
        <v>14.139999999999997</v>
      </c>
      <c r="E1307">
        <v>17</v>
      </c>
      <c r="F1307" s="1" t="str">
        <f t="shared" si="442"/>
        <v>[[50000,1],[50032,65]]</v>
      </c>
      <c r="G1307">
        <f t="shared" si="442"/>
        <v>0.15</v>
      </c>
      <c r="H1307" t="str">
        <f t="shared" si="455"/>
        <v>[80031,80032,80033,80034]</v>
      </c>
      <c r="I1307">
        <v>1</v>
      </c>
      <c r="J1307">
        <f t="shared" si="456"/>
        <v>22</v>
      </c>
      <c r="K1307">
        <f t="shared" si="457"/>
        <v>16</v>
      </c>
      <c r="L1307" s="1" t="str">
        <f>Sheet1!L1307</f>
        <v>[{"bid":15005,"type":5,"num":10},{"bid":16007,"type":6,"num":3},{"bid":14001,"type":4,"num":10875}]</v>
      </c>
    </row>
    <row r="1308" spans="1:12" x14ac:dyDescent="0.2">
      <c r="A1308">
        <f t="shared" si="453"/>
        <v>41218</v>
      </c>
      <c r="B1308">
        <f t="shared" si="452"/>
        <v>41219</v>
      </c>
      <c r="C1308" t="s">
        <v>37</v>
      </c>
      <c r="D1308">
        <f>VLOOKUP(MOD(A1308,100),Sheet2!$G$2:$H$24,2,FALSE)*VLOOKUP(INT(MOD(A1308,10000)/100),Sheet2!$L$2:$M$16,2,FALSE)</f>
        <v>14.804999999999998</v>
      </c>
      <c r="E1308">
        <v>18</v>
      </c>
      <c r="F1308" s="1" t="str">
        <f t="shared" si="442"/>
        <v>[[50000,2],[50033,45]]</v>
      </c>
      <c r="G1308">
        <f t="shared" si="442"/>
        <v>0.25</v>
      </c>
      <c r="H1308" t="str">
        <f t="shared" si="455"/>
        <v>[80031,80032,80033,80034]</v>
      </c>
      <c r="I1308">
        <v>2</v>
      </c>
      <c r="J1308">
        <f>J1301</f>
        <v>50</v>
      </c>
      <c r="K1308">
        <f>K1307</f>
        <v>16</v>
      </c>
      <c r="L1308" s="1" t="str">
        <f>Sheet1!L1308</f>
        <v>[{"bid":15005,"type":5,"num":11},{"bid":16007,"type":6,"num":4},{"bid":14001,"type":4,"num":11625}]</v>
      </c>
    </row>
    <row r="1309" spans="1:12" x14ac:dyDescent="0.2">
      <c r="A1309">
        <f t="shared" si="453"/>
        <v>41219</v>
      </c>
      <c r="B1309">
        <f t="shared" si="452"/>
        <v>41220</v>
      </c>
      <c r="C1309" s="1" t="s">
        <v>57</v>
      </c>
      <c r="D1309">
        <f>VLOOKUP(MOD(A1309,100),Sheet2!$G$2:$H$24,2,FALSE)*VLOOKUP(INT(MOD(A1309,10000)/100),Sheet2!$L$2:$M$16,2,FALSE)</f>
        <v>15.469999999999999</v>
      </c>
      <c r="E1309">
        <v>19</v>
      </c>
      <c r="F1309" s="1" t="str">
        <f t="shared" si="442"/>
        <v>[[50031,52]]</v>
      </c>
      <c r="G1309">
        <f t="shared" si="442"/>
        <v>0.2</v>
      </c>
      <c r="H1309" t="str">
        <f t="shared" si="455"/>
        <v>[80031,80032,80033,80034]</v>
      </c>
      <c r="I1309">
        <v>1</v>
      </c>
      <c r="J1309">
        <f>J1302</f>
        <v>22</v>
      </c>
      <c r="K1309">
        <f>K1308+1</f>
        <v>17</v>
      </c>
      <c r="L1309" s="1" t="str">
        <f>Sheet1!L1309</f>
        <v>[{"bid":15005,"type":5,"num":12},{"bid":16007,"type":6,"num":4},{"bid":14001,"type":4,"num":12375}]</v>
      </c>
    </row>
    <row r="1310" spans="1:12" x14ac:dyDescent="0.2">
      <c r="A1310">
        <f t="shared" si="453"/>
        <v>41220</v>
      </c>
      <c r="B1310">
        <f t="shared" si="452"/>
        <v>41221</v>
      </c>
      <c r="C1310" s="1" t="s">
        <v>58</v>
      </c>
      <c r="D1310">
        <f>VLOOKUP(MOD(A1310,100),Sheet2!$G$2:$H$24,2,FALSE)*VLOOKUP(INT(MOD(A1310,10000)/100),Sheet2!$L$2:$M$16,2,FALSE)</f>
        <v>16.135000000000002</v>
      </c>
      <c r="E1310">
        <v>20</v>
      </c>
      <c r="F1310" s="1" t="str">
        <f t="shared" si="442"/>
        <v>[[50000,1],[50032,65]]</v>
      </c>
      <c r="G1310">
        <f t="shared" si="442"/>
        <v>0.15</v>
      </c>
      <c r="H1310" t="str">
        <f t="shared" si="455"/>
        <v>[80031,80032,80033,80034]</v>
      </c>
      <c r="I1310">
        <v>1</v>
      </c>
      <c r="J1310">
        <f>J1303</f>
        <v>22</v>
      </c>
      <c r="K1310">
        <f t="shared" ref="K1310:K1312" si="458">K1309+1</f>
        <v>18</v>
      </c>
      <c r="L1310" s="1" t="str">
        <f>Sheet1!L1310</f>
        <v>[{"bid":15005,"type":5,"num":13},{"bid":16007,"type":6,"num":4},{"bid":14001,"type":4,"num":13125}]</v>
      </c>
    </row>
    <row r="1311" spans="1:12" x14ac:dyDescent="0.2">
      <c r="A1311">
        <f t="shared" si="453"/>
        <v>41221</v>
      </c>
      <c r="B1311">
        <f t="shared" si="452"/>
        <v>41222</v>
      </c>
      <c r="C1311" s="1" t="s">
        <v>59</v>
      </c>
      <c r="D1311">
        <f>VLOOKUP(MOD(A1311,100),Sheet2!$G$2:$H$24,2,FALSE)*VLOOKUP(INT(MOD(A1311,10000)/100),Sheet2!$L$2:$M$16,2,FALSE)</f>
        <v>16.800000000000004</v>
      </c>
      <c r="E1311">
        <v>21</v>
      </c>
      <c r="F1311" s="1" t="str">
        <f t="shared" si="442"/>
        <v>[[50031,52]]</v>
      </c>
      <c r="G1311">
        <f t="shared" si="442"/>
        <v>0.2</v>
      </c>
      <c r="H1311" t="str">
        <f t="shared" si="455"/>
        <v>[80031,80032,80033,80034]</v>
      </c>
      <c r="I1311">
        <v>1</v>
      </c>
      <c r="J1311">
        <f>J1304</f>
        <v>22</v>
      </c>
      <c r="K1311">
        <f t="shared" si="458"/>
        <v>19</v>
      </c>
      <c r="L1311" s="1" t="str">
        <f>Sheet1!L1311</f>
        <v>[{"bid":15005,"type":5,"num":13},{"bid":16007,"type":6,"num":4},{"bid":14001,"type":4,"num":13875}]</v>
      </c>
    </row>
    <row r="1312" spans="1:12" x14ac:dyDescent="0.2">
      <c r="A1312">
        <f t="shared" si="453"/>
        <v>41222</v>
      </c>
      <c r="B1312">
        <f t="shared" si="452"/>
        <v>41223</v>
      </c>
      <c r="C1312" s="1" t="s">
        <v>60</v>
      </c>
      <c r="D1312">
        <f>VLOOKUP(MOD(A1312,100),Sheet2!$G$2:$H$24,2,FALSE)*VLOOKUP(INT(MOD(A1312,10000)/100),Sheet2!$L$2:$M$16,2,FALSE)</f>
        <v>17.465000000000003</v>
      </c>
      <c r="E1312">
        <v>22</v>
      </c>
      <c r="F1312" s="1" t="str">
        <f t="shared" si="442"/>
        <v>[[50000,1],[50032,65]]</v>
      </c>
      <c r="G1312">
        <f t="shared" si="442"/>
        <v>0.15</v>
      </c>
      <c r="H1312" t="str">
        <f t="shared" si="455"/>
        <v>[80031,80032,80033,80034]</v>
      </c>
      <c r="I1312">
        <v>1</v>
      </c>
      <c r="J1312">
        <f>J1305</f>
        <v>22</v>
      </c>
      <c r="K1312">
        <f t="shared" si="458"/>
        <v>20</v>
      </c>
      <c r="L1312" s="1" t="str">
        <f>Sheet1!L1312</f>
        <v>[{"bid":15005,"type":5,"num":14},{"bid":16007,"type":6,"num":5},{"bid":14001,"type":4,"num":14625}]</v>
      </c>
    </row>
    <row r="1313" spans="1:12" x14ac:dyDescent="0.2">
      <c r="A1313">
        <f t="shared" si="453"/>
        <v>41223</v>
      </c>
      <c r="B1313">
        <v>-1</v>
      </c>
      <c r="C1313" t="s">
        <v>37</v>
      </c>
      <c r="D1313">
        <f>VLOOKUP(MOD(A1313,100),Sheet2!$G$2:$H$24,2,FALSE)*VLOOKUP(INT(MOD(A1313,10000)/100),Sheet2!$L$2:$M$16,2,FALSE)</f>
        <v>18.130000000000006</v>
      </c>
      <c r="E1313">
        <v>23</v>
      </c>
      <c r="F1313" s="1" t="str">
        <f t="shared" si="442"/>
        <v>[[50000,2],[50033,45]]</v>
      </c>
      <c r="G1313">
        <f t="shared" si="442"/>
        <v>0.25</v>
      </c>
      <c r="H1313" t="str">
        <f t="shared" si="455"/>
        <v>[80031,80032,80033,80034]</v>
      </c>
      <c r="I1313">
        <v>2</v>
      </c>
      <c r="J1313">
        <f>J1308</f>
        <v>50</v>
      </c>
      <c r="K1313">
        <f>K1312</f>
        <v>20</v>
      </c>
      <c r="L1313" s="1" t="str">
        <f>Sheet1!L1313</f>
        <v>[{"bid":15005,"type":5,"num":15},{"bid":16007,"type":6,"num":5},{"bid":14001,"type":4,"num":15000}]</v>
      </c>
    </row>
    <row r="1314" spans="1:12" s="2" customFormat="1" x14ac:dyDescent="0.2">
      <c r="A1314" s="2">
        <f>A1291+100</f>
        <v>41301</v>
      </c>
      <c r="B1314" s="2">
        <f>A1314+1</f>
        <v>41302</v>
      </c>
      <c r="C1314" s="2" t="s">
        <v>41</v>
      </c>
      <c r="D1314">
        <f>VLOOKUP(MOD(A1314,100),Sheet2!$G$2:$H$24,2,FALSE)*VLOOKUP(INT(MOD(A1314,10000)/100),Sheet2!$L$2:$M$16,2,FALSE)</f>
        <v>4</v>
      </c>
      <c r="E1314" s="2">
        <v>1</v>
      </c>
      <c r="F1314" s="3" t="str">
        <f t="shared" si="442"/>
        <v>[[50031,52]]</v>
      </c>
      <c r="G1314">
        <f t="shared" si="442"/>
        <v>0.2</v>
      </c>
      <c r="H1314" s="2" t="str">
        <f t="shared" si="455"/>
        <v>[80031,80032,80033,80034]</v>
      </c>
      <c r="I1314" s="2">
        <v>1</v>
      </c>
      <c r="J1314" s="2">
        <v>22</v>
      </c>
      <c r="K1314" s="2">
        <v>1</v>
      </c>
      <c r="L1314" s="1" t="str">
        <f>Sheet1!L1314</f>
        <v>[]</v>
      </c>
    </row>
    <row r="1315" spans="1:12" s="2" customFormat="1" x14ac:dyDescent="0.2">
      <c r="A1315" s="2">
        <f>A1314+1</f>
        <v>41302</v>
      </c>
      <c r="B1315" s="2">
        <f t="shared" ref="B1315:B1335" si="459">A1315+1</f>
        <v>41303</v>
      </c>
      <c r="C1315" s="2" t="s">
        <v>42</v>
      </c>
      <c r="D1315">
        <f>VLOOKUP(MOD(A1315,100),Sheet2!$G$2:$H$24,2,FALSE)*VLOOKUP(INT(MOD(A1315,10000)/100),Sheet2!$L$2:$M$16,2,FALSE)</f>
        <v>4.76</v>
      </c>
      <c r="E1315" s="2">
        <v>2</v>
      </c>
      <c r="F1315" s="3" t="str">
        <f t="shared" si="442"/>
        <v>[[50000,1],[50032,65]]</v>
      </c>
      <c r="G1315">
        <f t="shared" si="442"/>
        <v>0.15</v>
      </c>
      <c r="H1315" s="2" t="str">
        <f t="shared" si="455"/>
        <v>[80031,80032,80033,80034]</v>
      </c>
      <c r="I1315" s="2">
        <v>1</v>
      </c>
      <c r="J1315" s="2">
        <v>22</v>
      </c>
      <c r="K1315" s="2">
        <f>K1314+1</f>
        <v>2</v>
      </c>
      <c r="L1315" s="1" t="str">
        <f>Sheet1!L1315</f>
        <v>[{"bid":14001,"type":4,"num":400}]</v>
      </c>
    </row>
    <row r="1316" spans="1:12" s="2" customFormat="1" x14ac:dyDescent="0.2">
      <c r="A1316" s="2">
        <f t="shared" ref="A1316:A1336" si="460">A1315+1</f>
        <v>41303</v>
      </c>
      <c r="B1316" s="2">
        <f t="shared" si="459"/>
        <v>41304</v>
      </c>
      <c r="C1316" s="2" t="s">
        <v>43</v>
      </c>
      <c r="D1316">
        <f>VLOOKUP(MOD(A1316,100),Sheet2!$G$2:$H$24,2,FALSE)*VLOOKUP(INT(MOD(A1316,10000)/100),Sheet2!$L$2:$M$16,2,FALSE)</f>
        <v>5.52</v>
      </c>
      <c r="E1316" s="2">
        <v>3</v>
      </c>
      <c r="F1316" s="3" t="str">
        <f t="shared" si="442"/>
        <v>[[50031,52]]</v>
      </c>
      <c r="G1316">
        <f t="shared" si="442"/>
        <v>0.2</v>
      </c>
      <c r="H1316" s="2" t="str">
        <f t="shared" si="455"/>
        <v>[80031,80032,80033,80034]</v>
      </c>
      <c r="I1316" s="2">
        <v>1</v>
      </c>
      <c r="J1316" s="2">
        <v>22</v>
      </c>
      <c r="K1316" s="2">
        <f t="shared" ref="K1316:K1323" si="461">K1315+1</f>
        <v>3</v>
      </c>
      <c r="L1316" s="1" t="str">
        <f>Sheet1!L1316</f>
        <v>[{"bid":14001,"type":4,"num":800}]</v>
      </c>
    </row>
    <row r="1317" spans="1:12" s="2" customFormat="1" x14ac:dyDescent="0.2">
      <c r="A1317" s="2">
        <f t="shared" si="460"/>
        <v>41304</v>
      </c>
      <c r="B1317" s="2">
        <f t="shared" si="459"/>
        <v>41305</v>
      </c>
      <c r="C1317" s="2" t="s">
        <v>44</v>
      </c>
      <c r="D1317">
        <f>VLOOKUP(MOD(A1317,100),Sheet2!$G$2:$H$24,2,FALSE)*VLOOKUP(INT(MOD(A1317,10000)/100),Sheet2!$L$2:$M$16,2,FALSE)</f>
        <v>6.2799999999999994</v>
      </c>
      <c r="E1317" s="2">
        <v>4</v>
      </c>
      <c r="F1317" s="3" t="str">
        <f t="shared" si="442"/>
        <v>[[50000,1],[50032,65]]</v>
      </c>
      <c r="G1317">
        <f t="shared" si="442"/>
        <v>0.15</v>
      </c>
      <c r="H1317" s="2" t="str">
        <f t="shared" si="455"/>
        <v>[80031,80032,80033,80034]</v>
      </c>
      <c r="I1317" s="2">
        <v>1</v>
      </c>
      <c r="J1317" s="2">
        <v>22</v>
      </c>
      <c r="K1317" s="2">
        <f t="shared" si="461"/>
        <v>4</v>
      </c>
      <c r="L1317" s="1" t="str">
        <f>Sheet1!L1317</f>
        <v>[{"bid":15005,"type":5,"num":1},{"bid":14001,"type":4,"num":1200}]</v>
      </c>
    </row>
    <row r="1318" spans="1:12" s="2" customFormat="1" x14ac:dyDescent="0.2">
      <c r="A1318" s="2">
        <f t="shared" si="460"/>
        <v>41305</v>
      </c>
      <c r="B1318" s="2">
        <f t="shared" si="459"/>
        <v>41306</v>
      </c>
      <c r="C1318" s="2" t="s">
        <v>45</v>
      </c>
      <c r="D1318">
        <f>VLOOKUP(MOD(A1318,100),Sheet2!$G$2:$H$24,2,FALSE)*VLOOKUP(INT(MOD(A1318,10000)/100),Sheet2!$L$2:$M$16,2,FALSE)</f>
        <v>7.0399999999999991</v>
      </c>
      <c r="E1318" s="2">
        <v>5</v>
      </c>
      <c r="F1318" s="3" t="str">
        <f t="shared" ref="F1318:G1381" si="462">F1295</f>
        <v>[[50031,52]]</v>
      </c>
      <c r="G1318">
        <f t="shared" si="462"/>
        <v>0.2</v>
      </c>
      <c r="H1318" s="2" t="str">
        <f t="shared" si="455"/>
        <v>[80031,80032,80033,80034]</v>
      </c>
      <c r="I1318" s="2">
        <v>1</v>
      </c>
      <c r="J1318" s="2">
        <v>22</v>
      </c>
      <c r="K1318" s="2">
        <f t="shared" si="461"/>
        <v>5</v>
      </c>
      <c r="L1318" s="1" t="str">
        <f>Sheet1!L1318</f>
        <v>[{"bid":15005,"type":5,"num":2},{"bid":14001,"type":4,"num":2000}]</v>
      </c>
    </row>
    <row r="1319" spans="1:12" s="2" customFormat="1" x14ac:dyDescent="0.2">
      <c r="A1319" s="2">
        <f t="shared" si="460"/>
        <v>41306</v>
      </c>
      <c r="B1319" s="2">
        <f t="shared" si="459"/>
        <v>41307</v>
      </c>
      <c r="C1319" s="2" t="s">
        <v>46</v>
      </c>
      <c r="D1319">
        <f>VLOOKUP(MOD(A1319,100),Sheet2!$G$2:$H$24,2,FALSE)*VLOOKUP(INT(MOD(A1319,10000)/100),Sheet2!$L$2:$M$16,2,FALSE)</f>
        <v>7.7999999999999989</v>
      </c>
      <c r="E1319" s="2">
        <v>6</v>
      </c>
      <c r="F1319" s="3" t="str">
        <f t="shared" si="462"/>
        <v>[[50000,1],[50032,65]]</v>
      </c>
      <c r="G1319">
        <f t="shared" si="462"/>
        <v>0.15</v>
      </c>
      <c r="H1319" s="2" t="str">
        <f t="shared" si="455"/>
        <v>[80031,80032,80033,80034]</v>
      </c>
      <c r="I1319" s="2">
        <v>1</v>
      </c>
      <c r="J1319" s="2">
        <v>22</v>
      </c>
      <c r="K1319" s="2">
        <f t="shared" si="461"/>
        <v>6</v>
      </c>
      <c r="L1319" s="1" t="str">
        <f>Sheet1!L1319</f>
        <v>[{"bid":15005,"type":5,"num":2},{"bid":14001,"type":4,"num":2800}]</v>
      </c>
    </row>
    <row r="1320" spans="1:12" s="2" customFormat="1" x14ac:dyDescent="0.2">
      <c r="A1320" s="2">
        <f t="shared" si="460"/>
        <v>41307</v>
      </c>
      <c r="B1320" s="2">
        <f t="shared" si="459"/>
        <v>41308</v>
      </c>
      <c r="C1320" s="2" t="s">
        <v>47</v>
      </c>
      <c r="D1320">
        <f>VLOOKUP(MOD(A1320,100),Sheet2!$G$2:$H$24,2,FALSE)*VLOOKUP(INT(MOD(A1320,10000)/100),Sheet2!$L$2:$M$16,2,FALSE)</f>
        <v>8.5599999999999987</v>
      </c>
      <c r="E1320" s="2">
        <v>7</v>
      </c>
      <c r="F1320" s="3" t="str">
        <f t="shared" si="462"/>
        <v>[[50031,52]]</v>
      </c>
      <c r="G1320">
        <f t="shared" si="462"/>
        <v>0.2</v>
      </c>
      <c r="H1320" s="2" t="str">
        <f t="shared" si="455"/>
        <v>[80031,80032,80033,80034]</v>
      </c>
      <c r="I1320" s="2">
        <v>1</v>
      </c>
      <c r="J1320" s="2">
        <v>22</v>
      </c>
      <c r="K1320" s="2">
        <f t="shared" si="461"/>
        <v>7</v>
      </c>
      <c r="L1320" s="1" t="str">
        <f>Sheet1!L1320</f>
        <v>[{"bid":15005,"type":5,"num":3},{"bid":16007,"type":6,"num":1},{"bid":14001,"type":4,"num":3600}]</v>
      </c>
    </row>
    <row r="1321" spans="1:12" s="2" customFormat="1" x14ac:dyDescent="0.2">
      <c r="A1321" s="2">
        <f t="shared" si="460"/>
        <v>41308</v>
      </c>
      <c r="B1321" s="2">
        <f t="shared" si="459"/>
        <v>41309</v>
      </c>
      <c r="C1321" s="2" t="s">
        <v>48</v>
      </c>
      <c r="D1321">
        <f>VLOOKUP(MOD(A1321,100),Sheet2!$G$2:$H$24,2,FALSE)*VLOOKUP(INT(MOD(A1321,10000)/100),Sheet2!$L$2:$M$16,2,FALSE)</f>
        <v>9.3199999999999985</v>
      </c>
      <c r="E1321" s="2">
        <v>8</v>
      </c>
      <c r="F1321" s="3" t="str">
        <f t="shared" si="462"/>
        <v>[[50000,1],[50032,65]]</v>
      </c>
      <c r="G1321">
        <f t="shared" si="462"/>
        <v>0.15</v>
      </c>
      <c r="H1321" s="2" t="str">
        <f t="shared" si="455"/>
        <v>[80031,80032,80033,80034]</v>
      </c>
      <c r="I1321" s="2">
        <v>1</v>
      </c>
      <c r="J1321" s="2">
        <v>22</v>
      </c>
      <c r="K1321" s="2">
        <f t="shared" si="461"/>
        <v>8</v>
      </c>
      <c r="L1321" s="1" t="str">
        <f>Sheet1!L1321</f>
        <v>[{"bid":15005,"type":5,"num":4},{"bid":16007,"type":6,"num":1},{"bid":14001,"type":4,"num":4400}]</v>
      </c>
    </row>
    <row r="1322" spans="1:12" s="2" customFormat="1" x14ac:dyDescent="0.2">
      <c r="A1322" s="2">
        <f t="shared" si="460"/>
        <v>41309</v>
      </c>
      <c r="B1322" s="2">
        <f t="shared" si="459"/>
        <v>41310</v>
      </c>
      <c r="C1322" s="2" t="s">
        <v>49</v>
      </c>
      <c r="D1322">
        <f>VLOOKUP(MOD(A1322,100),Sheet2!$G$2:$H$24,2,FALSE)*VLOOKUP(INT(MOD(A1322,10000)/100),Sheet2!$L$2:$M$16,2,FALSE)</f>
        <v>10.079999999999998</v>
      </c>
      <c r="E1322" s="2">
        <v>9</v>
      </c>
      <c r="F1322" s="3" t="str">
        <f t="shared" si="462"/>
        <v>[[50031,52]]</v>
      </c>
      <c r="G1322">
        <f t="shared" si="462"/>
        <v>0.2</v>
      </c>
      <c r="H1322" s="2" t="str">
        <f t="shared" si="455"/>
        <v>[80031,80032,80033,80034]</v>
      </c>
      <c r="I1322" s="2">
        <v>1</v>
      </c>
      <c r="J1322" s="2">
        <v>22</v>
      </c>
      <c r="K1322" s="2">
        <f t="shared" si="461"/>
        <v>9</v>
      </c>
      <c r="L1322" s="1" t="str">
        <f>Sheet1!L1322</f>
        <v>[{"bid":15005,"type":5,"num":5},{"bid":16007,"type":6,"num":1},{"bid":14001,"type":4,"num":5200}]</v>
      </c>
    </row>
    <row r="1323" spans="1:12" s="2" customFormat="1" x14ac:dyDescent="0.2">
      <c r="A1323" s="2">
        <f t="shared" si="460"/>
        <v>41310</v>
      </c>
      <c r="B1323" s="2">
        <f t="shared" si="459"/>
        <v>41311</v>
      </c>
      <c r="C1323" s="3" t="s">
        <v>50</v>
      </c>
      <c r="D1323">
        <f>VLOOKUP(MOD(A1323,100),Sheet2!$G$2:$H$24,2,FALSE)*VLOOKUP(INT(MOD(A1323,10000)/100),Sheet2!$L$2:$M$16,2,FALSE)</f>
        <v>10.839999999999998</v>
      </c>
      <c r="E1323" s="2">
        <v>10</v>
      </c>
      <c r="F1323" s="3" t="str">
        <f t="shared" si="462"/>
        <v>[[50000,1],[50032,65]]</v>
      </c>
      <c r="G1323">
        <f t="shared" si="462"/>
        <v>0.15</v>
      </c>
      <c r="H1323" s="2" t="str">
        <f t="shared" si="455"/>
        <v>[80031,80032,80033,80034]</v>
      </c>
      <c r="I1323" s="2">
        <v>1</v>
      </c>
      <c r="J1323" s="2">
        <v>22</v>
      </c>
      <c r="K1323" s="2">
        <f t="shared" si="461"/>
        <v>10</v>
      </c>
      <c r="L1323" s="1" t="str">
        <f>Sheet1!L1323</f>
        <v>[{"bid":15005,"type":5,"num":6},{"bid":16007,"type":6,"num":2},{"bid":14001,"type":4,"num":6000}]</v>
      </c>
    </row>
    <row r="1324" spans="1:12" s="2" customFormat="1" x14ac:dyDescent="0.2">
      <c r="A1324" s="2">
        <f t="shared" si="460"/>
        <v>41311</v>
      </c>
      <c r="B1324" s="2">
        <f t="shared" si="459"/>
        <v>41312</v>
      </c>
      <c r="C1324" s="3" t="s">
        <v>38</v>
      </c>
      <c r="D1324">
        <f>VLOOKUP(MOD(A1324,100),Sheet2!$G$2:$H$24,2,FALSE)*VLOOKUP(INT(MOD(A1324,10000)/100),Sheet2!$L$2:$M$16,2,FALSE)</f>
        <v>11.599999999999998</v>
      </c>
      <c r="E1324" s="2">
        <v>11</v>
      </c>
      <c r="F1324" s="3" t="str">
        <f t="shared" si="462"/>
        <v>[[50000,2],[50033,45]]</v>
      </c>
      <c r="G1324">
        <f t="shared" si="462"/>
        <v>0.25</v>
      </c>
      <c r="H1324" s="2" t="str">
        <f t="shared" si="455"/>
        <v>[80031,80032,80033,80034]</v>
      </c>
      <c r="I1324" s="2">
        <v>2</v>
      </c>
      <c r="J1324" s="2">
        <v>50</v>
      </c>
      <c r="K1324" s="2">
        <f>K1323</f>
        <v>10</v>
      </c>
      <c r="L1324" s="1" t="str">
        <f>Sheet1!L1324</f>
        <v>[{"bid":15005,"type":5,"num":6},{"bid":16007,"type":6,"num":2},{"bid":14001,"type":4,"num":6800}]</v>
      </c>
    </row>
    <row r="1325" spans="1:12" s="2" customFormat="1" x14ac:dyDescent="0.2">
      <c r="A1325" s="2">
        <f t="shared" si="460"/>
        <v>41312</v>
      </c>
      <c r="B1325" s="2">
        <f t="shared" si="459"/>
        <v>41313</v>
      </c>
      <c r="C1325" s="2" t="s">
        <v>51</v>
      </c>
      <c r="D1325">
        <f>VLOOKUP(MOD(A1325,100),Sheet2!$G$2:$H$24,2,FALSE)*VLOOKUP(INT(MOD(A1325,10000)/100),Sheet2!$L$2:$M$16,2,FALSE)</f>
        <v>12.359999999999998</v>
      </c>
      <c r="E1325" s="2">
        <v>12</v>
      </c>
      <c r="F1325" s="3" t="str">
        <f t="shared" si="462"/>
        <v>[[50031,52]]</v>
      </c>
      <c r="G1325">
        <f t="shared" si="462"/>
        <v>0.2</v>
      </c>
      <c r="H1325" s="2" t="str">
        <f t="shared" si="455"/>
        <v>[80031,80032,80033,80034]</v>
      </c>
      <c r="I1325" s="2">
        <v>1</v>
      </c>
      <c r="J1325" s="2">
        <f>J1314</f>
        <v>22</v>
      </c>
      <c r="K1325" s="2">
        <f>K1324+1</f>
        <v>11</v>
      </c>
      <c r="L1325" s="1" t="str">
        <f>Sheet1!L1325</f>
        <v>[{"bid":15005,"type":5,"num":7},{"bid":16007,"type":6,"num":2},{"bid":14001,"type":4,"num":7600}]</v>
      </c>
    </row>
    <row r="1326" spans="1:12" s="2" customFormat="1" x14ac:dyDescent="0.2">
      <c r="A1326" s="2">
        <f t="shared" si="460"/>
        <v>41313</v>
      </c>
      <c r="B1326" s="2">
        <f t="shared" si="459"/>
        <v>41314</v>
      </c>
      <c r="C1326" s="2" t="s">
        <v>52</v>
      </c>
      <c r="D1326">
        <f>VLOOKUP(MOD(A1326,100),Sheet2!$G$2:$H$24,2,FALSE)*VLOOKUP(INT(MOD(A1326,10000)/100),Sheet2!$L$2:$M$16,2,FALSE)</f>
        <v>13.119999999999997</v>
      </c>
      <c r="E1326" s="2">
        <v>13</v>
      </c>
      <c r="F1326" s="3" t="str">
        <f t="shared" si="462"/>
        <v>[[50000,1],[50032,65]]</v>
      </c>
      <c r="G1326">
        <f t="shared" si="462"/>
        <v>0.15</v>
      </c>
      <c r="H1326" s="2" t="str">
        <f t="shared" si="455"/>
        <v>[80031,80032,80033,80034]</v>
      </c>
      <c r="I1326" s="2">
        <v>1</v>
      </c>
      <c r="J1326" s="2">
        <f t="shared" ref="J1326:J1330" si="463">J1315</f>
        <v>22</v>
      </c>
      <c r="K1326" s="2">
        <f t="shared" ref="K1326:K1330" si="464">K1325+1</f>
        <v>12</v>
      </c>
      <c r="L1326" s="1" t="str">
        <f>Sheet1!L1326</f>
        <v>[{"bid":15005,"type":5,"num":8},{"bid":16007,"type":6,"num":2},{"bid":14001,"type":4,"num":8400}]</v>
      </c>
    </row>
    <row r="1327" spans="1:12" s="2" customFormat="1" x14ac:dyDescent="0.2">
      <c r="A1327" s="2">
        <f t="shared" si="460"/>
        <v>41314</v>
      </c>
      <c r="B1327" s="2">
        <f t="shared" si="459"/>
        <v>41315</v>
      </c>
      <c r="C1327" s="2" t="s">
        <v>53</v>
      </c>
      <c r="D1327">
        <f>VLOOKUP(MOD(A1327,100),Sheet2!$G$2:$H$24,2,FALSE)*VLOOKUP(INT(MOD(A1327,10000)/100),Sheet2!$L$2:$M$16,2,FALSE)</f>
        <v>13.879999999999997</v>
      </c>
      <c r="E1327" s="2">
        <v>14</v>
      </c>
      <c r="F1327" s="3" t="str">
        <f t="shared" si="462"/>
        <v>[[50031,52]]</v>
      </c>
      <c r="G1327">
        <f t="shared" si="462"/>
        <v>0.2</v>
      </c>
      <c r="H1327" s="2" t="str">
        <f t="shared" si="455"/>
        <v>[80031,80032,80033,80034]</v>
      </c>
      <c r="I1327" s="2">
        <v>1</v>
      </c>
      <c r="J1327" s="2">
        <f t="shared" si="463"/>
        <v>22</v>
      </c>
      <c r="K1327" s="2">
        <f t="shared" si="464"/>
        <v>13</v>
      </c>
      <c r="L1327" s="1" t="str">
        <f>Sheet1!L1327</f>
        <v>[{"bid":15005,"type":5,"num":9},{"bid":16007,"type":6,"num":3},{"bid":14001,"type":4,"num":9200}]</v>
      </c>
    </row>
    <row r="1328" spans="1:12" s="2" customFormat="1" x14ac:dyDescent="0.2">
      <c r="A1328" s="2">
        <f t="shared" si="460"/>
        <v>41315</v>
      </c>
      <c r="B1328" s="2">
        <f t="shared" si="459"/>
        <v>41316</v>
      </c>
      <c r="C1328" s="2" t="s">
        <v>54</v>
      </c>
      <c r="D1328">
        <f>VLOOKUP(MOD(A1328,100),Sheet2!$G$2:$H$24,2,FALSE)*VLOOKUP(INT(MOD(A1328,10000)/100),Sheet2!$L$2:$M$16,2,FALSE)</f>
        <v>14.639999999999997</v>
      </c>
      <c r="E1328" s="2">
        <v>15</v>
      </c>
      <c r="F1328" s="3" t="str">
        <f t="shared" si="462"/>
        <v>[[50000,1],[50032,65]]</v>
      </c>
      <c r="G1328">
        <f t="shared" si="462"/>
        <v>0.15</v>
      </c>
      <c r="H1328" s="2" t="str">
        <f t="shared" si="455"/>
        <v>[80031,80032,80033,80034]</v>
      </c>
      <c r="I1328" s="2">
        <v>1</v>
      </c>
      <c r="J1328" s="2">
        <f t="shared" si="463"/>
        <v>22</v>
      </c>
      <c r="K1328" s="2">
        <f t="shared" si="464"/>
        <v>14</v>
      </c>
      <c r="L1328" s="1" t="str">
        <f>Sheet1!L1328</f>
        <v>[{"bid":15005,"type":5,"num":10},{"bid":16007,"type":6,"num":3},{"bid":14001,"type":4,"num":10000}]</v>
      </c>
    </row>
    <row r="1329" spans="1:12" s="2" customFormat="1" x14ac:dyDescent="0.2">
      <c r="A1329" s="2">
        <f t="shared" si="460"/>
        <v>41316</v>
      </c>
      <c r="B1329" s="2">
        <f t="shared" si="459"/>
        <v>41317</v>
      </c>
      <c r="C1329" s="2" t="s">
        <v>55</v>
      </c>
      <c r="D1329">
        <f>VLOOKUP(MOD(A1329,100),Sheet2!$G$2:$H$24,2,FALSE)*VLOOKUP(INT(MOD(A1329,10000)/100),Sheet2!$L$2:$M$16,2,FALSE)</f>
        <v>15.399999999999997</v>
      </c>
      <c r="E1329" s="2">
        <v>16</v>
      </c>
      <c r="F1329" s="3" t="str">
        <f t="shared" si="462"/>
        <v>[[50031,52]]</v>
      </c>
      <c r="G1329">
        <f t="shared" si="462"/>
        <v>0.2</v>
      </c>
      <c r="H1329" s="2" t="str">
        <f t="shared" si="455"/>
        <v>[80031,80032,80033,80034]</v>
      </c>
      <c r="I1329" s="2">
        <v>1</v>
      </c>
      <c r="J1329" s="2">
        <f t="shared" si="463"/>
        <v>22</v>
      </c>
      <c r="K1329" s="2">
        <f t="shared" si="464"/>
        <v>15</v>
      </c>
      <c r="L1329" s="1" t="str">
        <f>Sheet1!L1329</f>
        <v>[{"bid":15005,"type":5,"num":10},{"bid":16007,"type":6,"num":3},{"bid":14001,"type":4,"num":10800}]</v>
      </c>
    </row>
    <row r="1330" spans="1:12" s="2" customFormat="1" x14ac:dyDescent="0.2">
      <c r="A1330" s="2">
        <f t="shared" si="460"/>
        <v>41317</v>
      </c>
      <c r="B1330" s="2">
        <f t="shared" si="459"/>
        <v>41318</v>
      </c>
      <c r="C1330" s="3" t="s">
        <v>56</v>
      </c>
      <c r="D1330">
        <f>VLOOKUP(MOD(A1330,100),Sheet2!$G$2:$H$24,2,FALSE)*VLOOKUP(INT(MOD(A1330,10000)/100),Sheet2!$L$2:$M$16,2,FALSE)</f>
        <v>16.159999999999997</v>
      </c>
      <c r="E1330" s="2">
        <v>17</v>
      </c>
      <c r="F1330" s="3" t="str">
        <f t="shared" si="462"/>
        <v>[[50000,1],[50032,65]]</v>
      </c>
      <c r="G1330">
        <f t="shared" si="462"/>
        <v>0.15</v>
      </c>
      <c r="H1330" s="2" t="str">
        <f t="shared" si="455"/>
        <v>[80031,80032,80033,80034]</v>
      </c>
      <c r="I1330" s="2">
        <v>1</v>
      </c>
      <c r="J1330" s="2">
        <f t="shared" si="463"/>
        <v>22</v>
      </c>
      <c r="K1330" s="2">
        <f t="shared" si="464"/>
        <v>16</v>
      </c>
      <c r="L1330" s="1" t="str">
        <f>Sheet1!L1330</f>
        <v>[{"bid":15005,"type":5,"num":11},{"bid":16007,"type":6,"num":4},{"bid":14001,"type":4,"num":11600}]</v>
      </c>
    </row>
    <row r="1331" spans="1:12" s="2" customFormat="1" x14ac:dyDescent="0.2">
      <c r="A1331" s="2">
        <f t="shared" si="460"/>
        <v>41318</v>
      </c>
      <c r="B1331" s="2">
        <f t="shared" si="459"/>
        <v>41319</v>
      </c>
      <c r="C1331" s="2" t="s">
        <v>37</v>
      </c>
      <c r="D1331">
        <f>VLOOKUP(MOD(A1331,100),Sheet2!$G$2:$H$24,2,FALSE)*VLOOKUP(INT(MOD(A1331,10000)/100),Sheet2!$L$2:$M$16,2,FALSE)</f>
        <v>16.919999999999998</v>
      </c>
      <c r="E1331" s="2">
        <v>18</v>
      </c>
      <c r="F1331" s="3" t="str">
        <f t="shared" si="462"/>
        <v>[[50000,2],[50033,45]]</v>
      </c>
      <c r="G1331">
        <f t="shared" si="462"/>
        <v>0.25</v>
      </c>
      <c r="H1331" s="2" t="str">
        <f t="shared" si="455"/>
        <v>[80031,80032,80033,80034]</v>
      </c>
      <c r="I1331" s="2">
        <v>2</v>
      </c>
      <c r="J1331" s="2">
        <f>J1324</f>
        <v>50</v>
      </c>
      <c r="K1331" s="2">
        <f>K1330</f>
        <v>16</v>
      </c>
      <c r="L1331" s="1" t="str">
        <f>Sheet1!L1331</f>
        <v>[{"bid":15005,"type":5,"num":12},{"bid":16007,"type":6,"num":4},{"bid":14001,"type":4,"num":12400}]</v>
      </c>
    </row>
    <row r="1332" spans="1:12" s="2" customFormat="1" x14ac:dyDescent="0.2">
      <c r="A1332" s="2">
        <f t="shared" si="460"/>
        <v>41319</v>
      </c>
      <c r="B1332" s="2">
        <f t="shared" si="459"/>
        <v>41320</v>
      </c>
      <c r="C1332" s="3" t="s">
        <v>57</v>
      </c>
      <c r="D1332">
        <f>VLOOKUP(MOD(A1332,100),Sheet2!$G$2:$H$24,2,FALSE)*VLOOKUP(INT(MOD(A1332,10000)/100),Sheet2!$L$2:$M$16,2,FALSE)</f>
        <v>17.68</v>
      </c>
      <c r="E1332" s="2">
        <v>19</v>
      </c>
      <c r="F1332" s="3" t="str">
        <f t="shared" si="462"/>
        <v>[[50031,52]]</v>
      </c>
      <c r="G1332">
        <f t="shared" si="462"/>
        <v>0.2</v>
      </c>
      <c r="H1332" s="2" t="str">
        <f t="shared" si="455"/>
        <v>[80031,80032,80033,80034]</v>
      </c>
      <c r="I1332" s="2">
        <v>1</v>
      </c>
      <c r="J1332" s="2">
        <f>J1325</f>
        <v>22</v>
      </c>
      <c r="K1332" s="2">
        <f>K1331+1</f>
        <v>17</v>
      </c>
      <c r="L1332" s="1" t="str">
        <f>Sheet1!L1332</f>
        <v>[{"bid":15005,"type":5,"num":13},{"bid":16007,"type":6,"num":4},{"bid":14001,"type":4,"num":13200}]</v>
      </c>
    </row>
    <row r="1333" spans="1:12" s="2" customFormat="1" x14ac:dyDescent="0.2">
      <c r="A1333" s="2">
        <f t="shared" si="460"/>
        <v>41320</v>
      </c>
      <c r="B1333" s="2">
        <f t="shared" si="459"/>
        <v>41321</v>
      </c>
      <c r="C1333" s="3" t="s">
        <v>58</v>
      </c>
      <c r="D1333">
        <f>VLOOKUP(MOD(A1333,100),Sheet2!$G$2:$H$24,2,FALSE)*VLOOKUP(INT(MOD(A1333,10000)/100),Sheet2!$L$2:$M$16,2,FALSE)</f>
        <v>18.440000000000001</v>
      </c>
      <c r="E1333" s="2">
        <v>20</v>
      </c>
      <c r="F1333" s="3" t="str">
        <f t="shared" si="462"/>
        <v>[[50000,1],[50032,65]]</v>
      </c>
      <c r="G1333">
        <f t="shared" si="462"/>
        <v>0.15</v>
      </c>
      <c r="H1333" s="2" t="str">
        <f t="shared" si="455"/>
        <v>[80031,80032,80033,80034]</v>
      </c>
      <c r="I1333" s="2">
        <v>1</v>
      </c>
      <c r="J1333" s="2">
        <f>J1326</f>
        <v>22</v>
      </c>
      <c r="K1333" s="2">
        <f t="shared" ref="K1333:K1335" si="465">K1332+1</f>
        <v>18</v>
      </c>
      <c r="L1333" s="1" t="str">
        <f>Sheet1!L1333</f>
        <v>[{"bid":15005,"type":5,"num":14},{"bid":16007,"type":6,"num":4},{"bid":14001,"type":4,"num":14000}]</v>
      </c>
    </row>
    <row r="1334" spans="1:12" s="2" customFormat="1" x14ac:dyDescent="0.2">
      <c r="A1334" s="2">
        <f t="shared" si="460"/>
        <v>41321</v>
      </c>
      <c r="B1334" s="2">
        <f t="shared" si="459"/>
        <v>41322</v>
      </c>
      <c r="C1334" s="3" t="s">
        <v>59</v>
      </c>
      <c r="D1334">
        <f>VLOOKUP(MOD(A1334,100),Sheet2!$G$2:$H$24,2,FALSE)*VLOOKUP(INT(MOD(A1334,10000)/100),Sheet2!$L$2:$M$16,2,FALSE)</f>
        <v>19.200000000000003</v>
      </c>
      <c r="E1334" s="2">
        <v>21</v>
      </c>
      <c r="F1334" s="3" t="str">
        <f t="shared" si="462"/>
        <v>[[50031,52]]</v>
      </c>
      <c r="G1334">
        <f t="shared" si="462"/>
        <v>0.2</v>
      </c>
      <c r="H1334" s="2" t="str">
        <f t="shared" si="455"/>
        <v>[80031,80032,80033,80034]</v>
      </c>
      <c r="I1334" s="2">
        <v>1</v>
      </c>
      <c r="J1334" s="2">
        <f>J1327</f>
        <v>22</v>
      </c>
      <c r="K1334" s="2">
        <f t="shared" si="465"/>
        <v>19</v>
      </c>
      <c r="L1334" s="1" t="str">
        <f>Sheet1!L1334</f>
        <v>[{"bid":15005,"type":5,"num":14},{"bid":16007,"type":6,"num":5},{"bid":14001,"type":4,"num":14800}]</v>
      </c>
    </row>
    <row r="1335" spans="1:12" s="2" customFormat="1" x14ac:dyDescent="0.2">
      <c r="A1335" s="2">
        <f t="shared" si="460"/>
        <v>41322</v>
      </c>
      <c r="B1335" s="2">
        <f t="shared" si="459"/>
        <v>41323</v>
      </c>
      <c r="C1335" s="3" t="s">
        <v>60</v>
      </c>
      <c r="D1335">
        <f>VLOOKUP(MOD(A1335,100),Sheet2!$G$2:$H$24,2,FALSE)*VLOOKUP(INT(MOD(A1335,10000)/100),Sheet2!$L$2:$M$16,2,FALSE)</f>
        <v>19.960000000000004</v>
      </c>
      <c r="E1335" s="2">
        <v>22</v>
      </c>
      <c r="F1335" s="3" t="str">
        <f t="shared" si="462"/>
        <v>[[50000,1],[50032,65]]</v>
      </c>
      <c r="G1335">
        <f t="shared" si="462"/>
        <v>0.15</v>
      </c>
      <c r="H1335" s="2" t="str">
        <f t="shared" si="455"/>
        <v>[80031,80032,80033,80034]</v>
      </c>
      <c r="I1335" s="2">
        <v>1</v>
      </c>
      <c r="J1335" s="2">
        <f>J1328</f>
        <v>22</v>
      </c>
      <c r="K1335" s="2">
        <f t="shared" si="465"/>
        <v>20</v>
      </c>
      <c r="L1335" s="1" t="str">
        <f>Sheet1!L1335</f>
        <v>[{"bid":15005,"type":5,"num":15},{"bid":16007,"type":6,"num":5},{"bid":14001,"type":4,"num":15600}]</v>
      </c>
    </row>
    <row r="1336" spans="1:12" s="2" customFormat="1" x14ac:dyDescent="0.2">
      <c r="A1336" s="2">
        <f t="shared" si="460"/>
        <v>41323</v>
      </c>
      <c r="B1336" s="2">
        <v>-1</v>
      </c>
      <c r="C1336" s="2" t="s">
        <v>37</v>
      </c>
      <c r="D1336">
        <f>VLOOKUP(MOD(A1336,100),Sheet2!$G$2:$H$24,2,FALSE)*VLOOKUP(INT(MOD(A1336,10000)/100),Sheet2!$L$2:$M$16,2,FALSE)</f>
        <v>20.720000000000006</v>
      </c>
      <c r="E1336" s="2">
        <v>23</v>
      </c>
      <c r="F1336" s="3" t="str">
        <f t="shared" si="462"/>
        <v>[[50000,2],[50033,45]]</v>
      </c>
      <c r="G1336">
        <f t="shared" si="462"/>
        <v>0.25</v>
      </c>
      <c r="H1336" s="2" t="str">
        <f t="shared" si="455"/>
        <v>[80031,80032,80033,80034]</v>
      </c>
      <c r="I1336" s="2">
        <v>2</v>
      </c>
      <c r="J1336" s="2">
        <f>J1331</f>
        <v>50</v>
      </c>
      <c r="K1336" s="2">
        <f>K1335</f>
        <v>20</v>
      </c>
      <c r="L1336" s="1" t="str">
        <f>Sheet1!L1336</f>
        <v>[{"bid":15005,"type":5,"num":16},{"bid":16007,"type":6,"num":5},{"bid":14001,"type":4,"num":16000}]</v>
      </c>
    </row>
    <row r="1337" spans="1:12" s="2" customFormat="1" x14ac:dyDescent="0.2">
      <c r="A1337" s="2">
        <f>A1314+100</f>
        <v>41401</v>
      </c>
      <c r="B1337" s="2">
        <f>A1337+1</f>
        <v>41402</v>
      </c>
      <c r="C1337" s="2" t="s">
        <v>41</v>
      </c>
      <c r="D1337">
        <f>VLOOKUP(MOD(A1337,100),Sheet2!$G$2:$H$24,2,FALSE)*VLOOKUP(INT(MOD(A1337,10000)/100),Sheet2!$L$2:$M$16,2,FALSE)</f>
        <v>4.5</v>
      </c>
      <c r="E1337" s="2">
        <v>1</v>
      </c>
      <c r="F1337" s="3" t="str">
        <f t="shared" si="462"/>
        <v>[[50031,52]]</v>
      </c>
      <c r="G1337">
        <f t="shared" si="462"/>
        <v>0.2</v>
      </c>
      <c r="H1337" s="2" t="str">
        <f t="shared" si="455"/>
        <v>[80031,80032,80033,80034]</v>
      </c>
      <c r="I1337" s="2">
        <v>1</v>
      </c>
      <c r="J1337" s="2">
        <v>22</v>
      </c>
      <c r="K1337" s="2">
        <v>1</v>
      </c>
      <c r="L1337" s="1" t="str">
        <f>Sheet1!L1337</f>
        <v>[]</v>
      </c>
    </row>
    <row r="1338" spans="1:12" s="2" customFormat="1" x14ac:dyDescent="0.2">
      <c r="A1338" s="2">
        <f>A1337+1</f>
        <v>41402</v>
      </c>
      <c r="B1338" s="2">
        <f t="shared" ref="B1338:B1358" si="466">A1338+1</f>
        <v>41403</v>
      </c>
      <c r="C1338" s="2" t="s">
        <v>42</v>
      </c>
      <c r="D1338">
        <f>VLOOKUP(MOD(A1338,100),Sheet2!$G$2:$H$24,2,FALSE)*VLOOKUP(INT(MOD(A1338,10000)/100),Sheet2!$L$2:$M$16,2,FALSE)</f>
        <v>5.3549999999999995</v>
      </c>
      <c r="E1338" s="2">
        <v>2</v>
      </c>
      <c r="F1338" s="3" t="str">
        <f t="shared" si="462"/>
        <v>[[50000,1],[50032,65]]</v>
      </c>
      <c r="G1338">
        <f t="shared" si="462"/>
        <v>0.15</v>
      </c>
      <c r="H1338" s="2" t="str">
        <f t="shared" si="455"/>
        <v>[80031,80032,80033,80034]</v>
      </c>
      <c r="I1338" s="2">
        <v>1</v>
      </c>
      <c r="J1338" s="2">
        <v>22</v>
      </c>
      <c r="K1338" s="2">
        <f>K1337+1</f>
        <v>2</v>
      </c>
      <c r="L1338" s="1" t="str">
        <f>Sheet1!L1338</f>
        <v>[{"bid":14001,"type":4,"num":425}]</v>
      </c>
    </row>
    <row r="1339" spans="1:12" s="2" customFormat="1" x14ac:dyDescent="0.2">
      <c r="A1339" s="2">
        <f t="shared" ref="A1339:A1359" si="467">A1338+1</f>
        <v>41403</v>
      </c>
      <c r="B1339" s="2">
        <f t="shared" si="466"/>
        <v>41404</v>
      </c>
      <c r="C1339" s="2" t="s">
        <v>43</v>
      </c>
      <c r="D1339">
        <f>VLOOKUP(MOD(A1339,100),Sheet2!$G$2:$H$24,2,FALSE)*VLOOKUP(INT(MOD(A1339,10000)/100),Sheet2!$L$2:$M$16,2,FALSE)</f>
        <v>6.2099999999999991</v>
      </c>
      <c r="E1339" s="2">
        <v>3</v>
      </c>
      <c r="F1339" s="3" t="str">
        <f t="shared" si="462"/>
        <v>[[50031,52]]</v>
      </c>
      <c r="G1339">
        <f t="shared" si="462"/>
        <v>0.2</v>
      </c>
      <c r="H1339" s="2" t="str">
        <f t="shared" si="455"/>
        <v>[80031,80032,80033,80034]</v>
      </c>
      <c r="I1339" s="2">
        <v>1</v>
      </c>
      <c r="J1339" s="2">
        <v>22</v>
      </c>
      <c r="K1339" s="2">
        <f t="shared" ref="K1339:K1346" si="468">K1338+1</f>
        <v>3</v>
      </c>
      <c r="L1339" s="1" t="str">
        <f>Sheet1!L1339</f>
        <v>[{"bid":14001,"type":4,"num":850}]</v>
      </c>
    </row>
    <row r="1340" spans="1:12" s="2" customFormat="1" x14ac:dyDescent="0.2">
      <c r="A1340" s="2">
        <f t="shared" si="467"/>
        <v>41404</v>
      </c>
      <c r="B1340" s="2">
        <f t="shared" si="466"/>
        <v>41405</v>
      </c>
      <c r="C1340" s="2" t="s">
        <v>44</v>
      </c>
      <c r="D1340">
        <f>VLOOKUP(MOD(A1340,100),Sheet2!$G$2:$H$24,2,FALSE)*VLOOKUP(INT(MOD(A1340,10000)/100),Sheet2!$L$2:$M$16,2,FALSE)</f>
        <v>7.0649999999999995</v>
      </c>
      <c r="E1340" s="2">
        <v>4</v>
      </c>
      <c r="F1340" s="3" t="str">
        <f t="shared" si="462"/>
        <v>[[50000,1],[50032,65]]</v>
      </c>
      <c r="G1340">
        <f t="shared" si="462"/>
        <v>0.15</v>
      </c>
      <c r="H1340" s="2" t="str">
        <f t="shared" si="455"/>
        <v>[80031,80032,80033,80034]</v>
      </c>
      <c r="I1340" s="2">
        <v>1</v>
      </c>
      <c r="J1340" s="2">
        <v>22</v>
      </c>
      <c r="K1340" s="2">
        <f t="shared" si="468"/>
        <v>4</v>
      </c>
      <c r="L1340" s="1" t="str">
        <f>Sheet1!L1340</f>
        <v>[{"bid":15005,"type":5,"num":1},{"bid":14001,"type":4,"num":1275}]</v>
      </c>
    </row>
    <row r="1341" spans="1:12" s="2" customFormat="1" x14ac:dyDescent="0.2">
      <c r="A1341" s="2">
        <f t="shared" si="467"/>
        <v>41405</v>
      </c>
      <c r="B1341" s="2">
        <f t="shared" si="466"/>
        <v>41406</v>
      </c>
      <c r="C1341" s="2" t="s">
        <v>45</v>
      </c>
      <c r="D1341">
        <f>VLOOKUP(MOD(A1341,100),Sheet2!$G$2:$H$24,2,FALSE)*VLOOKUP(INT(MOD(A1341,10000)/100),Sheet2!$L$2:$M$16,2,FALSE)</f>
        <v>7.919999999999999</v>
      </c>
      <c r="E1341" s="2">
        <v>5</v>
      </c>
      <c r="F1341" s="3" t="str">
        <f t="shared" si="462"/>
        <v>[[50031,52]]</v>
      </c>
      <c r="G1341">
        <f t="shared" si="462"/>
        <v>0.2</v>
      </c>
      <c r="H1341" s="2" t="str">
        <f t="shared" si="455"/>
        <v>[80031,80032,80033,80034]</v>
      </c>
      <c r="I1341" s="2">
        <v>1</v>
      </c>
      <c r="J1341" s="2">
        <v>22</v>
      </c>
      <c r="K1341" s="2">
        <f t="shared" si="468"/>
        <v>5</v>
      </c>
      <c r="L1341" s="1" t="str">
        <f>Sheet1!L1341</f>
        <v>[{"bid":15005,"type":5,"num":2},{"bid":14001,"type":4,"num":2125}]</v>
      </c>
    </row>
    <row r="1342" spans="1:12" s="2" customFormat="1" x14ac:dyDescent="0.2">
      <c r="A1342" s="2">
        <f t="shared" si="467"/>
        <v>41406</v>
      </c>
      <c r="B1342" s="2">
        <f t="shared" si="466"/>
        <v>41407</v>
      </c>
      <c r="C1342" s="2" t="s">
        <v>46</v>
      </c>
      <c r="D1342">
        <f>VLOOKUP(MOD(A1342,100),Sheet2!$G$2:$H$24,2,FALSE)*VLOOKUP(INT(MOD(A1342,10000)/100),Sheet2!$L$2:$M$16,2,FALSE)</f>
        <v>8.7749999999999986</v>
      </c>
      <c r="E1342" s="2">
        <v>6</v>
      </c>
      <c r="F1342" s="3" t="str">
        <f t="shared" si="462"/>
        <v>[[50000,1],[50032,65]]</v>
      </c>
      <c r="G1342">
        <f t="shared" si="462"/>
        <v>0.15</v>
      </c>
      <c r="H1342" s="2" t="str">
        <f t="shared" si="455"/>
        <v>[80031,80032,80033,80034]</v>
      </c>
      <c r="I1342" s="2">
        <v>1</v>
      </c>
      <c r="J1342" s="2">
        <v>22</v>
      </c>
      <c r="K1342" s="2">
        <f t="shared" si="468"/>
        <v>6</v>
      </c>
      <c r="L1342" s="1" t="str">
        <f>Sheet1!L1342</f>
        <v>[{"bid":15005,"type":5,"num":2},{"bid":16007,"type":6,"num":1},{"bid":14001,"type":4,"num":2975}]</v>
      </c>
    </row>
    <row r="1343" spans="1:12" s="2" customFormat="1" x14ac:dyDescent="0.2">
      <c r="A1343" s="2">
        <f t="shared" si="467"/>
        <v>41407</v>
      </c>
      <c r="B1343" s="2">
        <f t="shared" si="466"/>
        <v>41408</v>
      </c>
      <c r="C1343" s="2" t="s">
        <v>47</v>
      </c>
      <c r="D1343">
        <f>VLOOKUP(MOD(A1343,100),Sheet2!$G$2:$H$24,2,FALSE)*VLOOKUP(INT(MOD(A1343,10000)/100),Sheet2!$L$2:$M$16,2,FALSE)</f>
        <v>9.629999999999999</v>
      </c>
      <c r="E1343" s="2">
        <v>7</v>
      </c>
      <c r="F1343" s="3" t="str">
        <f t="shared" si="462"/>
        <v>[[50031,52]]</v>
      </c>
      <c r="G1343">
        <f t="shared" si="462"/>
        <v>0.2</v>
      </c>
      <c r="H1343" s="2" t="str">
        <f t="shared" si="455"/>
        <v>[80031,80032,80033,80034]</v>
      </c>
      <c r="I1343" s="2">
        <v>1</v>
      </c>
      <c r="J1343" s="2">
        <v>22</v>
      </c>
      <c r="K1343" s="2">
        <f t="shared" si="468"/>
        <v>7</v>
      </c>
      <c r="L1343" s="1" t="str">
        <f>Sheet1!L1343</f>
        <v>[{"bid":15005,"type":5,"num":3},{"bid":16007,"type":6,"num":1},{"bid":14001,"type":4,"num":3825}]</v>
      </c>
    </row>
    <row r="1344" spans="1:12" s="2" customFormat="1" x14ac:dyDescent="0.2">
      <c r="A1344" s="2">
        <f t="shared" si="467"/>
        <v>41408</v>
      </c>
      <c r="B1344" s="2">
        <f t="shared" si="466"/>
        <v>41409</v>
      </c>
      <c r="C1344" s="2" t="s">
        <v>48</v>
      </c>
      <c r="D1344">
        <f>VLOOKUP(MOD(A1344,100),Sheet2!$G$2:$H$24,2,FALSE)*VLOOKUP(INT(MOD(A1344,10000)/100),Sheet2!$L$2:$M$16,2,FALSE)</f>
        <v>10.484999999999998</v>
      </c>
      <c r="E1344" s="2">
        <v>8</v>
      </c>
      <c r="F1344" s="3" t="str">
        <f t="shared" si="462"/>
        <v>[[50000,1],[50032,65]]</v>
      </c>
      <c r="G1344">
        <f t="shared" si="462"/>
        <v>0.15</v>
      </c>
      <c r="H1344" s="2" t="str">
        <f t="shared" si="455"/>
        <v>[80031,80032,80033,80034]</v>
      </c>
      <c r="I1344" s="2">
        <v>1</v>
      </c>
      <c r="J1344" s="2">
        <v>22</v>
      </c>
      <c r="K1344" s="2">
        <f t="shared" si="468"/>
        <v>8</v>
      </c>
      <c r="L1344" s="1" t="str">
        <f>Sheet1!L1344</f>
        <v>[{"bid":15005,"type":5,"num":4},{"bid":16007,"type":6,"num":1},{"bid":14001,"type":4,"num":4675}]</v>
      </c>
    </row>
    <row r="1345" spans="1:12" s="2" customFormat="1" x14ac:dyDescent="0.2">
      <c r="A1345" s="2">
        <f t="shared" si="467"/>
        <v>41409</v>
      </c>
      <c r="B1345" s="2">
        <f t="shared" si="466"/>
        <v>41410</v>
      </c>
      <c r="C1345" s="2" t="s">
        <v>49</v>
      </c>
      <c r="D1345">
        <f>VLOOKUP(MOD(A1345,100),Sheet2!$G$2:$H$24,2,FALSE)*VLOOKUP(INT(MOD(A1345,10000)/100),Sheet2!$L$2:$M$16,2,FALSE)</f>
        <v>11.339999999999998</v>
      </c>
      <c r="E1345" s="2">
        <v>9</v>
      </c>
      <c r="F1345" s="3" t="str">
        <f t="shared" si="462"/>
        <v>[[50031,52]]</v>
      </c>
      <c r="G1345">
        <f t="shared" si="462"/>
        <v>0.2</v>
      </c>
      <c r="H1345" s="2" t="str">
        <f t="shared" si="455"/>
        <v>[80031,80032,80033,80034]</v>
      </c>
      <c r="I1345" s="2">
        <v>1</v>
      </c>
      <c r="J1345" s="2">
        <v>22</v>
      </c>
      <c r="K1345" s="2">
        <f t="shared" si="468"/>
        <v>9</v>
      </c>
      <c r="L1345" s="1" t="str">
        <f>Sheet1!L1345</f>
        <v>[{"bid":15005,"type":5,"num":5},{"bid":16007,"type":6,"num":1},{"bid":14001,"type":4,"num":5525}]</v>
      </c>
    </row>
    <row r="1346" spans="1:12" s="2" customFormat="1" x14ac:dyDescent="0.2">
      <c r="A1346" s="2">
        <f t="shared" si="467"/>
        <v>41410</v>
      </c>
      <c r="B1346" s="2">
        <f t="shared" si="466"/>
        <v>41411</v>
      </c>
      <c r="C1346" s="3" t="s">
        <v>50</v>
      </c>
      <c r="D1346">
        <f>VLOOKUP(MOD(A1346,100),Sheet2!$G$2:$H$24,2,FALSE)*VLOOKUP(INT(MOD(A1346,10000)/100),Sheet2!$L$2:$M$16,2,FALSE)</f>
        <v>12.194999999999999</v>
      </c>
      <c r="E1346" s="2">
        <v>10</v>
      </c>
      <c r="F1346" s="3" t="str">
        <f t="shared" si="462"/>
        <v>[[50000,1],[50032,65]]</v>
      </c>
      <c r="G1346">
        <f t="shared" si="462"/>
        <v>0.15</v>
      </c>
      <c r="H1346" s="2" t="str">
        <f t="shared" si="455"/>
        <v>[80031,80032,80033,80034]</v>
      </c>
      <c r="I1346" s="2">
        <v>1</v>
      </c>
      <c r="J1346" s="2">
        <v>22</v>
      </c>
      <c r="K1346" s="2">
        <f t="shared" si="468"/>
        <v>10</v>
      </c>
      <c r="L1346" s="1" t="str">
        <f>Sheet1!L1346</f>
        <v>[{"bid":15005,"type":5,"num":6},{"bid":16007,"type":6,"num":2},{"bid":14001,"type":4,"num":6375}]</v>
      </c>
    </row>
    <row r="1347" spans="1:12" s="2" customFormat="1" x14ac:dyDescent="0.2">
      <c r="A1347" s="2">
        <f t="shared" si="467"/>
        <v>41411</v>
      </c>
      <c r="B1347" s="2">
        <f t="shared" si="466"/>
        <v>41412</v>
      </c>
      <c r="C1347" s="3" t="s">
        <v>38</v>
      </c>
      <c r="D1347">
        <f>VLOOKUP(MOD(A1347,100),Sheet2!$G$2:$H$24,2,FALSE)*VLOOKUP(INT(MOD(A1347,10000)/100),Sheet2!$L$2:$M$16,2,FALSE)</f>
        <v>13.049999999999997</v>
      </c>
      <c r="E1347" s="2">
        <v>11</v>
      </c>
      <c r="F1347" s="3" t="str">
        <f t="shared" si="462"/>
        <v>[[50000,2],[50033,45]]</v>
      </c>
      <c r="G1347">
        <f t="shared" si="462"/>
        <v>0.25</v>
      </c>
      <c r="H1347" s="2" t="str">
        <f t="shared" si="455"/>
        <v>[80031,80032,80033,80034]</v>
      </c>
      <c r="I1347" s="2">
        <v>2</v>
      </c>
      <c r="J1347" s="2">
        <v>50</v>
      </c>
      <c r="K1347" s="2">
        <f>K1346</f>
        <v>10</v>
      </c>
      <c r="L1347" s="1" t="str">
        <f>Sheet1!L1347</f>
        <v>[{"bid":15005,"type":5,"num":7},{"bid":16007,"type":6,"num":2},{"bid":14001,"type":4,"num":7225}]</v>
      </c>
    </row>
    <row r="1348" spans="1:12" s="2" customFormat="1" x14ac:dyDescent="0.2">
      <c r="A1348" s="2">
        <f t="shared" si="467"/>
        <v>41412</v>
      </c>
      <c r="B1348" s="2">
        <f t="shared" si="466"/>
        <v>41413</v>
      </c>
      <c r="C1348" s="2" t="s">
        <v>51</v>
      </c>
      <c r="D1348">
        <f>VLOOKUP(MOD(A1348,100),Sheet2!$G$2:$H$24,2,FALSE)*VLOOKUP(INT(MOD(A1348,10000)/100),Sheet2!$L$2:$M$16,2,FALSE)</f>
        <v>13.904999999999998</v>
      </c>
      <c r="E1348" s="2">
        <v>12</v>
      </c>
      <c r="F1348" s="3" t="str">
        <f t="shared" si="462"/>
        <v>[[50031,52]]</v>
      </c>
      <c r="G1348">
        <f t="shared" si="462"/>
        <v>0.2</v>
      </c>
      <c r="H1348" s="2" t="str">
        <f t="shared" si="455"/>
        <v>[80031,80032,80033,80034]</v>
      </c>
      <c r="I1348" s="2">
        <v>1</v>
      </c>
      <c r="J1348" s="2">
        <f>J1337</f>
        <v>22</v>
      </c>
      <c r="K1348" s="2">
        <f>K1347+1</f>
        <v>11</v>
      </c>
      <c r="L1348" s="1" t="str">
        <f>Sheet1!L1348</f>
        <v>[{"bid":15005,"type":5,"num":8},{"bid":16007,"type":6,"num":2},{"bid":14001,"type":4,"num":8075}]</v>
      </c>
    </row>
    <row r="1349" spans="1:12" s="2" customFormat="1" x14ac:dyDescent="0.2">
      <c r="A1349" s="2">
        <f t="shared" si="467"/>
        <v>41413</v>
      </c>
      <c r="B1349" s="2">
        <f t="shared" si="466"/>
        <v>41414</v>
      </c>
      <c r="C1349" s="2" t="s">
        <v>52</v>
      </c>
      <c r="D1349">
        <f>VLOOKUP(MOD(A1349,100),Sheet2!$G$2:$H$24,2,FALSE)*VLOOKUP(INT(MOD(A1349,10000)/100),Sheet2!$L$2:$M$16,2,FALSE)</f>
        <v>14.759999999999998</v>
      </c>
      <c r="E1349" s="2">
        <v>13</v>
      </c>
      <c r="F1349" s="3" t="str">
        <f t="shared" si="462"/>
        <v>[[50000,1],[50032,65]]</v>
      </c>
      <c r="G1349">
        <f t="shared" si="462"/>
        <v>0.15</v>
      </c>
      <c r="H1349" s="2" t="str">
        <f t="shared" si="455"/>
        <v>[80031,80032,80033,80034]</v>
      </c>
      <c r="I1349" s="2">
        <v>1</v>
      </c>
      <c r="J1349" s="2">
        <f t="shared" ref="J1349:J1353" si="469">J1338</f>
        <v>22</v>
      </c>
      <c r="K1349" s="2">
        <f t="shared" ref="K1349:K1353" si="470">K1348+1</f>
        <v>12</v>
      </c>
      <c r="L1349" s="1" t="str">
        <f>Sheet1!L1349</f>
        <v>[{"bid":15005,"type":5,"num":8},{"bid":16007,"type":6,"num":3},{"bid":14001,"type":4,"num":8925}]</v>
      </c>
    </row>
    <row r="1350" spans="1:12" s="2" customFormat="1" x14ac:dyDescent="0.2">
      <c r="A1350" s="2">
        <f t="shared" si="467"/>
        <v>41414</v>
      </c>
      <c r="B1350" s="2">
        <f t="shared" si="466"/>
        <v>41415</v>
      </c>
      <c r="C1350" s="2" t="s">
        <v>53</v>
      </c>
      <c r="D1350">
        <f>VLOOKUP(MOD(A1350,100),Sheet2!$G$2:$H$24,2,FALSE)*VLOOKUP(INT(MOD(A1350,10000)/100),Sheet2!$L$2:$M$16,2,FALSE)</f>
        <v>15.614999999999997</v>
      </c>
      <c r="E1350" s="2">
        <v>14</v>
      </c>
      <c r="F1350" s="3" t="str">
        <f t="shared" si="462"/>
        <v>[[50031,52]]</v>
      </c>
      <c r="G1350">
        <f t="shared" si="462"/>
        <v>0.2</v>
      </c>
      <c r="H1350" s="2" t="str">
        <f t="shared" si="455"/>
        <v>[80031,80032,80033,80034]</v>
      </c>
      <c r="I1350" s="2">
        <v>1</v>
      </c>
      <c r="J1350" s="2">
        <f t="shared" si="469"/>
        <v>22</v>
      </c>
      <c r="K1350" s="2">
        <f t="shared" si="470"/>
        <v>13</v>
      </c>
      <c r="L1350" s="1" t="str">
        <f>Sheet1!L1350</f>
        <v>[{"bid":15005,"type":5,"num":9},{"bid":16007,"type":6,"num":3},{"bid":14001,"type":4,"num":9775}]</v>
      </c>
    </row>
    <row r="1351" spans="1:12" s="2" customFormat="1" x14ac:dyDescent="0.2">
      <c r="A1351" s="2">
        <f t="shared" si="467"/>
        <v>41415</v>
      </c>
      <c r="B1351" s="2">
        <f t="shared" si="466"/>
        <v>41416</v>
      </c>
      <c r="C1351" s="2" t="s">
        <v>54</v>
      </c>
      <c r="D1351">
        <f>VLOOKUP(MOD(A1351,100),Sheet2!$G$2:$H$24,2,FALSE)*VLOOKUP(INT(MOD(A1351,10000)/100),Sheet2!$L$2:$M$16,2,FALSE)</f>
        <v>16.469999999999995</v>
      </c>
      <c r="E1351" s="2">
        <v>15</v>
      </c>
      <c r="F1351" s="3" t="str">
        <f t="shared" si="462"/>
        <v>[[50000,1],[50032,65]]</v>
      </c>
      <c r="G1351">
        <f t="shared" si="462"/>
        <v>0.15</v>
      </c>
      <c r="H1351" s="2" t="str">
        <f t="shared" si="455"/>
        <v>[80031,80032,80033,80034]</v>
      </c>
      <c r="I1351" s="2">
        <v>1</v>
      </c>
      <c r="J1351" s="2">
        <f t="shared" si="469"/>
        <v>22</v>
      </c>
      <c r="K1351" s="2">
        <f t="shared" si="470"/>
        <v>14</v>
      </c>
      <c r="L1351" s="1" t="str">
        <f>Sheet1!L1351</f>
        <v>[{"bid":15005,"type":5,"num":10},{"bid":16007,"type":6,"num":3},{"bid":14001,"type":4,"num":10625}]</v>
      </c>
    </row>
    <row r="1352" spans="1:12" s="2" customFormat="1" x14ac:dyDescent="0.2">
      <c r="A1352" s="2">
        <f t="shared" si="467"/>
        <v>41416</v>
      </c>
      <c r="B1352" s="2">
        <f t="shared" si="466"/>
        <v>41417</v>
      </c>
      <c r="C1352" s="2" t="s">
        <v>55</v>
      </c>
      <c r="D1352">
        <f>VLOOKUP(MOD(A1352,100),Sheet2!$G$2:$H$24,2,FALSE)*VLOOKUP(INT(MOD(A1352,10000)/100),Sheet2!$L$2:$M$16,2,FALSE)</f>
        <v>17.324999999999996</v>
      </c>
      <c r="E1352" s="2">
        <v>16</v>
      </c>
      <c r="F1352" s="3" t="str">
        <f t="shared" si="462"/>
        <v>[[50031,52]]</v>
      </c>
      <c r="G1352">
        <f t="shared" si="462"/>
        <v>0.2</v>
      </c>
      <c r="H1352" s="2" t="str">
        <f t="shared" si="455"/>
        <v>[80031,80032,80033,80034]</v>
      </c>
      <c r="I1352" s="2">
        <v>1</v>
      </c>
      <c r="J1352" s="2">
        <f t="shared" si="469"/>
        <v>22</v>
      </c>
      <c r="K1352" s="2">
        <f t="shared" si="470"/>
        <v>15</v>
      </c>
      <c r="L1352" s="1" t="str">
        <f>Sheet1!L1352</f>
        <v>[{"bid":15005,"type":5,"num":11},{"bid":16007,"type":6,"num":4},{"bid":14001,"type":4,"num":11475}]</v>
      </c>
    </row>
    <row r="1353" spans="1:12" s="2" customFormat="1" x14ac:dyDescent="0.2">
      <c r="A1353" s="2">
        <f t="shared" si="467"/>
        <v>41417</v>
      </c>
      <c r="B1353" s="2">
        <f t="shared" si="466"/>
        <v>41418</v>
      </c>
      <c r="C1353" s="3" t="s">
        <v>56</v>
      </c>
      <c r="D1353">
        <f>VLOOKUP(MOD(A1353,100),Sheet2!$G$2:$H$24,2,FALSE)*VLOOKUP(INT(MOD(A1353,10000)/100),Sheet2!$L$2:$M$16,2,FALSE)</f>
        <v>18.179999999999996</v>
      </c>
      <c r="E1353" s="2">
        <v>17</v>
      </c>
      <c r="F1353" s="3" t="str">
        <f t="shared" si="462"/>
        <v>[[50000,1],[50032,65]]</v>
      </c>
      <c r="G1353">
        <f t="shared" si="462"/>
        <v>0.15</v>
      </c>
      <c r="H1353" s="2" t="str">
        <f t="shared" si="455"/>
        <v>[80031,80032,80033,80034]</v>
      </c>
      <c r="I1353" s="2">
        <v>1</v>
      </c>
      <c r="J1353" s="2">
        <f t="shared" si="469"/>
        <v>22</v>
      </c>
      <c r="K1353" s="2">
        <f t="shared" si="470"/>
        <v>16</v>
      </c>
      <c r="L1353" s="1" t="str">
        <f>Sheet1!L1353</f>
        <v>[{"bid":15005,"type":5,"num":12},{"bid":16007,"type":6,"num":4},{"bid":14001,"type":4,"num":12325}]</v>
      </c>
    </row>
    <row r="1354" spans="1:12" s="2" customFormat="1" x14ac:dyDescent="0.2">
      <c r="A1354" s="2">
        <f t="shared" si="467"/>
        <v>41418</v>
      </c>
      <c r="B1354" s="2">
        <f t="shared" si="466"/>
        <v>41419</v>
      </c>
      <c r="C1354" s="2" t="s">
        <v>37</v>
      </c>
      <c r="D1354">
        <f>VLOOKUP(MOD(A1354,100),Sheet2!$G$2:$H$24,2,FALSE)*VLOOKUP(INT(MOD(A1354,10000)/100),Sheet2!$L$2:$M$16,2,FALSE)</f>
        <v>19.034999999999997</v>
      </c>
      <c r="E1354" s="2">
        <v>18</v>
      </c>
      <c r="F1354" s="3" t="str">
        <f t="shared" si="462"/>
        <v>[[50000,2],[50033,45]]</v>
      </c>
      <c r="G1354">
        <f t="shared" si="462"/>
        <v>0.25</v>
      </c>
      <c r="H1354" s="2" t="str">
        <f t="shared" si="455"/>
        <v>[80031,80032,80033,80034]</v>
      </c>
      <c r="I1354" s="2">
        <v>2</v>
      </c>
      <c r="J1354" s="2">
        <f>J1347</f>
        <v>50</v>
      </c>
      <c r="K1354" s="2">
        <f>K1353</f>
        <v>16</v>
      </c>
      <c r="L1354" s="1" t="str">
        <f>Sheet1!L1354</f>
        <v>[{"bid":15005,"type":5,"num":13},{"bid":16007,"type":6,"num":4},{"bid":14001,"type":4,"num":13175}]</v>
      </c>
    </row>
    <row r="1355" spans="1:12" s="2" customFormat="1" x14ac:dyDescent="0.2">
      <c r="A1355" s="2">
        <f t="shared" si="467"/>
        <v>41419</v>
      </c>
      <c r="B1355" s="2">
        <f t="shared" si="466"/>
        <v>41420</v>
      </c>
      <c r="C1355" s="3" t="s">
        <v>57</v>
      </c>
      <c r="D1355">
        <f>VLOOKUP(MOD(A1355,100),Sheet2!$G$2:$H$24,2,FALSE)*VLOOKUP(INT(MOD(A1355,10000)/100),Sheet2!$L$2:$M$16,2,FALSE)</f>
        <v>19.89</v>
      </c>
      <c r="E1355" s="2">
        <v>19</v>
      </c>
      <c r="F1355" s="3" t="str">
        <f t="shared" si="462"/>
        <v>[[50031,52]]</v>
      </c>
      <c r="G1355">
        <f t="shared" si="462"/>
        <v>0.2</v>
      </c>
      <c r="H1355" s="2" t="str">
        <f t="shared" si="455"/>
        <v>[80031,80032,80033,80034]</v>
      </c>
      <c r="I1355" s="2">
        <v>1</v>
      </c>
      <c r="J1355" s="2">
        <f>J1348</f>
        <v>22</v>
      </c>
      <c r="K1355" s="2">
        <f>K1354+1</f>
        <v>17</v>
      </c>
      <c r="L1355" s="1" t="str">
        <f>Sheet1!L1355</f>
        <v>[{"bid":15005,"type":5,"num":14},{"bid":16007,"type":6,"num":4},{"bid":14001,"type":4,"num":14025}]</v>
      </c>
    </row>
    <row r="1356" spans="1:12" s="2" customFormat="1" x14ac:dyDescent="0.2">
      <c r="A1356" s="2">
        <f t="shared" si="467"/>
        <v>41420</v>
      </c>
      <c r="B1356" s="2">
        <f t="shared" si="466"/>
        <v>41421</v>
      </c>
      <c r="C1356" s="3" t="s">
        <v>58</v>
      </c>
      <c r="D1356">
        <f>VLOOKUP(MOD(A1356,100),Sheet2!$G$2:$H$24,2,FALSE)*VLOOKUP(INT(MOD(A1356,10000)/100),Sheet2!$L$2:$M$16,2,FALSE)</f>
        <v>20.745000000000001</v>
      </c>
      <c r="E1356" s="2">
        <v>20</v>
      </c>
      <c r="F1356" s="3" t="str">
        <f t="shared" si="462"/>
        <v>[[50000,1],[50032,65]]</v>
      </c>
      <c r="G1356">
        <f t="shared" si="462"/>
        <v>0.15</v>
      </c>
      <c r="H1356" s="2" t="str">
        <f t="shared" si="455"/>
        <v>[80031,80032,80033,80034]</v>
      </c>
      <c r="I1356" s="2">
        <v>1</v>
      </c>
      <c r="J1356" s="2">
        <f>J1349</f>
        <v>22</v>
      </c>
      <c r="K1356" s="2">
        <f t="shared" ref="K1356:K1358" si="471">K1355+1</f>
        <v>18</v>
      </c>
      <c r="L1356" s="1" t="str">
        <f>Sheet1!L1356</f>
        <v>[{"bid":15005,"type":5,"num":14},{"bid":16007,"type":6,"num":5},{"bid":14001,"type":4,"num":14875}]</v>
      </c>
    </row>
    <row r="1357" spans="1:12" s="2" customFormat="1" x14ac:dyDescent="0.2">
      <c r="A1357" s="2">
        <f t="shared" si="467"/>
        <v>41421</v>
      </c>
      <c r="B1357" s="2">
        <f t="shared" si="466"/>
        <v>41422</v>
      </c>
      <c r="C1357" s="3" t="s">
        <v>59</v>
      </c>
      <c r="D1357">
        <f>VLOOKUP(MOD(A1357,100),Sheet2!$G$2:$H$24,2,FALSE)*VLOOKUP(INT(MOD(A1357,10000)/100),Sheet2!$L$2:$M$16,2,FALSE)</f>
        <v>21.6</v>
      </c>
      <c r="E1357" s="2">
        <v>21</v>
      </c>
      <c r="F1357" s="3" t="str">
        <f t="shared" si="462"/>
        <v>[[50031,52]]</v>
      </c>
      <c r="G1357">
        <f t="shared" si="462"/>
        <v>0.2</v>
      </c>
      <c r="H1357" s="2" t="str">
        <f t="shared" si="455"/>
        <v>[80031,80032,80033,80034]</v>
      </c>
      <c r="I1357" s="2">
        <v>1</v>
      </c>
      <c r="J1357" s="2">
        <f>J1350</f>
        <v>22</v>
      </c>
      <c r="K1357" s="2">
        <f t="shared" si="471"/>
        <v>19</v>
      </c>
      <c r="L1357" s="1" t="str">
        <f>Sheet1!L1357</f>
        <v>[{"bid":15005,"type":5,"num":15},{"bid":16007,"type":6,"num":5},{"bid":14001,"type":4,"num":15725}]</v>
      </c>
    </row>
    <row r="1358" spans="1:12" s="2" customFormat="1" x14ac:dyDescent="0.2">
      <c r="A1358" s="2">
        <f t="shared" si="467"/>
        <v>41422</v>
      </c>
      <c r="B1358" s="2">
        <f t="shared" si="466"/>
        <v>41423</v>
      </c>
      <c r="C1358" s="3" t="s">
        <v>60</v>
      </c>
      <c r="D1358">
        <f>VLOOKUP(MOD(A1358,100),Sheet2!$G$2:$H$24,2,FALSE)*VLOOKUP(INT(MOD(A1358,10000)/100),Sheet2!$L$2:$M$16,2,FALSE)</f>
        <v>22.455000000000005</v>
      </c>
      <c r="E1358" s="2">
        <v>22</v>
      </c>
      <c r="F1358" s="3" t="str">
        <f t="shared" si="462"/>
        <v>[[50000,1],[50032,65]]</v>
      </c>
      <c r="G1358">
        <f t="shared" si="462"/>
        <v>0.15</v>
      </c>
      <c r="H1358" s="2" t="str">
        <f t="shared" si="455"/>
        <v>[80031,80032,80033,80034]</v>
      </c>
      <c r="I1358" s="2">
        <v>1</v>
      </c>
      <c r="J1358" s="2">
        <f>J1351</f>
        <v>22</v>
      </c>
      <c r="K1358" s="2">
        <f t="shared" si="471"/>
        <v>20</v>
      </c>
      <c r="L1358" s="1" t="str">
        <f>Sheet1!L1358</f>
        <v>[{"bid":15005,"type":5,"num":16},{"bid":16007,"type":6,"num":5},{"bid":14001,"type":4,"num":16575}]</v>
      </c>
    </row>
    <row r="1359" spans="1:12" s="2" customFormat="1" x14ac:dyDescent="0.2">
      <c r="A1359" s="2">
        <f t="shared" si="467"/>
        <v>41423</v>
      </c>
      <c r="B1359" s="2">
        <v>-1</v>
      </c>
      <c r="C1359" s="2" t="s">
        <v>37</v>
      </c>
      <c r="D1359">
        <f>VLOOKUP(MOD(A1359,100),Sheet2!$G$2:$H$24,2,FALSE)*VLOOKUP(INT(MOD(A1359,10000)/100),Sheet2!$L$2:$M$16,2,FALSE)</f>
        <v>23.310000000000006</v>
      </c>
      <c r="E1359" s="2">
        <v>23</v>
      </c>
      <c r="F1359" s="3" t="str">
        <f t="shared" si="462"/>
        <v>[[50000,2],[50033,45]]</v>
      </c>
      <c r="G1359">
        <f t="shared" si="462"/>
        <v>0.25</v>
      </c>
      <c r="H1359" s="2" t="str">
        <f t="shared" si="455"/>
        <v>[80031,80032,80033,80034]</v>
      </c>
      <c r="I1359" s="2">
        <v>2</v>
      </c>
      <c r="J1359" s="2">
        <f>J1354</f>
        <v>50</v>
      </c>
      <c r="K1359" s="2">
        <f>K1358</f>
        <v>20</v>
      </c>
      <c r="L1359" s="1" t="str">
        <f>Sheet1!L1359</f>
        <v>[{"bid":15005,"type":5,"num":17},{"bid":16007,"type":6,"num":5},{"bid":14001,"type":4,"num":17000}]</v>
      </c>
    </row>
    <row r="1360" spans="1:12" s="2" customFormat="1" x14ac:dyDescent="0.2">
      <c r="A1360" s="2">
        <f>A1337+100</f>
        <v>41501</v>
      </c>
      <c r="B1360" s="2">
        <f>A1360+1</f>
        <v>41502</v>
      </c>
      <c r="C1360" s="2" t="s">
        <v>41</v>
      </c>
      <c r="D1360">
        <f>VLOOKUP(MOD(A1360,100),Sheet2!$G$2:$H$24,2,FALSE)*VLOOKUP(INT(MOD(A1360,10000)/100),Sheet2!$L$2:$M$16,2,FALSE)</f>
        <v>5</v>
      </c>
      <c r="E1360" s="2">
        <v>1</v>
      </c>
      <c r="F1360" s="3" t="str">
        <f t="shared" si="462"/>
        <v>[[50031,52]]</v>
      </c>
      <c r="G1360">
        <f t="shared" si="462"/>
        <v>0.2</v>
      </c>
      <c r="H1360" s="2" t="str">
        <f t="shared" ref="H1360:H1382" si="472">H1359</f>
        <v>[80031,80032,80033,80034]</v>
      </c>
      <c r="I1360" s="2">
        <v>1</v>
      </c>
      <c r="J1360" s="2">
        <v>22</v>
      </c>
      <c r="K1360" s="2">
        <v>1</v>
      </c>
      <c r="L1360" s="1" t="str">
        <f>Sheet1!L1360</f>
        <v>[]</v>
      </c>
    </row>
    <row r="1361" spans="1:12" s="2" customFormat="1" x14ac:dyDescent="0.2">
      <c r="A1361" s="2">
        <f>A1360+1</f>
        <v>41502</v>
      </c>
      <c r="B1361" s="2">
        <f t="shared" ref="B1361:B1381" si="473">A1361+1</f>
        <v>41503</v>
      </c>
      <c r="C1361" s="2" t="s">
        <v>42</v>
      </c>
      <c r="D1361">
        <f>VLOOKUP(MOD(A1361,100),Sheet2!$G$2:$H$24,2,FALSE)*VLOOKUP(INT(MOD(A1361,10000)/100),Sheet2!$L$2:$M$16,2,FALSE)</f>
        <v>5.9499999999999993</v>
      </c>
      <c r="E1361" s="2">
        <v>2</v>
      </c>
      <c r="F1361" s="3" t="str">
        <f t="shared" si="462"/>
        <v>[[50000,1],[50032,65]]</v>
      </c>
      <c r="G1361">
        <f t="shared" si="462"/>
        <v>0.15</v>
      </c>
      <c r="H1361" s="2" t="str">
        <f t="shared" si="472"/>
        <v>[80031,80032,80033,80034]</v>
      </c>
      <c r="I1361" s="2">
        <v>1</v>
      </c>
      <c r="J1361" s="2">
        <v>22</v>
      </c>
      <c r="K1361" s="2">
        <f>K1360+1</f>
        <v>2</v>
      </c>
      <c r="L1361" s="1" t="str">
        <f>Sheet1!L1361</f>
        <v>[{"bid":14001,"type":4,"num":450}]</v>
      </c>
    </row>
    <row r="1362" spans="1:12" s="2" customFormat="1" x14ac:dyDescent="0.2">
      <c r="A1362" s="2">
        <f t="shared" ref="A1362:A1382" si="474">A1361+1</f>
        <v>41503</v>
      </c>
      <c r="B1362" s="2">
        <f t="shared" si="473"/>
        <v>41504</v>
      </c>
      <c r="C1362" s="2" t="s">
        <v>43</v>
      </c>
      <c r="D1362">
        <f>VLOOKUP(MOD(A1362,100),Sheet2!$G$2:$H$24,2,FALSE)*VLOOKUP(INT(MOD(A1362,10000)/100),Sheet2!$L$2:$M$16,2,FALSE)</f>
        <v>6.8999999999999995</v>
      </c>
      <c r="E1362" s="2">
        <v>3</v>
      </c>
      <c r="F1362" s="3" t="str">
        <f t="shared" si="462"/>
        <v>[[50031,52]]</v>
      </c>
      <c r="G1362">
        <f t="shared" si="462"/>
        <v>0.2</v>
      </c>
      <c r="H1362" s="2" t="str">
        <f t="shared" si="472"/>
        <v>[80031,80032,80033,80034]</v>
      </c>
      <c r="I1362" s="2">
        <v>1</v>
      </c>
      <c r="J1362" s="2">
        <v>22</v>
      </c>
      <c r="K1362" s="2">
        <f t="shared" ref="K1362:K1369" si="475">K1361+1</f>
        <v>3</v>
      </c>
      <c r="L1362" s="1" t="str">
        <f>Sheet1!L1362</f>
        <v>[{"bid":14001,"type":4,"num":900}]</v>
      </c>
    </row>
    <row r="1363" spans="1:12" s="2" customFormat="1" x14ac:dyDescent="0.2">
      <c r="A1363" s="2">
        <f t="shared" si="474"/>
        <v>41504</v>
      </c>
      <c r="B1363" s="2">
        <f t="shared" si="473"/>
        <v>41505</v>
      </c>
      <c r="C1363" s="2" t="s">
        <v>44</v>
      </c>
      <c r="D1363">
        <f>VLOOKUP(MOD(A1363,100),Sheet2!$G$2:$H$24,2,FALSE)*VLOOKUP(INT(MOD(A1363,10000)/100),Sheet2!$L$2:$M$16,2,FALSE)</f>
        <v>7.85</v>
      </c>
      <c r="E1363" s="2">
        <v>4</v>
      </c>
      <c r="F1363" s="3" t="str">
        <f t="shared" si="462"/>
        <v>[[50000,1],[50032,65]]</v>
      </c>
      <c r="G1363">
        <f t="shared" si="462"/>
        <v>0.15</v>
      </c>
      <c r="H1363" s="2" t="str">
        <f t="shared" si="472"/>
        <v>[80031,80032,80033,80034]</v>
      </c>
      <c r="I1363" s="2">
        <v>1</v>
      </c>
      <c r="J1363" s="2">
        <v>22</v>
      </c>
      <c r="K1363" s="2">
        <f t="shared" si="475"/>
        <v>4</v>
      </c>
      <c r="L1363" s="1" t="str">
        <f>Sheet1!L1363</f>
        <v>[{"bid":15005,"type":5,"num":1},{"bid":14001,"type":4,"num":1350}]</v>
      </c>
    </row>
    <row r="1364" spans="1:12" s="2" customFormat="1" x14ac:dyDescent="0.2">
      <c r="A1364" s="2">
        <f t="shared" si="474"/>
        <v>41505</v>
      </c>
      <c r="B1364" s="2">
        <f t="shared" si="473"/>
        <v>41506</v>
      </c>
      <c r="C1364" s="2" t="s">
        <v>45</v>
      </c>
      <c r="D1364">
        <f>VLOOKUP(MOD(A1364,100),Sheet2!$G$2:$H$24,2,FALSE)*VLOOKUP(INT(MOD(A1364,10000)/100),Sheet2!$L$2:$M$16,2,FALSE)</f>
        <v>8.7999999999999989</v>
      </c>
      <c r="E1364" s="2">
        <v>5</v>
      </c>
      <c r="F1364" s="3" t="str">
        <f t="shared" si="462"/>
        <v>[[50031,52]]</v>
      </c>
      <c r="G1364">
        <f t="shared" si="462"/>
        <v>0.2</v>
      </c>
      <c r="H1364" s="2" t="str">
        <f t="shared" si="472"/>
        <v>[80031,80032,80033,80034]</v>
      </c>
      <c r="I1364" s="2">
        <v>1</v>
      </c>
      <c r="J1364" s="2">
        <v>22</v>
      </c>
      <c r="K1364" s="2">
        <f t="shared" si="475"/>
        <v>5</v>
      </c>
      <c r="L1364" s="1" t="str">
        <f>Sheet1!L1364</f>
        <v>[{"bid":15005,"type":5,"num":2},{"bid":14001,"type":4,"num":2250}]</v>
      </c>
    </row>
    <row r="1365" spans="1:12" s="2" customFormat="1" x14ac:dyDescent="0.2">
      <c r="A1365" s="2">
        <f t="shared" si="474"/>
        <v>41506</v>
      </c>
      <c r="B1365" s="2">
        <f t="shared" si="473"/>
        <v>41507</v>
      </c>
      <c r="C1365" s="2" t="s">
        <v>46</v>
      </c>
      <c r="D1365">
        <f>VLOOKUP(MOD(A1365,100),Sheet2!$G$2:$H$24,2,FALSE)*VLOOKUP(INT(MOD(A1365,10000)/100),Sheet2!$L$2:$M$16,2,FALSE)</f>
        <v>9.7499999999999982</v>
      </c>
      <c r="E1365" s="2">
        <v>6</v>
      </c>
      <c r="F1365" s="3" t="str">
        <f t="shared" si="462"/>
        <v>[[50000,1],[50032,65]]</v>
      </c>
      <c r="G1365">
        <f t="shared" si="462"/>
        <v>0.15</v>
      </c>
      <c r="H1365" s="2" t="str">
        <f t="shared" si="472"/>
        <v>[80031,80032,80033,80034]</v>
      </c>
      <c r="I1365" s="2">
        <v>1</v>
      </c>
      <c r="J1365" s="2">
        <v>22</v>
      </c>
      <c r="K1365" s="2">
        <f t="shared" si="475"/>
        <v>6</v>
      </c>
      <c r="L1365" s="1" t="str">
        <f>Sheet1!L1365</f>
        <v>[{"bid":15005,"type":5,"num":3},{"bid":16007,"type":6,"num":1},{"bid":14001,"type":4,"num":3150}]</v>
      </c>
    </row>
    <row r="1366" spans="1:12" s="2" customFormat="1" x14ac:dyDescent="0.2">
      <c r="A1366" s="2">
        <f t="shared" si="474"/>
        <v>41507</v>
      </c>
      <c r="B1366" s="2">
        <f t="shared" si="473"/>
        <v>41508</v>
      </c>
      <c r="C1366" s="2" t="s">
        <v>47</v>
      </c>
      <c r="D1366">
        <f>VLOOKUP(MOD(A1366,100),Sheet2!$G$2:$H$24,2,FALSE)*VLOOKUP(INT(MOD(A1366,10000)/100),Sheet2!$L$2:$M$16,2,FALSE)</f>
        <v>10.7</v>
      </c>
      <c r="E1366" s="2">
        <v>7</v>
      </c>
      <c r="F1366" s="3" t="str">
        <f t="shared" si="462"/>
        <v>[[50031,52]]</v>
      </c>
      <c r="G1366">
        <f t="shared" si="462"/>
        <v>0.2</v>
      </c>
      <c r="H1366" s="2" t="str">
        <f t="shared" si="472"/>
        <v>[80031,80032,80033,80034]</v>
      </c>
      <c r="I1366" s="2">
        <v>1</v>
      </c>
      <c r="J1366" s="2">
        <v>22</v>
      </c>
      <c r="K1366" s="2">
        <f t="shared" si="475"/>
        <v>7</v>
      </c>
      <c r="L1366" s="1" t="str">
        <f>Sheet1!L1366</f>
        <v>[{"bid":15005,"type":5,"num":4},{"bid":16007,"type":6,"num":1},{"bid":14001,"type":4,"num":4050}]</v>
      </c>
    </row>
    <row r="1367" spans="1:12" s="2" customFormat="1" x14ac:dyDescent="0.2">
      <c r="A1367" s="2">
        <f t="shared" si="474"/>
        <v>41508</v>
      </c>
      <c r="B1367" s="2">
        <f t="shared" si="473"/>
        <v>41509</v>
      </c>
      <c r="C1367" s="2" t="s">
        <v>48</v>
      </c>
      <c r="D1367">
        <f>VLOOKUP(MOD(A1367,100),Sheet2!$G$2:$H$24,2,FALSE)*VLOOKUP(INT(MOD(A1367,10000)/100),Sheet2!$L$2:$M$16,2,FALSE)</f>
        <v>11.649999999999999</v>
      </c>
      <c r="E1367" s="2">
        <v>8</v>
      </c>
      <c r="F1367" s="3" t="str">
        <f t="shared" si="462"/>
        <v>[[50000,1],[50032,65]]</v>
      </c>
      <c r="G1367">
        <f t="shared" si="462"/>
        <v>0.15</v>
      </c>
      <c r="H1367" s="2" t="str">
        <f t="shared" si="472"/>
        <v>[80031,80032,80033,80034]</v>
      </c>
      <c r="I1367" s="2">
        <v>1</v>
      </c>
      <c r="J1367" s="2">
        <v>22</v>
      </c>
      <c r="K1367" s="2">
        <f t="shared" si="475"/>
        <v>8</v>
      </c>
      <c r="L1367" s="1" t="str">
        <f>Sheet1!L1367</f>
        <v>[{"bid":15005,"type":5,"num":4},{"bid":16007,"type":6,"num":1},{"bid":14001,"type":4,"num":4950}]</v>
      </c>
    </row>
    <row r="1368" spans="1:12" s="2" customFormat="1" x14ac:dyDescent="0.2">
      <c r="A1368" s="2">
        <f t="shared" si="474"/>
        <v>41509</v>
      </c>
      <c r="B1368" s="2">
        <f t="shared" si="473"/>
        <v>41510</v>
      </c>
      <c r="C1368" s="2" t="s">
        <v>49</v>
      </c>
      <c r="D1368">
        <f>VLOOKUP(MOD(A1368,100),Sheet2!$G$2:$H$24,2,FALSE)*VLOOKUP(INT(MOD(A1368,10000)/100),Sheet2!$L$2:$M$16,2,FALSE)</f>
        <v>12.599999999999998</v>
      </c>
      <c r="E1368" s="2">
        <v>9</v>
      </c>
      <c r="F1368" s="3" t="str">
        <f t="shared" si="462"/>
        <v>[[50031,52]]</v>
      </c>
      <c r="G1368">
        <f t="shared" si="462"/>
        <v>0.2</v>
      </c>
      <c r="H1368" s="2" t="str">
        <f t="shared" si="472"/>
        <v>[80031,80032,80033,80034]</v>
      </c>
      <c r="I1368" s="2">
        <v>1</v>
      </c>
      <c r="J1368" s="2">
        <v>22</v>
      </c>
      <c r="K1368" s="2">
        <f t="shared" si="475"/>
        <v>9</v>
      </c>
      <c r="L1368" s="1" t="str">
        <f>Sheet1!L1368</f>
        <v>[{"bid":15005,"type":5,"num":5},{"bid":16007,"type":6,"num":2},{"bid":14001,"type":4,"num":5850}]</v>
      </c>
    </row>
    <row r="1369" spans="1:12" s="2" customFormat="1" x14ac:dyDescent="0.2">
      <c r="A1369" s="2">
        <f t="shared" si="474"/>
        <v>41510</v>
      </c>
      <c r="B1369" s="2">
        <f t="shared" si="473"/>
        <v>41511</v>
      </c>
      <c r="C1369" s="3" t="s">
        <v>50</v>
      </c>
      <c r="D1369">
        <f>VLOOKUP(MOD(A1369,100),Sheet2!$G$2:$H$24,2,FALSE)*VLOOKUP(INT(MOD(A1369,10000)/100),Sheet2!$L$2:$M$16,2,FALSE)</f>
        <v>13.549999999999997</v>
      </c>
      <c r="E1369" s="2">
        <v>10</v>
      </c>
      <c r="F1369" s="3" t="str">
        <f t="shared" si="462"/>
        <v>[[50000,1],[50032,65]]</v>
      </c>
      <c r="G1369">
        <f t="shared" si="462"/>
        <v>0.15</v>
      </c>
      <c r="H1369" s="2" t="str">
        <f t="shared" si="472"/>
        <v>[80031,80032,80033,80034]</v>
      </c>
      <c r="I1369" s="2">
        <v>1</v>
      </c>
      <c r="J1369" s="2">
        <v>22</v>
      </c>
      <c r="K1369" s="2">
        <f t="shared" si="475"/>
        <v>10</v>
      </c>
      <c r="L1369" s="1" t="str">
        <f>Sheet1!L1369</f>
        <v>[{"bid":15005,"type":5,"num":6},{"bid":16007,"type":6,"num":2},{"bid":14001,"type":4,"num":6750}]</v>
      </c>
    </row>
    <row r="1370" spans="1:12" s="2" customFormat="1" x14ac:dyDescent="0.2">
      <c r="A1370" s="2">
        <f t="shared" si="474"/>
        <v>41511</v>
      </c>
      <c r="B1370" s="2">
        <f t="shared" si="473"/>
        <v>41512</v>
      </c>
      <c r="C1370" s="3" t="s">
        <v>38</v>
      </c>
      <c r="D1370">
        <f>VLOOKUP(MOD(A1370,100),Sheet2!$G$2:$H$24,2,FALSE)*VLOOKUP(INT(MOD(A1370,10000)/100),Sheet2!$L$2:$M$16,2,FALSE)</f>
        <v>14.499999999999996</v>
      </c>
      <c r="E1370" s="2">
        <v>11</v>
      </c>
      <c r="F1370" s="3" t="str">
        <f t="shared" si="462"/>
        <v>[[50000,2],[50033,45]]</v>
      </c>
      <c r="G1370">
        <f t="shared" si="462"/>
        <v>0.25</v>
      </c>
      <c r="H1370" s="2" t="str">
        <f t="shared" si="472"/>
        <v>[80031,80032,80033,80034]</v>
      </c>
      <c r="I1370" s="2">
        <v>2</v>
      </c>
      <c r="J1370" s="2">
        <v>50</v>
      </c>
      <c r="K1370" s="2">
        <f>K1369</f>
        <v>10</v>
      </c>
      <c r="L1370" s="1" t="str">
        <f>Sheet1!L1370</f>
        <v>[{"bid":15005,"type":5,"num":7},{"bid":16007,"type":6,"num":2},{"bid":14001,"type":4,"num":7650}]</v>
      </c>
    </row>
    <row r="1371" spans="1:12" s="2" customFormat="1" x14ac:dyDescent="0.2">
      <c r="A1371" s="2">
        <f t="shared" si="474"/>
        <v>41512</v>
      </c>
      <c r="B1371" s="2">
        <f t="shared" si="473"/>
        <v>41513</v>
      </c>
      <c r="C1371" s="2" t="s">
        <v>51</v>
      </c>
      <c r="D1371">
        <f>VLOOKUP(MOD(A1371,100),Sheet2!$G$2:$H$24,2,FALSE)*VLOOKUP(INT(MOD(A1371,10000)/100),Sheet2!$L$2:$M$16,2,FALSE)</f>
        <v>15.449999999999998</v>
      </c>
      <c r="E1371" s="2">
        <v>12</v>
      </c>
      <c r="F1371" s="3" t="str">
        <f t="shared" si="462"/>
        <v>[[50031,52]]</v>
      </c>
      <c r="G1371">
        <f t="shared" si="462"/>
        <v>0.2</v>
      </c>
      <c r="H1371" s="2" t="str">
        <f t="shared" si="472"/>
        <v>[80031,80032,80033,80034]</v>
      </c>
      <c r="I1371" s="2">
        <v>1</v>
      </c>
      <c r="J1371" s="2">
        <f>J1360</f>
        <v>22</v>
      </c>
      <c r="K1371" s="2">
        <f>K1370+1</f>
        <v>11</v>
      </c>
      <c r="L1371" s="1" t="str">
        <f>Sheet1!L1371</f>
        <v>[{"bid":15005,"type":5,"num":8},{"bid":16007,"type":6,"num":2},{"bid":14001,"type":4,"num":8550}]</v>
      </c>
    </row>
    <row r="1372" spans="1:12" s="2" customFormat="1" x14ac:dyDescent="0.2">
      <c r="A1372" s="2">
        <f t="shared" si="474"/>
        <v>41513</v>
      </c>
      <c r="B1372" s="2">
        <f t="shared" si="473"/>
        <v>41514</v>
      </c>
      <c r="C1372" s="2" t="s">
        <v>52</v>
      </c>
      <c r="D1372">
        <f>VLOOKUP(MOD(A1372,100),Sheet2!$G$2:$H$24,2,FALSE)*VLOOKUP(INT(MOD(A1372,10000)/100),Sheet2!$L$2:$M$16,2,FALSE)</f>
        <v>16.399999999999999</v>
      </c>
      <c r="E1372" s="2">
        <v>13</v>
      </c>
      <c r="F1372" s="3" t="str">
        <f t="shared" si="462"/>
        <v>[[50000,1],[50032,65]]</v>
      </c>
      <c r="G1372">
        <f t="shared" si="462"/>
        <v>0.15</v>
      </c>
      <c r="H1372" s="2" t="str">
        <f t="shared" si="472"/>
        <v>[80031,80032,80033,80034]</v>
      </c>
      <c r="I1372" s="2">
        <v>1</v>
      </c>
      <c r="J1372" s="2">
        <f t="shared" ref="J1372:J1376" si="476">J1361</f>
        <v>22</v>
      </c>
      <c r="K1372" s="2">
        <f t="shared" ref="K1372:K1376" si="477">K1371+1</f>
        <v>12</v>
      </c>
      <c r="L1372" s="1" t="str">
        <f>Sheet1!L1372</f>
        <v>[{"bid":15005,"type":5,"num":9},{"bid":16007,"type":6,"num":3},{"bid":14001,"type":4,"num":9450}]</v>
      </c>
    </row>
    <row r="1373" spans="1:12" s="2" customFormat="1" x14ac:dyDescent="0.2">
      <c r="A1373" s="2">
        <f t="shared" si="474"/>
        <v>41514</v>
      </c>
      <c r="B1373" s="2">
        <f t="shared" si="473"/>
        <v>41515</v>
      </c>
      <c r="C1373" s="2" t="s">
        <v>53</v>
      </c>
      <c r="D1373">
        <f>VLOOKUP(MOD(A1373,100),Sheet2!$G$2:$H$24,2,FALSE)*VLOOKUP(INT(MOD(A1373,10000)/100),Sheet2!$L$2:$M$16,2,FALSE)</f>
        <v>17.349999999999998</v>
      </c>
      <c r="E1373" s="2">
        <v>14</v>
      </c>
      <c r="F1373" s="3" t="str">
        <f t="shared" si="462"/>
        <v>[[50031,52]]</v>
      </c>
      <c r="G1373">
        <f t="shared" si="462"/>
        <v>0.2</v>
      </c>
      <c r="H1373" s="2" t="str">
        <f t="shared" si="472"/>
        <v>[80031,80032,80033,80034]</v>
      </c>
      <c r="I1373" s="2">
        <v>1</v>
      </c>
      <c r="J1373" s="2">
        <f t="shared" si="476"/>
        <v>22</v>
      </c>
      <c r="K1373" s="2">
        <f t="shared" si="477"/>
        <v>13</v>
      </c>
      <c r="L1373" s="1" t="str">
        <f>Sheet1!L1373</f>
        <v>[{"bid":15005,"type":5,"num":10},{"bid":16007,"type":6,"num":3},{"bid":14001,"type":4,"num":10350}]</v>
      </c>
    </row>
    <row r="1374" spans="1:12" s="2" customFormat="1" x14ac:dyDescent="0.2">
      <c r="A1374" s="2">
        <f t="shared" si="474"/>
        <v>41515</v>
      </c>
      <c r="B1374" s="2">
        <f t="shared" si="473"/>
        <v>41516</v>
      </c>
      <c r="C1374" s="2" t="s">
        <v>54</v>
      </c>
      <c r="D1374">
        <f>VLOOKUP(MOD(A1374,100),Sheet2!$G$2:$H$24,2,FALSE)*VLOOKUP(INT(MOD(A1374,10000)/100),Sheet2!$L$2:$M$16,2,FALSE)</f>
        <v>18.299999999999997</v>
      </c>
      <c r="E1374" s="2">
        <v>15</v>
      </c>
      <c r="F1374" s="3" t="str">
        <f t="shared" si="462"/>
        <v>[[50000,1],[50032,65]]</v>
      </c>
      <c r="G1374">
        <f t="shared" si="462"/>
        <v>0.15</v>
      </c>
      <c r="H1374" s="2" t="str">
        <f t="shared" si="472"/>
        <v>[80031,80032,80033,80034]</v>
      </c>
      <c r="I1374" s="2">
        <v>1</v>
      </c>
      <c r="J1374" s="2">
        <f t="shared" si="476"/>
        <v>22</v>
      </c>
      <c r="K1374" s="2">
        <f t="shared" si="477"/>
        <v>14</v>
      </c>
      <c r="L1374" s="1" t="str">
        <f>Sheet1!L1374</f>
        <v>[{"bid":15005,"type":5,"num":11},{"bid":16007,"type":6,"num":3},{"bid":14001,"type":4,"num":11250}]</v>
      </c>
    </row>
    <row r="1375" spans="1:12" s="2" customFormat="1" x14ac:dyDescent="0.2">
      <c r="A1375" s="2">
        <f t="shared" si="474"/>
        <v>41516</v>
      </c>
      <c r="B1375" s="2">
        <f t="shared" si="473"/>
        <v>41517</v>
      </c>
      <c r="C1375" s="2" t="s">
        <v>55</v>
      </c>
      <c r="D1375">
        <f>VLOOKUP(MOD(A1375,100),Sheet2!$G$2:$H$24,2,FALSE)*VLOOKUP(INT(MOD(A1375,10000)/100),Sheet2!$L$2:$M$16,2,FALSE)</f>
        <v>19.249999999999996</v>
      </c>
      <c r="E1375" s="2">
        <v>16</v>
      </c>
      <c r="F1375" s="3" t="str">
        <f t="shared" si="462"/>
        <v>[[50031,52]]</v>
      </c>
      <c r="G1375">
        <f t="shared" si="462"/>
        <v>0.2</v>
      </c>
      <c r="H1375" s="2" t="str">
        <f t="shared" si="472"/>
        <v>[80031,80032,80033,80034]</v>
      </c>
      <c r="I1375" s="2">
        <v>1</v>
      </c>
      <c r="J1375" s="2">
        <f t="shared" si="476"/>
        <v>22</v>
      </c>
      <c r="K1375" s="2">
        <f t="shared" si="477"/>
        <v>15</v>
      </c>
      <c r="L1375" s="1" t="str">
        <f>Sheet1!L1375</f>
        <v>[{"bid":15005,"type":5,"num":12},{"bid":16007,"type":6,"num":4},{"bid":14001,"type":4,"num":12150}]</v>
      </c>
    </row>
    <row r="1376" spans="1:12" s="2" customFormat="1" x14ac:dyDescent="0.2">
      <c r="A1376" s="2">
        <f t="shared" si="474"/>
        <v>41517</v>
      </c>
      <c r="B1376" s="2">
        <f t="shared" si="473"/>
        <v>41518</v>
      </c>
      <c r="C1376" s="3" t="s">
        <v>56</v>
      </c>
      <c r="D1376">
        <f>VLOOKUP(MOD(A1376,100),Sheet2!$G$2:$H$24,2,FALSE)*VLOOKUP(INT(MOD(A1376,10000)/100),Sheet2!$L$2:$M$16,2,FALSE)</f>
        <v>20.199999999999996</v>
      </c>
      <c r="E1376" s="2">
        <v>17</v>
      </c>
      <c r="F1376" s="3" t="str">
        <f t="shared" si="462"/>
        <v>[[50000,1],[50032,65]]</v>
      </c>
      <c r="G1376">
        <f t="shared" si="462"/>
        <v>0.15</v>
      </c>
      <c r="H1376" s="2" t="str">
        <f t="shared" si="472"/>
        <v>[80031,80032,80033,80034]</v>
      </c>
      <c r="I1376" s="2">
        <v>1</v>
      </c>
      <c r="J1376" s="2">
        <f t="shared" si="476"/>
        <v>22</v>
      </c>
      <c r="K1376" s="2">
        <f t="shared" si="477"/>
        <v>16</v>
      </c>
      <c r="L1376" s="1" t="str">
        <f>Sheet1!L1376</f>
        <v>[{"bid":15005,"type":5,"num":13},{"bid":16007,"type":6,"num":4},{"bid":14001,"type":4,"num":13050}]</v>
      </c>
    </row>
    <row r="1377" spans="1:12" s="2" customFormat="1" x14ac:dyDescent="0.2">
      <c r="A1377" s="2">
        <f t="shared" si="474"/>
        <v>41518</v>
      </c>
      <c r="B1377" s="2">
        <f t="shared" si="473"/>
        <v>41519</v>
      </c>
      <c r="C1377" s="2" t="s">
        <v>37</v>
      </c>
      <c r="D1377">
        <f>VLOOKUP(MOD(A1377,100),Sheet2!$G$2:$H$24,2,FALSE)*VLOOKUP(INT(MOD(A1377,10000)/100),Sheet2!$L$2:$M$16,2,FALSE)</f>
        <v>21.15</v>
      </c>
      <c r="E1377" s="2">
        <v>18</v>
      </c>
      <c r="F1377" s="3" t="str">
        <f t="shared" si="462"/>
        <v>[[50000,2],[50033,45]]</v>
      </c>
      <c r="G1377">
        <f t="shared" si="462"/>
        <v>0.25</v>
      </c>
      <c r="H1377" s="2" t="str">
        <f t="shared" si="472"/>
        <v>[80031,80032,80033,80034]</v>
      </c>
      <c r="I1377" s="2">
        <v>2</v>
      </c>
      <c r="J1377" s="2">
        <f>J1370</f>
        <v>50</v>
      </c>
      <c r="K1377" s="2">
        <f>K1376</f>
        <v>16</v>
      </c>
      <c r="L1377" s="1" t="str">
        <f>Sheet1!L1377</f>
        <v>[{"bid":15005,"type":5,"num":13},{"bid":16007,"type":6,"num":4},{"bid":14001,"type":4,"num":13950}]</v>
      </c>
    </row>
    <row r="1378" spans="1:12" s="2" customFormat="1" x14ac:dyDescent="0.2">
      <c r="A1378" s="2">
        <f t="shared" si="474"/>
        <v>41519</v>
      </c>
      <c r="B1378" s="2">
        <f t="shared" si="473"/>
        <v>41520</v>
      </c>
      <c r="C1378" s="3" t="s">
        <v>57</v>
      </c>
      <c r="D1378">
        <f>VLOOKUP(MOD(A1378,100),Sheet2!$G$2:$H$24,2,FALSE)*VLOOKUP(INT(MOD(A1378,10000)/100),Sheet2!$L$2:$M$16,2,FALSE)</f>
        <v>22.1</v>
      </c>
      <c r="E1378" s="2">
        <v>19</v>
      </c>
      <c r="F1378" s="3" t="str">
        <f t="shared" si="462"/>
        <v>[[50031,52]]</v>
      </c>
      <c r="G1378">
        <f t="shared" si="462"/>
        <v>0.2</v>
      </c>
      <c r="H1378" s="2" t="str">
        <f t="shared" si="472"/>
        <v>[80031,80032,80033,80034]</v>
      </c>
      <c r="I1378" s="2">
        <v>1</v>
      </c>
      <c r="J1378" s="2">
        <f>J1371</f>
        <v>22</v>
      </c>
      <c r="K1378" s="2">
        <f>K1377+1</f>
        <v>17</v>
      </c>
      <c r="L1378" s="1" t="str">
        <f>Sheet1!L1378</f>
        <v>[{"bid":15005,"type":5,"num":14},{"bid":16007,"type":6,"num":5},{"bid":14001,"type":4,"num":14850}]</v>
      </c>
    </row>
    <row r="1379" spans="1:12" s="2" customFormat="1" x14ac:dyDescent="0.2">
      <c r="A1379" s="2">
        <f t="shared" si="474"/>
        <v>41520</v>
      </c>
      <c r="B1379" s="2">
        <f t="shared" si="473"/>
        <v>41521</v>
      </c>
      <c r="C1379" s="3" t="s">
        <v>58</v>
      </c>
      <c r="D1379">
        <f>VLOOKUP(MOD(A1379,100),Sheet2!$G$2:$H$24,2,FALSE)*VLOOKUP(INT(MOD(A1379,10000)/100),Sheet2!$L$2:$M$16,2,FALSE)</f>
        <v>23.05</v>
      </c>
      <c r="E1379" s="2">
        <v>20</v>
      </c>
      <c r="F1379" s="3" t="str">
        <f t="shared" si="462"/>
        <v>[[50000,1],[50032,65]]</v>
      </c>
      <c r="G1379">
        <f t="shared" si="462"/>
        <v>0.15</v>
      </c>
      <c r="H1379" s="2" t="str">
        <f t="shared" si="472"/>
        <v>[80031,80032,80033,80034]</v>
      </c>
      <c r="I1379" s="2">
        <v>1</v>
      </c>
      <c r="J1379" s="2">
        <f>J1372</f>
        <v>22</v>
      </c>
      <c r="K1379" s="2">
        <f t="shared" ref="K1379:K1381" si="478">K1378+1</f>
        <v>18</v>
      </c>
      <c r="L1379" s="1" t="str">
        <f>Sheet1!L1379</f>
        <v>[{"bid":15005,"type":5,"num":15},{"bid":16007,"type":6,"num":5},{"bid":14001,"type":4,"num":15750}]</v>
      </c>
    </row>
    <row r="1380" spans="1:12" s="2" customFormat="1" x14ac:dyDescent="0.2">
      <c r="A1380" s="2">
        <f t="shared" si="474"/>
        <v>41521</v>
      </c>
      <c r="B1380" s="2">
        <f t="shared" si="473"/>
        <v>41522</v>
      </c>
      <c r="C1380" s="3" t="s">
        <v>59</v>
      </c>
      <c r="D1380">
        <f>VLOOKUP(MOD(A1380,100),Sheet2!$G$2:$H$24,2,FALSE)*VLOOKUP(INT(MOD(A1380,10000)/100),Sheet2!$L$2:$M$16,2,FALSE)</f>
        <v>24.000000000000004</v>
      </c>
      <c r="E1380" s="2">
        <v>21</v>
      </c>
      <c r="F1380" s="3" t="str">
        <f t="shared" si="462"/>
        <v>[[50031,52]]</v>
      </c>
      <c r="G1380">
        <f t="shared" si="462"/>
        <v>0.2</v>
      </c>
      <c r="H1380" s="2" t="str">
        <f t="shared" si="472"/>
        <v>[80031,80032,80033,80034]</v>
      </c>
      <c r="I1380" s="2">
        <v>1</v>
      </c>
      <c r="J1380" s="2">
        <f>J1373</f>
        <v>22</v>
      </c>
      <c r="K1380" s="2">
        <f t="shared" si="478"/>
        <v>19</v>
      </c>
      <c r="L1380" s="1" t="str">
        <f>Sheet1!L1380</f>
        <v>[{"bid":15005,"type":5,"num":16},{"bid":16007,"type":6,"num":5},{"bid":14001,"type":4,"num":16650}]</v>
      </c>
    </row>
    <row r="1381" spans="1:12" s="2" customFormat="1" x14ac:dyDescent="0.2">
      <c r="A1381" s="2">
        <f t="shared" si="474"/>
        <v>41522</v>
      </c>
      <c r="B1381" s="2">
        <f t="shared" si="473"/>
        <v>41523</v>
      </c>
      <c r="C1381" s="3" t="s">
        <v>60</v>
      </c>
      <c r="D1381">
        <f>VLOOKUP(MOD(A1381,100),Sheet2!$G$2:$H$24,2,FALSE)*VLOOKUP(INT(MOD(A1381,10000)/100),Sheet2!$L$2:$M$16,2,FALSE)</f>
        <v>24.950000000000006</v>
      </c>
      <c r="E1381" s="2">
        <v>22</v>
      </c>
      <c r="F1381" s="3" t="str">
        <f t="shared" si="462"/>
        <v>[[50000,1],[50032,65]]</v>
      </c>
      <c r="G1381">
        <f t="shared" si="462"/>
        <v>0.15</v>
      </c>
      <c r="H1381" s="2" t="str">
        <f t="shared" si="472"/>
        <v>[80031,80032,80033,80034]</v>
      </c>
      <c r="I1381" s="2">
        <v>1</v>
      </c>
      <c r="J1381" s="2">
        <f>J1374</f>
        <v>22</v>
      </c>
      <c r="K1381" s="2">
        <f t="shared" si="478"/>
        <v>20</v>
      </c>
      <c r="L1381" s="1" t="str">
        <f>Sheet1!L1381</f>
        <v>[{"bid":15005,"type":5,"num":17},{"bid":16007,"type":6,"num":6},{"bid":14001,"type":4,"num":17550}]</v>
      </c>
    </row>
    <row r="1382" spans="1:12" s="2" customFormat="1" x14ac:dyDescent="0.2">
      <c r="A1382" s="2">
        <f t="shared" si="474"/>
        <v>41523</v>
      </c>
      <c r="B1382" s="2">
        <v>-1</v>
      </c>
      <c r="C1382" s="2" t="s">
        <v>37</v>
      </c>
      <c r="D1382">
        <f>VLOOKUP(MOD(A1382,100),Sheet2!$G$2:$H$24,2,FALSE)*VLOOKUP(INT(MOD(A1382,10000)/100),Sheet2!$L$2:$M$16,2,FALSE)</f>
        <v>25.900000000000006</v>
      </c>
      <c r="E1382" s="2">
        <v>23</v>
      </c>
      <c r="F1382" s="3" t="str">
        <f t="shared" ref="F1382:G1382" si="479">F1359</f>
        <v>[[50000,2],[50033,45]]</v>
      </c>
      <c r="G1382">
        <f t="shared" si="479"/>
        <v>0.25</v>
      </c>
      <c r="H1382" s="2" t="str">
        <f t="shared" si="472"/>
        <v>[80031,80032,80033,80034]</v>
      </c>
      <c r="I1382" s="2">
        <v>2</v>
      </c>
      <c r="J1382" s="2">
        <f>J1377</f>
        <v>50</v>
      </c>
      <c r="K1382" s="2">
        <f>K1381</f>
        <v>20</v>
      </c>
      <c r="L1382" s="1" t="str">
        <f>Sheet1!L1382</f>
        <v>[{"bid":15005,"type":5,"num":18},{"bid":16007,"type":6,"num":6},{"bid":14001,"type":4,"num":18000}]</v>
      </c>
    </row>
    <row r="1383" spans="1:12" x14ac:dyDescent="0.2">
      <c r="A1383">
        <v>50101</v>
      </c>
      <c r="B1383">
        <f>A1383+1</f>
        <v>50102</v>
      </c>
      <c r="C1383" t="s">
        <v>41</v>
      </c>
      <c r="D1383">
        <f>VLOOKUP(MOD(A1383,100),Sheet2!$G$2:$H$24,2,FALSE)*VLOOKUP(INT(MOD(A1383,10000)/100),Sheet2!$L$2:$M$16,2,FALSE)</f>
        <v>0.3</v>
      </c>
      <c r="E1383">
        <v>1</v>
      </c>
      <c r="F1383" s="1" t="s">
        <v>65</v>
      </c>
      <c r="G1383">
        <v>0.25</v>
      </c>
      <c r="H1383" s="1" t="s">
        <v>36</v>
      </c>
      <c r="I1383">
        <v>1</v>
      </c>
      <c r="J1383">
        <v>22</v>
      </c>
      <c r="K1383">
        <v>1</v>
      </c>
      <c r="L1383" s="1" t="str">
        <f>Sheet1!L1383</f>
        <v>[]</v>
      </c>
    </row>
    <row r="1384" spans="1:12" x14ac:dyDescent="0.2">
      <c r="A1384">
        <f>A1383+1</f>
        <v>50102</v>
      </c>
      <c r="B1384">
        <f t="shared" ref="B1384:B1404" si="480">A1384+1</f>
        <v>50103</v>
      </c>
      <c r="C1384" t="s">
        <v>42</v>
      </c>
      <c r="D1384">
        <f>VLOOKUP(MOD(A1384,100),Sheet2!$G$2:$H$24,2,FALSE)*VLOOKUP(INT(MOD(A1384,10000)/100),Sheet2!$L$2:$M$16,2,FALSE)</f>
        <v>0.35699999999999998</v>
      </c>
      <c r="E1384">
        <v>2</v>
      </c>
      <c r="F1384" s="1" t="s">
        <v>35</v>
      </c>
      <c r="G1384">
        <v>0.15</v>
      </c>
      <c r="H1384" t="str">
        <f>H1383</f>
        <v>[80041,80042,80043,80044]</v>
      </c>
      <c r="I1384">
        <v>1</v>
      </c>
      <c r="J1384">
        <v>22</v>
      </c>
      <c r="K1384">
        <f>K1383+1</f>
        <v>2</v>
      </c>
      <c r="L1384" s="1" t="str">
        <f>Sheet1!L1384</f>
        <v>[{"bid":14001,"type":4,"num":100}]</v>
      </c>
    </row>
    <row r="1385" spans="1:12" x14ac:dyDescent="0.2">
      <c r="A1385">
        <f t="shared" ref="A1385:A1405" si="481">A1384+1</f>
        <v>50103</v>
      </c>
      <c r="B1385">
        <f t="shared" si="480"/>
        <v>50104</v>
      </c>
      <c r="C1385" t="s">
        <v>43</v>
      </c>
      <c r="D1385">
        <f>VLOOKUP(MOD(A1385,100),Sheet2!$G$2:$H$24,2,FALSE)*VLOOKUP(INT(MOD(A1385,10000)/100),Sheet2!$L$2:$M$16,2,FALSE)</f>
        <v>0.41399999999999998</v>
      </c>
      <c r="E1385">
        <v>3</v>
      </c>
      <c r="F1385" s="1" t="str">
        <f t="shared" ref="F1385:F1392" si="482">F1383</f>
        <v>[[50041,45]]</v>
      </c>
      <c r="G1385">
        <v>0.25</v>
      </c>
      <c r="H1385" t="str">
        <f t="shared" ref="H1385:H1448" si="483">H1384</f>
        <v>[80041,80042,80043,80044]</v>
      </c>
      <c r="I1385">
        <v>1</v>
      </c>
      <c r="J1385">
        <v>22</v>
      </c>
      <c r="K1385">
        <f t="shared" ref="K1385:K1392" si="484">K1384+1</f>
        <v>3</v>
      </c>
      <c r="L1385" s="1" t="str">
        <f>Sheet1!L1385</f>
        <v>[{"bid":14001,"type":4,"num":200}]</v>
      </c>
    </row>
    <row r="1386" spans="1:12" x14ac:dyDescent="0.2">
      <c r="A1386">
        <f t="shared" si="481"/>
        <v>50104</v>
      </c>
      <c r="B1386">
        <f t="shared" si="480"/>
        <v>50105</v>
      </c>
      <c r="C1386" t="s">
        <v>44</v>
      </c>
      <c r="D1386">
        <f>VLOOKUP(MOD(A1386,100),Sheet2!$G$2:$H$24,2,FALSE)*VLOOKUP(INT(MOD(A1386,10000)/100),Sheet2!$L$2:$M$16,2,FALSE)</f>
        <v>0.47099999999999992</v>
      </c>
      <c r="E1386">
        <v>4</v>
      </c>
      <c r="F1386" s="1" t="str">
        <f t="shared" si="482"/>
        <v>[[50000,1],[50042,65]]</v>
      </c>
      <c r="G1386">
        <v>0.15</v>
      </c>
      <c r="H1386" t="str">
        <f t="shared" si="483"/>
        <v>[80041,80042,80043,80044]</v>
      </c>
      <c r="I1386">
        <v>1</v>
      </c>
      <c r="J1386">
        <v>22</v>
      </c>
      <c r="K1386">
        <f t="shared" si="484"/>
        <v>4</v>
      </c>
      <c r="L1386" s="1" t="str">
        <f>Sheet1!L1386</f>
        <v>[{"bid":14001,"type":4,"num":300}]</v>
      </c>
    </row>
    <row r="1387" spans="1:12" x14ac:dyDescent="0.2">
      <c r="A1387">
        <f t="shared" si="481"/>
        <v>50105</v>
      </c>
      <c r="B1387">
        <f t="shared" si="480"/>
        <v>50106</v>
      </c>
      <c r="C1387" t="s">
        <v>45</v>
      </c>
      <c r="D1387">
        <f>VLOOKUP(MOD(A1387,100),Sheet2!$G$2:$H$24,2,FALSE)*VLOOKUP(INT(MOD(A1387,10000)/100),Sheet2!$L$2:$M$16,2,FALSE)</f>
        <v>0.52799999999999991</v>
      </c>
      <c r="E1387">
        <v>5</v>
      </c>
      <c r="F1387" s="1" t="str">
        <f t="shared" si="482"/>
        <v>[[50041,45]]</v>
      </c>
      <c r="G1387">
        <v>0.25</v>
      </c>
      <c r="H1387" t="str">
        <f t="shared" si="483"/>
        <v>[80041,80042,80043,80044]</v>
      </c>
      <c r="I1387">
        <v>1</v>
      </c>
      <c r="J1387">
        <v>22</v>
      </c>
      <c r="K1387">
        <f t="shared" si="484"/>
        <v>5</v>
      </c>
      <c r="L1387" s="1" t="str">
        <f>Sheet1!L1387</f>
        <v>[{"bid":14001,"type":4,"num":500}]</v>
      </c>
    </row>
    <row r="1388" spans="1:12" x14ac:dyDescent="0.2">
      <c r="A1388">
        <f t="shared" si="481"/>
        <v>50106</v>
      </c>
      <c r="B1388">
        <f t="shared" si="480"/>
        <v>50107</v>
      </c>
      <c r="C1388" t="s">
        <v>46</v>
      </c>
      <c r="D1388">
        <f>VLOOKUP(MOD(A1388,100),Sheet2!$G$2:$H$24,2,FALSE)*VLOOKUP(INT(MOD(A1388,10000)/100),Sheet2!$L$2:$M$16,2,FALSE)</f>
        <v>0.58499999999999985</v>
      </c>
      <c r="E1388">
        <v>6</v>
      </c>
      <c r="F1388" s="1" t="str">
        <f t="shared" si="482"/>
        <v>[[50000,1],[50042,65]]</v>
      </c>
      <c r="G1388">
        <v>0.15</v>
      </c>
      <c r="H1388" t="str">
        <f t="shared" si="483"/>
        <v>[80041,80042,80043,80044]</v>
      </c>
      <c r="I1388">
        <v>1</v>
      </c>
      <c r="J1388">
        <v>22</v>
      </c>
      <c r="K1388">
        <f t="shared" si="484"/>
        <v>6</v>
      </c>
      <c r="L1388" s="1" t="str">
        <f>Sheet1!L1388</f>
        <v>[{"bid":14001,"type":4,"num":700}]</v>
      </c>
    </row>
    <row r="1389" spans="1:12" x14ac:dyDescent="0.2">
      <c r="A1389">
        <f t="shared" si="481"/>
        <v>50107</v>
      </c>
      <c r="B1389">
        <f t="shared" si="480"/>
        <v>50108</v>
      </c>
      <c r="C1389" t="s">
        <v>47</v>
      </c>
      <c r="D1389">
        <f>VLOOKUP(MOD(A1389,100),Sheet2!$G$2:$H$24,2,FALSE)*VLOOKUP(INT(MOD(A1389,10000)/100),Sheet2!$L$2:$M$16,2,FALSE)</f>
        <v>0.6419999999999999</v>
      </c>
      <c r="E1389">
        <v>7</v>
      </c>
      <c r="F1389" s="1" t="str">
        <f t="shared" si="482"/>
        <v>[[50041,45]]</v>
      </c>
      <c r="G1389">
        <v>0.25</v>
      </c>
      <c r="H1389" t="str">
        <f t="shared" si="483"/>
        <v>[80041,80042,80043,80044]</v>
      </c>
      <c r="I1389">
        <v>1</v>
      </c>
      <c r="J1389">
        <v>22</v>
      </c>
      <c r="K1389">
        <f t="shared" si="484"/>
        <v>7</v>
      </c>
      <c r="L1389" s="1" t="str">
        <f>Sheet1!L1389</f>
        <v>[{"bid":14001,"type":4,"num":900}]</v>
      </c>
    </row>
    <row r="1390" spans="1:12" x14ac:dyDescent="0.2">
      <c r="A1390">
        <f t="shared" si="481"/>
        <v>50108</v>
      </c>
      <c r="B1390">
        <f t="shared" si="480"/>
        <v>50109</v>
      </c>
      <c r="C1390" t="s">
        <v>48</v>
      </c>
      <c r="D1390">
        <f>VLOOKUP(MOD(A1390,100),Sheet2!$G$2:$H$24,2,FALSE)*VLOOKUP(INT(MOD(A1390,10000)/100),Sheet2!$L$2:$M$16,2,FALSE)</f>
        <v>0.69899999999999984</v>
      </c>
      <c r="E1390">
        <v>8</v>
      </c>
      <c r="F1390" s="1" t="str">
        <f t="shared" si="482"/>
        <v>[[50000,1],[50042,65]]</v>
      </c>
      <c r="G1390">
        <v>0.15</v>
      </c>
      <c r="H1390" t="str">
        <f t="shared" si="483"/>
        <v>[80041,80042,80043,80044]</v>
      </c>
      <c r="I1390">
        <v>1</v>
      </c>
      <c r="J1390">
        <v>22</v>
      </c>
      <c r="K1390">
        <f t="shared" si="484"/>
        <v>8</v>
      </c>
      <c r="L1390" s="1" t="str">
        <f>Sheet1!L1390</f>
        <v>[{"bid":15007,"type":5,"num":1},{"bid":14001,"type":4,"num":1100}]</v>
      </c>
    </row>
    <row r="1391" spans="1:12" x14ac:dyDescent="0.2">
      <c r="A1391">
        <f t="shared" si="481"/>
        <v>50109</v>
      </c>
      <c r="B1391">
        <f t="shared" si="480"/>
        <v>50110</v>
      </c>
      <c r="C1391" t="s">
        <v>49</v>
      </c>
      <c r="D1391">
        <f>VLOOKUP(MOD(A1391,100),Sheet2!$G$2:$H$24,2,FALSE)*VLOOKUP(INT(MOD(A1391,10000)/100),Sheet2!$L$2:$M$16,2,FALSE)</f>
        <v>0.75599999999999989</v>
      </c>
      <c r="E1391">
        <v>9</v>
      </c>
      <c r="F1391" s="1" t="str">
        <f t="shared" si="482"/>
        <v>[[50041,45]]</v>
      </c>
      <c r="G1391">
        <v>0.25</v>
      </c>
      <c r="H1391" t="str">
        <f t="shared" si="483"/>
        <v>[80041,80042,80043,80044]</v>
      </c>
      <c r="I1391">
        <v>1</v>
      </c>
      <c r="J1391">
        <v>22</v>
      </c>
      <c r="K1391">
        <f t="shared" si="484"/>
        <v>9</v>
      </c>
      <c r="L1391" s="1" t="str">
        <f>Sheet1!L1391</f>
        <v>[{"bid":15007,"type":5,"num":1},{"bid":14001,"type":4,"num":1300}]</v>
      </c>
    </row>
    <row r="1392" spans="1:12" x14ac:dyDescent="0.2">
      <c r="A1392">
        <f t="shared" si="481"/>
        <v>50110</v>
      </c>
      <c r="B1392">
        <f t="shared" si="480"/>
        <v>50111</v>
      </c>
      <c r="C1392" s="1" t="s">
        <v>50</v>
      </c>
      <c r="D1392">
        <f>VLOOKUP(MOD(A1392,100),Sheet2!$G$2:$H$24,2,FALSE)*VLOOKUP(INT(MOD(A1392,10000)/100),Sheet2!$L$2:$M$16,2,FALSE)</f>
        <v>0.81299999999999983</v>
      </c>
      <c r="E1392">
        <v>10</v>
      </c>
      <c r="F1392" s="1" t="str">
        <f t="shared" si="482"/>
        <v>[[50000,1],[50042,65]]</v>
      </c>
      <c r="G1392">
        <v>0.15</v>
      </c>
      <c r="H1392" t="str">
        <f t="shared" si="483"/>
        <v>[80041,80042,80043,80044]</v>
      </c>
      <c r="I1392">
        <v>1</v>
      </c>
      <c r="J1392">
        <v>22</v>
      </c>
      <c r="K1392">
        <f t="shared" si="484"/>
        <v>10</v>
      </c>
      <c r="L1392" s="1" t="str">
        <f>Sheet1!L1392</f>
        <v>[{"bid":15007,"type":5,"num":1},{"bid":14001,"type":4,"num":1500}]</v>
      </c>
    </row>
    <row r="1393" spans="1:12" x14ac:dyDescent="0.2">
      <c r="A1393">
        <f t="shared" si="481"/>
        <v>50111</v>
      </c>
      <c r="B1393">
        <f t="shared" si="480"/>
        <v>50112</v>
      </c>
      <c r="C1393" s="1" t="s">
        <v>38</v>
      </c>
      <c r="D1393">
        <f>VLOOKUP(MOD(A1393,100),Sheet2!$G$2:$H$24,2,FALSE)*VLOOKUP(INT(MOD(A1393,10000)/100),Sheet2!$L$2:$M$16,2,FALSE)</f>
        <v>0.86999999999999977</v>
      </c>
      <c r="E1393">
        <v>11</v>
      </c>
      <c r="F1393" s="1" t="s">
        <v>243</v>
      </c>
      <c r="G1393">
        <v>0.25</v>
      </c>
      <c r="H1393" t="str">
        <f t="shared" si="483"/>
        <v>[80041,80042,80043,80044]</v>
      </c>
      <c r="I1393">
        <v>2</v>
      </c>
      <c r="J1393">
        <v>50</v>
      </c>
      <c r="K1393">
        <f>K1392</f>
        <v>10</v>
      </c>
      <c r="L1393" s="1" t="str">
        <f>Sheet1!L1393</f>
        <v>[{"bid":15007,"type":5,"num":1},{"bid":14001,"type":4,"num":1700}]</v>
      </c>
    </row>
    <row r="1394" spans="1:12" x14ac:dyDescent="0.2">
      <c r="A1394">
        <f t="shared" si="481"/>
        <v>50112</v>
      </c>
      <c r="B1394">
        <f t="shared" si="480"/>
        <v>50113</v>
      </c>
      <c r="C1394" t="s">
        <v>51</v>
      </c>
      <c r="D1394">
        <f>VLOOKUP(MOD(A1394,100),Sheet2!$G$2:$H$24,2,FALSE)*VLOOKUP(INT(MOD(A1394,10000)/100),Sheet2!$L$2:$M$16,2,FALSE)</f>
        <v>0.92699999999999982</v>
      </c>
      <c r="E1394">
        <v>12</v>
      </c>
      <c r="F1394" s="1" t="str">
        <f>F1383</f>
        <v>[[50041,45]]</v>
      </c>
      <c r="G1394">
        <f t="shared" ref="G1394:G1399" si="485">G1383</f>
        <v>0.25</v>
      </c>
      <c r="H1394" t="str">
        <f t="shared" si="483"/>
        <v>[80041,80042,80043,80044]</v>
      </c>
      <c r="I1394">
        <v>1</v>
      </c>
      <c r="J1394">
        <f>J1383</f>
        <v>22</v>
      </c>
      <c r="K1394">
        <f>K1393+1</f>
        <v>11</v>
      </c>
      <c r="L1394" s="1" t="str">
        <f>Sheet1!L1394</f>
        <v>[{"bid":15007,"type":5,"num":1},{"bid":14001,"type":4,"num":1900}]</v>
      </c>
    </row>
    <row r="1395" spans="1:12" x14ac:dyDescent="0.2">
      <c r="A1395">
        <f t="shared" si="481"/>
        <v>50113</v>
      </c>
      <c r="B1395">
        <f t="shared" si="480"/>
        <v>50114</v>
      </c>
      <c r="C1395" t="s">
        <v>52</v>
      </c>
      <c r="D1395">
        <f>VLOOKUP(MOD(A1395,100),Sheet2!$G$2:$H$24,2,FALSE)*VLOOKUP(INT(MOD(A1395,10000)/100),Sheet2!$L$2:$M$16,2,FALSE)</f>
        <v>0.98399999999999976</v>
      </c>
      <c r="E1395">
        <v>13</v>
      </c>
      <c r="F1395" s="1" t="str">
        <f t="shared" ref="F1395:F1399" si="486">F1384</f>
        <v>[[50000,1],[50042,65]]</v>
      </c>
      <c r="G1395">
        <f t="shared" si="485"/>
        <v>0.15</v>
      </c>
      <c r="H1395" t="str">
        <f t="shared" si="483"/>
        <v>[80041,80042,80043,80044]</v>
      </c>
      <c r="I1395">
        <v>1</v>
      </c>
      <c r="J1395">
        <f t="shared" ref="J1395:J1399" si="487">J1384</f>
        <v>22</v>
      </c>
      <c r="K1395">
        <f t="shared" ref="K1395:K1399" si="488">K1394+1</f>
        <v>12</v>
      </c>
      <c r="L1395" s="1" t="str">
        <f>Sheet1!L1395</f>
        <v>[{"bid":15007,"type":5,"num":2},{"bid":14001,"type":4,"num":2100}]</v>
      </c>
    </row>
    <row r="1396" spans="1:12" x14ac:dyDescent="0.2">
      <c r="A1396">
        <f t="shared" si="481"/>
        <v>50114</v>
      </c>
      <c r="B1396">
        <f t="shared" si="480"/>
        <v>50115</v>
      </c>
      <c r="C1396" t="s">
        <v>53</v>
      </c>
      <c r="D1396">
        <f>VLOOKUP(MOD(A1396,100),Sheet2!$G$2:$H$24,2,FALSE)*VLOOKUP(INT(MOD(A1396,10000)/100),Sheet2!$L$2:$M$16,2,FALSE)</f>
        <v>1.0409999999999997</v>
      </c>
      <c r="E1396">
        <v>14</v>
      </c>
      <c r="F1396" s="1" t="str">
        <f t="shared" si="486"/>
        <v>[[50041,45]]</v>
      </c>
      <c r="G1396">
        <f t="shared" si="485"/>
        <v>0.25</v>
      </c>
      <c r="H1396" t="str">
        <f t="shared" si="483"/>
        <v>[80041,80042,80043,80044]</v>
      </c>
      <c r="I1396">
        <v>1</v>
      </c>
      <c r="J1396">
        <f t="shared" si="487"/>
        <v>22</v>
      </c>
      <c r="K1396">
        <f t="shared" si="488"/>
        <v>13</v>
      </c>
      <c r="L1396" s="1" t="str">
        <f>Sheet1!L1396</f>
        <v>[{"bid":15007,"type":5,"num":2},{"bid":14001,"type":4,"num":2300}]</v>
      </c>
    </row>
    <row r="1397" spans="1:12" x14ac:dyDescent="0.2">
      <c r="A1397">
        <f t="shared" si="481"/>
        <v>50115</v>
      </c>
      <c r="B1397">
        <f t="shared" si="480"/>
        <v>50116</v>
      </c>
      <c r="C1397" t="s">
        <v>54</v>
      </c>
      <c r="D1397">
        <f>VLOOKUP(MOD(A1397,100),Sheet2!$G$2:$H$24,2,FALSE)*VLOOKUP(INT(MOD(A1397,10000)/100),Sheet2!$L$2:$M$16,2,FALSE)</f>
        <v>1.0979999999999996</v>
      </c>
      <c r="E1397">
        <v>15</v>
      </c>
      <c r="F1397" s="1" t="str">
        <f t="shared" si="486"/>
        <v>[[50000,1],[50042,65]]</v>
      </c>
      <c r="G1397">
        <f t="shared" si="485"/>
        <v>0.15</v>
      </c>
      <c r="H1397" t="str">
        <f t="shared" si="483"/>
        <v>[80041,80042,80043,80044]</v>
      </c>
      <c r="I1397">
        <v>1</v>
      </c>
      <c r="J1397">
        <f t="shared" si="487"/>
        <v>22</v>
      </c>
      <c r="K1397">
        <f t="shared" si="488"/>
        <v>14</v>
      </c>
      <c r="L1397" s="1" t="str">
        <f>Sheet1!L1397</f>
        <v>[{"bid":15007,"type":5,"num":2},{"bid":14001,"type":4,"num":2500}]</v>
      </c>
    </row>
    <row r="1398" spans="1:12" x14ac:dyDescent="0.2">
      <c r="A1398">
        <f t="shared" si="481"/>
        <v>50116</v>
      </c>
      <c r="B1398">
        <f t="shared" si="480"/>
        <v>50117</v>
      </c>
      <c r="C1398" t="s">
        <v>55</v>
      </c>
      <c r="D1398">
        <f>VLOOKUP(MOD(A1398,100),Sheet2!$G$2:$H$24,2,FALSE)*VLOOKUP(INT(MOD(A1398,10000)/100),Sheet2!$L$2:$M$16,2,FALSE)</f>
        <v>1.1549999999999998</v>
      </c>
      <c r="E1398">
        <v>16</v>
      </c>
      <c r="F1398" s="1" t="str">
        <f t="shared" si="486"/>
        <v>[[50041,45]]</v>
      </c>
      <c r="G1398">
        <f t="shared" si="485"/>
        <v>0.25</v>
      </c>
      <c r="H1398" t="str">
        <f t="shared" si="483"/>
        <v>[80041,80042,80043,80044]</v>
      </c>
      <c r="I1398">
        <v>1</v>
      </c>
      <c r="J1398">
        <f t="shared" si="487"/>
        <v>22</v>
      </c>
      <c r="K1398">
        <f t="shared" si="488"/>
        <v>15</v>
      </c>
      <c r="L1398" s="1" t="str">
        <f>Sheet1!L1398</f>
        <v>[{"bid":15007,"type":5,"num":2},{"bid":14001,"type":4,"num":2700}]</v>
      </c>
    </row>
    <row r="1399" spans="1:12" x14ac:dyDescent="0.2">
      <c r="A1399">
        <f t="shared" si="481"/>
        <v>50117</v>
      </c>
      <c r="B1399">
        <f t="shared" si="480"/>
        <v>50118</v>
      </c>
      <c r="C1399" s="1" t="s">
        <v>56</v>
      </c>
      <c r="D1399">
        <f>VLOOKUP(MOD(A1399,100),Sheet2!$G$2:$H$24,2,FALSE)*VLOOKUP(INT(MOD(A1399,10000)/100),Sheet2!$L$2:$M$16,2,FALSE)</f>
        <v>1.2119999999999997</v>
      </c>
      <c r="E1399">
        <v>17</v>
      </c>
      <c r="F1399" s="1" t="str">
        <f t="shared" si="486"/>
        <v>[[50000,1],[50042,65]]</v>
      </c>
      <c r="G1399">
        <f t="shared" si="485"/>
        <v>0.15</v>
      </c>
      <c r="H1399" t="str">
        <f t="shared" si="483"/>
        <v>[80041,80042,80043,80044]</v>
      </c>
      <c r="I1399">
        <v>1</v>
      </c>
      <c r="J1399">
        <f t="shared" si="487"/>
        <v>22</v>
      </c>
      <c r="K1399">
        <f t="shared" si="488"/>
        <v>16</v>
      </c>
      <c r="L1399" s="1" t="str">
        <f>Sheet1!L1399</f>
        <v>[{"bid":15007,"type":5,"num":2},{"bid":16008,"type":6,"num":1},{"bid":14001,"type":4,"num":2900}]</v>
      </c>
    </row>
    <row r="1400" spans="1:12" x14ac:dyDescent="0.2">
      <c r="A1400">
        <f t="shared" si="481"/>
        <v>50118</v>
      </c>
      <c r="B1400">
        <f t="shared" si="480"/>
        <v>50119</v>
      </c>
      <c r="C1400" t="s">
        <v>37</v>
      </c>
      <c r="D1400">
        <f>VLOOKUP(MOD(A1400,100),Sheet2!$G$2:$H$24,2,FALSE)*VLOOKUP(INT(MOD(A1400,10000)/100),Sheet2!$L$2:$M$16,2,FALSE)</f>
        <v>1.2689999999999999</v>
      </c>
      <c r="E1400">
        <v>18</v>
      </c>
      <c r="F1400" s="1" t="str">
        <f t="shared" ref="F1400:G1404" si="489">F1393</f>
        <v>[[50000,2],[50043,45]]</v>
      </c>
      <c r="G1400">
        <f t="shared" si="489"/>
        <v>0.25</v>
      </c>
      <c r="H1400" t="str">
        <f t="shared" si="483"/>
        <v>[80041,80042,80043,80044]</v>
      </c>
      <c r="I1400">
        <v>2</v>
      </c>
      <c r="J1400">
        <f>J1393</f>
        <v>50</v>
      </c>
      <c r="K1400">
        <f>K1399</f>
        <v>16</v>
      </c>
      <c r="L1400" s="1" t="str">
        <f>Sheet1!L1400</f>
        <v>[{"bid":15007,"type":5,"num":3},{"bid":16008,"type":6,"num":1},{"bid":14001,"type":4,"num":3100}]</v>
      </c>
    </row>
    <row r="1401" spans="1:12" x14ac:dyDescent="0.2">
      <c r="A1401">
        <f t="shared" si="481"/>
        <v>50119</v>
      </c>
      <c r="B1401">
        <f t="shared" si="480"/>
        <v>50120</v>
      </c>
      <c r="C1401" s="1" t="s">
        <v>57</v>
      </c>
      <c r="D1401">
        <f>VLOOKUP(MOD(A1401,100),Sheet2!$G$2:$H$24,2,FALSE)*VLOOKUP(INT(MOD(A1401,10000)/100),Sheet2!$L$2:$M$16,2,FALSE)</f>
        <v>1.3259999999999998</v>
      </c>
      <c r="E1401">
        <v>19</v>
      </c>
      <c r="F1401" s="1" t="str">
        <f t="shared" si="489"/>
        <v>[[50041,45]]</v>
      </c>
      <c r="G1401">
        <f t="shared" si="489"/>
        <v>0.25</v>
      </c>
      <c r="H1401" t="str">
        <f t="shared" si="483"/>
        <v>[80041,80042,80043,80044]</v>
      </c>
      <c r="I1401">
        <v>1</v>
      </c>
      <c r="J1401">
        <f>J1394</f>
        <v>22</v>
      </c>
      <c r="K1401">
        <f>K1400+1</f>
        <v>17</v>
      </c>
      <c r="L1401" s="1" t="str">
        <f>Sheet1!L1401</f>
        <v>[{"bid":15007,"type":5,"num":3},{"bid":16008,"type":6,"num":1},{"bid":14001,"type":4,"num":3300}]</v>
      </c>
    </row>
    <row r="1402" spans="1:12" x14ac:dyDescent="0.2">
      <c r="A1402">
        <f t="shared" si="481"/>
        <v>50120</v>
      </c>
      <c r="B1402">
        <f t="shared" si="480"/>
        <v>50121</v>
      </c>
      <c r="C1402" s="1" t="s">
        <v>58</v>
      </c>
      <c r="D1402">
        <f>VLOOKUP(MOD(A1402,100),Sheet2!$G$2:$H$24,2,FALSE)*VLOOKUP(INT(MOD(A1402,10000)/100),Sheet2!$L$2:$M$16,2,FALSE)</f>
        <v>1.383</v>
      </c>
      <c r="E1402">
        <v>20</v>
      </c>
      <c r="F1402" s="1" t="str">
        <f t="shared" si="489"/>
        <v>[[50000,1],[50042,65]]</v>
      </c>
      <c r="G1402">
        <f t="shared" si="489"/>
        <v>0.15</v>
      </c>
      <c r="H1402" t="str">
        <f t="shared" si="483"/>
        <v>[80041,80042,80043,80044]</v>
      </c>
      <c r="I1402">
        <v>1</v>
      </c>
      <c r="J1402">
        <f>J1395</f>
        <v>22</v>
      </c>
      <c r="K1402">
        <f t="shared" ref="K1402:K1404" si="490">K1401+1</f>
        <v>18</v>
      </c>
      <c r="L1402" s="1" t="str">
        <f>Sheet1!L1402</f>
        <v>[{"bid":15007,"type":5,"num":3},{"bid":16008,"type":6,"num":1},{"bid":14001,"type":4,"num":3500}]</v>
      </c>
    </row>
    <row r="1403" spans="1:12" x14ac:dyDescent="0.2">
      <c r="A1403">
        <f t="shared" si="481"/>
        <v>50121</v>
      </c>
      <c r="B1403">
        <f t="shared" si="480"/>
        <v>50122</v>
      </c>
      <c r="C1403" s="1" t="s">
        <v>59</v>
      </c>
      <c r="D1403">
        <f>VLOOKUP(MOD(A1403,100),Sheet2!$G$2:$H$24,2,FALSE)*VLOOKUP(INT(MOD(A1403,10000)/100),Sheet2!$L$2:$M$16,2,FALSE)</f>
        <v>1.4400000000000002</v>
      </c>
      <c r="E1403">
        <v>21</v>
      </c>
      <c r="F1403" s="1" t="str">
        <f t="shared" si="489"/>
        <v>[[50041,45]]</v>
      </c>
      <c r="G1403">
        <f t="shared" si="489"/>
        <v>0.25</v>
      </c>
      <c r="H1403" t="str">
        <f t="shared" si="483"/>
        <v>[80041,80042,80043,80044]</v>
      </c>
      <c r="I1403">
        <v>1</v>
      </c>
      <c r="J1403">
        <f>J1396</f>
        <v>22</v>
      </c>
      <c r="K1403">
        <f t="shared" si="490"/>
        <v>19</v>
      </c>
      <c r="L1403" s="1" t="str">
        <f>Sheet1!L1403</f>
        <v>[{"bid":15007,"type":5,"num":3},{"bid":16008,"type":6,"num":1},{"bid":14001,"type":4,"num":3700}]</v>
      </c>
    </row>
    <row r="1404" spans="1:12" x14ac:dyDescent="0.2">
      <c r="A1404">
        <f t="shared" si="481"/>
        <v>50122</v>
      </c>
      <c r="B1404">
        <f t="shared" si="480"/>
        <v>50123</v>
      </c>
      <c r="C1404" s="1" t="s">
        <v>60</v>
      </c>
      <c r="D1404">
        <f>VLOOKUP(MOD(A1404,100),Sheet2!$G$2:$H$24,2,FALSE)*VLOOKUP(INT(MOD(A1404,10000)/100),Sheet2!$L$2:$M$16,2,FALSE)</f>
        <v>1.4970000000000003</v>
      </c>
      <c r="E1404">
        <v>22</v>
      </c>
      <c r="F1404" s="1" t="str">
        <f t="shared" si="489"/>
        <v>[[50000,1],[50042,65]]</v>
      </c>
      <c r="G1404">
        <f t="shared" si="489"/>
        <v>0.15</v>
      </c>
      <c r="H1404" t="str">
        <f t="shared" si="483"/>
        <v>[80041,80042,80043,80044]</v>
      </c>
      <c r="I1404">
        <v>1</v>
      </c>
      <c r="J1404">
        <f>J1397</f>
        <v>22</v>
      </c>
      <c r="K1404">
        <f t="shared" si="490"/>
        <v>20</v>
      </c>
      <c r="L1404" s="1" t="str">
        <f>Sheet1!L1404</f>
        <v>[{"bid":15007,"type":5,"num":3},{"bid":16008,"type":6,"num":1},{"bid":14001,"type":4,"num":3900}]</v>
      </c>
    </row>
    <row r="1405" spans="1:12" x14ac:dyDescent="0.2">
      <c r="A1405">
        <f t="shared" si="481"/>
        <v>50123</v>
      </c>
      <c r="B1405">
        <v>-1</v>
      </c>
      <c r="C1405" t="s">
        <v>37</v>
      </c>
      <c r="D1405">
        <f>VLOOKUP(MOD(A1405,100),Sheet2!$G$2:$H$24,2,FALSE)*VLOOKUP(INT(MOD(A1405,10000)/100),Sheet2!$L$2:$M$16,2,FALSE)</f>
        <v>1.5540000000000005</v>
      </c>
      <c r="E1405">
        <v>23</v>
      </c>
      <c r="F1405" s="1" t="str">
        <f>F1400</f>
        <v>[[50000,2],[50043,45]]</v>
      </c>
      <c r="G1405">
        <f>G1400</f>
        <v>0.25</v>
      </c>
      <c r="H1405" t="str">
        <f t="shared" si="483"/>
        <v>[80041,80042,80043,80044]</v>
      </c>
      <c r="I1405">
        <v>2</v>
      </c>
      <c r="J1405">
        <f>J1400</f>
        <v>50</v>
      </c>
      <c r="K1405">
        <f>K1404</f>
        <v>20</v>
      </c>
      <c r="L1405" s="1" t="str">
        <f>Sheet1!L1405</f>
        <v>[{"bid":15007,"type":5,"num":4},{"bid":16008,"type":6,"num":1},{"bid":14001,"type":4,"num":4000}]</v>
      </c>
    </row>
    <row r="1406" spans="1:12" x14ac:dyDescent="0.2">
      <c r="A1406">
        <f>A1383+100</f>
        <v>50201</v>
      </c>
      <c r="B1406">
        <f>A1406+1</f>
        <v>50202</v>
      </c>
      <c r="C1406" t="s">
        <v>41</v>
      </c>
      <c r="D1406">
        <f>VLOOKUP(MOD(A1406,100),Sheet2!$G$2:$H$24,2,FALSE)*VLOOKUP(INT(MOD(A1406,10000)/100),Sheet2!$L$2:$M$16,2,FALSE)</f>
        <v>0.5</v>
      </c>
      <c r="E1406">
        <v>1</v>
      </c>
      <c r="F1406" s="1" t="str">
        <f>F1383</f>
        <v>[[50041,45]]</v>
      </c>
      <c r="G1406">
        <f>G1383</f>
        <v>0.25</v>
      </c>
      <c r="H1406" t="str">
        <f t="shared" si="483"/>
        <v>[80041,80042,80043,80044]</v>
      </c>
      <c r="I1406">
        <v>1</v>
      </c>
      <c r="J1406">
        <v>22</v>
      </c>
      <c r="K1406">
        <v>1</v>
      </c>
      <c r="L1406" s="1" t="str">
        <f>Sheet1!L1406</f>
        <v>[]</v>
      </c>
    </row>
    <row r="1407" spans="1:12" x14ac:dyDescent="0.2">
      <c r="A1407">
        <f>A1406+1</f>
        <v>50202</v>
      </c>
      <c r="B1407">
        <f t="shared" ref="B1407:B1427" si="491">A1407+1</f>
        <v>50203</v>
      </c>
      <c r="C1407" t="s">
        <v>42</v>
      </c>
      <c r="D1407">
        <f>VLOOKUP(MOD(A1407,100),Sheet2!$G$2:$H$24,2,FALSE)*VLOOKUP(INT(MOD(A1407,10000)/100),Sheet2!$L$2:$M$16,2,FALSE)</f>
        <v>0.59499999999999997</v>
      </c>
      <c r="E1407">
        <v>2</v>
      </c>
      <c r="F1407" s="1" t="str">
        <f t="shared" ref="F1407:G1470" si="492">F1384</f>
        <v>[[50000,1],[50042,65]]</v>
      </c>
      <c r="G1407">
        <f t="shared" si="492"/>
        <v>0.15</v>
      </c>
      <c r="H1407" t="str">
        <f t="shared" si="483"/>
        <v>[80041,80042,80043,80044]</v>
      </c>
      <c r="I1407">
        <v>1</v>
      </c>
      <c r="J1407">
        <v>22</v>
      </c>
      <c r="K1407">
        <f>K1406+1</f>
        <v>2</v>
      </c>
      <c r="L1407" s="1" t="str">
        <f>Sheet1!L1407</f>
        <v>[{"bid":14001,"type":4,"num":125}]</v>
      </c>
    </row>
    <row r="1408" spans="1:12" x14ac:dyDescent="0.2">
      <c r="A1408">
        <f t="shared" ref="A1408:A1428" si="493">A1407+1</f>
        <v>50203</v>
      </c>
      <c r="B1408">
        <f t="shared" si="491"/>
        <v>50204</v>
      </c>
      <c r="C1408" t="s">
        <v>43</v>
      </c>
      <c r="D1408">
        <f>VLOOKUP(MOD(A1408,100),Sheet2!$G$2:$H$24,2,FALSE)*VLOOKUP(INT(MOD(A1408,10000)/100),Sheet2!$L$2:$M$16,2,FALSE)</f>
        <v>0.69</v>
      </c>
      <c r="E1408">
        <v>3</v>
      </c>
      <c r="F1408" s="1" t="str">
        <f t="shared" si="492"/>
        <v>[[50041,45]]</v>
      </c>
      <c r="G1408">
        <f t="shared" si="492"/>
        <v>0.25</v>
      </c>
      <c r="H1408" t="str">
        <f t="shared" si="483"/>
        <v>[80041,80042,80043,80044]</v>
      </c>
      <c r="I1408">
        <v>1</v>
      </c>
      <c r="J1408">
        <v>22</v>
      </c>
      <c r="K1408">
        <f t="shared" ref="K1408:K1415" si="494">K1407+1</f>
        <v>3</v>
      </c>
      <c r="L1408" s="1" t="str">
        <f>Sheet1!L1408</f>
        <v>[{"bid":14001,"type":4,"num":250}]</v>
      </c>
    </row>
    <row r="1409" spans="1:12" x14ac:dyDescent="0.2">
      <c r="A1409">
        <f t="shared" si="493"/>
        <v>50204</v>
      </c>
      <c r="B1409">
        <f t="shared" si="491"/>
        <v>50205</v>
      </c>
      <c r="C1409" t="s">
        <v>44</v>
      </c>
      <c r="D1409">
        <f>VLOOKUP(MOD(A1409,100),Sheet2!$G$2:$H$24,2,FALSE)*VLOOKUP(INT(MOD(A1409,10000)/100),Sheet2!$L$2:$M$16,2,FALSE)</f>
        <v>0.78499999999999992</v>
      </c>
      <c r="E1409">
        <v>4</v>
      </c>
      <c r="F1409" s="1" t="str">
        <f t="shared" si="492"/>
        <v>[[50000,1],[50042,65]]</v>
      </c>
      <c r="G1409">
        <f t="shared" si="492"/>
        <v>0.15</v>
      </c>
      <c r="H1409" t="str">
        <f t="shared" si="483"/>
        <v>[80041,80042,80043,80044]</v>
      </c>
      <c r="I1409">
        <v>1</v>
      </c>
      <c r="J1409">
        <v>22</v>
      </c>
      <c r="K1409">
        <f t="shared" si="494"/>
        <v>4</v>
      </c>
      <c r="L1409" s="1" t="str">
        <f>Sheet1!L1409</f>
        <v>[{"bid":14001,"type":4,"num":375}]</v>
      </c>
    </row>
    <row r="1410" spans="1:12" x14ac:dyDescent="0.2">
      <c r="A1410">
        <f t="shared" si="493"/>
        <v>50205</v>
      </c>
      <c r="B1410">
        <f t="shared" si="491"/>
        <v>50206</v>
      </c>
      <c r="C1410" t="s">
        <v>45</v>
      </c>
      <c r="D1410">
        <f>VLOOKUP(MOD(A1410,100),Sheet2!$G$2:$H$24,2,FALSE)*VLOOKUP(INT(MOD(A1410,10000)/100),Sheet2!$L$2:$M$16,2,FALSE)</f>
        <v>0.87999999999999989</v>
      </c>
      <c r="E1410">
        <v>5</v>
      </c>
      <c r="F1410" s="1" t="str">
        <f t="shared" si="492"/>
        <v>[[50041,45]]</v>
      </c>
      <c r="G1410">
        <f t="shared" si="492"/>
        <v>0.25</v>
      </c>
      <c r="H1410" t="str">
        <f t="shared" si="483"/>
        <v>[80041,80042,80043,80044]</v>
      </c>
      <c r="I1410">
        <v>1</v>
      </c>
      <c r="J1410">
        <v>22</v>
      </c>
      <c r="K1410">
        <f t="shared" si="494"/>
        <v>5</v>
      </c>
      <c r="L1410" s="1" t="str">
        <f>Sheet1!L1410</f>
        <v>[{"bid":14001,"type":4,"num":625}]</v>
      </c>
    </row>
    <row r="1411" spans="1:12" x14ac:dyDescent="0.2">
      <c r="A1411">
        <f t="shared" si="493"/>
        <v>50206</v>
      </c>
      <c r="B1411">
        <f t="shared" si="491"/>
        <v>50207</v>
      </c>
      <c r="C1411" t="s">
        <v>46</v>
      </c>
      <c r="D1411">
        <f>VLOOKUP(MOD(A1411,100),Sheet2!$G$2:$H$24,2,FALSE)*VLOOKUP(INT(MOD(A1411,10000)/100),Sheet2!$L$2:$M$16,2,FALSE)</f>
        <v>0.97499999999999987</v>
      </c>
      <c r="E1411">
        <v>6</v>
      </c>
      <c r="F1411" s="1" t="str">
        <f t="shared" si="492"/>
        <v>[[50000,1],[50042,65]]</v>
      </c>
      <c r="G1411">
        <f t="shared" si="492"/>
        <v>0.15</v>
      </c>
      <c r="H1411" t="str">
        <f t="shared" si="483"/>
        <v>[80041,80042,80043,80044]</v>
      </c>
      <c r="I1411">
        <v>1</v>
      </c>
      <c r="J1411">
        <v>22</v>
      </c>
      <c r="K1411">
        <f t="shared" si="494"/>
        <v>6</v>
      </c>
      <c r="L1411" s="1" t="str">
        <f>Sheet1!L1411</f>
        <v>[{"bid":14001,"type":4,"num":875}]</v>
      </c>
    </row>
    <row r="1412" spans="1:12" x14ac:dyDescent="0.2">
      <c r="A1412">
        <f t="shared" si="493"/>
        <v>50207</v>
      </c>
      <c r="B1412">
        <f t="shared" si="491"/>
        <v>50208</v>
      </c>
      <c r="C1412" t="s">
        <v>47</v>
      </c>
      <c r="D1412">
        <f>VLOOKUP(MOD(A1412,100),Sheet2!$G$2:$H$24,2,FALSE)*VLOOKUP(INT(MOD(A1412,10000)/100),Sheet2!$L$2:$M$16,2,FALSE)</f>
        <v>1.0699999999999998</v>
      </c>
      <c r="E1412">
        <v>7</v>
      </c>
      <c r="F1412" s="1" t="str">
        <f t="shared" si="492"/>
        <v>[[50041,45]]</v>
      </c>
      <c r="G1412">
        <f t="shared" si="492"/>
        <v>0.25</v>
      </c>
      <c r="H1412" t="str">
        <f t="shared" si="483"/>
        <v>[80041,80042,80043,80044]</v>
      </c>
      <c r="I1412">
        <v>1</v>
      </c>
      <c r="J1412">
        <v>22</v>
      </c>
      <c r="K1412">
        <f t="shared" si="494"/>
        <v>7</v>
      </c>
      <c r="L1412" s="1" t="str">
        <f>Sheet1!L1412</f>
        <v>[{"bid":15007,"type":5,"num":1},{"bid":14001,"type":4,"num":1125}]</v>
      </c>
    </row>
    <row r="1413" spans="1:12" x14ac:dyDescent="0.2">
      <c r="A1413">
        <f t="shared" si="493"/>
        <v>50208</v>
      </c>
      <c r="B1413">
        <f t="shared" si="491"/>
        <v>50209</v>
      </c>
      <c r="C1413" t="s">
        <v>48</v>
      </c>
      <c r="D1413">
        <f>VLOOKUP(MOD(A1413,100),Sheet2!$G$2:$H$24,2,FALSE)*VLOOKUP(INT(MOD(A1413,10000)/100),Sheet2!$L$2:$M$16,2,FALSE)</f>
        <v>1.1649999999999998</v>
      </c>
      <c r="E1413">
        <v>8</v>
      </c>
      <c r="F1413" s="1" t="str">
        <f t="shared" si="492"/>
        <v>[[50000,1],[50042,65]]</v>
      </c>
      <c r="G1413">
        <f t="shared" si="492"/>
        <v>0.15</v>
      </c>
      <c r="H1413" t="str">
        <f t="shared" si="483"/>
        <v>[80041,80042,80043,80044]</v>
      </c>
      <c r="I1413">
        <v>1</v>
      </c>
      <c r="J1413">
        <v>22</v>
      </c>
      <c r="K1413">
        <f t="shared" si="494"/>
        <v>8</v>
      </c>
      <c r="L1413" s="1" t="str">
        <f>Sheet1!L1413</f>
        <v>[{"bid":15007,"type":5,"num":1},{"bid":14001,"type":4,"num":1375}]</v>
      </c>
    </row>
    <row r="1414" spans="1:12" x14ac:dyDescent="0.2">
      <c r="A1414">
        <f t="shared" si="493"/>
        <v>50209</v>
      </c>
      <c r="B1414">
        <f t="shared" si="491"/>
        <v>50210</v>
      </c>
      <c r="C1414" t="s">
        <v>49</v>
      </c>
      <c r="D1414">
        <f>VLOOKUP(MOD(A1414,100),Sheet2!$G$2:$H$24,2,FALSE)*VLOOKUP(INT(MOD(A1414,10000)/100),Sheet2!$L$2:$M$16,2,FALSE)</f>
        <v>1.2599999999999998</v>
      </c>
      <c r="E1414">
        <v>9</v>
      </c>
      <c r="F1414" s="1" t="str">
        <f t="shared" si="492"/>
        <v>[[50041,45]]</v>
      </c>
      <c r="G1414">
        <f t="shared" si="492"/>
        <v>0.25</v>
      </c>
      <c r="H1414" t="str">
        <f t="shared" si="483"/>
        <v>[80041,80042,80043,80044]</v>
      </c>
      <c r="I1414">
        <v>1</v>
      </c>
      <c r="J1414">
        <v>22</v>
      </c>
      <c r="K1414">
        <f t="shared" si="494"/>
        <v>9</v>
      </c>
      <c r="L1414" s="1" t="str">
        <f>Sheet1!L1414</f>
        <v>[{"bid":15007,"type":5,"num":1},{"bid":14001,"type":4,"num":1625}]</v>
      </c>
    </row>
    <row r="1415" spans="1:12" x14ac:dyDescent="0.2">
      <c r="A1415">
        <f t="shared" si="493"/>
        <v>50210</v>
      </c>
      <c r="B1415">
        <f t="shared" si="491"/>
        <v>50211</v>
      </c>
      <c r="C1415" s="1" t="s">
        <v>50</v>
      </c>
      <c r="D1415">
        <f>VLOOKUP(MOD(A1415,100),Sheet2!$G$2:$H$24,2,FALSE)*VLOOKUP(INT(MOD(A1415,10000)/100),Sheet2!$L$2:$M$16,2,FALSE)</f>
        <v>1.3549999999999998</v>
      </c>
      <c r="E1415">
        <v>10</v>
      </c>
      <c r="F1415" s="1" t="str">
        <f t="shared" si="492"/>
        <v>[[50000,1],[50042,65]]</v>
      </c>
      <c r="G1415">
        <f t="shared" si="492"/>
        <v>0.15</v>
      </c>
      <c r="H1415" t="str">
        <f t="shared" si="483"/>
        <v>[80041,80042,80043,80044]</v>
      </c>
      <c r="I1415">
        <v>1</v>
      </c>
      <c r="J1415">
        <v>22</v>
      </c>
      <c r="K1415">
        <f t="shared" si="494"/>
        <v>10</v>
      </c>
      <c r="L1415" s="1" t="str">
        <f>Sheet1!L1415</f>
        <v>[{"bid":15007,"type":5,"num":1},{"bid":14001,"type":4,"num":1875}]</v>
      </c>
    </row>
    <row r="1416" spans="1:12" x14ac:dyDescent="0.2">
      <c r="A1416">
        <f t="shared" si="493"/>
        <v>50211</v>
      </c>
      <c r="B1416">
        <f t="shared" si="491"/>
        <v>50212</v>
      </c>
      <c r="C1416" s="1" t="s">
        <v>38</v>
      </c>
      <c r="D1416">
        <f>VLOOKUP(MOD(A1416,100),Sheet2!$G$2:$H$24,2,FALSE)*VLOOKUP(INT(MOD(A1416,10000)/100),Sheet2!$L$2:$M$16,2,FALSE)</f>
        <v>1.4499999999999997</v>
      </c>
      <c r="E1416">
        <v>11</v>
      </c>
      <c r="F1416" s="1" t="str">
        <f t="shared" si="492"/>
        <v>[[50000,2],[50043,45]]</v>
      </c>
      <c r="G1416">
        <f t="shared" si="492"/>
        <v>0.25</v>
      </c>
      <c r="H1416" t="str">
        <f t="shared" si="483"/>
        <v>[80041,80042,80043,80044]</v>
      </c>
      <c r="I1416">
        <v>2</v>
      </c>
      <c r="J1416">
        <v>50</v>
      </c>
      <c r="K1416">
        <f>K1415</f>
        <v>10</v>
      </c>
      <c r="L1416" s="1" t="str">
        <f>Sheet1!L1416</f>
        <v>[{"bid":15007,"type":5,"num":2},{"bid":14001,"type":4,"num":2125}]</v>
      </c>
    </row>
    <row r="1417" spans="1:12" x14ac:dyDescent="0.2">
      <c r="A1417">
        <f t="shared" si="493"/>
        <v>50212</v>
      </c>
      <c r="B1417">
        <f t="shared" si="491"/>
        <v>50213</v>
      </c>
      <c r="C1417" t="s">
        <v>51</v>
      </c>
      <c r="D1417">
        <f>VLOOKUP(MOD(A1417,100),Sheet2!$G$2:$H$24,2,FALSE)*VLOOKUP(INT(MOD(A1417,10000)/100),Sheet2!$L$2:$M$16,2,FALSE)</f>
        <v>1.5449999999999997</v>
      </c>
      <c r="E1417">
        <v>12</v>
      </c>
      <c r="F1417" s="1" t="str">
        <f t="shared" si="492"/>
        <v>[[50041,45]]</v>
      </c>
      <c r="G1417">
        <f t="shared" si="492"/>
        <v>0.25</v>
      </c>
      <c r="H1417" t="str">
        <f t="shared" si="483"/>
        <v>[80041,80042,80043,80044]</v>
      </c>
      <c r="I1417">
        <v>1</v>
      </c>
      <c r="J1417">
        <f>J1406</f>
        <v>22</v>
      </c>
      <c r="K1417">
        <f>K1416+1</f>
        <v>11</v>
      </c>
      <c r="L1417" s="1" t="str">
        <f>Sheet1!L1417</f>
        <v>[{"bid":15007,"type":5,"num":2},{"bid":14001,"type":4,"num":2375}]</v>
      </c>
    </row>
    <row r="1418" spans="1:12" x14ac:dyDescent="0.2">
      <c r="A1418">
        <f t="shared" si="493"/>
        <v>50213</v>
      </c>
      <c r="B1418">
        <f t="shared" si="491"/>
        <v>50214</v>
      </c>
      <c r="C1418" t="s">
        <v>52</v>
      </c>
      <c r="D1418">
        <f>VLOOKUP(MOD(A1418,100),Sheet2!$G$2:$H$24,2,FALSE)*VLOOKUP(INT(MOD(A1418,10000)/100),Sheet2!$L$2:$M$16,2,FALSE)</f>
        <v>1.6399999999999997</v>
      </c>
      <c r="E1418">
        <v>13</v>
      </c>
      <c r="F1418" s="1" t="str">
        <f t="shared" si="492"/>
        <v>[[50000,1],[50042,65]]</v>
      </c>
      <c r="G1418">
        <f t="shared" si="492"/>
        <v>0.15</v>
      </c>
      <c r="H1418" t="str">
        <f t="shared" si="483"/>
        <v>[80041,80042,80043,80044]</v>
      </c>
      <c r="I1418">
        <v>1</v>
      </c>
      <c r="J1418">
        <f t="shared" ref="J1418:J1422" si="495">J1407</f>
        <v>22</v>
      </c>
      <c r="K1418">
        <f t="shared" ref="K1418:K1422" si="496">K1417+1</f>
        <v>12</v>
      </c>
      <c r="L1418" s="1" t="str">
        <f>Sheet1!L1418</f>
        <v>[{"bid":15007,"type":5,"num":2},{"bid":14001,"type":4,"num":2625}]</v>
      </c>
    </row>
    <row r="1419" spans="1:12" x14ac:dyDescent="0.2">
      <c r="A1419">
        <f t="shared" si="493"/>
        <v>50214</v>
      </c>
      <c r="B1419">
        <f t="shared" si="491"/>
        <v>50215</v>
      </c>
      <c r="C1419" t="s">
        <v>53</v>
      </c>
      <c r="D1419">
        <f>VLOOKUP(MOD(A1419,100),Sheet2!$G$2:$H$24,2,FALSE)*VLOOKUP(INT(MOD(A1419,10000)/100),Sheet2!$L$2:$M$16,2,FALSE)</f>
        <v>1.7349999999999997</v>
      </c>
      <c r="E1419">
        <v>14</v>
      </c>
      <c r="F1419" s="1" t="str">
        <f t="shared" si="492"/>
        <v>[[50041,45]]</v>
      </c>
      <c r="G1419">
        <f t="shared" si="492"/>
        <v>0.25</v>
      </c>
      <c r="H1419" t="str">
        <f t="shared" si="483"/>
        <v>[80041,80042,80043,80044]</v>
      </c>
      <c r="I1419">
        <v>1</v>
      </c>
      <c r="J1419">
        <f t="shared" si="495"/>
        <v>22</v>
      </c>
      <c r="K1419">
        <f t="shared" si="496"/>
        <v>13</v>
      </c>
      <c r="L1419" s="1" t="str">
        <f>Sheet1!L1419</f>
        <v>[{"bid":15007,"type":5,"num":2},{"bid":16008,"type":6,"num":1},{"bid":14001,"type":4,"num":2875}]</v>
      </c>
    </row>
    <row r="1420" spans="1:12" x14ac:dyDescent="0.2">
      <c r="A1420">
        <f t="shared" si="493"/>
        <v>50215</v>
      </c>
      <c r="B1420">
        <f t="shared" si="491"/>
        <v>50216</v>
      </c>
      <c r="C1420" t="s">
        <v>54</v>
      </c>
      <c r="D1420">
        <f>VLOOKUP(MOD(A1420,100),Sheet2!$G$2:$H$24,2,FALSE)*VLOOKUP(INT(MOD(A1420,10000)/100),Sheet2!$L$2:$M$16,2,FALSE)</f>
        <v>1.8299999999999996</v>
      </c>
      <c r="E1420">
        <v>15</v>
      </c>
      <c r="F1420" s="1" t="str">
        <f t="shared" si="492"/>
        <v>[[50000,1],[50042,65]]</v>
      </c>
      <c r="G1420">
        <f t="shared" si="492"/>
        <v>0.15</v>
      </c>
      <c r="H1420" t="str">
        <f t="shared" si="483"/>
        <v>[80041,80042,80043,80044]</v>
      </c>
      <c r="I1420">
        <v>1</v>
      </c>
      <c r="J1420">
        <f t="shared" si="495"/>
        <v>22</v>
      </c>
      <c r="K1420">
        <f t="shared" si="496"/>
        <v>14</v>
      </c>
      <c r="L1420" s="1" t="str">
        <f>Sheet1!L1420</f>
        <v>[{"bid":15007,"type":5,"num":3},{"bid":16008,"type":6,"num":1},{"bid":14001,"type":4,"num":3125}]</v>
      </c>
    </row>
    <row r="1421" spans="1:12" x14ac:dyDescent="0.2">
      <c r="A1421">
        <f t="shared" si="493"/>
        <v>50216</v>
      </c>
      <c r="B1421">
        <f t="shared" si="491"/>
        <v>50217</v>
      </c>
      <c r="C1421" t="s">
        <v>55</v>
      </c>
      <c r="D1421">
        <f>VLOOKUP(MOD(A1421,100),Sheet2!$G$2:$H$24,2,FALSE)*VLOOKUP(INT(MOD(A1421,10000)/100),Sheet2!$L$2:$M$16,2,FALSE)</f>
        <v>1.9249999999999996</v>
      </c>
      <c r="E1421">
        <v>16</v>
      </c>
      <c r="F1421" s="1" t="str">
        <f t="shared" si="492"/>
        <v>[[50041,45]]</v>
      </c>
      <c r="G1421">
        <f t="shared" si="492"/>
        <v>0.25</v>
      </c>
      <c r="H1421" t="str">
        <f t="shared" si="483"/>
        <v>[80041,80042,80043,80044]</v>
      </c>
      <c r="I1421">
        <v>1</v>
      </c>
      <c r="J1421">
        <f t="shared" si="495"/>
        <v>22</v>
      </c>
      <c r="K1421">
        <f t="shared" si="496"/>
        <v>15</v>
      </c>
      <c r="L1421" s="1" t="str">
        <f>Sheet1!L1421</f>
        <v>[{"bid":15007,"type":5,"num":3},{"bid":16008,"type":6,"num":1},{"bid":14001,"type":4,"num":3375}]</v>
      </c>
    </row>
    <row r="1422" spans="1:12" x14ac:dyDescent="0.2">
      <c r="A1422">
        <f t="shared" si="493"/>
        <v>50217</v>
      </c>
      <c r="B1422">
        <f t="shared" si="491"/>
        <v>50218</v>
      </c>
      <c r="C1422" s="1" t="s">
        <v>56</v>
      </c>
      <c r="D1422">
        <f>VLOOKUP(MOD(A1422,100),Sheet2!$G$2:$H$24,2,FALSE)*VLOOKUP(INT(MOD(A1422,10000)/100),Sheet2!$L$2:$M$16,2,FALSE)</f>
        <v>2.0199999999999996</v>
      </c>
      <c r="E1422">
        <v>17</v>
      </c>
      <c r="F1422" s="1" t="str">
        <f t="shared" si="492"/>
        <v>[[50000,1],[50042,65]]</v>
      </c>
      <c r="G1422">
        <f t="shared" si="492"/>
        <v>0.15</v>
      </c>
      <c r="H1422" t="str">
        <f t="shared" si="483"/>
        <v>[80041,80042,80043,80044]</v>
      </c>
      <c r="I1422">
        <v>1</v>
      </c>
      <c r="J1422">
        <f t="shared" si="495"/>
        <v>22</v>
      </c>
      <c r="K1422">
        <f t="shared" si="496"/>
        <v>16</v>
      </c>
      <c r="L1422" s="1" t="str">
        <f>Sheet1!L1422</f>
        <v>[{"bid":15007,"type":5,"num":3},{"bid":16008,"type":6,"num":1},{"bid":14001,"type":4,"num":3625}]</v>
      </c>
    </row>
    <row r="1423" spans="1:12" x14ac:dyDescent="0.2">
      <c r="A1423">
        <f t="shared" si="493"/>
        <v>50218</v>
      </c>
      <c r="B1423">
        <f t="shared" si="491"/>
        <v>50219</v>
      </c>
      <c r="C1423" t="s">
        <v>37</v>
      </c>
      <c r="D1423">
        <f>VLOOKUP(MOD(A1423,100),Sheet2!$G$2:$H$24,2,FALSE)*VLOOKUP(INT(MOD(A1423,10000)/100),Sheet2!$L$2:$M$16,2,FALSE)</f>
        <v>2.1149999999999998</v>
      </c>
      <c r="E1423">
        <v>18</v>
      </c>
      <c r="F1423" s="1" t="str">
        <f t="shared" si="492"/>
        <v>[[50000,2],[50043,45]]</v>
      </c>
      <c r="G1423">
        <f t="shared" si="492"/>
        <v>0.25</v>
      </c>
      <c r="H1423" t="str">
        <f t="shared" si="483"/>
        <v>[80041,80042,80043,80044]</v>
      </c>
      <c r="I1423">
        <v>2</v>
      </c>
      <c r="J1423">
        <f>J1416</f>
        <v>50</v>
      </c>
      <c r="K1423">
        <f>K1422</f>
        <v>16</v>
      </c>
      <c r="L1423" s="1" t="str">
        <f>Sheet1!L1423</f>
        <v>[{"bid":15007,"type":5,"num":3},{"bid":16008,"type":6,"num":1},{"bid":14001,"type":4,"num":3875}]</v>
      </c>
    </row>
    <row r="1424" spans="1:12" x14ac:dyDescent="0.2">
      <c r="A1424">
        <f t="shared" si="493"/>
        <v>50219</v>
      </c>
      <c r="B1424">
        <f t="shared" si="491"/>
        <v>50220</v>
      </c>
      <c r="C1424" s="1" t="s">
        <v>57</v>
      </c>
      <c r="D1424">
        <f>VLOOKUP(MOD(A1424,100),Sheet2!$G$2:$H$24,2,FALSE)*VLOOKUP(INT(MOD(A1424,10000)/100),Sheet2!$L$2:$M$16,2,FALSE)</f>
        <v>2.21</v>
      </c>
      <c r="E1424">
        <v>19</v>
      </c>
      <c r="F1424" s="1" t="str">
        <f t="shared" si="492"/>
        <v>[[50041,45]]</v>
      </c>
      <c r="G1424">
        <f t="shared" si="492"/>
        <v>0.25</v>
      </c>
      <c r="H1424" t="str">
        <f t="shared" si="483"/>
        <v>[80041,80042,80043,80044]</v>
      </c>
      <c r="I1424">
        <v>1</v>
      </c>
      <c r="J1424">
        <f>J1417</f>
        <v>22</v>
      </c>
      <c r="K1424">
        <f>K1423+1</f>
        <v>17</v>
      </c>
      <c r="L1424" s="1" t="str">
        <f>Sheet1!L1424</f>
        <v>[{"bid":15007,"type":5,"num":4},{"bid":16008,"type":6,"num":1},{"bid":14001,"type":4,"num":4125}]</v>
      </c>
    </row>
    <row r="1425" spans="1:12" x14ac:dyDescent="0.2">
      <c r="A1425">
        <f t="shared" si="493"/>
        <v>50220</v>
      </c>
      <c r="B1425">
        <f t="shared" si="491"/>
        <v>50221</v>
      </c>
      <c r="C1425" s="1" t="s">
        <v>58</v>
      </c>
      <c r="D1425">
        <f>VLOOKUP(MOD(A1425,100),Sheet2!$G$2:$H$24,2,FALSE)*VLOOKUP(INT(MOD(A1425,10000)/100),Sheet2!$L$2:$M$16,2,FALSE)</f>
        <v>2.3050000000000002</v>
      </c>
      <c r="E1425">
        <v>20</v>
      </c>
      <c r="F1425" s="1" t="str">
        <f t="shared" si="492"/>
        <v>[[50000,1],[50042,65]]</v>
      </c>
      <c r="G1425">
        <f t="shared" si="492"/>
        <v>0.15</v>
      </c>
      <c r="H1425" t="str">
        <f t="shared" si="483"/>
        <v>[80041,80042,80043,80044]</v>
      </c>
      <c r="I1425">
        <v>1</v>
      </c>
      <c r="J1425">
        <f>J1418</f>
        <v>22</v>
      </c>
      <c r="K1425">
        <f t="shared" ref="K1425:K1427" si="497">K1424+1</f>
        <v>18</v>
      </c>
      <c r="L1425" s="1" t="str">
        <f>Sheet1!L1425</f>
        <v>[{"bid":15007,"type":5,"num":4},{"bid":16008,"type":6,"num":1},{"bid":14001,"type":4,"num":4375}]</v>
      </c>
    </row>
    <row r="1426" spans="1:12" x14ac:dyDescent="0.2">
      <c r="A1426">
        <f t="shared" si="493"/>
        <v>50221</v>
      </c>
      <c r="B1426">
        <f t="shared" si="491"/>
        <v>50222</v>
      </c>
      <c r="C1426" s="1" t="s">
        <v>59</v>
      </c>
      <c r="D1426">
        <f>VLOOKUP(MOD(A1426,100),Sheet2!$G$2:$H$24,2,FALSE)*VLOOKUP(INT(MOD(A1426,10000)/100),Sheet2!$L$2:$M$16,2,FALSE)</f>
        <v>2.4000000000000004</v>
      </c>
      <c r="E1426">
        <v>21</v>
      </c>
      <c r="F1426" s="1" t="str">
        <f t="shared" si="492"/>
        <v>[[50041,45]]</v>
      </c>
      <c r="G1426">
        <f t="shared" si="492"/>
        <v>0.25</v>
      </c>
      <c r="H1426" t="str">
        <f t="shared" si="483"/>
        <v>[80041,80042,80043,80044]</v>
      </c>
      <c r="I1426">
        <v>1</v>
      </c>
      <c r="J1426">
        <f>J1419</f>
        <v>22</v>
      </c>
      <c r="K1426">
        <f t="shared" si="497"/>
        <v>19</v>
      </c>
      <c r="L1426" s="1" t="str">
        <f>Sheet1!L1426</f>
        <v>[{"bid":15007,"type":5,"num":4},{"bid":16008,"type":6,"num":1},{"bid":14001,"type":4,"num":4625}]</v>
      </c>
    </row>
    <row r="1427" spans="1:12" x14ac:dyDescent="0.2">
      <c r="A1427">
        <f t="shared" si="493"/>
        <v>50222</v>
      </c>
      <c r="B1427">
        <f t="shared" si="491"/>
        <v>50223</v>
      </c>
      <c r="C1427" s="1" t="s">
        <v>60</v>
      </c>
      <c r="D1427">
        <f>VLOOKUP(MOD(A1427,100),Sheet2!$G$2:$H$24,2,FALSE)*VLOOKUP(INT(MOD(A1427,10000)/100),Sheet2!$L$2:$M$16,2,FALSE)</f>
        <v>2.4950000000000006</v>
      </c>
      <c r="E1427">
        <v>22</v>
      </c>
      <c r="F1427" s="1" t="str">
        <f t="shared" si="492"/>
        <v>[[50000,1],[50042,65]]</v>
      </c>
      <c r="G1427">
        <f t="shared" si="492"/>
        <v>0.15</v>
      </c>
      <c r="H1427" t="str">
        <f t="shared" si="483"/>
        <v>[80041,80042,80043,80044]</v>
      </c>
      <c r="I1427">
        <v>1</v>
      </c>
      <c r="J1427">
        <f>J1420</f>
        <v>22</v>
      </c>
      <c r="K1427">
        <f t="shared" si="497"/>
        <v>20</v>
      </c>
      <c r="L1427" s="1" t="str">
        <f>Sheet1!L1427</f>
        <v>[{"bid":15007,"type":5,"num":4},{"bid":16008,"type":6,"num":1},{"bid":14001,"type":4,"num":4875}]</v>
      </c>
    </row>
    <row r="1428" spans="1:12" x14ac:dyDescent="0.2">
      <c r="A1428">
        <f t="shared" si="493"/>
        <v>50223</v>
      </c>
      <c r="B1428">
        <v>-1</v>
      </c>
      <c r="C1428" t="s">
        <v>37</v>
      </c>
      <c r="D1428">
        <f>VLOOKUP(MOD(A1428,100),Sheet2!$G$2:$H$24,2,FALSE)*VLOOKUP(INT(MOD(A1428,10000)/100),Sheet2!$L$2:$M$16,2,FALSE)</f>
        <v>2.5900000000000007</v>
      </c>
      <c r="E1428">
        <v>23</v>
      </c>
      <c r="F1428" s="1" t="str">
        <f t="shared" si="492"/>
        <v>[[50000,2],[50043,45]]</v>
      </c>
      <c r="G1428">
        <f t="shared" si="492"/>
        <v>0.25</v>
      </c>
      <c r="H1428" t="str">
        <f t="shared" si="483"/>
        <v>[80041,80042,80043,80044]</v>
      </c>
      <c r="I1428">
        <v>2</v>
      </c>
      <c r="J1428">
        <f>J1423</f>
        <v>50</v>
      </c>
      <c r="K1428">
        <f>K1427</f>
        <v>20</v>
      </c>
      <c r="L1428" s="1" t="str">
        <f>Sheet1!L1428</f>
        <v>[{"bid":15007,"type":5,"num":5},{"bid":16008,"type":6,"num":1},{"bid":14001,"type":4,"num":5000}]</v>
      </c>
    </row>
    <row r="1429" spans="1:12" x14ac:dyDescent="0.2">
      <c r="A1429">
        <f>A1406+100</f>
        <v>50301</v>
      </c>
      <c r="B1429">
        <f>A1429+1</f>
        <v>50302</v>
      </c>
      <c r="C1429" t="s">
        <v>41</v>
      </c>
      <c r="D1429">
        <f>VLOOKUP(MOD(A1429,100),Sheet2!$G$2:$H$24,2,FALSE)*VLOOKUP(INT(MOD(A1429,10000)/100),Sheet2!$L$2:$M$16,2,FALSE)</f>
        <v>0.8</v>
      </c>
      <c r="E1429">
        <v>1</v>
      </c>
      <c r="F1429" s="1" t="str">
        <f t="shared" si="492"/>
        <v>[[50041,45]]</v>
      </c>
      <c r="G1429">
        <f t="shared" si="492"/>
        <v>0.25</v>
      </c>
      <c r="H1429" t="str">
        <f t="shared" si="483"/>
        <v>[80041,80042,80043,80044]</v>
      </c>
      <c r="I1429">
        <v>1</v>
      </c>
      <c r="J1429">
        <v>22</v>
      </c>
      <c r="K1429">
        <v>1</v>
      </c>
      <c r="L1429" s="1" t="str">
        <f>Sheet1!L1429</f>
        <v>[]</v>
      </c>
    </row>
    <row r="1430" spans="1:12" x14ac:dyDescent="0.2">
      <c r="A1430">
        <f>A1429+1</f>
        <v>50302</v>
      </c>
      <c r="B1430">
        <f t="shared" ref="B1430:B1450" si="498">A1430+1</f>
        <v>50303</v>
      </c>
      <c r="C1430" t="s">
        <v>42</v>
      </c>
      <c r="D1430">
        <f>VLOOKUP(MOD(A1430,100),Sheet2!$G$2:$H$24,2,FALSE)*VLOOKUP(INT(MOD(A1430,10000)/100),Sheet2!$L$2:$M$16,2,FALSE)</f>
        <v>0.95199999999999996</v>
      </c>
      <c r="E1430">
        <v>2</v>
      </c>
      <c r="F1430" s="1" t="str">
        <f t="shared" si="492"/>
        <v>[[50000,1],[50042,65]]</v>
      </c>
      <c r="G1430">
        <f t="shared" si="492"/>
        <v>0.15</v>
      </c>
      <c r="H1430" t="str">
        <f t="shared" si="483"/>
        <v>[80041,80042,80043,80044]</v>
      </c>
      <c r="I1430">
        <v>1</v>
      </c>
      <c r="J1430">
        <v>22</v>
      </c>
      <c r="K1430">
        <f>K1429+1</f>
        <v>2</v>
      </c>
      <c r="L1430" s="1" t="str">
        <f>Sheet1!L1430</f>
        <v>[{"bid":14001,"type":4,"num":150}]</v>
      </c>
    </row>
    <row r="1431" spans="1:12" x14ac:dyDescent="0.2">
      <c r="A1431">
        <f t="shared" ref="A1431:A1451" si="499">A1430+1</f>
        <v>50303</v>
      </c>
      <c r="B1431">
        <f t="shared" si="498"/>
        <v>50304</v>
      </c>
      <c r="C1431" t="s">
        <v>43</v>
      </c>
      <c r="D1431">
        <f>VLOOKUP(MOD(A1431,100),Sheet2!$G$2:$H$24,2,FALSE)*VLOOKUP(INT(MOD(A1431,10000)/100),Sheet2!$L$2:$M$16,2,FALSE)</f>
        <v>1.1039999999999999</v>
      </c>
      <c r="E1431">
        <v>3</v>
      </c>
      <c r="F1431" s="1" t="str">
        <f t="shared" si="492"/>
        <v>[[50041,45]]</v>
      </c>
      <c r="G1431">
        <f t="shared" si="492"/>
        <v>0.25</v>
      </c>
      <c r="H1431" t="str">
        <f t="shared" si="483"/>
        <v>[80041,80042,80043,80044]</v>
      </c>
      <c r="I1431">
        <v>1</v>
      </c>
      <c r="J1431">
        <v>22</v>
      </c>
      <c r="K1431">
        <f t="shared" ref="K1431:K1438" si="500">K1430+1</f>
        <v>3</v>
      </c>
      <c r="L1431" s="1" t="str">
        <f>Sheet1!L1431</f>
        <v>[{"bid":14001,"type":4,"num":300}]</v>
      </c>
    </row>
    <row r="1432" spans="1:12" x14ac:dyDescent="0.2">
      <c r="A1432">
        <f t="shared" si="499"/>
        <v>50304</v>
      </c>
      <c r="B1432">
        <f t="shared" si="498"/>
        <v>50305</v>
      </c>
      <c r="C1432" t="s">
        <v>44</v>
      </c>
      <c r="D1432">
        <f>VLOOKUP(MOD(A1432,100),Sheet2!$G$2:$H$24,2,FALSE)*VLOOKUP(INT(MOD(A1432,10000)/100),Sheet2!$L$2:$M$16,2,FALSE)</f>
        <v>1.256</v>
      </c>
      <c r="E1432">
        <v>4</v>
      </c>
      <c r="F1432" s="1" t="str">
        <f t="shared" si="492"/>
        <v>[[50000,1],[50042,65]]</v>
      </c>
      <c r="G1432">
        <f t="shared" si="492"/>
        <v>0.15</v>
      </c>
      <c r="H1432" t="str">
        <f t="shared" si="483"/>
        <v>[80041,80042,80043,80044]</v>
      </c>
      <c r="I1432">
        <v>1</v>
      </c>
      <c r="J1432">
        <v>22</v>
      </c>
      <c r="K1432">
        <f t="shared" si="500"/>
        <v>4</v>
      </c>
      <c r="L1432" s="1" t="str">
        <f>Sheet1!L1432</f>
        <v>[{"bid":14001,"type":4,"num":450}]</v>
      </c>
    </row>
    <row r="1433" spans="1:12" x14ac:dyDescent="0.2">
      <c r="A1433">
        <f t="shared" si="499"/>
        <v>50305</v>
      </c>
      <c r="B1433">
        <f t="shared" si="498"/>
        <v>50306</v>
      </c>
      <c r="C1433" t="s">
        <v>45</v>
      </c>
      <c r="D1433">
        <f>VLOOKUP(MOD(A1433,100),Sheet2!$G$2:$H$24,2,FALSE)*VLOOKUP(INT(MOD(A1433,10000)/100),Sheet2!$L$2:$M$16,2,FALSE)</f>
        <v>1.4079999999999999</v>
      </c>
      <c r="E1433">
        <v>5</v>
      </c>
      <c r="F1433" s="1" t="str">
        <f t="shared" si="492"/>
        <v>[[50041,45]]</v>
      </c>
      <c r="G1433">
        <f t="shared" si="492"/>
        <v>0.25</v>
      </c>
      <c r="H1433" t="str">
        <f t="shared" si="483"/>
        <v>[80041,80042,80043,80044]</v>
      </c>
      <c r="I1433">
        <v>1</v>
      </c>
      <c r="J1433">
        <v>22</v>
      </c>
      <c r="K1433">
        <f t="shared" si="500"/>
        <v>5</v>
      </c>
      <c r="L1433" s="1" t="str">
        <f>Sheet1!L1433</f>
        <v>[{"bid":14001,"type":4,"num":750}]</v>
      </c>
    </row>
    <row r="1434" spans="1:12" x14ac:dyDescent="0.2">
      <c r="A1434">
        <f t="shared" si="499"/>
        <v>50306</v>
      </c>
      <c r="B1434">
        <f t="shared" si="498"/>
        <v>50307</v>
      </c>
      <c r="C1434" t="s">
        <v>46</v>
      </c>
      <c r="D1434">
        <f>VLOOKUP(MOD(A1434,100),Sheet2!$G$2:$H$24,2,FALSE)*VLOOKUP(INT(MOD(A1434,10000)/100),Sheet2!$L$2:$M$16,2,FALSE)</f>
        <v>1.5599999999999998</v>
      </c>
      <c r="E1434">
        <v>6</v>
      </c>
      <c r="F1434" s="1" t="str">
        <f t="shared" si="492"/>
        <v>[[50000,1],[50042,65]]</v>
      </c>
      <c r="G1434">
        <f t="shared" si="492"/>
        <v>0.15</v>
      </c>
      <c r="H1434" t="str">
        <f t="shared" si="483"/>
        <v>[80041,80042,80043,80044]</v>
      </c>
      <c r="I1434">
        <v>1</v>
      </c>
      <c r="J1434">
        <v>22</v>
      </c>
      <c r="K1434">
        <f t="shared" si="500"/>
        <v>6</v>
      </c>
      <c r="L1434" s="1" t="str">
        <f>Sheet1!L1434</f>
        <v>[{"bid":15007,"type":5,"num":1},{"bid":14001,"type":4,"num":1050}]</v>
      </c>
    </row>
    <row r="1435" spans="1:12" x14ac:dyDescent="0.2">
      <c r="A1435">
        <f t="shared" si="499"/>
        <v>50307</v>
      </c>
      <c r="B1435">
        <f t="shared" si="498"/>
        <v>50308</v>
      </c>
      <c r="C1435" t="s">
        <v>47</v>
      </c>
      <c r="D1435">
        <f>VLOOKUP(MOD(A1435,100),Sheet2!$G$2:$H$24,2,FALSE)*VLOOKUP(INT(MOD(A1435,10000)/100),Sheet2!$L$2:$M$16,2,FALSE)</f>
        <v>1.7119999999999997</v>
      </c>
      <c r="E1435">
        <v>7</v>
      </c>
      <c r="F1435" s="1" t="str">
        <f t="shared" si="492"/>
        <v>[[50041,45]]</v>
      </c>
      <c r="G1435">
        <f t="shared" si="492"/>
        <v>0.25</v>
      </c>
      <c r="H1435" t="str">
        <f t="shared" si="483"/>
        <v>[80041,80042,80043,80044]</v>
      </c>
      <c r="I1435">
        <v>1</v>
      </c>
      <c r="J1435">
        <v>22</v>
      </c>
      <c r="K1435">
        <f t="shared" si="500"/>
        <v>7</v>
      </c>
      <c r="L1435" s="1" t="str">
        <f>Sheet1!L1435</f>
        <v>[{"bid":15007,"type":5,"num":1},{"bid":14001,"type":4,"num":1350}]</v>
      </c>
    </row>
    <row r="1436" spans="1:12" x14ac:dyDescent="0.2">
      <c r="A1436">
        <f t="shared" si="499"/>
        <v>50308</v>
      </c>
      <c r="B1436">
        <f t="shared" si="498"/>
        <v>50309</v>
      </c>
      <c r="C1436" t="s">
        <v>48</v>
      </c>
      <c r="D1436">
        <f>VLOOKUP(MOD(A1436,100),Sheet2!$G$2:$H$24,2,FALSE)*VLOOKUP(INT(MOD(A1436,10000)/100),Sheet2!$L$2:$M$16,2,FALSE)</f>
        <v>1.8639999999999999</v>
      </c>
      <c r="E1436">
        <v>8</v>
      </c>
      <c r="F1436" s="1" t="str">
        <f t="shared" si="492"/>
        <v>[[50000,1],[50042,65]]</v>
      </c>
      <c r="G1436">
        <f t="shared" si="492"/>
        <v>0.15</v>
      </c>
      <c r="H1436" t="str">
        <f t="shared" si="483"/>
        <v>[80041,80042,80043,80044]</v>
      </c>
      <c r="I1436">
        <v>1</v>
      </c>
      <c r="J1436">
        <v>22</v>
      </c>
      <c r="K1436">
        <f t="shared" si="500"/>
        <v>8</v>
      </c>
      <c r="L1436" s="1" t="str">
        <f>Sheet1!L1436</f>
        <v>[{"bid":15007,"type":5,"num":1},{"bid":14001,"type":4,"num":1650}]</v>
      </c>
    </row>
    <row r="1437" spans="1:12" x14ac:dyDescent="0.2">
      <c r="A1437">
        <f t="shared" si="499"/>
        <v>50309</v>
      </c>
      <c r="B1437">
        <f t="shared" si="498"/>
        <v>50310</v>
      </c>
      <c r="C1437" t="s">
        <v>49</v>
      </c>
      <c r="D1437">
        <f>VLOOKUP(MOD(A1437,100),Sheet2!$G$2:$H$24,2,FALSE)*VLOOKUP(INT(MOD(A1437,10000)/100),Sheet2!$L$2:$M$16,2,FALSE)</f>
        <v>2.0159999999999996</v>
      </c>
      <c r="E1437">
        <v>9</v>
      </c>
      <c r="F1437" s="1" t="str">
        <f t="shared" si="492"/>
        <v>[[50041,45]]</v>
      </c>
      <c r="G1437">
        <f t="shared" si="492"/>
        <v>0.25</v>
      </c>
      <c r="H1437" t="str">
        <f t="shared" si="483"/>
        <v>[80041,80042,80043,80044]</v>
      </c>
      <c r="I1437">
        <v>1</v>
      </c>
      <c r="J1437">
        <v>22</v>
      </c>
      <c r="K1437">
        <f t="shared" si="500"/>
        <v>9</v>
      </c>
      <c r="L1437" s="1" t="str">
        <f>Sheet1!L1437</f>
        <v>[{"bid":15007,"type":5,"num":1},{"bid":14001,"type":4,"num":1950}]</v>
      </c>
    </row>
    <row r="1438" spans="1:12" x14ac:dyDescent="0.2">
      <c r="A1438">
        <f t="shared" si="499"/>
        <v>50310</v>
      </c>
      <c r="B1438">
        <f t="shared" si="498"/>
        <v>50311</v>
      </c>
      <c r="C1438" s="1" t="s">
        <v>50</v>
      </c>
      <c r="D1438">
        <f>VLOOKUP(MOD(A1438,100),Sheet2!$G$2:$H$24,2,FALSE)*VLOOKUP(INT(MOD(A1438,10000)/100),Sheet2!$L$2:$M$16,2,FALSE)</f>
        <v>2.1679999999999997</v>
      </c>
      <c r="E1438">
        <v>10</v>
      </c>
      <c r="F1438" s="1" t="str">
        <f t="shared" si="492"/>
        <v>[[50000,1],[50042,65]]</v>
      </c>
      <c r="G1438">
        <f t="shared" si="492"/>
        <v>0.15</v>
      </c>
      <c r="H1438" t="str">
        <f t="shared" si="483"/>
        <v>[80041,80042,80043,80044]</v>
      </c>
      <c r="I1438">
        <v>1</v>
      </c>
      <c r="J1438">
        <v>22</v>
      </c>
      <c r="K1438">
        <f t="shared" si="500"/>
        <v>10</v>
      </c>
      <c r="L1438" s="1" t="str">
        <f>Sheet1!L1438</f>
        <v>[{"bid":15007,"type":5,"num":2},{"bid":14001,"type":4,"num":2250}]</v>
      </c>
    </row>
    <row r="1439" spans="1:12" x14ac:dyDescent="0.2">
      <c r="A1439">
        <f t="shared" si="499"/>
        <v>50311</v>
      </c>
      <c r="B1439">
        <f t="shared" si="498"/>
        <v>50312</v>
      </c>
      <c r="C1439" s="1" t="s">
        <v>38</v>
      </c>
      <c r="D1439">
        <f>VLOOKUP(MOD(A1439,100),Sheet2!$G$2:$H$24,2,FALSE)*VLOOKUP(INT(MOD(A1439,10000)/100),Sheet2!$L$2:$M$16,2,FALSE)</f>
        <v>2.3199999999999998</v>
      </c>
      <c r="E1439">
        <v>11</v>
      </c>
      <c r="F1439" s="1" t="str">
        <f t="shared" si="492"/>
        <v>[[50000,2],[50043,45]]</v>
      </c>
      <c r="G1439">
        <f t="shared" si="492"/>
        <v>0.25</v>
      </c>
      <c r="H1439" t="str">
        <f t="shared" si="483"/>
        <v>[80041,80042,80043,80044]</v>
      </c>
      <c r="I1439">
        <v>2</v>
      </c>
      <c r="J1439">
        <v>50</v>
      </c>
      <c r="K1439">
        <f>K1438</f>
        <v>10</v>
      </c>
      <c r="L1439" s="1" t="str">
        <f>Sheet1!L1439</f>
        <v>[{"bid":15007,"type":5,"num":2},{"bid":14001,"type":4,"num":2550}]</v>
      </c>
    </row>
    <row r="1440" spans="1:12" x14ac:dyDescent="0.2">
      <c r="A1440">
        <f t="shared" si="499"/>
        <v>50312</v>
      </c>
      <c r="B1440">
        <f t="shared" si="498"/>
        <v>50313</v>
      </c>
      <c r="C1440" t="s">
        <v>51</v>
      </c>
      <c r="D1440">
        <f>VLOOKUP(MOD(A1440,100),Sheet2!$G$2:$H$24,2,FALSE)*VLOOKUP(INT(MOD(A1440,10000)/100),Sheet2!$L$2:$M$16,2,FALSE)</f>
        <v>2.4719999999999995</v>
      </c>
      <c r="E1440">
        <v>12</v>
      </c>
      <c r="F1440" s="1" t="str">
        <f t="shared" si="492"/>
        <v>[[50041,45]]</v>
      </c>
      <c r="G1440">
        <f t="shared" si="492"/>
        <v>0.25</v>
      </c>
      <c r="H1440" t="str">
        <f t="shared" si="483"/>
        <v>[80041,80042,80043,80044]</v>
      </c>
      <c r="I1440">
        <v>1</v>
      </c>
      <c r="J1440">
        <f>J1429</f>
        <v>22</v>
      </c>
      <c r="K1440">
        <f>K1439+1</f>
        <v>11</v>
      </c>
      <c r="L1440" s="1" t="str">
        <f>Sheet1!L1440</f>
        <v>[{"bid":15007,"type":5,"num":2},{"bid":14001,"type":4,"num":2850}]</v>
      </c>
    </row>
    <row r="1441" spans="1:12" x14ac:dyDescent="0.2">
      <c r="A1441">
        <f t="shared" si="499"/>
        <v>50313</v>
      </c>
      <c r="B1441">
        <f t="shared" si="498"/>
        <v>50314</v>
      </c>
      <c r="C1441" t="s">
        <v>52</v>
      </c>
      <c r="D1441">
        <f>VLOOKUP(MOD(A1441,100),Sheet2!$G$2:$H$24,2,FALSE)*VLOOKUP(INT(MOD(A1441,10000)/100),Sheet2!$L$2:$M$16,2,FALSE)</f>
        <v>2.6239999999999997</v>
      </c>
      <c r="E1441">
        <v>13</v>
      </c>
      <c r="F1441" s="1" t="str">
        <f t="shared" si="492"/>
        <v>[[50000,1],[50042,65]]</v>
      </c>
      <c r="G1441">
        <f t="shared" si="492"/>
        <v>0.15</v>
      </c>
      <c r="H1441" t="str">
        <f t="shared" si="483"/>
        <v>[80041,80042,80043,80044]</v>
      </c>
      <c r="I1441">
        <v>1</v>
      </c>
      <c r="J1441">
        <f t="shared" ref="J1441:J1445" si="501">J1430</f>
        <v>22</v>
      </c>
      <c r="K1441">
        <f t="shared" ref="K1441:K1445" si="502">K1440+1</f>
        <v>12</v>
      </c>
      <c r="L1441" s="1" t="str">
        <f>Sheet1!L1441</f>
        <v>[{"bid":15007,"type":5,"num":3},{"bid":16008,"type":6,"num":1},{"bid":14001,"type":4,"num":3150}]</v>
      </c>
    </row>
    <row r="1442" spans="1:12" x14ac:dyDescent="0.2">
      <c r="A1442">
        <f t="shared" si="499"/>
        <v>50314</v>
      </c>
      <c r="B1442">
        <f t="shared" si="498"/>
        <v>50315</v>
      </c>
      <c r="C1442" t="s">
        <v>53</v>
      </c>
      <c r="D1442">
        <f>VLOOKUP(MOD(A1442,100),Sheet2!$G$2:$H$24,2,FALSE)*VLOOKUP(INT(MOD(A1442,10000)/100),Sheet2!$L$2:$M$16,2,FALSE)</f>
        <v>2.7759999999999998</v>
      </c>
      <c r="E1442">
        <v>14</v>
      </c>
      <c r="F1442" s="1" t="str">
        <f t="shared" si="492"/>
        <v>[[50041,45]]</v>
      </c>
      <c r="G1442">
        <f t="shared" si="492"/>
        <v>0.25</v>
      </c>
      <c r="H1442" t="str">
        <f t="shared" si="483"/>
        <v>[80041,80042,80043,80044]</v>
      </c>
      <c r="I1442">
        <v>1</v>
      </c>
      <c r="J1442">
        <f t="shared" si="501"/>
        <v>22</v>
      </c>
      <c r="K1442">
        <f t="shared" si="502"/>
        <v>13</v>
      </c>
      <c r="L1442" s="1" t="str">
        <f>Sheet1!L1442</f>
        <v>[{"bid":15007,"type":5,"num":3},{"bid":16008,"type":6,"num":1},{"bid":14001,"type":4,"num":3450}]</v>
      </c>
    </row>
    <row r="1443" spans="1:12" x14ac:dyDescent="0.2">
      <c r="A1443">
        <f t="shared" si="499"/>
        <v>50315</v>
      </c>
      <c r="B1443">
        <f t="shared" si="498"/>
        <v>50316</v>
      </c>
      <c r="C1443" t="s">
        <v>54</v>
      </c>
      <c r="D1443">
        <f>VLOOKUP(MOD(A1443,100),Sheet2!$G$2:$H$24,2,FALSE)*VLOOKUP(INT(MOD(A1443,10000)/100),Sheet2!$L$2:$M$16,2,FALSE)</f>
        <v>2.9279999999999995</v>
      </c>
      <c r="E1443">
        <v>15</v>
      </c>
      <c r="F1443" s="1" t="str">
        <f t="shared" si="492"/>
        <v>[[50000,1],[50042,65]]</v>
      </c>
      <c r="G1443">
        <f t="shared" si="492"/>
        <v>0.15</v>
      </c>
      <c r="H1443" t="str">
        <f t="shared" si="483"/>
        <v>[80041,80042,80043,80044]</v>
      </c>
      <c r="I1443">
        <v>1</v>
      </c>
      <c r="J1443">
        <f t="shared" si="501"/>
        <v>22</v>
      </c>
      <c r="K1443">
        <f t="shared" si="502"/>
        <v>14</v>
      </c>
      <c r="L1443" s="1" t="str">
        <f>Sheet1!L1443</f>
        <v>[{"bid":15007,"type":5,"num":3},{"bid":16008,"type":6,"num":1},{"bid":14001,"type":4,"num":3750}]</v>
      </c>
    </row>
    <row r="1444" spans="1:12" x14ac:dyDescent="0.2">
      <c r="A1444">
        <f t="shared" si="499"/>
        <v>50316</v>
      </c>
      <c r="B1444">
        <f t="shared" si="498"/>
        <v>50317</v>
      </c>
      <c r="C1444" t="s">
        <v>55</v>
      </c>
      <c r="D1444">
        <f>VLOOKUP(MOD(A1444,100),Sheet2!$G$2:$H$24,2,FALSE)*VLOOKUP(INT(MOD(A1444,10000)/100),Sheet2!$L$2:$M$16,2,FALSE)</f>
        <v>3.0799999999999996</v>
      </c>
      <c r="E1444">
        <v>16</v>
      </c>
      <c r="F1444" s="1" t="str">
        <f t="shared" si="492"/>
        <v>[[50041,45]]</v>
      </c>
      <c r="G1444">
        <f t="shared" si="492"/>
        <v>0.25</v>
      </c>
      <c r="H1444" t="str">
        <f t="shared" si="483"/>
        <v>[80041,80042,80043,80044]</v>
      </c>
      <c r="I1444">
        <v>1</v>
      </c>
      <c r="J1444">
        <f t="shared" si="501"/>
        <v>22</v>
      </c>
      <c r="K1444">
        <f t="shared" si="502"/>
        <v>15</v>
      </c>
      <c r="L1444" s="1" t="str">
        <f>Sheet1!L1444</f>
        <v>[{"bid":15007,"type":5,"num":4},{"bid":16008,"type":6,"num":1},{"bid":14001,"type":4,"num":4050}]</v>
      </c>
    </row>
    <row r="1445" spans="1:12" x14ac:dyDescent="0.2">
      <c r="A1445">
        <f t="shared" si="499"/>
        <v>50317</v>
      </c>
      <c r="B1445">
        <f t="shared" si="498"/>
        <v>50318</v>
      </c>
      <c r="C1445" s="1" t="s">
        <v>56</v>
      </c>
      <c r="D1445">
        <f>VLOOKUP(MOD(A1445,100),Sheet2!$G$2:$H$24,2,FALSE)*VLOOKUP(INT(MOD(A1445,10000)/100),Sheet2!$L$2:$M$16,2,FALSE)</f>
        <v>3.2319999999999993</v>
      </c>
      <c r="E1445">
        <v>17</v>
      </c>
      <c r="F1445" s="1" t="str">
        <f t="shared" si="492"/>
        <v>[[50000,1],[50042,65]]</v>
      </c>
      <c r="G1445">
        <f t="shared" si="492"/>
        <v>0.15</v>
      </c>
      <c r="H1445" t="str">
        <f t="shared" si="483"/>
        <v>[80041,80042,80043,80044]</v>
      </c>
      <c r="I1445">
        <v>1</v>
      </c>
      <c r="J1445">
        <f t="shared" si="501"/>
        <v>22</v>
      </c>
      <c r="K1445">
        <f t="shared" si="502"/>
        <v>16</v>
      </c>
      <c r="L1445" s="1" t="str">
        <f>Sheet1!L1445</f>
        <v>[{"bid":15007,"type":5,"num":4},{"bid":16008,"type":6,"num":1},{"bid":14001,"type":4,"num":4350}]</v>
      </c>
    </row>
    <row r="1446" spans="1:12" x14ac:dyDescent="0.2">
      <c r="A1446">
        <f t="shared" si="499"/>
        <v>50318</v>
      </c>
      <c r="B1446">
        <f t="shared" si="498"/>
        <v>50319</v>
      </c>
      <c r="C1446" t="s">
        <v>37</v>
      </c>
      <c r="D1446">
        <f>VLOOKUP(MOD(A1446,100),Sheet2!$G$2:$H$24,2,FALSE)*VLOOKUP(INT(MOD(A1446,10000)/100),Sheet2!$L$2:$M$16,2,FALSE)</f>
        <v>3.3839999999999999</v>
      </c>
      <c r="E1446">
        <v>18</v>
      </c>
      <c r="F1446" s="1" t="str">
        <f t="shared" si="492"/>
        <v>[[50000,2],[50043,45]]</v>
      </c>
      <c r="G1446">
        <f t="shared" si="492"/>
        <v>0.25</v>
      </c>
      <c r="H1446" t="str">
        <f t="shared" si="483"/>
        <v>[80041,80042,80043,80044]</v>
      </c>
      <c r="I1446">
        <v>2</v>
      </c>
      <c r="J1446">
        <f>J1439</f>
        <v>50</v>
      </c>
      <c r="K1446">
        <f>K1445</f>
        <v>16</v>
      </c>
      <c r="L1446" s="1" t="str">
        <f>Sheet1!L1446</f>
        <v>[{"bid":15007,"type":5,"num":4},{"bid":16008,"type":6,"num":1},{"bid":14001,"type":4,"num":4650}]</v>
      </c>
    </row>
    <row r="1447" spans="1:12" x14ac:dyDescent="0.2">
      <c r="A1447">
        <f t="shared" si="499"/>
        <v>50319</v>
      </c>
      <c r="B1447">
        <f t="shared" si="498"/>
        <v>50320</v>
      </c>
      <c r="C1447" s="1" t="s">
        <v>57</v>
      </c>
      <c r="D1447">
        <f>VLOOKUP(MOD(A1447,100),Sheet2!$G$2:$H$24,2,FALSE)*VLOOKUP(INT(MOD(A1447,10000)/100),Sheet2!$L$2:$M$16,2,FALSE)</f>
        <v>3.536</v>
      </c>
      <c r="E1447">
        <v>19</v>
      </c>
      <c r="F1447" s="1" t="str">
        <f t="shared" si="492"/>
        <v>[[50041,45]]</v>
      </c>
      <c r="G1447">
        <f t="shared" si="492"/>
        <v>0.25</v>
      </c>
      <c r="H1447" t="str">
        <f t="shared" si="483"/>
        <v>[80041,80042,80043,80044]</v>
      </c>
      <c r="I1447">
        <v>1</v>
      </c>
      <c r="J1447">
        <f>J1440</f>
        <v>22</v>
      </c>
      <c r="K1447">
        <f>K1446+1</f>
        <v>17</v>
      </c>
      <c r="L1447" s="1" t="str">
        <f>Sheet1!L1447</f>
        <v>[{"bid":15007,"type":5,"num":4},{"bid":16008,"type":6,"num":1},{"bid":14001,"type":4,"num":4950}]</v>
      </c>
    </row>
    <row r="1448" spans="1:12" x14ac:dyDescent="0.2">
      <c r="A1448">
        <f t="shared" si="499"/>
        <v>50320</v>
      </c>
      <c r="B1448">
        <f t="shared" si="498"/>
        <v>50321</v>
      </c>
      <c r="C1448" s="1" t="s">
        <v>58</v>
      </c>
      <c r="D1448">
        <f>VLOOKUP(MOD(A1448,100),Sheet2!$G$2:$H$24,2,FALSE)*VLOOKUP(INT(MOD(A1448,10000)/100),Sheet2!$L$2:$M$16,2,FALSE)</f>
        <v>3.6880000000000006</v>
      </c>
      <c r="E1448">
        <v>20</v>
      </c>
      <c r="F1448" s="1" t="str">
        <f t="shared" si="492"/>
        <v>[[50000,1],[50042,65]]</v>
      </c>
      <c r="G1448">
        <f t="shared" si="492"/>
        <v>0.15</v>
      </c>
      <c r="H1448" t="str">
        <f t="shared" si="483"/>
        <v>[80041,80042,80043,80044]</v>
      </c>
      <c r="I1448">
        <v>1</v>
      </c>
      <c r="J1448">
        <f>J1441</f>
        <v>22</v>
      </c>
      <c r="K1448">
        <f t="shared" ref="K1448:K1450" si="503">K1447+1</f>
        <v>18</v>
      </c>
      <c r="L1448" s="1" t="str">
        <f>Sheet1!L1448</f>
        <v>[{"bid":15007,"type":5,"num":5},{"bid":16008,"type":6,"num":1},{"bid":14001,"type":4,"num":5250}]</v>
      </c>
    </row>
    <row r="1449" spans="1:12" x14ac:dyDescent="0.2">
      <c r="A1449">
        <f t="shared" si="499"/>
        <v>50321</v>
      </c>
      <c r="B1449">
        <f t="shared" si="498"/>
        <v>50322</v>
      </c>
      <c r="C1449" s="1" t="s">
        <v>59</v>
      </c>
      <c r="D1449">
        <f>VLOOKUP(MOD(A1449,100),Sheet2!$G$2:$H$24,2,FALSE)*VLOOKUP(INT(MOD(A1449,10000)/100),Sheet2!$L$2:$M$16,2,FALSE)</f>
        <v>3.8400000000000007</v>
      </c>
      <c r="E1449">
        <v>21</v>
      </c>
      <c r="F1449" s="1" t="str">
        <f t="shared" si="492"/>
        <v>[[50041,45]]</v>
      </c>
      <c r="G1449">
        <f t="shared" si="492"/>
        <v>0.25</v>
      </c>
      <c r="H1449" t="str">
        <f t="shared" ref="H1449:H1512" si="504">H1448</f>
        <v>[80041,80042,80043,80044]</v>
      </c>
      <c r="I1449">
        <v>1</v>
      </c>
      <c r="J1449">
        <f>J1442</f>
        <v>22</v>
      </c>
      <c r="K1449">
        <f t="shared" si="503"/>
        <v>19</v>
      </c>
      <c r="L1449" s="1" t="str">
        <f>Sheet1!L1449</f>
        <v>[{"bid":15007,"type":5,"num":5},{"bid":16008,"type":6,"num":1},{"bid":14001,"type":4,"num":5550}]</v>
      </c>
    </row>
    <row r="1450" spans="1:12" x14ac:dyDescent="0.2">
      <c r="A1450">
        <f t="shared" si="499"/>
        <v>50322</v>
      </c>
      <c r="B1450">
        <f t="shared" si="498"/>
        <v>50323</v>
      </c>
      <c r="C1450" s="1" t="s">
        <v>60</v>
      </c>
      <c r="D1450">
        <f>VLOOKUP(MOD(A1450,100),Sheet2!$G$2:$H$24,2,FALSE)*VLOOKUP(INT(MOD(A1450,10000)/100),Sheet2!$L$2:$M$16,2,FALSE)</f>
        <v>3.9920000000000009</v>
      </c>
      <c r="E1450">
        <v>22</v>
      </c>
      <c r="F1450" s="1" t="str">
        <f t="shared" si="492"/>
        <v>[[50000,1],[50042,65]]</v>
      </c>
      <c r="G1450">
        <f t="shared" si="492"/>
        <v>0.15</v>
      </c>
      <c r="H1450" t="str">
        <f t="shared" si="504"/>
        <v>[80041,80042,80043,80044]</v>
      </c>
      <c r="I1450">
        <v>1</v>
      </c>
      <c r="J1450">
        <f>J1443</f>
        <v>22</v>
      </c>
      <c r="K1450">
        <f t="shared" si="503"/>
        <v>20</v>
      </c>
      <c r="L1450" s="1" t="str">
        <f>Sheet1!L1450</f>
        <v>[{"bid":15007,"type":5,"num":5},{"bid":16008,"type":6,"num":2},{"bid":14001,"type":4,"num":5850}]</v>
      </c>
    </row>
    <row r="1451" spans="1:12" x14ac:dyDescent="0.2">
      <c r="A1451">
        <f t="shared" si="499"/>
        <v>50323</v>
      </c>
      <c r="B1451">
        <v>-1</v>
      </c>
      <c r="C1451" t="s">
        <v>37</v>
      </c>
      <c r="D1451">
        <f>VLOOKUP(MOD(A1451,100),Sheet2!$G$2:$H$24,2,FALSE)*VLOOKUP(INT(MOD(A1451,10000)/100),Sheet2!$L$2:$M$16,2,FALSE)</f>
        <v>4.144000000000001</v>
      </c>
      <c r="E1451">
        <v>23</v>
      </c>
      <c r="F1451" s="1" t="str">
        <f t="shared" si="492"/>
        <v>[[50000,2],[50043,45]]</v>
      </c>
      <c r="G1451">
        <f t="shared" si="492"/>
        <v>0.25</v>
      </c>
      <c r="H1451" t="str">
        <f t="shared" si="504"/>
        <v>[80041,80042,80043,80044]</v>
      </c>
      <c r="I1451">
        <v>2</v>
      </c>
      <c r="J1451">
        <f>J1446</f>
        <v>50</v>
      </c>
      <c r="K1451">
        <f>K1450</f>
        <v>20</v>
      </c>
      <c r="L1451" s="1" t="str">
        <f>Sheet1!L1451</f>
        <v>[{"bid":15007,"type":5,"num":6},{"bid":16008,"type":6,"num":2},{"bid":14001,"type":4,"num":6000}]</v>
      </c>
    </row>
    <row r="1452" spans="1:12" x14ac:dyDescent="0.2">
      <c r="A1452">
        <f>A1429+100</f>
        <v>50401</v>
      </c>
      <c r="B1452">
        <f>A1452+1</f>
        <v>50402</v>
      </c>
      <c r="C1452" t="s">
        <v>41</v>
      </c>
      <c r="D1452">
        <f>VLOOKUP(MOD(A1452,100),Sheet2!$G$2:$H$24,2,FALSE)*VLOOKUP(INT(MOD(A1452,10000)/100),Sheet2!$L$2:$M$16,2,FALSE)</f>
        <v>1</v>
      </c>
      <c r="E1452">
        <v>1</v>
      </c>
      <c r="F1452" s="1" t="str">
        <f t="shared" si="492"/>
        <v>[[50041,45]]</v>
      </c>
      <c r="G1452">
        <f t="shared" si="492"/>
        <v>0.25</v>
      </c>
      <c r="H1452" t="str">
        <f t="shared" si="504"/>
        <v>[80041,80042,80043,80044]</v>
      </c>
      <c r="I1452">
        <v>1</v>
      </c>
      <c r="J1452">
        <v>22</v>
      </c>
      <c r="K1452">
        <v>1</v>
      </c>
      <c r="L1452" s="1" t="str">
        <f>Sheet1!L1452</f>
        <v>[]</v>
      </c>
    </row>
    <row r="1453" spans="1:12" x14ac:dyDescent="0.2">
      <c r="A1453">
        <f>A1452+1</f>
        <v>50402</v>
      </c>
      <c r="B1453">
        <f t="shared" ref="B1453:B1473" si="505">A1453+1</f>
        <v>50403</v>
      </c>
      <c r="C1453" t="s">
        <v>42</v>
      </c>
      <c r="D1453">
        <f>VLOOKUP(MOD(A1453,100),Sheet2!$G$2:$H$24,2,FALSE)*VLOOKUP(INT(MOD(A1453,10000)/100),Sheet2!$L$2:$M$16,2,FALSE)</f>
        <v>1.19</v>
      </c>
      <c r="E1453">
        <v>2</v>
      </c>
      <c r="F1453" s="1" t="str">
        <f t="shared" si="492"/>
        <v>[[50000,1],[50042,65]]</v>
      </c>
      <c r="G1453">
        <f t="shared" si="492"/>
        <v>0.15</v>
      </c>
      <c r="H1453" t="str">
        <f t="shared" si="504"/>
        <v>[80041,80042,80043,80044]</v>
      </c>
      <c r="I1453">
        <v>1</v>
      </c>
      <c r="J1453">
        <v>22</v>
      </c>
      <c r="K1453">
        <f>K1452+1</f>
        <v>2</v>
      </c>
      <c r="L1453" s="1" t="str">
        <f>Sheet1!L1453</f>
        <v>[{"bid":14001,"type":4,"num":175}]</v>
      </c>
    </row>
    <row r="1454" spans="1:12" x14ac:dyDescent="0.2">
      <c r="A1454">
        <f t="shared" ref="A1454:A1474" si="506">A1453+1</f>
        <v>50403</v>
      </c>
      <c r="B1454">
        <f t="shared" si="505"/>
        <v>50404</v>
      </c>
      <c r="C1454" t="s">
        <v>43</v>
      </c>
      <c r="D1454">
        <f>VLOOKUP(MOD(A1454,100),Sheet2!$G$2:$H$24,2,FALSE)*VLOOKUP(INT(MOD(A1454,10000)/100),Sheet2!$L$2:$M$16,2,FALSE)</f>
        <v>1.38</v>
      </c>
      <c r="E1454">
        <v>3</v>
      </c>
      <c r="F1454" s="1" t="str">
        <f t="shared" si="492"/>
        <v>[[50041,45]]</v>
      </c>
      <c r="G1454">
        <f t="shared" si="492"/>
        <v>0.25</v>
      </c>
      <c r="H1454" t="str">
        <f t="shared" si="504"/>
        <v>[80041,80042,80043,80044]</v>
      </c>
      <c r="I1454">
        <v>1</v>
      </c>
      <c r="J1454">
        <v>22</v>
      </c>
      <c r="K1454">
        <f t="shared" ref="K1454:K1461" si="507">K1453+1</f>
        <v>3</v>
      </c>
      <c r="L1454" s="1" t="str">
        <f>Sheet1!L1454</f>
        <v>[{"bid":14001,"type":4,"num":350}]</v>
      </c>
    </row>
    <row r="1455" spans="1:12" x14ac:dyDescent="0.2">
      <c r="A1455">
        <f t="shared" si="506"/>
        <v>50404</v>
      </c>
      <c r="B1455">
        <f t="shared" si="505"/>
        <v>50405</v>
      </c>
      <c r="C1455" t="s">
        <v>44</v>
      </c>
      <c r="D1455">
        <f>VLOOKUP(MOD(A1455,100),Sheet2!$G$2:$H$24,2,FALSE)*VLOOKUP(INT(MOD(A1455,10000)/100),Sheet2!$L$2:$M$16,2,FALSE)</f>
        <v>1.5699999999999998</v>
      </c>
      <c r="E1455">
        <v>4</v>
      </c>
      <c r="F1455" s="1" t="str">
        <f t="shared" si="492"/>
        <v>[[50000,1],[50042,65]]</v>
      </c>
      <c r="G1455">
        <f t="shared" si="492"/>
        <v>0.15</v>
      </c>
      <c r="H1455" t="str">
        <f t="shared" si="504"/>
        <v>[80041,80042,80043,80044]</v>
      </c>
      <c r="I1455">
        <v>1</v>
      </c>
      <c r="J1455">
        <v>22</v>
      </c>
      <c r="K1455">
        <f t="shared" si="507"/>
        <v>4</v>
      </c>
      <c r="L1455" s="1" t="str">
        <f>Sheet1!L1455</f>
        <v>[{"bid":14001,"type":4,"num":525}]</v>
      </c>
    </row>
    <row r="1456" spans="1:12" x14ac:dyDescent="0.2">
      <c r="A1456">
        <f t="shared" si="506"/>
        <v>50405</v>
      </c>
      <c r="B1456">
        <f t="shared" si="505"/>
        <v>50406</v>
      </c>
      <c r="C1456" t="s">
        <v>45</v>
      </c>
      <c r="D1456">
        <f>VLOOKUP(MOD(A1456,100),Sheet2!$G$2:$H$24,2,FALSE)*VLOOKUP(INT(MOD(A1456,10000)/100),Sheet2!$L$2:$M$16,2,FALSE)</f>
        <v>1.7599999999999998</v>
      </c>
      <c r="E1456">
        <v>5</v>
      </c>
      <c r="F1456" s="1" t="str">
        <f t="shared" si="492"/>
        <v>[[50041,45]]</v>
      </c>
      <c r="G1456">
        <f t="shared" si="492"/>
        <v>0.25</v>
      </c>
      <c r="H1456" t="str">
        <f t="shared" si="504"/>
        <v>[80041,80042,80043,80044]</v>
      </c>
      <c r="I1456">
        <v>1</v>
      </c>
      <c r="J1456">
        <v>22</v>
      </c>
      <c r="K1456">
        <f t="shared" si="507"/>
        <v>5</v>
      </c>
      <c r="L1456" s="1" t="str">
        <f>Sheet1!L1456</f>
        <v>[{"bid":14001,"type":4,"num":875}]</v>
      </c>
    </row>
    <row r="1457" spans="1:12" x14ac:dyDescent="0.2">
      <c r="A1457">
        <f t="shared" si="506"/>
        <v>50406</v>
      </c>
      <c r="B1457">
        <f t="shared" si="505"/>
        <v>50407</v>
      </c>
      <c r="C1457" t="s">
        <v>46</v>
      </c>
      <c r="D1457">
        <f>VLOOKUP(MOD(A1457,100),Sheet2!$G$2:$H$24,2,FALSE)*VLOOKUP(INT(MOD(A1457,10000)/100),Sheet2!$L$2:$M$16,2,FALSE)</f>
        <v>1.9499999999999997</v>
      </c>
      <c r="E1457">
        <v>6</v>
      </c>
      <c r="F1457" s="1" t="str">
        <f t="shared" si="492"/>
        <v>[[50000,1],[50042,65]]</v>
      </c>
      <c r="G1457">
        <f t="shared" si="492"/>
        <v>0.15</v>
      </c>
      <c r="H1457" t="str">
        <f t="shared" si="504"/>
        <v>[80041,80042,80043,80044]</v>
      </c>
      <c r="I1457">
        <v>1</v>
      </c>
      <c r="J1457">
        <v>22</v>
      </c>
      <c r="K1457">
        <f t="shared" si="507"/>
        <v>6</v>
      </c>
      <c r="L1457" s="1" t="str">
        <f>Sheet1!L1457</f>
        <v>[{"bid":15007,"type":5,"num":1},{"bid":14001,"type":4,"num":1225}]</v>
      </c>
    </row>
    <row r="1458" spans="1:12" x14ac:dyDescent="0.2">
      <c r="A1458">
        <f t="shared" si="506"/>
        <v>50407</v>
      </c>
      <c r="B1458">
        <f t="shared" si="505"/>
        <v>50408</v>
      </c>
      <c r="C1458" t="s">
        <v>47</v>
      </c>
      <c r="D1458">
        <f>VLOOKUP(MOD(A1458,100),Sheet2!$G$2:$H$24,2,FALSE)*VLOOKUP(INT(MOD(A1458,10000)/100),Sheet2!$L$2:$M$16,2,FALSE)</f>
        <v>2.1399999999999997</v>
      </c>
      <c r="E1458">
        <v>7</v>
      </c>
      <c r="F1458" s="1" t="str">
        <f t="shared" si="492"/>
        <v>[[50041,45]]</v>
      </c>
      <c r="G1458">
        <f t="shared" si="492"/>
        <v>0.25</v>
      </c>
      <c r="H1458" t="str">
        <f t="shared" si="504"/>
        <v>[80041,80042,80043,80044]</v>
      </c>
      <c r="I1458">
        <v>1</v>
      </c>
      <c r="J1458">
        <v>22</v>
      </c>
      <c r="K1458">
        <f t="shared" si="507"/>
        <v>7</v>
      </c>
      <c r="L1458" s="1" t="str">
        <f>Sheet1!L1458</f>
        <v>[{"bid":15007,"type":5,"num":1},{"bid":14001,"type":4,"num":1575}]</v>
      </c>
    </row>
    <row r="1459" spans="1:12" x14ac:dyDescent="0.2">
      <c r="A1459">
        <f t="shared" si="506"/>
        <v>50408</v>
      </c>
      <c r="B1459">
        <f t="shared" si="505"/>
        <v>50409</v>
      </c>
      <c r="C1459" t="s">
        <v>48</v>
      </c>
      <c r="D1459">
        <f>VLOOKUP(MOD(A1459,100),Sheet2!$G$2:$H$24,2,FALSE)*VLOOKUP(INT(MOD(A1459,10000)/100),Sheet2!$L$2:$M$16,2,FALSE)</f>
        <v>2.3299999999999996</v>
      </c>
      <c r="E1459">
        <v>8</v>
      </c>
      <c r="F1459" s="1" t="str">
        <f t="shared" si="492"/>
        <v>[[50000,1],[50042,65]]</v>
      </c>
      <c r="G1459">
        <f t="shared" si="492"/>
        <v>0.15</v>
      </c>
      <c r="H1459" t="str">
        <f t="shared" si="504"/>
        <v>[80041,80042,80043,80044]</v>
      </c>
      <c r="I1459">
        <v>1</v>
      </c>
      <c r="J1459">
        <v>22</v>
      </c>
      <c r="K1459">
        <f t="shared" si="507"/>
        <v>8</v>
      </c>
      <c r="L1459" s="1" t="str">
        <f>Sheet1!L1459</f>
        <v>[{"bid":15007,"type":5,"num":1},{"bid":14001,"type":4,"num":1925}]</v>
      </c>
    </row>
    <row r="1460" spans="1:12" x14ac:dyDescent="0.2">
      <c r="A1460">
        <f t="shared" si="506"/>
        <v>50409</v>
      </c>
      <c r="B1460">
        <f t="shared" si="505"/>
        <v>50410</v>
      </c>
      <c r="C1460" t="s">
        <v>49</v>
      </c>
      <c r="D1460">
        <f>VLOOKUP(MOD(A1460,100),Sheet2!$G$2:$H$24,2,FALSE)*VLOOKUP(INT(MOD(A1460,10000)/100),Sheet2!$L$2:$M$16,2,FALSE)</f>
        <v>2.5199999999999996</v>
      </c>
      <c r="E1460">
        <v>9</v>
      </c>
      <c r="F1460" s="1" t="str">
        <f t="shared" si="492"/>
        <v>[[50041,45]]</v>
      </c>
      <c r="G1460">
        <f t="shared" si="492"/>
        <v>0.25</v>
      </c>
      <c r="H1460" t="str">
        <f t="shared" si="504"/>
        <v>[80041,80042,80043,80044]</v>
      </c>
      <c r="I1460">
        <v>1</v>
      </c>
      <c r="J1460">
        <v>22</v>
      </c>
      <c r="K1460">
        <f t="shared" si="507"/>
        <v>9</v>
      </c>
      <c r="L1460" s="1" t="str">
        <f>Sheet1!L1460</f>
        <v>[{"bid":15007,"type":5,"num":2},{"bid":14001,"type":4,"num":2275}]</v>
      </c>
    </row>
    <row r="1461" spans="1:12" x14ac:dyDescent="0.2">
      <c r="A1461">
        <f t="shared" si="506"/>
        <v>50410</v>
      </c>
      <c r="B1461">
        <f t="shared" si="505"/>
        <v>50411</v>
      </c>
      <c r="C1461" s="1" t="s">
        <v>50</v>
      </c>
      <c r="D1461">
        <f>VLOOKUP(MOD(A1461,100),Sheet2!$G$2:$H$24,2,FALSE)*VLOOKUP(INT(MOD(A1461,10000)/100),Sheet2!$L$2:$M$16,2,FALSE)</f>
        <v>2.7099999999999995</v>
      </c>
      <c r="E1461">
        <v>10</v>
      </c>
      <c r="F1461" s="1" t="str">
        <f t="shared" si="492"/>
        <v>[[50000,1],[50042,65]]</v>
      </c>
      <c r="G1461">
        <f t="shared" si="492"/>
        <v>0.15</v>
      </c>
      <c r="H1461" t="str">
        <f t="shared" si="504"/>
        <v>[80041,80042,80043,80044]</v>
      </c>
      <c r="I1461">
        <v>1</v>
      </c>
      <c r="J1461">
        <v>22</v>
      </c>
      <c r="K1461">
        <f t="shared" si="507"/>
        <v>10</v>
      </c>
      <c r="L1461" s="1" t="str">
        <f>Sheet1!L1461</f>
        <v>[{"bid":15007,"type":5,"num":2},{"bid":14001,"type":4,"num":2625}]</v>
      </c>
    </row>
    <row r="1462" spans="1:12" x14ac:dyDescent="0.2">
      <c r="A1462">
        <f t="shared" si="506"/>
        <v>50411</v>
      </c>
      <c r="B1462">
        <f t="shared" si="505"/>
        <v>50412</v>
      </c>
      <c r="C1462" s="1" t="s">
        <v>38</v>
      </c>
      <c r="D1462">
        <f>VLOOKUP(MOD(A1462,100),Sheet2!$G$2:$H$24,2,FALSE)*VLOOKUP(INT(MOD(A1462,10000)/100),Sheet2!$L$2:$M$16,2,FALSE)</f>
        <v>2.8999999999999995</v>
      </c>
      <c r="E1462">
        <v>11</v>
      </c>
      <c r="F1462" s="1" t="str">
        <f t="shared" si="492"/>
        <v>[[50000,2],[50043,45]]</v>
      </c>
      <c r="G1462">
        <f t="shared" si="492"/>
        <v>0.25</v>
      </c>
      <c r="H1462" t="str">
        <f t="shared" si="504"/>
        <v>[80041,80042,80043,80044]</v>
      </c>
      <c r="I1462">
        <v>2</v>
      </c>
      <c r="J1462">
        <v>50</v>
      </c>
      <c r="K1462">
        <f>K1461</f>
        <v>10</v>
      </c>
      <c r="L1462" s="1" t="str">
        <f>Sheet1!L1462</f>
        <v>[{"bid":15007,"type":5,"num":2},{"bid":16008,"type":6,"num":1},{"bid":14001,"type":4,"num":2975}]</v>
      </c>
    </row>
    <row r="1463" spans="1:12" x14ac:dyDescent="0.2">
      <c r="A1463">
        <f t="shared" si="506"/>
        <v>50412</v>
      </c>
      <c r="B1463">
        <f t="shared" si="505"/>
        <v>50413</v>
      </c>
      <c r="C1463" t="s">
        <v>51</v>
      </c>
      <c r="D1463">
        <f>VLOOKUP(MOD(A1463,100),Sheet2!$G$2:$H$24,2,FALSE)*VLOOKUP(INT(MOD(A1463,10000)/100),Sheet2!$L$2:$M$16,2,FALSE)</f>
        <v>3.0899999999999994</v>
      </c>
      <c r="E1463">
        <v>12</v>
      </c>
      <c r="F1463" s="1" t="str">
        <f t="shared" si="492"/>
        <v>[[50041,45]]</v>
      </c>
      <c r="G1463">
        <f t="shared" si="492"/>
        <v>0.25</v>
      </c>
      <c r="H1463" t="str">
        <f t="shared" si="504"/>
        <v>[80041,80042,80043,80044]</v>
      </c>
      <c r="I1463">
        <v>1</v>
      </c>
      <c r="J1463">
        <f>J1452</f>
        <v>22</v>
      </c>
      <c r="K1463">
        <f>K1462+1</f>
        <v>11</v>
      </c>
      <c r="L1463" s="1" t="str">
        <f>Sheet1!L1463</f>
        <v>[{"bid":15007,"type":5,"num":3},{"bid":16008,"type":6,"num":1},{"bid":14001,"type":4,"num":3325}]</v>
      </c>
    </row>
    <row r="1464" spans="1:12" x14ac:dyDescent="0.2">
      <c r="A1464">
        <f t="shared" si="506"/>
        <v>50413</v>
      </c>
      <c r="B1464">
        <f t="shared" si="505"/>
        <v>50414</v>
      </c>
      <c r="C1464" t="s">
        <v>52</v>
      </c>
      <c r="D1464">
        <f>VLOOKUP(MOD(A1464,100),Sheet2!$G$2:$H$24,2,FALSE)*VLOOKUP(INT(MOD(A1464,10000)/100),Sheet2!$L$2:$M$16,2,FALSE)</f>
        <v>3.2799999999999994</v>
      </c>
      <c r="E1464">
        <v>13</v>
      </c>
      <c r="F1464" s="1" t="str">
        <f t="shared" si="492"/>
        <v>[[50000,1],[50042,65]]</v>
      </c>
      <c r="G1464">
        <f t="shared" si="492"/>
        <v>0.15</v>
      </c>
      <c r="H1464" t="str">
        <f t="shared" si="504"/>
        <v>[80041,80042,80043,80044]</v>
      </c>
      <c r="I1464">
        <v>1</v>
      </c>
      <c r="J1464">
        <f t="shared" ref="J1464:J1468" si="508">J1453</f>
        <v>22</v>
      </c>
      <c r="K1464">
        <f t="shared" ref="K1464:K1468" si="509">K1463+1</f>
        <v>12</v>
      </c>
      <c r="L1464" s="1" t="str">
        <f>Sheet1!L1464</f>
        <v>[{"bid":15007,"type":5,"num":3},{"bid":16008,"type":6,"num":1},{"bid":14001,"type":4,"num":3675}]</v>
      </c>
    </row>
    <row r="1465" spans="1:12" x14ac:dyDescent="0.2">
      <c r="A1465">
        <f t="shared" si="506"/>
        <v>50414</v>
      </c>
      <c r="B1465">
        <f t="shared" si="505"/>
        <v>50415</v>
      </c>
      <c r="C1465" t="s">
        <v>53</v>
      </c>
      <c r="D1465">
        <f>VLOOKUP(MOD(A1465,100),Sheet2!$G$2:$H$24,2,FALSE)*VLOOKUP(INT(MOD(A1465,10000)/100),Sheet2!$L$2:$M$16,2,FALSE)</f>
        <v>3.4699999999999993</v>
      </c>
      <c r="E1465">
        <v>14</v>
      </c>
      <c r="F1465" s="1" t="str">
        <f t="shared" si="492"/>
        <v>[[50041,45]]</v>
      </c>
      <c r="G1465">
        <f t="shared" si="492"/>
        <v>0.25</v>
      </c>
      <c r="H1465" t="str">
        <f t="shared" si="504"/>
        <v>[80041,80042,80043,80044]</v>
      </c>
      <c r="I1465">
        <v>1</v>
      </c>
      <c r="J1465">
        <f t="shared" si="508"/>
        <v>22</v>
      </c>
      <c r="K1465">
        <f t="shared" si="509"/>
        <v>13</v>
      </c>
      <c r="L1465" s="1" t="str">
        <f>Sheet1!L1465</f>
        <v>[{"bid":15007,"type":5,"num":4},{"bid":16008,"type":6,"num":1},{"bid":14001,"type":4,"num":4025}]</v>
      </c>
    </row>
    <row r="1466" spans="1:12" x14ac:dyDescent="0.2">
      <c r="A1466">
        <f t="shared" si="506"/>
        <v>50415</v>
      </c>
      <c r="B1466">
        <f t="shared" si="505"/>
        <v>50416</v>
      </c>
      <c r="C1466" t="s">
        <v>54</v>
      </c>
      <c r="D1466">
        <f>VLOOKUP(MOD(A1466,100),Sheet2!$G$2:$H$24,2,FALSE)*VLOOKUP(INT(MOD(A1466,10000)/100),Sheet2!$L$2:$M$16,2,FALSE)</f>
        <v>3.6599999999999993</v>
      </c>
      <c r="E1466">
        <v>15</v>
      </c>
      <c r="F1466" s="1" t="str">
        <f t="shared" si="492"/>
        <v>[[50000,1],[50042,65]]</v>
      </c>
      <c r="G1466">
        <f t="shared" si="492"/>
        <v>0.15</v>
      </c>
      <c r="H1466" t="str">
        <f t="shared" si="504"/>
        <v>[80041,80042,80043,80044]</v>
      </c>
      <c r="I1466">
        <v>1</v>
      </c>
      <c r="J1466">
        <f t="shared" si="508"/>
        <v>22</v>
      </c>
      <c r="K1466">
        <f t="shared" si="509"/>
        <v>14</v>
      </c>
      <c r="L1466" s="1" t="str">
        <f>Sheet1!L1466</f>
        <v>[{"bid":15007,"type":5,"num":4},{"bid":16008,"type":6,"num":1},{"bid":14001,"type":4,"num":4375}]</v>
      </c>
    </row>
    <row r="1467" spans="1:12" x14ac:dyDescent="0.2">
      <c r="A1467">
        <f t="shared" si="506"/>
        <v>50416</v>
      </c>
      <c r="B1467">
        <f t="shared" si="505"/>
        <v>50417</v>
      </c>
      <c r="C1467" t="s">
        <v>55</v>
      </c>
      <c r="D1467">
        <f>VLOOKUP(MOD(A1467,100),Sheet2!$G$2:$H$24,2,FALSE)*VLOOKUP(INT(MOD(A1467,10000)/100),Sheet2!$L$2:$M$16,2,FALSE)</f>
        <v>3.8499999999999992</v>
      </c>
      <c r="E1467">
        <v>16</v>
      </c>
      <c r="F1467" s="1" t="str">
        <f t="shared" si="492"/>
        <v>[[50041,45]]</v>
      </c>
      <c r="G1467">
        <f t="shared" si="492"/>
        <v>0.25</v>
      </c>
      <c r="H1467" t="str">
        <f t="shared" si="504"/>
        <v>[80041,80042,80043,80044]</v>
      </c>
      <c r="I1467">
        <v>1</v>
      </c>
      <c r="J1467">
        <f t="shared" si="508"/>
        <v>22</v>
      </c>
      <c r="K1467">
        <f t="shared" si="509"/>
        <v>15</v>
      </c>
      <c r="L1467" s="1" t="str">
        <f>Sheet1!L1467</f>
        <v>[{"bid":15007,"type":5,"num":4},{"bid":16008,"type":6,"num":1},{"bid":14001,"type":4,"num":4725}]</v>
      </c>
    </row>
    <row r="1468" spans="1:12" x14ac:dyDescent="0.2">
      <c r="A1468">
        <f t="shared" si="506"/>
        <v>50417</v>
      </c>
      <c r="B1468">
        <f t="shared" si="505"/>
        <v>50418</v>
      </c>
      <c r="C1468" s="1" t="s">
        <v>56</v>
      </c>
      <c r="D1468">
        <f>VLOOKUP(MOD(A1468,100),Sheet2!$G$2:$H$24,2,FALSE)*VLOOKUP(INT(MOD(A1468,10000)/100),Sheet2!$L$2:$M$16,2,FALSE)</f>
        <v>4.0399999999999991</v>
      </c>
      <c r="E1468">
        <v>17</v>
      </c>
      <c r="F1468" s="1" t="str">
        <f t="shared" si="492"/>
        <v>[[50000,1],[50042,65]]</v>
      </c>
      <c r="G1468">
        <f t="shared" si="492"/>
        <v>0.15</v>
      </c>
      <c r="H1468" t="str">
        <f t="shared" si="504"/>
        <v>[80041,80042,80043,80044]</v>
      </c>
      <c r="I1468">
        <v>1</v>
      </c>
      <c r="J1468">
        <f t="shared" si="508"/>
        <v>22</v>
      </c>
      <c r="K1468">
        <f t="shared" si="509"/>
        <v>16</v>
      </c>
      <c r="L1468" s="1" t="str">
        <f>Sheet1!L1468</f>
        <v>[{"bid":15007,"type":5,"num":5},{"bid":16008,"type":6,"num":1},{"bid":14001,"type":4,"num":5075}]</v>
      </c>
    </row>
    <row r="1469" spans="1:12" x14ac:dyDescent="0.2">
      <c r="A1469">
        <f t="shared" si="506"/>
        <v>50418</v>
      </c>
      <c r="B1469">
        <f t="shared" si="505"/>
        <v>50419</v>
      </c>
      <c r="C1469" t="s">
        <v>37</v>
      </c>
      <c r="D1469">
        <f>VLOOKUP(MOD(A1469,100),Sheet2!$G$2:$H$24,2,FALSE)*VLOOKUP(INT(MOD(A1469,10000)/100),Sheet2!$L$2:$M$16,2,FALSE)</f>
        <v>4.2299999999999995</v>
      </c>
      <c r="E1469">
        <v>18</v>
      </c>
      <c r="F1469" s="1" t="str">
        <f t="shared" si="492"/>
        <v>[[50000,2],[50043,45]]</v>
      </c>
      <c r="G1469">
        <f t="shared" si="492"/>
        <v>0.25</v>
      </c>
      <c r="H1469" t="str">
        <f t="shared" si="504"/>
        <v>[80041,80042,80043,80044]</v>
      </c>
      <c r="I1469">
        <v>2</v>
      </c>
      <c r="J1469">
        <f>J1462</f>
        <v>50</v>
      </c>
      <c r="K1469">
        <f>K1468</f>
        <v>16</v>
      </c>
      <c r="L1469" s="1" t="str">
        <f>Sheet1!L1469</f>
        <v>[{"bid":15007,"type":5,"num":5},{"bid":16008,"type":6,"num":1},{"bid":14001,"type":4,"num":5425}]</v>
      </c>
    </row>
    <row r="1470" spans="1:12" x14ac:dyDescent="0.2">
      <c r="A1470">
        <f t="shared" si="506"/>
        <v>50419</v>
      </c>
      <c r="B1470">
        <f t="shared" si="505"/>
        <v>50420</v>
      </c>
      <c r="C1470" s="1" t="s">
        <v>57</v>
      </c>
      <c r="D1470">
        <f>VLOOKUP(MOD(A1470,100),Sheet2!$G$2:$H$24,2,FALSE)*VLOOKUP(INT(MOD(A1470,10000)/100),Sheet2!$L$2:$M$16,2,FALSE)</f>
        <v>4.42</v>
      </c>
      <c r="E1470">
        <v>19</v>
      </c>
      <c r="F1470" s="1" t="str">
        <f t="shared" si="492"/>
        <v>[[50041,45]]</v>
      </c>
      <c r="G1470">
        <f t="shared" si="492"/>
        <v>0.25</v>
      </c>
      <c r="H1470" t="str">
        <f t="shared" si="504"/>
        <v>[80041,80042,80043,80044]</v>
      </c>
      <c r="I1470">
        <v>1</v>
      </c>
      <c r="J1470">
        <f>J1463</f>
        <v>22</v>
      </c>
      <c r="K1470">
        <f>K1469+1</f>
        <v>17</v>
      </c>
      <c r="L1470" s="1" t="str">
        <f>Sheet1!L1470</f>
        <v>[{"bid":15007,"type":5,"num":5},{"bid":16008,"type":6,"num":2},{"bid":14001,"type":4,"num":5775}]</v>
      </c>
    </row>
    <row r="1471" spans="1:12" x14ac:dyDescent="0.2">
      <c r="A1471">
        <f t="shared" si="506"/>
        <v>50420</v>
      </c>
      <c r="B1471">
        <f t="shared" si="505"/>
        <v>50421</v>
      </c>
      <c r="C1471" s="1" t="s">
        <v>58</v>
      </c>
      <c r="D1471">
        <f>VLOOKUP(MOD(A1471,100),Sheet2!$G$2:$H$24,2,FALSE)*VLOOKUP(INT(MOD(A1471,10000)/100),Sheet2!$L$2:$M$16,2,FALSE)</f>
        <v>4.6100000000000003</v>
      </c>
      <c r="E1471">
        <v>20</v>
      </c>
      <c r="F1471" s="1" t="str">
        <f t="shared" ref="F1471:G1534" si="510">F1448</f>
        <v>[[50000,1],[50042,65]]</v>
      </c>
      <c r="G1471">
        <f t="shared" si="510"/>
        <v>0.15</v>
      </c>
      <c r="H1471" t="str">
        <f t="shared" si="504"/>
        <v>[80041,80042,80043,80044]</v>
      </c>
      <c r="I1471">
        <v>1</v>
      </c>
      <c r="J1471">
        <f>J1464</f>
        <v>22</v>
      </c>
      <c r="K1471">
        <f t="shared" ref="K1471:K1473" si="511">K1470+1</f>
        <v>18</v>
      </c>
      <c r="L1471" s="1" t="str">
        <f>Sheet1!L1471</f>
        <v>[{"bid":15007,"type":5,"num":6},{"bid":16008,"type":6,"num":2},{"bid":14001,"type":4,"num":6125}]</v>
      </c>
    </row>
    <row r="1472" spans="1:12" x14ac:dyDescent="0.2">
      <c r="A1472">
        <f t="shared" si="506"/>
        <v>50421</v>
      </c>
      <c r="B1472">
        <f t="shared" si="505"/>
        <v>50422</v>
      </c>
      <c r="C1472" s="1" t="s">
        <v>59</v>
      </c>
      <c r="D1472">
        <f>VLOOKUP(MOD(A1472,100),Sheet2!$G$2:$H$24,2,FALSE)*VLOOKUP(INT(MOD(A1472,10000)/100),Sheet2!$L$2:$M$16,2,FALSE)</f>
        <v>4.8000000000000007</v>
      </c>
      <c r="E1472">
        <v>21</v>
      </c>
      <c r="F1472" s="1" t="str">
        <f t="shared" si="510"/>
        <v>[[50041,45]]</v>
      </c>
      <c r="G1472">
        <f t="shared" si="510"/>
        <v>0.25</v>
      </c>
      <c r="H1472" t="str">
        <f t="shared" si="504"/>
        <v>[80041,80042,80043,80044]</v>
      </c>
      <c r="I1472">
        <v>1</v>
      </c>
      <c r="J1472">
        <f>J1465</f>
        <v>22</v>
      </c>
      <c r="K1472">
        <f t="shared" si="511"/>
        <v>19</v>
      </c>
      <c r="L1472" s="1" t="str">
        <f>Sheet1!L1472</f>
        <v>[{"bid":15007,"type":5,"num":6},{"bid":16008,"type":6,"num":2},{"bid":14001,"type":4,"num":6475}]</v>
      </c>
    </row>
    <row r="1473" spans="1:12" x14ac:dyDescent="0.2">
      <c r="A1473">
        <f t="shared" si="506"/>
        <v>50422</v>
      </c>
      <c r="B1473">
        <f t="shared" si="505"/>
        <v>50423</v>
      </c>
      <c r="C1473" s="1" t="s">
        <v>60</v>
      </c>
      <c r="D1473">
        <f>VLOOKUP(MOD(A1473,100),Sheet2!$G$2:$H$24,2,FALSE)*VLOOKUP(INT(MOD(A1473,10000)/100),Sheet2!$L$2:$M$16,2,FALSE)</f>
        <v>4.9900000000000011</v>
      </c>
      <c r="E1473">
        <v>22</v>
      </c>
      <c r="F1473" s="1" t="str">
        <f t="shared" si="510"/>
        <v>[[50000,1],[50042,65]]</v>
      </c>
      <c r="G1473">
        <f t="shared" si="510"/>
        <v>0.15</v>
      </c>
      <c r="H1473" t="str">
        <f t="shared" si="504"/>
        <v>[80041,80042,80043,80044]</v>
      </c>
      <c r="I1473">
        <v>1</v>
      </c>
      <c r="J1473">
        <f>J1466</f>
        <v>22</v>
      </c>
      <c r="K1473">
        <f t="shared" si="511"/>
        <v>20</v>
      </c>
      <c r="L1473" s="1" t="str">
        <f>Sheet1!L1473</f>
        <v>[{"bid":15007,"type":5,"num":6},{"bid":16008,"type":6,"num":2},{"bid":14001,"type":4,"num":6825}]</v>
      </c>
    </row>
    <row r="1474" spans="1:12" x14ac:dyDescent="0.2">
      <c r="A1474">
        <f t="shared" si="506"/>
        <v>50423</v>
      </c>
      <c r="B1474">
        <v>-1</v>
      </c>
      <c r="C1474" t="s">
        <v>37</v>
      </c>
      <c r="D1474">
        <f>VLOOKUP(MOD(A1474,100),Sheet2!$G$2:$H$24,2,FALSE)*VLOOKUP(INT(MOD(A1474,10000)/100),Sheet2!$L$2:$M$16,2,FALSE)</f>
        <v>5.1800000000000015</v>
      </c>
      <c r="E1474">
        <v>23</v>
      </c>
      <c r="F1474" s="1" t="str">
        <f t="shared" si="510"/>
        <v>[[50000,2],[50043,45]]</v>
      </c>
      <c r="G1474">
        <f t="shared" si="510"/>
        <v>0.25</v>
      </c>
      <c r="H1474" t="str">
        <f t="shared" si="504"/>
        <v>[80041,80042,80043,80044]</v>
      </c>
      <c r="I1474">
        <v>2</v>
      </c>
      <c r="J1474">
        <f>J1469</f>
        <v>50</v>
      </c>
      <c r="K1474">
        <f>K1473</f>
        <v>20</v>
      </c>
      <c r="L1474" s="1" t="str">
        <f>Sheet1!L1474</f>
        <v>[{"bid":15007,"type":5,"num":7},{"bid":16008,"type":6,"num":2},{"bid":14001,"type":4,"num":7000}]</v>
      </c>
    </row>
    <row r="1475" spans="1:12" x14ac:dyDescent="0.2">
      <c r="A1475">
        <f>A1452+100</f>
        <v>50501</v>
      </c>
      <c r="B1475">
        <f>A1475+1</f>
        <v>50502</v>
      </c>
      <c r="C1475" t="s">
        <v>41</v>
      </c>
      <c r="D1475">
        <f>VLOOKUP(MOD(A1475,100),Sheet2!$G$2:$H$24,2,FALSE)*VLOOKUP(INT(MOD(A1475,10000)/100),Sheet2!$L$2:$M$16,2,FALSE)</f>
        <v>1.2</v>
      </c>
      <c r="E1475">
        <v>1</v>
      </c>
      <c r="F1475" s="1" t="str">
        <f t="shared" si="510"/>
        <v>[[50041,45]]</v>
      </c>
      <c r="G1475">
        <f t="shared" si="510"/>
        <v>0.25</v>
      </c>
      <c r="H1475" t="str">
        <f t="shared" si="504"/>
        <v>[80041,80042,80043,80044]</v>
      </c>
      <c r="I1475">
        <v>1</v>
      </c>
      <c r="J1475">
        <v>22</v>
      </c>
      <c r="K1475">
        <v>1</v>
      </c>
      <c r="L1475" s="1" t="str">
        <f>Sheet1!L1475</f>
        <v>[]</v>
      </c>
    </row>
    <row r="1476" spans="1:12" x14ac:dyDescent="0.2">
      <c r="A1476">
        <f>A1475+1</f>
        <v>50502</v>
      </c>
      <c r="B1476">
        <f t="shared" ref="B1476:B1496" si="512">A1476+1</f>
        <v>50503</v>
      </c>
      <c r="C1476" t="s">
        <v>42</v>
      </c>
      <c r="D1476">
        <f>VLOOKUP(MOD(A1476,100),Sheet2!$G$2:$H$24,2,FALSE)*VLOOKUP(INT(MOD(A1476,10000)/100),Sheet2!$L$2:$M$16,2,FALSE)</f>
        <v>1.4279999999999999</v>
      </c>
      <c r="E1476">
        <v>2</v>
      </c>
      <c r="F1476" s="1" t="str">
        <f t="shared" si="510"/>
        <v>[[50000,1],[50042,65]]</v>
      </c>
      <c r="G1476">
        <f t="shared" si="510"/>
        <v>0.15</v>
      </c>
      <c r="H1476" t="str">
        <f t="shared" si="504"/>
        <v>[80041,80042,80043,80044]</v>
      </c>
      <c r="I1476">
        <v>1</v>
      </c>
      <c r="J1476">
        <v>22</v>
      </c>
      <c r="K1476">
        <f>K1475+1</f>
        <v>2</v>
      </c>
      <c r="L1476" s="1" t="str">
        <f>Sheet1!L1476</f>
        <v>[{"bid":14001,"type":4,"num":200}]</v>
      </c>
    </row>
    <row r="1477" spans="1:12" x14ac:dyDescent="0.2">
      <c r="A1477">
        <f t="shared" ref="A1477:A1497" si="513">A1476+1</f>
        <v>50503</v>
      </c>
      <c r="B1477">
        <f t="shared" si="512"/>
        <v>50504</v>
      </c>
      <c r="C1477" t="s">
        <v>43</v>
      </c>
      <c r="D1477">
        <f>VLOOKUP(MOD(A1477,100),Sheet2!$G$2:$H$24,2,FALSE)*VLOOKUP(INT(MOD(A1477,10000)/100),Sheet2!$L$2:$M$16,2,FALSE)</f>
        <v>1.6559999999999999</v>
      </c>
      <c r="E1477">
        <v>3</v>
      </c>
      <c r="F1477" s="1" t="str">
        <f t="shared" si="510"/>
        <v>[[50041,45]]</v>
      </c>
      <c r="G1477">
        <f t="shared" si="510"/>
        <v>0.25</v>
      </c>
      <c r="H1477" t="str">
        <f t="shared" si="504"/>
        <v>[80041,80042,80043,80044]</v>
      </c>
      <c r="I1477">
        <v>1</v>
      </c>
      <c r="J1477">
        <v>22</v>
      </c>
      <c r="K1477">
        <f t="shared" ref="K1477:K1484" si="514">K1476+1</f>
        <v>3</v>
      </c>
      <c r="L1477" s="1" t="str">
        <f>Sheet1!L1477</f>
        <v>[{"bid":14001,"type":4,"num":400}]</v>
      </c>
    </row>
    <row r="1478" spans="1:12" x14ac:dyDescent="0.2">
      <c r="A1478">
        <f t="shared" si="513"/>
        <v>50504</v>
      </c>
      <c r="B1478">
        <f t="shared" si="512"/>
        <v>50505</v>
      </c>
      <c r="C1478" t="s">
        <v>44</v>
      </c>
      <c r="D1478">
        <f>VLOOKUP(MOD(A1478,100),Sheet2!$G$2:$H$24,2,FALSE)*VLOOKUP(INT(MOD(A1478,10000)/100),Sheet2!$L$2:$M$16,2,FALSE)</f>
        <v>1.8839999999999997</v>
      </c>
      <c r="E1478">
        <v>4</v>
      </c>
      <c r="F1478" s="1" t="str">
        <f t="shared" si="510"/>
        <v>[[50000,1],[50042,65]]</v>
      </c>
      <c r="G1478">
        <f t="shared" si="510"/>
        <v>0.15</v>
      </c>
      <c r="H1478" t="str">
        <f t="shared" si="504"/>
        <v>[80041,80042,80043,80044]</v>
      </c>
      <c r="I1478">
        <v>1</v>
      </c>
      <c r="J1478">
        <v>22</v>
      </c>
      <c r="K1478">
        <f t="shared" si="514"/>
        <v>4</v>
      </c>
      <c r="L1478" s="1" t="str">
        <f>Sheet1!L1478</f>
        <v>[{"bid":14001,"type":4,"num":600}]</v>
      </c>
    </row>
    <row r="1479" spans="1:12" x14ac:dyDescent="0.2">
      <c r="A1479">
        <f t="shared" si="513"/>
        <v>50505</v>
      </c>
      <c r="B1479">
        <f t="shared" si="512"/>
        <v>50506</v>
      </c>
      <c r="C1479" t="s">
        <v>45</v>
      </c>
      <c r="D1479">
        <f>VLOOKUP(MOD(A1479,100),Sheet2!$G$2:$H$24,2,FALSE)*VLOOKUP(INT(MOD(A1479,10000)/100),Sheet2!$L$2:$M$16,2,FALSE)</f>
        <v>2.1119999999999997</v>
      </c>
      <c r="E1479">
        <v>5</v>
      </c>
      <c r="F1479" s="1" t="str">
        <f t="shared" si="510"/>
        <v>[[50041,45]]</v>
      </c>
      <c r="G1479">
        <f t="shared" si="510"/>
        <v>0.25</v>
      </c>
      <c r="H1479" t="str">
        <f t="shared" si="504"/>
        <v>[80041,80042,80043,80044]</v>
      </c>
      <c r="I1479">
        <v>1</v>
      </c>
      <c r="J1479">
        <v>22</v>
      </c>
      <c r="K1479">
        <f t="shared" si="514"/>
        <v>5</v>
      </c>
      <c r="L1479" s="1" t="str">
        <f>Sheet1!L1479</f>
        <v>[{"bid":15007,"type":5,"num":1},{"bid":14001,"type":4,"num":1000}]</v>
      </c>
    </row>
    <row r="1480" spans="1:12" x14ac:dyDescent="0.2">
      <c r="A1480">
        <f t="shared" si="513"/>
        <v>50506</v>
      </c>
      <c r="B1480">
        <f t="shared" si="512"/>
        <v>50507</v>
      </c>
      <c r="C1480" t="s">
        <v>46</v>
      </c>
      <c r="D1480">
        <f>VLOOKUP(MOD(A1480,100),Sheet2!$G$2:$H$24,2,FALSE)*VLOOKUP(INT(MOD(A1480,10000)/100),Sheet2!$L$2:$M$16,2,FALSE)</f>
        <v>2.3399999999999994</v>
      </c>
      <c r="E1480">
        <v>6</v>
      </c>
      <c r="F1480" s="1" t="str">
        <f t="shared" si="510"/>
        <v>[[50000,1],[50042,65]]</v>
      </c>
      <c r="G1480">
        <f t="shared" si="510"/>
        <v>0.15</v>
      </c>
      <c r="H1480" t="str">
        <f t="shared" si="504"/>
        <v>[80041,80042,80043,80044]</v>
      </c>
      <c r="I1480">
        <v>1</v>
      </c>
      <c r="J1480">
        <v>22</v>
      </c>
      <c r="K1480">
        <f t="shared" si="514"/>
        <v>6</v>
      </c>
      <c r="L1480" s="1" t="str">
        <f>Sheet1!L1480</f>
        <v>[{"bid":15007,"type":5,"num":1},{"bid":14001,"type":4,"num":1400}]</v>
      </c>
    </row>
    <row r="1481" spans="1:12" x14ac:dyDescent="0.2">
      <c r="A1481">
        <f t="shared" si="513"/>
        <v>50507</v>
      </c>
      <c r="B1481">
        <f t="shared" si="512"/>
        <v>50508</v>
      </c>
      <c r="C1481" t="s">
        <v>47</v>
      </c>
      <c r="D1481">
        <f>VLOOKUP(MOD(A1481,100),Sheet2!$G$2:$H$24,2,FALSE)*VLOOKUP(INT(MOD(A1481,10000)/100),Sheet2!$L$2:$M$16,2,FALSE)</f>
        <v>2.5679999999999996</v>
      </c>
      <c r="E1481">
        <v>7</v>
      </c>
      <c r="F1481" s="1" t="str">
        <f t="shared" si="510"/>
        <v>[[50041,45]]</v>
      </c>
      <c r="G1481">
        <f t="shared" si="510"/>
        <v>0.25</v>
      </c>
      <c r="H1481" t="str">
        <f t="shared" si="504"/>
        <v>[80041,80042,80043,80044]</v>
      </c>
      <c r="I1481">
        <v>1</v>
      </c>
      <c r="J1481">
        <v>22</v>
      </c>
      <c r="K1481">
        <f t="shared" si="514"/>
        <v>7</v>
      </c>
      <c r="L1481" s="1" t="str">
        <f>Sheet1!L1481</f>
        <v>[{"bid":15007,"type":5,"num":1},{"bid":14001,"type":4,"num":1800}]</v>
      </c>
    </row>
    <row r="1482" spans="1:12" x14ac:dyDescent="0.2">
      <c r="A1482">
        <f t="shared" si="513"/>
        <v>50508</v>
      </c>
      <c r="B1482">
        <f t="shared" si="512"/>
        <v>50509</v>
      </c>
      <c r="C1482" t="s">
        <v>48</v>
      </c>
      <c r="D1482">
        <f>VLOOKUP(MOD(A1482,100),Sheet2!$G$2:$H$24,2,FALSE)*VLOOKUP(INT(MOD(A1482,10000)/100),Sheet2!$L$2:$M$16,2,FALSE)</f>
        <v>2.7959999999999994</v>
      </c>
      <c r="E1482">
        <v>8</v>
      </c>
      <c r="F1482" s="1" t="str">
        <f t="shared" si="510"/>
        <v>[[50000,1],[50042,65]]</v>
      </c>
      <c r="G1482">
        <f t="shared" si="510"/>
        <v>0.15</v>
      </c>
      <c r="H1482" t="str">
        <f t="shared" si="504"/>
        <v>[80041,80042,80043,80044]</v>
      </c>
      <c r="I1482">
        <v>1</v>
      </c>
      <c r="J1482">
        <v>22</v>
      </c>
      <c r="K1482">
        <f t="shared" si="514"/>
        <v>8</v>
      </c>
      <c r="L1482" s="1" t="str">
        <f>Sheet1!L1482</f>
        <v>[{"bid":15007,"type":5,"num":2},{"bid":14001,"type":4,"num":2200}]</v>
      </c>
    </row>
    <row r="1483" spans="1:12" x14ac:dyDescent="0.2">
      <c r="A1483">
        <f t="shared" si="513"/>
        <v>50509</v>
      </c>
      <c r="B1483">
        <f t="shared" si="512"/>
        <v>50510</v>
      </c>
      <c r="C1483" t="s">
        <v>49</v>
      </c>
      <c r="D1483">
        <f>VLOOKUP(MOD(A1483,100),Sheet2!$G$2:$H$24,2,FALSE)*VLOOKUP(INT(MOD(A1483,10000)/100),Sheet2!$L$2:$M$16,2,FALSE)</f>
        <v>3.0239999999999996</v>
      </c>
      <c r="E1483">
        <v>9</v>
      </c>
      <c r="F1483" s="1" t="str">
        <f t="shared" si="510"/>
        <v>[[50041,45]]</v>
      </c>
      <c r="G1483">
        <f t="shared" si="510"/>
        <v>0.25</v>
      </c>
      <c r="H1483" t="str">
        <f t="shared" si="504"/>
        <v>[80041,80042,80043,80044]</v>
      </c>
      <c r="I1483">
        <v>1</v>
      </c>
      <c r="J1483">
        <v>22</v>
      </c>
      <c r="K1483">
        <f t="shared" si="514"/>
        <v>9</v>
      </c>
      <c r="L1483" s="1" t="str">
        <f>Sheet1!L1483</f>
        <v>[{"bid":15007,"type":5,"num":2},{"bid":14001,"type":4,"num":2600}]</v>
      </c>
    </row>
    <row r="1484" spans="1:12" x14ac:dyDescent="0.2">
      <c r="A1484">
        <f t="shared" si="513"/>
        <v>50510</v>
      </c>
      <c r="B1484">
        <f t="shared" si="512"/>
        <v>50511</v>
      </c>
      <c r="C1484" s="1" t="s">
        <v>50</v>
      </c>
      <c r="D1484">
        <f>VLOOKUP(MOD(A1484,100),Sheet2!$G$2:$H$24,2,FALSE)*VLOOKUP(INT(MOD(A1484,10000)/100),Sheet2!$L$2:$M$16,2,FALSE)</f>
        <v>3.2519999999999993</v>
      </c>
      <c r="E1484">
        <v>10</v>
      </c>
      <c r="F1484" s="1" t="str">
        <f t="shared" si="510"/>
        <v>[[50000,1],[50042,65]]</v>
      </c>
      <c r="G1484">
        <f t="shared" si="510"/>
        <v>0.15</v>
      </c>
      <c r="H1484" t="str">
        <f t="shared" si="504"/>
        <v>[80041,80042,80043,80044]</v>
      </c>
      <c r="I1484">
        <v>1</v>
      </c>
      <c r="J1484">
        <v>22</v>
      </c>
      <c r="K1484">
        <f t="shared" si="514"/>
        <v>10</v>
      </c>
      <c r="L1484" s="1" t="str">
        <f>Sheet1!L1484</f>
        <v>[{"bid":15007,"type":5,"num":3},{"bid":16008,"type":6,"num":1},{"bid":14001,"type":4,"num":3000}]</v>
      </c>
    </row>
    <row r="1485" spans="1:12" x14ac:dyDescent="0.2">
      <c r="A1485">
        <f t="shared" si="513"/>
        <v>50511</v>
      </c>
      <c r="B1485">
        <f t="shared" si="512"/>
        <v>50512</v>
      </c>
      <c r="C1485" s="1" t="s">
        <v>38</v>
      </c>
      <c r="D1485">
        <f>VLOOKUP(MOD(A1485,100),Sheet2!$G$2:$H$24,2,FALSE)*VLOOKUP(INT(MOD(A1485,10000)/100),Sheet2!$L$2:$M$16,2,FALSE)</f>
        <v>3.4799999999999991</v>
      </c>
      <c r="E1485">
        <v>11</v>
      </c>
      <c r="F1485" s="1" t="str">
        <f t="shared" si="510"/>
        <v>[[50000,2],[50043,45]]</v>
      </c>
      <c r="G1485">
        <f t="shared" si="510"/>
        <v>0.25</v>
      </c>
      <c r="H1485" t="str">
        <f t="shared" si="504"/>
        <v>[80041,80042,80043,80044]</v>
      </c>
      <c r="I1485">
        <v>2</v>
      </c>
      <c r="J1485">
        <v>50</v>
      </c>
      <c r="K1485">
        <f>K1484</f>
        <v>10</v>
      </c>
      <c r="L1485" s="1" t="str">
        <f>Sheet1!L1485</f>
        <v>[{"bid":15007,"type":5,"num":3},{"bid":16008,"type":6,"num":1},{"bid":14001,"type":4,"num":3400}]</v>
      </c>
    </row>
    <row r="1486" spans="1:12" x14ac:dyDescent="0.2">
      <c r="A1486">
        <f t="shared" si="513"/>
        <v>50512</v>
      </c>
      <c r="B1486">
        <f t="shared" si="512"/>
        <v>50513</v>
      </c>
      <c r="C1486" t="s">
        <v>51</v>
      </c>
      <c r="D1486">
        <f>VLOOKUP(MOD(A1486,100),Sheet2!$G$2:$H$24,2,FALSE)*VLOOKUP(INT(MOD(A1486,10000)/100),Sheet2!$L$2:$M$16,2,FALSE)</f>
        <v>3.7079999999999993</v>
      </c>
      <c r="E1486">
        <v>12</v>
      </c>
      <c r="F1486" s="1" t="str">
        <f t="shared" si="510"/>
        <v>[[50041,45]]</v>
      </c>
      <c r="G1486">
        <f t="shared" si="510"/>
        <v>0.25</v>
      </c>
      <c r="H1486" t="str">
        <f t="shared" si="504"/>
        <v>[80041,80042,80043,80044]</v>
      </c>
      <c r="I1486">
        <v>1</v>
      </c>
      <c r="J1486">
        <f>J1475</f>
        <v>22</v>
      </c>
      <c r="K1486">
        <f>K1485+1</f>
        <v>11</v>
      </c>
      <c r="L1486" s="1" t="str">
        <f>Sheet1!L1486</f>
        <v>[{"bid":15007,"type":5,"num":3},{"bid":16008,"type":6,"num":1},{"bid":14001,"type":4,"num":3800}]</v>
      </c>
    </row>
    <row r="1487" spans="1:12" x14ac:dyDescent="0.2">
      <c r="A1487">
        <f t="shared" si="513"/>
        <v>50513</v>
      </c>
      <c r="B1487">
        <f t="shared" si="512"/>
        <v>50514</v>
      </c>
      <c r="C1487" t="s">
        <v>52</v>
      </c>
      <c r="D1487">
        <f>VLOOKUP(MOD(A1487,100),Sheet2!$G$2:$H$24,2,FALSE)*VLOOKUP(INT(MOD(A1487,10000)/100),Sheet2!$L$2:$M$16,2,FALSE)</f>
        <v>3.9359999999999991</v>
      </c>
      <c r="E1487">
        <v>13</v>
      </c>
      <c r="F1487" s="1" t="str">
        <f t="shared" si="510"/>
        <v>[[50000,1],[50042,65]]</v>
      </c>
      <c r="G1487">
        <f t="shared" si="510"/>
        <v>0.15</v>
      </c>
      <c r="H1487" t="str">
        <f t="shared" si="504"/>
        <v>[80041,80042,80043,80044]</v>
      </c>
      <c r="I1487">
        <v>1</v>
      </c>
      <c r="J1487">
        <f t="shared" ref="J1487:J1491" si="515">J1476</f>
        <v>22</v>
      </c>
      <c r="K1487">
        <f t="shared" ref="K1487:K1491" si="516">K1486+1</f>
        <v>12</v>
      </c>
      <c r="L1487" s="1" t="str">
        <f>Sheet1!L1487</f>
        <v>[{"bid":15007,"type":5,"num":4},{"bid":16008,"type":6,"num":1},{"bid":14001,"type":4,"num":4200}]</v>
      </c>
    </row>
    <row r="1488" spans="1:12" x14ac:dyDescent="0.2">
      <c r="A1488">
        <f t="shared" si="513"/>
        <v>50514</v>
      </c>
      <c r="B1488">
        <f t="shared" si="512"/>
        <v>50515</v>
      </c>
      <c r="C1488" t="s">
        <v>53</v>
      </c>
      <c r="D1488">
        <f>VLOOKUP(MOD(A1488,100),Sheet2!$G$2:$H$24,2,FALSE)*VLOOKUP(INT(MOD(A1488,10000)/100),Sheet2!$L$2:$M$16,2,FALSE)</f>
        <v>4.1639999999999988</v>
      </c>
      <c r="E1488">
        <v>14</v>
      </c>
      <c r="F1488" s="1" t="str">
        <f t="shared" si="510"/>
        <v>[[50041,45]]</v>
      </c>
      <c r="G1488">
        <f t="shared" si="510"/>
        <v>0.25</v>
      </c>
      <c r="H1488" t="str">
        <f t="shared" si="504"/>
        <v>[80041,80042,80043,80044]</v>
      </c>
      <c r="I1488">
        <v>1</v>
      </c>
      <c r="J1488">
        <f t="shared" si="515"/>
        <v>22</v>
      </c>
      <c r="K1488">
        <f t="shared" si="516"/>
        <v>13</v>
      </c>
      <c r="L1488" s="1" t="str">
        <f>Sheet1!L1488</f>
        <v>[{"bid":15007,"type":5,"num":4},{"bid":16008,"type":6,"num":1},{"bid":14001,"type":4,"num":4600}]</v>
      </c>
    </row>
    <row r="1489" spans="1:12" x14ac:dyDescent="0.2">
      <c r="A1489">
        <f t="shared" si="513"/>
        <v>50515</v>
      </c>
      <c r="B1489">
        <f t="shared" si="512"/>
        <v>50516</v>
      </c>
      <c r="C1489" t="s">
        <v>54</v>
      </c>
      <c r="D1489">
        <f>VLOOKUP(MOD(A1489,100),Sheet2!$G$2:$H$24,2,FALSE)*VLOOKUP(INT(MOD(A1489,10000)/100),Sheet2!$L$2:$M$16,2,FALSE)</f>
        <v>4.3919999999999986</v>
      </c>
      <c r="E1489">
        <v>15</v>
      </c>
      <c r="F1489" s="1" t="str">
        <f t="shared" si="510"/>
        <v>[[50000,1],[50042,65]]</v>
      </c>
      <c r="G1489">
        <f t="shared" si="510"/>
        <v>0.15</v>
      </c>
      <c r="H1489" t="str">
        <f t="shared" si="504"/>
        <v>[80041,80042,80043,80044]</v>
      </c>
      <c r="I1489">
        <v>1</v>
      </c>
      <c r="J1489">
        <f t="shared" si="515"/>
        <v>22</v>
      </c>
      <c r="K1489">
        <f t="shared" si="516"/>
        <v>14</v>
      </c>
      <c r="L1489" s="1" t="str">
        <f>Sheet1!L1489</f>
        <v>[{"bid":15007,"type":5,"num":5},{"bid":16008,"type":6,"num":1},{"bid":14001,"type":4,"num":5000}]</v>
      </c>
    </row>
    <row r="1490" spans="1:12" x14ac:dyDescent="0.2">
      <c r="A1490">
        <f t="shared" si="513"/>
        <v>50516</v>
      </c>
      <c r="B1490">
        <f t="shared" si="512"/>
        <v>50517</v>
      </c>
      <c r="C1490" t="s">
        <v>55</v>
      </c>
      <c r="D1490">
        <f>VLOOKUP(MOD(A1490,100),Sheet2!$G$2:$H$24,2,FALSE)*VLOOKUP(INT(MOD(A1490,10000)/100),Sheet2!$L$2:$M$16,2,FALSE)</f>
        <v>4.6199999999999992</v>
      </c>
      <c r="E1490">
        <v>16</v>
      </c>
      <c r="F1490" s="1" t="str">
        <f t="shared" si="510"/>
        <v>[[50041,45]]</v>
      </c>
      <c r="G1490">
        <f t="shared" si="510"/>
        <v>0.25</v>
      </c>
      <c r="H1490" t="str">
        <f t="shared" si="504"/>
        <v>[80041,80042,80043,80044]</v>
      </c>
      <c r="I1490">
        <v>1</v>
      </c>
      <c r="J1490">
        <f t="shared" si="515"/>
        <v>22</v>
      </c>
      <c r="K1490">
        <f t="shared" si="516"/>
        <v>15</v>
      </c>
      <c r="L1490" s="1" t="str">
        <f>Sheet1!L1490</f>
        <v>[{"bid":15007,"type":5,"num":5},{"bid":16008,"type":6,"num":1},{"bid":14001,"type":4,"num":5400}]</v>
      </c>
    </row>
    <row r="1491" spans="1:12" x14ac:dyDescent="0.2">
      <c r="A1491">
        <f t="shared" si="513"/>
        <v>50517</v>
      </c>
      <c r="B1491">
        <f t="shared" si="512"/>
        <v>50518</v>
      </c>
      <c r="C1491" s="1" t="s">
        <v>56</v>
      </c>
      <c r="D1491">
        <f>VLOOKUP(MOD(A1491,100),Sheet2!$G$2:$H$24,2,FALSE)*VLOOKUP(INT(MOD(A1491,10000)/100),Sheet2!$L$2:$M$16,2,FALSE)</f>
        <v>4.847999999999999</v>
      </c>
      <c r="E1491">
        <v>17</v>
      </c>
      <c r="F1491" s="1" t="str">
        <f t="shared" si="510"/>
        <v>[[50000,1],[50042,65]]</v>
      </c>
      <c r="G1491">
        <f t="shared" si="510"/>
        <v>0.15</v>
      </c>
      <c r="H1491" t="str">
        <f t="shared" si="504"/>
        <v>[80041,80042,80043,80044]</v>
      </c>
      <c r="I1491">
        <v>1</v>
      </c>
      <c r="J1491">
        <f t="shared" si="515"/>
        <v>22</v>
      </c>
      <c r="K1491">
        <f t="shared" si="516"/>
        <v>16</v>
      </c>
      <c r="L1491" s="1" t="str">
        <f>Sheet1!L1491</f>
        <v>[{"bid":15007,"type":5,"num":5},{"bid":16008,"type":6,"num":2},{"bid":14001,"type":4,"num":5800}]</v>
      </c>
    </row>
    <row r="1492" spans="1:12" x14ac:dyDescent="0.2">
      <c r="A1492">
        <f t="shared" si="513"/>
        <v>50518</v>
      </c>
      <c r="B1492">
        <f t="shared" si="512"/>
        <v>50519</v>
      </c>
      <c r="C1492" t="s">
        <v>37</v>
      </c>
      <c r="D1492">
        <f>VLOOKUP(MOD(A1492,100),Sheet2!$G$2:$H$24,2,FALSE)*VLOOKUP(INT(MOD(A1492,10000)/100),Sheet2!$L$2:$M$16,2,FALSE)</f>
        <v>5.0759999999999996</v>
      </c>
      <c r="E1492">
        <v>18</v>
      </c>
      <c r="F1492" s="1" t="str">
        <f t="shared" si="510"/>
        <v>[[50000,2],[50043,45]]</v>
      </c>
      <c r="G1492">
        <f t="shared" si="510"/>
        <v>0.25</v>
      </c>
      <c r="H1492" t="str">
        <f t="shared" si="504"/>
        <v>[80041,80042,80043,80044]</v>
      </c>
      <c r="I1492">
        <v>2</v>
      </c>
      <c r="J1492">
        <f>J1485</f>
        <v>50</v>
      </c>
      <c r="K1492">
        <f>K1491</f>
        <v>16</v>
      </c>
      <c r="L1492" s="1" t="str">
        <f>Sheet1!L1492</f>
        <v>[{"bid":15007,"type":5,"num":6},{"bid":16008,"type":6,"num":2},{"bid":14001,"type":4,"num":6200}]</v>
      </c>
    </row>
    <row r="1493" spans="1:12" x14ac:dyDescent="0.2">
      <c r="A1493">
        <f t="shared" si="513"/>
        <v>50519</v>
      </c>
      <c r="B1493">
        <f t="shared" si="512"/>
        <v>50520</v>
      </c>
      <c r="C1493" s="1" t="s">
        <v>57</v>
      </c>
      <c r="D1493">
        <f>VLOOKUP(MOD(A1493,100),Sheet2!$G$2:$H$24,2,FALSE)*VLOOKUP(INT(MOD(A1493,10000)/100),Sheet2!$L$2:$M$16,2,FALSE)</f>
        <v>5.3039999999999994</v>
      </c>
      <c r="E1493">
        <v>19</v>
      </c>
      <c r="F1493" s="1" t="str">
        <f t="shared" si="510"/>
        <v>[[50041,45]]</v>
      </c>
      <c r="G1493">
        <f t="shared" si="510"/>
        <v>0.25</v>
      </c>
      <c r="H1493" t="str">
        <f t="shared" si="504"/>
        <v>[80041,80042,80043,80044]</v>
      </c>
      <c r="I1493">
        <v>1</v>
      </c>
      <c r="J1493">
        <f>J1486</f>
        <v>22</v>
      </c>
      <c r="K1493">
        <f>K1492+1</f>
        <v>17</v>
      </c>
      <c r="L1493" s="1" t="str">
        <f>Sheet1!L1493</f>
        <v>[{"bid":15007,"type":5,"num":6},{"bid":16008,"type":6,"num":2},{"bid":14001,"type":4,"num":6600}]</v>
      </c>
    </row>
    <row r="1494" spans="1:12" x14ac:dyDescent="0.2">
      <c r="A1494">
        <f t="shared" si="513"/>
        <v>50520</v>
      </c>
      <c r="B1494">
        <f t="shared" si="512"/>
        <v>50521</v>
      </c>
      <c r="C1494" s="1" t="s">
        <v>58</v>
      </c>
      <c r="D1494">
        <f>VLOOKUP(MOD(A1494,100),Sheet2!$G$2:$H$24,2,FALSE)*VLOOKUP(INT(MOD(A1494,10000)/100),Sheet2!$L$2:$M$16,2,FALSE)</f>
        <v>5.532</v>
      </c>
      <c r="E1494">
        <v>20</v>
      </c>
      <c r="F1494" s="1" t="str">
        <f t="shared" si="510"/>
        <v>[[50000,1],[50042,65]]</v>
      </c>
      <c r="G1494">
        <f t="shared" si="510"/>
        <v>0.15</v>
      </c>
      <c r="H1494" t="str">
        <f t="shared" si="504"/>
        <v>[80041,80042,80043,80044]</v>
      </c>
      <c r="I1494">
        <v>1</v>
      </c>
      <c r="J1494">
        <f>J1487</f>
        <v>22</v>
      </c>
      <c r="K1494">
        <f t="shared" ref="K1494:K1496" si="517">K1493+1</f>
        <v>18</v>
      </c>
      <c r="L1494" s="1" t="str">
        <f>Sheet1!L1494</f>
        <v>[{"bid":15007,"type":5,"num":7},{"bid":16008,"type":6,"num":2},{"bid":14001,"type":4,"num":7000}]</v>
      </c>
    </row>
    <row r="1495" spans="1:12" x14ac:dyDescent="0.2">
      <c r="A1495">
        <f t="shared" si="513"/>
        <v>50521</v>
      </c>
      <c r="B1495">
        <f t="shared" si="512"/>
        <v>50522</v>
      </c>
      <c r="C1495" s="1" t="s">
        <v>59</v>
      </c>
      <c r="D1495">
        <f>VLOOKUP(MOD(A1495,100),Sheet2!$G$2:$H$24,2,FALSE)*VLOOKUP(INT(MOD(A1495,10000)/100),Sheet2!$L$2:$M$16,2,FALSE)</f>
        <v>5.7600000000000007</v>
      </c>
      <c r="E1495">
        <v>21</v>
      </c>
      <c r="F1495" s="1" t="str">
        <f t="shared" si="510"/>
        <v>[[50041,45]]</v>
      </c>
      <c r="G1495">
        <f t="shared" si="510"/>
        <v>0.25</v>
      </c>
      <c r="H1495" t="str">
        <f t="shared" si="504"/>
        <v>[80041,80042,80043,80044]</v>
      </c>
      <c r="I1495">
        <v>1</v>
      </c>
      <c r="J1495">
        <f>J1488</f>
        <v>22</v>
      </c>
      <c r="K1495">
        <f t="shared" si="517"/>
        <v>19</v>
      </c>
      <c r="L1495" s="1" t="str">
        <f>Sheet1!L1495</f>
        <v>[{"bid":15007,"type":5,"num":7},{"bid":16008,"type":6,"num":2},{"bid":14001,"type":4,"num":7400}]</v>
      </c>
    </row>
    <row r="1496" spans="1:12" x14ac:dyDescent="0.2">
      <c r="A1496">
        <f t="shared" si="513"/>
        <v>50522</v>
      </c>
      <c r="B1496">
        <f t="shared" si="512"/>
        <v>50523</v>
      </c>
      <c r="C1496" s="1" t="s">
        <v>60</v>
      </c>
      <c r="D1496">
        <f>VLOOKUP(MOD(A1496,100),Sheet2!$G$2:$H$24,2,FALSE)*VLOOKUP(INT(MOD(A1496,10000)/100),Sheet2!$L$2:$M$16,2,FALSE)</f>
        <v>5.9880000000000013</v>
      </c>
      <c r="E1496">
        <v>22</v>
      </c>
      <c r="F1496" s="1" t="str">
        <f t="shared" si="510"/>
        <v>[[50000,1],[50042,65]]</v>
      </c>
      <c r="G1496">
        <f t="shared" si="510"/>
        <v>0.15</v>
      </c>
      <c r="H1496" t="str">
        <f t="shared" si="504"/>
        <v>[80041,80042,80043,80044]</v>
      </c>
      <c r="I1496">
        <v>1</v>
      </c>
      <c r="J1496">
        <f>J1489</f>
        <v>22</v>
      </c>
      <c r="K1496">
        <f t="shared" si="517"/>
        <v>20</v>
      </c>
      <c r="L1496" s="1" t="str">
        <f>Sheet1!L1496</f>
        <v>[{"bid":15007,"type":5,"num":7},{"bid":16008,"type":6,"num":2},{"bid":14001,"type":4,"num":7800}]</v>
      </c>
    </row>
    <row r="1497" spans="1:12" x14ac:dyDescent="0.2">
      <c r="A1497">
        <f t="shared" si="513"/>
        <v>50523</v>
      </c>
      <c r="B1497">
        <v>-1</v>
      </c>
      <c r="C1497" t="s">
        <v>37</v>
      </c>
      <c r="D1497">
        <f>VLOOKUP(MOD(A1497,100),Sheet2!$G$2:$H$24,2,FALSE)*VLOOKUP(INT(MOD(A1497,10000)/100),Sheet2!$L$2:$M$16,2,FALSE)</f>
        <v>6.216000000000002</v>
      </c>
      <c r="E1497">
        <v>23</v>
      </c>
      <c r="F1497" s="1" t="str">
        <f t="shared" si="510"/>
        <v>[[50000,2],[50043,45]]</v>
      </c>
      <c r="G1497">
        <f t="shared" si="510"/>
        <v>0.25</v>
      </c>
      <c r="H1497" t="str">
        <f t="shared" si="504"/>
        <v>[80041,80042,80043,80044]</v>
      </c>
      <c r="I1497">
        <v>2</v>
      </c>
      <c r="J1497">
        <f>J1492</f>
        <v>50</v>
      </c>
      <c r="K1497">
        <f>K1496</f>
        <v>20</v>
      </c>
      <c r="L1497" s="1" t="str">
        <f>Sheet1!L1497</f>
        <v>[{"bid":15007,"type":5,"num":8},{"bid":16008,"type":6,"num":2},{"bid":14001,"type":4,"num":8000}]</v>
      </c>
    </row>
    <row r="1498" spans="1:12" x14ac:dyDescent="0.2">
      <c r="A1498">
        <f>A1475+100</f>
        <v>50601</v>
      </c>
      <c r="B1498">
        <f>A1498+1</f>
        <v>50602</v>
      </c>
      <c r="C1498" t="s">
        <v>41</v>
      </c>
      <c r="D1498">
        <f>VLOOKUP(MOD(A1498,100),Sheet2!$G$2:$H$24,2,FALSE)*VLOOKUP(INT(MOD(A1498,10000)/100),Sheet2!$L$2:$M$16,2,FALSE)</f>
        <v>1.4</v>
      </c>
      <c r="E1498">
        <v>1</v>
      </c>
      <c r="F1498" s="1" t="str">
        <f t="shared" si="510"/>
        <v>[[50041,45]]</v>
      </c>
      <c r="G1498">
        <f t="shared" si="510"/>
        <v>0.25</v>
      </c>
      <c r="H1498" t="str">
        <f t="shared" si="504"/>
        <v>[80041,80042,80043,80044]</v>
      </c>
      <c r="I1498">
        <v>1</v>
      </c>
      <c r="J1498">
        <v>22</v>
      </c>
      <c r="K1498">
        <v>1</v>
      </c>
      <c r="L1498" s="1" t="str">
        <f>Sheet1!L1498</f>
        <v>[]</v>
      </c>
    </row>
    <row r="1499" spans="1:12" x14ac:dyDescent="0.2">
      <c r="A1499">
        <f>A1498+1</f>
        <v>50602</v>
      </c>
      <c r="B1499">
        <f t="shared" ref="B1499:B1519" si="518">A1499+1</f>
        <v>50603</v>
      </c>
      <c r="C1499" t="s">
        <v>42</v>
      </c>
      <c r="D1499">
        <f>VLOOKUP(MOD(A1499,100),Sheet2!$G$2:$H$24,2,FALSE)*VLOOKUP(INT(MOD(A1499,10000)/100),Sheet2!$L$2:$M$16,2,FALSE)</f>
        <v>1.6659999999999999</v>
      </c>
      <c r="E1499">
        <v>2</v>
      </c>
      <c r="F1499" s="1" t="str">
        <f t="shared" si="510"/>
        <v>[[50000,1],[50042,65]]</v>
      </c>
      <c r="G1499">
        <f t="shared" si="510"/>
        <v>0.15</v>
      </c>
      <c r="H1499" t="str">
        <f t="shared" si="504"/>
        <v>[80041,80042,80043,80044]</v>
      </c>
      <c r="I1499">
        <v>1</v>
      </c>
      <c r="J1499">
        <v>22</v>
      </c>
      <c r="K1499">
        <f>K1498+1</f>
        <v>2</v>
      </c>
      <c r="L1499" s="1" t="str">
        <f>Sheet1!L1499</f>
        <v>[{"bid":14001,"type":4,"num":225}]</v>
      </c>
    </row>
    <row r="1500" spans="1:12" x14ac:dyDescent="0.2">
      <c r="A1500">
        <f t="shared" ref="A1500:A1520" si="519">A1499+1</f>
        <v>50603</v>
      </c>
      <c r="B1500">
        <f t="shared" si="518"/>
        <v>50604</v>
      </c>
      <c r="C1500" t="s">
        <v>43</v>
      </c>
      <c r="D1500">
        <f>VLOOKUP(MOD(A1500,100),Sheet2!$G$2:$H$24,2,FALSE)*VLOOKUP(INT(MOD(A1500,10000)/100),Sheet2!$L$2:$M$16,2,FALSE)</f>
        <v>1.9319999999999997</v>
      </c>
      <c r="E1500">
        <v>3</v>
      </c>
      <c r="F1500" s="1" t="str">
        <f t="shared" si="510"/>
        <v>[[50041,45]]</v>
      </c>
      <c r="G1500">
        <f t="shared" si="510"/>
        <v>0.25</v>
      </c>
      <c r="H1500" t="str">
        <f t="shared" si="504"/>
        <v>[80041,80042,80043,80044]</v>
      </c>
      <c r="I1500">
        <v>1</v>
      </c>
      <c r="J1500">
        <v>22</v>
      </c>
      <c r="K1500">
        <f t="shared" ref="K1500:K1507" si="520">K1499+1</f>
        <v>3</v>
      </c>
      <c r="L1500" s="1" t="str">
        <f>Sheet1!L1500</f>
        <v>[{"bid":14001,"type":4,"num":450}]</v>
      </c>
    </row>
    <row r="1501" spans="1:12" x14ac:dyDescent="0.2">
      <c r="A1501">
        <f t="shared" si="519"/>
        <v>50604</v>
      </c>
      <c r="B1501">
        <f t="shared" si="518"/>
        <v>50605</v>
      </c>
      <c r="C1501" t="s">
        <v>44</v>
      </c>
      <c r="D1501">
        <f>VLOOKUP(MOD(A1501,100),Sheet2!$G$2:$H$24,2,FALSE)*VLOOKUP(INT(MOD(A1501,10000)/100),Sheet2!$L$2:$M$16,2,FALSE)</f>
        <v>2.1979999999999995</v>
      </c>
      <c r="E1501">
        <v>4</v>
      </c>
      <c r="F1501" s="1" t="str">
        <f t="shared" si="510"/>
        <v>[[50000,1],[50042,65]]</v>
      </c>
      <c r="G1501">
        <f t="shared" si="510"/>
        <v>0.15</v>
      </c>
      <c r="H1501" t="str">
        <f t="shared" si="504"/>
        <v>[80041,80042,80043,80044]</v>
      </c>
      <c r="I1501">
        <v>1</v>
      </c>
      <c r="J1501">
        <v>22</v>
      </c>
      <c r="K1501">
        <f t="shared" si="520"/>
        <v>4</v>
      </c>
      <c r="L1501" s="1" t="str">
        <f>Sheet1!L1501</f>
        <v>[{"bid":14001,"type":4,"num":675}]</v>
      </c>
    </row>
    <row r="1502" spans="1:12" x14ac:dyDescent="0.2">
      <c r="A1502">
        <f t="shared" si="519"/>
        <v>50605</v>
      </c>
      <c r="B1502">
        <f t="shared" si="518"/>
        <v>50606</v>
      </c>
      <c r="C1502" t="s">
        <v>45</v>
      </c>
      <c r="D1502">
        <f>VLOOKUP(MOD(A1502,100),Sheet2!$G$2:$H$24,2,FALSE)*VLOOKUP(INT(MOD(A1502,10000)/100),Sheet2!$L$2:$M$16,2,FALSE)</f>
        <v>2.4639999999999995</v>
      </c>
      <c r="E1502">
        <v>5</v>
      </c>
      <c r="F1502" s="1" t="str">
        <f t="shared" si="510"/>
        <v>[[50041,45]]</v>
      </c>
      <c r="G1502">
        <f t="shared" si="510"/>
        <v>0.25</v>
      </c>
      <c r="H1502" t="str">
        <f t="shared" si="504"/>
        <v>[80041,80042,80043,80044]</v>
      </c>
      <c r="I1502">
        <v>1</v>
      </c>
      <c r="J1502">
        <v>22</v>
      </c>
      <c r="K1502">
        <f t="shared" si="520"/>
        <v>5</v>
      </c>
      <c r="L1502" s="1" t="str">
        <f>Sheet1!L1502</f>
        <v>[{"bid":15007,"type":5,"num":1},{"bid":14001,"type":4,"num":1125}]</v>
      </c>
    </row>
    <row r="1503" spans="1:12" x14ac:dyDescent="0.2">
      <c r="A1503">
        <f t="shared" si="519"/>
        <v>50606</v>
      </c>
      <c r="B1503">
        <f t="shared" si="518"/>
        <v>50607</v>
      </c>
      <c r="C1503" t="s">
        <v>46</v>
      </c>
      <c r="D1503">
        <f>VLOOKUP(MOD(A1503,100),Sheet2!$G$2:$H$24,2,FALSE)*VLOOKUP(INT(MOD(A1503,10000)/100),Sheet2!$L$2:$M$16,2,FALSE)</f>
        <v>2.7299999999999995</v>
      </c>
      <c r="E1503">
        <v>6</v>
      </c>
      <c r="F1503" s="1" t="str">
        <f t="shared" si="510"/>
        <v>[[50000,1],[50042,65]]</v>
      </c>
      <c r="G1503">
        <f t="shared" si="510"/>
        <v>0.15</v>
      </c>
      <c r="H1503" t="str">
        <f t="shared" si="504"/>
        <v>[80041,80042,80043,80044]</v>
      </c>
      <c r="I1503">
        <v>1</v>
      </c>
      <c r="J1503">
        <v>22</v>
      </c>
      <c r="K1503">
        <f t="shared" si="520"/>
        <v>6</v>
      </c>
      <c r="L1503" s="1" t="str">
        <f>Sheet1!L1503</f>
        <v>[{"bid":15007,"type":5,"num":1},{"bid":14001,"type":4,"num":1575}]</v>
      </c>
    </row>
    <row r="1504" spans="1:12" x14ac:dyDescent="0.2">
      <c r="A1504">
        <f t="shared" si="519"/>
        <v>50607</v>
      </c>
      <c r="B1504">
        <f t="shared" si="518"/>
        <v>50608</v>
      </c>
      <c r="C1504" t="s">
        <v>47</v>
      </c>
      <c r="D1504">
        <f>VLOOKUP(MOD(A1504,100),Sheet2!$G$2:$H$24,2,FALSE)*VLOOKUP(INT(MOD(A1504,10000)/100),Sheet2!$L$2:$M$16,2,FALSE)</f>
        <v>2.9959999999999996</v>
      </c>
      <c r="E1504">
        <v>7</v>
      </c>
      <c r="F1504" s="1" t="str">
        <f t="shared" si="510"/>
        <v>[[50041,45]]</v>
      </c>
      <c r="G1504">
        <f t="shared" si="510"/>
        <v>0.25</v>
      </c>
      <c r="H1504" t="str">
        <f t="shared" si="504"/>
        <v>[80041,80042,80043,80044]</v>
      </c>
      <c r="I1504">
        <v>1</v>
      </c>
      <c r="J1504">
        <v>22</v>
      </c>
      <c r="K1504">
        <f t="shared" si="520"/>
        <v>7</v>
      </c>
      <c r="L1504" s="1" t="str">
        <f>Sheet1!L1504</f>
        <v>[{"bid":15007,"type":5,"num":2},{"bid":14001,"type":4,"num":2025}]</v>
      </c>
    </row>
    <row r="1505" spans="1:12" x14ac:dyDescent="0.2">
      <c r="A1505">
        <f t="shared" si="519"/>
        <v>50608</v>
      </c>
      <c r="B1505">
        <f t="shared" si="518"/>
        <v>50609</v>
      </c>
      <c r="C1505" t="s">
        <v>48</v>
      </c>
      <c r="D1505">
        <f>VLOOKUP(MOD(A1505,100),Sheet2!$G$2:$H$24,2,FALSE)*VLOOKUP(INT(MOD(A1505,10000)/100),Sheet2!$L$2:$M$16,2,FALSE)</f>
        <v>3.2619999999999991</v>
      </c>
      <c r="E1505">
        <v>8</v>
      </c>
      <c r="F1505" s="1" t="str">
        <f t="shared" si="510"/>
        <v>[[50000,1],[50042,65]]</v>
      </c>
      <c r="G1505">
        <f t="shared" si="510"/>
        <v>0.15</v>
      </c>
      <c r="H1505" t="str">
        <f t="shared" si="504"/>
        <v>[80041,80042,80043,80044]</v>
      </c>
      <c r="I1505">
        <v>1</v>
      </c>
      <c r="J1505">
        <v>22</v>
      </c>
      <c r="K1505">
        <f t="shared" si="520"/>
        <v>8</v>
      </c>
      <c r="L1505" s="1" t="str">
        <f>Sheet1!L1505</f>
        <v>[{"bid":15007,"type":5,"num":2},{"bid":14001,"type":4,"num":2475}]</v>
      </c>
    </row>
    <row r="1506" spans="1:12" x14ac:dyDescent="0.2">
      <c r="A1506">
        <f t="shared" si="519"/>
        <v>50609</v>
      </c>
      <c r="B1506">
        <f t="shared" si="518"/>
        <v>50610</v>
      </c>
      <c r="C1506" t="s">
        <v>49</v>
      </c>
      <c r="D1506">
        <f>VLOOKUP(MOD(A1506,100),Sheet2!$G$2:$H$24,2,FALSE)*VLOOKUP(INT(MOD(A1506,10000)/100),Sheet2!$L$2:$M$16,2,FALSE)</f>
        <v>3.5279999999999991</v>
      </c>
      <c r="E1506">
        <v>9</v>
      </c>
      <c r="F1506" s="1" t="str">
        <f t="shared" si="510"/>
        <v>[[50041,45]]</v>
      </c>
      <c r="G1506">
        <f t="shared" si="510"/>
        <v>0.25</v>
      </c>
      <c r="H1506" t="str">
        <f t="shared" si="504"/>
        <v>[80041,80042,80043,80044]</v>
      </c>
      <c r="I1506">
        <v>1</v>
      </c>
      <c r="J1506">
        <v>22</v>
      </c>
      <c r="K1506">
        <f t="shared" si="520"/>
        <v>9</v>
      </c>
      <c r="L1506" s="1" t="str">
        <f>Sheet1!L1506</f>
        <v>[{"bid":15007,"type":5,"num":2},{"bid":16008,"type":6,"num":1},{"bid":14001,"type":4,"num":2925}]</v>
      </c>
    </row>
    <row r="1507" spans="1:12" x14ac:dyDescent="0.2">
      <c r="A1507">
        <f t="shared" si="519"/>
        <v>50610</v>
      </c>
      <c r="B1507">
        <f t="shared" si="518"/>
        <v>50611</v>
      </c>
      <c r="C1507" s="1" t="s">
        <v>50</v>
      </c>
      <c r="D1507">
        <f>VLOOKUP(MOD(A1507,100),Sheet2!$G$2:$H$24,2,FALSE)*VLOOKUP(INT(MOD(A1507,10000)/100),Sheet2!$L$2:$M$16,2,FALSE)</f>
        <v>3.7939999999999992</v>
      </c>
      <c r="E1507">
        <v>10</v>
      </c>
      <c r="F1507" s="1" t="str">
        <f t="shared" si="510"/>
        <v>[[50000,1],[50042,65]]</v>
      </c>
      <c r="G1507">
        <f t="shared" si="510"/>
        <v>0.15</v>
      </c>
      <c r="H1507" t="str">
        <f t="shared" si="504"/>
        <v>[80041,80042,80043,80044]</v>
      </c>
      <c r="I1507">
        <v>1</v>
      </c>
      <c r="J1507">
        <v>22</v>
      </c>
      <c r="K1507">
        <f t="shared" si="520"/>
        <v>10</v>
      </c>
      <c r="L1507" s="1" t="str">
        <f>Sheet1!L1507</f>
        <v>[{"bid":15007,"type":5,"num":3},{"bid":16008,"type":6,"num":1},{"bid":14001,"type":4,"num":3375}]</v>
      </c>
    </row>
    <row r="1508" spans="1:12" x14ac:dyDescent="0.2">
      <c r="A1508">
        <f t="shared" si="519"/>
        <v>50611</v>
      </c>
      <c r="B1508">
        <f t="shared" si="518"/>
        <v>50612</v>
      </c>
      <c r="C1508" s="1" t="s">
        <v>38</v>
      </c>
      <c r="D1508">
        <f>VLOOKUP(MOD(A1508,100),Sheet2!$G$2:$H$24,2,FALSE)*VLOOKUP(INT(MOD(A1508,10000)/100),Sheet2!$L$2:$M$16,2,FALSE)</f>
        <v>4.0599999999999987</v>
      </c>
      <c r="E1508">
        <v>11</v>
      </c>
      <c r="F1508" s="1" t="str">
        <f t="shared" si="510"/>
        <v>[[50000,2],[50043,45]]</v>
      </c>
      <c r="G1508">
        <f t="shared" si="510"/>
        <v>0.25</v>
      </c>
      <c r="H1508" t="str">
        <f t="shared" si="504"/>
        <v>[80041,80042,80043,80044]</v>
      </c>
      <c r="I1508">
        <v>2</v>
      </c>
      <c r="J1508">
        <v>50</v>
      </c>
      <c r="K1508">
        <f>K1507</f>
        <v>10</v>
      </c>
      <c r="L1508" s="1" t="str">
        <f>Sheet1!L1508</f>
        <v>[{"bid":15007,"type":5,"num":3},{"bid":16008,"type":6,"num":1},{"bid":14001,"type":4,"num":3825}]</v>
      </c>
    </row>
    <row r="1509" spans="1:12" x14ac:dyDescent="0.2">
      <c r="A1509">
        <f t="shared" si="519"/>
        <v>50612</v>
      </c>
      <c r="B1509">
        <f t="shared" si="518"/>
        <v>50613</v>
      </c>
      <c r="C1509" t="s">
        <v>51</v>
      </c>
      <c r="D1509">
        <f>VLOOKUP(MOD(A1509,100),Sheet2!$G$2:$H$24,2,FALSE)*VLOOKUP(INT(MOD(A1509,10000)/100),Sheet2!$L$2:$M$16,2,FALSE)</f>
        <v>4.3259999999999987</v>
      </c>
      <c r="E1509">
        <v>12</v>
      </c>
      <c r="F1509" s="1" t="str">
        <f t="shared" si="510"/>
        <v>[[50041,45]]</v>
      </c>
      <c r="G1509">
        <f t="shared" si="510"/>
        <v>0.25</v>
      </c>
      <c r="H1509" t="str">
        <f t="shared" si="504"/>
        <v>[80041,80042,80043,80044]</v>
      </c>
      <c r="I1509">
        <v>1</v>
      </c>
      <c r="J1509">
        <f>J1498</f>
        <v>22</v>
      </c>
      <c r="K1509">
        <f>K1508+1</f>
        <v>11</v>
      </c>
      <c r="L1509" s="1" t="str">
        <f>Sheet1!L1509</f>
        <v>[{"bid":15007,"type":5,"num":4},{"bid":16008,"type":6,"num":1},{"bid":14001,"type":4,"num":4275}]</v>
      </c>
    </row>
    <row r="1510" spans="1:12" x14ac:dyDescent="0.2">
      <c r="A1510">
        <f t="shared" si="519"/>
        <v>50613</v>
      </c>
      <c r="B1510">
        <f t="shared" si="518"/>
        <v>50614</v>
      </c>
      <c r="C1510" t="s">
        <v>52</v>
      </c>
      <c r="D1510">
        <f>VLOOKUP(MOD(A1510,100),Sheet2!$G$2:$H$24,2,FALSE)*VLOOKUP(INT(MOD(A1510,10000)/100),Sheet2!$L$2:$M$16,2,FALSE)</f>
        <v>4.5919999999999987</v>
      </c>
      <c r="E1510">
        <v>13</v>
      </c>
      <c r="F1510" s="1" t="str">
        <f t="shared" si="510"/>
        <v>[[50000,1],[50042,65]]</v>
      </c>
      <c r="G1510">
        <f t="shared" si="510"/>
        <v>0.15</v>
      </c>
      <c r="H1510" t="str">
        <f t="shared" si="504"/>
        <v>[80041,80042,80043,80044]</v>
      </c>
      <c r="I1510">
        <v>1</v>
      </c>
      <c r="J1510">
        <f t="shared" ref="J1510:J1514" si="521">J1499</f>
        <v>22</v>
      </c>
      <c r="K1510">
        <f t="shared" ref="K1510:K1514" si="522">K1509+1</f>
        <v>12</v>
      </c>
      <c r="L1510" s="1" t="str">
        <f>Sheet1!L1510</f>
        <v>[{"bid":15007,"type":5,"num":4},{"bid":16008,"type":6,"num":1},{"bid":14001,"type":4,"num":4725}]</v>
      </c>
    </row>
    <row r="1511" spans="1:12" x14ac:dyDescent="0.2">
      <c r="A1511">
        <f t="shared" si="519"/>
        <v>50614</v>
      </c>
      <c r="B1511">
        <f t="shared" si="518"/>
        <v>50615</v>
      </c>
      <c r="C1511" t="s">
        <v>53</v>
      </c>
      <c r="D1511">
        <f>VLOOKUP(MOD(A1511,100),Sheet2!$G$2:$H$24,2,FALSE)*VLOOKUP(INT(MOD(A1511,10000)/100),Sheet2!$L$2:$M$16,2,FALSE)</f>
        <v>4.8579999999999988</v>
      </c>
      <c r="E1511">
        <v>14</v>
      </c>
      <c r="F1511" s="1" t="str">
        <f t="shared" si="510"/>
        <v>[[50041,45]]</v>
      </c>
      <c r="G1511">
        <f t="shared" si="510"/>
        <v>0.25</v>
      </c>
      <c r="H1511" t="str">
        <f t="shared" si="504"/>
        <v>[80041,80042,80043,80044]</v>
      </c>
      <c r="I1511">
        <v>1</v>
      </c>
      <c r="J1511">
        <f t="shared" si="521"/>
        <v>22</v>
      </c>
      <c r="K1511">
        <f t="shared" si="522"/>
        <v>13</v>
      </c>
      <c r="L1511" s="1" t="str">
        <f>Sheet1!L1511</f>
        <v>[{"bid":15007,"type":5,"num":5},{"bid":16008,"type":6,"num":1},{"bid":14001,"type":4,"num":5175}]</v>
      </c>
    </row>
    <row r="1512" spans="1:12" x14ac:dyDescent="0.2">
      <c r="A1512">
        <f t="shared" si="519"/>
        <v>50615</v>
      </c>
      <c r="B1512">
        <f t="shared" si="518"/>
        <v>50616</v>
      </c>
      <c r="C1512" t="s">
        <v>54</v>
      </c>
      <c r="D1512">
        <f>VLOOKUP(MOD(A1512,100),Sheet2!$G$2:$H$24,2,FALSE)*VLOOKUP(INT(MOD(A1512,10000)/100),Sheet2!$L$2:$M$16,2,FALSE)</f>
        <v>5.1239999999999988</v>
      </c>
      <c r="E1512">
        <v>15</v>
      </c>
      <c r="F1512" s="1" t="str">
        <f t="shared" si="510"/>
        <v>[[50000,1],[50042,65]]</v>
      </c>
      <c r="G1512">
        <f t="shared" si="510"/>
        <v>0.15</v>
      </c>
      <c r="H1512" t="str">
        <f t="shared" si="504"/>
        <v>[80041,80042,80043,80044]</v>
      </c>
      <c r="I1512">
        <v>1</v>
      </c>
      <c r="J1512">
        <f t="shared" si="521"/>
        <v>22</v>
      </c>
      <c r="K1512">
        <f t="shared" si="522"/>
        <v>14</v>
      </c>
      <c r="L1512" s="1" t="str">
        <f>Sheet1!L1512</f>
        <v>[{"bid":15007,"type":5,"num":5},{"bid":16008,"type":6,"num":1},{"bid":14001,"type":4,"num":5625}]</v>
      </c>
    </row>
    <row r="1513" spans="1:12" x14ac:dyDescent="0.2">
      <c r="A1513">
        <f t="shared" si="519"/>
        <v>50616</v>
      </c>
      <c r="B1513">
        <f t="shared" si="518"/>
        <v>50617</v>
      </c>
      <c r="C1513" t="s">
        <v>55</v>
      </c>
      <c r="D1513">
        <f>VLOOKUP(MOD(A1513,100),Sheet2!$G$2:$H$24,2,FALSE)*VLOOKUP(INT(MOD(A1513,10000)/100),Sheet2!$L$2:$M$16,2,FALSE)</f>
        <v>5.3899999999999988</v>
      </c>
      <c r="E1513">
        <v>16</v>
      </c>
      <c r="F1513" s="1" t="str">
        <f t="shared" si="510"/>
        <v>[[50041,45]]</v>
      </c>
      <c r="G1513">
        <f t="shared" si="510"/>
        <v>0.25</v>
      </c>
      <c r="H1513" t="str">
        <f t="shared" ref="H1513:H1576" si="523">H1512</f>
        <v>[80041,80042,80043,80044]</v>
      </c>
      <c r="I1513">
        <v>1</v>
      </c>
      <c r="J1513">
        <f t="shared" si="521"/>
        <v>22</v>
      </c>
      <c r="K1513">
        <f t="shared" si="522"/>
        <v>15</v>
      </c>
      <c r="L1513" s="1" t="str">
        <f>Sheet1!L1513</f>
        <v>[{"bid":15007,"type":5,"num":6},{"bid":16008,"type":6,"num":2},{"bid":14001,"type":4,"num":6075}]</v>
      </c>
    </row>
    <row r="1514" spans="1:12" x14ac:dyDescent="0.2">
      <c r="A1514">
        <f t="shared" si="519"/>
        <v>50617</v>
      </c>
      <c r="B1514">
        <f t="shared" si="518"/>
        <v>50618</v>
      </c>
      <c r="C1514" s="1" t="s">
        <v>56</v>
      </c>
      <c r="D1514">
        <f>VLOOKUP(MOD(A1514,100),Sheet2!$G$2:$H$24,2,FALSE)*VLOOKUP(INT(MOD(A1514,10000)/100),Sheet2!$L$2:$M$16,2,FALSE)</f>
        <v>5.6559999999999988</v>
      </c>
      <c r="E1514">
        <v>17</v>
      </c>
      <c r="F1514" s="1" t="str">
        <f t="shared" si="510"/>
        <v>[[50000,1],[50042,65]]</v>
      </c>
      <c r="G1514">
        <f t="shared" si="510"/>
        <v>0.15</v>
      </c>
      <c r="H1514" t="str">
        <f t="shared" si="523"/>
        <v>[80041,80042,80043,80044]</v>
      </c>
      <c r="I1514">
        <v>1</v>
      </c>
      <c r="J1514">
        <f t="shared" si="521"/>
        <v>22</v>
      </c>
      <c r="K1514">
        <f t="shared" si="522"/>
        <v>16</v>
      </c>
      <c r="L1514" s="1" t="str">
        <f>Sheet1!L1514</f>
        <v>[{"bid":15007,"type":5,"num":6},{"bid":16008,"type":6,"num":2},{"bid":14001,"type":4,"num":6525}]</v>
      </c>
    </row>
    <row r="1515" spans="1:12" x14ac:dyDescent="0.2">
      <c r="A1515">
        <f t="shared" si="519"/>
        <v>50618</v>
      </c>
      <c r="B1515">
        <f t="shared" si="518"/>
        <v>50619</v>
      </c>
      <c r="C1515" t="s">
        <v>37</v>
      </c>
      <c r="D1515">
        <f>VLOOKUP(MOD(A1515,100),Sheet2!$G$2:$H$24,2,FALSE)*VLOOKUP(INT(MOD(A1515,10000)/100),Sheet2!$L$2:$M$16,2,FALSE)</f>
        <v>5.9219999999999988</v>
      </c>
      <c r="E1515">
        <v>18</v>
      </c>
      <c r="F1515" s="1" t="str">
        <f t="shared" si="510"/>
        <v>[[50000,2],[50043,45]]</v>
      </c>
      <c r="G1515">
        <f t="shared" si="510"/>
        <v>0.25</v>
      </c>
      <c r="H1515" t="str">
        <f t="shared" si="523"/>
        <v>[80041,80042,80043,80044]</v>
      </c>
      <c r="I1515">
        <v>2</v>
      </c>
      <c r="J1515">
        <f>J1508</f>
        <v>50</v>
      </c>
      <c r="K1515">
        <f>K1514</f>
        <v>16</v>
      </c>
      <c r="L1515" s="1" t="str">
        <f>Sheet1!L1515</f>
        <v>[{"bid":15007,"type":5,"num":6},{"bid":16008,"type":6,"num":2},{"bid":14001,"type":4,"num":6975}]</v>
      </c>
    </row>
    <row r="1516" spans="1:12" x14ac:dyDescent="0.2">
      <c r="A1516">
        <f t="shared" si="519"/>
        <v>50619</v>
      </c>
      <c r="B1516">
        <f t="shared" si="518"/>
        <v>50620</v>
      </c>
      <c r="C1516" s="1" t="s">
        <v>57</v>
      </c>
      <c r="D1516">
        <f>VLOOKUP(MOD(A1516,100),Sheet2!$G$2:$H$24,2,FALSE)*VLOOKUP(INT(MOD(A1516,10000)/100),Sheet2!$L$2:$M$16,2,FALSE)</f>
        <v>6.1879999999999997</v>
      </c>
      <c r="E1516">
        <v>19</v>
      </c>
      <c r="F1516" s="1" t="str">
        <f t="shared" si="510"/>
        <v>[[50041,45]]</v>
      </c>
      <c r="G1516">
        <f t="shared" si="510"/>
        <v>0.25</v>
      </c>
      <c r="H1516" t="str">
        <f t="shared" si="523"/>
        <v>[80041,80042,80043,80044]</v>
      </c>
      <c r="I1516">
        <v>1</v>
      </c>
      <c r="J1516">
        <f>J1509</f>
        <v>22</v>
      </c>
      <c r="K1516">
        <f>K1515+1</f>
        <v>17</v>
      </c>
      <c r="L1516" s="1" t="str">
        <f>Sheet1!L1516</f>
        <v>[{"bid":15007,"type":5,"num":7},{"bid":16008,"type":6,"num":2},{"bid":14001,"type":4,"num":7425}]</v>
      </c>
    </row>
    <row r="1517" spans="1:12" x14ac:dyDescent="0.2">
      <c r="A1517">
        <f t="shared" si="519"/>
        <v>50620</v>
      </c>
      <c r="B1517">
        <f t="shared" si="518"/>
        <v>50621</v>
      </c>
      <c r="C1517" s="1" t="s">
        <v>58</v>
      </c>
      <c r="D1517">
        <f>VLOOKUP(MOD(A1517,100),Sheet2!$G$2:$H$24,2,FALSE)*VLOOKUP(INT(MOD(A1517,10000)/100),Sheet2!$L$2:$M$16,2,FALSE)</f>
        <v>6.4539999999999997</v>
      </c>
      <c r="E1517">
        <v>20</v>
      </c>
      <c r="F1517" s="1" t="str">
        <f t="shared" si="510"/>
        <v>[[50000,1],[50042,65]]</v>
      </c>
      <c r="G1517">
        <f t="shared" si="510"/>
        <v>0.15</v>
      </c>
      <c r="H1517" t="str">
        <f t="shared" si="523"/>
        <v>[80041,80042,80043,80044]</v>
      </c>
      <c r="I1517">
        <v>1</v>
      </c>
      <c r="J1517">
        <f>J1510</f>
        <v>22</v>
      </c>
      <c r="K1517">
        <f t="shared" ref="K1517:K1519" si="524">K1516+1</f>
        <v>18</v>
      </c>
      <c r="L1517" s="1" t="str">
        <f>Sheet1!L1517</f>
        <v>[{"bid":15007,"type":5,"num":7},{"bid":16008,"type":6,"num":2},{"bid":14001,"type":4,"num":7875}]</v>
      </c>
    </row>
    <row r="1518" spans="1:12" x14ac:dyDescent="0.2">
      <c r="A1518">
        <f t="shared" si="519"/>
        <v>50621</v>
      </c>
      <c r="B1518">
        <f t="shared" si="518"/>
        <v>50622</v>
      </c>
      <c r="C1518" s="1" t="s">
        <v>59</v>
      </c>
      <c r="D1518">
        <f>VLOOKUP(MOD(A1518,100),Sheet2!$G$2:$H$24,2,FALSE)*VLOOKUP(INT(MOD(A1518,10000)/100),Sheet2!$L$2:$M$16,2,FALSE)</f>
        <v>6.7200000000000006</v>
      </c>
      <c r="E1518">
        <v>21</v>
      </c>
      <c r="F1518" s="1" t="str">
        <f t="shared" si="510"/>
        <v>[[50041,45]]</v>
      </c>
      <c r="G1518">
        <f t="shared" si="510"/>
        <v>0.25</v>
      </c>
      <c r="H1518" t="str">
        <f t="shared" si="523"/>
        <v>[80041,80042,80043,80044]</v>
      </c>
      <c r="I1518">
        <v>1</v>
      </c>
      <c r="J1518">
        <f>J1511</f>
        <v>22</v>
      </c>
      <c r="K1518">
        <f t="shared" si="524"/>
        <v>19</v>
      </c>
      <c r="L1518" s="1" t="str">
        <f>Sheet1!L1518</f>
        <v>[{"bid":15007,"type":5,"num":8},{"bid":16008,"type":6,"num":2},{"bid":14001,"type":4,"num":8325}]</v>
      </c>
    </row>
    <row r="1519" spans="1:12" x14ac:dyDescent="0.2">
      <c r="A1519">
        <f t="shared" si="519"/>
        <v>50622</v>
      </c>
      <c r="B1519">
        <f t="shared" si="518"/>
        <v>50623</v>
      </c>
      <c r="C1519" s="1" t="s">
        <v>60</v>
      </c>
      <c r="D1519">
        <f>VLOOKUP(MOD(A1519,100),Sheet2!$G$2:$H$24,2,FALSE)*VLOOKUP(INT(MOD(A1519,10000)/100),Sheet2!$L$2:$M$16,2,FALSE)</f>
        <v>6.9860000000000015</v>
      </c>
      <c r="E1519">
        <v>22</v>
      </c>
      <c r="F1519" s="1" t="str">
        <f t="shared" si="510"/>
        <v>[[50000,1],[50042,65]]</v>
      </c>
      <c r="G1519">
        <f t="shared" si="510"/>
        <v>0.15</v>
      </c>
      <c r="H1519" t="str">
        <f t="shared" si="523"/>
        <v>[80041,80042,80043,80044]</v>
      </c>
      <c r="I1519">
        <v>1</v>
      </c>
      <c r="J1519">
        <f>J1512</f>
        <v>22</v>
      </c>
      <c r="K1519">
        <f t="shared" si="524"/>
        <v>20</v>
      </c>
      <c r="L1519" s="1" t="str">
        <f>Sheet1!L1519</f>
        <v>[{"bid":15007,"type":5,"num":8},{"bid":16008,"type":6,"num":3},{"bid":14001,"type":4,"num":8775}]</v>
      </c>
    </row>
    <row r="1520" spans="1:12" x14ac:dyDescent="0.2">
      <c r="A1520">
        <f t="shared" si="519"/>
        <v>50623</v>
      </c>
      <c r="B1520">
        <v>-1</v>
      </c>
      <c r="C1520" t="s">
        <v>37</v>
      </c>
      <c r="D1520">
        <f>VLOOKUP(MOD(A1520,100),Sheet2!$G$2:$H$24,2,FALSE)*VLOOKUP(INT(MOD(A1520,10000)/100),Sheet2!$L$2:$M$16,2,FALSE)</f>
        <v>7.2520000000000016</v>
      </c>
      <c r="E1520">
        <v>23</v>
      </c>
      <c r="F1520" s="1" t="str">
        <f t="shared" si="510"/>
        <v>[[50000,2],[50043,45]]</v>
      </c>
      <c r="G1520">
        <f t="shared" si="510"/>
        <v>0.25</v>
      </c>
      <c r="H1520" t="str">
        <f t="shared" si="523"/>
        <v>[80041,80042,80043,80044]</v>
      </c>
      <c r="I1520">
        <v>2</v>
      </c>
      <c r="J1520">
        <f>J1515</f>
        <v>50</v>
      </c>
      <c r="K1520">
        <f>K1519</f>
        <v>20</v>
      </c>
      <c r="L1520" s="1" t="str">
        <f>Sheet1!L1520</f>
        <v>[{"bid":15007,"type":5,"num":9},{"bid":16008,"type":6,"num":3},{"bid":14001,"type":4,"num":9000}]</v>
      </c>
    </row>
    <row r="1521" spans="1:12" x14ac:dyDescent="0.2">
      <c r="A1521">
        <f>A1498+100</f>
        <v>50701</v>
      </c>
      <c r="B1521">
        <f>A1521+1</f>
        <v>50702</v>
      </c>
      <c r="C1521" t="s">
        <v>41</v>
      </c>
      <c r="D1521">
        <f>VLOOKUP(MOD(A1521,100),Sheet2!$G$2:$H$24,2,FALSE)*VLOOKUP(INT(MOD(A1521,10000)/100),Sheet2!$L$2:$M$16,2,FALSE)</f>
        <v>1.6</v>
      </c>
      <c r="E1521">
        <v>1</v>
      </c>
      <c r="F1521" s="1" t="str">
        <f t="shared" si="510"/>
        <v>[[50041,45]]</v>
      </c>
      <c r="G1521">
        <f t="shared" si="510"/>
        <v>0.25</v>
      </c>
      <c r="H1521" t="str">
        <f t="shared" si="523"/>
        <v>[80041,80042,80043,80044]</v>
      </c>
      <c r="I1521">
        <v>1</v>
      </c>
      <c r="J1521">
        <v>22</v>
      </c>
      <c r="K1521">
        <v>1</v>
      </c>
      <c r="L1521" s="1" t="str">
        <f>Sheet1!L1521</f>
        <v>[]</v>
      </c>
    </row>
    <row r="1522" spans="1:12" x14ac:dyDescent="0.2">
      <c r="A1522">
        <f>A1521+1</f>
        <v>50702</v>
      </c>
      <c r="B1522">
        <f t="shared" ref="B1522:B1542" si="525">A1522+1</f>
        <v>50703</v>
      </c>
      <c r="C1522" t="s">
        <v>42</v>
      </c>
      <c r="D1522">
        <f>VLOOKUP(MOD(A1522,100),Sheet2!$G$2:$H$24,2,FALSE)*VLOOKUP(INT(MOD(A1522,10000)/100),Sheet2!$L$2:$M$16,2,FALSE)</f>
        <v>1.9039999999999999</v>
      </c>
      <c r="E1522">
        <v>2</v>
      </c>
      <c r="F1522" s="1" t="str">
        <f t="shared" si="510"/>
        <v>[[50000,1],[50042,65]]</v>
      </c>
      <c r="G1522">
        <f t="shared" si="510"/>
        <v>0.15</v>
      </c>
      <c r="H1522" t="str">
        <f t="shared" si="523"/>
        <v>[80041,80042,80043,80044]</v>
      </c>
      <c r="I1522">
        <v>1</v>
      </c>
      <c r="J1522">
        <v>22</v>
      </c>
      <c r="K1522">
        <f>K1521+1</f>
        <v>2</v>
      </c>
      <c r="L1522" s="1" t="str">
        <f>Sheet1!L1522</f>
        <v>[{"bid":14001,"type":4,"num":250}]</v>
      </c>
    </row>
    <row r="1523" spans="1:12" x14ac:dyDescent="0.2">
      <c r="A1523">
        <f t="shared" ref="A1523:A1543" si="526">A1522+1</f>
        <v>50703</v>
      </c>
      <c r="B1523">
        <f t="shared" si="525"/>
        <v>50704</v>
      </c>
      <c r="C1523" t="s">
        <v>43</v>
      </c>
      <c r="D1523">
        <f>VLOOKUP(MOD(A1523,100),Sheet2!$G$2:$H$24,2,FALSE)*VLOOKUP(INT(MOD(A1523,10000)/100),Sheet2!$L$2:$M$16,2,FALSE)</f>
        <v>2.2079999999999997</v>
      </c>
      <c r="E1523">
        <v>3</v>
      </c>
      <c r="F1523" s="1" t="str">
        <f t="shared" si="510"/>
        <v>[[50041,45]]</v>
      </c>
      <c r="G1523">
        <f t="shared" si="510"/>
        <v>0.25</v>
      </c>
      <c r="H1523" t="str">
        <f t="shared" si="523"/>
        <v>[80041,80042,80043,80044]</v>
      </c>
      <c r="I1523">
        <v>1</v>
      </c>
      <c r="J1523">
        <v>22</v>
      </c>
      <c r="K1523">
        <f t="shared" ref="K1523:K1530" si="527">K1522+1</f>
        <v>3</v>
      </c>
      <c r="L1523" s="1" t="str">
        <f>Sheet1!L1523</f>
        <v>[{"bid":14001,"type":4,"num":500}]</v>
      </c>
    </row>
    <row r="1524" spans="1:12" x14ac:dyDescent="0.2">
      <c r="A1524">
        <f t="shared" si="526"/>
        <v>50704</v>
      </c>
      <c r="B1524">
        <f t="shared" si="525"/>
        <v>50705</v>
      </c>
      <c r="C1524" t="s">
        <v>44</v>
      </c>
      <c r="D1524">
        <f>VLOOKUP(MOD(A1524,100),Sheet2!$G$2:$H$24,2,FALSE)*VLOOKUP(INT(MOD(A1524,10000)/100),Sheet2!$L$2:$M$16,2,FALSE)</f>
        <v>2.512</v>
      </c>
      <c r="E1524">
        <v>4</v>
      </c>
      <c r="F1524" s="1" t="str">
        <f t="shared" si="510"/>
        <v>[[50000,1],[50042,65]]</v>
      </c>
      <c r="G1524">
        <f t="shared" si="510"/>
        <v>0.15</v>
      </c>
      <c r="H1524" t="str">
        <f t="shared" si="523"/>
        <v>[80041,80042,80043,80044]</v>
      </c>
      <c r="I1524">
        <v>1</v>
      </c>
      <c r="J1524">
        <v>22</v>
      </c>
      <c r="K1524">
        <f t="shared" si="527"/>
        <v>4</v>
      </c>
      <c r="L1524" s="1" t="str">
        <f>Sheet1!L1524</f>
        <v>[{"bid":14001,"type":4,"num":750}]</v>
      </c>
    </row>
    <row r="1525" spans="1:12" x14ac:dyDescent="0.2">
      <c r="A1525">
        <f t="shared" si="526"/>
        <v>50705</v>
      </c>
      <c r="B1525">
        <f t="shared" si="525"/>
        <v>50706</v>
      </c>
      <c r="C1525" t="s">
        <v>45</v>
      </c>
      <c r="D1525">
        <f>VLOOKUP(MOD(A1525,100),Sheet2!$G$2:$H$24,2,FALSE)*VLOOKUP(INT(MOD(A1525,10000)/100),Sheet2!$L$2:$M$16,2,FALSE)</f>
        <v>2.8159999999999998</v>
      </c>
      <c r="E1525">
        <v>5</v>
      </c>
      <c r="F1525" s="1" t="str">
        <f t="shared" si="510"/>
        <v>[[50041,45]]</v>
      </c>
      <c r="G1525">
        <f t="shared" si="510"/>
        <v>0.25</v>
      </c>
      <c r="H1525" t="str">
        <f t="shared" si="523"/>
        <v>[80041,80042,80043,80044]</v>
      </c>
      <c r="I1525">
        <v>1</v>
      </c>
      <c r="J1525">
        <v>22</v>
      </c>
      <c r="K1525">
        <f t="shared" si="527"/>
        <v>5</v>
      </c>
      <c r="L1525" s="1" t="str">
        <f>Sheet1!L1525</f>
        <v>[{"bid":15007,"type":5,"num":1},{"bid":14001,"type":4,"num":1250}]</v>
      </c>
    </row>
    <row r="1526" spans="1:12" x14ac:dyDescent="0.2">
      <c r="A1526">
        <f t="shared" si="526"/>
        <v>50706</v>
      </c>
      <c r="B1526">
        <f t="shared" si="525"/>
        <v>50707</v>
      </c>
      <c r="C1526" t="s">
        <v>46</v>
      </c>
      <c r="D1526">
        <f>VLOOKUP(MOD(A1526,100),Sheet2!$G$2:$H$24,2,FALSE)*VLOOKUP(INT(MOD(A1526,10000)/100),Sheet2!$L$2:$M$16,2,FALSE)</f>
        <v>3.1199999999999997</v>
      </c>
      <c r="E1526">
        <v>6</v>
      </c>
      <c r="F1526" s="1" t="str">
        <f t="shared" si="510"/>
        <v>[[50000,1],[50042,65]]</v>
      </c>
      <c r="G1526">
        <f t="shared" si="510"/>
        <v>0.15</v>
      </c>
      <c r="H1526" t="str">
        <f t="shared" si="523"/>
        <v>[80041,80042,80043,80044]</v>
      </c>
      <c r="I1526">
        <v>1</v>
      </c>
      <c r="J1526">
        <v>22</v>
      </c>
      <c r="K1526">
        <f t="shared" si="527"/>
        <v>6</v>
      </c>
      <c r="L1526" s="1" t="str">
        <f>Sheet1!L1526</f>
        <v>[{"bid":15007,"type":5,"num":1},{"bid":14001,"type":4,"num":1750}]</v>
      </c>
    </row>
    <row r="1527" spans="1:12" x14ac:dyDescent="0.2">
      <c r="A1527">
        <f t="shared" si="526"/>
        <v>50707</v>
      </c>
      <c r="B1527">
        <f t="shared" si="525"/>
        <v>50708</v>
      </c>
      <c r="C1527" t="s">
        <v>47</v>
      </c>
      <c r="D1527">
        <f>VLOOKUP(MOD(A1527,100),Sheet2!$G$2:$H$24,2,FALSE)*VLOOKUP(INT(MOD(A1527,10000)/100),Sheet2!$L$2:$M$16,2,FALSE)</f>
        <v>3.4239999999999995</v>
      </c>
      <c r="E1527">
        <v>7</v>
      </c>
      <c r="F1527" s="1" t="str">
        <f t="shared" si="510"/>
        <v>[[50041,45]]</v>
      </c>
      <c r="G1527">
        <f t="shared" si="510"/>
        <v>0.25</v>
      </c>
      <c r="H1527" t="str">
        <f t="shared" si="523"/>
        <v>[80041,80042,80043,80044]</v>
      </c>
      <c r="I1527">
        <v>1</v>
      </c>
      <c r="J1527">
        <v>22</v>
      </c>
      <c r="K1527">
        <f t="shared" si="527"/>
        <v>7</v>
      </c>
      <c r="L1527" s="1" t="str">
        <f>Sheet1!L1527</f>
        <v>[{"bid":15007,"type":5,"num":2},{"bid":14001,"type":4,"num":2250}]</v>
      </c>
    </row>
    <row r="1528" spans="1:12" x14ac:dyDescent="0.2">
      <c r="A1528">
        <f t="shared" si="526"/>
        <v>50708</v>
      </c>
      <c r="B1528">
        <f t="shared" si="525"/>
        <v>50709</v>
      </c>
      <c r="C1528" t="s">
        <v>48</v>
      </c>
      <c r="D1528">
        <f>VLOOKUP(MOD(A1528,100),Sheet2!$G$2:$H$24,2,FALSE)*VLOOKUP(INT(MOD(A1528,10000)/100),Sheet2!$L$2:$M$16,2,FALSE)</f>
        <v>3.7279999999999998</v>
      </c>
      <c r="E1528">
        <v>8</v>
      </c>
      <c r="F1528" s="1" t="str">
        <f t="shared" si="510"/>
        <v>[[50000,1],[50042,65]]</v>
      </c>
      <c r="G1528">
        <f t="shared" si="510"/>
        <v>0.15</v>
      </c>
      <c r="H1528" t="str">
        <f t="shared" si="523"/>
        <v>[80041,80042,80043,80044]</v>
      </c>
      <c r="I1528">
        <v>1</v>
      </c>
      <c r="J1528">
        <v>22</v>
      </c>
      <c r="K1528">
        <f t="shared" si="527"/>
        <v>8</v>
      </c>
      <c r="L1528" s="1" t="str">
        <f>Sheet1!L1528</f>
        <v>[{"bid":15007,"type":5,"num":2},{"bid":14001,"type":4,"num":2750}]</v>
      </c>
    </row>
    <row r="1529" spans="1:12" x14ac:dyDescent="0.2">
      <c r="A1529">
        <f t="shared" si="526"/>
        <v>50709</v>
      </c>
      <c r="B1529">
        <f t="shared" si="525"/>
        <v>50710</v>
      </c>
      <c r="C1529" t="s">
        <v>49</v>
      </c>
      <c r="D1529">
        <f>VLOOKUP(MOD(A1529,100),Sheet2!$G$2:$H$24,2,FALSE)*VLOOKUP(INT(MOD(A1529,10000)/100),Sheet2!$L$2:$M$16,2,FALSE)</f>
        <v>4.0319999999999991</v>
      </c>
      <c r="E1529">
        <v>9</v>
      </c>
      <c r="F1529" s="1" t="str">
        <f t="shared" si="510"/>
        <v>[[50041,45]]</v>
      </c>
      <c r="G1529">
        <f t="shared" si="510"/>
        <v>0.25</v>
      </c>
      <c r="H1529" t="str">
        <f t="shared" si="523"/>
        <v>[80041,80042,80043,80044]</v>
      </c>
      <c r="I1529">
        <v>1</v>
      </c>
      <c r="J1529">
        <v>22</v>
      </c>
      <c r="K1529">
        <f t="shared" si="527"/>
        <v>9</v>
      </c>
      <c r="L1529" s="1" t="str">
        <f>Sheet1!L1529</f>
        <v>[{"bid":15007,"type":5,"num":3},{"bid":16008,"type":6,"num":1},{"bid":14001,"type":4,"num":3250}]</v>
      </c>
    </row>
    <row r="1530" spans="1:12" x14ac:dyDescent="0.2">
      <c r="A1530">
        <f t="shared" si="526"/>
        <v>50710</v>
      </c>
      <c r="B1530">
        <f t="shared" si="525"/>
        <v>50711</v>
      </c>
      <c r="C1530" s="1" t="s">
        <v>50</v>
      </c>
      <c r="D1530">
        <f>VLOOKUP(MOD(A1530,100),Sheet2!$G$2:$H$24,2,FALSE)*VLOOKUP(INT(MOD(A1530,10000)/100),Sheet2!$L$2:$M$16,2,FALSE)</f>
        <v>4.3359999999999994</v>
      </c>
      <c r="E1530">
        <v>10</v>
      </c>
      <c r="F1530" s="1" t="str">
        <f t="shared" si="510"/>
        <v>[[50000,1],[50042,65]]</v>
      </c>
      <c r="G1530">
        <f t="shared" si="510"/>
        <v>0.15</v>
      </c>
      <c r="H1530" t="str">
        <f t="shared" si="523"/>
        <v>[80041,80042,80043,80044]</v>
      </c>
      <c r="I1530">
        <v>1</v>
      </c>
      <c r="J1530">
        <v>22</v>
      </c>
      <c r="K1530">
        <f t="shared" si="527"/>
        <v>10</v>
      </c>
      <c r="L1530" s="1" t="str">
        <f>Sheet1!L1530</f>
        <v>[{"bid":15007,"type":5,"num":3},{"bid":16008,"type":6,"num":1},{"bid":14001,"type":4,"num":3750}]</v>
      </c>
    </row>
    <row r="1531" spans="1:12" x14ac:dyDescent="0.2">
      <c r="A1531">
        <f t="shared" si="526"/>
        <v>50711</v>
      </c>
      <c r="B1531">
        <f t="shared" si="525"/>
        <v>50712</v>
      </c>
      <c r="C1531" s="1" t="s">
        <v>38</v>
      </c>
      <c r="D1531">
        <f>VLOOKUP(MOD(A1531,100),Sheet2!$G$2:$H$24,2,FALSE)*VLOOKUP(INT(MOD(A1531,10000)/100),Sheet2!$L$2:$M$16,2,FALSE)</f>
        <v>4.6399999999999997</v>
      </c>
      <c r="E1531">
        <v>11</v>
      </c>
      <c r="F1531" s="1" t="str">
        <f t="shared" si="510"/>
        <v>[[50000,2],[50043,45]]</v>
      </c>
      <c r="G1531">
        <f t="shared" si="510"/>
        <v>0.25</v>
      </c>
      <c r="H1531" t="str">
        <f t="shared" si="523"/>
        <v>[80041,80042,80043,80044]</v>
      </c>
      <c r="I1531">
        <v>2</v>
      </c>
      <c r="J1531">
        <v>50</v>
      </c>
      <c r="K1531">
        <f>K1530</f>
        <v>10</v>
      </c>
      <c r="L1531" s="1" t="str">
        <f>Sheet1!L1531</f>
        <v>[{"bid":15007,"type":5,"num":4},{"bid":16008,"type":6,"num":1},{"bid":14001,"type":4,"num":4250}]</v>
      </c>
    </row>
    <row r="1532" spans="1:12" x14ac:dyDescent="0.2">
      <c r="A1532">
        <f t="shared" si="526"/>
        <v>50712</v>
      </c>
      <c r="B1532">
        <f t="shared" si="525"/>
        <v>50713</v>
      </c>
      <c r="C1532" t="s">
        <v>51</v>
      </c>
      <c r="D1532">
        <f>VLOOKUP(MOD(A1532,100),Sheet2!$G$2:$H$24,2,FALSE)*VLOOKUP(INT(MOD(A1532,10000)/100),Sheet2!$L$2:$M$16,2,FALSE)</f>
        <v>4.9439999999999991</v>
      </c>
      <c r="E1532">
        <v>12</v>
      </c>
      <c r="F1532" s="1" t="str">
        <f t="shared" si="510"/>
        <v>[[50041,45]]</v>
      </c>
      <c r="G1532">
        <f t="shared" si="510"/>
        <v>0.25</v>
      </c>
      <c r="H1532" t="str">
        <f t="shared" si="523"/>
        <v>[80041,80042,80043,80044]</v>
      </c>
      <c r="I1532">
        <v>1</v>
      </c>
      <c r="J1532">
        <f>J1521</f>
        <v>22</v>
      </c>
      <c r="K1532">
        <f>K1531+1</f>
        <v>11</v>
      </c>
      <c r="L1532" s="1" t="str">
        <f>Sheet1!L1532</f>
        <v>[{"bid":15007,"type":5,"num":4},{"bid":16008,"type":6,"num":1},{"bid":14001,"type":4,"num":4750}]</v>
      </c>
    </row>
    <row r="1533" spans="1:12" x14ac:dyDescent="0.2">
      <c r="A1533">
        <f t="shared" si="526"/>
        <v>50713</v>
      </c>
      <c r="B1533">
        <f t="shared" si="525"/>
        <v>50714</v>
      </c>
      <c r="C1533" t="s">
        <v>52</v>
      </c>
      <c r="D1533">
        <f>VLOOKUP(MOD(A1533,100),Sheet2!$G$2:$H$24,2,FALSE)*VLOOKUP(INT(MOD(A1533,10000)/100),Sheet2!$L$2:$M$16,2,FALSE)</f>
        <v>5.2479999999999993</v>
      </c>
      <c r="E1533">
        <v>13</v>
      </c>
      <c r="F1533" s="1" t="str">
        <f t="shared" si="510"/>
        <v>[[50000,1],[50042,65]]</v>
      </c>
      <c r="G1533">
        <f t="shared" si="510"/>
        <v>0.15</v>
      </c>
      <c r="H1533" t="str">
        <f t="shared" si="523"/>
        <v>[80041,80042,80043,80044]</v>
      </c>
      <c r="I1533">
        <v>1</v>
      </c>
      <c r="J1533">
        <f t="shared" ref="J1533:J1537" si="528">J1522</f>
        <v>22</v>
      </c>
      <c r="K1533">
        <f t="shared" ref="K1533:K1537" si="529">K1532+1</f>
        <v>12</v>
      </c>
      <c r="L1533" s="1" t="str">
        <f>Sheet1!L1533</f>
        <v>[{"bid":15007,"type":5,"num":5},{"bid":16008,"type":6,"num":1},{"bid":14001,"type":4,"num":5250}]</v>
      </c>
    </row>
    <row r="1534" spans="1:12" x14ac:dyDescent="0.2">
      <c r="A1534">
        <f t="shared" si="526"/>
        <v>50714</v>
      </c>
      <c r="B1534">
        <f t="shared" si="525"/>
        <v>50715</v>
      </c>
      <c r="C1534" t="s">
        <v>53</v>
      </c>
      <c r="D1534">
        <f>VLOOKUP(MOD(A1534,100),Sheet2!$G$2:$H$24,2,FALSE)*VLOOKUP(INT(MOD(A1534,10000)/100),Sheet2!$L$2:$M$16,2,FALSE)</f>
        <v>5.5519999999999996</v>
      </c>
      <c r="E1534">
        <v>14</v>
      </c>
      <c r="F1534" s="1" t="str">
        <f t="shared" si="510"/>
        <v>[[50041,45]]</v>
      </c>
      <c r="G1534">
        <f t="shared" si="510"/>
        <v>0.25</v>
      </c>
      <c r="H1534" t="str">
        <f t="shared" si="523"/>
        <v>[80041,80042,80043,80044]</v>
      </c>
      <c r="I1534">
        <v>1</v>
      </c>
      <c r="J1534">
        <f t="shared" si="528"/>
        <v>22</v>
      </c>
      <c r="K1534">
        <f t="shared" si="529"/>
        <v>13</v>
      </c>
      <c r="L1534" s="1" t="str">
        <f>Sheet1!L1534</f>
        <v>[{"bid":15007,"type":5,"num":5},{"bid":16008,"type":6,"num":2},{"bid":14001,"type":4,"num":5750}]</v>
      </c>
    </row>
    <row r="1535" spans="1:12" x14ac:dyDescent="0.2">
      <c r="A1535">
        <f t="shared" si="526"/>
        <v>50715</v>
      </c>
      <c r="B1535">
        <f t="shared" si="525"/>
        <v>50716</v>
      </c>
      <c r="C1535" t="s">
        <v>54</v>
      </c>
      <c r="D1535">
        <f>VLOOKUP(MOD(A1535,100),Sheet2!$G$2:$H$24,2,FALSE)*VLOOKUP(INT(MOD(A1535,10000)/100),Sheet2!$L$2:$M$16,2,FALSE)</f>
        <v>5.855999999999999</v>
      </c>
      <c r="E1535">
        <v>15</v>
      </c>
      <c r="F1535" s="1" t="str">
        <f t="shared" ref="F1535:G1598" si="530">F1512</f>
        <v>[[50000,1],[50042,65]]</v>
      </c>
      <c r="G1535">
        <f t="shared" si="530"/>
        <v>0.15</v>
      </c>
      <c r="H1535" t="str">
        <f t="shared" si="523"/>
        <v>[80041,80042,80043,80044]</v>
      </c>
      <c r="I1535">
        <v>1</v>
      </c>
      <c r="J1535">
        <f t="shared" si="528"/>
        <v>22</v>
      </c>
      <c r="K1535">
        <f t="shared" si="529"/>
        <v>14</v>
      </c>
      <c r="L1535" s="1" t="str">
        <f>Sheet1!L1535</f>
        <v>[{"bid":15007,"type":5,"num":6},{"bid":16008,"type":6,"num":2},{"bid":14001,"type":4,"num":6250}]</v>
      </c>
    </row>
    <row r="1536" spans="1:12" x14ac:dyDescent="0.2">
      <c r="A1536">
        <f t="shared" si="526"/>
        <v>50716</v>
      </c>
      <c r="B1536">
        <f t="shared" si="525"/>
        <v>50717</v>
      </c>
      <c r="C1536" t="s">
        <v>55</v>
      </c>
      <c r="D1536">
        <f>VLOOKUP(MOD(A1536,100),Sheet2!$G$2:$H$24,2,FALSE)*VLOOKUP(INT(MOD(A1536,10000)/100),Sheet2!$L$2:$M$16,2,FALSE)</f>
        <v>6.1599999999999993</v>
      </c>
      <c r="E1536">
        <v>16</v>
      </c>
      <c r="F1536" s="1" t="str">
        <f t="shared" si="530"/>
        <v>[[50041,45]]</v>
      </c>
      <c r="G1536">
        <f t="shared" si="530"/>
        <v>0.25</v>
      </c>
      <c r="H1536" t="str">
        <f t="shared" si="523"/>
        <v>[80041,80042,80043,80044]</v>
      </c>
      <c r="I1536">
        <v>1</v>
      </c>
      <c r="J1536">
        <f t="shared" si="528"/>
        <v>22</v>
      </c>
      <c r="K1536">
        <f t="shared" si="529"/>
        <v>15</v>
      </c>
      <c r="L1536" s="1" t="str">
        <f>Sheet1!L1536</f>
        <v>[{"bid":15007,"type":5,"num":6},{"bid":16008,"type":6,"num":2},{"bid":14001,"type":4,"num":6750}]</v>
      </c>
    </row>
    <row r="1537" spans="1:12" x14ac:dyDescent="0.2">
      <c r="A1537">
        <f t="shared" si="526"/>
        <v>50717</v>
      </c>
      <c r="B1537">
        <f t="shared" si="525"/>
        <v>50718</v>
      </c>
      <c r="C1537" s="1" t="s">
        <v>56</v>
      </c>
      <c r="D1537">
        <f>VLOOKUP(MOD(A1537,100),Sheet2!$G$2:$H$24,2,FALSE)*VLOOKUP(INT(MOD(A1537,10000)/100),Sheet2!$L$2:$M$16,2,FALSE)</f>
        <v>6.4639999999999986</v>
      </c>
      <c r="E1537">
        <v>17</v>
      </c>
      <c r="F1537" s="1" t="str">
        <f t="shared" si="530"/>
        <v>[[50000,1],[50042,65]]</v>
      </c>
      <c r="G1537">
        <f t="shared" si="530"/>
        <v>0.15</v>
      </c>
      <c r="H1537" t="str">
        <f t="shared" si="523"/>
        <v>[80041,80042,80043,80044]</v>
      </c>
      <c r="I1537">
        <v>1</v>
      </c>
      <c r="J1537">
        <f t="shared" si="528"/>
        <v>22</v>
      </c>
      <c r="K1537">
        <f t="shared" si="529"/>
        <v>16</v>
      </c>
      <c r="L1537" s="1" t="str">
        <f>Sheet1!L1537</f>
        <v>[{"bid":15007,"type":5,"num":7},{"bid":16008,"type":6,"num":2},{"bid":14001,"type":4,"num":7250}]</v>
      </c>
    </row>
    <row r="1538" spans="1:12" x14ac:dyDescent="0.2">
      <c r="A1538">
        <f t="shared" si="526"/>
        <v>50718</v>
      </c>
      <c r="B1538">
        <f t="shared" si="525"/>
        <v>50719</v>
      </c>
      <c r="C1538" t="s">
        <v>37</v>
      </c>
      <c r="D1538">
        <f>VLOOKUP(MOD(A1538,100),Sheet2!$G$2:$H$24,2,FALSE)*VLOOKUP(INT(MOD(A1538,10000)/100),Sheet2!$L$2:$M$16,2,FALSE)</f>
        <v>6.7679999999999998</v>
      </c>
      <c r="E1538">
        <v>18</v>
      </c>
      <c r="F1538" s="1" t="str">
        <f t="shared" si="530"/>
        <v>[[50000,2],[50043,45]]</v>
      </c>
      <c r="G1538">
        <f t="shared" si="530"/>
        <v>0.25</v>
      </c>
      <c r="H1538" t="str">
        <f t="shared" si="523"/>
        <v>[80041,80042,80043,80044]</v>
      </c>
      <c r="I1538">
        <v>2</v>
      </c>
      <c r="J1538">
        <f>J1531</f>
        <v>50</v>
      </c>
      <c r="K1538">
        <f>K1537</f>
        <v>16</v>
      </c>
      <c r="L1538" s="1" t="str">
        <f>Sheet1!L1538</f>
        <v>[{"bid":15007,"type":5,"num":7},{"bid":16008,"type":6,"num":2},{"bid":14001,"type":4,"num":7750}]</v>
      </c>
    </row>
    <row r="1539" spans="1:12" x14ac:dyDescent="0.2">
      <c r="A1539">
        <f t="shared" si="526"/>
        <v>50719</v>
      </c>
      <c r="B1539">
        <f t="shared" si="525"/>
        <v>50720</v>
      </c>
      <c r="C1539" s="1" t="s">
        <v>57</v>
      </c>
      <c r="D1539">
        <f>VLOOKUP(MOD(A1539,100),Sheet2!$G$2:$H$24,2,FALSE)*VLOOKUP(INT(MOD(A1539,10000)/100),Sheet2!$L$2:$M$16,2,FALSE)</f>
        <v>7.0720000000000001</v>
      </c>
      <c r="E1539">
        <v>19</v>
      </c>
      <c r="F1539" s="1" t="str">
        <f t="shared" si="530"/>
        <v>[[50041,45]]</v>
      </c>
      <c r="G1539">
        <f t="shared" si="530"/>
        <v>0.25</v>
      </c>
      <c r="H1539" t="str">
        <f t="shared" si="523"/>
        <v>[80041,80042,80043,80044]</v>
      </c>
      <c r="I1539">
        <v>1</v>
      </c>
      <c r="J1539">
        <f>J1532</f>
        <v>22</v>
      </c>
      <c r="K1539">
        <f>K1538+1</f>
        <v>17</v>
      </c>
      <c r="L1539" s="1" t="str">
        <f>Sheet1!L1539</f>
        <v>[{"bid":15007,"type":5,"num":8},{"bid":16008,"type":6,"num":2},{"bid":14001,"type":4,"num":8250}]</v>
      </c>
    </row>
    <row r="1540" spans="1:12" x14ac:dyDescent="0.2">
      <c r="A1540">
        <f t="shared" si="526"/>
        <v>50720</v>
      </c>
      <c r="B1540">
        <f t="shared" si="525"/>
        <v>50721</v>
      </c>
      <c r="C1540" s="1" t="s">
        <v>58</v>
      </c>
      <c r="D1540">
        <f>VLOOKUP(MOD(A1540,100),Sheet2!$G$2:$H$24,2,FALSE)*VLOOKUP(INT(MOD(A1540,10000)/100),Sheet2!$L$2:$M$16,2,FALSE)</f>
        <v>7.3760000000000012</v>
      </c>
      <c r="E1540">
        <v>20</v>
      </c>
      <c r="F1540" s="1" t="str">
        <f t="shared" si="530"/>
        <v>[[50000,1],[50042,65]]</v>
      </c>
      <c r="G1540">
        <f t="shared" si="530"/>
        <v>0.15</v>
      </c>
      <c r="H1540" t="str">
        <f t="shared" si="523"/>
        <v>[80041,80042,80043,80044]</v>
      </c>
      <c r="I1540">
        <v>1</v>
      </c>
      <c r="J1540">
        <f>J1533</f>
        <v>22</v>
      </c>
      <c r="K1540">
        <f t="shared" ref="K1540:K1542" si="531">K1539+1</f>
        <v>18</v>
      </c>
      <c r="L1540" s="1" t="str">
        <f>Sheet1!L1540</f>
        <v>[{"bid":15007,"type":5,"num":8},{"bid":16008,"type":6,"num":3},{"bid":14001,"type":4,"num":8750}]</v>
      </c>
    </row>
    <row r="1541" spans="1:12" x14ac:dyDescent="0.2">
      <c r="A1541">
        <f t="shared" si="526"/>
        <v>50721</v>
      </c>
      <c r="B1541">
        <f t="shared" si="525"/>
        <v>50722</v>
      </c>
      <c r="C1541" s="1" t="s">
        <v>59</v>
      </c>
      <c r="D1541">
        <f>VLOOKUP(MOD(A1541,100),Sheet2!$G$2:$H$24,2,FALSE)*VLOOKUP(INT(MOD(A1541,10000)/100),Sheet2!$L$2:$M$16,2,FALSE)</f>
        <v>7.6800000000000015</v>
      </c>
      <c r="E1541">
        <v>21</v>
      </c>
      <c r="F1541" s="1" t="str">
        <f t="shared" si="530"/>
        <v>[[50041,45]]</v>
      </c>
      <c r="G1541">
        <f t="shared" si="530"/>
        <v>0.25</v>
      </c>
      <c r="H1541" t="str">
        <f t="shared" si="523"/>
        <v>[80041,80042,80043,80044]</v>
      </c>
      <c r="I1541">
        <v>1</v>
      </c>
      <c r="J1541">
        <f>J1534</f>
        <v>22</v>
      </c>
      <c r="K1541">
        <f t="shared" si="531"/>
        <v>19</v>
      </c>
      <c r="L1541" s="1" t="str">
        <f>Sheet1!L1541</f>
        <v>[{"bid":15007,"type":5,"num":9},{"bid":16008,"type":6,"num":3},{"bid":14001,"type":4,"num":9250}]</v>
      </c>
    </row>
    <row r="1542" spans="1:12" x14ac:dyDescent="0.2">
      <c r="A1542">
        <f t="shared" si="526"/>
        <v>50722</v>
      </c>
      <c r="B1542">
        <f t="shared" si="525"/>
        <v>50723</v>
      </c>
      <c r="C1542" s="1" t="s">
        <v>60</v>
      </c>
      <c r="D1542">
        <f>VLOOKUP(MOD(A1542,100),Sheet2!$G$2:$H$24,2,FALSE)*VLOOKUP(INT(MOD(A1542,10000)/100),Sheet2!$L$2:$M$16,2,FALSE)</f>
        <v>7.9840000000000018</v>
      </c>
      <c r="E1542">
        <v>22</v>
      </c>
      <c r="F1542" s="1" t="str">
        <f t="shared" si="530"/>
        <v>[[50000,1],[50042,65]]</v>
      </c>
      <c r="G1542">
        <f t="shared" si="530"/>
        <v>0.15</v>
      </c>
      <c r="H1542" t="str">
        <f t="shared" si="523"/>
        <v>[80041,80042,80043,80044]</v>
      </c>
      <c r="I1542">
        <v>1</v>
      </c>
      <c r="J1542">
        <f>J1535</f>
        <v>22</v>
      </c>
      <c r="K1542">
        <f t="shared" si="531"/>
        <v>20</v>
      </c>
      <c r="L1542" s="1" t="str">
        <f>Sheet1!L1542</f>
        <v>[{"bid":15007,"type":5,"num":9},{"bid":16008,"type":6,"num":3},{"bid":14001,"type":4,"num":9750}]</v>
      </c>
    </row>
    <row r="1543" spans="1:12" x14ac:dyDescent="0.2">
      <c r="A1543">
        <f t="shared" si="526"/>
        <v>50723</v>
      </c>
      <c r="B1543">
        <v>-1</v>
      </c>
      <c r="C1543" t="s">
        <v>37</v>
      </c>
      <c r="D1543">
        <f>VLOOKUP(MOD(A1543,100),Sheet2!$G$2:$H$24,2,FALSE)*VLOOKUP(INT(MOD(A1543,10000)/100),Sheet2!$L$2:$M$16,2,FALSE)</f>
        <v>8.288000000000002</v>
      </c>
      <c r="E1543">
        <v>23</v>
      </c>
      <c r="F1543" s="1" t="str">
        <f t="shared" si="530"/>
        <v>[[50000,2],[50043,45]]</v>
      </c>
      <c r="G1543">
        <f t="shared" si="530"/>
        <v>0.25</v>
      </c>
      <c r="H1543" t="str">
        <f t="shared" si="523"/>
        <v>[80041,80042,80043,80044]</v>
      </c>
      <c r="I1543">
        <v>2</v>
      </c>
      <c r="J1543">
        <f>J1538</f>
        <v>50</v>
      </c>
      <c r="K1543">
        <f>K1542</f>
        <v>20</v>
      </c>
      <c r="L1543" s="1" t="str">
        <f>Sheet1!L1543</f>
        <v>[{"bid":15007,"type":5,"num":10},{"bid":16008,"type":6,"num":3},{"bid":14001,"type":4,"num":10000}]</v>
      </c>
    </row>
    <row r="1544" spans="1:12" x14ac:dyDescent="0.2">
      <c r="A1544">
        <f>A1521+100</f>
        <v>50801</v>
      </c>
      <c r="B1544">
        <f>A1544+1</f>
        <v>50802</v>
      </c>
      <c r="C1544" t="s">
        <v>41</v>
      </c>
      <c r="D1544">
        <f>VLOOKUP(MOD(A1544,100),Sheet2!$G$2:$H$24,2,FALSE)*VLOOKUP(INT(MOD(A1544,10000)/100),Sheet2!$L$2:$M$16,2,FALSE)</f>
        <v>1.8</v>
      </c>
      <c r="E1544">
        <v>1</v>
      </c>
      <c r="F1544" s="1" t="str">
        <f t="shared" si="530"/>
        <v>[[50041,45]]</v>
      </c>
      <c r="G1544">
        <f t="shared" si="530"/>
        <v>0.25</v>
      </c>
      <c r="H1544" t="str">
        <f t="shared" si="523"/>
        <v>[80041,80042,80043,80044]</v>
      </c>
      <c r="I1544">
        <v>1</v>
      </c>
      <c r="J1544">
        <v>22</v>
      </c>
      <c r="K1544">
        <v>1</v>
      </c>
      <c r="L1544" s="1" t="str">
        <f>Sheet1!L1544</f>
        <v>[]</v>
      </c>
    </row>
    <row r="1545" spans="1:12" x14ac:dyDescent="0.2">
      <c r="A1545">
        <f>A1544+1</f>
        <v>50802</v>
      </c>
      <c r="B1545">
        <f t="shared" ref="B1545:B1565" si="532">A1545+1</f>
        <v>50803</v>
      </c>
      <c r="C1545" t="s">
        <v>42</v>
      </c>
      <c r="D1545">
        <f>VLOOKUP(MOD(A1545,100),Sheet2!$G$2:$H$24,2,FALSE)*VLOOKUP(INT(MOD(A1545,10000)/100),Sheet2!$L$2:$M$16,2,FALSE)</f>
        <v>2.1419999999999999</v>
      </c>
      <c r="E1545">
        <v>2</v>
      </c>
      <c r="F1545" s="1" t="str">
        <f t="shared" si="530"/>
        <v>[[50000,1],[50042,65]]</v>
      </c>
      <c r="G1545">
        <f t="shared" si="530"/>
        <v>0.15</v>
      </c>
      <c r="H1545" t="str">
        <f t="shared" si="523"/>
        <v>[80041,80042,80043,80044]</v>
      </c>
      <c r="I1545">
        <v>1</v>
      </c>
      <c r="J1545">
        <v>22</v>
      </c>
      <c r="K1545">
        <f>K1544+1</f>
        <v>2</v>
      </c>
      <c r="L1545" s="1" t="str">
        <f>Sheet1!L1545</f>
        <v>[{"bid":14001,"type":4,"num":275}]</v>
      </c>
    </row>
    <row r="1546" spans="1:12" x14ac:dyDescent="0.2">
      <c r="A1546">
        <f t="shared" ref="A1546:A1566" si="533">A1545+1</f>
        <v>50803</v>
      </c>
      <c r="B1546">
        <f t="shared" si="532"/>
        <v>50804</v>
      </c>
      <c r="C1546" t="s">
        <v>43</v>
      </c>
      <c r="D1546">
        <f>VLOOKUP(MOD(A1546,100),Sheet2!$G$2:$H$24,2,FALSE)*VLOOKUP(INT(MOD(A1546,10000)/100),Sheet2!$L$2:$M$16,2,FALSE)</f>
        <v>2.484</v>
      </c>
      <c r="E1546">
        <v>3</v>
      </c>
      <c r="F1546" s="1" t="str">
        <f t="shared" si="530"/>
        <v>[[50041,45]]</v>
      </c>
      <c r="G1546">
        <f t="shared" si="530"/>
        <v>0.25</v>
      </c>
      <c r="H1546" t="str">
        <f t="shared" si="523"/>
        <v>[80041,80042,80043,80044]</v>
      </c>
      <c r="I1546">
        <v>1</v>
      </c>
      <c r="J1546">
        <v>22</v>
      </c>
      <c r="K1546">
        <f t="shared" ref="K1546:K1553" si="534">K1545+1</f>
        <v>3</v>
      </c>
      <c r="L1546" s="1" t="str">
        <f>Sheet1!L1546</f>
        <v>[{"bid":14001,"type":4,"num":550}]</v>
      </c>
    </row>
    <row r="1547" spans="1:12" x14ac:dyDescent="0.2">
      <c r="A1547">
        <f t="shared" si="533"/>
        <v>50804</v>
      </c>
      <c r="B1547">
        <f t="shared" si="532"/>
        <v>50805</v>
      </c>
      <c r="C1547" t="s">
        <v>44</v>
      </c>
      <c r="D1547">
        <f>VLOOKUP(MOD(A1547,100),Sheet2!$G$2:$H$24,2,FALSE)*VLOOKUP(INT(MOD(A1547,10000)/100),Sheet2!$L$2:$M$16,2,FALSE)</f>
        <v>2.8259999999999996</v>
      </c>
      <c r="E1547">
        <v>4</v>
      </c>
      <c r="F1547" s="1" t="str">
        <f t="shared" si="530"/>
        <v>[[50000,1],[50042,65]]</v>
      </c>
      <c r="G1547">
        <f t="shared" si="530"/>
        <v>0.15</v>
      </c>
      <c r="H1547" t="str">
        <f t="shared" si="523"/>
        <v>[80041,80042,80043,80044]</v>
      </c>
      <c r="I1547">
        <v>1</v>
      </c>
      <c r="J1547">
        <v>22</v>
      </c>
      <c r="K1547">
        <f t="shared" si="534"/>
        <v>4</v>
      </c>
      <c r="L1547" s="1" t="str">
        <f>Sheet1!L1547</f>
        <v>[{"bid":14001,"type":4,"num":825}]</v>
      </c>
    </row>
    <row r="1548" spans="1:12" x14ac:dyDescent="0.2">
      <c r="A1548">
        <f t="shared" si="533"/>
        <v>50805</v>
      </c>
      <c r="B1548">
        <f t="shared" si="532"/>
        <v>50806</v>
      </c>
      <c r="C1548" t="s">
        <v>45</v>
      </c>
      <c r="D1548">
        <f>VLOOKUP(MOD(A1548,100),Sheet2!$G$2:$H$24,2,FALSE)*VLOOKUP(INT(MOD(A1548,10000)/100),Sheet2!$L$2:$M$16,2,FALSE)</f>
        <v>3.1679999999999997</v>
      </c>
      <c r="E1548">
        <v>5</v>
      </c>
      <c r="F1548" s="1" t="str">
        <f t="shared" si="530"/>
        <v>[[50041,45]]</v>
      </c>
      <c r="G1548">
        <f t="shared" si="530"/>
        <v>0.25</v>
      </c>
      <c r="H1548" t="str">
        <f t="shared" si="523"/>
        <v>[80041,80042,80043,80044]</v>
      </c>
      <c r="I1548">
        <v>1</v>
      </c>
      <c r="J1548">
        <v>22</v>
      </c>
      <c r="K1548">
        <f t="shared" si="534"/>
        <v>5</v>
      </c>
      <c r="L1548" s="1" t="str">
        <f>Sheet1!L1548</f>
        <v>[{"bid":15007,"type":5,"num":1},{"bid":14001,"type":4,"num":1375}]</v>
      </c>
    </row>
    <row r="1549" spans="1:12" x14ac:dyDescent="0.2">
      <c r="A1549">
        <f t="shared" si="533"/>
        <v>50806</v>
      </c>
      <c r="B1549">
        <f t="shared" si="532"/>
        <v>50807</v>
      </c>
      <c r="C1549" t="s">
        <v>46</v>
      </c>
      <c r="D1549">
        <f>VLOOKUP(MOD(A1549,100),Sheet2!$G$2:$H$24,2,FALSE)*VLOOKUP(INT(MOD(A1549,10000)/100),Sheet2!$L$2:$M$16,2,FALSE)</f>
        <v>3.51</v>
      </c>
      <c r="E1549">
        <v>6</v>
      </c>
      <c r="F1549" s="1" t="str">
        <f t="shared" si="530"/>
        <v>[[50000,1],[50042,65]]</v>
      </c>
      <c r="G1549">
        <f t="shared" si="530"/>
        <v>0.15</v>
      </c>
      <c r="H1549" t="str">
        <f t="shared" si="523"/>
        <v>[80041,80042,80043,80044]</v>
      </c>
      <c r="I1549">
        <v>1</v>
      </c>
      <c r="J1549">
        <v>22</v>
      </c>
      <c r="K1549">
        <f t="shared" si="534"/>
        <v>6</v>
      </c>
      <c r="L1549" s="1" t="str">
        <f>Sheet1!L1549</f>
        <v>[{"bid":15007,"type":5,"num":1},{"bid":14001,"type":4,"num":1925}]</v>
      </c>
    </row>
    <row r="1550" spans="1:12" x14ac:dyDescent="0.2">
      <c r="A1550">
        <f t="shared" si="533"/>
        <v>50807</v>
      </c>
      <c r="B1550">
        <f t="shared" si="532"/>
        <v>50808</v>
      </c>
      <c r="C1550" t="s">
        <v>47</v>
      </c>
      <c r="D1550">
        <f>VLOOKUP(MOD(A1550,100),Sheet2!$G$2:$H$24,2,FALSE)*VLOOKUP(INT(MOD(A1550,10000)/100),Sheet2!$L$2:$M$16,2,FALSE)</f>
        <v>3.8519999999999994</v>
      </c>
      <c r="E1550">
        <v>7</v>
      </c>
      <c r="F1550" s="1" t="str">
        <f t="shared" si="530"/>
        <v>[[50041,45]]</v>
      </c>
      <c r="G1550">
        <f t="shared" si="530"/>
        <v>0.25</v>
      </c>
      <c r="H1550" t="str">
        <f t="shared" si="523"/>
        <v>[80041,80042,80043,80044]</v>
      </c>
      <c r="I1550">
        <v>1</v>
      </c>
      <c r="J1550">
        <v>22</v>
      </c>
      <c r="K1550">
        <f t="shared" si="534"/>
        <v>7</v>
      </c>
      <c r="L1550" s="1" t="str">
        <f>Sheet1!L1550</f>
        <v>[{"bid":15007,"type":5,"num":2},{"bid":14001,"type":4,"num":2475}]</v>
      </c>
    </row>
    <row r="1551" spans="1:12" x14ac:dyDescent="0.2">
      <c r="A1551">
        <f t="shared" si="533"/>
        <v>50808</v>
      </c>
      <c r="B1551">
        <f t="shared" si="532"/>
        <v>50809</v>
      </c>
      <c r="C1551" t="s">
        <v>48</v>
      </c>
      <c r="D1551">
        <f>VLOOKUP(MOD(A1551,100),Sheet2!$G$2:$H$24,2,FALSE)*VLOOKUP(INT(MOD(A1551,10000)/100),Sheet2!$L$2:$M$16,2,FALSE)</f>
        <v>4.1939999999999991</v>
      </c>
      <c r="E1551">
        <v>8</v>
      </c>
      <c r="F1551" s="1" t="str">
        <f t="shared" si="530"/>
        <v>[[50000,1],[50042,65]]</v>
      </c>
      <c r="G1551">
        <f t="shared" si="530"/>
        <v>0.15</v>
      </c>
      <c r="H1551" t="str">
        <f t="shared" si="523"/>
        <v>[80041,80042,80043,80044]</v>
      </c>
      <c r="I1551">
        <v>1</v>
      </c>
      <c r="J1551">
        <v>22</v>
      </c>
      <c r="K1551">
        <f t="shared" si="534"/>
        <v>8</v>
      </c>
      <c r="L1551" s="1" t="str">
        <f>Sheet1!L1551</f>
        <v>[{"bid":15007,"type":5,"num":3},{"bid":16008,"type":6,"num":1},{"bid":14001,"type":4,"num":3025}]</v>
      </c>
    </row>
    <row r="1552" spans="1:12" x14ac:dyDescent="0.2">
      <c r="A1552">
        <f t="shared" si="533"/>
        <v>50809</v>
      </c>
      <c r="B1552">
        <f t="shared" si="532"/>
        <v>50810</v>
      </c>
      <c r="C1552" t="s">
        <v>49</v>
      </c>
      <c r="D1552">
        <f>VLOOKUP(MOD(A1552,100),Sheet2!$G$2:$H$24,2,FALSE)*VLOOKUP(INT(MOD(A1552,10000)/100),Sheet2!$L$2:$M$16,2,FALSE)</f>
        <v>4.5359999999999996</v>
      </c>
      <c r="E1552">
        <v>9</v>
      </c>
      <c r="F1552" s="1" t="str">
        <f t="shared" si="530"/>
        <v>[[50041,45]]</v>
      </c>
      <c r="G1552">
        <f t="shared" si="530"/>
        <v>0.25</v>
      </c>
      <c r="H1552" t="str">
        <f t="shared" si="523"/>
        <v>[80041,80042,80043,80044]</v>
      </c>
      <c r="I1552">
        <v>1</v>
      </c>
      <c r="J1552">
        <v>22</v>
      </c>
      <c r="K1552">
        <f t="shared" si="534"/>
        <v>9</v>
      </c>
      <c r="L1552" s="1" t="str">
        <f>Sheet1!L1552</f>
        <v>[{"bid":15007,"type":5,"num":3},{"bid":16008,"type":6,"num":1},{"bid":14001,"type":4,"num":3575}]</v>
      </c>
    </row>
    <row r="1553" spans="1:12" x14ac:dyDescent="0.2">
      <c r="A1553">
        <f t="shared" si="533"/>
        <v>50810</v>
      </c>
      <c r="B1553">
        <f t="shared" si="532"/>
        <v>50811</v>
      </c>
      <c r="C1553" s="1" t="s">
        <v>50</v>
      </c>
      <c r="D1553">
        <f>VLOOKUP(MOD(A1553,100),Sheet2!$G$2:$H$24,2,FALSE)*VLOOKUP(INT(MOD(A1553,10000)/100),Sheet2!$L$2:$M$16,2,FALSE)</f>
        <v>4.8779999999999992</v>
      </c>
      <c r="E1553">
        <v>10</v>
      </c>
      <c r="F1553" s="1" t="str">
        <f t="shared" si="530"/>
        <v>[[50000,1],[50042,65]]</v>
      </c>
      <c r="G1553">
        <f t="shared" si="530"/>
        <v>0.15</v>
      </c>
      <c r="H1553" t="str">
        <f t="shared" si="523"/>
        <v>[80041,80042,80043,80044]</v>
      </c>
      <c r="I1553">
        <v>1</v>
      </c>
      <c r="J1553">
        <v>22</v>
      </c>
      <c r="K1553">
        <f t="shared" si="534"/>
        <v>10</v>
      </c>
      <c r="L1553" s="1" t="str">
        <f>Sheet1!L1553</f>
        <v>[{"bid":15007,"type":5,"num":4},{"bid":16008,"type":6,"num":1},{"bid":14001,"type":4,"num":4125}]</v>
      </c>
    </row>
    <row r="1554" spans="1:12" x14ac:dyDescent="0.2">
      <c r="A1554">
        <f t="shared" si="533"/>
        <v>50811</v>
      </c>
      <c r="B1554">
        <f t="shared" si="532"/>
        <v>50812</v>
      </c>
      <c r="C1554" s="1" t="s">
        <v>38</v>
      </c>
      <c r="D1554">
        <f>VLOOKUP(MOD(A1554,100),Sheet2!$G$2:$H$24,2,FALSE)*VLOOKUP(INT(MOD(A1554,10000)/100),Sheet2!$L$2:$M$16,2,FALSE)</f>
        <v>5.2199999999999989</v>
      </c>
      <c r="E1554">
        <v>11</v>
      </c>
      <c r="F1554" s="1" t="str">
        <f t="shared" si="530"/>
        <v>[[50000,2],[50043,45]]</v>
      </c>
      <c r="G1554">
        <f t="shared" si="530"/>
        <v>0.25</v>
      </c>
      <c r="H1554" t="str">
        <f t="shared" si="523"/>
        <v>[80041,80042,80043,80044]</v>
      </c>
      <c r="I1554">
        <v>2</v>
      </c>
      <c r="J1554">
        <v>50</v>
      </c>
      <c r="K1554">
        <f>K1553</f>
        <v>10</v>
      </c>
      <c r="L1554" s="1" t="str">
        <f>Sheet1!L1554</f>
        <v>[{"bid":15007,"type":5,"num":4},{"bid":16008,"type":6,"num":1},{"bid":14001,"type":4,"num":4675}]</v>
      </c>
    </row>
    <row r="1555" spans="1:12" x14ac:dyDescent="0.2">
      <c r="A1555">
        <f t="shared" si="533"/>
        <v>50812</v>
      </c>
      <c r="B1555">
        <f t="shared" si="532"/>
        <v>50813</v>
      </c>
      <c r="C1555" t="s">
        <v>51</v>
      </c>
      <c r="D1555">
        <f>VLOOKUP(MOD(A1555,100),Sheet2!$G$2:$H$24,2,FALSE)*VLOOKUP(INT(MOD(A1555,10000)/100),Sheet2!$L$2:$M$16,2,FALSE)</f>
        <v>5.5619999999999994</v>
      </c>
      <c r="E1555">
        <v>12</v>
      </c>
      <c r="F1555" s="1" t="str">
        <f t="shared" si="530"/>
        <v>[[50041,45]]</v>
      </c>
      <c r="G1555">
        <f t="shared" si="530"/>
        <v>0.25</v>
      </c>
      <c r="H1555" t="str">
        <f t="shared" si="523"/>
        <v>[80041,80042,80043,80044]</v>
      </c>
      <c r="I1555">
        <v>1</v>
      </c>
      <c r="J1555">
        <f>J1544</f>
        <v>22</v>
      </c>
      <c r="K1555">
        <f>K1554+1</f>
        <v>11</v>
      </c>
      <c r="L1555" s="1" t="str">
        <f>Sheet1!L1555</f>
        <v>[{"bid":15007,"type":5,"num":5},{"bid":16008,"type":6,"num":1},{"bid":14001,"type":4,"num":5225}]</v>
      </c>
    </row>
    <row r="1556" spans="1:12" x14ac:dyDescent="0.2">
      <c r="A1556">
        <f t="shared" si="533"/>
        <v>50813</v>
      </c>
      <c r="B1556">
        <f t="shared" si="532"/>
        <v>50814</v>
      </c>
      <c r="C1556" t="s">
        <v>52</v>
      </c>
      <c r="D1556">
        <f>VLOOKUP(MOD(A1556,100),Sheet2!$G$2:$H$24,2,FALSE)*VLOOKUP(INT(MOD(A1556,10000)/100),Sheet2!$L$2:$M$16,2,FALSE)</f>
        <v>5.903999999999999</v>
      </c>
      <c r="E1556">
        <v>13</v>
      </c>
      <c r="F1556" s="1" t="str">
        <f t="shared" si="530"/>
        <v>[[50000,1],[50042,65]]</v>
      </c>
      <c r="G1556">
        <f t="shared" si="530"/>
        <v>0.15</v>
      </c>
      <c r="H1556" t="str">
        <f t="shared" si="523"/>
        <v>[80041,80042,80043,80044]</v>
      </c>
      <c r="I1556">
        <v>1</v>
      </c>
      <c r="J1556">
        <f t="shared" ref="J1556:J1560" si="535">J1545</f>
        <v>22</v>
      </c>
      <c r="K1556">
        <f t="shared" ref="K1556:K1560" si="536">K1555+1</f>
        <v>12</v>
      </c>
      <c r="L1556" s="1" t="str">
        <f>Sheet1!L1556</f>
        <v>[{"bid":15007,"type":5,"num":5},{"bid":16008,"type":6,"num":2},{"bid":14001,"type":4,"num":5775}]</v>
      </c>
    </row>
    <row r="1557" spans="1:12" x14ac:dyDescent="0.2">
      <c r="A1557">
        <f t="shared" si="533"/>
        <v>50814</v>
      </c>
      <c r="B1557">
        <f t="shared" si="532"/>
        <v>50815</v>
      </c>
      <c r="C1557" t="s">
        <v>53</v>
      </c>
      <c r="D1557">
        <f>VLOOKUP(MOD(A1557,100),Sheet2!$G$2:$H$24,2,FALSE)*VLOOKUP(INT(MOD(A1557,10000)/100),Sheet2!$L$2:$M$16,2,FALSE)</f>
        <v>6.2459999999999987</v>
      </c>
      <c r="E1557">
        <v>14</v>
      </c>
      <c r="F1557" s="1" t="str">
        <f t="shared" si="530"/>
        <v>[[50041,45]]</v>
      </c>
      <c r="G1557">
        <f t="shared" si="530"/>
        <v>0.25</v>
      </c>
      <c r="H1557" t="str">
        <f t="shared" si="523"/>
        <v>[80041,80042,80043,80044]</v>
      </c>
      <c r="I1557">
        <v>1</v>
      </c>
      <c r="J1557">
        <f t="shared" si="535"/>
        <v>22</v>
      </c>
      <c r="K1557">
        <f t="shared" si="536"/>
        <v>13</v>
      </c>
      <c r="L1557" s="1" t="str">
        <f>Sheet1!L1557</f>
        <v>[{"bid":15007,"type":5,"num":6},{"bid":16008,"type":6,"num":2},{"bid":14001,"type":4,"num":6325}]</v>
      </c>
    </row>
    <row r="1558" spans="1:12" x14ac:dyDescent="0.2">
      <c r="A1558">
        <f t="shared" si="533"/>
        <v>50815</v>
      </c>
      <c r="B1558">
        <f t="shared" si="532"/>
        <v>50816</v>
      </c>
      <c r="C1558" t="s">
        <v>54</v>
      </c>
      <c r="D1558">
        <f>VLOOKUP(MOD(A1558,100),Sheet2!$G$2:$H$24,2,FALSE)*VLOOKUP(INT(MOD(A1558,10000)/100),Sheet2!$L$2:$M$16,2,FALSE)</f>
        <v>6.5879999999999992</v>
      </c>
      <c r="E1558">
        <v>15</v>
      </c>
      <c r="F1558" s="1" t="str">
        <f t="shared" si="530"/>
        <v>[[50000,1],[50042,65]]</v>
      </c>
      <c r="G1558">
        <f t="shared" si="530"/>
        <v>0.15</v>
      </c>
      <c r="H1558" t="str">
        <f t="shared" si="523"/>
        <v>[80041,80042,80043,80044]</v>
      </c>
      <c r="I1558">
        <v>1</v>
      </c>
      <c r="J1558">
        <f t="shared" si="535"/>
        <v>22</v>
      </c>
      <c r="K1558">
        <f t="shared" si="536"/>
        <v>14</v>
      </c>
      <c r="L1558" s="1" t="str">
        <f>Sheet1!L1558</f>
        <v>[{"bid":15007,"type":5,"num":6},{"bid":16008,"type":6,"num":2},{"bid":14001,"type":4,"num":6875}]</v>
      </c>
    </row>
    <row r="1559" spans="1:12" x14ac:dyDescent="0.2">
      <c r="A1559">
        <f t="shared" si="533"/>
        <v>50816</v>
      </c>
      <c r="B1559">
        <f t="shared" si="532"/>
        <v>50817</v>
      </c>
      <c r="C1559" t="s">
        <v>55</v>
      </c>
      <c r="D1559">
        <f>VLOOKUP(MOD(A1559,100),Sheet2!$G$2:$H$24,2,FALSE)*VLOOKUP(INT(MOD(A1559,10000)/100),Sheet2!$L$2:$M$16,2,FALSE)</f>
        <v>6.9299999999999988</v>
      </c>
      <c r="E1559">
        <v>16</v>
      </c>
      <c r="F1559" s="1" t="str">
        <f t="shared" si="530"/>
        <v>[[50041,45]]</v>
      </c>
      <c r="G1559">
        <f t="shared" si="530"/>
        <v>0.25</v>
      </c>
      <c r="H1559" t="str">
        <f t="shared" si="523"/>
        <v>[80041,80042,80043,80044]</v>
      </c>
      <c r="I1559">
        <v>1</v>
      </c>
      <c r="J1559">
        <f t="shared" si="535"/>
        <v>22</v>
      </c>
      <c r="K1559">
        <f t="shared" si="536"/>
        <v>15</v>
      </c>
      <c r="L1559" s="1" t="str">
        <f>Sheet1!L1559</f>
        <v>[{"bid":15007,"type":5,"num":7},{"bid":16008,"type":6,"num":2},{"bid":14001,"type":4,"num":7425}]</v>
      </c>
    </row>
    <row r="1560" spans="1:12" x14ac:dyDescent="0.2">
      <c r="A1560">
        <f t="shared" si="533"/>
        <v>50817</v>
      </c>
      <c r="B1560">
        <f t="shared" si="532"/>
        <v>50818</v>
      </c>
      <c r="C1560" s="1" t="s">
        <v>56</v>
      </c>
      <c r="D1560">
        <f>VLOOKUP(MOD(A1560,100),Sheet2!$G$2:$H$24,2,FALSE)*VLOOKUP(INT(MOD(A1560,10000)/100),Sheet2!$L$2:$M$16,2,FALSE)</f>
        <v>7.2719999999999985</v>
      </c>
      <c r="E1560">
        <v>17</v>
      </c>
      <c r="F1560" s="1" t="str">
        <f t="shared" si="530"/>
        <v>[[50000,1],[50042,65]]</v>
      </c>
      <c r="G1560">
        <f t="shared" si="530"/>
        <v>0.15</v>
      </c>
      <c r="H1560" t="str">
        <f t="shared" si="523"/>
        <v>[80041,80042,80043,80044]</v>
      </c>
      <c r="I1560">
        <v>1</v>
      </c>
      <c r="J1560">
        <f t="shared" si="535"/>
        <v>22</v>
      </c>
      <c r="K1560">
        <f t="shared" si="536"/>
        <v>16</v>
      </c>
      <c r="L1560" s="1" t="str">
        <f>Sheet1!L1560</f>
        <v>[{"bid":15007,"type":5,"num":7},{"bid":16008,"type":6,"num":2},{"bid":14001,"type":4,"num":7975}]</v>
      </c>
    </row>
    <row r="1561" spans="1:12" x14ac:dyDescent="0.2">
      <c r="A1561">
        <f t="shared" si="533"/>
        <v>50818</v>
      </c>
      <c r="B1561">
        <f t="shared" si="532"/>
        <v>50819</v>
      </c>
      <c r="C1561" t="s">
        <v>37</v>
      </c>
      <c r="D1561">
        <f>VLOOKUP(MOD(A1561,100),Sheet2!$G$2:$H$24,2,FALSE)*VLOOKUP(INT(MOD(A1561,10000)/100),Sheet2!$L$2:$M$16,2,FALSE)</f>
        <v>7.613999999999999</v>
      </c>
      <c r="E1561">
        <v>18</v>
      </c>
      <c r="F1561" s="1" t="str">
        <f t="shared" si="530"/>
        <v>[[50000,2],[50043,45]]</v>
      </c>
      <c r="G1561">
        <f t="shared" si="530"/>
        <v>0.25</v>
      </c>
      <c r="H1561" t="str">
        <f t="shared" si="523"/>
        <v>[80041,80042,80043,80044]</v>
      </c>
      <c r="I1561">
        <v>2</v>
      </c>
      <c r="J1561">
        <f>J1554</f>
        <v>50</v>
      </c>
      <c r="K1561">
        <f>K1560</f>
        <v>16</v>
      </c>
      <c r="L1561" s="1" t="str">
        <f>Sheet1!L1561</f>
        <v>[{"bid":15007,"type":5,"num":8},{"bid":16008,"type":6,"num":2},{"bid":14001,"type":4,"num":8525}]</v>
      </c>
    </row>
    <row r="1562" spans="1:12" x14ac:dyDescent="0.2">
      <c r="A1562">
        <f t="shared" si="533"/>
        <v>50819</v>
      </c>
      <c r="B1562">
        <f t="shared" si="532"/>
        <v>50820</v>
      </c>
      <c r="C1562" s="1" t="s">
        <v>57</v>
      </c>
      <c r="D1562">
        <f>VLOOKUP(MOD(A1562,100),Sheet2!$G$2:$H$24,2,FALSE)*VLOOKUP(INT(MOD(A1562,10000)/100),Sheet2!$L$2:$M$16,2,FALSE)</f>
        <v>7.9560000000000004</v>
      </c>
      <c r="E1562">
        <v>19</v>
      </c>
      <c r="F1562" s="1" t="str">
        <f t="shared" si="530"/>
        <v>[[50041,45]]</v>
      </c>
      <c r="G1562">
        <f t="shared" si="530"/>
        <v>0.25</v>
      </c>
      <c r="H1562" t="str">
        <f t="shared" si="523"/>
        <v>[80041,80042,80043,80044]</v>
      </c>
      <c r="I1562">
        <v>1</v>
      </c>
      <c r="J1562">
        <f>J1555</f>
        <v>22</v>
      </c>
      <c r="K1562">
        <f>K1561+1</f>
        <v>17</v>
      </c>
      <c r="L1562" s="1" t="str">
        <f>Sheet1!L1562</f>
        <v>[{"bid":15007,"type":5,"num":9},{"bid":16008,"type":6,"num":3},{"bid":14001,"type":4,"num":9075}]</v>
      </c>
    </row>
    <row r="1563" spans="1:12" x14ac:dyDescent="0.2">
      <c r="A1563">
        <f t="shared" si="533"/>
        <v>50820</v>
      </c>
      <c r="B1563">
        <f t="shared" si="532"/>
        <v>50821</v>
      </c>
      <c r="C1563" s="1" t="s">
        <v>58</v>
      </c>
      <c r="D1563">
        <f>VLOOKUP(MOD(A1563,100),Sheet2!$G$2:$H$24,2,FALSE)*VLOOKUP(INT(MOD(A1563,10000)/100),Sheet2!$L$2:$M$16,2,FALSE)</f>
        <v>8.298</v>
      </c>
      <c r="E1563">
        <v>20</v>
      </c>
      <c r="F1563" s="1" t="str">
        <f t="shared" si="530"/>
        <v>[[50000,1],[50042,65]]</v>
      </c>
      <c r="G1563">
        <f t="shared" si="530"/>
        <v>0.15</v>
      </c>
      <c r="H1563" t="str">
        <f t="shared" si="523"/>
        <v>[80041,80042,80043,80044]</v>
      </c>
      <c r="I1563">
        <v>1</v>
      </c>
      <c r="J1563">
        <f>J1556</f>
        <v>22</v>
      </c>
      <c r="K1563">
        <f t="shared" ref="K1563:K1565" si="537">K1562+1</f>
        <v>18</v>
      </c>
      <c r="L1563" s="1" t="str">
        <f>Sheet1!L1563</f>
        <v>[{"bid":15007,"type":5,"num":9},{"bid":16008,"type":6,"num":3},{"bid":14001,"type":4,"num":9625}]</v>
      </c>
    </row>
    <row r="1564" spans="1:12" x14ac:dyDescent="0.2">
      <c r="A1564">
        <f t="shared" si="533"/>
        <v>50821</v>
      </c>
      <c r="B1564">
        <f t="shared" si="532"/>
        <v>50822</v>
      </c>
      <c r="C1564" s="1" t="s">
        <v>59</v>
      </c>
      <c r="D1564">
        <f>VLOOKUP(MOD(A1564,100),Sheet2!$G$2:$H$24,2,FALSE)*VLOOKUP(INT(MOD(A1564,10000)/100),Sheet2!$L$2:$M$16,2,FALSE)</f>
        <v>8.6400000000000023</v>
      </c>
      <c r="E1564">
        <v>21</v>
      </c>
      <c r="F1564" s="1" t="str">
        <f t="shared" si="530"/>
        <v>[[50041,45]]</v>
      </c>
      <c r="G1564">
        <f t="shared" si="530"/>
        <v>0.25</v>
      </c>
      <c r="H1564" t="str">
        <f t="shared" si="523"/>
        <v>[80041,80042,80043,80044]</v>
      </c>
      <c r="I1564">
        <v>1</v>
      </c>
      <c r="J1564">
        <f>J1557</f>
        <v>22</v>
      </c>
      <c r="K1564">
        <f t="shared" si="537"/>
        <v>19</v>
      </c>
      <c r="L1564" s="1" t="str">
        <f>Sheet1!L1564</f>
        <v>[{"bid":15007,"type":5,"num":10},{"bid":16008,"type":6,"num":3},{"bid":14001,"type":4,"num":10175}]</v>
      </c>
    </row>
    <row r="1565" spans="1:12" x14ac:dyDescent="0.2">
      <c r="A1565">
        <f t="shared" si="533"/>
        <v>50822</v>
      </c>
      <c r="B1565">
        <f t="shared" si="532"/>
        <v>50823</v>
      </c>
      <c r="C1565" s="1" t="s">
        <v>60</v>
      </c>
      <c r="D1565">
        <f>VLOOKUP(MOD(A1565,100),Sheet2!$G$2:$H$24,2,FALSE)*VLOOKUP(INT(MOD(A1565,10000)/100),Sheet2!$L$2:$M$16,2,FALSE)</f>
        <v>8.9820000000000029</v>
      </c>
      <c r="E1565">
        <v>22</v>
      </c>
      <c r="F1565" s="1" t="str">
        <f t="shared" si="530"/>
        <v>[[50000,1],[50042,65]]</v>
      </c>
      <c r="G1565">
        <f t="shared" si="530"/>
        <v>0.15</v>
      </c>
      <c r="H1565" t="str">
        <f t="shared" si="523"/>
        <v>[80041,80042,80043,80044]</v>
      </c>
      <c r="I1565">
        <v>1</v>
      </c>
      <c r="J1565">
        <f>J1558</f>
        <v>22</v>
      </c>
      <c r="K1565">
        <f t="shared" si="537"/>
        <v>20</v>
      </c>
      <c r="L1565" s="1" t="str">
        <f>Sheet1!L1565</f>
        <v>[{"bid":15007,"type":5,"num":10},{"bid":16008,"type":6,"num":3},{"bid":14001,"type":4,"num":10725}]</v>
      </c>
    </row>
    <row r="1566" spans="1:12" x14ac:dyDescent="0.2">
      <c r="A1566">
        <f t="shared" si="533"/>
        <v>50823</v>
      </c>
      <c r="B1566">
        <v>-1</v>
      </c>
      <c r="C1566" t="s">
        <v>37</v>
      </c>
      <c r="D1566">
        <f>VLOOKUP(MOD(A1566,100),Sheet2!$G$2:$H$24,2,FALSE)*VLOOKUP(INT(MOD(A1566,10000)/100),Sheet2!$L$2:$M$16,2,FALSE)</f>
        <v>9.3240000000000034</v>
      </c>
      <c r="E1566">
        <v>23</v>
      </c>
      <c r="F1566" s="1" t="str">
        <f t="shared" si="530"/>
        <v>[[50000,2],[50043,45]]</v>
      </c>
      <c r="G1566">
        <f t="shared" si="530"/>
        <v>0.25</v>
      </c>
      <c r="H1566" t="str">
        <f t="shared" si="523"/>
        <v>[80041,80042,80043,80044]</v>
      </c>
      <c r="I1566">
        <v>2</v>
      </c>
      <c r="J1566">
        <f>J1561</f>
        <v>50</v>
      </c>
      <c r="K1566">
        <f>K1565</f>
        <v>20</v>
      </c>
      <c r="L1566" s="1" t="str">
        <f>Sheet1!L1566</f>
        <v>[{"bid":15007,"type":5,"num":11},{"bid":16008,"type":6,"num":3},{"bid":14001,"type":4,"num":11000}]</v>
      </c>
    </row>
    <row r="1567" spans="1:12" x14ac:dyDescent="0.2">
      <c r="A1567">
        <f>A1544+100</f>
        <v>50901</v>
      </c>
      <c r="B1567">
        <f>A1567+1</f>
        <v>50902</v>
      </c>
      <c r="C1567" t="s">
        <v>41</v>
      </c>
      <c r="D1567">
        <f>VLOOKUP(MOD(A1567,100),Sheet2!$G$2:$H$24,2,FALSE)*VLOOKUP(INT(MOD(A1567,10000)/100),Sheet2!$L$2:$M$16,2,FALSE)</f>
        <v>2</v>
      </c>
      <c r="E1567">
        <v>1</v>
      </c>
      <c r="F1567" s="1" t="str">
        <f t="shared" si="530"/>
        <v>[[50041,45]]</v>
      </c>
      <c r="G1567">
        <f t="shared" si="530"/>
        <v>0.25</v>
      </c>
      <c r="H1567" t="str">
        <f t="shared" si="523"/>
        <v>[80041,80042,80043,80044]</v>
      </c>
      <c r="I1567">
        <v>1</v>
      </c>
      <c r="J1567">
        <v>22</v>
      </c>
      <c r="K1567">
        <v>1</v>
      </c>
      <c r="L1567" s="1" t="str">
        <f>Sheet1!L1567</f>
        <v>[]</v>
      </c>
    </row>
    <row r="1568" spans="1:12" x14ac:dyDescent="0.2">
      <c r="A1568">
        <f>A1567+1</f>
        <v>50902</v>
      </c>
      <c r="B1568">
        <f t="shared" ref="B1568:B1588" si="538">A1568+1</f>
        <v>50903</v>
      </c>
      <c r="C1568" t="s">
        <v>42</v>
      </c>
      <c r="D1568">
        <f>VLOOKUP(MOD(A1568,100),Sheet2!$G$2:$H$24,2,FALSE)*VLOOKUP(INT(MOD(A1568,10000)/100),Sheet2!$L$2:$M$16,2,FALSE)</f>
        <v>2.38</v>
      </c>
      <c r="E1568">
        <v>2</v>
      </c>
      <c r="F1568" s="1" t="str">
        <f t="shared" si="530"/>
        <v>[[50000,1],[50042,65]]</v>
      </c>
      <c r="G1568">
        <f t="shared" si="530"/>
        <v>0.15</v>
      </c>
      <c r="H1568" t="str">
        <f t="shared" si="523"/>
        <v>[80041,80042,80043,80044]</v>
      </c>
      <c r="I1568">
        <v>1</v>
      </c>
      <c r="J1568">
        <v>22</v>
      </c>
      <c r="K1568">
        <f>K1567+1</f>
        <v>2</v>
      </c>
      <c r="L1568" s="1" t="str">
        <f>Sheet1!L1568</f>
        <v>[{"bid":14001,"type":4,"num":300}]</v>
      </c>
    </row>
    <row r="1569" spans="1:12" x14ac:dyDescent="0.2">
      <c r="A1569">
        <f t="shared" ref="A1569:A1589" si="539">A1568+1</f>
        <v>50903</v>
      </c>
      <c r="B1569">
        <f t="shared" si="538"/>
        <v>50904</v>
      </c>
      <c r="C1569" t="s">
        <v>43</v>
      </c>
      <c r="D1569">
        <f>VLOOKUP(MOD(A1569,100),Sheet2!$G$2:$H$24,2,FALSE)*VLOOKUP(INT(MOD(A1569,10000)/100),Sheet2!$L$2:$M$16,2,FALSE)</f>
        <v>2.76</v>
      </c>
      <c r="E1569">
        <v>3</v>
      </c>
      <c r="F1569" s="1" t="str">
        <f t="shared" si="530"/>
        <v>[[50041,45]]</v>
      </c>
      <c r="G1569">
        <f t="shared" si="530"/>
        <v>0.25</v>
      </c>
      <c r="H1569" t="str">
        <f t="shared" si="523"/>
        <v>[80041,80042,80043,80044]</v>
      </c>
      <c r="I1569">
        <v>1</v>
      </c>
      <c r="J1569">
        <v>22</v>
      </c>
      <c r="K1569">
        <f t="shared" ref="K1569:K1576" si="540">K1568+1</f>
        <v>3</v>
      </c>
      <c r="L1569" s="1" t="str">
        <f>Sheet1!L1569</f>
        <v>[{"bid":14001,"type":4,"num":600}]</v>
      </c>
    </row>
    <row r="1570" spans="1:12" x14ac:dyDescent="0.2">
      <c r="A1570">
        <f t="shared" si="539"/>
        <v>50904</v>
      </c>
      <c r="B1570">
        <f t="shared" si="538"/>
        <v>50905</v>
      </c>
      <c r="C1570" t="s">
        <v>44</v>
      </c>
      <c r="D1570">
        <f>VLOOKUP(MOD(A1570,100),Sheet2!$G$2:$H$24,2,FALSE)*VLOOKUP(INT(MOD(A1570,10000)/100),Sheet2!$L$2:$M$16,2,FALSE)</f>
        <v>3.1399999999999997</v>
      </c>
      <c r="E1570">
        <v>4</v>
      </c>
      <c r="F1570" s="1" t="str">
        <f t="shared" si="530"/>
        <v>[[50000,1],[50042,65]]</v>
      </c>
      <c r="G1570">
        <f t="shared" si="530"/>
        <v>0.15</v>
      </c>
      <c r="H1570" t="str">
        <f t="shared" si="523"/>
        <v>[80041,80042,80043,80044]</v>
      </c>
      <c r="I1570">
        <v>1</v>
      </c>
      <c r="J1570">
        <v>22</v>
      </c>
      <c r="K1570">
        <f t="shared" si="540"/>
        <v>4</v>
      </c>
      <c r="L1570" s="1" t="str">
        <f>Sheet1!L1570</f>
        <v>[{"bid":14001,"type":4,"num":900}]</v>
      </c>
    </row>
    <row r="1571" spans="1:12" x14ac:dyDescent="0.2">
      <c r="A1571">
        <f t="shared" si="539"/>
        <v>50905</v>
      </c>
      <c r="B1571">
        <f t="shared" si="538"/>
        <v>50906</v>
      </c>
      <c r="C1571" t="s">
        <v>45</v>
      </c>
      <c r="D1571">
        <f>VLOOKUP(MOD(A1571,100),Sheet2!$G$2:$H$24,2,FALSE)*VLOOKUP(INT(MOD(A1571,10000)/100),Sheet2!$L$2:$M$16,2,FALSE)</f>
        <v>3.5199999999999996</v>
      </c>
      <c r="E1571">
        <v>5</v>
      </c>
      <c r="F1571" s="1" t="str">
        <f t="shared" si="530"/>
        <v>[[50041,45]]</v>
      </c>
      <c r="G1571">
        <f t="shared" si="530"/>
        <v>0.25</v>
      </c>
      <c r="H1571" t="str">
        <f t="shared" si="523"/>
        <v>[80041,80042,80043,80044]</v>
      </c>
      <c r="I1571">
        <v>1</v>
      </c>
      <c r="J1571">
        <v>22</v>
      </c>
      <c r="K1571">
        <f t="shared" si="540"/>
        <v>5</v>
      </c>
      <c r="L1571" s="1" t="str">
        <f>Sheet1!L1571</f>
        <v>[{"bid":15007,"type":5,"num":1},{"bid":14001,"type":4,"num":1500}]</v>
      </c>
    </row>
    <row r="1572" spans="1:12" x14ac:dyDescent="0.2">
      <c r="A1572">
        <f t="shared" si="539"/>
        <v>50906</v>
      </c>
      <c r="B1572">
        <f t="shared" si="538"/>
        <v>50907</v>
      </c>
      <c r="C1572" t="s">
        <v>46</v>
      </c>
      <c r="D1572">
        <f>VLOOKUP(MOD(A1572,100),Sheet2!$G$2:$H$24,2,FALSE)*VLOOKUP(INT(MOD(A1572,10000)/100),Sheet2!$L$2:$M$16,2,FALSE)</f>
        <v>3.8999999999999995</v>
      </c>
      <c r="E1572">
        <v>6</v>
      </c>
      <c r="F1572" s="1" t="str">
        <f t="shared" si="530"/>
        <v>[[50000,1],[50042,65]]</v>
      </c>
      <c r="G1572">
        <f t="shared" si="530"/>
        <v>0.15</v>
      </c>
      <c r="H1572" t="str">
        <f t="shared" si="523"/>
        <v>[80041,80042,80043,80044]</v>
      </c>
      <c r="I1572">
        <v>1</v>
      </c>
      <c r="J1572">
        <v>22</v>
      </c>
      <c r="K1572">
        <f t="shared" si="540"/>
        <v>6</v>
      </c>
      <c r="L1572" s="1" t="str">
        <f>Sheet1!L1572</f>
        <v>[{"bid":15007,"type":5,"num":2},{"bid":14001,"type":4,"num":2100}]</v>
      </c>
    </row>
    <row r="1573" spans="1:12" x14ac:dyDescent="0.2">
      <c r="A1573">
        <f t="shared" si="539"/>
        <v>50907</v>
      </c>
      <c r="B1573">
        <f t="shared" si="538"/>
        <v>50908</v>
      </c>
      <c r="C1573" t="s">
        <v>47</v>
      </c>
      <c r="D1573">
        <f>VLOOKUP(MOD(A1573,100),Sheet2!$G$2:$H$24,2,FALSE)*VLOOKUP(INT(MOD(A1573,10000)/100),Sheet2!$L$2:$M$16,2,FALSE)</f>
        <v>4.2799999999999994</v>
      </c>
      <c r="E1573">
        <v>7</v>
      </c>
      <c r="F1573" s="1" t="str">
        <f t="shared" si="530"/>
        <v>[[50041,45]]</v>
      </c>
      <c r="G1573">
        <f t="shared" si="530"/>
        <v>0.25</v>
      </c>
      <c r="H1573" t="str">
        <f t="shared" si="523"/>
        <v>[80041,80042,80043,80044]</v>
      </c>
      <c r="I1573">
        <v>1</v>
      </c>
      <c r="J1573">
        <v>22</v>
      </c>
      <c r="K1573">
        <f t="shared" si="540"/>
        <v>7</v>
      </c>
      <c r="L1573" s="1" t="str">
        <f>Sheet1!L1573</f>
        <v>[{"bid":15007,"type":5,"num":2},{"bid":14001,"type":4,"num":2700}]</v>
      </c>
    </row>
    <row r="1574" spans="1:12" x14ac:dyDescent="0.2">
      <c r="A1574">
        <f t="shared" si="539"/>
        <v>50908</v>
      </c>
      <c r="B1574">
        <f t="shared" si="538"/>
        <v>50909</v>
      </c>
      <c r="C1574" t="s">
        <v>48</v>
      </c>
      <c r="D1574">
        <f>VLOOKUP(MOD(A1574,100),Sheet2!$G$2:$H$24,2,FALSE)*VLOOKUP(INT(MOD(A1574,10000)/100),Sheet2!$L$2:$M$16,2,FALSE)</f>
        <v>4.6599999999999993</v>
      </c>
      <c r="E1574">
        <v>8</v>
      </c>
      <c r="F1574" s="1" t="str">
        <f t="shared" si="530"/>
        <v>[[50000,1],[50042,65]]</v>
      </c>
      <c r="G1574">
        <f t="shared" si="530"/>
        <v>0.15</v>
      </c>
      <c r="H1574" t="str">
        <f t="shared" si="523"/>
        <v>[80041,80042,80043,80044]</v>
      </c>
      <c r="I1574">
        <v>1</v>
      </c>
      <c r="J1574">
        <v>22</v>
      </c>
      <c r="K1574">
        <f t="shared" si="540"/>
        <v>8</v>
      </c>
      <c r="L1574" s="1" t="str">
        <f>Sheet1!L1574</f>
        <v>[{"bid":15007,"type":5,"num":3},{"bid":16008,"type":6,"num":1},{"bid":14001,"type":4,"num":3300}]</v>
      </c>
    </row>
    <row r="1575" spans="1:12" x14ac:dyDescent="0.2">
      <c r="A1575">
        <f t="shared" si="539"/>
        <v>50909</v>
      </c>
      <c r="B1575">
        <f t="shared" si="538"/>
        <v>50910</v>
      </c>
      <c r="C1575" t="s">
        <v>49</v>
      </c>
      <c r="D1575">
        <f>VLOOKUP(MOD(A1575,100),Sheet2!$G$2:$H$24,2,FALSE)*VLOOKUP(INT(MOD(A1575,10000)/100),Sheet2!$L$2:$M$16,2,FALSE)</f>
        <v>5.0399999999999991</v>
      </c>
      <c r="E1575">
        <v>9</v>
      </c>
      <c r="F1575" s="1" t="str">
        <f t="shared" si="530"/>
        <v>[[50041,45]]</v>
      </c>
      <c r="G1575">
        <f t="shared" si="530"/>
        <v>0.25</v>
      </c>
      <c r="H1575" t="str">
        <f t="shared" si="523"/>
        <v>[80041,80042,80043,80044]</v>
      </c>
      <c r="I1575">
        <v>1</v>
      </c>
      <c r="J1575">
        <v>22</v>
      </c>
      <c r="K1575">
        <f t="shared" si="540"/>
        <v>9</v>
      </c>
      <c r="L1575" s="1" t="str">
        <f>Sheet1!L1575</f>
        <v>[{"bid":15007,"type":5,"num":3},{"bid":16008,"type":6,"num":1},{"bid":14001,"type":4,"num":3900}]</v>
      </c>
    </row>
    <row r="1576" spans="1:12" x14ac:dyDescent="0.2">
      <c r="A1576">
        <f t="shared" si="539"/>
        <v>50910</v>
      </c>
      <c r="B1576">
        <f t="shared" si="538"/>
        <v>50911</v>
      </c>
      <c r="C1576" s="1" t="s">
        <v>50</v>
      </c>
      <c r="D1576">
        <f>VLOOKUP(MOD(A1576,100),Sheet2!$G$2:$H$24,2,FALSE)*VLOOKUP(INT(MOD(A1576,10000)/100),Sheet2!$L$2:$M$16,2,FALSE)</f>
        <v>5.419999999999999</v>
      </c>
      <c r="E1576">
        <v>10</v>
      </c>
      <c r="F1576" s="1" t="str">
        <f t="shared" si="530"/>
        <v>[[50000,1],[50042,65]]</v>
      </c>
      <c r="G1576">
        <f t="shared" si="530"/>
        <v>0.15</v>
      </c>
      <c r="H1576" t="str">
        <f t="shared" si="523"/>
        <v>[80041,80042,80043,80044]</v>
      </c>
      <c r="I1576">
        <v>1</v>
      </c>
      <c r="J1576">
        <v>22</v>
      </c>
      <c r="K1576">
        <f t="shared" si="540"/>
        <v>10</v>
      </c>
      <c r="L1576" s="1" t="str">
        <f>Sheet1!L1576</f>
        <v>[{"bid":15007,"type":5,"num":4},{"bid":16008,"type":6,"num":1},{"bid":14001,"type":4,"num":4500}]</v>
      </c>
    </row>
    <row r="1577" spans="1:12" x14ac:dyDescent="0.2">
      <c r="A1577">
        <f t="shared" si="539"/>
        <v>50911</v>
      </c>
      <c r="B1577">
        <f t="shared" si="538"/>
        <v>50912</v>
      </c>
      <c r="C1577" s="1" t="s">
        <v>38</v>
      </c>
      <c r="D1577">
        <f>VLOOKUP(MOD(A1577,100),Sheet2!$G$2:$H$24,2,FALSE)*VLOOKUP(INT(MOD(A1577,10000)/100),Sheet2!$L$2:$M$16,2,FALSE)</f>
        <v>5.7999999999999989</v>
      </c>
      <c r="E1577">
        <v>11</v>
      </c>
      <c r="F1577" s="1" t="str">
        <f t="shared" si="530"/>
        <v>[[50000,2],[50043,45]]</v>
      </c>
      <c r="G1577">
        <f t="shared" si="530"/>
        <v>0.25</v>
      </c>
      <c r="H1577" t="str">
        <f t="shared" ref="H1577:H1640" si="541">H1576</f>
        <v>[80041,80042,80043,80044]</v>
      </c>
      <c r="I1577">
        <v>2</v>
      </c>
      <c r="J1577">
        <v>50</v>
      </c>
      <c r="K1577">
        <f>K1576</f>
        <v>10</v>
      </c>
      <c r="L1577" s="1" t="str">
        <f>Sheet1!L1577</f>
        <v>[{"bid":15007,"type":5,"num":5},{"bid":16008,"type":6,"num":1},{"bid":14001,"type":4,"num":5100}]</v>
      </c>
    </row>
    <row r="1578" spans="1:12" x14ac:dyDescent="0.2">
      <c r="A1578">
        <f t="shared" si="539"/>
        <v>50912</v>
      </c>
      <c r="B1578">
        <f t="shared" si="538"/>
        <v>50913</v>
      </c>
      <c r="C1578" t="s">
        <v>51</v>
      </c>
      <c r="D1578">
        <f>VLOOKUP(MOD(A1578,100),Sheet2!$G$2:$H$24,2,FALSE)*VLOOKUP(INT(MOD(A1578,10000)/100),Sheet2!$L$2:$M$16,2,FALSE)</f>
        <v>6.1799999999999988</v>
      </c>
      <c r="E1578">
        <v>12</v>
      </c>
      <c r="F1578" s="1" t="str">
        <f t="shared" si="530"/>
        <v>[[50041,45]]</v>
      </c>
      <c r="G1578">
        <f t="shared" si="530"/>
        <v>0.25</v>
      </c>
      <c r="H1578" t="str">
        <f t="shared" si="541"/>
        <v>[80041,80042,80043,80044]</v>
      </c>
      <c r="I1578">
        <v>1</v>
      </c>
      <c r="J1578">
        <f>J1567</f>
        <v>22</v>
      </c>
      <c r="K1578">
        <f>K1577+1</f>
        <v>11</v>
      </c>
      <c r="L1578" s="1" t="str">
        <f>Sheet1!L1578</f>
        <v>[{"bid":15007,"type":5,"num":5},{"bid":16008,"type":6,"num":1},{"bid":14001,"type":4,"num":5700}]</v>
      </c>
    </row>
    <row r="1579" spans="1:12" x14ac:dyDescent="0.2">
      <c r="A1579">
        <f t="shared" si="539"/>
        <v>50913</v>
      </c>
      <c r="B1579">
        <f t="shared" si="538"/>
        <v>50914</v>
      </c>
      <c r="C1579" t="s">
        <v>52</v>
      </c>
      <c r="D1579">
        <f>VLOOKUP(MOD(A1579,100),Sheet2!$G$2:$H$24,2,FALSE)*VLOOKUP(INT(MOD(A1579,10000)/100),Sheet2!$L$2:$M$16,2,FALSE)</f>
        <v>6.5599999999999987</v>
      </c>
      <c r="E1579">
        <v>13</v>
      </c>
      <c r="F1579" s="1" t="str">
        <f t="shared" si="530"/>
        <v>[[50000,1],[50042,65]]</v>
      </c>
      <c r="G1579">
        <f t="shared" si="530"/>
        <v>0.15</v>
      </c>
      <c r="H1579" t="str">
        <f t="shared" si="541"/>
        <v>[80041,80042,80043,80044]</v>
      </c>
      <c r="I1579">
        <v>1</v>
      </c>
      <c r="J1579">
        <f t="shared" ref="J1579:J1583" si="542">J1568</f>
        <v>22</v>
      </c>
      <c r="K1579">
        <f t="shared" ref="K1579:K1583" si="543">K1578+1</f>
        <v>12</v>
      </c>
      <c r="L1579" s="1" t="str">
        <f>Sheet1!L1579</f>
        <v>[{"bid":15007,"type":5,"num":6},{"bid":16008,"type":6,"num":2},{"bid":14001,"type":4,"num":6300}]</v>
      </c>
    </row>
    <row r="1580" spans="1:12" x14ac:dyDescent="0.2">
      <c r="A1580">
        <f t="shared" si="539"/>
        <v>50914</v>
      </c>
      <c r="B1580">
        <f t="shared" si="538"/>
        <v>50915</v>
      </c>
      <c r="C1580" t="s">
        <v>53</v>
      </c>
      <c r="D1580">
        <f>VLOOKUP(MOD(A1580,100),Sheet2!$G$2:$H$24,2,FALSE)*VLOOKUP(INT(MOD(A1580,10000)/100),Sheet2!$L$2:$M$16,2,FALSE)</f>
        <v>6.9399999999999986</v>
      </c>
      <c r="E1580">
        <v>14</v>
      </c>
      <c r="F1580" s="1" t="str">
        <f t="shared" si="530"/>
        <v>[[50041,45]]</v>
      </c>
      <c r="G1580">
        <f t="shared" si="530"/>
        <v>0.25</v>
      </c>
      <c r="H1580" t="str">
        <f t="shared" si="541"/>
        <v>[80041,80042,80043,80044]</v>
      </c>
      <c r="I1580">
        <v>1</v>
      </c>
      <c r="J1580">
        <f t="shared" si="542"/>
        <v>22</v>
      </c>
      <c r="K1580">
        <f t="shared" si="543"/>
        <v>13</v>
      </c>
      <c r="L1580" s="1" t="str">
        <f>Sheet1!L1580</f>
        <v>[{"bid":15007,"type":5,"num":6},{"bid":16008,"type":6,"num":2},{"bid":14001,"type":4,"num":6900}]</v>
      </c>
    </row>
    <row r="1581" spans="1:12" x14ac:dyDescent="0.2">
      <c r="A1581">
        <f t="shared" si="539"/>
        <v>50915</v>
      </c>
      <c r="B1581">
        <f t="shared" si="538"/>
        <v>50916</v>
      </c>
      <c r="C1581" t="s">
        <v>54</v>
      </c>
      <c r="D1581">
        <f>VLOOKUP(MOD(A1581,100),Sheet2!$G$2:$H$24,2,FALSE)*VLOOKUP(INT(MOD(A1581,10000)/100),Sheet2!$L$2:$M$16,2,FALSE)</f>
        <v>7.3199999999999985</v>
      </c>
      <c r="E1581">
        <v>15</v>
      </c>
      <c r="F1581" s="1" t="str">
        <f t="shared" si="530"/>
        <v>[[50000,1],[50042,65]]</v>
      </c>
      <c r="G1581">
        <f t="shared" si="530"/>
        <v>0.15</v>
      </c>
      <c r="H1581" t="str">
        <f t="shared" si="541"/>
        <v>[80041,80042,80043,80044]</v>
      </c>
      <c r="I1581">
        <v>1</v>
      </c>
      <c r="J1581">
        <f t="shared" si="542"/>
        <v>22</v>
      </c>
      <c r="K1581">
        <f t="shared" si="543"/>
        <v>14</v>
      </c>
      <c r="L1581" s="1" t="str">
        <f>Sheet1!L1581</f>
        <v>[{"bid":15007,"type":5,"num":7},{"bid":16008,"type":6,"num":2},{"bid":14001,"type":4,"num":7500}]</v>
      </c>
    </row>
    <row r="1582" spans="1:12" x14ac:dyDescent="0.2">
      <c r="A1582">
        <f t="shared" si="539"/>
        <v>50916</v>
      </c>
      <c r="B1582">
        <f t="shared" si="538"/>
        <v>50917</v>
      </c>
      <c r="C1582" t="s">
        <v>55</v>
      </c>
      <c r="D1582">
        <f>VLOOKUP(MOD(A1582,100),Sheet2!$G$2:$H$24,2,FALSE)*VLOOKUP(INT(MOD(A1582,10000)/100),Sheet2!$L$2:$M$16,2,FALSE)</f>
        <v>7.6999999999999984</v>
      </c>
      <c r="E1582">
        <v>16</v>
      </c>
      <c r="F1582" s="1" t="str">
        <f t="shared" si="530"/>
        <v>[[50041,45]]</v>
      </c>
      <c r="G1582">
        <f t="shared" si="530"/>
        <v>0.25</v>
      </c>
      <c r="H1582" t="str">
        <f t="shared" si="541"/>
        <v>[80041,80042,80043,80044]</v>
      </c>
      <c r="I1582">
        <v>1</v>
      </c>
      <c r="J1582">
        <f t="shared" si="542"/>
        <v>22</v>
      </c>
      <c r="K1582">
        <f t="shared" si="543"/>
        <v>15</v>
      </c>
      <c r="L1582" s="1" t="str">
        <f>Sheet1!L1582</f>
        <v>[{"bid":15007,"type":5,"num":8},{"bid":16008,"type":6,"num":2},{"bid":14001,"type":4,"num":8100}]</v>
      </c>
    </row>
    <row r="1583" spans="1:12" x14ac:dyDescent="0.2">
      <c r="A1583">
        <f t="shared" si="539"/>
        <v>50917</v>
      </c>
      <c r="B1583">
        <f t="shared" si="538"/>
        <v>50918</v>
      </c>
      <c r="C1583" s="1" t="s">
        <v>56</v>
      </c>
      <c r="D1583">
        <f>VLOOKUP(MOD(A1583,100),Sheet2!$G$2:$H$24,2,FALSE)*VLOOKUP(INT(MOD(A1583,10000)/100),Sheet2!$L$2:$M$16,2,FALSE)</f>
        <v>8.0799999999999983</v>
      </c>
      <c r="E1583">
        <v>17</v>
      </c>
      <c r="F1583" s="1" t="str">
        <f t="shared" si="530"/>
        <v>[[50000,1],[50042,65]]</v>
      </c>
      <c r="G1583">
        <f t="shared" si="530"/>
        <v>0.15</v>
      </c>
      <c r="H1583" t="str">
        <f t="shared" si="541"/>
        <v>[80041,80042,80043,80044]</v>
      </c>
      <c r="I1583">
        <v>1</v>
      </c>
      <c r="J1583">
        <f t="shared" si="542"/>
        <v>22</v>
      </c>
      <c r="K1583">
        <f t="shared" si="543"/>
        <v>16</v>
      </c>
      <c r="L1583" s="1" t="str">
        <f>Sheet1!L1583</f>
        <v>[{"bid":15007,"type":5,"num":8},{"bid":16008,"type":6,"num":3},{"bid":14001,"type":4,"num":8700}]</v>
      </c>
    </row>
    <row r="1584" spans="1:12" x14ac:dyDescent="0.2">
      <c r="A1584">
        <f t="shared" si="539"/>
        <v>50918</v>
      </c>
      <c r="B1584">
        <f t="shared" si="538"/>
        <v>50919</v>
      </c>
      <c r="C1584" t="s">
        <v>37</v>
      </c>
      <c r="D1584">
        <f>VLOOKUP(MOD(A1584,100),Sheet2!$G$2:$H$24,2,FALSE)*VLOOKUP(INT(MOD(A1584,10000)/100),Sheet2!$L$2:$M$16,2,FALSE)</f>
        <v>8.4599999999999991</v>
      </c>
      <c r="E1584">
        <v>18</v>
      </c>
      <c r="F1584" s="1" t="str">
        <f t="shared" si="530"/>
        <v>[[50000,2],[50043,45]]</v>
      </c>
      <c r="G1584">
        <f t="shared" si="530"/>
        <v>0.25</v>
      </c>
      <c r="H1584" t="str">
        <f t="shared" si="541"/>
        <v>[80041,80042,80043,80044]</v>
      </c>
      <c r="I1584">
        <v>2</v>
      </c>
      <c r="J1584">
        <f>J1577</f>
        <v>50</v>
      </c>
      <c r="K1584">
        <f>K1583</f>
        <v>16</v>
      </c>
      <c r="L1584" s="1" t="str">
        <f>Sheet1!L1584</f>
        <v>[{"bid":15007,"type":5,"num":9},{"bid":16008,"type":6,"num":3},{"bid":14001,"type":4,"num":9300}]</v>
      </c>
    </row>
    <row r="1585" spans="1:12" x14ac:dyDescent="0.2">
      <c r="A1585">
        <f t="shared" si="539"/>
        <v>50919</v>
      </c>
      <c r="B1585">
        <f t="shared" si="538"/>
        <v>50920</v>
      </c>
      <c r="C1585" s="1" t="s">
        <v>57</v>
      </c>
      <c r="D1585">
        <f>VLOOKUP(MOD(A1585,100),Sheet2!$G$2:$H$24,2,FALSE)*VLOOKUP(INT(MOD(A1585,10000)/100),Sheet2!$L$2:$M$16,2,FALSE)</f>
        <v>8.84</v>
      </c>
      <c r="E1585">
        <v>19</v>
      </c>
      <c r="F1585" s="1" t="str">
        <f t="shared" si="530"/>
        <v>[[50041,45]]</v>
      </c>
      <c r="G1585">
        <f t="shared" si="530"/>
        <v>0.25</v>
      </c>
      <c r="H1585" t="str">
        <f t="shared" si="541"/>
        <v>[80041,80042,80043,80044]</v>
      </c>
      <c r="I1585">
        <v>1</v>
      </c>
      <c r="J1585">
        <f>J1578</f>
        <v>22</v>
      </c>
      <c r="K1585">
        <f>K1584+1</f>
        <v>17</v>
      </c>
      <c r="L1585" s="1" t="str">
        <f>Sheet1!L1585</f>
        <v>[{"bid":15007,"type":5,"num":9},{"bid":16008,"type":6,"num":3},{"bid":14001,"type":4,"num":9900}]</v>
      </c>
    </row>
    <row r="1586" spans="1:12" x14ac:dyDescent="0.2">
      <c r="A1586">
        <f t="shared" si="539"/>
        <v>50920</v>
      </c>
      <c r="B1586">
        <f t="shared" si="538"/>
        <v>50921</v>
      </c>
      <c r="C1586" s="1" t="s">
        <v>58</v>
      </c>
      <c r="D1586">
        <f>VLOOKUP(MOD(A1586,100),Sheet2!$G$2:$H$24,2,FALSE)*VLOOKUP(INT(MOD(A1586,10000)/100),Sheet2!$L$2:$M$16,2,FALSE)</f>
        <v>9.2200000000000006</v>
      </c>
      <c r="E1586">
        <v>20</v>
      </c>
      <c r="F1586" s="1" t="str">
        <f t="shared" si="530"/>
        <v>[[50000,1],[50042,65]]</v>
      </c>
      <c r="G1586">
        <f t="shared" si="530"/>
        <v>0.15</v>
      </c>
      <c r="H1586" t="str">
        <f t="shared" si="541"/>
        <v>[80041,80042,80043,80044]</v>
      </c>
      <c r="I1586">
        <v>1</v>
      </c>
      <c r="J1586">
        <f>J1579</f>
        <v>22</v>
      </c>
      <c r="K1586">
        <f t="shared" ref="K1586:K1588" si="544">K1585+1</f>
        <v>18</v>
      </c>
      <c r="L1586" s="1" t="str">
        <f>Sheet1!L1586</f>
        <v>[{"bid":15007,"type":5,"num":10},{"bid":16008,"type":6,"num":3},{"bid":14001,"type":4,"num":10500}]</v>
      </c>
    </row>
    <row r="1587" spans="1:12" x14ac:dyDescent="0.2">
      <c r="A1587">
        <f t="shared" si="539"/>
        <v>50921</v>
      </c>
      <c r="B1587">
        <f t="shared" si="538"/>
        <v>50922</v>
      </c>
      <c r="C1587" s="1" t="s">
        <v>59</v>
      </c>
      <c r="D1587">
        <f>VLOOKUP(MOD(A1587,100),Sheet2!$G$2:$H$24,2,FALSE)*VLOOKUP(INT(MOD(A1587,10000)/100),Sheet2!$L$2:$M$16,2,FALSE)</f>
        <v>9.6000000000000014</v>
      </c>
      <c r="E1587">
        <v>21</v>
      </c>
      <c r="F1587" s="1" t="str">
        <f t="shared" si="530"/>
        <v>[[50041,45]]</v>
      </c>
      <c r="G1587">
        <f t="shared" si="530"/>
        <v>0.25</v>
      </c>
      <c r="H1587" t="str">
        <f t="shared" si="541"/>
        <v>[80041,80042,80043,80044]</v>
      </c>
      <c r="I1587">
        <v>1</v>
      </c>
      <c r="J1587">
        <f>J1580</f>
        <v>22</v>
      </c>
      <c r="K1587">
        <f t="shared" si="544"/>
        <v>19</v>
      </c>
      <c r="L1587" s="1" t="str">
        <f>Sheet1!L1587</f>
        <v>[{"bid":15007,"type":5,"num":11},{"bid":16008,"type":6,"num":3},{"bid":14001,"type":4,"num":11100}]</v>
      </c>
    </row>
    <row r="1588" spans="1:12" x14ac:dyDescent="0.2">
      <c r="A1588">
        <f t="shared" si="539"/>
        <v>50922</v>
      </c>
      <c r="B1588">
        <f t="shared" si="538"/>
        <v>50923</v>
      </c>
      <c r="C1588" s="1" t="s">
        <v>60</v>
      </c>
      <c r="D1588">
        <f>VLOOKUP(MOD(A1588,100),Sheet2!$G$2:$H$24,2,FALSE)*VLOOKUP(INT(MOD(A1588,10000)/100),Sheet2!$L$2:$M$16,2,FALSE)</f>
        <v>9.9800000000000022</v>
      </c>
      <c r="E1588">
        <v>22</v>
      </c>
      <c r="F1588" s="1" t="str">
        <f t="shared" si="530"/>
        <v>[[50000,1],[50042,65]]</v>
      </c>
      <c r="G1588">
        <f t="shared" si="530"/>
        <v>0.15</v>
      </c>
      <c r="H1588" t="str">
        <f t="shared" si="541"/>
        <v>[80041,80042,80043,80044]</v>
      </c>
      <c r="I1588">
        <v>1</v>
      </c>
      <c r="J1588">
        <f>J1581</f>
        <v>22</v>
      </c>
      <c r="K1588">
        <f t="shared" si="544"/>
        <v>20</v>
      </c>
      <c r="L1588" s="1" t="str">
        <f>Sheet1!L1588</f>
        <v>[{"bid":15007,"type":5,"num":11},{"bid":16008,"type":6,"num":4},{"bid":14001,"type":4,"num":11700}]</v>
      </c>
    </row>
    <row r="1589" spans="1:12" x14ac:dyDescent="0.2">
      <c r="A1589">
        <f t="shared" si="539"/>
        <v>50923</v>
      </c>
      <c r="B1589">
        <v>-1</v>
      </c>
      <c r="C1589" t="s">
        <v>37</v>
      </c>
      <c r="D1589">
        <f>VLOOKUP(MOD(A1589,100),Sheet2!$G$2:$H$24,2,FALSE)*VLOOKUP(INT(MOD(A1589,10000)/100),Sheet2!$L$2:$M$16,2,FALSE)</f>
        <v>10.360000000000003</v>
      </c>
      <c r="E1589">
        <v>23</v>
      </c>
      <c r="F1589" s="1" t="str">
        <f t="shared" si="530"/>
        <v>[[50000,2],[50043,45]]</v>
      </c>
      <c r="G1589">
        <f t="shared" si="530"/>
        <v>0.25</v>
      </c>
      <c r="H1589" t="str">
        <f t="shared" si="541"/>
        <v>[80041,80042,80043,80044]</v>
      </c>
      <c r="I1589">
        <v>2</v>
      </c>
      <c r="J1589">
        <f>J1584</f>
        <v>50</v>
      </c>
      <c r="K1589">
        <f>K1588</f>
        <v>20</v>
      </c>
      <c r="L1589" s="1" t="str">
        <f>Sheet1!L1589</f>
        <v>[{"bid":15007,"type":5,"num":12},{"bid":16008,"type":6,"num":4},{"bid":14001,"type":4,"num":12000}]</v>
      </c>
    </row>
    <row r="1590" spans="1:12" x14ac:dyDescent="0.2">
      <c r="A1590">
        <f>A1567+100</f>
        <v>51001</v>
      </c>
      <c r="B1590">
        <f>A1590+1</f>
        <v>51002</v>
      </c>
      <c r="C1590" t="s">
        <v>41</v>
      </c>
      <c r="D1590">
        <f>VLOOKUP(MOD(A1590,100),Sheet2!$G$2:$H$24,2,FALSE)*VLOOKUP(INT(MOD(A1590,10000)/100),Sheet2!$L$2:$M$16,2,FALSE)</f>
        <v>2.5</v>
      </c>
      <c r="E1590">
        <v>1</v>
      </c>
      <c r="F1590" s="1" t="str">
        <f t="shared" si="530"/>
        <v>[[50041,45]]</v>
      </c>
      <c r="G1590">
        <f t="shared" si="530"/>
        <v>0.25</v>
      </c>
      <c r="H1590" t="str">
        <f t="shared" si="541"/>
        <v>[80041,80042,80043,80044]</v>
      </c>
      <c r="I1590">
        <v>1</v>
      </c>
      <c r="J1590">
        <v>22</v>
      </c>
      <c r="K1590">
        <v>1</v>
      </c>
      <c r="L1590" s="1" t="str">
        <f>Sheet1!L1590</f>
        <v>[]</v>
      </c>
    </row>
    <row r="1591" spans="1:12" x14ac:dyDescent="0.2">
      <c r="A1591">
        <f>A1590+1</f>
        <v>51002</v>
      </c>
      <c r="B1591">
        <f t="shared" ref="B1591:B1611" si="545">A1591+1</f>
        <v>51003</v>
      </c>
      <c r="C1591" t="s">
        <v>42</v>
      </c>
      <c r="D1591">
        <f>VLOOKUP(MOD(A1591,100),Sheet2!$G$2:$H$24,2,FALSE)*VLOOKUP(INT(MOD(A1591,10000)/100),Sheet2!$L$2:$M$16,2,FALSE)</f>
        <v>2.9749999999999996</v>
      </c>
      <c r="E1591">
        <v>2</v>
      </c>
      <c r="F1591" s="1" t="str">
        <f t="shared" si="530"/>
        <v>[[50000,1],[50042,65]]</v>
      </c>
      <c r="G1591">
        <f t="shared" si="530"/>
        <v>0.15</v>
      </c>
      <c r="H1591" t="str">
        <f t="shared" si="541"/>
        <v>[80041,80042,80043,80044]</v>
      </c>
      <c r="I1591">
        <v>1</v>
      </c>
      <c r="J1591">
        <v>22</v>
      </c>
      <c r="K1591">
        <f>K1590+1</f>
        <v>2</v>
      </c>
      <c r="L1591" s="1" t="str">
        <f>Sheet1!L1591</f>
        <v>[{"bid":14001,"type":4,"num":325}]</v>
      </c>
    </row>
    <row r="1592" spans="1:12" x14ac:dyDescent="0.2">
      <c r="A1592">
        <f t="shared" ref="A1592:A1612" si="546">A1591+1</f>
        <v>51003</v>
      </c>
      <c r="B1592">
        <f t="shared" si="545"/>
        <v>51004</v>
      </c>
      <c r="C1592" t="s">
        <v>43</v>
      </c>
      <c r="D1592">
        <f>VLOOKUP(MOD(A1592,100),Sheet2!$G$2:$H$24,2,FALSE)*VLOOKUP(INT(MOD(A1592,10000)/100),Sheet2!$L$2:$M$16,2,FALSE)</f>
        <v>3.4499999999999997</v>
      </c>
      <c r="E1592">
        <v>3</v>
      </c>
      <c r="F1592" s="1" t="str">
        <f t="shared" si="530"/>
        <v>[[50041,45]]</v>
      </c>
      <c r="G1592">
        <f t="shared" si="530"/>
        <v>0.25</v>
      </c>
      <c r="H1592" t="str">
        <f t="shared" si="541"/>
        <v>[80041,80042,80043,80044]</v>
      </c>
      <c r="I1592">
        <v>1</v>
      </c>
      <c r="J1592">
        <v>22</v>
      </c>
      <c r="K1592">
        <f t="shared" ref="K1592:K1599" si="547">K1591+1</f>
        <v>3</v>
      </c>
      <c r="L1592" s="1" t="str">
        <f>Sheet1!L1592</f>
        <v>[{"bid":14001,"type":4,"num":650}]</v>
      </c>
    </row>
    <row r="1593" spans="1:12" x14ac:dyDescent="0.2">
      <c r="A1593">
        <f t="shared" si="546"/>
        <v>51004</v>
      </c>
      <c r="B1593">
        <f t="shared" si="545"/>
        <v>51005</v>
      </c>
      <c r="C1593" t="s">
        <v>44</v>
      </c>
      <c r="D1593">
        <f>VLOOKUP(MOD(A1593,100),Sheet2!$G$2:$H$24,2,FALSE)*VLOOKUP(INT(MOD(A1593,10000)/100),Sheet2!$L$2:$M$16,2,FALSE)</f>
        <v>3.9249999999999998</v>
      </c>
      <c r="E1593">
        <v>4</v>
      </c>
      <c r="F1593" s="1" t="str">
        <f t="shared" si="530"/>
        <v>[[50000,1],[50042,65]]</v>
      </c>
      <c r="G1593">
        <f t="shared" si="530"/>
        <v>0.15</v>
      </c>
      <c r="H1593" t="str">
        <f t="shared" si="541"/>
        <v>[80041,80042,80043,80044]</v>
      </c>
      <c r="I1593">
        <v>1</v>
      </c>
      <c r="J1593">
        <v>22</v>
      </c>
      <c r="K1593">
        <f t="shared" si="547"/>
        <v>4</v>
      </c>
      <c r="L1593" s="1" t="str">
        <f>Sheet1!L1593</f>
        <v>[{"bid":14001,"type":4,"num":975}]</v>
      </c>
    </row>
    <row r="1594" spans="1:12" x14ac:dyDescent="0.2">
      <c r="A1594">
        <f t="shared" si="546"/>
        <v>51005</v>
      </c>
      <c r="B1594">
        <f t="shared" si="545"/>
        <v>51006</v>
      </c>
      <c r="C1594" t="s">
        <v>45</v>
      </c>
      <c r="D1594">
        <f>VLOOKUP(MOD(A1594,100),Sheet2!$G$2:$H$24,2,FALSE)*VLOOKUP(INT(MOD(A1594,10000)/100),Sheet2!$L$2:$M$16,2,FALSE)</f>
        <v>4.3999999999999995</v>
      </c>
      <c r="E1594">
        <v>5</v>
      </c>
      <c r="F1594" s="1" t="str">
        <f t="shared" si="530"/>
        <v>[[50041,45]]</v>
      </c>
      <c r="G1594">
        <f t="shared" si="530"/>
        <v>0.25</v>
      </c>
      <c r="H1594" t="str">
        <f t="shared" si="541"/>
        <v>[80041,80042,80043,80044]</v>
      </c>
      <c r="I1594">
        <v>1</v>
      </c>
      <c r="J1594">
        <v>22</v>
      </c>
      <c r="K1594">
        <f t="shared" si="547"/>
        <v>5</v>
      </c>
      <c r="L1594" s="1" t="str">
        <f>Sheet1!L1594</f>
        <v>[{"bid":15007,"type":5,"num":1},{"bid":14001,"type":4,"num":1625}]</v>
      </c>
    </row>
    <row r="1595" spans="1:12" x14ac:dyDescent="0.2">
      <c r="A1595">
        <f t="shared" si="546"/>
        <v>51006</v>
      </c>
      <c r="B1595">
        <f t="shared" si="545"/>
        <v>51007</v>
      </c>
      <c r="C1595" t="s">
        <v>46</v>
      </c>
      <c r="D1595">
        <f>VLOOKUP(MOD(A1595,100),Sheet2!$G$2:$H$24,2,FALSE)*VLOOKUP(INT(MOD(A1595,10000)/100),Sheet2!$L$2:$M$16,2,FALSE)</f>
        <v>4.8749999999999991</v>
      </c>
      <c r="E1595">
        <v>6</v>
      </c>
      <c r="F1595" s="1" t="str">
        <f t="shared" si="530"/>
        <v>[[50000,1],[50042,65]]</v>
      </c>
      <c r="G1595">
        <f t="shared" si="530"/>
        <v>0.15</v>
      </c>
      <c r="H1595" t="str">
        <f t="shared" si="541"/>
        <v>[80041,80042,80043,80044]</v>
      </c>
      <c r="I1595">
        <v>1</v>
      </c>
      <c r="J1595">
        <v>22</v>
      </c>
      <c r="K1595">
        <f t="shared" si="547"/>
        <v>6</v>
      </c>
      <c r="L1595" s="1" t="str">
        <f>Sheet1!L1595</f>
        <v>[{"bid":15007,"type":5,"num":2},{"bid":14001,"type":4,"num":2275}]</v>
      </c>
    </row>
    <row r="1596" spans="1:12" x14ac:dyDescent="0.2">
      <c r="A1596">
        <f t="shared" si="546"/>
        <v>51007</v>
      </c>
      <c r="B1596">
        <f t="shared" si="545"/>
        <v>51008</v>
      </c>
      <c r="C1596" t="s">
        <v>47</v>
      </c>
      <c r="D1596">
        <f>VLOOKUP(MOD(A1596,100),Sheet2!$G$2:$H$24,2,FALSE)*VLOOKUP(INT(MOD(A1596,10000)/100),Sheet2!$L$2:$M$16,2,FALSE)</f>
        <v>5.35</v>
      </c>
      <c r="E1596">
        <v>7</v>
      </c>
      <c r="F1596" s="1" t="str">
        <f t="shared" si="530"/>
        <v>[[50041,45]]</v>
      </c>
      <c r="G1596">
        <f t="shared" si="530"/>
        <v>0.25</v>
      </c>
      <c r="H1596" t="str">
        <f t="shared" si="541"/>
        <v>[80041,80042,80043,80044]</v>
      </c>
      <c r="I1596">
        <v>1</v>
      </c>
      <c r="J1596">
        <v>22</v>
      </c>
      <c r="K1596">
        <f t="shared" si="547"/>
        <v>7</v>
      </c>
      <c r="L1596" s="1" t="str">
        <f>Sheet1!L1596</f>
        <v>[{"bid":15007,"type":5,"num":2},{"bid":16008,"type":6,"num":1},{"bid":14001,"type":4,"num":2925}]</v>
      </c>
    </row>
    <row r="1597" spans="1:12" x14ac:dyDescent="0.2">
      <c r="A1597">
        <f t="shared" si="546"/>
        <v>51008</v>
      </c>
      <c r="B1597">
        <f t="shared" si="545"/>
        <v>51009</v>
      </c>
      <c r="C1597" t="s">
        <v>48</v>
      </c>
      <c r="D1597">
        <f>VLOOKUP(MOD(A1597,100),Sheet2!$G$2:$H$24,2,FALSE)*VLOOKUP(INT(MOD(A1597,10000)/100),Sheet2!$L$2:$M$16,2,FALSE)</f>
        <v>5.8249999999999993</v>
      </c>
      <c r="E1597">
        <v>8</v>
      </c>
      <c r="F1597" s="1" t="str">
        <f t="shared" si="530"/>
        <v>[[50000,1],[50042,65]]</v>
      </c>
      <c r="G1597">
        <f t="shared" si="530"/>
        <v>0.15</v>
      </c>
      <c r="H1597" t="str">
        <f t="shared" si="541"/>
        <v>[80041,80042,80043,80044]</v>
      </c>
      <c r="I1597">
        <v>1</v>
      </c>
      <c r="J1597">
        <v>22</v>
      </c>
      <c r="K1597">
        <f t="shared" si="547"/>
        <v>8</v>
      </c>
      <c r="L1597" s="1" t="str">
        <f>Sheet1!L1597</f>
        <v>[{"bid":15007,"type":5,"num":3},{"bid":16008,"type":6,"num":1},{"bid":14001,"type":4,"num":3575}]</v>
      </c>
    </row>
    <row r="1598" spans="1:12" x14ac:dyDescent="0.2">
      <c r="A1598">
        <f t="shared" si="546"/>
        <v>51009</v>
      </c>
      <c r="B1598">
        <f t="shared" si="545"/>
        <v>51010</v>
      </c>
      <c r="C1598" t="s">
        <v>49</v>
      </c>
      <c r="D1598">
        <f>VLOOKUP(MOD(A1598,100),Sheet2!$G$2:$H$24,2,FALSE)*VLOOKUP(INT(MOD(A1598,10000)/100),Sheet2!$L$2:$M$16,2,FALSE)</f>
        <v>6.2999999999999989</v>
      </c>
      <c r="E1598">
        <v>9</v>
      </c>
      <c r="F1598" s="1" t="str">
        <f t="shared" si="530"/>
        <v>[[50041,45]]</v>
      </c>
      <c r="G1598">
        <f t="shared" si="530"/>
        <v>0.25</v>
      </c>
      <c r="H1598" t="str">
        <f t="shared" si="541"/>
        <v>[80041,80042,80043,80044]</v>
      </c>
      <c r="I1598">
        <v>1</v>
      </c>
      <c r="J1598">
        <v>22</v>
      </c>
      <c r="K1598">
        <f t="shared" si="547"/>
        <v>9</v>
      </c>
      <c r="L1598" s="1" t="str">
        <f>Sheet1!L1598</f>
        <v>[{"bid":15007,"type":5,"num":4},{"bid":16008,"type":6,"num":1},{"bid":14001,"type":4,"num":4225}]</v>
      </c>
    </row>
    <row r="1599" spans="1:12" x14ac:dyDescent="0.2">
      <c r="A1599">
        <f t="shared" si="546"/>
        <v>51010</v>
      </c>
      <c r="B1599">
        <f t="shared" si="545"/>
        <v>51011</v>
      </c>
      <c r="C1599" s="1" t="s">
        <v>50</v>
      </c>
      <c r="D1599">
        <f>VLOOKUP(MOD(A1599,100),Sheet2!$G$2:$H$24,2,FALSE)*VLOOKUP(INT(MOD(A1599,10000)/100),Sheet2!$L$2:$M$16,2,FALSE)</f>
        <v>6.7749999999999986</v>
      </c>
      <c r="E1599">
        <v>10</v>
      </c>
      <c r="F1599" s="1" t="str">
        <f t="shared" ref="F1599:G1662" si="548">F1576</f>
        <v>[[50000,1],[50042,65]]</v>
      </c>
      <c r="G1599">
        <f t="shared" si="548"/>
        <v>0.15</v>
      </c>
      <c r="H1599" t="str">
        <f t="shared" si="541"/>
        <v>[80041,80042,80043,80044]</v>
      </c>
      <c r="I1599">
        <v>1</v>
      </c>
      <c r="J1599">
        <v>22</v>
      </c>
      <c r="K1599">
        <f t="shared" si="547"/>
        <v>10</v>
      </c>
      <c r="L1599" s="1" t="str">
        <f>Sheet1!L1599</f>
        <v>[{"bid":15007,"type":5,"num":4},{"bid":16008,"type":6,"num":1},{"bid":14001,"type":4,"num":4875}]</v>
      </c>
    </row>
    <row r="1600" spans="1:12" x14ac:dyDescent="0.2">
      <c r="A1600">
        <f t="shared" si="546"/>
        <v>51011</v>
      </c>
      <c r="B1600">
        <f t="shared" si="545"/>
        <v>51012</v>
      </c>
      <c r="C1600" s="1" t="s">
        <v>38</v>
      </c>
      <c r="D1600">
        <f>VLOOKUP(MOD(A1600,100),Sheet2!$G$2:$H$24,2,FALSE)*VLOOKUP(INT(MOD(A1600,10000)/100),Sheet2!$L$2:$M$16,2,FALSE)</f>
        <v>7.2499999999999982</v>
      </c>
      <c r="E1600">
        <v>11</v>
      </c>
      <c r="F1600" s="1" t="str">
        <f t="shared" si="548"/>
        <v>[[50000,2],[50043,45]]</v>
      </c>
      <c r="G1600">
        <f t="shared" si="548"/>
        <v>0.25</v>
      </c>
      <c r="H1600" t="str">
        <f t="shared" si="541"/>
        <v>[80041,80042,80043,80044]</v>
      </c>
      <c r="I1600">
        <v>2</v>
      </c>
      <c r="J1600">
        <v>50</v>
      </c>
      <c r="K1600">
        <f>K1599</f>
        <v>10</v>
      </c>
      <c r="L1600" s="1" t="str">
        <f>Sheet1!L1600</f>
        <v>[{"bid":15007,"type":5,"num":5},{"bid":16008,"type":6,"num":1},{"bid":14001,"type":4,"num":5525}]</v>
      </c>
    </row>
    <row r="1601" spans="1:12" x14ac:dyDescent="0.2">
      <c r="A1601">
        <f t="shared" si="546"/>
        <v>51012</v>
      </c>
      <c r="B1601">
        <f t="shared" si="545"/>
        <v>51013</v>
      </c>
      <c r="C1601" t="s">
        <v>51</v>
      </c>
      <c r="D1601">
        <f>VLOOKUP(MOD(A1601,100),Sheet2!$G$2:$H$24,2,FALSE)*VLOOKUP(INT(MOD(A1601,10000)/100),Sheet2!$L$2:$M$16,2,FALSE)</f>
        <v>7.7249999999999988</v>
      </c>
      <c r="E1601">
        <v>12</v>
      </c>
      <c r="F1601" s="1" t="str">
        <f t="shared" si="548"/>
        <v>[[50041,45]]</v>
      </c>
      <c r="G1601">
        <f t="shared" si="548"/>
        <v>0.25</v>
      </c>
      <c r="H1601" t="str">
        <f t="shared" si="541"/>
        <v>[80041,80042,80043,80044]</v>
      </c>
      <c r="I1601">
        <v>1</v>
      </c>
      <c r="J1601">
        <f>J1590</f>
        <v>22</v>
      </c>
      <c r="K1601">
        <f>K1600+1</f>
        <v>11</v>
      </c>
      <c r="L1601" s="1" t="str">
        <f>Sheet1!L1601</f>
        <v>[{"bid":15007,"type":5,"num":6},{"bid":16008,"type":6,"num":2},{"bid":14001,"type":4,"num":6175}]</v>
      </c>
    </row>
    <row r="1602" spans="1:12" x14ac:dyDescent="0.2">
      <c r="A1602">
        <f t="shared" si="546"/>
        <v>51013</v>
      </c>
      <c r="B1602">
        <f t="shared" si="545"/>
        <v>51014</v>
      </c>
      <c r="C1602" t="s">
        <v>52</v>
      </c>
      <c r="D1602">
        <f>VLOOKUP(MOD(A1602,100),Sheet2!$G$2:$H$24,2,FALSE)*VLOOKUP(INT(MOD(A1602,10000)/100),Sheet2!$L$2:$M$16,2,FALSE)</f>
        <v>8.1999999999999993</v>
      </c>
      <c r="E1602">
        <v>13</v>
      </c>
      <c r="F1602" s="1" t="str">
        <f t="shared" si="548"/>
        <v>[[50000,1],[50042,65]]</v>
      </c>
      <c r="G1602">
        <f t="shared" si="548"/>
        <v>0.15</v>
      </c>
      <c r="H1602" t="str">
        <f t="shared" si="541"/>
        <v>[80041,80042,80043,80044]</v>
      </c>
      <c r="I1602">
        <v>1</v>
      </c>
      <c r="J1602">
        <f t="shared" ref="J1602:J1606" si="549">J1591</f>
        <v>22</v>
      </c>
      <c r="K1602">
        <f t="shared" ref="K1602:K1606" si="550">K1601+1</f>
        <v>12</v>
      </c>
      <c r="L1602" s="1" t="str">
        <f>Sheet1!L1602</f>
        <v>[{"bid":15007,"type":5,"num":6},{"bid":16008,"type":6,"num":2},{"bid":14001,"type":4,"num":6825}]</v>
      </c>
    </row>
    <row r="1603" spans="1:12" x14ac:dyDescent="0.2">
      <c r="A1603">
        <f t="shared" si="546"/>
        <v>51014</v>
      </c>
      <c r="B1603">
        <f t="shared" si="545"/>
        <v>51015</v>
      </c>
      <c r="C1603" t="s">
        <v>53</v>
      </c>
      <c r="D1603">
        <f>VLOOKUP(MOD(A1603,100),Sheet2!$G$2:$H$24,2,FALSE)*VLOOKUP(INT(MOD(A1603,10000)/100),Sheet2!$L$2:$M$16,2,FALSE)</f>
        <v>8.6749999999999989</v>
      </c>
      <c r="E1603">
        <v>14</v>
      </c>
      <c r="F1603" s="1" t="str">
        <f t="shared" si="548"/>
        <v>[[50041,45]]</v>
      </c>
      <c r="G1603">
        <f t="shared" si="548"/>
        <v>0.25</v>
      </c>
      <c r="H1603" t="str">
        <f t="shared" si="541"/>
        <v>[80041,80042,80043,80044]</v>
      </c>
      <c r="I1603">
        <v>1</v>
      </c>
      <c r="J1603">
        <f t="shared" si="549"/>
        <v>22</v>
      </c>
      <c r="K1603">
        <f t="shared" si="550"/>
        <v>13</v>
      </c>
      <c r="L1603" s="1" t="str">
        <f>Sheet1!L1603</f>
        <v>[{"bid":15007,"type":5,"num":7},{"bid":16008,"type":6,"num":2},{"bid":14001,"type":4,"num":7475}]</v>
      </c>
    </row>
    <row r="1604" spans="1:12" x14ac:dyDescent="0.2">
      <c r="A1604">
        <f t="shared" si="546"/>
        <v>51015</v>
      </c>
      <c r="B1604">
        <f t="shared" si="545"/>
        <v>51016</v>
      </c>
      <c r="C1604" t="s">
        <v>54</v>
      </c>
      <c r="D1604">
        <f>VLOOKUP(MOD(A1604,100),Sheet2!$G$2:$H$24,2,FALSE)*VLOOKUP(INT(MOD(A1604,10000)/100),Sheet2!$L$2:$M$16,2,FALSE)</f>
        <v>9.1499999999999986</v>
      </c>
      <c r="E1604">
        <v>15</v>
      </c>
      <c r="F1604" s="1" t="str">
        <f t="shared" si="548"/>
        <v>[[50000,1],[50042,65]]</v>
      </c>
      <c r="G1604">
        <f t="shared" si="548"/>
        <v>0.15</v>
      </c>
      <c r="H1604" t="str">
        <f t="shared" si="541"/>
        <v>[80041,80042,80043,80044]</v>
      </c>
      <c r="I1604">
        <v>1</v>
      </c>
      <c r="J1604">
        <f t="shared" si="549"/>
        <v>22</v>
      </c>
      <c r="K1604">
        <f t="shared" si="550"/>
        <v>14</v>
      </c>
      <c r="L1604" s="1" t="str">
        <f>Sheet1!L1604</f>
        <v>[{"bid":15007,"type":5,"num":8},{"bid":16008,"type":6,"num":2},{"bid":14001,"type":4,"num":8125}]</v>
      </c>
    </row>
    <row r="1605" spans="1:12" x14ac:dyDescent="0.2">
      <c r="A1605">
        <f t="shared" si="546"/>
        <v>51016</v>
      </c>
      <c r="B1605">
        <f t="shared" si="545"/>
        <v>51017</v>
      </c>
      <c r="C1605" t="s">
        <v>55</v>
      </c>
      <c r="D1605">
        <f>VLOOKUP(MOD(A1605,100),Sheet2!$G$2:$H$24,2,FALSE)*VLOOKUP(INT(MOD(A1605,10000)/100),Sheet2!$L$2:$M$16,2,FALSE)</f>
        <v>9.6249999999999982</v>
      </c>
      <c r="E1605">
        <v>16</v>
      </c>
      <c r="F1605" s="1" t="str">
        <f t="shared" si="548"/>
        <v>[[50041,45]]</v>
      </c>
      <c r="G1605">
        <f t="shared" si="548"/>
        <v>0.25</v>
      </c>
      <c r="H1605" t="str">
        <f t="shared" si="541"/>
        <v>[80041,80042,80043,80044]</v>
      </c>
      <c r="I1605">
        <v>1</v>
      </c>
      <c r="J1605">
        <f t="shared" si="549"/>
        <v>22</v>
      </c>
      <c r="K1605">
        <f t="shared" si="550"/>
        <v>15</v>
      </c>
      <c r="L1605" s="1" t="str">
        <f>Sheet1!L1605</f>
        <v>[{"bid":15007,"type":5,"num":8},{"bid":16008,"type":6,"num":3},{"bid":14001,"type":4,"num":8775}]</v>
      </c>
    </row>
    <row r="1606" spans="1:12" x14ac:dyDescent="0.2">
      <c r="A1606">
        <f t="shared" si="546"/>
        <v>51017</v>
      </c>
      <c r="B1606">
        <f t="shared" si="545"/>
        <v>51018</v>
      </c>
      <c r="C1606" s="1" t="s">
        <v>56</v>
      </c>
      <c r="D1606">
        <f>VLOOKUP(MOD(A1606,100),Sheet2!$G$2:$H$24,2,FALSE)*VLOOKUP(INT(MOD(A1606,10000)/100),Sheet2!$L$2:$M$16,2,FALSE)</f>
        <v>10.099999999999998</v>
      </c>
      <c r="E1606">
        <v>17</v>
      </c>
      <c r="F1606" s="1" t="str">
        <f t="shared" si="548"/>
        <v>[[50000,1],[50042,65]]</v>
      </c>
      <c r="G1606">
        <f t="shared" si="548"/>
        <v>0.15</v>
      </c>
      <c r="H1606" t="str">
        <f t="shared" si="541"/>
        <v>[80041,80042,80043,80044]</v>
      </c>
      <c r="I1606">
        <v>1</v>
      </c>
      <c r="J1606">
        <f t="shared" si="549"/>
        <v>22</v>
      </c>
      <c r="K1606">
        <f t="shared" si="550"/>
        <v>16</v>
      </c>
      <c r="L1606" s="1" t="str">
        <f>Sheet1!L1606</f>
        <v>[{"bid":15007,"type":5,"num":9},{"bid":16008,"type":6,"num":3},{"bid":14001,"type":4,"num":9425}]</v>
      </c>
    </row>
    <row r="1607" spans="1:12" x14ac:dyDescent="0.2">
      <c r="A1607">
        <f t="shared" si="546"/>
        <v>51018</v>
      </c>
      <c r="B1607">
        <f t="shared" si="545"/>
        <v>51019</v>
      </c>
      <c r="C1607" t="s">
        <v>37</v>
      </c>
      <c r="D1607">
        <f>VLOOKUP(MOD(A1607,100),Sheet2!$G$2:$H$24,2,FALSE)*VLOOKUP(INT(MOD(A1607,10000)/100),Sheet2!$L$2:$M$16,2,FALSE)</f>
        <v>10.574999999999999</v>
      </c>
      <c r="E1607">
        <v>18</v>
      </c>
      <c r="F1607" s="1" t="str">
        <f t="shared" si="548"/>
        <v>[[50000,2],[50043,45]]</v>
      </c>
      <c r="G1607">
        <f t="shared" si="548"/>
        <v>0.25</v>
      </c>
      <c r="H1607" t="str">
        <f t="shared" si="541"/>
        <v>[80041,80042,80043,80044]</v>
      </c>
      <c r="I1607">
        <v>2</v>
      </c>
      <c r="J1607">
        <f>J1600</f>
        <v>50</v>
      </c>
      <c r="K1607">
        <f>K1606</f>
        <v>16</v>
      </c>
      <c r="L1607" s="1" t="str">
        <f>Sheet1!L1607</f>
        <v>[{"bid":15007,"type":5,"num":10},{"bid":16008,"type":6,"num":3},{"bid":14001,"type":4,"num":10075}]</v>
      </c>
    </row>
    <row r="1608" spans="1:12" x14ac:dyDescent="0.2">
      <c r="A1608">
        <f t="shared" si="546"/>
        <v>51019</v>
      </c>
      <c r="B1608">
        <f t="shared" si="545"/>
        <v>51020</v>
      </c>
      <c r="C1608" s="1" t="s">
        <v>57</v>
      </c>
      <c r="D1608">
        <f>VLOOKUP(MOD(A1608,100),Sheet2!$G$2:$H$24,2,FALSE)*VLOOKUP(INT(MOD(A1608,10000)/100),Sheet2!$L$2:$M$16,2,FALSE)</f>
        <v>11.05</v>
      </c>
      <c r="E1608">
        <v>19</v>
      </c>
      <c r="F1608" s="1" t="str">
        <f t="shared" si="548"/>
        <v>[[50041,45]]</v>
      </c>
      <c r="G1608">
        <f t="shared" si="548"/>
        <v>0.25</v>
      </c>
      <c r="H1608" t="str">
        <f t="shared" si="541"/>
        <v>[80041,80042,80043,80044]</v>
      </c>
      <c r="I1608">
        <v>1</v>
      </c>
      <c r="J1608">
        <f>J1601</f>
        <v>22</v>
      </c>
      <c r="K1608">
        <f>K1607+1</f>
        <v>17</v>
      </c>
      <c r="L1608" s="1" t="str">
        <f>Sheet1!L1608</f>
        <v>[{"bid":15007,"type":5,"num":10},{"bid":16008,"type":6,"num":3},{"bid":14001,"type":4,"num":10725}]</v>
      </c>
    </row>
    <row r="1609" spans="1:12" x14ac:dyDescent="0.2">
      <c r="A1609">
        <f t="shared" si="546"/>
        <v>51020</v>
      </c>
      <c r="B1609">
        <f t="shared" si="545"/>
        <v>51021</v>
      </c>
      <c r="C1609" s="1" t="s">
        <v>58</v>
      </c>
      <c r="D1609">
        <f>VLOOKUP(MOD(A1609,100),Sheet2!$G$2:$H$24,2,FALSE)*VLOOKUP(INT(MOD(A1609,10000)/100),Sheet2!$L$2:$M$16,2,FALSE)</f>
        <v>11.525</v>
      </c>
      <c r="E1609">
        <v>20</v>
      </c>
      <c r="F1609" s="1" t="str">
        <f t="shared" si="548"/>
        <v>[[50000,1],[50042,65]]</v>
      </c>
      <c r="G1609">
        <f t="shared" si="548"/>
        <v>0.15</v>
      </c>
      <c r="H1609" t="str">
        <f t="shared" si="541"/>
        <v>[80041,80042,80043,80044]</v>
      </c>
      <c r="I1609">
        <v>1</v>
      </c>
      <c r="J1609">
        <f>J1602</f>
        <v>22</v>
      </c>
      <c r="K1609">
        <f t="shared" ref="K1609:K1611" si="551">K1608+1</f>
        <v>18</v>
      </c>
      <c r="L1609" s="1" t="str">
        <f>Sheet1!L1609</f>
        <v>[{"bid":15007,"type":5,"num":11},{"bid":16008,"type":6,"num":3},{"bid":14001,"type":4,"num":11375}]</v>
      </c>
    </row>
    <row r="1610" spans="1:12" x14ac:dyDescent="0.2">
      <c r="A1610">
        <f t="shared" si="546"/>
        <v>51021</v>
      </c>
      <c r="B1610">
        <f t="shared" si="545"/>
        <v>51022</v>
      </c>
      <c r="C1610" s="1" t="s">
        <v>59</v>
      </c>
      <c r="D1610">
        <f>VLOOKUP(MOD(A1610,100),Sheet2!$G$2:$H$24,2,FALSE)*VLOOKUP(INT(MOD(A1610,10000)/100),Sheet2!$L$2:$M$16,2,FALSE)</f>
        <v>12.000000000000002</v>
      </c>
      <c r="E1610">
        <v>21</v>
      </c>
      <c r="F1610" s="1" t="str">
        <f t="shared" si="548"/>
        <v>[[50041,45]]</v>
      </c>
      <c r="G1610">
        <f t="shared" si="548"/>
        <v>0.25</v>
      </c>
      <c r="H1610" t="str">
        <f t="shared" si="541"/>
        <v>[80041,80042,80043,80044]</v>
      </c>
      <c r="I1610">
        <v>1</v>
      </c>
      <c r="J1610">
        <f>J1603</f>
        <v>22</v>
      </c>
      <c r="K1610">
        <f t="shared" si="551"/>
        <v>19</v>
      </c>
      <c r="L1610" s="1" t="str">
        <f>Sheet1!L1610</f>
        <v>[{"bid":15007,"type":5,"num":12},{"bid":16008,"type":6,"num":4},{"bid":14001,"type":4,"num":12025}]</v>
      </c>
    </row>
    <row r="1611" spans="1:12" x14ac:dyDescent="0.2">
      <c r="A1611">
        <f t="shared" si="546"/>
        <v>51022</v>
      </c>
      <c r="B1611">
        <f t="shared" si="545"/>
        <v>51023</v>
      </c>
      <c r="C1611" s="1" t="s">
        <v>60</v>
      </c>
      <c r="D1611">
        <f>VLOOKUP(MOD(A1611,100),Sheet2!$G$2:$H$24,2,FALSE)*VLOOKUP(INT(MOD(A1611,10000)/100),Sheet2!$L$2:$M$16,2,FALSE)</f>
        <v>12.475000000000003</v>
      </c>
      <c r="E1611">
        <v>22</v>
      </c>
      <c r="F1611" s="1" t="str">
        <f t="shared" si="548"/>
        <v>[[50000,1],[50042,65]]</v>
      </c>
      <c r="G1611">
        <f t="shared" si="548"/>
        <v>0.15</v>
      </c>
      <c r="H1611" t="str">
        <f t="shared" si="541"/>
        <v>[80041,80042,80043,80044]</v>
      </c>
      <c r="I1611">
        <v>1</v>
      </c>
      <c r="J1611">
        <f>J1604</f>
        <v>22</v>
      </c>
      <c r="K1611">
        <f t="shared" si="551"/>
        <v>20</v>
      </c>
      <c r="L1611" s="1" t="str">
        <f>Sheet1!L1611</f>
        <v>[{"bid":15007,"type":5,"num":12},{"bid":16008,"type":6,"num":4},{"bid":14001,"type":4,"num":12675}]</v>
      </c>
    </row>
    <row r="1612" spans="1:12" x14ac:dyDescent="0.2">
      <c r="A1612">
        <f t="shared" si="546"/>
        <v>51023</v>
      </c>
      <c r="B1612">
        <v>-1</v>
      </c>
      <c r="C1612" t="s">
        <v>37</v>
      </c>
      <c r="D1612">
        <f>VLOOKUP(MOD(A1612,100),Sheet2!$G$2:$H$24,2,FALSE)*VLOOKUP(INT(MOD(A1612,10000)/100),Sheet2!$L$2:$M$16,2,FALSE)</f>
        <v>12.950000000000003</v>
      </c>
      <c r="E1612">
        <v>23</v>
      </c>
      <c r="F1612" s="1" t="str">
        <f t="shared" si="548"/>
        <v>[[50000,2],[50043,45]]</v>
      </c>
      <c r="G1612">
        <f t="shared" si="548"/>
        <v>0.25</v>
      </c>
      <c r="H1612" t="str">
        <f t="shared" si="541"/>
        <v>[80041,80042,80043,80044]</v>
      </c>
      <c r="I1612">
        <v>2</v>
      </c>
      <c r="J1612">
        <f>J1607</f>
        <v>50</v>
      </c>
      <c r="K1612">
        <f>K1611</f>
        <v>20</v>
      </c>
      <c r="L1612" s="1" t="str">
        <f>Sheet1!L1612</f>
        <v>[{"bid":15007,"type":5,"num":13},{"bid":16008,"type":6,"num":4},{"bid":14001,"type":4,"num":13000}]</v>
      </c>
    </row>
    <row r="1613" spans="1:12" x14ac:dyDescent="0.2">
      <c r="A1613">
        <f>A1590+100</f>
        <v>51101</v>
      </c>
      <c r="B1613">
        <f>A1613+1</f>
        <v>51102</v>
      </c>
      <c r="C1613" t="s">
        <v>41</v>
      </c>
      <c r="D1613">
        <f>VLOOKUP(MOD(A1613,100),Sheet2!$G$2:$H$24,2,FALSE)*VLOOKUP(INT(MOD(A1613,10000)/100),Sheet2!$L$2:$M$16,2,FALSE)</f>
        <v>3</v>
      </c>
      <c r="E1613">
        <v>1</v>
      </c>
      <c r="F1613" s="1" t="str">
        <f t="shared" si="548"/>
        <v>[[50041,45]]</v>
      </c>
      <c r="G1613">
        <f t="shared" si="548"/>
        <v>0.25</v>
      </c>
      <c r="H1613" t="str">
        <f t="shared" si="541"/>
        <v>[80041,80042,80043,80044]</v>
      </c>
      <c r="I1613">
        <v>1</v>
      </c>
      <c r="J1613">
        <v>22</v>
      </c>
      <c r="K1613">
        <v>1</v>
      </c>
      <c r="L1613" s="1" t="str">
        <f>Sheet1!L1613</f>
        <v>[]</v>
      </c>
    </row>
    <row r="1614" spans="1:12" x14ac:dyDescent="0.2">
      <c r="A1614">
        <f>A1613+1</f>
        <v>51102</v>
      </c>
      <c r="B1614">
        <f t="shared" ref="B1614:B1634" si="552">A1614+1</f>
        <v>51103</v>
      </c>
      <c r="C1614" t="s">
        <v>42</v>
      </c>
      <c r="D1614">
        <f>VLOOKUP(MOD(A1614,100),Sheet2!$G$2:$H$24,2,FALSE)*VLOOKUP(INT(MOD(A1614,10000)/100),Sheet2!$L$2:$M$16,2,FALSE)</f>
        <v>3.57</v>
      </c>
      <c r="E1614">
        <v>2</v>
      </c>
      <c r="F1614" s="1" t="str">
        <f t="shared" si="548"/>
        <v>[[50000,1],[50042,65]]</v>
      </c>
      <c r="G1614">
        <f t="shared" si="548"/>
        <v>0.15</v>
      </c>
      <c r="H1614" t="str">
        <f t="shared" si="541"/>
        <v>[80041,80042,80043,80044]</v>
      </c>
      <c r="I1614">
        <v>1</v>
      </c>
      <c r="J1614">
        <v>22</v>
      </c>
      <c r="K1614">
        <f>K1613+1</f>
        <v>2</v>
      </c>
      <c r="L1614" s="1" t="str">
        <f>Sheet1!L1614</f>
        <v>[{"bid":14001,"type":4,"num":350}]</v>
      </c>
    </row>
    <row r="1615" spans="1:12" x14ac:dyDescent="0.2">
      <c r="A1615">
        <f t="shared" ref="A1615:A1635" si="553">A1614+1</f>
        <v>51103</v>
      </c>
      <c r="B1615">
        <f t="shared" si="552"/>
        <v>51104</v>
      </c>
      <c r="C1615" t="s">
        <v>43</v>
      </c>
      <c r="D1615">
        <f>VLOOKUP(MOD(A1615,100),Sheet2!$G$2:$H$24,2,FALSE)*VLOOKUP(INT(MOD(A1615,10000)/100),Sheet2!$L$2:$M$16,2,FALSE)</f>
        <v>4.1399999999999997</v>
      </c>
      <c r="E1615">
        <v>3</v>
      </c>
      <c r="F1615" s="1" t="str">
        <f t="shared" si="548"/>
        <v>[[50041,45]]</v>
      </c>
      <c r="G1615">
        <f t="shared" si="548"/>
        <v>0.25</v>
      </c>
      <c r="H1615" t="str">
        <f t="shared" si="541"/>
        <v>[80041,80042,80043,80044]</v>
      </c>
      <c r="I1615">
        <v>1</v>
      </c>
      <c r="J1615">
        <v>22</v>
      </c>
      <c r="K1615">
        <f t="shared" ref="K1615:K1622" si="554">K1614+1</f>
        <v>3</v>
      </c>
      <c r="L1615" s="1" t="str">
        <f>Sheet1!L1615</f>
        <v>[{"bid":14001,"type":4,"num":700}]</v>
      </c>
    </row>
    <row r="1616" spans="1:12" x14ac:dyDescent="0.2">
      <c r="A1616">
        <f t="shared" si="553"/>
        <v>51104</v>
      </c>
      <c r="B1616">
        <f t="shared" si="552"/>
        <v>51105</v>
      </c>
      <c r="C1616" t="s">
        <v>44</v>
      </c>
      <c r="D1616">
        <f>VLOOKUP(MOD(A1616,100),Sheet2!$G$2:$H$24,2,FALSE)*VLOOKUP(INT(MOD(A1616,10000)/100),Sheet2!$L$2:$M$16,2,FALSE)</f>
        <v>4.7099999999999991</v>
      </c>
      <c r="E1616">
        <v>4</v>
      </c>
      <c r="F1616" s="1" t="str">
        <f t="shared" si="548"/>
        <v>[[50000,1],[50042,65]]</v>
      </c>
      <c r="G1616">
        <f t="shared" si="548"/>
        <v>0.15</v>
      </c>
      <c r="H1616" t="str">
        <f t="shared" si="541"/>
        <v>[80041,80042,80043,80044]</v>
      </c>
      <c r="I1616">
        <v>1</v>
      </c>
      <c r="J1616">
        <v>22</v>
      </c>
      <c r="K1616">
        <f t="shared" si="554"/>
        <v>4</v>
      </c>
      <c r="L1616" s="1" t="str">
        <f>Sheet1!L1616</f>
        <v>[{"bid":15007,"type":5,"num":1},{"bid":14001,"type":4,"num":1050}]</v>
      </c>
    </row>
    <row r="1617" spans="1:12" x14ac:dyDescent="0.2">
      <c r="A1617">
        <f t="shared" si="553"/>
        <v>51105</v>
      </c>
      <c r="B1617">
        <f t="shared" si="552"/>
        <v>51106</v>
      </c>
      <c r="C1617" t="s">
        <v>45</v>
      </c>
      <c r="D1617">
        <f>VLOOKUP(MOD(A1617,100),Sheet2!$G$2:$H$24,2,FALSE)*VLOOKUP(INT(MOD(A1617,10000)/100),Sheet2!$L$2:$M$16,2,FALSE)</f>
        <v>5.2799999999999994</v>
      </c>
      <c r="E1617">
        <v>5</v>
      </c>
      <c r="F1617" s="1" t="str">
        <f t="shared" si="548"/>
        <v>[[50041,45]]</v>
      </c>
      <c r="G1617">
        <f t="shared" si="548"/>
        <v>0.25</v>
      </c>
      <c r="H1617" t="str">
        <f t="shared" si="541"/>
        <v>[80041,80042,80043,80044]</v>
      </c>
      <c r="I1617">
        <v>1</v>
      </c>
      <c r="J1617">
        <v>22</v>
      </c>
      <c r="K1617">
        <f t="shared" si="554"/>
        <v>5</v>
      </c>
      <c r="L1617" s="1" t="str">
        <f>Sheet1!L1617</f>
        <v>[{"bid":15007,"type":5,"num":1},{"bid":14001,"type":4,"num":1750}]</v>
      </c>
    </row>
    <row r="1618" spans="1:12" x14ac:dyDescent="0.2">
      <c r="A1618">
        <f t="shared" si="553"/>
        <v>51106</v>
      </c>
      <c r="B1618">
        <f t="shared" si="552"/>
        <v>51107</v>
      </c>
      <c r="C1618" t="s">
        <v>46</v>
      </c>
      <c r="D1618">
        <f>VLOOKUP(MOD(A1618,100),Sheet2!$G$2:$H$24,2,FALSE)*VLOOKUP(INT(MOD(A1618,10000)/100),Sheet2!$L$2:$M$16,2,FALSE)</f>
        <v>5.85</v>
      </c>
      <c r="E1618">
        <v>6</v>
      </c>
      <c r="F1618" s="1" t="str">
        <f t="shared" si="548"/>
        <v>[[50000,1],[50042,65]]</v>
      </c>
      <c r="G1618">
        <f t="shared" si="548"/>
        <v>0.15</v>
      </c>
      <c r="H1618" t="str">
        <f t="shared" si="541"/>
        <v>[80041,80042,80043,80044]</v>
      </c>
      <c r="I1618">
        <v>1</v>
      </c>
      <c r="J1618">
        <v>22</v>
      </c>
      <c r="K1618">
        <f t="shared" si="554"/>
        <v>6</v>
      </c>
      <c r="L1618" s="1" t="str">
        <f>Sheet1!L1618</f>
        <v>[{"bid":15007,"type":5,"num":2},{"bid":14001,"type":4,"num":2450}]</v>
      </c>
    </row>
    <row r="1619" spans="1:12" x14ac:dyDescent="0.2">
      <c r="A1619">
        <f t="shared" si="553"/>
        <v>51107</v>
      </c>
      <c r="B1619">
        <f t="shared" si="552"/>
        <v>51108</v>
      </c>
      <c r="C1619" t="s">
        <v>47</v>
      </c>
      <c r="D1619">
        <f>VLOOKUP(MOD(A1619,100),Sheet2!$G$2:$H$24,2,FALSE)*VLOOKUP(INT(MOD(A1619,10000)/100),Sheet2!$L$2:$M$16,2,FALSE)</f>
        <v>6.419999999999999</v>
      </c>
      <c r="E1619">
        <v>7</v>
      </c>
      <c r="F1619" s="1" t="str">
        <f t="shared" si="548"/>
        <v>[[50041,45]]</v>
      </c>
      <c r="G1619">
        <f t="shared" si="548"/>
        <v>0.25</v>
      </c>
      <c r="H1619" t="str">
        <f t="shared" si="541"/>
        <v>[80041,80042,80043,80044]</v>
      </c>
      <c r="I1619">
        <v>1</v>
      </c>
      <c r="J1619">
        <v>22</v>
      </c>
      <c r="K1619">
        <f t="shared" si="554"/>
        <v>7</v>
      </c>
      <c r="L1619" s="1" t="str">
        <f>Sheet1!L1619</f>
        <v>[{"bid":15007,"type":5,"num":3},{"bid":16008,"type":6,"num":1},{"bid":14001,"type":4,"num":3150}]</v>
      </c>
    </row>
    <row r="1620" spans="1:12" x14ac:dyDescent="0.2">
      <c r="A1620">
        <f t="shared" si="553"/>
        <v>51108</v>
      </c>
      <c r="B1620">
        <f t="shared" si="552"/>
        <v>51109</v>
      </c>
      <c r="C1620" t="s">
        <v>48</v>
      </c>
      <c r="D1620">
        <f>VLOOKUP(MOD(A1620,100),Sheet2!$G$2:$H$24,2,FALSE)*VLOOKUP(INT(MOD(A1620,10000)/100),Sheet2!$L$2:$M$16,2,FALSE)</f>
        <v>6.9899999999999984</v>
      </c>
      <c r="E1620">
        <v>8</v>
      </c>
      <c r="F1620" s="1" t="str">
        <f t="shared" si="548"/>
        <v>[[50000,1],[50042,65]]</v>
      </c>
      <c r="G1620">
        <f t="shared" si="548"/>
        <v>0.15</v>
      </c>
      <c r="H1620" t="str">
        <f t="shared" si="541"/>
        <v>[80041,80042,80043,80044]</v>
      </c>
      <c r="I1620">
        <v>1</v>
      </c>
      <c r="J1620">
        <v>22</v>
      </c>
      <c r="K1620">
        <f t="shared" si="554"/>
        <v>8</v>
      </c>
      <c r="L1620" s="1" t="str">
        <f>Sheet1!L1620</f>
        <v>[{"bid":15007,"type":5,"num":3},{"bid":16008,"type":6,"num":1},{"bid":14001,"type":4,"num":3850}]</v>
      </c>
    </row>
    <row r="1621" spans="1:12" x14ac:dyDescent="0.2">
      <c r="A1621">
        <f t="shared" si="553"/>
        <v>51109</v>
      </c>
      <c r="B1621">
        <f t="shared" si="552"/>
        <v>51110</v>
      </c>
      <c r="C1621" t="s">
        <v>49</v>
      </c>
      <c r="D1621">
        <f>VLOOKUP(MOD(A1621,100),Sheet2!$G$2:$H$24,2,FALSE)*VLOOKUP(INT(MOD(A1621,10000)/100),Sheet2!$L$2:$M$16,2,FALSE)</f>
        <v>7.5599999999999987</v>
      </c>
      <c r="E1621">
        <v>9</v>
      </c>
      <c r="F1621" s="1" t="str">
        <f t="shared" si="548"/>
        <v>[[50041,45]]</v>
      </c>
      <c r="G1621">
        <f t="shared" si="548"/>
        <v>0.25</v>
      </c>
      <c r="H1621" t="str">
        <f t="shared" si="541"/>
        <v>[80041,80042,80043,80044]</v>
      </c>
      <c r="I1621">
        <v>1</v>
      </c>
      <c r="J1621">
        <v>22</v>
      </c>
      <c r="K1621">
        <f t="shared" si="554"/>
        <v>9</v>
      </c>
      <c r="L1621" s="1" t="str">
        <f>Sheet1!L1621</f>
        <v>[{"bid":15007,"type":5,"num":4},{"bid":16008,"type":6,"num":1},{"bid":14001,"type":4,"num":4550}]</v>
      </c>
    </row>
    <row r="1622" spans="1:12" x14ac:dyDescent="0.2">
      <c r="A1622">
        <f t="shared" si="553"/>
        <v>51110</v>
      </c>
      <c r="B1622">
        <f t="shared" si="552"/>
        <v>51111</v>
      </c>
      <c r="C1622" s="1" t="s">
        <v>50</v>
      </c>
      <c r="D1622">
        <f>VLOOKUP(MOD(A1622,100),Sheet2!$G$2:$H$24,2,FALSE)*VLOOKUP(INT(MOD(A1622,10000)/100),Sheet2!$L$2:$M$16,2,FALSE)</f>
        <v>8.129999999999999</v>
      </c>
      <c r="E1622">
        <v>10</v>
      </c>
      <c r="F1622" s="1" t="str">
        <f t="shared" si="548"/>
        <v>[[50000,1],[50042,65]]</v>
      </c>
      <c r="G1622">
        <f t="shared" si="548"/>
        <v>0.15</v>
      </c>
      <c r="H1622" t="str">
        <f t="shared" si="541"/>
        <v>[80041,80042,80043,80044]</v>
      </c>
      <c r="I1622">
        <v>1</v>
      </c>
      <c r="J1622">
        <v>22</v>
      </c>
      <c r="K1622">
        <f t="shared" si="554"/>
        <v>10</v>
      </c>
      <c r="L1622" s="1" t="str">
        <f>Sheet1!L1622</f>
        <v>[{"bid":15007,"type":5,"num":5},{"bid":16008,"type":6,"num":1},{"bid":14001,"type":4,"num":5250}]</v>
      </c>
    </row>
    <row r="1623" spans="1:12" x14ac:dyDescent="0.2">
      <c r="A1623">
        <f t="shared" si="553"/>
        <v>51111</v>
      </c>
      <c r="B1623">
        <f t="shared" si="552"/>
        <v>51112</v>
      </c>
      <c r="C1623" s="1" t="s">
        <v>38</v>
      </c>
      <c r="D1623">
        <f>VLOOKUP(MOD(A1623,100),Sheet2!$G$2:$H$24,2,FALSE)*VLOOKUP(INT(MOD(A1623,10000)/100),Sheet2!$L$2:$M$16,2,FALSE)</f>
        <v>8.6999999999999993</v>
      </c>
      <c r="E1623">
        <v>11</v>
      </c>
      <c r="F1623" s="1" t="str">
        <f t="shared" si="548"/>
        <v>[[50000,2],[50043,45]]</v>
      </c>
      <c r="G1623">
        <f t="shared" si="548"/>
        <v>0.25</v>
      </c>
      <c r="H1623" t="str">
        <f t="shared" si="541"/>
        <v>[80041,80042,80043,80044]</v>
      </c>
      <c r="I1623">
        <v>2</v>
      </c>
      <c r="J1623">
        <v>50</v>
      </c>
      <c r="K1623">
        <f>K1622</f>
        <v>10</v>
      </c>
      <c r="L1623" s="1" t="str">
        <f>Sheet1!L1623</f>
        <v>[{"bid":15007,"type":5,"num":5},{"bid":16008,"type":6,"num":2},{"bid":14001,"type":4,"num":5950}]</v>
      </c>
    </row>
    <row r="1624" spans="1:12" x14ac:dyDescent="0.2">
      <c r="A1624">
        <f t="shared" si="553"/>
        <v>51112</v>
      </c>
      <c r="B1624">
        <f t="shared" si="552"/>
        <v>51113</v>
      </c>
      <c r="C1624" t="s">
        <v>51</v>
      </c>
      <c r="D1624">
        <f>VLOOKUP(MOD(A1624,100),Sheet2!$G$2:$H$24,2,FALSE)*VLOOKUP(INT(MOD(A1624,10000)/100),Sheet2!$L$2:$M$16,2,FALSE)</f>
        <v>9.2699999999999978</v>
      </c>
      <c r="E1624">
        <v>12</v>
      </c>
      <c r="F1624" s="1" t="str">
        <f t="shared" si="548"/>
        <v>[[50041,45]]</v>
      </c>
      <c r="G1624">
        <f t="shared" si="548"/>
        <v>0.25</v>
      </c>
      <c r="H1624" t="str">
        <f t="shared" si="541"/>
        <v>[80041,80042,80043,80044]</v>
      </c>
      <c r="I1624">
        <v>1</v>
      </c>
      <c r="J1624">
        <f>J1613</f>
        <v>22</v>
      </c>
      <c r="K1624">
        <f>K1623+1</f>
        <v>11</v>
      </c>
      <c r="L1624" s="1" t="str">
        <f>Sheet1!L1624</f>
        <v>[{"bid":15007,"type":5,"num":6},{"bid":16008,"type":6,"num":2},{"bid":14001,"type":4,"num":6650}]</v>
      </c>
    </row>
    <row r="1625" spans="1:12" x14ac:dyDescent="0.2">
      <c r="A1625">
        <f t="shared" si="553"/>
        <v>51113</v>
      </c>
      <c r="B1625">
        <f t="shared" si="552"/>
        <v>51114</v>
      </c>
      <c r="C1625" t="s">
        <v>52</v>
      </c>
      <c r="D1625">
        <f>VLOOKUP(MOD(A1625,100),Sheet2!$G$2:$H$24,2,FALSE)*VLOOKUP(INT(MOD(A1625,10000)/100),Sheet2!$L$2:$M$16,2,FALSE)</f>
        <v>9.8399999999999981</v>
      </c>
      <c r="E1625">
        <v>13</v>
      </c>
      <c r="F1625" s="1" t="str">
        <f t="shared" si="548"/>
        <v>[[50000,1],[50042,65]]</v>
      </c>
      <c r="G1625">
        <f t="shared" si="548"/>
        <v>0.15</v>
      </c>
      <c r="H1625" t="str">
        <f t="shared" si="541"/>
        <v>[80041,80042,80043,80044]</v>
      </c>
      <c r="I1625">
        <v>1</v>
      </c>
      <c r="J1625">
        <f t="shared" ref="J1625:J1629" si="555">J1614</f>
        <v>22</v>
      </c>
      <c r="K1625">
        <f t="shared" ref="K1625:K1629" si="556">K1624+1</f>
        <v>12</v>
      </c>
      <c r="L1625" s="1" t="str">
        <f>Sheet1!L1625</f>
        <v>[{"bid":15007,"type":5,"num":7},{"bid":16008,"type":6,"num":2},{"bid":14001,"type":4,"num":7350}]</v>
      </c>
    </row>
    <row r="1626" spans="1:12" x14ac:dyDescent="0.2">
      <c r="A1626">
        <f t="shared" si="553"/>
        <v>51114</v>
      </c>
      <c r="B1626">
        <f t="shared" si="552"/>
        <v>51115</v>
      </c>
      <c r="C1626" t="s">
        <v>53</v>
      </c>
      <c r="D1626">
        <f>VLOOKUP(MOD(A1626,100),Sheet2!$G$2:$H$24,2,FALSE)*VLOOKUP(INT(MOD(A1626,10000)/100),Sheet2!$L$2:$M$16,2,FALSE)</f>
        <v>10.409999999999998</v>
      </c>
      <c r="E1626">
        <v>14</v>
      </c>
      <c r="F1626" s="1" t="str">
        <f t="shared" si="548"/>
        <v>[[50041,45]]</v>
      </c>
      <c r="G1626">
        <f t="shared" si="548"/>
        <v>0.25</v>
      </c>
      <c r="H1626" t="str">
        <f t="shared" si="541"/>
        <v>[80041,80042,80043,80044]</v>
      </c>
      <c r="I1626">
        <v>1</v>
      </c>
      <c r="J1626">
        <f t="shared" si="555"/>
        <v>22</v>
      </c>
      <c r="K1626">
        <f t="shared" si="556"/>
        <v>13</v>
      </c>
      <c r="L1626" s="1" t="str">
        <f>Sheet1!L1626</f>
        <v>[{"bid":15007,"type":5,"num":8},{"bid":16008,"type":6,"num":2},{"bid":14001,"type":4,"num":8050}]</v>
      </c>
    </row>
    <row r="1627" spans="1:12" x14ac:dyDescent="0.2">
      <c r="A1627">
        <f t="shared" si="553"/>
        <v>51115</v>
      </c>
      <c r="B1627">
        <f t="shared" si="552"/>
        <v>51116</v>
      </c>
      <c r="C1627" t="s">
        <v>54</v>
      </c>
      <c r="D1627">
        <f>VLOOKUP(MOD(A1627,100),Sheet2!$G$2:$H$24,2,FALSE)*VLOOKUP(INT(MOD(A1627,10000)/100),Sheet2!$L$2:$M$16,2,FALSE)</f>
        <v>10.979999999999997</v>
      </c>
      <c r="E1627">
        <v>15</v>
      </c>
      <c r="F1627" s="1" t="str">
        <f t="shared" si="548"/>
        <v>[[50000,1],[50042,65]]</v>
      </c>
      <c r="G1627">
        <f t="shared" si="548"/>
        <v>0.15</v>
      </c>
      <c r="H1627" t="str">
        <f t="shared" si="541"/>
        <v>[80041,80042,80043,80044]</v>
      </c>
      <c r="I1627">
        <v>1</v>
      </c>
      <c r="J1627">
        <f t="shared" si="555"/>
        <v>22</v>
      </c>
      <c r="K1627">
        <f t="shared" si="556"/>
        <v>14</v>
      </c>
      <c r="L1627" s="1" t="str">
        <f>Sheet1!L1627</f>
        <v>[{"bid":15007,"type":5,"num":8},{"bid":16008,"type":6,"num":3},{"bid":14001,"type":4,"num":8750}]</v>
      </c>
    </row>
    <row r="1628" spans="1:12" x14ac:dyDescent="0.2">
      <c r="A1628">
        <f t="shared" si="553"/>
        <v>51116</v>
      </c>
      <c r="B1628">
        <f t="shared" si="552"/>
        <v>51117</v>
      </c>
      <c r="C1628" t="s">
        <v>55</v>
      </c>
      <c r="D1628">
        <f>VLOOKUP(MOD(A1628,100),Sheet2!$G$2:$H$24,2,FALSE)*VLOOKUP(INT(MOD(A1628,10000)/100),Sheet2!$L$2:$M$16,2,FALSE)</f>
        <v>11.549999999999997</v>
      </c>
      <c r="E1628">
        <v>16</v>
      </c>
      <c r="F1628" s="1" t="str">
        <f t="shared" si="548"/>
        <v>[[50041,45]]</v>
      </c>
      <c r="G1628">
        <f t="shared" si="548"/>
        <v>0.25</v>
      </c>
      <c r="H1628" t="str">
        <f t="shared" si="541"/>
        <v>[80041,80042,80043,80044]</v>
      </c>
      <c r="I1628">
        <v>1</v>
      </c>
      <c r="J1628">
        <f t="shared" si="555"/>
        <v>22</v>
      </c>
      <c r="K1628">
        <f t="shared" si="556"/>
        <v>15</v>
      </c>
      <c r="L1628" s="1" t="str">
        <f>Sheet1!L1628</f>
        <v>[{"bid":15007,"type":5,"num":9},{"bid":16008,"type":6,"num":3},{"bid":14001,"type":4,"num":9450}]</v>
      </c>
    </row>
    <row r="1629" spans="1:12" x14ac:dyDescent="0.2">
      <c r="A1629">
        <f t="shared" si="553"/>
        <v>51117</v>
      </c>
      <c r="B1629">
        <f t="shared" si="552"/>
        <v>51118</v>
      </c>
      <c r="C1629" s="1" t="s">
        <v>56</v>
      </c>
      <c r="D1629">
        <f>VLOOKUP(MOD(A1629,100),Sheet2!$G$2:$H$24,2,FALSE)*VLOOKUP(INT(MOD(A1629,10000)/100),Sheet2!$L$2:$M$16,2,FALSE)</f>
        <v>12.119999999999997</v>
      </c>
      <c r="E1629">
        <v>17</v>
      </c>
      <c r="F1629" s="1" t="str">
        <f t="shared" si="548"/>
        <v>[[50000,1],[50042,65]]</v>
      </c>
      <c r="G1629">
        <f t="shared" si="548"/>
        <v>0.15</v>
      </c>
      <c r="H1629" t="str">
        <f t="shared" si="541"/>
        <v>[80041,80042,80043,80044]</v>
      </c>
      <c r="I1629">
        <v>1</v>
      </c>
      <c r="J1629">
        <f t="shared" si="555"/>
        <v>22</v>
      </c>
      <c r="K1629">
        <f t="shared" si="556"/>
        <v>16</v>
      </c>
      <c r="L1629" s="1" t="str">
        <f>Sheet1!L1629</f>
        <v>[{"bid":15007,"type":5,"num":10},{"bid":16008,"type":6,"num":3},{"bid":14001,"type":4,"num":10150}]</v>
      </c>
    </row>
    <row r="1630" spans="1:12" x14ac:dyDescent="0.2">
      <c r="A1630">
        <f t="shared" si="553"/>
        <v>51118</v>
      </c>
      <c r="B1630">
        <f t="shared" si="552"/>
        <v>51119</v>
      </c>
      <c r="C1630" t="s">
        <v>37</v>
      </c>
      <c r="D1630">
        <f>VLOOKUP(MOD(A1630,100),Sheet2!$G$2:$H$24,2,FALSE)*VLOOKUP(INT(MOD(A1630,10000)/100),Sheet2!$L$2:$M$16,2,FALSE)</f>
        <v>12.689999999999998</v>
      </c>
      <c r="E1630">
        <v>18</v>
      </c>
      <c r="F1630" s="1" t="str">
        <f t="shared" si="548"/>
        <v>[[50000,2],[50043,45]]</v>
      </c>
      <c r="G1630">
        <f t="shared" si="548"/>
        <v>0.25</v>
      </c>
      <c r="H1630" t="str">
        <f t="shared" si="541"/>
        <v>[80041,80042,80043,80044]</v>
      </c>
      <c r="I1630">
        <v>2</v>
      </c>
      <c r="J1630">
        <f>J1623</f>
        <v>50</v>
      </c>
      <c r="K1630">
        <f>K1629</f>
        <v>16</v>
      </c>
      <c r="L1630" s="1" t="str">
        <f>Sheet1!L1630</f>
        <v>[{"bid":15007,"type":5,"num":10},{"bid":16008,"type":6,"num":3},{"bid":14001,"type":4,"num":10850}]</v>
      </c>
    </row>
    <row r="1631" spans="1:12" x14ac:dyDescent="0.2">
      <c r="A1631">
        <f t="shared" si="553"/>
        <v>51119</v>
      </c>
      <c r="B1631">
        <f t="shared" si="552"/>
        <v>51120</v>
      </c>
      <c r="C1631" s="1" t="s">
        <v>57</v>
      </c>
      <c r="D1631">
        <f>VLOOKUP(MOD(A1631,100),Sheet2!$G$2:$H$24,2,FALSE)*VLOOKUP(INT(MOD(A1631,10000)/100),Sheet2!$L$2:$M$16,2,FALSE)</f>
        <v>13.26</v>
      </c>
      <c r="E1631">
        <v>19</v>
      </c>
      <c r="F1631" s="1" t="str">
        <f t="shared" si="548"/>
        <v>[[50041,45]]</v>
      </c>
      <c r="G1631">
        <f t="shared" si="548"/>
        <v>0.25</v>
      </c>
      <c r="H1631" t="str">
        <f t="shared" si="541"/>
        <v>[80041,80042,80043,80044]</v>
      </c>
      <c r="I1631">
        <v>1</v>
      </c>
      <c r="J1631">
        <f>J1624</f>
        <v>22</v>
      </c>
      <c r="K1631">
        <f>K1630+1</f>
        <v>17</v>
      </c>
      <c r="L1631" s="1" t="str">
        <f>Sheet1!L1631</f>
        <v>[{"bid":15007,"type":5,"num":11},{"bid":16008,"type":6,"num":4},{"bid":14001,"type":4,"num":11550}]</v>
      </c>
    </row>
    <row r="1632" spans="1:12" x14ac:dyDescent="0.2">
      <c r="A1632">
        <f t="shared" si="553"/>
        <v>51120</v>
      </c>
      <c r="B1632">
        <f t="shared" si="552"/>
        <v>51121</v>
      </c>
      <c r="C1632" s="1" t="s">
        <v>58</v>
      </c>
      <c r="D1632">
        <f>VLOOKUP(MOD(A1632,100),Sheet2!$G$2:$H$24,2,FALSE)*VLOOKUP(INT(MOD(A1632,10000)/100),Sheet2!$L$2:$M$16,2,FALSE)</f>
        <v>13.830000000000002</v>
      </c>
      <c r="E1632">
        <v>20</v>
      </c>
      <c r="F1632" s="1" t="str">
        <f t="shared" si="548"/>
        <v>[[50000,1],[50042,65]]</v>
      </c>
      <c r="G1632">
        <f t="shared" si="548"/>
        <v>0.15</v>
      </c>
      <c r="H1632" t="str">
        <f t="shared" si="541"/>
        <v>[80041,80042,80043,80044]</v>
      </c>
      <c r="I1632">
        <v>1</v>
      </c>
      <c r="J1632">
        <f>J1625</f>
        <v>22</v>
      </c>
      <c r="K1632">
        <f t="shared" ref="K1632:K1634" si="557">K1631+1</f>
        <v>18</v>
      </c>
      <c r="L1632" s="1" t="str">
        <f>Sheet1!L1632</f>
        <v>[{"bid":15007,"type":5,"num":12},{"bid":16008,"type":6,"num":4},{"bid":14001,"type":4,"num":12250}]</v>
      </c>
    </row>
    <row r="1633" spans="1:12" x14ac:dyDescent="0.2">
      <c r="A1633">
        <f t="shared" si="553"/>
        <v>51121</v>
      </c>
      <c r="B1633">
        <f t="shared" si="552"/>
        <v>51122</v>
      </c>
      <c r="C1633" s="1" t="s">
        <v>59</v>
      </c>
      <c r="D1633">
        <f>VLOOKUP(MOD(A1633,100),Sheet2!$G$2:$H$24,2,FALSE)*VLOOKUP(INT(MOD(A1633,10000)/100),Sheet2!$L$2:$M$16,2,FALSE)</f>
        <v>14.400000000000002</v>
      </c>
      <c r="E1633">
        <v>21</v>
      </c>
      <c r="F1633" s="1" t="str">
        <f t="shared" si="548"/>
        <v>[[50041,45]]</v>
      </c>
      <c r="G1633">
        <f t="shared" si="548"/>
        <v>0.25</v>
      </c>
      <c r="H1633" t="str">
        <f t="shared" si="541"/>
        <v>[80041,80042,80043,80044]</v>
      </c>
      <c r="I1633">
        <v>1</v>
      </c>
      <c r="J1633">
        <f>J1626</f>
        <v>22</v>
      </c>
      <c r="K1633">
        <f t="shared" si="557"/>
        <v>19</v>
      </c>
      <c r="L1633" s="1" t="str">
        <f>Sheet1!L1633</f>
        <v>[{"bid":15007,"type":5,"num":12},{"bid":16008,"type":6,"num":4},{"bid":14001,"type":4,"num":12950}]</v>
      </c>
    </row>
    <row r="1634" spans="1:12" x14ac:dyDescent="0.2">
      <c r="A1634">
        <f t="shared" si="553"/>
        <v>51122</v>
      </c>
      <c r="B1634">
        <f t="shared" si="552"/>
        <v>51123</v>
      </c>
      <c r="C1634" s="1" t="s">
        <v>60</v>
      </c>
      <c r="D1634">
        <f>VLOOKUP(MOD(A1634,100),Sheet2!$G$2:$H$24,2,FALSE)*VLOOKUP(INT(MOD(A1634,10000)/100),Sheet2!$L$2:$M$16,2,FALSE)</f>
        <v>14.970000000000002</v>
      </c>
      <c r="E1634">
        <v>22</v>
      </c>
      <c r="F1634" s="1" t="str">
        <f t="shared" si="548"/>
        <v>[[50000,1],[50042,65]]</v>
      </c>
      <c r="G1634">
        <f t="shared" si="548"/>
        <v>0.15</v>
      </c>
      <c r="H1634" t="str">
        <f t="shared" si="541"/>
        <v>[80041,80042,80043,80044]</v>
      </c>
      <c r="I1634">
        <v>1</v>
      </c>
      <c r="J1634">
        <f>J1627</f>
        <v>22</v>
      </c>
      <c r="K1634">
        <f t="shared" si="557"/>
        <v>20</v>
      </c>
      <c r="L1634" s="1" t="str">
        <f>Sheet1!L1634</f>
        <v>[{"bid":15007,"type":5,"num":13},{"bid":16008,"type":6,"num":4},{"bid":14001,"type":4,"num":13650}]</v>
      </c>
    </row>
    <row r="1635" spans="1:12" x14ac:dyDescent="0.2">
      <c r="A1635">
        <f t="shared" si="553"/>
        <v>51123</v>
      </c>
      <c r="B1635">
        <v>-1</v>
      </c>
      <c r="C1635" t="s">
        <v>37</v>
      </c>
      <c r="D1635">
        <f>VLOOKUP(MOD(A1635,100),Sheet2!$G$2:$H$24,2,FALSE)*VLOOKUP(INT(MOD(A1635,10000)/100),Sheet2!$L$2:$M$16,2,FALSE)</f>
        <v>15.540000000000004</v>
      </c>
      <c r="E1635">
        <v>23</v>
      </c>
      <c r="F1635" s="1" t="str">
        <f t="shared" si="548"/>
        <v>[[50000,2],[50043,45]]</v>
      </c>
      <c r="G1635">
        <f t="shared" si="548"/>
        <v>0.25</v>
      </c>
      <c r="H1635" t="str">
        <f t="shared" si="541"/>
        <v>[80041,80042,80043,80044]</v>
      </c>
      <c r="I1635">
        <v>2</v>
      </c>
      <c r="J1635">
        <f>J1630</f>
        <v>50</v>
      </c>
      <c r="K1635">
        <f>K1634</f>
        <v>20</v>
      </c>
      <c r="L1635" s="1" t="str">
        <f>Sheet1!L1635</f>
        <v>[{"bid":15007,"type":5,"num":14},{"bid":16008,"type":6,"num":4},{"bid":14001,"type":4,"num":14000}]</v>
      </c>
    </row>
    <row r="1636" spans="1:12" x14ac:dyDescent="0.2">
      <c r="A1636">
        <f>A1613+100</f>
        <v>51201</v>
      </c>
      <c r="B1636">
        <f>A1636+1</f>
        <v>51202</v>
      </c>
      <c r="C1636" t="s">
        <v>41</v>
      </c>
      <c r="D1636">
        <f>VLOOKUP(MOD(A1636,100),Sheet2!$G$2:$H$24,2,FALSE)*VLOOKUP(INT(MOD(A1636,10000)/100),Sheet2!$L$2:$M$16,2,FALSE)</f>
        <v>3.5</v>
      </c>
      <c r="E1636">
        <v>1</v>
      </c>
      <c r="F1636" s="1" t="str">
        <f t="shared" si="548"/>
        <v>[[50041,45]]</v>
      </c>
      <c r="G1636">
        <f t="shared" si="548"/>
        <v>0.25</v>
      </c>
      <c r="H1636" t="str">
        <f t="shared" si="541"/>
        <v>[80041,80042,80043,80044]</v>
      </c>
      <c r="I1636">
        <v>1</v>
      </c>
      <c r="J1636">
        <v>22</v>
      </c>
      <c r="K1636">
        <v>1</v>
      </c>
      <c r="L1636" s="1" t="str">
        <f>Sheet1!L1636</f>
        <v>[]</v>
      </c>
    </row>
    <row r="1637" spans="1:12" x14ac:dyDescent="0.2">
      <c r="A1637">
        <f>A1636+1</f>
        <v>51202</v>
      </c>
      <c r="B1637">
        <f t="shared" ref="B1637:B1657" si="558">A1637+1</f>
        <v>51203</v>
      </c>
      <c r="C1637" t="s">
        <v>42</v>
      </c>
      <c r="D1637">
        <f>VLOOKUP(MOD(A1637,100),Sheet2!$G$2:$H$24,2,FALSE)*VLOOKUP(INT(MOD(A1637,10000)/100),Sheet2!$L$2:$M$16,2,FALSE)</f>
        <v>4.165</v>
      </c>
      <c r="E1637">
        <v>2</v>
      </c>
      <c r="F1637" s="1" t="str">
        <f t="shared" si="548"/>
        <v>[[50000,1],[50042,65]]</v>
      </c>
      <c r="G1637">
        <f t="shared" si="548"/>
        <v>0.15</v>
      </c>
      <c r="H1637" t="str">
        <f t="shared" si="541"/>
        <v>[80041,80042,80043,80044]</v>
      </c>
      <c r="I1637">
        <v>1</v>
      </c>
      <c r="J1637">
        <v>22</v>
      </c>
      <c r="K1637">
        <f>K1636+1</f>
        <v>2</v>
      </c>
      <c r="L1637" s="1" t="str">
        <f>Sheet1!L1637</f>
        <v>[{"bid":14001,"type":4,"num":375}]</v>
      </c>
    </row>
    <row r="1638" spans="1:12" x14ac:dyDescent="0.2">
      <c r="A1638">
        <f t="shared" ref="A1638:A1658" si="559">A1637+1</f>
        <v>51203</v>
      </c>
      <c r="B1638">
        <f t="shared" si="558"/>
        <v>51204</v>
      </c>
      <c r="C1638" t="s">
        <v>43</v>
      </c>
      <c r="D1638">
        <f>VLOOKUP(MOD(A1638,100),Sheet2!$G$2:$H$24,2,FALSE)*VLOOKUP(INT(MOD(A1638,10000)/100),Sheet2!$L$2:$M$16,2,FALSE)</f>
        <v>4.83</v>
      </c>
      <c r="E1638">
        <v>3</v>
      </c>
      <c r="F1638" s="1" t="str">
        <f t="shared" si="548"/>
        <v>[[50041,45]]</v>
      </c>
      <c r="G1638">
        <f t="shared" si="548"/>
        <v>0.25</v>
      </c>
      <c r="H1638" t="str">
        <f t="shared" si="541"/>
        <v>[80041,80042,80043,80044]</v>
      </c>
      <c r="I1638">
        <v>1</v>
      </c>
      <c r="J1638">
        <v>22</v>
      </c>
      <c r="K1638">
        <f t="shared" ref="K1638:K1645" si="560">K1637+1</f>
        <v>3</v>
      </c>
      <c r="L1638" s="1" t="str">
        <f>Sheet1!L1638</f>
        <v>[{"bid":14001,"type":4,"num":750}]</v>
      </c>
    </row>
    <row r="1639" spans="1:12" x14ac:dyDescent="0.2">
      <c r="A1639">
        <f t="shared" si="559"/>
        <v>51204</v>
      </c>
      <c r="B1639">
        <f t="shared" si="558"/>
        <v>51205</v>
      </c>
      <c r="C1639" t="s">
        <v>44</v>
      </c>
      <c r="D1639">
        <f>VLOOKUP(MOD(A1639,100),Sheet2!$G$2:$H$24,2,FALSE)*VLOOKUP(INT(MOD(A1639,10000)/100),Sheet2!$L$2:$M$16,2,FALSE)</f>
        <v>5.4949999999999992</v>
      </c>
      <c r="E1639">
        <v>4</v>
      </c>
      <c r="F1639" s="1" t="str">
        <f t="shared" si="548"/>
        <v>[[50000,1],[50042,65]]</v>
      </c>
      <c r="G1639">
        <f t="shared" si="548"/>
        <v>0.15</v>
      </c>
      <c r="H1639" t="str">
        <f t="shared" si="541"/>
        <v>[80041,80042,80043,80044]</v>
      </c>
      <c r="I1639">
        <v>1</v>
      </c>
      <c r="J1639">
        <v>22</v>
      </c>
      <c r="K1639">
        <f t="shared" si="560"/>
        <v>4</v>
      </c>
      <c r="L1639" s="1" t="str">
        <f>Sheet1!L1639</f>
        <v>[{"bid":15007,"type":5,"num":1},{"bid":14001,"type":4,"num":1125}]</v>
      </c>
    </row>
    <row r="1640" spans="1:12" x14ac:dyDescent="0.2">
      <c r="A1640">
        <f t="shared" si="559"/>
        <v>51205</v>
      </c>
      <c r="B1640">
        <f t="shared" si="558"/>
        <v>51206</v>
      </c>
      <c r="C1640" t="s">
        <v>45</v>
      </c>
      <c r="D1640">
        <f>VLOOKUP(MOD(A1640,100),Sheet2!$G$2:$H$24,2,FALSE)*VLOOKUP(INT(MOD(A1640,10000)/100),Sheet2!$L$2:$M$16,2,FALSE)</f>
        <v>6.1599999999999993</v>
      </c>
      <c r="E1640">
        <v>5</v>
      </c>
      <c r="F1640" s="1" t="str">
        <f t="shared" si="548"/>
        <v>[[50041,45]]</v>
      </c>
      <c r="G1640">
        <f t="shared" si="548"/>
        <v>0.25</v>
      </c>
      <c r="H1640" t="str">
        <f t="shared" si="541"/>
        <v>[80041,80042,80043,80044]</v>
      </c>
      <c r="I1640">
        <v>1</v>
      </c>
      <c r="J1640">
        <v>22</v>
      </c>
      <c r="K1640">
        <f t="shared" si="560"/>
        <v>5</v>
      </c>
      <c r="L1640" s="1" t="str">
        <f>Sheet1!L1640</f>
        <v>[{"bid":15007,"type":5,"num":1},{"bid":14001,"type":4,"num":1875}]</v>
      </c>
    </row>
    <row r="1641" spans="1:12" x14ac:dyDescent="0.2">
      <c r="A1641">
        <f t="shared" si="559"/>
        <v>51206</v>
      </c>
      <c r="B1641">
        <f t="shared" si="558"/>
        <v>51207</v>
      </c>
      <c r="C1641" t="s">
        <v>46</v>
      </c>
      <c r="D1641">
        <f>VLOOKUP(MOD(A1641,100),Sheet2!$G$2:$H$24,2,FALSE)*VLOOKUP(INT(MOD(A1641,10000)/100),Sheet2!$L$2:$M$16,2,FALSE)</f>
        <v>6.8249999999999993</v>
      </c>
      <c r="E1641">
        <v>6</v>
      </c>
      <c r="F1641" s="1" t="str">
        <f t="shared" si="548"/>
        <v>[[50000,1],[50042,65]]</v>
      </c>
      <c r="G1641">
        <f t="shared" si="548"/>
        <v>0.15</v>
      </c>
      <c r="H1641" t="str">
        <f t="shared" ref="H1641:H1704" si="561">H1640</f>
        <v>[80041,80042,80043,80044]</v>
      </c>
      <c r="I1641">
        <v>1</v>
      </c>
      <c r="J1641">
        <v>22</v>
      </c>
      <c r="K1641">
        <f t="shared" si="560"/>
        <v>6</v>
      </c>
      <c r="L1641" s="1" t="str">
        <f>Sheet1!L1641</f>
        <v>[{"bid":15007,"type":5,"num":2},{"bid":14001,"type":4,"num":2625}]</v>
      </c>
    </row>
    <row r="1642" spans="1:12" x14ac:dyDescent="0.2">
      <c r="A1642">
        <f t="shared" si="559"/>
        <v>51207</v>
      </c>
      <c r="B1642">
        <f t="shared" si="558"/>
        <v>51208</v>
      </c>
      <c r="C1642" t="s">
        <v>47</v>
      </c>
      <c r="D1642">
        <f>VLOOKUP(MOD(A1642,100),Sheet2!$G$2:$H$24,2,FALSE)*VLOOKUP(INT(MOD(A1642,10000)/100),Sheet2!$L$2:$M$16,2,FALSE)</f>
        <v>7.4899999999999984</v>
      </c>
      <c r="E1642">
        <v>7</v>
      </c>
      <c r="F1642" s="1" t="str">
        <f t="shared" si="548"/>
        <v>[[50041,45]]</v>
      </c>
      <c r="G1642">
        <f t="shared" si="548"/>
        <v>0.25</v>
      </c>
      <c r="H1642" t="str">
        <f t="shared" si="561"/>
        <v>[80041,80042,80043,80044]</v>
      </c>
      <c r="I1642">
        <v>1</v>
      </c>
      <c r="J1642">
        <v>22</v>
      </c>
      <c r="K1642">
        <f t="shared" si="560"/>
        <v>7</v>
      </c>
      <c r="L1642" s="1" t="str">
        <f>Sheet1!L1642</f>
        <v>[{"bid":15007,"type":5,"num":3},{"bid":16008,"type":6,"num":1},{"bid":14001,"type":4,"num":3375}]</v>
      </c>
    </row>
    <row r="1643" spans="1:12" x14ac:dyDescent="0.2">
      <c r="A1643">
        <f t="shared" si="559"/>
        <v>51208</v>
      </c>
      <c r="B1643">
        <f t="shared" si="558"/>
        <v>51209</v>
      </c>
      <c r="C1643" t="s">
        <v>48</v>
      </c>
      <c r="D1643">
        <f>VLOOKUP(MOD(A1643,100),Sheet2!$G$2:$H$24,2,FALSE)*VLOOKUP(INT(MOD(A1643,10000)/100),Sheet2!$L$2:$M$16,2,FALSE)</f>
        <v>8.1549999999999994</v>
      </c>
      <c r="E1643">
        <v>8</v>
      </c>
      <c r="F1643" s="1" t="str">
        <f t="shared" si="548"/>
        <v>[[50000,1],[50042,65]]</v>
      </c>
      <c r="G1643">
        <f t="shared" si="548"/>
        <v>0.15</v>
      </c>
      <c r="H1643" t="str">
        <f t="shared" si="561"/>
        <v>[80041,80042,80043,80044]</v>
      </c>
      <c r="I1643">
        <v>1</v>
      </c>
      <c r="J1643">
        <v>22</v>
      </c>
      <c r="K1643">
        <f t="shared" si="560"/>
        <v>8</v>
      </c>
      <c r="L1643" s="1" t="str">
        <f>Sheet1!L1643</f>
        <v>[{"bid":15007,"type":5,"num":4},{"bid":16008,"type":6,"num":1},{"bid":14001,"type":4,"num":4125}]</v>
      </c>
    </row>
    <row r="1644" spans="1:12" x14ac:dyDescent="0.2">
      <c r="A1644">
        <f t="shared" si="559"/>
        <v>51209</v>
      </c>
      <c r="B1644">
        <f t="shared" si="558"/>
        <v>51210</v>
      </c>
      <c r="C1644" t="s">
        <v>49</v>
      </c>
      <c r="D1644">
        <f>VLOOKUP(MOD(A1644,100),Sheet2!$G$2:$H$24,2,FALSE)*VLOOKUP(INT(MOD(A1644,10000)/100),Sheet2!$L$2:$M$16,2,FALSE)</f>
        <v>8.8199999999999985</v>
      </c>
      <c r="E1644">
        <v>9</v>
      </c>
      <c r="F1644" s="1" t="str">
        <f t="shared" si="548"/>
        <v>[[50041,45]]</v>
      </c>
      <c r="G1644">
        <f t="shared" si="548"/>
        <v>0.25</v>
      </c>
      <c r="H1644" t="str">
        <f t="shared" si="561"/>
        <v>[80041,80042,80043,80044]</v>
      </c>
      <c r="I1644">
        <v>1</v>
      </c>
      <c r="J1644">
        <v>22</v>
      </c>
      <c r="K1644">
        <f t="shared" si="560"/>
        <v>9</v>
      </c>
      <c r="L1644" s="1" t="str">
        <f>Sheet1!L1644</f>
        <v>[{"bid":15007,"type":5,"num":4},{"bid":16008,"type":6,"num":1},{"bid":14001,"type":4,"num":4875}]</v>
      </c>
    </row>
    <row r="1645" spans="1:12" x14ac:dyDescent="0.2">
      <c r="A1645">
        <f t="shared" si="559"/>
        <v>51210</v>
      </c>
      <c r="B1645">
        <f t="shared" si="558"/>
        <v>51211</v>
      </c>
      <c r="C1645" s="1" t="s">
        <v>50</v>
      </c>
      <c r="D1645">
        <f>VLOOKUP(MOD(A1645,100),Sheet2!$G$2:$H$24,2,FALSE)*VLOOKUP(INT(MOD(A1645,10000)/100),Sheet2!$L$2:$M$16,2,FALSE)</f>
        <v>9.4849999999999977</v>
      </c>
      <c r="E1645">
        <v>10</v>
      </c>
      <c r="F1645" s="1" t="str">
        <f t="shared" si="548"/>
        <v>[[50000,1],[50042,65]]</v>
      </c>
      <c r="G1645">
        <f t="shared" si="548"/>
        <v>0.15</v>
      </c>
      <c r="H1645" t="str">
        <f t="shared" si="561"/>
        <v>[80041,80042,80043,80044]</v>
      </c>
      <c r="I1645">
        <v>1</v>
      </c>
      <c r="J1645">
        <v>22</v>
      </c>
      <c r="K1645">
        <f t="shared" si="560"/>
        <v>10</v>
      </c>
      <c r="L1645" s="1" t="str">
        <f>Sheet1!L1645</f>
        <v>[{"bid":15007,"type":5,"num":5},{"bid":16008,"type":6,"num":1},{"bid":14001,"type":4,"num":5625}]</v>
      </c>
    </row>
    <row r="1646" spans="1:12" x14ac:dyDescent="0.2">
      <c r="A1646">
        <f t="shared" si="559"/>
        <v>51211</v>
      </c>
      <c r="B1646">
        <f t="shared" si="558"/>
        <v>51212</v>
      </c>
      <c r="C1646" s="1" t="s">
        <v>38</v>
      </c>
      <c r="D1646">
        <f>VLOOKUP(MOD(A1646,100),Sheet2!$G$2:$H$24,2,FALSE)*VLOOKUP(INT(MOD(A1646,10000)/100),Sheet2!$L$2:$M$16,2,FALSE)</f>
        <v>10.149999999999999</v>
      </c>
      <c r="E1646">
        <v>11</v>
      </c>
      <c r="F1646" s="1" t="str">
        <f t="shared" si="548"/>
        <v>[[50000,2],[50043,45]]</v>
      </c>
      <c r="G1646">
        <f t="shared" si="548"/>
        <v>0.25</v>
      </c>
      <c r="H1646" t="str">
        <f t="shared" si="561"/>
        <v>[80041,80042,80043,80044]</v>
      </c>
      <c r="I1646">
        <v>2</v>
      </c>
      <c r="J1646">
        <v>50</v>
      </c>
      <c r="K1646">
        <f>K1645</f>
        <v>10</v>
      </c>
      <c r="L1646" s="1" t="str">
        <f>Sheet1!L1646</f>
        <v>[{"bid":15007,"type":5,"num":6},{"bid":16008,"type":6,"num":2},{"bid":14001,"type":4,"num":6375}]</v>
      </c>
    </row>
    <row r="1647" spans="1:12" x14ac:dyDescent="0.2">
      <c r="A1647">
        <f t="shared" si="559"/>
        <v>51212</v>
      </c>
      <c r="B1647">
        <f t="shared" si="558"/>
        <v>51213</v>
      </c>
      <c r="C1647" t="s">
        <v>51</v>
      </c>
      <c r="D1647">
        <f>VLOOKUP(MOD(A1647,100),Sheet2!$G$2:$H$24,2,FALSE)*VLOOKUP(INT(MOD(A1647,10000)/100),Sheet2!$L$2:$M$16,2,FALSE)</f>
        <v>10.814999999999998</v>
      </c>
      <c r="E1647">
        <v>12</v>
      </c>
      <c r="F1647" s="1" t="str">
        <f t="shared" si="548"/>
        <v>[[50041,45]]</v>
      </c>
      <c r="G1647">
        <f t="shared" si="548"/>
        <v>0.25</v>
      </c>
      <c r="H1647" t="str">
        <f t="shared" si="561"/>
        <v>[80041,80042,80043,80044]</v>
      </c>
      <c r="I1647">
        <v>1</v>
      </c>
      <c r="J1647">
        <f>J1636</f>
        <v>22</v>
      </c>
      <c r="K1647">
        <f>K1646+1</f>
        <v>11</v>
      </c>
      <c r="L1647" s="1" t="str">
        <f>Sheet1!L1647</f>
        <v>[{"bid":15007,"type":5,"num":7},{"bid":16008,"type":6,"num":2},{"bid":14001,"type":4,"num":7125}]</v>
      </c>
    </row>
    <row r="1648" spans="1:12" x14ac:dyDescent="0.2">
      <c r="A1648">
        <f t="shared" si="559"/>
        <v>51213</v>
      </c>
      <c r="B1648">
        <f t="shared" si="558"/>
        <v>51214</v>
      </c>
      <c r="C1648" t="s">
        <v>52</v>
      </c>
      <c r="D1648">
        <f>VLOOKUP(MOD(A1648,100),Sheet2!$G$2:$H$24,2,FALSE)*VLOOKUP(INT(MOD(A1648,10000)/100),Sheet2!$L$2:$M$16,2,FALSE)</f>
        <v>11.479999999999997</v>
      </c>
      <c r="E1648">
        <v>13</v>
      </c>
      <c r="F1648" s="1" t="str">
        <f t="shared" si="548"/>
        <v>[[50000,1],[50042,65]]</v>
      </c>
      <c r="G1648">
        <f t="shared" si="548"/>
        <v>0.15</v>
      </c>
      <c r="H1648" t="str">
        <f t="shared" si="561"/>
        <v>[80041,80042,80043,80044]</v>
      </c>
      <c r="I1648">
        <v>1</v>
      </c>
      <c r="J1648">
        <f t="shared" ref="J1648:J1652" si="562">J1637</f>
        <v>22</v>
      </c>
      <c r="K1648">
        <f t="shared" ref="K1648:K1652" si="563">K1647+1</f>
        <v>12</v>
      </c>
      <c r="L1648" s="1" t="str">
        <f>Sheet1!L1648</f>
        <v>[{"bid":15007,"type":5,"num":7},{"bid":16008,"type":6,"num":2},{"bid":14001,"type":4,"num":7875}]</v>
      </c>
    </row>
    <row r="1649" spans="1:12" x14ac:dyDescent="0.2">
      <c r="A1649">
        <f t="shared" si="559"/>
        <v>51214</v>
      </c>
      <c r="B1649">
        <f t="shared" si="558"/>
        <v>51215</v>
      </c>
      <c r="C1649" t="s">
        <v>53</v>
      </c>
      <c r="D1649">
        <f>VLOOKUP(MOD(A1649,100),Sheet2!$G$2:$H$24,2,FALSE)*VLOOKUP(INT(MOD(A1649,10000)/100),Sheet2!$L$2:$M$16,2,FALSE)</f>
        <v>12.144999999999998</v>
      </c>
      <c r="E1649">
        <v>14</v>
      </c>
      <c r="F1649" s="1" t="str">
        <f t="shared" si="548"/>
        <v>[[50041,45]]</v>
      </c>
      <c r="G1649">
        <f t="shared" si="548"/>
        <v>0.25</v>
      </c>
      <c r="H1649" t="str">
        <f t="shared" si="561"/>
        <v>[80041,80042,80043,80044]</v>
      </c>
      <c r="I1649">
        <v>1</v>
      </c>
      <c r="J1649">
        <f t="shared" si="562"/>
        <v>22</v>
      </c>
      <c r="K1649">
        <f t="shared" si="563"/>
        <v>13</v>
      </c>
      <c r="L1649" s="1" t="str">
        <f>Sheet1!L1649</f>
        <v>[{"bid":15007,"type":5,"num":8},{"bid":16008,"type":6,"num":3},{"bid":14001,"type":4,"num":8625}]</v>
      </c>
    </row>
    <row r="1650" spans="1:12" x14ac:dyDescent="0.2">
      <c r="A1650">
        <f t="shared" si="559"/>
        <v>51215</v>
      </c>
      <c r="B1650">
        <f t="shared" si="558"/>
        <v>51216</v>
      </c>
      <c r="C1650" t="s">
        <v>54</v>
      </c>
      <c r="D1650">
        <f>VLOOKUP(MOD(A1650,100),Sheet2!$G$2:$H$24,2,FALSE)*VLOOKUP(INT(MOD(A1650,10000)/100),Sheet2!$L$2:$M$16,2,FALSE)</f>
        <v>12.809999999999997</v>
      </c>
      <c r="E1650">
        <v>15</v>
      </c>
      <c r="F1650" s="1" t="str">
        <f t="shared" si="548"/>
        <v>[[50000,1],[50042,65]]</v>
      </c>
      <c r="G1650">
        <f t="shared" si="548"/>
        <v>0.15</v>
      </c>
      <c r="H1650" t="str">
        <f t="shared" si="561"/>
        <v>[80041,80042,80043,80044]</v>
      </c>
      <c r="I1650">
        <v>1</v>
      </c>
      <c r="J1650">
        <f t="shared" si="562"/>
        <v>22</v>
      </c>
      <c r="K1650">
        <f t="shared" si="563"/>
        <v>14</v>
      </c>
      <c r="L1650" s="1" t="str">
        <f>Sheet1!L1650</f>
        <v>[{"bid":15007,"type":5,"num":9},{"bid":16008,"type":6,"num":3},{"bid":14001,"type":4,"num":9375}]</v>
      </c>
    </row>
    <row r="1651" spans="1:12" x14ac:dyDescent="0.2">
      <c r="A1651">
        <f t="shared" si="559"/>
        <v>51216</v>
      </c>
      <c r="B1651">
        <f t="shared" si="558"/>
        <v>51217</v>
      </c>
      <c r="C1651" t="s">
        <v>55</v>
      </c>
      <c r="D1651">
        <f>VLOOKUP(MOD(A1651,100),Sheet2!$G$2:$H$24,2,FALSE)*VLOOKUP(INT(MOD(A1651,10000)/100),Sheet2!$L$2:$M$16,2,FALSE)</f>
        <v>13.474999999999998</v>
      </c>
      <c r="E1651">
        <v>16</v>
      </c>
      <c r="F1651" s="1" t="str">
        <f t="shared" si="548"/>
        <v>[[50041,45]]</v>
      </c>
      <c r="G1651">
        <f t="shared" si="548"/>
        <v>0.25</v>
      </c>
      <c r="H1651" t="str">
        <f t="shared" si="561"/>
        <v>[80041,80042,80043,80044]</v>
      </c>
      <c r="I1651">
        <v>1</v>
      </c>
      <c r="J1651">
        <f t="shared" si="562"/>
        <v>22</v>
      </c>
      <c r="K1651">
        <f t="shared" si="563"/>
        <v>15</v>
      </c>
      <c r="L1651" s="1" t="str">
        <f>Sheet1!L1651</f>
        <v>[{"bid":15007,"type":5,"num":10},{"bid":16008,"type":6,"num":3},{"bid":14001,"type":4,"num":10125}]</v>
      </c>
    </row>
    <row r="1652" spans="1:12" x14ac:dyDescent="0.2">
      <c r="A1652">
        <f t="shared" si="559"/>
        <v>51217</v>
      </c>
      <c r="B1652">
        <f t="shared" si="558"/>
        <v>51218</v>
      </c>
      <c r="C1652" s="1" t="s">
        <v>56</v>
      </c>
      <c r="D1652">
        <f>VLOOKUP(MOD(A1652,100),Sheet2!$G$2:$H$24,2,FALSE)*VLOOKUP(INT(MOD(A1652,10000)/100),Sheet2!$L$2:$M$16,2,FALSE)</f>
        <v>14.139999999999997</v>
      </c>
      <c r="E1652">
        <v>17</v>
      </c>
      <c r="F1652" s="1" t="str">
        <f t="shared" si="548"/>
        <v>[[50000,1],[50042,65]]</v>
      </c>
      <c r="G1652">
        <f t="shared" si="548"/>
        <v>0.15</v>
      </c>
      <c r="H1652" t="str">
        <f t="shared" si="561"/>
        <v>[80041,80042,80043,80044]</v>
      </c>
      <c r="I1652">
        <v>1</v>
      </c>
      <c r="J1652">
        <f t="shared" si="562"/>
        <v>22</v>
      </c>
      <c r="K1652">
        <f t="shared" si="563"/>
        <v>16</v>
      </c>
      <c r="L1652" s="1" t="str">
        <f>Sheet1!L1652</f>
        <v>[{"bid":15007,"type":5,"num":10},{"bid":16008,"type":6,"num":3},{"bid":14001,"type":4,"num":10875}]</v>
      </c>
    </row>
    <row r="1653" spans="1:12" x14ac:dyDescent="0.2">
      <c r="A1653">
        <f t="shared" si="559"/>
        <v>51218</v>
      </c>
      <c r="B1653">
        <f t="shared" si="558"/>
        <v>51219</v>
      </c>
      <c r="C1653" t="s">
        <v>37</v>
      </c>
      <c r="D1653">
        <f>VLOOKUP(MOD(A1653,100),Sheet2!$G$2:$H$24,2,FALSE)*VLOOKUP(INT(MOD(A1653,10000)/100),Sheet2!$L$2:$M$16,2,FALSE)</f>
        <v>14.804999999999998</v>
      </c>
      <c r="E1653">
        <v>18</v>
      </c>
      <c r="F1653" s="1" t="str">
        <f t="shared" si="548"/>
        <v>[[50000,2],[50043,45]]</v>
      </c>
      <c r="G1653">
        <f t="shared" si="548"/>
        <v>0.25</v>
      </c>
      <c r="H1653" t="str">
        <f t="shared" si="561"/>
        <v>[80041,80042,80043,80044]</v>
      </c>
      <c r="I1653">
        <v>2</v>
      </c>
      <c r="J1653">
        <f>J1646</f>
        <v>50</v>
      </c>
      <c r="K1653">
        <f>K1652</f>
        <v>16</v>
      </c>
      <c r="L1653" s="1" t="str">
        <f>Sheet1!L1653</f>
        <v>[{"bid":15007,"type":5,"num":11},{"bid":16008,"type":6,"num":4},{"bid":14001,"type":4,"num":11625}]</v>
      </c>
    </row>
    <row r="1654" spans="1:12" x14ac:dyDescent="0.2">
      <c r="A1654">
        <f t="shared" si="559"/>
        <v>51219</v>
      </c>
      <c r="B1654">
        <f t="shared" si="558"/>
        <v>51220</v>
      </c>
      <c r="C1654" s="1" t="s">
        <v>57</v>
      </c>
      <c r="D1654">
        <f>VLOOKUP(MOD(A1654,100),Sheet2!$G$2:$H$24,2,FALSE)*VLOOKUP(INT(MOD(A1654,10000)/100),Sheet2!$L$2:$M$16,2,FALSE)</f>
        <v>15.469999999999999</v>
      </c>
      <c r="E1654">
        <v>19</v>
      </c>
      <c r="F1654" s="1" t="str">
        <f t="shared" si="548"/>
        <v>[[50041,45]]</v>
      </c>
      <c r="G1654">
        <f t="shared" si="548"/>
        <v>0.25</v>
      </c>
      <c r="H1654" t="str">
        <f t="shared" si="561"/>
        <v>[80041,80042,80043,80044]</v>
      </c>
      <c r="I1654">
        <v>1</v>
      </c>
      <c r="J1654">
        <f>J1647</f>
        <v>22</v>
      </c>
      <c r="K1654">
        <f>K1653+1</f>
        <v>17</v>
      </c>
      <c r="L1654" s="1" t="str">
        <f>Sheet1!L1654</f>
        <v>[{"bid":15007,"type":5,"num":12},{"bid":16008,"type":6,"num":4},{"bid":14001,"type":4,"num":12375}]</v>
      </c>
    </row>
    <row r="1655" spans="1:12" x14ac:dyDescent="0.2">
      <c r="A1655">
        <f t="shared" si="559"/>
        <v>51220</v>
      </c>
      <c r="B1655">
        <f t="shared" si="558"/>
        <v>51221</v>
      </c>
      <c r="C1655" s="1" t="s">
        <v>58</v>
      </c>
      <c r="D1655">
        <f>VLOOKUP(MOD(A1655,100),Sheet2!$G$2:$H$24,2,FALSE)*VLOOKUP(INT(MOD(A1655,10000)/100),Sheet2!$L$2:$M$16,2,FALSE)</f>
        <v>16.135000000000002</v>
      </c>
      <c r="E1655">
        <v>20</v>
      </c>
      <c r="F1655" s="1" t="str">
        <f t="shared" si="548"/>
        <v>[[50000,1],[50042,65]]</v>
      </c>
      <c r="G1655">
        <f t="shared" si="548"/>
        <v>0.15</v>
      </c>
      <c r="H1655" t="str">
        <f t="shared" si="561"/>
        <v>[80041,80042,80043,80044]</v>
      </c>
      <c r="I1655">
        <v>1</v>
      </c>
      <c r="J1655">
        <f>J1648</f>
        <v>22</v>
      </c>
      <c r="K1655">
        <f t="shared" ref="K1655:K1657" si="564">K1654+1</f>
        <v>18</v>
      </c>
      <c r="L1655" s="1" t="str">
        <f>Sheet1!L1655</f>
        <v>[{"bid":15007,"type":5,"num":13},{"bid":16008,"type":6,"num":4},{"bid":14001,"type":4,"num":13125}]</v>
      </c>
    </row>
    <row r="1656" spans="1:12" x14ac:dyDescent="0.2">
      <c r="A1656">
        <f t="shared" si="559"/>
        <v>51221</v>
      </c>
      <c r="B1656">
        <f t="shared" si="558"/>
        <v>51222</v>
      </c>
      <c r="C1656" s="1" t="s">
        <v>59</v>
      </c>
      <c r="D1656">
        <f>VLOOKUP(MOD(A1656,100),Sheet2!$G$2:$H$24,2,FALSE)*VLOOKUP(INT(MOD(A1656,10000)/100),Sheet2!$L$2:$M$16,2,FALSE)</f>
        <v>16.800000000000004</v>
      </c>
      <c r="E1656">
        <v>21</v>
      </c>
      <c r="F1656" s="1" t="str">
        <f t="shared" si="548"/>
        <v>[[50041,45]]</v>
      </c>
      <c r="G1656">
        <f t="shared" si="548"/>
        <v>0.25</v>
      </c>
      <c r="H1656" t="str">
        <f t="shared" si="561"/>
        <v>[80041,80042,80043,80044]</v>
      </c>
      <c r="I1656">
        <v>1</v>
      </c>
      <c r="J1656">
        <f>J1649</f>
        <v>22</v>
      </c>
      <c r="K1656">
        <f t="shared" si="564"/>
        <v>19</v>
      </c>
      <c r="L1656" s="1" t="str">
        <f>Sheet1!L1656</f>
        <v>[{"bid":15007,"type":5,"num":13},{"bid":16008,"type":6,"num":4},{"bid":14001,"type":4,"num":13875}]</v>
      </c>
    </row>
    <row r="1657" spans="1:12" x14ac:dyDescent="0.2">
      <c r="A1657">
        <f t="shared" si="559"/>
        <v>51222</v>
      </c>
      <c r="B1657">
        <f t="shared" si="558"/>
        <v>51223</v>
      </c>
      <c r="C1657" s="1" t="s">
        <v>60</v>
      </c>
      <c r="D1657">
        <f>VLOOKUP(MOD(A1657,100),Sheet2!$G$2:$H$24,2,FALSE)*VLOOKUP(INT(MOD(A1657,10000)/100),Sheet2!$L$2:$M$16,2,FALSE)</f>
        <v>17.465000000000003</v>
      </c>
      <c r="E1657">
        <v>22</v>
      </c>
      <c r="F1657" s="1" t="str">
        <f t="shared" si="548"/>
        <v>[[50000,1],[50042,65]]</v>
      </c>
      <c r="G1657">
        <f t="shared" si="548"/>
        <v>0.15</v>
      </c>
      <c r="H1657" t="str">
        <f t="shared" si="561"/>
        <v>[80041,80042,80043,80044]</v>
      </c>
      <c r="I1657">
        <v>1</v>
      </c>
      <c r="J1657">
        <f>J1650</f>
        <v>22</v>
      </c>
      <c r="K1657">
        <f t="shared" si="564"/>
        <v>20</v>
      </c>
      <c r="L1657" s="1" t="str">
        <f>Sheet1!L1657</f>
        <v>[{"bid":15007,"type":5,"num":14},{"bid":16008,"type":6,"num":5},{"bid":14001,"type":4,"num":14625}]</v>
      </c>
    </row>
    <row r="1658" spans="1:12" x14ac:dyDescent="0.2">
      <c r="A1658">
        <f t="shared" si="559"/>
        <v>51223</v>
      </c>
      <c r="B1658">
        <v>-1</v>
      </c>
      <c r="C1658" t="s">
        <v>37</v>
      </c>
      <c r="D1658">
        <f>VLOOKUP(MOD(A1658,100),Sheet2!$G$2:$H$24,2,FALSE)*VLOOKUP(INT(MOD(A1658,10000)/100),Sheet2!$L$2:$M$16,2,FALSE)</f>
        <v>18.130000000000006</v>
      </c>
      <c r="E1658">
        <v>23</v>
      </c>
      <c r="F1658" s="1" t="str">
        <f t="shared" si="548"/>
        <v>[[50000,2],[50043,45]]</v>
      </c>
      <c r="G1658">
        <f t="shared" si="548"/>
        <v>0.25</v>
      </c>
      <c r="H1658" t="str">
        <f t="shared" si="561"/>
        <v>[80041,80042,80043,80044]</v>
      </c>
      <c r="I1658">
        <v>2</v>
      </c>
      <c r="J1658">
        <f>J1653</f>
        <v>50</v>
      </c>
      <c r="K1658">
        <f>K1657</f>
        <v>20</v>
      </c>
      <c r="L1658" s="1" t="str">
        <f>Sheet1!L1658</f>
        <v>[{"bid":15007,"type":5,"num":15},{"bid":16008,"type":6,"num":5},{"bid":14001,"type":4,"num":15000}]</v>
      </c>
    </row>
    <row r="1659" spans="1:12" s="2" customFormat="1" x14ac:dyDescent="0.2">
      <c r="A1659" s="2">
        <f>A1636+100</f>
        <v>51301</v>
      </c>
      <c r="B1659" s="2">
        <f>A1659+1</f>
        <v>51302</v>
      </c>
      <c r="C1659" s="2" t="s">
        <v>41</v>
      </c>
      <c r="D1659">
        <f>VLOOKUP(MOD(A1659,100),Sheet2!$G$2:$H$24,2,FALSE)*VLOOKUP(INT(MOD(A1659,10000)/100),Sheet2!$L$2:$M$16,2,FALSE)</f>
        <v>4</v>
      </c>
      <c r="E1659" s="2">
        <v>1</v>
      </c>
      <c r="F1659" s="3" t="str">
        <f t="shared" si="548"/>
        <v>[[50041,45]]</v>
      </c>
      <c r="G1659">
        <f t="shared" si="548"/>
        <v>0.25</v>
      </c>
      <c r="H1659" s="2" t="str">
        <f t="shared" si="561"/>
        <v>[80041,80042,80043,80044]</v>
      </c>
      <c r="I1659" s="2">
        <v>1</v>
      </c>
      <c r="J1659" s="2">
        <v>22</v>
      </c>
      <c r="K1659" s="2">
        <v>1</v>
      </c>
      <c r="L1659" s="1" t="str">
        <f>Sheet1!L1659</f>
        <v>[]</v>
      </c>
    </row>
    <row r="1660" spans="1:12" s="2" customFormat="1" x14ac:dyDescent="0.2">
      <c r="A1660" s="2">
        <f>A1659+1</f>
        <v>51302</v>
      </c>
      <c r="B1660" s="2">
        <f t="shared" ref="B1660:B1680" si="565">A1660+1</f>
        <v>51303</v>
      </c>
      <c r="C1660" s="2" t="s">
        <v>42</v>
      </c>
      <c r="D1660">
        <f>VLOOKUP(MOD(A1660,100),Sheet2!$G$2:$H$24,2,FALSE)*VLOOKUP(INT(MOD(A1660,10000)/100),Sheet2!$L$2:$M$16,2,FALSE)</f>
        <v>4.76</v>
      </c>
      <c r="E1660" s="2">
        <v>2</v>
      </c>
      <c r="F1660" s="3" t="str">
        <f t="shared" si="548"/>
        <v>[[50000,1],[50042,65]]</v>
      </c>
      <c r="G1660">
        <f t="shared" si="548"/>
        <v>0.15</v>
      </c>
      <c r="H1660" s="2" t="str">
        <f t="shared" si="561"/>
        <v>[80041,80042,80043,80044]</v>
      </c>
      <c r="I1660" s="2">
        <v>1</v>
      </c>
      <c r="J1660" s="2">
        <v>22</v>
      </c>
      <c r="K1660" s="2">
        <f>K1659+1</f>
        <v>2</v>
      </c>
      <c r="L1660" s="1" t="str">
        <f>Sheet1!L1660</f>
        <v>[{"bid":14001,"type":4,"num":400}]</v>
      </c>
    </row>
    <row r="1661" spans="1:12" s="2" customFormat="1" x14ac:dyDescent="0.2">
      <c r="A1661" s="2">
        <f t="shared" ref="A1661:A1681" si="566">A1660+1</f>
        <v>51303</v>
      </c>
      <c r="B1661" s="2">
        <f t="shared" si="565"/>
        <v>51304</v>
      </c>
      <c r="C1661" s="2" t="s">
        <v>43</v>
      </c>
      <c r="D1661">
        <f>VLOOKUP(MOD(A1661,100),Sheet2!$G$2:$H$24,2,FALSE)*VLOOKUP(INT(MOD(A1661,10000)/100),Sheet2!$L$2:$M$16,2,FALSE)</f>
        <v>5.52</v>
      </c>
      <c r="E1661" s="2">
        <v>3</v>
      </c>
      <c r="F1661" s="3" t="str">
        <f t="shared" si="548"/>
        <v>[[50041,45]]</v>
      </c>
      <c r="G1661">
        <f t="shared" si="548"/>
        <v>0.25</v>
      </c>
      <c r="H1661" s="2" t="str">
        <f t="shared" si="561"/>
        <v>[80041,80042,80043,80044]</v>
      </c>
      <c r="I1661" s="2">
        <v>1</v>
      </c>
      <c r="J1661" s="2">
        <v>22</v>
      </c>
      <c r="K1661" s="2">
        <f t="shared" ref="K1661:K1668" si="567">K1660+1</f>
        <v>3</v>
      </c>
      <c r="L1661" s="1" t="str">
        <f>Sheet1!L1661</f>
        <v>[{"bid":14001,"type":4,"num":800}]</v>
      </c>
    </row>
    <row r="1662" spans="1:12" s="2" customFormat="1" x14ac:dyDescent="0.2">
      <c r="A1662" s="2">
        <f t="shared" si="566"/>
        <v>51304</v>
      </c>
      <c r="B1662" s="2">
        <f t="shared" si="565"/>
        <v>51305</v>
      </c>
      <c r="C1662" s="2" t="s">
        <v>44</v>
      </c>
      <c r="D1662">
        <f>VLOOKUP(MOD(A1662,100),Sheet2!$G$2:$H$24,2,FALSE)*VLOOKUP(INT(MOD(A1662,10000)/100),Sheet2!$L$2:$M$16,2,FALSE)</f>
        <v>6.2799999999999994</v>
      </c>
      <c r="E1662" s="2">
        <v>4</v>
      </c>
      <c r="F1662" s="3" t="str">
        <f t="shared" si="548"/>
        <v>[[50000,1],[50042,65]]</v>
      </c>
      <c r="G1662">
        <f t="shared" si="548"/>
        <v>0.15</v>
      </c>
      <c r="H1662" s="2" t="str">
        <f t="shared" si="561"/>
        <v>[80041,80042,80043,80044]</v>
      </c>
      <c r="I1662" s="2">
        <v>1</v>
      </c>
      <c r="J1662" s="2">
        <v>22</v>
      </c>
      <c r="K1662" s="2">
        <f t="shared" si="567"/>
        <v>4</v>
      </c>
      <c r="L1662" s="1" t="str">
        <f>Sheet1!L1662</f>
        <v>[{"bid":15007,"type":5,"num":1},{"bid":14001,"type":4,"num":1200}]</v>
      </c>
    </row>
    <row r="1663" spans="1:12" s="2" customFormat="1" x14ac:dyDescent="0.2">
      <c r="A1663" s="2">
        <f t="shared" si="566"/>
        <v>51305</v>
      </c>
      <c r="B1663" s="2">
        <f t="shared" si="565"/>
        <v>51306</v>
      </c>
      <c r="C1663" s="2" t="s">
        <v>45</v>
      </c>
      <c r="D1663">
        <f>VLOOKUP(MOD(A1663,100),Sheet2!$G$2:$H$24,2,FALSE)*VLOOKUP(INT(MOD(A1663,10000)/100),Sheet2!$L$2:$M$16,2,FALSE)</f>
        <v>7.0399999999999991</v>
      </c>
      <c r="E1663" s="2">
        <v>5</v>
      </c>
      <c r="F1663" s="3" t="str">
        <f t="shared" ref="F1663:G1726" si="568">F1640</f>
        <v>[[50041,45]]</v>
      </c>
      <c r="G1663">
        <f t="shared" si="568"/>
        <v>0.25</v>
      </c>
      <c r="H1663" s="2" t="str">
        <f t="shared" si="561"/>
        <v>[80041,80042,80043,80044]</v>
      </c>
      <c r="I1663" s="2">
        <v>1</v>
      </c>
      <c r="J1663" s="2">
        <v>22</v>
      </c>
      <c r="K1663" s="2">
        <f t="shared" si="567"/>
        <v>5</v>
      </c>
      <c r="L1663" s="1" t="str">
        <f>Sheet1!L1663</f>
        <v>[{"bid":15007,"type":5,"num":2},{"bid":14001,"type":4,"num":2000}]</v>
      </c>
    </row>
    <row r="1664" spans="1:12" s="2" customFormat="1" x14ac:dyDescent="0.2">
      <c r="A1664" s="2">
        <f t="shared" si="566"/>
        <v>51306</v>
      </c>
      <c r="B1664" s="2">
        <f t="shared" si="565"/>
        <v>51307</v>
      </c>
      <c r="C1664" s="2" t="s">
        <v>46</v>
      </c>
      <c r="D1664">
        <f>VLOOKUP(MOD(A1664,100),Sheet2!$G$2:$H$24,2,FALSE)*VLOOKUP(INT(MOD(A1664,10000)/100),Sheet2!$L$2:$M$16,2,FALSE)</f>
        <v>7.7999999999999989</v>
      </c>
      <c r="E1664" s="2">
        <v>6</v>
      </c>
      <c r="F1664" s="3" t="str">
        <f t="shared" si="568"/>
        <v>[[50000,1],[50042,65]]</v>
      </c>
      <c r="G1664">
        <f t="shared" si="568"/>
        <v>0.15</v>
      </c>
      <c r="H1664" s="2" t="str">
        <f t="shared" si="561"/>
        <v>[80041,80042,80043,80044]</v>
      </c>
      <c r="I1664" s="2">
        <v>1</v>
      </c>
      <c r="J1664" s="2">
        <v>22</v>
      </c>
      <c r="K1664" s="2">
        <f t="shared" si="567"/>
        <v>6</v>
      </c>
      <c r="L1664" s="1" t="str">
        <f>Sheet1!L1664</f>
        <v>[{"bid":15007,"type":5,"num":2},{"bid":14001,"type":4,"num":2800}]</v>
      </c>
    </row>
    <row r="1665" spans="1:12" s="2" customFormat="1" x14ac:dyDescent="0.2">
      <c r="A1665" s="2">
        <f t="shared" si="566"/>
        <v>51307</v>
      </c>
      <c r="B1665" s="2">
        <f t="shared" si="565"/>
        <v>51308</v>
      </c>
      <c r="C1665" s="2" t="s">
        <v>47</v>
      </c>
      <c r="D1665">
        <f>VLOOKUP(MOD(A1665,100),Sheet2!$G$2:$H$24,2,FALSE)*VLOOKUP(INT(MOD(A1665,10000)/100),Sheet2!$L$2:$M$16,2,FALSE)</f>
        <v>8.5599999999999987</v>
      </c>
      <c r="E1665" s="2">
        <v>7</v>
      </c>
      <c r="F1665" s="3" t="str">
        <f t="shared" si="568"/>
        <v>[[50041,45]]</v>
      </c>
      <c r="G1665">
        <f t="shared" si="568"/>
        <v>0.25</v>
      </c>
      <c r="H1665" s="2" t="str">
        <f t="shared" si="561"/>
        <v>[80041,80042,80043,80044]</v>
      </c>
      <c r="I1665" s="2">
        <v>1</v>
      </c>
      <c r="J1665" s="2">
        <v>22</v>
      </c>
      <c r="K1665" s="2">
        <f t="shared" si="567"/>
        <v>7</v>
      </c>
      <c r="L1665" s="1" t="str">
        <f>Sheet1!L1665</f>
        <v>[{"bid":15007,"type":5,"num":3},{"bid":16008,"type":6,"num":1},{"bid":14001,"type":4,"num":3600}]</v>
      </c>
    </row>
    <row r="1666" spans="1:12" s="2" customFormat="1" x14ac:dyDescent="0.2">
      <c r="A1666" s="2">
        <f t="shared" si="566"/>
        <v>51308</v>
      </c>
      <c r="B1666" s="2">
        <f t="shared" si="565"/>
        <v>51309</v>
      </c>
      <c r="C1666" s="2" t="s">
        <v>48</v>
      </c>
      <c r="D1666">
        <f>VLOOKUP(MOD(A1666,100),Sheet2!$G$2:$H$24,2,FALSE)*VLOOKUP(INT(MOD(A1666,10000)/100),Sheet2!$L$2:$M$16,2,FALSE)</f>
        <v>9.3199999999999985</v>
      </c>
      <c r="E1666" s="2">
        <v>8</v>
      </c>
      <c r="F1666" s="3" t="str">
        <f t="shared" si="568"/>
        <v>[[50000,1],[50042,65]]</v>
      </c>
      <c r="G1666">
        <f t="shared" si="568"/>
        <v>0.15</v>
      </c>
      <c r="H1666" s="2" t="str">
        <f t="shared" si="561"/>
        <v>[80041,80042,80043,80044]</v>
      </c>
      <c r="I1666" s="2">
        <v>1</v>
      </c>
      <c r="J1666" s="2">
        <v>22</v>
      </c>
      <c r="K1666" s="2">
        <f t="shared" si="567"/>
        <v>8</v>
      </c>
      <c r="L1666" s="1" t="str">
        <f>Sheet1!L1666</f>
        <v>[{"bid":15007,"type":5,"num":4},{"bid":16008,"type":6,"num":1},{"bid":14001,"type":4,"num":4400}]</v>
      </c>
    </row>
    <row r="1667" spans="1:12" s="2" customFormat="1" x14ac:dyDescent="0.2">
      <c r="A1667" s="2">
        <f t="shared" si="566"/>
        <v>51309</v>
      </c>
      <c r="B1667" s="2">
        <f t="shared" si="565"/>
        <v>51310</v>
      </c>
      <c r="C1667" s="2" t="s">
        <v>49</v>
      </c>
      <c r="D1667">
        <f>VLOOKUP(MOD(A1667,100),Sheet2!$G$2:$H$24,2,FALSE)*VLOOKUP(INT(MOD(A1667,10000)/100),Sheet2!$L$2:$M$16,2,FALSE)</f>
        <v>10.079999999999998</v>
      </c>
      <c r="E1667" s="2">
        <v>9</v>
      </c>
      <c r="F1667" s="3" t="str">
        <f t="shared" si="568"/>
        <v>[[50041,45]]</v>
      </c>
      <c r="G1667">
        <f t="shared" si="568"/>
        <v>0.25</v>
      </c>
      <c r="H1667" s="2" t="str">
        <f t="shared" si="561"/>
        <v>[80041,80042,80043,80044]</v>
      </c>
      <c r="I1667" s="2">
        <v>1</v>
      </c>
      <c r="J1667" s="2">
        <v>22</v>
      </c>
      <c r="K1667" s="2">
        <f t="shared" si="567"/>
        <v>9</v>
      </c>
      <c r="L1667" s="1" t="str">
        <f>Sheet1!L1667</f>
        <v>[{"bid":15007,"type":5,"num":5},{"bid":16008,"type":6,"num":1},{"bid":14001,"type":4,"num":5200}]</v>
      </c>
    </row>
    <row r="1668" spans="1:12" s="2" customFormat="1" x14ac:dyDescent="0.2">
      <c r="A1668" s="2">
        <f t="shared" si="566"/>
        <v>51310</v>
      </c>
      <c r="B1668" s="2">
        <f t="shared" si="565"/>
        <v>51311</v>
      </c>
      <c r="C1668" s="3" t="s">
        <v>50</v>
      </c>
      <c r="D1668">
        <f>VLOOKUP(MOD(A1668,100),Sheet2!$G$2:$H$24,2,FALSE)*VLOOKUP(INT(MOD(A1668,10000)/100),Sheet2!$L$2:$M$16,2,FALSE)</f>
        <v>10.839999999999998</v>
      </c>
      <c r="E1668" s="2">
        <v>10</v>
      </c>
      <c r="F1668" s="3" t="str">
        <f t="shared" si="568"/>
        <v>[[50000,1],[50042,65]]</v>
      </c>
      <c r="G1668">
        <f t="shared" si="568"/>
        <v>0.15</v>
      </c>
      <c r="H1668" s="2" t="str">
        <f t="shared" si="561"/>
        <v>[80041,80042,80043,80044]</v>
      </c>
      <c r="I1668" s="2">
        <v>1</v>
      </c>
      <c r="J1668" s="2">
        <v>22</v>
      </c>
      <c r="K1668" s="2">
        <f t="shared" si="567"/>
        <v>10</v>
      </c>
      <c r="L1668" s="1" t="str">
        <f>Sheet1!L1668</f>
        <v>[{"bid":15007,"type":5,"num":6},{"bid":16008,"type":6,"num":2},{"bid":14001,"type":4,"num":6000}]</v>
      </c>
    </row>
    <row r="1669" spans="1:12" s="2" customFormat="1" x14ac:dyDescent="0.2">
      <c r="A1669" s="2">
        <f t="shared" si="566"/>
        <v>51311</v>
      </c>
      <c r="B1669" s="2">
        <f t="shared" si="565"/>
        <v>51312</v>
      </c>
      <c r="C1669" s="3" t="s">
        <v>38</v>
      </c>
      <c r="D1669">
        <f>VLOOKUP(MOD(A1669,100),Sheet2!$G$2:$H$24,2,FALSE)*VLOOKUP(INT(MOD(A1669,10000)/100),Sheet2!$L$2:$M$16,2,FALSE)</f>
        <v>11.599999999999998</v>
      </c>
      <c r="E1669" s="2">
        <v>11</v>
      </c>
      <c r="F1669" s="3" t="str">
        <f t="shared" si="568"/>
        <v>[[50000,2],[50043,45]]</v>
      </c>
      <c r="G1669">
        <f t="shared" si="568"/>
        <v>0.25</v>
      </c>
      <c r="H1669" s="2" t="str">
        <f t="shared" si="561"/>
        <v>[80041,80042,80043,80044]</v>
      </c>
      <c r="I1669" s="2">
        <v>2</v>
      </c>
      <c r="J1669" s="2">
        <v>50</v>
      </c>
      <c r="K1669" s="2">
        <f>K1668</f>
        <v>10</v>
      </c>
      <c r="L1669" s="1" t="str">
        <f>Sheet1!L1669</f>
        <v>[{"bid":15007,"type":5,"num":6},{"bid":16008,"type":6,"num":2},{"bid":14001,"type":4,"num":6800}]</v>
      </c>
    </row>
    <row r="1670" spans="1:12" s="2" customFormat="1" x14ac:dyDescent="0.2">
      <c r="A1670" s="2">
        <f t="shared" si="566"/>
        <v>51312</v>
      </c>
      <c r="B1670" s="2">
        <f t="shared" si="565"/>
        <v>51313</v>
      </c>
      <c r="C1670" s="2" t="s">
        <v>51</v>
      </c>
      <c r="D1670">
        <f>VLOOKUP(MOD(A1670,100),Sheet2!$G$2:$H$24,2,FALSE)*VLOOKUP(INT(MOD(A1670,10000)/100),Sheet2!$L$2:$M$16,2,FALSE)</f>
        <v>12.359999999999998</v>
      </c>
      <c r="E1670" s="2">
        <v>12</v>
      </c>
      <c r="F1670" s="3" t="str">
        <f t="shared" si="568"/>
        <v>[[50041,45]]</v>
      </c>
      <c r="G1670">
        <f t="shared" si="568"/>
        <v>0.25</v>
      </c>
      <c r="H1670" s="2" t="str">
        <f t="shared" si="561"/>
        <v>[80041,80042,80043,80044]</v>
      </c>
      <c r="I1670" s="2">
        <v>1</v>
      </c>
      <c r="J1670" s="2">
        <f>J1659</f>
        <v>22</v>
      </c>
      <c r="K1670" s="2">
        <f>K1669+1</f>
        <v>11</v>
      </c>
      <c r="L1670" s="1" t="str">
        <f>Sheet1!L1670</f>
        <v>[{"bid":15007,"type":5,"num":7},{"bid":16008,"type":6,"num":2},{"bid":14001,"type":4,"num":7600}]</v>
      </c>
    </row>
    <row r="1671" spans="1:12" s="2" customFormat="1" x14ac:dyDescent="0.2">
      <c r="A1671" s="2">
        <f t="shared" si="566"/>
        <v>51313</v>
      </c>
      <c r="B1671" s="2">
        <f t="shared" si="565"/>
        <v>51314</v>
      </c>
      <c r="C1671" s="2" t="s">
        <v>52</v>
      </c>
      <c r="D1671">
        <f>VLOOKUP(MOD(A1671,100),Sheet2!$G$2:$H$24,2,FALSE)*VLOOKUP(INT(MOD(A1671,10000)/100),Sheet2!$L$2:$M$16,2,FALSE)</f>
        <v>13.119999999999997</v>
      </c>
      <c r="E1671" s="2">
        <v>13</v>
      </c>
      <c r="F1671" s="3" t="str">
        <f t="shared" si="568"/>
        <v>[[50000,1],[50042,65]]</v>
      </c>
      <c r="G1671">
        <f t="shared" si="568"/>
        <v>0.15</v>
      </c>
      <c r="H1671" s="2" t="str">
        <f t="shared" si="561"/>
        <v>[80041,80042,80043,80044]</v>
      </c>
      <c r="I1671" s="2">
        <v>1</v>
      </c>
      <c r="J1671" s="2">
        <f t="shared" ref="J1671:J1675" si="569">J1660</f>
        <v>22</v>
      </c>
      <c r="K1671" s="2">
        <f t="shared" ref="K1671:K1675" si="570">K1670+1</f>
        <v>12</v>
      </c>
      <c r="L1671" s="1" t="str">
        <f>Sheet1!L1671</f>
        <v>[{"bid":15007,"type":5,"num":8},{"bid":16008,"type":6,"num":2},{"bid":14001,"type":4,"num":8400}]</v>
      </c>
    </row>
    <row r="1672" spans="1:12" s="2" customFormat="1" x14ac:dyDescent="0.2">
      <c r="A1672" s="2">
        <f t="shared" si="566"/>
        <v>51314</v>
      </c>
      <c r="B1672" s="2">
        <f t="shared" si="565"/>
        <v>51315</v>
      </c>
      <c r="C1672" s="2" t="s">
        <v>53</v>
      </c>
      <c r="D1672">
        <f>VLOOKUP(MOD(A1672,100),Sheet2!$G$2:$H$24,2,FALSE)*VLOOKUP(INT(MOD(A1672,10000)/100),Sheet2!$L$2:$M$16,2,FALSE)</f>
        <v>13.879999999999997</v>
      </c>
      <c r="E1672" s="2">
        <v>14</v>
      </c>
      <c r="F1672" s="3" t="str">
        <f t="shared" si="568"/>
        <v>[[50041,45]]</v>
      </c>
      <c r="G1672">
        <f t="shared" si="568"/>
        <v>0.25</v>
      </c>
      <c r="H1672" s="2" t="str">
        <f t="shared" si="561"/>
        <v>[80041,80042,80043,80044]</v>
      </c>
      <c r="I1672" s="2">
        <v>1</v>
      </c>
      <c r="J1672" s="2">
        <f t="shared" si="569"/>
        <v>22</v>
      </c>
      <c r="K1672" s="2">
        <f t="shared" si="570"/>
        <v>13</v>
      </c>
      <c r="L1672" s="1" t="str">
        <f>Sheet1!L1672</f>
        <v>[{"bid":15007,"type":5,"num":9},{"bid":16008,"type":6,"num":3},{"bid":14001,"type":4,"num":9200}]</v>
      </c>
    </row>
    <row r="1673" spans="1:12" s="2" customFormat="1" x14ac:dyDescent="0.2">
      <c r="A1673" s="2">
        <f t="shared" si="566"/>
        <v>51315</v>
      </c>
      <c r="B1673" s="2">
        <f t="shared" si="565"/>
        <v>51316</v>
      </c>
      <c r="C1673" s="2" t="s">
        <v>54</v>
      </c>
      <c r="D1673">
        <f>VLOOKUP(MOD(A1673,100),Sheet2!$G$2:$H$24,2,FALSE)*VLOOKUP(INT(MOD(A1673,10000)/100),Sheet2!$L$2:$M$16,2,FALSE)</f>
        <v>14.639999999999997</v>
      </c>
      <c r="E1673" s="2">
        <v>15</v>
      </c>
      <c r="F1673" s="3" t="str">
        <f t="shared" si="568"/>
        <v>[[50000,1],[50042,65]]</v>
      </c>
      <c r="G1673">
        <f t="shared" si="568"/>
        <v>0.15</v>
      </c>
      <c r="H1673" s="2" t="str">
        <f t="shared" si="561"/>
        <v>[80041,80042,80043,80044]</v>
      </c>
      <c r="I1673" s="2">
        <v>1</v>
      </c>
      <c r="J1673" s="2">
        <f t="shared" si="569"/>
        <v>22</v>
      </c>
      <c r="K1673" s="2">
        <f t="shared" si="570"/>
        <v>14</v>
      </c>
      <c r="L1673" s="1" t="str">
        <f>Sheet1!L1673</f>
        <v>[{"bid":15007,"type":5,"num":10},{"bid":16008,"type":6,"num":3},{"bid":14001,"type":4,"num":10000}]</v>
      </c>
    </row>
    <row r="1674" spans="1:12" s="2" customFormat="1" x14ac:dyDescent="0.2">
      <c r="A1674" s="2">
        <f t="shared" si="566"/>
        <v>51316</v>
      </c>
      <c r="B1674" s="2">
        <f t="shared" si="565"/>
        <v>51317</v>
      </c>
      <c r="C1674" s="2" t="s">
        <v>55</v>
      </c>
      <c r="D1674">
        <f>VLOOKUP(MOD(A1674,100),Sheet2!$G$2:$H$24,2,FALSE)*VLOOKUP(INT(MOD(A1674,10000)/100),Sheet2!$L$2:$M$16,2,FALSE)</f>
        <v>15.399999999999997</v>
      </c>
      <c r="E1674" s="2">
        <v>16</v>
      </c>
      <c r="F1674" s="3" t="str">
        <f t="shared" si="568"/>
        <v>[[50041,45]]</v>
      </c>
      <c r="G1674">
        <f t="shared" si="568"/>
        <v>0.25</v>
      </c>
      <c r="H1674" s="2" t="str">
        <f t="shared" si="561"/>
        <v>[80041,80042,80043,80044]</v>
      </c>
      <c r="I1674" s="2">
        <v>1</v>
      </c>
      <c r="J1674" s="2">
        <f t="shared" si="569"/>
        <v>22</v>
      </c>
      <c r="K1674" s="2">
        <f t="shared" si="570"/>
        <v>15</v>
      </c>
      <c r="L1674" s="1" t="str">
        <f>Sheet1!L1674</f>
        <v>[{"bid":15007,"type":5,"num":10},{"bid":16008,"type":6,"num":3},{"bid":14001,"type":4,"num":10800}]</v>
      </c>
    </row>
    <row r="1675" spans="1:12" s="2" customFormat="1" x14ac:dyDescent="0.2">
      <c r="A1675" s="2">
        <f t="shared" si="566"/>
        <v>51317</v>
      </c>
      <c r="B1675" s="2">
        <f t="shared" si="565"/>
        <v>51318</v>
      </c>
      <c r="C1675" s="3" t="s">
        <v>56</v>
      </c>
      <c r="D1675">
        <f>VLOOKUP(MOD(A1675,100),Sheet2!$G$2:$H$24,2,FALSE)*VLOOKUP(INT(MOD(A1675,10000)/100),Sheet2!$L$2:$M$16,2,FALSE)</f>
        <v>16.159999999999997</v>
      </c>
      <c r="E1675" s="2">
        <v>17</v>
      </c>
      <c r="F1675" s="3" t="str">
        <f t="shared" si="568"/>
        <v>[[50000,1],[50042,65]]</v>
      </c>
      <c r="G1675">
        <f t="shared" si="568"/>
        <v>0.15</v>
      </c>
      <c r="H1675" s="2" t="str">
        <f t="shared" si="561"/>
        <v>[80041,80042,80043,80044]</v>
      </c>
      <c r="I1675" s="2">
        <v>1</v>
      </c>
      <c r="J1675" s="2">
        <f t="shared" si="569"/>
        <v>22</v>
      </c>
      <c r="K1675" s="2">
        <f t="shared" si="570"/>
        <v>16</v>
      </c>
      <c r="L1675" s="1" t="str">
        <f>Sheet1!L1675</f>
        <v>[{"bid":15007,"type":5,"num":11},{"bid":16008,"type":6,"num":4},{"bid":14001,"type":4,"num":11600}]</v>
      </c>
    </row>
    <row r="1676" spans="1:12" s="2" customFormat="1" x14ac:dyDescent="0.2">
      <c r="A1676" s="2">
        <f t="shared" si="566"/>
        <v>51318</v>
      </c>
      <c r="B1676" s="2">
        <f t="shared" si="565"/>
        <v>51319</v>
      </c>
      <c r="C1676" s="2" t="s">
        <v>37</v>
      </c>
      <c r="D1676">
        <f>VLOOKUP(MOD(A1676,100),Sheet2!$G$2:$H$24,2,FALSE)*VLOOKUP(INT(MOD(A1676,10000)/100),Sheet2!$L$2:$M$16,2,FALSE)</f>
        <v>16.919999999999998</v>
      </c>
      <c r="E1676" s="2">
        <v>18</v>
      </c>
      <c r="F1676" s="3" t="str">
        <f t="shared" si="568"/>
        <v>[[50000,2],[50043,45]]</v>
      </c>
      <c r="G1676">
        <f t="shared" si="568"/>
        <v>0.25</v>
      </c>
      <c r="H1676" s="2" t="str">
        <f t="shared" si="561"/>
        <v>[80041,80042,80043,80044]</v>
      </c>
      <c r="I1676" s="2">
        <v>2</v>
      </c>
      <c r="J1676" s="2">
        <f>J1669</f>
        <v>50</v>
      </c>
      <c r="K1676" s="2">
        <f>K1675</f>
        <v>16</v>
      </c>
      <c r="L1676" s="1" t="str">
        <f>Sheet1!L1676</f>
        <v>[{"bid":15007,"type":5,"num":12},{"bid":16008,"type":6,"num":4},{"bid":14001,"type":4,"num":12400}]</v>
      </c>
    </row>
    <row r="1677" spans="1:12" s="2" customFormat="1" x14ac:dyDescent="0.2">
      <c r="A1677" s="2">
        <f t="shared" si="566"/>
        <v>51319</v>
      </c>
      <c r="B1677" s="2">
        <f t="shared" si="565"/>
        <v>51320</v>
      </c>
      <c r="C1677" s="3" t="s">
        <v>57</v>
      </c>
      <c r="D1677">
        <f>VLOOKUP(MOD(A1677,100),Sheet2!$G$2:$H$24,2,FALSE)*VLOOKUP(INT(MOD(A1677,10000)/100),Sheet2!$L$2:$M$16,2,FALSE)</f>
        <v>17.68</v>
      </c>
      <c r="E1677" s="2">
        <v>19</v>
      </c>
      <c r="F1677" s="3" t="str">
        <f t="shared" si="568"/>
        <v>[[50041,45]]</v>
      </c>
      <c r="G1677">
        <f t="shared" si="568"/>
        <v>0.25</v>
      </c>
      <c r="H1677" s="2" t="str">
        <f t="shared" si="561"/>
        <v>[80041,80042,80043,80044]</v>
      </c>
      <c r="I1677" s="2">
        <v>1</v>
      </c>
      <c r="J1677" s="2">
        <f>J1670</f>
        <v>22</v>
      </c>
      <c r="K1677" s="2">
        <f>K1676+1</f>
        <v>17</v>
      </c>
      <c r="L1677" s="1" t="str">
        <f>Sheet1!L1677</f>
        <v>[{"bid":15007,"type":5,"num":13},{"bid":16008,"type":6,"num":4},{"bid":14001,"type":4,"num":13200}]</v>
      </c>
    </row>
    <row r="1678" spans="1:12" s="2" customFormat="1" x14ac:dyDescent="0.2">
      <c r="A1678" s="2">
        <f t="shared" si="566"/>
        <v>51320</v>
      </c>
      <c r="B1678" s="2">
        <f t="shared" si="565"/>
        <v>51321</v>
      </c>
      <c r="C1678" s="3" t="s">
        <v>58</v>
      </c>
      <c r="D1678">
        <f>VLOOKUP(MOD(A1678,100),Sheet2!$G$2:$H$24,2,FALSE)*VLOOKUP(INT(MOD(A1678,10000)/100),Sheet2!$L$2:$M$16,2,FALSE)</f>
        <v>18.440000000000001</v>
      </c>
      <c r="E1678" s="2">
        <v>20</v>
      </c>
      <c r="F1678" s="3" t="str">
        <f t="shared" si="568"/>
        <v>[[50000,1],[50042,65]]</v>
      </c>
      <c r="G1678">
        <f t="shared" si="568"/>
        <v>0.15</v>
      </c>
      <c r="H1678" s="2" t="str">
        <f t="shared" si="561"/>
        <v>[80041,80042,80043,80044]</v>
      </c>
      <c r="I1678" s="2">
        <v>1</v>
      </c>
      <c r="J1678" s="2">
        <f>J1671</f>
        <v>22</v>
      </c>
      <c r="K1678" s="2">
        <f t="shared" ref="K1678:K1680" si="571">K1677+1</f>
        <v>18</v>
      </c>
      <c r="L1678" s="1" t="str">
        <f>Sheet1!L1678</f>
        <v>[{"bid":15007,"type":5,"num":14},{"bid":16008,"type":6,"num":4},{"bid":14001,"type":4,"num":14000}]</v>
      </c>
    </row>
    <row r="1679" spans="1:12" s="2" customFormat="1" x14ac:dyDescent="0.2">
      <c r="A1679" s="2">
        <f t="shared" si="566"/>
        <v>51321</v>
      </c>
      <c r="B1679" s="2">
        <f t="shared" si="565"/>
        <v>51322</v>
      </c>
      <c r="C1679" s="3" t="s">
        <v>59</v>
      </c>
      <c r="D1679">
        <f>VLOOKUP(MOD(A1679,100),Sheet2!$G$2:$H$24,2,FALSE)*VLOOKUP(INT(MOD(A1679,10000)/100),Sheet2!$L$2:$M$16,2,FALSE)</f>
        <v>19.200000000000003</v>
      </c>
      <c r="E1679" s="2">
        <v>21</v>
      </c>
      <c r="F1679" s="3" t="str">
        <f t="shared" si="568"/>
        <v>[[50041,45]]</v>
      </c>
      <c r="G1679">
        <f t="shared" si="568"/>
        <v>0.25</v>
      </c>
      <c r="H1679" s="2" t="str">
        <f t="shared" si="561"/>
        <v>[80041,80042,80043,80044]</v>
      </c>
      <c r="I1679" s="2">
        <v>1</v>
      </c>
      <c r="J1679" s="2">
        <f>J1672</f>
        <v>22</v>
      </c>
      <c r="K1679" s="2">
        <f t="shared" si="571"/>
        <v>19</v>
      </c>
      <c r="L1679" s="1" t="str">
        <f>Sheet1!L1679</f>
        <v>[{"bid":15007,"type":5,"num":14},{"bid":16008,"type":6,"num":5},{"bid":14001,"type":4,"num":14800}]</v>
      </c>
    </row>
    <row r="1680" spans="1:12" s="2" customFormat="1" x14ac:dyDescent="0.2">
      <c r="A1680" s="2">
        <f t="shared" si="566"/>
        <v>51322</v>
      </c>
      <c r="B1680" s="2">
        <f t="shared" si="565"/>
        <v>51323</v>
      </c>
      <c r="C1680" s="3" t="s">
        <v>60</v>
      </c>
      <c r="D1680">
        <f>VLOOKUP(MOD(A1680,100),Sheet2!$G$2:$H$24,2,FALSE)*VLOOKUP(INT(MOD(A1680,10000)/100),Sheet2!$L$2:$M$16,2,FALSE)</f>
        <v>19.960000000000004</v>
      </c>
      <c r="E1680" s="2">
        <v>22</v>
      </c>
      <c r="F1680" s="3" t="str">
        <f t="shared" si="568"/>
        <v>[[50000,1],[50042,65]]</v>
      </c>
      <c r="G1680">
        <f t="shared" si="568"/>
        <v>0.15</v>
      </c>
      <c r="H1680" s="2" t="str">
        <f t="shared" si="561"/>
        <v>[80041,80042,80043,80044]</v>
      </c>
      <c r="I1680" s="2">
        <v>1</v>
      </c>
      <c r="J1680" s="2">
        <f>J1673</f>
        <v>22</v>
      </c>
      <c r="K1680" s="2">
        <f t="shared" si="571"/>
        <v>20</v>
      </c>
      <c r="L1680" s="1" t="str">
        <f>Sheet1!L1680</f>
        <v>[{"bid":15007,"type":5,"num":15},{"bid":16008,"type":6,"num":5},{"bid":14001,"type":4,"num":15600}]</v>
      </c>
    </row>
    <row r="1681" spans="1:12" s="2" customFormat="1" x14ac:dyDescent="0.2">
      <c r="A1681" s="2">
        <f t="shared" si="566"/>
        <v>51323</v>
      </c>
      <c r="B1681" s="2">
        <v>-1</v>
      </c>
      <c r="C1681" s="2" t="s">
        <v>37</v>
      </c>
      <c r="D1681">
        <f>VLOOKUP(MOD(A1681,100),Sheet2!$G$2:$H$24,2,FALSE)*VLOOKUP(INT(MOD(A1681,10000)/100),Sheet2!$L$2:$M$16,2,FALSE)</f>
        <v>20.720000000000006</v>
      </c>
      <c r="E1681" s="2">
        <v>23</v>
      </c>
      <c r="F1681" s="3" t="str">
        <f t="shared" si="568"/>
        <v>[[50000,2],[50043,45]]</v>
      </c>
      <c r="G1681">
        <f t="shared" si="568"/>
        <v>0.25</v>
      </c>
      <c r="H1681" s="2" t="str">
        <f t="shared" si="561"/>
        <v>[80041,80042,80043,80044]</v>
      </c>
      <c r="I1681" s="2">
        <v>2</v>
      </c>
      <c r="J1681" s="2">
        <f>J1676</f>
        <v>50</v>
      </c>
      <c r="K1681" s="2">
        <f>K1680</f>
        <v>20</v>
      </c>
      <c r="L1681" s="1" t="str">
        <f>Sheet1!L1681</f>
        <v>[{"bid":15007,"type":5,"num":16},{"bid":16008,"type":6,"num":5},{"bid":14001,"type":4,"num":16000}]</v>
      </c>
    </row>
    <row r="1682" spans="1:12" s="2" customFormat="1" x14ac:dyDescent="0.2">
      <c r="A1682" s="2">
        <f>A1659+100</f>
        <v>51401</v>
      </c>
      <c r="B1682" s="2">
        <f>A1682+1</f>
        <v>51402</v>
      </c>
      <c r="C1682" s="2" t="s">
        <v>41</v>
      </c>
      <c r="D1682">
        <f>VLOOKUP(MOD(A1682,100),Sheet2!$G$2:$H$24,2,FALSE)*VLOOKUP(INT(MOD(A1682,10000)/100),Sheet2!$L$2:$M$16,2,FALSE)</f>
        <v>4.5</v>
      </c>
      <c r="E1682" s="2">
        <v>1</v>
      </c>
      <c r="F1682" s="3" t="str">
        <f t="shared" si="568"/>
        <v>[[50041,45]]</v>
      </c>
      <c r="G1682">
        <f t="shared" si="568"/>
        <v>0.25</v>
      </c>
      <c r="H1682" s="2" t="str">
        <f t="shared" si="561"/>
        <v>[80041,80042,80043,80044]</v>
      </c>
      <c r="I1682" s="2">
        <v>1</v>
      </c>
      <c r="J1682" s="2">
        <v>22</v>
      </c>
      <c r="K1682" s="2">
        <v>1</v>
      </c>
      <c r="L1682" s="1" t="str">
        <f>Sheet1!L1682</f>
        <v>[]</v>
      </c>
    </row>
    <row r="1683" spans="1:12" s="2" customFormat="1" x14ac:dyDescent="0.2">
      <c r="A1683" s="2">
        <f>A1682+1</f>
        <v>51402</v>
      </c>
      <c r="B1683" s="2">
        <f t="shared" ref="B1683:B1703" si="572">A1683+1</f>
        <v>51403</v>
      </c>
      <c r="C1683" s="2" t="s">
        <v>42</v>
      </c>
      <c r="D1683">
        <f>VLOOKUP(MOD(A1683,100),Sheet2!$G$2:$H$24,2,FALSE)*VLOOKUP(INT(MOD(A1683,10000)/100),Sheet2!$L$2:$M$16,2,FALSE)</f>
        <v>5.3549999999999995</v>
      </c>
      <c r="E1683" s="2">
        <v>2</v>
      </c>
      <c r="F1683" s="3" t="str">
        <f t="shared" si="568"/>
        <v>[[50000,1],[50042,65]]</v>
      </c>
      <c r="G1683">
        <f t="shared" si="568"/>
        <v>0.15</v>
      </c>
      <c r="H1683" s="2" t="str">
        <f t="shared" si="561"/>
        <v>[80041,80042,80043,80044]</v>
      </c>
      <c r="I1683" s="2">
        <v>1</v>
      </c>
      <c r="J1683" s="2">
        <v>22</v>
      </c>
      <c r="K1683" s="2">
        <f>K1682+1</f>
        <v>2</v>
      </c>
      <c r="L1683" s="1" t="str">
        <f>Sheet1!L1683</f>
        <v>[{"bid":14001,"type":4,"num":425}]</v>
      </c>
    </row>
    <row r="1684" spans="1:12" s="2" customFormat="1" x14ac:dyDescent="0.2">
      <c r="A1684" s="2">
        <f t="shared" ref="A1684:A1704" si="573">A1683+1</f>
        <v>51403</v>
      </c>
      <c r="B1684" s="2">
        <f t="shared" si="572"/>
        <v>51404</v>
      </c>
      <c r="C1684" s="2" t="s">
        <v>43</v>
      </c>
      <c r="D1684">
        <f>VLOOKUP(MOD(A1684,100),Sheet2!$G$2:$H$24,2,FALSE)*VLOOKUP(INT(MOD(A1684,10000)/100),Sheet2!$L$2:$M$16,2,FALSE)</f>
        <v>6.2099999999999991</v>
      </c>
      <c r="E1684" s="2">
        <v>3</v>
      </c>
      <c r="F1684" s="3" t="str">
        <f t="shared" si="568"/>
        <v>[[50041,45]]</v>
      </c>
      <c r="G1684">
        <f t="shared" si="568"/>
        <v>0.25</v>
      </c>
      <c r="H1684" s="2" t="str">
        <f t="shared" si="561"/>
        <v>[80041,80042,80043,80044]</v>
      </c>
      <c r="I1684" s="2">
        <v>1</v>
      </c>
      <c r="J1684" s="2">
        <v>22</v>
      </c>
      <c r="K1684" s="2">
        <f t="shared" ref="K1684:K1691" si="574">K1683+1</f>
        <v>3</v>
      </c>
      <c r="L1684" s="1" t="str">
        <f>Sheet1!L1684</f>
        <v>[{"bid":14001,"type":4,"num":850}]</v>
      </c>
    </row>
    <row r="1685" spans="1:12" s="2" customFormat="1" x14ac:dyDescent="0.2">
      <c r="A1685" s="2">
        <f t="shared" si="573"/>
        <v>51404</v>
      </c>
      <c r="B1685" s="2">
        <f t="shared" si="572"/>
        <v>51405</v>
      </c>
      <c r="C1685" s="2" t="s">
        <v>44</v>
      </c>
      <c r="D1685">
        <f>VLOOKUP(MOD(A1685,100),Sheet2!$G$2:$H$24,2,FALSE)*VLOOKUP(INT(MOD(A1685,10000)/100),Sheet2!$L$2:$M$16,2,FALSE)</f>
        <v>7.0649999999999995</v>
      </c>
      <c r="E1685" s="2">
        <v>4</v>
      </c>
      <c r="F1685" s="3" t="str">
        <f t="shared" si="568"/>
        <v>[[50000,1],[50042,65]]</v>
      </c>
      <c r="G1685">
        <f t="shared" si="568"/>
        <v>0.15</v>
      </c>
      <c r="H1685" s="2" t="str">
        <f t="shared" si="561"/>
        <v>[80041,80042,80043,80044]</v>
      </c>
      <c r="I1685" s="2">
        <v>1</v>
      </c>
      <c r="J1685" s="2">
        <v>22</v>
      </c>
      <c r="K1685" s="2">
        <f t="shared" si="574"/>
        <v>4</v>
      </c>
      <c r="L1685" s="1" t="str">
        <f>Sheet1!L1685</f>
        <v>[{"bid":15007,"type":5,"num":1},{"bid":14001,"type":4,"num":1275}]</v>
      </c>
    </row>
    <row r="1686" spans="1:12" s="2" customFormat="1" x14ac:dyDescent="0.2">
      <c r="A1686" s="2">
        <f t="shared" si="573"/>
        <v>51405</v>
      </c>
      <c r="B1686" s="2">
        <f t="shared" si="572"/>
        <v>51406</v>
      </c>
      <c r="C1686" s="2" t="s">
        <v>45</v>
      </c>
      <c r="D1686">
        <f>VLOOKUP(MOD(A1686,100),Sheet2!$G$2:$H$24,2,FALSE)*VLOOKUP(INT(MOD(A1686,10000)/100),Sheet2!$L$2:$M$16,2,FALSE)</f>
        <v>7.919999999999999</v>
      </c>
      <c r="E1686" s="2">
        <v>5</v>
      </c>
      <c r="F1686" s="3" t="str">
        <f t="shared" si="568"/>
        <v>[[50041,45]]</v>
      </c>
      <c r="G1686">
        <f t="shared" si="568"/>
        <v>0.25</v>
      </c>
      <c r="H1686" s="2" t="str">
        <f t="shared" si="561"/>
        <v>[80041,80042,80043,80044]</v>
      </c>
      <c r="I1686" s="2">
        <v>1</v>
      </c>
      <c r="J1686" s="2">
        <v>22</v>
      </c>
      <c r="K1686" s="2">
        <f t="shared" si="574"/>
        <v>5</v>
      </c>
      <c r="L1686" s="1" t="str">
        <f>Sheet1!L1686</f>
        <v>[{"bid":15007,"type":5,"num":2},{"bid":14001,"type":4,"num":2125}]</v>
      </c>
    </row>
    <row r="1687" spans="1:12" s="2" customFormat="1" x14ac:dyDescent="0.2">
      <c r="A1687" s="2">
        <f t="shared" si="573"/>
        <v>51406</v>
      </c>
      <c r="B1687" s="2">
        <f t="shared" si="572"/>
        <v>51407</v>
      </c>
      <c r="C1687" s="2" t="s">
        <v>46</v>
      </c>
      <c r="D1687">
        <f>VLOOKUP(MOD(A1687,100),Sheet2!$G$2:$H$24,2,FALSE)*VLOOKUP(INT(MOD(A1687,10000)/100),Sheet2!$L$2:$M$16,2,FALSE)</f>
        <v>8.7749999999999986</v>
      </c>
      <c r="E1687" s="2">
        <v>6</v>
      </c>
      <c r="F1687" s="3" t="str">
        <f t="shared" si="568"/>
        <v>[[50000,1],[50042,65]]</v>
      </c>
      <c r="G1687">
        <f t="shared" si="568"/>
        <v>0.15</v>
      </c>
      <c r="H1687" s="2" t="str">
        <f t="shared" si="561"/>
        <v>[80041,80042,80043,80044]</v>
      </c>
      <c r="I1687" s="2">
        <v>1</v>
      </c>
      <c r="J1687" s="2">
        <v>22</v>
      </c>
      <c r="K1687" s="2">
        <f t="shared" si="574"/>
        <v>6</v>
      </c>
      <c r="L1687" s="1" t="str">
        <f>Sheet1!L1687</f>
        <v>[{"bid":15007,"type":5,"num":2},{"bid":16008,"type":6,"num":1},{"bid":14001,"type":4,"num":2975}]</v>
      </c>
    </row>
    <row r="1688" spans="1:12" s="2" customFormat="1" x14ac:dyDescent="0.2">
      <c r="A1688" s="2">
        <f t="shared" si="573"/>
        <v>51407</v>
      </c>
      <c r="B1688" s="2">
        <f t="shared" si="572"/>
        <v>51408</v>
      </c>
      <c r="C1688" s="2" t="s">
        <v>47</v>
      </c>
      <c r="D1688">
        <f>VLOOKUP(MOD(A1688,100),Sheet2!$G$2:$H$24,2,FALSE)*VLOOKUP(INT(MOD(A1688,10000)/100),Sheet2!$L$2:$M$16,2,FALSE)</f>
        <v>9.629999999999999</v>
      </c>
      <c r="E1688" s="2">
        <v>7</v>
      </c>
      <c r="F1688" s="3" t="str">
        <f t="shared" si="568"/>
        <v>[[50041,45]]</v>
      </c>
      <c r="G1688">
        <f t="shared" si="568"/>
        <v>0.25</v>
      </c>
      <c r="H1688" s="2" t="str">
        <f t="shared" si="561"/>
        <v>[80041,80042,80043,80044]</v>
      </c>
      <c r="I1688" s="2">
        <v>1</v>
      </c>
      <c r="J1688" s="2">
        <v>22</v>
      </c>
      <c r="K1688" s="2">
        <f t="shared" si="574"/>
        <v>7</v>
      </c>
      <c r="L1688" s="1" t="str">
        <f>Sheet1!L1688</f>
        <v>[{"bid":15007,"type":5,"num":3},{"bid":16008,"type":6,"num":1},{"bid":14001,"type":4,"num":3825}]</v>
      </c>
    </row>
    <row r="1689" spans="1:12" s="2" customFormat="1" x14ac:dyDescent="0.2">
      <c r="A1689" s="2">
        <f t="shared" si="573"/>
        <v>51408</v>
      </c>
      <c r="B1689" s="2">
        <f t="shared" si="572"/>
        <v>51409</v>
      </c>
      <c r="C1689" s="2" t="s">
        <v>48</v>
      </c>
      <c r="D1689">
        <f>VLOOKUP(MOD(A1689,100),Sheet2!$G$2:$H$24,2,FALSE)*VLOOKUP(INT(MOD(A1689,10000)/100),Sheet2!$L$2:$M$16,2,FALSE)</f>
        <v>10.484999999999998</v>
      </c>
      <c r="E1689" s="2">
        <v>8</v>
      </c>
      <c r="F1689" s="3" t="str">
        <f t="shared" si="568"/>
        <v>[[50000,1],[50042,65]]</v>
      </c>
      <c r="G1689">
        <f t="shared" si="568"/>
        <v>0.15</v>
      </c>
      <c r="H1689" s="2" t="str">
        <f t="shared" si="561"/>
        <v>[80041,80042,80043,80044]</v>
      </c>
      <c r="I1689" s="2">
        <v>1</v>
      </c>
      <c r="J1689" s="2">
        <v>22</v>
      </c>
      <c r="K1689" s="2">
        <f t="shared" si="574"/>
        <v>8</v>
      </c>
      <c r="L1689" s="1" t="str">
        <f>Sheet1!L1689</f>
        <v>[{"bid":15007,"type":5,"num":4},{"bid":16008,"type":6,"num":1},{"bid":14001,"type":4,"num":4675}]</v>
      </c>
    </row>
    <row r="1690" spans="1:12" s="2" customFormat="1" x14ac:dyDescent="0.2">
      <c r="A1690" s="2">
        <f t="shared" si="573"/>
        <v>51409</v>
      </c>
      <c r="B1690" s="2">
        <f t="shared" si="572"/>
        <v>51410</v>
      </c>
      <c r="C1690" s="2" t="s">
        <v>49</v>
      </c>
      <c r="D1690">
        <f>VLOOKUP(MOD(A1690,100),Sheet2!$G$2:$H$24,2,FALSE)*VLOOKUP(INT(MOD(A1690,10000)/100),Sheet2!$L$2:$M$16,2,FALSE)</f>
        <v>11.339999999999998</v>
      </c>
      <c r="E1690" s="2">
        <v>9</v>
      </c>
      <c r="F1690" s="3" t="str">
        <f t="shared" si="568"/>
        <v>[[50041,45]]</v>
      </c>
      <c r="G1690">
        <f t="shared" si="568"/>
        <v>0.25</v>
      </c>
      <c r="H1690" s="2" t="str">
        <f t="shared" si="561"/>
        <v>[80041,80042,80043,80044]</v>
      </c>
      <c r="I1690" s="2">
        <v>1</v>
      </c>
      <c r="J1690" s="2">
        <v>22</v>
      </c>
      <c r="K1690" s="2">
        <f t="shared" si="574"/>
        <v>9</v>
      </c>
      <c r="L1690" s="1" t="str">
        <f>Sheet1!L1690</f>
        <v>[{"bid":15007,"type":5,"num":5},{"bid":16008,"type":6,"num":1},{"bid":14001,"type":4,"num":5525}]</v>
      </c>
    </row>
    <row r="1691" spans="1:12" s="2" customFormat="1" x14ac:dyDescent="0.2">
      <c r="A1691" s="2">
        <f t="shared" si="573"/>
        <v>51410</v>
      </c>
      <c r="B1691" s="2">
        <f t="shared" si="572"/>
        <v>51411</v>
      </c>
      <c r="C1691" s="3" t="s">
        <v>50</v>
      </c>
      <c r="D1691">
        <f>VLOOKUP(MOD(A1691,100),Sheet2!$G$2:$H$24,2,FALSE)*VLOOKUP(INT(MOD(A1691,10000)/100),Sheet2!$L$2:$M$16,2,FALSE)</f>
        <v>12.194999999999999</v>
      </c>
      <c r="E1691" s="2">
        <v>10</v>
      </c>
      <c r="F1691" s="3" t="str">
        <f t="shared" si="568"/>
        <v>[[50000,1],[50042,65]]</v>
      </c>
      <c r="G1691">
        <f t="shared" si="568"/>
        <v>0.15</v>
      </c>
      <c r="H1691" s="2" t="str">
        <f t="shared" si="561"/>
        <v>[80041,80042,80043,80044]</v>
      </c>
      <c r="I1691" s="2">
        <v>1</v>
      </c>
      <c r="J1691" s="2">
        <v>22</v>
      </c>
      <c r="K1691" s="2">
        <f t="shared" si="574"/>
        <v>10</v>
      </c>
      <c r="L1691" s="1" t="str">
        <f>Sheet1!L1691</f>
        <v>[{"bid":15007,"type":5,"num":6},{"bid":16008,"type":6,"num":2},{"bid":14001,"type":4,"num":6375}]</v>
      </c>
    </row>
    <row r="1692" spans="1:12" s="2" customFormat="1" x14ac:dyDescent="0.2">
      <c r="A1692" s="2">
        <f t="shared" si="573"/>
        <v>51411</v>
      </c>
      <c r="B1692" s="2">
        <f t="shared" si="572"/>
        <v>51412</v>
      </c>
      <c r="C1692" s="3" t="s">
        <v>38</v>
      </c>
      <c r="D1692">
        <f>VLOOKUP(MOD(A1692,100),Sheet2!$G$2:$H$24,2,FALSE)*VLOOKUP(INT(MOD(A1692,10000)/100),Sheet2!$L$2:$M$16,2,FALSE)</f>
        <v>13.049999999999997</v>
      </c>
      <c r="E1692" s="2">
        <v>11</v>
      </c>
      <c r="F1692" s="3" t="str">
        <f t="shared" si="568"/>
        <v>[[50000,2],[50043,45]]</v>
      </c>
      <c r="G1692">
        <f t="shared" si="568"/>
        <v>0.25</v>
      </c>
      <c r="H1692" s="2" t="str">
        <f t="shared" si="561"/>
        <v>[80041,80042,80043,80044]</v>
      </c>
      <c r="I1692" s="2">
        <v>2</v>
      </c>
      <c r="J1692" s="2">
        <v>50</v>
      </c>
      <c r="K1692" s="2">
        <f>K1691</f>
        <v>10</v>
      </c>
      <c r="L1692" s="1" t="str">
        <f>Sheet1!L1692</f>
        <v>[{"bid":15007,"type":5,"num":7},{"bid":16008,"type":6,"num":2},{"bid":14001,"type":4,"num":7225}]</v>
      </c>
    </row>
    <row r="1693" spans="1:12" s="2" customFormat="1" x14ac:dyDescent="0.2">
      <c r="A1693" s="2">
        <f t="shared" si="573"/>
        <v>51412</v>
      </c>
      <c r="B1693" s="2">
        <f t="shared" si="572"/>
        <v>51413</v>
      </c>
      <c r="C1693" s="2" t="s">
        <v>51</v>
      </c>
      <c r="D1693">
        <f>VLOOKUP(MOD(A1693,100),Sheet2!$G$2:$H$24,2,FALSE)*VLOOKUP(INT(MOD(A1693,10000)/100),Sheet2!$L$2:$M$16,2,FALSE)</f>
        <v>13.904999999999998</v>
      </c>
      <c r="E1693" s="2">
        <v>12</v>
      </c>
      <c r="F1693" s="3" t="str">
        <f t="shared" si="568"/>
        <v>[[50041,45]]</v>
      </c>
      <c r="G1693">
        <f t="shared" si="568"/>
        <v>0.25</v>
      </c>
      <c r="H1693" s="2" t="str">
        <f t="shared" si="561"/>
        <v>[80041,80042,80043,80044]</v>
      </c>
      <c r="I1693" s="2">
        <v>1</v>
      </c>
      <c r="J1693" s="2">
        <f>J1682</f>
        <v>22</v>
      </c>
      <c r="K1693" s="2">
        <f>K1692+1</f>
        <v>11</v>
      </c>
      <c r="L1693" s="1" t="str">
        <f>Sheet1!L1693</f>
        <v>[{"bid":15007,"type":5,"num":8},{"bid":16008,"type":6,"num":2},{"bid":14001,"type":4,"num":8075}]</v>
      </c>
    </row>
    <row r="1694" spans="1:12" s="2" customFormat="1" x14ac:dyDescent="0.2">
      <c r="A1694" s="2">
        <f t="shared" si="573"/>
        <v>51413</v>
      </c>
      <c r="B1694" s="2">
        <f t="shared" si="572"/>
        <v>51414</v>
      </c>
      <c r="C1694" s="2" t="s">
        <v>52</v>
      </c>
      <c r="D1694">
        <f>VLOOKUP(MOD(A1694,100),Sheet2!$G$2:$H$24,2,FALSE)*VLOOKUP(INT(MOD(A1694,10000)/100),Sheet2!$L$2:$M$16,2,FALSE)</f>
        <v>14.759999999999998</v>
      </c>
      <c r="E1694" s="2">
        <v>13</v>
      </c>
      <c r="F1694" s="3" t="str">
        <f t="shared" si="568"/>
        <v>[[50000,1],[50042,65]]</v>
      </c>
      <c r="G1694">
        <f t="shared" si="568"/>
        <v>0.15</v>
      </c>
      <c r="H1694" s="2" t="str">
        <f t="shared" si="561"/>
        <v>[80041,80042,80043,80044]</v>
      </c>
      <c r="I1694" s="2">
        <v>1</v>
      </c>
      <c r="J1694" s="2">
        <f t="shared" ref="J1694:J1698" si="575">J1683</f>
        <v>22</v>
      </c>
      <c r="K1694" s="2">
        <f t="shared" ref="K1694:K1698" si="576">K1693+1</f>
        <v>12</v>
      </c>
      <c r="L1694" s="1" t="str">
        <f>Sheet1!L1694</f>
        <v>[{"bid":15007,"type":5,"num":8},{"bid":16008,"type":6,"num":3},{"bid":14001,"type":4,"num":8925}]</v>
      </c>
    </row>
    <row r="1695" spans="1:12" s="2" customFormat="1" x14ac:dyDescent="0.2">
      <c r="A1695" s="2">
        <f t="shared" si="573"/>
        <v>51414</v>
      </c>
      <c r="B1695" s="2">
        <f t="shared" si="572"/>
        <v>51415</v>
      </c>
      <c r="C1695" s="2" t="s">
        <v>53</v>
      </c>
      <c r="D1695">
        <f>VLOOKUP(MOD(A1695,100),Sheet2!$G$2:$H$24,2,FALSE)*VLOOKUP(INT(MOD(A1695,10000)/100),Sheet2!$L$2:$M$16,2,FALSE)</f>
        <v>15.614999999999997</v>
      </c>
      <c r="E1695" s="2">
        <v>14</v>
      </c>
      <c r="F1695" s="3" t="str">
        <f t="shared" si="568"/>
        <v>[[50041,45]]</v>
      </c>
      <c r="G1695">
        <f t="shared" si="568"/>
        <v>0.25</v>
      </c>
      <c r="H1695" s="2" t="str">
        <f t="shared" si="561"/>
        <v>[80041,80042,80043,80044]</v>
      </c>
      <c r="I1695" s="2">
        <v>1</v>
      </c>
      <c r="J1695" s="2">
        <f t="shared" si="575"/>
        <v>22</v>
      </c>
      <c r="K1695" s="2">
        <f t="shared" si="576"/>
        <v>13</v>
      </c>
      <c r="L1695" s="1" t="str">
        <f>Sheet1!L1695</f>
        <v>[{"bid":15007,"type":5,"num":9},{"bid":16008,"type":6,"num":3},{"bid":14001,"type":4,"num":9775}]</v>
      </c>
    </row>
    <row r="1696" spans="1:12" s="2" customFormat="1" x14ac:dyDescent="0.2">
      <c r="A1696" s="2">
        <f t="shared" si="573"/>
        <v>51415</v>
      </c>
      <c r="B1696" s="2">
        <f t="shared" si="572"/>
        <v>51416</v>
      </c>
      <c r="C1696" s="2" t="s">
        <v>54</v>
      </c>
      <c r="D1696">
        <f>VLOOKUP(MOD(A1696,100),Sheet2!$G$2:$H$24,2,FALSE)*VLOOKUP(INT(MOD(A1696,10000)/100),Sheet2!$L$2:$M$16,2,FALSE)</f>
        <v>16.469999999999995</v>
      </c>
      <c r="E1696" s="2">
        <v>15</v>
      </c>
      <c r="F1696" s="3" t="str">
        <f t="shared" si="568"/>
        <v>[[50000,1],[50042,65]]</v>
      </c>
      <c r="G1696">
        <f t="shared" si="568"/>
        <v>0.15</v>
      </c>
      <c r="H1696" s="2" t="str">
        <f t="shared" si="561"/>
        <v>[80041,80042,80043,80044]</v>
      </c>
      <c r="I1696" s="2">
        <v>1</v>
      </c>
      <c r="J1696" s="2">
        <f t="shared" si="575"/>
        <v>22</v>
      </c>
      <c r="K1696" s="2">
        <f t="shared" si="576"/>
        <v>14</v>
      </c>
      <c r="L1696" s="1" t="str">
        <f>Sheet1!L1696</f>
        <v>[{"bid":15007,"type":5,"num":10},{"bid":16008,"type":6,"num":3},{"bid":14001,"type":4,"num":10625}]</v>
      </c>
    </row>
    <row r="1697" spans="1:12" s="2" customFormat="1" x14ac:dyDescent="0.2">
      <c r="A1697" s="2">
        <f t="shared" si="573"/>
        <v>51416</v>
      </c>
      <c r="B1697" s="2">
        <f t="shared" si="572"/>
        <v>51417</v>
      </c>
      <c r="C1697" s="2" t="s">
        <v>55</v>
      </c>
      <c r="D1697">
        <f>VLOOKUP(MOD(A1697,100),Sheet2!$G$2:$H$24,2,FALSE)*VLOOKUP(INT(MOD(A1697,10000)/100),Sheet2!$L$2:$M$16,2,FALSE)</f>
        <v>17.324999999999996</v>
      </c>
      <c r="E1697" s="2">
        <v>16</v>
      </c>
      <c r="F1697" s="3" t="str">
        <f t="shared" si="568"/>
        <v>[[50041,45]]</v>
      </c>
      <c r="G1697">
        <f t="shared" si="568"/>
        <v>0.25</v>
      </c>
      <c r="H1697" s="2" t="str">
        <f t="shared" si="561"/>
        <v>[80041,80042,80043,80044]</v>
      </c>
      <c r="I1697" s="2">
        <v>1</v>
      </c>
      <c r="J1697" s="2">
        <f t="shared" si="575"/>
        <v>22</v>
      </c>
      <c r="K1697" s="2">
        <f t="shared" si="576"/>
        <v>15</v>
      </c>
      <c r="L1697" s="1" t="str">
        <f>Sheet1!L1697</f>
        <v>[{"bid":15007,"type":5,"num":11},{"bid":16008,"type":6,"num":4},{"bid":14001,"type":4,"num":11475}]</v>
      </c>
    </row>
    <row r="1698" spans="1:12" s="2" customFormat="1" x14ac:dyDescent="0.2">
      <c r="A1698" s="2">
        <f t="shared" si="573"/>
        <v>51417</v>
      </c>
      <c r="B1698" s="2">
        <f t="shared" si="572"/>
        <v>51418</v>
      </c>
      <c r="C1698" s="3" t="s">
        <v>56</v>
      </c>
      <c r="D1698">
        <f>VLOOKUP(MOD(A1698,100),Sheet2!$G$2:$H$24,2,FALSE)*VLOOKUP(INT(MOD(A1698,10000)/100),Sheet2!$L$2:$M$16,2,FALSE)</f>
        <v>18.179999999999996</v>
      </c>
      <c r="E1698" s="2">
        <v>17</v>
      </c>
      <c r="F1698" s="3" t="str">
        <f t="shared" si="568"/>
        <v>[[50000,1],[50042,65]]</v>
      </c>
      <c r="G1698">
        <f t="shared" si="568"/>
        <v>0.15</v>
      </c>
      <c r="H1698" s="2" t="str">
        <f t="shared" si="561"/>
        <v>[80041,80042,80043,80044]</v>
      </c>
      <c r="I1698" s="2">
        <v>1</v>
      </c>
      <c r="J1698" s="2">
        <f t="shared" si="575"/>
        <v>22</v>
      </c>
      <c r="K1698" s="2">
        <f t="shared" si="576"/>
        <v>16</v>
      </c>
      <c r="L1698" s="1" t="str">
        <f>Sheet1!L1698</f>
        <v>[{"bid":15007,"type":5,"num":12},{"bid":16008,"type":6,"num":4},{"bid":14001,"type":4,"num":12325}]</v>
      </c>
    </row>
    <row r="1699" spans="1:12" s="2" customFormat="1" x14ac:dyDescent="0.2">
      <c r="A1699" s="2">
        <f t="shared" si="573"/>
        <v>51418</v>
      </c>
      <c r="B1699" s="2">
        <f t="shared" si="572"/>
        <v>51419</v>
      </c>
      <c r="C1699" s="2" t="s">
        <v>37</v>
      </c>
      <c r="D1699">
        <f>VLOOKUP(MOD(A1699,100),Sheet2!$G$2:$H$24,2,FALSE)*VLOOKUP(INT(MOD(A1699,10000)/100),Sheet2!$L$2:$M$16,2,FALSE)</f>
        <v>19.034999999999997</v>
      </c>
      <c r="E1699" s="2">
        <v>18</v>
      </c>
      <c r="F1699" s="3" t="str">
        <f t="shared" si="568"/>
        <v>[[50000,2],[50043,45]]</v>
      </c>
      <c r="G1699">
        <f t="shared" si="568"/>
        <v>0.25</v>
      </c>
      <c r="H1699" s="2" t="str">
        <f t="shared" si="561"/>
        <v>[80041,80042,80043,80044]</v>
      </c>
      <c r="I1699" s="2">
        <v>2</v>
      </c>
      <c r="J1699" s="2">
        <f>J1692</f>
        <v>50</v>
      </c>
      <c r="K1699" s="2">
        <f>K1698</f>
        <v>16</v>
      </c>
      <c r="L1699" s="1" t="str">
        <f>Sheet1!L1699</f>
        <v>[{"bid":15007,"type":5,"num":13},{"bid":16008,"type":6,"num":4},{"bid":14001,"type":4,"num":13175}]</v>
      </c>
    </row>
    <row r="1700" spans="1:12" s="2" customFormat="1" x14ac:dyDescent="0.2">
      <c r="A1700" s="2">
        <f t="shared" si="573"/>
        <v>51419</v>
      </c>
      <c r="B1700" s="2">
        <f t="shared" si="572"/>
        <v>51420</v>
      </c>
      <c r="C1700" s="3" t="s">
        <v>57</v>
      </c>
      <c r="D1700">
        <f>VLOOKUP(MOD(A1700,100),Sheet2!$G$2:$H$24,2,FALSE)*VLOOKUP(INT(MOD(A1700,10000)/100),Sheet2!$L$2:$M$16,2,FALSE)</f>
        <v>19.89</v>
      </c>
      <c r="E1700" s="2">
        <v>19</v>
      </c>
      <c r="F1700" s="3" t="str">
        <f t="shared" si="568"/>
        <v>[[50041,45]]</v>
      </c>
      <c r="G1700">
        <f t="shared" si="568"/>
        <v>0.25</v>
      </c>
      <c r="H1700" s="2" t="str">
        <f t="shared" si="561"/>
        <v>[80041,80042,80043,80044]</v>
      </c>
      <c r="I1700" s="2">
        <v>1</v>
      </c>
      <c r="J1700" s="2">
        <f>J1693</f>
        <v>22</v>
      </c>
      <c r="K1700" s="2">
        <f>K1699+1</f>
        <v>17</v>
      </c>
      <c r="L1700" s="1" t="str">
        <f>Sheet1!L1700</f>
        <v>[{"bid":15007,"type":5,"num":14},{"bid":16008,"type":6,"num":4},{"bid":14001,"type":4,"num":14025}]</v>
      </c>
    </row>
    <row r="1701" spans="1:12" s="2" customFormat="1" x14ac:dyDescent="0.2">
      <c r="A1701" s="2">
        <f t="shared" si="573"/>
        <v>51420</v>
      </c>
      <c r="B1701" s="2">
        <f t="shared" si="572"/>
        <v>51421</v>
      </c>
      <c r="C1701" s="3" t="s">
        <v>58</v>
      </c>
      <c r="D1701">
        <f>VLOOKUP(MOD(A1701,100),Sheet2!$G$2:$H$24,2,FALSE)*VLOOKUP(INT(MOD(A1701,10000)/100),Sheet2!$L$2:$M$16,2,FALSE)</f>
        <v>20.745000000000001</v>
      </c>
      <c r="E1701" s="2">
        <v>20</v>
      </c>
      <c r="F1701" s="3" t="str">
        <f t="shared" si="568"/>
        <v>[[50000,1],[50042,65]]</v>
      </c>
      <c r="G1701">
        <f t="shared" si="568"/>
        <v>0.15</v>
      </c>
      <c r="H1701" s="2" t="str">
        <f t="shared" si="561"/>
        <v>[80041,80042,80043,80044]</v>
      </c>
      <c r="I1701" s="2">
        <v>1</v>
      </c>
      <c r="J1701" s="2">
        <f>J1694</f>
        <v>22</v>
      </c>
      <c r="K1701" s="2">
        <f t="shared" ref="K1701:K1703" si="577">K1700+1</f>
        <v>18</v>
      </c>
      <c r="L1701" s="1" t="str">
        <f>Sheet1!L1701</f>
        <v>[{"bid":15007,"type":5,"num":14},{"bid":16008,"type":6,"num":5},{"bid":14001,"type":4,"num":14875}]</v>
      </c>
    </row>
    <row r="1702" spans="1:12" s="2" customFormat="1" x14ac:dyDescent="0.2">
      <c r="A1702" s="2">
        <f t="shared" si="573"/>
        <v>51421</v>
      </c>
      <c r="B1702" s="2">
        <f t="shared" si="572"/>
        <v>51422</v>
      </c>
      <c r="C1702" s="3" t="s">
        <v>59</v>
      </c>
      <c r="D1702">
        <f>VLOOKUP(MOD(A1702,100),Sheet2!$G$2:$H$24,2,FALSE)*VLOOKUP(INT(MOD(A1702,10000)/100),Sheet2!$L$2:$M$16,2,FALSE)</f>
        <v>21.6</v>
      </c>
      <c r="E1702" s="2">
        <v>21</v>
      </c>
      <c r="F1702" s="3" t="str">
        <f t="shared" si="568"/>
        <v>[[50041,45]]</v>
      </c>
      <c r="G1702">
        <f t="shared" si="568"/>
        <v>0.25</v>
      </c>
      <c r="H1702" s="2" t="str">
        <f t="shared" si="561"/>
        <v>[80041,80042,80043,80044]</v>
      </c>
      <c r="I1702" s="2">
        <v>1</v>
      </c>
      <c r="J1702" s="2">
        <f>J1695</f>
        <v>22</v>
      </c>
      <c r="K1702" s="2">
        <f t="shared" si="577"/>
        <v>19</v>
      </c>
      <c r="L1702" s="1" t="str">
        <f>Sheet1!L1702</f>
        <v>[{"bid":15007,"type":5,"num":15},{"bid":16008,"type":6,"num":5},{"bid":14001,"type":4,"num":15725}]</v>
      </c>
    </row>
    <row r="1703" spans="1:12" s="2" customFormat="1" x14ac:dyDescent="0.2">
      <c r="A1703" s="2">
        <f t="shared" si="573"/>
        <v>51422</v>
      </c>
      <c r="B1703" s="2">
        <f t="shared" si="572"/>
        <v>51423</v>
      </c>
      <c r="C1703" s="3" t="s">
        <v>60</v>
      </c>
      <c r="D1703">
        <f>VLOOKUP(MOD(A1703,100),Sheet2!$G$2:$H$24,2,FALSE)*VLOOKUP(INT(MOD(A1703,10000)/100),Sheet2!$L$2:$M$16,2,FALSE)</f>
        <v>22.455000000000005</v>
      </c>
      <c r="E1703" s="2">
        <v>22</v>
      </c>
      <c r="F1703" s="3" t="str">
        <f t="shared" si="568"/>
        <v>[[50000,1],[50042,65]]</v>
      </c>
      <c r="G1703">
        <f t="shared" si="568"/>
        <v>0.15</v>
      </c>
      <c r="H1703" s="2" t="str">
        <f t="shared" si="561"/>
        <v>[80041,80042,80043,80044]</v>
      </c>
      <c r="I1703" s="2">
        <v>1</v>
      </c>
      <c r="J1703" s="2">
        <f>J1696</f>
        <v>22</v>
      </c>
      <c r="K1703" s="2">
        <f t="shared" si="577"/>
        <v>20</v>
      </c>
      <c r="L1703" s="1" t="str">
        <f>Sheet1!L1703</f>
        <v>[{"bid":15007,"type":5,"num":16},{"bid":16008,"type":6,"num":5},{"bid":14001,"type":4,"num":16575}]</v>
      </c>
    </row>
    <row r="1704" spans="1:12" s="2" customFormat="1" x14ac:dyDescent="0.2">
      <c r="A1704" s="2">
        <f t="shared" si="573"/>
        <v>51423</v>
      </c>
      <c r="B1704" s="2">
        <v>-1</v>
      </c>
      <c r="C1704" s="2" t="s">
        <v>37</v>
      </c>
      <c r="D1704">
        <f>VLOOKUP(MOD(A1704,100),Sheet2!$G$2:$H$24,2,FALSE)*VLOOKUP(INT(MOD(A1704,10000)/100),Sheet2!$L$2:$M$16,2,FALSE)</f>
        <v>23.310000000000006</v>
      </c>
      <c r="E1704" s="2">
        <v>23</v>
      </c>
      <c r="F1704" s="3" t="str">
        <f t="shared" si="568"/>
        <v>[[50000,2],[50043,45]]</v>
      </c>
      <c r="G1704">
        <f t="shared" si="568"/>
        <v>0.25</v>
      </c>
      <c r="H1704" s="2" t="str">
        <f t="shared" si="561"/>
        <v>[80041,80042,80043,80044]</v>
      </c>
      <c r="I1704" s="2">
        <v>2</v>
      </c>
      <c r="J1704" s="2">
        <f>J1699</f>
        <v>50</v>
      </c>
      <c r="K1704" s="2">
        <f>K1703</f>
        <v>20</v>
      </c>
      <c r="L1704" s="1" t="str">
        <f>Sheet1!L1704</f>
        <v>[{"bid":15007,"type":5,"num":17},{"bid":16008,"type":6,"num":5},{"bid":14001,"type":4,"num":17000}]</v>
      </c>
    </row>
    <row r="1705" spans="1:12" s="2" customFormat="1" x14ac:dyDescent="0.2">
      <c r="A1705" s="2">
        <f>A1682+100</f>
        <v>51501</v>
      </c>
      <c r="B1705" s="2">
        <f>A1705+1</f>
        <v>51502</v>
      </c>
      <c r="C1705" s="2" t="s">
        <v>41</v>
      </c>
      <c r="D1705">
        <f>VLOOKUP(MOD(A1705,100),Sheet2!$G$2:$H$24,2,FALSE)*VLOOKUP(INT(MOD(A1705,10000)/100),Sheet2!$L$2:$M$16,2,FALSE)</f>
        <v>5</v>
      </c>
      <c r="E1705" s="2">
        <v>1</v>
      </c>
      <c r="F1705" s="3" t="str">
        <f t="shared" si="568"/>
        <v>[[50041,45]]</v>
      </c>
      <c r="G1705">
        <f t="shared" si="568"/>
        <v>0.25</v>
      </c>
      <c r="H1705" s="2" t="str">
        <f t="shared" ref="H1705:H1727" si="578">H1704</f>
        <v>[80041,80042,80043,80044]</v>
      </c>
      <c r="I1705" s="2">
        <v>1</v>
      </c>
      <c r="J1705" s="2">
        <v>22</v>
      </c>
      <c r="K1705" s="2">
        <v>1</v>
      </c>
      <c r="L1705" s="1" t="str">
        <f>Sheet1!L1705</f>
        <v>[]</v>
      </c>
    </row>
    <row r="1706" spans="1:12" s="2" customFormat="1" x14ac:dyDescent="0.2">
      <c r="A1706" s="2">
        <f>A1705+1</f>
        <v>51502</v>
      </c>
      <c r="B1706" s="2">
        <f t="shared" ref="B1706:B1726" si="579">A1706+1</f>
        <v>51503</v>
      </c>
      <c r="C1706" s="2" t="s">
        <v>42</v>
      </c>
      <c r="D1706">
        <f>VLOOKUP(MOD(A1706,100),Sheet2!$G$2:$H$24,2,FALSE)*VLOOKUP(INT(MOD(A1706,10000)/100),Sheet2!$L$2:$M$16,2,FALSE)</f>
        <v>5.9499999999999993</v>
      </c>
      <c r="E1706" s="2">
        <v>2</v>
      </c>
      <c r="F1706" s="3" t="str">
        <f t="shared" si="568"/>
        <v>[[50000,1],[50042,65]]</v>
      </c>
      <c r="G1706">
        <f t="shared" si="568"/>
        <v>0.15</v>
      </c>
      <c r="H1706" s="2" t="str">
        <f t="shared" si="578"/>
        <v>[80041,80042,80043,80044]</v>
      </c>
      <c r="I1706" s="2">
        <v>1</v>
      </c>
      <c r="J1706" s="2">
        <v>22</v>
      </c>
      <c r="K1706" s="2">
        <f>K1705+1</f>
        <v>2</v>
      </c>
      <c r="L1706" s="1" t="str">
        <f>Sheet1!L1706</f>
        <v>[{"bid":14001,"type":4,"num":450}]</v>
      </c>
    </row>
    <row r="1707" spans="1:12" s="2" customFormat="1" x14ac:dyDescent="0.2">
      <c r="A1707" s="2">
        <f t="shared" ref="A1707:A1727" si="580">A1706+1</f>
        <v>51503</v>
      </c>
      <c r="B1707" s="2">
        <f t="shared" si="579"/>
        <v>51504</v>
      </c>
      <c r="C1707" s="2" t="s">
        <v>43</v>
      </c>
      <c r="D1707">
        <f>VLOOKUP(MOD(A1707,100),Sheet2!$G$2:$H$24,2,FALSE)*VLOOKUP(INT(MOD(A1707,10000)/100),Sheet2!$L$2:$M$16,2,FALSE)</f>
        <v>6.8999999999999995</v>
      </c>
      <c r="E1707" s="2">
        <v>3</v>
      </c>
      <c r="F1707" s="3" t="str">
        <f t="shared" si="568"/>
        <v>[[50041,45]]</v>
      </c>
      <c r="G1707">
        <f t="shared" si="568"/>
        <v>0.25</v>
      </c>
      <c r="H1707" s="2" t="str">
        <f t="shared" si="578"/>
        <v>[80041,80042,80043,80044]</v>
      </c>
      <c r="I1707" s="2">
        <v>1</v>
      </c>
      <c r="J1707" s="2">
        <v>22</v>
      </c>
      <c r="K1707" s="2">
        <f t="shared" ref="K1707:K1714" si="581">K1706+1</f>
        <v>3</v>
      </c>
      <c r="L1707" s="1" t="str">
        <f>Sheet1!L1707</f>
        <v>[{"bid":14001,"type":4,"num":900}]</v>
      </c>
    </row>
    <row r="1708" spans="1:12" s="2" customFormat="1" x14ac:dyDescent="0.2">
      <c r="A1708" s="2">
        <f t="shared" si="580"/>
        <v>51504</v>
      </c>
      <c r="B1708" s="2">
        <f t="shared" si="579"/>
        <v>51505</v>
      </c>
      <c r="C1708" s="2" t="s">
        <v>44</v>
      </c>
      <c r="D1708">
        <f>VLOOKUP(MOD(A1708,100),Sheet2!$G$2:$H$24,2,FALSE)*VLOOKUP(INT(MOD(A1708,10000)/100),Sheet2!$L$2:$M$16,2,FALSE)</f>
        <v>7.85</v>
      </c>
      <c r="E1708" s="2">
        <v>4</v>
      </c>
      <c r="F1708" s="3" t="str">
        <f t="shared" si="568"/>
        <v>[[50000,1],[50042,65]]</v>
      </c>
      <c r="G1708">
        <f t="shared" si="568"/>
        <v>0.15</v>
      </c>
      <c r="H1708" s="2" t="str">
        <f t="shared" si="578"/>
        <v>[80041,80042,80043,80044]</v>
      </c>
      <c r="I1708" s="2">
        <v>1</v>
      </c>
      <c r="J1708" s="2">
        <v>22</v>
      </c>
      <c r="K1708" s="2">
        <f t="shared" si="581"/>
        <v>4</v>
      </c>
      <c r="L1708" s="1" t="str">
        <f>Sheet1!L1708</f>
        <v>[{"bid":15007,"type":5,"num":1},{"bid":14001,"type":4,"num":1350}]</v>
      </c>
    </row>
    <row r="1709" spans="1:12" s="2" customFormat="1" x14ac:dyDescent="0.2">
      <c r="A1709" s="2">
        <f t="shared" si="580"/>
        <v>51505</v>
      </c>
      <c r="B1709" s="2">
        <f t="shared" si="579"/>
        <v>51506</v>
      </c>
      <c r="C1709" s="2" t="s">
        <v>45</v>
      </c>
      <c r="D1709">
        <f>VLOOKUP(MOD(A1709,100),Sheet2!$G$2:$H$24,2,FALSE)*VLOOKUP(INT(MOD(A1709,10000)/100),Sheet2!$L$2:$M$16,2,FALSE)</f>
        <v>8.7999999999999989</v>
      </c>
      <c r="E1709" s="2">
        <v>5</v>
      </c>
      <c r="F1709" s="3" t="str">
        <f t="shared" si="568"/>
        <v>[[50041,45]]</v>
      </c>
      <c r="G1709">
        <f t="shared" si="568"/>
        <v>0.25</v>
      </c>
      <c r="H1709" s="2" t="str">
        <f t="shared" si="578"/>
        <v>[80041,80042,80043,80044]</v>
      </c>
      <c r="I1709" s="2">
        <v>1</v>
      </c>
      <c r="J1709" s="2">
        <v>22</v>
      </c>
      <c r="K1709" s="2">
        <f t="shared" si="581"/>
        <v>5</v>
      </c>
      <c r="L1709" s="1" t="str">
        <f>Sheet1!L1709</f>
        <v>[{"bid":15007,"type":5,"num":2},{"bid":14001,"type":4,"num":2250}]</v>
      </c>
    </row>
    <row r="1710" spans="1:12" s="2" customFormat="1" x14ac:dyDescent="0.2">
      <c r="A1710" s="2">
        <f t="shared" si="580"/>
        <v>51506</v>
      </c>
      <c r="B1710" s="2">
        <f t="shared" si="579"/>
        <v>51507</v>
      </c>
      <c r="C1710" s="2" t="s">
        <v>46</v>
      </c>
      <c r="D1710">
        <f>VLOOKUP(MOD(A1710,100),Sheet2!$G$2:$H$24,2,FALSE)*VLOOKUP(INT(MOD(A1710,10000)/100),Sheet2!$L$2:$M$16,2,FALSE)</f>
        <v>9.7499999999999982</v>
      </c>
      <c r="E1710" s="2">
        <v>6</v>
      </c>
      <c r="F1710" s="3" t="str">
        <f t="shared" si="568"/>
        <v>[[50000,1],[50042,65]]</v>
      </c>
      <c r="G1710">
        <f t="shared" si="568"/>
        <v>0.15</v>
      </c>
      <c r="H1710" s="2" t="str">
        <f t="shared" si="578"/>
        <v>[80041,80042,80043,80044]</v>
      </c>
      <c r="I1710" s="2">
        <v>1</v>
      </c>
      <c r="J1710" s="2">
        <v>22</v>
      </c>
      <c r="K1710" s="2">
        <f t="shared" si="581"/>
        <v>6</v>
      </c>
      <c r="L1710" s="1" t="str">
        <f>Sheet1!L1710</f>
        <v>[{"bid":15007,"type":5,"num":3},{"bid":16008,"type":6,"num":1},{"bid":14001,"type":4,"num":3150}]</v>
      </c>
    </row>
    <row r="1711" spans="1:12" s="2" customFormat="1" x14ac:dyDescent="0.2">
      <c r="A1711" s="2">
        <f t="shared" si="580"/>
        <v>51507</v>
      </c>
      <c r="B1711" s="2">
        <f t="shared" si="579"/>
        <v>51508</v>
      </c>
      <c r="C1711" s="2" t="s">
        <v>47</v>
      </c>
      <c r="D1711">
        <f>VLOOKUP(MOD(A1711,100),Sheet2!$G$2:$H$24,2,FALSE)*VLOOKUP(INT(MOD(A1711,10000)/100),Sheet2!$L$2:$M$16,2,FALSE)</f>
        <v>10.7</v>
      </c>
      <c r="E1711" s="2">
        <v>7</v>
      </c>
      <c r="F1711" s="3" t="str">
        <f t="shared" si="568"/>
        <v>[[50041,45]]</v>
      </c>
      <c r="G1711">
        <f t="shared" si="568"/>
        <v>0.25</v>
      </c>
      <c r="H1711" s="2" t="str">
        <f t="shared" si="578"/>
        <v>[80041,80042,80043,80044]</v>
      </c>
      <c r="I1711" s="2">
        <v>1</v>
      </c>
      <c r="J1711" s="2">
        <v>22</v>
      </c>
      <c r="K1711" s="2">
        <f t="shared" si="581"/>
        <v>7</v>
      </c>
      <c r="L1711" s="1" t="str">
        <f>Sheet1!L1711</f>
        <v>[{"bid":15007,"type":5,"num":4},{"bid":16008,"type":6,"num":1},{"bid":14001,"type":4,"num":4050}]</v>
      </c>
    </row>
    <row r="1712" spans="1:12" s="2" customFormat="1" x14ac:dyDescent="0.2">
      <c r="A1712" s="2">
        <f t="shared" si="580"/>
        <v>51508</v>
      </c>
      <c r="B1712" s="2">
        <f t="shared" si="579"/>
        <v>51509</v>
      </c>
      <c r="C1712" s="2" t="s">
        <v>48</v>
      </c>
      <c r="D1712">
        <f>VLOOKUP(MOD(A1712,100),Sheet2!$G$2:$H$24,2,FALSE)*VLOOKUP(INT(MOD(A1712,10000)/100),Sheet2!$L$2:$M$16,2,FALSE)</f>
        <v>11.649999999999999</v>
      </c>
      <c r="E1712" s="2">
        <v>8</v>
      </c>
      <c r="F1712" s="3" t="str">
        <f t="shared" si="568"/>
        <v>[[50000,1],[50042,65]]</v>
      </c>
      <c r="G1712">
        <f t="shared" si="568"/>
        <v>0.15</v>
      </c>
      <c r="H1712" s="2" t="str">
        <f t="shared" si="578"/>
        <v>[80041,80042,80043,80044]</v>
      </c>
      <c r="I1712" s="2">
        <v>1</v>
      </c>
      <c r="J1712" s="2">
        <v>22</v>
      </c>
      <c r="K1712" s="2">
        <f t="shared" si="581"/>
        <v>8</v>
      </c>
      <c r="L1712" s="1" t="str">
        <f>Sheet1!L1712</f>
        <v>[{"bid":15007,"type":5,"num":4},{"bid":16008,"type":6,"num":1},{"bid":14001,"type":4,"num":4950}]</v>
      </c>
    </row>
    <row r="1713" spans="1:12" s="2" customFormat="1" x14ac:dyDescent="0.2">
      <c r="A1713" s="2">
        <f t="shared" si="580"/>
        <v>51509</v>
      </c>
      <c r="B1713" s="2">
        <f t="shared" si="579"/>
        <v>51510</v>
      </c>
      <c r="C1713" s="2" t="s">
        <v>49</v>
      </c>
      <c r="D1713">
        <f>VLOOKUP(MOD(A1713,100),Sheet2!$G$2:$H$24,2,FALSE)*VLOOKUP(INT(MOD(A1713,10000)/100),Sheet2!$L$2:$M$16,2,FALSE)</f>
        <v>12.599999999999998</v>
      </c>
      <c r="E1713" s="2">
        <v>9</v>
      </c>
      <c r="F1713" s="3" t="str">
        <f t="shared" si="568"/>
        <v>[[50041,45]]</v>
      </c>
      <c r="G1713">
        <f t="shared" si="568"/>
        <v>0.25</v>
      </c>
      <c r="H1713" s="2" t="str">
        <f t="shared" si="578"/>
        <v>[80041,80042,80043,80044]</v>
      </c>
      <c r="I1713" s="2">
        <v>1</v>
      </c>
      <c r="J1713" s="2">
        <v>22</v>
      </c>
      <c r="K1713" s="2">
        <f t="shared" si="581"/>
        <v>9</v>
      </c>
      <c r="L1713" s="1" t="str">
        <f>Sheet1!L1713</f>
        <v>[{"bid":15007,"type":5,"num":5},{"bid":16008,"type":6,"num":2},{"bid":14001,"type":4,"num":5850}]</v>
      </c>
    </row>
    <row r="1714" spans="1:12" s="2" customFormat="1" x14ac:dyDescent="0.2">
      <c r="A1714" s="2">
        <f t="shared" si="580"/>
        <v>51510</v>
      </c>
      <c r="B1714" s="2">
        <f t="shared" si="579"/>
        <v>51511</v>
      </c>
      <c r="C1714" s="3" t="s">
        <v>50</v>
      </c>
      <c r="D1714">
        <f>VLOOKUP(MOD(A1714,100),Sheet2!$G$2:$H$24,2,FALSE)*VLOOKUP(INT(MOD(A1714,10000)/100),Sheet2!$L$2:$M$16,2,FALSE)</f>
        <v>13.549999999999997</v>
      </c>
      <c r="E1714" s="2">
        <v>10</v>
      </c>
      <c r="F1714" s="3" t="str">
        <f t="shared" si="568"/>
        <v>[[50000,1],[50042,65]]</v>
      </c>
      <c r="G1714">
        <f t="shared" si="568"/>
        <v>0.15</v>
      </c>
      <c r="H1714" s="2" t="str">
        <f t="shared" si="578"/>
        <v>[80041,80042,80043,80044]</v>
      </c>
      <c r="I1714" s="2">
        <v>1</v>
      </c>
      <c r="J1714" s="2">
        <v>22</v>
      </c>
      <c r="K1714" s="2">
        <f t="shared" si="581"/>
        <v>10</v>
      </c>
      <c r="L1714" s="1" t="str">
        <f>Sheet1!L1714</f>
        <v>[{"bid":15007,"type":5,"num":6},{"bid":16008,"type":6,"num":2},{"bid":14001,"type":4,"num":6750}]</v>
      </c>
    </row>
    <row r="1715" spans="1:12" s="2" customFormat="1" x14ac:dyDescent="0.2">
      <c r="A1715" s="2">
        <f t="shared" si="580"/>
        <v>51511</v>
      </c>
      <c r="B1715" s="2">
        <f t="shared" si="579"/>
        <v>51512</v>
      </c>
      <c r="C1715" s="3" t="s">
        <v>38</v>
      </c>
      <c r="D1715">
        <f>VLOOKUP(MOD(A1715,100),Sheet2!$G$2:$H$24,2,FALSE)*VLOOKUP(INT(MOD(A1715,10000)/100),Sheet2!$L$2:$M$16,2,FALSE)</f>
        <v>14.499999999999996</v>
      </c>
      <c r="E1715" s="2">
        <v>11</v>
      </c>
      <c r="F1715" s="3" t="str">
        <f t="shared" si="568"/>
        <v>[[50000,2],[50043,45]]</v>
      </c>
      <c r="G1715">
        <f t="shared" si="568"/>
        <v>0.25</v>
      </c>
      <c r="H1715" s="2" t="str">
        <f t="shared" si="578"/>
        <v>[80041,80042,80043,80044]</v>
      </c>
      <c r="I1715" s="2">
        <v>2</v>
      </c>
      <c r="J1715" s="2">
        <v>50</v>
      </c>
      <c r="K1715" s="2">
        <f>K1714</f>
        <v>10</v>
      </c>
      <c r="L1715" s="1" t="str">
        <f>Sheet1!L1715</f>
        <v>[{"bid":15007,"type":5,"num":7},{"bid":16008,"type":6,"num":2},{"bid":14001,"type":4,"num":7650}]</v>
      </c>
    </row>
    <row r="1716" spans="1:12" s="2" customFormat="1" x14ac:dyDescent="0.2">
      <c r="A1716" s="2">
        <f t="shared" si="580"/>
        <v>51512</v>
      </c>
      <c r="B1716" s="2">
        <f t="shared" si="579"/>
        <v>51513</v>
      </c>
      <c r="C1716" s="2" t="s">
        <v>51</v>
      </c>
      <c r="D1716">
        <f>VLOOKUP(MOD(A1716,100),Sheet2!$G$2:$H$24,2,FALSE)*VLOOKUP(INT(MOD(A1716,10000)/100),Sheet2!$L$2:$M$16,2,FALSE)</f>
        <v>15.449999999999998</v>
      </c>
      <c r="E1716" s="2">
        <v>12</v>
      </c>
      <c r="F1716" s="3" t="str">
        <f t="shared" si="568"/>
        <v>[[50041,45]]</v>
      </c>
      <c r="G1716">
        <f t="shared" si="568"/>
        <v>0.25</v>
      </c>
      <c r="H1716" s="2" t="str">
        <f t="shared" si="578"/>
        <v>[80041,80042,80043,80044]</v>
      </c>
      <c r="I1716" s="2">
        <v>1</v>
      </c>
      <c r="J1716" s="2">
        <f>J1705</f>
        <v>22</v>
      </c>
      <c r="K1716" s="2">
        <f>K1715+1</f>
        <v>11</v>
      </c>
      <c r="L1716" s="1" t="str">
        <f>Sheet1!L1716</f>
        <v>[{"bid":15007,"type":5,"num":8},{"bid":16008,"type":6,"num":2},{"bid":14001,"type":4,"num":8550}]</v>
      </c>
    </row>
    <row r="1717" spans="1:12" s="2" customFormat="1" x14ac:dyDescent="0.2">
      <c r="A1717" s="2">
        <f t="shared" si="580"/>
        <v>51513</v>
      </c>
      <c r="B1717" s="2">
        <f t="shared" si="579"/>
        <v>51514</v>
      </c>
      <c r="C1717" s="2" t="s">
        <v>52</v>
      </c>
      <c r="D1717">
        <f>VLOOKUP(MOD(A1717,100),Sheet2!$G$2:$H$24,2,FALSE)*VLOOKUP(INT(MOD(A1717,10000)/100),Sheet2!$L$2:$M$16,2,FALSE)</f>
        <v>16.399999999999999</v>
      </c>
      <c r="E1717" s="2">
        <v>13</v>
      </c>
      <c r="F1717" s="3" t="str">
        <f t="shared" si="568"/>
        <v>[[50000,1],[50042,65]]</v>
      </c>
      <c r="G1717">
        <f t="shared" si="568"/>
        <v>0.15</v>
      </c>
      <c r="H1717" s="2" t="str">
        <f t="shared" si="578"/>
        <v>[80041,80042,80043,80044]</v>
      </c>
      <c r="I1717" s="2">
        <v>1</v>
      </c>
      <c r="J1717" s="2">
        <f t="shared" ref="J1717:J1721" si="582">J1706</f>
        <v>22</v>
      </c>
      <c r="K1717" s="2">
        <f t="shared" ref="K1717:K1721" si="583">K1716+1</f>
        <v>12</v>
      </c>
      <c r="L1717" s="1" t="str">
        <f>Sheet1!L1717</f>
        <v>[{"bid":15007,"type":5,"num":9},{"bid":16008,"type":6,"num":3},{"bid":14001,"type":4,"num":9450}]</v>
      </c>
    </row>
    <row r="1718" spans="1:12" s="2" customFormat="1" x14ac:dyDescent="0.2">
      <c r="A1718" s="2">
        <f t="shared" si="580"/>
        <v>51514</v>
      </c>
      <c r="B1718" s="2">
        <f t="shared" si="579"/>
        <v>51515</v>
      </c>
      <c r="C1718" s="2" t="s">
        <v>53</v>
      </c>
      <c r="D1718">
        <f>VLOOKUP(MOD(A1718,100),Sheet2!$G$2:$H$24,2,FALSE)*VLOOKUP(INT(MOD(A1718,10000)/100),Sheet2!$L$2:$M$16,2,FALSE)</f>
        <v>17.349999999999998</v>
      </c>
      <c r="E1718" s="2">
        <v>14</v>
      </c>
      <c r="F1718" s="3" t="str">
        <f t="shared" si="568"/>
        <v>[[50041,45]]</v>
      </c>
      <c r="G1718">
        <f t="shared" si="568"/>
        <v>0.25</v>
      </c>
      <c r="H1718" s="2" t="str">
        <f t="shared" si="578"/>
        <v>[80041,80042,80043,80044]</v>
      </c>
      <c r="I1718" s="2">
        <v>1</v>
      </c>
      <c r="J1718" s="2">
        <f t="shared" si="582"/>
        <v>22</v>
      </c>
      <c r="K1718" s="2">
        <f t="shared" si="583"/>
        <v>13</v>
      </c>
      <c r="L1718" s="1" t="str">
        <f>Sheet1!L1718</f>
        <v>[{"bid":15007,"type":5,"num":10},{"bid":16008,"type":6,"num":3},{"bid":14001,"type":4,"num":10350}]</v>
      </c>
    </row>
    <row r="1719" spans="1:12" s="2" customFormat="1" x14ac:dyDescent="0.2">
      <c r="A1719" s="2">
        <f t="shared" si="580"/>
        <v>51515</v>
      </c>
      <c r="B1719" s="2">
        <f t="shared" si="579"/>
        <v>51516</v>
      </c>
      <c r="C1719" s="2" t="s">
        <v>54</v>
      </c>
      <c r="D1719">
        <f>VLOOKUP(MOD(A1719,100),Sheet2!$G$2:$H$24,2,FALSE)*VLOOKUP(INT(MOD(A1719,10000)/100),Sheet2!$L$2:$M$16,2,FALSE)</f>
        <v>18.299999999999997</v>
      </c>
      <c r="E1719" s="2">
        <v>15</v>
      </c>
      <c r="F1719" s="3" t="str">
        <f t="shared" si="568"/>
        <v>[[50000,1],[50042,65]]</v>
      </c>
      <c r="G1719">
        <f t="shared" si="568"/>
        <v>0.15</v>
      </c>
      <c r="H1719" s="2" t="str">
        <f t="shared" si="578"/>
        <v>[80041,80042,80043,80044]</v>
      </c>
      <c r="I1719" s="2">
        <v>1</v>
      </c>
      <c r="J1719" s="2">
        <f t="shared" si="582"/>
        <v>22</v>
      </c>
      <c r="K1719" s="2">
        <f t="shared" si="583"/>
        <v>14</v>
      </c>
      <c r="L1719" s="1" t="str">
        <f>Sheet1!L1719</f>
        <v>[{"bid":15007,"type":5,"num":11},{"bid":16008,"type":6,"num":3},{"bid":14001,"type":4,"num":11250}]</v>
      </c>
    </row>
    <row r="1720" spans="1:12" s="2" customFormat="1" x14ac:dyDescent="0.2">
      <c r="A1720" s="2">
        <f t="shared" si="580"/>
        <v>51516</v>
      </c>
      <c r="B1720" s="2">
        <f t="shared" si="579"/>
        <v>51517</v>
      </c>
      <c r="C1720" s="2" t="s">
        <v>55</v>
      </c>
      <c r="D1720">
        <f>VLOOKUP(MOD(A1720,100),Sheet2!$G$2:$H$24,2,FALSE)*VLOOKUP(INT(MOD(A1720,10000)/100),Sheet2!$L$2:$M$16,2,FALSE)</f>
        <v>19.249999999999996</v>
      </c>
      <c r="E1720" s="2">
        <v>16</v>
      </c>
      <c r="F1720" s="3" t="str">
        <f t="shared" si="568"/>
        <v>[[50041,45]]</v>
      </c>
      <c r="G1720">
        <f t="shared" si="568"/>
        <v>0.25</v>
      </c>
      <c r="H1720" s="2" t="str">
        <f t="shared" si="578"/>
        <v>[80041,80042,80043,80044]</v>
      </c>
      <c r="I1720" s="2">
        <v>1</v>
      </c>
      <c r="J1720" s="2">
        <f t="shared" si="582"/>
        <v>22</v>
      </c>
      <c r="K1720" s="2">
        <f t="shared" si="583"/>
        <v>15</v>
      </c>
      <c r="L1720" s="1" t="str">
        <f>Sheet1!L1720</f>
        <v>[{"bid":15007,"type":5,"num":12},{"bid":16008,"type":6,"num":4},{"bid":14001,"type":4,"num":12150}]</v>
      </c>
    </row>
    <row r="1721" spans="1:12" s="2" customFormat="1" x14ac:dyDescent="0.2">
      <c r="A1721" s="2">
        <f t="shared" si="580"/>
        <v>51517</v>
      </c>
      <c r="B1721" s="2">
        <f t="shared" si="579"/>
        <v>51518</v>
      </c>
      <c r="C1721" s="3" t="s">
        <v>56</v>
      </c>
      <c r="D1721">
        <f>VLOOKUP(MOD(A1721,100),Sheet2!$G$2:$H$24,2,FALSE)*VLOOKUP(INT(MOD(A1721,10000)/100),Sheet2!$L$2:$M$16,2,FALSE)</f>
        <v>20.199999999999996</v>
      </c>
      <c r="E1721" s="2">
        <v>17</v>
      </c>
      <c r="F1721" s="3" t="str">
        <f t="shared" si="568"/>
        <v>[[50000,1],[50042,65]]</v>
      </c>
      <c r="G1721">
        <f t="shared" si="568"/>
        <v>0.15</v>
      </c>
      <c r="H1721" s="2" t="str">
        <f t="shared" si="578"/>
        <v>[80041,80042,80043,80044]</v>
      </c>
      <c r="I1721" s="2">
        <v>1</v>
      </c>
      <c r="J1721" s="2">
        <f t="shared" si="582"/>
        <v>22</v>
      </c>
      <c r="K1721" s="2">
        <f t="shared" si="583"/>
        <v>16</v>
      </c>
      <c r="L1721" s="1" t="str">
        <f>Sheet1!L1721</f>
        <v>[{"bid":15007,"type":5,"num":13},{"bid":16008,"type":6,"num":4},{"bid":14001,"type":4,"num":13050}]</v>
      </c>
    </row>
    <row r="1722" spans="1:12" s="2" customFormat="1" x14ac:dyDescent="0.2">
      <c r="A1722" s="2">
        <f t="shared" si="580"/>
        <v>51518</v>
      </c>
      <c r="B1722" s="2">
        <f t="shared" si="579"/>
        <v>51519</v>
      </c>
      <c r="C1722" s="2" t="s">
        <v>37</v>
      </c>
      <c r="D1722">
        <f>VLOOKUP(MOD(A1722,100),Sheet2!$G$2:$H$24,2,FALSE)*VLOOKUP(INT(MOD(A1722,10000)/100),Sheet2!$L$2:$M$16,2,FALSE)</f>
        <v>21.15</v>
      </c>
      <c r="E1722" s="2">
        <v>18</v>
      </c>
      <c r="F1722" s="3" t="str">
        <f t="shared" si="568"/>
        <v>[[50000,2],[50043,45]]</v>
      </c>
      <c r="G1722">
        <f t="shared" si="568"/>
        <v>0.25</v>
      </c>
      <c r="H1722" s="2" t="str">
        <f t="shared" si="578"/>
        <v>[80041,80042,80043,80044]</v>
      </c>
      <c r="I1722" s="2">
        <v>2</v>
      </c>
      <c r="J1722" s="2">
        <f>J1715</f>
        <v>50</v>
      </c>
      <c r="K1722" s="2">
        <f>K1721</f>
        <v>16</v>
      </c>
      <c r="L1722" s="1" t="str">
        <f>Sheet1!L1722</f>
        <v>[{"bid":15007,"type":5,"num":13},{"bid":16008,"type":6,"num":4},{"bid":14001,"type":4,"num":13950}]</v>
      </c>
    </row>
    <row r="1723" spans="1:12" s="2" customFormat="1" x14ac:dyDescent="0.2">
      <c r="A1723" s="2">
        <f t="shared" si="580"/>
        <v>51519</v>
      </c>
      <c r="B1723" s="2">
        <f t="shared" si="579"/>
        <v>51520</v>
      </c>
      <c r="C1723" s="3" t="s">
        <v>57</v>
      </c>
      <c r="D1723">
        <f>VLOOKUP(MOD(A1723,100),Sheet2!$G$2:$H$24,2,FALSE)*VLOOKUP(INT(MOD(A1723,10000)/100),Sheet2!$L$2:$M$16,2,FALSE)</f>
        <v>22.1</v>
      </c>
      <c r="E1723" s="2">
        <v>19</v>
      </c>
      <c r="F1723" s="3" t="str">
        <f t="shared" si="568"/>
        <v>[[50041,45]]</v>
      </c>
      <c r="G1723">
        <f t="shared" si="568"/>
        <v>0.25</v>
      </c>
      <c r="H1723" s="2" t="str">
        <f t="shared" si="578"/>
        <v>[80041,80042,80043,80044]</v>
      </c>
      <c r="I1723" s="2">
        <v>1</v>
      </c>
      <c r="J1723" s="2">
        <f>J1716</f>
        <v>22</v>
      </c>
      <c r="K1723" s="2">
        <f>K1722+1</f>
        <v>17</v>
      </c>
      <c r="L1723" s="1" t="str">
        <f>Sheet1!L1723</f>
        <v>[{"bid":15007,"type":5,"num":14},{"bid":16008,"type":6,"num":5},{"bid":14001,"type":4,"num":14850}]</v>
      </c>
    </row>
    <row r="1724" spans="1:12" s="2" customFormat="1" x14ac:dyDescent="0.2">
      <c r="A1724" s="2">
        <f t="shared" si="580"/>
        <v>51520</v>
      </c>
      <c r="B1724" s="2">
        <f t="shared" si="579"/>
        <v>51521</v>
      </c>
      <c r="C1724" s="3" t="s">
        <v>58</v>
      </c>
      <c r="D1724">
        <f>VLOOKUP(MOD(A1724,100),Sheet2!$G$2:$H$24,2,FALSE)*VLOOKUP(INT(MOD(A1724,10000)/100),Sheet2!$L$2:$M$16,2,FALSE)</f>
        <v>23.05</v>
      </c>
      <c r="E1724" s="2">
        <v>20</v>
      </c>
      <c r="F1724" s="3" t="str">
        <f t="shared" si="568"/>
        <v>[[50000,1],[50042,65]]</v>
      </c>
      <c r="G1724">
        <f t="shared" si="568"/>
        <v>0.15</v>
      </c>
      <c r="H1724" s="2" t="str">
        <f t="shared" si="578"/>
        <v>[80041,80042,80043,80044]</v>
      </c>
      <c r="I1724" s="2">
        <v>1</v>
      </c>
      <c r="J1724" s="2">
        <f>J1717</f>
        <v>22</v>
      </c>
      <c r="K1724" s="2">
        <f t="shared" ref="K1724:K1726" si="584">K1723+1</f>
        <v>18</v>
      </c>
      <c r="L1724" s="1" t="str">
        <f>Sheet1!L1724</f>
        <v>[{"bid":15007,"type":5,"num":15},{"bid":16008,"type":6,"num":5},{"bid":14001,"type":4,"num":15750}]</v>
      </c>
    </row>
    <row r="1725" spans="1:12" s="2" customFormat="1" x14ac:dyDescent="0.2">
      <c r="A1725" s="2">
        <f t="shared" si="580"/>
        <v>51521</v>
      </c>
      <c r="B1725" s="2">
        <f t="shared" si="579"/>
        <v>51522</v>
      </c>
      <c r="C1725" s="3" t="s">
        <v>59</v>
      </c>
      <c r="D1725">
        <f>VLOOKUP(MOD(A1725,100),Sheet2!$G$2:$H$24,2,FALSE)*VLOOKUP(INT(MOD(A1725,10000)/100),Sheet2!$L$2:$M$16,2,FALSE)</f>
        <v>24.000000000000004</v>
      </c>
      <c r="E1725" s="2">
        <v>21</v>
      </c>
      <c r="F1725" s="3" t="str">
        <f t="shared" si="568"/>
        <v>[[50041,45]]</v>
      </c>
      <c r="G1725">
        <f t="shared" si="568"/>
        <v>0.25</v>
      </c>
      <c r="H1725" s="2" t="str">
        <f t="shared" si="578"/>
        <v>[80041,80042,80043,80044]</v>
      </c>
      <c r="I1725" s="2">
        <v>1</v>
      </c>
      <c r="J1725" s="2">
        <f>J1718</f>
        <v>22</v>
      </c>
      <c r="K1725" s="2">
        <f t="shared" si="584"/>
        <v>19</v>
      </c>
      <c r="L1725" s="1" t="str">
        <f>Sheet1!L1725</f>
        <v>[{"bid":15007,"type":5,"num":16},{"bid":16008,"type":6,"num":5},{"bid":14001,"type":4,"num":16650}]</v>
      </c>
    </row>
    <row r="1726" spans="1:12" s="2" customFormat="1" x14ac:dyDescent="0.2">
      <c r="A1726" s="2">
        <f t="shared" si="580"/>
        <v>51522</v>
      </c>
      <c r="B1726" s="2">
        <f t="shared" si="579"/>
        <v>51523</v>
      </c>
      <c r="C1726" s="3" t="s">
        <v>60</v>
      </c>
      <c r="D1726">
        <f>VLOOKUP(MOD(A1726,100),Sheet2!$G$2:$H$24,2,FALSE)*VLOOKUP(INT(MOD(A1726,10000)/100),Sheet2!$L$2:$M$16,2,FALSE)</f>
        <v>24.950000000000006</v>
      </c>
      <c r="E1726" s="2">
        <v>22</v>
      </c>
      <c r="F1726" s="3" t="str">
        <f t="shared" si="568"/>
        <v>[[50000,1],[50042,65]]</v>
      </c>
      <c r="G1726">
        <f t="shared" si="568"/>
        <v>0.15</v>
      </c>
      <c r="H1726" s="2" t="str">
        <f t="shared" si="578"/>
        <v>[80041,80042,80043,80044]</v>
      </c>
      <c r="I1726" s="2">
        <v>1</v>
      </c>
      <c r="J1726" s="2">
        <f>J1719</f>
        <v>22</v>
      </c>
      <c r="K1726" s="2">
        <f t="shared" si="584"/>
        <v>20</v>
      </c>
      <c r="L1726" s="1" t="str">
        <f>Sheet1!L1726</f>
        <v>[{"bid":15007,"type":5,"num":17},{"bid":16008,"type":6,"num":6},{"bid":14001,"type":4,"num":17550}]</v>
      </c>
    </row>
    <row r="1727" spans="1:12" s="2" customFormat="1" x14ac:dyDescent="0.2">
      <c r="A1727" s="2">
        <f t="shared" si="580"/>
        <v>51523</v>
      </c>
      <c r="B1727" s="2">
        <v>-1</v>
      </c>
      <c r="C1727" s="2" t="s">
        <v>37</v>
      </c>
      <c r="D1727">
        <f>VLOOKUP(MOD(A1727,100),Sheet2!$G$2:$H$24,2,FALSE)*VLOOKUP(INT(MOD(A1727,10000)/100),Sheet2!$L$2:$M$16,2,FALSE)</f>
        <v>25.900000000000006</v>
      </c>
      <c r="E1727" s="2">
        <v>23</v>
      </c>
      <c r="F1727" s="3" t="str">
        <f t="shared" ref="F1727:G1727" si="585">F1704</f>
        <v>[[50000,2],[50043,45]]</v>
      </c>
      <c r="G1727">
        <f t="shared" si="585"/>
        <v>0.25</v>
      </c>
      <c r="H1727" s="2" t="str">
        <f t="shared" si="578"/>
        <v>[80041,80042,80043,80044]</v>
      </c>
      <c r="I1727" s="2">
        <v>2</v>
      </c>
      <c r="J1727" s="2">
        <f>J1722</f>
        <v>50</v>
      </c>
      <c r="K1727" s="2">
        <f>K1726</f>
        <v>20</v>
      </c>
      <c r="L1727" s="1" t="str">
        <f>Sheet1!L1727</f>
        <v>[{"bid":15007,"type":5,"num":18},{"bid":16008,"type":6,"num":6},{"bid":14001,"type":4,"num":18000}]</v>
      </c>
    </row>
    <row r="1728" spans="1:12" x14ac:dyDescent="0.2">
      <c r="A1728">
        <v>60101</v>
      </c>
      <c r="B1728">
        <f>A1728+1</f>
        <v>60102</v>
      </c>
      <c r="C1728" t="s">
        <v>41</v>
      </c>
      <c r="D1728">
        <f>VLOOKUP(MOD(A1728,100),Sheet2!$G$2:$H$24,2,FALSE)*VLOOKUP(INT(MOD(A1728,10000)/100),Sheet2!$L$2:$M$16,2,FALSE)</f>
        <v>0.3</v>
      </c>
      <c r="E1728">
        <v>1</v>
      </c>
      <c r="F1728" s="1" t="s">
        <v>40</v>
      </c>
      <c r="G1728">
        <v>0.15</v>
      </c>
      <c r="H1728" s="1" t="s">
        <v>245</v>
      </c>
      <c r="I1728">
        <v>1</v>
      </c>
      <c r="J1728">
        <v>22</v>
      </c>
      <c r="K1728">
        <v>1</v>
      </c>
      <c r="L1728" s="1" t="str">
        <f>Sheet1!L1728</f>
        <v>[]</v>
      </c>
    </row>
    <row r="1729" spans="1:12" x14ac:dyDescent="0.2">
      <c r="A1729">
        <f>A1728+1</f>
        <v>60102</v>
      </c>
      <c r="B1729">
        <f t="shared" ref="B1729:B1749" si="586">A1729+1</f>
        <v>60103</v>
      </c>
      <c r="C1729" t="s">
        <v>42</v>
      </c>
      <c r="D1729">
        <f>VLOOKUP(MOD(A1729,100),Sheet2!$G$2:$H$24,2,FALSE)*VLOOKUP(INT(MOD(A1729,10000)/100),Sheet2!$L$2:$M$16,2,FALSE)</f>
        <v>0.35699999999999998</v>
      </c>
      <c r="E1729">
        <v>2</v>
      </c>
      <c r="F1729" s="1" t="s">
        <v>39</v>
      </c>
      <c r="G1729">
        <v>0.15</v>
      </c>
      <c r="H1729" t="str">
        <f>H1728</f>
        <v>[80051,80052,80053,80054,80055,80056,80057,80058]</v>
      </c>
      <c r="I1729">
        <v>1</v>
      </c>
      <c r="J1729">
        <v>22</v>
      </c>
      <c r="K1729">
        <f>K1728+1</f>
        <v>2</v>
      </c>
      <c r="L1729" s="1" t="str">
        <f>Sheet1!L1729</f>
        <v>[{"bid":14001,"type":4,"num":100}]</v>
      </c>
    </row>
    <row r="1730" spans="1:12" x14ac:dyDescent="0.2">
      <c r="A1730">
        <f t="shared" ref="A1730:A1750" si="587">A1729+1</f>
        <v>60103</v>
      </c>
      <c r="B1730">
        <f t="shared" si="586"/>
        <v>60104</v>
      </c>
      <c r="C1730" t="s">
        <v>43</v>
      </c>
      <c r="D1730">
        <f>VLOOKUP(MOD(A1730,100),Sheet2!$G$2:$H$24,2,FALSE)*VLOOKUP(INT(MOD(A1730,10000)/100),Sheet2!$L$2:$M$16,2,FALSE)</f>
        <v>0.41399999999999998</v>
      </c>
      <c r="E1730">
        <v>3</v>
      </c>
      <c r="F1730" s="1" t="str">
        <f t="shared" ref="F1730:F1737" si="588">F1728</f>
        <v>[[50051,65]]</v>
      </c>
      <c r="G1730">
        <v>0.15</v>
      </c>
      <c r="H1730" t="str">
        <f t="shared" ref="H1730:H1793" si="589">H1729</f>
        <v>[80051,80052,80053,80054,80055,80056,80057,80058]</v>
      </c>
      <c r="I1730">
        <v>1</v>
      </c>
      <c r="J1730">
        <v>22</v>
      </c>
      <c r="K1730">
        <f t="shared" ref="K1730:K1737" si="590">K1729+1</f>
        <v>3</v>
      </c>
      <c r="L1730" s="1" t="str">
        <f>Sheet1!L1730</f>
        <v>[{"bid":14001,"type":4,"num":200}]</v>
      </c>
    </row>
    <row r="1731" spans="1:12" x14ac:dyDescent="0.2">
      <c r="A1731">
        <f t="shared" si="587"/>
        <v>60104</v>
      </c>
      <c r="B1731">
        <f t="shared" si="586"/>
        <v>60105</v>
      </c>
      <c r="C1731" t="s">
        <v>44</v>
      </c>
      <c r="D1731">
        <f>VLOOKUP(MOD(A1731,100),Sheet2!$G$2:$H$24,2,FALSE)*VLOOKUP(INT(MOD(A1731,10000)/100),Sheet2!$L$2:$M$16,2,FALSE)</f>
        <v>0.47099999999999992</v>
      </c>
      <c r="E1731">
        <v>4</v>
      </c>
      <c r="F1731" s="1" t="str">
        <f t="shared" si="588"/>
        <v>[[50000,1],[50052,65]]</v>
      </c>
      <c r="G1731">
        <v>0.15</v>
      </c>
      <c r="H1731" t="str">
        <f t="shared" si="589"/>
        <v>[80051,80052,80053,80054,80055,80056,80057,80058]</v>
      </c>
      <c r="I1731">
        <v>1</v>
      </c>
      <c r="J1731">
        <v>22</v>
      </c>
      <c r="K1731">
        <f t="shared" si="590"/>
        <v>4</v>
      </c>
      <c r="L1731" s="1" t="str">
        <f>Sheet1!L1731</f>
        <v>[{"bid":14001,"type":4,"num":300}]</v>
      </c>
    </row>
    <row r="1732" spans="1:12" x14ac:dyDescent="0.2">
      <c r="A1732">
        <f t="shared" si="587"/>
        <v>60105</v>
      </c>
      <c r="B1732">
        <f t="shared" si="586"/>
        <v>60106</v>
      </c>
      <c r="C1732" t="s">
        <v>45</v>
      </c>
      <c r="D1732">
        <f>VLOOKUP(MOD(A1732,100),Sheet2!$G$2:$H$24,2,FALSE)*VLOOKUP(INT(MOD(A1732,10000)/100),Sheet2!$L$2:$M$16,2,FALSE)</f>
        <v>0.52799999999999991</v>
      </c>
      <c r="E1732">
        <v>5</v>
      </c>
      <c r="F1732" s="1" t="str">
        <f t="shared" si="588"/>
        <v>[[50051,65]]</v>
      </c>
      <c r="G1732">
        <v>0.15</v>
      </c>
      <c r="H1732" t="str">
        <f t="shared" si="589"/>
        <v>[80051,80052,80053,80054,80055,80056,80057,80058]</v>
      </c>
      <c r="I1732">
        <v>1</v>
      </c>
      <c r="J1732">
        <v>22</v>
      </c>
      <c r="K1732">
        <f t="shared" si="590"/>
        <v>5</v>
      </c>
      <c r="L1732" s="1" t="str">
        <f>Sheet1!L1732</f>
        <v>[{"bid":14001,"type":4,"num":500}]</v>
      </c>
    </row>
    <row r="1733" spans="1:12" x14ac:dyDescent="0.2">
      <c r="A1733">
        <f t="shared" si="587"/>
        <v>60106</v>
      </c>
      <c r="B1733">
        <f t="shared" si="586"/>
        <v>60107</v>
      </c>
      <c r="C1733" t="s">
        <v>46</v>
      </c>
      <c r="D1733">
        <f>VLOOKUP(MOD(A1733,100),Sheet2!$G$2:$H$24,2,FALSE)*VLOOKUP(INT(MOD(A1733,10000)/100),Sheet2!$L$2:$M$16,2,FALSE)</f>
        <v>0.58499999999999985</v>
      </c>
      <c r="E1733">
        <v>6</v>
      </c>
      <c r="F1733" s="1" t="str">
        <f t="shared" si="588"/>
        <v>[[50000,1],[50052,65]]</v>
      </c>
      <c r="G1733">
        <v>0.15</v>
      </c>
      <c r="H1733" t="str">
        <f t="shared" si="589"/>
        <v>[80051,80052,80053,80054,80055,80056,80057,80058]</v>
      </c>
      <c r="I1733">
        <v>1</v>
      </c>
      <c r="J1733">
        <v>22</v>
      </c>
      <c r="K1733">
        <f t="shared" si="590"/>
        <v>6</v>
      </c>
      <c r="L1733" s="1" t="str">
        <f>Sheet1!L1733</f>
        <v>[{"bid":14001,"type":4,"num":700}]</v>
      </c>
    </row>
    <row r="1734" spans="1:12" x14ac:dyDescent="0.2">
      <c r="A1734">
        <f t="shared" si="587"/>
        <v>60107</v>
      </c>
      <c r="B1734">
        <f t="shared" si="586"/>
        <v>60108</v>
      </c>
      <c r="C1734" t="s">
        <v>47</v>
      </c>
      <c r="D1734">
        <f>VLOOKUP(MOD(A1734,100),Sheet2!$G$2:$H$24,2,FALSE)*VLOOKUP(INT(MOD(A1734,10000)/100),Sheet2!$L$2:$M$16,2,FALSE)</f>
        <v>0.6419999999999999</v>
      </c>
      <c r="E1734">
        <v>7</v>
      </c>
      <c r="F1734" s="1" t="str">
        <f t="shared" si="588"/>
        <v>[[50051,65]]</v>
      </c>
      <c r="G1734">
        <v>0.15</v>
      </c>
      <c r="H1734" t="str">
        <f t="shared" si="589"/>
        <v>[80051,80052,80053,80054,80055,80056,80057,80058]</v>
      </c>
      <c r="I1734">
        <v>1</v>
      </c>
      <c r="J1734">
        <v>22</v>
      </c>
      <c r="K1734">
        <f t="shared" si="590"/>
        <v>7</v>
      </c>
      <c r="L1734" s="1" t="str">
        <f>Sheet1!L1734</f>
        <v>[{"bid":14001,"type":4,"num":900}]</v>
      </c>
    </row>
    <row r="1735" spans="1:12" x14ac:dyDescent="0.2">
      <c r="A1735">
        <f t="shared" si="587"/>
        <v>60108</v>
      </c>
      <c r="B1735">
        <f t="shared" si="586"/>
        <v>60109</v>
      </c>
      <c r="C1735" t="s">
        <v>48</v>
      </c>
      <c r="D1735">
        <f>VLOOKUP(MOD(A1735,100),Sheet2!$G$2:$H$24,2,FALSE)*VLOOKUP(INT(MOD(A1735,10000)/100),Sheet2!$L$2:$M$16,2,FALSE)</f>
        <v>0.69899999999999984</v>
      </c>
      <c r="E1735">
        <v>8</v>
      </c>
      <c r="F1735" s="1" t="str">
        <f t="shared" si="588"/>
        <v>[[50000,1],[50052,65]]</v>
      </c>
      <c r="G1735">
        <v>0.15</v>
      </c>
      <c r="H1735" t="str">
        <f t="shared" si="589"/>
        <v>[80051,80052,80053,80054,80055,80056,80057,80058]</v>
      </c>
      <c r="I1735">
        <v>1</v>
      </c>
      <c r="J1735">
        <v>22</v>
      </c>
      <c r="K1735">
        <f t="shared" si="590"/>
        <v>8</v>
      </c>
      <c r="L1735" s="1" t="str">
        <f>Sheet1!L1735</f>
        <v>[{"bid":15006,"type":5,"num":1},{"bid":14001,"type":4,"num":1100}]</v>
      </c>
    </row>
    <row r="1736" spans="1:12" x14ac:dyDescent="0.2">
      <c r="A1736">
        <f t="shared" si="587"/>
        <v>60109</v>
      </c>
      <c r="B1736">
        <f t="shared" si="586"/>
        <v>60110</v>
      </c>
      <c r="C1736" t="s">
        <v>49</v>
      </c>
      <c r="D1736">
        <f>VLOOKUP(MOD(A1736,100),Sheet2!$G$2:$H$24,2,FALSE)*VLOOKUP(INT(MOD(A1736,10000)/100),Sheet2!$L$2:$M$16,2,FALSE)</f>
        <v>0.75599999999999989</v>
      </c>
      <c r="E1736">
        <v>9</v>
      </c>
      <c r="F1736" s="1" t="str">
        <f t="shared" si="588"/>
        <v>[[50051,65]]</v>
      </c>
      <c r="G1736">
        <v>0.15</v>
      </c>
      <c r="H1736" t="str">
        <f t="shared" si="589"/>
        <v>[80051,80052,80053,80054,80055,80056,80057,80058]</v>
      </c>
      <c r="I1736">
        <v>1</v>
      </c>
      <c r="J1736">
        <v>22</v>
      </c>
      <c r="K1736">
        <f t="shared" si="590"/>
        <v>9</v>
      </c>
      <c r="L1736" s="1" t="str">
        <f>Sheet1!L1736</f>
        <v>[{"bid":15006,"type":5,"num":1},{"bid":14001,"type":4,"num":1300}]</v>
      </c>
    </row>
    <row r="1737" spans="1:12" x14ac:dyDescent="0.2">
      <c r="A1737">
        <f t="shared" si="587"/>
        <v>60110</v>
      </c>
      <c r="B1737">
        <f t="shared" si="586"/>
        <v>60111</v>
      </c>
      <c r="C1737" s="1" t="s">
        <v>50</v>
      </c>
      <c r="D1737">
        <f>VLOOKUP(MOD(A1737,100),Sheet2!$G$2:$H$24,2,FALSE)*VLOOKUP(INT(MOD(A1737,10000)/100),Sheet2!$L$2:$M$16,2,FALSE)</f>
        <v>0.81299999999999983</v>
      </c>
      <c r="E1737">
        <v>10</v>
      </c>
      <c r="F1737" s="1" t="str">
        <f t="shared" si="588"/>
        <v>[[50000,1],[50052,65]]</v>
      </c>
      <c r="G1737">
        <v>0.15</v>
      </c>
      <c r="H1737" t="str">
        <f t="shared" si="589"/>
        <v>[80051,80052,80053,80054,80055,80056,80057,80058]</v>
      </c>
      <c r="I1737">
        <v>1</v>
      </c>
      <c r="J1737">
        <v>22</v>
      </c>
      <c r="K1737">
        <f t="shared" si="590"/>
        <v>10</v>
      </c>
      <c r="L1737" s="1" t="str">
        <f>Sheet1!L1737</f>
        <v>[{"bid":15006,"type":5,"num":1},{"bid":14001,"type":4,"num":1500}]</v>
      </c>
    </row>
    <row r="1738" spans="1:12" x14ac:dyDescent="0.2">
      <c r="A1738">
        <f t="shared" si="587"/>
        <v>60111</v>
      </c>
      <c r="B1738">
        <f t="shared" si="586"/>
        <v>60112</v>
      </c>
      <c r="C1738" s="1" t="s">
        <v>38</v>
      </c>
      <c r="D1738">
        <f>VLOOKUP(MOD(A1738,100),Sheet2!$G$2:$H$24,2,FALSE)*VLOOKUP(INT(MOD(A1738,10000)/100),Sheet2!$L$2:$M$16,2,FALSE)</f>
        <v>0.86999999999999977</v>
      </c>
      <c r="E1738">
        <v>11</v>
      </c>
      <c r="F1738" s="1" t="s">
        <v>244</v>
      </c>
      <c r="G1738">
        <v>0.25</v>
      </c>
      <c r="H1738" t="str">
        <f t="shared" si="589"/>
        <v>[80051,80052,80053,80054,80055,80056,80057,80058]</v>
      </c>
      <c r="I1738">
        <v>2</v>
      </c>
      <c r="J1738">
        <v>50</v>
      </c>
      <c r="K1738">
        <f>K1737</f>
        <v>10</v>
      </c>
      <c r="L1738" s="1" t="str">
        <f>Sheet1!L1738</f>
        <v>[{"bid":15006,"type":5,"num":1},{"bid":14001,"type":4,"num":1700}]</v>
      </c>
    </row>
    <row r="1739" spans="1:12" x14ac:dyDescent="0.2">
      <c r="A1739">
        <f t="shared" si="587"/>
        <v>60112</v>
      </c>
      <c r="B1739">
        <f t="shared" si="586"/>
        <v>60113</v>
      </c>
      <c r="C1739" t="s">
        <v>51</v>
      </c>
      <c r="D1739">
        <f>VLOOKUP(MOD(A1739,100),Sheet2!$G$2:$H$24,2,FALSE)*VLOOKUP(INT(MOD(A1739,10000)/100),Sheet2!$L$2:$M$16,2,FALSE)</f>
        <v>0.92699999999999982</v>
      </c>
      <c r="E1739">
        <v>12</v>
      </c>
      <c r="F1739" s="1" t="str">
        <f>F1728</f>
        <v>[[50051,65]]</v>
      </c>
      <c r="G1739">
        <f t="shared" ref="G1739:G1744" si="591">G1728</f>
        <v>0.15</v>
      </c>
      <c r="H1739" t="str">
        <f t="shared" si="589"/>
        <v>[80051,80052,80053,80054,80055,80056,80057,80058]</v>
      </c>
      <c r="I1739">
        <v>1</v>
      </c>
      <c r="J1739">
        <f>J1728</f>
        <v>22</v>
      </c>
      <c r="K1739">
        <f>K1738+1</f>
        <v>11</v>
      </c>
      <c r="L1739" s="1" t="str">
        <f>Sheet1!L1739</f>
        <v>[{"bid":15006,"type":5,"num":1},{"bid":14001,"type":4,"num":1900}]</v>
      </c>
    </row>
    <row r="1740" spans="1:12" x14ac:dyDescent="0.2">
      <c r="A1740">
        <f t="shared" si="587"/>
        <v>60113</v>
      </c>
      <c r="B1740">
        <f t="shared" si="586"/>
        <v>60114</v>
      </c>
      <c r="C1740" t="s">
        <v>52</v>
      </c>
      <c r="D1740">
        <f>VLOOKUP(MOD(A1740,100),Sheet2!$G$2:$H$24,2,FALSE)*VLOOKUP(INT(MOD(A1740,10000)/100),Sheet2!$L$2:$M$16,2,FALSE)</f>
        <v>0.98399999999999976</v>
      </c>
      <c r="E1740">
        <v>13</v>
      </c>
      <c r="F1740" s="1" t="str">
        <f t="shared" ref="F1740:F1744" si="592">F1729</f>
        <v>[[50000,1],[50052,65]]</v>
      </c>
      <c r="G1740">
        <f t="shared" si="591"/>
        <v>0.15</v>
      </c>
      <c r="H1740" t="str">
        <f t="shared" si="589"/>
        <v>[80051,80052,80053,80054,80055,80056,80057,80058]</v>
      </c>
      <c r="I1740">
        <v>1</v>
      </c>
      <c r="J1740">
        <f t="shared" ref="J1740:J1744" si="593">J1729</f>
        <v>22</v>
      </c>
      <c r="K1740">
        <f t="shared" ref="K1740:K1744" si="594">K1739+1</f>
        <v>12</v>
      </c>
      <c r="L1740" s="1" t="str">
        <f>Sheet1!L1740</f>
        <v>[{"bid":15006,"type":5,"num":2},{"bid":14001,"type":4,"num":2100}]</v>
      </c>
    </row>
    <row r="1741" spans="1:12" x14ac:dyDescent="0.2">
      <c r="A1741">
        <f t="shared" si="587"/>
        <v>60114</v>
      </c>
      <c r="B1741">
        <f t="shared" si="586"/>
        <v>60115</v>
      </c>
      <c r="C1741" t="s">
        <v>53</v>
      </c>
      <c r="D1741">
        <f>VLOOKUP(MOD(A1741,100),Sheet2!$G$2:$H$24,2,FALSE)*VLOOKUP(INT(MOD(A1741,10000)/100),Sheet2!$L$2:$M$16,2,FALSE)</f>
        <v>1.0409999999999997</v>
      </c>
      <c r="E1741">
        <v>14</v>
      </c>
      <c r="F1741" s="1" t="str">
        <f t="shared" si="592"/>
        <v>[[50051,65]]</v>
      </c>
      <c r="G1741">
        <f t="shared" si="591"/>
        <v>0.15</v>
      </c>
      <c r="H1741" t="str">
        <f t="shared" si="589"/>
        <v>[80051,80052,80053,80054,80055,80056,80057,80058]</v>
      </c>
      <c r="I1741">
        <v>1</v>
      </c>
      <c r="J1741">
        <f t="shared" si="593"/>
        <v>22</v>
      </c>
      <c r="K1741">
        <f t="shared" si="594"/>
        <v>13</v>
      </c>
      <c r="L1741" s="1" t="str">
        <f>Sheet1!L1741</f>
        <v>[{"bid":15006,"type":5,"num":2},{"bid":14001,"type":4,"num":2300}]</v>
      </c>
    </row>
    <row r="1742" spans="1:12" x14ac:dyDescent="0.2">
      <c r="A1742">
        <f t="shared" si="587"/>
        <v>60115</v>
      </c>
      <c r="B1742">
        <f t="shared" si="586"/>
        <v>60116</v>
      </c>
      <c r="C1742" t="s">
        <v>54</v>
      </c>
      <c r="D1742">
        <f>VLOOKUP(MOD(A1742,100),Sheet2!$G$2:$H$24,2,FALSE)*VLOOKUP(INT(MOD(A1742,10000)/100),Sheet2!$L$2:$M$16,2,FALSE)</f>
        <v>1.0979999999999996</v>
      </c>
      <c r="E1742">
        <v>15</v>
      </c>
      <c r="F1742" s="1" t="str">
        <f t="shared" si="592"/>
        <v>[[50000,1],[50052,65]]</v>
      </c>
      <c r="G1742">
        <f t="shared" si="591"/>
        <v>0.15</v>
      </c>
      <c r="H1742" t="str">
        <f t="shared" si="589"/>
        <v>[80051,80052,80053,80054,80055,80056,80057,80058]</v>
      </c>
      <c r="I1742">
        <v>1</v>
      </c>
      <c r="J1742">
        <f t="shared" si="593"/>
        <v>22</v>
      </c>
      <c r="K1742">
        <f t="shared" si="594"/>
        <v>14</v>
      </c>
      <c r="L1742" s="1" t="str">
        <f>Sheet1!L1742</f>
        <v>[{"bid":15006,"type":5,"num":2},{"bid":14001,"type":4,"num":2500}]</v>
      </c>
    </row>
    <row r="1743" spans="1:12" x14ac:dyDescent="0.2">
      <c r="A1743">
        <f t="shared" si="587"/>
        <v>60116</v>
      </c>
      <c r="B1743">
        <f t="shared" si="586"/>
        <v>60117</v>
      </c>
      <c r="C1743" t="s">
        <v>55</v>
      </c>
      <c r="D1743">
        <f>VLOOKUP(MOD(A1743,100),Sheet2!$G$2:$H$24,2,FALSE)*VLOOKUP(INT(MOD(A1743,10000)/100),Sheet2!$L$2:$M$16,2,FALSE)</f>
        <v>1.1549999999999998</v>
      </c>
      <c r="E1743">
        <v>16</v>
      </c>
      <c r="F1743" s="1" t="str">
        <f t="shared" si="592"/>
        <v>[[50051,65]]</v>
      </c>
      <c r="G1743">
        <f t="shared" si="591"/>
        <v>0.15</v>
      </c>
      <c r="H1743" t="str">
        <f t="shared" si="589"/>
        <v>[80051,80052,80053,80054,80055,80056,80057,80058]</v>
      </c>
      <c r="I1743">
        <v>1</v>
      </c>
      <c r="J1743">
        <f t="shared" si="593"/>
        <v>22</v>
      </c>
      <c r="K1743">
        <f t="shared" si="594"/>
        <v>15</v>
      </c>
      <c r="L1743" s="1" t="str">
        <f>Sheet1!L1743</f>
        <v>[{"bid":15006,"type":5,"num":2},{"bid":14001,"type":4,"num":2700}]</v>
      </c>
    </row>
    <row r="1744" spans="1:12" x14ac:dyDescent="0.2">
      <c r="A1744">
        <f t="shared" si="587"/>
        <v>60117</v>
      </c>
      <c r="B1744">
        <f t="shared" si="586"/>
        <v>60118</v>
      </c>
      <c r="C1744" s="1" t="s">
        <v>56</v>
      </c>
      <c r="D1744">
        <f>VLOOKUP(MOD(A1744,100),Sheet2!$G$2:$H$24,2,FALSE)*VLOOKUP(INT(MOD(A1744,10000)/100),Sheet2!$L$2:$M$16,2,FALSE)</f>
        <v>1.2119999999999997</v>
      </c>
      <c r="E1744">
        <v>17</v>
      </c>
      <c r="F1744" s="1" t="str">
        <f t="shared" si="592"/>
        <v>[[50000,1],[50052,65]]</v>
      </c>
      <c r="G1744">
        <f t="shared" si="591"/>
        <v>0.15</v>
      </c>
      <c r="H1744" t="str">
        <f t="shared" si="589"/>
        <v>[80051,80052,80053,80054,80055,80056,80057,80058]</v>
      </c>
      <c r="I1744">
        <v>1</v>
      </c>
      <c r="J1744">
        <f t="shared" si="593"/>
        <v>22</v>
      </c>
      <c r="K1744">
        <f t="shared" si="594"/>
        <v>16</v>
      </c>
      <c r="L1744" s="1" t="str">
        <f>Sheet1!L1744</f>
        <v>[{"bid":15006,"type":5,"num":2},{"bid":16009,"type":6,"num":1},{"bid":14001,"type":4,"num":2900}]</v>
      </c>
    </row>
    <row r="1745" spans="1:12" x14ac:dyDescent="0.2">
      <c r="A1745">
        <f t="shared" si="587"/>
        <v>60118</v>
      </c>
      <c r="B1745">
        <f t="shared" si="586"/>
        <v>60119</v>
      </c>
      <c r="C1745" t="s">
        <v>37</v>
      </c>
      <c r="D1745">
        <f>VLOOKUP(MOD(A1745,100),Sheet2!$G$2:$H$24,2,FALSE)*VLOOKUP(INT(MOD(A1745,10000)/100),Sheet2!$L$2:$M$16,2,FALSE)</f>
        <v>1.2689999999999999</v>
      </c>
      <c r="E1745">
        <v>18</v>
      </c>
      <c r="F1745" s="1" t="str">
        <f t="shared" ref="F1745:G1749" si="595">F1738</f>
        <v>[[50000,2],[50053,45]]</v>
      </c>
      <c r="G1745">
        <f t="shared" si="595"/>
        <v>0.25</v>
      </c>
      <c r="H1745" t="str">
        <f t="shared" si="589"/>
        <v>[80051,80052,80053,80054,80055,80056,80057,80058]</v>
      </c>
      <c r="I1745">
        <v>2</v>
      </c>
      <c r="J1745">
        <f>J1738</f>
        <v>50</v>
      </c>
      <c r="K1745">
        <f>K1744</f>
        <v>16</v>
      </c>
      <c r="L1745" s="1" t="str">
        <f>Sheet1!L1745</f>
        <v>[{"bid":15006,"type":5,"num":3},{"bid":16009,"type":6,"num":1},{"bid":14001,"type":4,"num":3100}]</v>
      </c>
    </row>
    <row r="1746" spans="1:12" x14ac:dyDescent="0.2">
      <c r="A1746">
        <f t="shared" si="587"/>
        <v>60119</v>
      </c>
      <c r="B1746">
        <f t="shared" si="586"/>
        <v>60120</v>
      </c>
      <c r="C1746" s="1" t="s">
        <v>57</v>
      </c>
      <c r="D1746">
        <f>VLOOKUP(MOD(A1746,100),Sheet2!$G$2:$H$24,2,FALSE)*VLOOKUP(INT(MOD(A1746,10000)/100),Sheet2!$L$2:$M$16,2,FALSE)</f>
        <v>1.3259999999999998</v>
      </c>
      <c r="E1746">
        <v>19</v>
      </c>
      <c r="F1746" s="1" t="str">
        <f t="shared" si="595"/>
        <v>[[50051,65]]</v>
      </c>
      <c r="G1746">
        <f t="shared" si="595"/>
        <v>0.15</v>
      </c>
      <c r="H1746" t="str">
        <f t="shared" si="589"/>
        <v>[80051,80052,80053,80054,80055,80056,80057,80058]</v>
      </c>
      <c r="I1746">
        <v>1</v>
      </c>
      <c r="J1746">
        <f>J1739</f>
        <v>22</v>
      </c>
      <c r="K1746">
        <f>K1745+1</f>
        <v>17</v>
      </c>
      <c r="L1746" s="1" t="str">
        <f>Sheet1!L1746</f>
        <v>[{"bid":15006,"type":5,"num":3},{"bid":16009,"type":6,"num":1},{"bid":14001,"type":4,"num":3300}]</v>
      </c>
    </row>
    <row r="1747" spans="1:12" x14ac:dyDescent="0.2">
      <c r="A1747">
        <f t="shared" si="587"/>
        <v>60120</v>
      </c>
      <c r="B1747">
        <f t="shared" si="586"/>
        <v>60121</v>
      </c>
      <c r="C1747" s="1" t="s">
        <v>58</v>
      </c>
      <c r="D1747">
        <f>VLOOKUP(MOD(A1747,100),Sheet2!$G$2:$H$24,2,FALSE)*VLOOKUP(INT(MOD(A1747,10000)/100),Sheet2!$L$2:$M$16,2,FALSE)</f>
        <v>1.383</v>
      </c>
      <c r="E1747">
        <v>20</v>
      </c>
      <c r="F1747" s="1" t="str">
        <f t="shared" si="595"/>
        <v>[[50000,1],[50052,65]]</v>
      </c>
      <c r="G1747">
        <f t="shared" si="595"/>
        <v>0.15</v>
      </c>
      <c r="H1747" t="str">
        <f t="shared" si="589"/>
        <v>[80051,80052,80053,80054,80055,80056,80057,80058]</v>
      </c>
      <c r="I1747">
        <v>1</v>
      </c>
      <c r="J1747">
        <f>J1740</f>
        <v>22</v>
      </c>
      <c r="K1747">
        <f t="shared" ref="K1747:K1749" si="596">K1746+1</f>
        <v>18</v>
      </c>
      <c r="L1747" s="1" t="str">
        <f>Sheet1!L1747</f>
        <v>[{"bid":15006,"type":5,"num":3},{"bid":16009,"type":6,"num":1},{"bid":14001,"type":4,"num":3500}]</v>
      </c>
    </row>
    <row r="1748" spans="1:12" x14ac:dyDescent="0.2">
      <c r="A1748">
        <f t="shared" si="587"/>
        <v>60121</v>
      </c>
      <c r="B1748">
        <f t="shared" si="586"/>
        <v>60122</v>
      </c>
      <c r="C1748" s="1" t="s">
        <v>59</v>
      </c>
      <c r="D1748">
        <f>VLOOKUP(MOD(A1748,100),Sheet2!$G$2:$H$24,2,FALSE)*VLOOKUP(INT(MOD(A1748,10000)/100),Sheet2!$L$2:$M$16,2,FALSE)</f>
        <v>1.4400000000000002</v>
      </c>
      <c r="E1748">
        <v>21</v>
      </c>
      <c r="F1748" s="1" t="str">
        <f t="shared" si="595"/>
        <v>[[50051,65]]</v>
      </c>
      <c r="G1748">
        <f t="shared" si="595"/>
        <v>0.15</v>
      </c>
      <c r="H1748" t="str">
        <f t="shared" si="589"/>
        <v>[80051,80052,80053,80054,80055,80056,80057,80058]</v>
      </c>
      <c r="I1748">
        <v>1</v>
      </c>
      <c r="J1748">
        <f>J1741</f>
        <v>22</v>
      </c>
      <c r="K1748">
        <f t="shared" si="596"/>
        <v>19</v>
      </c>
      <c r="L1748" s="1" t="str">
        <f>Sheet1!L1748</f>
        <v>[{"bid":15006,"type":5,"num":3},{"bid":16009,"type":6,"num":1},{"bid":14001,"type":4,"num":3700}]</v>
      </c>
    </row>
    <row r="1749" spans="1:12" x14ac:dyDescent="0.2">
      <c r="A1749">
        <f t="shared" si="587"/>
        <v>60122</v>
      </c>
      <c r="B1749">
        <f t="shared" si="586"/>
        <v>60123</v>
      </c>
      <c r="C1749" s="1" t="s">
        <v>60</v>
      </c>
      <c r="D1749">
        <f>VLOOKUP(MOD(A1749,100),Sheet2!$G$2:$H$24,2,FALSE)*VLOOKUP(INT(MOD(A1749,10000)/100),Sheet2!$L$2:$M$16,2,FALSE)</f>
        <v>1.4970000000000003</v>
      </c>
      <c r="E1749">
        <v>22</v>
      </c>
      <c r="F1749" s="1" t="str">
        <f t="shared" si="595"/>
        <v>[[50000,1],[50052,65]]</v>
      </c>
      <c r="G1749">
        <f t="shared" si="595"/>
        <v>0.15</v>
      </c>
      <c r="H1749" t="str">
        <f t="shared" si="589"/>
        <v>[80051,80052,80053,80054,80055,80056,80057,80058]</v>
      </c>
      <c r="I1749">
        <v>1</v>
      </c>
      <c r="J1749">
        <f>J1742</f>
        <v>22</v>
      </c>
      <c r="K1749">
        <f t="shared" si="596"/>
        <v>20</v>
      </c>
      <c r="L1749" s="1" t="str">
        <f>Sheet1!L1749</f>
        <v>[{"bid":15006,"type":5,"num":3},{"bid":16009,"type":6,"num":1},{"bid":14001,"type":4,"num":3900}]</v>
      </c>
    </row>
    <row r="1750" spans="1:12" x14ac:dyDescent="0.2">
      <c r="A1750">
        <f t="shared" si="587"/>
        <v>60123</v>
      </c>
      <c r="B1750">
        <v>-1</v>
      </c>
      <c r="C1750" t="s">
        <v>37</v>
      </c>
      <c r="D1750">
        <f>VLOOKUP(MOD(A1750,100),Sheet2!$G$2:$H$24,2,FALSE)*VLOOKUP(INT(MOD(A1750,10000)/100),Sheet2!$L$2:$M$16,2,FALSE)</f>
        <v>1.5540000000000005</v>
      </c>
      <c r="E1750">
        <v>23</v>
      </c>
      <c r="F1750" s="1" t="str">
        <f>F1745</f>
        <v>[[50000,2],[50053,45]]</v>
      </c>
      <c r="G1750">
        <f>G1745</f>
        <v>0.25</v>
      </c>
      <c r="H1750" t="str">
        <f t="shared" si="589"/>
        <v>[80051,80052,80053,80054,80055,80056,80057,80058]</v>
      </c>
      <c r="I1750">
        <v>2</v>
      </c>
      <c r="J1750">
        <f>J1745</f>
        <v>50</v>
      </c>
      <c r="K1750">
        <f>K1749</f>
        <v>20</v>
      </c>
      <c r="L1750" s="1" t="str">
        <f>Sheet1!L1750</f>
        <v>[{"bid":15006,"type":5,"num":4},{"bid":16009,"type":6,"num":1},{"bid":14001,"type":4,"num":4000}]</v>
      </c>
    </row>
    <row r="1751" spans="1:12" x14ac:dyDescent="0.2">
      <c r="A1751">
        <f>A1728+100</f>
        <v>60201</v>
      </c>
      <c r="B1751">
        <f>A1751+1</f>
        <v>60202</v>
      </c>
      <c r="C1751" t="s">
        <v>41</v>
      </c>
      <c r="D1751">
        <f>VLOOKUP(MOD(A1751,100),Sheet2!$G$2:$H$24,2,FALSE)*VLOOKUP(INT(MOD(A1751,10000)/100),Sheet2!$L$2:$M$16,2,FALSE)</f>
        <v>0.5</v>
      </c>
      <c r="E1751">
        <v>1</v>
      </c>
      <c r="F1751" s="1" t="str">
        <f>F1728</f>
        <v>[[50051,65]]</v>
      </c>
      <c r="G1751">
        <f>G1728</f>
        <v>0.15</v>
      </c>
      <c r="H1751" t="str">
        <f t="shared" si="589"/>
        <v>[80051,80052,80053,80054,80055,80056,80057,80058]</v>
      </c>
      <c r="I1751">
        <v>1</v>
      </c>
      <c r="J1751">
        <v>22</v>
      </c>
      <c r="K1751">
        <v>1</v>
      </c>
      <c r="L1751" s="1" t="str">
        <f>Sheet1!L1751</f>
        <v>[]</v>
      </c>
    </row>
    <row r="1752" spans="1:12" x14ac:dyDescent="0.2">
      <c r="A1752">
        <f>A1751+1</f>
        <v>60202</v>
      </c>
      <c r="B1752">
        <f t="shared" ref="B1752:B1772" si="597">A1752+1</f>
        <v>60203</v>
      </c>
      <c r="C1752" t="s">
        <v>42</v>
      </c>
      <c r="D1752">
        <f>VLOOKUP(MOD(A1752,100),Sheet2!$G$2:$H$24,2,FALSE)*VLOOKUP(INT(MOD(A1752,10000)/100),Sheet2!$L$2:$M$16,2,FALSE)</f>
        <v>0.59499999999999997</v>
      </c>
      <c r="E1752">
        <v>2</v>
      </c>
      <c r="F1752" s="1" t="str">
        <f t="shared" ref="F1752:G1815" si="598">F1729</f>
        <v>[[50000,1],[50052,65]]</v>
      </c>
      <c r="G1752">
        <f t="shared" si="598"/>
        <v>0.15</v>
      </c>
      <c r="H1752" t="str">
        <f t="shared" si="589"/>
        <v>[80051,80052,80053,80054,80055,80056,80057,80058]</v>
      </c>
      <c r="I1752">
        <v>1</v>
      </c>
      <c r="J1752">
        <v>22</v>
      </c>
      <c r="K1752">
        <f>K1751+1</f>
        <v>2</v>
      </c>
      <c r="L1752" s="1" t="str">
        <f>Sheet1!L1752</f>
        <v>[{"bid":14001,"type":4,"num":125}]</v>
      </c>
    </row>
    <row r="1753" spans="1:12" x14ac:dyDescent="0.2">
      <c r="A1753">
        <f t="shared" ref="A1753:A1773" si="599">A1752+1</f>
        <v>60203</v>
      </c>
      <c r="B1753">
        <f t="shared" si="597"/>
        <v>60204</v>
      </c>
      <c r="C1753" t="s">
        <v>43</v>
      </c>
      <c r="D1753">
        <f>VLOOKUP(MOD(A1753,100),Sheet2!$G$2:$H$24,2,FALSE)*VLOOKUP(INT(MOD(A1753,10000)/100),Sheet2!$L$2:$M$16,2,FALSE)</f>
        <v>0.69</v>
      </c>
      <c r="E1753">
        <v>3</v>
      </c>
      <c r="F1753" s="1" t="str">
        <f t="shared" si="598"/>
        <v>[[50051,65]]</v>
      </c>
      <c r="G1753">
        <f t="shared" si="598"/>
        <v>0.15</v>
      </c>
      <c r="H1753" t="str">
        <f t="shared" si="589"/>
        <v>[80051,80052,80053,80054,80055,80056,80057,80058]</v>
      </c>
      <c r="I1753">
        <v>1</v>
      </c>
      <c r="J1753">
        <v>22</v>
      </c>
      <c r="K1753">
        <f t="shared" ref="K1753:K1760" si="600">K1752+1</f>
        <v>3</v>
      </c>
      <c r="L1753" s="1" t="str">
        <f>Sheet1!L1753</f>
        <v>[{"bid":14001,"type":4,"num":250}]</v>
      </c>
    </row>
    <row r="1754" spans="1:12" x14ac:dyDescent="0.2">
      <c r="A1754">
        <f t="shared" si="599"/>
        <v>60204</v>
      </c>
      <c r="B1754">
        <f t="shared" si="597"/>
        <v>60205</v>
      </c>
      <c r="C1754" t="s">
        <v>44</v>
      </c>
      <c r="D1754">
        <f>VLOOKUP(MOD(A1754,100),Sheet2!$G$2:$H$24,2,FALSE)*VLOOKUP(INT(MOD(A1754,10000)/100),Sheet2!$L$2:$M$16,2,FALSE)</f>
        <v>0.78499999999999992</v>
      </c>
      <c r="E1754">
        <v>4</v>
      </c>
      <c r="F1754" s="1" t="str">
        <f t="shared" si="598"/>
        <v>[[50000,1],[50052,65]]</v>
      </c>
      <c r="G1754">
        <f t="shared" si="598"/>
        <v>0.15</v>
      </c>
      <c r="H1754" t="str">
        <f t="shared" si="589"/>
        <v>[80051,80052,80053,80054,80055,80056,80057,80058]</v>
      </c>
      <c r="I1754">
        <v>1</v>
      </c>
      <c r="J1754">
        <v>22</v>
      </c>
      <c r="K1754">
        <f t="shared" si="600"/>
        <v>4</v>
      </c>
      <c r="L1754" s="1" t="str">
        <f>Sheet1!L1754</f>
        <v>[{"bid":14001,"type":4,"num":375}]</v>
      </c>
    </row>
    <row r="1755" spans="1:12" x14ac:dyDescent="0.2">
      <c r="A1755">
        <f t="shared" si="599"/>
        <v>60205</v>
      </c>
      <c r="B1755">
        <f t="shared" si="597"/>
        <v>60206</v>
      </c>
      <c r="C1755" t="s">
        <v>45</v>
      </c>
      <c r="D1755">
        <f>VLOOKUP(MOD(A1755,100),Sheet2!$G$2:$H$24,2,FALSE)*VLOOKUP(INT(MOD(A1755,10000)/100),Sheet2!$L$2:$M$16,2,FALSE)</f>
        <v>0.87999999999999989</v>
      </c>
      <c r="E1755">
        <v>5</v>
      </c>
      <c r="F1755" s="1" t="str">
        <f t="shared" si="598"/>
        <v>[[50051,65]]</v>
      </c>
      <c r="G1755">
        <f t="shared" si="598"/>
        <v>0.15</v>
      </c>
      <c r="H1755" t="str">
        <f t="shared" si="589"/>
        <v>[80051,80052,80053,80054,80055,80056,80057,80058]</v>
      </c>
      <c r="I1755">
        <v>1</v>
      </c>
      <c r="J1755">
        <v>22</v>
      </c>
      <c r="K1755">
        <f t="shared" si="600"/>
        <v>5</v>
      </c>
      <c r="L1755" s="1" t="str">
        <f>Sheet1!L1755</f>
        <v>[{"bid":14001,"type":4,"num":625}]</v>
      </c>
    </row>
    <row r="1756" spans="1:12" x14ac:dyDescent="0.2">
      <c r="A1756">
        <f t="shared" si="599"/>
        <v>60206</v>
      </c>
      <c r="B1756">
        <f t="shared" si="597"/>
        <v>60207</v>
      </c>
      <c r="C1756" t="s">
        <v>46</v>
      </c>
      <c r="D1756">
        <f>VLOOKUP(MOD(A1756,100),Sheet2!$G$2:$H$24,2,FALSE)*VLOOKUP(INT(MOD(A1756,10000)/100),Sheet2!$L$2:$M$16,2,FALSE)</f>
        <v>0.97499999999999987</v>
      </c>
      <c r="E1756">
        <v>6</v>
      </c>
      <c r="F1756" s="1" t="str">
        <f t="shared" si="598"/>
        <v>[[50000,1],[50052,65]]</v>
      </c>
      <c r="G1756">
        <f t="shared" si="598"/>
        <v>0.15</v>
      </c>
      <c r="H1756" t="str">
        <f t="shared" si="589"/>
        <v>[80051,80052,80053,80054,80055,80056,80057,80058]</v>
      </c>
      <c r="I1756">
        <v>1</v>
      </c>
      <c r="J1756">
        <v>22</v>
      </c>
      <c r="K1756">
        <f t="shared" si="600"/>
        <v>6</v>
      </c>
      <c r="L1756" s="1" t="str">
        <f>Sheet1!L1756</f>
        <v>[{"bid":14001,"type":4,"num":875}]</v>
      </c>
    </row>
    <row r="1757" spans="1:12" x14ac:dyDescent="0.2">
      <c r="A1757">
        <f t="shared" si="599"/>
        <v>60207</v>
      </c>
      <c r="B1757">
        <f t="shared" si="597"/>
        <v>60208</v>
      </c>
      <c r="C1757" t="s">
        <v>47</v>
      </c>
      <c r="D1757">
        <f>VLOOKUP(MOD(A1757,100),Sheet2!$G$2:$H$24,2,FALSE)*VLOOKUP(INT(MOD(A1757,10000)/100),Sheet2!$L$2:$M$16,2,FALSE)</f>
        <v>1.0699999999999998</v>
      </c>
      <c r="E1757">
        <v>7</v>
      </c>
      <c r="F1757" s="1" t="str">
        <f t="shared" si="598"/>
        <v>[[50051,65]]</v>
      </c>
      <c r="G1757">
        <f t="shared" si="598"/>
        <v>0.15</v>
      </c>
      <c r="H1757" t="str">
        <f t="shared" si="589"/>
        <v>[80051,80052,80053,80054,80055,80056,80057,80058]</v>
      </c>
      <c r="I1757">
        <v>1</v>
      </c>
      <c r="J1757">
        <v>22</v>
      </c>
      <c r="K1757">
        <f t="shared" si="600"/>
        <v>7</v>
      </c>
      <c r="L1757" s="1" t="str">
        <f>Sheet1!L1757</f>
        <v>[{"bid":15006,"type":5,"num":1},{"bid":14001,"type":4,"num":1125}]</v>
      </c>
    </row>
    <row r="1758" spans="1:12" x14ac:dyDescent="0.2">
      <c r="A1758">
        <f t="shared" si="599"/>
        <v>60208</v>
      </c>
      <c r="B1758">
        <f t="shared" si="597"/>
        <v>60209</v>
      </c>
      <c r="C1758" t="s">
        <v>48</v>
      </c>
      <c r="D1758">
        <f>VLOOKUP(MOD(A1758,100),Sheet2!$G$2:$H$24,2,FALSE)*VLOOKUP(INT(MOD(A1758,10000)/100),Sheet2!$L$2:$M$16,2,FALSE)</f>
        <v>1.1649999999999998</v>
      </c>
      <c r="E1758">
        <v>8</v>
      </c>
      <c r="F1758" s="1" t="str">
        <f t="shared" si="598"/>
        <v>[[50000,1],[50052,65]]</v>
      </c>
      <c r="G1758">
        <f t="shared" si="598"/>
        <v>0.15</v>
      </c>
      <c r="H1758" t="str">
        <f t="shared" si="589"/>
        <v>[80051,80052,80053,80054,80055,80056,80057,80058]</v>
      </c>
      <c r="I1758">
        <v>1</v>
      </c>
      <c r="J1758">
        <v>22</v>
      </c>
      <c r="K1758">
        <f t="shared" si="600"/>
        <v>8</v>
      </c>
      <c r="L1758" s="1" t="str">
        <f>Sheet1!L1758</f>
        <v>[{"bid":15006,"type":5,"num":1},{"bid":14001,"type":4,"num":1375}]</v>
      </c>
    </row>
    <row r="1759" spans="1:12" x14ac:dyDescent="0.2">
      <c r="A1759">
        <f t="shared" si="599"/>
        <v>60209</v>
      </c>
      <c r="B1759">
        <f t="shared" si="597"/>
        <v>60210</v>
      </c>
      <c r="C1759" t="s">
        <v>49</v>
      </c>
      <c r="D1759">
        <f>VLOOKUP(MOD(A1759,100),Sheet2!$G$2:$H$24,2,FALSE)*VLOOKUP(INT(MOD(A1759,10000)/100),Sheet2!$L$2:$M$16,2,FALSE)</f>
        <v>1.2599999999999998</v>
      </c>
      <c r="E1759">
        <v>9</v>
      </c>
      <c r="F1759" s="1" t="str">
        <f t="shared" si="598"/>
        <v>[[50051,65]]</v>
      </c>
      <c r="G1759">
        <f t="shared" si="598"/>
        <v>0.15</v>
      </c>
      <c r="H1759" t="str">
        <f t="shared" si="589"/>
        <v>[80051,80052,80053,80054,80055,80056,80057,80058]</v>
      </c>
      <c r="I1759">
        <v>1</v>
      </c>
      <c r="J1759">
        <v>22</v>
      </c>
      <c r="K1759">
        <f t="shared" si="600"/>
        <v>9</v>
      </c>
      <c r="L1759" s="1" t="str">
        <f>Sheet1!L1759</f>
        <v>[{"bid":15006,"type":5,"num":1},{"bid":14001,"type":4,"num":1625}]</v>
      </c>
    </row>
    <row r="1760" spans="1:12" x14ac:dyDescent="0.2">
      <c r="A1760">
        <f t="shared" si="599"/>
        <v>60210</v>
      </c>
      <c r="B1760">
        <f t="shared" si="597"/>
        <v>60211</v>
      </c>
      <c r="C1760" s="1" t="s">
        <v>50</v>
      </c>
      <c r="D1760">
        <f>VLOOKUP(MOD(A1760,100),Sheet2!$G$2:$H$24,2,FALSE)*VLOOKUP(INT(MOD(A1760,10000)/100),Sheet2!$L$2:$M$16,2,FALSE)</f>
        <v>1.3549999999999998</v>
      </c>
      <c r="E1760">
        <v>10</v>
      </c>
      <c r="F1760" s="1" t="str">
        <f t="shared" si="598"/>
        <v>[[50000,1],[50052,65]]</v>
      </c>
      <c r="G1760">
        <f t="shared" si="598"/>
        <v>0.15</v>
      </c>
      <c r="H1760" t="str">
        <f t="shared" si="589"/>
        <v>[80051,80052,80053,80054,80055,80056,80057,80058]</v>
      </c>
      <c r="I1760">
        <v>1</v>
      </c>
      <c r="J1760">
        <v>22</v>
      </c>
      <c r="K1760">
        <f t="shared" si="600"/>
        <v>10</v>
      </c>
      <c r="L1760" s="1" t="str">
        <f>Sheet1!L1760</f>
        <v>[{"bid":15006,"type":5,"num":1},{"bid":14001,"type":4,"num":1875}]</v>
      </c>
    </row>
    <row r="1761" spans="1:12" x14ac:dyDescent="0.2">
      <c r="A1761">
        <f t="shared" si="599"/>
        <v>60211</v>
      </c>
      <c r="B1761">
        <f t="shared" si="597"/>
        <v>60212</v>
      </c>
      <c r="C1761" s="1" t="s">
        <v>38</v>
      </c>
      <c r="D1761">
        <f>VLOOKUP(MOD(A1761,100),Sheet2!$G$2:$H$24,2,FALSE)*VLOOKUP(INT(MOD(A1761,10000)/100),Sheet2!$L$2:$M$16,2,FALSE)</f>
        <v>1.4499999999999997</v>
      </c>
      <c r="E1761">
        <v>11</v>
      </c>
      <c r="F1761" s="1" t="str">
        <f t="shared" si="598"/>
        <v>[[50000,2],[50053,45]]</v>
      </c>
      <c r="G1761">
        <f t="shared" si="598"/>
        <v>0.25</v>
      </c>
      <c r="H1761" t="str">
        <f t="shared" si="589"/>
        <v>[80051,80052,80053,80054,80055,80056,80057,80058]</v>
      </c>
      <c r="I1761">
        <v>2</v>
      </c>
      <c r="J1761">
        <v>50</v>
      </c>
      <c r="K1761">
        <f>K1760</f>
        <v>10</v>
      </c>
      <c r="L1761" s="1" t="str">
        <f>Sheet1!L1761</f>
        <v>[{"bid":15006,"type":5,"num":2},{"bid":14001,"type":4,"num":2125}]</v>
      </c>
    </row>
    <row r="1762" spans="1:12" x14ac:dyDescent="0.2">
      <c r="A1762">
        <f t="shared" si="599"/>
        <v>60212</v>
      </c>
      <c r="B1762">
        <f t="shared" si="597"/>
        <v>60213</v>
      </c>
      <c r="C1762" t="s">
        <v>51</v>
      </c>
      <c r="D1762">
        <f>VLOOKUP(MOD(A1762,100),Sheet2!$G$2:$H$24,2,FALSE)*VLOOKUP(INT(MOD(A1762,10000)/100),Sheet2!$L$2:$M$16,2,FALSE)</f>
        <v>1.5449999999999997</v>
      </c>
      <c r="E1762">
        <v>12</v>
      </c>
      <c r="F1762" s="1" t="str">
        <f t="shared" si="598"/>
        <v>[[50051,65]]</v>
      </c>
      <c r="G1762">
        <f t="shared" si="598"/>
        <v>0.15</v>
      </c>
      <c r="H1762" t="str">
        <f t="shared" si="589"/>
        <v>[80051,80052,80053,80054,80055,80056,80057,80058]</v>
      </c>
      <c r="I1762">
        <v>1</v>
      </c>
      <c r="J1762">
        <f>J1751</f>
        <v>22</v>
      </c>
      <c r="K1762">
        <f>K1761+1</f>
        <v>11</v>
      </c>
      <c r="L1762" s="1" t="str">
        <f>Sheet1!L1762</f>
        <v>[{"bid":15006,"type":5,"num":2},{"bid":14001,"type":4,"num":2375}]</v>
      </c>
    </row>
    <row r="1763" spans="1:12" x14ac:dyDescent="0.2">
      <c r="A1763">
        <f t="shared" si="599"/>
        <v>60213</v>
      </c>
      <c r="B1763">
        <f t="shared" si="597"/>
        <v>60214</v>
      </c>
      <c r="C1763" t="s">
        <v>52</v>
      </c>
      <c r="D1763">
        <f>VLOOKUP(MOD(A1763,100),Sheet2!$G$2:$H$24,2,FALSE)*VLOOKUP(INT(MOD(A1763,10000)/100),Sheet2!$L$2:$M$16,2,FALSE)</f>
        <v>1.6399999999999997</v>
      </c>
      <c r="E1763">
        <v>13</v>
      </c>
      <c r="F1763" s="1" t="str">
        <f t="shared" si="598"/>
        <v>[[50000,1],[50052,65]]</v>
      </c>
      <c r="G1763">
        <f t="shared" si="598"/>
        <v>0.15</v>
      </c>
      <c r="H1763" t="str">
        <f t="shared" si="589"/>
        <v>[80051,80052,80053,80054,80055,80056,80057,80058]</v>
      </c>
      <c r="I1763">
        <v>1</v>
      </c>
      <c r="J1763">
        <f t="shared" ref="J1763:J1767" si="601">J1752</f>
        <v>22</v>
      </c>
      <c r="K1763">
        <f t="shared" ref="K1763:K1767" si="602">K1762+1</f>
        <v>12</v>
      </c>
      <c r="L1763" s="1" t="str">
        <f>Sheet1!L1763</f>
        <v>[{"bid":15006,"type":5,"num":2},{"bid":14001,"type":4,"num":2625}]</v>
      </c>
    </row>
    <row r="1764" spans="1:12" x14ac:dyDescent="0.2">
      <c r="A1764">
        <f t="shared" si="599"/>
        <v>60214</v>
      </c>
      <c r="B1764">
        <f t="shared" si="597"/>
        <v>60215</v>
      </c>
      <c r="C1764" t="s">
        <v>53</v>
      </c>
      <c r="D1764">
        <f>VLOOKUP(MOD(A1764,100),Sheet2!$G$2:$H$24,2,FALSE)*VLOOKUP(INT(MOD(A1764,10000)/100),Sheet2!$L$2:$M$16,2,FALSE)</f>
        <v>1.7349999999999997</v>
      </c>
      <c r="E1764">
        <v>14</v>
      </c>
      <c r="F1764" s="1" t="str">
        <f t="shared" si="598"/>
        <v>[[50051,65]]</v>
      </c>
      <c r="G1764">
        <f t="shared" si="598"/>
        <v>0.15</v>
      </c>
      <c r="H1764" t="str">
        <f t="shared" si="589"/>
        <v>[80051,80052,80053,80054,80055,80056,80057,80058]</v>
      </c>
      <c r="I1764">
        <v>1</v>
      </c>
      <c r="J1764">
        <f t="shared" si="601"/>
        <v>22</v>
      </c>
      <c r="K1764">
        <f t="shared" si="602"/>
        <v>13</v>
      </c>
      <c r="L1764" s="1" t="str">
        <f>Sheet1!L1764</f>
        <v>[{"bid":15006,"type":5,"num":2},{"bid":16009,"type":6,"num":1},{"bid":14001,"type":4,"num":2875}]</v>
      </c>
    </row>
    <row r="1765" spans="1:12" x14ac:dyDescent="0.2">
      <c r="A1765">
        <f t="shared" si="599"/>
        <v>60215</v>
      </c>
      <c r="B1765">
        <f t="shared" si="597"/>
        <v>60216</v>
      </c>
      <c r="C1765" t="s">
        <v>54</v>
      </c>
      <c r="D1765">
        <f>VLOOKUP(MOD(A1765,100),Sheet2!$G$2:$H$24,2,FALSE)*VLOOKUP(INT(MOD(A1765,10000)/100),Sheet2!$L$2:$M$16,2,FALSE)</f>
        <v>1.8299999999999996</v>
      </c>
      <c r="E1765">
        <v>15</v>
      </c>
      <c r="F1765" s="1" t="str">
        <f t="shared" si="598"/>
        <v>[[50000,1],[50052,65]]</v>
      </c>
      <c r="G1765">
        <f t="shared" si="598"/>
        <v>0.15</v>
      </c>
      <c r="H1765" t="str">
        <f t="shared" si="589"/>
        <v>[80051,80052,80053,80054,80055,80056,80057,80058]</v>
      </c>
      <c r="I1765">
        <v>1</v>
      </c>
      <c r="J1765">
        <f t="shared" si="601"/>
        <v>22</v>
      </c>
      <c r="K1765">
        <f t="shared" si="602"/>
        <v>14</v>
      </c>
      <c r="L1765" s="1" t="str">
        <f>Sheet1!L1765</f>
        <v>[{"bid":15006,"type":5,"num":3},{"bid":16009,"type":6,"num":1},{"bid":14001,"type":4,"num":3125}]</v>
      </c>
    </row>
    <row r="1766" spans="1:12" x14ac:dyDescent="0.2">
      <c r="A1766">
        <f t="shared" si="599"/>
        <v>60216</v>
      </c>
      <c r="B1766">
        <f t="shared" si="597"/>
        <v>60217</v>
      </c>
      <c r="C1766" t="s">
        <v>55</v>
      </c>
      <c r="D1766">
        <f>VLOOKUP(MOD(A1766,100),Sheet2!$G$2:$H$24,2,FALSE)*VLOOKUP(INT(MOD(A1766,10000)/100),Sheet2!$L$2:$M$16,2,FALSE)</f>
        <v>1.9249999999999996</v>
      </c>
      <c r="E1766">
        <v>16</v>
      </c>
      <c r="F1766" s="1" t="str">
        <f t="shared" si="598"/>
        <v>[[50051,65]]</v>
      </c>
      <c r="G1766">
        <f t="shared" si="598"/>
        <v>0.15</v>
      </c>
      <c r="H1766" t="str">
        <f t="shared" si="589"/>
        <v>[80051,80052,80053,80054,80055,80056,80057,80058]</v>
      </c>
      <c r="I1766">
        <v>1</v>
      </c>
      <c r="J1766">
        <f t="shared" si="601"/>
        <v>22</v>
      </c>
      <c r="K1766">
        <f t="shared" si="602"/>
        <v>15</v>
      </c>
      <c r="L1766" s="1" t="str">
        <f>Sheet1!L1766</f>
        <v>[{"bid":15006,"type":5,"num":3},{"bid":16009,"type":6,"num":1},{"bid":14001,"type":4,"num":3375}]</v>
      </c>
    </row>
    <row r="1767" spans="1:12" x14ac:dyDescent="0.2">
      <c r="A1767">
        <f t="shared" si="599"/>
        <v>60217</v>
      </c>
      <c r="B1767">
        <f t="shared" si="597"/>
        <v>60218</v>
      </c>
      <c r="C1767" s="1" t="s">
        <v>56</v>
      </c>
      <c r="D1767">
        <f>VLOOKUP(MOD(A1767,100),Sheet2!$G$2:$H$24,2,FALSE)*VLOOKUP(INT(MOD(A1767,10000)/100),Sheet2!$L$2:$M$16,2,FALSE)</f>
        <v>2.0199999999999996</v>
      </c>
      <c r="E1767">
        <v>17</v>
      </c>
      <c r="F1767" s="1" t="str">
        <f t="shared" si="598"/>
        <v>[[50000,1],[50052,65]]</v>
      </c>
      <c r="G1767">
        <f t="shared" si="598"/>
        <v>0.15</v>
      </c>
      <c r="H1767" t="str">
        <f t="shared" si="589"/>
        <v>[80051,80052,80053,80054,80055,80056,80057,80058]</v>
      </c>
      <c r="I1767">
        <v>1</v>
      </c>
      <c r="J1767">
        <f t="shared" si="601"/>
        <v>22</v>
      </c>
      <c r="K1767">
        <f t="shared" si="602"/>
        <v>16</v>
      </c>
      <c r="L1767" s="1" t="str">
        <f>Sheet1!L1767</f>
        <v>[{"bid":15006,"type":5,"num":3},{"bid":16009,"type":6,"num":1},{"bid":14001,"type":4,"num":3625}]</v>
      </c>
    </row>
    <row r="1768" spans="1:12" x14ac:dyDescent="0.2">
      <c r="A1768">
        <f t="shared" si="599"/>
        <v>60218</v>
      </c>
      <c r="B1768">
        <f t="shared" si="597"/>
        <v>60219</v>
      </c>
      <c r="C1768" t="s">
        <v>37</v>
      </c>
      <c r="D1768">
        <f>VLOOKUP(MOD(A1768,100),Sheet2!$G$2:$H$24,2,FALSE)*VLOOKUP(INT(MOD(A1768,10000)/100),Sheet2!$L$2:$M$16,2,FALSE)</f>
        <v>2.1149999999999998</v>
      </c>
      <c r="E1768">
        <v>18</v>
      </c>
      <c r="F1768" s="1" t="str">
        <f t="shared" si="598"/>
        <v>[[50000,2],[50053,45]]</v>
      </c>
      <c r="G1768">
        <f t="shared" si="598"/>
        <v>0.25</v>
      </c>
      <c r="H1768" t="str">
        <f t="shared" si="589"/>
        <v>[80051,80052,80053,80054,80055,80056,80057,80058]</v>
      </c>
      <c r="I1768">
        <v>2</v>
      </c>
      <c r="J1768">
        <f>J1761</f>
        <v>50</v>
      </c>
      <c r="K1768">
        <f>K1767</f>
        <v>16</v>
      </c>
      <c r="L1768" s="1" t="str">
        <f>Sheet1!L1768</f>
        <v>[{"bid":15006,"type":5,"num":3},{"bid":16009,"type":6,"num":1},{"bid":14001,"type":4,"num":3875}]</v>
      </c>
    </row>
    <row r="1769" spans="1:12" x14ac:dyDescent="0.2">
      <c r="A1769">
        <f t="shared" si="599"/>
        <v>60219</v>
      </c>
      <c r="B1769">
        <f t="shared" si="597"/>
        <v>60220</v>
      </c>
      <c r="C1769" s="1" t="s">
        <v>57</v>
      </c>
      <c r="D1769">
        <f>VLOOKUP(MOD(A1769,100),Sheet2!$G$2:$H$24,2,FALSE)*VLOOKUP(INT(MOD(A1769,10000)/100),Sheet2!$L$2:$M$16,2,FALSE)</f>
        <v>2.21</v>
      </c>
      <c r="E1769">
        <v>19</v>
      </c>
      <c r="F1769" s="1" t="str">
        <f t="shared" si="598"/>
        <v>[[50051,65]]</v>
      </c>
      <c r="G1769">
        <f t="shared" si="598"/>
        <v>0.15</v>
      </c>
      <c r="H1769" t="str">
        <f t="shared" si="589"/>
        <v>[80051,80052,80053,80054,80055,80056,80057,80058]</v>
      </c>
      <c r="I1769">
        <v>1</v>
      </c>
      <c r="J1769">
        <f>J1762</f>
        <v>22</v>
      </c>
      <c r="K1769">
        <f>K1768+1</f>
        <v>17</v>
      </c>
      <c r="L1769" s="1" t="str">
        <f>Sheet1!L1769</f>
        <v>[{"bid":15006,"type":5,"num":4},{"bid":16009,"type":6,"num":1},{"bid":14001,"type":4,"num":4125}]</v>
      </c>
    </row>
    <row r="1770" spans="1:12" x14ac:dyDescent="0.2">
      <c r="A1770">
        <f t="shared" si="599"/>
        <v>60220</v>
      </c>
      <c r="B1770">
        <f t="shared" si="597"/>
        <v>60221</v>
      </c>
      <c r="C1770" s="1" t="s">
        <v>58</v>
      </c>
      <c r="D1770">
        <f>VLOOKUP(MOD(A1770,100),Sheet2!$G$2:$H$24,2,FALSE)*VLOOKUP(INT(MOD(A1770,10000)/100),Sheet2!$L$2:$M$16,2,FALSE)</f>
        <v>2.3050000000000002</v>
      </c>
      <c r="E1770">
        <v>20</v>
      </c>
      <c r="F1770" s="1" t="str">
        <f t="shared" si="598"/>
        <v>[[50000,1],[50052,65]]</v>
      </c>
      <c r="G1770">
        <f t="shared" si="598"/>
        <v>0.15</v>
      </c>
      <c r="H1770" t="str">
        <f t="shared" si="589"/>
        <v>[80051,80052,80053,80054,80055,80056,80057,80058]</v>
      </c>
      <c r="I1770">
        <v>1</v>
      </c>
      <c r="J1770">
        <f>J1763</f>
        <v>22</v>
      </c>
      <c r="K1770">
        <f t="shared" ref="K1770:K1772" si="603">K1769+1</f>
        <v>18</v>
      </c>
      <c r="L1770" s="1" t="str">
        <f>Sheet1!L1770</f>
        <v>[{"bid":15006,"type":5,"num":4},{"bid":16009,"type":6,"num":1},{"bid":14001,"type":4,"num":4375}]</v>
      </c>
    </row>
    <row r="1771" spans="1:12" x14ac:dyDescent="0.2">
      <c r="A1771">
        <f t="shared" si="599"/>
        <v>60221</v>
      </c>
      <c r="B1771">
        <f t="shared" si="597"/>
        <v>60222</v>
      </c>
      <c r="C1771" s="1" t="s">
        <v>59</v>
      </c>
      <c r="D1771">
        <f>VLOOKUP(MOD(A1771,100),Sheet2!$G$2:$H$24,2,FALSE)*VLOOKUP(INT(MOD(A1771,10000)/100),Sheet2!$L$2:$M$16,2,FALSE)</f>
        <v>2.4000000000000004</v>
      </c>
      <c r="E1771">
        <v>21</v>
      </c>
      <c r="F1771" s="1" t="str">
        <f t="shared" si="598"/>
        <v>[[50051,65]]</v>
      </c>
      <c r="G1771">
        <f t="shared" si="598"/>
        <v>0.15</v>
      </c>
      <c r="H1771" t="str">
        <f t="shared" si="589"/>
        <v>[80051,80052,80053,80054,80055,80056,80057,80058]</v>
      </c>
      <c r="I1771">
        <v>1</v>
      </c>
      <c r="J1771">
        <f>J1764</f>
        <v>22</v>
      </c>
      <c r="K1771">
        <f t="shared" si="603"/>
        <v>19</v>
      </c>
      <c r="L1771" s="1" t="str">
        <f>Sheet1!L1771</f>
        <v>[{"bid":15006,"type":5,"num":4},{"bid":16009,"type":6,"num":1},{"bid":14001,"type":4,"num":4625}]</v>
      </c>
    </row>
    <row r="1772" spans="1:12" x14ac:dyDescent="0.2">
      <c r="A1772">
        <f t="shared" si="599"/>
        <v>60222</v>
      </c>
      <c r="B1772">
        <f t="shared" si="597"/>
        <v>60223</v>
      </c>
      <c r="C1772" s="1" t="s">
        <v>60</v>
      </c>
      <c r="D1772">
        <f>VLOOKUP(MOD(A1772,100),Sheet2!$G$2:$H$24,2,FALSE)*VLOOKUP(INT(MOD(A1772,10000)/100),Sheet2!$L$2:$M$16,2,FALSE)</f>
        <v>2.4950000000000006</v>
      </c>
      <c r="E1772">
        <v>22</v>
      </c>
      <c r="F1772" s="1" t="str">
        <f t="shared" si="598"/>
        <v>[[50000,1],[50052,65]]</v>
      </c>
      <c r="G1772">
        <f t="shared" si="598"/>
        <v>0.15</v>
      </c>
      <c r="H1772" t="str">
        <f t="shared" si="589"/>
        <v>[80051,80052,80053,80054,80055,80056,80057,80058]</v>
      </c>
      <c r="I1772">
        <v>1</v>
      </c>
      <c r="J1772">
        <f>J1765</f>
        <v>22</v>
      </c>
      <c r="K1772">
        <f t="shared" si="603"/>
        <v>20</v>
      </c>
      <c r="L1772" s="1" t="str">
        <f>Sheet1!L1772</f>
        <v>[{"bid":15006,"type":5,"num":4},{"bid":16009,"type":6,"num":1},{"bid":14001,"type":4,"num":4875}]</v>
      </c>
    </row>
    <row r="1773" spans="1:12" x14ac:dyDescent="0.2">
      <c r="A1773">
        <f t="shared" si="599"/>
        <v>60223</v>
      </c>
      <c r="B1773">
        <v>-1</v>
      </c>
      <c r="C1773" t="s">
        <v>37</v>
      </c>
      <c r="D1773">
        <f>VLOOKUP(MOD(A1773,100),Sheet2!$G$2:$H$24,2,FALSE)*VLOOKUP(INT(MOD(A1773,10000)/100),Sheet2!$L$2:$M$16,2,FALSE)</f>
        <v>2.5900000000000007</v>
      </c>
      <c r="E1773">
        <v>23</v>
      </c>
      <c r="F1773" s="1" t="str">
        <f t="shared" si="598"/>
        <v>[[50000,2],[50053,45]]</v>
      </c>
      <c r="G1773">
        <f t="shared" si="598"/>
        <v>0.25</v>
      </c>
      <c r="H1773" t="str">
        <f t="shared" si="589"/>
        <v>[80051,80052,80053,80054,80055,80056,80057,80058]</v>
      </c>
      <c r="I1773">
        <v>2</v>
      </c>
      <c r="J1773">
        <f>J1768</f>
        <v>50</v>
      </c>
      <c r="K1773">
        <f>K1772</f>
        <v>20</v>
      </c>
      <c r="L1773" s="1" t="str">
        <f>Sheet1!L1773</f>
        <v>[{"bid":15006,"type":5,"num":5},{"bid":16009,"type":6,"num":1},{"bid":14001,"type":4,"num":5000}]</v>
      </c>
    </row>
    <row r="1774" spans="1:12" x14ac:dyDescent="0.2">
      <c r="A1774">
        <f>A1751+100</f>
        <v>60301</v>
      </c>
      <c r="B1774">
        <f>A1774+1</f>
        <v>60302</v>
      </c>
      <c r="C1774" t="s">
        <v>41</v>
      </c>
      <c r="D1774">
        <f>VLOOKUP(MOD(A1774,100),Sheet2!$G$2:$H$24,2,FALSE)*VLOOKUP(INT(MOD(A1774,10000)/100),Sheet2!$L$2:$M$16,2,FALSE)</f>
        <v>0.8</v>
      </c>
      <c r="E1774">
        <v>1</v>
      </c>
      <c r="F1774" s="1" t="str">
        <f t="shared" si="598"/>
        <v>[[50051,65]]</v>
      </c>
      <c r="G1774">
        <f t="shared" si="598"/>
        <v>0.15</v>
      </c>
      <c r="H1774" t="str">
        <f t="shared" si="589"/>
        <v>[80051,80052,80053,80054,80055,80056,80057,80058]</v>
      </c>
      <c r="I1774">
        <v>1</v>
      </c>
      <c r="J1774">
        <v>22</v>
      </c>
      <c r="K1774">
        <v>1</v>
      </c>
      <c r="L1774" s="1" t="str">
        <f>Sheet1!L1774</f>
        <v>[]</v>
      </c>
    </row>
    <row r="1775" spans="1:12" x14ac:dyDescent="0.2">
      <c r="A1775">
        <f>A1774+1</f>
        <v>60302</v>
      </c>
      <c r="B1775">
        <f t="shared" ref="B1775:B1795" si="604">A1775+1</f>
        <v>60303</v>
      </c>
      <c r="C1775" t="s">
        <v>42</v>
      </c>
      <c r="D1775">
        <f>VLOOKUP(MOD(A1775,100),Sheet2!$G$2:$H$24,2,FALSE)*VLOOKUP(INT(MOD(A1775,10000)/100),Sheet2!$L$2:$M$16,2,FALSE)</f>
        <v>0.95199999999999996</v>
      </c>
      <c r="E1775">
        <v>2</v>
      </c>
      <c r="F1775" s="1" t="str">
        <f t="shared" si="598"/>
        <v>[[50000,1],[50052,65]]</v>
      </c>
      <c r="G1775">
        <f t="shared" si="598"/>
        <v>0.15</v>
      </c>
      <c r="H1775" t="str">
        <f t="shared" si="589"/>
        <v>[80051,80052,80053,80054,80055,80056,80057,80058]</v>
      </c>
      <c r="I1775">
        <v>1</v>
      </c>
      <c r="J1775">
        <v>22</v>
      </c>
      <c r="K1775">
        <f>K1774+1</f>
        <v>2</v>
      </c>
      <c r="L1775" s="1" t="str">
        <f>Sheet1!L1775</f>
        <v>[{"bid":14001,"type":4,"num":150}]</v>
      </c>
    </row>
    <row r="1776" spans="1:12" x14ac:dyDescent="0.2">
      <c r="A1776">
        <f t="shared" ref="A1776:A1796" si="605">A1775+1</f>
        <v>60303</v>
      </c>
      <c r="B1776">
        <f t="shared" si="604"/>
        <v>60304</v>
      </c>
      <c r="C1776" t="s">
        <v>43</v>
      </c>
      <c r="D1776">
        <f>VLOOKUP(MOD(A1776,100),Sheet2!$G$2:$H$24,2,FALSE)*VLOOKUP(INT(MOD(A1776,10000)/100),Sheet2!$L$2:$M$16,2,FALSE)</f>
        <v>1.1039999999999999</v>
      </c>
      <c r="E1776">
        <v>3</v>
      </c>
      <c r="F1776" s="1" t="str">
        <f t="shared" si="598"/>
        <v>[[50051,65]]</v>
      </c>
      <c r="G1776">
        <f t="shared" si="598"/>
        <v>0.15</v>
      </c>
      <c r="H1776" t="str">
        <f t="shared" si="589"/>
        <v>[80051,80052,80053,80054,80055,80056,80057,80058]</v>
      </c>
      <c r="I1776">
        <v>1</v>
      </c>
      <c r="J1776">
        <v>22</v>
      </c>
      <c r="K1776">
        <f t="shared" ref="K1776:K1783" si="606">K1775+1</f>
        <v>3</v>
      </c>
      <c r="L1776" s="1" t="str">
        <f>Sheet1!L1776</f>
        <v>[{"bid":14001,"type":4,"num":300}]</v>
      </c>
    </row>
    <row r="1777" spans="1:12" x14ac:dyDescent="0.2">
      <c r="A1777">
        <f t="shared" si="605"/>
        <v>60304</v>
      </c>
      <c r="B1777">
        <f t="shared" si="604"/>
        <v>60305</v>
      </c>
      <c r="C1777" t="s">
        <v>44</v>
      </c>
      <c r="D1777">
        <f>VLOOKUP(MOD(A1777,100),Sheet2!$G$2:$H$24,2,FALSE)*VLOOKUP(INT(MOD(A1777,10000)/100),Sheet2!$L$2:$M$16,2,FALSE)</f>
        <v>1.256</v>
      </c>
      <c r="E1777">
        <v>4</v>
      </c>
      <c r="F1777" s="1" t="str">
        <f t="shared" si="598"/>
        <v>[[50000,1],[50052,65]]</v>
      </c>
      <c r="G1777">
        <f t="shared" si="598"/>
        <v>0.15</v>
      </c>
      <c r="H1777" t="str">
        <f t="shared" si="589"/>
        <v>[80051,80052,80053,80054,80055,80056,80057,80058]</v>
      </c>
      <c r="I1777">
        <v>1</v>
      </c>
      <c r="J1777">
        <v>22</v>
      </c>
      <c r="K1777">
        <f t="shared" si="606"/>
        <v>4</v>
      </c>
      <c r="L1777" s="1" t="str">
        <f>Sheet1!L1777</f>
        <v>[{"bid":14001,"type":4,"num":450}]</v>
      </c>
    </row>
    <row r="1778" spans="1:12" x14ac:dyDescent="0.2">
      <c r="A1778">
        <f t="shared" si="605"/>
        <v>60305</v>
      </c>
      <c r="B1778">
        <f t="shared" si="604"/>
        <v>60306</v>
      </c>
      <c r="C1778" t="s">
        <v>45</v>
      </c>
      <c r="D1778">
        <f>VLOOKUP(MOD(A1778,100),Sheet2!$G$2:$H$24,2,FALSE)*VLOOKUP(INT(MOD(A1778,10000)/100),Sheet2!$L$2:$M$16,2,FALSE)</f>
        <v>1.4079999999999999</v>
      </c>
      <c r="E1778">
        <v>5</v>
      </c>
      <c r="F1778" s="1" t="str">
        <f t="shared" si="598"/>
        <v>[[50051,65]]</v>
      </c>
      <c r="G1778">
        <f t="shared" si="598"/>
        <v>0.15</v>
      </c>
      <c r="H1778" t="str">
        <f t="shared" si="589"/>
        <v>[80051,80052,80053,80054,80055,80056,80057,80058]</v>
      </c>
      <c r="I1778">
        <v>1</v>
      </c>
      <c r="J1778">
        <v>22</v>
      </c>
      <c r="K1778">
        <f t="shared" si="606"/>
        <v>5</v>
      </c>
      <c r="L1778" s="1" t="str">
        <f>Sheet1!L1778</f>
        <v>[{"bid":14001,"type":4,"num":750}]</v>
      </c>
    </row>
    <row r="1779" spans="1:12" x14ac:dyDescent="0.2">
      <c r="A1779">
        <f t="shared" si="605"/>
        <v>60306</v>
      </c>
      <c r="B1779">
        <f t="shared" si="604"/>
        <v>60307</v>
      </c>
      <c r="C1779" t="s">
        <v>46</v>
      </c>
      <c r="D1779">
        <f>VLOOKUP(MOD(A1779,100),Sheet2!$G$2:$H$24,2,FALSE)*VLOOKUP(INT(MOD(A1779,10000)/100),Sheet2!$L$2:$M$16,2,FALSE)</f>
        <v>1.5599999999999998</v>
      </c>
      <c r="E1779">
        <v>6</v>
      </c>
      <c r="F1779" s="1" t="str">
        <f t="shared" si="598"/>
        <v>[[50000,1],[50052,65]]</v>
      </c>
      <c r="G1779">
        <f t="shared" si="598"/>
        <v>0.15</v>
      </c>
      <c r="H1779" t="str">
        <f t="shared" si="589"/>
        <v>[80051,80052,80053,80054,80055,80056,80057,80058]</v>
      </c>
      <c r="I1779">
        <v>1</v>
      </c>
      <c r="J1779">
        <v>22</v>
      </c>
      <c r="K1779">
        <f t="shared" si="606"/>
        <v>6</v>
      </c>
      <c r="L1779" s="1" t="str">
        <f>Sheet1!L1779</f>
        <v>[{"bid":15006,"type":5,"num":1},{"bid":14001,"type":4,"num":1050}]</v>
      </c>
    </row>
    <row r="1780" spans="1:12" x14ac:dyDescent="0.2">
      <c r="A1780">
        <f t="shared" si="605"/>
        <v>60307</v>
      </c>
      <c r="B1780">
        <f t="shared" si="604"/>
        <v>60308</v>
      </c>
      <c r="C1780" t="s">
        <v>47</v>
      </c>
      <c r="D1780">
        <f>VLOOKUP(MOD(A1780,100),Sheet2!$G$2:$H$24,2,FALSE)*VLOOKUP(INT(MOD(A1780,10000)/100),Sheet2!$L$2:$M$16,2,FALSE)</f>
        <v>1.7119999999999997</v>
      </c>
      <c r="E1780">
        <v>7</v>
      </c>
      <c r="F1780" s="1" t="str">
        <f t="shared" si="598"/>
        <v>[[50051,65]]</v>
      </c>
      <c r="G1780">
        <f t="shared" si="598"/>
        <v>0.15</v>
      </c>
      <c r="H1780" t="str">
        <f t="shared" si="589"/>
        <v>[80051,80052,80053,80054,80055,80056,80057,80058]</v>
      </c>
      <c r="I1780">
        <v>1</v>
      </c>
      <c r="J1780">
        <v>22</v>
      </c>
      <c r="K1780">
        <f t="shared" si="606"/>
        <v>7</v>
      </c>
      <c r="L1780" s="1" t="str">
        <f>Sheet1!L1780</f>
        <v>[{"bid":15006,"type":5,"num":1},{"bid":14001,"type":4,"num":1350}]</v>
      </c>
    </row>
    <row r="1781" spans="1:12" x14ac:dyDescent="0.2">
      <c r="A1781">
        <f t="shared" si="605"/>
        <v>60308</v>
      </c>
      <c r="B1781">
        <f t="shared" si="604"/>
        <v>60309</v>
      </c>
      <c r="C1781" t="s">
        <v>48</v>
      </c>
      <c r="D1781">
        <f>VLOOKUP(MOD(A1781,100),Sheet2!$G$2:$H$24,2,FALSE)*VLOOKUP(INT(MOD(A1781,10000)/100),Sheet2!$L$2:$M$16,2,FALSE)</f>
        <v>1.8639999999999999</v>
      </c>
      <c r="E1781">
        <v>8</v>
      </c>
      <c r="F1781" s="1" t="str">
        <f t="shared" si="598"/>
        <v>[[50000,1],[50052,65]]</v>
      </c>
      <c r="G1781">
        <f t="shared" si="598"/>
        <v>0.15</v>
      </c>
      <c r="H1781" t="str">
        <f t="shared" si="589"/>
        <v>[80051,80052,80053,80054,80055,80056,80057,80058]</v>
      </c>
      <c r="I1781">
        <v>1</v>
      </c>
      <c r="J1781">
        <v>22</v>
      </c>
      <c r="K1781">
        <f t="shared" si="606"/>
        <v>8</v>
      </c>
      <c r="L1781" s="1" t="str">
        <f>Sheet1!L1781</f>
        <v>[{"bid":15006,"type":5,"num":1},{"bid":14001,"type":4,"num":1650}]</v>
      </c>
    </row>
    <row r="1782" spans="1:12" x14ac:dyDescent="0.2">
      <c r="A1782">
        <f t="shared" si="605"/>
        <v>60309</v>
      </c>
      <c r="B1782">
        <f t="shared" si="604"/>
        <v>60310</v>
      </c>
      <c r="C1782" t="s">
        <v>49</v>
      </c>
      <c r="D1782">
        <f>VLOOKUP(MOD(A1782,100),Sheet2!$G$2:$H$24,2,FALSE)*VLOOKUP(INT(MOD(A1782,10000)/100),Sheet2!$L$2:$M$16,2,FALSE)</f>
        <v>2.0159999999999996</v>
      </c>
      <c r="E1782">
        <v>9</v>
      </c>
      <c r="F1782" s="1" t="str">
        <f t="shared" si="598"/>
        <v>[[50051,65]]</v>
      </c>
      <c r="G1782">
        <f t="shared" si="598"/>
        <v>0.15</v>
      </c>
      <c r="H1782" t="str">
        <f t="shared" si="589"/>
        <v>[80051,80052,80053,80054,80055,80056,80057,80058]</v>
      </c>
      <c r="I1782">
        <v>1</v>
      </c>
      <c r="J1782">
        <v>22</v>
      </c>
      <c r="K1782">
        <f t="shared" si="606"/>
        <v>9</v>
      </c>
      <c r="L1782" s="1" t="str">
        <f>Sheet1!L1782</f>
        <v>[{"bid":15006,"type":5,"num":1},{"bid":14001,"type":4,"num":1950}]</v>
      </c>
    </row>
    <row r="1783" spans="1:12" x14ac:dyDescent="0.2">
      <c r="A1783">
        <f t="shared" si="605"/>
        <v>60310</v>
      </c>
      <c r="B1783">
        <f t="shared" si="604"/>
        <v>60311</v>
      </c>
      <c r="C1783" s="1" t="s">
        <v>50</v>
      </c>
      <c r="D1783">
        <f>VLOOKUP(MOD(A1783,100),Sheet2!$G$2:$H$24,2,FALSE)*VLOOKUP(INT(MOD(A1783,10000)/100),Sheet2!$L$2:$M$16,2,FALSE)</f>
        <v>2.1679999999999997</v>
      </c>
      <c r="E1783">
        <v>10</v>
      </c>
      <c r="F1783" s="1" t="str">
        <f t="shared" si="598"/>
        <v>[[50000,1],[50052,65]]</v>
      </c>
      <c r="G1783">
        <f t="shared" si="598"/>
        <v>0.15</v>
      </c>
      <c r="H1783" t="str">
        <f t="shared" si="589"/>
        <v>[80051,80052,80053,80054,80055,80056,80057,80058]</v>
      </c>
      <c r="I1783">
        <v>1</v>
      </c>
      <c r="J1783">
        <v>22</v>
      </c>
      <c r="K1783">
        <f t="shared" si="606"/>
        <v>10</v>
      </c>
      <c r="L1783" s="1" t="str">
        <f>Sheet1!L1783</f>
        <v>[{"bid":15006,"type":5,"num":2},{"bid":14001,"type":4,"num":2250}]</v>
      </c>
    </row>
    <row r="1784" spans="1:12" x14ac:dyDescent="0.2">
      <c r="A1784">
        <f t="shared" si="605"/>
        <v>60311</v>
      </c>
      <c r="B1784">
        <f t="shared" si="604"/>
        <v>60312</v>
      </c>
      <c r="C1784" s="1" t="s">
        <v>38</v>
      </c>
      <c r="D1784">
        <f>VLOOKUP(MOD(A1784,100),Sheet2!$G$2:$H$24,2,FALSE)*VLOOKUP(INT(MOD(A1784,10000)/100),Sheet2!$L$2:$M$16,2,FALSE)</f>
        <v>2.3199999999999998</v>
      </c>
      <c r="E1784">
        <v>11</v>
      </c>
      <c r="F1784" s="1" t="str">
        <f t="shared" si="598"/>
        <v>[[50000,2],[50053,45]]</v>
      </c>
      <c r="G1784">
        <f t="shared" si="598"/>
        <v>0.25</v>
      </c>
      <c r="H1784" t="str">
        <f t="shared" si="589"/>
        <v>[80051,80052,80053,80054,80055,80056,80057,80058]</v>
      </c>
      <c r="I1784">
        <v>2</v>
      </c>
      <c r="J1784">
        <v>50</v>
      </c>
      <c r="K1784">
        <f>K1783</f>
        <v>10</v>
      </c>
      <c r="L1784" s="1" t="str">
        <f>Sheet1!L1784</f>
        <v>[{"bid":15006,"type":5,"num":2},{"bid":14001,"type":4,"num":2550}]</v>
      </c>
    </row>
    <row r="1785" spans="1:12" x14ac:dyDescent="0.2">
      <c r="A1785">
        <f t="shared" si="605"/>
        <v>60312</v>
      </c>
      <c r="B1785">
        <f t="shared" si="604"/>
        <v>60313</v>
      </c>
      <c r="C1785" t="s">
        <v>51</v>
      </c>
      <c r="D1785">
        <f>VLOOKUP(MOD(A1785,100),Sheet2!$G$2:$H$24,2,FALSE)*VLOOKUP(INT(MOD(A1785,10000)/100),Sheet2!$L$2:$M$16,2,FALSE)</f>
        <v>2.4719999999999995</v>
      </c>
      <c r="E1785">
        <v>12</v>
      </c>
      <c r="F1785" s="1" t="str">
        <f t="shared" si="598"/>
        <v>[[50051,65]]</v>
      </c>
      <c r="G1785">
        <f t="shared" si="598"/>
        <v>0.15</v>
      </c>
      <c r="H1785" t="str">
        <f t="shared" si="589"/>
        <v>[80051,80052,80053,80054,80055,80056,80057,80058]</v>
      </c>
      <c r="I1785">
        <v>1</v>
      </c>
      <c r="J1785">
        <f>J1774</f>
        <v>22</v>
      </c>
      <c r="K1785">
        <f>K1784+1</f>
        <v>11</v>
      </c>
      <c r="L1785" s="1" t="str">
        <f>Sheet1!L1785</f>
        <v>[{"bid":15006,"type":5,"num":2},{"bid":14001,"type":4,"num":2850}]</v>
      </c>
    </row>
    <row r="1786" spans="1:12" x14ac:dyDescent="0.2">
      <c r="A1786">
        <f t="shared" si="605"/>
        <v>60313</v>
      </c>
      <c r="B1786">
        <f t="shared" si="604"/>
        <v>60314</v>
      </c>
      <c r="C1786" t="s">
        <v>52</v>
      </c>
      <c r="D1786">
        <f>VLOOKUP(MOD(A1786,100),Sheet2!$G$2:$H$24,2,FALSE)*VLOOKUP(INT(MOD(A1786,10000)/100),Sheet2!$L$2:$M$16,2,FALSE)</f>
        <v>2.6239999999999997</v>
      </c>
      <c r="E1786">
        <v>13</v>
      </c>
      <c r="F1786" s="1" t="str">
        <f t="shared" si="598"/>
        <v>[[50000,1],[50052,65]]</v>
      </c>
      <c r="G1786">
        <f t="shared" si="598"/>
        <v>0.15</v>
      </c>
      <c r="H1786" t="str">
        <f t="shared" si="589"/>
        <v>[80051,80052,80053,80054,80055,80056,80057,80058]</v>
      </c>
      <c r="I1786">
        <v>1</v>
      </c>
      <c r="J1786">
        <f t="shared" ref="J1786:J1790" si="607">J1775</f>
        <v>22</v>
      </c>
      <c r="K1786">
        <f t="shared" ref="K1786:K1790" si="608">K1785+1</f>
        <v>12</v>
      </c>
      <c r="L1786" s="1" t="str">
        <f>Sheet1!L1786</f>
        <v>[{"bid":15006,"type":5,"num":3},{"bid":16009,"type":6,"num":1},{"bid":14001,"type":4,"num":3150}]</v>
      </c>
    </row>
    <row r="1787" spans="1:12" x14ac:dyDescent="0.2">
      <c r="A1787">
        <f t="shared" si="605"/>
        <v>60314</v>
      </c>
      <c r="B1787">
        <f t="shared" si="604"/>
        <v>60315</v>
      </c>
      <c r="C1787" t="s">
        <v>53</v>
      </c>
      <c r="D1787">
        <f>VLOOKUP(MOD(A1787,100),Sheet2!$G$2:$H$24,2,FALSE)*VLOOKUP(INT(MOD(A1787,10000)/100),Sheet2!$L$2:$M$16,2,FALSE)</f>
        <v>2.7759999999999998</v>
      </c>
      <c r="E1787">
        <v>14</v>
      </c>
      <c r="F1787" s="1" t="str">
        <f t="shared" si="598"/>
        <v>[[50051,65]]</v>
      </c>
      <c r="G1787">
        <f t="shared" si="598"/>
        <v>0.15</v>
      </c>
      <c r="H1787" t="str">
        <f t="shared" si="589"/>
        <v>[80051,80052,80053,80054,80055,80056,80057,80058]</v>
      </c>
      <c r="I1787">
        <v>1</v>
      </c>
      <c r="J1787">
        <f t="shared" si="607"/>
        <v>22</v>
      </c>
      <c r="K1787">
        <f t="shared" si="608"/>
        <v>13</v>
      </c>
      <c r="L1787" s="1" t="str">
        <f>Sheet1!L1787</f>
        <v>[{"bid":15006,"type":5,"num":3},{"bid":16009,"type":6,"num":1},{"bid":14001,"type":4,"num":3450}]</v>
      </c>
    </row>
    <row r="1788" spans="1:12" x14ac:dyDescent="0.2">
      <c r="A1788">
        <f t="shared" si="605"/>
        <v>60315</v>
      </c>
      <c r="B1788">
        <f t="shared" si="604"/>
        <v>60316</v>
      </c>
      <c r="C1788" t="s">
        <v>54</v>
      </c>
      <c r="D1788">
        <f>VLOOKUP(MOD(A1788,100),Sheet2!$G$2:$H$24,2,FALSE)*VLOOKUP(INT(MOD(A1788,10000)/100),Sheet2!$L$2:$M$16,2,FALSE)</f>
        <v>2.9279999999999995</v>
      </c>
      <c r="E1788">
        <v>15</v>
      </c>
      <c r="F1788" s="1" t="str">
        <f t="shared" si="598"/>
        <v>[[50000,1],[50052,65]]</v>
      </c>
      <c r="G1788">
        <f t="shared" si="598"/>
        <v>0.15</v>
      </c>
      <c r="H1788" t="str">
        <f t="shared" si="589"/>
        <v>[80051,80052,80053,80054,80055,80056,80057,80058]</v>
      </c>
      <c r="I1788">
        <v>1</v>
      </c>
      <c r="J1788">
        <f t="shared" si="607"/>
        <v>22</v>
      </c>
      <c r="K1788">
        <f t="shared" si="608"/>
        <v>14</v>
      </c>
      <c r="L1788" s="1" t="str">
        <f>Sheet1!L1788</f>
        <v>[{"bid":15006,"type":5,"num":3},{"bid":16009,"type":6,"num":1},{"bid":14001,"type":4,"num":3750}]</v>
      </c>
    </row>
    <row r="1789" spans="1:12" x14ac:dyDescent="0.2">
      <c r="A1789">
        <f t="shared" si="605"/>
        <v>60316</v>
      </c>
      <c r="B1789">
        <f t="shared" si="604"/>
        <v>60317</v>
      </c>
      <c r="C1789" t="s">
        <v>55</v>
      </c>
      <c r="D1789">
        <f>VLOOKUP(MOD(A1789,100),Sheet2!$G$2:$H$24,2,FALSE)*VLOOKUP(INT(MOD(A1789,10000)/100),Sheet2!$L$2:$M$16,2,FALSE)</f>
        <v>3.0799999999999996</v>
      </c>
      <c r="E1789">
        <v>16</v>
      </c>
      <c r="F1789" s="1" t="str">
        <f t="shared" si="598"/>
        <v>[[50051,65]]</v>
      </c>
      <c r="G1789">
        <f t="shared" si="598"/>
        <v>0.15</v>
      </c>
      <c r="H1789" t="str">
        <f t="shared" si="589"/>
        <v>[80051,80052,80053,80054,80055,80056,80057,80058]</v>
      </c>
      <c r="I1789">
        <v>1</v>
      </c>
      <c r="J1789">
        <f t="shared" si="607"/>
        <v>22</v>
      </c>
      <c r="K1789">
        <f t="shared" si="608"/>
        <v>15</v>
      </c>
      <c r="L1789" s="1" t="str">
        <f>Sheet1!L1789</f>
        <v>[{"bid":15006,"type":5,"num":4},{"bid":16009,"type":6,"num":1},{"bid":14001,"type":4,"num":4050}]</v>
      </c>
    </row>
    <row r="1790" spans="1:12" x14ac:dyDescent="0.2">
      <c r="A1790">
        <f t="shared" si="605"/>
        <v>60317</v>
      </c>
      <c r="B1790">
        <f t="shared" si="604"/>
        <v>60318</v>
      </c>
      <c r="C1790" s="1" t="s">
        <v>56</v>
      </c>
      <c r="D1790">
        <f>VLOOKUP(MOD(A1790,100),Sheet2!$G$2:$H$24,2,FALSE)*VLOOKUP(INT(MOD(A1790,10000)/100),Sheet2!$L$2:$M$16,2,FALSE)</f>
        <v>3.2319999999999993</v>
      </c>
      <c r="E1790">
        <v>17</v>
      </c>
      <c r="F1790" s="1" t="str">
        <f t="shared" si="598"/>
        <v>[[50000,1],[50052,65]]</v>
      </c>
      <c r="G1790">
        <f t="shared" si="598"/>
        <v>0.15</v>
      </c>
      <c r="H1790" t="str">
        <f t="shared" si="589"/>
        <v>[80051,80052,80053,80054,80055,80056,80057,80058]</v>
      </c>
      <c r="I1790">
        <v>1</v>
      </c>
      <c r="J1790">
        <f t="shared" si="607"/>
        <v>22</v>
      </c>
      <c r="K1790">
        <f t="shared" si="608"/>
        <v>16</v>
      </c>
      <c r="L1790" s="1" t="str">
        <f>Sheet1!L1790</f>
        <v>[{"bid":15006,"type":5,"num":4},{"bid":16009,"type":6,"num":1},{"bid":14001,"type":4,"num":4350}]</v>
      </c>
    </row>
    <row r="1791" spans="1:12" x14ac:dyDescent="0.2">
      <c r="A1791">
        <f t="shared" si="605"/>
        <v>60318</v>
      </c>
      <c r="B1791">
        <f t="shared" si="604"/>
        <v>60319</v>
      </c>
      <c r="C1791" t="s">
        <v>37</v>
      </c>
      <c r="D1791">
        <f>VLOOKUP(MOD(A1791,100),Sheet2!$G$2:$H$24,2,FALSE)*VLOOKUP(INT(MOD(A1791,10000)/100),Sheet2!$L$2:$M$16,2,FALSE)</f>
        <v>3.3839999999999999</v>
      </c>
      <c r="E1791">
        <v>18</v>
      </c>
      <c r="F1791" s="1" t="str">
        <f t="shared" si="598"/>
        <v>[[50000,2],[50053,45]]</v>
      </c>
      <c r="G1791">
        <f t="shared" si="598"/>
        <v>0.25</v>
      </c>
      <c r="H1791" t="str">
        <f t="shared" si="589"/>
        <v>[80051,80052,80053,80054,80055,80056,80057,80058]</v>
      </c>
      <c r="I1791">
        <v>2</v>
      </c>
      <c r="J1791">
        <f>J1784</f>
        <v>50</v>
      </c>
      <c r="K1791">
        <f>K1790</f>
        <v>16</v>
      </c>
      <c r="L1791" s="1" t="str">
        <f>Sheet1!L1791</f>
        <v>[{"bid":15006,"type":5,"num":4},{"bid":16009,"type":6,"num":1},{"bid":14001,"type":4,"num":4650}]</v>
      </c>
    </row>
    <row r="1792" spans="1:12" x14ac:dyDescent="0.2">
      <c r="A1792">
        <f t="shared" si="605"/>
        <v>60319</v>
      </c>
      <c r="B1792">
        <f t="shared" si="604"/>
        <v>60320</v>
      </c>
      <c r="C1792" s="1" t="s">
        <v>57</v>
      </c>
      <c r="D1792">
        <f>VLOOKUP(MOD(A1792,100),Sheet2!$G$2:$H$24,2,FALSE)*VLOOKUP(INT(MOD(A1792,10000)/100),Sheet2!$L$2:$M$16,2,FALSE)</f>
        <v>3.536</v>
      </c>
      <c r="E1792">
        <v>19</v>
      </c>
      <c r="F1792" s="1" t="str">
        <f t="shared" si="598"/>
        <v>[[50051,65]]</v>
      </c>
      <c r="G1792">
        <f t="shared" si="598"/>
        <v>0.15</v>
      </c>
      <c r="H1792" t="str">
        <f t="shared" si="589"/>
        <v>[80051,80052,80053,80054,80055,80056,80057,80058]</v>
      </c>
      <c r="I1792">
        <v>1</v>
      </c>
      <c r="J1792">
        <f>J1785</f>
        <v>22</v>
      </c>
      <c r="K1792">
        <f>K1791+1</f>
        <v>17</v>
      </c>
      <c r="L1792" s="1" t="str">
        <f>Sheet1!L1792</f>
        <v>[{"bid":15006,"type":5,"num":4},{"bid":16009,"type":6,"num":1},{"bid":14001,"type":4,"num":4950}]</v>
      </c>
    </row>
    <row r="1793" spans="1:12" x14ac:dyDescent="0.2">
      <c r="A1793">
        <f t="shared" si="605"/>
        <v>60320</v>
      </c>
      <c r="B1793">
        <f t="shared" si="604"/>
        <v>60321</v>
      </c>
      <c r="C1793" s="1" t="s">
        <v>58</v>
      </c>
      <c r="D1793">
        <f>VLOOKUP(MOD(A1793,100),Sheet2!$G$2:$H$24,2,FALSE)*VLOOKUP(INT(MOD(A1793,10000)/100),Sheet2!$L$2:$M$16,2,FALSE)</f>
        <v>3.6880000000000006</v>
      </c>
      <c r="E1793">
        <v>20</v>
      </c>
      <c r="F1793" s="1" t="str">
        <f t="shared" si="598"/>
        <v>[[50000,1],[50052,65]]</v>
      </c>
      <c r="G1793">
        <f t="shared" si="598"/>
        <v>0.15</v>
      </c>
      <c r="H1793" t="str">
        <f t="shared" si="589"/>
        <v>[80051,80052,80053,80054,80055,80056,80057,80058]</v>
      </c>
      <c r="I1793">
        <v>1</v>
      </c>
      <c r="J1793">
        <f>J1786</f>
        <v>22</v>
      </c>
      <c r="K1793">
        <f t="shared" ref="K1793:K1795" si="609">K1792+1</f>
        <v>18</v>
      </c>
      <c r="L1793" s="1" t="str">
        <f>Sheet1!L1793</f>
        <v>[{"bid":15006,"type":5,"num":5},{"bid":16009,"type":6,"num":1},{"bid":14001,"type":4,"num":5250}]</v>
      </c>
    </row>
    <row r="1794" spans="1:12" x14ac:dyDescent="0.2">
      <c r="A1794">
        <f t="shared" si="605"/>
        <v>60321</v>
      </c>
      <c r="B1794">
        <f t="shared" si="604"/>
        <v>60322</v>
      </c>
      <c r="C1794" s="1" t="s">
        <v>59</v>
      </c>
      <c r="D1794">
        <f>VLOOKUP(MOD(A1794,100),Sheet2!$G$2:$H$24,2,FALSE)*VLOOKUP(INT(MOD(A1794,10000)/100),Sheet2!$L$2:$M$16,2,FALSE)</f>
        <v>3.8400000000000007</v>
      </c>
      <c r="E1794">
        <v>21</v>
      </c>
      <c r="F1794" s="1" t="str">
        <f t="shared" si="598"/>
        <v>[[50051,65]]</v>
      </c>
      <c r="G1794">
        <f t="shared" si="598"/>
        <v>0.15</v>
      </c>
      <c r="H1794" t="str">
        <f t="shared" ref="H1794:H1857" si="610">H1793</f>
        <v>[80051,80052,80053,80054,80055,80056,80057,80058]</v>
      </c>
      <c r="I1794">
        <v>1</v>
      </c>
      <c r="J1794">
        <f>J1787</f>
        <v>22</v>
      </c>
      <c r="K1794">
        <f t="shared" si="609"/>
        <v>19</v>
      </c>
      <c r="L1794" s="1" t="str">
        <f>Sheet1!L1794</f>
        <v>[{"bid":15006,"type":5,"num":5},{"bid":16009,"type":6,"num":1},{"bid":14001,"type":4,"num":5550}]</v>
      </c>
    </row>
    <row r="1795" spans="1:12" x14ac:dyDescent="0.2">
      <c r="A1795">
        <f t="shared" si="605"/>
        <v>60322</v>
      </c>
      <c r="B1795">
        <f t="shared" si="604"/>
        <v>60323</v>
      </c>
      <c r="C1795" s="1" t="s">
        <v>60</v>
      </c>
      <c r="D1795">
        <f>VLOOKUP(MOD(A1795,100),Sheet2!$G$2:$H$24,2,FALSE)*VLOOKUP(INT(MOD(A1795,10000)/100),Sheet2!$L$2:$M$16,2,FALSE)</f>
        <v>3.9920000000000009</v>
      </c>
      <c r="E1795">
        <v>22</v>
      </c>
      <c r="F1795" s="1" t="str">
        <f t="shared" si="598"/>
        <v>[[50000,1],[50052,65]]</v>
      </c>
      <c r="G1795">
        <f t="shared" si="598"/>
        <v>0.15</v>
      </c>
      <c r="H1795" t="str">
        <f t="shared" si="610"/>
        <v>[80051,80052,80053,80054,80055,80056,80057,80058]</v>
      </c>
      <c r="I1795">
        <v>1</v>
      </c>
      <c r="J1795">
        <f>J1788</f>
        <v>22</v>
      </c>
      <c r="K1795">
        <f t="shared" si="609"/>
        <v>20</v>
      </c>
      <c r="L1795" s="1" t="str">
        <f>Sheet1!L1795</f>
        <v>[{"bid":15006,"type":5,"num":5},{"bid":16009,"type":6,"num":2},{"bid":14001,"type":4,"num":5850}]</v>
      </c>
    </row>
    <row r="1796" spans="1:12" x14ac:dyDescent="0.2">
      <c r="A1796">
        <f t="shared" si="605"/>
        <v>60323</v>
      </c>
      <c r="B1796">
        <v>-1</v>
      </c>
      <c r="C1796" t="s">
        <v>37</v>
      </c>
      <c r="D1796">
        <f>VLOOKUP(MOD(A1796,100),Sheet2!$G$2:$H$24,2,FALSE)*VLOOKUP(INT(MOD(A1796,10000)/100),Sheet2!$L$2:$M$16,2,FALSE)</f>
        <v>4.144000000000001</v>
      </c>
      <c r="E1796">
        <v>23</v>
      </c>
      <c r="F1796" s="1" t="str">
        <f t="shared" si="598"/>
        <v>[[50000,2],[50053,45]]</v>
      </c>
      <c r="G1796">
        <f t="shared" si="598"/>
        <v>0.25</v>
      </c>
      <c r="H1796" t="str">
        <f t="shared" si="610"/>
        <v>[80051,80052,80053,80054,80055,80056,80057,80058]</v>
      </c>
      <c r="I1796">
        <v>2</v>
      </c>
      <c r="J1796">
        <f>J1791</f>
        <v>50</v>
      </c>
      <c r="K1796">
        <f>K1795</f>
        <v>20</v>
      </c>
      <c r="L1796" s="1" t="str">
        <f>Sheet1!L1796</f>
        <v>[{"bid":15006,"type":5,"num":6},{"bid":16009,"type":6,"num":2},{"bid":14001,"type":4,"num":6000}]</v>
      </c>
    </row>
    <row r="1797" spans="1:12" x14ac:dyDescent="0.2">
      <c r="A1797">
        <f>A1774+100</f>
        <v>60401</v>
      </c>
      <c r="B1797">
        <f>A1797+1</f>
        <v>60402</v>
      </c>
      <c r="C1797" t="s">
        <v>41</v>
      </c>
      <c r="D1797">
        <f>VLOOKUP(MOD(A1797,100),Sheet2!$G$2:$H$24,2,FALSE)*VLOOKUP(INT(MOD(A1797,10000)/100),Sheet2!$L$2:$M$16,2,FALSE)</f>
        <v>1</v>
      </c>
      <c r="E1797">
        <v>1</v>
      </c>
      <c r="F1797" s="1" t="str">
        <f t="shared" si="598"/>
        <v>[[50051,65]]</v>
      </c>
      <c r="G1797">
        <f t="shared" si="598"/>
        <v>0.15</v>
      </c>
      <c r="H1797" t="str">
        <f t="shared" si="610"/>
        <v>[80051,80052,80053,80054,80055,80056,80057,80058]</v>
      </c>
      <c r="I1797">
        <v>1</v>
      </c>
      <c r="J1797">
        <v>22</v>
      </c>
      <c r="K1797">
        <v>1</v>
      </c>
      <c r="L1797" s="1" t="str">
        <f>Sheet1!L1797</f>
        <v>[]</v>
      </c>
    </row>
    <row r="1798" spans="1:12" x14ac:dyDescent="0.2">
      <c r="A1798">
        <f>A1797+1</f>
        <v>60402</v>
      </c>
      <c r="B1798">
        <f t="shared" ref="B1798:B1818" si="611">A1798+1</f>
        <v>60403</v>
      </c>
      <c r="C1798" t="s">
        <v>42</v>
      </c>
      <c r="D1798">
        <f>VLOOKUP(MOD(A1798,100),Sheet2!$G$2:$H$24,2,FALSE)*VLOOKUP(INT(MOD(A1798,10000)/100),Sheet2!$L$2:$M$16,2,FALSE)</f>
        <v>1.19</v>
      </c>
      <c r="E1798">
        <v>2</v>
      </c>
      <c r="F1798" s="1" t="str">
        <f t="shared" si="598"/>
        <v>[[50000,1],[50052,65]]</v>
      </c>
      <c r="G1798">
        <f t="shared" si="598"/>
        <v>0.15</v>
      </c>
      <c r="H1798" t="str">
        <f t="shared" si="610"/>
        <v>[80051,80052,80053,80054,80055,80056,80057,80058]</v>
      </c>
      <c r="I1798">
        <v>1</v>
      </c>
      <c r="J1798">
        <v>22</v>
      </c>
      <c r="K1798">
        <f>K1797+1</f>
        <v>2</v>
      </c>
      <c r="L1798" s="1" t="str">
        <f>Sheet1!L1798</f>
        <v>[{"bid":14001,"type":4,"num":175}]</v>
      </c>
    </row>
    <row r="1799" spans="1:12" x14ac:dyDescent="0.2">
      <c r="A1799">
        <f t="shared" ref="A1799:A1819" si="612">A1798+1</f>
        <v>60403</v>
      </c>
      <c r="B1799">
        <f t="shared" si="611"/>
        <v>60404</v>
      </c>
      <c r="C1799" t="s">
        <v>43</v>
      </c>
      <c r="D1799">
        <f>VLOOKUP(MOD(A1799,100),Sheet2!$G$2:$H$24,2,FALSE)*VLOOKUP(INT(MOD(A1799,10000)/100),Sheet2!$L$2:$M$16,2,FALSE)</f>
        <v>1.38</v>
      </c>
      <c r="E1799">
        <v>3</v>
      </c>
      <c r="F1799" s="1" t="str">
        <f t="shared" si="598"/>
        <v>[[50051,65]]</v>
      </c>
      <c r="G1799">
        <f t="shared" si="598"/>
        <v>0.15</v>
      </c>
      <c r="H1799" t="str">
        <f t="shared" si="610"/>
        <v>[80051,80052,80053,80054,80055,80056,80057,80058]</v>
      </c>
      <c r="I1799">
        <v>1</v>
      </c>
      <c r="J1799">
        <v>22</v>
      </c>
      <c r="K1799">
        <f t="shared" ref="K1799:K1806" si="613">K1798+1</f>
        <v>3</v>
      </c>
      <c r="L1799" s="1" t="str">
        <f>Sheet1!L1799</f>
        <v>[{"bid":14001,"type":4,"num":350}]</v>
      </c>
    </row>
    <row r="1800" spans="1:12" x14ac:dyDescent="0.2">
      <c r="A1800">
        <f t="shared" si="612"/>
        <v>60404</v>
      </c>
      <c r="B1800">
        <f t="shared" si="611"/>
        <v>60405</v>
      </c>
      <c r="C1800" t="s">
        <v>44</v>
      </c>
      <c r="D1800">
        <f>VLOOKUP(MOD(A1800,100),Sheet2!$G$2:$H$24,2,FALSE)*VLOOKUP(INT(MOD(A1800,10000)/100),Sheet2!$L$2:$M$16,2,FALSE)</f>
        <v>1.5699999999999998</v>
      </c>
      <c r="E1800">
        <v>4</v>
      </c>
      <c r="F1800" s="1" t="str">
        <f t="shared" si="598"/>
        <v>[[50000,1],[50052,65]]</v>
      </c>
      <c r="G1800">
        <f t="shared" si="598"/>
        <v>0.15</v>
      </c>
      <c r="H1800" t="str">
        <f t="shared" si="610"/>
        <v>[80051,80052,80053,80054,80055,80056,80057,80058]</v>
      </c>
      <c r="I1800">
        <v>1</v>
      </c>
      <c r="J1800">
        <v>22</v>
      </c>
      <c r="K1800">
        <f t="shared" si="613"/>
        <v>4</v>
      </c>
      <c r="L1800" s="1" t="str">
        <f>Sheet1!L1800</f>
        <v>[{"bid":14001,"type":4,"num":525}]</v>
      </c>
    </row>
    <row r="1801" spans="1:12" x14ac:dyDescent="0.2">
      <c r="A1801">
        <f t="shared" si="612"/>
        <v>60405</v>
      </c>
      <c r="B1801">
        <f t="shared" si="611"/>
        <v>60406</v>
      </c>
      <c r="C1801" t="s">
        <v>45</v>
      </c>
      <c r="D1801">
        <f>VLOOKUP(MOD(A1801,100),Sheet2!$G$2:$H$24,2,FALSE)*VLOOKUP(INT(MOD(A1801,10000)/100),Sheet2!$L$2:$M$16,2,FALSE)</f>
        <v>1.7599999999999998</v>
      </c>
      <c r="E1801">
        <v>5</v>
      </c>
      <c r="F1801" s="1" t="str">
        <f t="shared" si="598"/>
        <v>[[50051,65]]</v>
      </c>
      <c r="G1801">
        <f t="shared" si="598"/>
        <v>0.15</v>
      </c>
      <c r="H1801" t="str">
        <f t="shared" si="610"/>
        <v>[80051,80052,80053,80054,80055,80056,80057,80058]</v>
      </c>
      <c r="I1801">
        <v>1</v>
      </c>
      <c r="J1801">
        <v>22</v>
      </c>
      <c r="K1801">
        <f t="shared" si="613"/>
        <v>5</v>
      </c>
      <c r="L1801" s="1" t="str">
        <f>Sheet1!L1801</f>
        <v>[{"bid":14001,"type":4,"num":875}]</v>
      </c>
    </row>
    <row r="1802" spans="1:12" x14ac:dyDescent="0.2">
      <c r="A1802">
        <f t="shared" si="612"/>
        <v>60406</v>
      </c>
      <c r="B1802">
        <f t="shared" si="611"/>
        <v>60407</v>
      </c>
      <c r="C1802" t="s">
        <v>46</v>
      </c>
      <c r="D1802">
        <f>VLOOKUP(MOD(A1802,100),Sheet2!$G$2:$H$24,2,FALSE)*VLOOKUP(INT(MOD(A1802,10000)/100),Sheet2!$L$2:$M$16,2,FALSE)</f>
        <v>1.9499999999999997</v>
      </c>
      <c r="E1802">
        <v>6</v>
      </c>
      <c r="F1802" s="1" t="str">
        <f t="shared" si="598"/>
        <v>[[50000,1],[50052,65]]</v>
      </c>
      <c r="G1802">
        <f t="shared" si="598"/>
        <v>0.15</v>
      </c>
      <c r="H1802" t="str">
        <f t="shared" si="610"/>
        <v>[80051,80052,80053,80054,80055,80056,80057,80058]</v>
      </c>
      <c r="I1802">
        <v>1</v>
      </c>
      <c r="J1802">
        <v>22</v>
      </c>
      <c r="K1802">
        <f t="shared" si="613"/>
        <v>6</v>
      </c>
      <c r="L1802" s="1" t="str">
        <f>Sheet1!L1802</f>
        <v>[{"bid":15006,"type":5,"num":1},{"bid":14001,"type":4,"num":1225}]</v>
      </c>
    </row>
    <row r="1803" spans="1:12" x14ac:dyDescent="0.2">
      <c r="A1803">
        <f t="shared" si="612"/>
        <v>60407</v>
      </c>
      <c r="B1803">
        <f t="shared" si="611"/>
        <v>60408</v>
      </c>
      <c r="C1803" t="s">
        <v>47</v>
      </c>
      <c r="D1803">
        <f>VLOOKUP(MOD(A1803,100),Sheet2!$G$2:$H$24,2,FALSE)*VLOOKUP(INT(MOD(A1803,10000)/100),Sheet2!$L$2:$M$16,2,FALSE)</f>
        <v>2.1399999999999997</v>
      </c>
      <c r="E1803">
        <v>7</v>
      </c>
      <c r="F1803" s="1" t="str">
        <f t="shared" si="598"/>
        <v>[[50051,65]]</v>
      </c>
      <c r="G1803">
        <f t="shared" si="598"/>
        <v>0.15</v>
      </c>
      <c r="H1803" t="str">
        <f t="shared" si="610"/>
        <v>[80051,80052,80053,80054,80055,80056,80057,80058]</v>
      </c>
      <c r="I1803">
        <v>1</v>
      </c>
      <c r="J1803">
        <v>22</v>
      </c>
      <c r="K1803">
        <f t="shared" si="613"/>
        <v>7</v>
      </c>
      <c r="L1803" s="1" t="str">
        <f>Sheet1!L1803</f>
        <v>[{"bid":15006,"type":5,"num":1},{"bid":14001,"type":4,"num":1575}]</v>
      </c>
    </row>
    <row r="1804" spans="1:12" x14ac:dyDescent="0.2">
      <c r="A1804">
        <f t="shared" si="612"/>
        <v>60408</v>
      </c>
      <c r="B1804">
        <f t="shared" si="611"/>
        <v>60409</v>
      </c>
      <c r="C1804" t="s">
        <v>48</v>
      </c>
      <c r="D1804">
        <f>VLOOKUP(MOD(A1804,100),Sheet2!$G$2:$H$24,2,FALSE)*VLOOKUP(INT(MOD(A1804,10000)/100),Sheet2!$L$2:$M$16,2,FALSE)</f>
        <v>2.3299999999999996</v>
      </c>
      <c r="E1804">
        <v>8</v>
      </c>
      <c r="F1804" s="1" t="str">
        <f t="shared" si="598"/>
        <v>[[50000,1],[50052,65]]</v>
      </c>
      <c r="G1804">
        <f t="shared" si="598"/>
        <v>0.15</v>
      </c>
      <c r="H1804" t="str">
        <f t="shared" si="610"/>
        <v>[80051,80052,80053,80054,80055,80056,80057,80058]</v>
      </c>
      <c r="I1804">
        <v>1</v>
      </c>
      <c r="J1804">
        <v>22</v>
      </c>
      <c r="K1804">
        <f t="shared" si="613"/>
        <v>8</v>
      </c>
      <c r="L1804" s="1" t="str">
        <f>Sheet1!L1804</f>
        <v>[{"bid":15006,"type":5,"num":1},{"bid":14001,"type":4,"num":1925}]</v>
      </c>
    </row>
    <row r="1805" spans="1:12" x14ac:dyDescent="0.2">
      <c r="A1805">
        <f t="shared" si="612"/>
        <v>60409</v>
      </c>
      <c r="B1805">
        <f t="shared" si="611"/>
        <v>60410</v>
      </c>
      <c r="C1805" t="s">
        <v>49</v>
      </c>
      <c r="D1805">
        <f>VLOOKUP(MOD(A1805,100),Sheet2!$G$2:$H$24,2,FALSE)*VLOOKUP(INT(MOD(A1805,10000)/100),Sheet2!$L$2:$M$16,2,FALSE)</f>
        <v>2.5199999999999996</v>
      </c>
      <c r="E1805">
        <v>9</v>
      </c>
      <c r="F1805" s="1" t="str">
        <f t="shared" si="598"/>
        <v>[[50051,65]]</v>
      </c>
      <c r="G1805">
        <f t="shared" si="598"/>
        <v>0.15</v>
      </c>
      <c r="H1805" t="str">
        <f t="shared" si="610"/>
        <v>[80051,80052,80053,80054,80055,80056,80057,80058]</v>
      </c>
      <c r="I1805">
        <v>1</v>
      </c>
      <c r="J1805">
        <v>22</v>
      </c>
      <c r="K1805">
        <f t="shared" si="613"/>
        <v>9</v>
      </c>
      <c r="L1805" s="1" t="str">
        <f>Sheet1!L1805</f>
        <v>[{"bid":15006,"type":5,"num":2},{"bid":14001,"type":4,"num":2275}]</v>
      </c>
    </row>
    <row r="1806" spans="1:12" x14ac:dyDescent="0.2">
      <c r="A1806">
        <f t="shared" si="612"/>
        <v>60410</v>
      </c>
      <c r="B1806">
        <f t="shared" si="611"/>
        <v>60411</v>
      </c>
      <c r="C1806" s="1" t="s">
        <v>50</v>
      </c>
      <c r="D1806">
        <f>VLOOKUP(MOD(A1806,100),Sheet2!$G$2:$H$24,2,FALSE)*VLOOKUP(INT(MOD(A1806,10000)/100),Sheet2!$L$2:$M$16,2,FALSE)</f>
        <v>2.7099999999999995</v>
      </c>
      <c r="E1806">
        <v>10</v>
      </c>
      <c r="F1806" s="1" t="str">
        <f t="shared" si="598"/>
        <v>[[50000,1],[50052,65]]</v>
      </c>
      <c r="G1806">
        <f t="shared" si="598"/>
        <v>0.15</v>
      </c>
      <c r="H1806" t="str">
        <f t="shared" si="610"/>
        <v>[80051,80052,80053,80054,80055,80056,80057,80058]</v>
      </c>
      <c r="I1806">
        <v>1</v>
      </c>
      <c r="J1806">
        <v>22</v>
      </c>
      <c r="K1806">
        <f t="shared" si="613"/>
        <v>10</v>
      </c>
      <c r="L1806" s="1" t="str">
        <f>Sheet1!L1806</f>
        <v>[{"bid":15006,"type":5,"num":2},{"bid":14001,"type":4,"num":2625}]</v>
      </c>
    </row>
    <row r="1807" spans="1:12" x14ac:dyDescent="0.2">
      <c r="A1807">
        <f t="shared" si="612"/>
        <v>60411</v>
      </c>
      <c r="B1807">
        <f t="shared" si="611"/>
        <v>60412</v>
      </c>
      <c r="C1807" s="1" t="s">
        <v>38</v>
      </c>
      <c r="D1807">
        <f>VLOOKUP(MOD(A1807,100),Sheet2!$G$2:$H$24,2,FALSE)*VLOOKUP(INT(MOD(A1807,10000)/100),Sheet2!$L$2:$M$16,2,FALSE)</f>
        <v>2.8999999999999995</v>
      </c>
      <c r="E1807">
        <v>11</v>
      </c>
      <c r="F1807" s="1" t="str">
        <f t="shared" si="598"/>
        <v>[[50000,2],[50053,45]]</v>
      </c>
      <c r="G1807">
        <f t="shared" si="598"/>
        <v>0.25</v>
      </c>
      <c r="H1807" t="str">
        <f t="shared" si="610"/>
        <v>[80051,80052,80053,80054,80055,80056,80057,80058]</v>
      </c>
      <c r="I1807">
        <v>2</v>
      </c>
      <c r="J1807">
        <v>50</v>
      </c>
      <c r="K1807">
        <f>K1806</f>
        <v>10</v>
      </c>
      <c r="L1807" s="1" t="str">
        <f>Sheet1!L1807</f>
        <v>[{"bid":15006,"type":5,"num":2},{"bid":16009,"type":6,"num":1},{"bid":14001,"type":4,"num":2975}]</v>
      </c>
    </row>
    <row r="1808" spans="1:12" x14ac:dyDescent="0.2">
      <c r="A1808">
        <f t="shared" si="612"/>
        <v>60412</v>
      </c>
      <c r="B1808">
        <f t="shared" si="611"/>
        <v>60413</v>
      </c>
      <c r="C1808" t="s">
        <v>51</v>
      </c>
      <c r="D1808">
        <f>VLOOKUP(MOD(A1808,100),Sheet2!$G$2:$H$24,2,FALSE)*VLOOKUP(INT(MOD(A1808,10000)/100),Sheet2!$L$2:$M$16,2,FALSE)</f>
        <v>3.0899999999999994</v>
      </c>
      <c r="E1808">
        <v>12</v>
      </c>
      <c r="F1808" s="1" t="str">
        <f t="shared" si="598"/>
        <v>[[50051,65]]</v>
      </c>
      <c r="G1808">
        <f t="shared" si="598"/>
        <v>0.15</v>
      </c>
      <c r="H1808" t="str">
        <f t="shared" si="610"/>
        <v>[80051,80052,80053,80054,80055,80056,80057,80058]</v>
      </c>
      <c r="I1808">
        <v>1</v>
      </c>
      <c r="J1808">
        <f>J1797</f>
        <v>22</v>
      </c>
      <c r="K1808">
        <f>K1807+1</f>
        <v>11</v>
      </c>
      <c r="L1808" s="1" t="str">
        <f>Sheet1!L1808</f>
        <v>[{"bid":15006,"type":5,"num":3},{"bid":16009,"type":6,"num":1},{"bid":14001,"type":4,"num":3325}]</v>
      </c>
    </row>
    <row r="1809" spans="1:12" x14ac:dyDescent="0.2">
      <c r="A1809">
        <f t="shared" si="612"/>
        <v>60413</v>
      </c>
      <c r="B1809">
        <f t="shared" si="611"/>
        <v>60414</v>
      </c>
      <c r="C1809" t="s">
        <v>52</v>
      </c>
      <c r="D1809">
        <f>VLOOKUP(MOD(A1809,100),Sheet2!$G$2:$H$24,2,FALSE)*VLOOKUP(INT(MOD(A1809,10000)/100),Sheet2!$L$2:$M$16,2,FALSE)</f>
        <v>3.2799999999999994</v>
      </c>
      <c r="E1809">
        <v>13</v>
      </c>
      <c r="F1809" s="1" t="str">
        <f t="shared" si="598"/>
        <v>[[50000,1],[50052,65]]</v>
      </c>
      <c r="G1809">
        <f t="shared" si="598"/>
        <v>0.15</v>
      </c>
      <c r="H1809" t="str">
        <f t="shared" si="610"/>
        <v>[80051,80052,80053,80054,80055,80056,80057,80058]</v>
      </c>
      <c r="I1809">
        <v>1</v>
      </c>
      <c r="J1809">
        <f t="shared" ref="J1809:J1813" si="614">J1798</f>
        <v>22</v>
      </c>
      <c r="K1809">
        <f t="shared" ref="K1809:K1813" si="615">K1808+1</f>
        <v>12</v>
      </c>
      <c r="L1809" s="1" t="str">
        <f>Sheet1!L1809</f>
        <v>[{"bid":15006,"type":5,"num":3},{"bid":16009,"type":6,"num":1},{"bid":14001,"type":4,"num":3675}]</v>
      </c>
    </row>
    <row r="1810" spans="1:12" x14ac:dyDescent="0.2">
      <c r="A1810">
        <f t="shared" si="612"/>
        <v>60414</v>
      </c>
      <c r="B1810">
        <f t="shared" si="611"/>
        <v>60415</v>
      </c>
      <c r="C1810" t="s">
        <v>53</v>
      </c>
      <c r="D1810">
        <f>VLOOKUP(MOD(A1810,100),Sheet2!$G$2:$H$24,2,FALSE)*VLOOKUP(INT(MOD(A1810,10000)/100),Sheet2!$L$2:$M$16,2,FALSE)</f>
        <v>3.4699999999999993</v>
      </c>
      <c r="E1810">
        <v>14</v>
      </c>
      <c r="F1810" s="1" t="str">
        <f t="shared" si="598"/>
        <v>[[50051,65]]</v>
      </c>
      <c r="G1810">
        <f t="shared" si="598"/>
        <v>0.15</v>
      </c>
      <c r="H1810" t="str">
        <f t="shared" si="610"/>
        <v>[80051,80052,80053,80054,80055,80056,80057,80058]</v>
      </c>
      <c r="I1810">
        <v>1</v>
      </c>
      <c r="J1810">
        <f t="shared" si="614"/>
        <v>22</v>
      </c>
      <c r="K1810">
        <f t="shared" si="615"/>
        <v>13</v>
      </c>
      <c r="L1810" s="1" t="str">
        <f>Sheet1!L1810</f>
        <v>[{"bid":15006,"type":5,"num":4},{"bid":16009,"type":6,"num":1},{"bid":14001,"type":4,"num":4025}]</v>
      </c>
    </row>
    <row r="1811" spans="1:12" x14ac:dyDescent="0.2">
      <c r="A1811">
        <f t="shared" si="612"/>
        <v>60415</v>
      </c>
      <c r="B1811">
        <f t="shared" si="611"/>
        <v>60416</v>
      </c>
      <c r="C1811" t="s">
        <v>54</v>
      </c>
      <c r="D1811">
        <f>VLOOKUP(MOD(A1811,100),Sheet2!$G$2:$H$24,2,FALSE)*VLOOKUP(INT(MOD(A1811,10000)/100),Sheet2!$L$2:$M$16,2,FALSE)</f>
        <v>3.6599999999999993</v>
      </c>
      <c r="E1811">
        <v>15</v>
      </c>
      <c r="F1811" s="1" t="str">
        <f t="shared" si="598"/>
        <v>[[50000,1],[50052,65]]</v>
      </c>
      <c r="G1811">
        <f t="shared" si="598"/>
        <v>0.15</v>
      </c>
      <c r="H1811" t="str">
        <f t="shared" si="610"/>
        <v>[80051,80052,80053,80054,80055,80056,80057,80058]</v>
      </c>
      <c r="I1811">
        <v>1</v>
      </c>
      <c r="J1811">
        <f t="shared" si="614"/>
        <v>22</v>
      </c>
      <c r="K1811">
        <f t="shared" si="615"/>
        <v>14</v>
      </c>
      <c r="L1811" s="1" t="str">
        <f>Sheet1!L1811</f>
        <v>[{"bid":15006,"type":5,"num":4},{"bid":16009,"type":6,"num":1},{"bid":14001,"type":4,"num":4375}]</v>
      </c>
    </row>
    <row r="1812" spans="1:12" x14ac:dyDescent="0.2">
      <c r="A1812">
        <f t="shared" si="612"/>
        <v>60416</v>
      </c>
      <c r="B1812">
        <f t="shared" si="611"/>
        <v>60417</v>
      </c>
      <c r="C1812" t="s">
        <v>55</v>
      </c>
      <c r="D1812">
        <f>VLOOKUP(MOD(A1812,100),Sheet2!$G$2:$H$24,2,FALSE)*VLOOKUP(INT(MOD(A1812,10000)/100),Sheet2!$L$2:$M$16,2,FALSE)</f>
        <v>3.8499999999999992</v>
      </c>
      <c r="E1812">
        <v>16</v>
      </c>
      <c r="F1812" s="1" t="str">
        <f t="shared" si="598"/>
        <v>[[50051,65]]</v>
      </c>
      <c r="G1812">
        <f t="shared" si="598"/>
        <v>0.15</v>
      </c>
      <c r="H1812" t="str">
        <f t="shared" si="610"/>
        <v>[80051,80052,80053,80054,80055,80056,80057,80058]</v>
      </c>
      <c r="I1812">
        <v>1</v>
      </c>
      <c r="J1812">
        <f t="shared" si="614"/>
        <v>22</v>
      </c>
      <c r="K1812">
        <f t="shared" si="615"/>
        <v>15</v>
      </c>
      <c r="L1812" s="1" t="str">
        <f>Sheet1!L1812</f>
        <v>[{"bid":15006,"type":5,"num":4},{"bid":16009,"type":6,"num":1},{"bid":14001,"type":4,"num":4725}]</v>
      </c>
    </row>
    <row r="1813" spans="1:12" x14ac:dyDescent="0.2">
      <c r="A1813">
        <f t="shared" si="612"/>
        <v>60417</v>
      </c>
      <c r="B1813">
        <f t="shared" si="611"/>
        <v>60418</v>
      </c>
      <c r="C1813" s="1" t="s">
        <v>56</v>
      </c>
      <c r="D1813">
        <f>VLOOKUP(MOD(A1813,100),Sheet2!$G$2:$H$24,2,FALSE)*VLOOKUP(INT(MOD(A1813,10000)/100),Sheet2!$L$2:$M$16,2,FALSE)</f>
        <v>4.0399999999999991</v>
      </c>
      <c r="E1813">
        <v>17</v>
      </c>
      <c r="F1813" s="1" t="str">
        <f t="shared" si="598"/>
        <v>[[50000,1],[50052,65]]</v>
      </c>
      <c r="G1813">
        <f t="shared" si="598"/>
        <v>0.15</v>
      </c>
      <c r="H1813" t="str">
        <f t="shared" si="610"/>
        <v>[80051,80052,80053,80054,80055,80056,80057,80058]</v>
      </c>
      <c r="I1813">
        <v>1</v>
      </c>
      <c r="J1813">
        <f t="shared" si="614"/>
        <v>22</v>
      </c>
      <c r="K1813">
        <f t="shared" si="615"/>
        <v>16</v>
      </c>
      <c r="L1813" s="1" t="str">
        <f>Sheet1!L1813</f>
        <v>[{"bid":15006,"type":5,"num":5},{"bid":16009,"type":6,"num":1},{"bid":14001,"type":4,"num":5075}]</v>
      </c>
    </row>
    <row r="1814" spans="1:12" x14ac:dyDescent="0.2">
      <c r="A1814">
        <f t="shared" si="612"/>
        <v>60418</v>
      </c>
      <c r="B1814">
        <f t="shared" si="611"/>
        <v>60419</v>
      </c>
      <c r="C1814" t="s">
        <v>37</v>
      </c>
      <c r="D1814">
        <f>VLOOKUP(MOD(A1814,100),Sheet2!$G$2:$H$24,2,FALSE)*VLOOKUP(INT(MOD(A1814,10000)/100),Sheet2!$L$2:$M$16,2,FALSE)</f>
        <v>4.2299999999999995</v>
      </c>
      <c r="E1814">
        <v>18</v>
      </c>
      <c r="F1814" s="1" t="str">
        <f t="shared" si="598"/>
        <v>[[50000,2],[50053,45]]</v>
      </c>
      <c r="G1814">
        <f t="shared" si="598"/>
        <v>0.25</v>
      </c>
      <c r="H1814" t="str">
        <f t="shared" si="610"/>
        <v>[80051,80052,80053,80054,80055,80056,80057,80058]</v>
      </c>
      <c r="I1814">
        <v>2</v>
      </c>
      <c r="J1814">
        <f>J1807</f>
        <v>50</v>
      </c>
      <c r="K1814">
        <f>K1813</f>
        <v>16</v>
      </c>
      <c r="L1814" s="1" t="str">
        <f>Sheet1!L1814</f>
        <v>[{"bid":15006,"type":5,"num":5},{"bid":16009,"type":6,"num":1},{"bid":14001,"type":4,"num":5425}]</v>
      </c>
    </row>
    <row r="1815" spans="1:12" x14ac:dyDescent="0.2">
      <c r="A1815">
        <f t="shared" si="612"/>
        <v>60419</v>
      </c>
      <c r="B1815">
        <f t="shared" si="611"/>
        <v>60420</v>
      </c>
      <c r="C1815" s="1" t="s">
        <v>57</v>
      </c>
      <c r="D1815">
        <f>VLOOKUP(MOD(A1815,100),Sheet2!$G$2:$H$24,2,FALSE)*VLOOKUP(INT(MOD(A1815,10000)/100),Sheet2!$L$2:$M$16,2,FALSE)</f>
        <v>4.42</v>
      </c>
      <c r="E1815">
        <v>19</v>
      </c>
      <c r="F1815" s="1" t="str">
        <f t="shared" si="598"/>
        <v>[[50051,65]]</v>
      </c>
      <c r="G1815">
        <f t="shared" si="598"/>
        <v>0.15</v>
      </c>
      <c r="H1815" t="str">
        <f t="shared" si="610"/>
        <v>[80051,80052,80053,80054,80055,80056,80057,80058]</v>
      </c>
      <c r="I1815">
        <v>1</v>
      </c>
      <c r="J1815">
        <f>J1808</f>
        <v>22</v>
      </c>
      <c r="K1815">
        <f>K1814+1</f>
        <v>17</v>
      </c>
      <c r="L1815" s="1" t="str">
        <f>Sheet1!L1815</f>
        <v>[{"bid":15006,"type":5,"num":5},{"bid":16009,"type":6,"num":2},{"bid":14001,"type":4,"num":5775}]</v>
      </c>
    </row>
    <row r="1816" spans="1:12" x14ac:dyDescent="0.2">
      <c r="A1816">
        <f t="shared" si="612"/>
        <v>60420</v>
      </c>
      <c r="B1816">
        <f t="shared" si="611"/>
        <v>60421</v>
      </c>
      <c r="C1816" s="1" t="s">
        <v>58</v>
      </c>
      <c r="D1816">
        <f>VLOOKUP(MOD(A1816,100),Sheet2!$G$2:$H$24,2,FALSE)*VLOOKUP(INT(MOD(A1816,10000)/100),Sheet2!$L$2:$M$16,2,FALSE)</f>
        <v>4.6100000000000003</v>
      </c>
      <c r="E1816">
        <v>20</v>
      </c>
      <c r="F1816" s="1" t="str">
        <f t="shared" ref="F1816:G1879" si="616">F1793</f>
        <v>[[50000,1],[50052,65]]</v>
      </c>
      <c r="G1816">
        <f t="shared" si="616"/>
        <v>0.15</v>
      </c>
      <c r="H1816" t="str">
        <f t="shared" si="610"/>
        <v>[80051,80052,80053,80054,80055,80056,80057,80058]</v>
      </c>
      <c r="I1816">
        <v>1</v>
      </c>
      <c r="J1816">
        <f>J1809</f>
        <v>22</v>
      </c>
      <c r="K1816">
        <f t="shared" ref="K1816:K1818" si="617">K1815+1</f>
        <v>18</v>
      </c>
      <c r="L1816" s="1" t="str">
        <f>Sheet1!L1816</f>
        <v>[{"bid":15006,"type":5,"num":6},{"bid":16009,"type":6,"num":2},{"bid":14001,"type":4,"num":6125}]</v>
      </c>
    </row>
    <row r="1817" spans="1:12" x14ac:dyDescent="0.2">
      <c r="A1817">
        <f t="shared" si="612"/>
        <v>60421</v>
      </c>
      <c r="B1817">
        <f t="shared" si="611"/>
        <v>60422</v>
      </c>
      <c r="C1817" s="1" t="s">
        <v>59</v>
      </c>
      <c r="D1817">
        <f>VLOOKUP(MOD(A1817,100),Sheet2!$G$2:$H$24,2,FALSE)*VLOOKUP(INT(MOD(A1817,10000)/100),Sheet2!$L$2:$M$16,2,FALSE)</f>
        <v>4.8000000000000007</v>
      </c>
      <c r="E1817">
        <v>21</v>
      </c>
      <c r="F1817" s="1" t="str">
        <f t="shared" si="616"/>
        <v>[[50051,65]]</v>
      </c>
      <c r="G1817">
        <f t="shared" si="616"/>
        <v>0.15</v>
      </c>
      <c r="H1817" t="str">
        <f t="shared" si="610"/>
        <v>[80051,80052,80053,80054,80055,80056,80057,80058]</v>
      </c>
      <c r="I1817">
        <v>1</v>
      </c>
      <c r="J1817">
        <f>J1810</f>
        <v>22</v>
      </c>
      <c r="K1817">
        <f t="shared" si="617"/>
        <v>19</v>
      </c>
      <c r="L1817" s="1" t="str">
        <f>Sheet1!L1817</f>
        <v>[{"bid":15006,"type":5,"num":6},{"bid":16009,"type":6,"num":2},{"bid":14001,"type":4,"num":6475}]</v>
      </c>
    </row>
    <row r="1818" spans="1:12" x14ac:dyDescent="0.2">
      <c r="A1818">
        <f t="shared" si="612"/>
        <v>60422</v>
      </c>
      <c r="B1818">
        <f t="shared" si="611"/>
        <v>60423</v>
      </c>
      <c r="C1818" s="1" t="s">
        <v>60</v>
      </c>
      <c r="D1818">
        <f>VLOOKUP(MOD(A1818,100),Sheet2!$G$2:$H$24,2,FALSE)*VLOOKUP(INT(MOD(A1818,10000)/100),Sheet2!$L$2:$M$16,2,FALSE)</f>
        <v>4.9900000000000011</v>
      </c>
      <c r="E1818">
        <v>22</v>
      </c>
      <c r="F1818" s="1" t="str">
        <f t="shared" si="616"/>
        <v>[[50000,1],[50052,65]]</v>
      </c>
      <c r="G1818">
        <f t="shared" si="616"/>
        <v>0.15</v>
      </c>
      <c r="H1818" t="str">
        <f t="shared" si="610"/>
        <v>[80051,80052,80053,80054,80055,80056,80057,80058]</v>
      </c>
      <c r="I1818">
        <v>1</v>
      </c>
      <c r="J1818">
        <f>J1811</f>
        <v>22</v>
      </c>
      <c r="K1818">
        <f t="shared" si="617"/>
        <v>20</v>
      </c>
      <c r="L1818" s="1" t="str">
        <f>Sheet1!L1818</f>
        <v>[{"bid":15006,"type":5,"num":6},{"bid":16009,"type":6,"num":2},{"bid":14001,"type":4,"num":6825}]</v>
      </c>
    </row>
    <row r="1819" spans="1:12" x14ac:dyDescent="0.2">
      <c r="A1819">
        <f t="shared" si="612"/>
        <v>60423</v>
      </c>
      <c r="B1819">
        <v>-1</v>
      </c>
      <c r="C1819" t="s">
        <v>37</v>
      </c>
      <c r="D1819">
        <f>VLOOKUP(MOD(A1819,100),Sheet2!$G$2:$H$24,2,FALSE)*VLOOKUP(INT(MOD(A1819,10000)/100),Sheet2!$L$2:$M$16,2,FALSE)</f>
        <v>5.1800000000000015</v>
      </c>
      <c r="E1819">
        <v>23</v>
      </c>
      <c r="F1819" s="1" t="str">
        <f t="shared" si="616"/>
        <v>[[50000,2],[50053,45]]</v>
      </c>
      <c r="G1819">
        <f t="shared" si="616"/>
        <v>0.25</v>
      </c>
      <c r="H1819" t="str">
        <f t="shared" si="610"/>
        <v>[80051,80052,80053,80054,80055,80056,80057,80058]</v>
      </c>
      <c r="I1819">
        <v>2</v>
      </c>
      <c r="J1819">
        <f>J1814</f>
        <v>50</v>
      </c>
      <c r="K1819">
        <f>K1818</f>
        <v>20</v>
      </c>
      <c r="L1819" s="1" t="str">
        <f>Sheet1!L1819</f>
        <v>[{"bid":15006,"type":5,"num":7},{"bid":16009,"type":6,"num":2},{"bid":14001,"type":4,"num":7000}]</v>
      </c>
    </row>
    <row r="1820" spans="1:12" x14ac:dyDescent="0.2">
      <c r="A1820">
        <f>A1797+100</f>
        <v>60501</v>
      </c>
      <c r="B1820">
        <f>A1820+1</f>
        <v>60502</v>
      </c>
      <c r="C1820" t="s">
        <v>41</v>
      </c>
      <c r="D1820">
        <f>VLOOKUP(MOD(A1820,100),Sheet2!$G$2:$H$24,2,FALSE)*VLOOKUP(INT(MOD(A1820,10000)/100),Sheet2!$L$2:$M$16,2,FALSE)</f>
        <v>1.2</v>
      </c>
      <c r="E1820">
        <v>1</v>
      </c>
      <c r="F1820" s="1" t="str">
        <f t="shared" si="616"/>
        <v>[[50051,65]]</v>
      </c>
      <c r="G1820">
        <f t="shared" si="616"/>
        <v>0.15</v>
      </c>
      <c r="H1820" t="str">
        <f t="shared" si="610"/>
        <v>[80051,80052,80053,80054,80055,80056,80057,80058]</v>
      </c>
      <c r="I1820">
        <v>1</v>
      </c>
      <c r="J1820">
        <v>22</v>
      </c>
      <c r="K1820">
        <v>1</v>
      </c>
      <c r="L1820" s="1" t="str">
        <f>Sheet1!L1820</f>
        <v>[]</v>
      </c>
    </row>
    <row r="1821" spans="1:12" x14ac:dyDescent="0.2">
      <c r="A1821">
        <f>A1820+1</f>
        <v>60502</v>
      </c>
      <c r="B1821">
        <f t="shared" ref="B1821:B1841" si="618">A1821+1</f>
        <v>60503</v>
      </c>
      <c r="C1821" t="s">
        <v>42</v>
      </c>
      <c r="D1821">
        <f>VLOOKUP(MOD(A1821,100),Sheet2!$G$2:$H$24,2,FALSE)*VLOOKUP(INT(MOD(A1821,10000)/100),Sheet2!$L$2:$M$16,2,FALSE)</f>
        <v>1.4279999999999999</v>
      </c>
      <c r="E1821">
        <v>2</v>
      </c>
      <c r="F1821" s="1" t="str">
        <f t="shared" si="616"/>
        <v>[[50000,1],[50052,65]]</v>
      </c>
      <c r="G1821">
        <f t="shared" si="616"/>
        <v>0.15</v>
      </c>
      <c r="H1821" t="str">
        <f t="shared" si="610"/>
        <v>[80051,80052,80053,80054,80055,80056,80057,80058]</v>
      </c>
      <c r="I1821">
        <v>1</v>
      </c>
      <c r="J1821">
        <v>22</v>
      </c>
      <c r="K1821">
        <f>K1820+1</f>
        <v>2</v>
      </c>
      <c r="L1821" s="1" t="str">
        <f>Sheet1!L1821</f>
        <v>[{"bid":14001,"type":4,"num":200}]</v>
      </c>
    </row>
    <row r="1822" spans="1:12" x14ac:dyDescent="0.2">
      <c r="A1822">
        <f t="shared" ref="A1822:A1842" si="619">A1821+1</f>
        <v>60503</v>
      </c>
      <c r="B1822">
        <f t="shared" si="618"/>
        <v>60504</v>
      </c>
      <c r="C1822" t="s">
        <v>43</v>
      </c>
      <c r="D1822">
        <f>VLOOKUP(MOD(A1822,100),Sheet2!$G$2:$H$24,2,FALSE)*VLOOKUP(INT(MOD(A1822,10000)/100),Sheet2!$L$2:$M$16,2,FALSE)</f>
        <v>1.6559999999999999</v>
      </c>
      <c r="E1822">
        <v>3</v>
      </c>
      <c r="F1822" s="1" t="str">
        <f t="shared" si="616"/>
        <v>[[50051,65]]</v>
      </c>
      <c r="G1822">
        <f t="shared" si="616"/>
        <v>0.15</v>
      </c>
      <c r="H1822" t="str">
        <f t="shared" si="610"/>
        <v>[80051,80052,80053,80054,80055,80056,80057,80058]</v>
      </c>
      <c r="I1822">
        <v>1</v>
      </c>
      <c r="J1822">
        <v>22</v>
      </c>
      <c r="K1822">
        <f t="shared" ref="K1822:K1829" si="620">K1821+1</f>
        <v>3</v>
      </c>
      <c r="L1822" s="1" t="str">
        <f>Sheet1!L1822</f>
        <v>[{"bid":14001,"type":4,"num":400}]</v>
      </c>
    </row>
    <row r="1823" spans="1:12" x14ac:dyDescent="0.2">
      <c r="A1823">
        <f t="shared" si="619"/>
        <v>60504</v>
      </c>
      <c r="B1823">
        <f t="shared" si="618"/>
        <v>60505</v>
      </c>
      <c r="C1823" t="s">
        <v>44</v>
      </c>
      <c r="D1823">
        <f>VLOOKUP(MOD(A1823,100),Sheet2!$G$2:$H$24,2,FALSE)*VLOOKUP(INT(MOD(A1823,10000)/100),Sheet2!$L$2:$M$16,2,FALSE)</f>
        <v>1.8839999999999997</v>
      </c>
      <c r="E1823">
        <v>4</v>
      </c>
      <c r="F1823" s="1" t="str">
        <f t="shared" si="616"/>
        <v>[[50000,1],[50052,65]]</v>
      </c>
      <c r="G1823">
        <f t="shared" si="616"/>
        <v>0.15</v>
      </c>
      <c r="H1823" t="str">
        <f t="shared" si="610"/>
        <v>[80051,80052,80053,80054,80055,80056,80057,80058]</v>
      </c>
      <c r="I1823">
        <v>1</v>
      </c>
      <c r="J1823">
        <v>22</v>
      </c>
      <c r="K1823">
        <f t="shared" si="620"/>
        <v>4</v>
      </c>
      <c r="L1823" s="1" t="str">
        <f>Sheet1!L1823</f>
        <v>[{"bid":14001,"type":4,"num":600}]</v>
      </c>
    </row>
    <row r="1824" spans="1:12" x14ac:dyDescent="0.2">
      <c r="A1824">
        <f t="shared" si="619"/>
        <v>60505</v>
      </c>
      <c r="B1824">
        <f t="shared" si="618"/>
        <v>60506</v>
      </c>
      <c r="C1824" t="s">
        <v>45</v>
      </c>
      <c r="D1824">
        <f>VLOOKUP(MOD(A1824,100),Sheet2!$G$2:$H$24,2,FALSE)*VLOOKUP(INT(MOD(A1824,10000)/100),Sheet2!$L$2:$M$16,2,FALSE)</f>
        <v>2.1119999999999997</v>
      </c>
      <c r="E1824">
        <v>5</v>
      </c>
      <c r="F1824" s="1" t="str">
        <f t="shared" si="616"/>
        <v>[[50051,65]]</v>
      </c>
      <c r="G1824">
        <f t="shared" si="616"/>
        <v>0.15</v>
      </c>
      <c r="H1824" t="str">
        <f t="shared" si="610"/>
        <v>[80051,80052,80053,80054,80055,80056,80057,80058]</v>
      </c>
      <c r="I1824">
        <v>1</v>
      </c>
      <c r="J1824">
        <v>22</v>
      </c>
      <c r="K1824">
        <f t="shared" si="620"/>
        <v>5</v>
      </c>
      <c r="L1824" s="1" t="str">
        <f>Sheet1!L1824</f>
        <v>[{"bid":15006,"type":5,"num":1},{"bid":14001,"type":4,"num":1000}]</v>
      </c>
    </row>
    <row r="1825" spans="1:12" x14ac:dyDescent="0.2">
      <c r="A1825">
        <f t="shared" si="619"/>
        <v>60506</v>
      </c>
      <c r="B1825">
        <f t="shared" si="618"/>
        <v>60507</v>
      </c>
      <c r="C1825" t="s">
        <v>46</v>
      </c>
      <c r="D1825">
        <f>VLOOKUP(MOD(A1825,100),Sheet2!$G$2:$H$24,2,FALSE)*VLOOKUP(INT(MOD(A1825,10000)/100),Sheet2!$L$2:$M$16,2,FALSE)</f>
        <v>2.3399999999999994</v>
      </c>
      <c r="E1825">
        <v>6</v>
      </c>
      <c r="F1825" s="1" t="str">
        <f t="shared" si="616"/>
        <v>[[50000,1],[50052,65]]</v>
      </c>
      <c r="G1825">
        <f t="shared" si="616"/>
        <v>0.15</v>
      </c>
      <c r="H1825" t="str">
        <f t="shared" si="610"/>
        <v>[80051,80052,80053,80054,80055,80056,80057,80058]</v>
      </c>
      <c r="I1825">
        <v>1</v>
      </c>
      <c r="J1825">
        <v>22</v>
      </c>
      <c r="K1825">
        <f t="shared" si="620"/>
        <v>6</v>
      </c>
      <c r="L1825" s="1" t="str">
        <f>Sheet1!L1825</f>
        <v>[{"bid":15006,"type":5,"num":1},{"bid":14001,"type":4,"num":1400}]</v>
      </c>
    </row>
    <row r="1826" spans="1:12" x14ac:dyDescent="0.2">
      <c r="A1826">
        <f t="shared" si="619"/>
        <v>60507</v>
      </c>
      <c r="B1826">
        <f t="shared" si="618"/>
        <v>60508</v>
      </c>
      <c r="C1826" t="s">
        <v>47</v>
      </c>
      <c r="D1826">
        <f>VLOOKUP(MOD(A1826,100),Sheet2!$G$2:$H$24,2,FALSE)*VLOOKUP(INT(MOD(A1826,10000)/100),Sheet2!$L$2:$M$16,2,FALSE)</f>
        <v>2.5679999999999996</v>
      </c>
      <c r="E1826">
        <v>7</v>
      </c>
      <c r="F1826" s="1" t="str">
        <f t="shared" si="616"/>
        <v>[[50051,65]]</v>
      </c>
      <c r="G1826">
        <f t="shared" si="616"/>
        <v>0.15</v>
      </c>
      <c r="H1826" t="str">
        <f t="shared" si="610"/>
        <v>[80051,80052,80053,80054,80055,80056,80057,80058]</v>
      </c>
      <c r="I1826">
        <v>1</v>
      </c>
      <c r="J1826">
        <v>22</v>
      </c>
      <c r="K1826">
        <f t="shared" si="620"/>
        <v>7</v>
      </c>
      <c r="L1826" s="1" t="str">
        <f>Sheet1!L1826</f>
        <v>[{"bid":15006,"type":5,"num":1},{"bid":14001,"type":4,"num":1800}]</v>
      </c>
    </row>
    <row r="1827" spans="1:12" x14ac:dyDescent="0.2">
      <c r="A1827">
        <f t="shared" si="619"/>
        <v>60508</v>
      </c>
      <c r="B1827">
        <f t="shared" si="618"/>
        <v>60509</v>
      </c>
      <c r="C1827" t="s">
        <v>48</v>
      </c>
      <c r="D1827">
        <f>VLOOKUP(MOD(A1827,100),Sheet2!$G$2:$H$24,2,FALSE)*VLOOKUP(INT(MOD(A1827,10000)/100),Sheet2!$L$2:$M$16,2,FALSE)</f>
        <v>2.7959999999999994</v>
      </c>
      <c r="E1827">
        <v>8</v>
      </c>
      <c r="F1827" s="1" t="str">
        <f t="shared" si="616"/>
        <v>[[50000,1],[50052,65]]</v>
      </c>
      <c r="G1827">
        <f t="shared" si="616"/>
        <v>0.15</v>
      </c>
      <c r="H1827" t="str">
        <f t="shared" si="610"/>
        <v>[80051,80052,80053,80054,80055,80056,80057,80058]</v>
      </c>
      <c r="I1827">
        <v>1</v>
      </c>
      <c r="J1827">
        <v>22</v>
      </c>
      <c r="K1827">
        <f t="shared" si="620"/>
        <v>8</v>
      </c>
      <c r="L1827" s="1" t="str">
        <f>Sheet1!L1827</f>
        <v>[{"bid":15006,"type":5,"num":2},{"bid":14001,"type":4,"num":2200}]</v>
      </c>
    </row>
    <row r="1828" spans="1:12" x14ac:dyDescent="0.2">
      <c r="A1828">
        <f t="shared" si="619"/>
        <v>60509</v>
      </c>
      <c r="B1828">
        <f t="shared" si="618"/>
        <v>60510</v>
      </c>
      <c r="C1828" t="s">
        <v>49</v>
      </c>
      <c r="D1828">
        <f>VLOOKUP(MOD(A1828,100),Sheet2!$G$2:$H$24,2,FALSE)*VLOOKUP(INT(MOD(A1828,10000)/100),Sheet2!$L$2:$M$16,2,FALSE)</f>
        <v>3.0239999999999996</v>
      </c>
      <c r="E1828">
        <v>9</v>
      </c>
      <c r="F1828" s="1" t="str">
        <f t="shared" si="616"/>
        <v>[[50051,65]]</v>
      </c>
      <c r="G1828">
        <f t="shared" si="616"/>
        <v>0.15</v>
      </c>
      <c r="H1828" t="str">
        <f t="shared" si="610"/>
        <v>[80051,80052,80053,80054,80055,80056,80057,80058]</v>
      </c>
      <c r="I1828">
        <v>1</v>
      </c>
      <c r="J1828">
        <v>22</v>
      </c>
      <c r="K1828">
        <f t="shared" si="620"/>
        <v>9</v>
      </c>
      <c r="L1828" s="1" t="str">
        <f>Sheet1!L1828</f>
        <v>[{"bid":15006,"type":5,"num":2},{"bid":14001,"type":4,"num":2600}]</v>
      </c>
    </row>
    <row r="1829" spans="1:12" x14ac:dyDescent="0.2">
      <c r="A1829">
        <f t="shared" si="619"/>
        <v>60510</v>
      </c>
      <c r="B1829">
        <f t="shared" si="618"/>
        <v>60511</v>
      </c>
      <c r="C1829" s="1" t="s">
        <v>50</v>
      </c>
      <c r="D1829">
        <f>VLOOKUP(MOD(A1829,100),Sheet2!$G$2:$H$24,2,FALSE)*VLOOKUP(INT(MOD(A1829,10000)/100),Sheet2!$L$2:$M$16,2,FALSE)</f>
        <v>3.2519999999999993</v>
      </c>
      <c r="E1829">
        <v>10</v>
      </c>
      <c r="F1829" s="1" t="str">
        <f t="shared" si="616"/>
        <v>[[50000,1],[50052,65]]</v>
      </c>
      <c r="G1829">
        <f t="shared" si="616"/>
        <v>0.15</v>
      </c>
      <c r="H1829" t="str">
        <f t="shared" si="610"/>
        <v>[80051,80052,80053,80054,80055,80056,80057,80058]</v>
      </c>
      <c r="I1829">
        <v>1</v>
      </c>
      <c r="J1829">
        <v>22</v>
      </c>
      <c r="K1829">
        <f t="shared" si="620"/>
        <v>10</v>
      </c>
      <c r="L1829" s="1" t="str">
        <f>Sheet1!L1829</f>
        <v>[{"bid":15006,"type":5,"num":3},{"bid":16009,"type":6,"num":1},{"bid":14001,"type":4,"num":3000}]</v>
      </c>
    </row>
    <row r="1830" spans="1:12" x14ac:dyDescent="0.2">
      <c r="A1830">
        <f t="shared" si="619"/>
        <v>60511</v>
      </c>
      <c r="B1830">
        <f t="shared" si="618"/>
        <v>60512</v>
      </c>
      <c r="C1830" s="1" t="s">
        <v>38</v>
      </c>
      <c r="D1830">
        <f>VLOOKUP(MOD(A1830,100),Sheet2!$G$2:$H$24,2,FALSE)*VLOOKUP(INT(MOD(A1830,10000)/100),Sheet2!$L$2:$M$16,2,FALSE)</f>
        <v>3.4799999999999991</v>
      </c>
      <c r="E1830">
        <v>11</v>
      </c>
      <c r="F1830" s="1" t="str">
        <f t="shared" si="616"/>
        <v>[[50000,2],[50053,45]]</v>
      </c>
      <c r="G1830">
        <f t="shared" si="616"/>
        <v>0.25</v>
      </c>
      <c r="H1830" t="str">
        <f t="shared" si="610"/>
        <v>[80051,80052,80053,80054,80055,80056,80057,80058]</v>
      </c>
      <c r="I1830">
        <v>2</v>
      </c>
      <c r="J1830">
        <v>50</v>
      </c>
      <c r="K1830">
        <f>K1829</f>
        <v>10</v>
      </c>
      <c r="L1830" s="1" t="str">
        <f>Sheet1!L1830</f>
        <v>[{"bid":15006,"type":5,"num":3},{"bid":16009,"type":6,"num":1},{"bid":14001,"type":4,"num":3400}]</v>
      </c>
    </row>
    <row r="1831" spans="1:12" x14ac:dyDescent="0.2">
      <c r="A1831">
        <f t="shared" si="619"/>
        <v>60512</v>
      </c>
      <c r="B1831">
        <f t="shared" si="618"/>
        <v>60513</v>
      </c>
      <c r="C1831" t="s">
        <v>51</v>
      </c>
      <c r="D1831">
        <f>VLOOKUP(MOD(A1831,100),Sheet2!$G$2:$H$24,2,FALSE)*VLOOKUP(INT(MOD(A1831,10000)/100),Sheet2!$L$2:$M$16,2,FALSE)</f>
        <v>3.7079999999999993</v>
      </c>
      <c r="E1831">
        <v>12</v>
      </c>
      <c r="F1831" s="1" t="str">
        <f t="shared" si="616"/>
        <v>[[50051,65]]</v>
      </c>
      <c r="G1831">
        <f t="shared" si="616"/>
        <v>0.15</v>
      </c>
      <c r="H1831" t="str">
        <f t="shared" si="610"/>
        <v>[80051,80052,80053,80054,80055,80056,80057,80058]</v>
      </c>
      <c r="I1831">
        <v>1</v>
      </c>
      <c r="J1831">
        <f>J1820</f>
        <v>22</v>
      </c>
      <c r="K1831">
        <f>K1830+1</f>
        <v>11</v>
      </c>
      <c r="L1831" s="1" t="str">
        <f>Sheet1!L1831</f>
        <v>[{"bid":15006,"type":5,"num":3},{"bid":16009,"type":6,"num":1},{"bid":14001,"type":4,"num":3800}]</v>
      </c>
    </row>
    <row r="1832" spans="1:12" x14ac:dyDescent="0.2">
      <c r="A1832">
        <f t="shared" si="619"/>
        <v>60513</v>
      </c>
      <c r="B1832">
        <f t="shared" si="618"/>
        <v>60514</v>
      </c>
      <c r="C1832" t="s">
        <v>52</v>
      </c>
      <c r="D1832">
        <f>VLOOKUP(MOD(A1832,100),Sheet2!$G$2:$H$24,2,FALSE)*VLOOKUP(INT(MOD(A1832,10000)/100),Sheet2!$L$2:$M$16,2,FALSE)</f>
        <v>3.9359999999999991</v>
      </c>
      <c r="E1832">
        <v>13</v>
      </c>
      <c r="F1832" s="1" t="str">
        <f t="shared" si="616"/>
        <v>[[50000,1],[50052,65]]</v>
      </c>
      <c r="G1832">
        <f t="shared" si="616"/>
        <v>0.15</v>
      </c>
      <c r="H1832" t="str">
        <f t="shared" si="610"/>
        <v>[80051,80052,80053,80054,80055,80056,80057,80058]</v>
      </c>
      <c r="I1832">
        <v>1</v>
      </c>
      <c r="J1832">
        <f t="shared" ref="J1832:J1836" si="621">J1821</f>
        <v>22</v>
      </c>
      <c r="K1832">
        <f t="shared" ref="K1832:K1836" si="622">K1831+1</f>
        <v>12</v>
      </c>
      <c r="L1832" s="1" t="str">
        <f>Sheet1!L1832</f>
        <v>[{"bid":15006,"type":5,"num":4},{"bid":16009,"type":6,"num":1},{"bid":14001,"type":4,"num":4200}]</v>
      </c>
    </row>
    <row r="1833" spans="1:12" x14ac:dyDescent="0.2">
      <c r="A1833">
        <f t="shared" si="619"/>
        <v>60514</v>
      </c>
      <c r="B1833">
        <f t="shared" si="618"/>
        <v>60515</v>
      </c>
      <c r="C1833" t="s">
        <v>53</v>
      </c>
      <c r="D1833">
        <f>VLOOKUP(MOD(A1833,100),Sheet2!$G$2:$H$24,2,FALSE)*VLOOKUP(INT(MOD(A1833,10000)/100),Sheet2!$L$2:$M$16,2,FALSE)</f>
        <v>4.1639999999999988</v>
      </c>
      <c r="E1833">
        <v>14</v>
      </c>
      <c r="F1833" s="1" t="str">
        <f t="shared" si="616"/>
        <v>[[50051,65]]</v>
      </c>
      <c r="G1833">
        <f t="shared" si="616"/>
        <v>0.15</v>
      </c>
      <c r="H1833" t="str">
        <f t="shared" si="610"/>
        <v>[80051,80052,80053,80054,80055,80056,80057,80058]</v>
      </c>
      <c r="I1833">
        <v>1</v>
      </c>
      <c r="J1833">
        <f t="shared" si="621"/>
        <v>22</v>
      </c>
      <c r="K1833">
        <f t="shared" si="622"/>
        <v>13</v>
      </c>
      <c r="L1833" s="1" t="str">
        <f>Sheet1!L1833</f>
        <v>[{"bid":15006,"type":5,"num":4},{"bid":16009,"type":6,"num":1},{"bid":14001,"type":4,"num":4600}]</v>
      </c>
    </row>
    <row r="1834" spans="1:12" x14ac:dyDescent="0.2">
      <c r="A1834">
        <f t="shared" si="619"/>
        <v>60515</v>
      </c>
      <c r="B1834">
        <f t="shared" si="618"/>
        <v>60516</v>
      </c>
      <c r="C1834" t="s">
        <v>54</v>
      </c>
      <c r="D1834">
        <f>VLOOKUP(MOD(A1834,100),Sheet2!$G$2:$H$24,2,FALSE)*VLOOKUP(INT(MOD(A1834,10000)/100),Sheet2!$L$2:$M$16,2,FALSE)</f>
        <v>4.3919999999999986</v>
      </c>
      <c r="E1834">
        <v>15</v>
      </c>
      <c r="F1834" s="1" t="str">
        <f t="shared" si="616"/>
        <v>[[50000,1],[50052,65]]</v>
      </c>
      <c r="G1834">
        <f t="shared" si="616"/>
        <v>0.15</v>
      </c>
      <c r="H1834" t="str">
        <f t="shared" si="610"/>
        <v>[80051,80052,80053,80054,80055,80056,80057,80058]</v>
      </c>
      <c r="I1834">
        <v>1</v>
      </c>
      <c r="J1834">
        <f t="shared" si="621"/>
        <v>22</v>
      </c>
      <c r="K1834">
        <f t="shared" si="622"/>
        <v>14</v>
      </c>
      <c r="L1834" s="1" t="str">
        <f>Sheet1!L1834</f>
        <v>[{"bid":15006,"type":5,"num":5},{"bid":16009,"type":6,"num":1},{"bid":14001,"type":4,"num":5000}]</v>
      </c>
    </row>
    <row r="1835" spans="1:12" x14ac:dyDescent="0.2">
      <c r="A1835">
        <f t="shared" si="619"/>
        <v>60516</v>
      </c>
      <c r="B1835">
        <f t="shared" si="618"/>
        <v>60517</v>
      </c>
      <c r="C1835" t="s">
        <v>55</v>
      </c>
      <c r="D1835">
        <f>VLOOKUP(MOD(A1835,100),Sheet2!$G$2:$H$24,2,FALSE)*VLOOKUP(INT(MOD(A1835,10000)/100),Sheet2!$L$2:$M$16,2,FALSE)</f>
        <v>4.6199999999999992</v>
      </c>
      <c r="E1835">
        <v>16</v>
      </c>
      <c r="F1835" s="1" t="str">
        <f t="shared" si="616"/>
        <v>[[50051,65]]</v>
      </c>
      <c r="G1835">
        <f t="shared" si="616"/>
        <v>0.15</v>
      </c>
      <c r="H1835" t="str">
        <f t="shared" si="610"/>
        <v>[80051,80052,80053,80054,80055,80056,80057,80058]</v>
      </c>
      <c r="I1835">
        <v>1</v>
      </c>
      <c r="J1835">
        <f t="shared" si="621"/>
        <v>22</v>
      </c>
      <c r="K1835">
        <f t="shared" si="622"/>
        <v>15</v>
      </c>
      <c r="L1835" s="1" t="str">
        <f>Sheet1!L1835</f>
        <v>[{"bid":15006,"type":5,"num":5},{"bid":16009,"type":6,"num":1},{"bid":14001,"type":4,"num":5400}]</v>
      </c>
    </row>
    <row r="1836" spans="1:12" x14ac:dyDescent="0.2">
      <c r="A1836">
        <f t="shared" si="619"/>
        <v>60517</v>
      </c>
      <c r="B1836">
        <f t="shared" si="618"/>
        <v>60518</v>
      </c>
      <c r="C1836" s="1" t="s">
        <v>56</v>
      </c>
      <c r="D1836">
        <f>VLOOKUP(MOD(A1836,100),Sheet2!$G$2:$H$24,2,FALSE)*VLOOKUP(INT(MOD(A1836,10000)/100),Sheet2!$L$2:$M$16,2,FALSE)</f>
        <v>4.847999999999999</v>
      </c>
      <c r="E1836">
        <v>17</v>
      </c>
      <c r="F1836" s="1" t="str">
        <f t="shared" si="616"/>
        <v>[[50000,1],[50052,65]]</v>
      </c>
      <c r="G1836">
        <f t="shared" si="616"/>
        <v>0.15</v>
      </c>
      <c r="H1836" t="str">
        <f t="shared" si="610"/>
        <v>[80051,80052,80053,80054,80055,80056,80057,80058]</v>
      </c>
      <c r="I1836">
        <v>1</v>
      </c>
      <c r="J1836">
        <f t="shared" si="621"/>
        <v>22</v>
      </c>
      <c r="K1836">
        <f t="shared" si="622"/>
        <v>16</v>
      </c>
      <c r="L1836" s="1" t="str">
        <f>Sheet1!L1836</f>
        <v>[{"bid":15006,"type":5,"num":5},{"bid":16009,"type":6,"num":2},{"bid":14001,"type":4,"num":5800}]</v>
      </c>
    </row>
    <row r="1837" spans="1:12" x14ac:dyDescent="0.2">
      <c r="A1837">
        <f t="shared" si="619"/>
        <v>60518</v>
      </c>
      <c r="B1837">
        <f t="shared" si="618"/>
        <v>60519</v>
      </c>
      <c r="C1837" t="s">
        <v>37</v>
      </c>
      <c r="D1837">
        <f>VLOOKUP(MOD(A1837,100),Sheet2!$G$2:$H$24,2,FALSE)*VLOOKUP(INT(MOD(A1837,10000)/100),Sheet2!$L$2:$M$16,2,FALSE)</f>
        <v>5.0759999999999996</v>
      </c>
      <c r="E1837">
        <v>18</v>
      </c>
      <c r="F1837" s="1" t="str">
        <f t="shared" si="616"/>
        <v>[[50000,2],[50053,45]]</v>
      </c>
      <c r="G1837">
        <f t="shared" si="616"/>
        <v>0.25</v>
      </c>
      <c r="H1837" t="str">
        <f t="shared" si="610"/>
        <v>[80051,80052,80053,80054,80055,80056,80057,80058]</v>
      </c>
      <c r="I1837">
        <v>2</v>
      </c>
      <c r="J1837">
        <f>J1830</f>
        <v>50</v>
      </c>
      <c r="K1837">
        <f>K1836</f>
        <v>16</v>
      </c>
      <c r="L1837" s="1" t="str">
        <f>Sheet1!L1837</f>
        <v>[{"bid":15006,"type":5,"num":6},{"bid":16009,"type":6,"num":2},{"bid":14001,"type":4,"num":6200}]</v>
      </c>
    </row>
    <row r="1838" spans="1:12" x14ac:dyDescent="0.2">
      <c r="A1838">
        <f t="shared" si="619"/>
        <v>60519</v>
      </c>
      <c r="B1838">
        <f t="shared" si="618"/>
        <v>60520</v>
      </c>
      <c r="C1838" s="1" t="s">
        <v>57</v>
      </c>
      <c r="D1838">
        <f>VLOOKUP(MOD(A1838,100),Sheet2!$G$2:$H$24,2,FALSE)*VLOOKUP(INT(MOD(A1838,10000)/100),Sheet2!$L$2:$M$16,2,FALSE)</f>
        <v>5.3039999999999994</v>
      </c>
      <c r="E1838">
        <v>19</v>
      </c>
      <c r="F1838" s="1" t="str">
        <f t="shared" si="616"/>
        <v>[[50051,65]]</v>
      </c>
      <c r="G1838">
        <f t="shared" si="616"/>
        <v>0.15</v>
      </c>
      <c r="H1838" t="str">
        <f t="shared" si="610"/>
        <v>[80051,80052,80053,80054,80055,80056,80057,80058]</v>
      </c>
      <c r="I1838">
        <v>1</v>
      </c>
      <c r="J1838">
        <f>J1831</f>
        <v>22</v>
      </c>
      <c r="K1838">
        <f>K1837+1</f>
        <v>17</v>
      </c>
      <c r="L1838" s="1" t="str">
        <f>Sheet1!L1838</f>
        <v>[{"bid":15006,"type":5,"num":6},{"bid":16009,"type":6,"num":2},{"bid":14001,"type":4,"num":6600}]</v>
      </c>
    </row>
    <row r="1839" spans="1:12" x14ac:dyDescent="0.2">
      <c r="A1839">
        <f t="shared" si="619"/>
        <v>60520</v>
      </c>
      <c r="B1839">
        <f t="shared" si="618"/>
        <v>60521</v>
      </c>
      <c r="C1839" s="1" t="s">
        <v>58</v>
      </c>
      <c r="D1839">
        <f>VLOOKUP(MOD(A1839,100),Sheet2!$G$2:$H$24,2,FALSE)*VLOOKUP(INT(MOD(A1839,10000)/100),Sheet2!$L$2:$M$16,2,FALSE)</f>
        <v>5.532</v>
      </c>
      <c r="E1839">
        <v>20</v>
      </c>
      <c r="F1839" s="1" t="str">
        <f t="shared" si="616"/>
        <v>[[50000,1],[50052,65]]</v>
      </c>
      <c r="G1839">
        <f t="shared" si="616"/>
        <v>0.15</v>
      </c>
      <c r="H1839" t="str">
        <f t="shared" si="610"/>
        <v>[80051,80052,80053,80054,80055,80056,80057,80058]</v>
      </c>
      <c r="I1839">
        <v>1</v>
      </c>
      <c r="J1839">
        <f>J1832</f>
        <v>22</v>
      </c>
      <c r="K1839">
        <f t="shared" ref="K1839:K1841" si="623">K1838+1</f>
        <v>18</v>
      </c>
      <c r="L1839" s="1" t="str">
        <f>Sheet1!L1839</f>
        <v>[{"bid":15006,"type":5,"num":7},{"bid":16009,"type":6,"num":2},{"bid":14001,"type":4,"num":7000}]</v>
      </c>
    </row>
    <row r="1840" spans="1:12" x14ac:dyDescent="0.2">
      <c r="A1840">
        <f t="shared" si="619"/>
        <v>60521</v>
      </c>
      <c r="B1840">
        <f t="shared" si="618"/>
        <v>60522</v>
      </c>
      <c r="C1840" s="1" t="s">
        <v>59</v>
      </c>
      <c r="D1840">
        <f>VLOOKUP(MOD(A1840,100),Sheet2!$G$2:$H$24,2,FALSE)*VLOOKUP(INT(MOD(A1840,10000)/100),Sheet2!$L$2:$M$16,2,FALSE)</f>
        <v>5.7600000000000007</v>
      </c>
      <c r="E1840">
        <v>21</v>
      </c>
      <c r="F1840" s="1" t="str">
        <f t="shared" si="616"/>
        <v>[[50051,65]]</v>
      </c>
      <c r="G1840">
        <f t="shared" si="616"/>
        <v>0.15</v>
      </c>
      <c r="H1840" t="str">
        <f t="shared" si="610"/>
        <v>[80051,80052,80053,80054,80055,80056,80057,80058]</v>
      </c>
      <c r="I1840">
        <v>1</v>
      </c>
      <c r="J1840">
        <f>J1833</f>
        <v>22</v>
      </c>
      <c r="K1840">
        <f t="shared" si="623"/>
        <v>19</v>
      </c>
      <c r="L1840" s="1" t="str">
        <f>Sheet1!L1840</f>
        <v>[{"bid":15006,"type":5,"num":7},{"bid":16009,"type":6,"num":2},{"bid":14001,"type":4,"num":7400}]</v>
      </c>
    </row>
    <row r="1841" spans="1:12" x14ac:dyDescent="0.2">
      <c r="A1841">
        <f t="shared" si="619"/>
        <v>60522</v>
      </c>
      <c r="B1841">
        <f t="shared" si="618"/>
        <v>60523</v>
      </c>
      <c r="C1841" s="1" t="s">
        <v>60</v>
      </c>
      <c r="D1841">
        <f>VLOOKUP(MOD(A1841,100),Sheet2!$G$2:$H$24,2,FALSE)*VLOOKUP(INT(MOD(A1841,10000)/100),Sheet2!$L$2:$M$16,2,FALSE)</f>
        <v>5.9880000000000013</v>
      </c>
      <c r="E1841">
        <v>22</v>
      </c>
      <c r="F1841" s="1" t="str">
        <f t="shared" si="616"/>
        <v>[[50000,1],[50052,65]]</v>
      </c>
      <c r="G1841">
        <f t="shared" si="616"/>
        <v>0.15</v>
      </c>
      <c r="H1841" t="str">
        <f t="shared" si="610"/>
        <v>[80051,80052,80053,80054,80055,80056,80057,80058]</v>
      </c>
      <c r="I1841">
        <v>1</v>
      </c>
      <c r="J1841">
        <f>J1834</f>
        <v>22</v>
      </c>
      <c r="K1841">
        <f t="shared" si="623"/>
        <v>20</v>
      </c>
      <c r="L1841" s="1" t="str">
        <f>Sheet1!L1841</f>
        <v>[{"bid":15006,"type":5,"num":7},{"bid":16009,"type":6,"num":2},{"bid":14001,"type":4,"num":7800}]</v>
      </c>
    </row>
    <row r="1842" spans="1:12" x14ac:dyDescent="0.2">
      <c r="A1842">
        <f t="shared" si="619"/>
        <v>60523</v>
      </c>
      <c r="B1842">
        <v>-1</v>
      </c>
      <c r="C1842" t="s">
        <v>37</v>
      </c>
      <c r="D1842">
        <f>VLOOKUP(MOD(A1842,100),Sheet2!$G$2:$H$24,2,FALSE)*VLOOKUP(INT(MOD(A1842,10000)/100),Sheet2!$L$2:$M$16,2,FALSE)</f>
        <v>6.216000000000002</v>
      </c>
      <c r="E1842">
        <v>23</v>
      </c>
      <c r="F1842" s="1" t="str">
        <f t="shared" si="616"/>
        <v>[[50000,2],[50053,45]]</v>
      </c>
      <c r="G1842">
        <f t="shared" si="616"/>
        <v>0.25</v>
      </c>
      <c r="H1842" t="str">
        <f t="shared" si="610"/>
        <v>[80051,80052,80053,80054,80055,80056,80057,80058]</v>
      </c>
      <c r="I1842">
        <v>2</v>
      </c>
      <c r="J1842">
        <f>J1837</f>
        <v>50</v>
      </c>
      <c r="K1842">
        <f>K1841</f>
        <v>20</v>
      </c>
      <c r="L1842" s="1" t="str">
        <f>Sheet1!L1842</f>
        <v>[{"bid":15006,"type":5,"num":8},{"bid":16009,"type":6,"num":2},{"bid":14001,"type":4,"num":8000}]</v>
      </c>
    </row>
    <row r="1843" spans="1:12" x14ac:dyDescent="0.2">
      <c r="A1843">
        <f>A1820+100</f>
        <v>60601</v>
      </c>
      <c r="B1843">
        <f>A1843+1</f>
        <v>60602</v>
      </c>
      <c r="C1843" t="s">
        <v>41</v>
      </c>
      <c r="D1843">
        <f>VLOOKUP(MOD(A1843,100),Sheet2!$G$2:$H$24,2,FALSE)*VLOOKUP(INT(MOD(A1843,10000)/100),Sheet2!$L$2:$M$16,2,FALSE)</f>
        <v>1.4</v>
      </c>
      <c r="E1843">
        <v>1</v>
      </c>
      <c r="F1843" s="1" t="str">
        <f t="shared" si="616"/>
        <v>[[50051,65]]</v>
      </c>
      <c r="G1843">
        <f t="shared" si="616"/>
        <v>0.15</v>
      </c>
      <c r="H1843" t="str">
        <f t="shared" si="610"/>
        <v>[80051,80052,80053,80054,80055,80056,80057,80058]</v>
      </c>
      <c r="I1843">
        <v>1</v>
      </c>
      <c r="J1843">
        <v>22</v>
      </c>
      <c r="K1843">
        <v>1</v>
      </c>
      <c r="L1843" s="1" t="str">
        <f>Sheet1!L1843</f>
        <v>[]</v>
      </c>
    </row>
    <row r="1844" spans="1:12" x14ac:dyDescent="0.2">
      <c r="A1844">
        <f>A1843+1</f>
        <v>60602</v>
      </c>
      <c r="B1844">
        <f t="shared" ref="B1844:B1864" si="624">A1844+1</f>
        <v>60603</v>
      </c>
      <c r="C1844" t="s">
        <v>42</v>
      </c>
      <c r="D1844">
        <f>VLOOKUP(MOD(A1844,100),Sheet2!$G$2:$H$24,2,FALSE)*VLOOKUP(INT(MOD(A1844,10000)/100),Sheet2!$L$2:$M$16,2,FALSE)</f>
        <v>1.6659999999999999</v>
      </c>
      <c r="E1844">
        <v>2</v>
      </c>
      <c r="F1844" s="1" t="str">
        <f t="shared" si="616"/>
        <v>[[50000,1],[50052,65]]</v>
      </c>
      <c r="G1844">
        <f t="shared" si="616"/>
        <v>0.15</v>
      </c>
      <c r="H1844" t="str">
        <f t="shared" si="610"/>
        <v>[80051,80052,80053,80054,80055,80056,80057,80058]</v>
      </c>
      <c r="I1844">
        <v>1</v>
      </c>
      <c r="J1844">
        <v>22</v>
      </c>
      <c r="K1844">
        <f>K1843+1</f>
        <v>2</v>
      </c>
      <c r="L1844" s="1" t="str">
        <f>Sheet1!L1844</f>
        <v>[{"bid":14001,"type":4,"num":225}]</v>
      </c>
    </row>
    <row r="1845" spans="1:12" x14ac:dyDescent="0.2">
      <c r="A1845">
        <f t="shared" ref="A1845:A1865" si="625">A1844+1</f>
        <v>60603</v>
      </c>
      <c r="B1845">
        <f t="shared" si="624"/>
        <v>60604</v>
      </c>
      <c r="C1845" t="s">
        <v>43</v>
      </c>
      <c r="D1845">
        <f>VLOOKUP(MOD(A1845,100),Sheet2!$G$2:$H$24,2,FALSE)*VLOOKUP(INT(MOD(A1845,10000)/100),Sheet2!$L$2:$M$16,2,FALSE)</f>
        <v>1.9319999999999997</v>
      </c>
      <c r="E1845">
        <v>3</v>
      </c>
      <c r="F1845" s="1" t="str">
        <f t="shared" si="616"/>
        <v>[[50051,65]]</v>
      </c>
      <c r="G1845">
        <f t="shared" si="616"/>
        <v>0.15</v>
      </c>
      <c r="H1845" t="str">
        <f t="shared" si="610"/>
        <v>[80051,80052,80053,80054,80055,80056,80057,80058]</v>
      </c>
      <c r="I1845">
        <v>1</v>
      </c>
      <c r="J1845">
        <v>22</v>
      </c>
      <c r="K1845">
        <f t="shared" ref="K1845:K1852" si="626">K1844+1</f>
        <v>3</v>
      </c>
      <c r="L1845" s="1" t="str">
        <f>Sheet1!L1845</f>
        <v>[{"bid":14001,"type":4,"num":450}]</v>
      </c>
    </row>
    <row r="1846" spans="1:12" x14ac:dyDescent="0.2">
      <c r="A1846">
        <f t="shared" si="625"/>
        <v>60604</v>
      </c>
      <c r="B1846">
        <f t="shared" si="624"/>
        <v>60605</v>
      </c>
      <c r="C1846" t="s">
        <v>44</v>
      </c>
      <c r="D1846">
        <f>VLOOKUP(MOD(A1846,100),Sheet2!$G$2:$H$24,2,FALSE)*VLOOKUP(INT(MOD(A1846,10000)/100),Sheet2!$L$2:$M$16,2,FALSE)</f>
        <v>2.1979999999999995</v>
      </c>
      <c r="E1846">
        <v>4</v>
      </c>
      <c r="F1846" s="1" t="str">
        <f t="shared" si="616"/>
        <v>[[50000,1],[50052,65]]</v>
      </c>
      <c r="G1846">
        <f t="shared" si="616"/>
        <v>0.15</v>
      </c>
      <c r="H1846" t="str">
        <f t="shared" si="610"/>
        <v>[80051,80052,80053,80054,80055,80056,80057,80058]</v>
      </c>
      <c r="I1846">
        <v>1</v>
      </c>
      <c r="J1846">
        <v>22</v>
      </c>
      <c r="K1846">
        <f t="shared" si="626"/>
        <v>4</v>
      </c>
      <c r="L1846" s="1" t="str">
        <f>Sheet1!L1846</f>
        <v>[{"bid":14001,"type":4,"num":675}]</v>
      </c>
    </row>
    <row r="1847" spans="1:12" x14ac:dyDescent="0.2">
      <c r="A1847">
        <f t="shared" si="625"/>
        <v>60605</v>
      </c>
      <c r="B1847">
        <f t="shared" si="624"/>
        <v>60606</v>
      </c>
      <c r="C1847" t="s">
        <v>45</v>
      </c>
      <c r="D1847">
        <f>VLOOKUP(MOD(A1847,100),Sheet2!$G$2:$H$24,2,FALSE)*VLOOKUP(INT(MOD(A1847,10000)/100),Sheet2!$L$2:$M$16,2,FALSE)</f>
        <v>2.4639999999999995</v>
      </c>
      <c r="E1847">
        <v>5</v>
      </c>
      <c r="F1847" s="1" t="str">
        <f t="shared" si="616"/>
        <v>[[50051,65]]</v>
      </c>
      <c r="G1847">
        <f t="shared" si="616"/>
        <v>0.15</v>
      </c>
      <c r="H1847" t="str">
        <f t="shared" si="610"/>
        <v>[80051,80052,80053,80054,80055,80056,80057,80058]</v>
      </c>
      <c r="I1847">
        <v>1</v>
      </c>
      <c r="J1847">
        <v>22</v>
      </c>
      <c r="K1847">
        <f t="shared" si="626"/>
        <v>5</v>
      </c>
      <c r="L1847" s="1" t="str">
        <f>Sheet1!L1847</f>
        <v>[{"bid":15006,"type":5,"num":1},{"bid":14001,"type":4,"num":1125}]</v>
      </c>
    </row>
    <row r="1848" spans="1:12" x14ac:dyDescent="0.2">
      <c r="A1848">
        <f t="shared" si="625"/>
        <v>60606</v>
      </c>
      <c r="B1848">
        <f t="shared" si="624"/>
        <v>60607</v>
      </c>
      <c r="C1848" t="s">
        <v>46</v>
      </c>
      <c r="D1848">
        <f>VLOOKUP(MOD(A1848,100),Sheet2!$G$2:$H$24,2,FALSE)*VLOOKUP(INT(MOD(A1848,10000)/100),Sheet2!$L$2:$M$16,2,FALSE)</f>
        <v>2.7299999999999995</v>
      </c>
      <c r="E1848">
        <v>6</v>
      </c>
      <c r="F1848" s="1" t="str">
        <f t="shared" si="616"/>
        <v>[[50000,1],[50052,65]]</v>
      </c>
      <c r="G1848">
        <f t="shared" si="616"/>
        <v>0.15</v>
      </c>
      <c r="H1848" t="str">
        <f t="shared" si="610"/>
        <v>[80051,80052,80053,80054,80055,80056,80057,80058]</v>
      </c>
      <c r="I1848">
        <v>1</v>
      </c>
      <c r="J1848">
        <v>22</v>
      </c>
      <c r="K1848">
        <f t="shared" si="626"/>
        <v>6</v>
      </c>
      <c r="L1848" s="1" t="str">
        <f>Sheet1!L1848</f>
        <v>[{"bid":15006,"type":5,"num":1},{"bid":14001,"type":4,"num":1575}]</v>
      </c>
    </row>
    <row r="1849" spans="1:12" x14ac:dyDescent="0.2">
      <c r="A1849">
        <f t="shared" si="625"/>
        <v>60607</v>
      </c>
      <c r="B1849">
        <f t="shared" si="624"/>
        <v>60608</v>
      </c>
      <c r="C1849" t="s">
        <v>47</v>
      </c>
      <c r="D1849">
        <f>VLOOKUP(MOD(A1849,100),Sheet2!$G$2:$H$24,2,FALSE)*VLOOKUP(INT(MOD(A1849,10000)/100),Sheet2!$L$2:$M$16,2,FALSE)</f>
        <v>2.9959999999999996</v>
      </c>
      <c r="E1849">
        <v>7</v>
      </c>
      <c r="F1849" s="1" t="str">
        <f t="shared" si="616"/>
        <v>[[50051,65]]</v>
      </c>
      <c r="G1849">
        <f t="shared" si="616"/>
        <v>0.15</v>
      </c>
      <c r="H1849" t="str">
        <f t="shared" si="610"/>
        <v>[80051,80052,80053,80054,80055,80056,80057,80058]</v>
      </c>
      <c r="I1849">
        <v>1</v>
      </c>
      <c r="J1849">
        <v>22</v>
      </c>
      <c r="K1849">
        <f t="shared" si="626"/>
        <v>7</v>
      </c>
      <c r="L1849" s="1" t="str">
        <f>Sheet1!L1849</f>
        <v>[{"bid":15006,"type":5,"num":2},{"bid":14001,"type":4,"num":2025}]</v>
      </c>
    </row>
    <row r="1850" spans="1:12" x14ac:dyDescent="0.2">
      <c r="A1850">
        <f t="shared" si="625"/>
        <v>60608</v>
      </c>
      <c r="B1850">
        <f t="shared" si="624"/>
        <v>60609</v>
      </c>
      <c r="C1850" t="s">
        <v>48</v>
      </c>
      <c r="D1850">
        <f>VLOOKUP(MOD(A1850,100),Sheet2!$G$2:$H$24,2,FALSE)*VLOOKUP(INT(MOD(A1850,10000)/100),Sheet2!$L$2:$M$16,2,FALSE)</f>
        <v>3.2619999999999991</v>
      </c>
      <c r="E1850">
        <v>8</v>
      </c>
      <c r="F1850" s="1" t="str">
        <f t="shared" si="616"/>
        <v>[[50000,1],[50052,65]]</v>
      </c>
      <c r="G1850">
        <f t="shared" si="616"/>
        <v>0.15</v>
      </c>
      <c r="H1850" t="str">
        <f t="shared" si="610"/>
        <v>[80051,80052,80053,80054,80055,80056,80057,80058]</v>
      </c>
      <c r="I1850">
        <v>1</v>
      </c>
      <c r="J1850">
        <v>22</v>
      </c>
      <c r="K1850">
        <f t="shared" si="626"/>
        <v>8</v>
      </c>
      <c r="L1850" s="1" t="str">
        <f>Sheet1!L1850</f>
        <v>[{"bid":15006,"type":5,"num":2},{"bid":14001,"type":4,"num":2475}]</v>
      </c>
    </row>
    <row r="1851" spans="1:12" x14ac:dyDescent="0.2">
      <c r="A1851">
        <f t="shared" si="625"/>
        <v>60609</v>
      </c>
      <c r="B1851">
        <f t="shared" si="624"/>
        <v>60610</v>
      </c>
      <c r="C1851" t="s">
        <v>49</v>
      </c>
      <c r="D1851">
        <f>VLOOKUP(MOD(A1851,100),Sheet2!$G$2:$H$24,2,FALSE)*VLOOKUP(INT(MOD(A1851,10000)/100),Sheet2!$L$2:$M$16,2,FALSE)</f>
        <v>3.5279999999999991</v>
      </c>
      <c r="E1851">
        <v>9</v>
      </c>
      <c r="F1851" s="1" t="str">
        <f t="shared" si="616"/>
        <v>[[50051,65]]</v>
      </c>
      <c r="G1851">
        <f t="shared" si="616"/>
        <v>0.15</v>
      </c>
      <c r="H1851" t="str">
        <f t="shared" si="610"/>
        <v>[80051,80052,80053,80054,80055,80056,80057,80058]</v>
      </c>
      <c r="I1851">
        <v>1</v>
      </c>
      <c r="J1851">
        <v>22</v>
      </c>
      <c r="K1851">
        <f t="shared" si="626"/>
        <v>9</v>
      </c>
      <c r="L1851" s="1" t="str">
        <f>Sheet1!L1851</f>
        <v>[{"bid":15006,"type":5,"num":2},{"bid":16009,"type":6,"num":1},{"bid":14001,"type":4,"num":2925}]</v>
      </c>
    </row>
    <row r="1852" spans="1:12" x14ac:dyDescent="0.2">
      <c r="A1852">
        <f t="shared" si="625"/>
        <v>60610</v>
      </c>
      <c r="B1852">
        <f t="shared" si="624"/>
        <v>60611</v>
      </c>
      <c r="C1852" s="1" t="s">
        <v>50</v>
      </c>
      <c r="D1852">
        <f>VLOOKUP(MOD(A1852,100),Sheet2!$G$2:$H$24,2,FALSE)*VLOOKUP(INT(MOD(A1852,10000)/100),Sheet2!$L$2:$M$16,2,FALSE)</f>
        <v>3.7939999999999992</v>
      </c>
      <c r="E1852">
        <v>10</v>
      </c>
      <c r="F1852" s="1" t="str">
        <f t="shared" si="616"/>
        <v>[[50000,1],[50052,65]]</v>
      </c>
      <c r="G1852">
        <f t="shared" si="616"/>
        <v>0.15</v>
      </c>
      <c r="H1852" t="str">
        <f t="shared" si="610"/>
        <v>[80051,80052,80053,80054,80055,80056,80057,80058]</v>
      </c>
      <c r="I1852">
        <v>1</v>
      </c>
      <c r="J1852">
        <v>22</v>
      </c>
      <c r="K1852">
        <f t="shared" si="626"/>
        <v>10</v>
      </c>
      <c r="L1852" s="1" t="str">
        <f>Sheet1!L1852</f>
        <v>[{"bid":15006,"type":5,"num":3},{"bid":16009,"type":6,"num":1},{"bid":14001,"type":4,"num":3375}]</v>
      </c>
    </row>
    <row r="1853" spans="1:12" x14ac:dyDescent="0.2">
      <c r="A1853">
        <f t="shared" si="625"/>
        <v>60611</v>
      </c>
      <c r="B1853">
        <f t="shared" si="624"/>
        <v>60612</v>
      </c>
      <c r="C1853" s="1" t="s">
        <v>38</v>
      </c>
      <c r="D1853">
        <f>VLOOKUP(MOD(A1853,100),Sheet2!$G$2:$H$24,2,FALSE)*VLOOKUP(INT(MOD(A1853,10000)/100),Sheet2!$L$2:$M$16,2,FALSE)</f>
        <v>4.0599999999999987</v>
      </c>
      <c r="E1853">
        <v>11</v>
      </c>
      <c r="F1853" s="1" t="str">
        <f t="shared" si="616"/>
        <v>[[50000,2],[50053,45]]</v>
      </c>
      <c r="G1853">
        <f t="shared" si="616"/>
        <v>0.25</v>
      </c>
      <c r="H1853" t="str">
        <f t="shared" si="610"/>
        <v>[80051,80052,80053,80054,80055,80056,80057,80058]</v>
      </c>
      <c r="I1853">
        <v>2</v>
      </c>
      <c r="J1853">
        <v>50</v>
      </c>
      <c r="K1853">
        <f>K1852</f>
        <v>10</v>
      </c>
      <c r="L1853" s="1" t="str">
        <f>Sheet1!L1853</f>
        <v>[{"bid":15006,"type":5,"num":3},{"bid":16009,"type":6,"num":1},{"bid":14001,"type":4,"num":3825}]</v>
      </c>
    </row>
    <row r="1854" spans="1:12" x14ac:dyDescent="0.2">
      <c r="A1854">
        <f t="shared" si="625"/>
        <v>60612</v>
      </c>
      <c r="B1854">
        <f t="shared" si="624"/>
        <v>60613</v>
      </c>
      <c r="C1854" t="s">
        <v>51</v>
      </c>
      <c r="D1854">
        <f>VLOOKUP(MOD(A1854,100),Sheet2!$G$2:$H$24,2,FALSE)*VLOOKUP(INT(MOD(A1854,10000)/100),Sheet2!$L$2:$M$16,2,FALSE)</f>
        <v>4.3259999999999987</v>
      </c>
      <c r="E1854">
        <v>12</v>
      </c>
      <c r="F1854" s="1" t="str">
        <f t="shared" si="616"/>
        <v>[[50051,65]]</v>
      </c>
      <c r="G1854">
        <f t="shared" si="616"/>
        <v>0.15</v>
      </c>
      <c r="H1854" t="str">
        <f t="shared" si="610"/>
        <v>[80051,80052,80053,80054,80055,80056,80057,80058]</v>
      </c>
      <c r="I1854">
        <v>1</v>
      </c>
      <c r="J1854">
        <f>J1843</f>
        <v>22</v>
      </c>
      <c r="K1854">
        <f>K1853+1</f>
        <v>11</v>
      </c>
      <c r="L1854" s="1" t="str">
        <f>Sheet1!L1854</f>
        <v>[{"bid":15006,"type":5,"num":4},{"bid":16009,"type":6,"num":1},{"bid":14001,"type":4,"num":4275}]</v>
      </c>
    </row>
    <row r="1855" spans="1:12" x14ac:dyDescent="0.2">
      <c r="A1855">
        <f t="shared" si="625"/>
        <v>60613</v>
      </c>
      <c r="B1855">
        <f t="shared" si="624"/>
        <v>60614</v>
      </c>
      <c r="C1855" t="s">
        <v>52</v>
      </c>
      <c r="D1855">
        <f>VLOOKUP(MOD(A1855,100),Sheet2!$G$2:$H$24,2,FALSE)*VLOOKUP(INT(MOD(A1855,10000)/100),Sheet2!$L$2:$M$16,2,FALSE)</f>
        <v>4.5919999999999987</v>
      </c>
      <c r="E1855">
        <v>13</v>
      </c>
      <c r="F1855" s="1" t="str">
        <f t="shared" si="616"/>
        <v>[[50000,1],[50052,65]]</v>
      </c>
      <c r="G1855">
        <f t="shared" si="616"/>
        <v>0.15</v>
      </c>
      <c r="H1855" t="str">
        <f t="shared" si="610"/>
        <v>[80051,80052,80053,80054,80055,80056,80057,80058]</v>
      </c>
      <c r="I1855">
        <v>1</v>
      </c>
      <c r="J1855">
        <f t="shared" ref="J1855:J1859" si="627">J1844</f>
        <v>22</v>
      </c>
      <c r="K1855">
        <f t="shared" ref="K1855:K1859" si="628">K1854+1</f>
        <v>12</v>
      </c>
      <c r="L1855" s="1" t="str">
        <f>Sheet1!L1855</f>
        <v>[{"bid":15006,"type":5,"num":4},{"bid":16009,"type":6,"num":1},{"bid":14001,"type":4,"num":4725}]</v>
      </c>
    </row>
    <row r="1856" spans="1:12" x14ac:dyDescent="0.2">
      <c r="A1856">
        <f t="shared" si="625"/>
        <v>60614</v>
      </c>
      <c r="B1856">
        <f t="shared" si="624"/>
        <v>60615</v>
      </c>
      <c r="C1856" t="s">
        <v>53</v>
      </c>
      <c r="D1856">
        <f>VLOOKUP(MOD(A1856,100),Sheet2!$G$2:$H$24,2,FALSE)*VLOOKUP(INT(MOD(A1856,10000)/100),Sheet2!$L$2:$M$16,2,FALSE)</f>
        <v>4.8579999999999988</v>
      </c>
      <c r="E1856">
        <v>14</v>
      </c>
      <c r="F1856" s="1" t="str">
        <f t="shared" si="616"/>
        <v>[[50051,65]]</v>
      </c>
      <c r="G1856">
        <f t="shared" si="616"/>
        <v>0.15</v>
      </c>
      <c r="H1856" t="str">
        <f t="shared" si="610"/>
        <v>[80051,80052,80053,80054,80055,80056,80057,80058]</v>
      </c>
      <c r="I1856">
        <v>1</v>
      </c>
      <c r="J1856">
        <f t="shared" si="627"/>
        <v>22</v>
      </c>
      <c r="K1856">
        <f t="shared" si="628"/>
        <v>13</v>
      </c>
      <c r="L1856" s="1" t="str">
        <f>Sheet1!L1856</f>
        <v>[{"bid":15006,"type":5,"num":5},{"bid":16009,"type":6,"num":1},{"bid":14001,"type":4,"num":5175}]</v>
      </c>
    </row>
    <row r="1857" spans="1:12" x14ac:dyDescent="0.2">
      <c r="A1857">
        <f t="shared" si="625"/>
        <v>60615</v>
      </c>
      <c r="B1857">
        <f t="shared" si="624"/>
        <v>60616</v>
      </c>
      <c r="C1857" t="s">
        <v>54</v>
      </c>
      <c r="D1857">
        <f>VLOOKUP(MOD(A1857,100),Sheet2!$G$2:$H$24,2,FALSE)*VLOOKUP(INT(MOD(A1857,10000)/100),Sheet2!$L$2:$M$16,2,FALSE)</f>
        <v>5.1239999999999988</v>
      </c>
      <c r="E1857">
        <v>15</v>
      </c>
      <c r="F1857" s="1" t="str">
        <f t="shared" si="616"/>
        <v>[[50000,1],[50052,65]]</v>
      </c>
      <c r="G1857">
        <f t="shared" si="616"/>
        <v>0.15</v>
      </c>
      <c r="H1857" t="str">
        <f t="shared" si="610"/>
        <v>[80051,80052,80053,80054,80055,80056,80057,80058]</v>
      </c>
      <c r="I1857">
        <v>1</v>
      </c>
      <c r="J1857">
        <f t="shared" si="627"/>
        <v>22</v>
      </c>
      <c r="K1857">
        <f t="shared" si="628"/>
        <v>14</v>
      </c>
      <c r="L1857" s="1" t="str">
        <f>Sheet1!L1857</f>
        <v>[{"bid":15006,"type":5,"num":5},{"bid":16009,"type":6,"num":1},{"bid":14001,"type":4,"num":5625}]</v>
      </c>
    </row>
    <row r="1858" spans="1:12" x14ac:dyDescent="0.2">
      <c r="A1858">
        <f t="shared" si="625"/>
        <v>60616</v>
      </c>
      <c r="B1858">
        <f t="shared" si="624"/>
        <v>60617</v>
      </c>
      <c r="C1858" t="s">
        <v>55</v>
      </c>
      <c r="D1858">
        <f>VLOOKUP(MOD(A1858,100),Sheet2!$G$2:$H$24,2,FALSE)*VLOOKUP(INT(MOD(A1858,10000)/100),Sheet2!$L$2:$M$16,2,FALSE)</f>
        <v>5.3899999999999988</v>
      </c>
      <c r="E1858">
        <v>16</v>
      </c>
      <c r="F1858" s="1" t="str">
        <f t="shared" si="616"/>
        <v>[[50051,65]]</v>
      </c>
      <c r="G1858">
        <f t="shared" si="616"/>
        <v>0.15</v>
      </c>
      <c r="H1858" t="str">
        <f t="shared" ref="H1858:H1921" si="629">H1857</f>
        <v>[80051,80052,80053,80054,80055,80056,80057,80058]</v>
      </c>
      <c r="I1858">
        <v>1</v>
      </c>
      <c r="J1858">
        <f t="shared" si="627"/>
        <v>22</v>
      </c>
      <c r="K1858">
        <f t="shared" si="628"/>
        <v>15</v>
      </c>
      <c r="L1858" s="1" t="str">
        <f>Sheet1!L1858</f>
        <v>[{"bid":15006,"type":5,"num":6},{"bid":16009,"type":6,"num":2},{"bid":14001,"type":4,"num":6075}]</v>
      </c>
    </row>
    <row r="1859" spans="1:12" x14ac:dyDescent="0.2">
      <c r="A1859">
        <f t="shared" si="625"/>
        <v>60617</v>
      </c>
      <c r="B1859">
        <f t="shared" si="624"/>
        <v>60618</v>
      </c>
      <c r="C1859" s="1" t="s">
        <v>56</v>
      </c>
      <c r="D1859">
        <f>VLOOKUP(MOD(A1859,100),Sheet2!$G$2:$H$24,2,FALSE)*VLOOKUP(INT(MOD(A1859,10000)/100),Sheet2!$L$2:$M$16,2,FALSE)</f>
        <v>5.6559999999999988</v>
      </c>
      <c r="E1859">
        <v>17</v>
      </c>
      <c r="F1859" s="1" t="str">
        <f t="shared" si="616"/>
        <v>[[50000,1],[50052,65]]</v>
      </c>
      <c r="G1859">
        <f t="shared" si="616"/>
        <v>0.15</v>
      </c>
      <c r="H1859" t="str">
        <f t="shared" si="629"/>
        <v>[80051,80052,80053,80054,80055,80056,80057,80058]</v>
      </c>
      <c r="I1859">
        <v>1</v>
      </c>
      <c r="J1859">
        <f t="shared" si="627"/>
        <v>22</v>
      </c>
      <c r="K1859">
        <f t="shared" si="628"/>
        <v>16</v>
      </c>
      <c r="L1859" s="1" t="str">
        <f>Sheet1!L1859</f>
        <v>[{"bid":15006,"type":5,"num":6},{"bid":16009,"type":6,"num":2},{"bid":14001,"type":4,"num":6525}]</v>
      </c>
    </row>
    <row r="1860" spans="1:12" x14ac:dyDescent="0.2">
      <c r="A1860">
        <f t="shared" si="625"/>
        <v>60618</v>
      </c>
      <c r="B1860">
        <f t="shared" si="624"/>
        <v>60619</v>
      </c>
      <c r="C1860" t="s">
        <v>37</v>
      </c>
      <c r="D1860">
        <f>VLOOKUP(MOD(A1860,100),Sheet2!$G$2:$H$24,2,FALSE)*VLOOKUP(INT(MOD(A1860,10000)/100),Sheet2!$L$2:$M$16,2,FALSE)</f>
        <v>5.9219999999999988</v>
      </c>
      <c r="E1860">
        <v>18</v>
      </c>
      <c r="F1860" s="1" t="str">
        <f t="shared" si="616"/>
        <v>[[50000,2],[50053,45]]</v>
      </c>
      <c r="G1860">
        <f t="shared" si="616"/>
        <v>0.25</v>
      </c>
      <c r="H1860" t="str">
        <f t="shared" si="629"/>
        <v>[80051,80052,80053,80054,80055,80056,80057,80058]</v>
      </c>
      <c r="I1860">
        <v>2</v>
      </c>
      <c r="J1860">
        <f>J1853</f>
        <v>50</v>
      </c>
      <c r="K1860">
        <f>K1859</f>
        <v>16</v>
      </c>
      <c r="L1860" s="1" t="str">
        <f>Sheet1!L1860</f>
        <v>[{"bid":15006,"type":5,"num":6},{"bid":16009,"type":6,"num":2},{"bid":14001,"type":4,"num":6975}]</v>
      </c>
    </row>
    <row r="1861" spans="1:12" x14ac:dyDescent="0.2">
      <c r="A1861">
        <f t="shared" si="625"/>
        <v>60619</v>
      </c>
      <c r="B1861">
        <f t="shared" si="624"/>
        <v>60620</v>
      </c>
      <c r="C1861" s="1" t="s">
        <v>57</v>
      </c>
      <c r="D1861">
        <f>VLOOKUP(MOD(A1861,100),Sheet2!$G$2:$H$24,2,FALSE)*VLOOKUP(INT(MOD(A1861,10000)/100),Sheet2!$L$2:$M$16,2,FALSE)</f>
        <v>6.1879999999999997</v>
      </c>
      <c r="E1861">
        <v>19</v>
      </c>
      <c r="F1861" s="1" t="str">
        <f t="shared" si="616"/>
        <v>[[50051,65]]</v>
      </c>
      <c r="G1861">
        <f t="shared" si="616"/>
        <v>0.15</v>
      </c>
      <c r="H1861" t="str">
        <f t="shared" si="629"/>
        <v>[80051,80052,80053,80054,80055,80056,80057,80058]</v>
      </c>
      <c r="I1861">
        <v>1</v>
      </c>
      <c r="J1861">
        <f>J1854</f>
        <v>22</v>
      </c>
      <c r="K1861">
        <f>K1860+1</f>
        <v>17</v>
      </c>
      <c r="L1861" s="1" t="str">
        <f>Sheet1!L1861</f>
        <v>[{"bid":15006,"type":5,"num":7},{"bid":16009,"type":6,"num":2},{"bid":14001,"type":4,"num":7425}]</v>
      </c>
    </row>
    <row r="1862" spans="1:12" x14ac:dyDescent="0.2">
      <c r="A1862">
        <f t="shared" si="625"/>
        <v>60620</v>
      </c>
      <c r="B1862">
        <f t="shared" si="624"/>
        <v>60621</v>
      </c>
      <c r="C1862" s="1" t="s">
        <v>58</v>
      </c>
      <c r="D1862">
        <f>VLOOKUP(MOD(A1862,100),Sheet2!$G$2:$H$24,2,FALSE)*VLOOKUP(INT(MOD(A1862,10000)/100),Sheet2!$L$2:$M$16,2,FALSE)</f>
        <v>6.4539999999999997</v>
      </c>
      <c r="E1862">
        <v>20</v>
      </c>
      <c r="F1862" s="1" t="str">
        <f t="shared" si="616"/>
        <v>[[50000,1],[50052,65]]</v>
      </c>
      <c r="G1862">
        <f t="shared" si="616"/>
        <v>0.15</v>
      </c>
      <c r="H1862" t="str">
        <f t="shared" si="629"/>
        <v>[80051,80052,80053,80054,80055,80056,80057,80058]</v>
      </c>
      <c r="I1862">
        <v>1</v>
      </c>
      <c r="J1862">
        <f>J1855</f>
        <v>22</v>
      </c>
      <c r="K1862">
        <f t="shared" ref="K1862:K1864" si="630">K1861+1</f>
        <v>18</v>
      </c>
      <c r="L1862" s="1" t="str">
        <f>Sheet1!L1862</f>
        <v>[{"bid":15006,"type":5,"num":7},{"bid":16009,"type":6,"num":2},{"bid":14001,"type":4,"num":7875}]</v>
      </c>
    </row>
    <row r="1863" spans="1:12" x14ac:dyDescent="0.2">
      <c r="A1863">
        <f t="shared" si="625"/>
        <v>60621</v>
      </c>
      <c r="B1863">
        <f t="shared" si="624"/>
        <v>60622</v>
      </c>
      <c r="C1863" s="1" t="s">
        <v>59</v>
      </c>
      <c r="D1863">
        <f>VLOOKUP(MOD(A1863,100),Sheet2!$G$2:$H$24,2,FALSE)*VLOOKUP(INT(MOD(A1863,10000)/100),Sheet2!$L$2:$M$16,2,FALSE)</f>
        <v>6.7200000000000006</v>
      </c>
      <c r="E1863">
        <v>21</v>
      </c>
      <c r="F1863" s="1" t="str">
        <f t="shared" si="616"/>
        <v>[[50051,65]]</v>
      </c>
      <c r="G1863">
        <f t="shared" si="616"/>
        <v>0.15</v>
      </c>
      <c r="H1863" t="str">
        <f t="shared" si="629"/>
        <v>[80051,80052,80053,80054,80055,80056,80057,80058]</v>
      </c>
      <c r="I1863">
        <v>1</v>
      </c>
      <c r="J1863">
        <f>J1856</f>
        <v>22</v>
      </c>
      <c r="K1863">
        <f t="shared" si="630"/>
        <v>19</v>
      </c>
      <c r="L1863" s="1" t="str">
        <f>Sheet1!L1863</f>
        <v>[{"bid":15006,"type":5,"num":8},{"bid":16009,"type":6,"num":2},{"bid":14001,"type":4,"num":8325}]</v>
      </c>
    </row>
    <row r="1864" spans="1:12" x14ac:dyDescent="0.2">
      <c r="A1864">
        <f t="shared" si="625"/>
        <v>60622</v>
      </c>
      <c r="B1864">
        <f t="shared" si="624"/>
        <v>60623</v>
      </c>
      <c r="C1864" s="1" t="s">
        <v>60</v>
      </c>
      <c r="D1864">
        <f>VLOOKUP(MOD(A1864,100),Sheet2!$G$2:$H$24,2,FALSE)*VLOOKUP(INT(MOD(A1864,10000)/100),Sheet2!$L$2:$M$16,2,FALSE)</f>
        <v>6.9860000000000015</v>
      </c>
      <c r="E1864">
        <v>22</v>
      </c>
      <c r="F1864" s="1" t="str">
        <f t="shared" si="616"/>
        <v>[[50000,1],[50052,65]]</v>
      </c>
      <c r="G1864">
        <f t="shared" si="616"/>
        <v>0.15</v>
      </c>
      <c r="H1864" t="str">
        <f t="shared" si="629"/>
        <v>[80051,80052,80053,80054,80055,80056,80057,80058]</v>
      </c>
      <c r="I1864">
        <v>1</v>
      </c>
      <c r="J1864">
        <f>J1857</f>
        <v>22</v>
      </c>
      <c r="K1864">
        <f t="shared" si="630"/>
        <v>20</v>
      </c>
      <c r="L1864" s="1" t="str">
        <f>Sheet1!L1864</f>
        <v>[{"bid":15006,"type":5,"num":8},{"bid":16009,"type":6,"num":3},{"bid":14001,"type":4,"num":8775}]</v>
      </c>
    </row>
    <row r="1865" spans="1:12" x14ac:dyDescent="0.2">
      <c r="A1865">
        <f t="shared" si="625"/>
        <v>60623</v>
      </c>
      <c r="B1865">
        <v>-1</v>
      </c>
      <c r="C1865" t="s">
        <v>37</v>
      </c>
      <c r="D1865">
        <f>VLOOKUP(MOD(A1865,100),Sheet2!$G$2:$H$24,2,FALSE)*VLOOKUP(INT(MOD(A1865,10000)/100),Sheet2!$L$2:$M$16,2,FALSE)</f>
        <v>7.2520000000000016</v>
      </c>
      <c r="E1865">
        <v>23</v>
      </c>
      <c r="F1865" s="1" t="str">
        <f t="shared" si="616"/>
        <v>[[50000,2],[50053,45]]</v>
      </c>
      <c r="G1865">
        <f t="shared" si="616"/>
        <v>0.25</v>
      </c>
      <c r="H1865" t="str">
        <f t="shared" si="629"/>
        <v>[80051,80052,80053,80054,80055,80056,80057,80058]</v>
      </c>
      <c r="I1865">
        <v>2</v>
      </c>
      <c r="J1865">
        <f>J1860</f>
        <v>50</v>
      </c>
      <c r="K1865">
        <f>K1864</f>
        <v>20</v>
      </c>
      <c r="L1865" s="1" t="str">
        <f>Sheet1!L1865</f>
        <v>[{"bid":15006,"type":5,"num":9},{"bid":16009,"type":6,"num":3},{"bid":14001,"type":4,"num":9000}]</v>
      </c>
    </row>
    <row r="1866" spans="1:12" x14ac:dyDescent="0.2">
      <c r="A1866">
        <f>A1843+100</f>
        <v>60701</v>
      </c>
      <c r="B1866">
        <f>A1866+1</f>
        <v>60702</v>
      </c>
      <c r="C1866" t="s">
        <v>41</v>
      </c>
      <c r="D1866">
        <f>VLOOKUP(MOD(A1866,100),Sheet2!$G$2:$H$24,2,FALSE)*VLOOKUP(INT(MOD(A1866,10000)/100),Sheet2!$L$2:$M$16,2,FALSE)</f>
        <v>1.6</v>
      </c>
      <c r="E1866">
        <v>1</v>
      </c>
      <c r="F1866" s="1" t="str">
        <f t="shared" si="616"/>
        <v>[[50051,65]]</v>
      </c>
      <c r="G1866">
        <f t="shared" si="616"/>
        <v>0.15</v>
      </c>
      <c r="H1866" t="str">
        <f t="shared" si="629"/>
        <v>[80051,80052,80053,80054,80055,80056,80057,80058]</v>
      </c>
      <c r="I1866">
        <v>1</v>
      </c>
      <c r="J1866">
        <v>22</v>
      </c>
      <c r="K1866">
        <v>1</v>
      </c>
      <c r="L1866" s="1" t="str">
        <f>Sheet1!L1866</f>
        <v>[]</v>
      </c>
    </row>
    <row r="1867" spans="1:12" x14ac:dyDescent="0.2">
      <c r="A1867">
        <f>A1866+1</f>
        <v>60702</v>
      </c>
      <c r="B1867">
        <f t="shared" ref="B1867:B1887" si="631">A1867+1</f>
        <v>60703</v>
      </c>
      <c r="C1867" t="s">
        <v>42</v>
      </c>
      <c r="D1867">
        <f>VLOOKUP(MOD(A1867,100),Sheet2!$G$2:$H$24,2,FALSE)*VLOOKUP(INT(MOD(A1867,10000)/100),Sheet2!$L$2:$M$16,2,FALSE)</f>
        <v>1.9039999999999999</v>
      </c>
      <c r="E1867">
        <v>2</v>
      </c>
      <c r="F1867" s="1" t="str">
        <f t="shared" si="616"/>
        <v>[[50000,1],[50052,65]]</v>
      </c>
      <c r="G1867">
        <f t="shared" si="616"/>
        <v>0.15</v>
      </c>
      <c r="H1867" t="str">
        <f t="shared" si="629"/>
        <v>[80051,80052,80053,80054,80055,80056,80057,80058]</v>
      </c>
      <c r="I1867">
        <v>1</v>
      </c>
      <c r="J1867">
        <v>22</v>
      </c>
      <c r="K1867">
        <f>K1866+1</f>
        <v>2</v>
      </c>
      <c r="L1867" s="1" t="str">
        <f>Sheet1!L1867</f>
        <v>[{"bid":14001,"type":4,"num":250}]</v>
      </c>
    </row>
    <row r="1868" spans="1:12" x14ac:dyDescent="0.2">
      <c r="A1868">
        <f t="shared" ref="A1868:A1888" si="632">A1867+1</f>
        <v>60703</v>
      </c>
      <c r="B1868">
        <f t="shared" si="631"/>
        <v>60704</v>
      </c>
      <c r="C1868" t="s">
        <v>43</v>
      </c>
      <c r="D1868">
        <f>VLOOKUP(MOD(A1868,100),Sheet2!$G$2:$H$24,2,FALSE)*VLOOKUP(INT(MOD(A1868,10000)/100),Sheet2!$L$2:$M$16,2,FALSE)</f>
        <v>2.2079999999999997</v>
      </c>
      <c r="E1868">
        <v>3</v>
      </c>
      <c r="F1868" s="1" t="str">
        <f t="shared" si="616"/>
        <v>[[50051,65]]</v>
      </c>
      <c r="G1868">
        <f t="shared" si="616"/>
        <v>0.15</v>
      </c>
      <c r="H1868" t="str">
        <f t="shared" si="629"/>
        <v>[80051,80052,80053,80054,80055,80056,80057,80058]</v>
      </c>
      <c r="I1868">
        <v>1</v>
      </c>
      <c r="J1868">
        <v>22</v>
      </c>
      <c r="K1868">
        <f t="shared" ref="K1868:K1875" si="633">K1867+1</f>
        <v>3</v>
      </c>
      <c r="L1868" s="1" t="str">
        <f>Sheet1!L1868</f>
        <v>[{"bid":14001,"type":4,"num":500}]</v>
      </c>
    </row>
    <row r="1869" spans="1:12" x14ac:dyDescent="0.2">
      <c r="A1869">
        <f t="shared" si="632"/>
        <v>60704</v>
      </c>
      <c r="B1869">
        <f t="shared" si="631"/>
        <v>60705</v>
      </c>
      <c r="C1869" t="s">
        <v>44</v>
      </c>
      <c r="D1869">
        <f>VLOOKUP(MOD(A1869,100),Sheet2!$G$2:$H$24,2,FALSE)*VLOOKUP(INT(MOD(A1869,10000)/100),Sheet2!$L$2:$M$16,2,FALSE)</f>
        <v>2.512</v>
      </c>
      <c r="E1869">
        <v>4</v>
      </c>
      <c r="F1869" s="1" t="str">
        <f t="shared" si="616"/>
        <v>[[50000,1],[50052,65]]</v>
      </c>
      <c r="G1869">
        <f t="shared" si="616"/>
        <v>0.15</v>
      </c>
      <c r="H1869" t="str">
        <f t="shared" si="629"/>
        <v>[80051,80052,80053,80054,80055,80056,80057,80058]</v>
      </c>
      <c r="I1869">
        <v>1</v>
      </c>
      <c r="J1869">
        <v>22</v>
      </c>
      <c r="K1869">
        <f t="shared" si="633"/>
        <v>4</v>
      </c>
      <c r="L1869" s="1" t="str">
        <f>Sheet1!L1869</f>
        <v>[{"bid":14001,"type":4,"num":750}]</v>
      </c>
    </row>
    <row r="1870" spans="1:12" x14ac:dyDescent="0.2">
      <c r="A1870">
        <f t="shared" si="632"/>
        <v>60705</v>
      </c>
      <c r="B1870">
        <f t="shared" si="631"/>
        <v>60706</v>
      </c>
      <c r="C1870" t="s">
        <v>45</v>
      </c>
      <c r="D1870">
        <f>VLOOKUP(MOD(A1870,100),Sheet2!$G$2:$H$24,2,FALSE)*VLOOKUP(INT(MOD(A1870,10000)/100),Sheet2!$L$2:$M$16,2,FALSE)</f>
        <v>2.8159999999999998</v>
      </c>
      <c r="E1870">
        <v>5</v>
      </c>
      <c r="F1870" s="1" t="str">
        <f t="shared" si="616"/>
        <v>[[50051,65]]</v>
      </c>
      <c r="G1870">
        <f t="shared" si="616"/>
        <v>0.15</v>
      </c>
      <c r="H1870" t="str">
        <f t="shared" si="629"/>
        <v>[80051,80052,80053,80054,80055,80056,80057,80058]</v>
      </c>
      <c r="I1870">
        <v>1</v>
      </c>
      <c r="J1870">
        <v>22</v>
      </c>
      <c r="K1870">
        <f t="shared" si="633"/>
        <v>5</v>
      </c>
      <c r="L1870" s="1" t="str">
        <f>Sheet1!L1870</f>
        <v>[{"bid":15006,"type":5,"num":1},{"bid":14001,"type":4,"num":1250}]</v>
      </c>
    </row>
    <row r="1871" spans="1:12" x14ac:dyDescent="0.2">
      <c r="A1871">
        <f t="shared" si="632"/>
        <v>60706</v>
      </c>
      <c r="B1871">
        <f t="shared" si="631"/>
        <v>60707</v>
      </c>
      <c r="C1871" t="s">
        <v>46</v>
      </c>
      <c r="D1871">
        <f>VLOOKUP(MOD(A1871,100),Sheet2!$G$2:$H$24,2,FALSE)*VLOOKUP(INT(MOD(A1871,10000)/100),Sheet2!$L$2:$M$16,2,FALSE)</f>
        <v>3.1199999999999997</v>
      </c>
      <c r="E1871">
        <v>6</v>
      </c>
      <c r="F1871" s="1" t="str">
        <f t="shared" si="616"/>
        <v>[[50000,1],[50052,65]]</v>
      </c>
      <c r="G1871">
        <f t="shared" si="616"/>
        <v>0.15</v>
      </c>
      <c r="H1871" t="str">
        <f t="shared" si="629"/>
        <v>[80051,80052,80053,80054,80055,80056,80057,80058]</v>
      </c>
      <c r="I1871">
        <v>1</v>
      </c>
      <c r="J1871">
        <v>22</v>
      </c>
      <c r="K1871">
        <f t="shared" si="633"/>
        <v>6</v>
      </c>
      <c r="L1871" s="1" t="str">
        <f>Sheet1!L1871</f>
        <v>[{"bid":15006,"type":5,"num":1},{"bid":14001,"type":4,"num":1750}]</v>
      </c>
    </row>
    <row r="1872" spans="1:12" x14ac:dyDescent="0.2">
      <c r="A1872">
        <f t="shared" si="632"/>
        <v>60707</v>
      </c>
      <c r="B1872">
        <f t="shared" si="631"/>
        <v>60708</v>
      </c>
      <c r="C1872" t="s">
        <v>47</v>
      </c>
      <c r="D1872">
        <f>VLOOKUP(MOD(A1872,100),Sheet2!$G$2:$H$24,2,FALSE)*VLOOKUP(INT(MOD(A1872,10000)/100),Sheet2!$L$2:$M$16,2,FALSE)</f>
        <v>3.4239999999999995</v>
      </c>
      <c r="E1872">
        <v>7</v>
      </c>
      <c r="F1872" s="1" t="str">
        <f t="shared" si="616"/>
        <v>[[50051,65]]</v>
      </c>
      <c r="G1872">
        <f t="shared" si="616"/>
        <v>0.15</v>
      </c>
      <c r="H1872" t="str">
        <f t="shared" si="629"/>
        <v>[80051,80052,80053,80054,80055,80056,80057,80058]</v>
      </c>
      <c r="I1872">
        <v>1</v>
      </c>
      <c r="J1872">
        <v>22</v>
      </c>
      <c r="K1872">
        <f t="shared" si="633"/>
        <v>7</v>
      </c>
      <c r="L1872" s="1" t="str">
        <f>Sheet1!L1872</f>
        <v>[{"bid":15006,"type":5,"num":2},{"bid":14001,"type":4,"num":2250}]</v>
      </c>
    </row>
    <row r="1873" spans="1:12" x14ac:dyDescent="0.2">
      <c r="A1873">
        <f t="shared" si="632"/>
        <v>60708</v>
      </c>
      <c r="B1873">
        <f t="shared" si="631"/>
        <v>60709</v>
      </c>
      <c r="C1873" t="s">
        <v>48</v>
      </c>
      <c r="D1873">
        <f>VLOOKUP(MOD(A1873,100),Sheet2!$G$2:$H$24,2,FALSE)*VLOOKUP(INT(MOD(A1873,10000)/100),Sheet2!$L$2:$M$16,2,FALSE)</f>
        <v>3.7279999999999998</v>
      </c>
      <c r="E1873">
        <v>8</v>
      </c>
      <c r="F1873" s="1" t="str">
        <f t="shared" si="616"/>
        <v>[[50000,1],[50052,65]]</v>
      </c>
      <c r="G1873">
        <f t="shared" si="616"/>
        <v>0.15</v>
      </c>
      <c r="H1873" t="str">
        <f t="shared" si="629"/>
        <v>[80051,80052,80053,80054,80055,80056,80057,80058]</v>
      </c>
      <c r="I1873">
        <v>1</v>
      </c>
      <c r="J1873">
        <v>22</v>
      </c>
      <c r="K1873">
        <f t="shared" si="633"/>
        <v>8</v>
      </c>
      <c r="L1873" s="1" t="str">
        <f>Sheet1!L1873</f>
        <v>[{"bid":15006,"type":5,"num":2},{"bid":14001,"type":4,"num":2750}]</v>
      </c>
    </row>
    <row r="1874" spans="1:12" x14ac:dyDescent="0.2">
      <c r="A1874">
        <f t="shared" si="632"/>
        <v>60709</v>
      </c>
      <c r="B1874">
        <f t="shared" si="631"/>
        <v>60710</v>
      </c>
      <c r="C1874" t="s">
        <v>49</v>
      </c>
      <c r="D1874">
        <f>VLOOKUP(MOD(A1874,100),Sheet2!$G$2:$H$24,2,FALSE)*VLOOKUP(INT(MOD(A1874,10000)/100),Sheet2!$L$2:$M$16,2,FALSE)</f>
        <v>4.0319999999999991</v>
      </c>
      <c r="E1874">
        <v>9</v>
      </c>
      <c r="F1874" s="1" t="str">
        <f t="shared" si="616"/>
        <v>[[50051,65]]</v>
      </c>
      <c r="G1874">
        <f t="shared" si="616"/>
        <v>0.15</v>
      </c>
      <c r="H1874" t="str">
        <f t="shared" si="629"/>
        <v>[80051,80052,80053,80054,80055,80056,80057,80058]</v>
      </c>
      <c r="I1874">
        <v>1</v>
      </c>
      <c r="J1874">
        <v>22</v>
      </c>
      <c r="K1874">
        <f t="shared" si="633"/>
        <v>9</v>
      </c>
      <c r="L1874" s="1" t="str">
        <f>Sheet1!L1874</f>
        <v>[{"bid":15006,"type":5,"num":3},{"bid":16009,"type":6,"num":1},{"bid":14001,"type":4,"num":3250}]</v>
      </c>
    </row>
    <row r="1875" spans="1:12" x14ac:dyDescent="0.2">
      <c r="A1875">
        <f t="shared" si="632"/>
        <v>60710</v>
      </c>
      <c r="B1875">
        <f t="shared" si="631"/>
        <v>60711</v>
      </c>
      <c r="C1875" s="1" t="s">
        <v>50</v>
      </c>
      <c r="D1875">
        <f>VLOOKUP(MOD(A1875,100),Sheet2!$G$2:$H$24,2,FALSE)*VLOOKUP(INT(MOD(A1875,10000)/100),Sheet2!$L$2:$M$16,2,FALSE)</f>
        <v>4.3359999999999994</v>
      </c>
      <c r="E1875">
        <v>10</v>
      </c>
      <c r="F1875" s="1" t="str">
        <f t="shared" si="616"/>
        <v>[[50000,1],[50052,65]]</v>
      </c>
      <c r="G1875">
        <f t="shared" si="616"/>
        <v>0.15</v>
      </c>
      <c r="H1875" t="str">
        <f t="shared" si="629"/>
        <v>[80051,80052,80053,80054,80055,80056,80057,80058]</v>
      </c>
      <c r="I1875">
        <v>1</v>
      </c>
      <c r="J1875">
        <v>22</v>
      </c>
      <c r="K1875">
        <f t="shared" si="633"/>
        <v>10</v>
      </c>
      <c r="L1875" s="1" t="str">
        <f>Sheet1!L1875</f>
        <v>[{"bid":15006,"type":5,"num":3},{"bid":16009,"type":6,"num":1},{"bid":14001,"type":4,"num":3750}]</v>
      </c>
    </row>
    <row r="1876" spans="1:12" x14ac:dyDescent="0.2">
      <c r="A1876">
        <f t="shared" si="632"/>
        <v>60711</v>
      </c>
      <c r="B1876">
        <f t="shared" si="631"/>
        <v>60712</v>
      </c>
      <c r="C1876" s="1" t="s">
        <v>38</v>
      </c>
      <c r="D1876">
        <f>VLOOKUP(MOD(A1876,100),Sheet2!$G$2:$H$24,2,FALSE)*VLOOKUP(INT(MOD(A1876,10000)/100),Sheet2!$L$2:$M$16,2,FALSE)</f>
        <v>4.6399999999999997</v>
      </c>
      <c r="E1876">
        <v>11</v>
      </c>
      <c r="F1876" s="1" t="str">
        <f t="shared" si="616"/>
        <v>[[50000,2],[50053,45]]</v>
      </c>
      <c r="G1876">
        <f t="shared" si="616"/>
        <v>0.25</v>
      </c>
      <c r="H1876" t="str">
        <f t="shared" si="629"/>
        <v>[80051,80052,80053,80054,80055,80056,80057,80058]</v>
      </c>
      <c r="I1876">
        <v>2</v>
      </c>
      <c r="J1876">
        <v>50</v>
      </c>
      <c r="K1876">
        <f>K1875</f>
        <v>10</v>
      </c>
      <c r="L1876" s="1" t="str">
        <f>Sheet1!L1876</f>
        <v>[{"bid":15006,"type":5,"num":4},{"bid":16009,"type":6,"num":1},{"bid":14001,"type":4,"num":4250}]</v>
      </c>
    </row>
    <row r="1877" spans="1:12" x14ac:dyDescent="0.2">
      <c r="A1877">
        <f t="shared" si="632"/>
        <v>60712</v>
      </c>
      <c r="B1877">
        <f t="shared" si="631"/>
        <v>60713</v>
      </c>
      <c r="C1877" t="s">
        <v>51</v>
      </c>
      <c r="D1877">
        <f>VLOOKUP(MOD(A1877,100),Sheet2!$G$2:$H$24,2,FALSE)*VLOOKUP(INT(MOD(A1877,10000)/100),Sheet2!$L$2:$M$16,2,FALSE)</f>
        <v>4.9439999999999991</v>
      </c>
      <c r="E1877">
        <v>12</v>
      </c>
      <c r="F1877" s="1" t="str">
        <f t="shared" si="616"/>
        <v>[[50051,65]]</v>
      </c>
      <c r="G1877">
        <f t="shared" si="616"/>
        <v>0.15</v>
      </c>
      <c r="H1877" t="str">
        <f t="shared" si="629"/>
        <v>[80051,80052,80053,80054,80055,80056,80057,80058]</v>
      </c>
      <c r="I1877">
        <v>1</v>
      </c>
      <c r="J1877">
        <f>J1866</f>
        <v>22</v>
      </c>
      <c r="K1877">
        <f>K1876+1</f>
        <v>11</v>
      </c>
      <c r="L1877" s="1" t="str">
        <f>Sheet1!L1877</f>
        <v>[{"bid":15006,"type":5,"num":4},{"bid":16009,"type":6,"num":1},{"bid":14001,"type":4,"num":4750}]</v>
      </c>
    </row>
    <row r="1878" spans="1:12" x14ac:dyDescent="0.2">
      <c r="A1878">
        <f t="shared" si="632"/>
        <v>60713</v>
      </c>
      <c r="B1878">
        <f t="shared" si="631"/>
        <v>60714</v>
      </c>
      <c r="C1878" t="s">
        <v>52</v>
      </c>
      <c r="D1878">
        <f>VLOOKUP(MOD(A1878,100),Sheet2!$G$2:$H$24,2,FALSE)*VLOOKUP(INT(MOD(A1878,10000)/100),Sheet2!$L$2:$M$16,2,FALSE)</f>
        <v>5.2479999999999993</v>
      </c>
      <c r="E1878">
        <v>13</v>
      </c>
      <c r="F1878" s="1" t="str">
        <f t="shared" si="616"/>
        <v>[[50000,1],[50052,65]]</v>
      </c>
      <c r="G1878">
        <f t="shared" si="616"/>
        <v>0.15</v>
      </c>
      <c r="H1878" t="str">
        <f t="shared" si="629"/>
        <v>[80051,80052,80053,80054,80055,80056,80057,80058]</v>
      </c>
      <c r="I1878">
        <v>1</v>
      </c>
      <c r="J1878">
        <f t="shared" ref="J1878:J1882" si="634">J1867</f>
        <v>22</v>
      </c>
      <c r="K1878">
        <f t="shared" ref="K1878:K1882" si="635">K1877+1</f>
        <v>12</v>
      </c>
      <c r="L1878" s="1" t="str">
        <f>Sheet1!L1878</f>
        <v>[{"bid":15006,"type":5,"num":5},{"bid":16009,"type":6,"num":1},{"bid":14001,"type":4,"num":5250}]</v>
      </c>
    </row>
    <row r="1879" spans="1:12" x14ac:dyDescent="0.2">
      <c r="A1879">
        <f t="shared" si="632"/>
        <v>60714</v>
      </c>
      <c r="B1879">
        <f t="shared" si="631"/>
        <v>60715</v>
      </c>
      <c r="C1879" t="s">
        <v>53</v>
      </c>
      <c r="D1879">
        <f>VLOOKUP(MOD(A1879,100),Sheet2!$G$2:$H$24,2,FALSE)*VLOOKUP(INT(MOD(A1879,10000)/100),Sheet2!$L$2:$M$16,2,FALSE)</f>
        <v>5.5519999999999996</v>
      </c>
      <c r="E1879">
        <v>14</v>
      </c>
      <c r="F1879" s="1" t="str">
        <f t="shared" si="616"/>
        <v>[[50051,65]]</v>
      </c>
      <c r="G1879">
        <f t="shared" si="616"/>
        <v>0.15</v>
      </c>
      <c r="H1879" t="str">
        <f t="shared" si="629"/>
        <v>[80051,80052,80053,80054,80055,80056,80057,80058]</v>
      </c>
      <c r="I1879">
        <v>1</v>
      </c>
      <c r="J1879">
        <f t="shared" si="634"/>
        <v>22</v>
      </c>
      <c r="K1879">
        <f t="shared" si="635"/>
        <v>13</v>
      </c>
      <c r="L1879" s="1" t="str">
        <f>Sheet1!L1879</f>
        <v>[{"bid":15006,"type":5,"num":5},{"bid":16009,"type":6,"num":2},{"bid":14001,"type":4,"num":5750}]</v>
      </c>
    </row>
    <row r="1880" spans="1:12" x14ac:dyDescent="0.2">
      <c r="A1880">
        <f t="shared" si="632"/>
        <v>60715</v>
      </c>
      <c r="B1880">
        <f t="shared" si="631"/>
        <v>60716</v>
      </c>
      <c r="C1880" t="s">
        <v>54</v>
      </c>
      <c r="D1880">
        <f>VLOOKUP(MOD(A1880,100),Sheet2!$G$2:$H$24,2,FALSE)*VLOOKUP(INT(MOD(A1880,10000)/100),Sheet2!$L$2:$M$16,2,FALSE)</f>
        <v>5.855999999999999</v>
      </c>
      <c r="E1880">
        <v>15</v>
      </c>
      <c r="F1880" s="1" t="str">
        <f t="shared" ref="F1880:G1943" si="636">F1857</f>
        <v>[[50000,1],[50052,65]]</v>
      </c>
      <c r="G1880">
        <f t="shared" si="636"/>
        <v>0.15</v>
      </c>
      <c r="H1880" t="str">
        <f t="shared" si="629"/>
        <v>[80051,80052,80053,80054,80055,80056,80057,80058]</v>
      </c>
      <c r="I1880">
        <v>1</v>
      </c>
      <c r="J1880">
        <f t="shared" si="634"/>
        <v>22</v>
      </c>
      <c r="K1880">
        <f t="shared" si="635"/>
        <v>14</v>
      </c>
      <c r="L1880" s="1" t="str">
        <f>Sheet1!L1880</f>
        <v>[{"bid":15006,"type":5,"num":6},{"bid":16009,"type":6,"num":2},{"bid":14001,"type":4,"num":6250}]</v>
      </c>
    </row>
    <row r="1881" spans="1:12" x14ac:dyDescent="0.2">
      <c r="A1881">
        <f t="shared" si="632"/>
        <v>60716</v>
      </c>
      <c r="B1881">
        <f t="shared" si="631"/>
        <v>60717</v>
      </c>
      <c r="C1881" t="s">
        <v>55</v>
      </c>
      <c r="D1881">
        <f>VLOOKUP(MOD(A1881,100),Sheet2!$G$2:$H$24,2,FALSE)*VLOOKUP(INT(MOD(A1881,10000)/100),Sheet2!$L$2:$M$16,2,FALSE)</f>
        <v>6.1599999999999993</v>
      </c>
      <c r="E1881">
        <v>16</v>
      </c>
      <c r="F1881" s="1" t="str">
        <f t="shared" si="636"/>
        <v>[[50051,65]]</v>
      </c>
      <c r="G1881">
        <f t="shared" si="636"/>
        <v>0.15</v>
      </c>
      <c r="H1881" t="str">
        <f t="shared" si="629"/>
        <v>[80051,80052,80053,80054,80055,80056,80057,80058]</v>
      </c>
      <c r="I1881">
        <v>1</v>
      </c>
      <c r="J1881">
        <f t="shared" si="634"/>
        <v>22</v>
      </c>
      <c r="K1881">
        <f t="shared" si="635"/>
        <v>15</v>
      </c>
      <c r="L1881" s="1" t="str">
        <f>Sheet1!L1881</f>
        <v>[{"bid":15006,"type":5,"num":6},{"bid":16009,"type":6,"num":2},{"bid":14001,"type":4,"num":6750}]</v>
      </c>
    </row>
    <row r="1882" spans="1:12" x14ac:dyDescent="0.2">
      <c r="A1882">
        <f t="shared" si="632"/>
        <v>60717</v>
      </c>
      <c r="B1882">
        <f t="shared" si="631"/>
        <v>60718</v>
      </c>
      <c r="C1882" s="1" t="s">
        <v>56</v>
      </c>
      <c r="D1882">
        <f>VLOOKUP(MOD(A1882,100),Sheet2!$G$2:$H$24,2,FALSE)*VLOOKUP(INT(MOD(A1882,10000)/100),Sheet2!$L$2:$M$16,2,FALSE)</f>
        <v>6.4639999999999986</v>
      </c>
      <c r="E1882">
        <v>17</v>
      </c>
      <c r="F1882" s="1" t="str">
        <f t="shared" si="636"/>
        <v>[[50000,1],[50052,65]]</v>
      </c>
      <c r="G1882">
        <f t="shared" si="636"/>
        <v>0.15</v>
      </c>
      <c r="H1882" t="str">
        <f t="shared" si="629"/>
        <v>[80051,80052,80053,80054,80055,80056,80057,80058]</v>
      </c>
      <c r="I1882">
        <v>1</v>
      </c>
      <c r="J1882">
        <f t="shared" si="634"/>
        <v>22</v>
      </c>
      <c r="K1882">
        <f t="shared" si="635"/>
        <v>16</v>
      </c>
      <c r="L1882" s="1" t="str">
        <f>Sheet1!L1882</f>
        <v>[{"bid":15006,"type":5,"num":7},{"bid":16009,"type":6,"num":2},{"bid":14001,"type":4,"num":7250}]</v>
      </c>
    </row>
    <row r="1883" spans="1:12" x14ac:dyDescent="0.2">
      <c r="A1883">
        <f t="shared" si="632"/>
        <v>60718</v>
      </c>
      <c r="B1883">
        <f t="shared" si="631"/>
        <v>60719</v>
      </c>
      <c r="C1883" t="s">
        <v>37</v>
      </c>
      <c r="D1883">
        <f>VLOOKUP(MOD(A1883,100),Sheet2!$G$2:$H$24,2,FALSE)*VLOOKUP(INT(MOD(A1883,10000)/100),Sheet2!$L$2:$M$16,2,FALSE)</f>
        <v>6.7679999999999998</v>
      </c>
      <c r="E1883">
        <v>18</v>
      </c>
      <c r="F1883" s="1" t="str">
        <f t="shared" si="636"/>
        <v>[[50000,2],[50053,45]]</v>
      </c>
      <c r="G1883">
        <f t="shared" si="636"/>
        <v>0.25</v>
      </c>
      <c r="H1883" t="str">
        <f t="shared" si="629"/>
        <v>[80051,80052,80053,80054,80055,80056,80057,80058]</v>
      </c>
      <c r="I1883">
        <v>2</v>
      </c>
      <c r="J1883">
        <f>J1876</f>
        <v>50</v>
      </c>
      <c r="K1883">
        <f>K1882</f>
        <v>16</v>
      </c>
      <c r="L1883" s="1" t="str">
        <f>Sheet1!L1883</f>
        <v>[{"bid":15006,"type":5,"num":7},{"bid":16009,"type":6,"num":2},{"bid":14001,"type":4,"num":7750}]</v>
      </c>
    </row>
    <row r="1884" spans="1:12" x14ac:dyDescent="0.2">
      <c r="A1884">
        <f t="shared" si="632"/>
        <v>60719</v>
      </c>
      <c r="B1884">
        <f t="shared" si="631"/>
        <v>60720</v>
      </c>
      <c r="C1884" s="1" t="s">
        <v>57</v>
      </c>
      <c r="D1884">
        <f>VLOOKUP(MOD(A1884,100),Sheet2!$G$2:$H$24,2,FALSE)*VLOOKUP(INT(MOD(A1884,10000)/100),Sheet2!$L$2:$M$16,2,FALSE)</f>
        <v>7.0720000000000001</v>
      </c>
      <c r="E1884">
        <v>19</v>
      </c>
      <c r="F1884" s="1" t="str">
        <f t="shared" si="636"/>
        <v>[[50051,65]]</v>
      </c>
      <c r="G1884">
        <f t="shared" si="636"/>
        <v>0.15</v>
      </c>
      <c r="H1884" t="str">
        <f t="shared" si="629"/>
        <v>[80051,80052,80053,80054,80055,80056,80057,80058]</v>
      </c>
      <c r="I1884">
        <v>1</v>
      </c>
      <c r="J1884">
        <f>J1877</f>
        <v>22</v>
      </c>
      <c r="K1884">
        <f>K1883+1</f>
        <v>17</v>
      </c>
      <c r="L1884" s="1" t="str">
        <f>Sheet1!L1884</f>
        <v>[{"bid":15006,"type":5,"num":8},{"bid":16009,"type":6,"num":2},{"bid":14001,"type":4,"num":8250}]</v>
      </c>
    </row>
    <row r="1885" spans="1:12" x14ac:dyDescent="0.2">
      <c r="A1885">
        <f t="shared" si="632"/>
        <v>60720</v>
      </c>
      <c r="B1885">
        <f t="shared" si="631"/>
        <v>60721</v>
      </c>
      <c r="C1885" s="1" t="s">
        <v>58</v>
      </c>
      <c r="D1885">
        <f>VLOOKUP(MOD(A1885,100),Sheet2!$G$2:$H$24,2,FALSE)*VLOOKUP(INT(MOD(A1885,10000)/100),Sheet2!$L$2:$M$16,2,FALSE)</f>
        <v>7.3760000000000012</v>
      </c>
      <c r="E1885">
        <v>20</v>
      </c>
      <c r="F1885" s="1" t="str">
        <f t="shared" si="636"/>
        <v>[[50000,1],[50052,65]]</v>
      </c>
      <c r="G1885">
        <f t="shared" si="636"/>
        <v>0.15</v>
      </c>
      <c r="H1885" t="str">
        <f t="shared" si="629"/>
        <v>[80051,80052,80053,80054,80055,80056,80057,80058]</v>
      </c>
      <c r="I1885">
        <v>1</v>
      </c>
      <c r="J1885">
        <f>J1878</f>
        <v>22</v>
      </c>
      <c r="K1885">
        <f t="shared" ref="K1885:K1887" si="637">K1884+1</f>
        <v>18</v>
      </c>
      <c r="L1885" s="1" t="str">
        <f>Sheet1!L1885</f>
        <v>[{"bid":15006,"type":5,"num":8},{"bid":16009,"type":6,"num":3},{"bid":14001,"type":4,"num":8750}]</v>
      </c>
    </row>
    <row r="1886" spans="1:12" x14ac:dyDescent="0.2">
      <c r="A1886">
        <f t="shared" si="632"/>
        <v>60721</v>
      </c>
      <c r="B1886">
        <f t="shared" si="631"/>
        <v>60722</v>
      </c>
      <c r="C1886" s="1" t="s">
        <v>59</v>
      </c>
      <c r="D1886">
        <f>VLOOKUP(MOD(A1886,100),Sheet2!$G$2:$H$24,2,FALSE)*VLOOKUP(INT(MOD(A1886,10000)/100),Sheet2!$L$2:$M$16,2,FALSE)</f>
        <v>7.6800000000000015</v>
      </c>
      <c r="E1886">
        <v>21</v>
      </c>
      <c r="F1886" s="1" t="str">
        <f t="shared" si="636"/>
        <v>[[50051,65]]</v>
      </c>
      <c r="G1886">
        <f t="shared" si="636"/>
        <v>0.15</v>
      </c>
      <c r="H1886" t="str">
        <f t="shared" si="629"/>
        <v>[80051,80052,80053,80054,80055,80056,80057,80058]</v>
      </c>
      <c r="I1886">
        <v>1</v>
      </c>
      <c r="J1886">
        <f>J1879</f>
        <v>22</v>
      </c>
      <c r="K1886">
        <f t="shared" si="637"/>
        <v>19</v>
      </c>
      <c r="L1886" s="1" t="str">
        <f>Sheet1!L1886</f>
        <v>[{"bid":15006,"type":5,"num":9},{"bid":16009,"type":6,"num":3},{"bid":14001,"type":4,"num":9250}]</v>
      </c>
    </row>
    <row r="1887" spans="1:12" x14ac:dyDescent="0.2">
      <c r="A1887">
        <f t="shared" si="632"/>
        <v>60722</v>
      </c>
      <c r="B1887">
        <f t="shared" si="631"/>
        <v>60723</v>
      </c>
      <c r="C1887" s="1" t="s">
        <v>60</v>
      </c>
      <c r="D1887">
        <f>VLOOKUP(MOD(A1887,100),Sheet2!$G$2:$H$24,2,FALSE)*VLOOKUP(INT(MOD(A1887,10000)/100),Sheet2!$L$2:$M$16,2,FALSE)</f>
        <v>7.9840000000000018</v>
      </c>
      <c r="E1887">
        <v>22</v>
      </c>
      <c r="F1887" s="1" t="str">
        <f t="shared" si="636"/>
        <v>[[50000,1],[50052,65]]</v>
      </c>
      <c r="G1887">
        <f t="shared" si="636"/>
        <v>0.15</v>
      </c>
      <c r="H1887" t="str">
        <f t="shared" si="629"/>
        <v>[80051,80052,80053,80054,80055,80056,80057,80058]</v>
      </c>
      <c r="I1887">
        <v>1</v>
      </c>
      <c r="J1887">
        <f>J1880</f>
        <v>22</v>
      </c>
      <c r="K1887">
        <f t="shared" si="637"/>
        <v>20</v>
      </c>
      <c r="L1887" s="1" t="str">
        <f>Sheet1!L1887</f>
        <v>[{"bid":15006,"type":5,"num":9},{"bid":16009,"type":6,"num":3},{"bid":14001,"type":4,"num":9750}]</v>
      </c>
    </row>
    <row r="1888" spans="1:12" x14ac:dyDescent="0.2">
      <c r="A1888">
        <f t="shared" si="632"/>
        <v>60723</v>
      </c>
      <c r="B1888">
        <v>-1</v>
      </c>
      <c r="C1888" t="s">
        <v>37</v>
      </c>
      <c r="D1888">
        <f>VLOOKUP(MOD(A1888,100),Sheet2!$G$2:$H$24,2,FALSE)*VLOOKUP(INT(MOD(A1888,10000)/100),Sheet2!$L$2:$M$16,2,FALSE)</f>
        <v>8.288000000000002</v>
      </c>
      <c r="E1888">
        <v>23</v>
      </c>
      <c r="F1888" s="1" t="str">
        <f t="shared" si="636"/>
        <v>[[50000,2],[50053,45]]</v>
      </c>
      <c r="G1888">
        <f t="shared" si="636"/>
        <v>0.25</v>
      </c>
      <c r="H1888" t="str">
        <f t="shared" si="629"/>
        <v>[80051,80052,80053,80054,80055,80056,80057,80058]</v>
      </c>
      <c r="I1888">
        <v>2</v>
      </c>
      <c r="J1888">
        <f>J1883</f>
        <v>50</v>
      </c>
      <c r="K1888">
        <f>K1887</f>
        <v>20</v>
      </c>
      <c r="L1888" s="1" t="str">
        <f>Sheet1!L1888</f>
        <v>[{"bid":15006,"type":5,"num":10},{"bid":16009,"type":6,"num":3},{"bid":14001,"type":4,"num":10000}]</v>
      </c>
    </row>
    <row r="1889" spans="1:12" x14ac:dyDescent="0.2">
      <c r="A1889">
        <f>A1866+100</f>
        <v>60801</v>
      </c>
      <c r="B1889">
        <f>A1889+1</f>
        <v>60802</v>
      </c>
      <c r="C1889" t="s">
        <v>41</v>
      </c>
      <c r="D1889">
        <f>VLOOKUP(MOD(A1889,100),Sheet2!$G$2:$H$24,2,FALSE)*VLOOKUP(INT(MOD(A1889,10000)/100),Sheet2!$L$2:$M$16,2,FALSE)</f>
        <v>1.8</v>
      </c>
      <c r="E1889">
        <v>1</v>
      </c>
      <c r="F1889" s="1" t="str">
        <f t="shared" si="636"/>
        <v>[[50051,65]]</v>
      </c>
      <c r="G1889">
        <f t="shared" si="636"/>
        <v>0.15</v>
      </c>
      <c r="H1889" t="str">
        <f t="shared" si="629"/>
        <v>[80051,80052,80053,80054,80055,80056,80057,80058]</v>
      </c>
      <c r="I1889">
        <v>1</v>
      </c>
      <c r="J1889">
        <v>22</v>
      </c>
      <c r="K1889">
        <v>1</v>
      </c>
      <c r="L1889" s="1" t="str">
        <f>Sheet1!L1889</f>
        <v>[]</v>
      </c>
    </row>
    <row r="1890" spans="1:12" x14ac:dyDescent="0.2">
      <c r="A1890">
        <f>A1889+1</f>
        <v>60802</v>
      </c>
      <c r="B1890">
        <f t="shared" ref="B1890:B1910" si="638">A1890+1</f>
        <v>60803</v>
      </c>
      <c r="C1890" t="s">
        <v>42</v>
      </c>
      <c r="D1890">
        <f>VLOOKUP(MOD(A1890,100),Sheet2!$G$2:$H$24,2,FALSE)*VLOOKUP(INT(MOD(A1890,10000)/100),Sheet2!$L$2:$M$16,2,FALSE)</f>
        <v>2.1419999999999999</v>
      </c>
      <c r="E1890">
        <v>2</v>
      </c>
      <c r="F1890" s="1" t="str">
        <f t="shared" si="636"/>
        <v>[[50000,1],[50052,65]]</v>
      </c>
      <c r="G1890">
        <f t="shared" si="636"/>
        <v>0.15</v>
      </c>
      <c r="H1890" t="str">
        <f t="shared" si="629"/>
        <v>[80051,80052,80053,80054,80055,80056,80057,80058]</v>
      </c>
      <c r="I1890">
        <v>1</v>
      </c>
      <c r="J1890">
        <v>22</v>
      </c>
      <c r="K1890">
        <f>K1889+1</f>
        <v>2</v>
      </c>
      <c r="L1890" s="1" t="str">
        <f>Sheet1!L1890</f>
        <v>[{"bid":14001,"type":4,"num":275}]</v>
      </c>
    </row>
    <row r="1891" spans="1:12" x14ac:dyDescent="0.2">
      <c r="A1891">
        <f t="shared" ref="A1891:A1911" si="639">A1890+1</f>
        <v>60803</v>
      </c>
      <c r="B1891">
        <f t="shared" si="638"/>
        <v>60804</v>
      </c>
      <c r="C1891" t="s">
        <v>43</v>
      </c>
      <c r="D1891">
        <f>VLOOKUP(MOD(A1891,100),Sheet2!$G$2:$H$24,2,FALSE)*VLOOKUP(INT(MOD(A1891,10000)/100),Sheet2!$L$2:$M$16,2,FALSE)</f>
        <v>2.484</v>
      </c>
      <c r="E1891">
        <v>3</v>
      </c>
      <c r="F1891" s="1" t="str">
        <f t="shared" si="636"/>
        <v>[[50051,65]]</v>
      </c>
      <c r="G1891">
        <f t="shared" si="636"/>
        <v>0.15</v>
      </c>
      <c r="H1891" t="str">
        <f t="shared" si="629"/>
        <v>[80051,80052,80053,80054,80055,80056,80057,80058]</v>
      </c>
      <c r="I1891">
        <v>1</v>
      </c>
      <c r="J1891">
        <v>22</v>
      </c>
      <c r="K1891">
        <f t="shared" ref="K1891:K1898" si="640">K1890+1</f>
        <v>3</v>
      </c>
      <c r="L1891" s="1" t="str">
        <f>Sheet1!L1891</f>
        <v>[{"bid":14001,"type":4,"num":550}]</v>
      </c>
    </row>
    <row r="1892" spans="1:12" x14ac:dyDescent="0.2">
      <c r="A1892">
        <f t="shared" si="639"/>
        <v>60804</v>
      </c>
      <c r="B1892">
        <f t="shared" si="638"/>
        <v>60805</v>
      </c>
      <c r="C1892" t="s">
        <v>44</v>
      </c>
      <c r="D1892">
        <f>VLOOKUP(MOD(A1892,100),Sheet2!$G$2:$H$24,2,FALSE)*VLOOKUP(INT(MOD(A1892,10000)/100),Sheet2!$L$2:$M$16,2,FALSE)</f>
        <v>2.8259999999999996</v>
      </c>
      <c r="E1892">
        <v>4</v>
      </c>
      <c r="F1892" s="1" t="str">
        <f t="shared" si="636"/>
        <v>[[50000,1],[50052,65]]</v>
      </c>
      <c r="G1892">
        <f t="shared" si="636"/>
        <v>0.15</v>
      </c>
      <c r="H1892" t="str">
        <f t="shared" si="629"/>
        <v>[80051,80052,80053,80054,80055,80056,80057,80058]</v>
      </c>
      <c r="I1892">
        <v>1</v>
      </c>
      <c r="J1892">
        <v>22</v>
      </c>
      <c r="K1892">
        <f t="shared" si="640"/>
        <v>4</v>
      </c>
      <c r="L1892" s="1" t="str">
        <f>Sheet1!L1892</f>
        <v>[{"bid":14001,"type":4,"num":825}]</v>
      </c>
    </row>
    <row r="1893" spans="1:12" x14ac:dyDescent="0.2">
      <c r="A1893">
        <f t="shared" si="639"/>
        <v>60805</v>
      </c>
      <c r="B1893">
        <f t="shared" si="638"/>
        <v>60806</v>
      </c>
      <c r="C1893" t="s">
        <v>45</v>
      </c>
      <c r="D1893">
        <f>VLOOKUP(MOD(A1893,100),Sheet2!$G$2:$H$24,2,FALSE)*VLOOKUP(INT(MOD(A1893,10000)/100),Sheet2!$L$2:$M$16,2,FALSE)</f>
        <v>3.1679999999999997</v>
      </c>
      <c r="E1893">
        <v>5</v>
      </c>
      <c r="F1893" s="1" t="str">
        <f t="shared" si="636"/>
        <v>[[50051,65]]</v>
      </c>
      <c r="G1893">
        <f t="shared" si="636"/>
        <v>0.15</v>
      </c>
      <c r="H1893" t="str">
        <f t="shared" si="629"/>
        <v>[80051,80052,80053,80054,80055,80056,80057,80058]</v>
      </c>
      <c r="I1893">
        <v>1</v>
      </c>
      <c r="J1893">
        <v>22</v>
      </c>
      <c r="K1893">
        <f t="shared" si="640"/>
        <v>5</v>
      </c>
      <c r="L1893" s="1" t="str">
        <f>Sheet1!L1893</f>
        <v>[{"bid":15006,"type":5,"num":1},{"bid":14001,"type":4,"num":1375}]</v>
      </c>
    </row>
    <row r="1894" spans="1:12" x14ac:dyDescent="0.2">
      <c r="A1894">
        <f t="shared" si="639"/>
        <v>60806</v>
      </c>
      <c r="B1894">
        <f t="shared" si="638"/>
        <v>60807</v>
      </c>
      <c r="C1894" t="s">
        <v>46</v>
      </c>
      <c r="D1894">
        <f>VLOOKUP(MOD(A1894,100),Sheet2!$G$2:$H$24,2,FALSE)*VLOOKUP(INT(MOD(A1894,10000)/100),Sheet2!$L$2:$M$16,2,FALSE)</f>
        <v>3.51</v>
      </c>
      <c r="E1894">
        <v>6</v>
      </c>
      <c r="F1894" s="1" t="str">
        <f t="shared" si="636"/>
        <v>[[50000,1],[50052,65]]</v>
      </c>
      <c r="G1894">
        <f t="shared" si="636"/>
        <v>0.15</v>
      </c>
      <c r="H1894" t="str">
        <f t="shared" si="629"/>
        <v>[80051,80052,80053,80054,80055,80056,80057,80058]</v>
      </c>
      <c r="I1894">
        <v>1</v>
      </c>
      <c r="J1894">
        <v>22</v>
      </c>
      <c r="K1894">
        <f t="shared" si="640"/>
        <v>6</v>
      </c>
      <c r="L1894" s="1" t="str">
        <f>Sheet1!L1894</f>
        <v>[{"bid":15006,"type":5,"num":1},{"bid":14001,"type":4,"num":1925}]</v>
      </c>
    </row>
    <row r="1895" spans="1:12" x14ac:dyDescent="0.2">
      <c r="A1895">
        <f t="shared" si="639"/>
        <v>60807</v>
      </c>
      <c r="B1895">
        <f t="shared" si="638"/>
        <v>60808</v>
      </c>
      <c r="C1895" t="s">
        <v>47</v>
      </c>
      <c r="D1895">
        <f>VLOOKUP(MOD(A1895,100),Sheet2!$G$2:$H$24,2,FALSE)*VLOOKUP(INT(MOD(A1895,10000)/100),Sheet2!$L$2:$M$16,2,FALSE)</f>
        <v>3.8519999999999994</v>
      </c>
      <c r="E1895">
        <v>7</v>
      </c>
      <c r="F1895" s="1" t="str">
        <f t="shared" si="636"/>
        <v>[[50051,65]]</v>
      </c>
      <c r="G1895">
        <f t="shared" si="636"/>
        <v>0.15</v>
      </c>
      <c r="H1895" t="str">
        <f t="shared" si="629"/>
        <v>[80051,80052,80053,80054,80055,80056,80057,80058]</v>
      </c>
      <c r="I1895">
        <v>1</v>
      </c>
      <c r="J1895">
        <v>22</v>
      </c>
      <c r="K1895">
        <f t="shared" si="640"/>
        <v>7</v>
      </c>
      <c r="L1895" s="1" t="str">
        <f>Sheet1!L1895</f>
        <v>[{"bid":15006,"type":5,"num":2},{"bid":14001,"type":4,"num":2475}]</v>
      </c>
    </row>
    <row r="1896" spans="1:12" x14ac:dyDescent="0.2">
      <c r="A1896">
        <f t="shared" si="639"/>
        <v>60808</v>
      </c>
      <c r="B1896">
        <f t="shared" si="638"/>
        <v>60809</v>
      </c>
      <c r="C1896" t="s">
        <v>48</v>
      </c>
      <c r="D1896">
        <f>VLOOKUP(MOD(A1896,100),Sheet2!$G$2:$H$24,2,FALSE)*VLOOKUP(INT(MOD(A1896,10000)/100),Sheet2!$L$2:$M$16,2,FALSE)</f>
        <v>4.1939999999999991</v>
      </c>
      <c r="E1896">
        <v>8</v>
      </c>
      <c r="F1896" s="1" t="str">
        <f t="shared" si="636"/>
        <v>[[50000,1],[50052,65]]</v>
      </c>
      <c r="G1896">
        <f t="shared" si="636"/>
        <v>0.15</v>
      </c>
      <c r="H1896" t="str">
        <f t="shared" si="629"/>
        <v>[80051,80052,80053,80054,80055,80056,80057,80058]</v>
      </c>
      <c r="I1896">
        <v>1</v>
      </c>
      <c r="J1896">
        <v>22</v>
      </c>
      <c r="K1896">
        <f t="shared" si="640"/>
        <v>8</v>
      </c>
      <c r="L1896" s="1" t="str">
        <f>Sheet1!L1896</f>
        <v>[{"bid":15006,"type":5,"num":3},{"bid":16009,"type":6,"num":1},{"bid":14001,"type":4,"num":3025}]</v>
      </c>
    </row>
    <row r="1897" spans="1:12" x14ac:dyDescent="0.2">
      <c r="A1897">
        <f t="shared" si="639"/>
        <v>60809</v>
      </c>
      <c r="B1897">
        <f t="shared" si="638"/>
        <v>60810</v>
      </c>
      <c r="C1897" t="s">
        <v>49</v>
      </c>
      <c r="D1897">
        <f>VLOOKUP(MOD(A1897,100),Sheet2!$G$2:$H$24,2,FALSE)*VLOOKUP(INT(MOD(A1897,10000)/100),Sheet2!$L$2:$M$16,2,FALSE)</f>
        <v>4.5359999999999996</v>
      </c>
      <c r="E1897">
        <v>9</v>
      </c>
      <c r="F1897" s="1" t="str">
        <f t="shared" si="636"/>
        <v>[[50051,65]]</v>
      </c>
      <c r="G1897">
        <f t="shared" si="636"/>
        <v>0.15</v>
      </c>
      <c r="H1897" t="str">
        <f t="shared" si="629"/>
        <v>[80051,80052,80053,80054,80055,80056,80057,80058]</v>
      </c>
      <c r="I1897">
        <v>1</v>
      </c>
      <c r="J1897">
        <v>22</v>
      </c>
      <c r="K1897">
        <f t="shared" si="640"/>
        <v>9</v>
      </c>
      <c r="L1897" s="1" t="str">
        <f>Sheet1!L1897</f>
        <v>[{"bid":15006,"type":5,"num":3},{"bid":16009,"type":6,"num":1},{"bid":14001,"type":4,"num":3575}]</v>
      </c>
    </row>
    <row r="1898" spans="1:12" x14ac:dyDescent="0.2">
      <c r="A1898">
        <f t="shared" si="639"/>
        <v>60810</v>
      </c>
      <c r="B1898">
        <f t="shared" si="638"/>
        <v>60811</v>
      </c>
      <c r="C1898" s="1" t="s">
        <v>50</v>
      </c>
      <c r="D1898">
        <f>VLOOKUP(MOD(A1898,100),Sheet2!$G$2:$H$24,2,FALSE)*VLOOKUP(INT(MOD(A1898,10000)/100),Sheet2!$L$2:$M$16,2,FALSE)</f>
        <v>4.8779999999999992</v>
      </c>
      <c r="E1898">
        <v>10</v>
      </c>
      <c r="F1898" s="1" t="str">
        <f t="shared" si="636"/>
        <v>[[50000,1],[50052,65]]</v>
      </c>
      <c r="G1898">
        <f t="shared" si="636"/>
        <v>0.15</v>
      </c>
      <c r="H1898" t="str">
        <f t="shared" si="629"/>
        <v>[80051,80052,80053,80054,80055,80056,80057,80058]</v>
      </c>
      <c r="I1898">
        <v>1</v>
      </c>
      <c r="J1898">
        <v>22</v>
      </c>
      <c r="K1898">
        <f t="shared" si="640"/>
        <v>10</v>
      </c>
      <c r="L1898" s="1" t="str">
        <f>Sheet1!L1898</f>
        <v>[{"bid":15006,"type":5,"num":4},{"bid":16009,"type":6,"num":1},{"bid":14001,"type":4,"num":4125}]</v>
      </c>
    </row>
    <row r="1899" spans="1:12" x14ac:dyDescent="0.2">
      <c r="A1899">
        <f t="shared" si="639"/>
        <v>60811</v>
      </c>
      <c r="B1899">
        <f t="shared" si="638"/>
        <v>60812</v>
      </c>
      <c r="C1899" s="1" t="s">
        <v>38</v>
      </c>
      <c r="D1899">
        <f>VLOOKUP(MOD(A1899,100),Sheet2!$G$2:$H$24,2,FALSE)*VLOOKUP(INT(MOD(A1899,10000)/100),Sheet2!$L$2:$M$16,2,FALSE)</f>
        <v>5.2199999999999989</v>
      </c>
      <c r="E1899">
        <v>11</v>
      </c>
      <c r="F1899" s="1" t="str">
        <f t="shared" si="636"/>
        <v>[[50000,2],[50053,45]]</v>
      </c>
      <c r="G1899">
        <f t="shared" si="636"/>
        <v>0.25</v>
      </c>
      <c r="H1899" t="str">
        <f t="shared" si="629"/>
        <v>[80051,80052,80053,80054,80055,80056,80057,80058]</v>
      </c>
      <c r="I1899">
        <v>2</v>
      </c>
      <c r="J1899">
        <v>50</v>
      </c>
      <c r="K1899">
        <f>K1898</f>
        <v>10</v>
      </c>
      <c r="L1899" s="1" t="str">
        <f>Sheet1!L1899</f>
        <v>[{"bid":15006,"type":5,"num":4},{"bid":16009,"type":6,"num":1},{"bid":14001,"type":4,"num":4675}]</v>
      </c>
    </row>
    <row r="1900" spans="1:12" x14ac:dyDescent="0.2">
      <c r="A1900">
        <f t="shared" si="639"/>
        <v>60812</v>
      </c>
      <c r="B1900">
        <f t="shared" si="638"/>
        <v>60813</v>
      </c>
      <c r="C1900" t="s">
        <v>51</v>
      </c>
      <c r="D1900">
        <f>VLOOKUP(MOD(A1900,100),Sheet2!$G$2:$H$24,2,FALSE)*VLOOKUP(INT(MOD(A1900,10000)/100),Sheet2!$L$2:$M$16,2,FALSE)</f>
        <v>5.5619999999999994</v>
      </c>
      <c r="E1900">
        <v>12</v>
      </c>
      <c r="F1900" s="1" t="str">
        <f t="shared" si="636"/>
        <v>[[50051,65]]</v>
      </c>
      <c r="G1900">
        <f t="shared" si="636"/>
        <v>0.15</v>
      </c>
      <c r="H1900" t="str">
        <f t="shared" si="629"/>
        <v>[80051,80052,80053,80054,80055,80056,80057,80058]</v>
      </c>
      <c r="I1900">
        <v>1</v>
      </c>
      <c r="J1900">
        <f>J1889</f>
        <v>22</v>
      </c>
      <c r="K1900">
        <f>K1899+1</f>
        <v>11</v>
      </c>
      <c r="L1900" s="1" t="str">
        <f>Sheet1!L1900</f>
        <v>[{"bid":15006,"type":5,"num":5},{"bid":16009,"type":6,"num":1},{"bid":14001,"type":4,"num":5225}]</v>
      </c>
    </row>
    <row r="1901" spans="1:12" x14ac:dyDescent="0.2">
      <c r="A1901">
        <f t="shared" si="639"/>
        <v>60813</v>
      </c>
      <c r="B1901">
        <f t="shared" si="638"/>
        <v>60814</v>
      </c>
      <c r="C1901" t="s">
        <v>52</v>
      </c>
      <c r="D1901">
        <f>VLOOKUP(MOD(A1901,100),Sheet2!$G$2:$H$24,2,FALSE)*VLOOKUP(INT(MOD(A1901,10000)/100),Sheet2!$L$2:$M$16,2,FALSE)</f>
        <v>5.903999999999999</v>
      </c>
      <c r="E1901">
        <v>13</v>
      </c>
      <c r="F1901" s="1" t="str">
        <f t="shared" si="636"/>
        <v>[[50000,1],[50052,65]]</v>
      </c>
      <c r="G1901">
        <f t="shared" si="636"/>
        <v>0.15</v>
      </c>
      <c r="H1901" t="str">
        <f t="shared" si="629"/>
        <v>[80051,80052,80053,80054,80055,80056,80057,80058]</v>
      </c>
      <c r="I1901">
        <v>1</v>
      </c>
      <c r="J1901">
        <f t="shared" ref="J1901:J1905" si="641">J1890</f>
        <v>22</v>
      </c>
      <c r="K1901">
        <f t="shared" ref="K1901:K1905" si="642">K1900+1</f>
        <v>12</v>
      </c>
      <c r="L1901" s="1" t="str">
        <f>Sheet1!L1901</f>
        <v>[{"bid":15006,"type":5,"num":5},{"bid":16009,"type":6,"num":2},{"bid":14001,"type":4,"num":5775}]</v>
      </c>
    </row>
    <row r="1902" spans="1:12" x14ac:dyDescent="0.2">
      <c r="A1902">
        <f t="shared" si="639"/>
        <v>60814</v>
      </c>
      <c r="B1902">
        <f t="shared" si="638"/>
        <v>60815</v>
      </c>
      <c r="C1902" t="s">
        <v>53</v>
      </c>
      <c r="D1902">
        <f>VLOOKUP(MOD(A1902,100),Sheet2!$G$2:$H$24,2,FALSE)*VLOOKUP(INT(MOD(A1902,10000)/100),Sheet2!$L$2:$M$16,2,FALSE)</f>
        <v>6.2459999999999987</v>
      </c>
      <c r="E1902">
        <v>14</v>
      </c>
      <c r="F1902" s="1" t="str">
        <f t="shared" si="636"/>
        <v>[[50051,65]]</v>
      </c>
      <c r="G1902">
        <f t="shared" si="636"/>
        <v>0.15</v>
      </c>
      <c r="H1902" t="str">
        <f t="shared" si="629"/>
        <v>[80051,80052,80053,80054,80055,80056,80057,80058]</v>
      </c>
      <c r="I1902">
        <v>1</v>
      </c>
      <c r="J1902">
        <f t="shared" si="641"/>
        <v>22</v>
      </c>
      <c r="K1902">
        <f t="shared" si="642"/>
        <v>13</v>
      </c>
      <c r="L1902" s="1" t="str">
        <f>Sheet1!L1902</f>
        <v>[{"bid":15006,"type":5,"num":6},{"bid":16009,"type":6,"num":2},{"bid":14001,"type":4,"num":6325}]</v>
      </c>
    </row>
    <row r="1903" spans="1:12" x14ac:dyDescent="0.2">
      <c r="A1903">
        <f t="shared" si="639"/>
        <v>60815</v>
      </c>
      <c r="B1903">
        <f t="shared" si="638"/>
        <v>60816</v>
      </c>
      <c r="C1903" t="s">
        <v>54</v>
      </c>
      <c r="D1903">
        <f>VLOOKUP(MOD(A1903,100),Sheet2!$G$2:$H$24,2,FALSE)*VLOOKUP(INT(MOD(A1903,10000)/100),Sheet2!$L$2:$M$16,2,FALSE)</f>
        <v>6.5879999999999992</v>
      </c>
      <c r="E1903">
        <v>15</v>
      </c>
      <c r="F1903" s="1" t="str">
        <f t="shared" si="636"/>
        <v>[[50000,1],[50052,65]]</v>
      </c>
      <c r="G1903">
        <f t="shared" si="636"/>
        <v>0.15</v>
      </c>
      <c r="H1903" t="str">
        <f t="shared" si="629"/>
        <v>[80051,80052,80053,80054,80055,80056,80057,80058]</v>
      </c>
      <c r="I1903">
        <v>1</v>
      </c>
      <c r="J1903">
        <f t="shared" si="641"/>
        <v>22</v>
      </c>
      <c r="K1903">
        <f t="shared" si="642"/>
        <v>14</v>
      </c>
      <c r="L1903" s="1" t="str">
        <f>Sheet1!L1903</f>
        <v>[{"bid":15006,"type":5,"num":6},{"bid":16009,"type":6,"num":2},{"bid":14001,"type":4,"num":6875}]</v>
      </c>
    </row>
    <row r="1904" spans="1:12" x14ac:dyDescent="0.2">
      <c r="A1904">
        <f t="shared" si="639"/>
        <v>60816</v>
      </c>
      <c r="B1904">
        <f t="shared" si="638"/>
        <v>60817</v>
      </c>
      <c r="C1904" t="s">
        <v>55</v>
      </c>
      <c r="D1904">
        <f>VLOOKUP(MOD(A1904,100),Sheet2!$G$2:$H$24,2,FALSE)*VLOOKUP(INT(MOD(A1904,10000)/100),Sheet2!$L$2:$M$16,2,FALSE)</f>
        <v>6.9299999999999988</v>
      </c>
      <c r="E1904">
        <v>16</v>
      </c>
      <c r="F1904" s="1" t="str">
        <f t="shared" si="636"/>
        <v>[[50051,65]]</v>
      </c>
      <c r="G1904">
        <f t="shared" si="636"/>
        <v>0.15</v>
      </c>
      <c r="H1904" t="str">
        <f t="shared" si="629"/>
        <v>[80051,80052,80053,80054,80055,80056,80057,80058]</v>
      </c>
      <c r="I1904">
        <v>1</v>
      </c>
      <c r="J1904">
        <f t="shared" si="641"/>
        <v>22</v>
      </c>
      <c r="K1904">
        <f t="shared" si="642"/>
        <v>15</v>
      </c>
      <c r="L1904" s="1" t="str">
        <f>Sheet1!L1904</f>
        <v>[{"bid":15006,"type":5,"num":7},{"bid":16009,"type":6,"num":2},{"bid":14001,"type":4,"num":7425}]</v>
      </c>
    </row>
    <row r="1905" spans="1:12" x14ac:dyDescent="0.2">
      <c r="A1905">
        <f t="shared" si="639"/>
        <v>60817</v>
      </c>
      <c r="B1905">
        <f t="shared" si="638"/>
        <v>60818</v>
      </c>
      <c r="C1905" s="1" t="s">
        <v>56</v>
      </c>
      <c r="D1905">
        <f>VLOOKUP(MOD(A1905,100),Sheet2!$G$2:$H$24,2,FALSE)*VLOOKUP(INT(MOD(A1905,10000)/100),Sheet2!$L$2:$M$16,2,FALSE)</f>
        <v>7.2719999999999985</v>
      </c>
      <c r="E1905">
        <v>17</v>
      </c>
      <c r="F1905" s="1" t="str">
        <f t="shared" si="636"/>
        <v>[[50000,1],[50052,65]]</v>
      </c>
      <c r="G1905">
        <f t="shared" si="636"/>
        <v>0.15</v>
      </c>
      <c r="H1905" t="str">
        <f t="shared" si="629"/>
        <v>[80051,80052,80053,80054,80055,80056,80057,80058]</v>
      </c>
      <c r="I1905">
        <v>1</v>
      </c>
      <c r="J1905">
        <f t="shared" si="641"/>
        <v>22</v>
      </c>
      <c r="K1905">
        <f t="shared" si="642"/>
        <v>16</v>
      </c>
      <c r="L1905" s="1" t="str">
        <f>Sheet1!L1905</f>
        <v>[{"bid":15006,"type":5,"num":7},{"bid":16009,"type":6,"num":2},{"bid":14001,"type":4,"num":7975}]</v>
      </c>
    </row>
    <row r="1906" spans="1:12" x14ac:dyDescent="0.2">
      <c r="A1906">
        <f t="shared" si="639"/>
        <v>60818</v>
      </c>
      <c r="B1906">
        <f t="shared" si="638"/>
        <v>60819</v>
      </c>
      <c r="C1906" t="s">
        <v>37</v>
      </c>
      <c r="D1906">
        <f>VLOOKUP(MOD(A1906,100),Sheet2!$G$2:$H$24,2,FALSE)*VLOOKUP(INT(MOD(A1906,10000)/100),Sheet2!$L$2:$M$16,2,FALSE)</f>
        <v>7.613999999999999</v>
      </c>
      <c r="E1906">
        <v>18</v>
      </c>
      <c r="F1906" s="1" t="str">
        <f t="shared" si="636"/>
        <v>[[50000,2],[50053,45]]</v>
      </c>
      <c r="G1906">
        <f t="shared" si="636"/>
        <v>0.25</v>
      </c>
      <c r="H1906" t="str">
        <f t="shared" si="629"/>
        <v>[80051,80052,80053,80054,80055,80056,80057,80058]</v>
      </c>
      <c r="I1906">
        <v>2</v>
      </c>
      <c r="J1906">
        <f>J1899</f>
        <v>50</v>
      </c>
      <c r="K1906">
        <f>K1905</f>
        <v>16</v>
      </c>
      <c r="L1906" s="1" t="str">
        <f>Sheet1!L1906</f>
        <v>[{"bid":15006,"type":5,"num":8},{"bid":16009,"type":6,"num":2},{"bid":14001,"type":4,"num":8525}]</v>
      </c>
    </row>
    <row r="1907" spans="1:12" x14ac:dyDescent="0.2">
      <c r="A1907">
        <f t="shared" si="639"/>
        <v>60819</v>
      </c>
      <c r="B1907">
        <f t="shared" si="638"/>
        <v>60820</v>
      </c>
      <c r="C1907" s="1" t="s">
        <v>57</v>
      </c>
      <c r="D1907">
        <f>VLOOKUP(MOD(A1907,100),Sheet2!$G$2:$H$24,2,FALSE)*VLOOKUP(INT(MOD(A1907,10000)/100),Sheet2!$L$2:$M$16,2,FALSE)</f>
        <v>7.9560000000000004</v>
      </c>
      <c r="E1907">
        <v>19</v>
      </c>
      <c r="F1907" s="1" t="str">
        <f t="shared" si="636"/>
        <v>[[50051,65]]</v>
      </c>
      <c r="G1907">
        <f t="shared" si="636"/>
        <v>0.15</v>
      </c>
      <c r="H1907" t="str">
        <f t="shared" si="629"/>
        <v>[80051,80052,80053,80054,80055,80056,80057,80058]</v>
      </c>
      <c r="I1907">
        <v>1</v>
      </c>
      <c r="J1907">
        <f>J1900</f>
        <v>22</v>
      </c>
      <c r="K1907">
        <f>K1906+1</f>
        <v>17</v>
      </c>
      <c r="L1907" s="1" t="str">
        <f>Sheet1!L1907</f>
        <v>[{"bid":15006,"type":5,"num":9},{"bid":16009,"type":6,"num":3},{"bid":14001,"type":4,"num":9075}]</v>
      </c>
    </row>
    <row r="1908" spans="1:12" x14ac:dyDescent="0.2">
      <c r="A1908">
        <f t="shared" si="639"/>
        <v>60820</v>
      </c>
      <c r="B1908">
        <f t="shared" si="638"/>
        <v>60821</v>
      </c>
      <c r="C1908" s="1" t="s">
        <v>58</v>
      </c>
      <c r="D1908">
        <f>VLOOKUP(MOD(A1908,100),Sheet2!$G$2:$H$24,2,FALSE)*VLOOKUP(INT(MOD(A1908,10000)/100),Sheet2!$L$2:$M$16,2,FALSE)</f>
        <v>8.298</v>
      </c>
      <c r="E1908">
        <v>20</v>
      </c>
      <c r="F1908" s="1" t="str">
        <f t="shared" si="636"/>
        <v>[[50000,1],[50052,65]]</v>
      </c>
      <c r="G1908">
        <f t="shared" si="636"/>
        <v>0.15</v>
      </c>
      <c r="H1908" t="str">
        <f t="shared" si="629"/>
        <v>[80051,80052,80053,80054,80055,80056,80057,80058]</v>
      </c>
      <c r="I1908">
        <v>1</v>
      </c>
      <c r="J1908">
        <f>J1901</f>
        <v>22</v>
      </c>
      <c r="K1908">
        <f t="shared" ref="K1908:K1910" si="643">K1907+1</f>
        <v>18</v>
      </c>
      <c r="L1908" s="1" t="str">
        <f>Sheet1!L1908</f>
        <v>[{"bid":15006,"type":5,"num":9},{"bid":16009,"type":6,"num":3},{"bid":14001,"type":4,"num":9625}]</v>
      </c>
    </row>
    <row r="1909" spans="1:12" x14ac:dyDescent="0.2">
      <c r="A1909">
        <f t="shared" si="639"/>
        <v>60821</v>
      </c>
      <c r="B1909">
        <f t="shared" si="638"/>
        <v>60822</v>
      </c>
      <c r="C1909" s="1" t="s">
        <v>59</v>
      </c>
      <c r="D1909">
        <f>VLOOKUP(MOD(A1909,100),Sheet2!$G$2:$H$24,2,FALSE)*VLOOKUP(INT(MOD(A1909,10000)/100),Sheet2!$L$2:$M$16,2,FALSE)</f>
        <v>8.6400000000000023</v>
      </c>
      <c r="E1909">
        <v>21</v>
      </c>
      <c r="F1909" s="1" t="str">
        <f t="shared" si="636"/>
        <v>[[50051,65]]</v>
      </c>
      <c r="G1909">
        <f t="shared" si="636"/>
        <v>0.15</v>
      </c>
      <c r="H1909" t="str">
        <f t="shared" si="629"/>
        <v>[80051,80052,80053,80054,80055,80056,80057,80058]</v>
      </c>
      <c r="I1909">
        <v>1</v>
      </c>
      <c r="J1909">
        <f>J1902</f>
        <v>22</v>
      </c>
      <c r="K1909">
        <f t="shared" si="643"/>
        <v>19</v>
      </c>
      <c r="L1909" s="1" t="str">
        <f>Sheet1!L1909</f>
        <v>[{"bid":15006,"type":5,"num":10},{"bid":16009,"type":6,"num":3},{"bid":14001,"type":4,"num":10175}]</v>
      </c>
    </row>
    <row r="1910" spans="1:12" x14ac:dyDescent="0.2">
      <c r="A1910">
        <f t="shared" si="639"/>
        <v>60822</v>
      </c>
      <c r="B1910">
        <f t="shared" si="638"/>
        <v>60823</v>
      </c>
      <c r="C1910" s="1" t="s">
        <v>60</v>
      </c>
      <c r="D1910">
        <f>VLOOKUP(MOD(A1910,100),Sheet2!$G$2:$H$24,2,FALSE)*VLOOKUP(INT(MOD(A1910,10000)/100),Sheet2!$L$2:$M$16,2,FALSE)</f>
        <v>8.9820000000000029</v>
      </c>
      <c r="E1910">
        <v>22</v>
      </c>
      <c r="F1910" s="1" t="str">
        <f t="shared" si="636"/>
        <v>[[50000,1],[50052,65]]</v>
      </c>
      <c r="G1910">
        <f t="shared" si="636"/>
        <v>0.15</v>
      </c>
      <c r="H1910" t="str">
        <f t="shared" si="629"/>
        <v>[80051,80052,80053,80054,80055,80056,80057,80058]</v>
      </c>
      <c r="I1910">
        <v>1</v>
      </c>
      <c r="J1910">
        <f>J1903</f>
        <v>22</v>
      </c>
      <c r="K1910">
        <f t="shared" si="643"/>
        <v>20</v>
      </c>
      <c r="L1910" s="1" t="str">
        <f>Sheet1!L1910</f>
        <v>[{"bid":15006,"type":5,"num":10},{"bid":16009,"type":6,"num":3},{"bid":14001,"type":4,"num":10725}]</v>
      </c>
    </row>
    <row r="1911" spans="1:12" x14ac:dyDescent="0.2">
      <c r="A1911">
        <f t="shared" si="639"/>
        <v>60823</v>
      </c>
      <c r="B1911">
        <v>-1</v>
      </c>
      <c r="C1911" t="s">
        <v>37</v>
      </c>
      <c r="D1911">
        <f>VLOOKUP(MOD(A1911,100),Sheet2!$G$2:$H$24,2,FALSE)*VLOOKUP(INT(MOD(A1911,10000)/100),Sheet2!$L$2:$M$16,2,FALSE)</f>
        <v>9.3240000000000034</v>
      </c>
      <c r="E1911">
        <v>23</v>
      </c>
      <c r="F1911" s="1" t="str">
        <f t="shared" si="636"/>
        <v>[[50000,2],[50053,45]]</v>
      </c>
      <c r="G1911">
        <f t="shared" si="636"/>
        <v>0.25</v>
      </c>
      <c r="H1911" t="str">
        <f t="shared" si="629"/>
        <v>[80051,80052,80053,80054,80055,80056,80057,80058]</v>
      </c>
      <c r="I1911">
        <v>2</v>
      </c>
      <c r="J1911">
        <f>J1906</f>
        <v>50</v>
      </c>
      <c r="K1911">
        <f>K1910</f>
        <v>20</v>
      </c>
      <c r="L1911" s="1" t="str">
        <f>Sheet1!L1911</f>
        <v>[{"bid":15006,"type":5,"num":11},{"bid":16009,"type":6,"num":3},{"bid":14001,"type":4,"num":11000}]</v>
      </c>
    </row>
    <row r="1912" spans="1:12" x14ac:dyDescent="0.2">
      <c r="A1912">
        <f>A1889+100</f>
        <v>60901</v>
      </c>
      <c r="B1912">
        <f>A1912+1</f>
        <v>60902</v>
      </c>
      <c r="C1912" t="s">
        <v>41</v>
      </c>
      <c r="D1912">
        <f>VLOOKUP(MOD(A1912,100),Sheet2!$G$2:$H$24,2,FALSE)*VLOOKUP(INT(MOD(A1912,10000)/100),Sheet2!$L$2:$M$16,2,FALSE)</f>
        <v>2</v>
      </c>
      <c r="E1912">
        <v>1</v>
      </c>
      <c r="F1912" s="1" t="str">
        <f t="shared" si="636"/>
        <v>[[50051,65]]</v>
      </c>
      <c r="G1912">
        <f t="shared" si="636"/>
        <v>0.15</v>
      </c>
      <c r="H1912" t="str">
        <f t="shared" si="629"/>
        <v>[80051,80052,80053,80054,80055,80056,80057,80058]</v>
      </c>
      <c r="I1912">
        <v>1</v>
      </c>
      <c r="J1912">
        <v>22</v>
      </c>
      <c r="K1912">
        <v>1</v>
      </c>
      <c r="L1912" s="1" t="str">
        <f>Sheet1!L1912</f>
        <v>[]</v>
      </c>
    </row>
    <row r="1913" spans="1:12" x14ac:dyDescent="0.2">
      <c r="A1913">
        <f>A1912+1</f>
        <v>60902</v>
      </c>
      <c r="B1913">
        <f t="shared" ref="B1913:B1933" si="644">A1913+1</f>
        <v>60903</v>
      </c>
      <c r="C1913" t="s">
        <v>42</v>
      </c>
      <c r="D1913">
        <f>VLOOKUP(MOD(A1913,100),Sheet2!$G$2:$H$24,2,FALSE)*VLOOKUP(INT(MOD(A1913,10000)/100),Sheet2!$L$2:$M$16,2,FALSE)</f>
        <v>2.38</v>
      </c>
      <c r="E1913">
        <v>2</v>
      </c>
      <c r="F1913" s="1" t="str">
        <f t="shared" si="636"/>
        <v>[[50000,1],[50052,65]]</v>
      </c>
      <c r="G1913">
        <f t="shared" si="636"/>
        <v>0.15</v>
      </c>
      <c r="H1913" t="str">
        <f t="shared" si="629"/>
        <v>[80051,80052,80053,80054,80055,80056,80057,80058]</v>
      </c>
      <c r="I1913">
        <v>1</v>
      </c>
      <c r="J1913">
        <v>22</v>
      </c>
      <c r="K1913">
        <f>K1912+1</f>
        <v>2</v>
      </c>
      <c r="L1913" s="1" t="str">
        <f>Sheet1!L1913</f>
        <v>[{"bid":14001,"type":4,"num":300}]</v>
      </c>
    </row>
    <row r="1914" spans="1:12" x14ac:dyDescent="0.2">
      <c r="A1914">
        <f t="shared" ref="A1914:A1934" si="645">A1913+1</f>
        <v>60903</v>
      </c>
      <c r="B1914">
        <f t="shared" si="644"/>
        <v>60904</v>
      </c>
      <c r="C1914" t="s">
        <v>43</v>
      </c>
      <c r="D1914">
        <f>VLOOKUP(MOD(A1914,100),Sheet2!$G$2:$H$24,2,FALSE)*VLOOKUP(INT(MOD(A1914,10000)/100),Sheet2!$L$2:$M$16,2,FALSE)</f>
        <v>2.76</v>
      </c>
      <c r="E1914">
        <v>3</v>
      </c>
      <c r="F1914" s="1" t="str">
        <f t="shared" si="636"/>
        <v>[[50051,65]]</v>
      </c>
      <c r="G1914">
        <f t="shared" si="636"/>
        <v>0.15</v>
      </c>
      <c r="H1914" t="str">
        <f t="shared" si="629"/>
        <v>[80051,80052,80053,80054,80055,80056,80057,80058]</v>
      </c>
      <c r="I1914">
        <v>1</v>
      </c>
      <c r="J1914">
        <v>22</v>
      </c>
      <c r="K1914">
        <f t="shared" ref="K1914:K1921" si="646">K1913+1</f>
        <v>3</v>
      </c>
      <c r="L1914" s="1" t="str">
        <f>Sheet1!L1914</f>
        <v>[{"bid":14001,"type":4,"num":600}]</v>
      </c>
    </row>
    <row r="1915" spans="1:12" x14ac:dyDescent="0.2">
      <c r="A1915">
        <f t="shared" si="645"/>
        <v>60904</v>
      </c>
      <c r="B1915">
        <f t="shared" si="644"/>
        <v>60905</v>
      </c>
      <c r="C1915" t="s">
        <v>44</v>
      </c>
      <c r="D1915">
        <f>VLOOKUP(MOD(A1915,100),Sheet2!$G$2:$H$24,2,FALSE)*VLOOKUP(INT(MOD(A1915,10000)/100),Sheet2!$L$2:$M$16,2,FALSE)</f>
        <v>3.1399999999999997</v>
      </c>
      <c r="E1915">
        <v>4</v>
      </c>
      <c r="F1915" s="1" t="str">
        <f t="shared" si="636"/>
        <v>[[50000,1],[50052,65]]</v>
      </c>
      <c r="G1915">
        <f t="shared" si="636"/>
        <v>0.15</v>
      </c>
      <c r="H1915" t="str">
        <f t="shared" si="629"/>
        <v>[80051,80052,80053,80054,80055,80056,80057,80058]</v>
      </c>
      <c r="I1915">
        <v>1</v>
      </c>
      <c r="J1915">
        <v>22</v>
      </c>
      <c r="K1915">
        <f t="shared" si="646"/>
        <v>4</v>
      </c>
      <c r="L1915" s="1" t="str">
        <f>Sheet1!L1915</f>
        <v>[{"bid":14001,"type":4,"num":900}]</v>
      </c>
    </row>
    <row r="1916" spans="1:12" x14ac:dyDescent="0.2">
      <c r="A1916">
        <f t="shared" si="645"/>
        <v>60905</v>
      </c>
      <c r="B1916">
        <f t="shared" si="644"/>
        <v>60906</v>
      </c>
      <c r="C1916" t="s">
        <v>45</v>
      </c>
      <c r="D1916">
        <f>VLOOKUP(MOD(A1916,100),Sheet2!$G$2:$H$24,2,FALSE)*VLOOKUP(INT(MOD(A1916,10000)/100),Sheet2!$L$2:$M$16,2,FALSE)</f>
        <v>3.5199999999999996</v>
      </c>
      <c r="E1916">
        <v>5</v>
      </c>
      <c r="F1916" s="1" t="str">
        <f t="shared" si="636"/>
        <v>[[50051,65]]</v>
      </c>
      <c r="G1916">
        <f t="shared" si="636"/>
        <v>0.15</v>
      </c>
      <c r="H1916" t="str">
        <f t="shared" si="629"/>
        <v>[80051,80052,80053,80054,80055,80056,80057,80058]</v>
      </c>
      <c r="I1916">
        <v>1</v>
      </c>
      <c r="J1916">
        <v>22</v>
      </c>
      <c r="K1916">
        <f t="shared" si="646"/>
        <v>5</v>
      </c>
      <c r="L1916" s="1" t="str">
        <f>Sheet1!L1916</f>
        <v>[{"bid":15006,"type":5,"num":1},{"bid":14001,"type":4,"num":1500}]</v>
      </c>
    </row>
    <row r="1917" spans="1:12" x14ac:dyDescent="0.2">
      <c r="A1917">
        <f t="shared" si="645"/>
        <v>60906</v>
      </c>
      <c r="B1917">
        <f t="shared" si="644"/>
        <v>60907</v>
      </c>
      <c r="C1917" t="s">
        <v>46</v>
      </c>
      <c r="D1917">
        <f>VLOOKUP(MOD(A1917,100),Sheet2!$G$2:$H$24,2,FALSE)*VLOOKUP(INT(MOD(A1917,10000)/100),Sheet2!$L$2:$M$16,2,FALSE)</f>
        <v>3.8999999999999995</v>
      </c>
      <c r="E1917">
        <v>6</v>
      </c>
      <c r="F1917" s="1" t="str">
        <f t="shared" si="636"/>
        <v>[[50000,1],[50052,65]]</v>
      </c>
      <c r="G1917">
        <f t="shared" si="636"/>
        <v>0.15</v>
      </c>
      <c r="H1917" t="str">
        <f t="shared" si="629"/>
        <v>[80051,80052,80053,80054,80055,80056,80057,80058]</v>
      </c>
      <c r="I1917">
        <v>1</v>
      </c>
      <c r="J1917">
        <v>22</v>
      </c>
      <c r="K1917">
        <f t="shared" si="646"/>
        <v>6</v>
      </c>
      <c r="L1917" s="1" t="str">
        <f>Sheet1!L1917</f>
        <v>[{"bid":15006,"type":5,"num":2},{"bid":14001,"type":4,"num":2100}]</v>
      </c>
    </row>
    <row r="1918" spans="1:12" x14ac:dyDescent="0.2">
      <c r="A1918">
        <f t="shared" si="645"/>
        <v>60907</v>
      </c>
      <c r="B1918">
        <f t="shared" si="644"/>
        <v>60908</v>
      </c>
      <c r="C1918" t="s">
        <v>47</v>
      </c>
      <c r="D1918">
        <f>VLOOKUP(MOD(A1918,100),Sheet2!$G$2:$H$24,2,FALSE)*VLOOKUP(INT(MOD(A1918,10000)/100),Sheet2!$L$2:$M$16,2,FALSE)</f>
        <v>4.2799999999999994</v>
      </c>
      <c r="E1918">
        <v>7</v>
      </c>
      <c r="F1918" s="1" t="str">
        <f t="shared" si="636"/>
        <v>[[50051,65]]</v>
      </c>
      <c r="G1918">
        <f t="shared" si="636"/>
        <v>0.15</v>
      </c>
      <c r="H1918" t="str">
        <f t="shared" si="629"/>
        <v>[80051,80052,80053,80054,80055,80056,80057,80058]</v>
      </c>
      <c r="I1918">
        <v>1</v>
      </c>
      <c r="J1918">
        <v>22</v>
      </c>
      <c r="K1918">
        <f t="shared" si="646"/>
        <v>7</v>
      </c>
      <c r="L1918" s="1" t="str">
        <f>Sheet1!L1918</f>
        <v>[{"bid":15006,"type":5,"num":2},{"bid":14001,"type":4,"num":2700}]</v>
      </c>
    </row>
    <row r="1919" spans="1:12" x14ac:dyDescent="0.2">
      <c r="A1919">
        <f t="shared" si="645"/>
        <v>60908</v>
      </c>
      <c r="B1919">
        <f t="shared" si="644"/>
        <v>60909</v>
      </c>
      <c r="C1919" t="s">
        <v>48</v>
      </c>
      <c r="D1919">
        <f>VLOOKUP(MOD(A1919,100),Sheet2!$G$2:$H$24,2,FALSE)*VLOOKUP(INT(MOD(A1919,10000)/100),Sheet2!$L$2:$M$16,2,FALSE)</f>
        <v>4.6599999999999993</v>
      </c>
      <c r="E1919">
        <v>8</v>
      </c>
      <c r="F1919" s="1" t="str">
        <f t="shared" si="636"/>
        <v>[[50000,1],[50052,65]]</v>
      </c>
      <c r="G1919">
        <f t="shared" si="636"/>
        <v>0.15</v>
      </c>
      <c r="H1919" t="str">
        <f t="shared" si="629"/>
        <v>[80051,80052,80053,80054,80055,80056,80057,80058]</v>
      </c>
      <c r="I1919">
        <v>1</v>
      </c>
      <c r="J1919">
        <v>22</v>
      </c>
      <c r="K1919">
        <f t="shared" si="646"/>
        <v>8</v>
      </c>
      <c r="L1919" s="1" t="str">
        <f>Sheet1!L1919</f>
        <v>[{"bid":15006,"type":5,"num":3},{"bid":16009,"type":6,"num":1},{"bid":14001,"type":4,"num":3300}]</v>
      </c>
    </row>
    <row r="1920" spans="1:12" x14ac:dyDescent="0.2">
      <c r="A1920">
        <f t="shared" si="645"/>
        <v>60909</v>
      </c>
      <c r="B1920">
        <f t="shared" si="644"/>
        <v>60910</v>
      </c>
      <c r="C1920" t="s">
        <v>49</v>
      </c>
      <c r="D1920">
        <f>VLOOKUP(MOD(A1920,100),Sheet2!$G$2:$H$24,2,FALSE)*VLOOKUP(INT(MOD(A1920,10000)/100),Sheet2!$L$2:$M$16,2,FALSE)</f>
        <v>5.0399999999999991</v>
      </c>
      <c r="E1920">
        <v>9</v>
      </c>
      <c r="F1920" s="1" t="str">
        <f t="shared" si="636"/>
        <v>[[50051,65]]</v>
      </c>
      <c r="G1920">
        <f t="shared" si="636"/>
        <v>0.15</v>
      </c>
      <c r="H1920" t="str">
        <f t="shared" si="629"/>
        <v>[80051,80052,80053,80054,80055,80056,80057,80058]</v>
      </c>
      <c r="I1920">
        <v>1</v>
      </c>
      <c r="J1920">
        <v>22</v>
      </c>
      <c r="K1920">
        <f t="shared" si="646"/>
        <v>9</v>
      </c>
      <c r="L1920" s="1" t="str">
        <f>Sheet1!L1920</f>
        <v>[{"bid":15006,"type":5,"num":3},{"bid":16009,"type":6,"num":1},{"bid":14001,"type":4,"num":3900}]</v>
      </c>
    </row>
    <row r="1921" spans="1:12" x14ac:dyDescent="0.2">
      <c r="A1921">
        <f t="shared" si="645"/>
        <v>60910</v>
      </c>
      <c r="B1921">
        <f t="shared" si="644"/>
        <v>60911</v>
      </c>
      <c r="C1921" s="1" t="s">
        <v>50</v>
      </c>
      <c r="D1921">
        <f>VLOOKUP(MOD(A1921,100),Sheet2!$G$2:$H$24,2,FALSE)*VLOOKUP(INT(MOD(A1921,10000)/100),Sheet2!$L$2:$M$16,2,FALSE)</f>
        <v>5.419999999999999</v>
      </c>
      <c r="E1921">
        <v>10</v>
      </c>
      <c r="F1921" s="1" t="str">
        <f t="shared" si="636"/>
        <v>[[50000,1],[50052,65]]</v>
      </c>
      <c r="G1921">
        <f t="shared" si="636"/>
        <v>0.15</v>
      </c>
      <c r="H1921" t="str">
        <f t="shared" si="629"/>
        <v>[80051,80052,80053,80054,80055,80056,80057,80058]</v>
      </c>
      <c r="I1921">
        <v>1</v>
      </c>
      <c r="J1921">
        <v>22</v>
      </c>
      <c r="K1921">
        <f t="shared" si="646"/>
        <v>10</v>
      </c>
      <c r="L1921" s="1" t="str">
        <f>Sheet1!L1921</f>
        <v>[{"bid":15006,"type":5,"num":4},{"bid":16009,"type":6,"num":1},{"bid":14001,"type":4,"num":4500}]</v>
      </c>
    </row>
    <row r="1922" spans="1:12" x14ac:dyDescent="0.2">
      <c r="A1922">
        <f t="shared" si="645"/>
        <v>60911</v>
      </c>
      <c r="B1922">
        <f t="shared" si="644"/>
        <v>60912</v>
      </c>
      <c r="C1922" s="1" t="s">
        <v>38</v>
      </c>
      <c r="D1922">
        <f>VLOOKUP(MOD(A1922,100),Sheet2!$G$2:$H$24,2,FALSE)*VLOOKUP(INT(MOD(A1922,10000)/100),Sheet2!$L$2:$M$16,2,FALSE)</f>
        <v>5.7999999999999989</v>
      </c>
      <c r="E1922">
        <v>11</v>
      </c>
      <c r="F1922" s="1" t="str">
        <f t="shared" si="636"/>
        <v>[[50000,2],[50053,45]]</v>
      </c>
      <c r="G1922">
        <f t="shared" si="636"/>
        <v>0.25</v>
      </c>
      <c r="H1922" t="str">
        <f t="shared" ref="H1922:H1985" si="647">H1921</f>
        <v>[80051,80052,80053,80054,80055,80056,80057,80058]</v>
      </c>
      <c r="I1922">
        <v>2</v>
      </c>
      <c r="J1922">
        <v>50</v>
      </c>
      <c r="K1922">
        <f>K1921</f>
        <v>10</v>
      </c>
      <c r="L1922" s="1" t="str">
        <f>Sheet1!L1922</f>
        <v>[{"bid":15006,"type":5,"num":5},{"bid":16009,"type":6,"num":1},{"bid":14001,"type":4,"num":5100}]</v>
      </c>
    </row>
    <row r="1923" spans="1:12" x14ac:dyDescent="0.2">
      <c r="A1923">
        <f t="shared" si="645"/>
        <v>60912</v>
      </c>
      <c r="B1923">
        <f t="shared" si="644"/>
        <v>60913</v>
      </c>
      <c r="C1923" t="s">
        <v>51</v>
      </c>
      <c r="D1923">
        <f>VLOOKUP(MOD(A1923,100),Sheet2!$G$2:$H$24,2,FALSE)*VLOOKUP(INT(MOD(A1923,10000)/100),Sheet2!$L$2:$M$16,2,FALSE)</f>
        <v>6.1799999999999988</v>
      </c>
      <c r="E1923">
        <v>12</v>
      </c>
      <c r="F1923" s="1" t="str">
        <f t="shared" si="636"/>
        <v>[[50051,65]]</v>
      </c>
      <c r="G1923">
        <f t="shared" si="636"/>
        <v>0.15</v>
      </c>
      <c r="H1923" t="str">
        <f t="shared" si="647"/>
        <v>[80051,80052,80053,80054,80055,80056,80057,80058]</v>
      </c>
      <c r="I1923">
        <v>1</v>
      </c>
      <c r="J1923">
        <f>J1912</f>
        <v>22</v>
      </c>
      <c r="K1923">
        <f>K1922+1</f>
        <v>11</v>
      </c>
      <c r="L1923" s="1" t="str">
        <f>Sheet1!L1923</f>
        <v>[{"bid":15006,"type":5,"num":5},{"bid":16009,"type":6,"num":1},{"bid":14001,"type":4,"num":5700}]</v>
      </c>
    </row>
    <row r="1924" spans="1:12" x14ac:dyDescent="0.2">
      <c r="A1924">
        <f t="shared" si="645"/>
        <v>60913</v>
      </c>
      <c r="B1924">
        <f t="shared" si="644"/>
        <v>60914</v>
      </c>
      <c r="C1924" t="s">
        <v>52</v>
      </c>
      <c r="D1924">
        <f>VLOOKUP(MOD(A1924,100),Sheet2!$G$2:$H$24,2,FALSE)*VLOOKUP(INT(MOD(A1924,10000)/100),Sheet2!$L$2:$M$16,2,FALSE)</f>
        <v>6.5599999999999987</v>
      </c>
      <c r="E1924">
        <v>13</v>
      </c>
      <c r="F1924" s="1" t="str">
        <f t="shared" si="636"/>
        <v>[[50000,1],[50052,65]]</v>
      </c>
      <c r="G1924">
        <f t="shared" si="636"/>
        <v>0.15</v>
      </c>
      <c r="H1924" t="str">
        <f t="shared" si="647"/>
        <v>[80051,80052,80053,80054,80055,80056,80057,80058]</v>
      </c>
      <c r="I1924">
        <v>1</v>
      </c>
      <c r="J1924">
        <f t="shared" ref="J1924:J1928" si="648">J1913</f>
        <v>22</v>
      </c>
      <c r="K1924">
        <f t="shared" ref="K1924:K1928" si="649">K1923+1</f>
        <v>12</v>
      </c>
      <c r="L1924" s="1" t="str">
        <f>Sheet1!L1924</f>
        <v>[{"bid":15006,"type":5,"num":6},{"bid":16009,"type":6,"num":2},{"bid":14001,"type":4,"num":6300}]</v>
      </c>
    </row>
    <row r="1925" spans="1:12" x14ac:dyDescent="0.2">
      <c r="A1925">
        <f t="shared" si="645"/>
        <v>60914</v>
      </c>
      <c r="B1925">
        <f t="shared" si="644"/>
        <v>60915</v>
      </c>
      <c r="C1925" t="s">
        <v>53</v>
      </c>
      <c r="D1925">
        <f>VLOOKUP(MOD(A1925,100),Sheet2!$G$2:$H$24,2,FALSE)*VLOOKUP(INT(MOD(A1925,10000)/100),Sheet2!$L$2:$M$16,2,FALSE)</f>
        <v>6.9399999999999986</v>
      </c>
      <c r="E1925">
        <v>14</v>
      </c>
      <c r="F1925" s="1" t="str">
        <f t="shared" si="636"/>
        <v>[[50051,65]]</v>
      </c>
      <c r="G1925">
        <f t="shared" si="636"/>
        <v>0.15</v>
      </c>
      <c r="H1925" t="str">
        <f t="shared" si="647"/>
        <v>[80051,80052,80053,80054,80055,80056,80057,80058]</v>
      </c>
      <c r="I1925">
        <v>1</v>
      </c>
      <c r="J1925">
        <f t="shared" si="648"/>
        <v>22</v>
      </c>
      <c r="K1925">
        <f t="shared" si="649"/>
        <v>13</v>
      </c>
      <c r="L1925" s="1" t="str">
        <f>Sheet1!L1925</f>
        <v>[{"bid":15006,"type":5,"num":6},{"bid":16009,"type":6,"num":2},{"bid":14001,"type":4,"num":6900}]</v>
      </c>
    </row>
    <row r="1926" spans="1:12" x14ac:dyDescent="0.2">
      <c r="A1926">
        <f t="shared" si="645"/>
        <v>60915</v>
      </c>
      <c r="B1926">
        <f t="shared" si="644"/>
        <v>60916</v>
      </c>
      <c r="C1926" t="s">
        <v>54</v>
      </c>
      <c r="D1926">
        <f>VLOOKUP(MOD(A1926,100),Sheet2!$G$2:$H$24,2,FALSE)*VLOOKUP(INT(MOD(A1926,10000)/100),Sheet2!$L$2:$M$16,2,FALSE)</f>
        <v>7.3199999999999985</v>
      </c>
      <c r="E1926">
        <v>15</v>
      </c>
      <c r="F1926" s="1" t="str">
        <f t="shared" si="636"/>
        <v>[[50000,1],[50052,65]]</v>
      </c>
      <c r="G1926">
        <f t="shared" si="636"/>
        <v>0.15</v>
      </c>
      <c r="H1926" t="str">
        <f t="shared" si="647"/>
        <v>[80051,80052,80053,80054,80055,80056,80057,80058]</v>
      </c>
      <c r="I1926">
        <v>1</v>
      </c>
      <c r="J1926">
        <f t="shared" si="648"/>
        <v>22</v>
      </c>
      <c r="K1926">
        <f t="shared" si="649"/>
        <v>14</v>
      </c>
      <c r="L1926" s="1" t="str">
        <f>Sheet1!L1926</f>
        <v>[{"bid":15006,"type":5,"num":7},{"bid":16009,"type":6,"num":2},{"bid":14001,"type":4,"num":7500}]</v>
      </c>
    </row>
    <row r="1927" spans="1:12" x14ac:dyDescent="0.2">
      <c r="A1927">
        <f t="shared" si="645"/>
        <v>60916</v>
      </c>
      <c r="B1927">
        <f t="shared" si="644"/>
        <v>60917</v>
      </c>
      <c r="C1927" t="s">
        <v>55</v>
      </c>
      <c r="D1927">
        <f>VLOOKUP(MOD(A1927,100),Sheet2!$G$2:$H$24,2,FALSE)*VLOOKUP(INT(MOD(A1927,10000)/100),Sheet2!$L$2:$M$16,2,FALSE)</f>
        <v>7.6999999999999984</v>
      </c>
      <c r="E1927">
        <v>16</v>
      </c>
      <c r="F1927" s="1" t="str">
        <f t="shared" si="636"/>
        <v>[[50051,65]]</v>
      </c>
      <c r="G1927">
        <f t="shared" si="636"/>
        <v>0.15</v>
      </c>
      <c r="H1927" t="str">
        <f t="shared" si="647"/>
        <v>[80051,80052,80053,80054,80055,80056,80057,80058]</v>
      </c>
      <c r="I1927">
        <v>1</v>
      </c>
      <c r="J1927">
        <f t="shared" si="648"/>
        <v>22</v>
      </c>
      <c r="K1927">
        <f t="shared" si="649"/>
        <v>15</v>
      </c>
      <c r="L1927" s="1" t="str">
        <f>Sheet1!L1927</f>
        <v>[{"bid":15006,"type":5,"num":8},{"bid":16009,"type":6,"num":2},{"bid":14001,"type":4,"num":8100}]</v>
      </c>
    </row>
    <row r="1928" spans="1:12" x14ac:dyDescent="0.2">
      <c r="A1928">
        <f t="shared" si="645"/>
        <v>60917</v>
      </c>
      <c r="B1928">
        <f t="shared" si="644"/>
        <v>60918</v>
      </c>
      <c r="C1928" s="1" t="s">
        <v>56</v>
      </c>
      <c r="D1928">
        <f>VLOOKUP(MOD(A1928,100),Sheet2!$G$2:$H$24,2,FALSE)*VLOOKUP(INT(MOD(A1928,10000)/100),Sheet2!$L$2:$M$16,2,FALSE)</f>
        <v>8.0799999999999983</v>
      </c>
      <c r="E1928">
        <v>17</v>
      </c>
      <c r="F1928" s="1" t="str">
        <f t="shared" si="636"/>
        <v>[[50000,1],[50052,65]]</v>
      </c>
      <c r="G1928">
        <f t="shared" si="636"/>
        <v>0.15</v>
      </c>
      <c r="H1928" t="str">
        <f t="shared" si="647"/>
        <v>[80051,80052,80053,80054,80055,80056,80057,80058]</v>
      </c>
      <c r="I1928">
        <v>1</v>
      </c>
      <c r="J1928">
        <f t="shared" si="648"/>
        <v>22</v>
      </c>
      <c r="K1928">
        <f t="shared" si="649"/>
        <v>16</v>
      </c>
      <c r="L1928" s="1" t="str">
        <f>Sheet1!L1928</f>
        <v>[{"bid":15006,"type":5,"num":8},{"bid":16009,"type":6,"num":3},{"bid":14001,"type":4,"num":8700}]</v>
      </c>
    </row>
    <row r="1929" spans="1:12" x14ac:dyDescent="0.2">
      <c r="A1929">
        <f t="shared" si="645"/>
        <v>60918</v>
      </c>
      <c r="B1929">
        <f t="shared" si="644"/>
        <v>60919</v>
      </c>
      <c r="C1929" t="s">
        <v>37</v>
      </c>
      <c r="D1929">
        <f>VLOOKUP(MOD(A1929,100),Sheet2!$G$2:$H$24,2,FALSE)*VLOOKUP(INT(MOD(A1929,10000)/100),Sheet2!$L$2:$M$16,2,FALSE)</f>
        <v>8.4599999999999991</v>
      </c>
      <c r="E1929">
        <v>18</v>
      </c>
      <c r="F1929" s="1" t="str">
        <f t="shared" si="636"/>
        <v>[[50000,2],[50053,45]]</v>
      </c>
      <c r="G1929">
        <f t="shared" si="636"/>
        <v>0.25</v>
      </c>
      <c r="H1929" t="str">
        <f t="shared" si="647"/>
        <v>[80051,80052,80053,80054,80055,80056,80057,80058]</v>
      </c>
      <c r="I1929">
        <v>2</v>
      </c>
      <c r="J1929">
        <f>J1922</f>
        <v>50</v>
      </c>
      <c r="K1929">
        <f>K1928</f>
        <v>16</v>
      </c>
      <c r="L1929" s="1" t="str">
        <f>Sheet1!L1929</f>
        <v>[{"bid":15006,"type":5,"num":9},{"bid":16009,"type":6,"num":3},{"bid":14001,"type":4,"num":9300}]</v>
      </c>
    </row>
    <row r="1930" spans="1:12" x14ac:dyDescent="0.2">
      <c r="A1930">
        <f t="shared" si="645"/>
        <v>60919</v>
      </c>
      <c r="B1930">
        <f t="shared" si="644"/>
        <v>60920</v>
      </c>
      <c r="C1930" s="1" t="s">
        <v>57</v>
      </c>
      <c r="D1930">
        <f>VLOOKUP(MOD(A1930,100),Sheet2!$G$2:$H$24,2,FALSE)*VLOOKUP(INT(MOD(A1930,10000)/100),Sheet2!$L$2:$M$16,2,FALSE)</f>
        <v>8.84</v>
      </c>
      <c r="E1930">
        <v>19</v>
      </c>
      <c r="F1930" s="1" t="str">
        <f t="shared" si="636"/>
        <v>[[50051,65]]</v>
      </c>
      <c r="G1930">
        <f t="shared" si="636"/>
        <v>0.15</v>
      </c>
      <c r="H1930" t="str">
        <f t="shared" si="647"/>
        <v>[80051,80052,80053,80054,80055,80056,80057,80058]</v>
      </c>
      <c r="I1930">
        <v>1</v>
      </c>
      <c r="J1930">
        <f>J1923</f>
        <v>22</v>
      </c>
      <c r="K1930">
        <f>K1929+1</f>
        <v>17</v>
      </c>
      <c r="L1930" s="1" t="str">
        <f>Sheet1!L1930</f>
        <v>[{"bid":15006,"type":5,"num":9},{"bid":16009,"type":6,"num":3},{"bid":14001,"type":4,"num":9900}]</v>
      </c>
    </row>
    <row r="1931" spans="1:12" x14ac:dyDescent="0.2">
      <c r="A1931">
        <f t="shared" si="645"/>
        <v>60920</v>
      </c>
      <c r="B1931">
        <f t="shared" si="644"/>
        <v>60921</v>
      </c>
      <c r="C1931" s="1" t="s">
        <v>58</v>
      </c>
      <c r="D1931">
        <f>VLOOKUP(MOD(A1931,100),Sheet2!$G$2:$H$24,2,FALSE)*VLOOKUP(INT(MOD(A1931,10000)/100),Sheet2!$L$2:$M$16,2,FALSE)</f>
        <v>9.2200000000000006</v>
      </c>
      <c r="E1931">
        <v>20</v>
      </c>
      <c r="F1931" s="1" t="str">
        <f t="shared" si="636"/>
        <v>[[50000,1],[50052,65]]</v>
      </c>
      <c r="G1931">
        <f t="shared" si="636"/>
        <v>0.15</v>
      </c>
      <c r="H1931" t="str">
        <f t="shared" si="647"/>
        <v>[80051,80052,80053,80054,80055,80056,80057,80058]</v>
      </c>
      <c r="I1931">
        <v>1</v>
      </c>
      <c r="J1931">
        <f>J1924</f>
        <v>22</v>
      </c>
      <c r="K1931">
        <f t="shared" ref="K1931:K1933" si="650">K1930+1</f>
        <v>18</v>
      </c>
      <c r="L1931" s="1" t="str">
        <f>Sheet1!L1931</f>
        <v>[{"bid":15006,"type":5,"num":10},{"bid":16009,"type":6,"num":3},{"bid":14001,"type":4,"num":10500}]</v>
      </c>
    </row>
    <row r="1932" spans="1:12" x14ac:dyDescent="0.2">
      <c r="A1932">
        <f t="shared" si="645"/>
        <v>60921</v>
      </c>
      <c r="B1932">
        <f t="shared" si="644"/>
        <v>60922</v>
      </c>
      <c r="C1932" s="1" t="s">
        <v>59</v>
      </c>
      <c r="D1932">
        <f>VLOOKUP(MOD(A1932,100),Sheet2!$G$2:$H$24,2,FALSE)*VLOOKUP(INT(MOD(A1932,10000)/100),Sheet2!$L$2:$M$16,2,FALSE)</f>
        <v>9.6000000000000014</v>
      </c>
      <c r="E1932">
        <v>21</v>
      </c>
      <c r="F1932" s="1" t="str">
        <f t="shared" si="636"/>
        <v>[[50051,65]]</v>
      </c>
      <c r="G1932">
        <f t="shared" si="636"/>
        <v>0.15</v>
      </c>
      <c r="H1932" t="str">
        <f t="shared" si="647"/>
        <v>[80051,80052,80053,80054,80055,80056,80057,80058]</v>
      </c>
      <c r="I1932">
        <v>1</v>
      </c>
      <c r="J1932">
        <f>J1925</f>
        <v>22</v>
      </c>
      <c r="K1932">
        <f t="shared" si="650"/>
        <v>19</v>
      </c>
      <c r="L1932" s="1" t="str">
        <f>Sheet1!L1932</f>
        <v>[{"bid":15006,"type":5,"num":11},{"bid":16009,"type":6,"num":3},{"bid":14001,"type":4,"num":11100}]</v>
      </c>
    </row>
    <row r="1933" spans="1:12" x14ac:dyDescent="0.2">
      <c r="A1933">
        <f t="shared" si="645"/>
        <v>60922</v>
      </c>
      <c r="B1933">
        <f t="shared" si="644"/>
        <v>60923</v>
      </c>
      <c r="C1933" s="1" t="s">
        <v>60</v>
      </c>
      <c r="D1933">
        <f>VLOOKUP(MOD(A1933,100),Sheet2!$G$2:$H$24,2,FALSE)*VLOOKUP(INT(MOD(A1933,10000)/100),Sheet2!$L$2:$M$16,2,FALSE)</f>
        <v>9.9800000000000022</v>
      </c>
      <c r="E1933">
        <v>22</v>
      </c>
      <c r="F1933" s="1" t="str">
        <f t="shared" si="636"/>
        <v>[[50000,1],[50052,65]]</v>
      </c>
      <c r="G1933">
        <f t="shared" si="636"/>
        <v>0.15</v>
      </c>
      <c r="H1933" t="str">
        <f t="shared" si="647"/>
        <v>[80051,80052,80053,80054,80055,80056,80057,80058]</v>
      </c>
      <c r="I1933">
        <v>1</v>
      </c>
      <c r="J1933">
        <f>J1926</f>
        <v>22</v>
      </c>
      <c r="K1933">
        <f t="shared" si="650"/>
        <v>20</v>
      </c>
      <c r="L1933" s="1" t="str">
        <f>Sheet1!L1933</f>
        <v>[{"bid":15006,"type":5,"num":11},{"bid":16009,"type":6,"num":4},{"bid":14001,"type":4,"num":11700}]</v>
      </c>
    </row>
    <row r="1934" spans="1:12" x14ac:dyDescent="0.2">
      <c r="A1934">
        <f t="shared" si="645"/>
        <v>60923</v>
      </c>
      <c r="B1934">
        <v>-1</v>
      </c>
      <c r="C1934" t="s">
        <v>37</v>
      </c>
      <c r="D1934">
        <f>VLOOKUP(MOD(A1934,100),Sheet2!$G$2:$H$24,2,FALSE)*VLOOKUP(INT(MOD(A1934,10000)/100),Sheet2!$L$2:$M$16,2,FALSE)</f>
        <v>10.360000000000003</v>
      </c>
      <c r="E1934">
        <v>23</v>
      </c>
      <c r="F1934" s="1" t="str">
        <f t="shared" si="636"/>
        <v>[[50000,2],[50053,45]]</v>
      </c>
      <c r="G1934">
        <f t="shared" si="636"/>
        <v>0.25</v>
      </c>
      <c r="H1934" t="str">
        <f t="shared" si="647"/>
        <v>[80051,80052,80053,80054,80055,80056,80057,80058]</v>
      </c>
      <c r="I1934">
        <v>2</v>
      </c>
      <c r="J1934">
        <f>J1929</f>
        <v>50</v>
      </c>
      <c r="K1934">
        <f>K1933</f>
        <v>20</v>
      </c>
      <c r="L1934" s="1" t="str">
        <f>Sheet1!L1934</f>
        <v>[{"bid":15006,"type":5,"num":12},{"bid":16009,"type":6,"num":4},{"bid":14001,"type":4,"num":12000}]</v>
      </c>
    </row>
    <row r="1935" spans="1:12" x14ac:dyDescent="0.2">
      <c r="A1935">
        <f>A1912+100</f>
        <v>61001</v>
      </c>
      <c r="B1935">
        <f>A1935+1</f>
        <v>61002</v>
      </c>
      <c r="C1935" t="s">
        <v>41</v>
      </c>
      <c r="D1935">
        <f>VLOOKUP(MOD(A1935,100),Sheet2!$G$2:$H$24,2,FALSE)*VLOOKUP(INT(MOD(A1935,10000)/100),Sheet2!$L$2:$M$16,2,FALSE)</f>
        <v>2.5</v>
      </c>
      <c r="E1935">
        <v>1</v>
      </c>
      <c r="F1935" s="1" t="str">
        <f t="shared" si="636"/>
        <v>[[50051,65]]</v>
      </c>
      <c r="G1935">
        <f t="shared" si="636"/>
        <v>0.15</v>
      </c>
      <c r="H1935" t="str">
        <f t="shared" si="647"/>
        <v>[80051,80052,80053,80054,80055,80056,80057,80058]</v>
      </c>
      <c r="I1935">
        <v>1</v>
      </c>
      <c r="J1935">
        <v>22</v>
      </c>
      <c r="K1935">
        <v>1</v>
      </c>
      <c r="L1935" s="1" t="str">
        <f>Sheet1!L1935</f>
        <v>[]</v>
      </c>
    </row>
    <row r="1936" spans="1:12" x14ac:dyDescent="0.2">
      <c r="A1936">
        <f>A1935+1</f>
        <v>61002</v>
      </c>
      <c r="B1936">
        <f t="shared" ref="B1936:B1956" si="651">A1936+1</f>
        <v>61003</v>
      </c>
      <c r="C1936" t="s">
        <v>42</v>
      </c>
      <c r="D1936">
        <f>VLOOKUP(MOD(A1936,100),Sheet2!$G$2:$H$24,2,FALSE)*VLOOKUP(INT(MOD(A1936,10000)/100),Sheet2!$L$2:$M$16,2,FALSE)</f>
        <v>2.9749999999999996</v>
      </c>
      <c r="E1936">
        <v>2</v>
      </c>
      <c r="F1936" s="1" t="str">
        <f t="shared" si="636"/>
        <v>[[50000,1],[50052,65]]</v>
      </c>
      <c r="G1936">
        <f t="shared" si="636"/>
        <v>0.15</v>
      </c>
      <c r="H1936" t="str">
        <f t="shared" si="647"/>
        <v>[80051,80052,80053,80054,80055,80056,80057,80058]</v>
      </c>
      <c r="I1936">
        <v>1</v>
      </c>
      <c r="J1936">
        <v>22</v>
      </c>
      <c r="K1936">
        <f>K1935+1</f>
        <v>2</v>
      </c>
      <c r="L1936" s="1" t="str">
        <f>Sheet1!L1936</f>
        <v>[{"bid":14001,"type":4,"num":325}]</v>
      </c>
    </row>
    <row r="1937" spans="1:12" x14ac:dyDescent="0.2">
      <c r="A1937">
        <f t="shared" ref="A1937:A1957" si="652">A1936+1</f>
        <v>61003</v>
      </c>
      <c r="B1937">
        <f t="shared" si="651"/>
        <v>61004</v>
      </c>
      <c r="C1937" t="s">
        <v>43</v>
      </c>
      <c r="D1937">
        <f>VLOOKUP(MOD(A1937,100),Sheet2!$G$2:$H$24,2,FALSE)*VLOOKUP(INT(MOD(A1937,10000)/100),Sheet2!$L$2:$M$16,2,FALSE)</f>
        <v>3.4499999999999997</v>
      </c>
      <c r="E1937">
        <v>3</v>
      </c>
      <c r="F1937" s="1" t="str">
        <f t="shared" si="636"/>
        <v>[[50051,65]]</v>
      </c>
      <c r="G1937">
        <f t="shared" si="636"/>
        <v>0.15</v>
      </c>
      <c r="H1937" t="str">
        <f t="shared" si="647"/>
        <v>[80051,80052,80053,80054,80055,80056,80057,80058]</v>
      </c>
      <c r="I1937">
        <v>1</v>
      </c>
      <c r="J1937">
        <v>22</v>
      </c>
      <c r="K1937">
        <f t="shared" ref="K1937:K1944" si="653">K1936+1</f>
        <v>3</v>
      </c>
      <c r="L1937" s="1" t="str">
        <f>Sheet1!L1937</f>
        <v>[{"bid":14001,"type":4,"num":650}]</v>
      </c>
    </row>
    <row r="1938" spans="1:12" x14ac:dyDescent="0.2">
      <c r="A1938">
        <f t="shared" si="652"/>
        <v>61004</v>
      </c>
      <c r="B1938">
        <f t="shared" si="651"/>
        <v>61005</v>
      </c>
      <c r="C1938" t="s">
        <v>44</v>
      </c>
      <c r="D1938">
        <f>VLOOKUP(MOD(A1938,100),Sheet2!$G$2:$H$24,2,FALSE)*VLOOKUP(INT(MOD(A1938,10000)/100),Sheet2!$L$2:$M$16,2,FALSE)</f>
        <v>3.9249999999999998</v>
      </c>
      <c r="E1938">
        <v>4</v>
      </c>
      <c r="F1938" s="1" t="str">
        <f t="shared" si="636"/>
        <v>[[50000,1],[50052,65]]</v>
      </c>
      <c r="G1938">
        <f t="shared" si="636"/>
        <v>0.15</v>
      </c>
      <c r="H1938" t="str">
        <f t="shared" si="647"/>
        <v>[80051,80052,80053,80054,80055,80056,80057,80058]</v>
      </c>
      <c r="I1938">
        <v>1</v>
      </c>
      <c r="J1938">
        <v>22</v>
      </c>
      <c r="K1938">
        <f t="shared" si="653"/>
        <v>4</v>
      </c>
      <c r="L1938" s="1" t="str">
        <f>Sheet1!L1938</f>
        <v>[{"bid":14001,"type":4,"num":975}]</v>
      </c>
    </row>
    <row r="1939" spans="1:12" x14ac:dyDescent="0.2">
      <c r="A1939">
        <f t="shared" si="652"/>
        <v>61005</v>
      </c>
      <c r="B1939">
        <f t="shared" si="651"/>
        <v>61006</v>
      </c>
      <c r="C1939" t="s">
        <v>45</v>
      </c>
      <c r="D1939">
        <f>VLOOKUP(MOD(A1939,100),Sheet2!$G$2:$H$24,2,FALSE)*VLOOKUP(INT(MOD(A1939,10000)/100),Sheet2!$L$2:$M$16,2,FALSE)</f>
        <v>4.3999999999999995</v>
      </c>
      <c r="E1939">
        <v>5</v>
      </c>
      <c r="F1939" s="1" t="str">
        <f t="shared" si="636"/>
        <v>[[50051,65]]</v>
      </c>
      <c r="G1939">
        <f t="shared" si="636"/>
        <v>0.15</v>
      </c>
      <c r="H1939" t="str">
        <f t="shared" si="647"/>
        <v>[80051,80052,80053,80054,80055,80056,80057,80058]</v>
      </c>
      <c r="I1939">
        <v>1</v>
      </c>
      <c r="J1939">
        <v>22</v>
      </c>
      <c r="K1939">
        <f t="shared" si="653"/>
        <v>5</v>
      </c>
      <c r="L1939" s="1" t="str">
        <f>Sheet1!L1939</f>
        <v>[{"bid":15006,"type":5,"num":1},{"bid":14001,"type":4,"num":1625}]</v>
      </c>
    </row>
    <row r="1940" spans="1:12" x14ac:dyDescent="0.2">
      <c r="A1940">
        <f t="shared" si="652"/>
        <v>61006</v>
      </c>
      <c r="B1940">
        <f t="shared" si="651"/>
        <v>61007</v>
      </c>
      <c r="C1940" t="s">
        <v>46</v>
      </c>
      <c r="D1940">
        <f>VLOOKUP(MOD(A1940,100),Sheet2!$G$2:$H$24,2,FALSE)*VLOOKUP(INT(MOD(A1940,10000)/100),Sheet2!$L$2:$M$16,2,FALSE)</f>
        <v>4.8749999999999991</v>
      </c>
      <c r="E1940">
        <v>6</v>
      </c>
      <c r="F1940" s="1" t="str">
        <f t="shared" si="636"/>
        <v>[[50000,1],[50052,65]]</v>
      </c>
      <c r="G1940">
        <f t="shared" si="636"/>
        <v>0.15</v>
      </c>
      <c r="H1940" t="str">
        <f t="shared" si="647"/>
        <v>[80051,80052,80053,80054,80055,80056,80057,80058]</v>
      </c>
      <c r="I1940">
        <v>1</v>
      </c>
      <c r="J1940">
        <v>22</v>
      </c>
      <c r="K1940">
        <f t="shared" si="653"/>
        <v>6</v>
      </c>
      <c r="L1940" s="1" t="str">
        <f>Sheet1!L1940</f>
        <v>[{"bid":15006,"type":5,"num":2},{"bid":14001,"type":4,"num":2275}]</v>
      </c>
    </row>
    <row r="1941" spans="1:12" x14ac:dyDescent="0.2">
      <c r="A1941">
        <f t="shared" si="652"/>
        <v>61007</v>
      </c>
      <c r="B1941">
        <f t="shared" si="651"/>
        <v>61008</v>
      </c>
      <c r="C1941" t="s">
        <v>47</v>
      </c>
      <c r="D1941">
        <f>VLOOKUP(MOD(A1941,100),Sheet2!$G$2:$H$24,2,FALSE)*VLOOKUP(INT(MOD(A1941,10000)/100),Sheet2!$L$2:$M$16,2,FALSE)</f>
        <v>5.35</v>
      </c>
      <c r="E1941">
        <v>7</v>
      </c>
      <c r="F1941" s="1" t="str">
        <f t="shared" si="636"/>
        <v>[[50051,65]]</v>
      </c>
      <c r="G1941">
        <f t="shared" si="636"/>
        <v>0.15</v>
      </c>
      <c r="H1941" t="str">
        <f t="shared" si="647"/>
        <v>[80051,80052,80053,80054,80055,80056,80057,80058]</v>
      </c>
      <c r="I1941">
        <v>1</v>
      </c>
      <c r="J1941">
        <v>22</v>
      </c>
      <c r="K1941">
        <f t="shared" si="653"/>
        <v>7</v>
      </c>
      <c r="L1941" s="1" t="str">
        <f>Sheet1!L1941</f>
        <v>[{"bid":15006,"type":5,"num":2},{"bid":16009,"type":6,"num":1},{"bid":14001,"type":4,"num":2925}]</v>
      </c>
    </row>
    <row r="1942" spans="1:12" x14ac:dyDescent="0.2">
      <c r="A1942">
        <f t="shared" si="652"/>
        <v>61008</v>
      </c>
      <c r="B1942">
        <f t="shared" si="651"/>
        <v>61009</v>
      </c>
      <c r="C1942" t="s">
        <v>48</v>
      </c>
      <c r="D1942">
        <f>VLOOKUP(MOD(A1942,100),Sheet2!$G$2:$H$24,2,FALSE)*VLOOKUP(INT(MOD(A1942,10000)/100),Sheet2!$L$2:$M$16,2,FALSE)</f>
        <v>5.8249999999999993</v>
      </c>
      <c r="E1942">
        <v>8</v>
      </c>
      <c r="F1942" s="1" t="str">
        <f t="shared" si="636"/>
        <v>[[50000,1],[50052,65]]</v>
      </c>
      <c r="G1942">
        <f t="shared" si="636"/>
        <v>0.15</v>
      </c>
      <c r="H1942" t="str">
        <f t="shared" si="647"/>
        <v>[80051,80052,80053,80054,80055,80056,80057,80058]</v>
      </c>
      <c r="I1942">
        <v>1</v>
      </c>
      <c r="J1942">
        <v>22</v>
      </c>
      <c r="K1942">
        <f t="shared" si="653"/>
        <v>8</v>
      </c>
      <c r="L1942" s="1" t="str">
        <f>Sheet1!L1942</f>
        <v>[{"bid":15006,"type":5,"num":3},{"bid":16009,"type":6,"num":1},{"bid":14001,"type":4,"num":3575}]</v>
      </c>
    </row>
    <row r="1943" spans="1:12" x14ac:dyDescent="0.2">
      <c r="A1943">
        <f t="shared" si="652"/>
        <v>61009</v>
      </c>
      <c r="B1943">
        <f t="shared" si="651"/>
        <v>61010</v>
      </c>
      <c r="C1943" t="s">
        <v>49</v>
      </c>
      <c r="D1943">
        <f>VLOOKUP(MOD(A1943,100),Sheet2!$G$2:$H$24,2,FALSE)*VLOOKUP(INT(MOD(A1943,10000)/100),Sheet2!$L$2:$M$16,2,FALSE)</f>
        <v>6.2999999999999989</v>
      </c>
      <c r="E1943">
        <v>9</v>
      </c>
      <c r="F1943" s="1" t="str">
        <f t="shared" si="636"/>
        <v>[[50051,65]]</v>
      </c>
      <c r="G1943">
        <f t="shared" si="636"/>
        <v>0.15</v>
      </c>
      <c r="H1943" t="str">
        <f t="shared" si="647"/>
        <v>[80051,80052,80053,80054,80055,80056,80057,80058]</v>
      </c>
      <c r="I1943">
        <v>1</v>
      </c>
      <c r="J1943">
        <v>22</v>
      </c>
      <c r="K1943">
        <f t="shared" si="653"/>
        <v>9</v>
      </c>
      <c r="L1943" s="1" t="str">
        <f>Sheet1!L1943</f>
        <v>[{"bid":15006,"type":5,"num":4},{"bid":16009,"type":6,"num":1},{"bid":14001,"type":4,"num":4225}]</v>
      </c>
    </row>
    <row r="1944" spans="1:12" x14ac:dyDescent="0.2">
      <c r="A1944">
        <f t="shared" si="652"/>
        <v>61010</v>
      </c>
      <c r="B1944">
        <f t="shared" si="651"/>
        <v>61011</v>
      </c>
      <c r="C1944" s="1" t="s">
        <v>50</v>
      </c>
      <c r="D1944">
        <f>VLOOKUP(MOD(A1944,100),Sheet2!$G$2:$H$24,2,FALSE)*VLOOKUP(INT(MOD(A1944,10000)/100),Sheet2!$L$2:$M$16,2,FALSE)</f>
        <v>6.7749999999999986</v>
      </c>
      <c r="E1944">
        <v>10</v>
      </c>
      <c r="F1944" s="1" t="str">
        <f t="shared" ref="F1944:G2007" si="654">F1921</f>
        <v>[[50000,1],[50052,65]]</v>
      </c>
      <c r="G1944">
        <f t="shared" si="654"/>
        <v>0.15</v>
      </c>
      <c r="H1944" t="str">
        <f t="shared" si="647"/>
        <v>[80051,80052,80053,80054,80055,80056,80057,80058]</v>
      </c>
      <c r="I1944">
        <v>1</v>
      </c>
      <c r="J1944">
        <v>22</v>
      </c>
      <c r="K1944">
        <f t="shared" si="653"/>
        <v>10</v>
      </c>
      <c r="L1944" s="1" t="str">
        <f>Sheet1!L1944</f>
        <v>[{"bid":15006,"type":5,"num":4},{"bid":16009,"type":6,"num":1},{"bid":14001,"type":4,"num":4875}]</v>
      </c>
    </row>
    <row r="1945" spans="1:12" x14ac:dyDescent="0.2">
      <c r="A1945">
        <f t="shared" si="652"/>
        <v>61011</v>
      </c>
      <c r="B1945">
        <f t="shared" si="651"/>
        <v>61012</v>
      </c>
      <c r="C1945" s="1" t="s">
        <v>38</v>
      </c>
      <c r="D1945">
        <f>VLOOKUP(MOD(A1945,100),Sheet2!$G$2:$H$24,2,FALSE)*VLOOKUP(INT(MOD(A1945,10000)/100),Sheet2!$L$2:$M$16,2,FALSE)</f>
        <v>7.2499999999999982</v>
      </c>
      <c r="E1945">
        <v>11</v>
      </c>
      <c r="F1945" s="1" t="str">
        <f t="shared" si="654"/>
        <v>[[50000,2],[50053,45]]</v>
      </c>
      <c r="G1945">
        <f t="shared" si="654"/>
        <v>0.25</v>
      </c>
      <c r="H1945" t="str">
        <f t="shared" si="647"/>
        <v>[80051,80052,80053,80054,80055,80056,80057,80058]</v>
      </c>
      <c r="I1945">
        <v>2</v>
      </c>
      <c r="J1945">
        <v>50</v>
      </c>
      <c r="K1945">
        <f>K1944</f>
        <v>10</v>
      </c>
      <c r="L1945" s="1" t="str">
        <f>Sheet1!L1945</f>
        <v>[{"bid":15006,"type":5,"num":5},{"bid":16009,"type":6,"num":1},{"bid":14001,"type":4,"num":5525}]</v>
      </c>
    </row>
    <row r="1946" spans="1:12" x14ac:dyDescent="0.2">
      <c r="A1946">
        <f t="shared" si="652"/>
        <v>61012</v>
      </c>
      <c r="B1946">
        <f t="shared" si="651"/>
        <v>61013</v>
      </c>
      <c r="C1946" t="s">
        <v>51</v>
      </c>
      <c r="D1946">
        <f>VLOOKUP(MOD(A1946,100),Sheet2!$G$2:$H$24,2,FALSE)*VLOOKUP(INT(MOD(A1946,10000)/100),Sheet2!$L$2:$M$16,2,FALSE)</f>
        <v>7.7249999999999988</v>
      </c>
      <c r="E1946">
        <v>12</v>
      </c>
      <c r="F1946" s="1" t="str">
        <f t="shared" si="654"/>
        <v>[[50051,65]]</v>
      </c>
      <c r="G1946">
        <f t="shared" si="654"/>
        <v>0.15</v>
      </c>
      <c r="H1946" t="str">
        <f t="shared" si="647"/>
        <v>[80051,80052,80053,80054,80055,80056,80057,80058]</v>
      </c>
      <c r="I1946">
        <v>1</v>
      </c>
      <c r="J1946">
        <f>J1935</f>
        <v>22</v>
      </c>
      <c r="K1946">
        <f>K1945+1</f>
        <v>11</v>
      </c>
      <c r="L1946" s="1" t="str">
        <f>Sheet1!L1946</f>
        <v>[{"bid":15006,"type":5,"num":6},{"bid":16009,"type":6,"num":2},{"bid":14001,"type":4,"num":6175}]</v>
      </c>
    </row>
    <row r="1947" spans="1:12" x14ac:dyDescent="0.2">
      <c r="A1947">
        <f t="shared" si="652"/>
        <v>61013</v>
      </c>
      <c r="B1947">
        <f t="shared" si="651"/>
        <v>61014</v>
      </c>
      <c r="C1947" t="s">
        <v>52</v>
      </c>
      <c r="D1947">
        <f>VLOOKUP(MOD(A1947,100),Sheet2!$G$2:$H$24,2,FALSE)*VLOOKUP(INT(MOD(A1947,10000)/100),Sheet2!$L$2:$M$16,2,FALSE)</f>
        <v>8.1999999999999993</v>
      </c>
      <c r="E1947">
        <v>13</v>
      </c>
      <c r="F1947" s="1" t="str">
        <f t="shared" si="654"/>
        <v>[[50000,1],[50052,65]]</v>
      </c>
      <c r="G1947">
        <f t="shared" si="654"/>
        <v>0.15</v>
      </c>
      <c r="H1947" t="str">
        <f t="shared" si="647"/>
        <v>[80051,80052,80053,80054,80055,80056,80057,80058]</v>
      </c>
      <c r="I1947">
        <v>1</v>
      </c>
      <c r="J1947">
        <f t="shared" ref="J1947:J1951" si="655">J1936</f>
        <v>22</v>
      </c>
      <c r="K1947">
        <f t="shared" ref="K1947:K1951" si="656">K1946+1</f>
        <v>12</v>
      </c>
      <c r="L1947" s="1" t="str">
        <f>Sheet1!L1947</f>
        <v>[{"bid":15006,"type":5,"num":6},{"bid":16009,"type":6,"num":2},{"bid":14001,"type":4,"num":6825}]</v>
      </c>
    </row>
    <row r="1948" spans="1:12" x14ac:dyDescent="0.2">
      <c r="A1948">
        <f t="shared" si="652"/>
        <v>61014</v>
      </c>
      <c r="B1948">
        <f t="shared" si="651"/>
        <v>61015</v>
      </c>
      <c r="C1948" t="s">
        <v>53</v>
      </c>
      <c r="D1948">
        <f>VLOOKUP(MOD(A1948,100),Sheet2!$G$2:$H$24,2,FALSE)*VLOOKUP(INT(MOD(A1948,10000)/100),Sheet2!$L$2:$M$16,2,FALSE)</f>
        <v>8.6749999999999989</v>
      </c>
      <c r="E1948">
        <v>14</v>
      </c>
      <c r="F1948" s="1" t="str">
        <f t="shared" si="654"/>
        <v>[[50051,65]]</v>
      </c>
      <c r="G1948">
        <f t="shared" si="654"/>
        <v>0.15</v>
      </c>
      <c r="H1948" t="str">
        <f t="shared" si="647"/>
        <v>[80051,80052,80053,80054,80055,80056,80057,80058]</v>
      </c>
      <c r="I1948">
        <v>1</v>
      </c>
      <c r="J1948">
        <f t="shared" si="655"/>
        <v>22</v>
      </c>
      <c r="K1948">
        <f t="shared" si="656"/>
        <v>13</v>
      </c>
      <c r="L1948" s="1" t="str">
        <f>Sheet1!L1948</f>
        <v>[{"bid":15006,"type":5,"num":7},{"bid":16009,"type":6,"num":2},{"bid":14001,"type":4,"num":7475}]</v>
      </c>
    </row>
    <row r="1949" spans="1:12" x14ac:dyDescent="0.2">
      <c r="A1949">
        <f t="shared" si="652"/>
        <v>61015</v>
      </c>
      <c r="B1949">
        <f t="shared" si="651"/>
        <v>61016</v>
      </c>
      <c r="C1949" t="s">
        <v>54</v>
      </c>
      <c r="D1949">
        <f>VLOOKUP(MOD(A1949,100),Sheet2!$G$2:$H$24,2,FALSE)*VLOOKUP(INT(MOD(A1949,10000)/100),Sheet2!$L$2:$M$16,2,FALSE)</f>
        <v>9.1499999999999986</v>
      </c>
      <c r="E1949">
        <v>15</v>
      </c>
      <c r="F1949" s="1" t="str">
        <f t="shared" si="654"/>
        <v>[[50000,1],[50052,65]]</v>
      </c>
      <c r="G1949">
        <f t="shared" si="654"/>
        <v>0.15</v>
      </c>
      <c r="H1949" t="str">
        <f t="shared" si="647"/>
        <v>[80051,80052,80053,80054,80055,80056,80057,80058]</v>
      </c>
      <c r="I1949">
        <v>1</v>
      </c>
      <c r="J1949">
        <f t="shared" si="655"/>
        <v>22</v>
      </c>
      <c r="K1949">
        <f t="shared" si="656"/>
        <v>14</v>
      </c>
      <c r="L1949" s="1" t="str">
        <f>Sheet1!L1949</f>
        <v>[{"bid":15006,"type":5,"num":8},{"bid":16009,"type":6,"num":2},{"bid":14001,"type":4,"num":8125}]</v>
      </c>
    </row>
    <row r="1950" spans="1:12" x14ac:dyDescent="0.2">
      <c r="A1950">
        <f t="shared" si="652"/>
        <v>61016</v>
      </c>
      <c r="B1950">
        <f t="shared" si="651"/>
        <v>61017</v>
      </c>
      <c r="C1950" t="s">
        <v>55</v>
      </c>
      <c r="D1950">
        <f>VLOOKUP(MOD(A1950,100),Sheet2!$G$2:$H$24,2,FALSE)*VLOOKUP(INT(MOD(A1950,10000)/100),Sheet2!$L$2:$M$16,2,FALSE)</f>
        <v>9.6249999999999982</v>
      </c>
      <c r="E1950">
        <v>16</v>
      </c>
      <c r="F1950" s="1" t="str">
        <f t="shared" si="654"/>
        <v>[[50051,65]]</v>
      </c>
      <c r="G1950">
        <f t="shared" si="654"/>
        <v>0.15</v>
      </c>
      <c r="H1950" t="str">
        <f t="shared" si="647"/>
        <v>[80051,80052,80053,80054,80055,80056,80057,80058]</v>
      </c>
      <c r="I1950">
        <v>1</v>
      </c>
      <c r="J1950">
        <f t="shared" si="655"/>
        <v>22</v>
      </c>
      <c r="K1950">
        <f t="shared" si="656"/>
        <v>15</v>
      </c>
      <c r="L1950" s="1" t="str">
        <f>Sheet1!L1950</f>
        <v>[{"bid":15006,"type":5,"num":8},{"bid":16009,"type":6,"num":3},{"bid":14001,"type":4,"num":8775}]</v>
      </c>
    </row>
    <row r="1951" spans="1:12" x14ac:dyDescent="0.2">
      <c r="A1951">
        <f t="shared" si="652"/>
        <v>61017</v>
      </c>
      <c r="B1951">
        <f t="shared" si="651"/>
        <v>61018</v>
      </c>
      <c r="C1951" s="1" t="s">
        <v>56</v>
      </c>
      <c r="D1951">
        <f>VLOOKUP(MOD(A1951,100),Sheet2!$G$2:$H$24,2,FALSE)*VLOOKUP(INT(MOD(A1951,10000)/100),Sheet2!$L$2:$M$16,2,FALSE)</f>
        <v>10.099999999999998</v>
      </c>
      <c r="E1951">
        <v>17</v>
      </c>
      <c r="F1951" s="1" t="str">
        <f t="shared" si="654"/>
        <v>[[50000,1],[50052,65]]</v>
      </c>
      <c r="G1951">
        <f t="shared" si="654"/>
        <v>0.15</v>
      </c>
      <c r="H1951" t="str">
        <f t="shared" si="647"/>
        <v>[80051,80052,80053,80054,80055,80056,80057,80058]</v>
      </c>
      <c r="I1951">
        <v>1</v>
      </c>
      <c r="J1951">
        <f t="shared" si="655"/>
        <v>22</v>
      </c>
      <c r="K1951">
        <f t="shared" si="656"/>
        <v>16</v>
      </c>
      <c r="L1951" s="1" t="str">
        <f>Sheet1!L1951</f>
        <v>[{"bid":15006,"type":5,"num":9},{"bid":16009,"type":6,"num":3},{"bid":14001,"type":4,"num":9425}]</v>
      </c>
    </row>
    <row r="1952" spans="1:12" x14ac:dyDescent="0.2">
      <c r="A1952">
        <f t="shared" si="652"/>
        <v>61018</v>
      </c>
      <c r="B1952">
        <f t="shared" si="651"/>
        <v>61019</v>
      </c>
      <c r="C1952" t="s">
        <v>37</v>
      </c>
      <c r="D1952">
        <f>VLOOKUP(MOD(A1952,100),Sheet2!$G$2:$H$24,2,FALSE)*VLOOKUP(INT(MOD(A1952,10000)/100),Sheet2!$L$2:$M$16,2,FALSE)</f>
        <v>10.574999999999999</v>
      </c>
      <c r="E1952">
        <v>18</v>
      </c>
      <c r="F1952" s="1" t="str">
        <f t="shared" si="654"/>
        <v>[[50000,2],[50053,45]]</v>
      </c>
      <c r="G1952">
        <f t="shared" si="654"/>
        <v>0.25</v>
      </c>
      <c r="H1952" t="str">
        <f t="shared" si="647"/>
        <v>[80051,80052,80053,80054,80055,80056,80057,80058]</v>
      </c>
      <c r="I1952">
        <v>2</v>
      </c>
      <c r="J1952">
        <f>J1945</f>
        <v>50</v>
      </c>
      <c r="K1952">
        <f>K1951</f>
        <v>16</v>
      </c>
      <c r="L1952" s="1" t="str">
        <f>Sheet1!L1952</f>
        <v>[{"bid":15006,"type":5,"num":10},{"bid":16009,"type":6,"num":3},{"bid":14001,"type":4,"num":10075}]</v>
      </c>
    </row>
    <row r="1953" spans="1:12" x14ac:dyDescent="0.2">
      <c r="A1953">
        <f t="shared" si="652"/>
        <v>61019</v>
      </c>
      <c r="B1953">
        <f t="shared" si="651"/>
        <v>61020</v>
      </c>
      <c r="C1953" s="1" t="s">
        <v>57</v>
      </c>
      <c r="D1953">
        <f>VLOOKUP(MOD(A1953,100),Sheet2!$G$2:$H$24,2,FALSE)*VLOOKUP(INT(MOD(A1953,10000)/100),Sheet2!$L$2:$M$16,2,FALSE)</f>
        <v>11.05</v>
      </c>
      <c r="E1953">
        <v>19</v>
      </c>
      <c r="F1953" s="1" t="str">
        <f t="shared" si="654"/>
        <v>[[50051,65]]</v>
      </c>
      <c r="G1953">
        <f t="shared" si="654"/>
        <v>0.15</v>
      </c>
      <c r="H1953" t="str">
        <f t="shared" si="647"/>
        <v>[80051,80052,80053,80054,80055,80056,80057,80058]</v>
      </c>
      <c r="I1953">
        <v>1</v>
      </c>
      <c r="J1953">
        <f>J1946</f>
        <v>22</v>
      </c>
      <c r="K1953">
        <f>K1952+1</f>
        <v>17</v>
      </c>
      <c r="L1953" s="1" t="str">
        <f>Sheet1!L1953</f>
        <v>[{"bid":15006,"type":5,"num":10},{"bid":16009,"type":6,"num":3},{"bid":14001,"type":4,"num":10725}]</v>
      </c>
    </row>
    <row r="1954" spans="1:12" x14ac:dyDescent="0.2">
      <c r="A1954">
        <f t="shared" si="652"/>
        <v>61020</v>
      </c>
      <c r="B1954">
        <f t="shared" si="651"/>
        <v>61021</v>
      </c>
      <c r="C1954" s="1" t="s">
        <v>58</v>
      </c>
      <c r="D1954">
        <f>VLOOKUP(MOD(A1954,100),Sheet2!$G$2:$H$24,2,FALSE)*VLOOKUP(INT(MOD(A1954,10000)/100),Sheet2!$L$2:$M$16,2,FALSE)</f>
        <v>11.525</v>
      </c>
      <c r="E1954">
        <v>20</v>
      </c>
      <c r="F1954" s="1" t="str">
        <f t="shared" si="654"/>
        <v>[[50000,1],[50052,65]]</v>
      </c>
      <c r="G1954">
        <f t="shared" si="654"/>
        <v>0.15</v>
      </c>
      <c r="H1954" t="str">
        <f t="shared" si="647"/>
        <v>[80051,80052,80053,80054,80055,80056,80057,80058]</v>
      </c>
      <c r="I1954">
        <v>1</v>
      </c>
      <c r="J1954">
        <f>J1947</f>
        <v>22</v>
      </c>
      <c r="K1954">
        <f t="shared" ref="K1954:K1956" si="657">K1953+1</f>
        <v>18</v>
      </c>
      <c r="L1954" s="1" t="str">
        <f>Sheet1!L1954</f>
        <v>[{"bid":15006,"type":5,"num":11},{"bid":16009,"type":6,"num":3},{"bid":14001,"type":4,"num":11375}]</v>
      </c>
    </row>
    <row r="1955" spans="1:12" x14ac:dyDescent="0.2">
      <c r="A1955">
        <f t="shared" si="652"/>
        <v>61021</v>
      </c>
      <c r="B1955">
        <f t="shared" si="651"/>
        <v>61022</v>
      </c>
      <c r="C1955" s="1" t="s">
        <v>59</v>
      </c>
      <c r="D1955">
        <f>VLOOKUP(MOD(A1955,100),Sheet2!$G$2:$H$24,2,FALSE)*VLOOKUP(INT(MOD(A1955,10000)/100),Sheet2!$L$2:$M$16,2,FALSE)</f>
        <v>12.000000000000002</v>
      </c>
      <c r="E1955">
        <v>21</v>
      </c>
      <c r="F1955" s="1" t="str">
        <f t="shared" si="654"/>
        <v>[[50051,65]]</v>
      </c>
      <c r="G1955">
        <f t="shared" si="654"/>
        <v>0.15</v>
      </c>
      <c r="H1955" t="str">
        <f t="shared" si="647"/>
        <v>[80051,80052,80053,80054,80055,80056,80057,80058]</v>
      </c>
      <c r="I1955">
        <v>1</v>
      </c>
      <c r="J1955">
        <f>J1948</f>
        <v>22</v>
      </c>
      <c r="K1955">
        <f t="shared" si="657"/>
        <v>19</v>
      </c>
      <c r="L1955" s="1" t="str">
        <f>Sheet1!L1955</f>
        <v>[{"bid":15006,"type":5,"num":12},{"bid":16009,"type":6,"num":4},{"bid":14001,"type":4,"num":12025}]</v>
      </c>
    </row>
    <row r="1956" spans="1:12" x14ac:dyDescent="0.2">
      <c r="A1956">
        <f t="shared" si="652"/>
        <v>61022</v>
      </c>
      <c r="B1956">
        <f t="shared" si="651"/>
        <v>61023</v>
      </c>
      <c r="C1956" s="1" t="s">
        <v>60</v>
      </c>
      <c r="D1956">
        <f>VLOOKUP(MOD(A1956,100),Sheet2!$G$2:$H$24,2,FALSE)*VLOOKUP(INT(MOD(A1956,10000)/100),Sheet2!$L$2:$M$16,2,FALSE)</f>
        <v>12.475000000000003</v>
      </c>
      <c r="E1956">
        <v>22</v>
      </c>
      <c r="F1956" s="1" t="str">
        <f t="shared" si="654"/>
        <v>[[50000,1],[50052,65]]</v>
      </c>
      <c r="G1956">
        <f t="shared" si="654"/>
        <v>0.15</v>
      </c>
      <c r="H1956" t="str">
        <f t="shared" si="647"/>
        <v>[80051,80052,80053,80054,80055,80056,80057,80058]</v>
      </c>
      <c r="I1956">
        <v>1</v>
      </c>
      <c r="J1956">
        <f>J1949</f>
        <v>22</v>
      </c>
      <c r="K1956">
        <f t="shared" si="657"/>
        <v>20</v>
      </c>
      <c r="L1956" s="1" t="str">
        <f>Sheet1!L1956</f>
        <v>[{"bid":15006,"type":5,"num":12},{"bid":16009,"type":6,"num":4},{"bid":14001,"type":4,"num":12675}]</v>
      </c>
    </row>
    <row r="1957" spans="1:12" x14ac:dyDescent="0.2">
      <c r="A1957">
        <f t="shared" si="652"/>
        <v>61023</v>
      </c>
      <c r="B1957">
        <v>-1</v>
      </c>
      <c r="C1957" t="s">
        <v>37</v>
      </c>
      <c r="D1957">
        <f>VLOOKUP(MOD(A1957,100),Sheet2!$G$2:$H$24,2,FALSE)*VLOOKUP(INT(MOD(A1957,10000)/100),Sheet2!$L$2:$M$16,2,FALSE)</f>
        <v>12.950000000000003</v>
      </c>
      <c r="E1957">
        <v>23</v>
      </c>
      <c r="F1957" s="1" t="str">
        <f t="shared" si="654"/>
        <v>[[50000,2],[50053,45]]</v>
      </c>
      <c r="G1957">
        <f t="shared" si="654"/>
        <v>0.25</v>
      </c>
      <c r="H1957" t="str">
        <f t="shared" si="647"/>
        <v>[80051,80052,80053,80054,80055,80056,80057,80058]</v>
      </c>
      <c r="I1957">
        <v>2</v>
      </c>
      <c r="J1957">
        <f>J1952</f>
        <v>50</v>
      </c>
      <c r="K1957">
        <f>K1956</f>
        <v>20</v>
      </c>
      <c r="L1957" s="1" t="str">
        <f>Sheet1!L1957</f>
        <v>[{"bid":15006,"type":5,"num":13},{"bid":16009,"type":6,"num":4},{"bid":14001,"type":4,"num":13000}]</v>
      </c>
    </row>
    <row r="1958" spans="1:12" x14ac:dyDescent="0.2">
      <c r="A1958">
        <f>A1935+100</f>
        <v>61101</v>
      </c>
      <c r="B1958">
        <f>A1958+1</f>
        <v>61102</v>
      </c>
      <c r="C1958" t="s">
        <v>41</v>
      </c>
      <c r="D1958">
        <f>VLOOKUP(MOD(A1958,100),Sheet2!$G$2:$H$24,2,FALSE)*VLOOKUP(INT(MOD(A1958,10000)/100),Sheet2!$L$2:$M$16,2,FALSE)</f>
        <v>3</v>
      </c>
      <c r="E1958">
        <v>1</v>
      </c>
      <c r="F1958" s="1" t="str">
        <f t="shared" si="654"/>
        <v>[[50051,65]]</v>
      </c>
      <c r="G1958">
        <f t="shared" si="654"/>
        <v>0.15</v>
      </c>
      <c r="H1958" t="str">
        <f t="shared" si="647"/>
        <v>[80051,80052,80053,80054,80055,80056,80057,80058]</v>
      </c>
      <c r="I1958">
        <v>1</v>
      </c>
      <c r="J1958">
        <v>22</v>
      </c>
      <c r="K1958">
        <v>1</v>
      </c>
      <c r="L1958" s="1" t="str">
        <f>Sheet1!L1958</f>
        <v>[]</v>
      </c>
    </row>
    <row r="1959" spans="1:12" x14ac:dyDescent="0.2">
      <c r="A1959">
        <f>A1958+1</f>
        <v>61102</v>
      </c>
      <c r="B1959">
        <f t="shared" ref="B1959:B1979" si="658">A1959+1</f>
        <v>61103</v>
      </c>
      <c r="C1959" t="s">
        <v>42</v>
      </c>
      <c r="D1959">
        <f>VLOOKUP(MOD(A1959,100),Sheet2!$G$2:$H$24,2,FALSE)*VLOOKUP(INT(MOD(A1959,10000)/100),Sheet2!$L$2:$M$16,2,FALSE)</f>
        <v>3.57</v>
      </c>
      <c r="E1959">
        <v>2</v>
      </c>
      <c r="F1959" s="1" t="str">
        <f t="shared" si="654"/>
        <v>[[50000,1],[50052,65]]</v>
      </c>
      <c r="G1959">
        <f t="shared" si="654"/>
        <v>0.15</v>
      </c>
      <c r="H1959" t="str">
        <f t="shared" si="647"/>
        <v>[80051,80052,80053,80054,80055,80056,80057,80058]</v>
      </c>
      <c r="I1959">
        <v>1</v>
      </c>
      <c r="J1959">
        <v>22</v>
      </c>
      <c r="K1959">
        <f>K1958+1</f>
        <v>2</v>
      </c>
      <c r="L1959" s="1" t="str">
        <f>Sheet1!L1959</f>
        <v>[{"bid":14001,"type":4,"num":350}]</v>
      </c>
    </row>
    <row r="1960" spans="1:12" x14ac:dyDescent="0.2">
      <c r="A1960">
        <f t="shared" ref="A1960:A1980" si="659">A1959+1</f>
        <v>61103</v>
      </c>
      <c r="B1960">
        <f t="shared" si="658"/>
        <v>61104</v>
      </c>
      <c r="C1960" t="s">
        <v>43</v>
      </c>
      <c r="D1960">
        <f>VLOOKUP(MOD(A1960,100),Sheet2!$G$2:$H$24,2,FALSE)*VLOOKUP(INT(MOD(A1960,10000)/100),Sheet2!$L$2:$M$16,2,FALSE)</f>
        <v>4.1399999999999997</v>
      </c>
      <c r="E1960">
        <v>3</v>
      </c>
      <c r="F1960" s="1" t="str">
        <f t="shared" si="654"/>
        <v>[[50051,65]]</v>
      </c>
      <c r="G1960">
        <f t="shared" si="654"/>
        <v>0.15</v>
      </c>
      <c r="H1960" t="str">
        <f t="shared" si="647"/>
        <v>[80051,80052,80053,80054,80055,80056,80057,80058]</v>
      </c>
      <c r="I1960">
        <v>1</v>
      </c>
      <c r="J1960">
        <v>22</v>
      </c>
      <c r="K1960">
        <f t="shared" ref="K1960:K1967" si="660">K1959+1</f>
        <v>3</v>
      </c>
      <c r="L1960" s="1" t="str">
        <f>Sheet1!L1960</f>
        <v>[{"bid":14001,"type":4,"num":700}]</v>
      </c>
    </row>
    <row r="1961" spans="1:12" x14ac:dyDescent="0.2">
      <c r="A1961">
        <f t="shared" si="659"/>
        <v>61104</v>
      </c>
      <c r="B1961">
        <f t="shared" si="658"/>
        <v>61105</v>
      </c>
      <c r="C1961" t="s">
        <v>44</v>
      </c>
      <c r="D1961">
        <f>VLOOKUP(MOD(A1961,100),Sheet2!$G$2:$H$24,2,FALSE)*VLOOKUP(INT(MOD(A1961,10000)/100),Sheet2!$L$2:$M$16,2,FALSE)</f>
        <v>4.7099999999999991</v>
      </c>
      <c r="E1961">
        <v>4</v>
      </c>
      <c r="F1961" s="1" t="str">
        <f t="shared" si="654"/>
        <v>[[50000,1],[50052,65]]</v>
      </c>
      <c r="G1961">
        <f t="shared" si="654"/>
        <v>0.15</v>
      </c>
      <c r="H1961" t="str">
        <f t="shared" si="647"/>
        <v>[80051,80052,80053,80054,80055,80056,80057,80058]</v>
      </c>
      <c r="I1961">
        <v>1</v>
      </c>
      <c r="J1961">
        <v>22</v>
      </c>
      <c r="K1961">
        <f t="shared" si="660"/>
        <v>4</v>
      </c>
      <c r="L1961" s="1" t="str">
        <f>Sheet1!L1961</f>
        <v>[{"bid":15006,"type":5,"num":1},{"bid":14001,"type":4,"num":1050}]</v>
      </c>
    </row>
    <row r="1962" spans="1:12" x14ac:dyDescent="0.2">
      <c r="A1962">
        <f t="shared" si="659"/>
        <v>61105</v>
      </c>
      <c r="B1962">
        <f t="shared" si="658"/>
        <v>61106</v>
      </c>
      <c r="C1962" t="s">
        <v>45</v>
      </c>
      <c r="D1962">
        <f>VLOOKUP(MOD(A1962,100),Sheet2!$G$2:$H$24,2,FALSE)*VLOOKUP(INT(MOD(A1962,10000)/100),Sheet2!$L$2:$M$16,2,FALSE)</f>
        <v>5.2799999999999994</v>
      </c>
      <c r="E1962">
        <v>5</v>
      </c>
      <c r="F1962" s="1" t="str">
        <f t="shared" si="654"/>
        <v>[[50051,65]]</v>
      </c>
      <c r="G1962">
        <f t="shared" si="654"/>
        <v>0.15</v>
      </c>
      <c r="H1962" t="str">
        <f t="shared" si="647"/>
        <v>[80051,80052,80053,80054,80055,80056,80057,80058]</v>
      </c>
      <c r="I1962">
        <v>1</v>
      </c>
      <c r="J1962">
        <v>22</v>
      </c>
      <c r="K1962">
        <f t="shared" si="660"/>
        <v>5</v>
      </c>
      <c r="L1962" s="1" t="str">
        <f>Sheet1!L1962</f>
        <v>[{"bid":15006,"type":5,"num":1},{"bid":14001,"type":4,"num":1750}]</v>
      </c>
    </row>
    <row r="1963" spans="1:12" x14ac:dyDescent="0.2">
      <c r="A1963">
        <f t="shared" si="659"/>
        <v>61106</v>
      </c>
      <c r="B1963">
        <f t="shared" si="658"/>
        <v>61107</v>
      </c>
      <c r="C1963" t="s">
        <v>46</v>
      </c>
      <c r="D1963">
        <f>VLOOKUP(MOD(A1963,100),Sheet2!$G$2:$H$24,2,FALSE)*VLOOKUP(INT(MOD(A1963,10000)/100),Sheet2!$L$2:$M$16,2,FALSE)</f>
        <v>5.85</v>
      </c>
      <c r="E1963">
        <v>6</v>
      </c>
      <c r="F1963" s="1" t="str">
        <f t="shared" si="654"/>
        <v>[[50000,1],[50052,65]]</v>
      </c>
      <c r="G1963">
        <f t="shared" si="654"/>
        <v>0.15</v>
      </c>
      <c r="H1963" t="str">
        <f t="shared" si="647"/>
        <v>[80051,80052,80053,80054,80055,80056,80057,80058]</v>
      </c>
      <c r="I1963">
        <v>1</v>
      </c>
      <c r="J1963">
        <v>22</v>
      </c>
      <c r="K1963">
        <f t="shared" si="660"/>
        <v>6</v>
      </c>
      <c r="L1963" s="1" t="str">
        <f>Sheet1!L1963</f>
        <v>[{"bid":15006,"type":5,"num":2},{"bid":14001,"type":4,"num":2450}]</v>
      </c>
    </row>
    <row r="1964" spans="1:12" x14ac:dyDescent="0.2">
      <c r="A1964">
        <f t="shared" si="659"/>
        <v>61107</v>
      </c>
      <c r="B1964">
        <f t="shared" si="658"/>
        <v>61108</v>
      </c>
      <c r="C1964" t="s">
        <v>47</v>
      </c>
      <c r="D1964">
        <f>VLOOKUP(MOD(A1964,100),Sheet2!$G$2:$H$24,2,FALSE)*VLOOKUP(INT(MOD(A1964,10000)/100),Sheet2!$L$2:$M$16,2,FALSE)</f>
        <v>6.419999999999999</v>
      </c>
      <c r="E1964">
        <v>7</v>
      </c>
      <c r="F1964" s="1" t="str">
        <f t="shared" si="654"/>
        <v>[[50051,65]]</v>
      </c>
      <c r="G1964">
        <f t="shared" si="654"/>
        <v>0.15</v>
      </c>
      <c r="H1964" t="str">
        <f t="shared" si="647"/>
        <v>[80051,80052,80053,80054,80055,80056,80057,80058]</v>
      </c>
      <c r="I1964">
        <v>1</v>
      </c>
      <c r="J1964">
        <v>22</v>
      </c>
      <c r="K1964">
        <f t="shared" si="660"/>
        <v>7</v>
      </c>
      <c r="L1964" s="1" t="str">
        <f>Sheet1!L1964</f>
        <v>[{"bid":15006,"type":5,"num":3},{"bid":16009,"type":6,"num":1},{"bid":14001,"type":4,"num":3150}]</v>
      </c>
    </row>
    <row r="1965" spans="1:12" x14ac:dyDescent="0.2">
      <c r="A1965">
        <f t="shared" si="659"/>
        <v>61108</v>
      </c>
      <c r="B1965">
        <f t="shared" si="658"/>
        <v>61109</v>
      </c>
      <c r="C1965" t="s">
        <v>48</v>
      </c>
      <c r="D1965">
        <f>VLOOKUP(MOD(A1965,100),Sheet2!$G$2:$H$24,2,FALSE)*VLOOKUP(INT(MOD(A1965,10000)/100),Sheet2!$L$2:$M$16,2,FALSE)</f>
        <v>6.9899999999999984</v>
      </c>
      <c r="E1965">
        <v>8</v>
      </c>
      <c r="F1965" s="1" t="str">
        <f t="shared" si="654"/>
        <v>[[50000,1],[50052,65]]</v>
      </c>
      <c r="G1965">
        <f t="shared" si="654"/>
        <v>0.15</v>
      </c>
      <c r="H1965" t="str">
        <f t="shared" si="647"/>
        <v>[80051,80052,80053,80054,80055,80056,80057,80058]</v>
      </c>
      <c r="I1965">
        <v>1</v>
      </c>
      <c r="J1965">
        <v>22</v>
      </c>
      <c r="K1965">
        <f t="shared" si="660"/>
        <v>8</v>
      </c>
      <c r="L1965" s="1" t="str">
        <f>Sheet1!L1965</f>
        <v>[{"bid":15006,"type":5,"num":3},{"bid":16009,"type":6,"num":1},{"bid":14001,"type":4,"num":3850}]</v>
      </c>
    </row>
    <row r="1966" spans="1:12" x14ac:dyDescent="0.2">
      <c r="A1966">
        <f t="shared" si="659"/>
        <v>61109</v>
      </c>
      <c r="B1966">
        <f t="shared" si="658"/>
        <v>61110</v>
      </c>
      <c r="C1966" t="s">
        <v>49</v>
      </c>
      <c r="D1966">
        <f>VLOOKUP(MOD(A1966,100),Sheet2!$G$2:$H$24,2,FALSE)*VLOOKUP(INT(MOD(A1966,10000)/100),Sheet2!$L$2:$M$16,2,FALSE)</f>
        <v>7.5599999999999987</v>
      </c>
      <c r="E1966">
        <v>9</v>
      </c>
      <c r="F1966" s="1" t="str">
        <f t="shared" si="654"/>
        <v>[[50051,65]]</v>
      </c>
      <c r="G1966">
        <f t="shared" si="654"/>
        <v>0.15</v>
      </c>
      <c r="H1966" t="str">
        <f t="shared" si="647"/>
        <v>[80051,80052,80053,80054,80055,80056,80057,80058]</v>
      </c>
      <c r="I1966">
        <v>1</v>
      </c>
      <c r="J1966">
        <v>22</v>
      </c>
      <c r="K1966">
        <f t="shared" si="660"/>
        <v>9</v>
      </c>
      <c r="L1966" s="1" t="str">
        <f>Sheet1!L1966</f>
        <v>[{"bid":15006,"type":5,"num":4},{"bid":16009,"type":6,"num":1},{"bid":14001,"type":4,"num":4550}]</v>
      </c>
    </row>
    <row r="1967" spans="1:12" x14ac:dyDescent="0.2">
      <c r="A1967">
        <f t="shared" si="659"/>
        <v>61110</v>
      </c>
      <c r="B1967">
        <f t="shared" si="658"/>
        <v>61111</v>
      </c>
      <c r="C1967" s="1" t="s">
        <v>50</v>
      </c>
      <c r="D1967">
        <f>VLOOKUP(MOD(A1967,100),Sheet2!$G$2:$H$24,2,FALSE)*VLOOKUP(INT(MOD(A1967,10000)/100),Sheet2!$L$2:$M$16,2,FALSE)</f>
        <v>8.129999999999999</v>
      </c>
      <c r="E1967">
        <v>10</v>
      </c>
      <c r="F1967" s="1" t="str">
        <f t="shared" si="654"/>
        <v>[[50000,1],[50052,65]]</v>
      </c>
      <c r="G1967">
        <f t="shared" si="654"/>
        <v>0.15</v>
      </c>
      <c r="H1967" t="str">
        <f t="shared" si="647"/>
        <v>[80051,80052,80053,80054,80055,80056,80057,80058]</v>
      </c>
      <c r="I1967">
        <v>1</v>
      </c>
      <c r="J1967">
        <v>22</v>
      </c>
      <c r="K1967">
        <f t="shared" si="660"/>
        <v>10</v>
      </c>
      <c r="L1967" s="1" t="str">
        <f>Sheet1!L1967</f>
        <v>[{"bid":15006,"type":5,"num":5},{"bid":16009,"type":6,"num":1},{"bid":14001,"type":4,"num":5250}]</v>
      </c>
    </row>
    <row r="1968" spans="1:12" x14ac:dyDescent="0.2">
      <c r="A1968">
        <f t="shared" si="659"/>
        <v>61111</v>
      </c>
      <c r="B1968">
        <f t="shared" si="658"/>
        <v>61112</v>
      </c>
      <c r="C1968" s="1" t="s">
        <v>38</v>
      </c>
      <c r="D1968">
        <f>VLOOKUP(MOD(A1968,100),Sheet2!$G$2:$H$24,2,FALSE)*VLOOKUP(INT(MOD(A1968,10000)/100),Sheet2!$L$2:$M$16,2,FALSE)</f>
        <v>8.6999999999999993</v>
      </c>
      <c r="E1968">
        <v>11</v>
      </c>
      <c r="F1968" s="1" t="str">
        <f t="shared" si="654"/>
        <v>[[50000,2],[50053,45]]</v>
      </c>
      <c r="G1968">
        <f t="shared" si="654"/>
        <v>0.25</v>
      </c>
      <c r="H1968" t="str">
        <f t="shared" si="647"/>
        <v>[80051,80052,80053,80054,80055,80056,80057,80058]</v>
      </c>
      <c r="I1968">
        <v>2</v>
      </c>
      <c r="J1968">
        <v>50</v>
      </c>
      <c r="K1968">
        <f>K1967</f>
        <v>10</v>
      </c>
      <c r="L1968" s="1" t="str">
        <f>Sheet1!L1968</f>
        <v>[{"bid":15006,"type":5,"num":5},{"bid":16009,"type":6,"num":2},{"bid":14001,"type":4,"num":5950}]</v>
      </c>
    </row>
    <row r="1969" spans="1:12" x14ac:dyDescent="0.2">
      <c r="A1969">
        <f t="shared" si="659"/>
        <v>61112</v>
      </c>
      <c r="B1969">
        <f t="shared" si="658"/>
        <v>61113</v>
      </c>
      <c r="C1969" t="s">
        <v>51</v>
      </c>
      <c r="D1969">
        <f>VLOOKUP(MOD(A1969,100),Sheet2!$G$2:$H$24,2,FALSE)*VLOOKUP(INT(MOD(A1969,10000)/100),Sheet2!$L$2:$M$16,2,FALSE)</f>
        <v>9.2699999999999978</v>
      </c>
      <c r="E1969">
        <v>12</v>
      </c>
      <c r="F1969" s="1" t="str">
        <f t="shared" si="654"/>
        <v>[[50051,65]]</v>
      </c>
      <c r="G1969">
        <f t="shared" si="654"/>
        <v>0.15</v>
      </c>
      <c r="H1969" t="str">
        <f t="shared" si="647"/>
        <v>[80051,80052,80053,80054,80055,80056,80057,80058]</v>
      </c>
      <c r="I1969">
        <v>1</v>
      </c>
      <c r="J1969">
        <f>J1958</f>
        <v>22</v>
      </c>
      <c r="K1969">
        <f>K1968+1</f>
        <v>11</v>
      </c>
      <c r="L1969" s="1" t="str">
        <f>Sheet1!L1969</f>
        <v>[{"bid":15006,"type":5,"num":6},{"bid":16009,"type":6,"num":2},{"bid":14001,"type":4,"num":6650}]</v>
      </c>
    </row>
    <row r="1970" spans="1:12" x14ac:dyDescent="0.2">
      <c r="A1970">
        <f t="shared" si="659"/>
        <v>61113</v>
      </c>
      <c r="B1970">
        <f t="shared" si="658"/>
        <v>61114</v>
      </c>
      <c r="C1970" t="s">
        <v>52</v>
      </c>
      <c r="D1970">
        <f>VLOOKUP(MOD(A1970,100),Sheet2!$G$2:$H$24,2,FALSE)*VLOOKUP(INT(MOD(A1970,10000)/100),Sheet2!$L$2:$M$16,2,FALSE)</f>
        <v>9.8399999999999981</v>
      </c>
      <c r="E1970">
        <v>13</v>
      </c>
      <c r="F1970" s="1" t="str">
        <f t="shared" si="654"/>
        <v>[[50000,1],[50052,65]]</v>
      </c>
      <c r="G1970">
        <f t="shared" si="654"/>
        <v>0.15</v>
      </c>
      <c r="H1970" t="str">
        <f t="shared" si="647"/>
        <v>[80051,80052,80053,80054,80055,80056,80057,80058]</v>
      </c>
      <c r="I1970">
        <v>1</v>
      </c>
      <c r="J1970">
        <f t="shared" ref="J1970:J1974" si="661">J1959</f>
        <v>22</v>
      </c>
      <c r="K1970">
        <f t="shared" ref="K1970:K1974" si="662">K1969+1</f>
        <v>12</v>
      </c>
      <c r="L1970" s="1" t="str">
        <f>Sheet1!L1970</f>
        <v>[{"bid":15006,"type":5,"num":7},{"bid":16009,"type":6,"num":2},{"bid":14001,"type":4,"num":7350}]</v>
      </c>
    </row>
    <row r="1971" spans="1:12" x14ac:dyDescent="0.2">
      <c r="A1971">
        <f t="shared" si="659"/>
        <v>61114</v>
      </c>
      <c r="B1971">
        <f t="shared" si="658"/>
        <v>61115</v>
      </c>
      <c r="C1971" t="s">
        <v>53</v>
      </c>
      <c r="D1971">
        <f>VLOOKUP(MOD(A1971,100),Sheet2!$G$2:$H$24,2,FALSE)*VLOOKUP(INT(MOD(A1971,10000)/100),Sheet2!$L$2:$M$16,2,FALSE)</f>
        <v>10.409999999999998</v>
      </c>
      <c r="E1971">
        <v>14</v>
      </c>
      <c r="F1971" s="1" t="str">
        <f t="shared" si="654"/>
        <v>[[50051,65]]</v>
      </c>
      <c r="G1971">
        <f t="shared" si="654"/>
        <v>0.15</v>
      </c>
      <c r="H1971" t="str">
        <f t="shared" si="647"/>
        <v>[80051,80052,80053,80054,80055,80056,80057,80058]</v>
      </c>
      <c r="I1971">
        <v>1</v>
      </c>
      <c r="J1971">
        <f t="shared" si="661"/>
        <v>22</v>
      </c>
      <c r="K1971">
        <f t="shared" si="662"/>
        <v>13</v>
      </c>
      <c r="L1971" s="1" t="str">
        <f>Sheet1!L1971</f>
        <v>[{"bid":15006,"type":5,"num":8},{"bid":16009,"type":6,"num":2},{"bid":14001,"type":4,"num":8050}]</v>
      </c>
    </row>
    <row r="1972" spans="1:12" x14ac:dyDescent="0.2">
      <c r="A1972">
        <f t="shared" si="659"/>
        <v>61115</v>
      </c>
      <c r="B1972">
        <f t="shared" si="658"/>
        <v>61116</v>
      </c>
      <c r="C1972" t="s">
        <v>54</v>
      </c>
      <c r="D1972">
        <f>VLOOKUP(MOD(A1972,100),Sheet2!$G$2:$H$24,2,FALSE)*VLOOKUP(INT(MOD(A1972,10000)/100),Sheet2!$L$2:$M$16,2,FALSE)</f>
        <v>10.979999999999997</v>
      </c>
      <c r="E1972">
        <v>15</v>
      </c>
      <c r="F1972" s="1" t="str">
        <f t="shared" si="654"/>
        <v>[[50000,1],[50052,65]]</v>
      </c>
      <c r="G1972">
        <f t="shared" si="654"/>
        <v>0.15</v>
      </c>
      <c r="H1972" t="str">
        <f t="shared" si="647"/>
        <v>[80051,80052,80053,80054,80055,80056,80057,80058]</v>
      </c>
      <c r="I1972">
        <v>1</v>
      </c>
      <c r="J1972">
        <f t="shared" si="661"/>
        <v>22</v>
      </c>
      <c r="K1972">
        <f t="shared" si="662"/>
        <v>14</v>
      </c>
      <c r="L1972" s="1" t="str">
        <f>Sheet1!L1972</f>
        <v>[{"bid":15006,"type":5,"num":8},{"bid":16009,"type":6,"num":3},{"bid":14001,"type":4,"num":8750}]</v>
      </c>
    </row>
    <row r="1973" spans="1:12" x14ac:dyDescent="0.2">
      <c r="A1973">
        <f t="shared" si="659"/>
        <v>61116</v>
      </c>
      <c r="B1973">
        <f t="shared" si="658"/>
        <v>61117</v>
      </c>
      <c r="C1973" t="s">
        <v>55</v>
      </c>
      <c r="D1973">
        <f>VLOOKUP(MOD(A1973,100),Sheet2!$G$2:$H$24,2,FALSE)*VLOOKUP(INT(MOD(A1973,10000)/100),Sheet2!$L$2:$M$16,2,FALSE)</f>
        <v>11.549999999999997</v>
      </c>
      <c r="E1973">
        <v>16</v>
      </c>
      <c r="F1973" s="1" t="str">
        <f t="shared" si="654"/>
        <v>[[50051,65]]</v>
      </c>
      <c r="G1973">
        <f t="shared" si="654"/>
        <v>0.15</v>
      </c>
      <c r="H1973" t="str">
        <f t="shared" si="647"/>
        <v>[80051,80052,80053,80054,80055,80056,80057,80058]</v>
      </c>
      <c r="I1973">
        <v>1</v>
      </c>
      <c r="J1973">
        <f t="shared" si="661"/>
        <v>22</v>
      </c>
      <c r="K1973">
        <f t="shared" si="662"/>
        <v>15</v>
      </c>
      <c r="L1973" s="1" t="str">
        <f>Sheet1!L1973</f>
        <v>[{"bid":15006,"type":5,"num":9},{"bid":16009,"type":6,"num":3},{"bid":14001,"type":4,"num":9450}]</v>
      </c>
    </row>
    <row r="1974" spans="1:12" x14ac:dyDescent="0.2">
      <c r="A1974">
        <f t="shared" si="659"/>
        <v>61117</v>
      </c>
      <c r="B1974">
        <f t="shared" si="658"/>
        <v>61118</v>
      </c>
      <c r="C1974" s="1" t="s">
        <v>56</v>
      </c>
      <c r="D1974">
        <f>VLOOKUP(MOD(A1974,100),Sheet2!$G$2:$H$24,2,FALSE)*VLOOKUP(INT(MOD(A1974,10000)/100),Sheet2!$L$2:$M$16,2,FALSE)</f>
        <v>12.119999999999997</v>
      </c>
      <c r="E1974">
        <v>17</v>
      </c>
      <c r="F1974" s="1" t="str">
        <f t="shared" si="654"/>
        <v>[[50000,1],[50052,65]]</v>
      </c>
      <c r="G1974">
        <f t="shared" si="654"/>
        <v>0.15</v>
      </c>
      <c r="H1974" t="str">
        <f t="shared" si="647"/>
        <v>[80051,80052,80053,80054,80055,80056,80057,80058]</v>
      </c>
      <c r="I1974">
        <v>1</v>
      </c>
      <c r="J1974">
        <f t="shared" si="661"/>
        <v>22</v>
      </c>
      <c r="K1974">
        <f t="shared" si="662"/>
        <v>16</v>
      </c>
      <c r="L1974" s="1" t="str">
        <f>Sheet1!L1974</f>
        <v>[{"bid":15006,"type":5,"num":10},{"bid":16009,"type":6,"num":3},{"bid":14001,"type":4,"num":10150}]</v>
      </c>
    </row>
    <row r="1975" spans="1:12" x14ac:dyDescent="0.2">
      <c r="A1975">
        <f t="shared" si="659"/>
        <v>61118</v>
      </c>
      <c r="B1975">
        <f t="shared" si="658"/>
        <v>61119</v>
      </c>
      <c r="C1975" t="s">
        <v>37</v>
      </c>
      <c r="D1975">
        <f>VLOOKUP(MOD(A1975,100),Sheet2!$G$2:$H$24,2,FALSE)*VLOOKUP(INT(MOD(A1975,10000)/100),Sheet2!$L$2:$M$16,2,FALSE)</f>
        <v>12.689999999999998</v>
      </c>
      <c r="E1975">
        <v>18</v>
      </c>
      <c r="F1975" s="1" t="str">
        <f t="shared" si="654"/>
        <v>[[50000,2],[50053,45]]</v>
      </c>
      <c r="G1975">
        <f t="shared" si="654"/>
        <v>0.25</v>
      </c>
      <c r="H1975" t="str">
        <f t="shared" si="647"/>
        <v>[80051,80052,80053,80054,80055,80056,80057,80058]</v>
      </c>
      <c r="I1975">
        <v>2</v>
      </c>
      <c r="J1975">
        <f>J1968</f>
        <v>50</v>
      </c>
      <c r="K1975">
        <f>K1974</f>
        <v>16</v>
      </c>
      <c r="L1975" s="1" t="str">
        <f>Sheet1!L1975</f>
        <v>[{"bid":15006,"type":5,"num":10},{"bid":16009,"type":6,"num":3},{"bid":14001,"type":4,"num":10850}]</v>
      </c>
    </row>
    <row r="1976" spans="1:12" x14ac:dyDescent="0.2">
      <c r="A1976">
        <f t="shared" si="659"/>
        <v>61119</v>
      </c>
      <c r="B1976">
        <f t="shared" si="658"/>
        <v>61120</v>
      </c>
      <c r="C1976" s="1" t="s">
        <v>57</v>
      </c>
      <c r="D1976">
        <f>VLOOKUP(MOD(A1976,100),Sheet2!$G$2:$H$24,2,FALSE)*VLOOKUP(INT(MOD(A1976,10000)/100),Sheet2!$L$2:$M$16,2,FALSE)</f>
        <v>13.26</v>
      </c>
      <c r="E1976">
        <v>19</v>
      </c>
      <c r="F1976" s="1" t="str">
        <f t="shared" si="654"/>
        <v>[[50051,65]]</v>
      </c>
      <c r="G1976">
        <f t="shared" si="654"/>
        <v>0.15</v>
      </c>
      <c r="H1976" t="str">
        <f t="shared" si="647"/>
        <v>[80051,80052,80053,80054,80055,80056,80057,80058]</v>
      </c>
      <c r="I1976">
        <v>1</v>
      </c>
      <c r="J1976">
        <f>J1969</f>
        <v>22</v>
      </c>
      <c r="K1976">
        <f>K1975+1</f>
        <v>17</v>
      </c>
      <c r="L1976" s="1" t="str">
        <f>Sheet1!L1976</f>
        <v>[{"bid":15006,"type":5,"num":11},{"bid":16009,"type":6,"num":4},{"bid":14001,"type":4,"num":11550}]</v>
      </c>
    </row>
    <row r="1977" spans="1:12" x14ac:dyDescent="0.2">
      <c r="A1977">
        <f t="shared" si="659"/>
        <v>61120</v>
      </c>
      <c r="B1977">
        <f t="shared" si="658"/>
        <v>61121</v>
      </c>
      <c r="C1977" s="1" t="s">
        <v>58</v>
      </c>
      <c r="D1977">
        <f>VLOOKUP(MOD(A1977,100),Sheet2!$G$2:$H$24,2,FALSE)*VLOOKUP(INT(MOD(A1977,10000)/100),Sheet2!$L$2:$M$16,2,FALSE)</f>
        <v>13.830000000000002</v>
      </c>
      <c r="E1977">
        <v>20</v>
      </c>
      <c r="F1977" s="1" t="str">
        <f t="shared" si="654"/>
        <v>[[50000,1],[50052,65]]</v>
      </c>
      <c r="G1977">
        <f t="shared" si="654"/>
        <v>0.15</v>
      </c>
      <c r="H1977" t="str">
        <f t="shared" si="647"/>
        <v>[80051,80052,80053,80054,80055,80056,80057,80058]</v>
      </c>
      <c r="I1977">
        <v>1</v>
      </c>
      <c r="J1977">
        <f>J1970</f>
        <v>22</v>
      </c>
      <c r="K1977">
        <f t="shared" ref="K1977:K1979" si="663">K1976+1</f>
        <v>18</v>
      </c>
      <c r="L1977" s="1" t="str">
        <f>Sheet1!L1977</f>
        <v>[{"bid":15006,"type":5,"num":12},{"bid":16009,"type":6,"num":4},{"bid":14001,"type":4,"num":12250}]</v>
      </c>
    </row>
    <row r="1978" spans="1:12" x14ac:dyDescent="0.2">
      <c r="A1978">
        <f t="shared" si="659"/>
        <v>61121</v>
      </c>
      <c r="B1978">
        <f t="shared" si="658"/>
        <v>61122</v>
      </c>
      <c r="C1978" s="1" t="s">
        <v>59</v>
      </c>
      <c r="D1978">
        <f>VLOOKUP(MOD(A1978,100),Sheet2!$G$2:$H$24,2,FALSE)*VLOOKUP(INT(MOD(A1978,10000)/100),Sheet2!$L$2:$M$16,2,FALSE)</f>
        <v>14.400000000000002</v>
      </c>
      <c r="E1978">
        <v>21</v>
      </c>
      <c r="F1978" s="1" t="str">
        <f t="shared" si="654"/>
        <v>[[50051,65]]</v>
      </c>
      <c r="G1978">
        <f t="shared" si="654"/>
        <v>0.15</v>
      </c>
      <c r="H1978" t="str">
        <f t="shared" si="647"/>
        <v>[80051,80052,80053,80054,80055,80056,80057,80058]</v>
      </c>
      <c r="I1978">
        <v>1</v>
      </c>
      <c r="J1978">
        <f>J1971</f>
        <v>22</v>
      </c>
      <c r="K1978">
        <f t="shared" si="663"/>
        <v>19</v>
      </c>
      <c r="L1978" s="1" t="str">
        <f>Sheet1!L1978</f>
        <v>[{"bid":15006,"type":5,"num":12},{"bid":16009,"type":6,"num":4},{"bid":14001,"type":4,"num":12950}]</v>
      </c>
    </row>
    <row r="1979" spans="1:12" x14ac:dyDescent="0.2">
      <c r="A1979">
        <f t="shared" si="659"/>
        <v>61122</v>
      </c>
      <c r="B1979">
        <f t="shared" si="658"/>
        <v>61123</v>
      </c>
      <c r="C1979" s="1" t="s">
        <v>60</v>
      </c>
      <c r="D1979">
        <f>VLOOKUP(MOD(A1979,100),Sheet2!$G$2:$H$24,2,FALSE)*VLOOKUP(INT(MOD(A1979,10000)/100),Sheet2!$L$2:$M$16,2,FALSE)</f>
        <v>14.970000000000002</v>
      </c>
      <c r="E1979">
        <v>22</v>
      </c>
      <c r="F1979" s="1" t="str">
        <f t="shared" si="654"/>
        <v>[[50000,1],[50052,65]]</v>
      </c>
      <c r="G1979">
        <f t="shared" si="654"/>
        <v>0.15</v>
      </c>
      <c r="H1979" t="str">
        <f t="shared" si="647"/>
        <v>[80051,80052,80053,80054,80055,80056,80057,80058]</v>
      </c>
      <c r="I1979">
        <v>1</v>
      </c>
      <c r="J1979">
        <f>J1972</f>
        <v>22</v>
      </c>
      <c r="K1979">
        <f t="shared" si="663"/>
        <v>20</v>
      </c>
      <c r="L1979" s="1" t="str">
        <f>Sheet1!L1979</f>
        <v>[{"bid":15006,"type":5,"num":13},{"bid":16009,"type":6,"num":4},{"bid":14001,"type":4,"num":13650}]</v>
      </c>
    </row>
    <row r="1980" spans="1:12" x14ac:dyDescent="0.2">
      <c r="A1980">
        <f t="shared" si="659"/>
        <v>61123</v>
      </c>
      <c r="B1980">
        <v>-1</v>
      </c>
      <c r="C1980" t="s">
        <v>37</v>
      </c>
      <c r="D1980">
        <f>VLOOKUP(MOD(A1980,100),Sheet2!$G$2:$H$24,2,FALSE)*VLOOKUP(INT(MOD(A1980,10000)/100),Sheet2!$L$2:$M$16,2,FALSE)</f>
        <v>15.540000000000004</v>
      </c>
      <c r="E1980">
        <v>23</v>
      </c>
      <c r="F1980" s="1" t="str">
        <f t="shared" si="654"/>
        <v>[[50000,2],[50053,45]]</v>
      </c>
      <c r="G1980">
        <f t="shared" si="654"/>
        <v>0.25</v>
      </c>
      <c r="H1980" t="str">
        <f t="shared" si="647"/>
        <v>[80051,80052,80053,80054,80055,80056,80057,80058]</v>
      </c>
      <c r="I1980">
        <v>2</v>
      </c>
      <c r="J1980">
        <f>J1975</f>
        <v>50</v>
      </c>
      <c r="K1980">
        <f>K1979</f>
        <v>20</v>
      </c>
      <c r="L1980" s="1" t="str">
        <f>Sheet1!L1980</f>
        <v>[{"bid":15006,"type":5,"num":14},{"bid":16009,"type":6,"num":4},{"bid":14001,"type":4,"num":14000}]</v>
      </c>
    </row>
    <row r="1981" spans="1:12" x14ac:dyDescent="0.2">
      <c r="A1981">
        <f>A1958+100</f>
        <v>61201</v>
      </c>
      <c r="B1981">
        <f>A1981+1</f>
        <v>61202</v>
      </c>
      <c r="C1981" t="s">
        <v>41</v>
      </c>
      <c r="D1981">
        <f>VLOOKUP(MOD(A1981,100),Sheet2!$G$2:$H$24,2,FALSE)*VLOOKUP(INT(MOD(A1981,10000)/100),Sheet2!$L$2:$M$16,2,FALSE)</f>
        <v>3.5</v>
      </c>
      <c r="E1981">
        <v>1</v>
      </c>
      <c r="F1981" s="1" t="str">
        <f t="shared" si="654"/>
        <v>[[50051,65]]</v>
      </c>
      <c r="G1981">
        <f t="shared" si="654"/>
        <v>0.15</v>
      </c>
      <c r="H1981" t="str">
        <f t="shared" si="647"/>
        <v>[80051,80052,80053,80054,80055,80056,80057,80058]</v>
      </c>
      <c r="I1981">
        <v>1</v>
      </c>
      <c r="J1981">
        <v>22</v>
      </c>
      <c r="K1981">
        <v>1</v>
      </c>
      <c r="L1981" s="1" t="str">
        <f>Sheet1!L1981</f>
        <v>[]</v>
      </c>
    </row>
    <row r="1982" spans="1:12" x14ac:dyDescent="0.2">
      <c r="A1982">
        <f>A1981+1</f>
        <v>61202</v>
      </c>
      <c r="B1982">
        <f t="shared" ref="B1982:B2002" si="664">A1982+1</f>
        <v>61203</v>
      </c>
      <c r="C1982" t="s">
        <v>42</v>
      </c>
      <c r="D1982">
        <f>VLOOKUP(MOD(A1982,100),Sheet2!$G$2:$H$24,2,FALSE)*VLOOKUP(INT(MOD(A1982,10000)/100),Sheet2!$L$2:$M$16,2,FALSE)</f>
        <v>4.165</v>
      </c>
      <c r="E1982">
        <v>2</v>
      </c>
      <c r="F1982" s="1" t="str">
        <f t="shared" si="654"/>
        <v>[[50000,1],[50052,65]]</v>
      </c>
      <c r="G1982">
        <f t="shared" si="654"/>
        <v>0.15</v>
      </c>
      <c r="H1982" t="str">
        <f t="shared" si="647"/>
        <v>[80051,80052,80053,80054,80055,80056,80057,80058]</v>
      </c>
      <c r="I1982">
        <v>1</v>
      </c>
      <c r="J1982">
        <v>22</v>
      </c>
      <c r="K1982">
        <f>K1981+1</f>
        <v>2</v>
      </c>
      <c r="L1982" s="1" t="str">
        <f>Sheet1!L1982</f>
        <v>[{"bid":14001,"type":4,"num":375}]</v>
      </c>
    </row>
    <row r="1983" spans="1:12" x14ac:dyDescent="0.2">
      <c r="A1983">
        <f t="shared" ref="A1983:A2003" si="665">A1982+1</f>
        <v>61203</v>
      </c>
      <c r="B1983">
        <f t="shared" si="664"/>
        <v>61204</v>
      </c>
      <c r="C1983" t="s">
        <v>43</v>
      </c>
      <c r="D1983">
        <f>VLOOKUP(MOD(A1983,100),Sheet2!$G$2:$H$24,2,FALSE)*VLOOKUP(INT(MOD(A1983,10000)/100),Sheet2!$L$2:$M$16,2,FALSE)</f>
        <v>4.83</v>
      </c>
      <c r="E1983">
        <v>3</v>
      </c>
      <c r="F1983" s="1" t="str">
        <f t="shared" si="654"/>
        <v>[[50051,65]]</v>
      </c>
      <c r="G1983">
        <f t="shared" si="654"/>
        <v>0.15</v>
      </c>
      <c r="H1983" t="str">
        <f t="shared" si="647"/>
        <v>[80051,80052,80053,80054,80055,80056,80057,80058]</v>
      </c>
      <c r="I1983">
        <v>1</v>
      </c>
      <c r="J1983">
        <v>22</v>
      </c>
      <c r="K1983">
        <f t="shared" ref="K1983:K1990" si="666">K1982+1</f>
        <v>3</v>
      </c>
      <c r="L1983" s="1" t="str">
        <f>Sheet1!L1983</f>
        <v>[{"bid":14001,"type":4,"num":750}]</v>
      </c>
    </row>
    <row r="1984" spans="1:12" x14ac:dyDescent="0.2">
      <c r="A1984">
        <f t="shared" si="665"/>
        <v>61204</v>
      </c>
      <c r="B1984">
        <f t="shared" si="664"/>
        <v>61205</v>
      </c>
      <c r="C1984" t="s">
        <v>44</v>
      </c>
      <c r="D1984">
        <f>VLOOKUP(MOD(A1984,100),Sheet2!$G$2:$H$24,2,FALSE)*VLOOKUP(INT(MOD(A1984,10000)/100),Sheet2!$L$2:$M$16,2,FALSE)</f>
        <v>5.4949999999999992</v>
      </c>
      <c r="E1984">
        <v>4</v>
      </c>
      <c r="F1984" s="1" t="str">
        <f t="shared" si="654"/>
        <v>[[50000,1],[50052,65]]</v>
      </c>
      <c r="G1984">
        <f t="shared" si="654"/>
        <v>0.15</v>
      </c>
      <c r="H1984" t="str">
        <f t="shared" si="647"/>
        <v>[80051,80052,80053,80054,80055,80056,80057,80058]</v>
      </c>
      <c r="I1984">
        <v>1</v>
      </c>
      <c r="J1984">
        <v>22</v>
      </c>
      <c r="K1984">
        <f t="shared" si="666"/>
        <v>4</v>
      </c>
      <c r="L1984" s="1" t="str">
        <f>Sheet1!L1984</f>
        <v>[{"bid":15006,"type":5,"num":1},{"bid":14001,"type":4,"num":1125}]</v>
      </c>
    </row>
    <row r="1985" spans="1:12" x14ac:dyDescent="0.2">
      <c r="A1985">
        <f t="shared" si="665"/>
        <v>61205</v>
      </c>
      <c r="B1985">
        <f t="shared" si="664"/>
        <v>61206</v>
      </c>
      <c r="C1985" t="s">
        <v>45</v>
      </c>
      <c r="D1985">
        <f>VLOOKUP(MOD(A1985,100),Sheet2!$G$2:$H$24,2,FALSE)*VLOOKUP(INT(MOD(A1985,10000)/100),Sheet2!$L$2:$M$16,2,FALSE)</f>
        <v>6.1599999999999993</v>
      </c>
      <c r="E1985">
        <v>5</v>
      </c>
      <c r="F1985" s="1" t="str">
        <f t="shared" si="654"/>
        <v>[[50051,65]]</v>
      </c>
      <c r="G1985">
        <f t="shared" si="654"/>
        <v>0.15</v>
      </c>
      <c r="H1985" t="str">
        <f t="shared" si="647"/>
        <v>[80051,80052,80053,80054,80055,80056,80057,80058]</v>
      </c>
      <c r="I1985">
        <v>1</v>
      </c>
      <c r="J1985">
        <v>22</v>
      </c>
      <c r="K1985">
        <f t="shared" si="666"/>
        <v>5</v>
      </c>
      <c r="L1985" s="1" t="str">
        <f>Sheet1!L1985</f>
        <v>[{"bid":15006,"type":5,"num":1},{"bid":14001,"type":4,"num":1875}]</v>
      </c>
    </row>
    <row r="1986" spans="1:12" x14ac:dyDescent="0.2">
      <c r="A1986">
        <f t="shared" si="665"/>
        <v>61206</v>
      </c>
      <c r="B1986">
        <f t="shared" si="664"/>
        <v>61207</v>
      </c>
      <c r="C1986" t="s">
        <v>46</v>
      </c>
      <c r="D1986">
        <f>VLOOKUP(MOD(A1986,100),Sheet2!$G$2:$H$24,2,FALSE)*VLOOKUP(INT(MOD(A1986,10000)/100),Sheet2!$L$2:$M$16,2,FALSE)</f>
        <v>6.8249999999999993</v>
      </c>
      <c r="E1986">
        <v>6</v>
      </c>
      <c r="F1986" s="1" t="str">
        <f t="shared" si="654"/>
        <v>[[50000,1],[50052,65]]</v>
      </c>
      <c r="G1986">
        <f t="shared" si="654"/>
        <v>0.15</v>
      </c>
      <c r="H1986" t="str">
        <f t="shared" ref="H1986:H2049" si="667">H1985</f>
        <v>[80051,80052,80053,80054,80055,80056,80057,80058]</v>
      </c>
      <c r="I1986">
        <v>1</v>
      </c>
      <c r="J1986">
        <v>22</v>
      </c>
      <c r="K1986">
        <f t="shared" si="666"/>
        <v>6</v>
      </c>
      <c r="L1986" s="1" t="str">
        <f>Sheet1!L1986</f>
        <v>[{"bid":15006,"type":5,"num":2},{"bid":14001,"type":4,"num":2625}]</v>
      </c>
    </row>
    <row r="1987" spans="1:12" x14ac:dyDescent="0.2">
      <c r="A1987">
        <f t="shared" si="665"/>
        <v>61207</v>
      </c>
      <c r="B1987">
        <f t="shared" si="664"/>
        <v>61208</v>
      </c>
      <c r="C1987" t="s">
        <v>47</v>
      </c>
      <c r="D1987">
        <f>VLOOKUP(MOD(A1987,100),Sheet2!$G$2:$H$24,2,FALSE)*VLOOKUP(INT(MOD(A1987,10000)/100),Sheet2!$L$2:$M$16,2,FALSE)</f>
        <v>7.4899999999999984</v>
      </c>
      <c r="E1987">
        <v>7</v>
      </c>
      <c r="F1987" s="1" t="str">
        <f t="shared" si="654"/>
        <v>[[50051,65]]</v>
      </c>
      <c r="G1987">
        <f t="shared" si="654"/>
        <v>0.15</v>
      </c>
      <c r="H1987" t="str">
        <f t="shared" si="667"/>
        <v>[80051,80052,80053,80054,80055,80056,80057,80058]</v>
      </c>
      <c r="I1987">
        <v>1</v>
      </c>
      <c r="J1987">
        <v>22</v>
      </c>
      <c r="K1987">
        <f t="shared" si="666"/>
        <v>7</v>
      </c>
      <c r="L1987" s="1" t="str">
        <f>Sheet1!L1987</f>
        <v>[{"bid":15006,"type":5,"num":3},{"bid":16009,"type":6,"num":1},{"bid":14001,"type":4,"num":3375}]</v>
      </c>
    </row>
    <row r="1988" spans="1:12" x14ac:dyDescent="0.2">
      <c r="A1988">
        <f t="shared" si="665"/>
        <v>61208</v>
      </c>
      <c r="B1988">
        <f t="shared" si="664"/>
        <v>61209</v>
      </c>
      <c r="C1988" t="s">
        <v>48</v>
      </c>
      <c r="D1988">
        <f>VLOOKUP(MOD(A1988,100),Sheet2!$G$2:$H$24,2,FALSE)*VLOOKUP(INT(MOD(A1988,10000)/100),Sheet2!$L$2:$M$16,2,FALSE)</f>
        <v>8.1549999999999994</v>
      </c>
      <c r="E1988">
        <v>8</v>
      </c>
      <c r="F1988" s="1" t="str">
        <f t="shared" si="654"/>
        <v>[[50000,1],[50052,65]]</v>
      </c>
      <c r="G1988">
        <f t="shared" si="654"/>
        <v>0.15</v>
      </c>
      <c r="H1988" t="str">
        <f t="shared" si="667"/>
        <v>[80051,80052,80053,80054,80055,80056,80057,80058]</v>
      </c>
      <c r="I1988">
        <v>1</v>
      </c>
      <c r="J1988">
        <v>22</v>
      </c>
      <c r="K1988">
        <f t="shared" si="666"/>
        <v>8</v>
      </c>
      <c r="L1988" s="1" t="str">
        <f>Sheet1!L1988</f>
        <v>[{"bid":15006,"type":5,"num":4},{"bid":16009,"type":6,"num":1},{"bid":14001,"type":4,"num":4125}]</v>
      </c>
    </row>
    <row r="1989" spans="1:12" x14ac:dyDescent="0.2">
      <c r="A1989">
        <f t="shared" si="665"/>
        <v>61209</v>
      </c>
      <c r="B1989">
        <f t="shared" si="664"/>
        <v>61210</v>
      </c>
      <c r="C1989" t="s">
        <v>49</v>
      </c>
      <c r="D1989">
        <f>VLOOKUP(MOD(A1989,100),Sheet2!$G$2:$H$24,2,FALSE)*VLOOKUP(INT(MOD(A1989,10000)/100),Sheet2!$L$2:$M$16,2,FALSE)</f>
        <v>8.8199999999999985</v>
      </c>
      <c r="E1989">
        <v>9</v>
      </c>
      <c r="F1989" s="1" t="str">
        <f t="shared" si="654"/>
        <v>[[50051,65]]</v>
      </c>
      <c r="G1989">
        <f t="shared" si="654"/>
        <v>0.15</v>
      </c>
      <c r="H1989" t="str">
        <f t="shared" si="667"/>
        <v>[80051,80052,80053,80054,80055,80056,80057,80058]</v>
      </c>
      <c r="I1989">
        <v>1</v>
      </c>
      <c r="J1989">
        <v>22</v>
      </c>
      <c r="K1989">
        <f t="shared" si="666"/>
        <v>9</v>
      </c>
      <c r="L1989" s="1" t="str">
        <f>Sheet1!L1989</f>
        <v>[{"bid":15006,"type":5,"num":4},{"bid":16009,"type":6,"num":1},{"bid":14001,"type":4,"num":4875}]</v>
      </c>
    </row>
    <row r="1990" spans="1:12" x14ac:dyDescent="0.2">
      <c r="A1990">
        <f t="shared" si="665"/>
        <v>61210</v>
      </c>
      <c r="B1990">
        <f t="shared" si="664"/>
        <v>61211</v>
      </c>
      <c r="C1990" s="1" t="s">
        <v>50</v>
      </c>
      <c r="D1990">
        <f>VLOOKUP(MOD(A1990,100),Sheet2!$G$2:$H$24,2,FALSE)*VLOOKUP(INT(MOD(A1990,10000)/100),Sheet2!$L$2:$M$16,2,FALSE)</f>
        <v>9.4849999999999977</v>
      </c>
      <c r="E1990">
        <v>10</v>
      </c>
      <c r="F1990" s="1" t="str">
        <f t="shared" si="654"/>
        <v>[[50000,1],[50052,65]]</v>
      </c>
      <c r="G1990">
        <f t="shared" si="654"/>
        <v>0.15</v>
      </c>
      <c r="H1990" t="str">
        <f t="shared" si="667"/>
        <v>[80051,80052,80053,80054,80055,80056,80057,80058]</v>
      </c>
      <c r="I1990">
        <v>1</v>
      </c>
      <c r="J1990">
        <v>22</v>
      </c>
      <c r="K1990">
        <f t="shared" si="666"/>
        <v>10</v>
      </c>
      <c r="L1990" s="1" t="str">
        <f>Sheet1!L1990</f>
        <v>[{"bid":15006,"type":5,"num":5},{"bid":16009,"type":6,"num":1},{"bid":14001,"type":4,"num":5625}]</v>
      </c>
    </row>
    <row r="1991" spans="1:12" x14ac:dyDescent="0.2">
      <c r="A1991">
        <f t="shared" si="665"/>
        <v>61211</v>
      </c>
      <c r="B1991">
        <f t="shared" si="664"/>
        <v>61212</v>
      </c>
      <c r="C1991" s="1" t="s">
        <v>38</v>
      </c>
      <c r="D1991">
        <f>VLOOKUP(MOD(A1991,100),Sheet2!$G$2:$H$24,2,FALSE)*VLOOKUP(INT(MOD(A1991,10000)/100),Sheet2!$L$2:$M$16,2,FALSE)</f>
        <v>10.149999999999999</v>
      </c>
      <c r="E1991">
        <v>11</v>
      </c>
      <c r="F1991" s="1" t="str">
        <f t="shared" si="654"/>
        <v>[[50000,2],[50053,45]]</v>
      </c>
      <c r="G1991">
        <f t="shared" si="654"/>
        <v>0.25</v>
      </c>
      <c r="H1991" t="str">
        <f t="shared" si="667"/>
        <v>[80051,80052,80053,80054,80055,80056,80057,80058]</v>
      </c>
      <c r="I1991">
        <v>2</v>
      </c>
      <c r="J1991">
        <v>50</v>
      </c>
      <c r="K1991">
        <f>K1990</f>
        <v>10</v>
      </c>
      <c r="L1991" s="1" t="str">
        <f>Sheet1!L1991</f>
        <v>[{"bid":15006,"type":5,"num":6},{"bid":16009,"type":6,"num":2},{"bid":14001,"type":4,"num":6375}]</v>
      </c>
    </row>
    <row r="1992" spans="1:12" x14ac:dyDescent="0.2">
      <c r="A1992">
        <f t="shared" si="665"/>
        <v>61212</v>
      </c>
      <c r="B1992">
        <f t="shared" si="664"/>
        <v>61213</v>
      </c>
      <c r="C1992" t="s">
        <v>51</v>
      </c>
      <c r="D1992">
        <f>VLOOKUP(MOD(A1992,100),Sheet2!$G$2:$H$24,2,FALSE)*VLOOKUP(INT(MOD(A1992,10000)/100),Sheet2!$L$2:$M$16,2,FALSE)</f>
        <v>10.814999999999998</v>
      </c>
      <c r="E1992">
        <v>12</v>
      </c>
      <c r="F1992" s="1" t="str">
        <f t="shared" si="654"/>
        <v>[[50051,65]]</v>
      </c>
      <c r="G1992">
        <f t="shared" si="654"/>
        <v>0.15</v>
      </c>
      <c r="H1992" t="str">
        <f t="shared" si="667"/>
        <v>[80051,80052,80053,80054,80055,80056,80057,80058]</v>
      </c>
      <c r="I1992">
        <v>1</v>
      </c>
      <c r="J1992">
        <f>J1981</f>
        <v>22</v>
      </c>
      <c r="K1992">
        <f>K1991+1</f>
        <v>11</v>
      </c>
      <c r="L1992" s="1" t="str">
        <f>Sheet1!L1992</f>
        <v>[{"bid":15006,"type":5,"num":7},{"bid":16009,"type":6,"num":2},{"bid":14001,"type":4,"num":7125}]</v>
      </c>
    </row>
    <row r="1993" spans="1:12" x14ac:dyDescent="0.2">
      <c r="A1993">
        <f t="shared" si="665"/>
        <v>61213</v>
      </c>
      <c r="B1993">
        <f t="shared" si="664"/>
        <v>61214</v>
      </c>
      <c r="C1993" t="s">
        <v>52</v>
      </c>
      <c r="D1993">
        <f>VLOOKUP(MOD(A1993,100),Sheet2!$G$2:$H$24,2,FALSE)*VLOOKUP(INT(MOD(A1993,10000)/100),Sheet2!$L$2:$M$16,2,FALSE)</f>
        <v>11.479999999999997</v>
      </c>
      <c r="E1993">
        <v>13</v>
      </c>
      <c r="F1993" s="1" t="str">
        <f t="shared" si="654"/>
        <v>[[50000,1],[50052,65]]</v>
      </c>
      <c r="G1993">
        <f t="shared" si="654"/>
        <v>0.15</v>
      </c>
      <c r="H1993" t="str">
        <f t="shared" si="667"/>
        <v>[80051,80052,80053,80054,80055,80056,80057,80058]</v>
      </c>
      <c r="I1993">
        <v>1</v>
      </c>
      <c r="J1993">
        <f t="shared" ref="J1993:J1997" si="668">J1982</f>
        <v>22</v>
      </c>
      <c r="K1993">
        <f t="shared" ref="K1993:K1997" si="669">K1992+1</f>
        <v>12</v>
      </c>
      <c r="L1993" s="1" t="str">
        <f>Sheet1!L1993</f>
        <v>[{"bid":15006,"type":5,"num":7},{"bid":16009,"type":6,"num":2},{"bid":14001,"type":4,"num":7875}]</v>
      </c>
    </row>
    <row r="1994" spans="1:12" x14ac:dyDescent="0.2">
      <c r="A1994">
        <f t="shared" si="665"/>
        <v>61214</v>
      </c>
      <c r="B1994">
        <f t="shared" si="664"/>
        <v>61215</v>
      </c>
      <c r="C1994" t="s">
        <v>53</v>
      </c>
      <c r="D1994">
        <f>VLOOKUP(MOD(A1994,100),Sheet2!$G$2:$H$24,2,FALSE)*VLOOKUP(INT(MOD(A1994,10000)/100),Sheet2!$L$2:$M$16,2,FALSE)</f>
        <v>12.144999999999998</v>
      </c>
      <c r="E1994">
        <v>14</v>
      </c>
      <c r="F1994" s="1" t="str">
        <f t="shared" si="654"/>
        <v>[[50051,65]]</v>
      </c>
      <c r="G1994">
        <f t="shared" si="654"/>
        <v>0.15</v>
      </c>
      <c r="H1994" t="str">
        <f t="shared" si="667"/>
        <v>[80051,80052,80053,80054,80055,80056,80057,80058]</v>
      </c>
      <c r="I1994">
        <v>1</v>
      </c>
      <c r="J1994">
        <f t="shared" si="668"/>
        <v>22</v>
      </c>
      <c r="K1994">
        <f t="shared" si="669"/>
        <v>13</v>
      </c>
      <c r="L1994" s="1" t="str">
        <f>Sheet1!L1994</f>
        <v>[{"bid":15006,"type":5,"num":8},{"bid":16009,"type":6,"num":3},{"bid":14001,"type":4,"num":8625}]</v>
      </c>
    </row>
    <row r="1995" spans="1:12" x14ac:dyDescent="0.2">
      <c r="A1995">
        <f t="shared" si="665"/>
        <v>61215</v>
      </c>
      <c r="B1995">
        <f t="shared" si="664"/>
        <v>61216</v>
      </c>
      <c r="C1995" t="s">
        <v>54</v>
      </c>
      <c r="D1995">
        <f>VLOOKUP(MOD(A1995,100),Sheet2!$G$2:$H$24,2,FALSE)*VLOOKUP(INT(MOD(A1995,10000)/100),Sheet2!$L$2:$M$16,2,FALSE)</f>
        <v>12.809999999999997</v>
      </c>
      <c r="E1995">
        <v>15</v>
      </c>
      <c r="F1995" s="1" t="str">
        <f t="shared" si="654"/>
        <v>[[50000,1],[50052,65]]</v>
      </c>
      <c r="G1995">
        <f t="shared" si="654"/>
        <v>0.15</v>
      </c>
      <c r="H1995" t="str">
        <f t="shared" si="667"/>
        <v>[80051,80052,80053,80054,80055,80056,80057,80058]</v>
      </c>
      <c r="I1995">
        <v>1</v>
      </c>
      <c r="J1995">
        <f t="shared" si="668"/>
        <v>22</v>
      </c>
      <c r="K1995">
        <f t="shared" si="669"/>
        <v>14</v>
      </c>
      <c r="L1995" s="1" t="str">
        <f>Sheet1!L1995</f>
        <v>[{"bid":15006,"type":5,"num":9},{"bid":16009,"type":6,"num":3},{"bid":14001,"type":4,"num":9375}]</v>
      </c>
    </row>
    <row r="1996" spans="1:12" x14ac:dyDescent="0.2">
      <c r="A1996">
        <f t="shared" si="665"/>
        <v>61216</v>
      </c>
      <c r="B1996">
        <f t="shared" si="664"/>
        <v>61217</v>
      </c>
      <c r="C1996" t="s">
        <v>55</v>
      </c>
      <c r="D1996">
        <f>VLOOKUP(MOD(A1996,100),Sheet2!$G$2:$H$24,2,FALSE)*VLOOKUP(INT(MOD(A1996,10000)/100),Sheet2!$L$2:$M$16,2,FALSE)</f>
        <v>13.474999999999998</v>
      </c>
      <c r="E1996">
        <v>16</v>
      </c>
      <c r="F1996" s="1" t="str">
        <f t="shared" si="654"/>
        <v>[[50051,65]]</v>
      </c>
      <c r="G1996">
        <f t="shared" si="654"/>
        <v>0.15</v>
      </c>
      <c r="H1996" t="str">
        <f t="shared" si="667"/>
        <v>[80051,80052,80053,80054,80055,80056,80057,80058]</v>
      </c>
      <c r="I1996">
        <v>1</v>
      </c>
      <c r="J1996">
        <f t="shared" si="668"/>
        <v>22</v>
      </c>
      <c r="K1996">
        <f t="shared" si="669"/>
        <v>15</v>
      </c>
      <c r="L1996" s="1" t="str">
        <f>Sheet1!L1996</f>
        <v>[{"bid":15006,"type":5,"num":10},{"bid":16009,"type":6,"num":3},{"bid":14001,"type":4,"num":10125}]</v>
      </c>
    </row>
    <row r="1997" spans="1:12" x14ac:dyDescent="0.2">
      <c r="A1997">
        <f t="shared" si="665"/>
        <v>61217</v>
      </c>
      <c r="B1997">
        <f t="shared" si="664"/>
        <v>61218</v>
      </c>
      <c r="C1997" s="1" t="s">
        <v>56</v>
      </c>
      <c r="D1997">
        <f>VLOOKUP(MOD(A1997,100),Sheet2!$G$2:$H$24,2,FALSE)*VLOOKUP(INT(MOD(A1997,10000)/100),Sheet2!$L$2:$M$16,2,FALSE)</f>
        <v>14.139999999999997</v>
      </c>
      <c r="E1997">
        <v>17</v>
      </c>
      <c r="F1997" s="1" t="str">
        <f t="shared" si="654"/>
        <v>[[50000,1],[50052,65]]</v>
      </c>
      <c r="G1997">
        <f t="shared" si="654"/>
        <v>0.15</v>
      </c>
      <c r="H1997" t="str">
        <f t="shared" si="667"/>
        <v>[80051,80052,80053,80054,80055,80056,80057,80058]</v>
      </c>
      <c r="I1997">
        <v>1</v>
      </c>
      <c r="J1997">
        <f t="shared" si="668"/>
        <v>22</v>
      </c>
      <c r="K1997">
        <f t="shared" si="669"/>
        <v>16</v>
      </c>
      <c r="L1997" s="1" t="str">
        <f>Sheet1!L1997</f>
        <v>[{"bid":15006,"type":5,"num":10},{"bid":16009,"type":6,"num":3},{"bid":14001,"type":4,"num":10875}]</v>
      </c>
    </row>
    <row r="1998" spans="1:12" x14ac:dyDescent="0.2">
      <c r="A1998">
        <f t="shared" si="665"/>
        <v>61218</v>
      </c>
      <c r="B1998">
        <f t="shared" si="664"/>
        <v>61219</v>
      </c>
      <c r="C1998" t="s">
        <v>37</v>
      </c>
      <c r="D1998">
        <f>VLOOKUP(MOD(A1998,100),Sheet2!$G$2:$H$24,2,FALSE)*VLOOKUP(INT(MOD(A1998,10000)/100),Sheet2!$L$2:$M$16,2,FALSE)</f>
        <v>14.804999999999998</v>
      </c>
      <c r="E1998">
        <v>18</v>
      </c>
      <c r="F1998" s="1" t="str">
        <f t="shared" si="654"/>
        <v>[[50000,2],[50053,45]]</v>
      </c>
      <c r="G1998">
        <f t="shared" si="654"/>
        <v>0.25</v>
      </c>
      <c r="H1998" t="str">
        <f t="shared" si="667"/>
        <v>[80051,80052,80053,80054,80055,80056,80057,80058]</v>
      </c>
      <c r="I1998">
        <v>2</v>
      </c>
      <c r="J1998">
        <f>J1991</f>
        <v>50</v>
      </c>
      <c r="K1998">
        <f>K1997</f>
        <v>16</v>
      </c>
      <c r="L1998" s="1" t="str">
        <f>Sheet1!L1998</f>
        <v>[{"bid":15006,"type":5,"num":11},{"bid":16009,"type":6,"num":4},{"bid":14001,"type":4,"num":11625}]</v>
      </c>
    </row>
    <row r="1999" spans="1:12" x14ac:dyDescent="0.2">
      <c r="A1999">
        <f t="shared" si="665"/>
        <v>61219</v>
      </c>
      <c r="B1999">
        <f t="shared" si="664"/>
        <v>61220</v>
      </c>
      <c r="C1999" s="1" t="s">
        <v>57</v>
      </c>
      <c r="D1999">
        <f>VLOOKUP(MOD(A1999,100),Sheet2!$G$2:$H$24,2,FALSE)*VLOOKUP(INT(MOD(A1999,10000)/100),Sheet2!$L$2:$M$16,2,FALSE)</f>
        <v>15.469999999999999</v>
      </c>
      <c r="E1999">
        <v>19</v>
      </c>
      <c r="F1999" s="1" t="str">
        <f t="shared" si="654"/>
        <v>[[50051,65]]</v>
      </c>
      <c r="G1999">
        <f t="shared" si="654"/>
        <v>0.15</v>
      </c>
      <c r="H1999" t="str">
        <f t="shared" si="667"/>
        <v>[80051,80052,80053,80054,80055,80056,80057,80058]</v>
      </c>
      <c r="I1999">
        <v>1</v>
      </c>
      <c r="J1999">
        <f>J1992</f>
        <v>22</v>
      </c>
      <c r="K1999">
        <f>K1998+1</f>
        <v>17</v>
      </c>
      <c r="L1999" s="1" t="str">
        <f>Sheet1!L1999</f>
        <v>[{"bid":15006,"type":5,"num":12},{"bid":16009,"type":6,"num":4},{"bid":14001,"type":4,"num":12375}]</v>
      </c>
    </row>
    <row r="2000" spans="1:12" x14ac:dyDescent="0.2">
      <c r="A2000">
        <f t="shared" si="665"/>
        <v>61220</v>
      </c>
      <c r="B2000">
        <f t="shared" si="664"/>
        <v>61221</v>
      </c>
      <c r="C2000" s="1" t="s">
        <v>58</v>
      </c>
      <c r="D2000">
        <f>VLOOKUP(MOD(A2000,100),Sheet2!$G$2:$H$24,2,FALSE)*VLOOKUP(INT(MOD(A2000,10000)/100),Sheet2!$L$2:$M$16,2,FALSE)</f>
        <v>16.135000000000002</v>
      </c>
      <c r="E2000">
        <v>20</v>
      </c>
      <c r="F2000" s="1" t="str">
        <f t="shared" si="654"/>
        <v>[[50000,1],[50052,65]]</v>
      </c>
      <c r="G2000">
        <f t="shared" si="654"/>
        <v>0.15</v>
      </c>
      <c r="H2000" t="str">
        <f t="shared" si="667"/>
        <v>[80051,80052,80053,80054,80055,80056,80057,80058]</v>
      </c>
      <c r="I2000">
        <v>1</v>
      </c>
      <c r="J2000">
        <f>J1993</f>
        <v>22</v>
      </c>
      <c r="K2000">
        <f t="shared" ref="K2000:K2002" si="670">K1999+1</f>
        <v>18</v>
      </c>
      <c r="L2000" s="1" t="str">
        <f>Sheet1!L2000</f>
        <v>[{"bid":15006,"type":5,"num":13},{"bid":16009,"type":6,"num":4},{"bid":14001,"type":4,"num":13125}]</v>
      </c>
    </row>
    <row r="2001" spans="1:12" x14ac:dyDescent="0.2">
      <c r="A2001">
        <f t="shared" si="665"/>
        <v>61221</v>
      </c>
      <c r="B2001">
        <f t="shared" si="664"/>
        <v>61222</v>
      </c>
      <c r="C2001" s="1" t="s">
        <v>59</v>
      </c>
      <c r="D2001">
        <f>VLOOKUP(MOD(A2001,100),Sheet2!$G$2:$H$24,2,FALSE)*VLOOKUP(INT(MOD(A2001,10000)/100),Sheet2!$L$2:$M$16,2,FALSE)</f>
        <v>16.800000000000004</v>
      </c>
      <c r="E2001">
        <v>21</v>
      </c>
      <c r="F2001" s="1" t="str">
        <f t="shared" si="654"/>
        <v>[[50051,65]]</v>
      </c>
      <c r="G2001">
        <f t="shared" si="654"/>
        <v>0.15</v>
      </c>
      <c r="H2001" t="str">
        <f t="shared" si="667"/>
        <v>[80051,80052,80053,80054,80055,80056,80057,80058]</v>
      </c>
      <c r="I2001">
        <v>1</v>
      </c>
      <c r="J2001">
        <f>J1994</f>
        <v>22</v>
      </c>
      <c r="K2001">
        <f t="shared" si="670"/>
        <v>19</v>
      </c>
      <c r="L2001" s="1" t="str">
        <f>Sheet1!L2001</f>
        <v>[{"bid":15006,"type":5,"num":13},{"bid":16009,"type":6,"num":4},{"bid":14001,"type":4,"num":13875}]</v>
      </c>
    </row>
    <row r="2002" spans="1:12" x14ac:dyDescent="0.2">
      <c r="A2002">
        <f t="shared" si="665"/>
        <v>61222</v>
      </c>
      <c r="B2002">
        <f t="shared" si="664"/>
        <v>61223</v>
      </c>
      <c r="C2002" s="1" t="s">
        <v>60</v>
      </c>
      <c r="D2002">
        <f>VLOOKUP(MOD(A2002,100),Sheet2!$G$2:$H$24,2,FALSE)*VLOOKUP(INT(MOD(A2002,10000)/100),Sheet2!$L$2:$M$16,2,FALSE)</f>
        <v>17.465000000000003</v>
      </c>
      <c r="E2002">
        <v>22</v>
      </c>
      <c r="F2002" s="1" t="str">
        <f t="shared" si="654"/>
        <v>[[50000,1],[50052,65]]</v>
      </c>
      <c r="G2002">
        <f t="shared" si="654"/>
        <v>0.15</v>
      </c>
      <c r="H2002" t="str">
        <f t="shared" si="667"/>
        <v>[80051,80052,80053,80054,80055,80056,80057,80058]</v>
      </c>
      <c r="I2002">
        <v>1</v>
      </c>
      <c r="J2002">
        <f>J1995</f>
        <v>22</v>
      </c>
      <c r="K2002">
        <f t="shared" si="670"/>
        <v>20</v>
      </c>
      <c r="L2002" s="1" t="str">
        <f>Sheet1!L2002</f>
        <v>[{"bid":15006,"type":5,"num":14},{"bid":16009,"type":6,"num":5},{"bid":14001,"type":4,"num":14625}]</v>
      </c>
    </row>
    <row r="2003" spans="1:12" x14ac:dyDescent="0.2">
      <c r="A2003">
        <f t="shared" si="665"/>
        <v>61223</v>
      </c>
      <c r="B2003">
        <v>-1</v>
      </c>
      <c r="C2003" t="s">
        <v>37</v>
      </c>
      <c r="D2003">
        <f>VLOOKUP(MOD(A2003,100),Sheet2!$G$2:$H$24,2,FALSE)*VLOOKUP(INT(MOD(A2003,10000)/100),Sheet2!$L$2:$M$16,2,FALSE)</f>
        <v>18.130000000000006</v>
      </c>
      <c r="E2003">
        <v>23</v>
      </c>
      <c r="F2003" s="1" t="str">
        <f t="shared" si="654"/>
        <v>[[50000,2],[50053,45]]</v>
      </c>
      <c r="G2003">
        <f t="shared" si="654"/>
        <v>0.25</v>
      </c>
      <c r="H2003" t="str">
        <f t="shared" si="667"/>
        <v>[80051,80052,80053,80054,80055,80056,80057,80058]</v>
      </c>
      <c r="I2003">
        <v>2</v>
      </c>
      <c r="J2003">
        <f>J1998</f>
        <v>50</v>
      </c>
      <c r="K2003">
        <f>K2002</f>
        <v>20</v>
      </c>
      <c r="L2003" s="1" t="str">
        <f>Sheet1!L2003</f>
        <v>[{"bid":15006,"type":5,"num":15},{"bid":16009,"type":6,"num":5},{"bid":14001,"type":4,"num":15000}]</v>
      </c>
    </row>
    <row r="2004" spans="1:12" x14ac:dyDescent="0.2">
      <c r="A2004">
        <f>A1981+100</f>
        <v>61301</v>
      </c>
      <c r="B2004">
        <f>A2004+1</f>
        <v>61302</v>
      </c>
      <c r="C2004" t="s">
        <v>41</v>
      </c>
      <c r="D2004">
        <f>VLOOKUP(MOD(A2004,100),Sheet2!$G$2:$H$24,2,FALSE)*VLOOKUP(INT(MOD(A2004,10000)/100),Sheet2!$L$2:$M$16,2,FALSE)</f>
        <v>4</v>
      </c>
      <c r="E2004">
        <v>1</v>
      </c>
      <c r="F2004" s="1" t="str">
        <f t="shared" si="654"/>
        <v>[[50051,65]]</v>
      </c>
      <c r="G2004">
        <f t="shared" si="654"/>
        <v>0.15</v>
      </c>
      <c r="H2004" t="str">
        <f t="shared" si="667"/>
        <v>[80051,80052,80053,80054,80055,80056,80057,80058]</v>
      </c>
      <c r="I2004">
        <v>1</v>
      </c>
      <c r="J2004">
        <v>22</v>
      </c>
      <c r="K2004">
        <v>1</v>
      </c>
      <c r="L2004" s="1" t="str">
        <f>Sheet1!L2004</f>
        <v>[]</v>
      </c>
    </row>
    <row r="2005" spans="1:12" x14ac:dyDescent="0.2">
      <c r="A2005">
        <f>A2004+1</f>
        <v>61302</v>
      </c>
      <c r="B2005">
        <f t="shared" ref="B2005:B2025" si="671">A2005+1</f>
        <v>61303</v>
      </c>
      <c r="C2005" t="s">
        <v>42</v>
      </c>
      <c r="D2005">
        <f>VLOOKUP(MOD(A2005,100),Sheet2!$G$2:$H$24,2,FALSE)*VLOOKUP(INT(MOD(A2005,10000)/100),Sheet2!$L$2:$M$16,2,FALSE)</f>
        <v>4.76</v>
      </c>
      <c r="E2005">
        <v>2</v>
      </c>
      <c r="F2005" s="1" t="str">
        <f t="shared" si="654"/>
        <v>[[50000,1],[50052,65]]</v>
      </c>
      <c r="G2005">
        <f t="shared" si="654"/>
        <v>0.15</v>
      </c>
      <c r="H2005" t="str">
        <f t="shared" si="667"/>
        <v>[80051,80052,80053,80054,80055,80056,80057,80058]</v>
      </c>
      <c r="I2005">
        <v>1</v>
      </c>
      <c r="J2005">
        <v>22</v>
      </c>
      <c r="K2005">
        <f>K2004+1</f>
        <v>2</v>
      </c>
      <c r="L2005" s="1" t="str">
        <f>Sheet1!L2005</f>
        <v>[{"bid":14001,"type":4,"num":400}]</v>
      </c>
    </row>
    <row r="2006" spans="1:12" x14ac:dyDescent="0.2">
      <c r="A2006">
        <f t="shared" ref="A2006:A2026" si="672">A2005+1</f>
        <v>61303</v>
      </c>
      <c r="B2006">
        <f t="shared" si="671"/>
        <v>61304</v>
      </c>
      <c r="C2006" t="s">
        <v>43</v>
      </c>
      <c r="D2006">
        <f>VLOOKUP(MOD(A2006,100),Sheet2!$G$2:$H$24,2,FALSE)*VLOOKUP(INT(MOD(A2006,10000)/100),Sheet2!$L$2:$M$16,2,FALSE)</f>
        <v>5.52</v>
      </c>
      <c r="E2006">
        <v>3</v>
      </c>
      <c r="F2006" s="1" t="str">
        <f t="shared" si="654"/>
        <v>[[50051,65]]</v>
      </c>
      <c r="G2006">
        <f t="shared" si="654"/>
        <v>0.15</v>
      </c>
      <c r="H2006" t="str">
        <f t="shared" si="667"/>
        <v>[80051,80052,80053,80054,80055,80056,80057,80058]</v>
      </c>
      <c r="I2006">
        <v>1</v>
      </c>
      <c r="J2006">
        <v>22</v>
      </c>
      <c r="K2006">
        <f t="shared" ref="K2006:K2013" si="673">K2005+1</f>
        <v>3</v>
      </c>
      <c r="L2006" s="1" t="str">
        <f>Sheet1!L2006</f>
        <v>[{"bid":14001,"type":4,"num":800}]</v>
      </c>
    </row>
    <row r="2007" spans="1:12" x14ac:dyDescent="0.2">
      <c r="A2007">
        <f t="shared" si="672"/>
        <v>61304</v>
      </c>
      <c r="B2007">
        <f t="shared" si="671"/>
        <v>61305</v>
      </c>
      <c r="C2007" t="s">
        <v>44</v>
      </c>
      <c r="D2007">
        <f>VLOOKUP(MOD(A2007,100),Sheet2!$G$2:$H$24,2,FALSE)*VLOOKUP(INT(MOD(A2007,10000)/100),Sheet2!$L$2:$M$16,2,FALSE)</f>
        <v>6.2799999999999994</v>
      </c>
      <c r="E2007">
        <v>4</v>
      </c>
      <c r="F2007" s="1" t="str">
        <f t="shared" si="654"/>
        <v>[[50000,1],[50052,65]]</v>
      </c>
      <c r="G2007">
        <f t="shared" si="654"/>
        <v>0.15</v>
      </c>
      <c r="H2007" t="str">
        <f t="shared" si="667"/>
        <v>[80051,80052,80053,80054,80055,80056,80057,80058]</v>
      </c>
      <c r="I2007">
        <v>1</v>
      </c>
      <c r="J2007">
        <v>22</v>
      </c>
      <c r="K2007">
        <f t="shared" si="673"/>
        <v>4</v>
      </c>
      <c r="L2007" s="1" t="str">
        <f>Sheet1!L2007</f>
        <v>[{"bid":15006,"type":5,"num":1},{"bid":14001,"type":4,"num":1200}]</v>
      </c>
    </row>
    <row r="2008" spans="1:12" x14ac:dyDescent="0.2">
      <c r="A2008">
        <f t="shared" si="672"/>
        <v>61305</v>
      </c>
      <c r="B2008">
        <f t="shared" si="671"/>
        <v>61306</v>
      </c>
      <c r="C2008" t="s">
        <v>45</v>
      </c>
      <c r="D2008">
        <f>VLOOKUP(MOD(A2008,100),Sheet2!$G$2:$H$24,2,FALSE)*VLOOKUP(INT(MOD(A2008,10000)/100),Sheet2!$L$2:$M$16,2,FALSE)</f>
        <v>7.0399999999999991</v>
      </c>
      <c r="E2008">
        <v>5</v>
      </c>
      <c r="F2008" s="1" t="str">
        <f t="shared" ref="F2008:G2071" si="674">F1985</f>
        <v>[[50051,65]]</v>
      </c>
      <c r="G2008">
        <f t="shared" si="674"/>
        <v>0.15</v>
      </c>
      <c r="H2008" t="str">
        <f t="shared" si="667"/>
        <v>[80051,80052,80053,80054,80055,80056,80057,80058]</v>
      </c>
      <c r="I2008">
        <v>1</v>
      </c>
      <c r="J2008">
        <v>22</v>
      </c>
      <c r="K2008">
        <f t="shared" si="673"/>
        <v>5</v>
      </c>
      <c r="L2008" s="1" t="str">
        <f>Sheet1!L2008</f>
        <v>[{"bid":15006,"type":5,"num":2},{"bid":14001,"type":4,"num":2000}]</v>
      </c>
    </row>
    <row r="2009" spans="1:12" x14ac:dyDescent="0.2">
      <c r="A2009">
        <f t="shared" si="672"/>
        <v>61306</v>
      </c>
      <c r="B2009">
        <f t="shared" si="671"/>
        <v>61307</v>
      </c>
      <c r="C2009" t="s">
        <v>46</v>
      </c>
      <c r="D2009">
        <f>VLOOKUP(MOD(A2009,100),Sheet2!$G$2:$H$24,2,FALSE)*VLOOKUP(INT(MOD(A2009,10000)/100),Sheet2!$L$2:$M$16,2,FALSE)</f>
        <v>7.7999999999999989</v>
      </c>
      <c r="E2009">
        <v>6</v>
      </c>
      <c r="F2009" s="1" t="str">
        <f t="shared" si="674"/>
        <v>[[50000,1],[50052,65]]</v>
      </c>
      <c r="G2009">
        <f t="shared" si="674"/>
        <v>0.15</v>
      </c>
      <c r="H2009" t="str">
        <f t="shared" si="667"/>
        <v>[80051,80052,80053,80054,80055,80056,80057,80058]</v>
      </c>
      <c r="I2009">
        <v>1</v>
      </c>
      <c r="J2009">
        <v>22</v>
      </c>
      <c r="K2009">
        <f t="shared" si="673"/>
        <v>6</v>
      </c>
      <c r="L2009" s="1" t="str">
        <f>Sheet1!L2009</f>
        <v>[{"bid":15006,"type":5,"num":2},{"bid":14001,"type":4,"num":2800}]</v>
      </c>
    </row>
    <row r="2010" spans="1:12" x14ac:dyDescent="0.2">
      <c r="A2010">
        <f t="shared" si="672"/>
        <v>61307</v>
      </c>
      <c r="B2010">
        <f t="shared" si="671"/>
        <v>61308</v>
      </c>
      <c r="C2010" t="s">
        <v>47</v>
      </c>
      <c r="D2010">
        <f>VLOOKUP(MOD(A2010,100),Sheet2!$G$2:$H$24,2,FALSE)*VLOOKUP(INT(MOD(A2010,10000)/100),Sheet2!$L$2:$M$16,2,FALSE)</f>
        <v>8.5599999999999987</v>
      </c>
      <c r="E2010">
        <v>7</v>
      </c>
      <c r="F2010" s="1" t="str">
        <f t="shared" si="674"/>
        <v>[[50051,65]]</v>
      </c>
      <c r="G2010">
        <f t="shared" si="674"/>
        <v>0.15</v>
      </c>
      <c r="H2010" t="str">
        <f t="shared" si="667"/>
        <v>[80051,80052,80053,80054,80055,80056,80057,80058]</v>
      </c>
      <c r="I2010">
        <v>1</v>
      </c>
      <c r="J2010">
        <v>22</v>
      </c>
      <c r="K2010">
        <f t="shared" si="673"/>
        <v>7</v>
      </c>
      <c r="L2010" s="1" t="str">
        <f>Sheet1!L2010</f>
        <v>[{"bid":15006,"type":5,"num":3},{"bid":16009,"type":6,"num":1},{"bid":14001,"type":4,"num":3600}]</v>
      </c>
    </row>
    <row r="2011" spans="1:12" x14ac:dyDescent="0.2">
      <c r="A2011">
        <f t="shared" si="672"/>
        <v>61308</v>
      </c>
      <c r="B2011">
        <f t="shared" si="671"/>
        <v>61309</v>
      </c>
      <c r="C2011" t="s">
        <v>48</v>
      </c>
      <c r="D2011">
        <f>VLOOKUP(MOD(A2011,100),Sheet2!$G$2:$H$24,2,FALSE)*VLOOKUP(INT(MOD(A2011,10000)/100),Sheet2!$L$2:$M$16,2,FALSE)</f>
        <v>9.3199999999999985</v>
      </c>
      <c r="E2011">
        <v>8</v>
      </c>
      <c r="F2011" s="1" t="str">
        <f t="shared" si="674"/>
        <v>[[50000,1],[50052,65]]</v>
      </c>
      <c r="G2011">
        <f t="shared" si="674"/>
        <v>0.15</v>
      </c>
      <c r="H2011" t="str">
        <f t="shared" si="667"/>
        <v>[80051,80052,80053,80054,80055,80056,80057,80058]</v>
      </c>
      <c r="I2011">
        <v>1</v>
      </c>
      <c r="J2011">
        <v>22</v>
      </c>
      <c r="K2011">
        <f t="shared" si="673"/>
        <v>8</v>
      </c>
      <c r="L2011" s="1" t="str">
        <f>Sheet1!L2011</f>
        <v>[{"bid":15006,"type":5,"num":4},{"bid":16009,"type":6,"num":1},{"bid":14001,"type":4,"num":4400}]</v>
      </c>
    </row>
    <row r="2012" spans="1:12" x14ac:dyDescent="0.2">
      <c r="A2012">
        <f t="shared" si="672"/>
        <v>61309</v>
      </c>
      <c r="B2012">
        <f t="shared" si="671"/>
        <v>61310</v>
      </c>
      <c r="C2012" t="s">
        <v>49</v>
      </c>
      <c r="D2012">
        <f>VLOOKUP(MOD(A2012,100),Sheet2!$G$2:$H$24,2,FALSE)*VLOOKUP(INT(MOD(A2012,10000)/100),Sheet2!$L$2:$M$16,2,FALSE)</f>
        <v>10.079999999999998</v>
      </c>
      <c r="E2012">
        <v>9</v>
      </c>
      <c r="F2012" s="1" t="str">
        <f t="shared" si="674"/>
        <v>[[50051,65]]</v>
      </c>
      <c r="G2012">
        <f t="shared" si="674"/>
        <v>0.15</v>
      </c>
      <c r="H2012" t="str">
        <f t="shared" si="667"/>
        <v>[80051,80052,80053,80054,80055,80056,80057,80058]</v>
      </c>
      <c r="I2012">
        <v>1</v>
      </c>
      <c r="J2012">
        <v>22</v>
      </c>
      <c r="K2012">
        <f t="shared" si="673"/>
        <v>9</v>
      </c>
      <c r="L2012" s="1" t="str">
        <f>Sheet1!L2012</f>
        <v>[{"bid":15006,"type":5,"num":5},{"bid":16009,"type":6,"num":1},{"bid":14001,"type":4,"num":5200}]</v>
      </c>
    </row>
    <row r="2013" spans="1:12" x14ac:dyDescent="0.2">
      <c r="A2013">
        <f t="shared" si="672"/>
        <v>61310</v>
      </c>
      <c r="B2013">
        <f t="shared" si="671"/>
        <v>61311</v>
      </c>
      <c r="C2013" s="1" t="s">
        <v>50</v>
      </c>
      <c r="D2013">
        <f>VLOOKUP(MOD(A2013,100),Sheet2!$G$2:$H$24,2,FALSE)*VLOOKUP(INT(MOD(A2013,10000)/100),Sheet2!$L$2:$M$16,2,FALSE)</f>
        <v>10.839999999999998</v>
      </c>
      <c r="E2013">
        <v>10</v>
      </c>
      <c r="F2013" s="1" t="str">
        <f t="shared" si="674"/>
        <v>[[50000,1],[50052,65]]</v>
      </c>
      <c r="G2013">
        <f t="shared" si="674"/>
        <v>0.15</v>
      </c>
      <c r="H2013" t="str">
        <f t="shared" si="667"/>
        <v>[80051,80052,80053,80054,80055,80056,80057,80058]</v>
      </c>
      <c r="I2013">
        <v>1</v>
      </c>
      <c r="J2013">
        <v>22</v>
      </c>
      <c r="K2013">
        <f t="shared" si="673"/>
        <v>10</v>
      </c>
      <c r="L2013" s="1" t="str">
        <f>Sheet1!L2013</f>
        <v>[{"bid":15006,"type":5,"num":6},{"bid":16009,"type":6,"num":2},{"bid":14001,"type":4,"num":6000}]</v>
      </c>
    </row>
    <row r="2014" spans="1:12" x14ac:dyDescent="0.2">
      <c r="A2014">
        <f t="shared" si="672"/>
        <v>61311</v>
      </c>
      <c r="B2014">
        <f t="shared" si="671"/>
        <v>61312</v>
      </c>
      <c r="C2014" s="1" t="s">
        <v>38</v>
      </c>
      <c r="D2014">
        <f>VLOOKUP(MOD(A2014,100),Sheet2!$G$2:$H$24,2,FALSE)*VLOOKUP(INT(MOD(A2014,10000)/100),Sheet2!$L$2:$M$16,2,FALSE)</f>
        <v>11.599999999999998</v>
      </c>
      <c r="E2014">
        <v>11</v>
      </c>
      <c r="F2014" s="1" t="str">
        <f t="shared" si="674"/>
        <v>[[50000,2],[50053,45]]</v>
      </c>
      <c r="G2014">
        <f t="shared" si="674"/>
        <v>0.25</v>
      </c>
      <c r="H2014" t="str">
        <f t="shared" si="667"/>
        <v>[80051,80052,80053,80054,80055,80056,80057,80058]</v>
      </c>
      <c r="I2014">
        <v>2</v>
      </c>
      <c r="J2014">
        <v>50</v>
      </c>
      <c r="K2014">
        <f>K2013</f>
        <v>10</v>
      </c>
      <c r="L2014" s="1" t="str">
        <f>Sheet1!L2014</f>
        <v>[{"bid":15006,"type":5,"num":6},{"bid":16009,"type":6,"num":2},{"bid":14001,"type":4,"num":6800}]</v>
      </c>
    </row>
    <row r="2015" spans="1:12" x14ac:dyDescent="0.2">
      <c r="A2015">
        <f t="shared" si="672"/>
        <v>61312</v>
      </c>
      <c r="B2015">
        <f t="shared" si="671"/>
        <v>61313</v>
      </c>
      <c r="C2015" t="s">
        <v>51</v>
      </c>
      <c r="D2015">
        <f>VLOOKUP(MOD(A2015,100),Sheet2!$G$2:$H$24,2,FALSE)*VLOOKUP(INT(MOD(A2015,10000)/100),Sheet2!$L$2:$M$16,2,FALSE)</f>
        <v>12.359999999999998</v>
      </c>
      <c r="E2015">
        <v>12</v>
      </c>
      <c r="F2015" s="1" t="str">
        <f t="shared" si="674"/>
        <v>[[50051,65]]</v>
      </c>
      <c r="G2015">
        <f t="shared" si="674"/>
        <v>0.15</v>
      </c>
      <c r="H2015" t="str">
        <f t="shared" si="667"/>
        <v>[80051,80052,80053,80054,80055,80056,80057,80058]</v>
      </c>
      <c r="I2015">
        <v>1</v>
      </c>
      <c r="J2015">
        <f>J2004</f>
        <v>22</v>
      </c>
      <c r="K2015">
        <f>K2014+1</f>
        <v>11</v>
      </c>
      <c r="L2015" s="1" t="str">
        <f>Sheet1!L2015</f>
        <v>[{"bid":15006,"type":5,"num":7},{"bid":16009,"type":6,"num":2},{"bid":14001,"type":4,"num":7600}]</v>
      </c>
    </row>
    <row r="2016" spans="1:12" x14ac:dyDescent="0.2">
      <c r="A2016">
        <f t="shared" si="672"/>
        <v>61313</v>
      </c>
      <c r="B2016">
        <f t="shared" si="671"/>
        <v>61314</v>
      </c>
      <c r="C2016" t="s">
        <v>52</v>
      </c>
      <c r="D2016">
        <f>VLOOKUP(MOD(A2016,100),Sheet2!$G$2:$H$24,2,FALSE)*VLOOKUP(INT(MOD(A2016,10000)/100),Sheet2!$L$2:$M$16,2,FALSE)</f>
        <v>13.119999999999997</v>
      </c>
      <c r="E2016">
        <v>13</v>
      </c>
      <c r="F2016" s="1" t="str">
        <f t="shared" si="674"/>
        <v>[[50000,1],[50052,65]]</v>
      </c>
      <c r="G2016">
        <f t="shared" si="674"/>
        <v>0.15</v>
      </c>
      <c r="H2016" t="str">
        <f t="shared" si="667"/>
        <v>[80051,80052,80053,80054,80055,80056,80057,80058]</v>
      </c>
      <c r="I2016">
        <v>1</v>
      </c>
      <c r="J2016">
        <f t="shared" ref="J2016:J2020" si="675">J2005</f>
        <v>22</v>
      </c>
      <c r="K2016">
        <f t="shared" ref="K2016:K2020" si="676">K2015+1</f>
        <v>12</v>
      </c>
      <c r="L2016" s="1" t="str">
        <f>Sheet1!L2016</f>
        <v>[{"bid":15006,"type":5,"num":8},{"bid":16009,"type":6,"num":2},{"bid":14001,"type":4,"num":8400}]</v>
      </c>
    </row>
    <row r="2017" spans="1:12" x14ac:dyDescent="0.2">
      <c r="A2017">
        <f t="shared" si="672"/>
        <v>61314</v>
      </c>
      <c r="B2017">
        <f t="shared" si="671"/>
        <v>61315</v>
      </c>
      <c r="C2017" t="s">
        <v>53</v>
      </c>
      <c r="D2017">
        <f>VLOOKUP(MOD(A2017,100),Sheet2!$G$2:$H$24,2,FALSE)*VLOOKUP(INT(MOD(A2017,10000)/100),Sheet2!$L$2:$M$16,2,FALSE)</f>
        <v>13.879999999999997</v>
      </c>
      <c r="E2017">
        <v>14</v>
      </c>
      <c r="F2017" s="1" t="str">
        <f t="shared" si="674"/>
        <v>[[50051,65]]</v>
      </c>
      <c r="G2017">
        <f t="shared" si="674"/>
        <v>0.15</v>
      </c>
      <c r="H2017" t="str">
        <f t="shared" si="667"/>
        <v>[80051,80052,80053,80054,80055,80056,80057,80058]</v>
      </c>
      <c r="I2017">
        <v>1</v>
      </c>
      <c r="J2017">
        <f t="shared" si="675"/>
        <v>22</v>
      </c>
      <c r="K2017">
        <f t="shared" si="676"/>
        <v>13</v>
      </c>
      <c r="L2017" s="1" t="str">
        <f>Sheet1!L2017</f>
        <v>[{"bid":15006,"type":5,"num":9},{"bid":16009,"type":6,"num":3},{"bid":14001,"type":4,"num":9200}]</v>
      </c>
    </row>
    <row r="2018" spans="1:12" x14ac:dyDescent="0.2">
      <c r="A2018">
        <f t="shared" si="672"/>
        <v>61315</v>
      </c>
      <c r="B2018">
        <f t="shared" si="671"/>
        <v>61316</v>
      </c>
      <c r="C2018" t="s">
        <v>54</v>
      </c>
      <c r="D2018">
        <f>VLOOKUP(MOD(A2018,100),Sheet2!$G$2:$H$24,2,FALSE)*VLOOKUP(INT(MOD(A2018,10000)/100),Sheet2!$L$2:$M$16,2,FALSE)</f>
        <v>14.639999999999997</v>
      </c>
      <c r="E2018">
        <v>15</v>
      </c>
      <c r="F2018" s="1" t="str">
        <f t="shared" si="674"/>
        <v>[[50000,1],[50052,65]]</v>
      </c>
      <c r="G2018">
        <f t="shared" si="674"/>
        <v>0.15</v>
      </c>
      <c r="H2018" t="str">
        <f t="shared" si="667"/>
        <v>[80051,80052,80053,80054,80055,80056,80057,80058]</v>
      </c>
      <c r="I2018">
        <v>1</v>
      </c>
      <c r="J2018">
        <f t="shared" si="675"/>
        <v>22</v>
      </c>
      <c r="K2018">
        <f t="shared" si="676"/>
        <v>14</v>
      </c>
      <c r="L2018" s="1" t="str">
        <f>Sheet1!L2018</f>
        <v>[{"bid":15006,"type":5,"num":10},{"bid":16009,"type":6,"num":3},{"bid":14001,"type":4,"num":10000}]</v>
      </c>
    </row>
    <row r="2019" spans="1:12" x14ac:dyDescent="0.2">
      <c r="A2019">
        <f t="shared" si="672"/>
        <v>61316</v>
      </c>
      <c r="B2019">
        <f t="shared" si="671"/>
        <v>61317</v>
      </c>
      <c r="C2019" t="s">
        <v>55</v>
      </c>
      <c r="D2019">
        <f>VLOOKUP(MOD(A2019,100),Sheet2!$G$2:$H$24,2,FALSE)*VLOOKUP(INT(MOD(A2019,10000)/100),Sheet2!$L$2:$M$16,2,FALSE)</f>
        <v>15.399999999999997</v>
      </c>
      <c r="E2019">
        <v>16</v>
      </c>
      <c r="F2019" s="1" t="str">
        <f t="shared" si="674"/>
        <v>[[50051,65]]</v>
      </c>
      <c r="G2019">
        <f t="shared" si="674"/>
        <v>0.15</v>
      </c>
      <c r="H2019" t="str">
        <f t="shared" si="667"/>
        <v>[80051,80052,80053,80054,80055,80056,80057,80058]</v>
      </c>
      <c r="I2019">
        <v>1</v>
      </c>
      <c r="J2019">
        <f t="shared" si="675"/>
        <v>22</v>
      </c>
      <c r="K2019">
        <f t="shared" si="676"/>
        <v>15</v>
      </c>
      <c r="L2019" s="1" t="str">
        <f>Sheet1!L2019</f>
        <v>[{"bid":15006,"type":5,"num":10},{"bid":16009,"type":6,"num":3},{"bid":14001,"type":4,"num":10800}]</v>
      </c>
    </row>
    <row r="2020" spans="1:12" x14ac:dyDescent="0.2">
      <c r="A2020">
        <f t="shared" si="672"/>
        <v>61317</v>
      </c>
      <c r="B2020">
        <f t="shared" si="671"/>
        <v>61318</v>
      </c>
      <c r="C2020" s="1" t="s">
        <v>56</v>
      </c>
      <c r="D2020">
        <f>VLOOKUP(MOD(A2020,100),Sheet2!$G$2:$H$24,2,FALSE)*VLOOKUP(INT(MOD(A2020,10000)/100),Sheet2!$L$2:$M$16,2,FALSE)</f>
        <v>16.159999999999997</v>
      </c>
      <c r="E2020">
        <v>17</v>
      </c>
      <c r="F2020" s="1" t="str">
        <f t="shared" si="674"/>
        <v>[[50000,1],[50052,65]]</v>
      </c>
      <c r="G2020">
        <f t="shared" si="674"/>
        <v>0.15</v>
      </c>
      <c r="H2020" t="str">
        <f t="shared" si="667"/>
        <v>[80051,80052,80053,80054,80055,80056,80057,80058]</v>
      </c>
      <c r="I2020">
        <v>1</v>
      </c>
      <c r="J2020">
        <f t="shared" si="675"/>
        <v>22</v>
      </c>
      <c r="K2020">
        <f t="shared" si="676"/>
        <v>16</v>
      </c>
      <c r="L2020" s="1" t="str">
        <f>Sheet1!L2020</f>
        <v>[{"bid":15006,"type":5,"num":11},{"bid":16009,"type":6,"num":4},{"bid":14001,"type":4,"num":11600}]</v>
      </c>
    </row>
    <row r="2021" spans="1:12" x14ac:dyDescent="0.2">
      <c r="A2021">
        <f t="shared" si="672"/>
        <v>61318</v>
      </c>
      <c r="B2021">
        <f t="shared" si="671"/>
        <v>61319</v>
      </c>
      <c r="C2021" t="s">
        <v>37</v>
      </c>
      <c r="D2021">
        <f>VLOOKUP(MOD(A2021,100),Sheet2!$G$2:$H$24,2,FALSE)*VLOOKUP(INT(MOD(A2021,10000)/100),Sheet2!$L$2:$M$16,2,FALSE)</f>
        <v>16.919999999999998</v>
      </c>
      <c r="E2021">
        <v>18</v>
      </c>
      <c r="F2021" s="1" t="str">
        <f t="shared" si="674"/>
        <v>[[50000,2],[50053,45]]</v>
      </c>
      <c r="G2021">
        <f t="shared" si="674"/>
        <v>0.25</v>
      </c>
      <c r="H2021" t="str">
        <f t="shared" si="667"/>
        <v>[80051,80052,80053,80054,80055,80056,80057,80058]</v>
      </c>
      <c r="I2021">
        <v>2</v>
      </c>
      <c r="J2021">
        <f>J2014</f>
        <v>50</v>
      </c>
      <c r="K2021">
        <f>K2020</f>
        <v>16</v>
      </c>
      <c r="L2021" s="1" t="str">
        <f>Sheet1!L2021</f>
        <v>[{"bid":15006,"type":5,"num":12},{"bid":16009,"type":6,"num":4},{"bid":14001,"type":4,"num":12400}]</v>
      </c>
    </row>
    <row r="2022" spans="1:12" x14ac:dyDescent="0.2">
      <c r="A2022">
        <f t="shared" si="672"/>
        <v>61319</v>
      </c>
      <c r="B2022">
        <f t="shared" si="671"/>
        <v>61320</v>
      </c>
      <c r="C2022" s="1" t="s">
        <v>57</v>
      </c>
      <c r="D2022">
        <f>VLOOKUP(MOD(A2022,100),Sheet2!$G$2:$H$24,2,FALSE)*VLOOKUP(INT(MOD(A2022,10000)/100),Sheet2!$L$2:$M$16,2,FALSE)</f>
        <v>17.68</v>
      </c>
      <c r="E2022">
        <v>19</v>
      </c>
      <c r="F2022" s="1" t="str">
        <f t="shared" si="674"/>
        <v>[[50051,65]]</v>
      </c>
      <c r="G2022">
        <f t="shared" si="674"/>
        <v>0.15</v>
      </c>
      <c r="H2022" t="str">
        <f t="shared" si="667"/>
        <v>[80051,80052,80053,80054,80055,80056,80057,80058]</v>
      </c>
      <c r="I2022">
        <v>1</v>
      </c>
      <c r="J2022">
        <f>J2015</f>
        <v>22</v>
      </c>
      <c r="K2022">
        <f>K2021+1</f>
        <v>17</v>
      </c>
      <c r="L2022" s="1" t="str">
        <f>Sheet1!L2022</f>
        <v>[{"bid":15006,"type":5,"num":13},{"bid":16009,"type":6,"num":4},{"bid":14001,"type":4,"num":13200}]</v>
      </c>
    </row>
    <row r="2023" spans="1:12" x14ac:dyDescent="0.2">
      <c r="A2023">
        <f t="shared" si="672"/>
        <v>61320</v>
      </c>
      <c r="B2023">
        <f t="shared" si="671"/>
        <v>61321</v>
      </c>
      <c r="C2023" s="1" t="s">
        <v>58</v>
      </c>
      <c r="D2023">
        <f>VLOOKUP(MOD(A2023,100),Sheet2!$G$2:$H$24,2,FALSE)*VLOOKUP(INT(MOD(A2023,10000)/100),Sheet2!$L$2:$M$16,2,FALSE)</f>
        <v>18.440000000000001</v>
      </c>
      <c r="E2023">
        <v>20</v>
      </c>
      <c r="F2023" s="1" t="str">
        <f t="shared" si="674"/>
        <v>[[50000,1],[50052,65]]</v>
      </c>
      <c r="G2023">
        <f t="shared" si="674"/>
        <v>0.15</v>
      </c>
      <c r="H2023" t="str">
        <f t="shared" si="667"/>
        <v>[80051,80052,80053,80054,80055,80056,80057,80058]</v>
      </c>
      <c r="I2023">
        <v>1</v>
      </c>
      <c r="J2023">
        <f>J2016</f>
        <v>22</v>
      </c>
      <c r="K2023">
        <f t="shared" ref="K2023:K2025" si="677">K2022+1</f>
        <v>18</v>
      </c>
      <c r="L2023" s="1" t="str">
        <f>Sheet1!L2023</f>
        <v>[{"bid":15006,"type":5,"num":14},{"bid":16009,"type":6,"num":4},{"bid":14001,"type":4,"num":14000}]</v>
      </c>
    </row>
    <row r="2024" spans="1:12" x14ac:dyDescent="0.2">
      <c r="A2024">
        <f t="shared" si="672"/>
        <v>61321</v>
      </c>
      <c r="B2024">
        <f t="shared" si="671"/>
        <v>61322</v>
      </c>
      <c r="C2024" s="1" t="s">
        <v>59</v>
      </c>
      <c r="D2024">
        <f>VLOOKUP(MOD(A2024,100),Sheet2!$G$2:$H$24,2,FALSE)*VLOOKUP(INT(MOD(A2024,10000)/100),Sheet2!$L$2:$M$16,2,FALSE)</f>
        <v>19.200000000000003</v>
      </c>
      <c r="E2024">
        <v>21</v>
      </c>
      <c r="F2024" s="1" t="str">
        <f t="shared" si="674"/>
        <v>[[50051,65]]</v>
      </c>
      <c r="G2024">
        <f t="shared" si="674"/>
        <v>0.15</v>
      </c>
      <c r="H2024" t="str">
        <f t="shared" si="667"/>
        <v>[80051,80052,80053,80054,80055,80056,80057,80058]</v>
      </c>
      <c r="I2024">
        <v>1</v>
      </c>
      <c r="J2024">
        <f>J2017</f>
        <v>22</v>
      </c>
      <c r="K2024">
        <f t="shared" si="677"/>
        <v>19</v>
      </c>
      <c r="L2024" s="1" t="str">
        <f>Sheet1!L2024</f>
        <v>[{"bid":15006,"type":5,"num":14},{"bid":16009,"type":6,"num":5},{"bid":14001,"type":4,"num":14800}]</v>
      </c>
    </row>
    <row r="2025" spans="1:12" x14ac:dyDescent="0.2">
      <c r="A2025">
        <f t="shared" si="672"/>
        <v>61322</v>
      </c>
      <c r="B2025">
        <f t="shared" si="671"/>
        <v>61323</v>
      </c>
      <c r="C2025" s="1" t="s">
        <v>60</v>
      </c>
      <c r="D2025">
        <f>VLOOKUP(MOD(A2025,100),Sheet2!$G$2:$H$24,2,FALSE)*VLOOKUP(INT(MOD(A2025,10000)/100),Sheet2!$L$2:$M$16,2,FALSE)</f>
        <v>19.960000000000004</v>
      </c>
      <c r="E2025">
        <v>22</v>
      </c>
      <c r="F2025" s="1" t="str">
        <f t="shared" si="674"/>
        <v>[[50000,1],[50052,65]]</v>
      </c>
      <c r="G2025">
        <f t="shared" si="674"/>
        <v>0.15</v>
      </c>
      <c r="H2025" t="str">
        <f t="shared" si="667"/>
        <v>[80051,80052,80053,80054,80055,80056,80057,80058]</v>
      </c>
      <c r="I2025">
        <v>1</v>
      </c>
      <c r="J2025">
        <f>J2018</f>
        <v>22</v>
      </c>
      <c r="K2025">
        <f t="shared" si="677"/>
        <v>20</v>
      </c>
      <c r="L2025" s="1" t="str">
        <f>Sheet1!L2025</f>
        <v>[{"bid":15006,"type":5,"num":15},{"bid":16009,"type":6,"num":5},{"bid":14001,"type":4,"num":15600}]</v>
      </c>
    </row>
    <row r="2026" spans="1:12" x14ac:dyDescent="0.2">
      <c r="A2026">
        <f t="shared" si="672"/>
        <v>61323</v>
      </c>
      <c r="B2026">
        <v>-1</v>
      </c>
      <c r="C2026" t="s">
        <v>37</v>
      </c>
      <c r="D2026">
        <f>VLOOKUP(MOD(A2026,100),Sheet2!$G$2:$H$24,2,FALSE)*VLOOKUP(INT(MOD(A2026,10000)/100),Sheet2!$L$2:$M$16,2,FALSE)</f>
        <v>20.720000000000006</v>
      </c>
      <c r="E2026">
        <v>23</v>
      </c>
      <c r="F2026" s="1" t="str">
        <f t="shared" si="674"/>
        <v>[[50000,2],[50053,45]]</v>
      </c>
      <c r="G2026">
        <f t="shared" si="674"/>
        <v>0.25</v>
      </c>
      <c r="H2026" t="str">
        <f t="shared" si="667"/>
        <v>[80051,80052,80053,80054,80055,80056,80057,80058]</v>
      </c>
      <c r="I2026">
        <v>2</v>
      </c>
      <c r="J2026">
        <f>J2021</f>
        <v>50</v>
      </c>
      <c r="K2026">
        <f>K2025</f>
        <v>20</v>
      </c>
      <c r="L2026" s="1" t="str">
        <f>Sheet1!L2026</f>
        <v>[{"bid":15006,"type":5,"num":16},{"bid":16009,"type":6,"num":5},{"bid":14001,"type":4,"num":16000}]</v>
      </c>
    </row>
    <row r="2027" spans="1:12" x14ac:dyDescent="0.2">
      <c r="A2027">
        <f>A2004+100</f>
        <v>61401</v>
      </c>
      <c r="B2027">
        <f>A2027+1</f>
        <v>61402</v>
      </c>
      <c r="C2027" t="s">
        <v>41</v>
      </c>
      <c r="D2027">
        <f>VLOOKUP(MOD(A2027,100),Sheet2!$G$2:$H$24,2,FALSE)*VLOOKUP(INT(MOD(A2027,10000)/100),Sheet2!$L$2:$M$16,2,FALSE)</f>
        <v>4.5</v>
      </c>
      <c r="E2027">
        <v>1</v>
      </c>
      <c r="F2027" s="1" t="str">
        <f t="shared" si="674"/>
        <v>[[50051,65]]</v>
      </c>
      <c r="G2027">
        <f t="shared" si="674"/>
        <v>0.15</v>
      </c>
      <c r="H2027" t="str">
        <f t="shared" si="667"/>
        <v>[80051,80052,80053,80054,80055,80056,80057,80058]</v>
      </c>
      <c r="I2027">
        <v>1</v>
      </c>
      <c r="J2027">
        <v>22</v>
      </c>
      <c r="K2027">
        <v>1</v>
      </c>
      <c r="L2027" s="1" t="str">
        <f>Sheet1!L2027</f>
        <v>[]</v>
      </c>
    </row>
    <row r="2028" spans="1:12" x14ac:dyDescent="0.2">
      <c r="A2028">
        <f>A2027+1</f>
        <v>61402</v>
      </c>
      <c r="B2028">
        <f t="shared" ref="B2028:B2048" si="678">A2028+1</f>
        <v>61403</v>
      </c>
      <c r="C2028" t="s">
        <v>42</v>
      </c>
      <c r="D2028">
        <f>VLOOKUP(MOD(A2028,100),Sheet2!$G$2:$H$24,2,FALSE)*VLOOKUP(INT(MOD(A2028,10000)/100),Sheet2!$L$2:$M$16,2,FALSE)</f>
        <v>5.3549999999999995</v>
      </c>
      <c r="E2028">
        <v>2</v>
      </c>
      <c r="F2028" s="1" t="str">
        <f t="shared" si="674"/>
        <v>[[50000,1],[50052,65]]</v>
      </c>
      <c r="G2028">
        <f t="shared" si="674"/>
        <v>0.15</v>
      </c>
      <c r="H2028" t="str">
        <f t="shared" si="667"/>
        <v>[80051,80052,80053,80054,80055,80056,80057,80058]</v>
      </c>
      <c r="I2028">
        <v>1</v>
      </c>
      <c r="J2028">
        <v>22</v>
      </c>
      <c r="K2028">
        <f>K2027+1</f>
        <v>2</v>
      </c>
      <c r="L2028" s="1" t="str">
        <f>Sheet1!L2028</f>
        <v>[{"bid":14001,"type":4,"num":425}]</v>
      </c>
    </row>
    <row r="2029" spans="1:12" x14ac:dyDescent="0.2">
      <c r="A2029">
        <f t="shared" ref="A2029:A2049" si="679">A2028+1</f>
        <v>61403</v>
      </c>
      <c r="B2029">
        <f t="shared" si="678"/>
        <v>61404</v>
      </c>
      <c r="C2029" t="s">
        <v>43</v>
      </c>
      <c r="D2029">
        <f>VLOOKUP(MOD(A2029,100),Sheet2!$G$2:$H$24,2,FALSE)*VLOOKUP(INT(MOD(A2029,10000)/100),Sheet2!$L$2:$M$16,2,FALSE)</f>
        <v>6.2099999999999991</v>
      </c>
      <c r="E2029">
        <v>3</v>
      </c>
      <c r="F2029" s="1" t="str">
        <f t="shared" si="674"/>
        <v>[[50051,65]]</v>
      </c>
      <c r="G2029">
        <f t="shared" si="674"/>
        <v>0.15</v>
      </c>
      <c r="H2029" t="str">
        <f t="shared" si="667"/>
        <v>[80051,80052,80053,80054,80055,80056,80057,80058]</v>
      </c>
      <c r="I2029">
        <v>1</v>
      </c>
      <c r="J2029">
        <v>22</v>
      </c>
      <c r="K2029">
        <f t="shared" ref="K2029:K2036" si="680">K2028+1</f>
        <v>3</v>
      </c>
      <c r="L2029" s="1" t="str">
        <f>Sheet1!L2029</f>
        <v>[{"bid":14001,"type":4,"num":850}]</v>
      </c>
    </row>
    <row r="2030" spans="1:12" x14ac:dyDescent="0.2">
      <c r="A2030">
        <f t="shared" si="679"/>
        <v>61404</v>
      </c>
      <c r="B2030">
        <f t="shared" si="678"/>
        <v>61405</v>
      </c>
      <c r="C2030" t="s">
        <v>44</v>
      </c>
      <c r="D2030">
        <f>VLOOKUP(MOD(A2030,100),Sheet2!$G$2:$H$24,2,FALSE)*VLOOKUP(INT(MOD(A2030,10000)/100),Sheet2!$L$2:$M$16,2,FALSE)</f>
        <v>7.0649999999999995</v>
      </c>
      <c r="E2030">
        <v>4</v>
      </c>
      <c r="F2030" s="1" t="str">
        <f t="shared" si="674"/>
        <v>[[50000,1],[50052,65]]</v>
      </c>
      <c r="G2030">
        <f t="shared" si="674"/>
        <v>0.15</v>
      </c>
      <c r="H2030" t="str">
        <f t="shared" si="667"/>
        <v>[80051,80052,80053,80054,80055,80056,80057,80058]</v>
      </c>
      <c r="I2030">
        <v>1</v>
      </c>
      <c r="J2030">
        <v>22</v>
      </c>
      <c r="K2030">
        <f t="shared" si="680"/>
        <v>4</v>
      </c>
      <c r="L2030" s="1" t="str">
        <f>Sheet1!L2030</f>
        <v>[{"bid":15006,"type":5,"num":1},{"bid":14001,"type":4,"num":1275}]</v>
      </c>
    </row>
    <row r="2031" spans="1:12" x14ac:dyDescent="0.2">
      <c r="A2031">
        <f t="shared" si="679"/>
        <v>61405</v>
      </c>
      <c r="B2031">
        <f t="shared" si="678"/>
        <v>61406</v>
      </c>
      <c r="C2031" t="s">
        <v>45</v>
      </c>
      <c r="D2031">
        <f>VLOOKUP(MOD(A2031,100),Sheet2!$G$2:$H$24,2,FALSE)*VLOOKUP(INT(MOD(A2031,10000)/100),Sheet2!$L$2:$M$16,2,FALSE)</f>
        <v>7.919999999999999</v>
      </c>
      <c r="E2031">
        <v>5</v>
      </c>
      <c r="F2031" s="1" t="str">
        <f t="shared" si="674"/>
        <v>[[50051,65]]</v>
      </c>
      <c r="G2031">
        <f t="shared" si="674"/>
        <v>0.15</v>
      </c>
      <c r="H2031" t="str">
        <f t="shared" si="667"/>
        <v>[80051,80052,80053,80054,80055,80056,80057,80058]</v>
      </c>
      <c r="I2031">
        <v>1</v>
      </c>
      <c r="J2031">
        <v>22</v>
      </c>
      <c r="K2031">
        <f t="shared" si="680"/>
        <v>5</v>
      </c>
      <c r="L2031" s="1" t="str">
        <f>Sheet1!L2031</f>
        <v>[{"bid":15006,"type":5,"num":2},{"bid":14001,"type":4,"num":2125}]</v>
      </c>
    </row>
    <row r="2032" spans="1:12" x14ac:dyDescent="0.2">
      <c r="A2032">
        <f t="shared" si="679"/>
        <v>61406</v>
      </c>
      <c r="B2032">
        <f t="shared" si="678"/>
        <v>61407</v>
      </c>
      <c r="C2032" t="s">
        <v>46</v>
      </c>
      <c r="D2032">
        <f>VLOOKUP(MOD(A2032,100),Sheet2!$G$2:$H$24,2,FALSE)*VLOOKUP(INT(MOD(A2032,10000)/100),Sheet2!$L$2:$M$16,2,FALSE)</f>
        <v>8.7749999999999986</v>
      </c>
      <c r="E2032">
        <v>6</v>
      </c>
      <c r="F2032" s="1" t="str">
        <f t="shared" si="674"/>
        <v>[[50000,1],[50052,65]]</v>
      </c>
      <c r="G2032">
        <f t="shared" si="674"/>
        <v>0.15</v>
      </c>
      <c r="H2032" t="str">
        <f t="shared" si="667"/>
        <v>[80051,80052,80053,80054,80055,80056,80057,80058]</v>
      </c>
      <c r="I2032">
        <v>1</v>
      </c>
      <c r="J2032">
        <v>22</v>
      </c>
      <c r="K2032">
        <f t="shared" si="680"/>
        <v>6</v>
      </c>
      <c r="L2032" s="1" t="str">
        <f>Sheet1!L2032</f>
        <v>[{"bid":15006,"type":5,"num":2},{"bid":16009,"type":6,"num":1},{"bid":14001,"type":4,"num":2975}]</v>
      </c>
    </row>
    <row r="2033" spans="1:12" x14ac:dyDescent="0.2">
      <c r="A2033">
        <f t="shared" si="679"/>
        <v>61407</v>
      </c>
      <c r="B2033">
        <f t="shared" si="678"/>
        <v>61408</v>
      </c>
      <c r="C2033" t="s">
        <v>47</v>
      </c>
      <c r="D2033">
        <f>VLOOKUP(MOD(A2033,100),Sheet2!$G$2:$H$24,2,FALSE)*VLOOKUP(INT(MOD(A2033,10000)/100),Sheet2!$L$2:$M$16,2,FALSE)</f>
        <v>9.629999999999999</v>
      </c>
      <c r="E2033">
        <v>7</v>
      </c>
      <c r="F2033" s="1" t="str">
        <f t="shared" si="674"/>
        <v>[[50051,65]]</v>
      </c>
      <c r="G2033">
        <f t="shared" si="674"/>
        <v>0.15</v>
      </c>
      <c r="H2033" t="str">
        <f t="shared" si="667"/>
        <v>[80051,80052,80053,80054,80055,80056,80057,80058]</v>
      </c>
      <c r="I2033">
        <v>1</v>
      </c>
      <c r="J2033">
        <v>22</v>
      </c>
      <c r="K2033">
        <f t="shared" si="680"/>
        <v>7</v>
      </c>
      <c r="L2033" s="1" t="str">
        <f>Sheet1!L2033</f>
        <v>[{"bid":15006,"type":5,"num":3},{"bid":16009,"type":6,"num":1},{"bid":14001,"type":4,"num":3825}]</v>
      </c>
    </row>
    <row r="2034" spans="1:12" x14ac:dyDescent="0.2">
      <c r="A2034">
        <f t="shared" si="679"/>
        <v>61408</v>
      </c>
      <c r="B2034">
        <f t="shared" si="678"/>
        <v>61409</v>
      </c>
      <c r="C2034" t="s">
        <v>48</v>
      </c>
      <c r="D2034">
        <f>VLOOKUP(MOD(A2034,100),Sheet2!$G$2:$H$24,2,FALSE)*VLOOKUP(INT(MOD(A2034,10000)/100),Sheet2!$L$2:$M$16,2,FALSE)</f>
        <v>10.484999999999998</v>
      </c>
      <c r="E2034">
        <v>8</v>
      </c>
      <c r="F2034" s="1" t="str">
        <f t="shared" si="674"/>
        <v>[[50000,1],[50052,65]]</v>
      </c>
      <c r="G2034">
        <f t="shared" si="674"/>
        <v>0.15</v>
      </c>
      <c r="H2034" t="str">
        <f t="shared" si="667"/>
        <v>[80051,80052,80053,80054,80055,80056,80057,80058]</v>
      </c>
      <c r="I2034">
        <v>1</v>
      </c>
      <c r="J2034">
        <v>22</v>
      </c>
      <c r="K2034">
        <f t="shared" si="680"/>
        <v>8</v>
      </c>
      <c r="L2034" s="1" t="str">
        <f>Sheet1!L2034</f>
        <v>[{"bid":15006,"type":5,"num":4},{"bid":16009,"type":6,"num":1},{"bid":14001,"type":4,"num":4675}]</v>
      </c>
    </row>
    <row r="2035" spans="1:12" x14ac:dyDescent="0.2">
      <c r="A2035">
        <f t="shared" si="679"/>
        <v>61409</v>
      </c>
      <c r="B2035">
        <f t="shared" si="678"/>
        <v>61410</v>
      </c>
      <c r="C2035" t="s">
        <v>49</v>
      </c>
      <c r="D2035">
        <f>VLOOKUP(MOD(A2035,100),Sheet2!$G$2:$H$24,2,FALSE)*VLOOKUP(INT(MOD(A2035,10000)/100),Sheet2!$L$2:$M$16,2,FALSE)</f>
        <v>11.339999999999998</v>
      </c>
      <c r="E2035">
        <v>9</v>
      </c>
      <c r="F2035" s="1" t="str">
        <f t="shared" si="674"/>
        <v>[[50051,65]]</v>
      </c>
      <c r="G2035">
        <f t="shared" si="674"/>
        <v>0.15</v>
      </c>
      <c r="H2035" t="str">
        <f t="shared" si="667"/>
        <v>[80051,80052,80053,80054,80055,80056,80057,80058]</v>
      </c>
      <c r="I2035">
        <v>1</v>
      </c>
      <c r="J2035">
        <v>22</v>
      </c>
      <c r="K2035">
        <f t="shared" si="680"/>
        <v>9</v>
      </c>
      <c r="L2035" s="1" t="str">
        <f>Sheet1!L2035</f>
        <v>[{"bid":15006,"type":5,"num":5},{"bid":16009,"type":6,"num":1},{"bid":14001,"type":4,"num":5525}]</v>
      </c>
    </row>
    <row r="2036" spans="1:12" x14ac:dyDescent="0.2">
      <c r="A2036">
        <f t="shared" si="679"/>
        <v>61410</v>
      </c>
      <c r="B2036">
        <f t="shared" si="678"/>
        <v>61411</v>
      </c>
      <c r="C2036" s="1" t="s">
        <v>50</v>
      </c>
      <c r="D2036">
        <f>VLOOKUP(MOD(A2036,100),Sheet2!$G$2:$H$24,2,FALSE)*VLOOKUP(INT(MOD(A2036,10000)/100),Sheet2!$L$2:$M$16,2,FALSE)</f>
        <v>12.194999999999999</v>
      </c>
      <c r="E2036">
        <v>10</v>
      </c>
      <c r="F2036" s="1" t="str">
        <f t="shared" si="674"/>
        <v>[[50000,1],[50052,65]]</v>
      </c>
      <c r="G2036">
        <f t="shared" si="674"/>
        <v>0.15</v>
      </c>
      <c r="H2036" t="str">
        <f t="shared" si="667"/>
        <v>[80051,80052,80053,80054,80055,80056,80057,80058]</v>
      </c>
      <c r="I2036">
        <v>1</v>
      </c>
      <c r="J2036">
        <v>22</v>
      </c>
      <c r="K2036">
        <f t="shared" si="680"/>
        <v>10</v>
      </c>
      <c r="L2036" s="1" t="str">
        <f>Sheet1!L2036</f>
        <v>[{"bid":15006,"type":5,"num":6},{"bid":16009,"type":6,"num":2},{"bid":14001,"type":4,"num":6375}]</v>
      </c>
    </row>
    <row r="2037" spans="1:12" x14ac:dyDescent="0.2">
      <c r="A2037">
        <f t="shared" si="679"/>
        <v>61411</v>
      </c>
      <c r="B2037">
        <f t="shared" si="678"/>
        <v>61412</v>
      </c>
      <c r="C2037" s="1" t="s">
        <v>38</v>
      </c>
      <c r="D2037">
        <f>VLOOKUP(MOD(A2037,100),Sheet2!$G$2:$H$24,2,FALSE)*VLOOKUP(INT(MOD(A2037,10000)/100),Sheet2!$L$2:$M$16,2,FALSE)</f>
        <v>13.049999999999997</v>
      </c>
      <c r="E2037">
        <v>11</v>
      </c>
      <c r="F2037" s="1" t="str">
        <f t="shared" si="674"/>
        <v>[[50000,2],[50053,45]]</v>
      </c>
      <c r="G2037">
        <f t="shared" si="674"/>
        <v>0.25</v>
      </c>
      <c r="H2037" t="str">
        <f t="shared" si="667"/>
        <v>[80051,80052,80053,80054,80055,80056,80057,80058]</v>
      </c>
      <c r="I2037">
        <v>2</v>
      </c>
      <c r="J2037">
        <v>50</v>
      </c>
      <c r="K2037">
        <f>K2036</f>
        <v>10</v>
      </c>
      <c r="L2037" s="1" t="str">
        <f>Sheet1!L2037</f>
        <v>[{"bid":15006,"type":5,"num":7},{"bid":16009,"type":6,"num":2},{"bid":14001,"type":4,"num":7225}]</v>
      </c>
    </row>
    <row r="2038" spans="1:12" x14ac:dyDescent="0.2">
      <c r="A2038">
        <f t="shared" si="679"/>
        <v>61412</v>
      </c>
      <c r="B2038">
        <f t="shared" si="678"/>
        <v>61413</v>
      </c>
      <c r="C2038" t="s">
        <v>51</v>
      </c>
      <c r="D2038">
        <f>VLOOKUP(MOD(A2038,100),Sheet2!$G$2:$H$24,2,FALSE)*VLOOKUP(INT(MOD(A2038,10000)/100),Sheet2!$L$2:$M$16,2,FALSE)</f>
        <v>13.904999999999998</v>
      </c>
      <c r="E2038">
        <v>12</v>
      </c>
      <c r="F2038" s="1" t="str">
        <f t="shared" si="674"/>
        <v>[[50051,65]]</v>
      </c>
      <c r="G2038">
        <f t="shared" si="674"/>
        <v>0.15</v>
      </c>
      <c r="H2038" t="str">
        <f t="shared" si="667"/>
        <v>[80051,80052,80053,80054,80055,80056,80057,80058]</v>
      </c>
      <c r="I2038">
        <v>1</v>
      </c>
      <c r="J2038">
        <f>J2027</f>
        <v>22</v>
      </c>
      <c r="K2038">
        <f>K2037+1</f>
        <v>11</v>
      </c>
      <c r="L2038" s="1" t="str">
        <f>Sheet1!L2038</f>
        <v>[{"bid":15006,"type":5,"num":8},{"bid":16009,"type":6,"num":2},{"bid":14001,"type":4,"num":8075}]</v>
      </c>
    </row>
    <row r="2039" spans="1:12" x14ac:dyDescent="0.2">
      <c r="A2039">
        <f t="shared" si="679"/>
        <v>61413</v>
      </c>
      <c r="B2039">
        <f t="shared" si="678"/>
        <v>61414</v>
      </c>
      <c r="C2039" t="s">
        <v>52</v>
      </c>
      <c r="D2039">
        <f>VLOOKUP(MOD(A2039,100),Sheet2!$G$2:$H$24,2,FALSE)*VLOOKUP(INT(MOD(A2039,10000)/100),Sheet2!$L$2:$M$16,2,FALSE)</f>
        <v>14.759999999999998</v>
      </c>
      <c r="E2039">
        <v>13</v>
      </c>
      <c r="F2039" s="1" t="str">
        <f t="shared" si="674"/>
        <v>[[50000,1],[50052,65]]</v>
      </c>
      <c r="G2039">
        <f t="shared" si="674"/>
        <v>0.15</v>
      </c>
      <c r="H2039" t="str">
        <f t="shared" si="667"/>
        <v>[80051,80052,80053,80054,80055,80056,80057,80058]</v>
      </c>
      <c r="I2039">
        <v>1</v>
      </c>
      <c r="J2039">
        <f t="shared" ref="J2039:J2043" si="681">J2028</f>
        <v>22</v>
      </c>
      <c r="K2039">
        <f t="shared" ref="K2039:K2043" si="682">K2038+1</f>
        <v>12</v>
      </c>
      <c r="L2039" s="1" t="str">
        <f>Sheet1!L2039</f>
        <v>[{"bid":15006,"type":5,"num":8},{"bid":16009,"type":6,"num":3},{"bid":14001,"type":4,"num":8925}]</v>
      </c>
    </row>
    <row r="2040" spans="1:12" x14ac:dyDescent="0.2">
      <c r="A2040">
        <f t="shared" si="679"/>
        <v>61414</v>
      </c>
      <c r="B2040">
        <f t="shared" si="678"/>
        <v>61415</v>
      </c>
      <c r="C2040" t="s">
        <v>53</v>
      </c>
      <c r="D2040">
        <f>VLOOKUP(MOD(A2040,100),Sheet2!$G$2:$H$24,2,FALSE)*VLOOKUP(INT(MOD(A2040,10000)/100),Sheet2!$L$2:$M$16,2,FALSE)</f>
        <v>15.614999999999997</v>
      </c>
      <c r="E2040">
        <v>14</v>
      </c>
      <c r="F2040" s="1" t="str">
        <f t="shared" si="674"/>
        <v>[[50051,65]]</v>
      </c>
      <c r="G2040">
        <f t="shared" si="674"/>
        <v>0.15</v>
      </c>
      <c r="H2040" t="str">
        <f t="shared" si="667"/>
        <v>[80051,80052,80053,80054,80055,80056,80057,80058]</v>
      </c>
      <c r="I2040">
        <v>1</v>
      </c>
      <c r="J2040">
        <f t="shared" si="681"/>
        <v>22</v>
      </c>
      <c r="K2040">
        <f t="shared" si="682"/>
        <v>13</v>
      </c>
      <c r="L2040" s="1" t="str">
        <f>Sheet1!L2040</f>
        <v>[{"bid":15006,"type":5,"num":9},{"bid":16009,"type":6,"num":3},{"bid":14001,"type":4,"num":9775}]</v>
      </c>
    </row>
    <row r="2041" spans="1:12" x14ac:dyDescent="0.2">
      <c r="A2041">
        <f t="shared" si="679"/>
        <v>61415</v>
      </c>
      <c r="B2041">
        <f t="shared" si="678"/>
        <v>61416</v>
      </c>
      <c r="C2041" t="s">
        <v>54</v>
      </c>
      <c r="D2041">
        <f>VLOOKUP(MOD(A2041,100),Sheet2!$G$2:$H$24,2,FALSE)*VLOOKUP(INT(MOD(A2041,10000)/100),Sheet2!$L$2:$M$16,2,FALSE)</f>
        <v>16.469999999999995</v>
      </c>
      <c r="E2041">
        <v>15</v>
      </c>
      <c r="F2041" s="1" t="str">
        <f t="shared" si="674"/>
        <v>[[50000,1],[50052,65]]</v>
      </c>
      <c r="G2041">
        <f t="shared" si="674"/>
        <v>0.15</v>
      </c>
      <c r="H2041" t="str">
        <f t="shared" si="667"/>
        <v>[80051,80052,80053,80054,80055,80056,80057,80058]</v>
      </c>
      <c r="I2041">
        <v>1</v>
      </c>
      <c r="J2041">
        <f t="shared" si="681"/>
        <v>22</v>
      </c>
      <c r="K2041">
        <f t="shared" si="682"/>
        <v>14</v>
      </c>
      <c r="L2041" s="1" t="str">
        <f>Sheet1!L2041</f>
        <v>[{"bid":15006,"type":5,"num":10},{"bid":16009,"type":6,"num":3},{"bid":14001,"type":4,"num":10625}]</v>
      </c>
    </row>
    <row r="2042" spans="1:12" x14ac:dyDescent="0.2">
      <c r="A2042">
        <f t="shared" si="679"/>
        <v>61416</v>
      </c>
      <c r="B2042">
        <f t="shared" si="678"/>
        <v>61417</v>
      </c>
      <c r="C2042" t="s">
        <v>55</v>
      </c>
      <c r="D2042">
        <f>VLOOKUP(MOD(A2042,100),Sheet2!$G$2:$H$24,2,FALSE)*VLOOKUP(INT(MOD(A2042,10000)/100),Sheet2!$L$2:$M$16,2,FALSE)</f>
        <v>17.324999999999996</v>
      </c>
      <c r="E2042">
        <v>16</v>
      </c>
      <c r="F2042" s="1" t="str">
        <f t="shared" si="674"/>
        <v>[[50051,65]]</v>
      </c>
      <c r="G2042">
        <f t="shared" si="674"/>
        <v>0.15</v>
      </c>
      <c r="H2042" t="str">
        <f t="shared" si="667"/>
        <v>[80051,80052,80053,80054,80055,80056,80057,80058]</v>
      </c>
      <c r="I2042">
        <v>1</v>
      </c>
      <c r="J2042">
        <f t="shared" si="681"/>
        <v>22</v>
      </c>
      <c r="K2042">
        <f t="shared" si="682"/>
        <v>15</v>
      </c>
      <c r="L2042" s="1" t="str">
        <f>Sheet1!L2042</f>
        <v>[{"bid":15006,"type":5,"num":11},{"bid":16009,"type":6,"num":4},{"bid":14001,"type":4,"num":11475}]</v>
      </c>
    </row>
    <row r="2043" spans="1:12" x14ac:dyDescent="0.2">
      <c r="A2043">
        <f t="shared" si="679"/>
        <v>61417</v>
      </c>
      <c r="B2043">
        <f t="shared" si="678"/>
        <v>61418</v>
      </c>
      <c r="C2043" s="1" t="s">
        <v>56</v>
      </c>
      <c r="D2043">
        <f>VLOOKUP(MOD(A2043,100),Sheet2!$G$2:$H$24,2,FALSE)*VLOOKUP(INT(MOD(A2043,10000)/100),Sheet2!$L$2:$M$16,2,FALSE)</f>
        <v>18.179999999999996</v>
      </c>
      <c r="E2043">
        <v>17</v>
      </c>
      <c r="F2043" s="1" t="str">
        <f t="shared" si="674"/>
        <v>[[50000,1],[50052,65]]</v>
      </c>
      <c r="G2043">
        <f t="shared" si="674"/>
        <v>0.15</v>
      </c>
      <c r="H2043" t="str">
        <f t="shared" si="667"/>
        <v>[80051,80052,80053,80054,80055,80056,80057,80058]</v>
      </c>
      <c r="I2043">
        <v>1</v>
      </c>
      <c r="J2043">
        <f t="shared" si="681"/>
        <v>22</v>
      </c>
      <c r="K2043">
        <f t="shared" si="682"/>
        <v>16</v>
      </c>
      <c r="L2043" s="1" t="str">
        <f>Sheet1!L2043</f>
        <v>[{"bid":15006,"type":5,"num":12},{"bid":16009,"type":6,"num":4},{"bid":14001,"type":4,"num":12325}]</v>
      </c>
    </row>
    <row r="2044" spans="1:12" x14ac:dyDescent="0.2">
      <c r="A2044">
        <f t="shared" si="679"/>
        <v>61418</v>
      </c>
      <c r="B2044">
        <f t="shared" si="678"/>
        <v>61419</v>
      </c>
      <c r="C2044" t="s">
        <v>37</v>
      </c>
      <c r="D2044">
        <f>VLOOKUP(MOD(A2044,100),Sheet2!$G$2:$H$24,2,FALSE)*VLOOKUP(INT(MOD(A2044,10000)/100),Sheet2!$L$2:$M$16,2,FALSE)</f>
        <v>19.034999999999997</v>
      </c>
      <c r="E2044">
        <v>18</v>
      </c>
      <c r="F2044" s="1" t="str">
        <f t="shared" si="674"/>
        <v>[[50000,2],[50053,45]]</v>
      </c>
      <c r="G2044">
        <f t="shared" si="674"/>
        <v>0.25</v>
      </c>
      <c r="H2044" t="str">
        <f t="shared" si="667"/>
        <v>[80051,80052,80053,80054,80055,80056,80057,80058]</v>
      </c>
      <c r="I2044">
        <v>2</v>
      </c>
      <c r="J2044">
        <f>J2037</f>
        <v>50</v>
      </c>
      <c r="K2044">
        <f>K2043</f>
        <v>16</v>
      </c>
      <c r="L2044" s="1" t="str">
        <f>Sheet1!L2044</f>
        <v>[{"bid":15006,"type":5,"num":13},{"bid":16009,"type":6,"num":4},{"bid":14001,"type":4,"num":13175}]</v>
      </c>
    </row>
    <row r="2045" spans="1:12" x14ac:dyDescent="0.2">
      <c r="A2045">
        <f t="shared" si="679"/>
        <v>61419</v>
      </c>
      <c r="B2045">
        <f t="shared" si="678"/>
        <v>61420</v>
      </c>
      <c r="C2045" s="1" t="s">
        <v>57</v>
      </c>
      <c r="D2045">
        <f>VLOOKUP(MOD(A2045,100),Sheet2!$G$2:$H$24,2,FALSE)*VLOOKUP(INT(MOD(A2045,10000)/100),Sheet2!$L$2:$M$16,2,FALSE)</f>
        <v>19.89</v>
      </c>
      <c r="E2045">
        <v>19</v>
      </c>
      <c r="F2045" s="1" t="str">
        <f t="shared" si="674"/>
        <v>[[50051,65]]</v>
      </c>
      <c r="G2045">
        <f t="shared" si="674"/>
        <v>0.15</v>
      </c>
      <c r="H2045" t="str">
        <f t="shared" si="667"/>
        <v>[80051,80052,80053,80054,80055,80056,80057,80058]</v>
      </c>
      <c r="I2045">
        <v>1</v>
      </c>
      <c r="J2045">
        <f>J2038</f>
        <v>22</v>
      </c>
      <c r="K2045">
        <f>K2044+1</f>
        <v>17</v>
      </c>
      <c r="L2045" s="1" t="str">
        <f>Sheet1!L2045</f>
        <v>[{"bid":15006,"type":5,"num":14},{"bid":16009,"type":6,"num":4},{"bid":14001,"type":4,"num":14025}]</v>
      </c>
    </row>
    <row r="2046" spans="1:12" x14ac:dyDescent="0.2">
      <c r="A2046">
        <f t="shared" si="679"/>
        <v>61420</v>
      </c>
      <c r="B2046">
        <f t="shared" si="678"/>
        <v>61421</v>
      </c>
      <c r="C2046" s="1" t="s">
        <v>58</v>
      </c>
      <c r="D2046">
        <f>VLOOKUP(MOD(A2046,100),Sheet2!$G$2:$H$24,2,FALSE)*VLOOKUP(INT(MOD(A2046,10000)/100),Sheet2!$L$2:$M$16,2,FALSE)</f>
        <v>20.745000000000001</v>
      </c>
      <c r="E2046">
        <v>20</v>
      </c>
      <c r="F2046" s="1" t="str">
        <f t="shared" si="674"/>
        <v>[[50000,1],[50052,65]]</v>
      </c>
      <c r="G2046">
        <f t="shared" si="674"/>
        <v>0.15</v>
      </c>
      <c r="H2046" t="str">
        <f t="shared" si="667"/>
        <v>[80051,80052,80053,80054,80055,80056,80057,80058]</v>
      </c>
      <c r="I2046">
        <v>1</v>
      </c>
      <c r="J2046">
        <f>J2039</f>
        <v>22</v>
      </c>
      <c r="K2046">
        <f t="shared" ref="K2046:K2048" si="683">K2045+1</f>
        <v>18</v>
      </c>
      <c r="L2046" s="1" t="str">
        <f>Sheet1!L2046</f>
        <v>[{"bid":15006,"type":5,"num":14},{"bid":16009,"type":6,"num":5},{"bid":14001,"type":4,"num":14875}]</v>
      </c>
    </row>
    <row r="2047" spans="1:12" x14ac:dyDescent="0.2">
      <c r="A2047">
        <f t="shared" si="679"/>
        <v>61421</v>
      </c>
      <c r="B2047">
        <f t="shared" si="678"/>
        <v>61422</v>
      </c>
      <c r="C2047" s="1" t="s">
        <v>59</v>
      </c>
      <c r="D2047">
        <f>VLOOKUP(MOD(A2047,100),Sheet2!$G$2:$H$24,2,FALSE)*VLOOKUP(INT(MOD(A2047,10000)/100),Sheet2!$L$2:$M$16,2,FALSE)</f>
        <v>21.6</v>
      </c>
      <c r="E2047">
        <v>21</v>
      </c>
      <c r="F2047" s="1" t="str">
        <f t="shared" si="674"/>
        <v>[[50051,65]]</v>
      </c>
      <c r="G2047">
        <f t="shared" si="674"/>
        <v>0.15</v>
      </c>
      <c r="H2047" t="str">
        <f t="shared" si="667"/>
        <v>[80051,80052,80053,80054,80055,80056,80057,80058]</v>
      </c>
      <c r="I2047">
        <v>1</v>
      </c>
      <c r="J2047">
        <f>J2040</f>
        <v>22</v>
      </c>
      <c r="K2047">
        <f t="shared" si="683"/>
        <v>19</v>
      </c>
      <c r="L2047" s="1" t="str">
        <f>Sheet1!L2047</f>
        <v>[{"bid":15006,"type":5,"num":15},{"bid":16009,"type":6,"num":5},{"bid":14001,"type":4,"num":15725}]</v>
      </c>
    </row>
    <row r="2048" spans="1:12" x14ac:dyDescent="0.2">
      <c r="A2048">
        <f t="shared" si="679"/>
        <v>61422</v>
      </c>
      <c r="B2048">
        <f t="shared" si="678"/>
        <v>61423</v>
      </c>
      <c r="C2048" s="1" t="s">
        <v>60</v>
      </c>
      <c r="D2048">
        <f>VLOOKUP(MOD(A2048,100),Sheet2!$G$2:$H$24,2,FALSE)*VLOOKUP(INT(MOD(A2048,10000)/100),Sheet2!$L$2:$M$16,2,FALSE)</f>
        <v>22.455000000000005</v>
      </c>
      <c r="E2048">
        <v>22</v>
      </c>
      <c r="F2048" s="1" t="str">
        <f t="shared" si="674"/>
        <v>[[50000,1],[50052,65]]</v>
      </c>
      <c r="G2048">
        <f t="shared" si="674"/>
        <v>0.15</v>
      </c>
      <c r="H2048" t="str">
        <f t="shared" si="667"/>
        <v>[80051,80052,80053,80054,80055,80056,80057,80058]</v>
      </c>
      <c r="I2048">
        <v>1</v>
      </c>
      <c r="J2048">
        <f>J2041</f>
        <v>22</v>
      </c>
      <c r="K2048">
        <f t="shared" si="683"/>
        <v>20</v>
      </c>
      <c r="L2048" s="1" t="str">
        <f>Sheet1!L2048</f>
        <v>[{"bid":15006,"type":5,"num":16},{"bid":16009,"type":6,"num":5},{"bid":14001,"type":4,"num":16575}]</v>
      </c>
    </row>
    <row r="2049" spans="1:12" x14ac:dyDescent="0.2">
      <c r="A2049">
        <f t="shared" si="679"/>
        <v>61423</v>
      </c>
      <c r="B2049">
        <v>-1</v>
      </c>
      <c r="C2049" t="s">
        <v>37</v>
      </c>
      <c r="D2049">
        <f>VLOOKUP(MOD(A2049,100),Sheet2!$G$2:$H$24,2,FALSE)*VLOOKUP(INT(MOD(A2049,10000)/100),Sheet2!$L$2:$M$16,2,FALSE)</f>
        <v>23.310000000000006</v>
      </c>
      <c r="E2049">
        <v>23</v>
      </c>
      <c r="F2049" s="1" t="str">
        <f t="shared" si="674"/>
        <v>[[50000,2],[50053,45]]</v>
      </c>
      <c r="G2049">
        <f t="shared" si="674"/>
        <v>0.25</v>
      </c>
      <c r="H2049" t="str">
        <f t="shared" si="667"/>
        <v>[80051,80052,80053,80054,80055,80056,80057,80058]</v>
      </c>
      <c r="I2049">
        <v>2</v>
      </c>
      <c r="J2049">
        <f>J2044</f>
        <v>50</v>
      </c>
      <c r="K2049">
        <f>K2048</f>
        <v>20</v>
      </c>
      <c r="L2049" s="1" t="str">
        <f>Sheet1!L2049</f>
        <v>[{"bid":15006,"type":5,"num":17},{"bid":16009,"type":6,"num":5},{"bid":14001,"type":4,"num":17000}]</v>
      </c>
    </row>
    <row r="2050" spans="1:12" x14ac:dyDescent="0.2">
      <c r="A2050">
        <f>A2027+100</f>
        <v>61501</v>
      </c>
      <c r="B2050">
        <f>A2050+1</f>
        <v>61502</v>
      </c>
      <c r="C2050" t="s">
        <v>41</v>
      </c>
      <c r="D2050">
        <f>VLOOKUP(MOD(A2050,100),Sheet2!$G$2:$H$24,2,FALSE)*VLOOKUP(INT(MOD(A2050,10000)/100),Sheet2!$L$2:$M$16,2,FALSE)</f>
        <v>5</v>
      </c>
      <c r="E2050">
        <v>1</v>
      </c>
      <c r="F2050" s="1" t="str">
        <f t="shared" si="674"/>
        <v>[[50051,65]]</v>
      </c>
      <c r="G2050">
        <f t="shared" si="674"/>
        <v>0.15</v>
      </c>
      <c r="H2050" t="str">
        <f t="shared" ref="H2050:H2072" si="684">H2049</f>
        <v>[80051,80052,80053,80054,80055,80056,80057,80058]</v>
      </c>
      <c r="I2050">
        <v>1</v>
      </c>
      <c r="J2050">
        <v>22</v>
      </c>
      <c r="K2050">
        <v>1</v>
      </c>
      <c r="L2050" s="1" t="str">
        <f>Sheet1!L2050</f>
        <v>[]</v>
      </c>
    </row>
    <row r="2051" spans="1:12" x14ac:dyDescent="0.2">
      <c r="A2051">
        <f>A2050+1</f>
        <v>61502</v>
      </c>
      <c r="B2051">
        <f t="shared" ref="B2051:B2071" si="685">A2051+1</f>
        <v>61503</v>
      </c>
      <c r="C2051" t="s">
        <v>42</v>
      </c>
      <c r="D2051">
        <f>VLOOKUP(MOD(A2051,100),Sheet2!$G$2:$H$24,2,FALSE)*VLOOKUP(INT(MOD(A2051,10000)/100),Sheet2!$L$2:$M$16,2,FALSE)</f>
        <v>5.9499999999999993</v>
      </c>
      <c r="E2051">
        <v>2</v>
      </c>
      <c r="F2051" s="1" t="str">
        <f t="shared" si="674"/>
        <v>[[50000,1],[50052,65]]</v>
      </c>
      <c r="G2051">
        <f t="shared" si="674"/>
        <v>0.15</v>
      </c>
      <c r="H2051" t="str">
        <f t="shared" si="684"/>
        <v>[80051,80052,80053,80054,80055,80056,80057,80058]</v>
      </c>
      <c r="I2051">
        <v>1</v>
      </c>
      <c r="J2051">
        <v>22</v>
      </c>
      <c r="K2051">
        <f>K2050+1</f>
        <v>2</v>
      </c>
      <c r="L2051" s="1" t="str">
        <f>Sheet1!L2051</f>
        <v>[{"bid":14001,"type":4,"num":450}]</v>
      </c>
    </row>
    <row r="2052" spans="1:12" x14ac:dyDescent="0.2">
      <c r="A2052">
        <f t="shared" ref="A2052:A2072" si="686">A2051+1</f>
        <v>61503</v>
      </c>
      <c r="B2052">
        <f t="shared" si="685"/>
        <v>61504</v>
      </c>
      <c r="C2052" t="s">
        <v>43</v>
      </c>
      <c r="D2052">
        <f>VLOOKUP(MOD(A2052,100),Sheet2!$G$2:$H$24,2,FALSE)*VLOOKUP(INT(MOD(A2052,10000)/100),Sheet2!$L$2:$M$16,2,FALSE)</f>
        <v>6.8999999999999995</v>
      </c>
      <c r="E2052">
        <v>3</v>
      </c>
      <c r="F2052" s="1" t="str">
        <f t="shared" si="674"/>
        <v>[[50051,65]]</v>
      </c>
      <c r="G2052">
        <f t="shared" si="674"/>
        <v>0.15</v>
      </c>
      <c r="H2052" t="str">
        <f t="shared" si="684"/>
        <v>[80051,80052,80053,80054,80055,80056,80057,80058]</v>
      </c>
      <c r="I2052">
        <v>1</v>
      </c>
      <c r="J2052">
        <v>22</v>
      </c>
      <c r="K2052">
        <f t="shared" ref="K2052:K2059" si="687">K2051+1</f>
        <v>3</v>
      </c>
      <c r="L2052" s="1" t="str">
        <f>Sheet1!L2052</f>
        <v>[{"bid":14001,"type":4,"num":900}]</v>
      </c>
    </row>
    <row r="2053" spans="1:12" x14ac:dyDescent="0.2">
      <c r="A2053">
        <f t="shared" si="686"/>
        <v>61504</v>
      </c>
      <c r="B2053">
        <f t="shared" si="685"/>
        <v>61505</v>
      </c>
      <c r="C2053" t="s">
        <v>44</v>
      </c>
      <c r="D2053">
        <f>VLOOKUP(MOD(A2053,100),Sheet2!$G$2:$H$24,2,FALSE)*VLOOKUP(INT(MOD(A2053,10000)/100),Sheet2!$L$2:$M$16,2,FALSE)</f>
        <v>7.85</v>
      </c>
      <c r="E2053">
        <v>4</v>
      </c>
      <c r="F2053" s="1" t="str">
        <f t="shared" si="674"/>
        <v>[[50000,1],[50052,65]]</v>
      </c>
      <c r="G2053">
        <f t="shared" si="674"/>
        <v>0.15</v>
      </c>
      <c r="H2053" t="str">
        <f t="shared" si="684"/>
        <v>[80051,80052,80053,80054,80055,80056,80057,80058]</v>
      </c>
      <c r="I2053">
        <v>1</v>
      </c>
      <c r="J2053">
        <v>22</v>
      </c>
      <c r="K2053">
        <f t="shared" si="687"/>
        <v>4</v>
      </c>
      <c r="L2053" s="1" t="str">
        <f>Sheet1!L2053</f>
        <v>[{"bid":15006,"type":5,"num":1},{"bid":14001,"type":4,"num":1350}]</v>
      </c>
    </row>
    <row r="2054" spans="1:12" x14ac:dyDescent="0.2">
      <c r="A2054">
        <f t="shared" si="686"/>
        <v>61505</v>
      </c>
      <c r="B2054">
        <f t="shared" si="685"/>
        <v>61506</v>
      </c>
      <c r="C2054" t="s">
        <v>45</v>
      </c>
      <c r="D2054">
        <f>VLOOKUP(MOD(A2054,100),Sheet2!$G$2:$H$24,2,FALSE)*VLOOKUP(INT(MOD(A2054,10000)/100),Sheet2!$L$2:$M$16,2,FALSE)</f>
        <v>8.7999999999999989</v>
      </c>
      <c r="E2054">
        <v>5</v>
      </c>
      <c r="F2054" s="1" t="str">
        <f t="shared" si="674"/>
        <v>[[50051,65]]</v>
      </c>
      <c r="G2054">
        <f t="shared" si="674"/>
        <v>0.15</v>
      </c>
      <c r="H2054" t="str">
        <f t="shared" si="684"/>
        <v>[80051,80052,80053,80054,80055,80056,80057,80058]</v>
      </c>
      <c r="I2054">
        <v>1</v>
      </c>
      <c r="J2054">
        <v>22</v>
      </c>
      <c r="K2054">
        <f t="shared" si="687"/>
        <v>5</v>
      </c>
      <c r="L2054" s="1" t="str">
        <f>Sheet1!L2054</f>
        <v>[{"bid":15006,"type":5,"num":2},{"bid":14001,"type":4,"num":2250}]</v>
      </c>
    </row>
    <row r="2055" spans="1:12" x14ac:dyDescent="0.2">
      <c r="A2055">
        <f t="shared" si="686"/>
        <v>61506</v>
      </c>
      <c r="B2055">
        <f t="shared" si="685"/>
        <v>61507</v>
      </c>
      <c r="C2055" t="s">
        <v>46</v>
      </c>
      <c r="D2055">
        <f>VLOOKUP(MOD(A2055,100),Sheet2!$G$2:$H$24,2,FALSE)*VLOOKUP(INT(MOD(A2055,10000)/100),Sheet2!$L$2:$M$16,2,FALSE)</f>
        <v>9.7499999999999982</v>
      </c>
      <c r="E2055">
        <v>6</v>
      </c>
      <c r="F2055" s="1" t="str">
        <f t="shared" si="674"/>
        <v>[[50000,1],[50052,65]]</v>
      </c>
      <c r="G2055">
        <f t="shared" si="674"/>
        <v>0.15</v>
      </c>
      <c r="H2055" t="str">
        <f t="shared" si="684"/>
        <v>[80051,80052,80053,80054,80055,80056,80057,80058]</v>
      </c>
      <c r="I2055">
        <v>1</v>
      </c>
      <c r="J2055">
        <v>22</v>
      </c>
      <c r="K2055">
        <f t="shared" si="687"/>
        <v>6</v>
      </c>
      <c r="L2055" s="1" t="str">
        <f>Sheet1!L2055</f>
        <v>[{"bid":15006,"type":5,"num":3},{"bid":16009,"type":6,"num":1},{"bid":14001,"type":4,"num":3150}]</v>
      </c>
    </row>
    <row r="2056" spans="1:12" x14ac:dyDescent="0.2">
      <c r="A2056">
        <f t="shared" si="686"/>
        <v>61507</v>
      </c>
      <c r="B2056">
        <f t="shared" si="685"/>
        <v>61508</v>
      </c>
      <c r="C2056" t="s">
        <v>47</v>
      </c>
      <c r="D2056">
        <f>VLOOKUP(MOD(A2056,100),Sheet2!$G$2:$H$24,2,FALSE)*VLOOKUP(INT(MOD(A2056,10000)/100),Sheet2!$L$2:$M$16,2,FALSE)</f>
        <v>10.7</v>
      </c>
      <c r="E2056">
        <v>7</v>
      </c>
      <c r="F2056" s="1" t="str">
        <f t="shared" si="674"/>
        <v>[[50051,65]]</v>
      </c>
      <c r="G2056">
        <f t="shared" si="674"/>
        <v>0.15</v>
      </c>
      <c r="H2056" t="str">
        <f t="shared" si="684"/>
        <v>[80051,80052,80053,80054,80055,80056,80057,80058]</v>
      </c>
      <c r="I2056">
        <v>1</v>
      </c>
      <c r="J2056">
        <v>22</v>
      </c>
      <c r="K2056">
        <f t="shared" si="687"/>
        <v>7</v>
      </c>
      <c r="L2056" s="1" t="str">
        <f>Sheet1!L2056</f>
        <v>[{"bid":15006,"type":5,"num":4},{"bid":16009,"type":6,"num":1},{"bid":14001,"type":4,"num":4050}]</v>
      </c>
    </row>
    <row r="2057" spans="1:12" x14ac:dyDescent="0.2">
      <c r="A2057">
        <f t="shared" si="686"/>
        <v>61508</v>
      </c>
      <c r="B2057">
        <f t="shared" si="685"/>
        <v>61509</v>
      </c>
      <c r="C2057" t="s">
        <v>48</v>
      </c>
      <c r="D2057">
        <f>VLOOKUP(MOD(A2057,100),Sheet2!$G$2:$H$24,2,FALSE)*VLOOKUP(INT(MOD(A2057,10000)/100),Sheet2!$L$2:$M$16,2,FALSE)</f>
        <v>11.649999999999999</v>
      </c>
      <c r="E2057">
        <v>8</v>
      </c>
      <c r="F2057" s="1" t="str">
        <f t="shared" si="674"/>
        <v>[[50000,1],[50052,65]]</v>
      </c>
      <c r="G2057">
        <f t="shared" si="674"/>
        <v>0.15</v>
      </c>
      <c r="H2057" t="str">
        <f t="shared" si="684"/>
        <v>[80051,80052,80053,80054,80055,80056,80057,80058]</v>
      </c>
      <c r="I2057">
        <v>1</v>
      </c>
      <c r="J2057">
        <v>22</v>
      </c>
      <c r="K2057">
        <f t="shared" si="687"/>
        <v>8</v>
      </c>
      <c r="L2057" s="1" t="str">
        <f>Sheet1!L2057</f>
        <v>[{"bid":15006,"type":5,"num":4},{"bid":16009,"type":6,"num":1},{"bid":14001,"type":4,"num":4950}]</v>
      </c>
    </row>
    <row r="2058" spans="1:12" x14ac:dyDescent="0.2">
      <c r="A2058">
        <f t="shared" si="686"/>
        <v>61509</v>
      </c>
      <c r="B2058">
        <f t="shared" si="685"/>
        <v>61510</v>
      </c>
      <c r="C2058" t="s">
        <v>49</v>
      </c>
      <c r="D2058">
        <f>VLOOKUP(MOD(A2058,100),Sheet2!$G$2:$H$24,2,FALSE)*VLOOKUP(INT(MOD(A2058,10000)/100),Sheet2!$L$2:$M$16,2,FALSE)</f>
        <v>12.599999999999998</v>
      </c>
      <c r="E2058">
        <v>9</v>
      </c>
      <c r="F2058" s="1" t="str">
        <f t="shared" si="674"/>
        <v>[[50051,65]]</v>
      </c>
      <c r="G2058">
        <f t="shared" si="674"/>
        <v>0.15</v>
      </c>
      <c r="H2058" t="str">
        <f t="shared" si="684"/>
        <v>[80051,80052,80053,80054,80055,80056,80057,80058]</v>
      </c>
      <c r="I2058">
        <v>1</v>
      </c>
      <c r="J2058">
        <v>22</v>
      </c>
      <c r="K2058">
        <f t="shared" si="687"/>
        <v>9</v>
      </c>
      <c r="L2058" s="1" t="str">
        <f>Sheet1!L2058</f>
        <v>[{"bid":15006,"type":5,"num":5},{"bid":16009,"type":6,"num":2},{"bid":14001,"type":4,"num":5850}]</v>
      </c>
    </row>
    <row r="2059" spans="1:12" x14ac:dyDescent="0.2">
      <c r="A2059">
        <f t="shared" si="686"/>
        <v>61510</v>
      </c>
      <c r="B2059">
        <f t="shared" si="685"/>
        <v>61511</v>
      </c>
      <c r="C2059" s="1" t="s">
        <v>50</v>
      </c>
      <c r="D2059">
        <f>VLOOKUP(MOD(A2059,100),Sheet2!$G$2:$H$24,2,FALSE)*VLOOKUP(INT(MOD(A2059,10000)/100),Sheet2!$L$2:$M$16,2,FALSE)</f>
        <v>13.549999999999997</v>
      </c>
      <c r="E2059">
        <v>10</v>
      </c>
      <c r="F2059" s="1" t="str">
        <f t="shared" si="674"/>
        <v>[[50000,1],[50052,65]]</v>
      </c>
      <c r="G2059">
        <f t="shared" si="674"/>
        <v>0.15</v>
      </c>
      <c r="H2059" t="str">
        <f t="shared" si="684"/>
        <v>[80051,80052,80053,80054,80055,80056,80057,80058]</v>
      </c>
      <c r="I2059">
        <v>1</v>
      </c>
      <c r="J2059">
        <v>22</v>
      </c>
      <c r="K2059">
        <f t="shared" si="687"/>
        <v>10</v>
      </c>
      <c r="L2059" s="1" t="str">
        <f>Sheet1!L2059</f>
        <v>[{"bid":15006,"type":5,"num":6},{"bid":16009,"type":6,"num":2},{"bid":14001,"type":4,"num":6750}]</v>
      </c>
    </row>
    <row r="2060" spans="1:12" x14ac:dyDescent="0.2">
      <c r="A2060">
        <f t="shared" si="686"/>
        <v>61511</v>
      </c>
      <c r="B2060">
        <f t="shared" si="685"/>
        <v>61512</v>
      </c>
      <c r="C2060" s="1" t="s">
        <v>38</v>
      </c>
      <c r="D2060">
        <f>VLOOKUP(MOD(A2060,100),Sheet2!$G$2:$H$24,2,FALSE)*VLOOKUP(INT(MOD(A2060,10000)/100),Sheet2!$L$2:$M$16,2,FALSE)</f>
        <v>14.499999999999996</v>
      </c>
      <c r="E2060">
        <v>11</v>
      </c>
      <c r="F2060" s="1" t="str">
        <f t="shared" si="674"/>
        <v>[[50000,2],[50053,45]]</v>
      </c>
      <c r="G2060">
        <f t="shared" si="674"/>
        <v>0.25</v>
      </c>
      <c r="H2060" t="str">
        <f t="shared" si="684"/>
        <v>[80051,80052,80053,80054,80055,80056,80057,80058]</v>
      </c>
      <c r="I2060">
        <v>2</v>
      </c>
      <c r="J2060">
        <v>50</v>
      </c>
      <c r="K2060">
        <f>K2059</f>
        <v>10</v>
      </c>
      <c r="L2060" s="1" t="str">
        <f>Sheet1!L2060</f>
        <v>[{"bid":15006,"type":5,"num":7},{"bid":16009,"type":6,"num":2},{"bid":14001,"type":4,"num":7650}]</v>
      </c>
    </row>
    <row r="2061" spans="1:12" x14ac:dyDescent="0.2">
      <c r="A2061">
        <f t="shared" si="686"/>
        <v>61512</v>
      </c>
      <c r="B2061">
        <f t="shared" si="685"/>
        <v>61513</v>
      </c>
      <c r="C2061" t="s">
        <v>51</v>
      </c>
      <c r="D2061">
        <f>VLOOKUP(MOD(A2061,100),Sheet2!$G$2:$H$24,2,FALSE)*VLOOKUP(INT(MOD(A2061,10000)/100),Sheet2!$L$2:$M$16,2,FALSE)</f>
        <v>15.449999999999998</v>
      </c>
      <c r="E2061">
        <v>12</v>
      </c>
      <c r="F2061" s="1" t="str">
        <f t="shared" si="674"/>
        <v>[[50051,65]]</v>
      </c>
      <c r="G2061">
        <f t="shared" si="674"/>
        <v>0.15</v>
      </c>
      <c r="H2061" t="str">
        <f t="shared" si="684"/>
        <v>[80051,80052,80053,80054,80055,80056,80057,80058]</v>
      </c>
      <c r="I2061">
        <v>1</v>
      </c>
      <c r="J2061">
        <f>J2050</f>
        <v>22</v>
      </c>
      <c r="K2061">
        <f>K2060+1</f>
        <v>11</v>
      </c>
      <c r="L2061" s="1" t="str">
        <f>Sheet1!L2061</f>
        <v>[{"bid":15006,"type":5,"num":8},{"bid":16009,"type":6,"num":2},{"bid":14001,"type":4,"num":8550}]</v>
      </c>
    </row>
    <row r="2062" spans="1:12" x14ac:dyDescent="0.2">
      <c r="A2062">
        <f t="shared" si="686"/>
        <v>61513</v>
      </c>
      <c r="B2062">
        <f t="shared" si="685"/>
        <v>61514</v>
      </c>
      <c r="C2062" t="s">
        <v>52</v>
      </c>
      <c r="D2062">
        <f>VLOOKUP(MOD(A2062,100),Sheet2!$G$2:$H$24,2,FALSE)*VLOOKUP(INT(MOD(A2062,10000)/100),Sheet2!$L$2:$M$16,2,FALSE)</f>
        <v>16.399999999999999</v>
      </c>
      <c r="E2062">
        <v>13</v>
      </c>
      <c r="F2062" s="1" t="str">
        <f t="shared" si="674"/>
        <v>[[50000,1],[50052,65]]</v>
      </c>
      <c r="G2062">
        <f t="shared" si="674"/>
        <v>0.15</v>
      </c>
      <c r="H2062" t="str">
        <f t="shared" si="684"/>
        <v>[80051,80052,80053,80054,80055,80056,80057,80058]</v>
      </c>
      <c r="I2062">
        <v>1</v>
      </c>
      <c r="J2062">
        <f t="shared" ref="J2062:J2066" si="688">J2051</f>
        <v>22</v>
      </c>
      <c r="K2062">
        <f t="shared" ref="K2062:K2066" si="689">K2061+1</f>
        <v>12</v>
      </c>
      <c r="L2062" s="1" t="str">
        <f>Sheet1!L2062</f>
        <v>[{"bid":15006,"type":5,"num":9},{"bid":16009,"type":6,"num":3},{"bid":14001,"type":4,"num":9450}]</v>
      </c>
    </row>
    <row r="2063" spans="1:12" x14ac:dyDescent="0.2">
      <c r="A2063">
        <f t="shared" si="686"/>
        <v>61514</v>
      </c>
      <c r="B2063">
        <f t="shared" si="685"/>
        <v>61515</v>
      </c>
      <c r="C2063" t="s">
        <v>53</v>
      </c>
      <c r="D2063">
        <f>VLOOKUP(MOD(A2063,100),Sheet2!$G$2:$H$24,2,FALSE)*VLOOKUP(INT(MOD(A2063,10000)/100),Sheet2!$L$2:$M$16,2,FALSE)</f>
        <v>17.349999999999998</v>
      </c>
      <c r="E2063">
        <v>14</v>
      </c>
      <c r="F2063" s="1" t="str">
        <f t="shared" si="674"/>
        <v>[[50051,65]]</v>
      </c>
      <c r="G2063">
        <f t="shared" si="674"/>
        <v>0.15</v>
      </c>
      <c r="H2063" t="str">
        <f t="shared" si="684"/>
        <v>[80051,80052,80053,80054,80055,80056,80057,80058]</v>
      </c>
      <c r="I2063">
        <v>1</v>
      </c>
      <c r="J2063">
        <f t="shared" si="688"/>
        <v>22</v>
      </c>
      <c r="K2063">
        <f t="shared" si="689"/>
        <v>13</v>
      </c>
      <c r="L2063" s="1" t="str">
        <f>Sheet1!L2063</f>
        <v>[{"bid":15006,"type":5,"num":10},{"bid":16009,"type":6,"num":3},{"bid":14001,"type":4,"num":10350}]</v>
      </c>
    </row>
    <row r="2064" spans="1:12" x14ac:dyDescent="0.2">
      <c r="A2064">
        <f t="shared" si="686"/>
        <v>61515</v>
      </c>
      <c r="B2064">
        <f t="shared" si="685"/>
        <v>61516</v>
      </c>
      <c r="C2064" t="s">
        <v>54</v>
      </c>
      <c r="D2064">
        <f>VLOOKUP(MOD(A2064,100),Sheet2!$G$2:$H$24,2,FALSE)*VLOOKUP(INT(MOD(A2064,10000)/100),Sheet2!$L$2:$M$16,2,FALSE)</f>
        <v>18.299999999999997</v>
      </c>
      <c r="E2064">
        <v>15</v>
      </c>
      <c r="F2064" s="1" t="str">
        <f t="shared" si="674"/>
        <v>[[50000,1],[50052,65]]</v>
      </c>
      <c r="G2064">
        <f t="shared" si="674"/>
        <v>0.15</v>
      </c>
      <c r="H2064" t="str">
        <f t="shared" si="684"/>
        <v>[80051,80052,80053,80054,80055,80056,80057,80058]</v>
      </c>
      <c r="I2064">
        <v>1</v>
      </c>
      <c r="J2064">
        <f t="shared" si="688"/>
        <v>22</v>
      </c>
      <c r="K2064">
        <f t="shared" si="689"/>
        <v>14</v>
      </c>
      <c r="L2064" s="1" t="str">
        <f>Sheet1!L2064</f>
        <v>[{"bid":15006,"type":5,"num":11},{"bid":16009,"type":6,"num":3},{"bid":14001,"type":4,"num":11250}]</v>
      </c>
    </row>
    <row r="2065" spans="1:12" x14ac:dyDescent="0.2">
      <c r="A2065">
        <f t="shared" si="686"/>
        <v>61516</v>
      </c>
      <c r="B2065">
        <f t="shared" si="685"/>
        <v>61517</v>
      </c>
      <c r="C2065" t="s">
        <v>55</v>
      </c>
      <c r="D2065">
        <f>VLOOKUP(MOD(A2065,100),Sheet2!$G$2:$H$24,2,FALSE)*VLOOKUP(INT(MOD(A2065,10000)/100),Sheet2!$L$2:$M$16,2,FALSE)</f>
        <v>19.249999999999996</v>
      </c>
      <c r="E2065">
        <v>16</v>
      </c>
      <c r="F2065" s="1" t="str">
        <f t="shared" si="674"/>
        <v>[[50051,65]]</v>
      </c>
      <c r="G2065">
        <f t="shared" si="674"/>
        <v>0.15</v>
      </c>
      <c r="H2065" t="str">
        <f t="shared" si="684"/>
        <v>[80051,80052,80053,80054,80055,80056,80057,80058]</v>
      </c>
      <c r="I2065">
        <v>1</v>
      </c>
      <c r="J2065">
        <f t="shared" si="688"/>
        <v>22</v>
      </c>
      <c r="K2065">
        <f t="shared" si="689"/>
        <v>15</v>
      </c>
      <c r="L2065" s="1" t="str">
        <f>Sheet1!L2065</f>
        <v>[{"bid":15006,"type":5,"num":12},{"bid":16009,"type":6,"num":4},{"bid":14001,"type":4,"num":12150}]</v>
      </c>
    </row>
    <row r="2066" spans="1:12" x14ac:dyDescent="0.2">
      <c r="A2066">
        <f t="shared" si="686"/>
        <v>61517</v>
      </c>
      <c r="B2066">
        <f t="shared" si="685"/>
        <v>61518</v>
      </c>
      <c r="C2066" s="1" t="s">
        <v>56</v>
      </c>
      <c r="D2066">
        <f>VLOOKUP(MOD(A2066,100),Sheet2!$G$2:$H$24,2,FALSE)*VLOOKUP(INT(MOD(A2066,10000)/100),Sheet2!$L$2:$M$16,2,FALSE)</f>
        <v>20.199999999999996</v>
      </c>
      <c r="E2066">
        <v>17</v>
      </c>
      <c r="F2066" s="1" t="str">
        <f t="shared" si="674"/>
        <v>[[50000,1],[50052,65]]</v>
      </c>
      <c r="G2066">
        <f t="shared" si="674"/>
        <v>0.15</v>
      </c>
      <c r="H2066" t="str">
        <f t="shared" si="684"/>
        <v>[80051,80052,80053,80054,80055,80056,80057,80058]</v>
      </c>
      <c r="I2066">
        <v>1</v>
      </c>
      <c r="J2066">
        <f t="shared" si="688"/>
        <v>22</v>
      </c>
      <c r="K2066">
        <f t="shared" si="689"/>
        <v>16</v>
      </c>
      <c r="L2066" s="1" t="str">
        <f>Sheet1!L2066</f>
        <v>[{"bid":15006,"type":5,"num":13},{"bid":16009,"type":6,"num":4},{"bid":14001,"type":4,"num":13050}]</v>
      </c>
    </row>
    <row r="2067" spans="1:12" x14ac:dyDescent="0.2">
      <c r="A2067">
        <f t="shared" si="686"/>
        <v>61518</v>
      </c>
      <c r="B2067">
        <f t="shared" si="685"/>
        <v>61519</v>
      </c>
      <c r="C2067" t="s">
        <v>37</v>
      </c>
      <c r="D2067">
        <f>VLOOKUP(MOD(A2067,100),Sheet2!$G$2:$H$24,2,FALSE)*VLOOKUP(INT(MOD(A2067,10000)/100),Sheet2!$L$2:$M$16,2,FALSE)</f>
        <v>21.15</v>
      </c>
      <c r="E2067">
        <v>18</v>
      </c>
      <c r="F2067" s="1" t="str">
        <f t="shared" si="674"/>
        <v>[[50000,2],[50053,45]]</v>
      </c>
      <c r="G2067">
        <f t="shared" si="674"/>
        <v>0.25</v>
      </c>
      <c r="H2067" t="str">
        <f t="shared" si="684"/>
        <v>[80051,80052,80053,80054,80055,80056,80057,80058]</v>
      </c>
      <c r="I2067">
        <v>2</v>
      </c>
      <c r="J2067">
        <f>J2060</f>
        <v>50</v>
      </c>
      <c r="K2067">
        <f>K2066</f>
        <v>16</v>
      </c>
      <c r="L2067" s="1" t="str">
        <f>Sheet1!L2067</f>
        <v>[{"bid":15006,"type":5,"num":13},{"bid":16009,"type":6,"num":4},{"bid":14001,"type":4,"num":13950}]</v>
      </c>
    </row>
    <row r="2068" spans="1:12" x14ac:dyDescent="0.2">
      <c r="A2068">
        <f t="shared" si="686"/>
        <v>61519</v>
      </c>
      <c r="B2068">
        <f t="shared" si="685"/>
        <v>61520</v>
      </c>
      <c r="C2068" s="1" t="s">
        <v>57</v>
      </c>
      <c r="D2068">
        <f>VLOOKUP(MOD(A2068,100),Sheet2!$G$2:$H$24,2,FALSE)*VLOOKUP(INT(MOD(A2068,10000)/100),Sheet2!$L$2:$M$16,2,FALSE)</f>
        <v>22.1</v>
      </c>
      <c r="E2068">
        <v>19</v>
      </c>
      <c r="F2068" s="1" t="str">
        <f t="shared" si="674"/>
        <v>[[50051,65]]</v>
      </c>
      <c r="G2068">
        <f t="shared" si="674"/>
        <v>0.15</v>
      </c>
      <c r="H2068" t="str">
        <f t="shared" si="684"/>
        <v>[80051,80052,80053,80054,80055,80056,80057,80058]</v>
      </c>
      <c r="I2068">
        <v>1</v>
      </c>
      <c r="J2068">
        <f>J2061</f>
        <v>22</v>
      </c>
      <c r="K2068">
        <f>K2067+1</f>
        <v>17</v>
      </c>
      <c r="L2068" s="1" t="str">
        <f>Sheet1!L2068</f>
        <v>[{"bid":15006,"type":5,"num":14},{"bid":16009,"type":6,"num":5},{"bid":14001,"type":4,"num":14850}]</v>
      </c>
    </row>
    <row r="2069" spans="1:12" x14ac:dyDescent="0.2">
      <c r="A2069">
        <f t="shared" si="686"/>
        <v>61520</v>
      </c>
      <c r="B2069">
        <f t="shared" si="685"/>
        <v>61521</v>
      </c>
      <c r="C2069" s="1" t="s">
        <v>58</v>
      </c>
      <c r="D2069">
        <f>VLOOKUP(MOD(A2069,100),Sheet2!$G$2:$H$24,2,FALSE)*VLOOKUP(INT(MOD(A2069,10000)/100),Sheet2!$L$2:$M$16,2,FALSE)</f>
        <v>23.05</v>
      </c>
      <c r="E2069">
        <v>20</v>
      </c>
      <c r="F2069" s="1" t="str">
        <f t="shared" si="674"/>
        <v>[[50000,1],[50052,65]]</v>
      </c>
      <c r="G2069">
        <f t="shared" si="674"/>
        <v>0.15</v>
      </c>
      <c r="H2069" t="str">
        <f t="shared" si="684"/>
        <v>[80051,80052,80053,80054,80055,80056,80057,80058]</v>
      </c>
      <c r="I2069">
        <v>1</v>
      </c>
      <c r="J2069">
        <f>J2062</f>
        <v>22</v>
      </c>
      <c r="K2069">
        <f t="shared" ref="K2069:K2071" si="690">K2068+1</f>
        <v>18</v>
      </c>
      <c r="L2069" s="1" t="str">
        <f>Sheet1!L2069</f>
        <v>[{"bid":15006,"type":5,"num":15},{"bid":16009,"type":6,"num":5},{"bid":14001,"type":4,"num":15750}]</v>
      </c>
    </row>
    <row r="2070" spans="1:12" x14ac:dyDescent="0.2">
      <c r="A2070">
        <f t="shared" si="686"/>
        <v>61521</v>
      </c>
      <c r="B2070">
        <f t="shared" si="685"/>
        <v>61522</v>
      </c>
      <c r="C2070" s="1" t="s">
        <v>59</v>
      </c>
      <c r="D2070">
        <f>VLOOKUP(MOD(A2070,100),Sheet2!$G$2:$H$24,2,FALSE)*VLOOKUP(INT(MOD(A2070,10000)/100),Sheet2!$L$2:$M$16,2,FALSE)</f>
        <v>24.000000000000004</v>
      </c>
      <c r="E2070">
        <v>21</v>
      </c>
      <c r="F2070" s="1" t="str">
        <f t="shared" si="674"/>
        <v>[[50051,65]]</v>
      </c>
      <c r="G2070">
        <f t="shared" si="674"/>
        <v>0.15</v>
      </c>
      <c r="H2070" t="str">
        <f t="shared" si="684"/>
        <v>[80051,80052,80053,80054,80055,80056,80057,80058]</v>
      </c>
      <c r="I2070">
        <v>1</v>
      </c>
      <c r="J2070">
        <f>J2063</f>
        <v>22</v>
      </c>
      <c r="K2070">
        <f t="shared" si="690"/>
        <v>19</v>
      </c>
      <c r="L2070" s="1" t="str">
        <f>Sheet1!L2070</f>
        <v>[{"bid":15006,"type":5,"num":16},{"bid":16009,"type":6,"num":5},{"bid":14001,"type":4,"num":16650}]</v>
      </c>
    </row>
    <row r="2071" spans="1:12" x14ac:dyDescent="0.2">
      <c r="A2071">
        <f t="shared" si="686"/>
        <v>61522</v>
      </c>
      <c r="B2071">
        <f t="shared" si="685"/>
        <v>61523</v>
      </c>
      <c r="C2071" s="1" t="s">
        <v>66</v>
      </c>
      <c r="D2071">
        <f>VLOOKUP(MOD(A2071,100),Sheet2!$G$2:$H$24,2,FALSE)*VLOOKUP(INT(MOD(A2071,10000)/100),Sheet2!$L$2:$M$16,2,FALSE)</f>
        <v>24.950000000000006</v>
      </c>
      <c r="E2071">
        <v>22</v>
      </c>
      <c r="F2071" s="1" t="str">
        <f t="shared" si="674"/>
        <v>[[50000,1],[50052,65]]</v>
      </c>
      <c r="G2071">
        <f t="shared" si="674"/>
        <v>0.15</v>
      </c>
      <c r="H2071" t="str">
        <f t="shared" si="684"/>
        <v>[80051,80052,80053,80054,80055,80056,80057,80058]</v>
      </c>
      <c r="I2071">
        <v>1</v>
      </c>
      <c r="J2071">
        <f>J2064</f>
        <v>22</v>
      </c>
      <c r="K2071">
        <f t="shared" si="690"/>
        <v>20</v>
      </c>
      <c r="L2071" s="1" t="str">
        <f>Sheet1!L2071</f>
        <v>[{"bid":15006,"type":5,"num":17},{"bid":16009,"type":6,"num":6},{"bid":14001,"type":4,"num":17550}]</v>
      </c>
    </row>
    <row r="2072" spans="1:12" x14ac:dyDescent="0.2">
      <c r="A2072">
        <f t="shared" si="686"/>
        <v>61523</v>
      </c>
      <c r="B2072">
        <v>-1</v>
      </c>
      <c r="C2072" t="s">
        <v>37</v>
      </c>
      <c r="D2072">
        <f>VLOOKUP(MOD(A2072,100),Sheet2!$G$2:$H$24,2,FALSE)*VLOOKUP(INT(MOD(A2072,10000)/100),Sheet2!$L$2:$M$16,2,FALSE)</f>
        <v>25.900000000000006</v>
      </c>
      <c r="E2072">
        <v>23</v>
      </c>
      <c r="F2072" s="1" t="str">
        <f t="shared" ref="F2072:G2072" si="691">F2049</f>
        <v>[[50000,2],[50053,45]]</v>
      </c>
      <c r="G2072">
        <f t="shared" si="691"/>
        <v>0.25</v>
      </c>
      <c r="H2072" t="str">
        <f t="shared" si="684"/>
        <v>[80051,80052,80053,80054,80055,80056,80057,80058]</v>
      </c>
      <c r="I2072">
        <v>2</v>
      </c>
      <c r="J2072">
        <f>J2067</f>
        <v>50</v>
      </c>
      <c r="K2072">
        <f>K2071</f>
        <v>20</v>
      </c>
      <c r="L2072" s="1" t="str">
        <f>Sheet1!L2072</f>
        <v>[{"bid":15006,"type":5,"num":18},{"bid":16009,"type":6,"num":6},{"bid":14001,"type":4,"num":18000}]</v>
      </c>
    </row>
    <row r="2073" spans="1:12" x14ac:dyDescent="0.2">
      <c r="A2073">
        <v>601001</v>
      </c>
      <c r="B2073">
        <f>A2073+1</f>
        <v>601002</v>
      </c>
      <c r="C2073" s="1" t="s">
        <v>67</v>
      </c>
      <c r="D2073">
        <f>VLOOKUP(MOD(A2073,1000),Sheet2!P:R,3,FALSE)</f>
        <v>0.5</v>
      </c>
      <c r="E2073">
        <v>1</v>
      </c>
      <c r="F2073" s="1" t="str">
        <f>IF(VLOOKUP(MOD(A2073,1000),Sheet2!P:W,8,FALSE)=1,"[[50000,1],",IF(VLOOKUP(MOD(A2073,1000),Sheet2!P:W,8,FALSE)=2,"[[90000,1],","["))&amp;IF(K2073=K2072,VLOOKUP(INT(MID(A2073,3,1))*10+3,Sheet3!A:B,2,FALSE),VLOOKUP(INT(MID(A2073,3,1))*10+MOD(K2073,2)+1,Sheet3!A:B,2,FALSE))&amp;"]"</f>
        <v>[[50000,1],[50001,50]]</v>
      </c>
      <c r="G2073">
        <v>0.2</v>
      </c>
      <c r="H2073" t="s">
        <v>20</v>
      </c>
      <c r="I2073">
        <v>1</v>
      </c>
      <c r="J2073">
        <v>20</v>
      </c>
      <c r="K2073">
        <v>1</v>
      </c>
      <c r="L2073" s="1" t="str">
        <f>Sheet1!L2073</f>
        <v>[]</v>
      </c>
    </row>
    <row r="2074" spans="1:12" x14ac:dyDescent="0.2">
      <c r="A2074">
        <f>A2073+1</f>
        <v>601002</v>
      </c>
      <c r="B2074">
        <f t="shared" ref="B2074:B2137" si="692">A2074+1</f>
        <v>601003</v>
      </c>
      <c r="C2074" s="1" t="s">
        <v>68</v>
      </c>
      <c r="D2074">
        <f>VLOOKUP(MOD(A2074,1000),Sheet2!P:R,3,FALSE)</f>
        <v>1</v>
      </c>
      <c r="E2074">
        <v>2</v>
      </c>
      <c r="F2074" s="1" t="str">
        <f>IF(VLOOKUP(MOD(A2074,1000),Sheet2!P:W,8,FALSE)=1,"[[50000,1],",IF(VLOOKUP(MOD(A2074,1000),Sheet2!P:W,8,FALSE)=2,"[[90000,1],","["))&amp;IF(K2074=K2073,VLOOKUP(INT(MID(A2074,3,1))*10+3,Sheet3!A:B,2,FALSE),VLOOKUP(INT(MID(A2074,3,1))*10+MOD(K2074,2)+1,Sheet3!A:B,2,FALSE))&amp;"]"</f>
        <v>[[50002,50]]</v>
      </c>
      <c r="G2074">
        <v>0.2</v>
      </c>
      <c r="H2074" t="str">
        <f>H2073</f>
        <v>[80001,80002,80003,80004]</v>
      </c>
      <c r="I2074">
        <v>1</v>
      </c>
      <c r="J2074">
        <v>20</v>
      </c>
      <c r="K2074">
        <v>2</v>
      </c>
      <c r="L2074" s="1" t="str">
        <f>Sheet1!L2074</f>
        <v>[{"bid":14001,"type":4,"num":500}]</v>
      </c>
    </row>
    <row r="2075" spans="1:12" x14ac:dyDescent="0.2">
      <c r="A2075">
        <f t="shared" ref="A2075:A2138" si="693">A2074+1</f>
        <v>601003</v>
      </c>
      <c r="B2075">
        <f t="shared" si="692"/>
        <v>601004</v>
      </c>
      <c r="C2075" s="1" t="s">
        <v>69</v>
      </c>
      <c r="D2075">
        <f>VLOOKUP(MOD(A2075,1000),Sheet2!P:R,3,FALSE)</f>
        <v>1.1066</v>
      </c>
      <c r="E2075">
        <v>3</v>
      </c>
      <c r="F2075" s="1" t="str">
        <f>IF(VLOOKUP(MOD(A2075,1000),Sheet2!P:W,8,FALSE)=1,"[[50000,1],",IF(VLOOKUP(MOD(A2075,1000),Sheet2!P:W,8,FALSE)=2,"[[90000,1],","["))&amp;IF(K2075=K2074,VLOOKUP(INT(MID(A2075,3,1))*10+3,Sheet3!A:B,2,FALSE),VLOOKUP(INT(MID(A2075,3,1))*10+MOD(K2075,2)+1,Sheet3!A:B,2,FALSE))&amp;"]"</f>
        <v>[[50000,1],[50001,50]]</v>
      </c>
      <c r="G2075">
        <v>0.2</v>
      </c>
      <c r="H2075" t="str">
        <f t="shared" ref="H2075:H2084" si="694">H2074</f>
        <v>[80001,80002,80003,80004]</v>
      </c>
      <c r="I2075">
        <v>1</v>
      </c>
      <c r="J2075">
        <v>20</v>
      </c>
      <c r="K2075">
        <v>3</v>
      </c>
      <c r="L2075" s="1" t="str">
        <f>Sheet1!L2075</f>
        <v>[{"bid":14001,"type":4,"num":1000}]</v>
      </c>
    </row>
    <row r="2076" spans="1:12" x14ac:dyDescent="0.2">
      <c r="A2076">
        <f t="shared" si="693"/>
        <v>601004</v>
      </c>
      <c r="B2076">
        <f t="shared" si="692"/>
        <v>601005</v>
      </c>
      <c r="C2076" s="1" t="s">
        <v>70</v>
      </c>
      <c r="D2076">
        <f>VLOOKUP(MOD(A2076,1000),Sheet2!P:R,3,FALSE)</f>
        <v>1.2143999999999999</v>
      </c>
      <c r="E2076">
        <v>4</v>
      </c>
      <c r="F2076" s="1" t="str">
        <f>IF(VLOOKUP(MOD(A2076,1000),Sheet2!P:W,8,FALSE)=1,"[[50000,1],",IF(VLOOKUP(MOD(A2076,1000),Sheet2!P:W,8,FALSE)=2,"[[90000,1],","["))&amp;IF(K2076=K2075,VLOOKUP(INT(MID(A2076,3,1))*10+3,Sheet3!A:B,2,FALSE),VLOOKUP(INT(MID(A2076,3,1))*10+MOD(K2076,2)+1,Sheet3!A:B,2,FALSE))&amp;"]"</f>
        <v>[[50002,50]]</v>
      </c>
      <c r="G2076">
        <v>0.2</v>
      </c>
      <c r="H2076" t="str">
        <f t="shared" si="694"/>
        <v>[80001,80002,80003,80004]</v>
      </c>
      <c r="I2076">
        <v>1</v>
      </c>
      <c r="J2076">
        <v>20</v>
      </c>
      <c r="K2076">
        <v>4</v>
      </c>
      <c r="L2076" s="1" t="str">
        <f>Sheet1!L2076</f>
        <v>[{"bid":14001,"type":4,"num":1500}]</v>
      </c>
    </row>
    <row r="2077" spans="1:12" x14ac:dyDescent="0.2">
      <c r="A2077">
        <f t="shared" si="693"/>
        <v>601005</v>
      </c>
      <c r="B2077">
        <f t="shared" si="692"/>
        <v>601006</v>
      </c>
      <c r="C2077" s="1" t="s">
        <v>203</v>
      </c>
      <c r="D2077">
        <f>VLOOKUP(MOD(A2077,1000),Sheet2!P:R,3,FALSE)</f>
        <v>1.3312000000000002</v>
      </c>
      <c r="E2077">
        <v>5</v>
      </c>
      <c r="F2077" s="1" t="str">
        <f>IF(VLOOKUP(MOD(A2077,1000),Sheet2!P:W,8,FALSE)=1,"[[50000,1],",IF(VLOOKUP(MOD(A2077,1000),Sheet2!P:W,8,FALSE)=2,"[[90000,1],","["))&amp;IF(K2077=K2076,VLOOKUP(INT(MID(A2077,3,1))*10+3,Sheet3!A:B,2,FALSE),VLOOKUP(INT(MID(A2077,3,1))*10+MOD(K2077,2)+1,Sheet3!A:B,2,FALSE))&amp;"]"</f>
        <v>[[50000,1],[50001,50]]</v>
      </c>
      <c r="G2077">
        <v>0.2</v>
      </c>
      <c r="H2077" t="str">
        <f t="shared" si="694"/>
        <v>[80001,80002,80003,80004]</v>
      </c>
      <c r="I2077">
        <v>1</v>
      </c>
      <c r="J2077">
        <v>20</v>
      </c>
      <c r="K2077">
        <v>5</v>
      </c>
      <c r="L2077" s="1" t="str">
        <f>Sheet1!L2077</f>
        <v>[{"bid":14001,"type":4,"num":2000}]</v>
      </c>
    </row>
    <row r="2078" spans="1:12" x14ac:dyDescent="0.2">
      <c r="A2078">
        <f t="shared" si="693"/>
        <v>601006</v>
      </c>
      <c r="B2078">
        <f t="shared" si="692"/>
        <v>601007</v>
      </c>
      <c r="C2078" s="1" t="s">
        <v>37</v>
      </c>
      <c r="D2078">
        <f>VLOOKUP(MOD(A2078,1000),Sheet2!P:R,3,FALSE)</f>
        <v>1.4503999999999999</v>
      </c>
      <c r="E2078">
        <v>6</v>
      </c>
      <c r="F2078" s="1" t="str">
        <f>IF(VLOOKUP(MOD(A2078,1000),Sheet2!P:W,8,FALSE)=1,"[[50000,1],",IF(VLOOKUP(MOD(A2078,1000),Sheet2!P:W,8,FALSE)=2,"[[90000,1],","["))&amp;IF(K2078=K2077,VLOOKUP(INT(MID(A2078,3,1))*10+3,Sheet3!A:B,2,FALSE),VLOOKUP(INT(MID(A2078,3,1))*10+MOD(K2078,2)+1,Sheet3!A:B,2,FALSE))&amp;"]"</f>
        <v>[[50003,45]]</v>
      </c>
      <c r="G2078">
        <v>0.2</v>
      </c>
      <c r="H2078" t="str">
        <f t="shared" si="694"/>
        <v>[80001,80002,80003,80004]</v>
      </c>
      <c r="I2078">
        <v>2</v>
      </c>
      <c r="J2078">
        <v>40</v>
      </c>
      <c r="K2078">
        <v>5</v>
      </c>
      <c r="L2078" s="1" t="str">
        <f>Sheet1!L2078</f>
        <v>[{"bid":16004,"type":6,"num":1},{"bid":14001,"type":4,"num":2500}]</v>
      </c>
    </row>
    <row r="2079" spans="1:12" x14ac:dyDescent="0.2">
      <c r="A2079">
        <f t="shared" si="693"/>
        <v>601007</v>
      </c>
      <c r="B2079">
        <f t="shared" si="692"/>
        <v>601008</v>
      </c>
      <c r="C2079" s="1" t="s">
        <v>71</v>
      </c>
      <c r="D2079">
        <f>VLOOKUP(MOD(A2079,1000),Sheet2!P:R,3,FALSE)</f>
        <v>1.6768000000000001</v>
      </c>
      <c r="E2079">
        <v>7</v>
      </c>
      <c r="F2079" s="1" t="str">
        <f>IF(VLOOKUP(MOD(A2079,1000),Sheet2!P:W,8,FALSE)=1,"[[50000,1],",IF(VLOOKUP(MOD(A2079,1000),Sheet2!P:W,8,FALSE)=2,"[[90000,1],","["))&amp;IF(K2079=K2078,VLOOKUP(INT(MID(A2079,3,1))*10+3,Sheet3!A:B,2,FALSE),VLOOKUP(INT(MID(A2079,3,1))*10+MOD(K2079,2)+1,Sheet3!A:B,2,FALSE))&amp;"]"</f>
        <v>[[50002,50]]</v>
      </c>
      <c r="G2079">
        <v>0.2</v>
      </c>
      <c r="H2079" t="str">
        <f t="shared" si="694"/>
        <v>[80001,80002,80003,80004]</v>
      </c>
      <c r="I2079">
        <f>I2073</f>
        <v>1</v>
      </c>
      <c r="J2079">
        <f>J2073</f>
        <v>20</v>
      </c>
      <c r="K2079">
        <f>K2073+5</f>
        <v>6</v>
      </c>
      <c r="L2079" s="1" t="str">
        <f>Sheet1!L2079</f>
        <v>[{"bid":16004,"type":6,"num":1},{"bid":14001,"type":4,"num":3000}]</v>
      </c>
    </row>
    <row r="2080" spans="1:12" x14ac:dyDescent="0.2">
      <c r="A2080">
        <f t="shared" si="693"/>
        <v>601008</v>
      </c>
      <c r="B2080">
        <f t="shared" si="692"/>
        <v>601009</v>
      </c>
      <c r="C2080" s="1" t="s">
        <v>72</v>
      </c>
      <c r="D2080">
        <f>VLOOKUP(MOD(A2080,1000),Sheet2!P:R,3,FALSE)</f>
        <v>1.802</v>
      </c>
      <c r="E2080">
        <v>8</v>
      </c>
      <c r="F2080" s="1" t="str">
        <f>IF(VLOOKUP(MOD(A2080,1000),Sheet2!P:W,8,FALSE)=1,"[[50000,1],",IF(VLOOKUP(MOD(A2080,1000),Sheet2!P:W,8,FALSE)=2,"[[90000,1],","["))&amp;IF(K2080=K2079,VLOOKUP(INT(MID(A2080,3,1))*10+3,Sheet3!A:B,2,FALSE),VLOOKUP(INT(MID(A2080,3,1))*10+MOD(K2080,2)+1,Sheet3!A:B,2,FALSE))&amp;"]"</f>
        <v>[[50000,1],[50001,50]]</v>
      </c>
      <c r="G2080">
        <v>0.2</v>
      </c>
      <c r="H2080" t="str">
        <f t="shared" si="694"/>
        <v>[80001,80002,80003,80004]</v>
      </c>
      <c r="I2080">
        <f t="shared" ref="I2080:J2080" si="695">I2074</f>
        <v>1</v>
      </c>
      <c r="J2080">
        <f t="shared" si="695"/>
        <v>20</v>
      </c>
      <c r="K2080">
        <f t="shared" ref="K2080:K2143" si="696">K2074+5</f>
        <v>7</v>
      </c>
      <c r="L2080" s="1" t="str">
        <f>Sheet1!L2080</f>
        <v>[{"bid":16004,"type":6,"num":1},{"bid":14001,"type":4,"num":3500}]</v>
      </c>
    </row>
    <row r="2081" spans="1:12" x14ac:dyDescent="0.2">
      <c r="A2081">
        <f t="shared" si="693"/>
        <v>601009</v>
      </c>
      <c r="B2081">
        <f t="shared" si="692"/>
        <v>601010</v>
      </c>
      <c r="C2081" s="1" t="s">
        <v>73</v>
      </c>
      <c r="D2081">
        <f>VLOOKUP(MOD(A2081,1000),Sheet2!P:R,3,FALSE)</f>
        <v>1.9404000000000001</v>
      </c>
      <c r="E2081">
        <v>9</v>
      </c>
      <c r="F2081" s="1" t="str">
        <f>IF(VLOOKUP(MOD(A2081,1000),Sheet2!P:W,8,FALSE)=1,"[[50000,1],",IF(VLOOKUP(MOD(A2081,1000),Sheet2!P:W,8,FALSE)=2,"[[90000,1],","["))&amp;IF(K2081=K2080,VLOOKUP(INT(MID(A2081,3,1))*10+3,Sheet3!A:B,2,FALSE),VLOOKUP(INT(MID(A2081,3,1))*10+MOD(K2081,2)+1,Sheet3!A:B,2,FALSE))&amp;"]"</f>
        <v>[[50002,50]]</v>
      </c>
      <c r="G2081">
        <v>0.2</v>
      </c>
      <c r="H2081" t="str">
        <f t="shared" si="694"/>
        <v>[80001,80002,80003,80004]</v>
      </c>
      <c r="I2081">
        <f t="shared" ref="I2081:J2081" si="697">I2075</f>
        <v>1</v>
      </c>
      <c r="J2081">
        <f t="shared" si="697"/>
        <v>20</v>
      </c>
      <c r="K2081">
        <f t="shared" si="696"/>
        <v>8</v>
      </c>
      <c r="L2081" s="1" t="str">
        <f>Sheet1!L2081</f>
        <v>[{"bid":16004,"type":6,"num":1},{"bid":14001,"type":4,"num":4000}]</v>
      </c>
    </row>
    <row r="2082" spans="1:12" x14ac:dyDescent="0.2">
      <c r="A2082">
        <f t="shared" si="693"/>
        <v>601010</v>
      </c>
      <c r="B2082">
        <f t="shared" si="692"/>
        <v>601011</v>
      </c>
      <c r="C2082" s="1" t="s">
        <v>74</v>
      </c>
      <c r="D2082">
        <f>VLOOKUP(MOD(A2082,1000),Sheet2!P:R,3,FALSE)</f>
        <v>2.0824000000000003</v>
      </c>
      <c r="E2082">
        <v>10</v>
      </c>
      <c r="F2082" s="1" t="str">
        <f>IF(VLOOKUP(MOD(A2082,1000),Sheet2!P:W,8,FALSE)=1,"[[50000,1],",IF(VLOOKUP(MOD(A2082,1000),Sheet2!P:W,8,FALSE)=2,"[[90000,1],","["))&amp;IF(K2082=K2081,VLOOKUP(INT(MID(A2082,3,1))*10+3,Sheet3!A:B,2,FALSE),VLOOKUP(INT(MID(A2082,3,1))*10+MOD(K2082,2)+1,Sheet3!A:B,2,FALSE))&amp;"]"</f>
        <v>[[50000,1],[50001,50]]</v>
      </c>
      <c r="G2082">
        <v>0.2</v>
      </c>
      <c r="H2082" t="str">
        <f t="shared" si="694"/>
        <v>[80001,80002,80003,80004]</v>
      </c>
      <c r="I2082">
        <f t="shared" ref="I2082:J2082" si="698">I2076</f>
        <v>1</v>
      </c>
      <c r="J2082">
        <f t="shared" si="698"/>
        <v>20</v>
      </c>
      <c r="K2082">
        <f t="shared" si="696"/>
        <v>9</v>
      </c>
      <c r="L2082" s="1" t="str">
        <f>Sheet1!L2082</f>
        <v>[{"bid":16004,"type":6,"num":1},{"bid":14001,"type":4,"num":4500}]</v>
      </c>
    </row>
    <row r="2083" spans="1:12" x14ac:dyDescent="0.2">
      <c r="A2083">
        <f t="shared" si="693"/>
        <v>601011</v>
      </c>
      <c r="B2083">
        <f t="shared" si="692"/>
        <v>601012</v>
      </c>
      <c r="C2083" s="1" t="s">
        <v>204</v>
      </c>
      <c r="D2083">
        <f>VLOOKUP(MOD(A2083,1000),Sheet2!P:R,3,FALSE)</f>
        <v>2.2400000000000002</v>
      </c>
      <c r="E2083">
        <v>11</v>
      </c>
      <c r="F2083" s="1" t="str">
        <f>IF(VLOOKUP(MOD(A2083,1000),Sheet2!P:W,8,FALSE)=1,"[[50000,1],",IF(VLOOKUP(MOD(A2083,1000),Sheet2!P:W,8,FALSE)=2,"[[90000,1],","["))&amp;IF(K2083=K2082,VLOOKUP(INT(MID(A2083,3,1))*10+3,Sheet3!A:B,2,FALSE),VLOOKUP(INT(MID(A2083,3,1))*10+MOD(K2083,2)+1,Sheet3!A:B,2,FALSE))&amp;"]"</f>
        <v>[[50002,50]]</v>
      </c>
      <c r="G2083">
        <v>0.2</v>
      </c>
      <c r="H2083" t="str">
        <f t="shared" si="694"/>
        <v>[80001,80002,80003,80004]</v>
      </c>
      <c r="I2083">
        <f t="shared" ref="I2083:J2083" si="699">I2077</f>
        <v>1</v>
      </c>
      <c r="J2083">
        <f t="shared" si="699"/>
        <v>20</v>
      </c>
      <c r="K2083">
        <f t="shared" si="696"/>
        <v>10</v>
      </c>
      <c r="L2083" s="1" t="str">
        <f>Sheet1!L2083</f>
        <v>[{"bid":16004,"type":6,"num":3},{"bid":14001,"type":4,"num":5000}]</v>
      </c>
    </row>
    <row r="2084" spans="1:12" x14ac:dyDescent="0.2">
      <c r="A2084">
        <f t="shared" si="693"/>
        <v>601012</v>
      </c>
      <c r="B2084">
        <f t="shared" si="692"/>
        <v>601013</v>
      </c>
      <c r="C2084" s="1" t="s">
        <v>37</v>
      </c>
      <c r="D2084">
        <f>VLOOKUP(MOD(A2084,1000),Sheet2!P:R,3,FALSE)</f>
        <v>2.4024000000000005</v>
      </c>
      <c r="E2084">
        <v>12</v>
      </c>
      <c r="F2084" s="1" t="str">
        <f>IF(VLOOKUP(MOD(A2084,1000),Sheet2!P:W,8,FALSE)=1,"[[50000,1],",IF(VLOOKUP(MOD(A2084,1000),Sheet2!P:W,8,FALSE)=2,"[[90000,1],","["))&amp;IF(K2084=K2083,VLOOKUP(INT(MID(A2084,3,1))*10+3,Sheet3!A:B,2,FALSE),VLOOKUP(INT(MID(A2084,3,1))*10+MOD(K2084,2)+1,Sheet3!A:B,2,FALSE))&amp;"]"</f>
        <v>[[50003,45]]</v>
      </c>
      <c r="G2084">
        <v>0.2</v>
      </c>
      <c r="H2084" t="str">
        <f t="shared" si="694"/>
        <v>[80001,80002,80003,80004]</v>
      </c>
      <c r="I2084">
        <f t="shared" ref="I2084:J2084" si="700">I2078</f>
        <v>2</v>
      </c>
      <c r="J2084">
        <f t="shared" si="700"/>
        <v>40</v>
      </c>
      <c r="K2084">
        <f t="shared" si="696"/>
        <v>10</v>
      </c>
      <c r="L2084" s="1" t="str">
        <f>Sheet1!L2084</f>
        <v>[{"bid":16004,"type":6,"num":3},{"bid":14001,"type":4,"num":5500}]</v>
      </c>
    </row>
    <row r="2085" spans="1:12" x14ac:dyDescent="0.2">
      <c r="A2085">
        <f t="shared" si="693"/>
        <v>601013</v>
      </c>
      <c r="B2085">
        <f t="shared" si="692"/>
        <v>601014</v>
      </c>
      <c r="C2085" s="1" t="s">
        <v>75</v>
      </c>
      <c r="D2085">
        <f>VLOOKUP(MOD(A2085,1000),Sheet2!P:R,3,FALSE)</f>
        <v>2.5696000000000003</v>
      </c>
      <c r="E2085">
        <v>13</v>
      </c>
      <c r="F2085" s="1" t="str">
        <f>IF(VLOOKUP(MOD(A2085,1000),Sheet2!P:W,8,FALSE)=1,"[[50000,1],",IF(VLOOKUP(MOD(A2085,1000),Sheet2!P:W,8,FALSE)=2,"[[90000,1],","["))&amp;IF(K2085=K2084,VLOOKUP(INT(MID(A2085,3,1))*10+3,Sheet3!A:B,2,FALSE),VLOOKUP(INT(MID(A2085,3,1))*10+MOD(K2085,2)+1,Sheet3!A:B,2,FALSE))&amp;"]"</f>
        <v>[[50000,1],[50001,50]]</v>
      </c>
      <c r="G2085">
        <v>0.2</v>
      </c>
      <c r="H2085" s="1" t="str">
        <f>H2073</f>
        <v>[80001,80002,80003,80004]</v>
      </c>
      <c r="I2085" s="1">
        <f>I2073</f>
        <v>1</v>
      </c>
      <c r="J2085">
        <f t="shared" ref="J2085:J2148" si="701">J2079</f>
        <v>20</v>
      </c>
      <c r="K2085">
        <f t="shared" si="696"/>
        <v>11</v>
      </c>
      <c r="L2085" s="1" t="str">
        <f>Sheet1!L2085</f>
        <v>[{"bid":16004,"type":6,"num":3},{"bid":14001,"type":4,"num":6000}]</v>
      </c>
    </row>
    <row r="2086" spans="1:12" x14ac:dyDescent="0.2">
      <c r="A2086">
        <f t="shared" si="693"/>
        <v>601014</v>
      </c>
      <c r="B2086">
        <f t="shared" si="692"/>
        <v>601015</v>
      </c>
      <c r="C2086" s="1" t="s">
        <v>76</v>
      </c>
      <c r="D2086">
        <f>VLOOKUP(MOD(A2086,1000),Sheet2!P:R,3,FALSE)</f>
        <v>2.7416</v>
      </c>
      <c r="E2086">
        <v>14</v>
      </c>
      <c r="F2086" s="1" t="str">
        <f>IF(VLOOKUP(MOD(A2086,1000),Sheet2!P:W,8,FALSE)=1,"[[50000,1],",IF(VLOOKUP(MOD(A2086,1000),Sheet2!P:W,8,FALSE)=2,"[[90000,1],","["))&amp;IF(K2086=K2085,VLOOKUP(INT(MID(A2086,3,1))*10+3,Sheet3!A:B,2,FALSE),VLOOKUP(INT(MID(A2086,3,1))*10+MOD(K2086,2)+1,Sheet3!A:B,2,FALSE))&amp;"]"</f>
        <v>[[50002,50]]</v>
      </c>
      <c r="G2086">
        <v>0.2</v>
      </c>
      <c r="H2086" s="1" t="str">
        <f t="shared" ref="H2086:I2086" si="702">H2074</f>
        <v>[80001,80002,80003,80004]</v>
      </c>
      <c r="I2086" s="1">
        <f t="shared" si="702"/>
        <v>1</v>
      </c>
      <c r="J2086">
        <f t="shared" si="701"/>
        <v>20</v>
      </c>
      <c r="K2086">
        <f t="shared" si="696"/>
        <v>12</v>
      </c>
      <c r="L2086" s="1" t="str">
        <f>Sheet1!L2086</f>
        <v>[{"bid":16004,"type":6,"num":3},{"bid":14001,"type":4,"num":6500}]</v>
      </c>
    </row>
    <row r="2087" spans="1:12" x14ac:dyDescent="0.2">
      <c r="A2087">
        <f t="shared" si="693"/>
        <v>601015</v>
      </c>
      <c r="B2087">
        <f t="shared" si="692"/>
        <v>601016</v>
      </c>
      <c r="C2087" s="1" t="s">
        <v>77</v>
      </c>
      <c r="D2087">
        <f>VLOOKUP(MOD(A2087,1000),Sheet2!P:R,3,FALSE)</f>
        <v>2.9328000000000003</v>
      </c>
      <c r="E2087">
        <v>15</v>
      </c>
      <c r="F2087" s="1" t="str">
        <f>IF(VLOOKUP(MOD(A2087,1000),Sheet2!P:W,8,FALSE)=1,"[[50000,1],",IF(VLOOKUP(MOD(A2087,1000),Sheet2!P:W,8,FALSE)=2,"[[90000,1],","["))&amp;IF(K2087=K2086,VLOOKUP(INT(MID(A2087,3,1))*10+3,Sheet3!A:B,2,FALSE),VLOOKUP(INT(MID(A2087,3,1))*10+MOD(K2087,2)+1,Sheet3!A:B,2,FALSE))&amp;"]"</f>
        <v>[[50000,1],[50001,50]]</v>
      </c>
      <c r="G2087">
        <v>0.2</v>
      </c>
      <c r="H2087" s="1" t="str">
        <f t="shared" ref="H2087:I2087" si="703">H2075</f>
        <v>[80001,80002,80003,80004]</v>
      </c>
      <c r="I2087" s="1">
        <f t="shared" si="703"/>
        <v>1</v>
      </c>
      <c r="J2087">
        <f t="shared" si="701"/>
        <v>20</v>
      </c>
      <c r="K2087">
        <f t="shared" si="696"/>
        <v>13</v>
      </c>
      <c r="L2087" s="1" t="str">
        <f>Sheet1!L2087</f>
        <v>[{"bid":16004,"type":6,"num":3},{"bid":14001,"type":4,"num":7000}]</v>
      </c>
    </row>
    <row r="2088" spans="1:12" x14ac:dyDescent="0.2">
      <c r="A2088">
        <f t="shared" si="693"/>
        <v>601016</v>
      </c>
      <c r="B2088">
        <f t="shared" si="692"/>
        <v>601017</v>
      </c>
      <c r="C2088" s="1" t="s">
        <v>78</v>
      </c>
      <c r="D2088">
        <f>VLOOKUP(MOD(A2088,1000),Sheet2!P:R,3,FALSE)</f>
        <v>3.1300000000000008</v>
      </c>
      <c r="E2088">
        <v>16</v>
      </c>
      <c r="F2088" s="1" t="str">
        <f>IF(VLOOKUP(MOD(A2088,1000),Sheet2!P:W,8,FALSE)=1,"[[50000,1],",IF(VLOOKUP(MOD(A2088,1000),Sheet2!P:W,8,FALSE)=2,"[[90000,1],","["))&amp;IF(K2088=K2087,VLOOKUP(INT(MID(A2088,3,1))*10+3,Sheet3!A:B,2,FALSE),VLOOKUP(INT(MID(A2088,3,1))*10+MOD(K2088,2)+1,Sheet3!A:B,2,FALSE))&amp;"]"</f>
        <v>[[50002,50]]</v>
      </c>
      <c r="G2088">
        <v>0.2</v>
      </c>
      <c r="H2088" s="1" t="str">
        <f t="shared" ref="H2088:I2088" si="704">H2076</f>
        <v>[80001,80002,80003,80004]</v>
      </c>
      <c r="I2088" s="1">
        <f t="shared" si="704"/>
        <v>1</v>
      </c>
      <c r="J2088">
        <f t="shared" si="701"/>
        <v>20</v>
      </c>
      <c r="K2088">
        <f t="shared" si="696"/>
        <v>14</v>
      </c>
      <c r="L2088" s="1" t="str">
        <f>Sheet1!L2088</f>
        <v>[{"bid":16004,"type":6,"num":5},{"bid":14001,"type":4,"num":7500}]</v>
      </c>
    </row>
    <row r="2089" spans="1:12" x14ac:dyDescent="0.2">
      <c r="A2089">
        <f t="shared" si="693"/>
        <v>601017</v>
      </c>
      <c r="B2089">
        <f t="shared" si="692"/>
        <v>601018</v>
      </c>
      <c r="C2089" s="1" t="s">
        <v>205</v>
      </c>
      <c r="D2089">
        <f>VLOOKUP(MOD(A2089,1000),Sheet2!P:R,3,FALSE)</f>
        <v>3.3488000000000007</v>
      </c>
      <c r="E2089">
        <v>17</v>
      </c>
      <c r="F2089" s="1" t="str">
        <f>IF(VLOOKUP(MOD(A2089,1000),Sheet2!P:W,8,FALSE)=1,"[[50000,1],",IF(VLOOKUP(MOD(A2089,1000),Sheet2!P:W,8,FALSE)=2,"[[90000,1],","["))&amp;IF(K2089=K2088,VLOOKUP(INT(MID(A2089,3,1))*10+3,Sheet3!A:B,2,FALSE),VLOOKUP(INT(MID(A2089,3,1))*10+MOD(K2089,2)+1,Sheet3!A:B,2,FALSE))&amp;"]"</f>
        <v>[[50000,1],[50001,50]]</v>
      </c>
      <c r="G2089">
        <v>0.2</v>
      </c>
      <c r="H2089" s="1" t="str">
        <f t="shared" ref="H2089:I2089" si="705">H2077</f>
        <v>[80001,80002,80003,80004]</v>
      </c>
      <c r="I2089" s="1">
        <f t="shared" si="705"/>
        <v>1</v>
      </c>
      <c r="J2089">
        <f t="shared" si="701"/>
        <v>20</v>
      </c>
      <c r="K2089">
        <f t="shared" si="696"/>
        <v>15</v>
      </c>
      <c r="L2089" s="1" t="str">
        <f>Sheet1!L2089</f>
        <v>[{"bid":16004,"type":6,"num":5},{"bid":14001,"type":4,"num":8000}]</v>
      </c>
    </row>
    <row r="2090" spans="1:12" x14ac:dyDescent="0.2">
      <c r="A2090">
        <f t="shared" si="693"/>
        <v>601018</v>
      </c>
      <c r="B2090">
        <f t="shared" si="692"/>
        <v>601019</v>
      </c>
      <c r="C2090" s="1" t="s">
        <v>37</v>
      </c>
      <c r="D2090">
        <f>VLOOKUP(MOD(A2090,1000),Sheet2!P:R,3,FALSE)</f>
        <v>3.7072000000000012</v>
      </c>
      <c r="E2090">
        <v>18</v>
      </c>
      <c r="F2090" s="1" t="str">
        <f>IF(VLOOKUP(MOD(A2090,1000),Sheet2!P:W,8,FALSE)=1,"[[50000,1],",IF(VLOOKUP(MOD(A2090,1000),Sheet2!P:W,8,FALSE)=2,"[[90000,1],","["))&amp;IF(K2090=K2089,VLOOKUP(INT(MID(A2090,3,1))*10+3,Sheet3!A:B,2,FALSE),VLOOKUP(INT(MID(A2090,3,1))*10+MOD(K2090,2)+1,Sheet3!A:B,2,FALSE))&amp;"]"</f>
        <v>[[50003,45]]</v>
      </c>
      <c r="G2090">
        <v>0.2</v>
      </c>
      <c r="H2090" s="1" t="str">
        <f t="shared" ref="H2090:I2090" si="706">H2078</f>
        <v>[80001,80002,80003,80004]</v>
      </c>
      <c r="I2090" s="1">
        <f t="shared" si="706"/>
        <v>2</v>
      </c>
      <c r="J2090">
        <f t="shared" si="701"/>
        <v>40</v>
      </c>
      <c r="K2090">
        <f t="shared" si="696"/>
        <v>15</v>
      </c>
      <c r="L2090" s="1" t="str">
        <f>Sheet1!L2090</f>
        <v>[{"bid":16004,"type":6,"num":5},{"bid":14001,"type":4,"num":8500}]</v>
      </c>
    </row>
    <row r="2091" spans="1:12" x14ac:dyDescent="0.2">
      <c r="A2091">
        <f t="shared" si="693"/>
        <v>601019</v>
      </c>
      <c r="B2091">
        <f t="shared" si="692"/>
        <v>601020</v>
      </c>
      <c r="C2091" s="1" t="s">
        <v>79</v>
      </c>
      <c r="D2091">
        <f>VLOOKUP(MOD(A2091,1000),Sheet2!P:R,3,FALSE)</f>
        <v>4.0800000000000018</v>
      </c>
      <c r="E2091">
        <v>19</v>
      </c>
      <c r="F2091" s="1" t="str">
        <f>IF(VLOOKUP(MOD(A2091,1000),Sheet2!P:W,8,FALSE)=1,"[[50000,1],",IF(VLOOKUP(MOD(A2091,1000),Sheet2!P:W,8,FALSE)=2,"[[90000,1],","["))&amp;IF(K2091=K2090,VLOOKUP(INT(MID(A2091,3,1))*10+3,Sheet3!A:B,2,FALSE),VLOOKUP(INT(MID(A2091,3,1))*10+MOD(K2091,2)+1,Sheet3!A:B,2,FALSE))&amp;"]"</f>
        <v>[[50002,50]]</v>
      </c>
      <c r="G2091">
        <v>0.2</v>
      </c>
      <c r="H2091" s="1" t="str">
        <f t="shared" ref="H2091:I2091" si="707">H2079</f>
        <v>[80001,80002,80003,80004]</v>
      </c>
      <c r="I2091" s="1">
        <f t="shared" si="707"/>
        <v>1</v>
      </c>
      <c r="J2091">
        <f t="shared" si="701"/>
        <v>20</v>
      </c>
      <c r="K2091">
        <f t="shared" si="696"/>
        <v>16</v>
      </c>
      <c r="L2091" s="1" t="str">
        <f>Sheet1!L2091</f>
        <v>[{"bid":16004,"type":6,"num":5},{"bid":14001,"type":4,"num":9000}]</v>
      </c>
    </row>
    <row r="2092" spans="1:12" x14ac:dyDescent="0.2">
      <c r="A2092">
        <f t="shared" si="693"/>
        <v>601020</v>
      </c>
      <c r="B2092">
        <f t="shared" si="692"/>
        <v>601021</v>
      </c>
      <c r="C2092" s="1" t="s">
        <v>80</v>
      </c>
      <c r="D2092">
        <f>VLOOKUP(MOD(A2092,1000),Sheet2!P:R,3,FALSE)</f>
        <v>4.4672000000000018</v>
      </c>
      <c r="E2092">
        <v>20</v>
      </c>
      <c r="F2092" s="1" t="str">
        <f>IF(VLOOKUP(MOD(A2092,1000),Sheet2!P:W,8,FALSE)=1,"[[50000,1],",IF(VLOOKUP(MOD(A2092,1000),Sheet2!P:W,8,FALSE)=2,"[[90000,1],","["))&amp;IF(K2092=K2091,VLOOKUP(INT(MID(A2092,3,1))*10+3,Sheet3!A:B,2,FALSE),VLOOKUP(INT(MID(A2092,3,1))*10+MOD(K2092,2)+1,Sheet3!A:B,2,FALSE))&amp;"]"</f>
        <v>[[50000,1],[50001,50]]</v>
      </c>
      <c r="G2092">
        <v>0.2</v>
      </c>
      <c r="H2092" s="1" t="str">
        <f t="shared" ref="H2092:I2092" si="708">H2080</f>
        <v>[80001,80002,80003,80004]</v>
      </c>
      <c r="I2092" s="1">
        <f t="shared" si="708"/>
        <v>1</v>
      </c>
      <c r="J2092">
        <f t="shared" si="701"/>
        <v>20</v>
      </c>
      <c r="K2092">
        <f t="shared" si="696"/>
        <v>17</v>
      </c>
      <c r="L2092" s="1" t="str">
        <f>Sheet1!L2092</f>
        <v>[{"bid":16004,"type":6,"num":5},{"bid":14001,"type":4,"num":9500}]</v>
      </c>
    </row>
    <row r="2093" spans="1:12" x14ac:dyDescent="0.2">
      <c r="A2093">
        <f t="shared" si="693"/>
        <v>601021</v>
      </c>
      <c r="B2093">
        <f t="shared" si="692"/>
        <v>601022</v>
      </c>
      <c r="C2093" s="1" t="s">
        <v>81</v>
      </c>
      <c r="D2093">
        <f>VLOOKUP(MOD(A2093,1000),Sheet2!P:R,3,FALSE)</f>
        <v>4.8892000000000024</v>
      </c>
      <c r="E2093">
        <v>21</v>
      </c>
      <c r="F2093" s="1" t="str">
        <f>IF(VLOOKUP(MOD(A2093,1000),Sheet2!P:W,8,FALSE)=1,"[[50000,1],",IF(VLOOKUP(MOD(A2093,1000),Sheet2!P:W,8,FALSE)=2,"[[90000,1],","["))&amp;IF(K2093=K2092,VLOOKUP(INT(MID(A2093,3,1))*10+3,Sheet3!A:B,2,FALSE),VLOOKUP(INT(MID(A2093,3,1))*10+MOD(K2093,2)+1,Sheet3!A:B,2,FALSE))&amp;"]"</f>
        <v>[[50002,50]]</v>
      </c>
      <c r="G2093">
        <v>0.2</v>
      </c>
      <c r="H2093" s="1" t="str">
        <f t="shared" ref="H2093:I2093" si="709">H2081</f>
        <v>[80001,80002,80003,80004]</v>
      </c>
      <c r="I2093" s="1">
        <f t="shared" si="709"/>
        <v>1</v>
      </c>
      <c r="J2093">
        <f t="shared" si="701"/>
        <v>20</v>
      </c>
      <c r="K2093">
        <f t="shared" si="696"/>
        <v>18</v>
      </c>
      <c r="L2093" s="1" t="str">
        <f>Sheet1!L2093</f>
        <v>[{"bid":16004,"type":6,"num":7},{"bid":14001,"type":4,"num":10000}]</v>
      </c>
    </row>
    <row r="2094" spans="1:12" x14ac:dyDescent="0.2">
      <c r="A2094">
        <f t="shared" si="693"/>
        <v>601022</v>
      </c>
      <c r="B2094">
        <f t="shared" si="692"/>
        <v>601023</v>
      </c>
      <c r="C2094" s="1" t="s">
        <v>82</v>
      </c>
      <c r="D2094">
        <f>VLOOKUP(MOD(A2094,1000),Sheet2!P:R,3,FALSE)</f>
        <v>5.328000000000003</v>
      </c>
      <c r="E2094">
        <v>22</v>
      </c>
      <c r="F2094" s="1" t="str">
        <f>IF(VLOOKUP(MOD(A2094,1000),Sheet2!P:W,8,FALSE)=1,"[[50000,1],",IF(VLOOKUP(MOD(A2094,1000),Sheet2!P:W,8,FALSE)=2,"[[90000,1],","["))&amp;IF(K2094=K2093,VLOOKUP(INT(MID(A2094,3,1))*10+3,Sheet3!A:B,2,FALSE),VLOOKUP(INT(MID(A2094,3,1))*10+MOD(K2094,2)+1,Sheet3!A:B,2,FALSE))&amp;"]"</f>
        <v>[[50000,1],[50001,50]]</v>
      </c>
      <c r="G2094">
        <v>0.2</v>
      </c>
      <c r="H2094" s="1" t="str">
        <f t="shared" ref="H2094:I2094" si="710">H2082</f>
        <v>[80001,80002,80003,80004]</v>
      </c>
      <c r="I2094" s="1">
        <f t="shared" si="710"/>
        <v>1</v>
      </c>
      <c r="J2094">
        <f t="shared" si="701"/>
        <v>20</v>
      </c>
      <c r="K2094">
        <f t="shared" si="696"/>
        <v>19</v>
      </c>
      <c r="L2094" s="1" t="str">
        <f>Sheet1!L2094</f>
        <v>[{"bid":16004,"type":6,"num":7},{"bid":14001,"type":4,"num":10500}]</v>
      </c>
    </row>
    <row r="2095" spans="1:12" x14ac:dyDescent="0.2">
      <c r="A2095">
        <f t="shared" si="693"/>
        <v>601023</v>
      </c>
      <c r="B2095">
        <f t="shared" si="692"/>
        <v>601024</v>
      </c>
      <c r="C2095" s="1" t="s">
        <v>206</v>
      </c>
      <c r="D2095">
        <f>VLOOKUP(MOD(A2095,1000),Sheet2!P:R,3,FALSE)</f>
        <v>5.8064000000000036</v>
      </c>
      <c r="E2095">
        <v>23</v>
      </c>
      <c r="F2095" s="1" t="str">
        <f>IF(VLOOKUP(MOD(A2095,1000),Sheet2!P:W,8,FALSE)=1,"[[50000,1],",IF(VLOOKUP(MOD(A2095,1000),Sheet2!P:W,8,FALSE)=2,"[[90000,1],","["))&amp;IF(K2095=K2094,VLOOKUP(INT(MID(A2095,3,1))*10+3,Sheet3!A:B,2,FALSE),VLOOKUP(INT(MID(A2095,3,1))*10+MOD(K2095,2)+1,Sheet3!A:B,2,FALSE))&amp;"]"</f>
        <v>[[50002,50]]</v>
      </c>
      <c r="G2095">
        <v>0.2</v>
      </c>
      <c r="H2095" s="1" t="str">
        <f t="shared" ref="H2095:I2095" si="711">H2083</f>
        <v>[80001,80002,80003,80004]</v>
      </c>
      <c r="I2095" s="1">
        <f t="shared" si="711"/>
        <v>1</v>
      </c>
      <c r="J2095">
        <f t="shared" si="701"/>
        <v>20</v>
      </c>
      <c r="K2095">
        <f t="shared" si="696"/>
        <v>20</v>
      </c>
      <c r="L2095" s="1" t="str">
        <f>Sheet1!L2095</f>
        <v>[{"bid":16004,"type":6,"num":7},{"bid":14001,"type":4,"num":11000}]</v>
      </c>
    </row>
    <row r="2096" spans="1:12" x14ac:dyDescent="0.2">
      <c r="A2096">
        <f t="shared" si="693"/>
        <v>601024</v>
      </c>
      <c r="B2096">
        <f t="shared" si="692"/>
        <v>601025</v>
      </c>
      <c r="C2096" s="1" t="s">
        <v>37</v>
      </c>
      <c r="D2096">
        <f>VLOOKUP(MOD(A2096,1000),Sheet2!P:R,3,FALSE)</f>
        <v>6.3040000000000038</v>
      </c>
      <c r="E2096">
        <v>24</v>
      </c>
      <c r="F2096" s="1" t="str">
        <f>IF(VLOOKUP(MOD(A2096,1000),Sheet2!P:W,8,FALSE)=1,"[[50000,1],",IF(VLOOKUP(MOD(A2096,1000),Sheet2!P:W,8,FALSE)=2,"[[90000,1],","["))&amp;IF(K2096=K2095,VLOOKUP(INT(MID(A2096,3,1))*10+3,Sheet3!A:B,2,FALSE),VLOOKUP(INT(MID(A2096,3,1))*10+MOD(K2096,2)+1,Sheet3!A:B,2,FALSE))&amp;"]"</f>
        <v>[[50003,45]]</v>
      </c>
      <c r="G2096">
        <v>0.2</v>
      </c>
      <c r="H2096" s="1" t="str">
        <f t="shared" ref="H2096:I2096" si="712">H2084</f>
        <v>[80001,80002,80003,80004]</v>
      </c>
      <c r="I2096" s="1">
        <f t="shared" si="712"/>
        <v>2</v>
      </c>
      <c r="J2096">
        <f t="shared" si="701"/>
        <v>40</v>
      </c>
      <c r="K2096">
        <f t="shared" si="696"/>
        <v>20</v>
      </c>
      <c r="L2096" s="1" t="str">
        <f>Sheet1!L2096</f>
        <v>[{"bid":16004,"type":6,"num":7},{"bid":14001,"type":4,"num":11500}]</v>
      </c>
    </row>
    <row r="2097" spans="1:12" x14ac:dyDescent="0.2">
      <c r="A2097">
        <f t="shared" si="693"/>
        <v>601025</v>
      </c>
      <c r="B2097">
        <f t="shared" si="692"/>
        <v>601026</v>
      </c>
      <c r="C2097" s="1" t="s">
        <v>83</v>
      </c>
      <c r="D2097">
        <f>VLOOKUP(MOD(A2097,1000),Sheet2!P:R,3,FALSE)</f>
        <v>6.8460000000000045</v>
      </c>
      <c r="E2097">
        <v>25</v>
      </c>
      <c r="F2097" s="1" t="str">
        <f>IF(VLOOKUP(MOD(A2097,1000),Sheet2!P:W,8,FALSE)=1,"[[50000,1],",IF(VLOOKUP(MOD(A2097,1000),Sheet2!P:W,8,FALSE)=2,"[[90000,1],","["))&amp;IF(K2097=K2096,VLOOKUP(INT(MID(A2097,3,1))*10+3,Sheet3!A:B,2,FALSE),VLOOKUP(INT(MID(A2097,3,1))*10+MOD(K2097,2)+1,Sheet3!A:B,2,FALSE))&amp;"]"</f>
        <v>[[50000,1],[50001,50]]</v>
      </c>
      <c r="G2097">
        <v>0.2</v>
      </c>
      <c r="H2097" s="1" t="str">
        <f t="shared" ref="H2097:I2097" si="713">H2085</f>
        <v>[80001,80002,80003,80004]</v>
      </c>
      <c r="I2097" s="1">
        <f t="shared" si="713"/>
        <v>1</v>
      </c>
      <c r="J2097">
        <f t="shared" si="701"/>
        <v>20</v>
      </c>
      <c r="K2097">
        <f t="shared" si="696"/>
        <v>21</v>
      </c>
      <c r="L2097" s="1" t="str">
        <f>Sheet1!L2097</f>
        <v>[{"bid":16004,"type":6,"num":7},{"bid":14001,"type":4,"num":12000}]</v>
      </c>
    </row>
    <row r="2098" spans="1:12" x14ac:dyDescent="0.2">
      <c r="A2098">
        <f t="shared" si="693"/>
        <v>601026</v>
      </c>
      <c r="B2098">
        <f t="shared" si="692"/>
        <v>601027</v>
      </c>
      <c r="C2098" s="1" t="s">
        <v>84</v>
      </c>
      <c r="D2098">
        <f>VLOOKUP(MOD(A2098,1000),Sheet2!P:R,3,FALSE)</f>
        <v>7.4096000000000046</v>
      </c>
      <c r="E2098">
        <v>26</v>
      </c>
      <c r="F2098" s="1" t="str">
        <f>IF(VLOOKUP(MOD(A2098,1000),Sheet2!P:W,8,FALSE)=1,"[[50000,1],",IF(VLOOKUP(MOD(A2098,1000),Sheet2!P:W,8,FALSE)=2,"[[90000,1],","["))&amp;IF(K2098=K2097,VLOOKUP(INT(MID(A2098,3,1))*10+3,Sheet3!A:B,2,FALSE),VLOOKUP(INT(MID(A2098,3,1))*10+MOD(K2098,2)+1,Sheet3!A:B,2,FALSE))&amp;"]"</f>
        <v>[[50002,50]]</v>
      </c>
      <c r="G2098">
        <v>0.2</v>
      </c>
      <c r="H2098" s="1" t="str">
        <f t="shared" ref="H2098:I2098" si="714">H2086</f>
        <v>[80001,80002,80003,80004]</v>
      </c>
      <c r="I2098" s="1">
        <f t="shared" si="714"/>
        <v>1</v>
      </c>
      <c r="J2098">
        <f t="shared" si="701"/>
        <v>20</v>
      </c>
      <c r="K2098">
        <f t="shared" si="696"/>
        <v>22</v>
      </c>
      <c r="L2098" s="1" t="str">
        <f>Sheet1!L2098</f>
        <v>[{"bid":16004,"type":6,"num":9},{"bid":14001,"type":4,"num":12500}]</v>
      </c>
    </row>
    <row r="2099" spans="1:12" x14ac:dyDescent="0.2">
      <c r="A2099">
        <f t="shared" si="693"/>
        <v>601027</v>
      </c>
      <c r="B2099">
        <f t="shared" si="692"/>
        <v>601028</v>
      </c>
      <c r="C2099" s="1" t="s">
        <v>85</v>
      </c>
      <c r="D2099">
        <f>VLOOKUP(MOD(A2099,1000),Sheet2!P:R,3,FALSE)</f>
        <v>8.0224000000000046</v>
      </c>
      <c r="E2099">
        <v>27</v>
      </c>
      <c r="F2099" s="1" t="str">
        <f>IF(VLOOKUP(MOD(A2099,1000),Sheet2!P:W,8,FALSE)=1,"[[50000,1],",IF(VLOOKUP(MOD(A2099,1000),Sheet2!P:W,8,FALSE)=2,"[[90000,1],","["))&amp;IF(K2099=K2098,VLOOKUP(INT(MID(A2099,3,1))*10+3,Sheet3!A:B,2,FALSE),VLOOKUP(INT(MID(A2099,3,1))*10+MOD(K2099,2)+1,Sheet3!A:B,2,FALSE))&amp;"]"</f>
        <v>[[50001,50]]</v>
      </c>
      <c r="G2099">
        <v>0.2</v>
      </c>
      <c r="H2099" s="1" t="str">
        <f t="shared" ref="H2099:I2099" si="715">H2087</f>
        <v>[80001,80002,80003,80004]</v>
      </c>
      <c r="I2099" s="1">
        <f t="shared" si="715"/>
        <v>1</v>
      </c>
      <c r="J2099">
        <f t="shared" si="701"/>
        <v>20</v>
      </c>
      <c r="K2099">
        <f t="shared" si="696"/>
        <v>23</v>
      </c>
      <c r="L2099" s="1" t="str">
        <f>Sheet1!L2099</f>
        <v>[{"bid":16004,"type":6,"num":9},{"bid":14001,"type":4,"num":13000}]</v>
      </c>
    </row>
    <row r="2100" spans="1:12" x14ac:dyDescent="0.2">
      <c r="A2100">
        <f t="shared" si="693"/>
        <v>601028</v>
      </c>
      <c r="B2100">
        <f t="shared" si="692"/>
        <v>601029</v>
      </c>
      <c r="C2100" s="1" t="s">
        <v>86</v>
      </c>
      <c r="D2100">
        <f>VLOOKUP(MOD(A2100,1000),Sheet2!P:R,3,FALSE)</f>
        <v>8.6592000000000056</v>
      </c>
      <c r="E2100">
        <v>28</v>
      </c>
      <c r="F2100" s="1" t="str">
        <f>IF(VLOOKUP(MOD(A2100,1000),Sheet2!P:W,8,FALSE)=1,"[[50000,1],",IF(VLOOKUP(MOD(A2100,1000),Sheet2!P:W,8,FALSE)=2,"[[90000,1],","["))&amp;IF(K2100=K2099,VLOOKUP(INT(MID(A2100,3,1))*10+3,Sheet3!A:B,2,FALSE),VLOOKUP(INT(MID(A2100,3,1))*10+MOD(K2100,2)+1,Sheet3!A:B,2,FALSE))&amp;"]"</f>
        <v>[[50000,1],[50002,50]]</v>
      </c>
      <c r="G2100">
        <v>0.2</v>
      </c>
      <c r="H2100" s="1" t="str">
        <f t="shared" ref="H2100:I2100" si="716">H2088</f>
        <v>[80001,80002,80003,80004]</v>
      </c>
      <c r="I2100" s="1">
        <f t="shared" si="716"/>
        <v>1</v>
      </c>
      <c r="J2100">
        <f t="shared" si="701"/>
        <v>20</v>
      </c>
      <c r="K2100">
        <f t="shared" si="696"/>
        <v>24</v>
      </c>
      <c r="L2100" s="1" t="str">
        <f>Sheet1!L2100</f>
        <v>[{"bid":16004,"type":6,"num":9},{"bid":14001,"type":4,"num":13500}]</v>
      </c>
    </row>
    <row r="2101" spans="1:12" x14ac:dyDescent="0.2">
      <c r="A2101">
        <f t="shared" si="693"/>
        <v>601029</v>
      </c>
      <c r="B2101">
        <f t="shared" si="692"/>
        <v>601030</v>
      </c>
      <c r="C2101" s="1" t="s">
        <v>207</v>
      </c>
      <c r="D2101">
        <f>VLOOKUP(MOD(A2101,1000),Sheet2!P:R,3,FALSE)</f>
        <v>9.3500000000000068</v>
      </c>
      <c r="E2101">
        <v>29</v>
      </c>
      <c r="F2101" s="1" t="str">
        <f>IF(VLOOKUP(MOD(A2101,1000),Sheet2!P:W,8,FALSE)=1,"[[50000,1],",IF(VLOOKUP(MOD(A2101,1000),Sheet2!P:W,8,FALSE)=2,"[[90000,1],","["))&amp;IF(K2101=K2100,VLOOKUP(INT(MID(A2101,3,1))*10+3,Sheet3!A:B,2,FALSE),VLOOKUP(INT(MID(A2101,3,1))*10+MOD(K2101,2)+1,Sheet3!A:B,2,FALSE))&amp;"]"</f>
        <v>[[50001,50]]</v>
      </c>
      <c r="G2101">
        <v>0.2</v>
      </c>
      <c r="H2101" s="1" t="str">
        <f t="shared" ref="H2101:I2101" si="717">H2089</f>
        <v>[80001,80002,80003,80004]</v>
      </c>
      <c r="I2101" s="1">
        <f t="shared" si="717"/>
        <v>1</v>
      </c>
      <c r="J2101">
        <f t="shared" si="701"/>
        <v>20</v>
      </c>
      <c r="K2101">
        <f t="shared" si="696"/>
        <v>25</v>
      </c>
      <c r="L2101" s="1" t="str">
        <f>Sheet1!L2101</f>
        <v>[{"bid":16004,"type":6,"num":9},{"bid":14001,"type":4,"num":14000}]</v>
      </c>
    </row>
    <row r="2102" spans="1:12" x14ac:dyDescent="0.2">
      <c r="A2102">
        <f t="shared" si="693"/>
        <v>601030</v>
      </c>
      <c r="B2102">
        <f t="shared" si="692"/>
        <v>601031</v>
      </c>
      <c r="C2102" s="1" t="s">
        <v>37</v>
      </c>
      <c r="D2102">
        <f>VLOOKUP(MOD(A2102,1000),Sheet2!P:R,3,FALSE)</f>
        <v>10.067200000000009</v>
      </c>
      <c r="E2102">
        <v>30</v>
      </c>
      <c r="F2102" s="1" t="str">
        <f>IF(VLOOKUP(MOD(A2102,1000),Sheet2!P:W,8,FALSE)=1,"[[50000,1],",IF(VLOOKUP(MOD(A2102,1000),Sheet2!P:W,8,FALSE)=2,"[[90000,1],","["))&amp;IF(K2102=K2101,VLOOKUP(INT(MID(A2102,3,1))*10+3,Sheet3!A:B,2,FALSE),VLOOKUP(INT(MID(A2102,3,1))*10+MOD(K2102,2)+1,Sheet3!A:B,2,FALSE))&amp;"]"</f>
        <v>[[50003,45]]</v>
      </c>
      <c r="G2102">
        <v>0.2</v>
      </c>
      <c r="H2102" s="1" t="str">
        <f t="shared" ref="H2102:I2102" si="718">H2090</f>
        <v>[80001,80002,80003,80004]</v>
      </c>
      <c r="I2102" s="1">
        <f t="shared" si="718"/>
        <v>2</v>
      </c>
      <c r="J2102">
        <f t="shared" si="701"/>
        <v>40</v>
      </c>
      <c r="K2102">
        <f t="shared" si="696"/>
        <v>25</v>
      </c>
      <c r="L2102" s="1" t="str">
        <f>Sheet1!L2102</f>
        <v>[{"bid":16004,"type":6,"num":9},{"bid":14001,"type":4,"num":14500}]</v>
      </c>
    </row>
    <row r="2103" spans="1:12" x14ac:dyDescent="0.2">
      <c r="A2103">
        <f t="shared" si="693"/>
        <v>601031</v>
      </c>
      <c r="B2103">
        <f t="shared" si="692"/>
        <v>601032</v>
      </c>
      <c r="C2103" s="1" t="s">
        <v>87</v>
      </c>
      <c r="D2103">
        <f>VLOOKUP(MOD(A2103,1000),Sheet2!P:R,3,FALSE)</f>
        <v>10.810800000000008</v>
      </c>
      <c r="E2103">
        <v>31</v>
      </c>
      <c r="F2103" s="1" t="str">
        <f>IF(VLOOKUP(MOD(A2103,1000),Sheet2!P:W,8,FALSE)=1,"[[50000,1],",IF(VLOOKUP(MOD(A2103,1000),Sheet2!P:W,8,FALSE)=2,"[[90000,1],","["))&amp;IF(K2103=K2102,VLOOKUP(INT(MID(A2103,3,1))*10+3,Sheet3!A:B,2,FALSE),VLOOKUP(INT(MID(A2103,3,1))*10+MOD(K2103,2)+1,Sheet3!A:B,2,FALSE))&amp;"]"</f>
        <v>[[50000,1],[50002,50]]</v>
      </c>
      <c r="G2103">
        <v>0.2</v>
      </c>
      <c r="H2103" s="1" t="str">
        <f t="shared" ref="H2103:I2103" si="719">H2091</f>
        <v>[80001,80002,80003,80004]</v>
      </c>
      <c r="I2103" s="1">
        <f t="shared" si="719"/>
        <v>1</v>
      </c>
      <c r="J2103">
        <f t="shared" si="701"/>
        <v>20</v>
      </c>
      <c r="K2103">
        <f t="shared" si="696"/>
        <v>26</v>
      </c>
      <c r="L2103" s="1" t="str">
        <f>Sheet1!L2103</f>
        <v>[{"bid":16004,"type":6,"num":11},{"bid":14001,"type":4,"num":15000}]</v>
      </c>
    </row>
    <row r="2104" spans="1:12" x14ac:dyDescent="0.2">
      <c r="A2104">
        <f t="shared" si="693"/>
        <v>601032</v>
      </c>
      <c r="B2104">
        <f t="shared" si="692"/>
        <v>601033</v>
      </c>
      <c r="C2104" s="1" t="s">
        <v>88</v>
      </c>
      <c r="D2104">
        <f>VLOOKUP(MOD(A2104,1000),Sheet2!P:R,3,FALSE)</f>
        <v>11.580800000000007</v>
      </c>
      <c r="E2104">
        <v>32</v>
      </c>
      <c r="F2104" s="1" t="str">
        <f>IF(VLOOKUP(MOD(A2104,1000),Sheet2!P:W,8,FALSE)=1,"[[50000,1],",IF(VLOOKUP(MOD(A2104,1000),Sheet2!P:W,8,FALSE)=2,"[[90000,1],","["))&amp;IF(K2104=K2103,VLOOKUP(INT(MID(A2104,3,1))*10+3,Sheet3!A:B,2,FALSE),VLOOKUP(INT(MID(A2104,3,1))*10+MOD(K2104,2)+1,Sheet3!A:B,2,FALSE))&amp;"]"</f>
        <v>[[50001,50]]</v>
      </c>
      <c r="G2104">
        <v>0.2</v>
      </c>
      <c r="H2104" s="1" t="str">
        <f t="shared" ref="H2104:I2104" si="720">H2092</f>
        <v>[80001,80002,80003,80004]</v>
      </c>
      <c r="I2104" s="1">
        <f t="shared" si="720"/>
        <v>1</v>
      </c>
      <c r="J2104">
        <f t="shared" si="701"/>
        <v>20</v>
      </c>
      <c r="K2104">
        <f t="shared" si="696"/>
        <v>27</v>
      </c>
      <c r="L2104" s="1" t="str">
        <f>Sheet1!L2104</f>
        <v>[{"bid":16004,"type":6,"num":11},{"bid":14001,"type":4,"num":15500}]</v>
      </c>
    </row>
    <row r="2105" spans="1:12" x14ac:dyDescent="0.2">
      <c r="A2105">
        <f t="shared" si="693"/>
        <v>601033</v>
      </c>
      <c r="B2105">
        <f t="shared" si="692"/>
        <v>601034</v>
      </c>
      <c r="C2105" s="1" t="s">
        <v>89</v>
      </c>
      <c r="D2105">
        <f>VLOOKUP(MOD(A2105,1000),Sheet2!P:R,3,FALSE)</f>
        <v>12.412000000000008</v>
      </c>
      <c r="E2105">
        <v>33</v>
      </c>
      <c r="F2105" s="1" t="str">
        <f>IF(VLOOKUP(MOD(A2105,1000),Sheet2!P:W,8,FALSE)=1,"[[50000,1],",IF(VLOOKUP(MOD(A2105,1000),Sheet2!P:W,8,FALSE)=2,"[[90000,1],","["))&amp;IF(K2105=K2104,VLOOKUP(INT(MID(A2105,3,1))*10+3,Sheet3!A:B,2,FALSE),VLOOKUP(INT(MID(A2105,3,1))*10+MOD(K2105,2)+1,Sheet3!A:B,2,FALSE))&amp;"]"</f>
        <v>[[50002,50]]</v>
      </c>
      <c r="G2105">
        <v>0.2</v>
      </c>
      <c r="H2105" s="1" t="str">
        <f t="shared" ref="H2105:I2105" si="721">H2093</f>
        <v>[80001,80002,80003,80004]</v>
      </c>
      <c r="I2105" s="1">
        <f t="shared" si="721"/>
        <v>1</v>
      </c>
      <c r="J2105">
        <f t="shared" si="701"/>
        <v>20</v>
      </c>
      <c r="K2105">
        <f t="shared" si="696"/>
        <v>28</v>
      </c>
      <c r="L2105" s="1" t="str">
        <f>Sheet1!L2105</f>
        <v>[{"bid":16004,"type":6,"num":11},{"bid":14001,"type":4,"num":16000}]</v>
      </c>
    </row>
    <row r="2106" spans="1:12" x14ac:dyDescent="0.2">
      <c r="A2106">
        <f t="shared" si="693"/>
        <v>601034</v>
      </c>
      <c r="B2106">
        <f t="shared" si="692"/>
        <v>601035</v>
      </c>
      <c r="C2106" s="1" t="s">
        <v>90</v>
      </c>
      <c r="D2106">
        <f>VLOOKUP(MOD(A2106,1000),Sheet2!P:R,3,FALSE)</f>
        <v>13.272000000000009</v>
      </c>
      <c r="E2106">
        <v>34</v>
      </c>
      <c r="F2106" s="1" t="str">
        <f>IF(VLOOKUP(MOD(A2106,1000),Sheet2!P:W,8,FALSE)=1,"[[50000,1],",IF(VLOOKUP(MOD(A2106,1000),Sheet2!P:W,8,FALSE)=2,"[[90000,1],","["))&amp;IF(K2106=K2105,VLOOKUP(INT(MID(A2106,3,1))*10+3,Sheet3!A:B,2,FALSE),VLOOKUP(INT(MID(A2106,3,1))*10+MOD(K2106,2)+1,Sheet3!A:B,2,FALSE))&amp;"]"</f>
        <v>[[50000,1],[50001,50]]</v>
      </c>
      <c r="G2106">
        <v>0.2</v>
      </c>
      <c r="H2106" s="1" t="str">
        <f t="shared" ref="H2106:I2106" si="722">H2094</f>
        <v>[80001,80002,80003,80004]</v>
      </c>
      <c r="I2106" s="1">
        <f t="shared" si="722"/>
        <v>1</v>
      </c>
      <c r="J2106">
        <f t="shared" si="701"/>
        <v>20</v>
      </c>
      <c r="K2106">
        <f t="shared" si="696"/>
        <v>29</v>
      </c>
      <c r="L2106" s="1" t="str">
        <f>Sheet1!L2106</f>
        <v>[{"bid":16004,"type":6,"num":11},{"bid":14001,"type":4,"num":16500}]</v>
      </c>
    </row>
    <row r="2107" spans="1:12" x14ac:dyDescent="0.2">
      <c r="A2107">
        <f t="shared" si="693"/>
        <v>601035</v>
      </c>
      <c r="B2107">
        <f t="shared" si="692"/>
        <v>601036</v>
      </c>
      <c r="C2107" s="1" t="s">
        <v>208</v>
      </c>
      <c r="D2107">
        <f>VLOOKUP(MOD(A2107,1000),Sheet2!P:R,3,FALSE)</f>
        <v>14.198000000000009</v>
      </c>
      <c r="E2107">
        <v>35</v>
      </c>
      <c r="F2107" s="1" t="str">
        <f>IF(VLOOKUP(MOD(A2107,1000),Sheet2!P:W,8,FALSE)=1,"[[50000,1],",IF(VLOOKUP(MOD(A2107,1000),Sheet2!P:W,8,FALSE)=2,"[[90000,1],","["))&amp;IF(K2107=K2106,VLOOKUP(INT(MID(A2107,3,1))*10+3,Sheet3!A:B,2,FALSE),VLOOKUP(INT(MID(A2107,3,1))*10+MOD(K2107,2)+1,Sheet3!A:B,2,FALSE))&amp;"]"</f>
        <v>[[50002,50]]</v>
      </c>
      <c r="G2107">
        <v>0.2</v>
      </c>
      <c r="H2107" s="1" t="str">
        <f t="shared" ref="H2107:I2107" si="723">H2095</f>
        <v>[80001,80002,80003,80004]</v>
      </c>
      <c r="I2107" s="1">
        <f t="shared" si="723"/>
        <v>1</v>
      </c>
      <c r="J2107">
        <f t="shared" si="701"/>
        <v>20</v>
      </c>
      <c r="K2107">
        <f t="shared" si="696"/>
        <v>30</v>
      </c>
      <c r="L2107" s="1" t="str">
        <f>Sheet1!L2107</f>
        <v>[{"bid":16004,"type":6,"num":11},{"bid":14001,"type":4,"num":17000}]</v>
      </c>
    </row>
    <row r="2108" spans="1:12" x14ac:dyDescent="0.2">
      <c r="A2108">
        <f t="shared" si="693"/>
        <v>601036</v>
      </c>
      <c r="B2108">
        <f t="shared" si="692"/>
        <v>601037</v>
      </c>
      <c r="C2108" s="1" t="s">
        <v>37</v>
      </c>
      <c r="D2108">
        <f>VLOOKUP(MOD(A2108,1000),Sheet2!P:R,3,FALSE)</f>
        <v>15.15520000000001</v>
      </c>
      <c r="E2108">
        <v>36</v>
      </c>
      <c r="F2108" s="1" t="str">
        <f>IF(VLOOKUP(MOD(A2108,1000),Sheet2!P:W,8,FALSE)=1,"[[50000,1],",IF(VLOOKUP(MOD(A2108,1000),Sheet2!P:W,8,FALSE)=2,"[[90000,1],","["))&amp;IF(K2108=K2107,VLOOKUP(INT(MID(A2108,3,1))*10+3,Sheet3!A:B,2,FALSE),VLOOKUP(INT(MID(A2108,3,1))*10+MOD(K2108,2)+1,Sheet3!A:B,2,FALSE))&amp;"]"</f>
        <v>[[50003,45]]</v>
      </c>
      <c r="G2108">
        <v>0.2</v>
      </c>
      <c r="H2108" s="1" t="str">
        <f t="shared" ref="H2108:I2108" si="724">H2096</f>
        <v>[80001,80002,80003,80004]</v>
      </c>
      <c r="I2108" s="1">
        <f t="shared" si="724"/>
        <v>2</v>
      </c>
      <c r="J2108">
        <f t="shared" si="701"/>
        <v>40</v>
      </c>
      <c r="K2108">
        <f t="shared" si="696"/>
        <v>30</v>
      </c>
      <c r="L2108" s="1" t="str">
        <f>Sheet1!L2108</f>
        <v>[{"bid":16004,"type":6,"num":13},{"bid":14001,"type":4,"num":17500}]</v>
      </c>
    </row>
    <row r="2109" spans="1:12" x14ac:dyDescent="0.2">
      <c r="A2109">
        <f t="shared" si="693"/>
        <v>601037</v>
      </c>
      <c r="B2109">
        <f t="shared" si="692"/>
        <v>601038</v>
      </c>
      <c r="C2109" s="1" t="s">
        <v>91</v>
      </c>
      <c r="D2109">
        <f>VLOOKUP(MOD(A2109,1000),Sheet2!P:R,3,FALSE)</f>
        <v>16.18320000000001</v>
      </c>
      <c r="E2109">
        <v>37</v>
      </c>
      <c r="F2109" s="1" t="str">
        <f>IF(VLOOKUP(MOD(A2109,1000),Sheet2!P:W,8,FALSE)=1,"[[50000,1],",IF(VLOOKUP(MOD(A2109,1000),Sheet2!P:W,8,FALSE)=2,"[[90000,1],","["))&amp;IF(K2109=K2108,VLOOKUP(INT(MID(A2109,3,1))*10+3,Sheet3!A:B,2,FALSE),VLOOKUP(INT(MID(A2109,3,1))*10+MOD(K2109,2)+1,Sheet3!A:B,2,FALSE))&amp;"]"</f>
        <v>[[50000,1],[50001,50]]</v>
      </c>
      <c r="G2109">
        <v>0.2</v>
      </c>
      <c r="H2109" s="1" t="str">
        <f t="shared" ref="H2109:I2109" si="725">H2097</f>
        <v>[80001,80002,80003,80004]</v>
      </c>
      <c r="I2109" s="1">
        <f t="shared" si="725"/>
        <v>1</v>
      </c>
      <c r="J2109">
        <f t="shared" si="701"/>
        <v>20</v>
      </c>
      <c r="K2109">
        <f t="shared" si="696"/>
        <v>31</v>
      </c>
      <c r="L2109" s="1" t="str">
        <f>Sheet1!L2109</f>
        <v>[{"bid":16004,"type":6,"num":13},{"bid":14001,"type":4,"num":18000}]</v>
      </c>
    </row>
    <row r="2110" spans="1:12" x14ac:dyDescent="0.2">
      <c r="A2110">
        <f t="shared" si="693"/>
        <v>601038</v>
      </c>
      <c r="B2110">
        <f t="shared" si="692"/>
        <v>601039</v>
      </c>
      <c r="C2110" s="1" t="s">
        <v>92</v>
      </c>
      <c r="D2110">
        <f>VLOOKUP(MOD(A2110,1000),Sheet2!P:R,3,FALSE)</f>
        <v>17.244800000000012</v>
      </c>
      <c r="E2110">
        <v>38</v>
      </c>
      <c r="F2110" s="1" t="str">
        <f>IF(VLOOKUP(MOD(A2110,1000),Sheet2!P:W,8,FALSE)=1,"[[50000,1],",IF(VLOOKUP(MOD(A2110,1000),Sheet2!P:W,8,FALSE)=2,"[[90000,1],","["))&amp;IF(K2110=K2109,VLOOKUP(INT(MID(A2110,3,1))*10+3,Sheet3!A:B,2,FALSE),VLOOKUP(INT(MID(A2110,3,1))*10+MOD(K2110,2)+1,Sheet3!A:B,2,FALSE))&amp;"]"</f>
        <v>[[50002,50]]</v>
      </c>
      <c r="G2110">
        <v>0.2</v>
      </c>
      <c r="H2110" s="1" t="str">
        <f t="shared" ref="H2110:I2110" si="726">H2098</f>
        <v>[80001,80002,80003,80004]</v>
      </c>
      <c r="I2110" s="1">
        <f t="shared" si="726"/>
        <v>1</v>
      </c>
      <c r="J2110">
        <f t="shared" si="701"/>
        <v>20</v>
      </c>
      <c r="K2110">
        <f t="shared" si="696"/>
        <v>32</v>
      </c>
      <c r="L2110" s="1" t="str">
        <f>Sheet1!L2110</f>
        <v>[{"bid":16004,"type":6,"num":13},{"bid":14001,"type":4,"num":18500}]</v>
      </c>
    </row>
    <row r="2111" spans="1:12" x14ac:dyDescent="0.2">
      <c r="A2111">
        <f t="shared" si="693"/>
        <v>601039</v>
      </c>
      <c r="B2111">
        <f t="shared" si="692"/>
        <v>601040</v>
      </c>
      <c r="C2111" s="1" t="s">
        <v>93</v>
      </c>
      <c r="D2111">
        <f>VLOOKUP(MOD(A2111,1000),Sheet2!P:R,3,FALSE)</f>
        <v>18.340000000000014</v>
      </c>
      <c r="E2111">
        <v>39</v>
      </c>
      <c r="F2111" s="1" t="str">
        <f>IF(VLOOKUP(MOD(A2111,1000),Sheet2!P:W,8,FALSE)=1,"[[50000,1],",IF(VLOOKUP(MOD(A2111,1000),Sheet2!P:W,8,FALSE)=2,"[[90000,1],","["))&amp;IF(K2111=K2110,VLOOKUP(INT(MID(A2111,3,1))*10+3,Sheet3!A:B,2,FALSE),VLOOKUP(INT(MID(A2111,3,1))*10+MOD(K2111,2)+1,Sheet3!A:B,2,FALSE))&amp;"]"</f>
        <v>[[50001,50]]</v>
      </c>
      <c r="G2111">
        <v>0.2</v>
      </c>
      <c r="H2111" s="1" t="str">
        <f t="shared" ref="H2111:I2111" si="727">H2099</f>
        <v>[80001,80002,80003,80004]</v>
      </c>
      <c r="I2111" s="1">
        <f t="shared" si="727"/>
        <v>1</v>
      </c>
      <c r="J2111">
        <f t="shared" si="701"/>
        <v>20</v>
      </c>
      <c r="K2111">
        <f t="shared" si="696"/>
        <v>33</v>
      </c>
      <c r="L2111" s="1" t="str">
        <f>Sheet1!L2111</f>
        <v>[{"bid":16004,"type":6,"num":13},{"bid":14001,"type":4,"num":19000}]</v>
      </c>
    </row>
    <row r="2112" spans="1:12" x14ac:dyDescent="0.2">
      <c r="A2112">
        <f t="shared" si="693"/>
        <v>601040</v>
      </c>
      <c r="B2112">
        <f t="shared" si="692"/>
        <v>601041</v>
      </c>
      <c r="C2112" s="1" t="s">
        <v>94</v>
      </c>
      <c r="D2112">
        <f>VLOOKUP(MOD(A2112,1000),Sheet2!P:R,3,FALSE)</f>
        <v>19.512000000000015</v>
      </c>
      <c r="E2112">
        <v>40</v>
      </c>
      <c r="F2112" s="1" t="str">
        <f>IF(VLOOKUP(MOD(A2112,1000),Sheet2!P:W,8,FALSE)=1,"[[50000,1],",IF(VLOOKUP(MOD(A2112,1000),Sheet2!P:W,8,FALSE)=2,"[[90000,1],","["))&amp;IF(K2112=K2111,VLOOKUP(INT(MID(A2112,3,1))*10+3,Sheet3!A:B,2,FALSE),VLOOKUP(INT(MID(A2112,3,1))*10+MOD(K2112,2)+1,Sheet3!A:B,2,FALSE))&amp;"]"</f>
        <v>[[50000,1],[50002,50]]</v>
      </c>
      <c r="G2112">
        <v>0.2</v>
      </c>
      <c r="H2112" s="1" t="str">
        <f t="shared" ref="H2112:I2112" si="728">H2100</f>
        <v>[80001,80002,80003,80004]</v>
      </c>
      <c r="I2112" s="1">
        <f t="shared" si="728"/>
        <v>1</v>
      </c>
      <c r="J2112">
        <f t="shared" si="701"/>
        <v>20</v>
      </c>
      <c r="K2112">
        <f t="shared" si="696"/>
        <v>34</v>
      </c>
      <c r="L2112" s="1" t="str">
        <f>Sheet1!L2112</f>
        <v>[{"bid":16004,"type":6,"num":13},{"bid":14001,"type":4,"num":19500}]</v>
      </c>
    </row>
    <row r="2113" spans="1:12" x14ac:dyDescent="0.2">
      <c r="A2113">
        <f t="shared" si="693"/>
        <v>601041</v>
      </c>
      <c r="B2113">
        <f t="shared" si="692"/>
        <v>601042</v>
      </c>
      <c r="C2113" s="1" t="s">
        <v>209</v>
      </c>
      <c r="D2113">
        <f>VLOOKUP(MOD(A2113,1000),Sheet2!P:R,3,FALSE)</f>
        <v>20.720000000000013</v>
      </c>
      <c r="E2113">
        <v>41</v>
      </c>
      <c r="F2113" s="1" t="str">
        <f>IF(VLOOKUP(MOD(A2113,1000),Sheet2!P:W,8,FALSE)=1,"[[50000,1],",IF(VLOOKUP(MOD(A2113,1000),Sheet2!P:W,8,FALSE)=2,"[[90000,1],","["))&amp;IF(K2113=K2112,VLOOKUP(INT(MID(A2113,3,1))*10+3,Sheet3!A:B,2,FALSE),VLOOKUP(INT(MID(A2113,3,1))*10+MOD(K2113,2)+1,Sheet3!A:B,2,FALSE))&amp;"]"</f>
        <v>[[50001,50]]</v>
      </c>
      <c r="G2113">
        <v>0.2</v>
      </c>
      <c r="H2113" s="1" t="str">
        <f t="shared" ref="H2113:I2113" si="729">H2101</f>
        <v>[80001,80002,80003,80004]</v>
      </c>
      <c r="I2113" s="1">
        <f t="shared" si="729"/>
        <v>1</v>
      </c>
      <c r="J2113">
        <f t="shared" si="701"/>
        <v>20</v>
      </c>
      <c r="K2113">
        <f t="shared" si="696"/>
        <v>35</v>
      </c>
      <c r="L2113" s="1" t="str">
        <f>Sheet1!L2113</f>
        <v>[{"bid":16004,"type":6,"num":15},{"bid":14001,"type":4,"num":20000}]</v>
      </c>
    </row>
    <row r="2114" spans="1:12" x14ac:dyDescent="0.2">
      <c r="A2114">
        <f t="shared" si="693"/>
        <v>601042</v>
      </c>
      <c r="B2114">
        <f t="shared" si="692"/>
        <v>601043</v>
      </c>
      <c r="C2114" s="1" t="s">
        <v>37</v>
      </c>
      <c r="D2114">
        <f>VLOOKUP(MOD(A2114,1000),Sheet2!P:R,3,FALSE)</f>
        <v>21.964000000000013</v>
      </c>
      <c r="E2114">
        <v>42</v>
      </c>
      <c r="F2114" s="1" t="str">
        <f>IF(VLOOKUP(MOD(A2114,1000),Sheet2!P:W,8,FALSE)=1,"[[50000,1],",IF(VLOOKUP(MOD(A2114,1000),Sheet2!P:W,8,FALSE)=2,"[[90000,1],","["))&amp;IF(K2114=K2113,VLOOKUP(INT(MID(A2114,3,1))*10+3,Sheet3!A:B,2,FALSE),VLOOKUP(INT(MID(A2114,3,1))*10+MOD(K2114,2)+1,Sheet3!A:B,2,FALSE))&amp;"]"</f>
        <v>[[50003,45]]</v>
      </c>
      <c r="G2114">
        <v>0.2</v>
      </c>
      <c r="H2114" s="1" t="str">
        <f t="shared" ref="H2114:I2114" si="730">H2102</f>
        <v>[80001,80002,80003,80004]</v>
      </c>
      <c r="I2114" s="1">
        <f t="shared" si="730"/>
        <v>2</v>
      </c>
      <c r="J2114">
        <f t="shared" si="701"/>
        <v>40</v>
      </c>
      <c r="K2114">
        <f t="shared" si="696"/>
        <v>35</v>
      </c>
      <c r="L2114" s="1" t="str">
        <f>Sheet1!L2114</f>
        <v>[{"bid":16004,"type":6,"num":15},{"bid":14001,"type":4,"num":20500}]</v>
      </c>
    </row>
    <row r="2115" spans="1:12" x14ac:dyDescent="0.2">
      <c r="A2115">
        <f t="shared" si="693"/>
        <v>601043</v>
      </c>
      <c r="B2115">
        <f t="shared" si="692"/>
        <v>601044</v>
      </c>
      <c r="C2115" s="1" t="s">
        <v>95</v>
      </c>
      <c r="D2115">
        <f>VLOOKUP(MOD(A2115,1000),Sheet2!P:R,3,FALSE)</f>
        <v>23.290800000000015</v>
      </c>
      <c r="E2115">
        <v>43</v>
      </c>
      <c r="F2115" s="1" t="str">
        <f>IF(VLOOKUP(MOD(A2115,1000),Sheet2!P:W,8,FALSE)=1,"[[50000,1],",IF(VLOOKUP(MOD(A2115,1000),Sheet2!P:W,8,FALSE)=2,"[[90000,1],","["))&amp;IF(K2115=K2114,VLOOKUP(INT(MID(A2115,3,1))*10+3,Sheet3!A:B,2,FALSE),VLOOKUP(INT(MID(A2115,3,1))*10+MOD(K2115,2)+1,Sheet3!A:B,2,FALSE))&amp;"]"</f>
        <v>[[50000,1],[50002,50]]</v>
      </c>
      <c r="G2115">
        <v>0.2</v>
      </c>
      <c r="H2115" s="1" t="str">
        <f t="shared" ref="H2115:I2115" si="731">H2103</f>
        <v>[80001,80002,80003,80004]</v>
      </c>
      <c r="I2115" s="1">
        <f t="shared" si="731"/>
        <v>1</v>
      </c>
      <c r="J2115">
        <f t="shared" si="701"/>
        <v>20</v>
      </c>
      <c r="K2115">
        <f t="shared" si="696"/>
        <v>36</v>
      </c>
      <c r="L2115" s="1" t="str">
        <f>Sheet1!L2115</f>
        <v>[{"bid":16004,"type":6,"num":15},{"bid":14001,"type":4,"num":21000}]</v>
      </c>
    </row>
    <row r="2116" spans="1:12" x14ac:dyDescent="0.2">
      <c r="A2116">
        <f t="shared" si="693"/>
        <v>601044</v>
      </c>
      <c r="B2116">
        <f t="shared" si="692"/>
        <v>601045</v>
      </c>
      <c r="C2116" s="1" t="s">
        <v>96</v>
      </c>
      <c r="D2116">
        <f>VLOOKUP(MOD(A2116,1000),Sheet2!P:R,3,FALSE)</f>
        <v>24.656000000000013</v>
      </c>
      <c r="E2116">
        <v>44</v>
      </c>
      <c r="F2116" s="1" t="str">
        <f>IF(VLOOKUP(MOD(A2116,1000),Sheet2!P:W,8,FALSE)=1,"[[50000,1],",IF(VLOOKUP(MOD(A2116,1000),Sheet2!P:W,8,FALSE)=2,"[[90000,1],","["))&amp;IF(K2116=K2115,VLOOKUP(INT(MID(A2116,3,1))*10+3,Sheet3!A:B,2,FALSE),VLOOKUP(INT(MID(A2116,3,1))*10+MOD(K2116,2)+1,Sheet3!A:B,2,FALSE))&amp;"]"</f>
        <v>[[50001,50]]</v>
      </c>
      <c r="G2116">
        <v>0.2</v>
      </c>
      <c r="H2116" s="1" t="str">
        <f t="shared" ref="H2116:I2116" si="732">H2104</f>
        <v>[80001,80002,80003,80004]</v>
      </c>
      <c r="I2116" s="1">
        <f t="shared" si="732"/>
        <v>1</v>
      </c>
      <c r="J2116">
        <f t="shared" si="701"/>
        <v>20</v>
      </c>
      <c r="K2116">
        <f t="shared" si="696"/>
        <v>37</v>
      </c>
      <c r="L2116" s="1" t="str">
        <f>Sheet1!L2116</f>
        <v>[{"bid":16004,"type":6,"num":15},{"bid":14001,"type":4,"num":21500}]</v>
      </c>
    </row>
    <row r="2117" spans="1:12" x14ac:dyDescent="0.2">
      <c r="A2117">
        <f t="shared" si="693"/>
        <v>601045</v>
      </c>
      <c r="B2117">
        <f t="shared" si="692"/>
        <v>601046</v>
      </c>
      <c r="C2117" s="1" t="s">
        <v>97</v>
      </c>
      <c r="D2117">
        <f>VLOOKUP(MOD(A2117,1000),Sheet2!P:R,3,FALSE)</f>
        <v>26.059600000000014</v>
      </c>
      <c r="E2117">
        <v>45</v>
      </c>
      <c r="F2117" s="1" t="str">
        <f>IF(VLOOKUP(MOD(A2117,1000),Sheet2!P:W,8,FALSE)=1,"[[50000,1],",IF(VLOOKUP(MOD(A2117,1000),Sheet2!P:W,8,FALSE)=2,"[[90000,1],","["))&amp;IF(K2117=K2116,VLOOKUP(INT(MID(A2117,3,1))*10+3,Sheet3!A:B,2,FALSE),VLOOKUP(INT(MID(A2117,3,1))*10+MOD(K2117,2)+1,Sheet3!A:B,2,FALSE))&amp;"]"</f>
        <v>[[50002,50]]</v>
      </c>
      <c r="G2117">
        <v>0.2</v>
      </c>
      <c r="H2117" s="1" t="str">
        <f t="shared" ref="H2117:I2117" si="733">H2105</f>
        <v>[80001,80002,80003,80004]</v>
      </c>
      <c r="I2117" s="1">
        <f t="shared" si="733"/>
        <v>1</v>
      </c>
      <c r="J2117">
        <f t="shared" si="701"/>
        <v>20</v>
      </c>
      <c r="K2117">
        <f t="shared" si="696"/>
        <v>38</v>
      </c>
      <c r="L2117" s="1" t="str">
        <f>Sheet1!L2117</f>
        <v>[{"bid":16004,"type":6,"num":15},{"bid":14001,"type":4,"num":22000}]</v>
      </c>
    </row>
    <row r="2118" spans="1:12" x14ac:dyDescent="0.2">
      <c r="A2118">
        <f t="shared" si="693"/>
        <v>601046</v>
      </c>
      <c r="B2118">
        <f t="shared" si="692"/>
        <v>601047</v>
      </c>
      <c r="C2118" s="1" t="s">
        <v>98</v>
      </c>
      <c r="D2118">
        <f>VLOOKUP(MOD(A2118,1000),Sheet2!P:R,3,FALSE)</f>
        <v>27.55200000000001</v>
      </c>
      <c r="E2118">
        <v>46</v>
      </c>
      <c r="F2118" s="1" t="str">
        <f>IF(VLOOKUP(MOD(A2118,1000),Sheet2!P:W,8,FALSE)=1,"[[50000,1],",IF(VLOOKUP(MOD(A2118,1000),Sheet2!P:W,8,FALSE)=2,"[[90000,1],","["))&amp;IF(K2118=K2117,VLOOKUP(INT(MID(A2118,3,1))*10+3,Sheet3!A:B,2,FALSE),VLOOKUP(INT(MID(A2118,3,1))*10+MOD(K2118,2)+1,Sheet3!A:B,2,FALSE))&amp;"]"</f>
        <v>[[50000,1],[50001,50]]</v>
      </c>
      <c r="G2118">
        <v>0.2</v>
      </c>
      <c r="H2118" s="1" t="str">
        <f t="shared" ref="H2118:I2118" si="734">H2106</f>
        <v>[80001,80002,80003,80004]</v>
      </c>
      <c r="I2118" s="1">
        <f t="shared" si="734"/>
        <v>1</v>
      </c>
      <c r="J2118">
        <f t="shared" si="701"/>
        <v>20</v>
      </c>
      <c r="K2118">
        <f t="shared" si="696"/>
        <v>39</v>
      </c>
      <c r="L2118" s="1" t="str">
        <f>Sheet1!L2118</f>
        <v>[{"bid":16004,"type":6,"num":17},{"bid":14001,"type":4,"num":22500}]</v>
      </c>
    </row>
    <row r="2119" spans="1:12" x14ac:dyDescent="0.2">
      <c r="A2119">
        <f t="shared" si="693"/>
        <v>601047</v>
      </c>
      <c r="B2119">
        <f t="shared" si="692"/>
        <v>601048</v>
      </c>
      <c r="C2119" s="1" t="s">
        <v>210</v>
      </c>
      <c r="D2119">
        <f>VLOOKUP(MOD(A2119,1000),Sheet2!P:R,3,FALSE)</f>
        <v>29.085200000000007</v>
      </c>
      <c r="E2119">
        <v>47</v>
      </c>
      <c r="F2119" s="1" t="str">
        <f>IF(VLOOKUP(MOD(A2119,1000),Sheet2!P:W,8,FALSE)=1,"[[50000,1],",IF(VLOOKUP(MOD(A2119,1000),Sheet2!P:W,8,FALSE)=2,"[[90000,1],","["))&amp;IF(K2119=K2118,VLOOKUP(INT(MID(A2119,3,1))*10+3,Sheet3!A:B,2,FALSE),VLOOKUP(INT(MID(A2119,3,1))*10+MOD(K2119,2)+1,Sheet3!A:B,2,FALSE))&amp;"]"</f>
        <v>[[50002,50]]</v>
      </c>
      <c r="G2119">
        <v>0.2</v>
      </c>
      <c r="H2119" s="1" t="str">
        <f t="shared" ref="H2119:I2119" si="735">H2107</f>
        <v>[80001,80002,80003,80004]</v>
      </c>
      <c r="I2119" s="1">
        <f t="shared" si="735"/>
        <v>1</v>
      </c>
      <c r="J2119">
        <f t="shared" si="701"/>
        <v>20</v>
      </c>
      <c r="K2119">
        <f t="shared" si="696"/>
        <v>40</v>
      </c>
      <c r="L2119" s="1" t="str">
        <f>Sheet1!L2119</f>
        <v>[{"bid":16004,"type":6,"num":17},{"bid":14001,"type":4,"num":23000}]</v>
      </c>
    </row>
    <row r="2120" spans="1:12" x14ac:dyDescent="0.2">
      <c r="A2120">
        <f t="shared" si="693"/>
        <v>601048</v>
      </c>
      <c r="B2120">
        <f t="shared" si="692"/>
        <v>601049</v>
      </c>
      <c r="C2120" s="1" t="s">
        <v>37</v>
      </c>
      <c r="D2120">
        <f>VLOOKUP(MOD(A2120,1000),Sheet2!P:R,3,FALSE)</f>
        <v>30.659200000000002</v>
      </c>
      <c r="E2120">
        <v>48</v>
      </c>
      <c r="F2120" s="1" t="str">
        <f>IF(VLOOKUP(MOD(A2120,1000),Sheet2!P:W,8,FALSE)=1,"[[50000,1],",IF(VLOOKUP(MOD(A2120,1000),Sheet2!P:W,8,FALSE)=2,"[[90000,1],","["))&amp;IF(K2120=K2119,VLOOKUP(INT(MID(A2120,3,1))*10+3,Sheet3!A:B,2,FALSE),VLOOKUP(INT(MID(A2120,3,1))*10+MOD(K2120,2)+1,Sheet3!A:B,2,FALSE))&amp;"]"</f>
        <v>[[50003,45]]</v>
      </c>
      <c r="G2120">
        <v>0.2</v>
      </c>
      <c r="H2120" s="1" t="str">
        <f t="shared" ref="H2120:I2120" si="736">H2108</f>
        <v>[80001,80002,80003,80004]</v>
      </c>
      <c r="I2120" s="1">
        <f t="shared" si="736"/>
        <v>2</v>
      </c>
      <c r="J2120">
        <f t="shared" si="701"/>
        <v>40</v>
      </c>
      <c r="K2120">
        <f t="shared" si="696"/>
        <v>40</v>
      </c>
      <c r="L2120" s="1" t="str">
        <f>Sheet1!L2120</f>
        <v>[{"bid":16004,"type":6,"num":17},{"bid":14001,"type":4,"num":23500}]</v>
      </c>
    </row>
    <row r="2121" spans="1:12" x14ac:dyDescent="0.2">
      <c r="A2121">
        <f t="shared" si="693"/>
        <v>601049</v>
      </c>
      <c r="B2121">
        <f t="shared" si="692"/>
        <v>601050</v>
      </c>
      <c r="C2121" s="1" t="s">
        <v>99</v>
      </c>
      <c r="D2121">
        <f>VLOOKUP(MOD(A2121,1000),Sheet2!P:R,3,FALSE)</f>
        <v>32.328000000000003</v>
      </c>
      <c r="E2121">
        <v>49</v>
      </c>
      <c r="F2121" s="1" t="str">
        <f>IF(VLOOKUP(MOD(A2121,1000),Sheet2!P:W,8,FALSE)=1,"[[50000,1],",IF(VLOOKUP(MOD(A2121,1000),Sheet2!P:W,8,FALSE)=2,"[[90000,1],","["))&amp;IF(K2121=K2120,VLOOKUP(INT(MID(A2121,3,1))*10+3,Sheet3!A:B,2,FALSE),VLOOKUP(INT(MID(A2121,3,1))*10+MOD(K2121,2)+1,Sheet3!A:B,2,FALSE))&amp;"]"</f>
        <v>[[50000,1],[50001,50]]</v>
      </c>
      <c r="G2121">
        <v>0.2</v>
      </c>
      <c r="H2121" s="1" t="str">
        <f t="shared" ref="H2121:I2121" si="737">H2109</f>
        <v>[80001,80002,80003,80004]</v>
      </c>
      <c r="I2121" s="1">
        <f t="shared" si="737"/>
        <v>1</v>
      </c>
      <c r="J2121">
        <f t="shared" si="701"/>
        <v>20</v>
      </c>
      <c r="K2121">
        <f t="shared" si="696"/>
        <v>41</v>
      </c>
      <c r="L2121" s="1" t="str">
        <f>Sheet1!L2121</f>
        <v>[{"bid":16004,"type":6,"num":17},{"bid":14001,"type":4,"num":24000}]</v>
      </c>
    </row>
    <row r="2122" spans="1:12" x14ac:dyDescent="0.2">
      <c r="A2122">
        <f t="shared" si="693"/>
        <v>601050</v>
      </c>
      <c r="B2122">
        <f t="shared" si="692"/>
        <v>601051</v>
      </c>
      <c r="C2122" s="1" t="s">
        <v>100</v>
      </c>
      <c r="D2122">
        <f>VLOOKUP(MOD(A2122,1000),Sheet2!P:R,3,FALSE)</f>
        <v>34.095199999999998</v>
      </c>
      <c r="E2122">
        <v>50</v>
      </c>
      <c r="F2122" s="1" t="str">
        <f>IF(VLOOKUP(MOD(A2122,1000),Sheet2!P:W,8,FALSE)=1,"[[50000,1],",IF(VLOOKUP(MOD(A2122,1000),Sheet2!P:W,8,FALSE)=2,"[[90000,1],","["))&amp;IF(K2122=K2121,VLOOKUP(INT(MID(A2122,3,1))*10+3,Sheet3!A:B,2,FALSE),VLOOKUP(INT(MID(A2122,3,1))*10+MOD(K2122,2)+1,Sheet3!A:B,2,FALSE))&amp;"]"</f>
        <v>[[50002,50]]</v>
      </c>
      <c r="G2122">
        <v>0.2</v>
      </c>
      <c r="H2122" s="1" t="str">
        <f t="shared" ref="H2122:I2122" si="738">H2110</f>
        <v>[80001,80002,80003,80004]</v>
      </c>
      <c r="I2122" s="1">
        <f t="shared" si="738"/>
        <v>1</v>
      </c>
      <c r="J2122">
        <f t="shared" si="701"/>
        <v>20</v>
      </c>
      <c r="K2122">
        <f t="shared" si="696"/>
        <v>42</v>
      </c>
      <c r="L2122" s="1" t="str">
        <f>Sheet1!L2122</f>
        <v>[{"bid":16004,"type":6,"num":17},{"bid":14001,"type":4,"num":24500}]</v>
      </c>
    </row>
    <row r="2123" spans="1:12" x14ac:dyDescent="0.2">
      <c r="A2123">
        <f t="shared" si="693"/>
        <v>601051</v>
      </c>
      <c r="B2123">
        <f t="shared" si="692"/>
        <v>601052</v>
      </c>
      <c r="C2123" s="1" t="s">
        <v>101</v>
      </c>
      <c r="D2123">
        <f>VLOOKUP(MOD(A2123,1000),Sheet2!P:R,3,FALSE)</f>
        <v>35.907999999999994</v>
      </c>
      <c r="E2123">
        <v>51</v>
      </c>
      <c r="F2123" s="1" t="str">
        <f>IF(VLOOKUP(MOD(A2123,1000),Sheet2!P:W,8,FALSE)=1,"[[50000,1],",IF(VLOOKUP(MOD(A2123,1000),Sheet2!P:W,8,FALSE)=2,"[[90000,1],","["))&amp;IF(K2123=K2122,VLOOKUP(INT(MID(A2123,3,1))*10+3,Sheet3!A:B,2,FALSE),VLOOKUP(INT(MID(A2123,3,1))*10+MOD(K2123,2)+1,Sheet3!A:B,2,FALSE))&amp;"]"</f>
        <v>[[50001,50]]</v>
      </c>
      <c r="G2123">
        <v>0.2</v>
      </c>
      <c r="H2123" s="1" t="str">
        <f t="shared" ref="H2123:I2123" si="739">H2111</f>
        <v>[80001,80002,80003,80004]</v>
      </c>
      <c r="I2123" s="1">
        <f t="shared" si="739"/>
        <v>1</v>
      </c>
      <c r="J2123">
        <f t="shared" si="701"/>
        <v>20</v>
      </c>
      <c r="K2123">
        <f t="shared" si="696"/>
        <v>43</v>
      </c>
      <c r="L2123" s="1" t="str">
        <f>Sheet1!L2123</f>
        <v>[{"bid":16004,"type":6,"num":19},{"bid":14001,"type":4,"num":25000}]</v>
      </c>
    </row>
    <row r="2124" spans="1:12" x14ac:dyDescent="0.2">
      <c r="A2124">
        <f t="shared" si="693"/>
        <v>601052</v>
      </c>
      <c r="B2124">
        <f t="shared" si="692"/>
        <v>601053</v>
      </c>
      <c r="C2124" s="1" t="s">
        <v>102</v>
      </c>
      <c r="D2124">
        <f>VLOOKUP(MOD(A2124,1000),Sheet2!P:R,3,FALSE)</f>
        <v>37.76639999999999</v>
      </c>
      <c r="E2124">
        <v>52</v>
      </c>
      <c r="F2124" s="1" t="str">
        <f>IF(VLOOKUP(MOD(A2124,1000),Sheet2!P:W,8,FALSE)=1,"[[50000,1],",IF(VLOOKUP(MOD(A2124,1000),Sheet2!P:W,8,FALSE)=2,"[[90000,1],","["))&amp;IF(K2124=K2123,VLOOKUP(INT(MID(A2124,3,1))*10+3,Sheet3!A:B,2,FALSE),VLOOKUP(INT(MID(A2124,3,1))*10+MOD(K2124,2)+1,Sheet3!A:B,2,FALSE))&amp;"]"</f>
        <v>[[50000,1],[50002,50]]</v>
      </c>
      <c r="G2124">
        <v>0.2</v>
      </c>
      <c r="H2124" s="1" t="str">
        <f t="shared" ref="H2124:I2124" si="740">H2112</f>
        <v>[80001,80002,80003,80004]</v>
      </c>
      <c r="I2124" s="1">
        <f t="shared" si="740"/>
        <v>1</v>
      </c>
      <c r="J2124">
        <f t="shared" si="701"/>
        <v>20</v>
      </c>
      <c r="K2124">
        <f t="shared" si="696"/>
        <v>44</v>
      </c>
      <c r="L2124" s="1" t="str">
        <f>Sheet1!L2124</f>
        <v>[{"bid":16004,"type":6,"num":19},{"bid":14001,"type":4,"num":25500}]</v>
      </c>
    </row>
    <row r="2125" spans="1:12" x14ac:dyDescent="0.2">
      <c r="A2125">
        <f t="shared" si="693"/>
        <v>601053</v>
      </c>
      <c r="B2125">
        <f t="shared" si="692"/>
        <v>601054</v>
      </c>
      <c r="C2125" s="1" t="s">
        <v>211</v>
      </c>
      <c r="D2125">
        <f>VLOOKUP(MOD(A2125,1000),Sheet2!P:R,3,FALSE)</f>
        <v>39.670399999999987</v>
      </c>
      <c r="E2125">
        <v>53</v>
      </c>
      <c r="F2125" s="1" t="str">
        <f>IF(VLOOKUP(MOD(A2125,1000),Sheet2!P:W,8,FALSE)=1,"[[50000,1],",IF(VLOOKUP(MOD(A2125,1000),Sheet2!P:W,8,FALSE)=2,"[[90000,1],","["))&amp;IF(K2125=K2124,VLOOKUP(INT(MID(A2125,3,1))*10+3,Sheet3!A:B,2,FALSE),VLOOKUP(INT(MID(A2125,3,1))*10+MOD(K2125,2)+1,Sheet3!A:B,2,FALSE))&amp;"]"</f>
        <v>[[50001,50]]</v>
      </c>
      <c r="G2125">
        <v>0.2</v>
      </c>
      <c r="H2125" s="1" t="str">
        <f t="shared" ref="H2125:I2125" si="741">H2113</f>
        <v>[80001,80002,80003,80004]</v>
      </c>
      <c r="I2125" s="1">
        <f t="shared" si="741"/>
        <v>1</v>
      </c>
      <c r="J2125">
        <f t="shared" si="701"/>
        <v>20</v>
      </c>
      <c r="K2125">
        <f t="shared" si="696"/>
        <v>45</v>
      </c>
      <c r="L2125" s="1" t="str">
        <f>Sheet1!L2125</f>
        <v>[{"bid":16004,"type":6,"num":19},{"bid":14001,"type":4,"num":26000}]</v>
      </c>
    </row>
    <row r="2126" spans="1:12" x14ac:dyDescent="0.2">
      <c r="A2126">
        <f t="shared" si="693"/>
        <v>601054</v>
      </c>
      <c r="B2126">
        <f t="shared" si="692"/>
        <v>601055</v>
      </c>
      <c r="C2126" s="1" t="s">
        <v>37</v>
      </c>
      <c r="D2126">
        <f>VLOOKUP(MOD(A2126,1000),Sheet2!P:R,3,FALSE)</f>
        <v>41.619999999999983</v>
      </c>
      <c r="E2126">
        <v>54</v>
      </c>
      <c r="F2126" s="1" t="str">
        <f>IF(VLOOKUP(MOD(A2126,1000),Sheet2!P:W,8,FALSE)=1,"[[50000,1],",IF(VLOOKUP(MOD(A2126,1000),Sheet2!P:W,8,FALSE)=2,"[[90000,1],","["))&amp;IF(K2126=K2125,VLOOKUP(INT(MID(A2126,3,1))*10+3,Sheet3!A:B,2,FALSE),VLOOKUP(INT(MID(A2126,3,1))*10+MOD(K2126,2)+1,Sheet3!A:B,2,FALSE))&amp;"]"</f>
        <v>[[50003,45]]</v>
      </c>
      <c r="G2126">
        <v>0.2</v>
      </c>
      <c r="H2126" s="1" t="str">
        <f t="shared" ref="H2126:I2126" si="742">H2114</f>
        <v>[80001,80002,80003,80004]</v>
      </c>
      <c r="I2126" s="1">
        <f t="shared" si="742"/>
        <v>2</v>
      </c>
      <c r="J2126">
        <f t="shared" si="701"/>
        <v>40</v>
      </c>
      <c r="K2126">
        <f t="shared" si="696"/>
        <v>45</v>
      </c>
      <c r="L2126" s="1" t="str">
        <f>Sheet1!L2126</f>
        <v>[{"bid":16004,"type":6,"num":19},{"bid":14001,"type":4,"num":26500}]</v>
      </c>
    </row>
    <row r="2127" spans="1:12" x14ac:dyDescent="0.2">
      <c r="A2127">
        <f t="shared" si="693"/>
        <v>601055</v>
      </c>
      <c r="B2127">
        <f t="shared" si="692"/>
        <v>601056</v>
      </c>
      <c r="C2127" s="1" t="s">
        <v>103</v>
      </c>
      <c r="D2127">
        <f>VLOOKUP(MOD(A2127,1000),Sheet2!P:R,3,FALSE)</f>
        <v>43.67639999999998</v>
      </c>
      <c r="E2127">
        <v>55</v>
      </c>
      <c r="F2127" s="1" t="str">
        <f>IF(VLOOKUP(MOD(A2127,1000),Sheet2!P:W,8,FALSE)=1,"[[50000,1],",IF(VLOOKUP(MOD(A2127,1000),Sheet2!P:W,8,FALSE)=2,"[[90000,1],","["))&amp;IF(K2127=K2126,VLOOKUP(INT(MID(A2127,3,1))*10+3,Sheet3!A:B,2,FALSE),VLOOKUP(INT(MID(A2127,3,1))*10+MOD(K2127,2)+1,Sheet3!A:B,2,FALSE))&amp;"]"</f>
        <v>[[50000,1],[50002,50]]</v>
      </c>
      <c r="G2127">
        <v>0.2</v>
      </c>
      <c r="H2127" s="1" t="str">
        <f t="shared" ref="H2127:I2127" si="743">H2115</f>
        <v>[80001,80002,80003,80004]</v>
      </c>
      <c r="I2127" s="1">
        <f t="shared" si="743"/>
        <v>1</v>
      </c>
      <c r="J2127">
        <f t="shared" si="701"/>
        <v>20</v>
      </c>
      <c r="K2127">
        <f t="shared" si="696"/>
        <v>46</v>
      </c>
      <c r="L2127" s="1" t="str">
        <f>Sheet1!L2127</f>
        <v>[{"bid":16004,"type":6,"num":19},{"bid":14001,"type":4,"num":27000}]</v>
      </c>
    </row>
    <row r="2128" spans="1:12" x14ac:dyDescent="0.2">
      <c r="A2128">
        <f t="shared" si="693"/>
        <v>601056</v>
      </c>
      <c r="B2128">
        <f t="shared" si="692"/>
        <v>601057</v>
      </c>
      <c r="C2128" s="1" t="s">
        <v>104</v>
      </c>
      <c r="D2128">
        <f>VLOOKUP(MOD(A2128,1000),Sheet2!P:R,3,FALSE)</f>
        <v>45.780799999999978</v>
      </c>
      <c r="E2128">
        <v>56</v>
      </c>
      <c r="F2128" s="1" t="str">
        <f>IF(VLOOKUP(MOD(A2128,1000),Sheet2!P:W,8,FALSE)=1,"[[50000,1],",IF(VLOOKUP(MOD(A2128,1000),Sheet2!P:W,8,FALSE)=2,"[[90000,1],","["))&amp;IF(K2128=K2127,VLOOKUP(INT(MID(A2128,3,1))*10+3,Sheet3!A:B,2,FALSE),VLOOKUP(INT(MID(A2128,3,1))*10+MOD(K2128,2)+1,Sheet3!A:B,2,FALSE))&amp;"]"</f>
        <v>[[50001,50]]</v>
      </c>
      <c r="G2128">
        <v>0.2</v>
      </c>
      <c r="H2128" s="1" t="str">
        <f t="shared" ref="H2128:I2128" si="744">H2116</f>
        <v>[80001,80002,80003,80004]</v>
      </c>
      <c r="I2128" s="1">
        <f t="shared" si="744"/>
        <v>1</v>
      </c>
      <c r="J2128">
        <f t="shared" si="701"/>
        <v>20</v>
      </c>
      <c r="K2128">
        <f t="shared" si="696"/>
        <v>47</v>
      </c>
      <c r="L2128" s="1" t="str">
        <f>Sheet1!L2128</f>
        <v>[{"bid":16004,"type":6,"num":21},{"bid":14001,"type":4,"num":27500}]</v>
      </c>
    </row>
    <row r="2129" spans="1:12" x14ac:dyDescent="0.2">
      <c r="A2129">
        <f t="shared" si="693"/>
        <v>601057</v>
      </c>
      <c r="B2129">
        <f t="shared" si="692"/>
        <v>601058</v>
      </c>
      <c r="C2129" s="1" t="s">
        <v>105</v>
      </c>
      <c r="D2129">
        <f>VLOOKUP(MOD(A2129,1000),Sheet2!P:R,3,FALSE)</f>
        <v>47.933199999999978</v>
      </c>
      <c r="E2129">
        <v>57</v>
      </c>
      <c r="F2129" s="1" t="str">
        <f>IF(VLOOKUP(MOD(A2129,1000),Sheet2!P:W,8,FALSE)=1,"[[50000,1],",IF(VLOOKUP(MOD(A2129,1000),Sheet2!P:W,8,FALSE)=2,"[[90000,1],","["))&amp;IF(K2129=K2128,VLOOKUP(INT(MID(A2129,3,1))*10+3,Sheet3!A:B,2,FALSE),VLOOKUP(INT(MID(A2129,3,1))*10+MOD(K2129,2)+1,Sheet3!A:B,2,FALSE))&amp;"]"</f>
        <v>[[50002,50]]</v>
      </c>
      <c r="G2129">
        <v>0.2</v>
      </c>
      <c r="H2129" s="1" t="str">
        <f t="shared" ref="H2129:I2129" si="745">H2117</f>
        <v>[80001,80002,80003,80004]</v>
      </c>
      <c r="I2129" s="1">
        <f t="shared" si="745"/>
        <v>1</v>
      </c>
      <c r="J2129">
        <f t="shared" si="701"/>
        <v>20</v>
      </c>
      <c r="K2129">
        <f t="shared" si="696"/>
        <v>48</v>
      </c>
      <c r="L2129" s="1" t="str">
        <f>Sheet1!L2129</f>
        <v>[{"bid":16004,"type":6,"num":21},{"bid":14001,"type":4,"num":28000}]</v>
      </c>
    </row>
    <row r="2130" spans="1:12" x14ac:dyDescent="0.2">
      <c r="A2130">
        <f t="shared" si="693"/>
        <v>601058</v>
      </c>
      <c r="B2130">
        <f t="shared" si="692"/>
        <v>601059</v>
      </c>
      <c r="C2130" s="1" t="s">
        <v>106</v>
      </c>
      <c r="D2130">
        <f>VLOOKUP(MOD(A2130,1000),Sheet2!P:R,3,FALSE)</f>
        <v>50.133599999999973</v>
      </c>
      <c r="E2130">
        <v>58</v>
      </c>
      <c r="F2130" s="1" t="str">
        <f>IF(VLOOKUP(MOD(A2130,1000),Sheet2!P:W,8,FALSE)=1,"[[50000,1],",IF(VLOOKUP(MOD(A2130,1000),Sheet2!P:W,8,FALSE)=2,"[[90000,1],","["))&amp;IF(K2130=K2129,VLOOKUP(INT(MID(A2130,3,1))*10+3,Sheet3!A:B,2,FALSE),VLOOKUP(INT(MID(A2130,3,1))*10+MOD(K2130,2)+1,Sheet3!A:B,2,FALSE))&amp;"]"</f>
        <v>[[90000,1],[50001,50]]</v>
      </c>
      <c r="G2130">
        <v>0.2</v>
      </c>
      <c r="H2130" s="1" t="str">
        <f t="shared" ref="H2130:I2130" si="746">H2118</f>
        <v>[80001,80002,80003,80004]</v>
      </c>
      <c r="I2130" s="1">
        <f t="shared" si="746"/>
        <v>1</v>
      </c>
      <c r="J2130">
        <f t="shared" si="701"/>
        <v>20</v>
      </c>
      <c r="K2130">
        <f t="shared" si="696"/>
        <v>49</v>
      </c>
      <c r="L2130" s="1" t="str">
        <f>Sheet1!L2130</f>
        <v>[{"bid":16004,"type":6,"num":21},{"bid":14001,"type":4,"num":28500}]</v>
      </c>
    </row>
    <row r="2131" spans="1:12" x14ac:dyDescent="0.2">
      <c r="A2131">
        <f t="shared" si="693"/>
        <v>601059</v>
      </c>
      <c r="B2131">
        <f t="shared" si="692"/>
        <v>601060</v>
      </c>
      <c r="C2131" s="1" t="s">
        <v>212</v>
      </c>
      <c r="D2131">
        <f>VLOOKUP(MOD(A2131,1000),Sheet2!P:R,3,FALSE)</f>
        <v>52.381999999999969</v>
      </c>
      <c r="E2131">
        <v>59</v>
      </c>
      <c r="F2131" s="1" t="str">
        <f>IF(VLOOKUP(MOD(A2131,1000),Sheet2!P:W,8,FALSE)=1,"[[50000,1],",IF(VLOOKUP(MOD(A2131,1000),Sheet2!P:W,8,FALSE)=2,"[[90000,1],","["))&amp;IF(K2131=K2130,VLOOKUP(INT(MID(A2131,3,1))*10+3,Sheet3!A:B,2,FALSE),VLOOKUP(INT(MID(A2131,3,1))*10+MOD(K2131,2)+1,Sheet3!A:B,2,FALSE))&amp;"]"</f>
        <v>[[50002,50]]</v>
      </c>
      <c r="G2131">
        <v>0.2</v>
      </c>
      <c r="H2131" s="1" t="str">
        <f t="shared" ref="H2131:I2131" si="747">H2119</f>
        <v>[80001,80002,80003,80004]</v>
      </c>
      <c r="I2131" s="1">
        <f t="shared" si="747"/>
        <v>1</v>
      </c>
      <c r="J2131">
        <f t="shared" si="701"/>
        <v>20</v>
      </c>
      <c r="K2131">
        <f t="shared" si="696"/>
        <v>50</v>
      </c>
      <c r="L2131" s="1" t="str">
        <f>Sheet1!L2131</f>
        <v>[{"bid":16004,"type":6,"num":21},{"bid":14001,"type":4,"num":29000}]</v>
      </c>
    </row>
    <row r="2132" spans="1:12" x14ac:dyDescent="0.2">
      <c r="A2132">
        <f t="shared" si="693"/>
        <v>601060</v>
      </c>
      <c r="B2132">
        <f t="shared" si="692"/>
        <v>601061</v>
      </c>
      <c r="C2132" s="1" t="s">
        <v>37</v>
      </c>
      <c r="D2132">
        <f>VLOOKUP(MOD(A2132,1000),Sheet2!P:R,3,FALSE)</f>
        <v>54.678399999999968</v>
      </c>
      <c r="E2132">
        <v>60</v>
      </c>
      <c r="F2132" s="1" t="str">
        <f>IF(VLOOKUP(MOD(A2132,1000),Sheet2!P:W,8,FALSE)=1,"[[50000,1],",IF(VLOOKUP(MOD(A2132,1000),Sheet2!P:W,8,FALSE)=2,"[[90000,1],","["))&amp;IF(K2132=K2131,VLOOKUP(INT(MID(A2132,3,1))*10+3,Sheet3!A:B,2,FALSE),VLOOKUP(INT(MID(A2132,3,1))*10+MOD(K2132,2)+1,Sheet3!A:B,2,FALSE))&amp;"]"</f>
        <v>[[50003,45]]</v>
      </c>
      <c r="G2132">
        <v>0.2</v>
      </c>
      <c r="H2132" s="1" t="str">
        <f t="shared" ref="H2132:I2132" si="748">H2120</f>
        <v>[80001,80002,80003,80004]</v>
      </c>
      <c r="I2132" s="1">
        <f t="shared" si="748"/>
        <v>2</v>
      </c>
      <c r="J2132">
        <f t="shared" si="701"/>
        <v>40</v>
      </c>
      <c r="K2132">
        <f t="shared" si="696"/>
        <v>50</v>
      </c>
      <c r="L2132" s="1" t="str">
        <f>Sheet1!L2132</f>
        <v>[{"bid":16004,"type":6,"num":21},{"bid":14001,"type":4,"num":29500}]</v>
      </c>
    </row>
    <row r="2133" spans="1:12" x14ac:dyDescent="0.2">
      <c r="A2133">
        <f t="shared" si="693"/>
        <v>601061</v>
      </c>
      <c r="B2133">
        <f t="shared" si="692"/>
        <v>601062</v>
      </c>
      <c r="C2133" s="1" t="s">
        <v>107</v>
      </c>
      <c r="D2133">
        <f>VLOOKUP(MOD(A2133,1000),Sheet2!P:R,3,FALSE)</f>
        <v>57.091199999999965</v>
      </c>
      <c r="E2133">
        <v>61</v>
      </c>
      <c r="F2133" s="1" t="str">
        <f>IF(VLOOKUP(MOD(A2133,1000),Sheet2!P:W,8,FALSE)=1,"[[50000,1],",IF(VLOOKUP(MOD(A2133,1000),Sheet2!P:W,8,FALSE)=2,"[[90000,1],","["))&amp;IF(K2133=K2132,VLOOKUP(INT(MID(A2133,3,1))*10+3,Sheet3!A:B,2,FALSE),VLOOKUP(INT(MID(A2133,3,1))*10+MOD(K2133,2)+1,Sheet3!A:B,2,FALSE))&amp;"]"</f>
        <v>[[50000,1],[50001,50]]</v>
      </c>
      <c r="G2133">
        <v>0.2</v>
      </c>
      <c r="H2133" s="1" t="str">
        <f t="shared" ref="H2133:I2133" si="749">H2121</f>
        <v>[80001,80002,80003,80004]</v>
      </c>
      <c r="I2133" s="1">
        <f t="shared" si="749"/>
        <v>1</v>
      </c>
      <c r="J2133">
        <f t="shared" si="701"/>
        <v>20</v>
      </c>
      <c r="K2133">
        <f t="shared" si="696"/>
        <v>51</v>
      </c>
      <c r="L2133" s="1" t="str">
        <f>Sheet1!L2133</f>
        <v>[{"bid":16004,"type":6,"num":23},{"bid":14001,"type":4,"num":30000}]</v>
      </c>
    </row>
    <row r="2134" spans="1:12" x14ac:dyDescent="0.2">
      <c r="A2134">
        <f t="shared" si="693"/>
        <v>601062</v>
      </c>
      <c r="B2134">
        <f t="shared" si="692"/>
        <v>601063</v>
      </c>
      <c r="C2134" s="1" t="s">
        <v>108</v>
      </c>
      <c r="D2134">
        <f>VLOOKUP(MOD(A2134,1000),Sheet2!P:R,3,FALSE)</f>
        <v>71.46527999999995</v>
      </c>
      <c r="E2134">
        <v>62</v>
      </c>
      <c r="F2134" s="1" t="str">
        <f>IF(VLOOKUP(MOD(A2134,1000),Sheet2!P:W,8,FALSE)=1,"[[50000,1],",IF(VLOOKUP(MOD(A2134,1000),Sheet2!P:W,8,FALSE)=2,"[[90000,1],","["))&amp;IF(K2134=K2133,VLOOKUP(INT(MID(A2134,3,1))*10+3,Sheet3!A:B,2,FALSE),VLOOKUP(INT(MID(A2134,3,1))*10+MOD(K2134,2)+1,Sheet3!A:B,2,FALSE))&amp;"]"</f>
        <v>[[50002,50]]</v>
      </c>
      <c r="G2134">
        <v>0.2</v>
      </c>
      <c r="H2134" s="1" t="str">
        <f t="shared" ref="H2134:I2134" si="750">H2122</f>
        <v>[80001,80002,80003,80004]</v>
      </c>
      <c r="I2134" s="1">
        <f t="shared" si="750"/>
        <v>1</v>
      </c>
      <c r="J2134">
        <f t="shared" si="701"/>
        <v>20</v>
      </c>
      <c r="K2134">
        <f t="shared" si="696"/>
        <v>52</v>
      </c>
      <c r="L2134" s="1" t="str">
        <f>Sheet1!L2134</f>
        <v>[{"bid":16004,"type":6,"num":23},{"bid":14001,"type":4,"num":30500}]</v>
      </c>
    </row>
    <row r="2135" spans="1:12" x14ac:dyDescent="0.2">
      <c r="A2135">
        <f t="shared" si="693"/>
        <v>601063</v>
      </c>
      <c r="B2135">
        <f t="shared" si="692"/>
        <v>601064</v>
      </c>
      <c r="C2135" s="1" t="s">
        <v>109</v>
      </c>
      <c r="D2135">
        <f>VLOOKUP(MOD(A2135,1000),Sheet2!P:R,3,FALSE)</f>
        <v>86.895199999999946</v>
      </c>
      <c r="E2135">
        <v>63</v>
      </c>
      <c r="F2135" s="1" t="str">
        <f>IF(VLOOKUP(MOD(A2135,1000),Sheet2!P:W,8,FALSE)=1,"[[50000,1],",IF(VLOOKUP(MOD(A2135,1000),Sheet2!P:W,8,FALSE)=2,"[[90000,1],","["))&amp;IF(K2135=K2134,VLOOKUP(INT(MID(A2135,3,1))*10+3,Sheet3!A:B,2,FALSE),VLOOKUP(INT(MID(A2135,3,1))*10+MOD(K2135,2)+1,Sheet3!A:B,2,FALSE))&amp;"]"</f>
        <v>[[50001,50]]</v>
      </c>
      <c r="G2135">
        <v>0.2</v>
      </c>
      <c r="H2135" s="1" t="str">
        <f t="shared" ref="H2135:I2135" si="751">H2123</f>
        <v>[80001,80002,80003,80004]</v>
      </c>
      <c r="I2135" s="1">
        <f t="shared" si="751"/>
        <v>1</v>
      </c>
      <c r="J2135">
        <f t="shared" si="701"/>
        <v>20</v>
      </c>
      <c r="K2135">
        <f t="shared" si="696"/>
        <v>53</v>
      </c>
      <c r="L2135" s="1" t="str">
        <f>Sheet1!L2135</f>
        <v>[{"bid":16004,"type":6,"num":23},{"bid":14001,"type":4,"num":31000}]</v>
      </c>
    </row>
    <row r="2136" spans="1:12" x14ac:dyDescent="0.2">
      <c r="A2136">
        <f t="shared" si="693"/>
        <v>601064</v>
      </c>
      <c r="B2136">
        <f t="shared" si="692"/>
        <v>601065</v>
      </c>
      <c r="C2136" s="1" t="s">
        <v>110</v>
      </c>
      <c r="D2136">
        <f>VLOOKUP(MOD(A2136,1000),Sheet2!P:R,3,FALSE)</f>
        <v>103.41119999999995</v>
      </c>
      <c r="E2136">
        <v>64</v>
      </c>
      <c r="F2136" s="1" t="str">
        <f>IF(VLOOKUP(MOD(A2136,1000),Sheet2!P:W,8,FALSE)=1,"[[50000,1],",IF(VLOOKUP(MOD(A2136,1000),Sheet2!P:W,8,FALSE)=2,"[[90000,1],","["))&amp;IF(K2136=K2135,VLOOKUP(INT(MID(A2136,3,1))*10+3,Sheet3!A:B,2,FALSE),VLOOKUP(INT(MID(A2136,3,1))*10+MOD(K2136,2)+1,Sheet3!A:B,2,FALSE))&amp;"]"</f>
        <v>[[50000,1],[50002,50]]</v>
      </c>
      <c r="G2136">
        <v>0.2</v>
      </c>
      <c r="H2136" s="1" t="str">
        <f t="shared" ref="H2136:I2136" si="752">H2124</f>
        <v>[80001,80002,80003,80004]</v>
      </c>
      <c r="I2136" s="1">
        <f t="shared" si="752"/>
        <v>1</v>
      </c>
      <c r="J2136">
        <f t="shared" si="701"/>
        <v>20</v>
      </c>
      <c r="K2136">
        <f t="shared" si="696"/>
        <v>54</v>
      </c>
      <c r="L2136" s="1" t="str">
        <f>Sheet1!L2136</f>
        <v>[{"bid":16004,"type":6,"num":23},{"bid":14001,"type":4,"num":31500}]</v>
      </c>
    </row>
    <row r="2137" spans="1:12" x14ac:dyDescent="0.2">
      <c r="A2137">
        <f t="shared" si="693"/>
        <v>601065</v>
      </c>
      <c r="B2137">
        <f t="shared" si="692"/>
        <v>601066</v>
      </c>
      <c r="C2137" s="1" t="s">
        <v>213</v>
      </c>
      <c r="D2137">
        <f>VLOOKUP(MOD(A2137,1000),Sheet2!P:R,3,FALSE)</f>
        <v>121.04351999999994</v>
      </c>
      <c r="E2137">
        <v>65</v>
      </c>
      <c r="F2137" s="1" t="str">
        <f>IF(VLOOKUP(MOD(A2137,1000),Sheet2!P:W,8,FALSE)=1,"[[50000,1],",IF(VLOOKUP(MOD(A2137,1000),Sheet2!P:W,8,FALSE)=2,"[[90000,1],","["))&amp;IF(K2137=K2136,VLOOKUP(INT(MID(A2137,3,1))*10+3,Sheet3!A:B,2,FALSE),VLOOKUP(INT(MID(A2137,3,1))*10+MOD(K2137,2)+1,Sheet3!A:B,2,FALSE))&amp;"]"</f>
        <v>[[50001,50]]</v>
      </c>
      <c r="G2137">
        <v>0.2</v>
      </c>
      <c r="H2137" s="1" t="str">
        <f t="shared" ref="H2137:I2137" si="753">H2125</f>
        <v>[80001,80002,80003,80004]</v>
      </c>
      <c r="I2137" s="1">
        <f t="shared" si="753"/>
        <v>1</v>
      </c>
      <c r="J2137">
        <f t="shared" si="701"/>
        <v>20</v>
      </c>
      <c r="K2137">
        <f t="shared" si="696"/>
        <v>55</v>
      </c>
      <c r="L2137" s="1" t="str">
        <f>Sheet1!L2137</f>
        <v>[{"bid":16004,"type":6,"num":23},{"bid":14001,"type":4,"num":32000}]</v>
      </c>
    </row>
    <row r="2138" spans="1:12" x14ac:dyDescent="0.2">
      <c r="A2138">
        <f t="shared" si="693"/>
        <v>601066</v>
      </c>
      <c r="B2138">
        <f t="shared" ref="B2138:B2201" si="754">A2138+1</f>
        <v>601067</v>
      </c>
      <c r="C2138" s="1" t="s">
        <v>37</v>
      </c>
      <c r="D2138">
        <f>VLOOKUP(MOD(A2138,1000),Sheet2!P:R,3,FALSE)</f>
        <v>139.82239999999993</v>
      </c>
      <c r="E2138">
        <v>66</v>
      </c>
      <c r="F2138" s="1" t="str">
        <f>IF(VLOOKUP(MOD(A2138,1000),Sheet2!P:W,8,FALSE)=1,"[[50000,1],",IF(VLOOKUP(MOD(A2138,1000),Sheet2!P:W,8,FALSE)=2,"[[90000,1],","["))&amp;IF(K2138=K2137,VLOOKUP(INT(MID(A2138,3,1))*10+3,Sheet3!A:B,2,FALSE),VLOOKUP(INT(MID(A2138,3,1))*10+MOD(K2138,2)+1,Sheet3!A:B,2,FALSE))&amp;"]"</f>
        <v>[[50003,45]]</v>
      </c>
      <c r="G2138">
        <v>0.2</v>
      </c>
      <c r="H2138" s="1" t="str">
        <f t="shared" ref="H2138:I2138" si="755">H2126</f>
        <v>[80001,80002,80003,80004]</v>
      </c>
      <c r="I2138" s="1">
        <f t="shared" si="755"/>
        <v>2</v>
      </c>
      <c r="J2138">
        <f t="shared" si="701"/>
        <v>40</v>
      </c>
      <c r="K2138">
        <f t="shared" si="696"/>
        <v>55</v>
      </c>
      <c r="L2138" s="1" t="str">
        <f>Sheet1!L2138</f>
        <v>[{"bid":16004,"type":6,"num":25},{"bid":14001,"type":4,"num":32500}]</v>
      </c>
    </row>
    <row r="2139" spans="1:12" x14ac:dyDescent="0.2">
      <c r="A2139">
        <f t="shared" ref="A2139:A2202" si="756">A2138+1</f>
        <v>601067</v>
      </c>
      <c r="B2139">
        <f t="shared" si="754"/>
        <v>601068</v>
      </c>
      <c r="C2139" s="1" t="s">
        <v>111</v>
      </c>
      <c r="D2139">
        <f>VLOOKUP(MOD(A2139,1000),Sheet2!P:R,3,FALSE)</f>
        <v>159.94439999999992</v>
      </c>
      <c r="E2139">
        <v>67</v>
      </c>
      <c r="F2139" s="1" t="str">
        <f>IF(VLOOKUP(MOD(A2139,1000),Sheet2!P:W,8,FALSE)=1,"[[50000,1],",IF(VLOOKUP(MOD(A2139,1000),Sheet2!P:W,8,FALSE)=2,"[[90000,1],","["))&amp;IF(K2139=K2138,VLOOKUP(INT(MID(A2139,3,1))*10+3,Sheet3!A:B,2,FALSE),VLOOKUP(INT(MID(A2139,3,1))*10+MOD(K2139,2)+1,Sheet3!A:B,2,FALSE))&amp;"]"</f>
        <v>[[50000,1],[50002,50]]</v>
      </c>
      <c r="G2139">
        <v>0.2</v>
      </c>
      <c r="H2139" s="1" t="str">
        <f t="shared" ref="H2139:I2139" si="757">H2127</f>
        <v>[80001,80002,80003,80004]</v>
      </c>
      <c r="I2139" s="1">
        <f t="shared" si="757"/>
        <v>1</v>
      </c>
      <c r="J2139">
        <f t="shared" si="701"/>
        <v>20</v>
      </c>
      <c r="K2139">
        <f t="shared" si="696"/>
        <v>56</v>
      </c>
      <c r="L2139" s="1" t="str">
        <f>Sheet1!L2139</f>
        <v>[{"bid":16004,"type":6,"num":25},{"bid":14001,"type":4,"num":33000}]</v>
      </c>
    </row>
    <row r="2140" spans="1:12" x14ac:dyDescent="0.2">
      <c r="A2140">
        <f t="shared" si="756"/>
        <v>601068</v>
      </c>
      <c r="B2140">
        <f t="shared" si="754"/>
        <v>601069</v>
      </c>
      <c r="C2140" s="1" t="s">
        <v>112</v>
      </c>
      <c r="D2140">
        <f>VLOOKUP(MOD(A2140,1000),Sheet2!P:R,3,FALSE)</f>
        <v>181.30943999999988</v>
      </c>
      <c r="E2140">
        <v>68</v>
      </c>
      <c r="F2140" s="1" t="str">
        <f>IF(VLOOKUP(MOD(A2140,1000),Sheet2!P:W,8,FALSE)=1,"[[50000,1],",IF(VLOOKUP(MOD(A2140,1000),Sheet2!P:W,8,FALSE)=2,"[[90000,1],","["))&amp;IF(K2140=K2139,VLOOKUP(INT(MID(A2140,3,1))*10+3,Sheet3!A:B,2,FALSE),VLOOKUP(INT(MID(A2140,3,1))*10+MOD(K2140,2)+1,Sheet3!A:B,2,FALSE))&amp;"]"</f>
        <v>[[50001,50]]</v>
      </c>
      <c r="G2140">
        <v>0.2</v>
      </c>
      <c r="H2140" s="1" t="str">
        <f t="shared" ref="H2140:I2140" si="758">H2128</f>
        <v>[80001,80002,80003,80004]</v>
      </c>
      <c r="I2140" s="1">
        <f t="shared" si="758"/>
        <v>1</v>
      </c>
      <c r="J2140">
        <f t="shared" si="701"/>
        <v>20</v>
      </c>
      <c r="K2140">
        <f t="shared" si="696"/>
        <v>57</v>
      </c>
      <c r="L2140" s="1" t="str">
        <f>Sheet1!L2140</f>
        <v>[{"bid":16004,"type":6,"num":25},{"bid":14001,"type":4,"num":33500}]</v>
      </c>
    </row>
    <row r="2141" spans="1:12" x14ac:dyDescent="0.2">
      <c r="A2141">
        <f t="shared" si="756"/>
        <v>601069</v>
      </c>
      <c r="B2141">
        <f t="shared" si="754"/>
        <v>601070</v>
      </c>
      <c r="C2141" s="1" t="s">
        <v>113</v>
      </c>
      <c r="D2141">
        <f>VLOOKUP(MOD(A2141,1000),Sheet2!P:R,3,FALSE)</f>
        <v>203.94919999999985</v>
      </c>
      <c r="E2141">
        <v>69</v>
      </c>
      <c r="F2141" s="1" t="str">
        <f>IF(VLOOKUP(MOD(A2141,1000),Sheet2!P:W,8,FALSE)=1,"[[50000,1],",IF(VLOOKUP(MOD(A2141,1000),Sheet2!P:W,8,FALSE)=2,"[[90000,1],","["))&amp;IF(K2141=K2140,VLOOKUP(INT(MID(A2141,3,1))*10+3,Sheet3!A:B,2,FALSE),VLOOKUP(INT(MID(A2141,3,1))*10+MOD(K2141,2)+1,Sheet3!A:B,2,FALSE))&amp;"]"</f>
        <v>[[50002,50]]</v>
      </c>
      <c r="G2141">
        <v>0.2</v>
      </c>
      <c r="H2141" s="1" t="str">
        <f t="shared" ref="H2141:I2141" si="759">H2129</f>
        <v>[80001,80002,80003,80004]</v>
      </c>
      <c r="I2141" s="1">
        <f t="shared" si="759"/>
        <v>1</v>
      </c>
      <c r="J2141">
        <f t="shared" si="701"/>
        <v>20</v>
      </c>
      <c r="K2141">
        <f t="shared" si="696"/>
        <v>58</v>
      </c>
      <c r="L2141" s="1" t="str">
        <f>Sheet1!L2141</f>
        <v>[{"bid":16004,"type":6,"num":25},{"bid":14001,"type":4,"num":34000}]</v>
      </c>
    </row>
    <row r="2142" spans="1:12" x14ac:dyDescent="0.2">
      <c r="A2142">
        <f t="shared" si="756"/>
        <v>601070</v>
      </c>
      <c r="B2142">
        <f t="shared" si="754"/>
        <v>601071</v>
      </c>
      <c r="C2142" s="1" t="s">
        <v>114</v>
      </c>
      <c r="D2142">
        <f>VLOOKUP(MOD(A2142,1000),Sheet2!P:R,3,FALSE)</f>
        <v>227.89535999999978</v>
      </c>
      <c r="E2142">
        <v>70</v>
      </c>
      <c r="F2142" s="1" t="str">
        <f>IF(VLOOKUP(MOD(A2142,1000),Sheet2!P:W,8,FALSE)=1,"[[50000,1],",IF(VLOOKUP(MOD(A2142,1000),Sheet2!P:W,8,FALSE)=2,"[[90000,1],","["))&amp;IF(K2142=K2141,VLOOKUP(INT(MID(A2142,3,1))*10+3,Sheet3!A:B,2,FALSE),VLOOKUP(INT(MID(A2142,3,1))*10+MOD(K2142,2)+1,Sheet3!A:B,2,FALSE))&amp;"]"</f>
        <v>[[90000,1],[50001,50]]</v>
      </c>
      <c r="G2142">
        <v>0.2</v>
      </c>
      <c r="H2142" s="1" t="str">
        <f t="shared" ref="H2142:I2142" si="760">H2130</f>
        <v>[80001,80002,80003,80004]</v>
      </c>
      <c r="I2142" s="1">
        <f t="shared" si="760"/>
        <v>1</v>
      </c>
      <c r="J2142">
        <f t="shared" si="701"/>
        <v>20</v>
      </c>
      <c r="K2142">
        <f t="shared" si="696"/>
        <v>59</v>
      </c>
      <c r="L2142" s="1" t="str">
        <f>Sheet1!L2142</f>
        <v>[{"bid":16004,"type":6,"num":25},{"bid":14001,"type":4,"num":34500}]</v>
      </c>
    </row>
    <row r="2143" spans="1:12" x14ac:dyDescent="0.2">
      <c r="A2143">
        <f t="shared" si="756"/>
        <v>601071</v>
      </c>
      <c r="B2143">
        <f t="shared" si="754"/>
        <v>601072</v>
      </c>
      <c r="C2143" s="1" t="s">
        <v>214</v>
      </c>
      <c r="D2143">
        <f>VLOOKUP(MOD(A2143,1000),Sheet2!P:R,3,FALSE)</f>
        <v>253.17959999999971</v>
      </c>
      <c r="E2143">
        <v>71</v>
      </c>
      <c r="F2143" s="1" t="str">
        <f>IF(VLOOKUP(MOD(A2143,1000),Sheet2!P:W,8,FALSE)=1,"[[50000,1],",IF(VLOOKUP(MOD(A2143,1000),Sheet2!P:W,8,FALSE)=2,"[[90000,1],","["))&amp;IF(K2143=K2142,VLOOKUP(INT(MID(A2143,3,1))*10+3,Sheet3!A:B,2,FALSE),VLOOKUP(INT(MID(A2143,3,1))*10+MOD(K2143,2)+1,Sheet3!A:B,2,FALSE))&amp;"]"</f>
        <v>[[50002,50]]</v>
      </c>
      <c r="G2143">
        <v>0.2</v>
      </c>
      <c r="H2143" s="1" t="str">
        <f t="shared" ref="H2143:I2143" si="761">H2131</f>
        <v>[80001,80002,80003,80004]</v>
      </c>
      <c r="I2143" s="1">
        <f t="shared" si="761"/>
        <v>1</v>
      </c>
      <c r="J2143">
        <f t="shared" si="701"/>
        <v>20</v>
      </c>
      <c r="K2143">
        <f t="shared" si="696"/>
        <v>60</v>
      </c>
      <c r="L2143" s="1" t="str">
        <f>Sheet1!L2143</f>
        <v>[{"bid":16004,"type":6,"num":27},{"bid":14001,"type":4,"num":35000}]</v>
      </c>
    </row>
    <row r="2144" spans="1:12" x14ac:dyDescent="0.2">
      <c r="A2144">
        <f t="shared" si="756"/>
        <v>601072</v>
      </c>
      <c r="B2144">
        <f t="shared" si="754"/>
        <v>601073</v>
      </c>
      <c r="C2144" s="1" t="s">
        <v>37</v>
      </c>
      <c r="D2144">
        <f>VLOOKUP(MOD(A2144,1000),Sheet2!P:R,3,FALSE)</f>
        <v>279.83359999999971</v>
      </c>
      <c r="E2144">
        <v>72</v>
      </c>
      <c r="F2144" s="1" t="str">
        <f>IF(VLOOKUP(MOD(A2144,1000),Sheet2!P:W,8,FALSE)=1,"[[50000,1],",IF(VLOOKUP(MOD(A2144,1000),Sheet2!P:W,8,FALSE)=2,"[[90000,1],","["))&amp;IF(K2144=K2143,VLOOKUP(INT(MID(A2144,3,1))*10+3,Sheet3!A:B,2,FALSE),VLOOKUP(INT(MID(A2144,3,1))*10+MOD(K2144,2)+1,Sheet3!A:B,2,FALSE))&amp;"]"</f>
        <v>[[50003,45]]</v>
      </c>
      <c r="G2144">
        <v>0.2</v>
      </c>
      <c r="H2144" s="1" t="str">
        <f t="shared" ref="H2144:I2144" si="762">H2132</f>
        <v>[80001,80002,80003,80004]</v>
      </c>
      <c r="I2144" s="1">
        <f t="shared" si="762"/>
        <v>2</v>
      </c>
      <c r="J2144">
        <f t="shared" si="701"/>
        <v>40</v>
      </c>
      <c r="K2144">
        <f t="shared" ref="K2144:K2207" si="763">K2138+5</f>
        <v>60</v>
      </c>
      <c r="L2144" s="1" t="str">
        <f>Sheet1!L2144</f>
        <v>[{"bid":16004,"type":6,"num":27},{"bid":14001,"type":4,"num":35500}]</v>
      </c>
    </row>
    <row r="2145" spans="1:12" x14ac:dyDescent="0.2">
      <c r="A2145">
        <f t="shared" si="756"/>
        <v>601073</v>
      </c>
      <c r="B2145">
        <f t="shared" si="754"/>
        <v>601074</v>
      </c>
      <c r="C2145" s="1" t="s">
        <v>115</v>
      </c>
      <c r="D2145">
        <f>VLOOKUP(MOD(A2145,1000),Sheet2!P:R,3,FALSE)</f>
        <v>308.17055999999963</v>
      </c>
      <c r="E2145">
        <v>73</v>
      </c>
      <c r="F2145" s="1" t="str">
        <f>IF(VLOOKUP(MOD(A2145,1000),Sheet2!P:W,8,FALSE)=1,"[[50000,1],",IF(VLOOKUP(MOD(A2145,1000),Sheet2!P:W,8,FALSE)=2,"[[90000,1],","["))&amp;IF(K2145=K2144,VLOOKUP(INT(MID(A2145,3,1))*10+3,Sheet3!A:B,2,FALSE),VLOOKUP(INT(MID(A2145,3,1))*10+MOD(K2145,2)+1,Sheet3!A:B,2,FALSE))&amp;"]"</f>
        <v>[[50000,1],[50001,50]]</v>
      </c>
      <c r="G2145">
        <v>0.2</v>
      </c>
      <c r="H2145" s="1" t="str">
        <f t="shared" ref="H2145:I2145" si="764">H2133</f>
        <v>[80001,80002,80003,80004]</v>
      </c>
      <c r="I2145" s="1">
        <f t="shared" si="764"/>
        <v>1</v>
      </c>
      <c r="J2145">
        <f t="shared" si="701"/>
        <v>20</v>
      </c>
      <c r="K2145">
        <f t="shared" si="763"/>
        <v>61</v>
      </c>
      <c r="L2145" s="1" t="str">
        <f>Sheet1!L2145</f>
        <v>[{"bid":16004,"type":6,"num":27},{"bid":14001,"type":4,"num":36000}]</v>
      </c>
    </row>
    <row r="2146" spans="1:12" x14ac:dyDescent="0.2">
      <c r="A2146">
        <f t="shared" si="756"/>
        <v>601074</v>
      </c>
      <c r="B2146">
        <f t="shared" si="754"/>
        <v>601075</v>
      </c>
      <c r="C2146" s="1" t="s">
        <v>116</v>
      </c>
      <c r="D2146">
        <f>VLOOKUP(MOD(A2146,1000),Sheet2!P:R,3,FALSE)</f>
        <v>337.98239999999959</v>
      </c>
      <c r="E2146">
        <v>74</v>
      </c>
      <c r="F2146" s="1" t="str">
        <f>IF(VLOOKUP(MOD(A2146,1000),Sheet2!P:W,8,FALSE)=1,"[[50000,1],",IF(VLOOKUP(MOD(A2146,1000),Sheet2!P:W,8,FALSE)=2,"[[90000,1],","["))&amp;IF(K2146=K2145,VLOOKUP(INT(MID(A2146,3,1))*10+3,Sheet3!A:B,2,FALSE),VLOOKUP(INT(MID(A2146,3,1))*10+MOD(K2146,2)+1,Sheet3!A:B,2,FALSE))&amp;"]"</f>
        <v>[[50002,50]]</v>
      </c>
      <c r="G2146">
        <v>0.2</v>
      </c>
      <c r="H2146" s="1" t="str">
        <f t="shared" ref="H2146:I2146" si="765">H2134</f>
        <v>[80001,80002,80003,80004]</v>
      </c>
      <c r="I2146" s="1">
        <f t="shared" si="765"/>
        <v>1</v>
      </c>
      <c r="J2146">
        <f t="shared" si="701"/>
        <v>20</v>
      </c>
      <c r="K2146">
        <f t="shared" si="763"/>
        <v>62</v>
      </c>
      <c r="L2146" s="1" t="str">
        <f>Sheet1!L2146</f>
        <v>[{"bid":16004,"type":6,"num":27},{"bid":14001,"type":4,"num":36500}]</v>
      </c>
    </row>
    <row r="2147" spans="1:12" x14ac:dyDescent="0.2">
      <c r="A2147">
        <f t="shared" si="756"/>
        <v>601075</v>
      </c>
      <c r="B2147">
        <f t="shared" si="754"/>
        <v>601076</v>
      </c>
      <c r="C2147" s="1" t="s">
        <v>117</v>
      </c>
      <c r="D2147">
        <f>VLOOKUP(MOD(A2147,1000),Sheet2!P:R,3,FALSE)</f>
        <v>369.62599999999952</v>
      </c>
      <c r="E2147">
        <v>75</v>
      </c>
      <c r="F2147" s="1" t="str">
        <f>IF(VLOOKUP(MOD(A2147,1000),Sheet2!P:W,8,FALSE)=1,"[[50000,1],",IF(VLOOKUP(MOD(A2147,1000),Sheet2!P:W,8,FALSE)=2,"[[90000,1],","["))&amp;IF(K2147=K2146,VLOOKUP(INT(MID(A2147,3,1))*10+3,Sheet3!A:B,2,FALSE),VLOOKUP(INT(MID(A2147,3,1))*10+MOD(K2147,2)+1,Sheet3!A:B,2,FALSE))&amp;"]"</f>
        <v>[[50001,50]]</v>
      </c>
      <c r="G2147">
        <v>0.2</v>
      </c>
      <c r="H2147" s="1" t="str">
        <f t="shared" ref="H2147:I2147" si="766">H2135</f>
        <v>[80001,80002,80003,80004]</v>
      </c>
      <c r="I2147" s="1">
        <f t="shared" si="766"/>
        <v>1</v>
      </c>
      <c r="J2147">
        <f t="shared" si="701"/>
        <v>20</v>
      </c>
      <c r="K2147">
        <f t="shared" si="763"/>
        <v>63</v>
      </c>
      <c r="L2147" s="1" t="str">
        <f>Sheet1!L2147</f>
        <v>[{"bid":16004,"type":6,"num":27},{"bid":14001,"type":4,"num":37000}]</v>
      </c>
    </row>
    <row r="2148" spans="1:12" x14ac:dyDescent="0.2">
      <c r="A2148">
        <f t="shared" si="756"/>
        <v>601076</v>
      </c>
      <c r="B2148">
        <f t="shared" si="754"/>
        <v>601077</v>
      </c>
      <c r="C2148" s="1" t="s">
        <v>118</v>
      </c>
      <c r="D2148">
        <f>VLOOKUP(MOD(A2148,1000),Sheet2!P:R,3,FALSE)</f>
        <v>402.85439999999949</v>
      </c>
      <c r="E2148">
        <v>76</v>
      </c>
      <c r="F2148" s="1" t="str">
        <f>IF(VLOOKUP(MOD(A2148,1000),Sheet2!P:W,8,FALSE)=1,"[[50000,1],",IF(VLOOKUP(MOD(A2148,1000),Sheet2!P:W,8,FALSE)=2,"[[90000,1],","["))&amp;IF(K2148=K2147,VLOOKUP(INT(MID(A2148,3,1))*10+3,Sheet3!A:B,2,FALSE),VLOOKUP(INT(MID(A2148,3,1))*10+MOD(K2148,2)+1,Sheet3!A:B,2,FALSE))&amp;"]"</f>
        <v>[[50000,1],[50002,50]]</v>
      </c>
      <c r="G2148">
        <v>0.2</v>
      </c>
      <c r="H2148" s="1" t="str">
        <f t="shared" ref="H2148:I2148" si="767">H2136</f>
        <v>[80001,80002,80003,80004]</v>
      </c>
      <c r="I2148" s="1">
        <f t="shared" si="767"/>
        <v>1</v>
      </c>
      <c r="J2148">
        <f t="shared" si="701"/>
        <v>20</v>
      </c>
      <c r="K2148">
        <f t="shared" si="763"/>
        <v>64</v>
      </c>
      <c r="L2148" s="1" t="str">
        <f>Sheet1!L2148</f>
        <v>[{"bid":16004,"type":6,"num":29},{"bid":14001,"type":4,"num":37500}]</v>
      </c>
    </row>
    <row r="2149" spans="1:12" x14ac:dyDescent="0.2">
      <c r="A2149">
        <f t="shared" si="756"/>
        <v>601077</v>
      </c>
      <c r="B2149">
        <f t="shared" si="754"/>
        <v>601078</v>
      </c>
      <c r="C2149" s="1" t="s">
        <v>215</v>
      </c>
      <c r="D2149">
        <f>VLOOKUP(MOD(A2149,1000),Sheet2!P:R,3,FALSE)</f>
        <v>437.70215999999948</v>
      </c>
      <c r="E2149">
        <v>77</v>
      </c>
      <c r="F2149" s="1" t="str">
        <f>IF(VLOOKUP(MOD(A2149,1000),Sheet2!P:W,8,FALSE)=1,"[[50000,1],",IF(VLOOKUP(MOD(A2149,1000),Sheet2!P:W,8,FALSE)=2,"[[90000,1],","["))&amp;IF(K2149=K2148,VLOOKUP(INT(MID(A2149,3,1))*10+3,Sheet3!A:B,2,FALSE),VLOOKUP(INT(MID(A2149,3,1))*10+MOD(K2149,2)+1,Sheet3!A:B,2,FALSE))&amp;"]"</f>
        <v>[[50001,50]]</v>
      </c>
      <c r="G2149">
        <v>0.2</v>
      </c>
      <c r="H2149" s="1" t="str">
        <f t="shared" ref="H2149:I2149" si="768">H2137</f>
        <v>[80001,80002,80003,80004]</v>
      </c>
      <c r="I2149" s="1">
        <f t="shared" si="768"/>
        <v>1</v>
      </c>
      <c r="J2149">
        <f t="shared" ref="J2149:J2212" si="769">J2143</f>
        <v>20</v>
      </c>
      <c r="K2149">
        <f t="shared" si="763"/>
        <v>65</v>
      </c>
      <c r="L2149" s="1" t="str">
        <f>Sheet1!L2149</f>
        <v>[{"bid":16004,"type":6,"num":29},{"bid":14001,"type":4,"num":38000}]</v>
      </c>
    </row>
    <row r="2150" spans="1:12" x14ac:dyDescent="0.2">
      <c r="A2150">
        <f t="shared" si="756"/>
        <v>601078</v>
      </c>
      <c r="B2150">
        <f t="shared" si="754"/>
        <v>601079</v>
      </c>
      <c r="C2150" s="1" t="s">
        <v>37</v>
      </c>
      <c r="D2150">
        <f>VLOOKUP(MOD(A2150,1000),Sheet2!P:R,3,FALSE)</f>
        <v>474.20383999999945</v>
      </c>
      <c r="E2150">
        <v>78</v>
      </c>
      <c r="F2150" s="1" t="str">
        <f>IF(VLOOKUP(MOD(A2150,1000),Sheet2!P:W,8,FALSE)=1,"[[50000,1],",IF(VLOOKUP(MOD(A2150,1000),Sheet2!P:W,8,FALSE)=2,"[[90000,1],","["))&amp;IF(K2150=K2149,VLOOKUP(INT(MID(A2150,3,1))*10+3,Sheet3!A:B,2,FALSE),VLOOKUP(INT(MID(A2150,3,1))*10+MOD(K2150,2)+1,Sheet3!A:B,2,FALSE))&amp;"]"</f>
        <v>[[50003,45]]</v>
      </c>
      <c r="G2150">
        <v>0.2</v>
      </c>
      <c r="H2150" s="1" t="str">
        <f t="shared" ref="H2150:I2150" si="770">H2138</f>
        <v>[80001,80002,80003,80004]</v>
      </c>
      <c r="I2150" s="1">
        <f t="shared" si="770"/>
        <v>2</v>
      </c>
      <c r="J2150">
        <f t="shared" si="769"/>
        <v>40</v>
      </c>
      <c r="K2150">
        <f t="shared" si="763"/>
        <v>65</v>
      </c>
      <c r="L2150" s="1" t="str">
        <f>Sheet1!L2150</f>
        <v>[{"bid":16004,"type":6,"num":29},{"bid":14001,"type":4,"num":38500}]</v>
      </c>
    </row>
    <row r="2151" spans="1:12" x14ac:dyDescent="0.2">
      <c r="A2151">
        <f t="shared" si="756"/>
        <v>601079</v>
      </c>
      <c r="B2151">
        <f t="shared" si="754"/>
        <v>601080</v>
      </c>
      <c r="C2151" s="1" t="s">
        <v>119</v>
      </c>
      <c r="D2151">
        <f>VLOOKUP(MOD(A2151,1000),Sheet2!P:R,3,FALSE)</f>
        <v>512.80799999999931</v>
      </c>
      <c r="E2151">
        <v>79</v>
      </c>
      <c r="F2151" s="1" t="str">
        <f>IF(VLOOKUP(MOD(A2151,1000),Sheet2!P:W,8,FALSE)=1,"[[50000,1],",IF(VLOOKUP(MOD(A2151,1000),Sheet2!P:W,8,FALSE)=2,"[[90000,1],","["))&amp;IF(K2151=K2150,VLOOKUP(INT(MID(A2151,3,1))*10+3,Sheet3!A:B,2,FALSE),VLOOKUP(INT(MID(A2151,3,1))*10+MOD(K2151,2)+1,Sheet3!A:B,2,FALSE))&amp;"]"</f>
        <v>[[50000,1],[50002,50]]</v>
      </c>
      <c r="G2151">
        <v>0.2</v>
      </c>
      <c r="H2151" s="1" t="str">
        <f t="shared" ref="H2151:I2151" si="771">H2139</f>
        <v>[80001,80002,80003,80004]</v>
      </c>
      <c r="I2151" s="1">
        <f t="shared" si="771"/>
        <v>1</v>
      </c>
      <c r="J2151">
        <f t="shared" si="769"/>
        <v>20</v>
      </c>
      <c r="K2151">
        <f t="shared" si="763"/>
        <v>66</v>
      </c>
      <c r="L2151" s="1" t="str">
        <f>Sheet1!L2151</f>
        <v>[{"bid":16004,"type":6,"num":29},{"bid":14001,"type":4,"num":39000}]</v>
      </c>
    </row>
    <row r="2152" spans="1:12" x14ac:dyDescent="0.2">
      <c r="A2152">
        <f t="shared" si="756"/>
        <v>601080</v>
      </c>
      <c r="B2152">
        <f t="shared" si="754"/>
        <v>601081</v>
      </c>
      <c r="C2152" s="1" t="s">
        <v>120</v>
      </c>
      <c r="D2152">
        <f>VLOOKUP(MOD(A2152,1000),Sheet2!P:R,3,FALSE)</f>
        <v>553.18271999999922</v>
      </c>
      <c r="E2152">
        <v>80</v>
      </c>
      <c r="F2152" s="1" t="str">
        <f>IF(VLOOKUP(MOD(A2152,1000),Sheet2!P:W,8,FALSE)=1,"[[50000,1],",IF(VLOOKUP(MOD(A2152,1000),Sheet2!P:W,8,FALSE)=2,"[[90000,1],","["))&amp;IF(K2152=K2151,VLOOKUP(INT(MID(A2152,3,1))*10+3,Sheet3!A:B,2,FALSE),VLOOKUP(INT(MID(A2152,3,1))*10+MOD(K2152,2)+1,Sheet3!A:B,2,FALSE))&amp;"]"</f>
        <v>[[50001,50]]</v>
      </c>
      <c r="G2152">
        <v>0.2</v>
      </c>
      <c r="H2152" s="1" t="str">
        <f t="shared" ref="H2152:I2152" si="772">H2140</f>
        <v>[80001,80002,80003,80004]</v>
      </c>
      <c r="I2152" s="1">
        <f t="shared" si="772"/>
        <v>1</v>
      </c>
      <c r="J2152">
        <f t="shared" si="769"/>
        <v>20</v>
      </c>
      <c r="K2152">
        <f t="shared" si="763"/>
        <v>67</v>
      </c>
      <c r="L2152" s="1" t="str">
        <f>Sheet1!L2152</f>
        <v>[{"bid":16004,"type":6,"num":29},{"bid":14001,"type":4,"num":39500}]</v>
      </c>
    </row>
    <row r="2153" spans="1:12" x14ac:dyDescent="0.2">
      <c r="A2153">
        <f t="shared" si="756"/>
        <v>601081</v>
      </c>
      <c r="B2153">
        <f t="shared" si="754"/>
        <v>601082</v>
      </c>
      <c r="C2153" s="1" t="s">
        <v>121</v>
      </c>
      <c r="D2153">
        <f>VLOOKUP(MOD(A2153,1000),Sheet2!P:R,3,FALSE)</f>
        <v>595.36399999999935</v>
      </c>
      <c r="E2153">
        <v>81</v>
      </c>
      <c r="F2153" s="1" t="str">
        <f>IF(VLOOKUP(MOD(A2153,1000),Sheet2!P:W,8,FALSE)=1,"[[50000,1],",IF(VLOOKUP(MOD(A2153,1000),Sheet2!P:W,8,FALSE)=2,"[[90000,1],","["))&amp;IF(K2153=K2152,VLOOKUP(INT(MID(A2153,3,1))*10+3,Sheet3!A:B,2,FALSE),VLOOKUP(INT(MID(A2153,3,1))*10+MOD(K2153,2)+1,Sheet3!A:B,2,FALSE))&amp;"]"</f>
        <v>[[50002,50]]</v>
      </c>
      <c r="G2153">
        <v>0.2</v>
      </c>
      <c r="H2153" s="1" t="str">
        <f t="shared" ref="H2153:I2153" si="773">H2141</f>
        <v>[80001,80002,80003,80004]</v>
      </c>
      <c r="I2153" s="1">
        <f t="shared" si="773"/>
        <v>1</v>
      </c>
      <c r="J2153">
        <f t="shared" si="769"/>
        <v>20</v>
      </c>
      <c r="K2153">
        <f t="shared" si="763"/>
        <v>68</v>
      </c>
      <c r="L2153" s="1" t="str">
        <f>Sheet1!L2153</f>
        <v>[{"bid":16004,"type":6,"num":31},{"bid":14001,"type":4,"num":40000}]</v>
      </c>
    </row>
    <row r="2154" spans="1:12" x14ac:dyDescent="0.2">
      <c r="A2154">
        <f t="shared" si="756"/>
        <v>601082</v>
      </c>
      <c r="B2154">
        <f t="shared" si="754"/>
        <v>601083</v>
      </c>
      <c r="C2154" s="1" t="s">
        <v>122</v>
      </c>
      <c r="D2154">
        <f>VLOOKUP(MOD(A2154,1000),Sheet2!P:R,3,FALSE)</f>
        <v>639.3878399999993</v>
      </c>
      <c r="E2154">
        <v>82</v>
      </c>
      <c r="F2154" s="1" t="str">
        <f>IF(VLOOKUP(MOD(A2154,1000),Sheet2!P:W,8,FALSE)=1,"[[50000,1],",IF(VLOOKUP(MOD(A2154,1000),Sheet2!P:W,8,FALSE)=2,"[[90000,1],","["))&amp;IF(K2154=K2153,VLOOKUP(INT(MID(A2154,3,1))*10+3,Sheet3!A:B,2,FALSE),VLOOKUP(INT(MID(A2154,3,1))*10+MOD(K2154,2)+1,Sheet3!A:B,2,FALSE))&amp;"]"</f>
        <v>[[90000,1],[50001,50]]</v>
      </c>
      <c r="G2154">
        <v>0.2</v>
      </c>
      <c r="H2154" s="1" t="str">
        <f t="shared" ref="H2154:I2154" si="774">H2142</f>
        <v>[80001,80002,80003,80004]</v>
      </c>
      <c r="I2154" s="1">
        <f t="shared" si="774"/>
        <v>1</v>
      </c>
      <c r="J2154">
        <f t="shared" si="769"/>
        <v>20</v>
      </c>
      <c r="K2154">
        <f t="shared" si="763"/>
        <v>69</v>
      </c>
      <c r="L2154" s="1" t="str">
        <f>Sheet1!L2154</f>
        <v>[{"bid":16004,"type":6,"num":31},{"bid":14001,"type":4,"num":40500}]</v>
      </c>
    </row>
    <row r="2155" spans="1:12" x14ac:dyDescent="0.2">
      <c r="A2155">
        <f t="shared" si="756"/>
        <v>601083</v>
      </c>
      <c r="B2155">
        <f t="shared" si="754"/>
        <v>601084</v>
      </c>
      <c r="C2155" s="1" t="s">
        <v>216</v>
      </c>
      <c r="D2155">
        <f>VLOOKUP(MOD(A2155,1000),Sheet2!P:R,3,FALSE)</f>
        <v>685.29023999999913</v>
      </c>
      <c r="E2155">
        <v>83</v>
      </c>
      <c r="F2155" s="1" t="str">
        <f>IF(VLOOKUP(MOD(A2155,1000),Sheet2!P:W,8,FALSE)=1,"[[50000,1],",IF(VLOOKUP(MOD(A2155,1000),Sheet2!P:W,8,FALSE)=2,"[[90000,1],","["))&amp;IF(K2155=K2154,VLOOKUP(INT(MID(A2155,3,1))*10+3,Sheet3!A:B,2,FALSE),VLOOKUP(INT(MID(A2155,3,1))*10+MOD(K2155,2)+1,Sheet3!A:B,2,FALSE))&amp;"]"</f>
        <v>[[50002,50]]</v>
      </c>
      <c r="G2155">
        <v>0.2</v>
      </c>
      <c r="H2155" s="1" t="str">
        <f t="shared" ref="H2155:I2155" si="775">H2143</f>
        <v>[80001,80002,80003,80004]</v>
      </c>
      <c r="I2155" s="1">
        <f t="shared" si="775"/>
        <v>1</v>
      </c>
      <c r="J2155">
        <f t="shared" si="769"/>
        <v>20</v>
      </c>
      <c r="K2155">
        <f t="shared" si="763"/>
        <v>70</v>
      </c>
      <c r="L2155" s="1" t="str">
        <f>Sheet1!L2155</f>
        <v>[{"bid":16004,"type":6,"num":31},{"bid":14001,"type":4,"num":41000}]</v>
      </c>
    </row>
    <row r="2156" spans="1:12" x14ac:dyDescent="0.2">
      <c r="A2156">
        <f t="shared" si="756"/>
        <v>601084</v>
      </c>
      <c r="B2156">
        <f t="shared" si="754"/>
        <v>601085</v>
      </c>
      <c r="C2156" s="1" t="s">
        <v>37</v>
      </c>
      <c r="D2156">
        <f>VLOOKUP(MOD(A2156,1000),Sheet2!P:R,3,FALSE)</f>
        <v>733.10719999999901</v>
      </c>
      <c r="E2156">
        <v>84</v>
      </c>
      <c r="F2156" s="1" t="str">
        <f>IF(VLOOKUP(MOD(A2156,1000),Sheet2!P:W,8,FALSE)=1,"[[50000,1],",IF(VLOOKUP(MOD(A2156,1000),Sheet2!P:W,8,FALSE)=2,"[[90000,1],","["))&amp;IF(K2156=K2155,VLOOKUP(INT(MID(A2156,3,1))*10+3,Sheet3!A:B,2,FALSE),VLOOKUP(INT(MID(A2156,3,1))*10+MOD(K2156,2)+1,Sheet3!A:B,2,FALSE))&amp;"]"</f>
        <v>[[50003,45]]</v>
      </c>
      <c r="G2156">
        <v>0.2</v>
      </c>
      <c r="H2156" s="1" t="str">
        <f t="shared" ref="H2156:I2156" si="776">H2144</f>
        <v>[80001,80002,80003,80004]</v>
      </c>
      <c r="I2156" s="1">
        <f t="shared" si="776"/>
        <v>2</v>
      </c>
      <c r="J2156">
        <f t="shared" si="769"/>
        <v>40</v>
      </c>
      <c r="K2156">
        <f t="shared" si="763"/>
        <v>70</v>
      </c>
      <c r="L2156" s="1" t="str">
        <f>Sheet1!L2156</f>
        <v>[{"bid":16004,"type":6,"num":31},{"bid":14001,"type":4,"num":41500}]</v>
      </c>
    </row>
    <row r="2157" spans="1:12" x14ac:dyDescent="0.2">
      <c r="A2157">
        <f t="shared" si="756"/>
        <v>601085</v>
      </c>
      <c r="B2157">
        <f t="shared" si="754"/>
        <v>601086</v>
      </c>
      <c r="C2157" s="1" t="s">
        <v>123</v>
      </c>
      <c r="D2157">
        <f>VLOOKUP(MOD(A2157,1000),Sheet2!P:R,3,FALSE)</f>
        <v>783.438479999999</v>
      </c>
      <c r="E2157">
        <v>85</v>
      </c>
      <c r="F2157" s="1" t="str">
        <f>IF(VLOOKUP(MOD(A2157,1000),Sheet2!P:W,8,FALSE)=1,"[[50000,1],",IF(VLOOKUP(MOD(A2157,1000),Sheet2!P:W,8,FALSE)=2,"[[90000,1],","["))&amp;IF(K2157=K2156,VLOOKUP(INT(MID(A2157,3,1))*10+3,Sheet3!A:B,2,FALSE),VLOOKUP(INT(MID(A2157,3,1))*10+MOD(K2157,2)+1,Sheet3!A:B,2,FALSE))&amp;"]"</f>
        <v>[[50000,1],[50001,50]]</v>
      </c>
      <c r="G2157">
        <v>0.2</v>
      </c>
      <c r="H2157" s="1" t="str">
        <f t="shared" ref="H2157:I2157" si="777">H2145</f>
        <v>[80001,80002,80003,80004]</v>
      </c>
      <c r="I2157" s="1">
        <f t="shared" si="777"/>
        <v>1</v>
      </c>
      <c r="J2157">
        <f t="shared" si="769"/>
        <v>20</v>
      </c>
      <c r="K2157">
        <f t="shared" si="763"/>
        <v>71</v>
      </c>
      <c r="L2157" s="1" t="str">
        <f>Sheet1!L2157</f>
        <v>[{"bid":16004,"type":6,"num":31},{"bid":14001,"type":4,"num":42000}]</v>
      </c>
    </row>
    <row r="2158" spans="1:12" x14ac:dyDescent="0.2">
      <c r="A2158">
        <f t="shared" si="756"/>
        <v>601086</v>
      </c>
      <c r="B2158">
        <f t="shared" si="754"/>
        <v>601087</v>
      </c>
      <c r="C2158" s="1" t="s">
        <v>124</v>
      </c>
      <c r="D2158">
        <f>VLOOKUP(MOD(A2158,1000),Sheet2!P:R,3,FALSE)</f>
        <v>835.80959999999902</v>
      </c>
      <c r="E2158">
        <v>86</v>
      </c>
      <c r="F2158" s="1" t="str">
        <f>IF(VLOOKUP(MOD(A2158,1000),Sheet2!P:W,8,FALSE)=1,"[[50000,1],",IF(VLOOKUP(MOD(A2158,1000),Sheet2!P:W,8,FALSE)=2,"[[90000,1],","["))&amp;IF(K2158=K2157,VLOOKUP(INT(MID(A2158,3,1))*10+3,Sheet3!A:B,2,FALSE),VLOOKUP(INT(MID(A2158,3,1))*10+MOD(K2158,2)+1,Sheet3!A:B,2,FALSE))&amp;"]"</f>
        <v>[[50002,50]]</v>
      </c>
      <c r="G2158">
        <v>0.2</v>
      </c>
      <c r="H2158" s="1" t="str">
        <f t="shared" ref="H2158:I2158" si="778">H2146</f>
        <v>[80001,80002,80003,80004]</v>
      </c>
      <c r="I2158" s="1">
        <f t="shared" si="778"/>
        <v>1</v>
      </c>
      <c r="J2158">
        <f t="shared" si="769"/>
        <v>20</v>
      </c>
      <c r="K2158">
        <f t="shared" si="763"/>
        <v>72</v>
      </c>
      <c r="L2158" s="1" t="str">
        <f>Sheet1!L2158</f>
        <v>[{"bid":16004,"type":6,"num":33},{"bid":14001,"type":4,"num":42500}]</v>
      </c>
    </row>
    <row r="2159" spans="1:12" x14ac:dyDescent="0.2">
      <c r="A2159">
        <f t="shared" si="756"/>
        <v>601087</v>
      </c>
      <c r="B2159">
        <f t="shared" si="754"/>
        <v>601088</v>
      </c>
      <c r="C2159" s="1" t="s">
        <v>125</v>
      </c>
      <c r="D2159">
        <f>VLOOKUP(MOD(A2159,1000),Sheet2!P:R,3,FALSE)</f>
        <v>890.25799999999902</v>
      </c>
      <c r="E2159">
        <v>87</v>
      </c>
      <c r="F2159" s="1" t="str">
        <f>IF(VLOOKUP(MOD(A2159,1000),Sheet2!P:W,8,FALSE)=1,"[[50000,1],",IF(VLOOKUP(MOD(A2159,1000),Sheet2!P:W,8,FALSE)=2,"[[90000,1],","["))&amp;IF(K2159=K2158,VLOOKUP(INT(MID(A2159,3,1))*10+3,Sheet3!A:B,2,FALSE),VLOOKUP(INT(MID(A2159,3,1))*10+MOD(K2159,2)+1,Sheet3!A:B,2,FALSE))&amp;"]"</f>
        <v>[[50001,50]]</v>
      </c>
      <c r="G2159">
        <v>0.2</v>
      </c>
      <c r="H2159" s="1" t="str">
        <f t="shared" ref="H2159:I2159" si="779">H2147</f>
        <v>[80001,80002,80003,80004]</v>
      </c>
      <c r="I2159" s="1">
        <f t="shared" si="779"/>
        <v>1</v>
      </c>
      <c r="J2159">
        <f t="shared" si="769"/>
        <v>20</v>
      </c>
      <c r="K2159">
        <f t="shared" si="763"/>
        <v>73</v>
      </c>
      <c r="L2159" s="1" t="str">
        <f>Sheet1!L2159</f>
        <v>[{"bid":16004,"type":6,"num":33},{"bid":14001,"type":4,"num":43000}]</v>
      </c>
    </row>
    <row r="2160" spans="1:12" x14ac:dyDescent="0.2">
      <c r="A2160">
        <f t="shared" si="756"/>
        <v>601088</v>
      </c>
      <c r="B2160">
        <f t="shared" si="754"/>
        <v>601089</v>
      </c>
      <c r="C2160" s="1" t="s">
        <v>126</v>
      </c>
      <c r="D2160">
        <f>VLOOKUP(MOD(A2160,1000),Sheet2!P:R,3,FALSE)</f>
        <v>946.82111999999893</v>
      </c>
      <c r="E2160">
        <v>88</v>
      </c>
      <c r="F2160" s="1" t="str">
        <f>IF(VLOOKUP(MOD(A2160,1000),Sheet2!P:W,8,FALSE)=1,"[[50000,1],",IF(VLOOKUP(MOD(A2160,1000),Sheet2!P:W,8,FALSE)=2,"[[90000,1],","["))&amp;IF(K2160=K2159,VLOOKUP(INT(MID(A2160,3,1))*10+3,Sheet3!A:B,2,FALSE),VLOOKUP(INT(MID(A2160,3,1))*10+MOD(K2160,2)+1,Sheet3!A:B,2,FALSE))&amp;"]"</f>
        <v>[[50000,1],[50002,50]]</v>
      </c>
      <c r="G2160">
        <v>0.2</v>
      </c>
      <c r="H2160" s="1" t="str">
        <f t="shared" ref="H2160:I2160" si="780">H2148</f>
        <v>[80001,80002,80003,80004]</v>
      </c>
      <c r="I2160" s="1">
        <f t="shared" si="780"/>
        <v>1</v>
      </c>
      <c r="J2160">
        <f t="shared" si="769"/>
        <v>20</v>
      </c>
      <c r="K2160">
        <f t="shared" si="763"/>
        <v>74</v>
      </c>
      <c r="L2160" s="1" t="str">
        <f>Sheet1!L2160</f>
        <v>[{"bid":16004,"type":6,"num":33},{"bid":14001,"type":4,"num":43500}]</v>
      </c>
    </row>
    <row r="2161" spans="1:12" x14ac:dyDescent="0.2">
      <c r="A2161">
        <f t="shared" si="756"/>
        <v>601089</v>
      </c>
      <c r="B2161">
        <f t="shared" si="754"/>
        <v>601090</v>
      </c>
      <c r="C2161" s="1" t="s">
        <v>217</v>
      </c>
      <c r="D2161">
        <f>VLOOKUP(MOD(A2161,1000),Sheet2!P:R,3,FALSE)</f>
        <v>1005.5363999999989</v>
      </c>
      <c r="E2161">
        <v>89</v>
      </c>
      <c r="F2161" s="1" t="str">
        <f>IF(VLOOKUP(MOD(A2161,1000),Sheet2!P:W,8,FALSE)=1,"[[50000,1],",IF(VLOOKUP(MOD(A2161,1000),Sheet2!P:W,8,FALSE)=2,"[[90000,1],","["))&amp;IF(K2161=K2160,VLOOKUP(INT(MID(A2161,3,1))*10+3,Sheet3!A:B,2,FALSE),VLOOKUP(INT(MID(A2161,3,1))*10+MOD(K2161,2)+1,Sheet3!A:B,2,FALSE))&amp;"]"</f>
        <v>[[50001,50]]</v>
      </c>
      <c r="G2161">
        <v>0.2</v>
      </c>
      <c r="H2161" s="1" t="str">
        <f t="shared" ref="H2161:I2161" si="781">H2149</f>
        <v>[80001,80002,80003,80004]</v>
      </c>
      <c r="I2161" s="1">
        <f t="shared" si="781"/>
        <v>1</v>
      </c>
      <c r="J2161">
        <f t="shared" si="769"/>
        <v>20</v>
      </c>
      <c r="K2161">
        <f t="shared" si="763"/>
        <v>75</v>
      </c>
      <c r="L2161" s="1" t="str">
        <f>Sheet1!L2161</f>
        <v>[{"bid":16004,"type":6,"num":33},{"bid":14001,"type":4,"num":44000}]</v>
      </c>
    </row>
    <row r="2162" spans="1:12" x14ac:dyDescent="0.2">
      <c r="A2162">
        <f t="shared" si="756"/>
        <v>601090</v>
      </c>
      <c r="B2162">
        <f t="shared" si="754"/>
        <v>601091</v>
      </c>
      <c r="C2162" s="1" t="s">
        <v>37</v>
      </c>
      <c r="D2162">
        <f>VLOOKUP(MOD(A2162,1000),Sheet2!P:R,3,FALSE)</f>
        <v>1066.4412799999989</v>
      </c>
      <c r="E2162">
        <v>90</v>
      </c>
      <c r="F2162" s="1" t="str">
        <f>IF(VLOOKUP(MOD(A2162,1000),Sheet2!P:W,8,FALSE)=1,"[[50000,1],",IF(VLOOKUP(MOD(A2162,1000),Sheet2!P:W,8,FALSE)=2,"[[90000,1],","["))&amp;IF(K2162=K2161,VLOOKUP(INT(MID(A2162,3,1))*10+3,Sheet3!A:B,2,FALSE),VLOOKUP(INT(MID(A2162,3,1))*10+MOD(K2162,2)+1,Sheet3!A:B,2,FALSE))&amp;"]"</f>
        <v>[[50003,45]]</v>
      </c>
      <c r="G2162">
        <v>0.2</v>
      </c>
      <c r="H2162" s="1" t="str">
        <f t="shared" ref="H2162:I2162" si="782">H2150</f>
        <v>[80001,80002,80003,80004]</v>
      </c>
      <c r="I2162" s="1">
        <f t="shared" si="782"/>
        <v>2</v>
      </c>
      <c r="J2162">
        <f t="shared" si="769"/>
        <v>40</v>
      </c>
      <c r="K2162">
        <f t="shared" si="763"/>
        <v>75</v>
      </c>
      <c r="L2162" s="1" t="str">
        <f>Sheet1!L2162</f>
        <v>[{"bid":16004,"type":6,"num":33},{"bid":14001,"type":4,"num":44500}]</v>
      </c>
    </row>
    <row r="2163" spans="1:12" x14ac:dyDescent="0.2">
      <c r="A2163">
        <f t="shared" si="756"/>
        <v>601091</v>
      </c>
      <c r="B2163">
        <f t="shared" si="754"/>
        <v>601092</v>
      </c>
      <c r="C2163" s="1" t="s">
        <v>127</v>
      </c>
      <c r="D2163">
        <f>VLOOKUP(MOD(A2163,1000),Sheet2!P:R,3,FALSE)</f>
        <v>1130.303999999999</v>
      </c>
      <c r="E2163">
        <v>91</v>
      </c>
      <c r="F2163" s="1" t="str">
        <f>IF(VLOOKUP(MOD(A2163,1000),Sheet2!P:W,8,FALSE)=1,"[[50000,1],",IF(VLOOKUP(MOD(A2163,1000),Sheet2!P:W,8,FALSE)=2,"[[90000,1],","["))&amp;IF(K2163=K2162,VLOOKUP(INT(MID(A2163,3,1))*10+3,Sheet3!A:B,2,FALSE),VLOOKUP(INT(MID(A2163,3,1))*10+MOD(K2163,2)+1,Sheet3!A:B,2,FALSE))&amp;"]"</f>
        <v>[[50000,1],[50002,50]]</v>
      </c>
      <c r="G2163">
        <v>0.2</v>
      </c>
      <c r="H2163" s="1" t="str">
        <f t="shared" ref="H2163:I2163" si="783">H2151</f>
        <v>[80001,80002,80003,80004]</v>
      </c>
      <c r="I2163" s="1">
        <f t="shared" si="783"/>
        <v>1</v>
      </c>
      <c r="J2163">
        <f t="shared" si="769"/>
        <v>20</v>
      </c>
      <c r="K2163">
        <f t="shared" si="763"/>
        <v>76</v>
      </c>
      <c r="L2163" s="1" t="str">
        <f>Sheet1!L2163</f>
        <v>[{"bid":16004,"type":6,"num":35},{"bid":14001,"type":4,"num":45000}]</v>
      </c>
    </row>
    <row r="2164" spans="1:12" x14ac:dyDescent="0.2">
      <c r="A2164">
        <f t="shared" si="756"/>
        <v>601092</v>
      </c>
      <c r="B2164">
        <f t="shared" si="754"/>
        <v>601093</v>
      </c>
      <c r="C2164" s="1" t="s">
        <v>128</v>
      </c>
      <c r="D2164">
        <f>VLOOKUP(MOD(A2164,1000),Sheet2!P:R,3,FALSE)</f>
        <v>1196.4902399999989</v>
      </c>
      <c r="E2164">
        <v>92</v>
      </c>
      <c r="F2164" s="1" t="str">
        <f>IF(VLOOKUP(MOD(A2164,1000),Sheet2!P:W,8,FALSE)=1,"[[50000,1],",IF(VLOOKUP(MOD(A2164,1000),Sheet2!P:W,8,FALSE)=2,"[[90000,1],","["))&amp;IF(K2164=K2163,VLOOKUP(INT(MID(A2164,3,1))*10+3,Sheet3!A:B,2,FALSE),VLOOKUP(INT(MID(A2164,3,1))*10+MOD(K2164,2)+1,Sheet3!A:B,2,FALSE))&amp;"]"</f>
        <v>[[50001,50]]</v>
      </c>
      <c r="G2164">
        <v>0.2</v>
      </c>
      <c r="H2164" s="1" t="str">
        <f t="shared" ref="H2164:I2164" si="784">H2152</f>
        <v>[80001,80002,80003,80004]</v>
      </c>
      <c r="I2164" s="1">
        <f t="shared" si="784"/>
        <v>1</v>
      </c>
      <c r="J2164">
        <f t="shared" si="769"/>
        <v>20</v>
      </c>
      <c r="K2164">
        <f t="shared" si="763"/>
        <v>77</v>
      </c>
      <c r="L2164" s="1" t="str">
        <f>Sheet1!L2164</f>
        <v>[{"bid":16004,"type":6,"num":35},{"bid":14001,"type":4,"num":45500}]</v>
      </c>
    </row>
    <row r="2165" spans="1:12" x14ac:dyDescent="0.2">
      <c r="A2165">
        <f t="shared" si="756"/>
        <v>601093</v>
      </c>
      <c r="B2165">
        <f t="shared" si="754"/>
        <v>601094</v>
      </c>
      <c r="C2165" s="1" t="s">
        <v>129</v>
      </c>
      <c r="D2165">
        <f>VLOOKUP(MOD(A2165,1000),Sheet2!P:R,3,FALSE)</f>
        <v>1265.0388799999987</v>
      </c>
      <c r="E2165">
        <v>93</v>
      </c>
      <c r="F2165" s="1" t="str">
        <f>IF(VLOOKUP(MOD(A2165,1000),Sheet2!P:W,8,FALSE)=1,"[[50000,1],",IF(VLOOKUP(MOD(A2165,1000),Sheet2!P:W,8,FALSE)=2,"[[90000,1],","["))&amp;IF(K2165=K2164,VLOOKUP(INT(MID(A2165,3,1))*10+3,Sheet3!A:B,2,FALSE),VLOOKUP(INT(MID(A2165,3,1))*10+MOD(K2165,2)+1,Sheet3!A:B,2,FALSE))&amp;"]"</f>
        <v>[[50002,50]]</v>
      </c>
      <c r="G2165">
        <v>0.2</v>
      </c>
      <c r="H2165" s="1" t="str">
        <f t="shared" ref="H2165:I2165" si="785">H2153</f>
        <v>[80001,80002,80003,80004]</v>
      </c>
      <c r="I2165" s="1">
        <f t="shared" si="785"/>
        <v>1</v>
      </c>
      <c r="J2165">
        <f t="shared" si="769"/>
        <v>20</v>
      </c>
      <c r="K2165">
        <f t="shared" si="763"/>
        <v>78</v>
      </c>
      <c r="L2165" s="1" t="str">
        <f>Sheet1!L2165</f>
        <v>[{"bid":16004,"type":6,"num":35},{"bid":14001,"type":4,"num":46000}]</v>
      </c>
    </row>
    <row r="2166" spans="1:12" x14ac:dyDescent="0.2">
      <c r="A2166">
        <f t="shared" si="756"/>
        <v>601094</v>
      </c>
      <c r="B2166">
        <f t="shared" si="754"/>
        <v>601095</v>
      </c>
      <c r="C2166" s="1" t="s">
        <v>130</v>
      </c>
      <c r="D2166">
        <f>VLOOKUP(MOD(A2166,1000),Sheet2!P:R,3,FALSE)</f>
        <v>1335.9887999999987</v>
      </c>
      <c r="E2166">
        <v>94</v>
      </c>
      <c r="F2166" s="1" t="str">
        <f>IF(VLOOKUP(MOD(A2166,1000),Sheet2!P:W,8,FALSE)=1,"[[50000,1],",IF(VLOOKUP(MOD(A2166,1000),Sheet2!P:W,8,FALSE)=2,"[[90000,1],","["))&amp;IF(K2166=K2165,VLOOKUP(INT(MID(A2166,3,1))*10+3,Sheet3!A:B,2,FALSE),VLOOKUP(INT(MID(A2166,3,1))*10+MOD(K2166,2)+1,Sheet3!A:B,2,FALSE))&amp;"]"</f>
        <v>[[90000,1],[50001,50]]</v>
      </c>
      <c r="G2166">
        <v>0.2</v>
      </c>
      <c r="H2166" s="1" t="str">
        <f t="shared" ref="H2166:I2166" si="786">H2154</f>
        <v>[80001,80002,80003,80004]</v>
      </c>
      <c r="I2166" s="1">
        <f t="shared" si="786"/>
        <v>1</v>
      </c>
      <c r="J2166">
        <f t="shared" si="769"/>
        <v>20</v>
      </c>
      <c r="K2166">
        <f t="shared" si="763"/>
        <v>79</v>
      </c>
      <c r="L2166" s="1" t="str">
        <f>Sheet1!L2166</f>
        <v>[{"bid":16004,"type":6,"num":35},{"bid":14001,"type":4,"num":46500}]</v>
      </c>
    </row>
    <row r="2167" spans="1:12" x14ac:dyDescent="0.2">
      <c r="A2167">
        <f t="shared" si="756"/>
        <v>601095</v>
      </c>
      <c r="B2167">
        <f t="shared" si="754"/>
        <v>601096</v>
      </c>
      <c r="C2167" s="1" t="s">
        <v>218</v>
      </c>
      <c r="D2167">
        <f>VLOOKUP(MOD(A2167,1000),Sheet2!P:R,3,FALSE)</f>
        <v>1409.3788799999988</v>
      </c>
      <c r="E2167">
        <v>95</v>
      </c>
      <c r="F2167" s="1" t="str">
        <f>IF(VLOOKUP(MOD(A2167,1000),Sheet2!P:W,8,FALSE)=1,"[[50000,1],",IF(VLOOKUP(MOD(A2167,1000),Sheet2!P:W,8,FALSE)=2,"[[90000,1],","["))&amp;IF(K2167=K2166,VLOOKUP(INT(MID(A2167,3,1))*10+3,Sheet3!A:B,2,FALSE),VLOOKUP(INT(MID(A2167,3,1))*10+MOD(K2167,2)+1,Sheet3!A:B,2,FALSE))&amp;"]"</f>
        <v>[[50002,50]]</v>
      </c>
      <c r="G2167">
        <v>0.2</v>
      </c>
      <c r="H2167" s="1" t="str">
        <f t="shared" ref="H2167:I2167" si="787">H2155</f>
        <v>[80001,80002,80003,80004]</v>
      </c>
      <c r="I2167" s="1">
        <f t="shared" si="787"/>
        <v>1</v>
      </c>
      <c r="J2167">
        <f t="shared" si="769"/>
        <v>20</v>
      </c>
      <c r="K2167">
        <f t="shared" si="763"/>
        <v>80</v>
      </c>
      <c r="L2167" s="1" t="str">
        <f>Sheet1!L2167</f>
        <v>[{"bid":16004,"type":6,"num":35},{"bid":14001,"type":4,"num":47000}]</v>
      </c>
    </row>
    <row r="2168" spans="1:12" x14ac:dyDescent="0.2">
      <c r="A2168">
        <f t="shared" si="756"/>
        <v>601096</v>
      </c>
      <c r="B2168">
        <f t="shared" si="754"/>
        <v>601097</v>
      </c>
      <c r="C2168" s="1" t="s">
        <v>37</v>
      </c>
      <c r="D2168">
        <f>VLOOKUP(MOD(A2168,1000),Sheet2!P:R,3,FALSE)</f>
        <v>1485.2479999999989</v>
      </c>
      <c r="E2168">
        <v>96</v>
      </c>
      <c r="F2168" s="1" t="str">
        <f>IF(VLOOKUP(MOD(A2168,1000),Sheet2!P:W,8,FALSE)=1,"[[50000,1],",IF(VLOOKUP(MOD(A2168,1000),Sheet2!P:W,8,FALSE)=2,"[[90000,1],","["))&amp;IF(K2168=K2167,VLOOKUP(INT(MID(A2168,3,1))*10+3,Sheet3!A:B,2,FALSE),VLOOKUP(INT(MID(A2168,3,1))*10+MOD(K2168,2)+1,Sheet3!A:B,2,FALSE))&amp;"]"</f>
        <v>[[50003,45]]</v>
      </c>
      <c r="G2168">
        <v>0.2</v>
      </c>
      <c r="H2168" s="1" t="str">
        <f t="shared" ref="H2168:I2168" si="788">H2156</f>
        <v>[80001,80002,80003,80004]</v>
      </c>
      <c r="I2168" s="1">
        <f t="shared" si="788"/>
        <v>2</v>
      </c>
      <c r="J2168">
        <f t="shared" si="769"/>
        <v>40</v>
      </c>
      <c r="K2168">
        <f t="shared" si="763"/>
        <v>80</v>
      </c>
      <c r="L2168" s="1" t="str">
        <f>Sheet1!L2168</f>
        <v>[{"bid":16004,"type":6,"num":37},{"bid":14001,"type":4,"num":47500}]</v>
      </c>
    </row>
    <row r="2169" spans="1:12" x14ac:dyDescent="0.2">
      <c r="A2169">
        <f t="shared" si="756"/>
        <v>601097</v>
      </c>
      <c r="B2169">
        <f t="shared" si="754"/>
        <v>601098</v>
      </c>
      <c r="C2169" s="1" t="s">
        <v>131</v>
      </c>
      <c r="D2169">
        <f>VLOOKUP(MOD(A2169,1000),Sheet2!P:R,3,FALSE)</f>
        <v>1562.117119999999</v>
      </c>
      <c r="E2169">
        <v>97</v>
      </c>
      <c r="F2169" s="1" t="str">
        <f>IF(VLOOKUP(MOD(A2169,1000),Sheet2!P:W,8,FALSE)=1,"[[50000,1],",IF(VLOOKUP(MOD(A2169,1000),Sheet2!P:W,8,FALSE)=2,"[[90000,1],","["))&amp;IF(K2169=K2168,VLOOKUP(INT(MID(A2169,3,1))*10+3,Sheet3!A:B,2,FALSE),VLOOKUP(INT(MID(A2169,3,1))*10+MOD(K2169,2)+1,Sheet3!A:B,2,FALSE))&amp;"]"</f>
        <v>[[50000,1],[50001,50]]</v>
      </c>
      <c r="G2169">
        <v>0.2</v>
      </c>
      <c r="H2169" s="1" t="str">
        <f t="shared" ref="H2169:I2169" si="789">H2157</f>
        <v>[80001,80002,80003,80004]</v>
      </c>
      <c r="I2169" s="1">
        <f t="shared" si="789"/>
        <v>1</v>
      </c>
      <c r="J2169">
        <f t="shared" si="769"/>
        <v>20</v>
      </c>
      <c r="K2169">
        <f t="shared" si="763"/>
        <v>81</v>
      </c>
      <c r="L2169" s="1" t="str">
        <f>Sheet1!L2169</f>
        <v>[{"bid":16004,"type":6,"num":37},{"bid":14001,"type":4,"num":48000}]</v>
      </c>
    </row>
    <row r="2170" spans="1:12" x14ac:dyDescent="0.2">
      <c r="A2170">
        <f t="shared" si="756"/>
        <v>601098</v>
      </c>
      <c r="B2170">
        <f t="shared" si="754"/>
        <v>601099</v>
      </c>
      <c r="C2170" s="1" t="s">
        <v>132</v>
      </c>
      <c r="D2170">
        <f>VLOOKUP(MOD(A2170,1000),Sheet2!P:R,3,FALSE)</f>
        <v>1646.4739199999981</v>
      </c>
      <c r="E2170">
        <v>98</v>
      </c>
      <c r="F2170" s="1" t="str">
        <f>IF(VLOOKUP(MOD(A2170,1000),Sheet2!P:W,8,FALSE)=1,"[[50000,1],",IF(VLOOKUP(MOD(A2170,1000),Sheet2!P:W,8,FALSE)=2,"[[90000,1],","["))&amp;IF(K2170=K2169,VLOOKUP(INT(MID(A2170,3,1))*10+3,Sheet3!A:B,2,FALSE),VLOOKUP(INT(MID(A2170,3,1))*10+MOD(K2170,2)+1,Sheet3!A:B,2,FALSE))&amp;"]"</f>
        <v>[[50002,50]]</v>
      </c>
      <c r="G2170">
        <v>0.2</v>
      </c>
      <c r="H2170" s="1" t="str">
        <f t="shared" ref="H2170:I2170" si="790">H2158</f>
        <v>[80001,80002,80003,80004]</v>
      </c>
      <c r="I2170" s="1">
        <f t="shared" si="790"/>
        <v>1</v>
      </c>
      <c r="J2170">
        <f t="shared" si="769"/>
        <v>20</v>
      </c>
      <c r="K2170">
        <f t="shared" si="763"/>
        <v>82</v>
      </c>
      <c r="L2170" s="1" t="str">
        <f>Sheet1!L2170</f>
        <v>[{"bid":16004,"type":6,"num":37},{"bid":14001,"type":4,"num":48500}]</v>
      </c>
    </row>
    <row r="2171" spans="1:12" x14ac:dyDescent="0.2">
      <c r="A2171">
        <f t="shared" si="756"/>
        <v>601099</v>
      </c>
      <c r="B2171">
        <f t="shared" si="754"/>
        <v>601100</v>
      </c>
      <c r="C2171" s="1" t="s">
        <v>133</v>
      </c>
      <c r="D2171">
        <f>VLOOKUP(MOD(A2171,1000),Sheet2!P:R,3,FALSE)</f>
        <v>1731.0595999999975</v>
      </c>
      <c r="E2171">
        <v>99</v>
      </c>
      <c r="F2171" s="1" t="str">
        <f>IF(VLOOKUP(MOD(A2171,1000),Sheet2!P:W,8,FALSE)=1,"[[50000,1],",IF(VLOOKUP(MOD(A2171,1000),Sheet2!P:W,8,FALSE)=2,"[[90000,1],","["))&amp;IF(K2171=K2170,VLOOKUP(INT(MID(A2171,3,1))*10+3,Sheet3!A:B,2,FALSE),VLOOKUP(INT(MID(A2171,3,1))*10+MOD(K2171,2)+1,Sheet3!A:B,2,FALSE))&amp;"]"</f>
        <v>[[50001,50]]</v>
      </c>
      <c r="G2171">
        <v>0.2</v>
      </c>
      <c r="H2171" s="1" t="str">
        <f t="shared" ref="H2171:I2171" si="791">H2159</f>
        <v>[80001,80002,80003,80004]</v>
      </c>
      <c r="I2171" s="1">
        <f t="shared" si="791"/>
        <v>1</v>
      </c>
      <c r="J2171">
        <f t="shared" si="769"/>
        <v>20</v>
      </c>
      <c r="K2171">
        <f t="shared" si="763"/>
        <v>83</v>
      </c>
      <c r="L2171" s="1" t="str">
        <f>Sheet1!L2171</f>
        <v>[{"bid":16004,"type":6,"num":37},{"bid":14001,"type":4,"num":49000}]</v>
      </c>
    </row>
    <row r="2172" spans="1:12" x14ac:dyDescent="0.2">
      <c r="A2172">
        <f t="shared" si="756"/>
        <v>601100</v>
      </c>
      <c r="B2172">
        <f t="shared" si="754"/>
        <v>601101</v>
      </c>
      <c r="C2172" s="1" t="s">
        <v>134</v>
      </c>
      <c r="D2172">
        <f>VLOOKUP(MOD(A2172,1000),Sheet2!P:R,3,FALSE)</f>
        <v>1819.3612799999974</v>
      </c>
      <c r="E2172">
        <v>100</v>
      </c>
      <c r="F2172" s="1" t="str">
        <f>IF(VLOOKUP(MOD(A2172,1000),Sheet2!P:W,8,FALSE)=1,"[[50000,1],",IF(VLOOKUP(MOD(A2172,1000),Sheet2!P:W,8,FALSE)=2,"[[90000,1],","["))&amp;IF(K2172=K2171,VLOOKUP(INT(MID(A2172,3,1))*10+3,Sheet3!A:B,2,FALSE),VLOOKUP(INT(MID(A2172,3,1))*10+MOD(K2172,2)+1,Sheet3!A:B,2,FALSE))&amp;"]"</f>
        <v>[[90000,1],[50002,50]]</v>
      </c>
      <c r="G2172">
        <v>0.2</v>
      </c>
      <c r="H2172" s="1" t="str">
        <f t="shared" ref="H2172:I2172" si="792">H2160</f>
        <v>[80001,80002,80003,80004]</v>
      </c>
      <c r="I2172" s="1">
        <f t="shared" si="792"/>
        <v>1</v>
      </c>
      <c r="J2172">
        <f t="shared" si="769"/>
        <v>20</v>
      </c>
      <c r="K2172">
        <f t="shared" si="763"/>
        <v>84</v>
      </c>
      <c r="L2172" s="1" t="str">
        <f>Sheet1!L2172</f>
        <v>[{"bid":16004,"type":6,"num":37},{"bid":14001,"type":4,"num":49500}]</v>
      </c>
    </row>
    <row r="2173" spans="1:12" x14ac:dyDescent="0.2">
      <c r="A2173">
        <f t="shared" si="756"/>
        <v>601101</v>
      </c>
      <c r="B2173">
        <f t="shared" si="754"/>
        <v>601102</v>
      </c>
      <c r="C2173" s="1" t="s">
        <v>219</v>
      </c>
      <c r="D2173">
        <f>VLOOKUP(MOD(A2173,1000),Sheet2!P:R,3,FALSE)</f>
        <v>1910.473199999997</v>
      </c>
      <c r="E2173">
        <v>101</v>
      </c>
      <c r="F2173" s="1" t="str">
        <f>IF(VLOOKUP(MOD(A2173,1000),Sheet2!P:W,8,FALSE)=1,"[[50000,1],",IF(VLOOKUP(MOD(A2173,1000),Sheet2!P:W,8,FALSE)=2,"[[90000,1],","["))&amp;IF(K2173=K2172,VLOOKUP(INT(MID(A2173,3,1))*10+3,Sheet3!A:B,2,FALSE),VLOOKUP(INT(MID(A2173,3,1))*10+MOD(K2173,2)+1,Sheet3!A:B,2,FALSE))&amp;"]"</f>
        <v>[[50001,50]]</v>
      </c>
      <c r="G2173">
        <v>0.2</v>
      </c>
      <c r="H2173" s="1" t="str">
        <f t="shared" ref="H2173:I2173" si="793">H2161</f>
        <v>[80001,80002,80003,80004]</v>
      </c>
      <c r="I2173" s="1">
        <f t="shared" si="793"/>
        <v>1</v>
      </c>
      <c r="J2173">
        <f t="shared" si="769"/>
        <v>20</v>
      </c>
      <c r="K2173">
        <f t="shared" si="763"/>
        <v>85</v>
      </c>
      <c r="L2173" s="1" t="str">
        <f>Sheet1!L2173</f>
        <v>[{"bid":16004,"type":6,"num":39},{"bid":14001,"type":4,"num":50000}]</v>
      </c>
    </row>
    <row r="2174" spans="1:12" x14ac:dyDescent="0.2">
      <c r="A2174">
        <f t="shared" si="756"/>
        <v>601102</v>
      </c>
      <c r="B2174">
        <f t="shared" si="754"/>
        <v>601103</v>
      </c>
      <c r="C2174" s="1" t="s">
        <v>37</v>
      </c>
      <c r="D2174">
        <f>VLOOKUP(MOD(A2174,1000),Sheet2!P:R,3,FALSE)</f>
        <v>2004.4371199999966</v>
      </c>
      <c r="E2174">
        <v>102</v>
      </c>
      <c r="F2174" s="1" t="str">
        <f>IF(VLOOKUP(MOD(A2174,1000),Sheet2!P:W,8,FALSE)=1,"[[50000,1],",IF(VLOOKUP(MOD(A2174,1000),Sheet2!P:W,8,FALSE)=2,"[[90000,1],","["))&amp;IF(K2174=K2173,VLOOKUP(INT(MID(A2174,3,1))*10+3,Sheet3!A:B,2,FALSE),VLOOKUP(INT(MID(A2174,3,1))*10+MOD(K2174,2)+1,Sheet3!A:B,2,FALSE))&amp;"]"</f>
        <v>[[50003,45]]</v>
      </c>
      <c r="G2174">
        <v>0.2</v>
      </c>
      <c r="H2174" s="1" t="str">
        <f t="shared" ref="H2174:I2174" si="794">H2162</f>
        <v>[80001,80002,80003,80004]</v>
      </c>
      <c r="I2174" s="1">
        <f t="shared" si="794"/>
        <v>2</v>
      </c>
      <c r="J2174">
        <f t="shared" si="769"/>
        <v>40</v>
      </c>
      <c r="K2174">
        <f t="shared" si="763"/>
        <v>85</v>
      </c>
      <c r="L2174" s="1" t="str">
        <f>Sheet1!L2174</f>
        <v>[{"bid":16004,"type":6,"num":39},{"bid":14001,"type":4,"num":50500}]</v>
      </c>
    </row>
    <row r="2175" spans="1:12" x14ac:dyDescent="0.2">
      <c r="A2175">
        <f t="shared" si="756"/>
        <v>601103</v>
      </c>
      <c r="B2175">
        <f t="shared" si="754"/>
        <v>601104</v>
      </c>
      <c r="C2175" s="1" t="s">
        <v>135</v>
      </c>
      <c r="D2175">
        <f>VLOOKUP(MOD(A2175,1000),Sheet2!P:R,3,FALSE)</f>
        <v>2102.411519999996</v>
      </c>
      <c r="E2175">
        <v>103</v>
      </c>
      <c r="F2175" s="1" t="str">
        <f>IF(VLOOKUP(MOD(A2175,1000),Sheet2!P:W,8,FALSE)=1,"[[50000,1],",IF(VLOOKUP(MOD(A2175,1000),Sheet2!P:W,8,FALSE)=2,"[[90000,1],","["))&amp;IF(K2175=K2174,VLOOKUP(INT(MID(A2175,3,1))*10+3,Sheet3!A:B,2,FALSE),VLOOKUP(INT(MID(A2175,3,1))*10+MOD(K2175,2)+1,Sheet3!A:B,2,FALSE))&amp;"]"</f>
        <v>[[50000,1],[50002,50]]</v>
      </c>
      <c r="G2175">
        <v>0.2</v>
      </c>
      <c r="H2175" s="1" t="str">
        <f t="shared" ref="H2175:I2175" si="795">H2163</f>
        <v>[80001,80002,80003,80004]</v>
      </c>
      <c r="I2175" s="1">
        <f t="shared" si="795"/>
        <v>1</v>
      </c>
      <c r="J2175">
        <f t="shared" si="769"/>
        <v>20</v>
      </c>
      <c r="K2175">
        <f t="shared" si="763"/>
        <v>86</v>
      </c>
      <c r="L2175" s="1" t="str">
        <f>Sheet1!L2175</f>
        <v>[{"bid":16004,"type":6,"num":39},{"bid":14001,"type":4,"num":51000}]</v>
      </c>
    </row>
    <row r="2176" spans="1:12" x14ac:dyDescent="0.2">
      <c r="A2176">
        <f t="shared" si="756"/>
        <v>601104</v>
      </c>
      <c r="B2176">
        <f t="shared" si="754"/>
        <v>601105</v>
      </c>
      <c r="C2176" s="1" t="s">
        <v>136</v>
      </c>
      <c r="D2176">
        <f>VLOOKUP(MOD(A2176,1000),Sheet2!P:R,3,FALSE)</f>
        <v>2203.3919999999957</v>
      </c>
      <c r="E2176">
        <v>104</v>
      </c>
      <c r="F2176" s="1" t="str">
        <f>IF(VLOOKUP(MOD(A2176,1000),Sheet2!P:W,8,FALSE)=1,"[[50000,1],",IF(VLOOKUP(MOD(A2176,1000),Sheet2!P:W,8,FALSE)=2,"[[90000,1],","["))&amp;IF(K2176=K2175,VLOOKUP(INT(MID(A2176,3,1))*10+3,Sheet3!A:B,2,FALSE),VLOOKUP(INT(MID(A2176,3,1))*10+MOD(K2176,2)+1,Sheet3!A:B,2,FALSE))&amp;"]"</f>
        <v>[[50001,50]]</v>
      </c>
      <c r="G2176">
        <v>0.2</v>
      </c>
      <c r="H2176" s="1" t="str">
        <f t="shared" ref="H2176:I2176" si="796">H2164</f>
        <v>[80001,80002,80003,80004]</v>
      </c>
      <c r="I2176" s="1">
        <f t="shared" si="796"/>
        <v>1</v>
      </c>
      <c r="J2176">
        <f t="shared" si="769"/>
        <v>20</v>
      </c>
      <c r="K2176">
        <f t="shared" si="763"/>
        <v>87</v>
      </c>
      <c r="L2176" s="1" t="str">
        <f>Sheet1!L2176</f>
        <v>[{"bid":16004,"type":6,"num":39},{"bid":14001,"type":4,"num":51500}]</v>
      </c>
    </row>
    <row r="2177" spans="1:12" x14ac:dyDescent="0.2">
      <c r="A2177">
        <f t="shared" si="756"/>
        <v>601105</v>
      </c>
      <c r="B2177">
        <f t="shared" si="754"/>
        <v>601106</v>
      </c>
      <c r="C2177" s="1" t="s">
        <v>137</v>
      </c>
      <c r="D2177">
        <f>VLOOKUP(MOD(A2177,1000),Sheet2!P:R,3,FALSE)</f>
        <v>2307.4217599999952</v>
      </c>
      <c r="E2177">
        <v>105</v>
      </c>
      <c r="F2177" s="1" t="str">
        <f>IF(VLOOKUP(MOD(A2177,1000),Sheet2!P:W,8,FALSE)=1,"[[50000,1],",IF(VLOOKUP(MOD(A2177,1000),Sheet2!P:W,8,FALSE)=2,"[[90000,1],","["))&amp;IF(K2177=K2176,VLOOKUP(INT(MID(A2177,3,1))*10+3,Sheet3!A:B,2,FALSE),VLOOKUP(INT(MID(A2177,3,1))*10+MOD(K2177,2)+1,Sheet3!A:B,2,FALSE))&amp;"]"</f>
        <v>[[50002,50]]</v>
      </c>
      <c r="G2177">
        <v>0.2</v>
      </c>
      <c r="H2177" s="1" t="str">
        <f t="shared" ref="H2177:I2177" si="797">H2165</f>
        <v>[80001,80002,80003,80004]</v>
      </c>
      <c r="I2177" s="1">
        <f t="shared" si="797"/>
        <v>1</v>
      </c>
      <c r="J2177">
        <f t="shared" si="769"/>
        <v>20</v>
      </c>
      <c r="K2177">
        <f t="shared" si="763"/>
        <v>88</v>
      </c>
      <c r="L2177" s="1" t="str">
        <f>Sheet1!L2177</f>
        <v>[{"bid":16004,"type":6,"num":39},{"bid":14001,"type":4,"num":52000}]</v>
      </c>
    </row>
    <row r="2178" spans="1:12" x14ac:dyDescent="0.2">
      <c r="A2178">
        <f t="shared" si="756"/>
        <v>601106</v>
      </c>
      <c r="B2178">
        <f t="shared" si="754"/>
        <v>601107</v>
      </c>
      <c r="C2178" s="1" t="s">
        <v>138</v>
      </c>
      <c r="D2178">
        <f>VLOOKUP(MOD(A2178,1000),Sheet2!P:R,3,FALSE)</f>
        <v>2414.5439999999944</v>
      </c>
      <c r="E2178">
        <v>106</v>
      </c>
      <c r="F2178" s="1" t="str">
        <f>IF(VLOOKUP(MOD(A2178,1000),Sheet2!P:W,8,FALSE)=1,"[[50000,1],",IF(VLOOKUP(MOD(A2178,1000),Sheet2!P:W,8,FALSE)=2,"[[90000,1],","["))&amp;IF(K2178=K2177,VLOOKUP(INT(MID(A2178,3,1))*10+3,Sheet3!A:B,2,FALSE),VLOOKUP(INT(MID(A2178,3,1))*10+MOD(K2178,2)+1,Sheet3!A:B,2,FALSE))&amp;"]"</f>
        <v>[[90000,1],[50001,50]]</v>
      </c>
      <c r="G2178">
        <v>0.2</v>
      </c>
      <c r="H2178" s="1" t="str">
        <f t="shared" ref="H2178:I2178" si="798">H2166</f>
        <v>[80001,80002,80003,80004]</v>
      </c>
      <c r="I2178" s="1">
        <f t="shared" si="798"/>
        <v>1</v>
      </c>
      <c r="J2178">
        <f t="shared" si="769"/>
        <v>20</v>
      </c>
      <c r="K2178">
        <f t="shared" si="763"/>
        <v>89</v>
      </c>
      <c r="L2178" s="1" t="str">
        <f>Sheet1!L2178</f>
        <v>[{"bid":16004,"type":6,"num":41},{"bid":14001,"type":4,"num":52500}]</v>
      </c>
    </row>
    <row r="2179" spans="1:12" x14ac:dyDescent="0.2">
      <c r="A2179">
        <f t="shared" si="756"/>
        <v>601107</v>
      </c>
      <c r="B2179">
        <f t="shared" si="754"/>
        <v>601108</v>
      </c>
      <c r="C2179" s="1" t="s">
        <v>220</v>
      </c>
      <c r="D2179">
        <f>VLOOKUP(MOD(A2179,1000),Sheet2!P:R,3,FALSE)</f>
        <v>2524.801919999994</v>
      </c>
      <c r="E2179">
        <v>107</v>
      </c>
      <c r="F2179" s="1" t="str">
        <f>IF(VLOOKUP(MOD(A2179,1000),Sheet2!P:W,8,FALSE)=1,"[[50000,1],",IF(VLOOKUP(MOD(A2179,1000),Sheet2!P:W,8,FALSE)=2,"[[90000,1],","["))&amp;IF(K2179=K2178,VLOOKUP(INT(MID(A2179,3,1))*10+3,Sheet3!A:B,2,FALSE),VLOOKUP(INT(MID(A2179,3,1))*10+MOD(K2179,2)+1,Sheet3!A:B,2,FALSE))&amp;"]"</f>
        <v>[[50002,50]]</v>
      </c>
      <c r="G2179">
        <v>0.2</v>
      </c>
      <c r="H2179" s="1" t="str">
        <f t="shared" ref="H2179:I2179" si="799">H2167</f>
        <v>[80001,80002,80003,80004]</v>
      </c>
      <c r="I2179" s="1">
        <f t="shared" si="799"/>
        <v>1</v>
      </c>
      <c r="J2179">
        <f t="shared" si="769"/>
        <v>20</v>
      </c>
      <c r="K2179">
        <f t="shared" si="763"/>
        <v>90</v>
      </c>
      <c r="L2179" s="1" t="str">
        <f>Sheet1!L2179</f>
        <v>[{"bid":16004,"type":6,"num":41},{"bid":14001,"type":4,"num":53000}]</v>
      </c>
    </row>
    <row r="2180" spans="1:12" x14ac:dyDescent="0.2">
      <c r="A2180">
        <f t="shared" si="756"/>
        <v>601108</v>
      </c>
      <c r="B2180">
        <f t="shared" si="754"/>
        <v>601109</v>
      </c>
      <c r="C2180" s="1" t="s">
        <v>37</v>
      </c>
      <c r="D2180">
        <f>VLOOKUP(MOD(A2180,1000),Sheet2!P:R,3,FALSE)</f>
        <v>2638.2387199999935</v>
      </c>
      <c r="E2180">
        <v>108</v>
      </c>
      <c r="F2180" s="1" t="str">
        <f>IF(VLOOKUP(MOD(A2180,1000),Sheet2!P:W,8,FALSE)=1,"[[50000,1],",IF(VLOOKUP(MOD(A2180,1000),Sheet2!P:W,8,FALSE)=2,"[[90000,1],","["))&amp;IF(K2180=K2179,VLOOKUP(INT(MID(A2180,3,1))*10+3,Sheet3!A:B,2,FALSE),VLOOKUP(INT(MID(A2180,3,1))*10+MOD(K2180,2)+1,Sheet3!A:B,2,FALSE))&amp;"]"</f>
        <v>[[50003,45]]</v>
      </c>
      <c r="G2180">
        <v>0.2</v>
      </c>
      <c r="H2180" s="1" t="str">
        <f t="shared" ref="H2180:I2180" si="800">H2168</f>
        <v>[80001,80002,80003,80004]</v>
      </c>
      <c r="I2180" s="1">
        <f t="shared" si="800"/>
        <v>2</v>
      </c>
      <c r="J2180">
        <f t="shared" si="769"/>
        <v>40</v>
      </c>
      <c r="K2180">
        <f t="shared" si="763"/>
        <v>90</v>
      </c>
      <c r="L2180" s="1" t="str">
        <f>Sheet1!L2180</f>
        <v>[{"bid":16004,"type":6,"num":41},{"bid":14001,"type":4,"num":53500}]</v>
      </c>
    </row>
    <row r="2181" spans="1:12" x14ac:dyDescent="0.2">
      <c r="A2181">
        <f t="shared" si="756"/>
        <v>601109</v>
      </c>
      <c r="B2181">
        <f t="shared" si="754"/>
        <v>601110</v>
      </c>
      <c r="C2181" s="1" t="s">
        <v>139</v>
      </c>
      <c r="D2181">
        <f>VLOOKUP(MOD(A2181,1000),Sheet2!P:R,3,FALSE)</f>
        <v>2756.2331999999933</v>
      </c>
      <c r="E2181">
        <v>109</v>
      </c>
      <c r="F2181" s="1" t="str">
        <f>IF(VLOOKUP(MOD(A2181,1000),Sheet2!P:W,8,FALSE)=1,"[[50000,1],",IF(VLOOKUP(MOD(A2181,1000),Sheet2!P:W,8,FALSE)=2,"[[90000,1],","["))&amp;IF(K2181=K2180,VLOOKUP(INT(MID(A2181,3,1))*10+3,Sheet3!A:B,2,FALSE),VLOOKUP(INT(MID(A2181,3,1))*10+MOD(K2181,2)+1,Sheet3!A:B,2,FALSE))&amp;"]"</f>
        <v>[[50000,1],[50001,50]]</v>
      </c>
      <c r="G2181">
        <v>0.2</v>
      </c>
      <c r="H2181" s="1" t="str">
        <f t="shared" ref="H2181:I2181" si="801">H2169</f>
        <v>[80001,80002,80003,80004]</v>
      </c>
      <c r="I2181" s="1">
        <f t="shared" si="801"/>
        <v>1</v>
      </c>
      <c r="J2181">
        <f t="shared" si="769"/>
        <v>20</v>
      </c>
      <c r="K2181">
        <f t="shared" si="763"/>
        <v>91</v>
      </c>
      <c r="L2181" s="1" t="str">
        <f>Sheet1!L2181</f>
        <v>[{"bid":16004,"type":6,"num":41},{"bid":14001,"type":4,"num":54000}]</v>
      </c>
    </row>
    <row r="2182" spans="1:12" x14ac:dyDescent="0.2">
      <c r="A2182">
        <f t="shared" si="756"/>
        <v>601110</v>
      </c>
      <c r="B2182">
        <f t="shared" si="754"/>
        <v>601111</v>
      </c>
      <c r="C2182" s="1" t="s">
        <v>140</v>
      </c>
      <c r="D2182">
        <f>VLOOKUP(MOD(A2182,1000),Sheet2!P:R,3,FALSE)</f>
        <v>2930.8575999999925</v>
      </c>
      <c r="E2182">
        <v>110</v>
      </c>
      <c r="F2182" s="1" t="str">
        <f>IF(VLOOKUP(MOD(A2182,1000),Sheet2!P:W,8,FALSE)=1,"[[50000,1],",IF(VLOOKUP(MOD(A2182,1000),Sheet2!P:W,8,FALSE)=2,"[[90000,1],","["))&amp;IF(K2182=K2181,VLOOKUP(INT(MID(A2182,3,1))*10+3,Sheet3!A:B,2,FALSE),VLOOKUP(INT(MID(A2182,3,1))*10+MOD(K2182,2)+1,Sheet3!A:B,2,FALSE))&amp;"]"</f>
        <v>[[50002,50]]</v>
      </c>
      <c r="G2182">
        <v>0.2</v>
      </c>
      <c r="H2182" s="1" t="str">
        <f t="shared" ref="H2182:I2182" si="802">H2170</f>
        <v>[80001,80002,80003,80004]</v>
      </c>
      <c r="I2182" s="1">
        <f t="shared" si="802"/>
        <v>1</v>
      </c>
      <c r="J2182">
        <f t="shared" si="769"/>
        <v>20</v>
      </c>
      <c r="K2182">
        <f t="shared" si="763"/>
        <v>92</v>
      </c>
      <c r="L2182" s="1" t="str">
        <f>Sheet1!L2182</f>
        <v>[{"bid":16004,"type":6,"num":41},{"bid":14001,"type":4,"num":54500}]</v>
      </c>
    </row>
    <row r="2183" spans="1:12" x14ac:dyDescent="0.2">
      <c r="A2183">
        <f t="shared" si="756"/>
        <v>601111</v>
      </c>
      <c r="B2183">
        <f t="shared" si="754"/>
        <v>601112</v>
      </c>
      <c r="C2183" s="1" t="s">
        <v>141</v>
      </c>
      <c r="D2183">
        <f>VLOOKUP(MOD(A2183,1000),Sheet2!P:R,3,FALSE)</f>
        <v>3111.4658399999926</v>
      </c>
      <c r="E2183">
        <v>111</v>
      </c>
      <c r="F2183" s="1" t="str">
        <f>IF(VLOOKUP(MOD(A2183,1000),Sheet2!P:W,8,FALSE)=1,"[[50000,1],",IF(VLOOKUP(MOD(A2183,1000),Sheet2!P:W,8,FALSE)=2,"[[90000,1],","["))&amp;IF(K2183=K2182,VLOOKUP(INT(MID(A2183,3,1))*10+3,Sheet3!A:B,2,FALSE),VLOOKUP(INT(MID(A2183,3,1))*10+MOD(K2183,2)+1,Sheet3!A:B,2,FALSE))&amp;"]"</f>
        <v>[[50001,50]]</v>
      </c>
      <c r="G2183">
        <v>0.2</v>
      </c>
      <c r="H2183" s="1" t="str">
        <f t="shared" ref="H2183:I2183" si="803">H2171</f>
        <v>[80001,80002,80003,80004]</v>
      </c>
      <c r="I2183" s="1">
        <f t="shared" si="803"/>
        <v>1</v>
      </c>
      <c r="J2183">
        <f t="shared" si="769"/>
        <v>20</v>
      </c>
      <c r="K2183">
        <f t="shared" si="763"/>
        <v>93</v>
      </c>
      <c r="L2183" s="1" t="str">
        <f>Sheet1!L2183</f>
        <v>[{"bid":16004,"type":6,"num":43},{"bid":14001,"type":4,"num":55000}]</v>
      </c>
    </row>
    <row r="2184" spans="1:12" x14ac:dyDescent="0.2">
      <c r="A2184">
        <f t="shared" si="756"/>
        <v>601112</v>
      </c>
      <c r="B2184">
        <f t="shared" si="754"/>
        <v>601113</v>
      </c>
      <c r="C2184" s="1" t="s">
        <v>142</v>
      </c>
      <c r="D2184">
        <f>VLOOKUP(MOD(A2184,1000),Sheet2!P:R,3,FALSE)</f>
        <v>3298.1471999999917</v>
      </c>
      <c r="E2184">
        <v>112</v>
      </c>
      <c r="F2184" s="1" t="str">
        <f>IF(VLOOKUP(MOD(A2184,1000),Sheet2!P:W,8,FALSE)=1,"[[50000,1],",IF(VLOOKUP(MOD(A2184,1000),Sheet2!P:W,8,FALSE)=2,"[[90000,1],","["))&amp;IF(K2184=K2183,VLOOKUP(INT(MID(A2184,3,1))*10+3,Sheet3!A:B,2,FALSE),VLOOKUP(INT(MID(A2184,3,1))*10+MOD(K2184,2)+1,Sheet3!A:B,2,FALSE))&amp;"]"</f>
        <v>[[90000,1],[50002,50]]</v>
      </c>
      <c r="G2184">
        <v>0.2</v>
      </c>
      <c r="H2184" s="1" t="str">
        <f t="shared" ref="H2184:I2184" si="804">H2172</f>
        <v>[80001,80002,80003,80004]</v>
      </c>
      <c r="I2184" s="1">
        <f t="shared" si="804"/>
        <v>1</v>
      </c>
      <c r="J2184">
        <f t="shared" si="769"/>
        <v>20</v>
      </c>
      <c r="K2184">
        <f t="shared" si="763"/>
        <v>94</v>
      </c>
      <c r="L2184" s="1" t="str">
        <f>Sheet1!L2184</f>
        <v>[{"bid":16004,"type":6,"num":43},{"bid":14001,"type":4,"num":55500}]</v>
      </c>
    </row>
    <row r="2185" spans="1:12" x14ac:dyDescent="0.2">
      <c r="A2185">
        <f t="shared" si="756"/>
        <v>601113</v>
      </c>
      <c r="B2185">
        <f t="shared" si="754"/>
        <v>601114</v>
      </c>
      <c r="C2185" s="1" t="s">
        <v>221</v>
      </c>
      <c r="D2185">
        <f>VLOOKUP(MOD(A2185,1000),Sheet2!P:R,3,FALSE)</f>
        <v>3490.9909599999919</v>
      </c>
      <c r="E2185">
        <v>113</v>
      </c>
      <c r="F2185" s="1" t="str">
        <f>IF(VLOOKUP(MOD(A2185,1000),Sheet2!P:W,8,FALSE)=1,"[[50000,1],",IF(VLOOKUP(MOD(A2185,1000),Sheet2!P:W,8,FALSE)=2,"[[90000,1],","["))&amp;IF(K2185=K2184,VLOOKUP(INT(MID(A2185,3,1))*10+3,Sheet3!A:B,2,FALSE),VLOOKUP(INT(MID(A2185,3,1))*10+MOD(K2185,2)+1,Sheet3!A:B,2,FALSE))&amp;"]"</f>
        <v>[[50001,50]]</v>
      </c>
      <c r="G2185">
        <v>0.2</v>
      </c>
      <c r="H2185" s="1" t="str">
        <f t="shared" ref="H2185:I2185" si="805">H2173</f>
        <v>[80001,80002,80003,80004]</v>
      </c>
      <c r="I2185" s="1">
        <f t="shared" si="805"/>
        <v>1</v>
      </c>
      <c r="J2185">
        <f t="shared" si="769"/>
        <v>20</v>
      </c>
      <c r="K2185">
        <f t="shared" si="763"/>
        <v>95</v>
      </c>
      <c r="L2185" s="1" t="str">
        <f>Sheet1!L2185</f>
        <v>[{"bid":16004,"type":6,"num":43},{"bid":14001,"type":4,"num":56000}]</v>
      </c>
    </row>
    <row r="2186" spans="1:12" x14ac:dyDescent="0.2">
      <c r="A2186">
        <f t="shared" si="756"/>
        <v>601114</v>
      </c>
      <c r="B2186">
        <f t="shared" si="754"/>
        <v>601115</v>
      </c>
      <c r="C2186" s="1" t="s">
        <v>37</v>
      </c>
      <c r="D2186">
        <f>VLOOKUP(MOD(A2186,1000),Sheet2!P:R,3,FALSE)</f>
        <v>3690.086399999991</v>
      </c>
      <c r="E2186">
        <v>114</v>
      </c>
      <c r="F2186" s="1" t="str">
        <f>IF(VLOOKUP(MOD(A2186,1000),Sheet2!P:W,8,FALSE)=1,"[[50000,1],",IF(VLOOKUP(MOD(A2186,1000),Sheet2!P:W,8,FALSE)=2,"[[90000,1],","["))&amp;IF(K2186=K2185,VLOOKUP(INT(MID(A2186,3,1))*10+3,Sheet3!A:B,2,FALSE),VLOOKUP(INT(MID(A2186,3,1))*10+MOD(K2186,2)+1,Sheet3!A:B,2,FALSE))&amp;"]"</f>
        <v>[[50003,45]]</v>
      </c>
      <c r="G2186">
        <v>0.2</v>
      </c>
      <c r="H2186" s="1" t="str">
        <f t="shared" ref="H2186:I2186" si="806">H2174</f>
        <v>[80001,80002,80003,80004]</v>
      </c>
      <c r="I2186" s="1">
        <f t="shared" si="806"/>
        <v>2</v>
      </c>
      <c r="J2186">
        <f t="shared" si="769"/>
        <v>40</v>
      </c>
      <c r="K2186">
        <f t="shared" si="763"/>
        <v>95</v>
      </c>
      <c r="L2186" s="1" t="str">
        <f>Sheet1!L2186</f>
        <v>[{"bid":16004,"type":6,"num":43},{"bid":14001,"type":4,"num":56500}]</v>
      </c>
    </row>
    <row r="2187" spans="1:12" x14ac:dyDescent="0.2">
      <c r="A2187">
        <f t="shared" si="756"/>
        <v>601115</v>
      </c>
      <c r="B2187">
        <f t="shared" si="754"/>
        <v>601116</v>
      </c>
      <c r="C2187" s="1" t="s">
        <v>143</v>
      </c>
      <c r="D2187">
        <f>VLOOKUP(MOD(A2187,1000),Sheet2!P:R,3,FALSE)</f>
        <v>3897.2543999999912</v>
      </c>
      <c r="E2187">
        <v>115</v>
      </c>
      <c r="F2187" s="1" t="str">
        <f>IF(VLOOKUP(MOD(A2187,1000),Sheet2!P:W,8,FALSE)=1,"[[50000,1],",IF(VLOOKUP(MOD(A2187,1000),Sheet2!P:W,8,FALSE)=2,"[[90000,1],","["))&amp;IF(K2187=K2186,VLOOKUP(INT(MID(A2187,3,1))*10+3,Sheet3!A:B,2,FALSE),VLOOKUP(INT(MID(A2187,3,1))*10+MOD(K2187,2)+1,Sheet3!A:B,2,FALSE))&amp;"]"</f>
        <v>[[50000,1],[50002,50]]</v>
      </c>
      <c r="G2187">
        <v>0.2</v>
      </c>
      <c r="H2187" s="1" t="str">
        <f t="shared" ref="H2187:I2187" si="807">H2175</f>
        <v>[80001,80002,80003,80004]</v>
      </c>
      <c r="I2187" s="1">
        <f t="shared" si="807"/>
        <v>1</v>
      </c>
      <c r="J2187">
        <f t="shared" si="769"/>
        <v>20</v>
      </c>
      <c r="K2187">
        <f t="shared" si="763"/>
        <v>96</v>
      </c>
      <c r="L2187" s="1" t="str">
        <f>Sheet1!L2187</f>
        <v>[{"bid":16004,"type":6,"num":43},{"bid":14001,"type":4,"num":57000}]</v>
      </c>
    </row>
    <row r="2188" spans="1:12" x14ac:dyDescent="0.2">
      <c r="A2188">
        <f t="shared" si="756"/>
        <v>601116</v>
      </c>
      <c r="B2188">
        <f t="shared" si="754"/>
        <v>601117</v>
      </c>
      <c r="C2188" s="1" t="s">
        <v>144</v>
      </c>
      <c r="D2188">
        <f>VLOOKUP(MOD(A2188,1000),Sheet2!P:R,3,FALSE)</f>
        <v>4110.9913599999909</v>
      </c>
      <c r="E2188">
        <v>116</v>
      </c>
      <c r="F2188" s="1" t="str">
        <f>IF(VLOOKUP(MOD(A2188,1000),Sheet2!P:W,8,FALSE)=1,"[[50000,1],",IF(VLOOKUP(MOD(A2188,1000),Sheet2!P:W,8,FALSE)=2,"[[90000,1],","["))&amp;IF(K2188=K2187,VLOOKUP(INT(MID(A2188,3,1))*10+3,Sheet3!A:B,2,FALSE),VLOOKUP(INT(MID(A2188,3,1))*10+MOD(K2188,2)+1,Sheet3!A:B,2,FALSE))&amp;"]"</f>
        <v>[[50001,50]]</v>
      </c>
      <c r="G2188">
        <v>0.2</v>
      </c>
      <c r="H2188" s="1" t="str">
        <f t="shared" ref="H2188:I2188" si="808">H2176</f>
        <v>[80001,80002,80003,80004]</v>
      </c>
      <c r="I2188" s="1">
        <f t="shared" si="808"/>
        <v>1</v>
      </c>
      <c r="J2188">
        <f t="shared" si="769"/>
        <v>20</v>
      </c>
      <c r="K2188">
        <f t="shared" si="763"/>
        <v>97</v>
      </c>
      <c r="L2188" s="1" t="str">
        <f>Sheet1!L2188</f>
        <v>[{"bid":16004,"type":6,"num":45},{"bid":14001,"type":4,"num":57500}]</v>
      </c>
    </row>
    <row r="2189" spans="1:12" x14ac:dyDescent="0.2">
      <c r="A2189">
        <f t="shared" si="756"/>
        <v>601117</v>
      </c>
      <c r="B2189">
        <f t="shared" si="754"/>
        <v>601118</v>
      </c>
      <c r="C2189" s="1" t="s">
        <v>145</v>
      </c>
      <c r="D2189">
        <f>VLOOKUP(MOD(A2189,1000),Sheet2!P:R,3,FALSE)</f>
        <v>4331.3894399999908</v>
      </c>
      <c r="E2189">
        <v>117</v>
      </c>
      <c r="F2189" s="1" t="str">
        <f>IF(VLOOKUP(MOD(A2189,1000),Sheet2!P:W,8,FALSE)=1,"[[50000,1],",IF(VLOOKUP(MOD(A2189,1000),Sheet2!P:W,8,FALSE)=2,"[[90000,1],","["))&amp;IF(K2189=K2188,VLOOKUP(INT(MID(A2189,3,1))*10+3,Sheet3!A:B,2,FALSE),VLOOKUP(INT(MID(A2189,3,1))*10+MOD(K2189,2)+1,Sheet3!A:B,2,FALSE))&amp;"]"</f>
        <v>[[50002,50]]</v>
      </c>
      <c r="G2189">
        <v>0.2</v>
      </c>
      <c r="H2189" s="1" t="str">
        <f t="shared" ref="H2189:I2189" si="809">H2177</f>
        <v>[80001,80002,80003,80004]</v>
      </c>
      <c r="I2189" s="1">
        <f t="shared" si="809"/>
        <v>1</v>
      </c>
      <c r="J2189">
        <f t="shared" si="769"/>
        <v>20</v>
      </c>
      <c r="K2189">
        <f t="shared" si="763"/>
        <v>98</v>
      </c>
      <c r="L2189" s="1" t="str">
        <f>Sheet1!L2189</f>
        <v>[{"bid":16004,"type":6,"num":45},{"bid":14001,"type":4,"num":58000}]</v>
      </c>
    </row>
    <row r="2190" spans="1:12" x14ac:dyDescent="0.2">
      <c r="A2190">
        <f t="shared" si="756"/>
        <v>601118</v>
      </c>
      <c r="B2190">
        <f t="shared" si="754"/>
        <v>601119</v>
      </c>
      <c r="C2190" s="1" t="s">
        <v>146</v>
      </c>
      <c r="D2190">
        <f>VLOOKUP(MOD(A2190,1000),Sheet2!P:R,3,FALSE)</f>
        <v>4558.5407999999898</v>
      </c>
      <c r="E2190">
        <v>118</v>
      </c>
      <c r="F2190" s="1" t="str">
        <f>IF(VLOOKUP(MOD(A2190,1000),Sheet2!P:W,8,FALSE)=1,"[[50000,1],",IF(VLOOKUP(MOD(A2190,1000),Sheet2!P:W,8,FALSE)=2,"[[90000,1],","["))&amp;IF(K2190=K2189,VLOOKUP(INT(MID(A2190,3,1))*10+3,Sheet3!A:B,2,FALSE),VLOOKUP(INT(MID(A2190,3,1))*10+MOD(K2190,2)+1,Sheet3!A:B,2,FALSE))&amp;"]"</f>
        <v>[[90000,1],[50001,50]]</v>
      </c>
      <c r="G2190">
        <v>0.2</v>
      </c>
      <c r="H2190" s="1" t="str">
        <f t="shared" ref="H2190:I2190" si="810">H2178</f>
        <v>[80001,80002,80003,80004]</v>
      </c>
      <c r="I2190" s="1">
        <f t="shared" si="810"/>
        <v>1</v>
      </c>
      <c r="J2190">
        <f t="shared" si="769"/>
        <v>20</v>
      </c>
      <c r="K2190">
        <f t="shared" si="763"/>
        <v>99</v>
      </c>
      <c r="L2190" s="1" t="str">
        <f>Sheet1!L2190</f>
        <v>[{"bid":16004,"type":6,"num":45},{"bid":14001,"type":4,"num":58500}]</v>
      </c>
    </row>
    <row r="2191" spans="1:12" x14ac:dyDescent="0.2">
      <c r="A2191">
        <f t="shared" si="756"/>
        <v>601119</v>
      </c>
      <c r="B2191">
        <f t="shared" si="754"/>
        <v>601120</v>
      </c>
      <c r="C2191" s="1" t="s">
        <v>222</v>
      </c>
      <c r="D2191">
        <f>VLOOKUP(MOD(A2191,1000),Sheet2!P:R,3,FALSE)</f>
        <v>4792.5375999999897</v>
      </c>
      <c r="E2191">
        <f>INT(E2190+1.2)</f>
        <v>119</v>
      </c>
      <c r="F2191" s="1" t="str">
        <f>IF(VLOOKUP(MOD(A2191,1000),Sheet2!P:W,8,FALSE)=1,"[[50000,1],",IF(VLOOKUP(MOD(A2191,1000),Sheet2!P:W,8,FALSE)=2,"[[90000,1],","["))&amp;IF(K2191=K2190,VLOOKUP(INT(MID(A2191,3,1))*10+3,Sheet3!A:B,2,FALSE),VLOOKUP(INT(MID(A2191,3,1))*10+MOD(K2191,2)+1,Sheet3!A:B,2,FALSE))&amp;"]"</f>
        <v>[[50002,50]]</v>
      </c>
      <c r="G2191">
        <v>0.2</v>
      </c>
      <c r="H2191" s="1" t="str">
        <f t="shared" ref="H2191:I2191" si="811">H2179</f>
        <v>[80001,80002,80003,80004]</v>
      </c>
      <c r="I2191" s="1">
        <f t="shared" si="811"/>
        <v>1</v>
      </c>
      <c r="J2191">
        <f t="shared" si="769"/>
        <v>20</v>
      </c>
      <c r="K2191">
        <f t="shared" si="763"/>
        <v>100</v>
      </c>
      <c r="L2191" s="1" t="str">
        <f>Sheet1!L2191</f>
        <v>[{"bid":16004,"type":6,"num":45},{"bid":14001,"type":4,"num":59000}]</v>
      </c>
    </row>
    <row r="2192" spans="1:12" x14ac:dyDescent="0.2">
      <c r="A2192">
        <f t="shared" si="756"/>
        <v>601120</v>
      </c>
      <c r="B2192">
        <f t="shared" si="754"/>
        <v>601121</v>
      </c>
      <c r="C2192" s="1" t="s">
        <v>37</v>
      </c>
      <c r="D2192">
        <f>VLOOKUP(MOD(A2192,1000),Sheet2!P:R,3,FALSE)</f>
        <v>5033.4719999999897</v>
      </c>
      <c r="E2192">
        <v>120</v>
      </c>
      <c r="F2192" s="1" t="str">
        <f>IF(VLOOKUP(MOD(A2192,1000),Sheet2!P:W,8,FALSE)=1,"[[50000,1],",IF(VLOOKUP(MOD(A2192,1000),Sheet2!P:W,8,FALSE)=2,"[[90000,1],","["))&amp;IF(K2192=K2191,VLOOKUP(INT(MID(A2192,3,1))*10+3,Sheet3!A:B,2,FALSE),VLOOKUP(INT(MID(A2192,3,1))*10+MOD(K2192,2)+1,Sheet3!A:B,2,FALSE))&amp;"]"</f>
        <v>[[50003,45]]</v>
      </c>
      <c r="G2192">
        <v>0.2</v>
      </c>
      <c r="H2192" s="1" t="str">
        <f t="shared" ref="H2192:I2192" si="812">H2180</f>
        <v>[80001,80002,80003,80004]</v>
      </c>
      <c r="I2192" s="1">
        <f t="shared" si="812"/>
        <v>2</v>
      </c>
      <c r="J2192">
        <f t="shared" si="769"/>
        <v>40</v>
      </c>
      <c r="K2192">
        <f t="shared" si="763"/>
        <v>100</v>
      </c>
      <c r="L2192" s="1" t="str">
        <f>Sheet1!L2192</f>
        <v>[{"bid":16004,"type":6,"num":45},{"bid":14001,"type":4,"num":59500}]</v>
      </c>
    </row>
    <row r="2193" spans="1:12" x14ac:dyDescent="0.2">
      <c r="A2193">
        <f t="shared" si="756"/>
        <v>601121</v>
      </c>
      <c r="B2193">
        <f t="shared" si="754"/>
        <v>601122</v>
      </c>
      <c r="C2193" s="1" t="s">
        <v>147</v>
      </c>
      <c r="D2193">
        <f>VLOOKUP(MOD(A2193,1000),Sheet2!P:R,3,FALSE)</f>
        <v>5420.8346399999882</v>
      </c>
      <c r="E2193">
        <v>122</v>
      </c>
      <c r="F2193" s="1" t="str">
        <f>IF(VLOOKUP(MOD(A2193,1000),Sheet2!P:W,8,FALSE)=1,"[[50000,1],",IF(VLOOKUP(MOD(A2193,1000),Sheet2!P:W,8,FALSE)=2,"[[90000,1],","["))&amp;IF(K2193=K2192,VLOOKUP(INT(MID(A2193,3,1))*10+3,Sheet3!A:B,2,FALSE),VLOOKUP(INT(MID(A2193,3,1))*10+MOD(K2193,2)+1,Sheet3!A:B,2,FALSE))&amp;"]"</f>
        <v>[[50000,1],[50001,50]]</v>
      </c>
      <c r="G2193">
        <v>0.2</v>
      </c>
      <c r="H2193" s="1" t="str">
        <f t="shared" ref="H2193:I2193" si="813">H2181</f>
        <v>[80001,80002,80003,80004]</v>
      </c>
      <c r="I2193" s="1">
        <f t="shared" si="813"/>
        <v>1</v>
      </c>
      <c r="J2193">
        <f t="shared" si="769"/>
        <v>20</v>
      </c>
      <c r="K2193">
        <f t="shared" si="763"/>
        <v>101</v>
      </c>
      <c r="L2193" s="1" t="str">
        <f>Sheet1!L2193</f>
        <v>[{"bid":16004,"type":6,"num":47},{"bid":14001,"type":4,"num":60000}]</v>
      </c>
    </row>
    <row r="2194" spans="1:12" x14ac:dyDescent="0.2">
      <c r="A2194">
        <f t="shared" si="756"/>
        <v>601122</v>
      </c>
      <c r="B2194">
        <f t="shared" si="754"/>
        <v>601123</v>
      </c>
      <c r="C2194" s="1" t="s">
        <v>148</v>
      </c>
      <c r="D2194">
        <f>VLOOKUP(MOD(A2194,1000),Sheet2!P:R,3,FALSE)</f>
        <v>5821.5535999999884</v>
      </c>
      <c r="E2194">
        <v>123</v>
      </c>
      <c r="F2194" s="1" t="str">
        <f>IF(VLOOKUP(MOD(A2194,1000),Sheet2!P:W,8,FALSE)=1,"[[50000,1],",IF(VLOOKUP(MOD(A2194,1000),Sheet2!P:W,8,FALSE)=2,"[[90000,1],","["))&amp;IF(K2194=K2193,VLOOKUP(INT(MID(A2194,3,1))*10+3,Sheet3!A:B,2,FALSE),VLOOKUP(INT(MID(A2194,3,1))*10+MOD(K2194,2)+1,Sheet3!A:B,2,FALSE))&amp;"]"</f>
        <v>[[50002,50]]</v>
      </c>
      <c r="G2194">
        <v>0.2</v>
      </c>
      <c r="H2194" s="1" t="str">
        <f t="shared" ref="H2194:I2194" si="814">H2182</f>
        <v>[80001,80002,80003,80004]</v>
      </c>
      <c r="I2194" s="1">
        <f t="shared" si="814"/>
        <v>1</v>
      </c>
      <c r="J2194">
        <f t="shared" si="769"/>
        <v>20</v>
      </c>
      <c r="K2194">
        <f t="shared" si="763"/>
        <v>102</v>
      </c>
      <c r="L2194" s="1" t="str">
        <f>Sheet1!L2194</f>
        <v>[{"bid":16004,"type":6,"num":47},{"bid":14001,"type":4,"num":60500}]</v>
      </c>
    </row>
    <row r="2195" spans="1:12" x14ac:dyDescent="0.2">
      <c r="A2195">
        <f t="shared" si="756"/>
        <v>601123</v>
      </c>
      <c r="B2195">
        <f t="shared" si="754"/>
        <v>601124</v>
      </c>
      <c r="C2195" s="1" t="s">
        <v>149</v>
      </c>
      <c r="D2195">
        <f>VLOOKUP(MOD(A2195,1000),Sheet2!P:R,3,FALSE)</f>
        <v>6235.8189599999878</v>
      </c>
      <c r="E2195">
        <v>125</v>
      </c>
      <c r="F2195" s="1" t="str">
        <f>IF(VLOOKUP(MOD(A2195,1000),Sheet2!P:W,8,FALSE)=1,"[[50000,1],",IF(VLOOKUP(MOD(A2195,1000),Sheet2!P:W,8,FALSE)=2,"[[90000,1],","["))&amp;IF(K2195=K2194,VLOOKUP(INT(MID(A2195,3,1))*10+3,Sheet3!A:B,2,FALSE),VLOOKUP(INT(MID(A2195,3,1))*10+MOD(K2195,2)+1,Sheet3!A:B,2,FALSE))&amp;"]"</f>
        <v>[[50001,50]]</v>
      </c>
      <c r="G2195">
        <v>0.2</v>
      </c>
      <c r="H2195" s="1" t="str">
        <f t="shared" ref="H2195:I2195" si="815">H2183</f>
        <v>[80001,80002,80003,80004]</v>
      </c>
      <c r="I2195" s="1">
        <f t="shared" si="815"/>
        <v>1</v>
      </c>
      <c r="J2195">
        <f t="shared" si="769"/>
        <v>20</v>
      </c>
      <c r="K2195">
        <f t="shared" si="763"/>
        <v>103</v>
      </c>
      <c r="L2195" s="1" t="str">
        <f>Sheet1!L2195</f>
        <v>[{"bid":16004,"type":6,"num":47},{"bid":14001,"type":4,"num":61000}]</v>
      </c>
    </row>
    <row r="2196" spans="1:12" x14ac:dyDescent="0.2">
      <c r="A2196">
        <f t="shared" si="756"/>
        <v>601124</v>
      </c>
      <c r="B2196">
        <f t="shared" si="754"/>
        <v>601125</v>
      </c>
      <c r="C2196" s="1" t="s">
        <v>150</v>
      </c>
      <c r="D2196">
        <f>VLOOKUP(MOD(A2196,1000),Sheet2!P:R,3,FALSE)</f>
        <v>6663.8207999999868</v>
      </c>
      <c r="E2196">
        <v>126</v>
      </c>
      <c r="F2196" s="1" t="str">
        <f>IF(VLOOKUP(MOD(A2196,1000),Sheet2!P:W,8,FALSE)=1,"[[50000,1],",IF(VLOOKUP(MOD(A2196,1000),Sheet2!P:W,8,FALSE)=2,"[[90000,1],","["))&amp;IF(K2196=K2195,VLOOKUP(INT(MID(A2196,3,1))*10+3,Sheet3!A:B,2,FALSE),VLOOKUP(INT(MID(A2196,3,1))*10+MOD(K2196,2)+1,Sheet3!A:B,2,FALSE))&amp;"]"</f>
        <v>[[90000,1],[50002,50]]</v>
      </c>
      <c r="G2196">
        <v>0.2</v>
      </c>
      <c r="H2196" s="1" t="str">
        <f t="shared" ref="H2196:I2196" si="816">H2184</f>
        <v>[80001,80002,80003,80004]</v>
      </c>
      <c r="I2196" s="1">
        <f t="shared" si="816"/>
        <v>1</v>
      </c>
      <c r="J2196">
        <f t="shared" si="769"/>
        <v>20</v>
      </c>
      <c r="K2196">
        <f t="shared" si="763"/>
        <v>104</v>
      </c>
      <c r="L2196" s="1" t="str">
        <f>Sheet1!L2196</f>
        <v>[{"bid":16004,"type":6,"num":47},{"bid":14001,"type":4,"num":61500}]</v>
      </c>
    </row>
    <row r="2197" spans="1:12" x14ac:dyDescent="0.2">
      <c r="A2197">
        <f t="shared" si="756"/>
        <v>601125</v>
      </c>
      <c r="B2197">
        <f t="shared" si="754"/>
        <v>601126</v>
      </c>
      <c r="C2197" s="1" t="s">
        <v>223</v>
      </c>
      <c r="D2197">
        <f>VLOOKUP(MOD(A2197,1000),Sheet2!P:R,3,FALSE)</f>
        <v>7108.5079999999871</v>
      </c>
      <c r="E2197">
        <v>127</v>
      </c>
      <c r="F2197" s="1" t="str">
        <f>IF(VLOOKUP(MOD(A2197,1000),Sheet2!P:W,8,FALSE)=1,"[[50000,1],",IF(VLOOKUP(MOD(A2197,1000),Sheet2!P:W,8,FALSE)=2,"[[90000,1],","["))&amp;IF(K2197=K2196,VLOOKUP(INT(MID(A2197,3,1))*10+3,Sheet3!A:B,2,FALSE),VLOOKUP(INT(MID(A2197,3,1))*10+MOD(K2197,2)+1,Sheet3!A:B,2,FALSE))&amp;"]"</f>
        <v>[[50001,50]]</v>
      </c>
      <c r="G2197">
        <v>0.2</v>
      </c>
      <c r="H2197" s="1" t="str">
        <f t="shared" ref="H2197:I2197" si="817">H2185</f>
        <v>[80001,80002,80003,80004]</v>
      </c>
      <c r="I2197" s="1">
        <f t="shared" si="817"/>
        <v>1</v>
      </c>
      <c r="J2197">
        <f t="shared" si="769"/>
        <v>20</v>
      </c>
      <c r="K2197">
        <f t="shared" si="763"/>
        <v>105</v>
      </c>
      <c r="L2197" s="1" t="str">
        <f>Sheet1!L2197</f>
        <v>[{"bid":16004,"type":6,"num":47},{"bid":14001,"type":4,"num":62000}]</v>
      </c>
    </row>
    <row r="2198" spans="1:12" x14ac:dyDescent="0.2">
      <c r="A2198">
        <f t="shared" si="756"/>
        <v>601126</v>
      </c>
      <c r="B2198">
        <f t="shared" si="754"/>
        <v>601127</v>
      </c>
      <c r="C2198" s="1" t="s">
        <v>37</v>
      </c>
      <c r="D2198">
        <f>VLOOKUP(MOD(A2198,1000),Sheet2!P:R,3,FALSE)</f>
        <v>7567.5916799999859</v>
      </c>
      <c r="E2198">
        <v>129</v>
      </c>
      <c r="F2198" s="1" t="str">
        <f>IF(VLOOKUP(MOD(A2198,1000),Sheet2!P:W,8,FALSE)=1,"[[50000,1],",IF(VLOOKUP(MOD(A2198,1000),Sheet2!P:W,8,FALSE)=2,"[[90000,1],","["))&amp;IF(K2198=K2197,VLOOKUP(INT(MID(A2198,3,1))*10+3,Sheet3!A:B,2,FALSE),VLOOKUP(INT(MID(A2198,3,1))*10+MOD(K2198,2)+1,Sheet3!A:B,2,FALSE))&amp;"]"</f>
        <v>[[50003,45]]</v>
      </c>
      <c r="G2198">
        <v>0.2</v>
      </c>
      <c r="H2198" s="1" t="str">
        <f t="shared" ref="H2198:I2198" si="818">H2186</f>
        <v>[80001,80002,80003,80004]</v>
      </c>
      <c r="I2198" s="1">
        <f t="shared" si="818"/>
        <v>2</v>
      </c>
      <c r="J2198">
        <f t="shared" si="769"/>
        <v>40</v>
      </c>
      <c r="K2198">
        <f t="shared" si="763"/>
        <v>105</v>
      </c>
      <c r="L2198" s="1" t="str">
        <f>Sheet1!L2198</f>
        <v>[{"bid":16004,"type":6,"num":49},{"bid":14001,"type":4,"num":62500}]</v>
      </c>
    </row>
    <row r="2199" spans="1:12" x14ac:dyDescent="0.2">
      <c r="A2199">
        <f t="shared" si="756"/>
        <v>601127</v>
      </c>
      <c r="B2199">
        <f t="shared" si="754"/>
        <v>601128</v>
      </c>
      <c r="C2199" s="1" t="s">
        <v>151</v>
      </c>
      <c r="D2199">
        <f>VLOOKUP(MOD(A2199,1000),Sheet2!P:R,3,FALSE)</f>
        <v>8044.3082399999857</v>
      </c>
      <c r="E2199">
        <v>130</v>
      </c>
      <c r="F2199" s="1" t="str">
        <f>IF(VLOOKUP(MOD(A2199,1000),Sheet2!P:W,8,FALSE)=1,"[[50000,1],",IF(VLOOKUP(MOD(A2199,1000),Sheet2!P:W,8,FALSE)=2,"[[90000,1],","["))&amp;IF(K2199=K2198,VLOOKUP(INT(MID(A2199,3,1))*10+3,Sheet3!A:B,2,FALSE),VLOOKUP(INT(MID(A2199,3,1))*10+MOD(K2199,2)+1,Sheet3!A:B,2,FALSE))&amp;"]"</f>
        <v>[[50000,1],[50002,50]]</v>
      </c>
      <c r="G2199">
        <v>0.2</v>
      </c>
      <c r="H2199" s="1" t="str">
        <f t="shared" ref="H2199:I2199" si="819">H2187</f>
        <v>[80001,80002,80003,80004]</v>
      </c>
      <c r="I2199" s="1">
        <f t="shared" si="819"/>
        <v>1</v>
      </c>
      <c r="J2199">
        <f t="shared" si="769"/>
        <v>20</v>
      </c>
      <c r="K2199">
        <f t="shared" si="763"/>
        <v>106</v>
      </c>
      <c r="L2199" s="1" t="str">
        <f>Sheet1!L2199</f>
        <v>[{"bid":16004,"type":6,"num":49},{"bid":14001,"type":4,"num":63000}]</v>
      </c>
    </row>
    <row r="2200" spans="1:12" x14ac:dyDescent="0.2">
      <c r="A2200">
        <f t="shared" si="756"/>
        <v>601128</v>
      </c>
      <c r="B2200">
        <f t="shared" si="754"/>
        <v>601129</v>
      </c>
      <c r="C2200" s="1" t="s">
        <v>152</v>
      </c>
      <c r="D2200">
        <f>VLOOKUP(MOD(A2200,1000),Sheet2!P:R,3,FALSE)</f>
        <v>8536.1004799999864</v>
      </c>
      <c r="E2200">
        <v>132</v>
      </c>
      <c r="F2200" s="1" t="str">
        <f>IF(VLOOKUP(MOD(A2200,1000),Sheet2!P:W,8,FALSE)=1,"[[50000,1],",IF(VLOOKUP(MOD(A2200,1000),Sheet2!P:W,8,FALSE)=2,"[[90000,1],","["))&amp;IF(K2200=K2199,VLOOKUP(INT(MID(A2200,3,1))*10+3,Sheet3!A:B,2,FALSE),VLOOKUP(INT(MID(A2200,3,1))*10+MOD(K2200,2)+1,Sheet3!A:B,2,FALSE))&amp;"]"</f>
        <v>[[50001,50]]</v>
      </c>
      <c r="G2200">
        <v>0.2</v>
      </c>
      <c r="H2200" s="1" t="str">
        <f t="shared" ref="H2200:I2200" si="820">H2188</f>
        <v>[80001,80002,80003,80004]</v>
      </c>
      <c r="I2200" s="1">
        <f t="shared" si="820"/>
        <v>1</v>
      </c>
      <c r="J2200">
        <f t="shared" si="769"/>
        <v>20</v>
      </c>
      <c r="K2200">
        <f t="shared" si="763"/>
        <v>107</v>
      </c>
      <c r="L2200" s="1" t="str">
        <f>Sheet1!L2200</f>
        <v>[{"bid":16004,"type":6,"num":49},{"bid":14001,"type":4,"num":63500}]</v>
      </c>
    </row>
    <row r="2201" spans="1:12" x14ac:dyDescent="0.2">
      <c r="A2201">
        <f t="shared" si="756"/>
        <v>601129</v>
      </c>
      <c r="B2201">
        <f t="shared" si="754"/>
        <v>601130</v>
      </c>
      <c r="C2201" s="1" t="s">
        <v>153</v>
      </c>
      <c r="D2201">
        <f>VLOOKUP(MOD(A2201,1000),Sheet2!P:R,3,FALSE)</f>
        <v>9043.1699999999855</v>
      </c>
      <c r="E2201">
        <v>133</v>
      </c>
      <c r="F2201" s="1" t="str">
        <f>IF(VLOOKUP(MOD(A2201,1000),Sheet2!P:W,8,FALSE)=1,"[[50000,1],",IF(VLOOKUP(MOD(A2201,1000),Sheet2!P:W,8,FALSE)=2,"[[90000,1],","["))&amp;IF(K2201=K2200,VLOOKUP(INT(MID(A2201,3,1))*10+3,Sheet3!A:B,2,FALSE),VLOOKUP(INT(MID(A2201,3,1))*10+MOD(K2201,2)+1,Sheet3!A:B,2,FALSE))&amp;"]"</f>
        <v>[[50002,50]]</v>
      </c>
      <c r="G2201">
        <v>0.2</v>
      </c>
      <c r="H2201" s="1" t="str">
        <f t="shared" ref="H2201:I2201" si="821">H2189</f>
        <v>[80001,80002,80003,80004]</v>
      </c>
      <c r="I2201" s="1">
        <f t="shared" si="821"/>
        <v>1</v>
      </c>
      <c r="J2201">
        <f t="shared" si="769"/>
        <v>20</v>
      </c>
      <c r="K2201">
        <f t="shared" si="763"/>
        <v>108</v>
      </c>
      <c r="L2201" s="1" t="str">
        <f>Sheet1!L2201</f>
        <v>[{"bid":16004,"type":6,"num":49},{"bid":14001,"type":4,"num":64000}]</v>
      </c>
    </row>
    <row r="2202" spans="1:12" x14ac:dyDescent="0.2">
      <c r="A2202">
        <f t="shared" si="756"/>
        <v>601130</v>
      </c>
      <c r="B2202">
        <f t="shared" ref="B2202:B2265" si="822">A2202+1</f>
        <v>601131</v>
      </c>
      <c r="C2202" s="1" t="s">
        <v>154</v>
      </c>
      <c r="D2202">
        <f>VLOOKUP(MOD(A2202,1000),Sheet2!P:R,3,FALSE)</f>
        <v>9565.7183999999852</v>
      </c>
      <c r="E2202">
        <v>134</v>
      </c>
      <c r="F2202" s="1" t="str">
        <f>IF(VLOOKUP(MOD(A2202,1000),Sheet2!P:W,8,FALSE)=1,"[[50000,1],",IF(VLOOKUP(MOD(A2202,1000),Sheet2!P:W,8,FALSE)=2,"[[90000,1],","["))&amp;IF(K2202=K2201,VLOOKUP(INT(MID(A2202,3,1))*10+3,Sheet3!A:B,2,FALSE),VLOOKUP(INT(MID(A2202,3,1))*10+MOD(K2202,2)+1,Sheet3!A:B,2,FALSE))&amp;"]"</f>
        <v>[[90000,1],[50001,50]]</v>
      </c>
      <c r="G2202">
        <v>0.2</v>
      </c>
      <c r="H2202" s="1" t="str">
        <f t="shared" ref="H2202:I2202" si="823">H2190</f>
        <v>[80001,80002,80003,80004]</v>
      </c>
      <c r="I2202" s="1">
        <f t="shared" si="823"/>
        <v>1</v>
      </c>
      <c r="J2202">
        <f t="shared" si="769"/>
        <v>20</v>
      </c>
      <c r="K2202">
        <f t="shared" si="763"/>
        <v>109</v>
      </c>
      <c r="L2202" s="1" t="str">
        <f>Sheet1!L2202</f>
        <v>[{"bid":16004,"type":6,"num":49},{"bid":14001,"type":4,"num":64500}]</v>
      </c>
    </row>
    <row r="2203" spans="1:12" x14ac:dyDescent="0.2">
      <c r="A2203">
        <f t="shared" ref="A2203:A2266" si="824">A2202+1</f>
        <v>601131</v>
      </c>
      <c r="B2203">
        <f t="shared" si="822"/>
        <v>601132</v>
      </c>
      <c r="C2203" s="1" t="s">
        <v>224</v>
      </c>
      <c r="D2203">
        <f>VLOOKUP(MOD(A2203,1000),Sheet2!P:R,3,FALSE)</f>
        <v>10103.947279999986</v>
      </c>
      <c r="E2203">
        <v>135</v>
      </c>
      <c r="F2203" s="1" t="str">
        <f>IF(VLOOKUP(MOD(A2203,1000),Sheet2!P:W,8,FALSE)=1,"[[50000,1],",IF(VLOOKUP(MOD(A2203,1000),Sheet2!P:W,8,FALSE)=2,"[[90000,1],","["))&amp;IF(K2203=K2202,VLOOKUP(INT(MID(A2203,3,1))*10+3,Sheet3!A:B,2,FALSE),VLOOKUP(INT(MID(A2203,3,1))*10+MOD(K2203,2)+1,Sheet3!A:B,2,FALSE))&amp;"]"</f>
        <v>[[50002,50]]</v>
      </c>
      <c r="G2203">
        <v>0.2</v>
      </c>
      <c r="H2203" s="1" t="str">
        <f t="shared" ref="H2203:I2203" si="825">H2191</f>
        <v>[80001,80002,80003,80004]</v>
      </c>
      <c r="I2203" s="1">
        <f t="shared" si="825"/>
        <v>1</v>
      </c>
      <c r="J2203">
        <f t="shared" si="769"/>
        <v>20</v>
      </c>
      <c r="K2203">
        <f t="shared" si="763"/>
        <v>110</v>
      </c>
      <c r="L2203" s="1" t="str">
        <f>Sheet1!L2203</f>
        <v>[{"bid":16004,"type":6,"num":51},{"bid":14001,"type":4,"num":65000}]</v>
      </c>
    </row>
    <row r="2204" spans="1:12" x14ac:dyDescent="0.2">
      <c r="A2204">
        <f t="shared" si="824"/>
        <v>601132</v>
      </c>
      <c r="B2204">
        <f t="shared" si="822"/>
        <v>601133</v>
      </c>
      <c r="C2204" s="1" t="s">
        <v>37</v>
      </c>
      <c r="D2204">
        <f>VLOOKUP(MOD(A2204,1000),Sheet2!P:R,3,FALSE)</f>
        <v>11004.661759999984</v>
      </c>
      <c r="E2204">
        <v>137</v>
      </c>
      <c r="F2204" s="1" t="str">
        <f>IF(VLOOKUP(MOD(A2204,1000),Sheet2!P:W,8,FALSE)=1,"[[50000,1],",IF(VLOOKUP(MOD(A2204,1000),Sheet2!P:W,8,FALSE)=2,"[[90000,1],","["))&amp;IF(K2204=K2203,VLOOKUP(INT(MID(A2204,3,1))*10+3,Sheet3!A:B,2,FALSE),VLOOKUP(INT(MID(A2204,3,1))*10+MOD(K2204,2)+1,Sheet3!A:B,2,FALSE))&amp;"]"</f>
        <v>[[50003,45]]</v>
      </c>
      <c r="G2204">
        <v>0.2</v>
      </c>
      <c r="H2204" s="1" t="str">
        <f t="shared" ref="H2204:I2204" si="826">H2192</f>
        <v>[80001,80002,80003,80004]</v>
      </c>
      <c r="I2204" s="1">
        <f t="shared" si="826"/>
        <v>2</v>
      </c>
      <c r="J2204">
        <f t="shared" si="769"/>
        <v>40</v>
      </c>
      <c r="K2204">
        <f t="shared" si="763"/>
        <v>110</v>
      </c>
      <c r="L2204" s="1" t="str">
        <f>Sheet1!L2204</f>
        <v>[{"bid":16004,"type":6,"num":51},{"bid":14001,"type":4,"num":65500}]</v>
      </c>
    </row>
    <row r="2205" spans="1:12" x14ac:dyDescent="0.2">
      <c r="A2205">
        <f t="shared" si="824"/>
        <v>601133</v>
      </c>
      <c r="B2205">
        <f t="shared" si="822"/>
        <v>601134</v>
      </c>
      <c r="C2205" s="1" t="s">
        <v>155</v>
      </c>
      <c r="D2205">
        <f>VLOOKUP(MOD(A2205,1000),Sheet2!P:R,3,FALSE)</f>
        <v>11939.723999999975</v>
      </c>
      <c r="E2205">
        <v>138</v>
      </c>
      <c r="F2205" s="1" t="str">
        <f>IF(VLOOKUP(MOD(A2205,1000),Sheet2!P:W,8,FALSE)=1,"[[50000,1],",IF(VLOOKUP(MOD(A2205,1000),Sheet2!P:W,8,FALSE)=2,"[[90000,1],","["))&amp;IF(K2205=K2204,VLOOKUP(INT(MID(A2205,3,1))*10+3,Sheet3!A:B,2,FALSE),VLOOKUP(INT(MID(A2205,3,1))*10+MOD(K2205,2)+1,Sheet3!A:B,2,FALSE))&amp;"]"</f>
        <v>[[50000,1],[50001,50]]</v>
      </c>
      <c r="G2205">
        <v>0.2</v>
      </c>
      <c r="H2205" s="1" t="str">
        <f t="shared" ref="H2205:I2205" si="827">H2193</f>
        <v>[80001,80002,80003,80004]</v>
      </c>
      <c r="I2205" s="1">
        <f t="shared" si="827"/>
        <v>1</v>
      </c>
      <c r="J2205">
        <f t="shared" si="769"/>
        <v>20</v>
      </c>
      <c r="K2205">
        <f t="shared" si="763"/>
        <v>111</v>
      </c>
      <c r="L2205" s="1" t="str">
        <f>Sheet1!L2205</f>
        <v>[{"bid":16004,"type":6,"num":51},{"bid":14001,"type":4,"num":66000}]</v>
      </c>
    </row>
    <row r="2206" spans="1:12" x14ac:dyDescent="0.2">
      <c r="A2206">
        <f t="shared" si="824"/>
        <v>601134</v>
      </c>
      <c r="B2206">
        <f t="shared" si="822"/>
        <v>601135</v>
      </c>
      <c r="C2206" s="1" t="s">
        <v>156</v>
      </c>
      <c r="D2206">
        <f>VLOOKUP(MOD(A2206,1000),Sheet2!P:R,3,FALSE)</f>
        <v>12905.921599999983</v>
      </c>
      <c r="E2206">
        <v>140</v>
      </c>
      <c r="F2206" s="1" t="str">
        <f>IF(VLOOKUP(MOD(A2206,1000),Sheet2!P:W,8,FALSE)=1,"[[50000,1],",IF(VLOOKUP(MOD(A2206,1000),Sheet2!P:W,8,FALSE)=2,"[[90000,1],","["))&amp;IF(K2206=K2205,VLOOKUP(INT(MID(A2206,3,1))*10+3,Sheet3!A:B,2,FALSE),VLOOKUP(INT(MID(A2206,3,1))*10+MOD(K2206,2)+1,Sheet3!A:B,2,FALSE))&amp;"]"</f>
        <v>[[50002,50]]</v>
      </c>
      <c r="G2206">
        <v>0.2</v>
      </c>
      <c r="H2206" s="1" t="str">
        <f t="shared" ref="H2206:I2206" si="828">H2194</f>
        <v>[80001,80002,80003,80004]</v>
      </c>
      <c r="I2206" s="1">
        <f t="shared" si="828"/>
        <v>1</v>
      </c>
      <c r="J2206">
        <f t="shared" si="769"/>
        <v>20</v>
      </c>
      <c r="K2206">
        <f t="shared" si="763"/>
        <v>112</v>
      </c>
      <c r="L2206" s="1" t="str">
        <f>Sheet1!L2206</f>
        <v>[{"bid":16004,"type":6,"num":51},{"bid":14001,"type":4,"num":66500}]</v>
      </c>
    </row>
    <row r="2207" spans="1:12" x14ac:dyDescent="0.2">
      <c r="A2207">
        <f t="shared" si="824"/>
        <v>601135</v>
      </c>
      <c r="B2207">
        <f t="shared" si="822"/>
        <v>601136</v>
      </c>
      <c r="C2207" s="1" t="s">
        <v>157</v>
      </c>
      <c r="D2207">
        <f>VLOOKUP(MOD(A2207,1000),Sheet2!P:R,3,FALSE)</f>
        <v>13903.669279999984</v>
      </c>
      <c r="E2207">
        <v>141</v>
      </c>
      <c r="F2207" s="1" t="str">
        <f>IF(VLOOKUP(MOD(A2207,1000),Sheet2!P:W,8,FALSE)=1,"[[50000,1],",IF(VLOOKUP(MOD(A2207,1000),Sheet2!P:W,8,FALSE)=2,"[[90000,1],","["))&amp;IF(K2207=K2206,VLOOKUP(INT(MID(A2207,3,1))*10+3,Sheet3!A:B,2,FALSE),VLOOKUP(INT(MID(A2207,3,1))*10+MOD(K2207,2)+1,Sheet3!A:B,2,FALSE))&amp;"]"</f>
        <v>[[50001,50]]</v>
      </c>
      <c r="G2207">
        <v>0.2</v>
      </c>
      <c r="H2207" s="1" t="str">
        <f t="shared" ref="H2207:I2207" si="829">H2195</f>
        <v>[80001,80002,80003,80004]</v>
      </c>
      <c r="I2207" s="1">
        <f t="shared" si="829"/>
        <v>1</v>
      </c>
      <c r="J2207">
        <f t="shared" si="769"/>
        <v>20</v>
      </c>
      <c r="K2207">
        <f t="shared" si="763"/>
        <v>113</v>
      </c>
      <c r="L2207" s="1" t="str">
        <f>Sheet1!L2207</f>
        <v>[{"bid":16004,"type":6,"num":51},{"bid":14001,"type":4,"num":67000}]</v>
      </c>
    </row>
    <row r="2208" spans="1:12" x14ac:dyDescent="0.2">
      <c r="A2208">
        <f t="shared" si="824"/>
        <v>601136</v>
      </c>
      <c r="B2208">
        <f t="shared" si="822"/>
        <v>601137</v>
      </c>
      <c r="C2208" s="1" t="s">
        <v>158</v>
      </c>
      <c r="D2208">
        <f>VLOOKUP(MOD(A2208,1000),Sheet2!P:R,3,FALSE)</f>
        <v>14933.381759999984</v>
      </c>
      <c r="E2208">
        <v>143</v>
      </c>
      <c r="F2208" s="1" t="str">
        <f>IF(VLOOKUP(MOD(A2208,1000),Sheet2!P:W,8,FALSE)=1,"[[50000,1],",IF(VLOOKUP(MOD(A2208,1000),Sheet2!P:W,8,FALSE)=2,"[[90000,1],","["))&amp;IF(K2208=K2207,VLOOKUP(INT(MID(A2208,3,1))*10+3,Sheet3!A:B,2,FALSE),VLOOKUP(INT(MID(A2208,3,1))*10+MOD(K2208,2)+1,Sheet3!A:B,2,FALSE))&amp;"]"</f>
        <v>[[50000,1],[50002,50]]</v>
      </c>
      <c r="G2208">
        <v>0.2</v>
      </c>
      <c r="H2208" s="1" t="str">
        <f t="shared" ref="H2208:I2208" si="830">H2196</f>
        <v>[80001,80002,80003,80004]</v>
      </c>
      <c r="I2208" s="1">
        <f t="shared" si="830"/>
        <v>1</v>
      </c>
      <c r="J2208">
        <f t="shared" si="769"/>
        <v>20</v>
      </c>
      <c r="K2208">
        <f t="shared" ref="K2208:K2271" si="831">K2202+5</f>
        <v>114</v>
      </c>
      <c r="L2208" s="1" t="str">
        <f>Sheet1!L2208</f>
        <v>[{"bid":16004,"type":6,"num":53},{"bid":14001,"type":4,"num":67500}]</v>
      </c>
    </row>
    <row r="2209" spans="1:12" x14ac:dyDescent="0.2">
      <c r="A2209">
        <f t="shared" si="824"/>
        <v>601137</v>
      </c>
      <c r="B2209">
        <f t="shared" si="822"/>
        <v>601138</v>
      </c>
      <c r="C2209" s="1" t="s">
        <v>225</v>
      </c>
      <c r="D2209">
        <f>VLOOKUP(MOD(A2209,1000),Sheet2!P:R,3,FALSE)</f>
        <v>15995.473759999983</v>
      </c>
      <c r="E2209">
        <v>144</v>
      </c>
      <c r="F2209" s="1" t="str">
        <f>IF(VLOOKUP(MOD(A2209,1000),Sheet2!P:W,8,FALSE)=1,"[[50000,1],",IF(VLOOKUP(MOD(A2209,1000),Sheet2!P:W,8,FALSE)=2,"[[90000,1],","["))&amp;IF(K2209=K2208,VLOOKUP(INT(MID(A2209,3,1))*10+3,Sheet3!A:B,2,FALSE),VLOOKUP(INT(MID(A2209,3,1))*10+MOD(K2209,2)+1,Sheet3!A:B,2,FALSE))&amp;"]"</f>
        <v>[[50001,50]]</v>
      </c>
      <c r="G2209">
        <v>0.2</v>
      </c>
      <c r="H2209" s="1" t="str">
        <f t="shared" ref="H2209:I2209" si="832">H2197</f>
        <v>[80001,80002,80003,80004]</v>
      </c>
      <c r="I2209" s="1">
        <f t="shared" si="832"/>
        <v>1</v>
      </c>
      <c r="J2209">
        <f t="shared" si="769"/>
        <v>20</v>
      </c>
      <c r="K2209">
        <f t="shared" si="831"/>
        <v>115</v>
      </c>
      <c r="L2209" s="1" t="str">
        <f>Sheet1!L2209</f>
        <v>[{"bid":16004,"type":6,"num":53},{"bid":14001,"type":4,"num":68000}]</v>
      </c>
    </row>
    <row r="2210" spans="1:12" x14ac:dyDescent="0.2">
      <c r="A2210">
        <f t="shared" si="824"/>
        <v>601138</v>
      </c>
      <c r="B2210">
        <f t="shared" si="822"/>
        <v>601139</v>
      </c>
      <c r="C2210" s="1" t="s">
        <v>37</v>
      </c>
      <c r="D2210">
        <f>VLOOKUP(MOD(A2210,1000),Sheet2!P:R,3,FALSE)</f>
        <v>17090.359999999982</v>
      </c>
      <c r="E2210">
        <v>146</v>
      </c>
      <c r="F2210" s="1" t="str">
        <f>IF(VLOOKUP(MOD(A2210,1000),Sheet2!P:W,8,FALSE)=1,"[[50000,1],",IF(VLOOKUP(MOD(A2210,1000),Sheet2!P:W,8,FALSE)=2,"[[90000,1],","["))&amp;IF(K2210=K2209,VLOOKUP(INT(MID(A2210,3,1))*10+3,Sheet3!A:B,2,FALSE),VLOOKUP(INT(MID(A2210,3,1))*10+MOD(K2210,2)+1,Sheet3!A:B,2,FALSE))&amp;"]"</f>
        <v>[[50003,45]]</v>
      </c>
      <c r="G2210">
        <v>0.2</v>
      </c>
      <c r="H2210" s="1" t="str">
        <f t="shared" ref="H2210:I2210" si="833">H2198</f>
        <v>[80001,80002,80003,80004]</v>
      </c>
      <c r="I2210" s="1">
        <f t="shared" si="833"/>
        <v>2</v>
      </c>
      <c r="J2210">
        <f t="shared" si="769"/>
        <v>40</v>
      </c>
      <c r="K2210">
        <f t="shared" si="831"/>
        <v>115</v>
      </c>
      <c r="L2210" s="1" t="str">
        <f>Sheet1!L2210</f>
        <v>[{"bid":16004,"type":6,"num":53},{"bid":14001,"type":4,"num":68500}]</v>
      </c>
    </row>
    <row r="2211" spans="1:12" x14ac:dyDescent="0.2">
      <c r="A2211">
        <f t="shared" si="824"/>
        <v>601139</v>
      </c>
      <c r="B2211">
        <f t="shared" si="822"/>
        <v>601140</v>
      </c>
      <c r="C2211" s="1" t="s">
        <v>159</v>
      </c>
      <c r="D2211">
        <f>VLOOKUP(MOD(A2211,1000),Sheet2!P:R,3,FALSE)</f>
        <v>18224.384399999981</v>
      </c>
      <c r="E2211">
        <v>148</v>
      </c>
      <c r="F2211" s="1" t="str">
        <f>IF(VLOOKUP(MOD(A2211,1000),Sheet2!P:W,8,FALSE)=1,"[[50000,1],",IF(VLOOKUP(MOD(A2211,1000),Sheet2!P:W,8,FALSE)=2,"[[90000,1],","["))&amp;IF(K2211=K2210,VLOOKUP(INT(MID(A2211,3,1))*10+3,Sheet3!A:B,2,FALSE),VLOOKUP(INT(MID(A2211,3,1))*10+MOD(K2211,2)+1,Sheet3!A:B,2,FALSE))&amp;"]"</f>
        <v>[[50000,1],[50002,50]]</v>
      </c>
      <c r="G2211">
        <v>0.2</v>
      </c>
      <c r="H2211" s="1" t="str">
        <f t="shared" ref="H2211:I2211" si="834">H2199</f>
        <v>[80001,80002,80003,80004]</v>
      </c>
      <c r="I2211" s="1">
        <f t="shared" si="834"/>
        <v>1</v>
      </c>
      <c r="J2211">
        <f t="shared" si="769"/>
        <v>20</v>
      </c>
      <c r="K2211">
        <f t="shared" si="831"/>
        <v>116</v>
      </c>
      <c r="L2211" s="1" t="str">
        <f>Sheet1!L2211</f>
        <v>[{"bid":16004,"type":6,"num":53},{"bid":14001,"type":4,"num":69000}]</v>
      </c>
    </row>
    <row r="2212" spans="1:12" x14ac:dyDescent="0.2">
      <c r="A2212">
        <f t="shared" si="824"/>
        <v>601140</v>
      </c>
      <c r="B2212">
        <f t="shared" si="822"/>
        <v>601141</v>
      </c>
      <c r="C2212" s="1" t="s">
        <v>160</v>
      </c>
      <c r="D2212">
        <f>VLOOKUP(MOD(A2212,1000),Sheet2!P:R,3,FALSE)</f>
        <v>19392.642559999982</v>
      </c>
      <c r="E2212">
        <v>150</v>
      </c>
      <c r="F2212" s="1" t="str">
        <f>IF(VLOOKUP(MOD(A2212,1000),Sheet2!P:W,8,FALSE)=1,"[[50000,1],",IF(VLOOKUP(MOD(A2212,1000),Sheet2!P:W,8,FALSE)=2,"[[90000,1],","["))&amp;IF(K2212=K2211,VLOOKUP(INT(MID(A2212,3,1))*10+3,Sheet3!A:B,2,FALSE),VLOOKUP(INT(MID(A2212,3,1))*10+MOD(K2212,2)+1,Sheet3!A:B,2,FALSE))&amp;"]"</f>
        <v>[[50001,50]]</v>
      </c>
      <c r="G2212">
        <v>0.2</v>
      </c>
      <c r="H2212" s="1" t="str">
        <f t="shared" ref="H2212:I2212" si="835">H2200</f>
        <v>[80001,80002,80003,80004]</v>
      </c>
      <c r="I2212" s="1">
        <f t="shared" si="835"/>
        <v>1</v>
      </c>
      <c r="J2212">
        <f t="shared" si="769"/>
        <v>20</v>
      </c>
      <c r="K2212">
        <f t="shared" si="831"/>
        <v>117</v>
      </c>
      <c r="L2212" s="1" t="str">
        <f>Sheet1!L2212</f>
        <v>[{"bid":16004,"type":6,"num":53},{"bid":14001,"type":4,"num":69500}]</v>
      </c>
    </row>
    <row r="2213" spans="1:12" x14ac:dyDescent="0.2">
      <c r="A2213">
        <f t="shared" si="824"/>
        <v>601141</v>
      </c>
      <c r="B2213">
        <f t="shared" si="822"/>
        <v>601142</v>
      </c>
      <c r="C2213" s="1" t="s">
        <v>161</v>
      </c>
      <c r="D2213">
        <f>VLOOKUP(MOD(A2213,1000),Sheet2!P:R,3,FALSE)</f>
        <v>20595.560719999983</v>
      </c>
      <c r="E2213">
        <v>151</v>
      </c>
      <c r="F2213" s="1" t="str">
        <f>IF(VLOOKUP(MOD(A2213,1000),Sheet2!P:W,8,FALSE)=1,"[[50000,1],",IF(VLOOKUP(MOD(A2213,1000),Sheet2!P:W,8,FALSE)=2,"[[90000,1],","["))&amp;IF(K2213=K2212,VLOOKUP(INT(MID(A2213,3,1))*10+3,Sheet3!A:B,2,FALSE),VLOOKUP(INT(MID(A2213,3,1))*10+MOD(K2213,2)+1,Sheet3!A:B,2,FALSE))&amp;"]"</f>
        <v>[[50002,50]]</v>
      </c>
      <c r="G2213">
        <v>0.2</v>
      </c>
      <c r="H2213" s="1" t="str">
        <f t="shared" ref="H2213:I2213" si="836">H2201</f>
        <v>[80001,80002,80003,80004]</v>
      </c>
      <c r="I2213" s="1">
        <f t="shared" si="836"/>
        <v>1</v>
      </c>
      <c r="J2213">
        <f t="shared" ref="J2213:J2276" si="837">J2207</f>
        <v>20</v>
      </c>
      <c r="K2213">
        <f t="shared" si="831"/>
        <v>118</v>
      </c>
      <c r="L2213" s="1" t="str">
        <f>Sheet1!L2213</f>
        <v>[{"bid":16004,"type":6,"num":55},{"bid":14001,"type":4,"num":70000}]</v>
      </c>
    </row>
    <row r="2214" spans="1:12" x14ac:dyDescent="0.2">
      <c r="A2214">
        <f t="shared" si="824"/>
        <v>601142</v>
      </c>
      <c r="B2214">
        <f t="shared" si="822"/>
        <v>601143</v>
      </c>
      <c r="C2214" s="1" t="s">
        <v>162</v>
      </c>
      <c r="D2214">
        <f>VLOOKUP(MOD(A2214,1000),Sheet2!P:R,3,FALSE)</f>
        <v>21833.565119999985</v>
      </c>
      <c r="E2214">
        <v>153</v>
      </c>
      <c r="F2214" s="1" t="str">
        <f>IF(VLOOKUP(MOD(A2214,1000),Sheet2!P:W,8,FALSE)=1,"[[50000,1],",IF(VLOOKUP(MOD(A2214,1000),Sheet2!P:W,8,FALSE)=2,"[[90000,1],","["))&amp;IF(K2214=K2213,VLOOKUP(INT(MID(A2214,3,1))*10+3,Sheet3!A:B,2,FALSE),VLOOKUP(INT(MID(A2214,3,1))*10+MOD(K2214,2)+1,Sheet3!A:B,2,FALSE))&amp;"]"</f>
        <v>[[90000,1],[50001,50]]</v>
      </c>
      <c r="G2214">
        <v>0.2</v>
      </c>
      <c r="H2214" s="1" t="str">
        <f t="shared" ref="H2214:I2214" si="838">H2202</f>
        <v>[80001,80002,80003,80004]</v>
      </c>
      <c r="I2214" s="1">
        <f t="shared" si="838"/>
        <v>1</v>
      </c>
      <c r="J2214">
        <f t="shared" si="837"/>
        <v>20</v>
      </c>
      <c r="K2214">
        <f t="shared" si="831"/>
        <v>119</v>
      </c>
      <c r="L2214" s="1" t="str">
        <f>Sheet1!L2214</f>
        <v>[{"bid":16004,"type":6,"num":55},{"bid":14001,"type":4,"num":70500}]</v>
      </c>
    </row>
    <row r="2215" spans="1:12" x14ac:dyDescent="0.2">
      <c r="A2215">
        <f t="shared" si="824"/>
        <v>601143</v>
      </c>
      <c r="B2215">
        <f t="shared" si="822"/>
        <v>601144</v>
      </c>
      <c r="C2215" s="1" t="s">
        <v>226</v>
      </c>
      <c r="D2215">
        <f>VLOOKUP(MOD(A2215,1000),Sheet2!P:R,3,FALSE)</f>
        <v>23859.405599999984</v>
      </c>
      <c r="E2215">
        <v>154</v>
      </c>
      <c r="F2215" s="1" t="str">
        <f>IF(VLOOKUP(MOD(A2215,1000),Sheet2!P:W,8,FALSE)=1,"[[50000,1],",IF(VLOOKUP(MOD(A2215,1000),Sheet2!P:W,8,FALSE)=2,"[[90000,1],","["))&amp;IF(K2215=K2214,VLOOKUP(INT(MID(A2215,3,1))*10+3,Sheet3!A:B,2,FALSE),VLOOKUP(INT(MID(A2215,3,1))*10+MOD(K2215,2)+1,Sheet3!A:B,2,FALSE))&amp;"]"</f>
        <v>[[50002,50]]</v>
      </c>
      <c r="G2215">
        <v>0.2</v>
      </c>
      <c r="H2215" s="1" t="str">
        <f t="shared" ref="H2215:I2215" si="839">H2203</f>
        <v>[80001,80002,80003,80004]</v>
      </c>
      <c r="I2215" s="1">
        <f t="shared" si="839"/>
        <v>1</v>
      </c>
      <c r="J2215">
        <f t="shared" si="837"/>
        <v>20</v>
      </c>
      <c r="K2215">
        <f t="shared" si="831"/>
        <v>120</v>
      </c>
      <c r="L2215" s="1" t="str">
        <f>Sheet1!L2215</f>
        <v>[{"bid":16004,"type":6,"num":55},{"bid":14001,"type":4,"num":71000}]</v>
      </c>
    </row>
    <row r="2216" spans="1:12" x14ac:dyDescent="0.2">
      <c r="A2216">
        <f t="shared" si="824"/>
        <v>601144</v>
      </c>
      <c r="B2216">
        <f t="shared" si="822"/>
        <v>601145</v>
      </c>
      <c r="C2216" s="1" t="s">
        <v>37</v>
      </c>
      <c r="D2216">
        <f>VLOOKUP(MOD(A2216,1000),Sheet2!P:R,3,FALSE)</f>
        <v>25949.41439999998</v>
      </c>
      <c r="E2216">
        <v>155</v>
      </c>
      <c r="F2216" s="1" t="str">
        <f>IF(VLOOKUP(MOD(A2216,1000),Sheet2!P:W,8,FALSE)=1,"[[50000,1],",IF(VLOOKUP(MOD(A2216,1000),Sheet2!P:W,8,FALSE)=2,"[[90000,1],","["))&amp;IF(K2216=K2215,VLOOKUP(INT(MID(A2216,3,1))*10+3,Sheet3!A:B,2,FALSE),VLOOKUP(INT(MID(A2216,3,1))*10+MOD(K2216,2)+1,Sheet3!A:B,2,FALSE))&amp;"]"</f>
        <v>[[50003,45]]</v>
      </c>
      <c r="G2216">
        <v>0.2</v>
      </c>
      <c r="H2216" s="1" t="str">
        <f t="shared" ref="H2216:I2216" si="840">H2204</f>
        <v>[80001,80002,80003,80004]</v>
      </c>
      <c r="I2216" s="1">
        <f t="shared" si="840"/>
        <v>2</v>
      </c>
      <c r="J2216">
        <f t="shared" si="837"/>
        <v>40</v>
      </c>
      <c r="K2216">
        <f t="shared" si="831"/>
        <v>120</v>
      </c>
      <c r="L2216" s="1" t="str">
        <f>Sheet1!L2216</f>
        <v>[{"bid":16004,"type":6,"num":55},{"bid":14001,"type":4,"num":71500}]</v>
      </c>
    </row>
    <row r="2217" spans="1:12" x14ac:dyDescent="0.2">
      <c r="A2217">
        <f t="shared" si="824"/>
        <v>601145</v>
      </c>
      <c r="B2217">
        <f t="shared" si="822"/>
        <v>601146</v>
      </c>
      <c r="C2217" s="1" t="s">
        <v>163</v>
      </c>
      <c r="D2217">
        <f>VLOOKUP(MOD(A2217,1000),Sheet2!P:R,3,FALSE)</f>
        <v>28112.91839999998</v>
      </c>
      <c r="E2217">
        <v>157</v>
      </c>
      <c r="F2217" s="1" t="str">
        <f>IF(VLOOKUP(MOD(A2217,1000),Sheet2!P:W,8,FALSE)=1,"[[50000,1],",IF(VLOOKUP(MOD(A2217,1000),Sheet2!P:W,8,FALSE)=2,"[[90000,1],","["))&amp;IF(K2217=K2216,VLOOKUP(INT(MID(A2217,3,1))*10+3,Sheet3!A:B,2,FALSE),VLOOKUP(INT(MID(A2217,3,1))*10+MOD(K2217,2)+1,Sheet3!A:B,2,FALSE))&amp;"]"</f>
        <v>[[50000,1],[50001,50]]</v>
      </c>
      <c r="G2217">
        <v>0.2</v>
      </c>
      <c r="H2217" s="1" t="str">
        <f t="shared" ref="H2217:I2217" si="841">H2205</f>
        <v>[80001,80002,80003,80004]</v>
      </c>
      <c r="I2217" s="1">
        <f t="shared" si="841"/>
        <v>1</v>
      </c>
      <c r="J2217">
        <f t="shared" si="837"/>
        <v>20</v>
      </c>
      <c r="K2217">
        <f t="shared" si="831"/>
        <v>121</v>
      </c>
      <c r="L2217" s="1" t="str">
        <f>Sheet1!L2217</f>
        <v>[{"bid":16004,"type":6,"num":55},{"bid":14001,"type":4,"num":72000}]</v>
      </c>
    </row>
    <row r="2218" spans="1:12" x14ac:dyDescent="0.2">
      <c r="A2218">
        <f t="shared" si="824"/>
        <v>601146</v>
      </c>
      <c r="B2218">
        <f t="shared" si="822"/>
        <v>601147</v>
      </c>
      <c r="C2218" s="1" t="s">
        <v>164</v>
      </c>
      <c r="D2218">
        <f>VLOOKUP(MOD(A2218,1000),Sheet2!P:R,3,FALSE)</f>
        <v>30343.332479999979</v>
      </c>
      <c r="E2218">
        <v>159</v>
      </c>
      <c r="F2218" s="1" t="str">
        <f>IF(VLOOKUP(MOD(A2218,1000),Sheet2!P:W,8,FALSE)=1,"[[50000,1],",IF(VLOOKUP(MOD(A2218,1000),Sheet2!P:W,8,FALSE)=2,"[[90000,1],","["))&amp;IF(K2218=K2217,VLOOKUP(INT(MID(A2218,3,1))*10+3,Sheet3!A:B,2,FALSE),VLOOKUP(INT(MID(A2218,3,1))*10+MOD(K2218,2)+1,Sheet3!A:B,2,FALSE))&amp;"]"</f>
        <v>[[50002,50]]</v>
      </c>
      <c r="G2218">
        <v>0.2</v>
      </c>
      <c r="H2218" s="1" t="str">
        <f t="shared" ref="H2218:I2218" si="842">H2206</f>
        <v>[80001,80002,80003,80004]</v>
      </c>
      <c r="I2218" s="1">
        <f t="shared" si="842"/>
        <v>1</v>
      </c>
      <c r="J2218">
        <f t="shared" si="837"/>
        <v>20</v>
      </c>
      <c r="K2218">
        <f t="shared" si="831"/>
        <v>122</v>
      </c>
      <c r="L2218" s="1" t="str">
        <f>Sheet1!L2218</f>
        <v>[{"bid":16004,"type":6,"num":57},{"bid":14001,"type":4,"num":72500}]</v>
      </c>
    </row>
    <row r="2219" spans="1:12" x14ac:dyDescent="0.2">
      <c r="A2219">
        <f t="shared" si="824"/>
        <v>601147</v>
      </c>
      <c r="B2219">
        <f t="shared" si="822"/>
        <v>601148</v>
      </c>
      <c r="C2219" s="1" t="s">
        <v>165</v>
      </c>
      <c r="D2219">
        <f>VLOOKUP(MOD(A2219,1000),Sheet2!P:R,3,FALSE)</f>
        <v>32641.477439999981</v>
      </c>
      <c r="E2219">
        <v>161</v>
      </c>
      <c r="F2219" s="1" t="str">
        <f>IF(VLOOKUP(MOD(A2219,1000),Sheet2!P:W,8,FALSE)=1,"[[50000,1],",IF(VLOOKUP(MOD(A2219,1000),Sheet2!P:W,8,FALSE)=2,"[[90000,1],","["))&amp;IF(K2219=K2218,VLOOKUP(INT(MID(A2219,3,1))*10+3,Sheet3!A:B,2,FALSE),VLOOKUP(INT(MID(A2219,3,1))*10+MOD(K2219,2)+1,Sheet3!A:B,2,FALSE))&amp;"]"</f>
        <v>[[50001,50]]</v>
      </c>
      <c r="G2219">
        <v>0.2</v>
      </c>
      <c r="H2219" s="1" t="str">
        <f t="shared" ref="H2219:I2219" si="843">H2207</f>
        <v>[80001,80002,80003,80004]</v>
      </c>
      <c r="I2219" s="1">
        <f t="shared" si="843"/>
        <v>1</v>
      </c>
      <c r="J2219">
        <f t="shared" si="837"/>
        <v>20</v>
      </c>
      <c r="K2219">
        <f t="shared" si="831"/>
        <v>123</v>
      </c>
      <c r="L2219" s="1" t="str">
        <f>Sheet1!L2219</f>
        <v>[{"bid":16004,"type":6,"num":57},{"bid":14001,"type":4,"num":73000}]</v>
      </c>
    </row>
    <row r="2220" spans="1:12" x14ac:dyDescent="0.2">
      <c r="A2220">
        <f t="shared" si="824"/>
        <v>601148</v>
      </c>
      <c r="B2220">
        <f t="shared" si="822"/>
        <v>601149</v>
      </c>
      <c r="C2220" s="1" t="s">
        <v>166</v>
      </c>
      <c r="D2220">
        <f>VLOOKUP(MOD(A2220,1000),Sheet2!P:R,3,FALSE)</f>
        <v>35008.174079999982</v>
      </c>
      <c r="E2220">
        <v>163</v>
      </c>
      <c r="F2220" s="1" t="str">
        <f>IF(VLOOKUP(MOD(A2220,1000),Sheet2!P:W,8,FALSE)=1,"[[50000,1],",IF(VLOOKUP(MOD(A2220,1000),Sheet2!P:W,8,FALSE)=2,"[[90000,1],","["))&amp;IF(K2220=K2219,VLOOKUP(INT(MID(A2220,3,1))*10+3,Sheet3!A:B,2,FALSE),VLOOKUP(INT(MID(A2220,3,1))*10+MOD(K2220,2)+1,Sheet3!A:B,2,FALSE))&amp;"]"</f>
        <v>[[50000,1],[50002,50]]</v>
      </c>
      <c r="G2220">
        <v>0.2</v>
      </c>
      <c r="H2220" s="1" t="str">
        <f t="shared" ref="H2220:I2220" si="844">H2208</f>
        <v>[80001,80002,80003,80004]</v>
      </c>
      <c r="I2220" s="1">
        <f t="shared" si="844"/>
        <v>1</v>
      </c>
      <c r="J2220">
        <f t="shared" si="837"/>
        <v>20</v>
      </c>
      <c r="K2220">
        <f t="shared" si="831"/>
        <v>124</v>
      </c>
      <c r="L2220" s="1" t="str">
        <f>Sheet1!L2220</f>
        <v>[{"bid":16004,"type":6,"num":57},{"bid":14001,"type":4,"num":73500}]</v>
      </c>
    </row>
    <row r="2221" spans="1:12" x14ac:dyDescent="0.2">
      <c r="A2221">
        <f t="shared" si="824"/>
        <v>601149</v>
      </c>
      <c r="B2221">
        <f t="shared" si="822"/>
        <v>601150</v>
      </c>
      <c r="C2221" s="1" t="s">
        <v>227</v>
      </c>
      <c r="D2221">
        <f>VLOOKUP(MOD(A2221,1000),Sheet2!P:R,3,FALSE)</f>
        <v>37444.243199999975</v>
      </c>
      <c r="E2221">
        <v>164</v>
      </c>
      <c r="F2221" s="1" t="str">
        <f>IF(VLOOKUP(MOD(A2221,1000),Sheet2!P:W,8,FALSE)=1,"[[50000,1],",IF(VLOOKUP(MOD(A2221,1000),Sheet2!P:W,8,FALSE)=2,"[[90000,1],","["))&amp;IF(K2221=K2220,VLOOKUP(INT(MID(A2221,3,1))*10+3,Sheet3!A:B,2,FALSE),VLOOKUP(INT(MID(A2221,3,1))*10+MOD(K2221,2)+1,Sheet3!A:B,2,FALSE))&amp;"]"</f>
        <v>[[50001,50]]</v>
      </c>
      <c r="G2221">
        <v>0.2</v>
      </c>
      <c r="H2221" s="1" t="str">
        <f t="shared" ref="H2221:I2221" si="845">H2209</f>
        <v>[80001,80002,80003,80004]</v>
      </c>
      <c r="I2221" s="1">
        <f t="shared" si="845"/>
        <v>1</v>
      </c>
      <c r="J2221">
        <f t="shared" si="837"/>
        <v>20</v>
      </c>
      <c r="K2221">
        <f t="shared" si="831"/>
        <v>125</v>
      </c>
      <c r="L2221" s="1" t="str">
        <f>Sheet1!L2221</f>
        <v>[{"bid":16004,"type":6,"num":57},{"bid":14001,"type":4,"num":74000}]</v>
      </c>
    </row>
    <row r="2222" spans="1:12" x14ac:dyDescent="0.2">
      <c r="A2222">
        <f t="shared" si="824"/>
        <v>601150</v>
      </c>
      <c r="B2222">
        <f t="shared" si="822"/>
        <v>601151</v>
      </c>
      <c r="C2222" s="1" t="s">
        <v>37</v>
      </c>
      <c r="D2222">
        <f>VLOOKUP(MOD(A2222,1000),Sheet2!P:R,3,FALSE)</f>
        <v>39961.963679999979</v>
      </c>
      <c r="E2222">
        <v>165</v>
      </c>
      <c r="F2222" s="1" t="str">
        <f>IF(VLOOKUP(MOD(A2222,1000),Sheet2!P:W,8,FALSE)=1,"[[50000,1],",IF(VLOOKUP(MOD(A2222,1000),Sheet2!P:W,8,FALSE)=2,"[[90000,1],","["))&amp;IF(K2222=K2221,VLOOKUP(INT(MID(A2222,3,1))*10+3,Sheet3!A:B,2,FALSE),VLOOKUP(INT(MID(A2222,3,1))*10+MOD(K2222,2)+1,Sheet3!A:B,2,FALSE))&amp;"]"</f>
        <v>[[50003,45]]</v>
      </c>
      <c r="G2222">
        <v>0.2</v>
      </c>
      <c r="H2222" s="1" t="str">
        <f t="shared" ref="H2222:I2222" si="846">H2210</f>
        <v>[80001,80002,80003,80004]</v>
      </c>
      <c r="I2222" s="1">
        <f t="shared" si="846"/>
        <v>2</v>
      </c>
      <c r="J2222">
        <f t="shared" si="837"/>
        <v>40</v>
      </c>
      <c r="K2222">
        <f t="shared" si="831"/>
        <v>125</v>
      </c>
      <c r="L2222" s="1" t="str">
        <f>Sheet1!L2222</f>
        <v>[{"bid":16004,"type":6,"num":57},{"bid":14001,"type":4,"num":74500}]</v>
      </c>
    </row>
    <row r="2223" spans="1:12" x14ac:dyDescent="0.2">
      <c r="A2223">
        <f t="shared" si="824"/>
        <v>601151</v>
      </c>
      <c r="B2223">
        <f t="shared" si="822"/>
        <v>601152</v>
      </c>
      <c r="C2223" s="1" t="s">
        <v>167</v>
      </c>
      <c r="D2223">
        <f>VLOOKUP(MOD(A2223,1000),Sheet2!P:R,3,FALSE)</f>
        <v>43046.609759999978</v>
      </c>
      <c r="E2223">
        <v>166</v>
      </c>
      <c r="F2223" s="1" t="str">
        <f>IF(VLOOKUP(MOD(A2223,1000),Sheet2!P:W,8,FALSE)=1,"[[50000,1],",IF(VLOOKUP(MOD(A2223,1000),Sheet2!P:W,8,FALSE)=2,"[[90000,1],","["))&amp;IF(K2223=K2222,VLOOKUP(INT(MID(A2223,3,1))*10+3,Sheet3!A:B,2,FALSE),VLOOKUP(INT(MID(A2223,3,1))*10+MOD(K2223,2)+1,Sheet3!A:B,2,FALSE))&amp;"]"</f>
        <v>[[50000,1],[50002,50]]</v>
      </c>
      <c r="G2223">
        <v>0.2</v>
      </c>
      <c r="H2223" s="1" t="str">
        <f t="shared" ref="H2223:I2223" si="847">H2211</f>
        <v>[80001,80002,80003,80004]</v>
      </c>
      <c r="I2223" s="1">
        <f t="shared" si="847"/>
        <v>1</v>
      </c>
      <c r="J2223">
        <f t="shared" si="837"/>
        <v>20</v>
      </c>
      <c r="K2223">
        <f t="shared" si="831"/>
        <v>126</v>
      </c>
      <c r="L2223" s="1" t="str">
        <f>Sheet1!L2223</f>
        <v>[{"bid":16004,"type":6,"num":59},{"bid":14001,"type":4,"num":75000}]</v>
      </c>
    </row>
    <row r="2224" spans="1:12" x14ac:dyDescent="0.2">
      <c r="A2224">
        <f t="shared" si="824"/>
        <v>601152</v>
      </c>
      <c r="B2224">
        <f t="shared" si="822"/>
        <v>601153</v>
      </c>
      <c r="C2224" s="1" t="s">
        <v>168</v>
      </c>
      <c r="D2224">
        <f>VLOOKUP(MOD(A2224,1000),Sheet2!P:R,3,FALSE)</f>
        <v>46254.747839999975</v>
      </c>
      <c r="E2224">
        <v>167</v>
      </c>
      <c r="F2224" s="1" t="str">
        <f>IF(VLOOKUP(MOD(A2224,1000),Sheet2!P:W,8,FALSE)=1,"[[50000,1],",IF(VLOOKUP(MOD(A2224,1000),Sheet2!P:W,8,FALSE)=2,"[[90000,1],","["))&amp;IF(K2224=K2223,VLOOKUP(INT(MID(A2224,3,1))*10+3,Sheet3!A:B,2,FALSE),VLOOKUP(INT(MID(A2224,3,1))*10+MOD(K2224,2)+1,Sheet3!A:B,2,FALSE))&amp;"]"</f>
        <v>[[50001,50]]</v>
      </c>
      <c r="G2224">
        <v>0.2</v>
      </c>
      <c r="H2224" s="1" t="str">
        <f t="shared" ref="H2224:I2224" si="848">H2212</f>
        <v>[80001,80002,80003,80004]</v>
      </c>
      <c r="I2224" s="1">
        <f t="shared" si="848"/>
        <v>1</v>
      </c>
      <c r="J2224">
        <f t="shared" si="837"/>
        <v>20</v>
      </c>
      <c r="K2224">
        <f t="shared" si="831"/>
        <v>127</v>
      </c>
      <c r="L2224" s="1" t="str">
        <f>Sheet1!L2224</f>
        <v>[{"bid":16004,"type":6,"num":59},{"bid":14001,"type":4,"num":75500}]</v>
      </c>
    </row>
    <row r="2225" spans="1:12" x14ac:dyDescent="0.2">
      <c r="A2225">
        <f t="shared" si="824"/>
        <v>601153</v>
      </c>
      <c r="B2225">
        <f t="shared" si="822"/>
        <v>601154</v>
      </c>
      <c r="C2225" s="1" t="s">
        <v>169</v>
      </c>
      <c r="D2225">
        <f>VLOOKUP(MOD(A2225,1000),Sheet2!P:R,3,FALSE)</f>
        <v>49588.105919999973</v>
      </c>
      <c r="E2225">
        <v>168</v>
      </c>
      <c r="F2225" s="1" t="str">
        <f>IF(VLOOKUP(MOD(A2225,1000),Sheet2!P:W,8,FALSE)=1,"[[50000,1],",IF(VLOOKUP(MOD(A2225,1000),Sheet2!P:W,8,FALSE)=2,"[[90000,1],","["))&amp;IF(K2225=K2224,VLOOKUP(INT(MID(A2225,3,1))*10+3,Sheet3!A:B,2,FALSE),VLOOKUP(INT(MID(A2225,3,1))*10+MOD(K2225,2)+1,Sheet3!A:B,2,FALSE))&amp;"]"</f>
        <v>[[50002,50]]</v>
      </c>
      <c r="G2225">
        <v>0.2</v>
      </c>
      <c r="H2225" s="1" t="str">
        <f t="shared" ref="H2225:I2225" si="849">H2213</f>
        <v>[80001,80002,80003,80004]</v>
      </c>
      <c r="I2225" s="1">
        <f t="shared" si="849"/>
        <v>1</v>
      </c>
      <c r="J2225">
        <f t="shared" si="837"/>
        <v>20</v>
      </c>
      <c r="K2225">
        <f t="shared" si="831"/>
        <v>128</v>
      </c>
      <c r="L2225" s="1" t="str">
        <f>Sheet1!L2225</f>
        <v>[{"bid":16004,"type":6,"num":59},{"bid":14001,"type":4,"num":76000}]</v>
      </c>
    </row>
    <row r="2226" spans="1:12" x14ac:dyDescent="0.2">
      <c r="A2226">
        <f t="shared" si="824"/>
        <v>601154</v>
      </c>
      <c r="B2226">
        <f t="shared" si="822"/>
        <v>601155</v>
      </c>
      <c r="C2226" s="1" t="s">
        <v>170</v>
      </c>
      <c r="D2226">
        <f>VLOOKUP(MOD(A2226,1000),Sheet2!P:R,3,FALSE)</f>
        <v>53048.41199999996</v>
      </c>
      <c r="E2226">
        <v>169</v>
      </c>
      <c r="F2226" s="1" t="str">
        <f>IF(VLOOKUP(MOD(A2226,1000),Sheet2!P:W,8,FALSE)=1,"[[50000,1],",IF(VLOOKUP(MOD(A2226,1000),Sheet2!P:W,8,FALSE)=2,"[[90000,1],","["))&amp;IF(K2226=K2225,VLOOKUP(INT(MID(A2226,3,1))*10+3,Sheet3!A:B,2,FALSE),VLOOKUP(INT(MID(A2226,3,1))*10+MOD(K2226,2)+1,Sheet3!A:B,2,FALSE))&amp;"]"</f>
        <v>[[90000,1],[50001,50]]</v>
      </c>
      <c r="G2226">
        <v>0.2</v>
      </c>
      <c r="H2226" s="1" t="str">
        <f t="shared" ref="H2226:I2226" si="850">H2214</f>
        <v>[80001,80002,80003,80004]</v>
      </c>
      <c r="I2226" s="1">
        <f t="shared" si="850"/>
        <v>1</v>
      </c>
      <c r="J2226">
        <f t="shared" si="837"/>
        <v>20</v>
      </c>
      <c r="K2226">
        <f t="shared" si="831"/>
        <v>129</v>
      </c>
      <c r="L2226" s="1" t="str">
        <f>Sheet1!L2226</f>
        <v>[{"bid":16004,"type":6,"num":59},{"bid":14001,"type":4,"num":76500}]</v>
      </c>
    </row>
    <row r="2227" spans="1:12" x14ac:dyDescent="0.2">
      <c r="A2227">
        <f t="shared" si="824"/>
        <v>601155</v>
      </c>
      <c r="B2227">
        <f t="shared" si="822"/>
        <v>601156</v>
      </c>
      <c r="C2227" s="1" t="s">
        <v>228</v>
      </c>
      <c r="D2227">
        <f>VLOOKUP(MOD(A2227,1000),Sheet2!P:R,3,FALSE)</f>
        <v>56637.394079999962</v>
      </c>
      <c r="E2227">
        <v>171</v>
      </c>
      <c r="F2227" s="1" t="str">
        <f>IF(VLOOKUP(MOD(A2227,1000),Sheet2!P:W,8,FALSE)=1,"[[50000,1],",IF(VLOOKUP(MOD(A2227,1000),Sheet2!P:W,8,FALSE)=2,"[[90000,1],","["))&amp;IF(K2227=K2226,VLOOKUP(INT(MID(A2227,3,1))*10+3,Sheet3!A:B,2,FALSE),VLOOKUP(INT(MID(A2227,3,1))*10+MOD(K2227,2)+1,Sheet3!A:B,2,FALSE))&amp;"]"</f>
        <v>[[50002,50]]</v>
      </c>
      <c r="G2227">
        <v>0.2</v>
      </c>
      <c r="H2227" s="1" t="str">
        <f t="shared" ref="H2227:I2227" si="851">H2215</f>
        <v>[80001,80002,80003,80004]</v>
      </c>
      <c r="I2227" s="1">
        <f t="shared" si="851"/>
        <v>1</v>
      </c>
      <c r="J2227">
        <f t="shared" si="837"/>
        <v>20</v>
      </c>
      <c r="K2227">
        <f t="shared" si="831"/>
        <v>130</v>
      </c>
      <c r="L2227" s="1" t="str">
        <f>Sheet1!L2227</f>
        <v>[{"bid":16004,"type":6,"num":59},{"bid":14001,"type":4,"num":77000}]</v>
      </c>
    </row>
    <row r="2228" spans="1:12" x14ac:dyDescent="0.2">
      <c r="A2228">
        <f t="shared" si="824"/>
        <v>601156</v>
      </c>
      <c r="B2228">
        <f t="shared" si="822"/>
        <v>601157</v>
      </c>
      <c r="C2228" s="1" t="s">
        <v>37</v>
      </c>
      <c r="D2228">
        <f>VLOOKUP(MOD(A2228,1000),Sheet2!P:R,3,FALSE)</f>
        <v>60356.780159999958</v>
      </c>
      <c r="E2228">
        <v>172</v>
      </c>
      <c r="F2228" s="1" t="str">
        <f>IF(VLOOKUP(MOD(A2228,1000),Sheet2!P:W,8,FALSE)=1,"[[50000,1],",IF(VLOOKUP(MOD(A2228,1000),Sheet2!P:W,8,FALSE)=2,"[[90000,1],","["))&amp;IF(K2228=K2227,VLOOKUP(INT(MID(A2228,3,1))*10+3,Sheet3!A:B,2,FALSE),VLOOKUP(INT(MID(A2228,3,1))*10+MOD(K2228,2)+1,Sheet3!A:B,2,FALSE))&amp;"]"</f>
        <v>[[50003,45]]</v>
      </c>
      <c r="G2228">
        <v>0.2</v>
      </c>
      <c r="H2228" s="1" t="str">
        <f t="shared" ref="H2228:I2228" si="852">H2216</f>
        <v>[80001,80002,80003,80004]</v>
      </c>
      <c r="I2228" s="1">
        <f t="shared" si="852"/>
        <v>2</v>
      </c>
      <c r="J2228">
        <f t="shared" si="837"/>
        <v>40</v>
      </c>
      <c r="K2228">
        <f t="shared" si="831"/>
        <v>130</v>
      </c>
      <c r="L2228" s="1" t="str">
        <f>Sheet1!L2228</f>
        <v>[{"bid":16004,"type":6,"num":61},{"bid":14001,"type":4,"num":77500}]</v>
      </c>
    </row>
    <row r="2229" spans="1:12" x14ac:dyDescent="0.2">
      <c r="A2229">
        <f t="shared" si="824"/>
        <v>601157</v>
      </c>
      <c r="B2229">
        <f t="shared" si="822"/>
        <v>601158</v>
      </c>
      <c r="C2229" s="1" t="s">
        <v>171</v>
      </c>
      <c r="D2229">
        <f>VLOOKUP(MOD(A2229,1000),Sheet2!P:R,3,FALSE)</f>
        <v>66470.580719999954</v>
      </c>
      <c r="E2229">
        <v>173</v>
      </c>
      <c r="F2229" s="1" t="str">
        <f>IF(VLOOKUP(MOD(A2229,1000),Sheet2!P:W,8,FALSE)=1,"[[50000,1],",IF(VLOOKUP(MOD(A2229,1000),Sheet2!P:W,8,FALSE)=2,"[[90000,1],","["))&amp;IF(K2229=K2228,VLOOKUP(INT(MID(A2229,3,1))*10+3,Sheet3!A:B,2,FALSE),VLOOKUP(INT(MID(A2229,3,1))*10+MOD(K2229,2)+1,Sheet3!A:B,2,FALSE))&amp;"]"</f>
        <v>[[50000,1],[50001,50]]</v>
      </c>
      <c r="G2229">
        <v>0.2</v>
      </c>
      <c r="H2229" s="1" t="str">
        <f t="shared" ref="H2229:I2229" si="853">H2217</f>
        <v>[80001,80002,80003,80004]</v>
      </c>
      <c r="I2229" s="1">
        <f t="shared" si="853"/>
        <v>1</v>
      </c>
      <c r="J2229">
        <f t="shared" si="837"/>
        <v>20</v>
      </c>
      <c r="K2229">
        <f t="shared" si="831"/>
        <v>131</v>
      </c>
      <c r="L2229" s="1" t="str">
        <f>Sheet1!L2229</f>
        <v>[{"bid":16004,"type":6,"num":61},{"bid":14001,"type":4,"num":78000}]</v>
      </c>
    </row>
    <row r="2230" spans="1:12" x14ac:dyDescent="0.2">
      <c r="A2230">
        <f t="shared" si="824"/>
        <v>601158</v>
      </c>
      <c r="B2230">
        <f t="shared" si="822"/>
        <v>601159</v>
      </c>
      <c r="C2230" s="1" t="s">
        <v>172</v>
      </c>
      <c r="D2230">
        <f>VLOOKUP(MOD(A2230,1000),Sheet2!P:R,3,FALSE)</f>
        <v>72840.952799999941</v>
      </c>
      <c r="E2230">
        <v>175</v>
      </c>
      <c r="F2230" s="1" t="str">
        <f>IF(VLOOKUP(MOD(A2230,1000),Sheet2!P:W,8,FALSE)=1,"[[50000,1],",IF(VLOOKUP(MOD(A2230,1000),Sheet2!P:W,8,FALSE)=2,"[[90000,1],","["))&amp;IF(K2230=K2229,VLOOKUP(INT(MID(A2230,3,1))*10+3,Sheet3!A:B,2,FALSE),VLOOKUP(INT(MID(A2230,3,1))*10+MOD(K2230,2)+1,Sheet3!A:B,2,FALSE))&amp;"]"</f>
        <v>[[50002,50]]</v>
      </c>
      <c r="G2230">
        <v>0.2</v>
      </c>
      <c r="H2230" s="1" t="str">
        <f t="shared" ref="H2230:I2230" si="854">H2218</f>
        <v>[80001,80002,80003,80004]</v>
      </c>
      <c r="I2230" s="1">
        <f t="shared" si="854"/>
        <v>1</v>
      </c>
      <c r="J2230">
        <f t="shared" si="837"/>
        <v>20</v>
      </c>
      <c r="K2230">
        <f t="shared" si="831"/>
        <v>132</v>
      </c>
      <c r="L2230" s="1" t="str">
        <f>Sheet1!L2230</f>
        <v>[{"bid":16004,"type":6,"num":61},{"bid":14001,"type":4,"num":78500}]</v>
      </c>
    </row>
    <row r="2231" spans="1:12" x14ac:dyDescent="0.2">
      <c r="A2231">
        <f t="shared" si="824"/>
        <v>601159</v>
      </c>
      <c r="B2231">
        <f t="shared" si="822"/>
        <v>601160</v>
      </c>
      <c r="C2231" s="1" t="s">
        <v>173</v>
      </c>
      <c r="D2231">
        <f>VLOOKUP(MOD(A2231,1000),Sheet2!P:R,3,FALSE)</f>
        <v>79471.438799999945</v>
      </c>
      <c r="E2231">
        <v>176</v>
      </c>
      <c r="F2231" s="1" t="str">
        <f>IF(VLOOKUP(MOD(A2231,1000),Sheet2!P:W,8,FALSE)=1,"[[50000,1],",IF(VLOOKUP(MOD(A2231,1000),Sheet2!P:W,8,FALSE)=2,"[[90000,1],","["))&amp;IF(K2231=K2230,VLOOKUP(INT(MID(A2231,3,1))*10+3,Sheet3!A:B,2,FALSE),VLOOKUP(INT(MID(A2231,3,1))*10+MOD(K2231,2)+1,Sheet3!A:B,2,FALSE))&amp;"]"</f>
        <v>[[50001,50]]</v>
      </c>
      <c r="G2231">
        <v>0.2</v>
      </c>
      <c r="H2231" s="1" t="str">
        <f t="shared" ref="H2231:I2231" si="855">H2219</f>
        <v>[80001,80002,80003,80004]</v>
      </c>
      <c r="I2231" s="1">
        <f t="shared" si="855"/>
        <v>1</v>
      </c>
      <c r="J2231">
        <f t="shared" si="837"/>
        <v>20</v>
      </c>
      <c r="K2231">
        <f t="shared" si="831"/>
        <v>133</v>
      </c>
      <c r="L2231" s="1" t="str">
        <f>Sheet1!L2231</f>
        <v>[{"bid":16004,"type":6,"num":61},{"bid":14001,"type":4,"num":79000}]</v>
      </c>
    </row>
    <row r="2232" spans="1:12" x14ac:dyDescent="0.2">
      <c r="A2232">
        <f t="shared" si="824"/>
        <v>601160</v>
      </c>
      <c r="B2232">
        <f t="shared" si="822"/>
        <v>601161</v>
      </c>
      <c r="C2232" s="1" t="s">
        <v>174</v>
      </c>
      <c r="D2232">
        <f>VLOOKUP(MOD(A2232,1000),Sheet2!P:R,3,FALSE)</f>
        <v>86365.58111999993</v>
      </c>
      <c r="E2232">
        <v>178</v>
      </c>
      <c r="F2232" s="1" t="str">
        <f>IF(VLOOKUP(MOD(A2232,1000),Sheet2!P:W,8,FALSE)=1,"[[50000,1],",IF(VLOOKUP(MOD(A2232,1000),Sheet2!P:W,8,FALSE)=2,"[[90000,1],","["))&amp;IF(K2232=K2231,VLOOKUP(INT(MID(A2232,3,1))*10+3,Sheet3!A:B,2,FALSE),VLOOKUP(INT(MID(A2232,3,1))*10+MOD(K2232,2)+1,Sheet3!A:B,2,FALSE))&amp;"]"</f>
        <v>[[50000,1],[50002,50]]</v>
      </c>
      <c r="G2232">
        <v>0.2</v>
      </c>
      <c r="H2232" s="1" t="str">
        <f t="shared" ref="H2232:I2232" si="856">H2220</f>
        <v>[80001,80002,80003,80004]</v>
      </c>
      <c r="I2232" s="1">
        <f t="shared" si="856"/>
        <v>1</v>
      </c>
      <c r="J2232">
        <f t="shared" si="837"/>
        <v>20</v>
      </c>
      <c r="K2232">
        <f t="shared" si="831"/>
        <v>134</v>
      </c>
      <c r="L2232" s="1" t="str">
        <f>Sheet1!L2232</f>
        <v>[{"bid":16004,"type":6,"num":61},{"bid":14001,"type":4,"num":79500}]</v>
      </c>
    </row>
    <row r="2233" spans="1:12" x14ac:dyDescent="0.2">
      <c r="A2233">
        <f t="shared" si="824"/>
        <v>601161</v>
      </c>
      <c r="B2233">
        <f t="shared" si="822"/>
        <v>601162</v>
      </c>
      <c r="C2233" s="1" t="s">
        <v>229</v>
      </c>
      <c r="D2233">
        <f>VLOOKUP(MOD(A2233,1000),Sheet2!P:R,3,FALSE)</f>
        <v>93526.922159999929</v>
      </c>
      <c r="E2233">
        <v>179</v>
      </c>
      <c r="F2233" s="1" t="str">
        <f>IF(VLOOKUP(MOD(A2233,1000),Sheet2!P:W,8,FALSE)=1,"[[50000,1],",IF(VLOOKUP(MOD(A2233,1000),Sheet2!P:W,8,FALSE)=2,"[[90000,1],","["))&amp;IF(K2233=K2232,VLOOKUP(INT(MID(A2233,3,1))*10+3,Sheet3!A:B,2,FALSE),VLOOKUP(INT(MID(A2233,3,1))*10+MOD(K2233,2)+1,Sheet3!A:B,2,FALSE))&amp;"]"</f>
        <v>[[50001,50]]</v>
      </c>
      <c r="G2233">
        <v>0.2</v>
      </c>
      <c r="H2233" s="1" t="str">
        <f t="shared" ref="H2233:I2233" si="857">H2221</f>
        <v>[80001,80002,80003,80004]</v>
      </c>
      <c r="I2233" s="1">
        <f t="shared" si="857"/>
        <v>1</v>
      </c>
      <c r="J2233">
        <f t="shared" si="837"/>
        <v>20</v>
      </c>
      <c r="K2233">
        <f t="shared" si="831"/>
        <v>135</v>
      </c>
      <c r="L2233" s="1" t="str">
        <f>Sheet1!L2233</f>
        <v>[{"bid":16004,"type":6,"num":63},{"bid":14001,"type":4,"num":80000}]</v>
      </c>
    </row>
    <row r="2234" spans="1:12" x14ac:dyDescent="0.2">
      <c r="A2234">
        <f t="shared" si="824"/>
        <v>601162</v>
      </c>
      <c r="B2234">
        <f t="shared" si="822"/>
        <v>601163</v>
      </c>
      <c r="C2234" s="1" t="s">
        <v>37</v>
      </c>
      <c r="D2234">
        <f>VLOOKUP(MOD(A2234,1000),Sheet2!P:R,3,FALSE)</f>
        <v>100959.00431999992</v>
      </c>
      <c r="E2234">
        <v>181</v>
      </c>
      <c r="F2234" s="1" t="str">
        <f>IF(VLOOKUP(MOD(A2234,1000),Sheet2!P:W,8,FALSE)=1,"[[50000,1],",IF(VLOOKUP(MOD(A2234,1000),Sheet2!P:W,8,FALSE)=2,"[[90000,1],","["))&amp;IF(K2234=K2233,VLOOKUP(INT(MID(A2234,3,1))*10+3,Sheet3!A:B,2,FALSE),VLOOKUP(INT(MID(A2234,3,1))*10+MOD(K2234,2)+1,Sheet3!A:B,2,FALSE))&amp;"]"</f>
        <v>[[50003,45]]</v>
      </c>
      <c r="G2234">
        <v>0.2</v>
      </c>
      <c r="H2234" s="1" t="str">
        <f t="shared" ref="H2234:I2234" si="858">H2222</f>
        <v>[80001,80002,80003,80004]</v>
      </c>
      <c r="I2234" s="1">
        <f t="shared" si="858"/>
        <v>2</v>
      </c>
      <c r="J2234">
        <f t="shared" si="837"/>
        <v>40</v>
      </c>
      <c r="K2234">
        <f t="shared" si="831"/>
        <v>135</v>
      </c>
      <c r="L2234" s="1" t="str">
        <f>Sheet1!L2234</f>
        <v>[{"bid":16004,"type":6,"num":63},{"bid":14001,"type":4,"num":80500}]</v>
      </c>
    </row>
    <row r="2235" spans="1:12" x14ac:dyDescent="0.2">
      <c r="A2235">
        <f t="shared" si="824"/>
        <v>601163</v>
      </c>
      <c r="B2235">
        <f t="shared" si="822"/>
        <v>601164</v>
      </c>
      <c r="C2235" s="1" t="s">
        <v>175</v>
      </c>
      <c r="D2235">
        <f>VLOOKUP(MOD(A2235,1000),Sheet2!P:R,3,FALSE)</f>
        <v>108713.22263999992</v>
      </c>
      <c r="E2235">
        <v>183</v>
      </c>
      <c r="F2235" s="1" t="str">
        <f>IF(VLOOKUP(MOD(A2235,1000),Sheet2!P:W,8,FALSE)=1,"[[50000,1],",IF(VLOOKUP(MOD(A2235,1000),Sheet2!P:W,8,FALSE)=2,"[[90000,1],","["))&amp;IF(K2235=K2234,VLOOKUP(INT(MID(A2235,3,1))*10+3,Sheet3!A:B,2,FALSE),VLOOKUP(INT(MID(A2235,3,1))*10+MOD(K2235,2)+1,Sheet3!A:B,2,FALSE))&amp;"]"</f>
        <v>[[50000,1],[50002,50]]</v>
      </c>
      <c r="G2235">
        <v>0.2</v>
      </c>
      <c r="H2235" s="1" t="str">
        <f t="shared" ref="H2235:I2235" si="859">H2223</f>
        <v>[80001,80002,80003,80004]</v>
      </c>
      <c r="I2235" s="1">
        <f t="shared" si="859"/>
        <v>1</v>
      </c>
      <c r="J2235">
        <f t="shared" si="837"/>
        <v>20</v>
      </c>
      <c r="K2235">
        <f t="shared" si="831"/>
        <v>136</v>
      </c>
      <c r="L2235" s="1" t="str">
        <f>Sheet1!L2235</f>
        <v>[{"bid":16004,"type":6,"num":63},{"bid":14001,"type":4,"num":81000}]</v>
      </c>
    </row>
    <row r="2236" spans="1:12" x14ac:dyDescent="0.2">
      <c r="A2236">
        <f t="shared" si="824"/>
        <v>601164</v>
      </c>
      <c r="B2236">
        <f t="shared" si="822"/>
        <v>601165</v>
      </c>
      <c r="C2236" s="1" t="s">
        <v>176</v>
      </c>
      <c r="D2236">
        <f>VLOOKUP(MOD(A2236,1000),Sheet2!P:R,3,FALSE)</f>
        <v>116750.4767999999</v>
      </c>
      <c r="E2236">
        <v>185</v>
      </c>
      <c r="F2236" s="1" t="str">
        <f>IF(VLOOKUP(MOD(A2236,1000),Sheet2!P:W,8,FALSE)=1,"[[50000,1],",IF(VLOOKUP(MOD(A2236,1000),Sheet2!P:W,8,FALSE)=2,"[[90000,1],","["))&amp;IF(K2236=K2235,VLOOKUP(INT(MID(A2236,3,1))*10+3,Sheet3!A:B,2,FALSE),VLOOKUP(INT(MID(A2236,3,1))*10+MOD(K2236,2)+1,Sheet3!A:B,2,FALSE))&amp;"]"</f>
        <v>[[50001,50]]</v>
      </c>
      <c r="G2236">
        <v>0.2</v>
      </c>
      <c r="H2236" s="1" t="str">
        <f t="shared" ref="H2236:I2236" si="860">H2224</f>
        <v>[80001,80002,80003,80004]</v>
      </c>
      <c r="I2236" s="1">
        <f t="shared" si="860"/>
        <v>1</v>
      </c>
      <c r="J2236">
        <f t="shared" si="837"/>
        <v>20</v>
      </c>
      <c r="K2236">
        <f t="shared" si="831"/>
        <v>137</v>
      </c>
      <c r="L2236" s="1" t="str">
        <f>Sheet1!L2236</f>
        <v>[{"bid":16004,"type":6,"num":63},{"bid":14001,"type":4,"num":81500}]</v>
      </c>
    </row>
    <row r="2237" spans="1:12" x14ac:dyDescent="0.2">
      <c r="A2237">
        <f t="shared" si="824"/>
        <v>601165</v>
      </c>
      <c r="B2237">
        <f t="shared" si="822"/>
        <v>601166</v>
      </c>
      <c r="C2237" s="1" t="s">
        <v>177</v>
      </c>
      <c r="D2237">
        <f>VLOOKUP(MOD(A2237,1000),Sheet2!P:R,3,FALSE)</f>
        <v>125074.39559999992</v>
      </c>
      <c r="E2237">
        <v>186</v>
      </c>
      <c r="F2237" s="1" t="str">
        <f>IF(VLOOKUP(MOD(A2237,1000),Sheet2!P:W,8,FALSE)=1,"[[50000,1],",IF(VLOOKUP(MOD(A2237,1000),Sheet2!P:W,8,FALSE)=2,"[[90000,1],","["))&amp;IF(K2237=K2236,VLOOKUP(INT(MID(A2237,3,1))*10+3,Sheet3!A:B,2,FALSE),VLOOKUP(INT(MID(A2237,3,1))*10+MOD(K2237,2)+1,Sheet3!A:B,2,FALSE))&amp;"]"</f>
        <v>[[50002,50]]</v>
      </c>
      <c r="G2237">
        <v>0.2</v>
      </c>
      <c r="H2237" s="1" t="str">
        <f t="shared" ref="H2237:I2237" si="861">H2225</f>
        <v>[80001,80002,80003,80004]</v>
      </c>
      <c r="I2237" s="1">
        <f t="shared" si="861"/>
        <v>1</v>
      </c>
      <c r="J2237">
        <f t="shared" si="837"/>
        <v>20</v>
      </c>
      <c r="K2237">
        <f t="shared" si="831"/>
        <v>138</v>
      </c>
      <c r="L2237" s="1" t="str">
        <f>Sheet1!L2237</f>
        <v>[{"bid":16004,"type":6,"num":63},{"bid":14001,"type":4,"num":82000}]</v>
      </c>
    </row>
    <row r="2238" spans="1:12" x14ac:dyDescent="0.2">
      <c r="A2238">
        <f t="shared" si="824"/>
        <v>601166</v>
      </c>
      <c r="B2238">
        <f t="shared" si="822"/>
        <v>601167</v>
      </c>
      <c r="C2238" s="1" t="s">
        <v>178</v>
      </c>
      <c r="D2238">
        <f>VLOOKUP(MOD(A2238,1000),Sheet2!P:R,3,FALSE)</f>
        <v>133688.6078399999</v>
      </c>
      <c r="E2238">
        <v>188</v>
      </c>
      <c r="F2238" s="1" t="str">
        <f>IF(VLOOKUP(MOD(A2238,1000),Sheet2!P:W,8,FALSE)=1,"[[50000,1],",IF(VLOOKUP(MOD(A2238,1000),Sheet2!P:W,8,FALSE)=2,"[[90000,1],","["))&amp;IF(K2238=K2237,VLOOKUP(INT(MID(A2238,3,1))*10+3,Sheet3!A:B,2,FALSE),VLOOKUP(INT(MID(A2238,3,1))*10+MOD(K2238,2)+1,Sheet3!A:B,2,FALSE))&amp;"]"</f>
        <v>[[50000,1],[50001,50]]</v>
      </c>
      <c r="G2238">
        <v>0.2</v>
      </c>
      <c r="H2238" s="1" t="str">
        <f t="shared" ref="H2238:I2238" si="862">H2226</f>
        <v>[80001,80002,80003,80004]</v>
      </c>
      <c r="I2238" s="1">
        <f t="shared" si="862"/>
        <v>1</v>
      </c>
      <c r="J2238">
        <f t="shared" si="837"/>
        <v>20</v>
      </c>
      <c r="K2238">
        <f t="shared" si="831"/>
        <v>139</v>
      </c>
      <c r="L2238" s="1" t="str">
        <f>Sheet1!L2238</f>
        <v>[{"bid":16004,"type":6,"num":65},{"bid":14001,"type":4,"num":82500}]</v>
      </c>
    </row>
    <row r="2239" spans="1:12" x14ac:dyDescent="0.2">
      <c r="A2239">
        <f t="shared" si="824"/>
        <v>601167</v>
      </c>
      <c r="B2239">
        <f t="shared" si="822"/>
        <v>601168</v>
      </c>
      <c r="C2239" s="1" t="s">
        <v>230</v>
      </c>
      <c r="D2239">
        <f>VLOOKUP(MOD(A2239,1000),Sheet2!P:R,3,FALSE)</f>
        <v>142596.74231999993</v>
      </c>
      <c r="E2239">
        <v>190</v>
      </c>
      <c r="F2239" s="1" t="str">
        <f>IF(VLOOKUP(MOD(A2239,1000),Sheet2!P:W,8,FALSE)=1,"[[50000,1],",IF(VLOOKUP(MOD(A2239,1000),Sheet2!P:W,8,FALSE)=2,"[[90000,1],","["))&amp;IF(K2239=K2238,VLOOKUP(INT(MID(A2239,3,1))*10+3,Sheet3!A:B,2,FALSE),VLOOKUP(INT(MID(A2239,3,1))*10+MOD(K2239,2)+1,Sheet3!A:B,2,FALSE))&amp;"]"</f>
        <v>[[50002,50]]</v>
      </c>
      <c r="G2239">
        <v>0.2</v>
      </c>
      <c r="H2239" s="1" t="str">
        <f t="shared" ref="H2239:I2239" si="863">H2227</f>
        <v>[80001,80002,80003,80004]</v>
      </c>
      <c r="I2239" s="1">
        <f t="shared" si="863"/>
        <v>1</v>
      </c>
      <c r="J2239">
        <f t="shared" si="837"/>
        <v>20</v>
      </c>
      <c r="K2239">
        <f t="shared" si="831"/>
        <v>140</v>
      </c>
      <c r="L2239" s="1" t="str">
        <f>Sheet1!L2239</f>
        <v>[{"bid":16004,"type":6,"num":65},{"bid":14001,"type":4,"num":83000}]</v>
      </c>
    </row>
    <row r="2240" spans="1:12" x14ac:dyDescent="0.2">
      <c r="A2240">
        <f t="shared" si="824"/>
        <v>601168</v>
      </c>
      <c r="B2240">
        <f t="shared" si="822"/>
        <v>601169</v>
      </c>
      <c r="C2240" s="1" t="s">
        <v>37</v>
      </c>
      <c r="D2240">
        <f>VLOOKUP(MOD(A2240,1000),Sheet2!P:R,3,FALSE)</f>
        <v>151802.42783999993</v>
      </c>
      <c r="E2240">
        <v>191</v>
      </c>
      <c r="F2240" s="1" t="str">
        <f>IF(VLOOKUP(MOD(A2240,1000),Sheet2!P:W,8,FALSE)=1,"[[50000,1],",IF(VLOOKUP(MOD(A2240,1000),Sheet2!P:W,8,FALSE)=2,"[[90000,1],","["))&amp;IF(K2240=K2239,VLOOKUP(INT(MID(A2240,3,1))*10+3,Sheet3!A:B,2,FALSE),VLOOKUP(INT(MID(A2240,3,1))*10+MOD(K2240,2)+1,Sheet3!A:B,2,FALSE))&amp;"]"</f>
        <v>[[50003,45]]</v>
      </c>
      <c r="G2240">
        <v>0.2</v>
      </c>
      <c r="H2240" s="1" t="str">
        <f t="shared" ref="H2240:I2240" si="864">H2228</f>
        <v>[80001,80002,80003,80004]</v>
      </c>
      <c r="I2240" s="1">
        <f t="shared" si="864"/>
        <v>2</v>
      </c>
      <c r="J2240">
        <f t="shared" si="837"/>
        <v>40</v>
      </c>
      <c r="K2240">
        <f t="shared" si="831"/>
        <v>140</v>
      </c>
      <c r="L2240" s="1" t="str">
        <f>Sheet1!L2240</f>
        <v>[{"bid":16004,"type":6,"num":65},{"bid":14001,"type":4,"num":83500}]</v>
      </c>
    </row>
    <row r="2241" spans="1:12" x14ac:dyDescent="0.2">
      <c r="A2241">
        <f t="shared" si="824"/>
        <v>601169</v>
      </c>
      <c r="B2241">
        <f t="shared" si="822"/>
        <v>601170</v>
      </c>
      <c r="C2241" s="1" t="s">
        <v>179</v>
      </c>
      <c r="D2241">
        <f>VLOOKUP(MOD(A2241,1000),Sheet2!P:R,3,FALSE)</f>
        <v>165372.54359999995</v>
      </c>
      <c r="E2241">
        <v>193</v>
      </c>
      <c r="F2241" s="1" t="str">
        <f>IF(VLOOKUP(MOD(A2241,1000),Sheet2!P:W,8,FALSE)=1,"[[50000,1],",IF(VLOOKUP(MOD(A2241,1000),Sheet2!P:W,8,FALSE)=2,"[[90000,1],","["))&amp;IF(K2241=K2240,VLOOKUP(INT(MID(A2241,3,1))*10+3,Sheet3!A:B,2,FALSE),VLOOKUP(INT(MID(A2241,3,1))*10+MOD(K2241,2)+1,Sheet3!A:B,2,FALSE))&amp;"]"</f>
        <v>[[50000,1],[50001,50]]</v>
      </c>
      <c r="G2241">
        <v>0.2</v>
      </c>
      <c r="H2241" s="1" t="str">
        <f t="shared" ref="H2241:I2241" si="865">H2229</f>
        <v>[80001,80002,80003,80004]</v>
      </c>
      <c r="I2241" s="1">
        <f t="shared" si="865"/>
        <v>1</v>
      </c>
      <c r="J2241">
        <f t="shared" si="837"/>
        <v>20</v>
      </c>
      <c r="K2241">
        <f t="shared" si="831"/>
        <v>141</v>
      </c>
      <c r="L2241" s="1" t="str">
        <f>Sheet1!L2241</f>
        <v>[{"bid":16004,"type":6,"num":65},{"bid":14001,"type":4,"num":84000}]</v>
      </c>
    </row>
    <row r="2242" spans="1:12" x14ac:dyDescent="0.2">
      <c r="A2242">
        <f t="shared" si="824"/>
        <v>601170</v>
      </c>
      <c r="B2242">
        <f t="shared" si="822"/>
        <v>601171</v>
      </c>
      <c r="C2242" s="1" t="s">
        <v>180</v>
      </c>
      <c r="D2242">
        <f>VLOOKUP(MOD(A2242,1000),Sheet2!P:R,3,FALSE)</f>
        <v>179438.54991999993</v>
      </c>
      <c r="E2242">
        <v>195</v>
      </c>
      <c r="F2242" s="1" t="str">
        <f>IF(VLOOKUP(MOD(A2242,1000),Sheet2!P:W,8,FALSE)=1,"[[50000,1],",IF(VLOOKUP(MOD(A2242,1000),Sheet2!P:W,8,FALSE)=2,"[[90000,1],","["))&amp;IF(K2242=K2241,VLOOKUP(INT(MID(A2242,3,1))*10+3,Sheet3!A:B,2,FALSE),VLOOKUP(INT(MID(A2242,3,1))*10+MOD(K2242,2)+1,Sheet3!A:B,2,FALSE))&amp;"]"</f>
        <v>[[50002,50]]</v>
      </c>
      <c r="G2242">
        <v>0.2</v>
      </c>
      <c r="H2242" s="1" t="str">
        <f t="shared" ref="H2242:I2242" si="866">H2230</f>
        <v>[80001,80002,80003,80004]</v>
      </c>
      <c r="I2242" s="1">
        <f t="shared" si="866"/>
        <v>1</v>
      </c>
      <c r="J2242">
        <f t="shared" si="837"/>
        <v>20</v>
      </c>
      <c r="K2242">
        <f t="shared" si="831"/>
        <v>142</v>
      </c>
      <c r="L2242" s="1" t="str">
        <f>Sheet1!L2242</f>
        <v>[{"bid":16004,"type":6,"num":65},{"bid":14001,"type":4,"num":84500}]</v>
      </c>
    </row>
    <row r="2243" spans="1:12" x14ac:dyDescent="0.2">
      <c r="A2243">
        <f t="shared" si="824"/>
        <v>601171</v>
      </c>
      <c r="B2243">
        <f t="shared" si="822"/>
        <v>601172</v>
      </c>
      <c r="C2243" s="1" t="s">
        <v>181</v>
      </c>
      <c r="D2243">
        <f>VLOOKUP(MOD(A2243,1000),Sheet2!P:R,3,FALSE)</f>
        <v>194006.63879999993</v>
      </c>
      <c r="E2243">
        <v>196</v>
      </c>
      <c r="F2243" s="1" t="str">
        <f>IF(VLOOKUP(MOD(A2243,1000),Sheet2!P:W,8,FALSE)=1,"[[50000,1],",IF(VLOOKUP(MOD(A2243,1000),Sheet2!P:W,8,FALSE)=2,"[[90000,1],","["))&amp;IF(K2243=K2242,VLOOKUP(INT(MID(A2243,3,1))*10+3,Sheet3!A:B,2,FALSE),VLOOKUP(INT(MID(A2243,3,1))*10+MOD(K2243,2)+1,Sheet3!A:B,2,FALSE))&amp;"]"</f>
        <v>[[50001,50]]</v>
      </c>
      <c r="G2243">
        <v>0.2</v>
      </c>
      <c r="H2243" s="1" t="str">
        <f t="shared" ref="H2243:I2243" si="867">H2231</f>
        <v>[80001,80002,80003,80004]</v>
      </c>
      <c r="I2243" s="1">
        <f t="shared" si="867"/>
        <v>1</v>
      </c>
      <c r="J2243">
        <f t="shared" si="837"/>
        <v>20</v>
      </c>
      <c r="K2243">
        <f t="shared" si="831"/>
        <v>143</v>
      </c>
      <c r="L2243" s="1" t="str">
        <f>Sheet1!L2243</f>
        <v>[{"bid":16004,"type":6,"num":67},{"bid":14001,"type":4,"num":85000}]</v>
      </c>
    </row>
    <row r="2244" spans="1:12" x14ac:dyDescent="0.2">
      <c r="A2244">
        <f t="shared" si="824"/>
        <v>601172</v>
      </c>
      <c r="B2244">
        <f t="shared" si="822"/>
        <v>601173</v>
      </c>
      <c r="C2244" s="1" t="s">
        <v>182</v>
      </c>
      <c r="D2244">
        <f>VLOOKUP(MOD(A2244,1000),Sheet2!P:R,3,FALSE)</f>
        <v>209083.00223999991</v>
      </c>
      <c r="E2244">
        <v>198</v>
      </c>
      <c r="F2244" s="1" t="str">
        <f>IF(VLOOKUP(MOD(A2244,1000),Sheet2!P:W,8,FALSE)=1,"[[50000,1],",IF(VLOOKUP(MOD(A2244,1000),Sheet2!P:W,8,FALSE)=2,"[[90000,1],","["))&amp;IF(K2244=K2243,VLOOKUP(INT(MID(A2244,3,1))*10+3,Sheet3!A:B,2,FALSE),VLOOKUP(INT(MID(A2244,3,1))*10+MOD(K2244,2)+1,Sheet3!A:B,2,FALSE))&amp;"]"</f>
        <v>[[50000,1],[50002,50]]</v>
      </c>
      <c r="G2244">
        <v>0.2</v>
      </c>
      <c r="H2244" s="1" t="str">
        <f t="shared" ref="H2244:I2244" si="868">H2232</f>
        <v>[80001,80002,80003,80004]</v>
      </c>
      <c r="I2244" s="1">
        <f t="shared" si="868"/>
        <v>1</v>
      </c>
      <c r="J2244">
        <f t="shared" si="837"/>
        <v>20</v>
      </c>
      <c r="K2244">
        <f t="shared" si="831"/>
        <v>144</v>
      </c>
      <c r="L2244" s="1" t="str">
        <f>Sheet1!L2244</f>
        <v>[{"bid":16004,"type":6,"num":67},{"bid":14001,"type":4,"num":85500}]</v>
      </c>
    </row>
    <row r="2245" spans="1:12" x14ac:dyDescent="0.2">
      <c r="A2245">
        <f t="shared" si="824"/>
        <v>601173</v>
      </c>
      <c r="B2245">
        <f t="shared" si="822"/>
        <v>601174</v>
      </c>
      <c r="C2245" s="1" t="s">
        <v>231</v>
      </c>
      <c r="D2245">
        <f>VLOOKUP(MOD(A2245,1000),Sheet2!P:R,3,FALSE)</f>
        <v>224673.83223999993</v>
      </c>
      <c r="E2245">
        <v>200</v>
      </c>
      <c r="F2245" s="1" t="str">
        <f>IF(VLOOKUP(MOD(A2245,1000),Sheet2!P:W,8,FALSE)=1,"[[50000,1],",IF(VLOOKUP(MOD(A2245,1000),Sheet2!P:W,8,FALSE)=2,"[[90000,1],","["))&amp;IF(K2245=K2244,VLOOKUP(INT(MID(A2245,3,1))*10+3,Sheet3!A:B,2,FALSE),VLOOKUP(INT(MID(A2245,3,1))*10+MOD(K2245,2)+1,Sheet3!A:B,2,FALSE))&amp;"]"</f>
        <v>[[50001,50]]</v>
      </c>
      <c r="G2245">
        <v>0.2</v>
      </c>
      <c r="H2245" s="1" t="str">
        <f t="shared" ref="H2245:I2245" si="869">H2233</f>
        <v>[80001,80002,80003,80004]</v>
      </c>
      <c r="I2245" s="1">
        <f t="shared" si="869"/>
        <v>1</v>
      </c>
      <c r="J2245">
        <f t="shared" si="837"/>
        <v>20</v>
      </c>
      <c r="K2245">
        <f t="shared" si="831"/>
        <v>145</v>
      </c>
      <c r="L2245" s="1" t="str">
        <f>Sheet1!L2245</f>
        <v>[{"bid":16004,"type":6,"num":67},{"bid":14001,"type":4,"num":86000}]</v>
      </c>
    </row>
    <row r="2246" spans="1:12" x14ac:dyDescent="0.2">
      <c r="A2246">
        <f t="shared" si="824"/>
        <v>601174</v>
      </c>
      <c r="B2246">
        <f t="shared" si="822"/>
        <v>601175</v>
      </c>
      <c r="C2246" s="1" t="s">
        <v>37</v>
      </c>
      <c r="D2246">
        <f>VLOOKUP(MOD(A2246,1000),Sheet2!P:R,3,FALSE)</f>
        <v>240785.32079999993</v>
      </c>
      <c r="E2246">
        <v>201</v>
      </c>
      <c r="F2246" s="1" t="str">
        <f>IF(VLOOKUP(MOD(A2246,1000),Sheet2!P:W,8,FALSE)=1,"[[50000,1],",IF(VLOOKUP(MOD(A2246,1000),Sheet2!P:W,8,FALSE)=2,"[[90000,1],","["))&amp;IF(K2246=K2245,VLOOKUP(INT(MID(A2246,3,1))*10+3,Sheet3!A:B,2,FALSE),VLOOKUP(INT(MID(A2246,3,1))*10+MOD(K2246,2)+1,Sheet3!A:B,2,FALSE))&amp;"]"</f>
        <v>[[50003,45]]</v>
      </c>
      <c r="G2246">
        <v>0.2</v>
      </c>
      <c r="H2246" s="1" t="str">
        <f t="shared" ref="H2246:I2246" si="870">H2234</f>
        <v>[80001,80002,80003,80004]</v>
      </c>
      <c r="I2246" s="1">
        <f t="shared" si="870"/>
        <v>2</v>
      </c>
      <c r="J2246">
        <f t="shared" si="837"/>
        <v>40</v>
      </c>
      <c r="K2246">
        <f t="shared" si="831"/>
        <v>145</v>
      </c>
      <c r="L2246" s="1" t="str">
        <f>Sheet1!L2246</f>
        <v>[{"bid":16004,"type":6,"num":67},{"bid":14001,"type":4,"num":86500}]</v>
      </c>
    </row>
    <row r="2247" spans="1:12" x14ac:dyDescent="0.2">
      <c r="A2247">
        <f t="shared" si="824"/>
        <v>601175</v>
      </c>
      <c r="B2247">
        <f t="shared" si="822"/>
        <v>601176</v>
      </c>
      <c r="C2247" s="1" t="s">
        <v>183</v>
      </c>
      <c r="D2247">
        <f>VLOOKUP(MOD(A2247,1000),Sheet2!P:R,3,FALSE)</f>
        <v>257608.66823999991</v>
      </c>
      <c r="E2247">
        <v>203</v>
      </c>
      <c r="F2247" s="1" t="str">
        <f>IF(VLOOKUP(MOD(A2247,1000),Sheet2!P:W,8,FALSE)=1,"[[50000,1],",IF(VLOOKUP(MOD(A2247,1000),Sheet2!P:W,8,FALSE)=2,"[[90000,1],","["))&amp;IF(K2247=K2246,VLOOKUP(INT(MID(A2247,3,1))*10+3,Sheet3!A:B,2,FALSE),VLOOKUP(INT(MID(A2247,3,1))*10+MOD(K2247,2)+1,Sheet3!A:B,2,FALSE))&amp;"]"</f>
        <v>[[50000,1],[50002,50]]</v>
      </c>
      <c r="G2247">
        <v>0.2</v>
      </c>
      <c r="H2247" s="1" t="str">
        <f t="shared" ref="H2247:I2247" si="871">H2235</f>
        <v>[80001,80002,80003,80004]</v>
      </c>
      <c r="I2247" s="1">
        <f t="shared" si="871"/>
        <v>1</v>
      </c>
      <c r="J2247">
        <f t="shared" si="837"/>
        <v>20</v>
      </c>
      <c r="K2247">
        <f t="shared" si="831"/>
        <v>146</v>
      </c>
      <c r="L2247" s="1" t="str">
        <f>Sheet1!L2247</f>
        <v>[{"bid":16004,"type":6,"num":67},{"bid":14001,"type":4,"num":87000}]</v>
      </c>
    </row>
    <row r="2248" spans="1:12" x14ac:dyDescent="0.2">
      <c r="A2248">
        <f t="shared" si="824"/>
        <v>601176</v>
      </c>
      <c r="B2248">
        <f t="shared" si="822"/>
        <v>601177</v>
      </c>
      <c r="C2248" s="1" t="s">
        <v>184</v>
      </c>
      <c r="D2248">
        <f>VLOOKUP(MOD(A2248,1000),Sheet2!P:R,3,FALSE)</f>
        <v>274983.73407999991</v>
      </c>
      <c r="E2248">
        <v>204</v>
      </c>
      <c r="F2248" s="1" t="str">
        <f>IF(VLOOKUP(MOD(A2248,1000),Sheet2!P:W,8,FALSE)=1,"[[50000,1],",IF(VLOOKUP(MOD(A2248,1000),Sheet2!P:W,8,FALSE)=2,"[[90000,1],","["))&amp;IF(K2248=K2247,VLOOKUP(INT(MID(A2248,3,1))*10+3,Sheet3!A:B,2,FALSE),VLOOKUP(INT(MID(A2248,3,1))*10+MOD(K2248,2)+1,Sheet3!A:B,2,FALSE))&amp;"]"</f>
        <v>[[50001,50]]</v>
      </c>
      <c r="G2248">
        <v>0.2</v>
      </c>
      <c r="H2248" s="1" t="str">
        <f t="shared" ref="H2248:I2248" si="872">H2236</f>
        <v>[80001,80002,80003,80004]</v>
      </c>
      <c r="I2248" s="1">
        <f t="shared" si="872"/>
        <v>1</v>
      </c>
      <c r="J2248">
        <f t="shared" si="837"/>
        <v>20</v>
      </c>
      <c r="K2248">
        <f t="shared" si="831"/>
        <v>147</v>
      </c>
      <c r="L2248" s="1" t="str">
        <f>Sheet1!L2248</f>
        <v>[{"bid":16004,"type":6,"num":69},{"bid":14001,"type":4,"num":87500}]</v>
      </c>
    </row>
    <row r="2249" spans="1:12" x14ac:dyDescent="0.2">
      <c r="A2249">
        <f t="shared" si="824"/>
        <v>601177</v>
      </c>
      <c r="B2249">
        <f t="shared" si="822"/>
        <v>601178</v>
      </c>
      <c r="C2249" s="1" t="s">
        <v>185</v>
      </c>
      <c r="D2249">
        <f>VLOOKUP(MOD(A2249,1000),Sheet2!P:R,3,FALSE)</f>
        <v>292916.99831999996</v>
      </c>
      <c r="E2249">
        <v>205</v>
      </c>
      <c r="F2249" s="1" t="str">
        <f>IF(VLOOKUP(MOD(A2249,1000),Sheet2!P:W,8,FALSE)=1,"[[50000,1],",IF(VLOOKUP(MOD(A2249,1000),Sheet2!P:W,8,FALSE)=2,"[[90000,1],","["))&amp;IF(K2249=K2248,VLOOKUP(INT(MID(A2249,3,1))*10+3,Sheet3!A:B,2,FALSE),VLOOKUP(INT(MID(A2249,3,1))*10+MOD(K2249,2)+1,Sheet3!A:B,2,FALSE))&amp;"]"</f>
        <v>[[50002,50]]</v>
      </c>
      <c r="G2249">
        <v>0.2</v>
      </c>
      <c r="H2249" s="1" t="str">
        <f t="shared" ref="H2249:I2249" si="873">H2237</f>
        <v>[80001,80002,80003,80004]</v>
      </c>
      <c r="I2249" s="1">
        <f t="shared" si="873"/>
        <v>1</v>
      </c>
      <c r="J2249">
        <f t="shared" si="837"/>
        <v>20</v>
      </c>
      <c r="K2249">
        <f t="shared" si="831"/>
        <v>148</v>
      </c>
      <c r="L2249" s="1" t="str">
        <f>Sheet1!L2249</f>
        <v>[{"bid":16004,"type":6,"num":69},{"bid":14001,"type":4,"num":88000}]</v>
      </c>
    </row>
    <row r="2250" spans="1:12" x14ac:dyDescent="0.2">
      <c r="A2250">
        <f t="shared" si="824"/>
        <v>601178</v>
      </c>
      <c r="B2250">
        <f t="shared" si="822"/>
        <v>601179</v>
      </c>
      <c r="C2250" s="1" t="s">
        <v>186</v>
      </c>
      <c r="D2250">
        <f>VLOOKUP(MOD(A2250,1000),Sheet2!P:R,3,FALSE)</f>
        <v>311414.94095999998</v>
      </c>
      <c r="E2250">
        <v>206</v>
      </c>
      <c r="F2250" s="1" t="str">
        <f>IF(VLOOKUP(MOD(A2250,1000),Sheet2!P:W,8,FALSE)=1,"[[50000,1],",IF(VLOOKUP(MOD(A2250,1000),Sheet2!P:W,8,FALSE)=2,"[[90000,1],","["))&amp;IF(K2250=K2249,VLOOKUP(INT(MID(A2250,3,1))*10+3,Sheet3!A:B,2,FALSE),VLOOKUP(INT(MID(A2250,3,1))*10+MOD(K2250,2)+1,Sheet3!A:B,2,FALSE))&amp;"]"</f>
        <v>[[50000,1],[50001,50]]</v>
      </c>
      <c r="G2250">
        <v>0.2</v>
      </c>
      <c r="H2250" s="1" t="str">
        <f t="shared" ref="H2250:I2250" si="874">H2238</f>
        <v>[80001,80002,80003,80004]</v>
      </c>
      <c r="I2250" s="1">
        <f t="shared" si="874"/>
        <v>1</v>
      </c>
      <c r="J2250">
        <f t="shared" si="837"/>
        <v>20</v>
      </c>
      <c r="K2250">
        <f t="shared" si="831"/>
        <v>149</v>
      </c>
      <c r="L2250" s="1" t="str">
        <f>Sheet1!L2250</f>
        <v>[{"bid":16004,"type":6,"num":69},{"bid":14001,"type":4,"num":88500}]</v>
      </c>
    </row>
    <row r="2251" spans="1:12" x14ac:dyDescent="0.2">
      <c r="A2251">
        <f t="shared" si="824"/>
        <v>601179</v>
      </c>
      <c r="B2251">
        <f t="shared" si="822"/>
        <v>601180</v>
      </c>
      <c r="C2251" s="1" t="s">
        <v>232</v>
      </c>
      <c r="D2251">
        <f>VLOOKUP(MOD(A2251,1000),Sheet2!P:R,3,FALSE)</f>
        <v>330484.0419999999</v>
      </c>
      <c r="E2251">
        <v>207</v>
      </c>
      <c r="F2251" s="1" t="str">
        <f>IF(VLOOKUP(MOD(A2251,1000),Sheet2!P:W,8,FALSE)=1,"[[50000,1],",IF(VLOOKUP(MOD(A2251,1000),Sheet2!P:W,8,FALSE)=2,"[[90000,1],","["))&amp;IF(K2251=K2250,VLOOKUP(INT(MID(A2251,3,1))*10+3,Sheet3!A:B,2,FALSE),VLOOKUP(INT(MID(A2251,3,1))*10+MOD(K2251,2)+1,Sheet3!A:B,2,FALSE))&amp;"]"</f>
        <v>[[50002,50]]</v>
      </c>
      <c r="G2251">
        <v>0.2</v>
      </c>
      <c r="H2251" s="1" t="str">
        <f t="shared" ref="H2251:I2251" si="875">H2239</f>
        <v>[80001,80002,80003,80004]</v>
      </c>
      <c r="I2251" s="1">
        <f t="shared" si="875"/>
        <v>1</v>
      </c>
      <c r="J2251">
        <f t="shared" si="837"/>
        <v>20</v>
      </c>
      <c r="K2251">
        <f t="shared" si="831"/>
        <v>150</v>
      </c>
      <c r="L2251" s="1" t="str">
        <f>Sheet1!L2251</f>
        <v>[{"bid":16004,"type":6,"num":69},{"bid":14001,"type":4,"num":89000}]</v>
      </c>
    </row>
    <row r="2252" spans="1:12" x14ac:dyDescent="0.2">
      <c r="A2252">
        <f t="shared" si="824"/>
        <v>601180</v>
      </c>
      <c r="B2252">
        <f t="shared" si="822"/>
        <v>601181</v>
      </c>
      <c r="C2252" s="1" t="s">
        <v>37</v>
      </c>
      <c r="D2252">
        <f>VLOOKUP(MOD(A2252,1000),Sheet2!P:R,3,FALSE)</f>
        <v>350130.78143999993</v>
      </c>
      <c r="E2252">
        <v>209</v>
      </c>
      <c r="F2252" s="1" t="str">
        <f>IF(VLOOKUP(MOD(A2252,1000),Sheet2!P:W,8,FALSE)=1,"[[50000,1],",IF(VLOOKUP(MOD(A2252,1000),Sheet2!P:W,8,FALSE)=2,"[[90000,1],","["))&amp;IF(K2252=K2251,VLOOKUP(INT(MID(A2252,3,1))*10+3,Sheet3!A:B,2,FALSE),VLOOKUP(INT(MID(A2252,3,1))*10+MOD(K2252,2)+1,Sheet3!A:B,2,FALSE))&amp;"]"</f>
        <v>[[50003,45]]</v>
      </c>
      <c r="G2252">
        <v>0.2</v>
      </c>
      <c r="H2252" s="1" t="str">
        <f t="shared" ref="H2252:I2252" si="876">H2240</f>
        <v>[80001,80002,80003,80004]</v>
      </c>
      <c r="I2252" s="1">
        <f t="shared" si="876"/>
        <v>2</v>
      </c>
      <c r="J2252">
        <f t="shared" si="837"/>
        <v>40</v>
      </c>
      <c r="K2252">
        <f t="shared" si="831"/>
        <v>150</v>
      </c>
      <c r="L2252" s="1" t="str">
        <f>Sheet1!L2252</f>
        <v>[{"bid":16004,"type":6,"num":69},{"bid":14001,"type":4,"num":89500}]</v>
      </c>
    </row>
    <row r="2253" spans="1:12" x14ac:dyDescent="0.2">
      <c r="A2253">
        <f t="shared" si="824"/>
        <v>601181</v>
      </c>
      <c r="B2253">
        <f t="shared" si="822"/>
        <v>601182</v>
      </c>
      <c r="C2253" s="1" t="s">
        <v>187</v>
      </c>
      <c r="D2253">
        <f>VLOOKUP(MOD(A2253,1000),Sheet2!P:R,3,FALSE)</f>
        <v>370482.87719999993</v>
      </c>
      <c r="E2253">
        <v>210</v>
      </c>
      <c r="F2253" s="1" t="str">
        <f>IF(VLOOKUP(MOD(A2253,1000),Sheet2!P:W,8,FALSE)=1,"[[50000,1],",IF(VLOOKUP(MOD(A2253,1000),Sheet2!P:W,8,FALSE)=2,"[[90000,1],","["))&amp;IF(K2253=K2252,VLOOKUP(INT(MID(A2253,3,1))*10+3,Sheet3!A:B,2,FALSE),VLOOKUP(INT(MID(A2253,3,1))*10+MOD(K2253,2)+1,Sheet3!A:B,2,FALSE))&amp;"]"</f>
        <v>[[50000,1],[50001,50]]</v>
      </c>
      <c r="G2253">
        <v>0.2</v>
      </c>
      <c r="H2253" s="1" t="str">
        <f t="shared" ref="H2253:I2253" si="877">H2241</f>
        <v>[80001,80002,80003,80004]</v>
      </c>
      <c r="I2253" s="1">
        <f t="shared" si="877"/>
        <v>1</v>
      </c>
      <c r="J2253">
        <f t="shared" si="837"/>
        <v>20</v>
      </c>
      <c r="K2253">
        <f t="shared" si="831"/>
        <v>151</v>
      </c>
      <c r="L2253" s="1" t="str">
        <f>Sheet1!L2253</f>
        <v>[{"bid":16004,"type":6,"num":71},{"bid":14001,"type":4,"num":90000}]</v>
      </c>
    </row>
    <row r="2254" spans="1:12" x14ac:dyDescent="0.2">
      <c r="A2254">
        <f t="shared" si="824"/>
        <v>601182</v>
      </c>
      <c r="B2254">
        <f t="shared" si="822"/>
        <v>601183</v>
      </c>
      <c r="C2254" s="1" t="s">
        <v>188</v>
      </c>
      <c r="D2254">
        <f>VLOOKUP(MOD(A2254,1000),Sheet2!P:R,3,FALSE)</f>
        <v>391435.48527999996</v>
      </c>
      <c r="E2254">
        <v>211</v>
      </c>
      <c r="F2254" s="1" t="str">
        <f>IF(VLOOKUP(MOD(A2254,1000),Sheet2!P:W,8,FALSE)=1,"[[50000,1],",IF(VLOOKUP(MOD(A2254,1000),Sheet2!P:W,8,FALSE)=2,"[[90000,1],","["))&amp;IF(K2254=K2253,VLOOKUP(INT(MID(A2254,3,1))*10+3,Sheet3!A:B,2,FALSE),VLOOKUP(INT(MID(A2254,3,1))*10+MOD(K2254,2)+1,Sheet3!A:B,2,FALSE))&amp;"]"</f>
        <v>[[50002,50]]</v>
      </c>
      <c r="G2254">
        <v>0.2</v>
      </c>
      <c r="H2254" s="1" t="str">
        <f t="shared" ref="H2254:I2254" si="878">H2242</f>
        <v>[80001,80002,80003,80004]</v>
      </c>
      <c r="I2254" s="1">
        <f t="shared" si="878"/>
        <v>1</v>
      </c>
      <c r="J2254">
        <f t="shared" si="837"/>
        <v>20</v>
      </c>
      <c r="K2254">
        <f t="shared" si="831"/>
        <v>152</v>
      </c>
      <c r="L2254" s="1" t="str">
        <f>Sheet1!L2254</f>
        <v>[{"bid":16004,"type":6,"num":71},{"bid":14001,"type":4,"num":90500}]</v>
      </c>
    </row>
    <row r="2255" spans="1:12" x14ac:dyDescent="0.2">
      <c r="A2255">
        <f t="shared" si="824"/>
        <v>601183</v>
      </c>
      <c r="B2255">
        <f t="shared" si="822"/>
        <v>601184</v>
      </c>
      <c r="C2255" s="1" t="s">
        <v>189</v>
      </c>
      <c r="D2255">
        <f>VLOOKUP(MOD(A2255,1000),Sheet2!P:R,3,FALSE)</f>
        <v>412995.22967999999</v>
      </c>
      <c r="E2255">
        <v>212</v>
      </c>
      <c r="F2255" s="1" t="str">
        <f>IF(VLOOKUP(MOD(A2255,1000),Sheet2!P:W,8,FALSE)=1,"[[50000,1],",IF(VLOOKUP(MOD(A2255,1000),Sheet2!P:W,8,FALSE)=2,"[[90000,1],","["))&amp;IF(K2255=K2254,VLOOKUP(INT(MID(A2255,3,1))*10+3,Sheet3!A:B,2,FALSE),VLOOKUP(INT(MID(A2255,3,1))*10+MOD(K2255,2)+1,Sheet3!A:B,2,FALSE))&amp;"]"</f>
        <v>[[50001,50]]</v>
      </c>
      <c r="G2255">
        <v>0.2</v>
      </c>
      <c r="H2255" s="1" t="str">
        <f t="shared" ref="H2255:I2255" si="879">H2243</f>
        <v>[80001,80002,80003,80004]</v>
      </c>
      <c r="I2255" s="1">
        <f t="shared" si="879"/>
        <v>1</v>
      </c>
      <c r="J2255">
        <f t="shared" si="837"/>
        <v>20</v>
      </c>
      <c r="K2255">
        <f t="shared" si="831"/>
        <v>153</v>
      </c>
      <c r="L2255" s="1" t="str">
        <f>Sheet1!L2255</f>
        <v>[{"bid":16004,"type":6,"num":71},{"bid":14001,"type":4,"num":91000}]</v>
      </c>
    </row>
    <row r="2256" spans="1:12" x14ac:dyDescent="0.2">
      <c r="A2256">
        <f t="shared" si="824"/>
        <v>601184</v>
      </c>
      <c r="B2256">
        <f t="shared" si="822"/>
        <v>601185</v>
      </c>
      <c r="C2256" s="1" t="s">
        <v>190</v>
      </c>
      <c r="D2256">
        <f>VLOOKUP(MOD(A2256,1000),Sheet2!P:R,3,FALSE)</f>
        <v>435168.73440000002</v>
      </c>
      <c r="E2256">
        <v>214</v>
      </c>
      <c r="F2256" s="1" t="str">
        <f>IF(VLOOKUP(MOD(A2256,1000),Sheet2!P:W,8,FALSE)=1,"[[50000,1],",IF(VLOOKUP(MOD(A2256,1000),Sheet2!P:W,8,FALSE)=2,"[[90000,1],","["))&amp;IF(K2256=K2255,VLOOKUP(INT(MID(A2256,3,1))*10+3,Sheet3!A:B,2,FALSE),VLOOKUP(INT(MID(A2256,3,1))*10+MOD(K2256,2)+1,Sheet3!A:B,2,FALSE))&amp;"]"</f>
        <v>[[50000,1],[50002,50]]</v>
      </c>
      <c r="G2256">
        <v>0.2</v>
      </c>
      <c r="H2256" s="1" t="str">
        <f t="shared" ref="H2256:I2256" si="880">H2244</f>
        <v>[80001,80002,80003,80004]</v>
      </c>
      <c r="I2256" s="1">
        <f t="shared" si="880"/>
        <v>1</v>
      </c>
      <c r="J2256">
        <f t="shared" si="837"/>
        <v>20</v>
      </c>
      <c r="K2256">
        <f t="shared" si="831"/>
        <v>154</v>
      </c>
      <c r="L2256" s="1" t="str">
        <f>Sheet1!L2256</f>
        <v>[{"bid":16004,"type":6,"num":71},{"bid":14001,"type":4,"num":91500}]</v>
      </c>
    </row>
    <row r="2257" spans="1:12" x14ac:dyDescent="0.2">
      <c r="A2257">
        <f t="shared" si="824"/>
        <v>601185</v>
      </c>
      <c r="B2257">
        <f t="shared" si="822"/>
        <v>601186</v>
      </c>
      <c r="C2257" s="1" t="s">
        <v>233</v>
      </c>
      <c r="D2257">
        <f>VLOOKUP(MOD(A2257,1000),Sheet2!P:R,3,FALSE)</f>
        <v>457962.62344000005</v>
      </c>
      <c r="E2257">
        <v>215</v>
      </c>
      <c r="F2257" s="1" t="str">
        <f>IF(VLOOKUP(MOD(A2257,1000),Sheet2!P:W,8,FALSE)=1,"[[50000,1],",IF(VLOOKUP(MOD(A2257,1000),Sheet2!P:W,8,FALSE)=2,"[[90000,1],","["))&amp;IF(K2257=K2256,VLOOKUP(INT(MID(A2257,3,1))*10+3,Sheet3!A:B,2,FALSE),VLOOKUP(INT(MID(A2257,3,1))*10+MOD(K2257,2)+1,Sheet3!A:B,2,FALSE))&amp;"]"</f>
        <v>[[50001,50]]</v>
      </c>
      <c r="G2257">
        <v>0.2</v>
      </c>
      <c r="H2257" s="1" t="str">
        <f t="shared" ref="H2257:I2257" si="881">H2245</f>
        <v>[80001,80002,80003,80004]</v>
      </c>
      <c r="I2257" s="1">
        <f t="shared" si="881"/>
        <v>1</v>
      </c>
      <c r="J2257">
        <f t="shared" si="837"/>
        <v>20</v>
      </c>
      <c r="K2257">
        <f t="shared" si="831"/>
        <v>155</v>
      </c>
      <c r="L2257" s="1" t="str">
        <f>Sheet1!L2257</f>
        <v>[{"bid":16004,"type":6,"num":71},{"bid":14001,"type":4,"num":92000}]</v>
      </c>
    </row>
    <row r="2258" spans="1:12" x14ac:dyDescent="0.2">
      <c r="A2258">
        <f t="shared" si="824"/>
        <v>601186</v>
      </c>
      <c r="B2258">
        <f t="shared" si="822"/>
        <v>601187</v>
      </c>
      <c r="C2258" s="1" t="s">
        <v>37</v>
      </c>
      <c r="D2258">
        <f>VLOOKUP(MOD(A2258,1000),Sheet2!P:R,3,FALSE)</f>
        <v>481383.52080000011</v>
      </c>
      <c r="E2258">
        <v>217</v>
      </c>
      <c r="F2258" s="1" t="str">
        <f>IF(VLOOKUP(MOD(A2258,1000),Sheet2!P:W,8,FALSE)=1,"[[50000,1],",IF(VLOOKUP(MOD(A2258,1000),Sheet2!P:W,8,FALSE)=2,"[[90000,1],","["))&amp;IF(K2258=K2257,VLOOKUP(INT(MID(A2258,3,1))*10+3,Sheet3!A:B,2,FALSE),VLOOKUP(INT(MID(A2258,3,1))*10+MOD(K2258,2)+1,Sheet3!A:B,2,FALSE))&amp;"]"</f>
        <v>[[50003,45]]</v>
      </c>
      <c r="G2258">
        <v>0.2</v>
      </c>
      <c r="H2258" s="1" t="str">
        <f t="shared" ref="H2258:I2258" si="882">H2246</f>
        <v>[80001,80002,80003,80004]</v>
      </c>
      <c r="I2258" s="1">
        <f t="shared" si="882"/>
        <v>2</v>
      </c>
      <c r="J2258">
        <f t="shared" si="837"/>
        <v>40</v>
      </c>
      <c r="K2258">
        <f t="shared" si="831"/>
        <v>155</v>
      </c>
      <c r="L2258" s="1" t="str">
        <f>Sheet1!L2258</f>
        <v>[{"bid":16004,"type":6,"num":73},{"bid":14001,"type":4,"num":92500}]</v>
      </c>
    </row>
    <row r="2259" spans="1:12" x14ac:dyDescent="0.2">
      <c r="A2259">
        <f t="shared" si="824"/>
        <v>601187</v>
      </c>
      <c r="B2259">
        <f t="shared" si="822"/>
        <v>601188</v>
      </c>
      <c r="C2259" s="1" t="s">
        <v>191</v>
      </c>
      <c r="D2259">
        <f>VLOOKUP(MOD(A2259,1000),Sheet2!P:R,3,FALSE)</f>
        <v>505589.75016000017</v>
      </c>
      <c r="E2259">
        <v>218</v>
      </c>
      <c r="F2259" s="1" t="str">
        <f>IF(VLOOKUP(MOD(A2259,1000),Sheet2!P:W,8,FALSE)=1,"[[50000,1],",IF(VLOOKUP(MOD(A2259,1000),Sheet2!P:W,8,FALSE)=2,"[[90000,1],","["))&amp;IF(K2259=K2258,VLOOKUP(INT(MID(A2259,3,1))*10+3,Sheet3!A:B,2,FALSE),VLOOKUP(INT(MID(A2259,3,1))*10+MOD(K2259,2)+1,Sheet3!A:B,2,FALSE))&amp;"]"</f>
        <v>[[50000,1],[50002,50]]</v>
      </c>
      <c r="G2259">
        <v>0.2</v>
      </c>
      <c r="H2259" s="1" t="str">
        <f t="shared" ref="H2259:I2259" si="883">H2247</f>
        <v>[80001,80002,80003,80004]</v>
      </c>
      <c r="I2259" s="1">
        <f t="shared" si="883"/>
        <v>1</v>
      </c>
      <c r="J2259">
        <f t="shared" si="837"/>
        <v>20</v>
      </c>
      <c r="K2259">
        <f t="shared" si="831"/>
        <v>156</v>
      </c>
      <c r="L2259" s="1" t="str">
        <f>Sheet1!L2259</f>
        <v>[{"bid":16004,"type":6,"num":73},{"bid":14001,"type":4,"num":93000}]</v>
      </c>
    </row>
    <row r="2260" spans="1:12" x14ac:dyDescent="0.2">
      <c r="A2260">
        <f t="shared" si="824"/>
        <v>601188</v>
      </c>
      <c r="B2260">
        <f t="shared" si="822"/>
        <v>601189</v>
      </c>
      <c r="C2260" s="1" t="s">
        <v>192</v>
      </c>
      <c r="D2260">
        <f>VLOOKUP(MOD(A2260,1000),Sheet2!P:R,3,FALSE)</f>
        <v>530446.72576000018</v>
      </c>
      <c r="E2260">
        <v>219</v>
      </c>
      <c r="F2260" s="1" t="str">
        <f>IF(VLOOKUP(MOD(A2260,1000),Sheet2!P:W,8,FALSE)=1,"[[50000,1],",IF(VLOOKUP(MOD(A2260,1000),Sheet2!P:W,8,FALSE)=2,"[[90000,1],","["))&amp;IF(K2260=K2259,VLOOKUP(INT(MID(A2260,3,1))*10+3,Sheet3!A:B,2,FALSE),VLOOKUP(INT(MID(A2260,3,1))*10+MOD(K2260,2)+1,Sheet3!A:B,2,FALSE))&amp;"]"</f>
        <v>[[50001,50]]</v>
      </c>
      <c r="G2260">
        <v>0.2</v>
      </c>
      <c r="H2260" s="1" t="str">
        <f t="shared" ref="H2260:I2260" si="884">H2248</f>
        <v>[80001,80002,80003,80004]</v>
      </c>
      <c r="I2260" s="1">
        <f t="shared" si="884"/>
        <v>1</v>
      </c>
      <c r="J2260">
        <f t="shared" si="837"/>
        <v>20</v>
      </c>
      <c r="K2260">
        <f t="shared" si="831"/>
        <v>157</v>
      </c>
      <c r="L2260" s="1" t="str">
        <f>Sheet1!L2260</f>
        <v>[{"bid":16004,"type":6,"num":73},{"bid":14001,"type":4,"num":93500}]</v>
      </c>
    </row>
    <row r="2261" spans="1:12" x14ac:dyDescent="0.2">
      <c r="A2261">
        <f t="shared" si="824"/>
        <v>601189</v>
      </c>
      <c r="B2261">
        <f t="shared" si="822"/>
        <v>601190</v>
      </c>
      <c r="C2261" s="1" t="s">
        <v>193</v>
      </c>
      <c r="D2261">
        <f>VLOOKUP(MOD(A2261,1000),Sheet2!P:R,3,FALSE)</f>
        <v>555961.21560000023</v>
      </c>
      <c r="E2261">
        <v>221</v>
      </c>
      <c r="F2261" s="1" t="str">
        <f>IF(VLOOKUP(MOD(A2261,1000),Sheet2!P:W,8,FALSE)=1,"[[50000,1],",IF(VLOOKUP(MOD(A2261,1000),Sheet2!P:W,8,FALSE)=2,"[[90000,1],","["))&amp;IF(K2261=K2260,VLOOKUP(INT(MID(A2261,3,1))*10+3,Sheet3!A:B,2,FALSE),VLOOKUP(INT(MID(A2261,3,1))*10+MOD(K2261,2)+1,Sheet3!A:B,2,FALSE))&amp;"]"</f>
        <v>[[50002,50]]</v>
      </c>
      <c r="G2261">
        <v>0.2</v>
      </c>
      <c r="H2261" s="1" t="str">
        <f t="shared" ref="H2261:I2261" si="885">H2249</f>
        <v>[80001,80002,80003,80004]</v>
      </c>
      <c r="I2261" s="1">
        <f t="shared" si="885"/>
        <v>1</v>
      </c>
      <c r="J2261">
        <f t="shared" si="837"/>
        <v>20</v>
      </c>
      <c r="K2261">
        <f t="shared" si="831"/>
        <v>158</v>
      </c>
      <c r="L2261" s="1" t="str">
        <f>Sheet1!L2261</f>
        <v>[{"bid":16004,"type":6,"num":73},{"bid":14001,"type":4,"num":94000}]</v>
      </c>
    </row>
    <row r="2262" spans="1:12" x14ac:dyDescent="0.2">
      <c r="A2262">
        <f t="shared" si="824"/>
        <v>601190</v>
      </c>
      <c r="B2262">
        <f t="shared" si="822"/>
        <v>601191</v>
      </c>
      <c r="C2262" s="1" t="s">
        <v>194</v>
      </c>
      <c r="D2262">
        <f>VLOOKUP(MOD(A2262,1000),Sheet2!P:R,3,FALSE)</f>
        <v>587961.38755680039</v>
      </c>
      <c r="E2262">
        <v>223</v>
      </c>
      <c r="F2262" s="1" t="str">
        <f>IF(VLOOKUP(MOD(A2262,1000),Sheet2!P:W,8,FALSE)=1,"[[50000,1],",IF(VLOOKUP(MOD(A2262,1000),Sheet2!P:W,8,FALSE)=2,"[[90000,1],","["))&amp;IF(K2262=K2261,VLOOKUP(INT(MID(A2262,3,1))*10+3,Sheet3!A:B,2,FALSE),VLOOKUP(INT(MID(A2262,3,1))*10+MOD(K2262,2)+1,Sheet3!A:B,2,FALSE))&amp;"]"</f>
        <v>[[50000,1],[50001,50]]</v>
      </c>
      <c r="G2262">
        <v>0.2</v>
      </c>
      <c r="H2262" s="1" t="str">
        <f t="shared" ref="H2262:I2262" si="886">H2250</f>
        <v>[80001,80002,80003,80004]</v>
      </c>
      <c r="I2262" s="1">
        <f t="shared" si="886"/>
        <v>1</v>
      </c>
      <c r="J2262">
        <f t="shared" si="837"/>
        <v>20</v>
      </c>
      <c r="K2262">
        <f t="shared" si="831"/>
        <v>159</v>
      </c>
      <c r="L2262" s="1" t="str">
        <f>Sheet1!L2262</f>
        <v>[{"bid":16004,"type":6,"num":73},{"bid":14001,"type":4,"num":94500}]</v>
      </c>
    </row>
    <row r="2263" spans="1:12" x14ac:dyDescent="0.2">
      <c r="A2263">
        <f t="shared" si="824"/>
        <v>601191</v>
      </c>
      <c r="B2263">
        <f t="shared" si="822"/>
        <v>601192</v>
      </c>
      <c r="C2263" s="1" t="s">
        <v>234</v>
      </c>
      <c r="D2263">
        <f>VLOOKUP(MOD(A2263,1000),Sheet2!P:R,3,FALSE)</f>
        <v>621169.60620000039</v>
      </c>
      <c r="E2263">
        <v>224</v>
      </c>
      <c r="F2263" s="1" t="str">
        <f>IF(VLOOKUP(MOD(A2263,1000),Sheet2!P:W,8,FALSE)=1,"[[50000,1],",IF(VLOOKUP(MOD(A2263,1000),Sheet2!P:W,8,FALSE)=2,"[[90000,1],","["))&amp;IF(K2263=K2262,VLOOKUP(INT(MID(A2263,3,1))*10+3,Sheet3!A:B,2,FALSE),VLOOKUP(INT(MID(A2263,3,1))*10+MOD(K2263,2)+1,Sheet3!A:B,2,FALSE))&amp;"]"</f>
        <v>[[50002,50]]</v>
      </c>
      <c r="G2263">
        <v>0.2</v>
      </c>
      <c r="H2263" s="1" t="str">
        <f t="shared" ref="H2263:I2263" si="887">H2251</f>
        <v>[80001,80002,80003,80004]</v>
      </c>
      <c r="I2263" s="1">
        <f t="shared" si="887"/>
        <v>1</v>
      </c>
      <c r="J2263">
        <f t="shared" si="837"/>
        <v>20</v>
      </c>
      <c r="K2263">
        <f t="shared" si="831"/>
        <v>160</v>
      </c>
      <c r="L2263" s="1" t="str">
        <f>Sheet1!L2263</f>
        <v>[{"bid":16004,"type":6,"num":75},{"bid":14001,"type":4,"num":95000}]</v>
      </c>
    </row>
    <row r="2264" spans="1:12" x14ac:dyDescent="0.2">
      <c r="A2264">
        <f t="shared" si="824"/>
        <v>601192</v>
      </c>
      <c r="B2264">
        <f t="shared" si="822"/>
        <v>601193</v>
      </c>
      <c r="C2264" s="1" t="s">
        <v>37</v>
      </c>
      <c r="D2264">
        <f>VLOOKUP(MOD(A2264,1000),Sheet2!P:R,3,FALSE)</f>
        <v>655612.9740768004</v>
      </c>
      <c r="E2264">
        <v>225</v>
      </c>
      <c r="F2264" s="1" t="str">
        <f>IF(VLOOKUP(MOD(A2264,1000),Sheet2!P:W,8,FALSE)=1,"[[50000,1],",IF(VLOOKUP(MOD(A2264,1000),Sheet2!P:W,8,FALSE)=2,"[[90000,1],","["))&amp;IF(K2264=K2263,VLOOKUP(INT(MID(A2264,3,1))*10+3,Sheet3!A:B,2,FALSE),VLOOKUP(INT(MID(A2264,3,1))*10+MOD(K2264,2)+1,Sheet3!A:B,2,FALSE))&amp;"]"</f>
        <v>[[50003,45]]</v>
      </c>
      <c r="G2264">
        <v>0.2</v>
      </c>
      <c r="H2264" s="1" t="str">
        <f t="shared" ref="H2264:I2264" si="888">H2252</f>
        <v>[80001,80002,80003,80004]</v>
      </c>
      <c r="I2264" s="1">
        <f t="shared" si="888"/>
        <v>2</v>
      </c>
      <c r="J2264">
        <f t="shared" si="837"/>
        <v>40</v>
      </c>
      <c r="K2264">
        <f t="shared" si="831"/>
        <v>160</v>
      </c>
      <c r="L2264" s="1" t="str">
        <f>Sheet1!L2264</f>
        <v>[{"bid":16004,"type":6,"num":75},{"bid":14001,"type":4,"num":95500}]</v>
      </c>
    </row>
    <row r="2265" spans="1:12" x14ac:dyDescent="0.2">
      <c r="A2265">
        <f t="shared" si="824"/>
        <v>601193</v>
      </c>
      <c r="B2265">
        <f t="shared" si="822"/>
        <v>601194</v>
      </c>
      <c r="C2265" s="1" t="s">
        <v>195</v>
      </c>
      <c r="D2265">
        <f>VLOOKUP(MOD(A2265,1000),Sheet2!P:R,3,FALSE)</f>
        <v>708567.58627200045</v>
      </c>
      <c r="E2265">
        <v>227</v>
      </c>
      <c r="F2265" s="1" t="str">
        <f>IF(VLOOKUP(MOD(A2265,1000),Sheet2!P:W,8,FALSE)=1,"[[50000,1],",IF(VLOOKUP(MOD(A2265,1000),Sheet2!P:W,8,FALSE)=2,"[[90000,1],","["))&amp;IF(K2265=K2264,VLOOKUP(INT(MID(A2265,3,1))*10+3,Sheet3!A:B,2,FALSE),VLOOKUP(INT(MID(A2265,3,1))*10+MOD(K2265,2)+1,Sheet3!A:B,2,FALSE))&amp;"]"</f>
        <v>[[50000,1],[50001,50]]</v>
      </c>
      <c r="G2265">
        <v>0.2</v>
      </c>
      <c r="H2265" s="1" t="str">
        <f t="shared" ref="H2265:I2265" si="889">H2253</f>
        <v>[80001,80002,80003,80004]</v>
      </c>
      <c r="I2265" s="1">
        <f t="shared" si="889"/>
        <v>1</v>
      </c>
      <c r="J2265">
        <f t="shared" si="837"/>
        <v>20</v>
      </c>
      <c r="K2265">
        <f t="shared" si="831"/>
        <v>161</v>
      </c>
      <c r="L2265" s="1" t="str">
        <f>Sheet1!L2265</f>
        <v>[{"bid":16004,"type":6,"num":75},{"bid":14001,"type":4,"num":96000}]</v>
      </c>
    </row>
    <row r="2266" spans="1:12" x14ac:dyDescent="0.2">
      <c r="A2266">
        <f t="shared" si="824"/>
        <v>601194</v>
      </c>
      <c r="B2266">
        <f t="shared" ref="B2266:B2329" si="890">A2266+1</f>
        <v>601195</v>
      </c>
      <c r="C2266" s="1" t="s">
        <v>196</v>
      </c>
      <c r="D2266">
        <f>VLOOKUP(MOD(A2266,1000),Sheet2!P:R,3,FALSE)</f>
        <v>763797.57636000065</v>
      </c>
      <c r="E2266">
        <v>229</v>
      </c>
      <c r="F2266" s="1" t="str">
        <f>IF(VLOOKUP(MOD(A2266,1000),Sheet2!P:W,8,FALSE)=1,"[[50000,1],",IF(VLOOKUP(MOD(A2266,1000),Sheet2!P:W,8,FALSE)=2,"[[90000,1],","["))&amp;IF(K2266=K2265,VLOOKUP(INT(MID(A2266,3,1))*10+3,Sheet3!A:B,2,FALSE),VLOOKUP(INT(MID(A2266,3,1))*10+MOD(K2266,2)+1,Sheet3!A:B,2,FALSE))&amp;"]"</f>
        <v>[[50002,50]]</v>
      </c>
      <c r="G2266">
        <v>0.2</v>
      </c>
      <c r="H2266" s="1" t="str">
        <f t="shared" ref="H2266:I2266" si="891">H2254</f>
        <v>[80001,80002,80003,80004]</v>
      </c>
      <c r="I2266" s="1">
        <f t="shared" si="891"/>
        <v>1</v>
      </c>
      <c r="J2266">
        <f t="shared" si="837"/>
        <v>20</v>
      </c>
      <c r="K2266">
        <f t="shared" si="831"/>
        <v>162</v>
      </c>
      <c r="L2266" s="1" t="str">
        <f>Sheet1!L2266</f>
        <v>[{"bid":16004,"type":6,"num":75},{"bid":14001,"type":4,"num":96500}]</v>
      </c>
    </row>
    <row r="2267" spans="1:12" x14ac:dyDescent="0.2">
      <c r="A2267">
        <f t="shared" ref="A2267:A2330" si="892">A2266+1</f>
        <v>601195</v>
      </c>
      <c r="B2267">
        <f t="shared" si="890"/>
        <v>601196</v>
      </c>
      <c r="C2267" s="1" t="s">
        <v>197</v>
      </c>
      <c r="D2267">
        <f>VLOOKUP(MOD(A2267,1000),Sheet2!P:R,3,FALSE)</f>
        <v>821357.00998560071</v>
      </c>
      <c r="E2267">
        <v>231</v>
      </c>
      <c r="F2267" s="1" t="str">
        <f>IF(VLOOKUP(MOD(A2267,1000),Sheet2!P:W,8,FALSE)=1,"[[50000,1],",IF(VLOOKUP(MOD(A2267,1000),Sheet2!P:W,8,FALSE)=2,"[[90000,1],","["))&amp;IF(K2267=K2266,VLOOKUP(INT(MID(A2267,3,1))*10+3,Sheet3!A:B,2,FALSE),VLOOKUP(INT(MID(A2267,3,1))*10+MOD(K2267,2)+1,Sheet3!A:B,2,FALSE))&amp;"]"</f>
        <v>[[50001,50]]</v>
      </c>
      <c r="G2267">
        <v>0.2</v>
      </c>
      <c r="H2267" s="1" t="str">
        <f t="shared" ref="H2267:I2267" si="893">H2255</f>
        <v>[80001,80002,80003,80004]</v>
      </c>
      <c r="I2267" s="1">
        <f t="shared" si="893"/>
        <v>1</v>
      </c>
      <c r="J2267">
        <f t="shared" si="837"/>
        <v>20</v>
      </c>
      <c r="K2267">
        <f t="shared" si="831"/>
        <v>163</v>
      </c>
      <c r="L2267" s="1" t="str">
        <f>Sheet1!L2267</f>
        <v>[{"bid":16004,"type":6,"num":75},{"bid":14001,"type":4,"num":97000}]</v>
      </c>
    </row>
    <row r="2268" spans="1:12" x14ac:dyDescent="0.2">
      <c r="A2268">
        <f t="shared" si="892"/>
        <v>601196</v>
      </c>
      <c r="B2268">
        <f t="shared" si="890"/>
        <v>601197</v>
      </c>
      <c r="C2268" s="1" t="s">
        <v>198</v>
      </c>
      <c r="D2268">
        <f>VLOOKUP(MOD(A2268,1000),Sheet2!P:R,3,FALSE)</f>
        <v>881300.50575360085</v>
      </c>
      <c r="E2268">
        <v>232</v>
      </c>
      <c r="F2268" s="1" t="str">
        <f>IF(VLOOKUP(MOD(A2268,1000),Sheet2!P:W,8,FALSE)=1,"[[50000,1],",IF(VLOOKUP(MOD(A2268,1000),Sheet2!P:W,8,FALSE)=2,"[[90000,1],","["))&amp;IF(K2268=K2267,VLOOKUP(INT(MID(A2268,3,1))*10+3,Sheet3!A:B,2,FALSE),VLOOKUP(INT(MID(A2268,3,1))*10+MOD(K2268,2)+1,Sheet3!A:B,2,FALSE))&amp;"]"</f>
        <v>[[50000,1],[50002,50]]</v>
      </c>
      <c r="G2268">
        <v>0.2</v>
      </c>
      <c r="H2268" s="1" t="str">
        <f t="shared" ref="H2268:I2268" si="894">H2256</f>
        <v>[80001,80002,80003,80004]</v>
      </c>
      <c r="I2268" s="1">
        <f t="shared" si="894"/>
        <v>1</v>
      </c>
      <c r="J2268">
        <f t="shared" si="837"/>
        <v>20</v>
      </c>
      <c r="K2268">
        <f t="shared" si="831"/>
        <v>164</v>
      </c>
      <c r="L2268" s="1" t="str">
        <f>Sheet1!L2268</f>
        <v>[{"bid":16004,"type":6,"num":77},{"bid":14001,"type":4,"num":97500}]</v>
      </c>
    </row>
    <row r="2269" spans="1:12" x14ac:dyDescent="0.2">
      <c r="A2269">
        <f t="shared" si="892"/>
        <v>601197</v>
      </c>
      <c r="B2269">
        <f t="shared" si="890"/>
        <v>601198</v>
      </c>
      <c r="C2269" s="1" t="s">
        <v>235</v>
      </c>
      <c r="D2269">
        <f>VLOOKUP(MOD(A2269,1000),Sheet2!P:R,3,FALSE)</f>
        <v>943683.23522880115</v>
      </c>
      <c r="E2269">
        <v>234</v>
      </c>
      <c r="F2269" s="1" t="str">
        <f>IF(VLOOKUP(MOD(A2269,1000),Sheet2!P:W,8,FALSE)=1,"[[50000,1],",IF(VLOOKUP(MOD(A2269,1000),Sheet2!P:W,8,FALSE)=2,"[[90000,1],","["))&amp;IF(K2269=K2268,VLOOKUP(INT(MID(A2269,3,1))*10+3,Sheet3!A:B,2,FALSE),VLOOKUP(INT(MID(A2269,3,1))*10+MOD(K2269,2)+1,Sheet3!A:B,2,FALSE))&amp;"]"</f>
        <v>[[50001,50]]</v>
      </c>
      <c r="G2269">
        <v>0.2</v>
      </c>
      <c r="H2269" s="1" t="str">
        <f t="shared" ref="H2269:I2269" si="895">H2257</f>
        <v>[80001,80002,80003,80004]</v>
      </c>
      <c r="I2269" s="1">
        <f t="shared" si="895"/>
        <v>1</v>
      </c>
      <c r="J2269">
        <f t="shared" si="837"/>
        <v>20</v>
      </c>
      <c r="K2269">
        <f t="shared" si="831"/>
        <v>165</v>
      </c>
      <c r="L2269" s="1" t="str">
        <f>Sheet1!L2269</f>
        <v>[{"bid":16004,"type":6,"num":77},{"bid":14001,"type":4,"num":98000}]</v>
      </c>
    </row>
    <row r="2270" spans="1:12" x14ac:dyDescent="0.2">
      <c r="A2270">
        <f t="shared" si="892"/>
        <v>601198</v>
      </c>
      <c r="B2270">
        <f t="shared" si="890"/>
        <v>601199</v>
      </c>
      <c r="C2270" s="1" t="s">
        <v>37</v>
      </c>
      <c r="D2270">
        <f>VLOOKUP(MOD(A2270,1000),Sheet2!P:R,3,FALSE)</f>
        <v>1008560.9229360013</v>
      </c>
      <c r="E2270">
        <v>236</v>
      </c>
      <c r="F2270" s="1" t="str">
        <f>IF(VLOOKUP(MOD(A2270,1000),Sheet2!P:W,8,FALSE)=1,"[[50000,1],",IF(VLOOKUP(MOD(A2270,1000),Sheet2!P:W,8,FALSE)=2,"[[90000,1],","["))&amp;IF(K2270=K2269,VLOOKUP(INT(MID(A2270,3,1))*10+3,Sheet3!A:B,2,FALSE),VLOOKUP(INT(MID(A2270,3,1))*10+MOD(K2270,2)+1,Sheet3!A:B,2,FALSE))&amp;"]"</f>
        <v>[[50003,45]]</v>
      </c>
      <c r="G2270">
        <v>0.2</v>
      </c>
      <c r="H2270" s="1" t="str">
        <f t="shared" ref="H2270:I2270" si="896">H2258</f>
        <v>[80001,80002,80003,80004]</v>
      </c>
      <c r="I2270" s="1">
        <f t="shared" si="896"/>
        <v>2</v>
      </c>
      <c r="J2270">
        <f t="shared" si="837"/>
        <v>40</v>
      </c>
      <c r="K2270">
        <f t="shared" si="831"/>
        <v>165</v>
      </c>
      <c r="L2270" s="1" t="str">
        <f>Sheet1!L2270</f>
        <v>[{"bid":16004,"type":6,"num":77},{"bid":14001,"type":4,"num":98500}]</v>
      </c>
    </row>
    <row r="2271" spans="1:12" x14ac:dyDescent="0.2">
      <c r="A2271">
        <f t="shared" si="892"/>
        <v>601199</v>
      </c>
      <c r="B2271">
        <f t="shared" si="890"/>
        <v>601200</v>
      </c>
      <c r="C2271" s="1" t="s">
        <v>199</v>
      </c>
      <c r="D2271">
        <f>VLOOKUP(MOD(A2271,1000),Sheet2!P:R,3,FALSE)</f>
        <v>1076265.4702800014</v>
      </c>
      <c r="E2271">
        <v>238</v>
      </c>
      <c r="F2271" s="1" t="str">
        <f>IF(VLOOKUP(MOD(A2271,1000),Sheet2!P:W,8,FALSE)=1,"[[50000,1],",IF(VLOOKUP(MOD(A2271,1000),Sheet2!P:W,8,FALSE)=2,"[[90000,1],","["))&amp;IF(K2271=K2270,VLOOKUP(INT(MID(A2271,3,1))*10+3,Sheet3!A:B,2,FALSE),VLOOKUP(INT(MID(A2271,3,1))*10+MOD(K2271,2)+1,Sheet3!A:B,2,FALSE))&amp;"]"</f>
        <v>[[50000,1],[50002,50]]</v>
      </c>
      <c r="G2271">
        <v>0.2</v>
      </c>
      <c r="H2271" s="1" t="str">
        <f t="shared" ref="H2271:I2271" si="897">H2259</f>
        <v>[80001,80002,80003,80004]</v>
      </c>
      <c r="I2271" s="1">
        <f t="shared" si="897"/>
        <v>1</v>
      </c>
      <c r="J2271">
        <f t="shared" si="837"/>
        <v>20</v>
      </c>
      <c r="K2271">
        <f t="shared" si="831"/>
        <v>166</v>
      </c>
      <c r="L2271" s="1" t="str">
        <f>Sheet1!L2271</f>
        <v>[{"bid":16004,"type":6,"num":77},{"bid":14001,"type":4,"num":99000}]</v>
      </c>
    </row>
    <row r="2272" spans="1:12" x14ac:dyDescent="0.2">
      <c r="A2272">
        <f t="shared" si="892"/>
        <v>601200</v>
      </c>
      <c r="B2272">
        <f t="shared" si="890"/>
        <v>601201</v>
      </c>
      <c r="C2272" s="1" t="s">
        <v>200</v>
      </c>
      <c r="D2272">
        <f>VLOOKUP(MOD(A2272,1000),Sheet2!P:R,3,FALSE)</f>
        <v>1146896.8322784016</v>
      </c>
      <c r="E2272">
        <v>239</v>
      </c>
      <c r="F2272" s="1" t="str">
        <f>IF(VLOOKUP(MOD(A2272,1000),Sheet2!P:W,8,FALSE)=1,"[[50000,1],",IF(VLOOKUP(MOD(A2272,1000),Sheet2!P:W,8,FALSE)=2,"[[90000,1],","["))&amp;IF(K2272=K2271,VLOOKUP(INT(MID(A2272,3,1))*10+3,Sheet3!A:B,2,FALSE),VLOOKUP(INT(MID(A2272,3,1))*10+MOD(K2272,2)+1,Sheet3!A:B,2,FALSE))&amp;"]"</f>
        <v>[[50001,50]]</v>
      </c>
      <c r="G2272">
        <v>0.2</v>
      </c>
      <c r="H2272" s="1" t="str">
        <f t="shared" ref="H2272:I2272" si="898">H2260</f>
        <v>[80001,80002,80003,80004]</v>
      </c>
      <c r="I2272" s="1">
        <f t="shared" si="898"/>
        <v>1</v>
      </c>
      <c r="J2272">
        <f t="shared" si="837"/>
        <v>20</v>
      </c>
      <c r="K2272">
        <f t="shared" ref="K2272:K2335" si="899">K2266+5</f>
        <v>167</v>
      </c>
      <c r="L2272" s="1" t="str">
        <f>Sheet1!L2272</f>
        <v>[{"bid":16004,"type":6,"num":77},{"bid":14001,"type":4,"num":99500}]</v>
      </c>
    </row>
    <row r="2273" spans="1:12" x14ac:dyDescent="0.2">
      <c r="A2273">
        <f t="shared" si="892"/>
        <v>601201</v>
      </c>
      <c r="B2273">
        <f t="shared" si="890"/>
        <v>601202</v>
      </c>
      <c r="C2273" s="1" t="s">
        <v>201</v>
      </c>
      <c r="D2273">
        <f>VLOOKUP(MOD(A2273,1000),Sheet2!P:R,3,FALSE)</f>
        <v>1296578.8512768014</v>
      </c>
      <c r="E2273">
        <v>241</v>
      </c>
      <c r="F2273" s="1" t="str">
        <f>IF(VLOOKUP(MOD(A2273,1000),Sheet2!P:W,8,FALSE)=1,"[[50000,1],",IF(VLOOKUP(MOD(A2273,1000),Sheet2!P:W,8,FALSE)=2,"[[90000,1],","["))&amp;IF(K2273=K2272,VLOOKUP(INT(MID(A2273,3,1))*10+3,Sheet3!A:B,2,FALSE),VLOOKUP(INT(MID(A2273,3,1))*10+MOD(K2273,2)+1,Sheet3!A:B,2,FALSE))&amp;"]"</f>
        <v>[[50002,50]]</v>
      </c>
      <c r="G2273">
        <v>0.2</v>
      </c>
      <c r="H2273" s="1" t="str">
        <f t="shared" ref="H2273:I2273" si="900">H2261</f>
        <v>[80001,80002,80003,80004]</v>
      </c>
      <c r="I2273" s="1">
        <f t="shared" si="900"/>
        <v>1</v>
      </c>
      <c r="J2273">
        <f t="shared" si="837"/>
        <v>20</v>
      </c>
      <c r="K2273">
        <f t="shared" si="899"/>
        <v>168</v>
      </c>
      <c r="L2273" s="1" t="str">
        <f>Sheet1!L2273</f>
        <v>[{"bid":16004,"type":6,"num":79},{"bid":14001,"type":4,"num":100000}]</v>
      </c>
    </row>
    <row r="2274" spans="1:12" x14ac:dyDescent="0.2">
      <c r="A2274">
        <f t="shared" si="892"/>
        <v>601202</v>
      </c>
      <c r="B2274">
        <f t="shared" si="890"/>
        <v>601203</v>
      </c>
      <c r="C2274" s="1" t="s">
        <v>202</v>
      </c>
      <c r="D2274">
        <f>VLOOKUP(MOD(A2274,1000),Sheet2!P:R,3,FALSE)</f>
        <v>1377121.2751296016</v>
      </c>
      <c r="E2274">
        <v>242</v>
      </c>
      <c r="F2274" s="1" t="str">
        <f>IF(VLOOKUP(MOD(A2274,1000),Sheet2!P:W,8,FALSE)=1,"[[50000,1],",IF(VLOOKUP(MOD(A2274,1000),Sheet2!P:W,8,FALSE)=2,"[[90000,1],","["))&amp;IF(K2274=K2273,VLOOKUP(INT(MID(A2274,3,1))*10+3,Sheet3!A:B,2,FALSE),VLOOKUP(INT(MID(A2274,3,1))*10+MOD(K2274,2)+1,Sheet3!A:B,2,FALSE))&amp;"]"</f>
        <v>[[50000,1],[50001,50]]</v>
      </c>
      <c r="G2274">
        <v>0.2</v>
      </c>
      <c r="H2274" s="1" t="str">
        <f t="shared" ref="H2274:I2274" si="901">H2262</f>
        <v>[80001,80002,80003,80004]</v>
      </c>
      <c r="I2274" s="1">
        <f t="shared" si="901"/>
        <v>1</v>
      </c>
      <c r="J2274">
        <f t="shared" si="837"/>
        <v>20</v>
      </c>
      <c r="K2274">
        <f t="shared" si="899"/>
        <v>169</v>
      </c>
      <c r="L2274" s="1" t="str">
        <f>Sheet1!L2274</f>
        <v>[{"bid":16004,"type":6,"num":79},{"bid":14001,"type":4,"num":100500}]</v>
      </c>
    </row>
    <row r="2275" spans="1:12" x14ac:dyDescent="0.2">
      <c r="A2275">
        <f t="shared" si="892"/>
        <v>601203</v>
      </c>
      <c r="B2275">
        <f t="shared" si="890"/>
        <v>601204</v>
      </c>
      <c r="C2275" s="1" t="s">
        <v>236</v>
      </c>
      <c r="D2275">
        <f>VLOOKUP(MOD(A2275,1000),Sheet2!P:R,3,FALSE)</f>
        <v>1460651.9393856018</v>
      </c>
      <c r="E2275">
        <v>244</v>
      </c>
      <c r="F2275" s="1" t="str">
        <f>IF(VLOOKUP(MOD(A2275,1000),Sheet2!P:W,8,FALSE)=1,"[[50000,1],",IF(VLOOKUP(MOD(A2275,1000),Sheet2!P:W,8,FALSE)=2,"[[90000,1],","["))&amp;IF(K2275=K2274,VLOOKUP(INT(MID(A2275,3,1))*10+3,Sheet3!A:B,2,FALSE),VLOOKUP(INT(MID(A2275,3,1))*10+MOD(K2275,2)+1,Sheet3!A:B,2,FALSE))&amp;"]"</f>
        <v>[[50002,50]]</v>
      </c>
      <c r="G2275">
        <v>0.2</v>
      </c>
      <c r="H2275" s="1" t="str">
        <f t="shared" ref="H2275:I2275" si="902">H2263</f>
        <v>[80001,80002,80003,80004]</v>
      </c>
      <c r="I2275" s="1">
        <f t="shared" si="902"/>
        <v>1</v>
      </c>
      <c r="J2275">
        <f t="shared" si="837"/>
        <v>20</v>
      </c>
      <c r="K2275">
        <f t="shared" si="899"/>
        <v>170</v>
      </c>
      <c r="L2275" s="1" t="str">
        <f>Sheet1!L2275</f>
        <v>[{"bid":16004,"type":6,"num":79},{"bid":14001,"type":4,"num":101000}]</v>
      </c>
    </row>
    <row r="2276" spans="1:12" x14ac:dyDescent="0.2">
      <c r="A2276">
        <f t="shared" si="892"/>
        <v>601204</v>
      </c>
      <c r="B2276">
        <f t="shared" si="890"/>
        <v>601205</v>
      </c>
      <c r="C2276" s="1" t="s">
        <v>248</v>
      </c>
      <c r="D2276">
        <f>VLOOKUP(MOD(A2276,1000),Sheet2!P:R,3,FALSE)</f>
        <v>1547234.5824000023</v>
      </c>
      <c r="E2276">
        <v>245</v>
      </c>
      <c r="F2276" s="1" t="str">
        <f>IF(VLOOKUP(MOD(A2276,1000),Sheet2!P:W,8,FALSE)=1,"[[50000,1],",IF(VLOOKUP(MOD(A2276,1000),Sheet2!P:W,8,FALSE)=2,"[[90000,1],","["))&amp;IF(K2276=K2275,VLOOKUP(INT(MID(A2276,3,1))*10+3,Sheet3!A:B,2,FALSE),VLOOKUP(INT(MID(A2276,3,1))*10+MOD(K2276,2)+1,Sheet3!A:B,2,FALSE))&amp;"]"</f>
        <v>[[50003,45]]</v>
      </c>
      <c r="G2276">
        <v>0.2</v>
      </c>
      <c r="H2276" s="1" t="str">
        <f t="shared" ref="H2276:I2276" si="903">H2264</f>
        <v>[80001,80002,80003,80004]</v>
      </c>
      <c r="I2276" s="1">
        <f t="shared" si="903"/>
        <v>2</v>
      </c>
      <c r="J2276">
        <f t="shared" si="837"/>
        <v>40</v>
      </c>
      <c r="K2276">
        <f t="shared" si="899"/>
        <v>170</v>
      </c>
      <c r="L2276" s="1" t="str">
        <f>Sheet1!L2276</f>
        <v>[{"bid":16004,"type":6,"num":79},{"bid":14001,"type":4,"num":101500}]</v>
      </c>
    </row>
    <row r="2277" spans="1:12" x14ac:dyDescent="0.2">
      <c r="A2277">
        <f t="shared" si="892"/>
        <v>601205</v>
      </c>
      <c r="B2277">
        <f t="shared" si="890"/>
        <v>601206</v>
      </c>
      <c r="C2277" s="1" t="str">
        <f>IF(K2277=K2276,"BOSS波\n需击杀所有怪物",IF(K2277=K2278,"当前波数 "&amp;K2277&amp;"/∞\n下一波BOSS","当前波数 "&amp;K2277&amp;"/∞"))</f>
        <v>当前波数 171/∞</v>
      </c>
      <c r="D2277">
        <f>VLOOKUP(MOD(A2277,1000),Sheet2!P:R,3,FALSE)</f>
        <v>1637300.2929216025</v>
      </c>
      <c r="E2277">
        <v>247</v>
      </c>
      <c r="F2277" s="1" t="str">
        <f>IF(VLOOKUP(MOD(A2277,1000),Sheet2!P:W,8,FALSE)=1,"[[50000,1],",IF(VLOOKUP(MOD(A2277,1000),Sheet2!P:W,8,FALSE)=2,"[[90000,1],","["))&amp;IF(K2277=K2276,VLOOKUP(INT(MID(A2277,3,1))*10+3,Sheet3!A:B,2,FALSE),VLOOKUP(INT(MID(A2277,3,1))*10+MOD(K2277,2)+1,Sheet3!A:B,2,FALSE))&amp;"]"</f>
        <v>[[50000,1],[50001,50]]</v>
      </c>
      <c r="G2277">
        <v>0.2</v>
      </c>
      <c r="H2277" s="1" t="str">
        <f>H2276</f>
        <v>[80001,80002,80003,80004]</v>
      </c>
      <c r="I2277" s="1">
        <f t="shared" ref="I2277" si="904">I2265</f>
        <v>1</v>
      </c>
      <c r="J2277">
        <f t="shared" ref="J2277:J2340" si="905">J2271</f>
        <v>20</v>
      </c>
      <c r="K2277">
        <f t="shared" si="899"/>
        <v>171</v>
      </c>
      <c r="L2277" s="1" t="str">
        <f>Sheet1!L2277</f>
        <v>[{"bid":16004,"type":6,"num":79},{"bid":14001,"type":4,"num":102000}]</v>
      </c>
    </row>
    <row r="2278" spans="1:12" x14ac:dyDescent="0.2">
      <c r="A2278">
        <f t="shared" si="892"/>
        <v>601206</v>
      </c>
      <c r="B2278">
        <f t="shared" si="890"/>
        <v>601207</v>
      </c>
      <c r="C2278" s="1" t="str">
        <f t="shared" ref="C2278:C2341" si="906">IF(K2278=K2277,"BOSS波\n需击杀所有怪物",IF(K2278=K2279,"当前波数 "&amp;K2278&amp;"/∞\n下一波BOSS","当前波数 "&amp;K2278&amp;"/∞"))</f>
        <v>当前波数 172/∞</v>
      </c>
      <c r="D2278">
        <f>VLOOKUP(MOD(A2278,1000),Sheet2!P:R,3,FALSE)</f>
        <v>1730579.9486976028</v>
      </c>
      <c r="E2278">
        <v>249</v>
      </c>
      <c r="F2278" s="1" t="str">
        <f>IF(VLOOKUP(MOD(A2278,1000),Sheet2!P:W,8,FALSE)=1,"[[50000,1],",IF(VLOOKUP(MOD(A2278,1000),Sheet2!P:W,8,FALSE)=2,"[[90000,1],","["))&amp;IF(K2278=K2277,VLOOKUP(INT(MID(A2278,3,1))*10+3,Sheet3!A:B,2,FALSE),VLOOKUP(INT(MID(A2278,3,1))*10+MOD(K2278,2)+1,Sheet3!A:B,2,FALSE))&amp;"]"</f>
        <v>[[50002,50]]</v>
      </c>
      <c r="G2278">
        <v>0.2</v>
      </c>
      <c r="H2278" s="1" t="str">
        <f t="shared" ref="H2278:H2341" si="907">H2277</f>
        <v>[80001,80002,80003,80004]</v>
      </c>
      <c r="I2278" s="1">
        <f t="shared" ref="I2278" si="908">I2266</f>
        <v>1</v>
      </c>
      <c r="J2278">
        <f t="shared" si="905"/>
        <v>20</v>
      </c>
      <c r="K2278">
        <f t="shared" si="899"/>
        <v>172</v>
      </c>
      <c r="L2278" s="1" t="str">
        <f>Sheet1!L2278</f>
        <v>[{"bid":16004,"type":6,"num":81},{"bid":14001,"type":4,"num":102500}]</v>
      </c>
    </row>
    <row r="2279" spans="1:12" x14ac:dyDescent="0.2">
      <c r="A2279">
        <f t="shared" si="892"/>
        <v>601207</v>
      </c>
      <c r="B2279">
        <f t="shared" si="890"/>
        <v>601208</v>
      </c>
      <c r="C2279" s="1" t="str">
        <f t="shared" si="906"/>
        <v>当前波数 173/∞</v>
      </c>
      <c r="D2279">
        <f>VLOOKUP(MOD(A2279,1000),Sheet2!P:R,3,FALSE)</f>
        <v>1827140.1011808033</v>
      </c>
      <c r="E2279">
        <v>251</v>
      </c>
      <c r="F2279" s="1" t="str">
        <f>IF(VLOOKUP(MOD(A2279,1000),Sheet2!P:W,8,FALSE)=1,"[[50000,1],",IF(VLOOKUP(MOD(A2279,1000),Sheet2!P:W,8,FALSE)=2,"[[90000,1],","["))&amp;IF(K2279=K2278,VLOOKUP(INT(MID(A2279,3,1))*10+3,Sheet3!A:B,2,FALSE),VLOOKUP(INT(MID(A2279,3,1))*10+MOD(K2279,2)+1,Sheet3!A:B,2,FALSE))&amp;"]"</f>
        <v>[[50001,50]]</v>
      </c>
      <c r="G2279">
        <v>0.2</v>
      </c>
      <c r="H2279" s="1" t="str">
        <f t="shared" si="907"/>
        <v>[80001,80002,80003,80004]</v>
      </c>
      <c r="I2279" s="1">
        <f t="shared" ref="I2279" si="909">I2267</f>
        <v>1</v>
      </c>
      <c r="J2279">
        <f t="shared" si="905"/>
        <v>20</v>
      </c>
      <c r="K2279">
        <f t="shared" si="899"/>
        <v>173</v>
      </c>
      <c r="L2279" s="1" t="str">
        <f>Sheet1!L2279</f>
        <v>[{"bid":16004,"type":6,"num":81},{"bid":14001,"type":4,"num":103000}]</v>
      </c>
    </row>
    <row r="2280" spans="1:12" x14ac:dyDescent="0.2">
      <c r="A2280">
        <f t="shared" si="892"/>
        <v>601208</v>
      </c>
      <c r="B2280">
        <f t="shared" si="890"/>
        <v>601209</v>
      </c>
      <c r="C2280" s="1" t="str">
        <f t="shared" si="906"/>
        <v>当前波数 174/∞</v>
      </c>
      <c r="D2280">
        <f>VLOOKUP(MOD(A2280,1000),Sheet2!P:R,3,FALSE)</f>
        <v>1927047.9123840036</v>
      </c>
      <c r="E2280">
        <v>252</v>
      </c>
      <c r="F2280" s="1" t="str">
        <f>IF(VLOOKUP(MOD(A2280,1000),Sheet2!P:W,8,FALSE)=1,"[[50000,1],",IF(VLOOKUP(MOD(A2280,1000),Sheet2!P:W,8,FALSE)=2,"[[90000,1],","["))&amp;IF(K2280=K2279,VLOOKUP(INT(MID(A2280,3,1))*10+3,Sheet3!A:B,2,FALSE),VLOOKUP(INT(MID(A2280,3,1))*10+MOD(K2280,2)+1,Sheet3!A:B,2,FALSE))&amp;"]"</f>
        <v>[[50000,1],[50002,50]]</v>
      </c>
      <c r="G2280">
        <v>0.2</v>
      </c>
      <c r="H2280" s="1" t="str">
        <f t="shared" si="907"/>
        <v>[80001,80002,80003,80004]</v>
      </c>
      <c r="I2280" s="1">
        <f t="shared" ref="I2280" si="910">I2268</f>
        <v>1</v>
      </c>
      <c r="J2280">
        <f t="shared" si="905"/>
        <v>20</v>
      </c>
      <c r="K2280">
        <f t="shared" si="899"/>
        <v>174</v>
      </c>
      <c r="L2280" s="1" t="str">
        <f>Sheet1!L2280</f>
        <v>[{"bid":16004,"type":6,"num":81},{"bid":14001,"type":4,"num":103500}]</v>
      </c>
    </row>
    <row r="2281" spans="1:12" x14ac:dyDescent="0.2">
      <c r="A2281">
        <f t="shared" si="892"/>
        <v>601209</v>
      </c>
      <c r="B2281">
        <f t="shared" si="890"/>
        <v>601210</v>
      </c>
      <c r="C2281" s="1" t="str">
        <f t="shared" si="906"/>
        <v>当前波数 175/∞\n下一波BOSS</v>
      </c>
      <c r="D2281">
        <f>VLOOKUP(MOD(A2281,1000),Sheet2!P:R,3,FALSE)</f>
        <v>2030371.154880004</v>
      </c>
      <c r="E2281">
        <v>253</v>
      </c>
      <c r="F2281" s="1" t="str">
        <f>IF(VLOOKUP(MOD(A2281,1000),Sheet2!P:W,8,FALSE)=1,"[[50000,1],",IF(VLOOKUP(MOD(A2281,1000),Sheet2!P:W,8,FALSE)=2,"[[90000,1],","["))&amp;IF(K2281=K2280,VLOOKUP(INT(MID(A2281,3,1))*10+3,Sheet3!A:B,2,FALSE),VLOOKUP(INT(MID(A2281,3,1))*10+MOD(K2281,2)+1,Sheet3!A:B,2,FALSE))&amp;"]"</f>
        <v>[[50001,50]]</v>
      </c>
      <c r="G2281">
        <v>0.2</v>
      </c>
      <c r="H2281" s="1" t="str">
        <f t="shared" si="907"/>
        <v>[80001,80002,80003,80004]</v>
      </c>
      <c r="I2281" s="1">
        <f t="shared" ref="I2281" si="911">I2269</f>
        <v>1</v>
      </c>
      <c r="J2281">
        <f t="shared" si="905"/>
        <v>20</v>
      </c>
      <c r="K2281">
        <f t="shared" si="899"/>
        <v>175</v>
      </c>
      <c r="L2281" s="1" t="str">
        <f>Sheet1!L2281</f>
        <v>[{"bid":16004,"type":6,"num":81},{"bid":14001,"type":4,"num":104000}]</v>
      </c>
    </row>
    <row r="2282" spans="1:12" x14ac:dyDescent="0.2">
      <c r="A2282">
        <f t="shared" si="892"/>
        <v>601210</v>
      </c>
      <c r="B2282">
        <f t="shared" si="890"/>
        <v>601211</v>
      </c>
      <c r="C2282" s="1" t="str">
        <f t="shared" si="906"/>
        <v>BOSS波\n需击杀所有怪物</v>
      </c>
      <c r="D2282">
        <f>VLOOKUP(MOD(A2282,1000),Sheet2!P:R,3,FALSE)</f>
        <v>2137178.2118016048</v>
      </c>
      <c r="E2282">
        <v>255</v>
      </c>
      <c r="F2282" s="1" t="str">
        <f>IF(VLOOKUP(MOD(A2282,1000),Sheet2!P:W,8,FALSE)=1,"[[50000,1],",IF(VLOOKUP(MOD(A2282,1000),Sheet2!P:W,8,FALSE)=2,"[[90000,1],","["))&amp;IF(K2282=K2281,VLOOKUP(INT(MID(A2282,3,1))*10+3,Sheet3!A:B,2,FALSE),VLOOKUP(INT(MID(A2282,3,1))*10+MOD(K2282,2)+1,Sheet3!A:B,2,FALSE))&amp;"]"</f>
        <v>[[50003,45]]</v>
      </c>
      <c r="G2282">
        <v>0.2</v>
      </c>
      <c r="H2282" s="1" t="str">
        <f t="shared" si="907"/>
        <v>[80001,80002,80003,80004]</v>
      </c>
      <c r="I2282" s="1">
        <f t="shared" ref="I2282" si="912">I2270</f>
        <v>2</v>
      </c>
      <c r="J2282">
        <f t="shared" si="905"/>
        <v>40</v>
      </c>
      <c r="K2282">
        <f t="shared" si="899"/>
        <v>175</v>
      </c>
      <c r="L2282" s="1" t="str">
        <f>Sheet1!L2282</f>
        <v>[{"bid":16004,"type":6,"num":81},{"bid":14001,"type":4,"num":104500}]</v>
      </c>
    </row>
    <row r="2283" spans="1:12" x14ac:dyDescent="0.2">
      <c r="A2283">
        <f t="shared" si="892"/>
        <v>601211</v>
      </c>
      <c r="B2283">
        <f t="shared" si="890"/>
        <v>601212</v>
      </c>
      <c r="C2283" s="1" t="str">
        <f>IF(K2283=K2282,"BOSS波\n需击杀所有怪物",IF(K2283=K2284,"当前波数 "&amp;K2283&amp;"/∞\n下一波BOSS","当前波数 "&amp;K2283&amp;"/∞"))</f>
        <v>当前波数 176/∞</v>
      </c>
      <c r="D2283">
        <f>VLOOKUP(MOD(A2283,1000),Sheet2!P:R,3,FALSE)</f>
        <v>2248008.0436800052</v>
      </c>
      <c r="E2283">
        <v>256</v>
      </c>
      <c r="F2283" s="1" t="str">
        <f>IF(VLOOKUP(MOD(A2283,1000),Sheet2!P:W,8,FALSE)=1,"[[50000,1],",IF(VLOOKUP(MOD(A2283,1000),Sheet2!P:W,8,FALSE)=2,"[[90000,1],","["))&amp;IF(K2283=K2282,VLOOKUP(INT(MID(A2283,3,1))*10+3,Sheet3!A:B,2,FALSE),VLOOKUP(INT(MID(A2283,3,1))*10+MOD(K2283,2)+1,Sheet3!A:B,2,FALSE))&amp;"]"</f>
        <v>[[50000,1],[50002,50]]</v>
      </c>
      <c r="G2283">
        <v>0.2</v>
      </c>
      <c r="H2283" s="1" t="str">
        <f t="shared" si="907"/>
        <v>[80001,80002,80003,80004]</v>
      </c>
      <c r="I2283" s="1">
        <f t="shared" ref="I2283" si="913">I2271</f>
        <v>1</v>
      </c>
      <c r="J2283">
        <f t="shared" si="905"/>
        <v>20</v>
      </c>
      <c r="K2283">
        <f t="shared" si="899"/>
        <v>176</v>
      </c>
      <c r="L2283" s="1" t="str">
        <f>Sheet1!L2283</f>
        <v>[{"bid":16004,"type":6,"num":83},{"bid":14001,"type":4,"num":105000}]</v>
      </c>
    </row>
    <row r="2284" spans="1:12" x14ac:dyDescent="0.2">
      <c r="A2284">
        <f t="shared" si="892"/>
        <v>601212</v>
      </c>
      <c r="B2284">
        <f t="shared" si="890"/>
        <v>601213</v>
      </c>
      <c r="C2284" s="1" t="str">
        <f t="shared" si="906"/>
        <v>当前波数 177/∞</v>
      </c>
      <c r="D2284">
        <f>VLOOKUP(MOD(A2284,1000),Sheet2!P:R,3,FALSE)</f>
        <v>2362497.1309056054</v>
      </c>
      <c r="E2284">
        <v>257</v>
      </c>
      <c r="F2284" s="1" t="str">
        <f>IF(VLOOKUP(MOD(A2284,1000),Sheet2!P:W,8,FALSE)=1,"[[50000,1],",IF(VLOOKUP(MOD(A2284,1000),Sheet2!P:W,8,FALSE)=2,"[[90000,1],","["))&amp;IF(K2284=K2283,VLOOKUP(INT(MID(A2284,3,1))*10+3,Sheet3!A:B,2,FALSE),VLOOKUP(INT(MID(A2284,3,1))*10+MOD(K2284,2)+1,Sheet3!A:B,2,FALSE))&amp;"]"</f>
        <v>[[50001,50]]</v>
      </c>
      <c r="G2284">
        <v>0.2</v>
      </c>
      <c r="H2284" s="1" t="str">
        <f t="shared" si="907"/>
        <v>[80001,80002,80003,80004]</v>
      </c>
      <c r="I2284" s="1">
        <f t="shared" ref="I2284" si="914">I2272</f>
        <v>1</v>
      </c>
      <c r="J2284">
        <f t="shared" si="905"/>
        <v>20</v>
      </c>
      <c r="K2284">
        <f t="shared" si="899"/>
        <v>177</v>
      </c>
      <c r="L2284" s="1" t="str">
        <f>Sheet1!L2284</f>
        <v>[{"bid":16004,"type":6,"num":83},{"bid":14001,"type":4,"num":105500}]</v>
      </c>
    </row>
    <row r="2285" spans="1:12" x14ac:dyDescent="0.2">
      <c r="A2285">
        <f t="shared" si="892"/>
        <v>601213</v>
      </c>
      <c r="B2285">
        <f t="shared" si="890"/>
        <v>601214</v>
      </c>
      <c r="C2285" s="1" t="str">
        <f t="shared" si="906"/>
        <v>当前波数 178/∞</v>
      </c>
      <c r="D2285">
        <f>VLOOKUP(MOD(A2285,1000),Sheet2!P:R,3,FALSE)</f>
        <v>2480716.756108806</v>
      </c>
      <c r="E2285">
        <v>258</v>
      </c>
      <c r="F2285" s="1" t="str">
        <f>IF(VLOOKUP(MOD(A2285,1000),Sheet2!P:W,8,FALSE)=1,"[[50000,1],",IF(VLOOKUP(MOD(A2285,1000),Sheet2!P:W,8,FALSE)=2,"[[90000,1],","["))&amp;IF(K2285=K2284,VLOOKUP(INT(MID(A2285,3,1))*10+3,Sheet3!A:B,2,FALSE),VLOOKUP(INT(MID(A2285,3,1))*10+MOD(K2285,2)+1,Sheet3!A:B,2,FALSE))&amp;"]"</f>
        <v>[[50002,50]]</v>
      </c>
      <c r="G2285">
        <v>0.2</v>
      </c>
      <c r="H2285" s="1" t="str">
        <f t="shared" si="907"/>
        <v>[80001,80002,80003,80004]</v>
      </c>
      <c r="I2285" s="1">
        <f t="shared" ref="I2285" si="915">I2273</f>
        <v>1</v>
      </c>
      <c r="J2285">
        <f t="shared" si="905"/>
        <v>20</v>
      </c>
      <c r="K2285">
        <f t="shared" si="899"/>
        <v>178</v>
      </c>
      <c r="L2285" s="1" t="str">
        <f>Sheet1!L2285</f>
        <v>[{"bid":16004,"type":6,"num":83},{"bid":14001,"type":4,"num":106000}]</v>
      </c>
    </row>
    <row r="2286" spans="1:12" x14ac:dyDescent="0.2">
      <c r="A2286">
        <f t="shared" si="892"/>
        <v>601214</v>
      </c>
      <c r="B2286">
        <f t="shared" si="890"/>
        <v>601215</v>
      </c>
      <c r="C2286" s="1" t="str">
        <f t="shared" si="906"/>
        <v>当前波数 179/∞</v>
      </c>
      <c r="D2286">
        <f>VLOOKUP(MOD(A2286,1000),Sheet2!P:R,3,FALSE)</f>
        <v>2602738.8240000065</v>
      </c>
      <c r="E2286">
        <v>260</v>
      </c>
      <c r="F2286" s="1" t="str">
        <f>IF(VLOOKUP(MOD(A2286,1000),Sheet2!P:W,8,FALSE)=1,"[[50000,1],",IF(VLOOKUP(MOD(A2286,1000),Sheet2!P:W,8,FALSE)=2,"[[90000,1],","["))&amp;IF(K2286=K2285,VLOOKUP(INT(MID(A2286,3,1))*10+3,Sheet3!A:B,2,FALSE),VLOOKUP(INT(MID(A2286,3,1))*10+MOD(K2286,2)+1,Sheet3!A:B,2,FALSE))&amp;"]"</f>
        <v>[[50000,1],[50001,50]]</v>
      </c>
      <c r="G2286">
        <v>0.2</v>
      </c>
      <c r="H2286" s="1" t="str">
        <f t="shared" si="907"/>
        <v>[80001,80002,80003,80004]</v>
      </c>
      <c r="I2286" s="1">
        <f t="shared" ref="I2286" si="916">I2274</f>
        <v>1</v>
      </c>
      <c r="J2286">
        <f t="shared" si="905"/>
        <v>20</v>
      </c>
      <c r="K2286">
        <f t="shared" si="899"/>
        <v>179</v>
      </c>
      <c r="L2286" s="1" t="str">
        <f>Sheet1!L2286</f>
        <v>[{"bid":16004,"type":6,"num":83},{"bid":14001,"type":4,"num":106500}]</v>
      </c>
    </row>
    <row r="2287" spans="1:12" x14ac:dyDescent="0.2">
      <c r="A2287">
        <f t="shared" si="892"/>
        <v>601215</v>
      </c>
      <c r="B2287">
        <f t="shared" si="890"/>
        <v>601216</v>
      </c>
      <c r="C2287" s="1" t="str">
        <f t="shared" si="906"/>
        <v>当前波数 180/∞\n下一波BOSS</v>
      </c>
      <c r="D2287">
        <f>VLOOKUP(MOD(A2287,1000),Sheet2!P:R,3,FALSE)</f>
        <v>2728635.861369608</v>
      </c>
      <c r="E2287">
        <v>262</v>
      </c>
      <c r="F2287" s="1" t="str">
        <f>IF(VLOOKUP(MOD(A2287,1000),Sheet2!P:W,8,FALSE)=1,"[[50000,1],",IF(VLOOKUP(MOD(A2287,1000),Sheet2!P:W,8,FALSE)=2,"[[90000,1],","["))&amp;IF(K2287=K2286,VLOOKUP(INT(MID(A2287,3,1))*10+3,Sheet3!A:B,2,FALSE),VLOOKUP(INT(MID(A2287,3,1))*10+MOD(K2287,2)+1,Sheet3!A:B,2,FALSE))&amp;"]"</f>
        <v>[[50002,50]]</v>
      </c>
      <c r="G2287">
        <v>0.2</v>
      </c>
      <c r="H2287" s="1" t="str">
        <f t="shared" si="907"/>
        <v>[80001,80002,80003,80004]</v>
      </c>
      <c r="I2287" s="1">
        <f t="shared" ref="I2287" si="917">I2275</f>
        <v>1</v>
      </c>
      <c r="J2287">
        <f t="shared" si="905"/>
        <v>20</v>
      </c>
      <c r="K2287">
        <f t="shared" si="899"/>
        <v>180</v>
      </c>
      <c r="L2287" s="1" t="str">
        <f>Sheet1!L2287</f>
        <v>[{"bid":16004,"type":6,"num":83},{"bid":14001,"type":4,"num":107000}]</v>
      </c>
    </row>
    <row r="2288" spans="1:12" x14ac:dyDescent="0.2">
      <c r="A2288">
        <f t="shared" si="892"/>
        <v>601216</v>
      </c>
      <c r="B2288">
        <f t="shared" si="890"/>
        <v>601217</v>
      </c>
      <c r="C2288" s="1" t="str">
        <f t="shared" si="906"/>
        <v>BOSS波\n需击杀所有怪物</v>
      </c>
      <c r="D2288">
        <f>VLOOKUP(MOD(A2288,1000),Sheet2!P:R,3,FALSE)</f>
        <v>2858481.0170880081</v>
      </c>
      <c r="E2288">
        <v>263</v>
      </c>
      <c r="F2288" s="1" t="str">
        <f>IF(VLOOKUP(MOD(A2288,1000),Sheet2!P:W,8,FALSE)=1,"[[50000,1],",IF(VLOOKUP(MOD(A2288,1000),Sheet2!P:W,8,FALSE)=2,"[[90000,1],","["))&amp;IF(K2288=K2287,VLOOKUP(INT(MID(A2288,3,1))*10+3,Sheet3!A:B,2,FALSE),VLOOKUP(INT(MID(A2288,3,1))*10+MOD(K2288,2)+1,Sheet3!A:B,2,FALSE))&amp;"]"</f>
        <v>[[50003,45]]</v>
      </c>
      <c r="G2288">
        <v>0.2</v>
      </c>
      <c r="H2288" s="1" t="str">
        <f t="shared" si="907"/>
        <v>[80001,80002,80003,80004]</v>
      </c>
      <c r="I2288" s="1">
        <f t="shared" ref="I2288" si="918">I2276</f>
        <v>2</v>
      </c>
      <c r="J2288">
        <f t="shared" si="905"/>
        <v>40</v>
      </c>
      <c r="K2288">
        <f t="shared" si="899"/>
        <v>180</v>
      </c>
      <c r="L2288" s="1" t="str">
        <f>Sheet1!L2288</f>
        <v>[{"bid":16004,"type":6,"num":85},{"bid":14001,"type":4,"num":107500}]</v>
      </c>
    </row>
    <row r="2289" spans="1:12" x14ac:dyDescent="0.2">
      <c r="A2289">
        <f t="shared" si="892"/>
        <v>601217</v>
      </c>
      <c r="B2289">
        <f t="shared" si="890"/>
        <v>601218</v>
      </c>
      <c r="C2289" s="1" t="str">
        <f t="shared" si="906"/>
        <v>当前波数 181/∞</v>
      </c>
      <c r="D2289">
        <f>VLOOKUP(MOD(A2289,1000),Sheet2!P:R,3,FALSE)</f>
        <v>3026359.6185600087</v>
      </c>
      <c r="E2289">
        <v>265</v>
      </c>
      <c r="F2289" s="1" t="str">
        <f>IF(VLOOKUP(MOD(A2289,1000),Sheet2!P:W,8,FALSE)=1,"[[50000,1],",IF(VLOOKUP(MOD(A2289,1000),Sheet2!P:W,8,FALSE)=2,"[[90000,1],","["))&amp;IF(K2289=K2288,VLOOKUP(INT(MID(A2289,3,1))*10+3,Sheet3!A:B,2,FALSE),VLOOKUP(INT(MID(A2289,3,1))*10+MOD(K2289,2)+1,Sheet3!A:B,2,FALSE))&amp;"]"</f>
        <v>[[50000,1],[50001,50]]</v>
      </c>
      <c r="G2289">
        <v>0.2</v>
      </c>
      <c r="H2289" s="1" t="str">
        <f t="shared" si="907"/>
        <v>[80001,80002,80003,80004]</v>
      </c>
      <c r="I2289" s="1">
        <f t="shared" ref="I2289" si="919">I2277</f>
        <v>1</v>
      </c>
      <c r="J2289">
        <f t="shared" si="905"/>
        <v>20</v>
      </c>
      <c r="K2289">
        <f t="shared" si="899"/>
        <v>181</v>
      </c>
      <c r="L2289" s="1" t="str">
        <f>Sheet1!L2289</f>
        <v>[{"bid":16004,"type":6,"num":85},{"bid":14001,"type":4,"num":108000}]</v>
      </c>
    </row>
    <row r="2290" spans="1:12" x14ac:dyDescent="0.2">
      <c r="A2290">
        <f t="shared" si="892"/>
        <v>601218</v>
      </c>
      <c r="B2290">
        <f t="shared" si="890"/>
        <v>601219</v>
      </c>
      <c r="C2290" s="1" t="str">
        <f t="shared" si="906"/>
        <v>当前波数 182/∞</v>
      </c>
      <c r="D2290">
        <f>VLOOKUP(MOD(A2290,1000),Sheet2!P:R,3,FALSE)</f>
        <v>3199943.0854080087</v>
      </c>
      <c r="E2290">
        <v>266</v>
      </c>
      <c r="F2290" s="1" t="str">
        <f>IF(VLOOKUP(MOD(A2290,1000),Sheet2!P:W,8,FALSE)=1,"[[50000,1],",IF(VLOOKUP(MOD(A2290,1000),Sheet2!P:W,8,FALSE)=2,"[[90000,1],","["))&amp;IF(K2290=K2289,VLOOKUP(INT(MID(A2290,3,1))*10+3,Sheet3!A:B,2,FALSE),VLOOKUP(INT(MID(A2290,3,1))*10+MOD(K2290,2)+1,Sheet3!A:B,2,FALSE))&amp;"]"</f>
        <v>[[50002,50]]</v>
      </c>
      <c r="G2290">
        <v>0.2</v>
      </c>
      <c r="H2290" s="1" t="str">
        <f t="shared" si="907"/>
        <v>[80001,80002,80003,80004]</v>
      </c>
      <c r="I2290" s="1">
        <f t="shared" ref="I2290" si="920">I2278</f>
        <v>1</v>
      </c>
      <c r="J2290">
        <f t="shared" si="905"/>
        <v>20</v>
      </c>
      <c r="K2290">
        <f t="shared" si="899"/>
        <v>182</v>
      </c>
      <c r="L2290" s="1" t="str">
        <f>Sheet1!L2290</f>
        <v>[{"bid":16004,"type":6,"num":85},{"bid":14001,"type":4,"num":108500}]</v>
      </c>
    </row>
    <row r="2291" spans="1:12" x14ac:dyDescent="0.2">
      <c r="A2291">
        <f t="shared" si="892"/>
        <v>601219</v>
      </c>
      <c r="B2291">
        <f t="shared" si="890"/>
        <v>601220</v>
      </c>
      <c r="C2291" s="1" t="str">
        <f t="shared" si="906"/>
        <v>当前波数 183/∞</v>
      </c>
      <c r="D2291">
        <f>VLOOKUP(MOD(A2291,1000),Sheet2!P:R,3,FALSE)</f>
        <v>3379342.1532000094</v>
      </c>
      <c r="E2291">
        <v>268</v>
      </c>
      <c r="F2291" s="1" t="str">
        <f>IF(VLOOKUP(MOD(A2291,1000),Sheet2!P:W,8,FALSE)=1,"[[50000,1],",IF(VLOOKUP(MOD(A2291,1000),Sheet2!P:W,8,FALSE)=2,"[[90000,1],","["))&amp;IF(K2291=K2290,VLOOKUP(INT(MID(A2291,3,1))*10+3,Sheet3!A:B,2,FALSE),VLOOKUP(INT(MID(A2291,3,1))*10+MOD(K2291,2)+1,Sheet3!A:B,2,FALSE))&amp;"]"</f>
        <v>[[50001,50]]</v>
      </c>
      <c r="G2291">
        <v>0.2</v>
      </c>
      <c r="H2291" s="1" t="str">
        <f t="shared" si="907"/>
        <v>[80001,80002,80003,80004]</v>
      </c>
      <c r="I2291" s="1">
        <f t="shared" ref="I2291" si="921">I2279</f>
        <v>1</v>
      </c>
      <c r="J2291">
        <f t="shared" si="905"/>
        <v>20</v>
      </c>
      <c r="K2291">
        <f t="shared" si="899"/>
        <v>183</v>
      </c>
      <c r="L2291" s="1" t="str">
        <f>Sheet1!L2291</f>
        <v>[{"bid":16004,"type":6,"num":85},{"bid":14001,"type":4,"num":109000}]</v>
      </c>
    </row>
    <row r="2292" spans="1:12" x14ac:dyDescent="0.2">
      <c r="A2292">
        <f t="shared" si="892"/>
        <v>601220</v>
      </c>
      <c r="B2292">
        <f t="shared" si="890"/>
        <v>601221</v>
      </c>
      <c r="C2292" s="1" t="str">
        <f t="shared" si="906"/>
        <v>当前波数 184/∞</v>
      </c>
      <c r="D2292">
        <f>VLOOKUP(MOD(A2292,1000),Sheet2!P:R,3,FALSE)</f>
        <v>3564668.5079040099</v>
      </c>
      <c r="E2292">
        <v>270</v>
      </c>
      <c r="F2292" s="1" t="str">
        <f>IF(VLOOKUP(MOD(A2292,1000),Sheet2!P:W,8,FALSE)=1,"[[50000,1],",IF(VLOOKUP(MOD(A2292,1000),Sheet2!P:W,8,FALSE)=2,"[[90000,1],","["))&amp;IF(K2292=K2291,VLOOKUP(INT(MID(A2292,3,1))*10+3,Sheet3!A:B,2,FALSE),VLOOKUP(INT(MID(A2292,3,1))*10+MOD(K2292,2)+1,Sheet3!A:B,2,FALSE))&amp;"]"</f>
        <v>[[50000,1],[50002,50]]</v>
      </c>
      <c r="G2292">
        <v>0.2</v>
      </c>
      <c r="H2292" s="1" t="str">
        <f t="shared" si="907"/>
        <v>[80001,80002,80003,80004]</v>
      </c>
      <c r="I2292" s="1">
        <f t="shared" ref="I2292" si="922">I2280</f>
        <v>1</v>
      </c>
      <c r="J2292">
        <f t="shared" si="905"/>
        <v>20</v>
      </c>
      <c r="K2292">
        <f t="shared" si="899"/>
        <v>184</v>
      </c>
      <c r="L2292" s="1" t="str">
        <f>Sheet1!L2292</f>
        <v>[{"bid":16004,"type":6,"num":85},{"bid":14001,"type":4,"num":109500}]</v>
      </c>
    </row>
    <row r="2293" spans="1:12" x14ac:dyDescent="0.2">
      <c r="A2293">
        <f t="shared" si="892"/>
        <v>601221</v>
      </c>
      <c r="B2293">
        <f t="shared" si="890"/>
        <v>601222</v>
      </c>
      <c r="C2293" s="1" t="str">
        <f t="shared" si="906"/>
        <v>当前波数 185/∞\n下一波BOSS</v>
      </c>
      <c r="D2293">
        <f>VLOOKUP(MOD(A2293,1000),Sheet2!P:R,3,FALSE)</f>
        <v>3756034.7858880092</v>
      </c>
      <c r="E2293">
        <v>272</v>
      </c>
      <c r="F2293" s="1" t="str">
        <f>IF(VLOOKUP(MOD(A2293,1000),Sheet2!P:W,8,FALSE)=1,"[[50000,1],",IF(VLOOKUP(MOD(A2293,1000),Sheet2!P:W,8,FALSE)=2,"[[90000,1],","["))&amp;IF(K2293=K2292,VLOOKUP(INT(MID(A2293,3,1))*10+3,Sheet3!A:B,2,FALSE),VLOOKUP(INT(MID(A2293,3,1))*10+MOD(K2293,2)+1,Sheet3!A:B,2,FALSE))&amp;"]"</f>
        <v>[[50001,50]]</v>
      </c>
      <c r="G2293">
        <v>0.2</v>
      </c>
      <c r="H2293" s="1" t="str">
        <f t="shared" si="907"/>
        <v>[80001,80002,80003,80004]</v>
      </c>
      <c r="I2293" s="1">
        <f t="shared" ref="I2293" si="923">I2281</f>
        <v>1</v>
      </c>
      <c r="J2293">
        <f t="shared" si="905"/>
        <v>20</v>
      </c>
      <c r="K2293">
        <f t="shared" si="899"/>
        <v>185</v>
      </c>
      <c r="L2293" s="1" t="str">
        <f>Sheet1!L2293</f>
        <v>[{"bid":16004,"type":6,"num":87},{"bid":14001,"type":4,"num":110000}]</v>
      </c>
    </row>
    <row r="2294" spans="1:12" x14ac:dyDescent="0.2">
      <c r="A2294">
        <f t="shared" si="892"/>
        <v>601222</v>
      </c>
      <c r="B2294">
        <f t="shared" si="890"/>
        <v>601223</v>
      </c>
      <c r="C2294" s="1" t="str">
        <f t="shared" si="906"/>
        <v>BOSS波\n需击杀所有怪物</v>
      </c>
      <c r="D2294">
        <f>VLOOKUP(MOD(A2294,1000),Sheet2!P:R,3,FALSE)</f>
        <v>3953554.5739200106</v>
      </c>
      <c r="E2294">
        <v>274</v>
      </c>
      <c r="F2294" s="1" t="str">
        <f>IF(VLOOKUP(MOD(A2294,1000),Sheet2!P:W,8,FALSE)=1,"[[50000,1],",IF(VLOOKUP(MOD(A2294,1000),Sheet2!P:W,8,FALSE)=2,"[[90000,1],","["))&amp;IF(K2294=K2293,VLOOKUP(INT(MID(A2294,3,1))*10+3,Sheet3!A:B,2,FALSE),VLOOKUP(INT(MID(A2294,3,1))*10+MOD(K2294,2)+1,Sheet3!A:B,2,FALSE))&amp;"]"</f>
        <v>[[50003,45]]</v>
      </c>
      <c r="G2294">
        <v>0.2</v>
      </c>
      <c r="H2294" s="1" t="str">
        <f t="shared" si="907"/>
        <v>[80001,80002,80003,80004]</v>
      </c>
      <c r="I2294" s="1">
        <f t="shared" ref="I2294" si="924">I2282</f>
        <v>2</v>
      </c>
      <c r="J2294">
        <f t="shared" si="905"/>
        <v>40</v>
      </c>
      <c r="K2294">
        <f t="shared" si="899"/>
        <v>185</v>
      </c>
      <c r="L2294" s="1" t="str">
        <f>Sheet1!L2294</f>
        <v>[{"bid":16004,"type":6,"num":87},{"bid":14001,"type":4,"num":110500}]</v>
      </c>
    </row>
    <row r="2295" spans="1:12" x14ac:dyDescent="0.2">
      <c r="A2295">
        <f t="shared" si="892"/>
        <v>601223</v>
      </c>
      <c r="B2295">
        <f t="shared" si="890"/>
        <v>601224</v>
      </c>
      <c r="C2295" s="1" t="str">
        <f t="shared" si="906"/>
        <v>当前波数 186/∞</v>
      </c>
      <c r="D2295">
        <f>VLOOKUP(MOD(A2295,1000),Sheet2!P:R,3,FALSE)</f>
        <v>4158106.8607296115</v>
      </c>
      <c r="E2295">
        <v>275</v>
      </c>
      <c r="F2295" s="1" t="str">
        <f>IF(VLOOKUP(MOD(A2295,1000),Sheet2!P:W,8,FALSE)=1,"[[50000,1],",IF(VLOOKUP(MOD(A2295,1000),Sheet2!P:W,8,FALSE)=2,"[[90000,1],","["))&amp;IF(K2295=K2294,VLOOKUP(INT(MID(A2295,3,1))*10+3,Sheet3!A:B,2,FALSE),VLOOKUP(INT(MID(A2295,3,1))*10+MOD(K2295,2)+1,Sheet3!A:B,2,FALSE))&amp;"]"</f>
        <v>[[50000,1],[50002,50]]</v>
      </c>
      <c r="G2295">
        <v>0.2</v>
      </c>
      <c r="H2295" s="1" t="str">
        <f t="shared" si="907"/>
        <v>[80001,80002,80003,80004]</v>
      </c>
      <c r="I2295" s="1">
        <f t="shared" ref="I2295" si="925">I2283</f>
        <v>1</v>
      </c>
      <c r="J2295">
        <f t="shared" si="905"/>
        <v>20</v>
      </c>
      <c r="K2295">
        <f t="shared" si="899"/>
        <v>186</v>
      </c>
      <c r="L2295" s="1" t="str">
        <f>Sheet1!L2295</f>
        <v>[{"bid":16004,"type":6,"num":87},{"bid":14001,"type":4,"num":111000}]</v>
      </c>
    </row>
    <row r="2296" spans="1:12" x14ac:dyDescent="0.2">
      <c r="A2296">
        <f t="shared" si="892"/>
        <v>601224</v>
      </c>
      <c r="B2296">
        <f t="shared" si="890"/>
        <v>601225</v>
      </c>
      <c r="C2296" s="1" t="str">
        <f t="shared" si="906"/>
        <v>当前波数 187/∞</v>
      </c>
      <c r="D2296">
        <f>VLOOKUP(MOD(A2296,1000),Sheet2!P:R,3,FALSE)</f>
        <v>4369103.8934400119</v>
      </c>
      <c r="E2296">
        <v>277</v>
      </c>
      <c r="F2296" s="1" t="str">
        <f>IF(VLOOKUP(MOD(A2296,1000),Sheet2!P:W,8,FALSE)=1,"[[50000,1],",IF(VLOOKUP(MOD(A2296,1000),Sheet2!P:W,8,FALSE)=2,"[[90000,1],","["))&amp;IF(K2296=K2295,VLOOKUP(INT(MID(A2296,3,1))*10+3,Sheet3!A:B,2,FALSE),VLOOKUP(INT(MID(A2296,3,1))*10+MOD(K2296,2)+1,Sheet3!A:B,2,FALSE))&amp;"]"</f>
        <v>[[50001,50]]</v>
      </c>
      <c r="G2296">
        <v>0.2</v>
      </c>
      <c r="H2296" s="1" t="str">
        <f t="shared" si="907"/>
        <v>[80001,80002,80003,80004]</v>
      </c>
      <c r="I2296" s="1">
        <f t="shared" ref="I2296" si="926">I2284</f>
        <v>1</v>
      </c>
      <c r="J2296">
        <f t="shared" si="905"/>
        <v>20</v>
      </c>
      <c r="K2296">
        <f t="shared" si="899"/>
        <v>187</v>
      </c>
      <c r="L2296" s="1" t="str">
        <f>Sheet1!L2296</f>
        <v>[{"bid":16004,"type":6,"num":87},{"bid":14001,"type":4,"num":111500}]</v>
      </c>
    </row>
    <row r="2297" spans="1:12" x14ac:dyDescent="0.2">
      <c r="A2297">
        <f t="shared" si="892"/>
        <v>601225</v>
      </c>
      <c r="B2297">
        <f t="shared" si="890"/>
        <v>601226</v>
      </c>
      <c r="C2297" s="1" t="str">
        <f t="shared" si="906"/>
        <v>当前波数 188/∞</v>
      </c>
      <c r="D2297">
        <f>VLOOKUP(MOD(A2297,1000),Sheet2!P:R,3,FALSE)</f>
        <v>4587490.0316544129</v>
      </c>
      <c r="E2297">
        <v>279</v>
      </c>
      <c r="F2297" s="1" t="str">
        <f>IF(VLOOKUP(MOD(A2297,1000),Sheet2!P:W,8,FALSE)=1,"[[50000,1],",IF(VLOOKUP(MOD(A2297,1000),Sheet2!P:W,8,FALSE)=2,"[[90000,1],","["))&amp;IF(K2297=K2296,VLOOKUP(INT(MID(A2297,3,1))*10+3,Sheet3!A:B,2,FALSE),VLOOKUP(INT(MID(A2297,3,1))*10+MOD(K2297,2)+1,Sheet3!A:B,2,FALSE))&amp;"]"</f>
        <v>[[50002,50]]</v>
      </c>
      <c r="G2297">
        <v>0.2</v>
      </c>
      <c r="H2297" s="1" t="str">
        <f t="shared" si="907"/>
        <v>[80001,80002,80003,80004]</v>
      </c>
      <c r="I2297" s="1">
        <f t="shared" ref="I2297" si="927">I2285</f>
        <v>1</v>
      </c>
      <c r="J2297">
        <f t="shared" si="905"/>
        <v>20</v>
      </c>
      <c r="K2297">
        <f t="shared" si="899"/>
        <v>188</v>
      </c>
      <c r="L2297" s="1" t="str">
        <f>Sheet1!L2297</f>
        <v>[{"bid":16004,"type":6,"num":87},{"bid":14001,"type":4,"num":112000}]</v>
      </c>
    </row>
    <row r="2298" spans="1:12" x14ac:dyDescent="0.2">
      <c r="A2298">
        <f t="shared" si="892"/>
        <v>601226</v>
      </c>
      <c r="B2298">
        <f t="shared" si="890"/>
        <v>601227</v>
      </c>
      <c r="C2298" s="1" t="str">
        <f t="shared" si="906"/>
        <v>当前波数 189/∞</v>
      </c>
      <c r="D2298">
        <f>VLOOKUP(MOD(A2298,1000),Sheet2!P:R,3,FALSE)</f>
        <v>4812621.6265344135</v>
      </c>
      <c r="E2298">
        <v>280</v>
      </c>
      <c r="F2298" s="1" t="str">
        <f>IF(VLOOKUP(MOD(A2298,1000),Sheet2!P:W,8,FALSE)=1,"[[50000,1],",IF(VLOOKUP(MOD(A2298,1000),Sheet2!P:W,8,FALSE)=2,"[[90000,1],","["))&amp;IF(K2298=K2297,VLOOKUP(INT(MID(A2298,3,1))*10+3,Sheet3!A:B,2,FALSE),VLOOKUP(INT(MID(A2298,3,1))*10+MOD(K2298,2)+1,Sheet3!A:B,2,FALSE))&amp;"]"</f>
        <v>[[50000,1],[50001,50]]</v>
      </c>
      <c r="G2298">
        <v>0.2</v>
      </c>
      <c r="H2298" s="1" t="str">
        <f t="shared" si="907"/>
        <v>[80001,80002,80003,80004]</v>
      </c>
      <c r="I2298" s="1">
        <f t="shared" ref="I2298" si="928">I2286</f>
        <v>1</v>
      </c>
      <c r="J2298">
        <f t="shared" si="905"/>
        <v>20</v>
      </c>
      <c r="K2298">
        <f t="shared" si="899"/>
        <v>189</v>
      </c>
      <c r="L2298" s="1" t="str">
        <f>Sheet1!L2298</f>
        <v>[{"bid":16004,"type":6,"num":89},{"bid":14001,"type":4,"num":112500}]</v>
      </c>
    </row>
    <row r="2299" spans="1:12" x14ac:dyDescent="0.2">
      <c r="A2299">
        <f t="shared" si="892"/>
        <v>601227</v>
      </c>
      <c r="B2299">
        <f t="shared" si="890"/>
        <v>601228</v>
      </c>
      <c r="C2299" s="1" t="str">
        <f t="shared" si="906"/>
        <v>当前波数 190/∞\n下一波BOSS</v>
      </c>
      <c r="D2299">
        <f>VLOOKUP(MOD(A2299,1000),Sheet2!P:R,3,FALSE)</f>
        <v>5044620.465763214</v>
      </c>
      <c r="E2299">
        <v>282</v>
      </c>
      <c r="F2299" s="1" t="str">
        <f>IF(VLOOKUP(MOD(A2299,1000),Sheet2!P:W,8,FALSE)=1,"[[50000,1],",IF(VLOOKUP(MOD(A2299,1000),Sheet2!P:W,8,FALSE)=2,"[[90000,1],","["))&amp;IF(K2299=K2298,VLOOKUP(INT(MID(A2299,3,1))*10+3,Sheet3!A:B,2,FALSE),VLOOKUP(INT(MID(A2299,3,1))*10+MOD(K2299,2)+1,Sheet3!A:B,2,FALSE))&amp;"]"</f>
        <v>[[50002,50]]</v>
      </c>
      <c r="G2299">
        <v>0.2</v>
      </c>
      <c r="H2299" s="1" t="str">
        <f t="shared" si="907"/>
        <v>[80001,80002,80003,80004]</v>
      </c>
      <c r="I2299" s="1">
        <f t="shared" ref="I2299" si="929">I2287</f>
        <v>1</v>
      </c>
      <c r="J2299">
        <f t="shared" si="905"/>
        <v>20</v>
      </c>
      <c r="K2299">
        <f t="shared" si="899"/>
        <v>190</v>
      </c>
      <c r="L2299" s="1" t="str">
        <f>Sheet1!L2299</f>
        <v>[{"bid":16004,"type":6,"num":89},{"bid":14001,"type":4,"num":113000}]</v>
      </c>
    </row>
    <row r="2300" spans="1:12" x14ac:dyDescent="0.2">
      <c r="A2300">
        <f t="shared" si="892"/>
        <v>601228</v>
      </c>
      <c r="B2300">
        <f t="shared" si="890"/>
        <v>601229</v>
      </c>
      <c r="C2300" s="1" t="str">
        <f t="shared" si="906"/>
        <v>BOSS波\n需击杀所有怪物</v>
      </c>
      <c r="D2300">
        <f>VLOOKUP(MOD(A2300,1000),Sheet2!P:R,3,FALSE)</f>
        <v>5283609.3219840135</v>
      </c>
      <c r="E2300">
        <v>283</v>
      </c>
      <c r="F2300" s="1" t="str">
        <f>IF(VLOOKUP(MOD(A2300,1000),Sheet2!P:W,8,FALSE)=1,"[[50000,1],",IF(VLOOKUP(MOD(A2300,1000),Sheet2!P:W,8,FALSE)=2,"[[90000,1],","["))&amp;IF(K2300=K2299,VLOOKUP(INT(MID(A2300,3,1))*10+3,Sheet3!A:B,2,FALSE),VLOOKUP(INT(MID(A2300,3,1))*10+MOD(K2300,2)+1,Sheet3!A:B,2,FALSE))&amp;"]"</f>
        <v>[[50003,45]]</v>
      </c>
      <c r="G2300">
        <v>0.2</v>
      </c>
      <c r="H2300" s="1" t="str">
        <f t="shared" si="907"/>
        <v>[80001,80002,80003,80004]</v>
      </c>
      <c r="I2300" s="1">
        <f t="shared" ref="I2300" si="930">I2288</f>
        <v>2</v>
      </c>
      <c r="J2300">
        <f t="shared" si="905"/>
        <v>40</v>
      </c>
      <c r="K2300">
        <f t="shared" si="899"/>
        <v>190</v>
      </c>
      <c r="L2300" s="1" t="str">
        <f>Sheet1!L2300</f>
        <v>[{"bid":16004,"type":6,"num":89},{"bid":14001,"type":4,"num":113500}]</v>
      </c>
    </row>
    <row r="2301" spans="1:12" x14ac:dyDescent="0.2">
      <c r="A2301">
        <f t="shared" si="892"/>
        <v>601229</v>
      </c>
      <c r="B2301">
        <f t="shared" si="890"/>
        <v>601230</v>
      </c>
      <c r="C2301" s="1" t="str">
        <f t="shared" si="906"/>
        <v>当前波数 191/∞</v>
      </c>
      <c r="D2301">
        <f>VLOOKUP(MOD(A2301,1000),Sheet2!P:R,3,FALSE)</f>
        <v>5530668.5952000152</v>
      </c>
      <c r="E2301">
        <v>284</v>
      </c>
      <c r="F2301" s="1" t="str">
        <f>IF(VLOOKUP(MOD(A2301,1000),Sheet2!P:W,8,FALSE)=1,"[[50000,1],",IF(VLOOKUP(MOD(A2301,1000),Sheet2!P:W,8,FALSE)=2,"[[90000,1],","["))&amp;IF(K2301=K2300,VLOOKUP(INT(MID(A2301,3,1))*10+3,Sheet3!A:B,2,FALSE),VLOOKUP(INT(MID(A2301,3,1))*10+MOD(K2301,2)+1,Sheet3!A:B,2,FALSE))&amp;"]"</f>
        <v>[[50000,1],[50001,50]]</v>
      </c>
      <c r="G2301">
        <v>0.2</v>
      </c>
      <c r="H2301" s="1" t="str">
        <f t="shared" si="907"/>
        <v>[80001,80002,80003,80004]</v>
      </c>
      <c r="I2301" s="1">
        <f t="shared" ref="I2301" si="931">I2289</f>
        <v>1</v>
      </c>
      <c r="J2301">
        <f t="shared" si="905"/>
        <v>20</v>
      </c>
      <c r="K2301">
        <f t="shared" si="899"/>
        <v>191</v>
      </c>
      <c r="L2301" s="1" t="str">
        <f>Sheet1!L2301</f>
        <v>[{"bid":16004,"type":6,"num":89},{"bid":14001,"type":4,"num":114000}]</v>
      </c>
    </row>
    <row r="2302" spans="1:12" x14ac:dyDescent="0.2">
      <c r="A2302">
        <f t="shared" si="892"/>
        <v>601230</v>
      </c>
      <c r="B2302">
        <f t="shared" si="890"/>
        <v>601231</v>
      </c>
      <c r="C2302" s="1" t="str">
        <f t="shared" si="906"/>
        <v>当前波数 192/∞</v>
      </c>
      <c r="D2302">
        <f>VLOOKUP(MOD(A2302,1000),Sheet2!P:R,3,FALSE)</f>
        <v>5785034.5031616157</v>
      </c>
      <c r="E2302">
        <v>285</v>
      </c>
      <c r="F2302" s="1" t="str">
        <f>IF(VLOOKUP(MOD(A2302,1000),Sheet2!P:W,8,FALSE)=1,"[[50000,1],",IF(VLOOKUP(MOD(A2302,1000),Sheet2!P:W,8,FALSE)=2,"[[90000,1],","["))&amp;IF(K2302=K2301,VLOOKUP(INT(MID(A2302,3,1))*10+3,Sheet3!A:B,2,FALSE),VLOOKUP(INT(MID(A2302,3,1))*10+MOD(K2302,2)+1,Sheet3!A:B,2,FALSE))&amp;"]"</f>
        <v>[[50002,50]]</v>
      </c>
      <c r="G2302">
        <v>0.2</v>
      </c>
      <c r="H2302" s="1" t="str">
        <f t="shared" si="907"/>
        <v>[80001,80002,80003,80004]</v>
      </c>
      <c r="I2302" s="1">
        <f t="shared" ref="I2302" si="932">I2290</f>
        <v>1</v>
      </c>
      <c r="J2302">
        <f t="shared" si="905"/>
        <v>20</v>
      </c>
      <c r="K2302">
        <f t="shared" si="899"/>
        <v>192</v>
      </c>
      <c r="L2302" s="1" t="str">
        <f>Sheet1!L2302</f>
        <v>[{"bid":16004,"type":6,"num":89},{"bid":14001,"type":4,"num":114500}]</v>
      </c>
    </row>
    <row r="2303" spans="1:12" x14ac:dyDescent="0.2">
      <c r="A2303">
        <f t="shared" si="892"/>
        <v>601231</v>
      </c>
      <c r="B2303">
        <f t="shared" si="890"/>
        <v>601232</v>
      </c>
      <c r="C2303" s="1" t="str">
        <f t="shared" si="906"/>
        <v>当前波数 193/∞</v>
      </c>
      <c r="D2303">
        <f>VLOOKUP(MOD(A2303,1000),Sheet2!P:R,3,FALSE)</f>
        <v>6046834.5453696167</v>
      </c>
      <c r="E2303">
        <v>286</v>
      </c>
      <c r="F2303" s="1" t="str">
        <f>IF(VLOOKUP(MOD(A2303,1000),Sheet2!P:W,8,FALSE)=1,"[[50000,1],",IF(VLOOKUP(MOD(A2303,1000),Sheet2!P:W,8,FALSE)=2,"[[90000,1],","["))&amp;IF(K2303=K2302,VLOOKUP(INT(MID(A2303,3,1))*10+3,Sheet3!A:B,2,FALSE),VLOOKUP(INT(MID(A2303,3,1))*10+MOD(K2303,2)+1,Sheet3!A:B,2,FALSE))&amp;"]"</f>
        <v>[[50001,50]]</v>
      </c>
      <c r="G2303">
        <v>0.2</v>
      </c>
      <c r="H2303" s="1" t="str">
        <f t="shared" si="907"/>
        <v>[80001,80002,80003,80004]</v>
      </c>
      <c r="I2303" s="1">
        <f t="shared" ref="I2303" si="933">I2291</f>
        <v>1</v>
      </c>
      <c r="J2303">
        <f t="shared" si="905"/>
        <v>20</v>
      </c>
      <c r="K2303">
        <f t="shared" si="899"/>
        <v>193</v>
      </c>
      <c r="L2303" s="1" t="str">
        <f>Sheet1!L2303</f>
        <v>[{"bid":16004,"type":6,"num":91},{"bid":14001,"type":4,"num":115000}]</v>
      </c>
    </row>
    <row r="2304" spans="1:12" x14ac:dyDescent="0.2">
      <c r="A2304">
        <f t="shared" si="892"/>
        <v>601232</v>
      </c>
      <c r="B2304">
        <f t="shared" si="890"/>
        <v>601233</v>
      </c>
      <c r="C2304" s="1" t="str">
        <f t="shared" si="906"/>
        <v>当前波数 194/∞</v>
      </c>
      <c r="D2304">
        <f>VLOOKUP(MOD(A2304,1000),Sheet2!P:R,3,FALSE)</f>
        <v>6316197.2235648176</v>
      </c>
      <c r="E2304">
        <v>288</v>
      </c>
      <c r="F2304" s="1" t="str">
        <f>IF(VLOOKUP(MOD(A2304,1000),Sheet2!P:W,8,FALSE)=1,"[[50000,1],",IF(VLOOKUP(MOD(A2304,1000),Sheet2!P:W,8,FALSE)=2,"[[90000,1],","["))&amp;IF(K2304=K2303,VLOOKUP(INT(MID(A2304,3,1))*10+3,Sheet3!A:B,2,FALSE),VLOOKUP(INT(MID(A2304,3,1))*10+MOD(K2304,2)+1,Sheet3!A:B,2,FALSE))&amp;"]"</f>
        <v>[[50000,1],[50002,50]]</v>
      </c>
      <c r="G2304">
        <v>0.2</v>
      </c>
      <c r="H2304" s="1" t="str">
        <f t="shared" si="907"/>
        <v>[80001,80002,80003,80004]</v>
      </c>
      <c r="I2304" s="1">
        <f t="shared" ref="I2304" si="934">I2292</f>
        <v>1</v>
      </c>
      <c r="J2304">
        <f t="shared" si="905"/>
        <v>20</v>
      </c>
      <c r="K2304">
        <f t="shared" si="899"/>
        <v>194</v>
      </c>
      <c r="L2304" s="1" t="str">
        <f>Sheet1!L2304</f>
        <v>[{"bid":16004,"type":6,"num":91},{"bid":14001,"type":4,"num":115500}]</v>
      </c>
    </row>
    <row r="2305" spans="1:12" x14ac:dyDescent="0.2">
      <c r="A2305">
        <f t="shared" si="892"/>
        <v>601233</v>
      </c>
      <c r="B2305">
        <f t="shared" si="890"/>
        <v>601234</v>
      </c>
      <c r="C2305" s="1" t="str">
        <f t="shared" si="906"/>
        <v>当前波数 195/∞\n下一波BOSS</v>
      </c>
      <c r="D2305">
        <f>VLOOKUP(MOD(A2305,1000),Sheet2!P:R,3,FALSE)</f>
        <v>6593252.0417280188</v>
      </c>
      <c r="E2305">
        <v>290</v>
      </c>
      <c r="F2305" s="1" t="str">
        <f>IF(VLOOKUP(MOD(A2305,1000),Sheet2!P:W,8,FALSE)=1,"[[50000,1],",IF(VLOOKUP(MOD(A2305,1000),Sheet2!P:W,8,FALSE)=2,"[[90000,1],","["))&amp;IF(K2305=K2304,VLOOKUP(INT(MID(A2305,3,1))*10+3,Sheet3!A:B,2,FALSE),VLOOKUP(INT(MID(A2305,3,1))*10+MOD(K2305,2)+1,Sheet3!A:B,2,FALSE))&amp;"]"</f>
        <v>[[50001,50]]</v>
      </c>
      <c r="G2305">
        <v>0.2</v>
      </c>
      <c r="H2305" s="1" t="str">
        <f t="shared" si="907"/>
        <v>[80001,80002,80003,80004]</v>
      </c>
      <c r="I2305" s="1">
        <f t="shared" ref="I2305" si="935">I2293</f>
        <v>1</v>
      </c>
      <c r="J2305">
        <f t="shared" si="905"/>
        <v>20</v>
      </c>
      <c r="K2305">
        <f t="shared" si="899"/>
        <v>195</v>
      </c>
      <c r="L2305" s="1" t="str">
        <f>Sheet1!L2305</f>
        <v>[{"bid":16004,"type":6,"num":91},{"bid":14001,"type":4,"num":116000}]</v>
      </c>
    </row>
    <row r="2306" spans="1:12" x14ac:dyDescent="0.2">
      <c r="A2306">
        <f t="shared" si="892"/>
        <v>601234</v>
      </c>
      <c r="B2306">
        <f t="shared" si="890"/>
        <v>601235</v>
      </c>
      <c r="C2306" s="1" t="str">
        <f t="shared" si="906"/>
        <v>BOSS波\n需击杀所有怪物</v>
      </c>
      <c r="D2306">
        <f>VLOOKUP(MOD(A2306,1000),Sheet2!P:R,3,FALSE)</f>
        <v>6878129.5060800212</v>
      </c>
      <c r="E2306">
        <v>291</v>
      </c>
      <c r="F2306" s="1" t="str">
        <f>IF(VLOOKUP(MOD(A2306,1000),Sheet2!P:W,8,FALSE)=1,"[[50000,1],",IF(VLOOKUP(MOD(A2306,1000),Sheet2!P:W,8,FALSE)=2,"[[90000,1],","["))&amp;IF(K2306=K2305,VLOOKUP(INT(MID(A2306,3,1))*10+3,Sheet3!A:B,2,FALSE),VLOOKUP(INT(MID(A2306,3,1))*10+MOD(K2306,2)+1,Sheet3!A:B,2,FALSE))&amp;"]"</f>
        <v>[[50003,45]]</v>
      </c>
      <c r="G2306">
        <v>0.2</v>
      </c>
      <c r="H2306" s="1" t="str">
        <f t="shared" si="907"/>
        <v>[80001,80002,80003,80004]</v>
      </c>
      <c r="I2306" s="1">
        <f t="shared" ref="I2306" si="936">I2294</f>
        <v>2</v>
      </c>
      <c r="J2306">
        <f t="shared" si="905"/>
        <v>40</v>
      </c>
      <c r="K2306">
        <f t="shared" si="899"/>
        <v>195</v>
      </c>
      <c r="L2306" s="1" t="str">
        <f>Sheet1!L2306</f>
        <v>[{"bid":16004,"type":6,"num":91},{"bid":14001,"type":4,"num":116500}]</v>
      </c>
    </row>
    <row r="2307" spans="1:12" x14ac:dyDescent="0.2">
      <c r="A2307">
        <f t="shared" si="892"/>
        <v>601235</v>
      </c>
      <c r="B2307">
        <f t="shared" si="890"/>
        <v>601236</v>
      </c>
      <c r="C2307" s="1" t="str">
        <f t="shared" si="906"/>
        <v>当前波数 196/∞</v>
      </c>
      <c r="D2307">
        <f>VLOOKUP(MOD(A2307,1000),Sheet2!P:R,3,FALSE)</f>
        <v>7172131.0665312223</v>
      </c>
      <c r="E2307">
        <v>293</v>
      </c>
      <c r="F2307" s="1" t="str">
        <f>IF(VLOOKUP(MOD(A2307,1000),Sheet2!P:W,8,FALSE)=1,"[[50000,1],",IF(VLOOKUP(MOD(A2307,1000),Sheet2!P:W,8,FALSE)=2,"[[90000,1],","["))&amp;IF(K2307=K2306,VLOOKUP(INT(MID(A2307,3,1))*10+3,Sheet3!A:B,2,FALSE),VLOOKUP(INT(MID(A2307,3,1))*10+MOD(K2307,2)+1,Sheet3!A:B,2,FALSE))&amp;"]"</f>
        <v>[[50000,1],[50002,50]]</v>
      </c>
      <c r="G2307">
        <v>0.2</v>
      </c>
      <c r="H2307" s="1" t="str">
        <f t="shared" si="907"/>
        <v>[80001,80002,80003,80004]</v>
      </c>
      <c r="I2307" s="1">
        <f t="shared" ref="I2307" si="937">I2295</f>
        <v>1</v>
      </c>
      <c r="J2307">
        <f t="shared" si="905"/>
        <v>20</v>
      </c>
      <c r="K2307">
        <f t="shared" si="899"/>
        <v>196</v>
      </c>
      <c r="L2307" s="1" t="str">
        <f>Sheet1!L2307</f>
        <v>[{"bid":16004,"type":6,"num":91},{"bid":14001,"type":4,"num":117000}]</v>
      </c>
    </row>
    <row r="2308" spans="1:12" x14ac:dyDescent="0.2">
      <c r="A2308">
        <f t="shared" si="892"/>
        <v>601236</v>
      </c>
      <c r="B2308">
        <f t="shared" si="890"/>
        <v>601237</v>
      </c>
      <c r="C2308" s="1" t="str">
        <f t="shared" si="906"/>
        <v>当前波数 197/∞</v>
      </c>
      <c r="D2308">
        <f>VLOOKUP(MOD(A2308,1000),Sheet2!P:R,3,FALSE)</f>
        <v>7474294.6274304232</v>
      </c>
      <c r="E2308">
        <v>295</v>
      </c>
      <c r="F2308" s="1" t="str">
        <f>IF(VLOOKUP(MOD(A2308,1000),Sheet2!P:W,8,FALSE)=1,"[[50000,1],",IF(VLOOKUP(MOD(A2308,1000),Sheet2!P:W,8,FALSE)=2,"[[90000,1],","["))&amp;IF(K2308=K2307,VLOOKUP(INT(MID(A2308,3,1))*10+3,Sheet3!A:B,2,FALSE),VLOOKUP(INT(MID(A2308,3,1))*10+MOD(K2308,2)+1,Sheet3!A:B,2,FALSE))&amp;"]"</f>
        <v>[[50001,50]]</v>
      </c>
      <c r="G2308">
        <v>0.2</v>
      </c>
      <c r="H2308" s="1" t="str">
        <f t="shared" si="907"/>
        <v>[80001,80002,80003,80004]</v>
      </c>
      <c r="I2308" s="1">
        <f t="shared" ref="I2308" si="938">I2296</f>
        <v>1</v>
      </c>
      <c r="J2308">
        <f t="shared" si="905"/>
        <v>20</v>
      </c>
      <c r="K2308">
        <f t="shared" si="899"/>
        <v>197</v>
      </c>
      <c r="L2308" s="1" t="str">
        <f>Sheet1!L2308</f>
        <v>[{"bid":16004,"type":6,"num":93},{"bid":14001,"type":4,"num":117500}]</v>
      </c>
    </row>
    <row r="2309" spans="1:12" x14ac:dyDescent="0.2">
      <c r="A2309">
        <f t="shared" si="892"/>
        <v>601237</v>
      </c>
      <c r="B2309">
        <f t="shared" si="890"/>
        <v>601238</v>
      </c>
      <c r="C2309" s="1" t="str">
        <f t="shared" si="906"/>
        <v>当前波数 198/∞</v>
      </c>
      <c r="D2309">
        <f>VLOOKUP(MOD(A2309,1000),Sheet2!P:R,3,FALSE)</f>
        <v>7784755.5514560249</v>
      </c>
      <c r="E2309">
        <v>296</v>
      </c>
      <c r="F2309" s="1" t="str">
        <f>IF(VLOOKUP(MOD(A2309,1000),Sheet2!P:W,8,FALSE)=1,"[[50000,1],",IF(VLOOKUP(MOD(A2309,1000),Sheet2!P:W,8,FALSE)=2,"[[90000,1],","["))&amp;IF(K2309=K2308,VLOOKUP(INT(MID(A2309,3,1))*10+3,Sheet3!A:B,2,FALSE),VLOOKUP(INT(MID(A2309,3,1))*10+MOD(K2309,2)+1,Sheet3!A:B,2,FALSE))&amp;"]"</f>
        <v>[[50002,50]]</v>
      </c>
      <c r="G2309">
        <v>0.2</v>
      </c>
      <c r="H2309" s="1" t="str">
        <f t="shared" si="907"/>
        <v>[80001,80002,80003,80004]</v>
      </c>
      <c r="I2309" s="1">
        <f t="shared" ref="I2309" si="939">I2297</f>
        <v>1</v>
      </c>
      <c r="J2309">
        <f t="shared" si="905"/>
        <v>20</v>
      </c>
      <c r="K2309">
        <f t="shared" si="899"/>
        <v>198</v>
      </c>
      <c r="L2309" s="1" t="str">
        <f>Sheet1!L2309</f>
        <v>[{"bid":16004,"type":6,"num":93},{"bid":14001,"type":4,"num":118000}]</v>
      </c>
    </row>
    <row r="2310" spans="1:12" x14ac:dyDescent="0.2">
      <c r="A2310">
        <f t="shared" si="892"/>
        <v>601238</v>
      </c>
      <c r="B2310">
        <f t="shared" si="890"/>
        <v>601239</v>
      </c>
      <c r="C2310" s="1" t="str">
        <f t="shared" si="906"/>
        <v>当前波数 199/∞</v>
      </c>
      <c r="D2310">
        <f>VLOOKUP(MOD(A2310,1000),Sheet2!P:R,3,FALSE)</f>
        <v>8103650.2208064254</v>
      </c>
      <c r="E2310">
        <v>298</v>
      </c>
      <c r="F2310" s="1" t="str">
        <f>IF(VLOOKUP(MOD(A2310,1000),Sheet2!P:W,8,FALSE)=1,"[[50000,1],",IF(VLOOKUP(MOD(A2310,1000),Sheet2!P:W,8,FALSE)=2,"[[90000,1],","["))&amp;IF(K2310=K2309,VLOOKUP(INT(MID(A2310,3,1))*10+3,Sheet3!A:B,2,FALSE),VLOOKUP(INT(MID(A2310,3,1))*10+MOD(K2310,2)+1,Sheet3!A:B,2,FALSE))&amp;"]"</f>
        <v>[[50000,1],[50001,50]]</v>
      </c>
      <c r="G2310">
        <v>0.2</v>
      </c>
      <c r="H2310" s="1" t="str">
        <f t="shared" si="907"/>
        <v>[80001,80002,80003,80004]</v>
      </c>
      <c r="I2310" s="1">
        <f t="shared" ref="I2310" si="940">I2298</f>
        <v>1</v>
      </c>
      <c r="J2310">
        <f t="shared" si="905"/>
        <v>20</v>
      </c>
      <c r="K2310">
        <f t="shared" si="899"/>
        <v>199</v>
      </c>
      <c r="L2310" s="1" t="str">
        <f>Sheet1!L2310</f>
        <v>[{"bid":16004,"type":6,"num":93},{"bid":14001,"type":4,"num":118500}]</v>
      </c>
    </row>
    <row r="2311" spans="1:12" x14ac:dyDescent="0.2">
      <c r="A2311">
        <f t="shared" si="892"/>
        <v>601239</v>
      </c>
      <c r="B2311">
        <f t="shared" si="890"/>
        <v>601240</v>
      </c>
      <c r="C2311" s="1" t="str">
        <f t="shared" si="906"/>
        <v>当前波数 200/∞\n下一波BOSS</v>
      </c>
      <c r="D2311">
        <f>VLOOKUP(MOD(A2311,1000),Sheet2!P:R,3,FALSE)</f>
        <v>8431116.0372000262</v>
      </c>
      <c r="E2311">
        <v>299</v>
      </c>
      <c r="F2311" s="1" t="str">
        <f>IF(VLOOKUP(MOD(A2311,1000),Sheet2!P:W,8,FALSE)=1,"[[50000,1],",IF(VLOOKUP(MOD(A2311,1000),Sheet2!P:W,8,FALSE)=2,"[[90000,1],","["))&amp;IF(K2311=K2310,VLOOKUP(INT(MID(A2311,3,1))*10+3,Sheet3!A:B,2,FALSE),VLOOKUP(INT(MID(A2311,3,1))*10+MOD(K2311,2)+1,Sheet3!A:B,2,FALSE))&amp;"]"</f>
        <v>[[50002,50]]</v>
      </c>
      <c r="G2311">
        <v>0.2</v>
      </c>
      <c r="H2311" s="1" t="str">
        <f t="shared" si="907"/>
        <v>[80001,80002,80003,80004]</v>
      </c>
      <c r="I2311" s="1">
        <f t="shared" ref="I2311" si="941">I2299</f>
        <v>1</v>
      </c>
      <c r="J2311">
        <f t="shared" si="905"/>
        <v>20</v>
      </c>
      <c r="K2311">
        <f t="shared" si="899"/>
        <v>200</v>
      </c>
      <c r="L2311" s="1" t="str">
        <f>Sheet1!L2311</f>
        <v>[{"bid":16004,"type":6,"num":93},{"bid":14001,"type":4,"num":119000}]</v>
      </c>
    </row>
    <row r="2312" spans="1:12" x14ac:dyDescent="0.2">
      <c r="A2312">
        <f t="shared" si="892"/>
        <v>601240</v>
      </c>
      <c r="B2312">
        <f t="shared" si="890"/>
        <v>601241</v>
      </c>
      <c r="C2312" s="1" t="str">
        <f t="shared" si="906"/>
        <v>BOSS波\n需击杀所有怪物</v>
      </c>
      <c r="D2312">
        <f>VLOOKUP(MOD(A2312,1000),Sheet2!P:R,3,FALSE)</f>
        <v>8877198.5476352293</v>
      </c>
      <c r="E2312">
        <v>301</v>
      </c>
      <c r="F2312" s="1" t="str">
        <f>IF(VLOOKUP(MOD(A2312,1000),Sheet2!P:W,8,FALSE)=1,"[[50000,1],",IF(VLOOKUP(MOD(A2312,1000),Sheet2!P:W,8,FALSE)=2,"[[90000,1],","["))&amp;IF(K2312=K2311,VLOOKUP(INT(MID(A2312,3,1))*10+3,Sheet3!A:B,2,FALSE),VLOOKUP(INT(MID(A2312,3,1))*10+MOD(K2312,2)+1,Sheet3!A:B,2,FALSE))&amp;"]"</f>
        <v>[[50003,45]]</v>
      </c>
      <c r="G2312">
        <v>0.2</v>
      </c>
      <c r="H2312" s="1" t="str">
        <f t="shared" si="907"/>
        <v>[80001,80002,80003,80004]</v>
      </c>
      <c r="I2312" s="1">
        <f t="shared" ref="I2312" si="942">I2300</f>
        <v>2</v>
      </c>
      <c r="J2312">
        <f t="shared" si="905"/>
        <v>40</v>
      </c>
      <c r="K2312">
        <f t="shared" si="899"/>
        <v>200</v>
      </c>
      <c r="L2312" s="1" t="str">
        <f>Sheet1!L2312</f>
        <v>[{"bid":16004,"type":6,"num":93},{"bid":14001,"type":4,"num":119500}]</v>
      </c>
    </row>
    <row r="2313" spans="1:12" x14ac:dyDescent="0.2">
      <c r="A2313">
        <f t="shared" si="892"/>
        <v>601241</v>
      </c>
      <c r="B2313">
        <f t="shared" si="890"/>
        <v>601242</v>
      </c>
      <c r="C2313" s="1" t="str">
        <f t="shared" si="906"/>
        <v>当前波数 201/∞</v>
      </c>
      <c r="D2313">
        <f>VLOOKUP(MOD(A2313,1000),Sheet2!P:R,3,FALSE)</f>
        <v>9338003.6395008303</v>
      </c>
      <c r="E2313">
        <v>302</v>
      </c>
      <c r="F2313" s="1" t="str">
        <f>IF(VLOOKUP(MOD(A2313,1000),Sheet2!P:W,8,FALSE)=1,"[[50000,1],",IF(VLOOKUP(MOD(A2313,1000),Sheet2!P:W,8,FALSE)=2,"[[90000,1],","["))&amp;IF(K2313=K2312,VLOOKUP(INT(MID(A2313,3,1))*10+3,Sheet3!A:B,2,FALSE),VLOOKUP(INT(MID(A2313,3,1))*10+MOD(K2313,2)+1,Sheet3!A:B,2,FALSE))&amp;"]"</f>
        <v>[[50000,1],[50001,50]]</v>
      </c>
      <c r="G2313">
        <v>0.2</v>
      </c>
      <c r="H2313" s="1" t="str">
        <f t="shared" si="907"/>
        <v>[80001,80002,80003,80004]</v>
      </c>
      <c r="I2313" s="1">
        <f t="shared" ref="I2313" si="943">I2301</f>
        <v>1</v>
      </c>
      <c r="J2313">
        <f t="shared" si="905"/>
        <v>20</v>
      </c>
      <c r="K2313">
        <f t="shared" si="899"/>
        <v>201</v>
      </c>
      <c r="L2313" s="1" t="str">
        <f>Sheet1!L2313</f>
        <v>[{"bid":16004,"type":6,"num":95},{"bid":14001,"type":4,"num":120000}]</v>
      </c>
    </row>
    <row r="2314" spans="1:12" x14ac:dyDescent="0.2">
      <c r="A2314">
        <f t="shared" si="892"/>
        <v>601242</v>
      </c>
      <c r="B2314">
        <f t="shared" si="890"/>
        <v>601243</v>
      </c>
      <c r="C2314" s="1" t="str">
        <f t="shared" si="906"/>
        <v>当前波数 202/∞</v>
      </c>
      <c r="D2314">
        <f>VLOOKUP(MOD(A2314,1000),Sheet2!P:R,3,FALSE)</f>
        <v>9812435.2518528327</v>
      </c>
      <c r="E2314">
        <v>304</v>
      </c>
      <c r="F2314" s="1" t="str">
        <f>IF(VLOOKUP(MOD(A2314,1000),Sheet2!P:W,8,FALSE)=1,"[[50000,1],",IF(VLOOKUP(MOD(A2314,1000),Sheet2!P:W,8,FALSE)=2,"[[90000,1],","["))&amp;IF(K2314=K2313,VLOOKUP(INT(MID(A2314,3,1))*10+3,Sheet3!A:B,2,FALSE),VLOOKUP(INT(MID(A2314,3,1))*10+MOD(K2314,2)+1,Sheet3!A:B,2,FALSE))&amp;"]"</f>
        <v>[[50002,50]]</v>
      </c>
      <c r="G2314">
        <v>0.2</v>
      </c>
      <c r="H2314" s="1" t="str">
        <f t="shared" si="907"/>
        <v>[80001,80002,80003,80004]</v>
      </c>
      <c r="I2314" s="1">
        <f t="shared" ref="I2314" si="944">I2302</f>
        <v>1</v>
      </c>
      <c r="J2314">
        <f t="shared" si="905"/>
        <v>20</v>
      </c>
      <c r="K2314">
        <f t="shared" si="899"/>
        <v>202</v>
      </c>
      <c r="L2314" s="1" t="str">
        <f>Sheet1!L2314</f>
        <v>[{"bid":16004,"type":6,"num":95},{"bid":14001,"type":4,"num":120500}]</v>
      </c>
    </row>
    <row r="2315" spans="1:12" x14ac:dyDescent="0.2">
      <c r="A2315">
        <f t="shared" si="892"/>
        <v>601243</v>
      </c>
      <c r="B2315">
        <f t="shared" si="890"/>
        <v>601244</v>
      </c>
      <c r="C2315" s="1" t="str">
        <f t="shared" si="906"/>
        <v>当前波数 203/∞</v>
      </c>
      <c r="D2315">
        <f>VLOOKUP(MOD(A2315,1000),Sheet2!P:R,3,FALSE)</f>
        <v>10300723.380147234</v>
      </c>
      <c r="E2315">
        <v>305</v>
      </c>
      <c r="F2315" s="1" t="str">
        <f>IF(VLOOKUP(MOD(A2315,1000),Sheet2!P:W,8,FALSE)=1,"[[50000,1],",IF(VLOOKUP(MOD(A2315,1000),Sheet2!P:W,8,FALSE)=2,"[[90000,1],","["))&amp;IF(K2315=K2314,VLOOKUP(INT(MID(A2315,3,1))*10+3,Sheet3!A:B,2,FALSE),VLOOKUP(INT(MID(A2315,3,1))*10+MOD(K2315,2)+1,Sheet3!A:B,2,FALSE))&amp;"]"</f>
        <v>[[50001,50]]</v>
      </c>
      <c r="G2315">
        <v>0.2</v>
      </c>
      <c r="H2315" s="1" t="str">
        <f t="shared" si="907"/>
        <v>[80001,80002,80003,80004]</v>
      </c>
      <c r="I2315" s="1">
        <f t="shared" ref="I2315" si="945">I2303</f>
        <v>1</v>
      </c>
      <c r="J2315">
        <f t="shared" si="905"/>
        <v>20</v>
      </c>
      <c r="K2315">
        <f t="shared" si="899"/>
        <v>203</v>
      </c>
      <c r="L2315" s="1" t="str">
        <f>Sheet1!L2315</f>
        <v>[{"bid":16004,"type":6,"num":95},{"bid":14001,"type":4,"num":121000}]</v>
      </c>
    </row>
    <row r="2316" spans="1:12" x14ac:dyDescent="0.2">
      <c r="A2316">
        <f t="shared" si="892"/>
        <v>601244</v>
      </c>
      <c r="B2316">
        <f t="shared" si="890"/>
        <v>601245</v>
      </c>
      <c r="C2316" s="1" t="str">
        <f t="shared" si="906"/>
        <v>当前波数 204/∞</v>
      </c>
      <c r="D2316">
        <f>VLOOKUP(MOD(A2316,1000),Sheet2!P:R,3,FALSE)</f>
        <v>10803099.747840036</v>
      </c>
      <c r="E2316">
        <v>306</v>
      </c>
      <c r="F2316" s="1" t="str">
        <f>IF(VLOOKUP(MOD(A2316,1000),Sheet2!P:W,8,FALSE)=1,"[[50000,1],",IF(VLOOKUP(MOD(A2316,1000),Sheet2!P:W,8,FALSE)=2,"[[90000,1],","["))&amp;IF(K2316=K2315,VLOOKUP(INT(MID(A2316,3,1))*10+3,Sheet3!A:B,2,FALSE),VLOOKUP(INT(MID(A2316,3,1))*10+MOD(K2316,2)+1,Sheet3!A:B,2,FALSE))&amp;"]"</f>
        <v>[[50000,1],[50002,50]]</v>
      </c>
      <c r="G2316">
        <v>0.2</v>
      </c>
      <c r="H2316" s="1" t="str">
        <f t="shared" si="907"/>
        <v>[80001,80002,80003,80004]</v>
      </c>
      <c r="I2316" s="1">
        <f t="shared" ref="I2316" si="946">I2304</f>
        <v>1</v>
      </c>
      <c r="J2316">
        <f t="shared" si="905"/>
        <v>20</v>
      </c>
      <c r="K2316">
        <f t="shared" si="899"/>
        <v>204</v>
      </c>
      <c r="L2316" s="1" t="str">
        <f>Sheet1!L2316</f>
        <v>[{"bid":16004,"type":6,"num":95},{"bid":14001,"type":4,"num":121500}]</v>
      </c>
    </row>
    <row r="2317" spans="1:12" x14ac:dyDescent="0.2">
      <c r="A2317">
        <f t="shared" si="892"/>
        <v>601245</v>
      </c>
      <c r="B2317">
        <f t="shared" si="890"/>
        <v>601246</v>
      </c>
      <c r="C2317" s="1" t="str">
        <f t="shared" si="906"/>
        <v>当前波数 205/∞\n下一波BOSS</v>
      </c>
      <c r="D2317">
        <f>VLOOKUP(MOD(A2317,1000),Sheet2!P:R,3,FALSE)</f>
        <v>11319797.806387238</v>
      </c>
      <c r="E2317">
        <v>307</v>
      </c>
      <c r="F2317" s="1" t="str">
        <f>IF(VLOOKUP(MOD(A2317,1000),Sheet2!P:W,8,FALSE)=1,"[[50000,1],",IF(VLOOKUP(MOD(A2317,1000),Sheet2!P:W,8,FALSE)=2,"[[90000,1],","["))&amp;IF(K2317=K2316,VLOOKUP(INT(MID(A2317,3,1))*10+3,Sheet3!A:B,2,FALSE),VLOOKUP(INT(MID(A2317,3,1))*10+MOD(K2317,2)+1,Sheet3!A:B,2,FALSE))&amp;"]"</f>
        <v>[[50001,50]]</v>
      </c>
      <c r="G2317">
        <v>0.2</v>
      </c>
      <c r="H2317" s="1" t="str">
        <f t="shared" si="907"/>
        <v>[80001,80002,80003,80004]</v>
      </c>
      <c r="I2317" s="1">
        <f t="shared" ref="I2317" si="947">I2305</f>
        <v>1</v>
      </c>
      <c r="J2317">
        <f t="shared" si="905"/>
        <v>20</v>
      </c>
      <c r="K2317">
        <f t="shared" si="899"/>
        <v>205</v>
      </c>
      <c r="L2317" s="1" t="str">
        <f>Sheet1!L2317</f>
        <v>[{"bid":16004,"type":6,"num":95},{"bid":14001,"type":4,"num":122000}]</v>
      </c>
    </row>
    <row r="2318" spans="1:12" x14ac:dyDescent="0.2">
      <c r="A2318">
        <f t="shared" si="892"/>
        <v>601246</v>
      </c>
      <c r="B2318">
        <f t="shared" si="890"/>
        <v>601247</v>
      </c>
      <c r="C2318" s="1" t="str">
        <f t="shared" si="906"/>
        <v>BOSS波\n需击杀所有怪物</v>
      </c>
      <c r="D2318">
        <f>VLOOKUP(MOD(A2318,1000),Sheet2!P:R,3,FALSE)</f>
        <v>11851052.73524484</v>
      </c>
      <c r="E2318">
        <v>309</v>
      </c>
      <c r="F2318" s="1" t="str">
        <f>IF(VLOOKUP(MOD(A2318,1000),Sheet2!P:W,8,FALSE)=1,"[[50000,1],",IF(VLOOKUP(MOD(A2318,1000),Sheet2!P:W,8,FALSE)=2,"[[90000,1],","["))&amp;IF(K2318=K2317,VLOOKUP(INT(MID(A2318,3,1))*10+3,Sheet3!A:B,2,FALSE),VLOOKUP(INT(MID(A2318,3,1))*10+MOD(K2318,2)+1,Sheet3!A:B,2,FALSE))&amp;"]"</f>
        <v>[[50003,45]]</v>
      </c>
      <c r="G2318">
        <v>0.2</v>
      </c>
      <c r="H2318" s="1" t="str">
        <f t="shared" si="907"/>
        <v>[80001,80002,80003,80004]</v>
      </c>
      <c r="I2318" s="1">
        <f t="shared" ref="I2318" si="948">I2306</f>
        <v>2</v>
      </c>
      <c r="J2318">
        <f t="shared" si="905"/>
        <v>40</v>
      </c>
      <c r="K2318">
        <f t="shared" si="899"/>
        <v>205</v>
      </c>
      <c r="L2318" s="1" t="str">
        <f>Sheet1!L2318</f>
        <v>[{"bid":16004,"type":6,"num":97},{"bid":14001,"type":4,"num":122500}]</v>
      </c>
    </row>
    <row r="2319" spans="1:12" x14ac:dyDescent="0.2">
      <c r="A2319">
        <f t="shared" si="892"/>
        <v>601247</v>
      </c>
      <c r="B2319">
        <f t="shared" si="890"/>
        <v>601248</v>
      </c>
      <c r="C2319" s="1" t="str">
        <f t="shared" si="906"/>
        <v>当前波数 206/∞</v>
      </c>
      <c r="D2319">
        <f>VLOOKUP(MOD(A2319,1000),Sheet2!P:R,3,FALSE)</f>
        <v>12398912.471491244</v>
      </c>
      <c r="E2319">
        <v>310</v>
      </c>
      <c r="F2319" s="1" t="str">
        <f>IF(VLOOKUP(MOD(A2319,1000),Sheet2!P:W,8,FALSE)=1,"[[50000,1],",IF(VLOOKUP(MOD(A2319,1000),Sheet2!P:W,8,FALSE)=2,"[[90000,1],","["))&amp;IF(K2319=K2318,VLOOKUP(INT(MID(A2319,3,1))*10+3,Sheet3!A:B,2,FALSE),VLOOKUP(INT(MID(A2319,3,1))*10+MOD(K2319,2)+1,Sheet3!A:B,2,FALSE))&amp;"]"</f>
        <v>[[50000,1],[50002,50]]</v>
      </c>
      <c r="G2319">
        <v>0.2</v>
      </c>
      <c r="H2319" s="1" t="str">
        <f t="shared" si="907"/>
        <v>[80001,80002,80003,80004]</v>
      </c>
      <c r="I2319" s="1">
        <f t="shared" ref="I2319" si="949">I2307</f>
        <v>1</v>
      </c>
      <c r="J2319">
        <f t="shared" si="905"/>
        <v>20</v>
      </c>
      <c r="K2319">
        <f t="shared" si="899"/>
        <v>206</v>
      </c>
      <c r="L2319" s="1" t="str">
        <f>Sheet1!L2319</f>
        <v>[{"bid":16004,"type":6,"num":97},{"bid":14001,"type":4,"num":123000}]</v>
      </c>
    </row>
    <row r="2320" spans="1:12" x14ac:dyDescent="0.2">
      <c r="A2320">
        <f t="shared" si="892"/>
        <v>601248</v>
      </c>
      <c r="B2320">
        <f t="shared" si="890"/>
        <v>601249</v>
      </c>
      <c r="C2320" s="1" t="str">
        <f t="shared" si="906"/>
        <v>当前波数 207/∞</v>
      </c>
      <c r="D2320">
        <f>VLOOKUP(MOD(A2320,1000),Sheet2!P:R,3,FALSE)</f>
        <v>12961935.655718446</v>
      </c>
      <c r="E2320">
        <v>312</v>
      </c>
      <c r="F2320" s="1" t="str">
        <f>IF(VLOOKUP(MOD(A2320,1000),Sheet2!P:W,8,FALSE)=1,"[[50000,1],",IF(VLOOKUP(MOD(A2320,1000),Sheet2!P:W,8,FALSE)=2,"[[90000,1],","["))&amp;IF(K2320=K2319,VLOOKUP(INT(MID(A2320,3,1))*10+3,Sheet3!A:B,2,FALSE),VLOOKUP(INT(MID(A2320,3,1))*10+MOD(K2320,2)+1,Sheet3!A:B,2,FALSE))&amp;"]"</f>
        <v>[[50001,50]]</v>
      </c>
      <c r="G2320">
        <v>0.2</v>
      </c>
      <c r="H2320" s="1" t="str">
        <f t="shared" si="907"/>
        <v>[80001,80002,80003,80004]</v>
      </c>
      <c r="I2320" s="1">
        <f t="shared" ref="I2320" si="950">I2308</f>
        <v>1</v>
      </c>
      <c r="J2320">
        <f t="shared" si="905"/>
        <v>20</v>
      </c>
      <c r="K2320">
        <f t="shared" si="899"/>
        <v>207</v>
      </c>
      <c r="L2320" s="1" t="str">
        <f>Sheet1!L2320</f>
        <v>[{"bid":16004,"type":6,"num":97},{"bid":14001,"type":4,"num":123500}]</v>
      </c>
    </row>
    <row r="2321" spans="1:12" x14ac:dyDescent="0.2">
      <c r="A2321">
        <f t="shared" si="892"/>
        <v>601249</v>
      </c>
      <c r="B2321">
        <f t="shared" si="890"/>
        <v>601250</v>
      </c>
      <c r="C2321" s="1" t="str">
        <f t="shared" si="906"/>
        <v>当前波数 208/∞</v>
      </c>
      <c r="D2321">
        <f>VLOOKUP(MOD(A2321,1000),Sheet2!P:R,3,FALSE)</f>
        <v>13540365.843200047</v>
      </c>
      <c r="E2321">
        <v>314</v>
      </c>
      <c r="F2321" s="1" t="str">
        <f>IF(VLOOKUP(MOD(A2321,1000),Sheet2!P:W,8,FALSE)=1,"[[50000,1],",IF(VLOOKUP(MOD(A2321,1000),Sheet2!P:W,8,FALSE)=2,"[[90000,1],","["))&amp;IF(K2321=K2320,VLOOKUP(INT(MID(A2321,3,1))*10+3,Sheet3!A:B,2,FALSE),VLOOKUP(INT(MID(A2321,3,1))*10+MOD(K2321,2)+1,Sheet3!A:B,2,FALSE))&amp;"]"</f>
        <v>[[50002,50]]</v>
      </c>
      <c r="G2321">
        <v>0.2</v>
      </c>
      <c r="H2321" s="1" t="str">
        <f t="shared" si="907"/>
        <v>[80001,80002,80003,80004]</v>
      </c>
      <c r="I2321" s="1">
        <f t="shared" ref="I2321" si="951">I2309</f>
        <v>1</v>
      </c>
      <c r="J2321">
        <f t="shared" si="905"/>
        <v>20</v>
      </c>
      <c r="K2321">
        <f t="shared" si="899"/>
        <v>208</v>
      </c>
      <c r="L2321" s="1" t="str">
        <f>Sheet1!L2321</f>
        <v>[{"bid":16004,"type":6,"num":97},{"bid":14001,"type":4,"num":124000}]</v>
      </c>
    </row>
    <row r="2322" spans="1:12" x14ac:dyDescent="0.2">
      <c r="A2322">
        <f t="shared" si="892"/>
        <v>601250</v>
      </c>
      <c r="B2322">
        <f t="shared" si="890"/>
        <v>601251</v>
      </c>
      <c r="C2322" s="1" t="str">
        <f t="shared" si="906"/>
        <v>当前波数 209/∞</v>
      </c>
      <c r="D2322">
        <f>VLOOKUP(MOD(A2322,1000),Sheet2!P:R,3,FALSE)</f>
        <v>14136459.126787249</v>
      </c>
      <c r="E2322">
        <v>316</v>
      </c>
      <c r="F2322" s="1" t="str">
        <f>IF(VLOOKUP(MOD(A2322,1000),Sheet2!P:W,8,FALSE)=1,"[[50000,1],",IF(VLOOKUP(MOD(A2322,1000),Sheet2!P:W,8,FALSE)=2,"[[90000,1],","["))&amp;IF(K2322=K2321,VLOOKUP(INT(MID(A2322,3,1))*10+3,Sheet3!A:B,2,FALSE),VLOOKUP(INT(MID(A2322,3,1))*10+MOD(K2322,2)+1,Sheet3!A:B,2,FALSE))&amp;"]"</f>
        <v>[[50000,1],[50001,50]]</v>
      </c>
      <c r="G2322">
        <v>0.2</v>
      </c>
      <c r="H2322" s="1" t="str">
        <f t="shared" si="907"/>
        <v>[80001,80002,80003,80004]</v>
      </c>
      <c r="I2322" s="1">
        <f t="shared" ref="I2322" si="952">I2310</f>
        <v>1</v>
      </c>
      <c r="J2322">
        <f t="shared" si="905"/>
        <v>20</v>
      </c>
      <c r="K2322">
        <f t="shared" si="899"/>
        <v>209</v>
      </c>
      <c r="L2322" s="1" t="str">
        <f>Sheet1!L2322</f>
        <v>[{"bid":16004,"type":6,"num":97},{"bid":14001,"type":4,"num":124500}]</v>
      </c>
    </row>
    <row r="2323" spans="1:12" x14ac:dyDescent="0.2">
      <c r="A2323">
        <f t="shared" si="892"/>
        <v>601251</v>
      </c>
      <c r="B2323">
        <f t="shared" si="890"/>
        <v>601252</v>
      </c>
      <c r="C2323" s="1" t="str">
        <f t="shared" si="906"/>
        <v>当前波数 210/∞\n下一波BOSS</v>
      </c>
      <c r="D2323">
        <f>VLOOKUP(MOD(A2323,1000),Sheet2!P:R,3,FALSE)</f>
        <v>14748589.256169654</v>
      </c>
      <c r="E2323">
        <v>317</v>
      </c>
      <c r="F2323" s="1" t="str">
        <f>IF(VLOOKUP(MOD(A2323,1000),Sheet2!P:W,8,FALSE)=1,"[[50000,1],",IF(VLOOKUP(MOD(A2323,1000),Sheet2!P:W,8,FALSE)=2,"[[90000,1],","["))&amp;IF(K2323=K2322,VLOOKUP(INT(MID(A2323,3,1))*10+3,Sheet3!A:B,2,FALSE),VLOOKUP(INT(MID(A2323,3,1))*10+MOD(K2323,2)+1,Sheet3!A:B,2,FALSE))&amp;"]"</f>
        <v>[[50002,50]]</v>
      </c>
      <c r="G2323">
        <v>0.2</v>
      </c>
      <c r="H2323" s="1" t="str">
        <f t="shared" si="907"/>
        <v>[80001,80002,80003,80004]</v>
      </c>
      <c r="I2323" s="1">
        <f t="shared" ref="I2323" si="953">I2311</f>
        <v>1</v>
      </c>
      <c r="J2323">
        <f t="shared" si="905"/>
        <v>20</v>
      </c>
      <c r="K2323">
        <f t="shared" si="899"/>
        <v>210</v>
      </c>
      <c r="L2323" s="1" t="str">
        <f>Sheet1!L2323</f>
        <v>[{"bid":16004,"type":6,"num":99},{"bid":14001,"type":4,"num":125000}]</v>
      </c>
    </row>
    <row r="2324" spans="1:12" x14ac:dyDescent="0.2">
      <c r="A2324">
        <f t="shared" si="892"/>
        <v>601252</v>
      </c>
      <c r="B2324">
        <f t="shared" si="890"/>
        <v>601253</v>
      </c>
      <c r="C2324" s="1" t="str">
        <f t="shared" si="906"/>
        <v>BOSS波\n需击杀所有怪物</v>
      </c>
      <c r="D2324">
        <f>VLOOKUP(MOD(A2324,1000),Sheet2!P:R,3,FALSE)</f>
        <v>15377008.313638454</v>
      </c>
      <c r="E2324">
        <v>319</v>
      </c>
      <c r="F2324" s="1" t="str">
        <f>IF(VLOOKUP(MOD(A2324,1000),Sheet2!P:W,8,FALSE)=1,"[[50000,1],",IF(VLOOKUP(MOD(A2324,1000),Sheet2!P:W,8,FALSE)=2,"[[90000,1],","["))&amp;IF(K2324=K2323,VLOOKUP(INT(MID(A2324,3,1))*10+3,Sheet3!A:B,2,FALSE),VLOOKUP(INT(MID(A2324,3,1))*10+MOD(K2324,2)+1,Sheet3!A:B,2,FALSE))&amp;"]"</f>
        <v>[[50003,45]]</v>
      </c>
      <c r="G2324">
        <v>0.2</v>
      </c>
      <c r="H2324" s="1" t="str">
        <f t="shared" si="907"/>
        <v>[80001,80002,80003,80004]</v>
      </c>
      <c r="I2324" s="1">
        <f t="shared" ref="I2324" si="954">I2312</f>
        <v>2</v>
      </c>
      <c r="J2324">
        <f t="shared" si="905"/>
        <v>40</v>
      </c>
      <c r="K2324">
        <f t="shared" si="899"/>
        <v>210</v>
      </c>
      <c r="L2324" s="1" t="str">
        <f>Sheet1!L2324</f>
        <v>[{"bid":16004,"type":6,"num":99},{"bid":14001,"type":4,"num":125500}]</v>
      </c>
    </row>
    <row r="2325" spans="1:12" x14ac:dyDescent="0.2">
      <c r="A2325">
        <f t="shared" si="892"/>
        <v>601253</v>
      </c>
      <c r="B2325">
        <f t="shared" si="890"/>
        <v>601254</v>
      </c>
      <c r="C2325" s="1" t="str">
        <f t="shared" si="906"/>
        <v>当前波数 211/∞</v>
      </c>
      <c r="D2325">
        <f>VLOOKUP(MOD(A2325,1000),Sheet2!P:R,3,FALSE)</f>
        <v>16024190.404070457</v>
      </c>
      <c r="E2325">
        <v>321</v>
      </c>
      <c r="F2325" s="1" t="str">
        <f>IF(VLOOKUP(MOD(A2325,1000),Sheet2!P:W,8,FALSE)=1,"[[50000,1],",IF(VLOOKUP(MOD(A2325,1000),Sheet2!P:W,8,FALSE)=2,"[[90000,1],","["))&amp;IF(K2325=K2324,VLOOKUP(INT(MID(A2325,3,1))*10+3,Sheet3!A:B,2,FALSE),VLOOKUP(INT(MID(A2325,3,1))*10+MOD(K2325,2)+1,Sheet3!A:B,2,FALSE))&amp;"]"</f>
        <v>[[50000,1],[50001,50]]</v>
      </c>
      <c r="G2325">
        <v>0.2</v>
      </c>
      <c r="H2325" s="1" t="str">
        <f t="shared" si="907"/>
        <v>[80001,80002,80003,80004]</v>
      </c>
      <c r="I2325" s="1">
        <f t="shared" ref="I2325" si="955">I2313</f>
        <v>1</v>
      </c>
      <c r="J2325">
        <f t="shared" si="905"/>
        <v>20</v>
      </c>
      <c r="K2325">
        <f t="shared" si="899"/>
        <v>211</v>
      </c>
      <c r="L2325" s="1" t="str">
        <f>Sheet1!L2325</f>
        <v>[{"bid":16004,"type":6,"num":99},{"bid":14001,"type":4,"num":126000}]</v>
      </c>
    </row>
    <row r="2326" spans="1:12" x14ac:dyDescent="0.2">
      <c r="A2326">
        <f t="shared" si="892"/>
        <v>601254</v>
      </c>
      <c r="B2326">
        <f t="shared" si="890"/>
        <v>601255</v>
      </c>
      <c r="C2326" s="1" t="str">
        <f t="shared" si="906"/>
        <v>当前波数 212/∞</v>
      </c>
      <c r="D2326">
        <f>VLOOKUP(MOD(A2326,1000),Sheet2!P:R,3,FALSE)</f>
        <v>16688314.962000061</v>
      </c>
      <c r="E2326">
        <v>323</v>
      </c>
      <c r="F2326" s="1" t="str">
        <f>IF(VLOOKUP(MOD(A2326,1000),Sheet2!P:W,8,FALSE)=1,"[[50000,1],",IF(VLOOKUP(MOD(A2326,1000),Sheet2!P:W,8,FALSE)=2,"[[90000,1],","["))&amp;IF(K2326=K2325,VLOOKUP(INT(MID(A2326,3,1))*10+3,Sheet3!A:B,2,FALSE),VLOOKUP(INT(MID(A2326,3,1))*10+MOD(K2326,2)+1,Sheet3!A:B,2,FALSE))&amp;"]"</f>
        <v>[[50002,50]]</v>
      </c>
      <c r="G2326">
        <v>0.2</v>
      </c>
      <c r="H2326" s="1" t="str">
        <f t="shared" si="907"/>
        <v>[80001,80002,80003,80004]</v>
      </c>
      <c r="I2326" s="1">
        <f t="shared" ref="I2326" si="956">I2314</f>
        <v>1</v>
      </c>
      <c r="J2326">
        <f t="shared" si="905"/>
        <v>20</v>
      </c>
      <c r="K2326">
        <f t="shared" si="899"/>
        <v>212</v>
      </c>
      <c r="L2326" s="1" t="str">
        <f>Sheet1!L2326</f>
        <v>[{"bid":16004,"type":6,"num":99},{"bid":14001,"type":4,"num":126500}]</v>
      </c>
    </row>
    <row r="2327" spans="1:12" x14ac:dyDescent="0.2">
      <c r="A2327">
        <f t="shared" si="892"/>
        <v>601255</v>
      </c>
      <c r="B2327">
        <f t="shared" si="890"/>
        <v>601256</v>
      </c>
      <c r="C2327" s="1" t="str">
        <f t="shared" si="906"/>
        <v>当前波数 213/∞</v>
      </c>
      <c r="D2327">
        <f>VLOOKUP(MOD(A2327,1000),Sheet2!P:R,3,FALSE)</f>
        <v>17369642.747936063</v>
      </c>
      <c r="E2327">
        <v>324</v>
      </c>
      <c r="F2327" s="1" t="str">
        <f>IF(VLOOKUP(MOD(A2327,1000),Sheet2!P:W,8,FALSE)=1,"[[50000,1],",IF(VLOOKUP(MOD(A2327,1000),Sheet2!P:W,8,FALSE)=2,"[[90000,1],","["))&amp;IF(K2327=K2326,VLOOKUP(INT(MID(A2327,3,1))*10+3,Sheet3!A:B,2,FALSE),VLOOKUP(INT(MID(A2327,3,1))*10+MOD(K2327,2)+1,Sheet3!A:B,2,FALSE))&amp;"]"</f>
        <v>[[50001,50]]</v>
      </c>
      <c r="G2327">
        <v>0.2</v>
      </c>
      <c r="H2327" s="1" t="str">
        <f t="shared" si="907"/>
        <v>[80001,80002,80003,80004]</v>
      </c>
      <c r="I2327" s="1">
        <f t="shared" ref="I2327" si="957">I2315</f>
        <v>1</v>
      </c>
      <c r="J2327">
        <f t="shared" si="905"/>
        <v>20</v>
      </c>
      <c r="K2327">
        <f t="shared" si="899"/>
        <v>213</v>
      </c>
      <c r="L2327" s="1" t="str">
        <f>Sheet1!L2327</f>
        <v>[{"bid":16004,"type":6,"num":99},{"bid":14001,"type":4,"num":127000}]</v>
      </c>
    </row>
    <row r="2328" spans="1:12" x14ac:dyDescent="0.2">
      <c r="A2328">
        <f t="shared" si="892"/>
        <v>601256</v>
      </c>
      <c r="B2328">
        <f t="shared" si="890"/>
        <v>601257</v>
      </c>
      <c r="C2328" s="1" t="str">
        <f t="shared" si="906"/>
        <v>当前波数 214/∞</v>
      </c>
      <c r="D2328">
        <f>VLOOKUP(MOD(A2328,1000),Sheet2!P:R,3,FALSE)</f>
        <v>18068436.336787265</v>
      </c>
      <c r="E2328">
        <v>325</v>
      </c>
      <c r="F2328" s="1" t="str">
        <f>IF(VLOOKUP(MOD(A2328,1000),Sheet2!P:W,8,FALSE)=1,"[[50000,1],",IF(VLOOKUP(MOD(A2328,1000),Sheet2!P:W,8,FALSE)=2,"[[90000,1],","["))&amp;IF(K2328=K2327,VLOOKUP(INT(MID(A2328,3,1))*10+3,Sheet3!A:B,2,FALSE),VLOOKUP(INT(MID(A2328,3,1))*10+MOD(K2328,2)+1,Sheet3!A:B,2,FALSE))&amp;"]"</f>
        <v>[[50000,1],[50002,50]]</v>
      </c>
      <c r="G2328">
        <v>0.2</v>
      </c>
      <c r="H2328" s="1" t="str">
        <f t="shared" si="907"/>
        <v>[80001,80002,80003,80004]</v>
      </c>
      <c r="I2328" s="1">
        <f t="shared" ref="I2328" si="958">I2316</f>
        <v>1</v>
      </c>
      <c r="J2328">
        <f t="shared" si="905"/>
        <v>20</v>
      </c>
      <c r="K2328">
        <f t="shared" si="899"/>
        <v>214</v>
      </c>
      <c r="L2328" s="1" t="str">
        <f>Sheet1!L2328</f>
        <v>[{"bid":16004,"type":6,"num":101},{"bid":14001,"type":4,"num":127500}]</v>
      </c>
    </row>
    <row r="2329" spans="1:12" x14ac:dyDescent="0.2">
      <c r="A2329">
        <f t="shared" si="892"/>
        <v>601257</v>
      </c>
      <c r="B2329">
        <f t="shared" si="890"/>
        <v>601258</v>
      </c>
      <c r="C2329" s="1" t="str">
        <f t="shared" si="906"/>
        <v>当前波数 215/∞\n下一波BOSS</v>
      </c>
      <c r="D2329">
        <f>VLOOKUP(MOD(A2329,1000),Sheet2!P:R,3,FALSE)</f>
        <v>18784960.11786247</v>
      </c>
      <c r="E2329">
        <v>327</v>
      </c>
      <c r="F2329" s="1" t="str">
        <f>IF(VLOOKUP(MOD(A2329,1000),Sheet2!P:W,8,FALSE)=1,"[[50000,1],",IF(VLOOKUP(MOD(A2329,1000),Sheet2!P:W,8,FALSE)=2,"[[90000,1],","["))&amp;IF(K2329=K2328,VLOOKUP(INT(MID(A2329,3,1))*10+3,Sheet3!A:B,2,FALSE),VLOOKUP(INT(MID(A2329,3,1))*10+MOD(K2329,2)+1,Sheet3!A:B,2,FALSE))&amp;"]"</f>
        <v>[[50001,50]]</v>
      </c>
      <c r="G2329">
        <v>0.2</v>
      </c>
      <c r="H2329" s="1" t="str">
        <f t="shared" si="907"/>
        <v>[80001,80002,80003,80004]</v>
      </c>
      <c r="I2329" s="1">
        <f t="shared" ref="I2329" si="959">I2317</f>
        <v>1</v>
      </c>
      <c r="J2329">
        <f t="shared" si="905"/>
        <v>20</v>
      </c>
      <c r="K2329">
        <f t="shared" si="899"/>
        <v>215</v>
      </c>
      <c r="L2329" s="1" t="str">
        <f>Sheet1!L2329</f>
        <v>[{"bid":16004,"type":6,"num":101},{"bid":14001,"type":4,"num":128000}]</v>
      </c>
    </row>
    <row r="2330" spans="1:12" x14ac:dyDescent="0.2">
      <c r="A2330">
        <f t="shared" si="892"/>
        <v>601258</v>
      </c>
      <c r="B2330">
        <f t="shared" ref="B2330:B2393" si="960">A2330+1</f>
        <v>601259</v>
      </c>
      <c r="C2330" s="1" t="str">
        <f t="shared" si="906"/>
        <v>BOSS波\n需击杀所有怪物</v>
      </c>
      <c r="D2330">
        <f>VLOOKUP(MOD(A2330,1000),Sheet2!P:R,3,FALSE)</f>
        <v>19519480.294870473</v>
      </c>
      <c r="E2330">
        <v>328</v>
      </c>
      <c r="F2330" s="1" t="str">
        <f>IF(VLOOKUP(MOD(A2330,1000),Sheet2!P:W,8,FALSE)=1,"[[50000,1],",IF(VLOOKUP(MOD(A2330,1000),Sheet2!P:W,8,FALSE)=2,"[[90000,1],","["))&amp;IF(K2330=K2329,VLOOKUP(INT(MID(A2330,3,1))*10+3,Sheet3!A:B,2,FALSE),VLOOKUP(INT(MID(A2330,3,1))*10+MOD(K2330,2)+1,Sheet3!A:B,2,FALSE))&amp;"]"</f>
        <v>[[50003,45]]</v>
      </c>
      <c r="G2330">
        <v>0.2</v>
      </c>
      <c r="H2330" s="1" t="str">
        <f t="shared" si="907"/>
        <v>[80001,80002,80003,80004]</v>
      </c>
      <c r="I2330" s="1">
        <f t="shared" ref="I2330" si="961">I2318</f>
        <v>2</v>
      </c>
      <c r="J2330">
        <f t="shared" si="905"/>
        <v>40</v>
      </c>
      <c r="K2330">
        <f t="shared" si="899"/>
        <v>215</v>
      </c>
      <c r="L2330" s="1" t="str">
        <f>Sheet1!L2330</f>
        <v>[{"bid":16004,"type":6,"num":101},{"bid":14001,"type":4,"num":128500}]</v>
      </c>
    </row>
    <row r="2331" spans="1:12" x14ac:dyDescent="0.2">
      <c r="A2331">
        <f t="shared" ref="A2331:A2394" si="962">A2330+1</f>
        <v>601259</v>
      </c>
      <c r="B2331">
        <f t="shared" si="960"/>
        <v>601260</v>
      </c>
      <c r="C2331" s="1" t="str">
        <f t="shared" si="906"/>
        <v>当前波数 216/∞</v>
      </c>
      <c r="D2331">
        <f>VLOOKUP(MOD(A2331,1000),Sheet2!P:R,3,FALSE)</f>
        <v>20274933.928080082</v>
      </c>
      <c r="E2331">
        <v>330</v>
      </c>
      <c r="F2331" s="1" t="str">
        <f>IF(VLOOKUP(MOD(A2331,1000),Sheet2!P:W,8,FALSE)=1,"[[50000,1],",IF(VLOOKUP(MOD(A2331,1000),Sheet2!P:W,8,FALSE)=2,"[[90000,1],","["))&amp;IF(K2331=K2330,VLOOKUP(INT(MID(A2331,3,1))*10+3,Sheet3!A:B,2,FALSE),VLOOKUP(INT(MID(A2331,3,1))*10+MOD(K2331,2)+1,Sheet3!A:B,2,FALSE))&amp;"]"</f>
        <v>[[50000,1],[50002,50]]</v>
      </c>
      <c r="G2331">
        <v>0.2</v>
      </c>
      <c r="H2331" s="1" t="str">
        <f t="shared" si="907"/>
        <v>[80001,80002,80003,80004]</v>
      </c>
      <c r="I2331" s="1">
        <f t="shared" ref="I2331" si="963">I2319</f>
        <v>1</v>
      </c>
      <c r="J2331">
        <f t="shared" si="905"/>
        <v>20</v>
      </c>
      <c r="K2331">
        <f t="shared" si="899"/>
        <v>216</v>
      </c>
      <c r="L2331" s="1" t="str">
        <f>Sheet1!L2331</f>
        <v>[{"bid":16004,"type":6,"num":101},{"bid":14001,"type":4,"num":129000}]</v>
      </c>
    </row>
    <row r="2332" spans="1:12" x14ac:dyDescent="0.2">
      <c r="A2332">
        <f t="shared" si="962"/>
        <v>601260</v>
      </c>
      <c r="B2332">
        <f t="shared" si="960"/>
        <v>601261</v>
      </c>
      <c r="C2332" s="1" t="str">
        <f t="shared" si="906"/>
        <v>当前波数 217/∞</v>
      </c>
      <c r="D2332">
        <f>VLOOKUP(MOD(A2332,1000),Sheet2!P:R,3,FALSE)</f>
        <v>21049079.327539284</v>
      </c>
      <c r="E2332">
        <v>332</v>
      </c>
      <c r="F2332" s="1" t="str">
        <f>IF(VLOOKUP(MOD(A2332,1000),Sheet2!P:W,8,FALSE)=1,"[[50000,1],",IF(VLOOKUP(MOD(A2332,1000),Sheet2!P:W,8,FALSE)=2,"[[90000,1],","["))&amp;IF(K2332=K2331,VLOOKUP(INT(MID(A2332,3,1))*10+3,Sheet3!A:B,2,FALSE),VLOOKUP(INT(MID(A2332,3,1))*10+MOD(K2332,2)+1,Sheet3!A:B,2,FALSE))&amp;"]"</f>
        <v>[[50001,50]]</v>
      </c>
      <c r="G2332">
        <v>0.2</v>
      </c>
      <c r="H2332" s="1" t="str">
        <f t="shared" si="907"/>
        <v>[80001,80002,80003,80004]</v>
      </c>
      <c r="I2332" s="1">
        <f t="shared" ref="I2332" si="964">I2320</f>
        <v>1</v>
      </c>
      <c r="J2332">
        <f t="shared" si="905"/>
        <v>20</v>
      </c>
      <c r="K2332">
        <f t="shared" si="899"/>
        <v>217</v>
      </c>
      <c r="L2332" s="1" t="str">
        <f>Sheet1!L2332</f>
        <v>[{"bid":16004,"type":6,"num":101},{"bid":14001,"type":4,"num":129500}]</v>
      </c>
    </row>
    <row r="2333" spans="1:12" x14ac:dyDescent="0.2">
      <c r="A2333">
        <f t="shared" si="962"/>
        <v>601261</v>
      </c>
      <c r="B2333">
        <f t="shared" si="960"/>
        <v>601262</v>
      </c>
      <c r="C2333" s="1" t="str">
        <f t="shared" si="906"/>
        <v>当前波数 218/∞</v>
      </c>
      <c r="D2333">
        <f>VLOOKUP(MOD(A2333,1000),Sheet2!P:R,3,FALSE)</f>
        <v>21842191.591174487</v>
      </c>
      <c r="E2333">
        <v>334</v>
      </c>
      <c r="F2333" s="1" t="str">
        <f>IF(VLOOKUP(MOD(A2333,1000),Sheet2!P:W,8,FALSE)=1,"[[50000,1],",IF(VLOOKUP(MOD(A2333,1000),Sheet2!P:W,8,FALSE)=2,"[[90000,1],","["))&amp;IF(K2333=K2332,VLOOKUP(INT(MID(A2333,3,1))*10+3,Sheet3!A:B,2,FALSE),VLOOKUP(INT(MID(A2333,3,1))*10+MOD(K2333,2)+1,Sheet3!A:B,2,FALSE))&amp;"]"</f>
        <v>[[50002,50]]</v>
      </c>
      <c r="G2333">
        <v>0.2</v>
      </c>
      <c r="H2333" s="1" t="str">
        <f t="shared" si="907"/>
        <v>[80001,80002,80003,80004]</v>
      </c>
      <c r="I2333" s="1">
        <f t="shared" ref="I2333" si="965">I2321</f>
        <v>1</v>
      </c>
      <c r="J2333">
        <f t="shared" si="905"/>
        <v>20</v>
      </c>
      <c r="K2333">
        <f t="shared" si="899"/>
        <v>218</v>
      </c>
      <c r="L2333" s="1" t="str">
        <f>Sheet1!L2333</f>
        <v>[{"bid":16004,"type":6,"num":103},{"bid":14001,"type":4,"num":130000}]</v>
      </c>
    </row>
    <row r="2334" spans="1:12" x14ac:dyDescent="0.2">
      <c r="A2334">
        <f t="shared" si="962"/>
        <v>601262</v>
      </c>
      <c r="B2334">
        <f t="shared" si="960"/>
        <v>601263</v>
      </c>
      <c r="C2334" s="1" t="str">
        <f t="shared" si="906"/>
        <v>当前波数 219/∞</v>
      </c>
      <c r="D2334">
        <f>VLOOKUP(MOD(A2334,1000),Sheet2!P:R,3,FALSE)</f>
        <v>22654547.66011209</v>
      </c>
      <c r="E2334">
        <v>335</v>
      </c>
      <c r="F2334" s="1" t="str">
        <f>IF(VLOOKUP(MOD(A2334,1000),Sheet2!P:W,8,FALSE)=1,"[[50000,1],",IF(VLOOKUP(MOD(A2334,1000),Sheet2!P:W,8,FALSE)=2,"[[90000,1],","["))&amp;IF(K2334=K2333,VLOOKUP(INT(MID(A2334,3,1))*10+3,Sheet3!A:B,2,FALSE),VLOOKUP(INT(MID(A2334,3,1))*10+MOD(K2334,2)+1,Sheet3!A:B,2,FALSE))&amp;"]"</f>
        <v>[[50000,1],[50001,50]]</v>
      </c>
      <c r="G2334">
        <v>0.2</v>
      </c>
      <c r="H2334" s="1" t="str">
        <f t="shared" si="907"/>
        <v>[80001,80002,80003,80004]</v>
      </c>
      <c r="I2334" s="1">
        <f t="shared" ref="I2334" si="966">I2322</f>
        <v>1</v>
      </c>
      <c r="J2334">
        <f t="shared" si="905"/>
        <v>20</v>
      </c>
      <c r="K2334">
        <f t="shared" si="899"/>
        <v>219</v>
      </c>
      <c r="L2334" s="1" t="str">
        <f>Sheet1!L2334</f>
        <v>[{"bid":16004,"type":6,"num":103},{"bid":14001,"type":4,"num":130500}]</v>
      </c>
    </row>
    <row r="2335" spans="1:12" x14ac:dyDescent="0.2">
      <c r="A2335">
        <f t="shared" si="962"/>
        <v>601263</v>
      </c>
      <c r="B2335">
        <f t="shared" si="960"/>
        <v>601264</v>
      </c>
      <c r="C2335" s="1" t="str">
        <f t="shared" si="906"/>
        <v>当前波数 220/∞\n下一波BOSS</v>
      </c>
      <c r="D2335">
        <f>VLOOKUP(MOD(A2335,1000),Sheet2!P:R,3,FALSE)</f>
        <v>23486426.318678495</v>
      </c>
      <c r="E2335">
        <v>336</v>
      </c>
      <c r="F2335" s="1" t="str">
        <f>IF(VLOOKUP(MOD(A2335,1000),Sheet2!P:W,8,FALSE)=1,"[[50000,1],",IF(VLOOKUP(MOD(A2335,1000),Sheet2!P:W,8,FALSE)=2,"[[90000,1],","["))&amp;IF(K2335=K2334,VLOOKUP(INT(MID(A2335,3,1))*10+3,Sheet3!A:B,2,FALSE),VLOOKUP(INT(MID(A2335,3,1))*10+MOD(K2335,2)+1,Sheet3!A:B,2,FALSE))&amp;"]"</f>
        <v>[[50002,50]]</v>
      </c>
      <c r="G2335">
        <v>0.2</v>
      </c>
      <c r="H2335" s="1" t="str">
        <f t="shared" si="907"/>
        <v>[80001,80002,80003,80004]</v>
      </c>
      <c r="I2335" s="1">
        <f t="shared" ref="I2335" si="967">I2323</f>
        <v>1</v>
      </c>
      <c r="J2335">
        <f t="shared" si="905"/>
        <v>20</v>
      </c>
      <c r="K2335">
        <f t="shared" si="899"/>
        <v>220</v>
      </c>
      <c r="L2335" s="1" t="str">
        <f>Sheet1!L2335</f>
        <v>[{"bid":16004,"type":6,"num":103},{"bid":14001,"type":4,"num":131000}]</v>
      </c>
    </row>
    <row r="2336" spans="1:12" x14ac:dyDescent="0.2">
      <c r="A2336">
        <f t="shared" si="962"/>
        <v>601264</v>
      </c>
      <c r="B2336">
        <f t="shared" si="960"/>
        <v>601265</v>
      </c>
      <c r="C2336" s="1" t="str">
        <f t="shared" si="906"/>
        <v>BOSS波\n需击杀所有怪物</v>
      </c>
      <c r="D2336">
        <f>VLOOKUP(MOD(A2336,1000),Sheet2!P:R,3,FALSE)</f>
        <v>24338108.194400098</v>
      </c>
      <c r="E2336">
        <v>337</v>
      </c>
      <c r="F2336" s="1" t="str">
        <f>IF(VLOOKUP(MOD(A2336,1000),Sheet2!P:W,8,FALSE)=1,"[[50000,1],",IF(VLOOKUP(MOD(A2336,1000),Sheet2!P:W,8,FALSE)=2,"[[90000,1],","["))&amp;IF(K2336=K2335,VLOOKUP(INT(MID(A2336,3,1))*10+3,Sheet3!A:B,2,FALSE),VLOOKUP(INT(MID(A2336,3,1))*10+MOD(K2336,2)+1,Sheet3!A:B,2,FALSE))&amp;"]"</f>
        <v>[[50003,45]]</v>
      </c>
      <c r="G2336">
        <v>0.2</v>
      </c>
      <c r="H2336" s="1" t="str">
        <f t="shared" si="907"/>
        <v>[80001,80002,80003,80004]</v>
      </c>
      <c r="I2336" s="1">
        <f t="shared" ref="I2336" si="968">I2324</f>
        <v>2</v>
      </c>
      <c r="J2336">
        <f t="shared" si="905"/>
        <v>40</v>
      </c>
      <c r="K2336">
        <f t="shared" ref="K2336:K2399" si="969">K2330+5</f>
        <v>220</v>
      </c>
      <c r="L2336" s="1" t="str">
        <f>Sheet1!L2336</f>
        <v>[{"bid":16004,"type":6,"num":103},{"bid":14001,"type":4,"num":131500}]</v>
      </c>
    </row>
    <row r="2337" spans="1:12" x14ac:dyDescent="0.2">
      <c r="A2337">
        <f t="shared" si="962"/>
        <v>601265</v>
      </c>
      <c r="B2337">
        <f t="shared" si="960"/>
        <v>601266</v>
      </c>
      <c r="C2337" s="1" t="str">
        <f t="shared" si="906"/>
        <v>当前波数 221/∞</v>
      </c>
      <c r="D2337">
        <f>VLOOKUP(MOD(A2337,1000),Sheet2!P:R,3,FALSE)</f>
        <v>25652991.391948909</v>
      </c>
      <c r="E2337">
        <v>339</v>
      </c>
      <c r="F2337" s="1" t="str">
        <f>IF(VLOOKUP(MOD(A2337,1000),Sheet2!P:W,8,FALSE)=1,"[[50000,1],",IF(VLOOKUP(MOD(A2337,1000),Sheet2!P:W,8,FALSE)=2,"[[90000,1],","["))&amp;IF(K2337=K2336,VLOOKUP(INT(MID(A2337,3,1))*10+3,Sheet3!A:B,2,FALSE),VLOOKUP(INT(MID(A2337,3,1))*10+MOD(K2337,2)+1,Sheet3!A:B,2,FALSE))&amp;"]"</f>
        <v>[[50000,1],[50001,50]]</v>
      </c>
      <c r="G2337">
        <v>0.2</v>
      </c>
      <c r="H2337" s="1" t="str">
        <f t="shared" si="907"/>
        <v>[80001,80002,80003,80004]</v>
      </c>
      <c r="I2337" s="1">
        <f t="shared" ref="I2337" si="970">I2325</f>
        <v>1</v>
      </c>
      <c r="J2337">
        <f t="shared" si="905"/>
        <v>20</v>
      </c>
      <c r="K2337">
        <f t="shared" si="969"/>
        <v>221</v>
      </c>
      <c r="L2337" s="1" t="str">
        <f>Sheet1!L2337</f>
        <v>[{"bid":16004,"type":6,"num":103},{"bid":14001,"type":4,"num":132000}]</v>
      </c>
    </row>
    <row r="2338" spans="1:12" x14ac:dyDescent="0.2">
      <c r="A2338">
        <f t="shared" si="962"/>
        <v>601266</v>
      </c>
      <c r="B2338">
        <f t="shared" si="960"/>
        <v>601267</v>
      </c>
      <c r="C2338" s="1" t="str">
        <f t="shared" si="906"/>
        <v>当前波数 222/∞</v>
      </c>
      <c r="D2338">
        <f>VLOOKUP(MOD(A2338,1000),Sheet2!P:R,3,FALSE)</f>
        <v>27012995.828563314</v>
      </c>
      <c r="E2338">
        <v>341</v>
      </c>
      <c r="F2338" s="1" t="str">
        <f>IF(VLOOKUP(MOD(A2338,1000),Sheet2!P:W,8,FALSE)=1,"[[50000,1],",IF(VLOOKUP(MOD(A2338,1000),Sheet2!P:W,8,FALSE)=2,"[[90000,1],","["))&amp;IF(K2338=K2337,VLOOKUP(INT(MID(A2338,3,1))*10+3,Sheet3!A:B,2,FALSE),VLOOKUP(INT(MID(A2338,3,1))*10+MOD(K2338,2)+1,Sheet3!A:B,2,FALSE))&amp;"]"</f>
        <v>[[50002,50]]</v>
      </c>
      <c r="G2338">
        <v>0.2</v>
      </c>
      <c r="H2338" s="1" t="str">
        <f t="shared" si="907"/>
        <v>[80001,80002,80003,80004]</v>
      </c>
      <c r="I2338" s="1">
        <f t="shared" ref="I2338" si="971">I2326</f>
        <v>1</v>
      </c>
      <c r="J2338">
        <f t="shared" si="905"/>
        <v>20</v>
      </c>
      <c r="K2338">
        <f t="shared" si="969"/>
        <v>222</v>
      </c>
      <c r="L2338" s="1" t="str">
        <f>Sheet1!L2338</f>
        <v>[{"bid":16004,"type":6,"num":105},{"bid":14001,"type":4,"num":132500}]</v>
      </c>
    </row>
    <row r="2339" spans="1:12" x14ac:dyDescent="0.2">
      <c r="A2339">
        <f t="shared" si="962"/>
        <v>601267</v>
      </c>
      <c r="B2339">
        <f t="shared" si="960"/>
        <v>601268</v>
      </c>
      <c r="C2339" s="1" t="str">
        <f t="shared" si="906"/>
        <v>当前波数 223/∞</v>
      </c>
      <c r="D2339">
        <f>VLOOKUP(MOD(A2339,1000),Sheet2!P:R,3,FALSE)</f>
        <v>28419148.624947324</v>
      </c>
      <c r="E2339">
        <v>342</v>
      </c>
      <c r="F2339" s="1" t="str">
        <f>IF(VLOOKUP(MOD(A2339,1000),Sheet2!P:W,8,FALSE)=1,"[[50000,1],",IF(VLOOKUP(MOD(A2339,1000),Sheet2!P:W,8,FALSE)=2,"[[90000,1],","["))&amp;IF(K2339=K2338,VLOOKUP(INT(MID(A2339,3,1))*10+3,Sheet3!A:B,2,FALSE),VLOOKUP(INT(MID(A2339,3,1))*10+MOD(K2339,2)+1,Sheet3!A:B,2,FALSE))&amp;"]"</f>
        <v>[[50001,50]]</v>
      </c>
      <c r="G2339">
        <v>0.2</v>
      </c>
      <c r="H2339" s="1" t="str">
        <f t="shared" si="907"/>
        <v>[80001,80002,80003,80004]</v>
      </c>
      <c r="I2339" s="1">
        <f t="shared" ref="I2339" si="972">I2327</f>
        <v>1</v>
      </c>
      <c r="J2339">
        <f t="shared" si="905"/>
        <v>20</v>
      </c>
      <c r="K2339">
        <f t="shared" si="969"/>
        <v>223</v>
      </c>
      <c r="L2339" s="1" t="str">
        <f>Sheet1!L2339</f>
        <v>[{"bid":16004,"type":6,"num":105},{"bid":14001,"type":4,"num":133000}]</v>
      </c>
    </row>
    <row r="2340" spans="1:12" x14ac:dyDescent="0.2">
      <c r="A2340">
        <f t="shared" si="962"/>
        <v>601268</v>
      </c>
      <c r="B2340">
        <f t="shared" si="960"/>
        <v>601269</v>
      </c>
      <c r="C2340" s="1" t="str">
        <f t="shared" si="906"/>
        <v>当前波数 224/∞</v>
      </c>
      <c r="D2340">
        <f>VLOOKUP(MOD(A2340,1000),Sheet2!P:R,3,FALSE)</f>
        <v>29872491.237388927</v>
      </c>
      <c r="E2340">
        <v>343</v>
      </c>
      <c r="F2340" s="1" t="str">
        <f>IF(VLOOKUP(MOD(A2340,1000),Sheet2!P:W,8,FALSE)=1,"[[50000,1],",IF(VLOOKUP(MOD(A2340,1000),Sheet2!P:W,8,FALSE)=2,"[[90000,1],","["))&amp;IF(K2340=K2339,VLOOKUP(INT(MID(A2340,3,1))*10+3,Sheet3!A:B,2,FALSE),VLOOKUP(INT(MID(A2340,3,1))*10+MOD(K2340,2)+1,Sheet3!A:B,2,FALSE))&amp;"]"</f>
        <v>[[50000,1],[50002,50]]</v>
      </c>
      <c r="G2340">
        <v>0.2</v>
      </c>
      <c r="H2340" s="1" t="str">
        <f t="shared" si="907"/>
        <v>[80001,80002,80003,80004]</v>
      </c>
      <c r="I2340" s="1">
        <f t="shared" ref="I2340" si="973">I2328</f>
        <v>1</v>
      </c>
      <c r="J2340">
        <f t="shared" si="905"/>
        <v>20</v>
      </c>
      <c r="K2340">
        <f t="shared" si="969"/>
        <v>224</v>
      </c>
      <c r="L2340" s="1" t="str">
        <f>Sheet1!L2340</f>
        <v>[{"bid":16004,"type":6,"num":105},{"bid":14001,"type":4,"num":133500}]</v>
      </c>
    </row>
    <row r="2341" spans="1:12" x14ac:dyDescent="0.2">
      <c r="A2341">
        <f t="shared" si="962"/>
        <v>601269</v>
      </c>
      <c r="B2341">
        <f t="shared" si="960"/>
        <v>601270</v>
      </c>
      <c r="C2341" s="1" t="str">
        <f t="shared" si="906"/>
        <v>当前波数 225/∞\n下一波BOSS</v>
      </c>
      <c r="D2341">
        <f>VLOOKUP(MOD(A2341,1000),Sheet2!P:R,3,FALSE)</f>
        <v>31374079.551360138</v>
      </c>
      <c r="E2341">
        <v>344</v>
      </c>
      <c r="F2341" s="1" t="str">
        <f>IF(VLOOKUP(MOD(A2341,1000),Sheet2!P:W,8,FALSE)=1,"[[50000,1],",IF(VLOOKUP(MOD(A2341,1000),Sheet2!P:W,8,FALSE)=2,"[[90000,1],","["))&amp;IF(K2341=K2340,VLOOKUP(INT(MID(A2341,3,1))*10+3,Sheet3!A:B,2,FALSE),VLOOKUP(INT(MID(A2341,3,1))*10+MOD(K2341,2)+1,Sheet3!A:B,2,FALSE))&amp;"]"</f>
        <v>[[50001,50]]</v>
      </c>
      <c r="G2341">
        <v>0.2</v>
      </c>
      <c r="H2341" s="1" t="str">
        <f t="shared" si="907"/>
        <v>[80001,80002,80003,80004]</v>
      </c>
      <c r="I2341" s="1">
        <f t="shared" ref="I2341" si="974">I2329</f>
        <v>1</v>
      </c>
      <c r="J2341">
        <f t="shared" ref="J2341:J2404" si="975">J2335</f>
        <v>20</v>
      </c>
      <c r="K2341">
        <f t="shared" si="969"/>
        <v>225</v>
      </c>
      <c r="L2341" s="1" t="str">
        <f>Sheet1!L2341</f>
        <v>[{"bid":16004,"type":6,"num":105},{"bid":14001,"type":4,"num":134000}]</v>
      </c>
    </row>
    <row r="2342" spans="1:12" x14ac:dyDescent="0.2">
      <c r="A2342">
        <f t="shared" si="962"/>
        <v>601270</v>
      </c>
      <c r="B2342">
        <f t="shared" si="960"/>
        <v>601271</v>
      </c>
      <c r="C2342" s="1" t="str">
        <f t="shared" ref="C2342:C2405" si="976">IF(K2342=K2341,"BOSS波\n需击杀所有怪物",IF(K2342=K2343,"当前波数 "&amp;K2342&amp;"/∞\n下一波BOSS","当前波数 "&amp;K2342&amp;"/∞"))</f>
        <v>BOSS波\n需击杀所有怪物</v>
      </c>
      <c r="D2342">
        <f>VLOOKUP(MOD(A2342,1000),Sheet2!P:R,3,FALSE)</f>
        <v>32924983.975116946</v>
      </c>
      <c r="E2342">
        <v>346</v>
      </c>
      <c r="F2342" s="1" t="str">
        <f>IF(VLOOKUP(MOD(A2342,1000),Sheet2!P:W,8,FALSE)=1,"[[50000,1],",IF(VLOOKUP(MOD(A2342,1000),Sheet2!P:W,8,FALSE)=2,"[[90000,1],","["))&amp;IF(K2342=K2341,VLOOKUP(INT(MID(A2342,3,1))*10+3,Sheet3!A:B,2,FALSE),VLOOKUP(INT(MID(A2342,3,1))*10+MOD(K2342,2)+1,Sheet3!A:B,2,FALSE))&amp;"]"</f>
        <v>[[50003,45]]</v>
      </c>
      <c r="G2342">
        <v>0.2</v>
      </c>
      <c r="H2342" s="1" t="str">
        <f t="shared" ref="H2342:H2405" si="977">H2341</f>
        <v>[80001,80002,80003,80004]</v>
      </c>
      <c r="I2342" s="1">
        <f t="shared" ref="I2342" si="978">I2330</f>
        <v>2</v>
      </c>
      <c r="J2342">
        <f t="shared" si="975"/>
        <v>40</v>
      </c>
      <c r="K2342">
        <f t="shared" si="969"/>
        <v>225</v>
      </c>
      <c r="L2342" s="1" t="str">
        <f>Sheet1!L2342</f>
        <v>[{"bid":16004,"type":6,"num":105},{"bid":14001,"type":4,"num":134500}]</v>
      </c>
    </row>
    <row r="2343" spans="1:12" x14ac:dyDescent="0.2">
      <c r="A2343">
        <f t="shared" si="962"/>
        <v>601271</v>
      </c>
      <c r="B2343">
        <f t="shared" si="960"/>
        <v>601272</v>
      </c>
      <c r="C2343" s="1" t="str">
        <f t="shared" si="976"/>
        <v>当前波数 226/∞</v>
      </c>
      <c r="D2343">
        <f>VLOOKUP(MOD(A2343,1000),Sheet2!P:R,3,FALSE)</f>
        <v>34530413.881017759</v>
      </c>
      <c r="E2343">
        <v>347</v>
      </c>
      <c r="F2343" s="1" t="str">
        <f>IF(VLOOKUP(MOD(A2343,1000),Sheet2!P:W,8,FALSE)=1,"[[50000,1],",IF(VLOOKUP(MOD(A2343,1000),Sheet2!P:W,8,FALSE)=2,"[[90000,1],","["))&amp;IF(K2343=K2342,VLOOKUP(INT(MID(A2343,3,1))*10+3,Sheet3!A:B,2,FALSE),VLOOKUP(INT(MID(A2343,3,1))*10+MOD(K2343,2)+1,Sheet3!A:B,2,FALSE))&amp;"]"</f>
        <v>[[50000,1],[50002,50]]</v>
      </c>
      <c r="G2343">
        <v>0.2</v>
      </c>
      <c r="H2343" s="1" t="str">
        <f t="shared" si="977"/>
        <v>[80001,80002,80003,80004]</v>
      </c>
      <c r="I2343" s="1">
        <f t="shared" ref="I2343" si="979">I2331</f>
        <v>1</v>
      </c>
      <c r="J2343">
        <f t="shared" si="975"/>
        <v>20</v>
      </c>
      <c r="K2343">
        <f t="shared" si="969"/>
        <v>226</v>
      </c>
      <c r="L2343" s="1" t="str">
        <f>Sheet1!L2343</f>
        <v>[{"bid":16004,"type":6,"num":107},{"bid":14001,"type":4,"num":135000}]</v>
      </c>
    </row>
    <row r="2344" spans="1:12" x14ac:dyDescent="0.2">
      <c r="A2344">
        <f t="shared" si="962"/>
        <v>601272</v>
      </c>
      <c r="B2344">
        <f t="shared" si="960"/>
        <v>601273</v>
      </c>
      <c r="C2344" s="1" t="str">
        <f t="shared" si="976"/>
        <v>当前波数 227/∞</v>
      </c>
      <c r="D2344">
        <f>VLOOKUP(MOD(A2344,1000),Sheet2!P:R,3,FALSE)</f>
        <v>36187672.932192169</v>
      </c>
      <c r="E2344">
        <v>348</v>
      </c>
      <c r="F2344" s="1" t="str">
        <f>IF(VLOOKUP(MOD(A2344,1000),Sheet2!P:W,8,FALSE)=1,"[[50000,1],",IF(VLOOKUP(MOD(A2344,1000),Sheet2!P:W,8,FALSE)=2,"[[90000,1],","["))&amp;IF(K2344=K2343,VLOOKUP(INT(MID(A2344,3,1))*10+3,Sheet3!A:B,2,FALSE),VLOOKUP(INT(MID(A2344,3,1))*10+MOD(K2344,2)+1,Sheet3!A:B,2,FALSE))&amp;"]"</f>
        <v>[[50001,50]]</v>
      </c>
      <c r="G2344">
        <v>0.2</v>
      </c>
      <c r="H2344" s="1" t="str">
        <f t="shared" si="977"/>
        <v>[80001,80002,80003,80004]</v>
      </c>
      <c r="I2344" s="1">
        <f t="shared" ref="I2344" si="980">I2332</f>
        <v>1</v>
      </c>
      <c r="J2344">
        <f t="shared" si="975"/>
        <v>20</v>
      </c>
      <c r="K2344">
        <f t="shared" si="969"/>
        <v>227</v>
      </c>
      <c r="L2344" s="1" t="str">
        <f>Sheet1!L2344</f>
        <v>[{"bid":16004,"type":6,"num":107},{"bid":14001,"type":4,"num":135500}]</v>
      </c>
    </row>
    <row r="2345" spans="1:12" x14ac:dyDescent="0.2">
      <c r="A2345">
        <f t="shared" si="962"/>
        <v>601273</v>
      </c>
      <c r="B2345">
        <f t="shared" si="960"/>
        <v>601274</v>
      </c>
      <c r="C2345" s="1" t="str">
        <f t="shared" si="976"/>
        <v>当前波数 228/∞</v>
      </c>
      <c r="D2345">
        <f>VLOOKUP(MOD(A2345,1000),Sheet2!P:R,3,FALSE)</f>
        <v>37897886.704217769</v>
      </c>
      <c r="E2345">
        <v>349</v>
      </c>
      <c r="F2345" s="1" t="str">
        <f>IF(VLOOKUP(MOD(A2345,1000),Sheet2!P:W,8,FALSE)=1,"[[50000,1],",IF(VLOOKUP(MOD(A2345,1000),Sheet2!P:W,8,FALSE)=2,"[[90000,1],","["))&amp;IF(K2345=K2344,VLOOKUP(INT(MID(A2345,3,1))*10+3,Sheet3!A:B,2,FALSE),VLOOKUP(INT(MID(A2345,3,1))*10+MOD(K2345,2)+1,Sheet3!A:B,2,FALSE))&amp;"]"</f>
        <v>[[50002,50]]</v>
      </c>
      <c r="G2345">
        <v>0.2</v>
      </c>
      <c r="H2345" s="1" t="str">
        <f t="shared" si="977"/>
        <v>[80001,80002,80003,80004]</v>
      </c>
      <c r="I2345" s="1">
        <f t="shared" ref="I2345" si="981">I2333</f>
        <v>1</v>
      </c>
      <c r="J2345">
        <f t="shared" si="975"/>
        <v>20</v>
      </c>
      <c r="K2345">
        <f t="shared" si="969"/>
        <v>228</v>
      </c>
      <c r="L2345" s="1" t="str">
        <f>Sheet1!L2345</f>
        <v>[{"bid":16004,"type":6,"num":107},{"bid":14001,"type":4,"num":136000}]</v>
      </c>
    </row>
    <row r="2346" spans="1:12" x14ac:dyDescent="0.2">
      <c r="A2346">
        <f t="shared" si="962"/>
        <v>601274</v>
      </c>
      <c r="B2346">
        <f t="shared" si="960"/>
        <v>601275</v>
      </c>
      <c r="C2346" s="1" t="str">
        <f t="shared" si="976"/>
        <v>当前波数 229/∞</v>
      </c>
      <c r="D2346">
        <f>VLOOKUP(MOD(A2346,1000),Sheet2!P:R,3,FALSE)</f>
        <v>39662195.86224018</v>
      </c>
      <c r="E2346">
        <v>350</v>
      </c>
      <c r="F2346" s="1" t="str">
        <f>IF(VLOOKUP(MOD(A2346,1000),Sheet2!P:W,8,FALSE)=1,"[[50000,1],",IF(VLOOKUP(MOD(A2346,1000),Sheet2!P:W,8,FALSE)=2,"[[90000,1],","["))&amp;IF(K2346=K2345,VLOOKUP(INT(MID(A2346,3,1))*10+3,Sheet3!A:B,2,FALSE),VLOOKUP(INT(MID(A2346,3,1))*10+MOD(K2346,2)+1,Sheet3!A:B,2,FALSE))&amp;"]"</f>
        <v>[[50000,1],[50001,50]]</v>
      </c>
      <c r="G2346">
        <v>0.2</v>
      </c>
      <c r="H2346" s="1" t="str">
        <f t="shared" si="977"/>
        <v>[80001,80002,80003,80004]</v>
      </c>
      <c r="I2346" s="1">
        <f t="shared" ref="I2346" si="982">I2334</f>
        <v>1</v>
      </c>
      <c r="J2346">
        <f t="shared" si="975"/>
        <v>20</v>
      </c>
      <c r="K2346">
        <f t="shared" si="969"/>
        <v>229</v>
      </c>
      <c r="L2346" s="1" t="str">
        <f>Sheet1!L2346</f>
        <v>[{"bid":16004,"type":6,"num":107},{"bid":14001,"type":4,"num":136500}]</v>
      </c>
    </row>
    <row r="2347" spans="1:12" x14ac:dyDescent="0.2">
      <c r="A2347">
        <f t="shared" si="962"/>
        <v>601275</v>
      </c>
      <c r="B2347">
        <f t="shared" si="960"/>
        <v>601276</v>
      </c>
      <c r="C2347" s="1" t="str">
        <f t="shared" si="976"/>
        <v>当前波数 230/∞\n下一波BOSS</v>
      </c>
      <c r="D2347">
        <f>VLOOKUP(MOD(A2347,1000),Sheet2!P:R,3,FALSE)</f>
        <v>41486559.423590593</v>
      </c>
      <c r="E2347">
        <v>352</v>
      </c>
      <c r="F2347" s="1" t="str">
        <f>IF(VLOOKUP(MOD(A2347,1000),Sheet2!P:W,8,FALSE)=1,"[[50000,1],",IF(VLOOKUP(MOD(A2347,1000),Sheet2!P:W,8,FALSE)=2,"[[90000,1],","["))&amp;IF(K2347=K2346,VLOOKUP(INT(MID(A2347,3,1))*10+3,Sheet3!A:B,2,FALSE),VLOOKUP(INT(MID(A2347,3,1))*10+MOD(K2347,2)+1,Sheet3!A:B,2,FALSE))&amp;"]"</f>
        <v>[[50002,50]]</v>
      </c>
      <c r="G2347">
        <v>0.2</v>
      </c>
      <c r="H2347" s="1" t="str">
        <f t="shared" si="977"/>
        <v>[80001,80002,80003,80004]</v>
      </c>
      <c r="I2347" s="1">
        <f t="shared" ref="I2347" si="983">I2335</f>
        <v>1</v>
      </c>
      <c r="J2347">
        <f t="shared" si="975"/>
        <v>20</v>
      </c>
      <c r="K2347">
        <f t="shared" si="969"/>
        <v>230</v>
      </c>
      <c r="L2347" s="1" t="str">
        <f>Sheet1!L2347</f>
        <v>[{"bid":16004,"type":6,"num":107},{"bid":14001,"type":4,"num":137000}]</v>
      </c>
    </row>
    <row r="2348" spans="1:12" x14ac:dyDescent="0.2">
      <c r="A2348">
        <f t="shared" si="962"/>
        <v>601276</v>
      </c>
      <c r="B2348">
        <f t="shared" si="960"/>
        <v>601277</v>
      </c>
      <c r="C2348" s="1" t="str">
        <f t="shared" si="976"/>
        <v>BOSS波\n需击杀所有怪物</v>
      </c>
      <c r="D2348">
        <f>VLOOKUP(MOD(A2348,1000),Sheet2!P:R,3,FALSE)</f>
        <v>43367703.6387586</v>
      </c>
      <c r="E2348">
        <v>353</v>
      </c>
      <c r="F2348" s="1" t="str">
        <f>IF(VLOOKUP(MOD(A2348,1000),Sheet2!P:W,8,FALSE)=1,"[[50000,1],",IF(VLOOKUP(MOD(A2348,1000),Sheet2!P:W,8,FALSE)=2,"[[90000,1],","["))&amp;IF(K2348=K2347,VLOOKUP(INT(MID(A2348,3,1))*10+3,Sheet3!A:B,2,FALSE),VLOOKUP(INT(MID(A2348,3,1))*10+MOD(K2348,2)+1,Sheet3!A:B,2,FALSE))&amp;"]"</f>
        <v>[[50003,45]]</v>
      </c>
      <c r="G2348">
        <v>0.2</v>
      </c>
      <c r="H2348" s="1" t="str">
        <f t="shared" si="977"/>
        <v>[80001,80002,80003,80004]</v>
      </c>
      <c r="I2348" s="1">
        <f t="shared" ref="I2348" si="984">I2336</f>
        <v>2</v>
      </c>
      <c r="J2348">
        <f t="shared" si="975"/>
        <v>40</v>
      </c>
      <c r="K2348">
        <f t="shared" si="969"/>
        <v>230</v>
      </c>
      <c r="L2348" s="1" t="str">
        <f>Sheet1!L2348</f>
        <v>[{"bid":16004,"type":6,"num":109},{"bid":14001,"type":4,"num":137500}]</v>
      </c>
    </row>
    <row r="2349" spans="1:12" x14ac:dyDescent="0.2">
      <c r="A2349">
        <f t="shared" si="962"/>
        <v>601277</v>
      </c>
      <c r="B2349">
        <f t="shared" si="960"/>
        <v>601278</v>
      </c>
      <c r="C2349" s="1" t="str">
        <f t="shared" si="976"/>
        <v>当前波数 231/∞</v>
      </c>
      <c r="D2349">
        <f>VLOOKUP(MOD(A2349,1000),Sheet2!P:R,3,FALSE)</f>
        <v>45311991.96101781</v>
      </c>
      <c r="E2349">
        <v>355</v>
      </c>
      <c r="F2349" s="1" t="str">
        <f>IF(VLOOKUP(MOD(A2349,1000),Sheet2!P:W,8,FALSE)=1,"[[50000,1],",IF(VLOOKUP(MOD(A2349,1000),Sheet2!P:W,8,FALSE)=2,"[[90000,1],","["))&amp;IF(K2349=K2348,VLOOKUP(INT(MID(A2349,3,1))*10+3,Sheet3!A:B,2,FALSE),VLOOKUP(INT(MID(A2349,3,1))*10+MOD(K2349,2)+1,Sheet3!A:B,2,FALSE))&amp;"]"</f>
        <v>[[50000,1],[50001,50]]</v>
      </c>
      <c r="G2349">
        <v>0.2</v>
      </c>
      <c r="H2349" s="1" t="str">
        <f t="shared" si="977"/>
        <v>[80001,80002,80003,80004]</v>
      </c>
      <c r="I2349" s="1">
        <f t="shared" ref="I2349" si="985">I2337</f>
        <v>1</v>
      </c>
      <c r="J2349">
        <f t="shared" si="975"/>
        <v>20</v>
      </c>
      <c r="K2349">
        <f t="shared" si="969"/>
        <v>231</v>
      </c>
      <c r="L2349" s="1" t="str">
        <f>Sheet1!L2349</f>
        <v>[{"bid":16004,"type":6,"num":109},{"bid":14001,"type":4,"num":138000}]</v>
      </c>
    </row>
    <row r="2350" spans="1:12" x14ac:dyDescent="0.2">
      <c r="A2350">
        <f t="shared" si="962"/>
        <v>601278</v>
      </c>
      <c r="B2350">
        <f t="shared" si="960"/>
        <v>601279</v>
      </c>
      <c r="C2350" s="1" t="str">
        <f t="shared" si="976"/>
        <v>当前波数 232/∞</v>
      </c>
      <c r="D2350">
        <f>VLOOKUP(MOD(A2350,1000),Sheet2!P:R,3,FALSE)</f>
        <v>47315846.731507421</v>
      </c>
      <c r="E2350">
        <v>357</v>
      </c>
      <c r="F2350" s="1" t="str">
        <f>IF(VLOOKUP(MOD(A2350,1000),Sheet2!P:W,8,FALSE)=1,"[[50000,1],",IF(VLOOKUP(MOD(A2350,1000),Sheet2!P:W,8,FALSE)=2,"[[90000,1],","["))&amp;IF(K2350=K2349,VLOOKUP(INT(MID(A2350,3,1))*10+3,Sheet3!A:B,2,FALSE),VLOOKUP(INT(MID(A2350,3,1))*10+MOD(K2350,2)+1,Sheet3!A:B,2,FALSE))&amp;"]"</f>
        <v>[[50002,50]]</v>
      </c>
      <c r="G2350">
        <v>0.2</v>
      </c>
      <c r="H2350" s="1" t="str">
        <f t="shared" si="977"/>
        <v>[80001,80002,80003,80004]</v>
      </c>
      <c r="I2350" s="1">
        <f t="shared" ref="I2350" si="986">I2338</f>
        <v>1</v>
      </c>
      <c r="J2350">
        <f t="shared" si="975"/>
        <v>20</v>
      </c>
      <c r="K2350">
        <f t="shared" si="969"/>
        <v>232</v>
      </c>
      <c r="L2350" s="1" t="str">
        <f>Sheet1!L2350</f>
        <v>[{"bid":16004,"type":6,"num":109},{"bid":14001,"type":4,"num":138500}]</v>
      </c>
    </row>
    <row r="2351" spans="1:12" x14ac:dyDescent="0.2">
      <c r="A2351">
        <f t="shared" si="962"/>
        <v>601279</v>
      </c>
      <c r="B2351">
        <f t="shared" si="960"/>
        <v>601280</v>
      </c>
      <c r="C2351" s="1" t="str">
        <f t="shared" si="976"/>
        <v>当前波数 233/∞</v>
      </c>
      <c r="D2351">
        <f>VLOOKUP(MOD(A2351,1000),Sheet2!P:R,3,FALSE)</f>
        <v>49380509.420000225</v>
      </c>
      <c r="E2351">
        <v>358</v>
      </c>
      <c r="F2351" s="1" t="str">
        <f>IF(VLOOKUP(MOD(A2351,1000),Sheet2!P:W,8,FALSE)=1,"[[50000,1],",IF(VLOOKUP(MOD(A2351,1000),Sheet2!P:W,8,FALSE)=2,"[[90000,1],","["))&amp;IF(K2351=K2350,VLOOKUP(INT(MID(A2351,3,1))*10+3,Sheet3!A:B,2,FALSE),VLOOKUP(INT(MID(A2351,3,1))*10+MOD(K2351,2)+1,Sheet3!A:B,2,FALSE))&amp;"]"</f>
        <v>[[50001,50]]</v>
      </c>
      <c r="G2351">
        <v>0.2</v>
      </c>
      <c r="H2351" s="1" t="str">
        <f t="shared" si="977"/>
        <v>[80001,80002,80003,80004]</v>
      </c>
      <c r="I2351" s="1">
        <f t="shared" ref="I2351" si="987">I2339</f>
        <v>1</v>
      </c>
      <c r="J2351">
        <f t="shared" si="975"/>
        <v>20</v>
      </c>
      <c r="K2351">
        <f t="shared" si="969"/>
        <v>233</v>
      </c>
      <c r="L2351" s="1" t="str">
        <f>Sheet1!L2351</f>
        <v>[{"bid":16004,"type":6,"num":109},{"bid":14001,"type":4,"num":139000}]</v>
      </c>
    </row>
    <row r="2352" spans="1:12" x14ac:dyDescent="0.2">
      <c r="A2352">
        <f t="shared" si="962"/>
        <v>601280</v>
      </c>
      <c r="B2352">
        <f t="shared" si="960"/>
        <v>601281</v>
      </c>
      <c r="C2352" s="1" t="str">
        <f t="shared" si="976"/>
        <v>当前波数 234/∞</v>
      </c>
      <c r="D2352">
        <f>VLOOKUP(MOD(A2352,1000),Sheet2!P:R,3,FALSE)</f>
        <v>51507237.555245049</v>
      </c>
      <c r="E2352">
        <v>359</v>
      </c>
      <c r="F2352" s="1" t="str">
        <f>IF(VLOOKUP(MOD(A2352,1000),Sheet2!P:W,8,FALSE)=1,"[[50000,1],",IF(VLOOKUP(MOD(A2352,1000),Sheet2!P:W,8,FALSE)=2,"[[90000,1],","["))&amp;IF(K2352=K2351,VLOOKUP(INT(MID(A2352,3,1))*10+3,Sheet3!A:B,2,FALSE),VLOOKUP(INT(MID(A2352,3,1))*10+MOD(K2352,2)+1,Sheet3!A:B,2,FALSE))&amp;"]"</f>
        <v>[[50000,1],[50002,50]]</v>
      </c>
      <c r="G2352">
        <v>0.2</v>
      </c>
      <c r="H2352" s="1" t="str">
        <f t="shared" si="977"/>
        <v>[80001,80002,80003,80004]</v>
      </c>
      <c r="I2352" s="1">
        <f t="shared" ref="I2352" si="988">I2340</f>
        <v>1</v>
      </c>
      <c r="J2352">
        <f t="shared" si="975"/>
        <v>20</v>
      </c>
      <c r="K2352">
        <f t="shared" si="969"/>
        <v>234</v>
      </c>
      <c r="L2352" s="1" t="str">
        <f>Sheet1!L2352</f>
        <v>[{"bid":16004,"type":6,"num":109},{"bid":14001,"type":4,"num":139500}]</v>
      </c>
    </row>
    <row r="2353" spans="1:12" x14ac:dyDescent="0.2">
      <c r="A2353">
        <f t="shared" si="962"/>
        <v>601281</v>
      </c>
      <c r="B2353">
        <f t="shared" si="960"/>
        <v>601282</v>
      </c>
      <c r="C2353" s="1" t="str">
        <f t="shared" si="976"/>
        <v>当前波数 235/∞\n下一波BOSS</v>
      </c>
      <c r="D2353">
        <f>VLOOKUP(MOD(A2353,1000),Sheet2!P:R,3,FALSE)</f>
        <v>53697304.822886653</v>
      </c>
      <c r="E2353">
        <v>361</v>
      </c>
      <c r="F2353" s="1" t="str">
        <f>IF(VLOOKUP(MOD(A2353,1000),Sheet2!P:W,8,FALSE)=1,"[[50000,1],",IF(VLOOKUP(MOD(A2353,1000),Sheet2!P:W,8,FALSE)=2,"[[90000,1],","["))&amp;IF(K2353=K2352,VLOOKUP(INT(MID(A2353,3,1))*10+3,Sheet3!A:B,2,FALSE),VLOOKUP(INT(MID(A2353,3,1))*10+MOD(K2353,2)+1,Sheet3!A:B,2,FALSE))&amp;"]"</f>
        <v>[[50001,50]]</v>
      </c>
      <c r="G2353">
        <v>0.2</v>
      </c>
      <c r="H2353" s="1" t="str">
        <f t="shared" si="977"/>
        <v>[80001,80002,80003,80004]</v>
      </c>
      <c r="I2353" s="1">
        <f t="shared" ref="I2353" si="989">I2341</f>
        <v>1</v>
      </c>
      <c r="J2353">
        <f t="shared" si="975"/>
        <v>20</v>
      </c>
      <c r="K2353">
        <f t="shared" si="969"/>
        <v>235</v>
      </c>
      <c r="L2353" s="1" t="str">
        <f>Sheet1!L2353</f>
        <v>[{"bid":16004,"type":6,"num":111},{"bid":14001,"type":4,"num":140000}]</v>
      </c>
    </row>
    <row r="2354" spans="1:12" x14ac:dyDescent="0.2">
      <c r="A2354">
        <f t="shared" si="962"/>
        <v>601282</v>
      </c>
      <c r="B2354">
        <f t="shared" si="960"/>
        <v>601283</v>
      </c>
      <c r="C2354" s="1" t="str">
        <f t="shared" si="976"/>
        <v>BOSS波\n需击杀所有怪物</v>
      </c>
      <c r="D2354">
        <f>VLOOKUP(MOD(A2354,1000),Sheet2!P:R,3,FALSE)</f>
        <v>55952001.163385868</v>
      </c>
      <c r="E2354">
        <v>362</v>
      </c>
      <c r="F2354" s="1" t="str">
        <f>IF(VLOOKUP(MOD(A2354,1000),Sheet2!P:W,8,FALSE)=1,"[[50000,1],",IF(VLOOKUP(MOD(A2354,1000),Sheet2!P:W,8,FALSE)=2,"[[90000,1],","["))&amp;IF(K2354=K2353,VLOOKUP(INT(MID(A2354,3,1))*10+3,Sheet3!A:B,2,FALSE),VLOOKUP(INT(MID(A2354,3,1))*10+MOD(K2354,2)+1,Sheet3!A:B,2,FALSE))&amp;"]"</f>
        <v>[[50003,45]]</v>
      </c>
      <c r="G2354">
        <v>0.2</v>
      </c>
      <c r="H2354" s="1" t="str">
        <f t="shared" si="977"/>
        <v>[80001,80002,80003,80004]</v>
      </c>
      <c r="I2354" s="1">
        <f t="shared" ref="I2354" si="990">I2342</f>
        <v>2</v>
      </c>
      <c r="J2354">
        <f t="shared" si="975"/>
        <v>40</v>
      </c>
      <c r="K2354">
        <f t="shared" si="969"/>
        <v>235</v>
      </c>
      <c r="L2354" s="1" t="str">
        <f>Sheet1!L2354</f>
        <v>[{"bid":16004,"type":6,"num":111},{"bid":14001,"type":4,"num":140500}]</v>
      </c>
    </row>
    <row r="2355" spans="1:12" x14ac:dyDescent="0.2">
      <c r="A2355">
        <f t="shared" si="962"/>
        <v>601283</v>
      </c>
      <c r="B2355">
        <f t="shared" si="960"/>
        <v>601284</v>
      </c>
      <c r="C2355" s="1" t="str">
        <f t="shared" si="976"/>
        <v>当前波数 236/∞</v>
      </c>
      <c r="D2355">
        <f>VLOOKUP(MOD(A2355,1000),Sheet2!P:R,3,FALSE)</f>
        <v>58278980.420813084</v>
      </c>
      <c r="E2355">
        <v>364</v>
      </c>
      <c r="F2355" s="1" t="str">
        <f>IF(VLOOKUP(MOD(A2355,1000),Sheet2!P:W,8,FALSE)=1,"[[50000,1],",IF(VLOOKUP(MOD(A2355,1000),Sheet2!P:W,8,FALSE)=2,"[[90000,1],","["))&amp;IF(K2355=K2354,VLOOKUP(INT(MID(A2355,3,1))*10+3,Sheet3!A:B,2,FALSE),VLOOKUP(INT(MID(A2355,3,1))*10+MOD(K2355,2)+1,Sheet3!A:B,2,FALSE))&amp;"]"</f>
        <v>[[50000,1],[50002,50]]</v>
      </c>
      <c r="G2355">
        <v>0.2</v>
      </c>
      <c r="H2355" s="1" t="str">
        <f t="shared" si="977"/>
        <v>[80001,80002,80003,80004]</v>
      </c>
      <c r="I2355" s="1">
        <f t="shared" ref="I2355" si="991">I2343</f>
        <v>1</v>
      </c>
      <c r="J2355">
        <f t="shared" si="975"/>
        <v>20</v>
      </c>
      <c r="K2355">
        <f t="shared" si="969"/>
        <v>236</v>
      </c>
      <c r="L2355" s="1" t="str">
        <f>Sheet1!L2355</f>
        <v>[{"bid":16004,"type":6,"num":111},{"bid":14001,"type":4,"num":141000}]</v>
      </c>
    </row>
    <row r="2356" spans="1:12" x14ac:dyDescent="0.2">
      <c r="A2356">
        <f t="shared" si="962"/>
        <v>601284</v>
      </c>
      <c r="B2356">
        <f t="shared" si="960"/>
        <v>601285</v>
      </c>
      <c r="C2356" s="1" t="str">
        <f t="shared" si="976"/>
        <v>当前波数 237/∞</v>
      </c>
      <c r="D2356">
        <f>VLOOKUP(MOD(A2356,1000),Sheet2!P:R,3,FALSE)</f>
        <v>60673640.838720307</v>
      </c>
      <c r="E2356">
        <v>366</v>
      </c>
      <c r="F2356" s="1" t="str">
        <f>IF(VLOOKUP(MOD(A2356,1000),Sheet2!P:W,8,FALSE)=1,"[[50000,1],",IF(VLOOKUP(MOD(A2356,1000),Sheet2!P:W,8,FALSE)=2,"[[90000,1],","["))&amp;IF(K2356=K2355,VLOOKUP(INT(MID(A2356,3,1))*10+3,Sheet3!A:B,2,FALSE),VLOOKUP(INT(MID(A2356,3,1))*10+MOD(K2356,2)+1,Sheet3!A:B,2,FALSE))&amp;"]"</f>
        <v>[[50001,50]]</v>
      </c>
      <c r="G2356">
        <v>0.2</v>
      </c>
      <c r="H2356" s="1" t="str">
        <f t="shared" si="977"/>
        <v>[80001,80002,80003,80004]</v>
      </c>
      <c r="I2356" s="1">
        <f t="shared" ref="I2356" si="992">I2344</f>
        <v>1</v>
      </c>
      <c r="J2356">
        <f t="shared" si="975"/>
        <v>20</v>
      </c>
      <c r="K2356">
        <f t="shared" si="969"/>
        <v>237</v>
      </c>
      <c r="L2356" s="1" t="str">
        <f>Sheet1!L2356</f>
        <v>[{"bid":16004,"type":6,"num":111},{"bid":14001,"type":4,"num":141500}]</v>
      </c>
    </row>
    <row r="2357" spans="1:12" x14ac:dyDescent="0.2">
      <c r="A2357">
        <f t="shared" si="962"/>
        <v>601285</v>
      </c>
      <c r="B2357">
        <f t="shared" si="960"/>
        <v>601286</v>
      </c>
      <c r="C2357" s="1" t="str">
        <f t="shared" si="976"/>
        <v>当前波数 238/∞</v>
      </c>
      <c r="D2357">
        <f>VLOOKUP(MOD(A2357,1000),Sheet2!P:R,3,FALSE)</f>
        <v>63137334.535385922</v>
      </c>
      <c r="E2357">
        <v>368</v>
      </c>
      <c r="F2357" s="1" t="str">
        <f>IF(VLOOKUP(MOD(A2357,1000),Sheet2!P:W,8,FALSE)=1,"[[50000,1],",IF(VLOOKUP(MOD(A2357,1000),Sheet2!P:W,8,FALSE)=2,"[[90000,1],","["))&amp;IF(K2357=K2356,VLOOKUP(INT(MID(A2357,3,1))*10+3,Sheet3!A:B,2,FALSE),VLOOKUP(INT(MID(A2357,3,1))*10+MOD(K2357,2)+1,Sheet3!A:B,2,FALSE))&amp;"]"</f>
        <v>[[50002,50]]</v>
      </c>
      <c r="G2357">
        <v>0.2</v>
      </c>
      <c r="H2357" s="1" t="str">
        <f t="shared" si="977"/>
        <v>[80001,80002,80003,80004]</v>
      </c>
      <c r="I2357" s="1">
        <f t="shared" ref="I2357" si="993">I2345</f>
        <v>1</v>
      </c>
      <c r="J2357">
        <f t="shared" si="975"/>
        <v>20</v>
      </c>
      <c r="K2357">
        <f t="shared" si="969"/>
        <v>238</v>
      </c>
      <c r="L2357" s="1" t="str">
        <f>Sheet1!L2357</f>
        <v>[{"bid":16004,"type":6,"num":111},{"bid":14001,"type":4,"num":142000}]</v>
      </c>
    </row>
    <row r="2358" spans="1:12" x14ac:dyDescent="0.2">
      <c r="A2358">
        <f t="shared" si="962"/>
        <v>601286</v>
      </c>
      <c r="B2358">
        <f t="shared" si="960"/>
        <v>601287</v>
      </c>
      <c r="C2358" s="1" t="str">
        <f t="shared" si="976"/>
        <v>当前波数 239/∞</v>
      </c>
      <c r="D2358">
        <f>VLOOKUP(MOD(A2358,1000),Sheet2!P:R,3,FALSE)</f>
        <v>65671430.481792338</v>
      </c>
      <c r="E2358">
        <v>370</v>
      </c>
      <c r="F2358" s="1" t="str">
        <f>IF(VLOOKUP(MOD(A2358,1000),Sheet2!P:W,8,FALSE)=1,"[[50000,1],",IF(VLOOKUP(MOD(A2358,1000),Sheet2!P:W,8,FALSE)=2,"[[90000,1],","["))&amp;IF(K2358=K2357,VLOOKUP(INT(MID(A2358,3,1))*10+3,Sheet3!A:B,2,FALSE),VLOOKUP(INT(MID(A2358,3,1))*10+MOD(K2358,2)+1,Sheet3!A:B,2,FALSE))&amp;"]"</f>
        <v>[[50000,1],[50001,50]]</v>
      </c>
      <c r="G2358">
        <v>0.2</v>
      </c>
      <c r="H2358" s="1" t="str">
        <f t="shared" si="977"/>
        <v>[80001,80002,80003,80004]</v>
      </c>
      <c r="I2358" s="1">
        <f t="shared" ref="I2358" si="994">I2346</f>
        <v>1</v>
      </c>
      <c r="J2358">
        <f t="shared" si="975"/>
        <v>20</v>
      </c>
      <c r="K2358">
        <f t="shared" si="969"/>
        <v>239</v>
      </c>
      <c r="L2358" s="1" t="str">
        <f>Sheet1!L2358</f>
        <v>[{"bid":16004,"type":6,"num":113},{"bid":14001,"type":4,"num":142500}]</v>
      </c>
    </row>
    <row r="2359" spans="1:12" x14ac:dyDescent="0.2">
      <c r="A2359">
        <f t="shared" si="962"/>
        <v>601287</v>
      </c>
      <c r="B2359">
        <f t="shared" si="960"/>
        <v>601288</v>
      </c>
      <c r="C2359" s="1" t="str">
        <f t="shared" si="976"/>
        <v>当前波数 240/∞\n下一波BOSS</v>
      </c>
      <c r="D2359">
        <f>VLOOKUP(MOD(A2359,1000),Sheet2!P:R,3,FALSE)</f>
        <v>68277314.600985959</v>
      </c>
      <c r="E2359">
        <v>372</v>
      </c>
      <c r="F2359" s="1" t="str">
        <f>IF(VLOOKUP(MOD(A2359,1000),Sheet2!P:W,8,FALSE)=1,"[[50000,1],",IF(VLOOKUP(MOD(A2359,1000),Sheet2!P:W,8,FALSE)=2,"[[90000,1],","["))&amp;IF(K2359=K2358,VLOOKUP(INT(MID(A2359,3,1))*10+3,Sheet3!A:B,2,FALSE),VLOOKUP(INT(MID(A2359,3,1))*10+MOD(K2359,2)+1,Sheet3!A:B,2,FALSE))&amp;"]"</f>
        <v>[[50002,50]]</v>
      </c>
      <c r="G2359">
        <v>0.2</v>
      </c>
      <c r="H2359" s="1" t="str">
        <f t="shared" si="977"/>
        <v>[80001,80002,80003,80004]</v>
      </c>
      <c r="I2359" s="1">
        <f t="shared" ref="I2359" si="995">I2347</f>
        <v>1</v>
      </c>
      <c r="J2359">
        <f t="shared" si="975"/>
        <v>20</v>
      </c>
      <c r="K2359">
        <f t="shared" si="969"/>
        <v>240</v>
      </c>
      <c r="L2359" s="1" t="str">
        <f>Sheet1!L2359</f>
        <v>[{"bid":16004,"type":6,"num":113},{"bid":14001,"type":4,"num":143000}]</v>
      </c>
    </row>
    <row r="2360" spans="1:12" x14ac:dyDescent="0.2">
      <c r="A2360">
        <f t="shared" si="962"/>
        <v>601288</v>
      </c>
      <c r="B2360">
        <f t="shared" si="960"/>
        <v>601289</v>
      </c>
      <c r="C2360" s="1" t="str">
        <f t="shared" si="976"/>
        <v>BOSS波\n需击杀所有怪物</v>
      </c>
      <c r="D2360">
        <f>VLOOKUP(MOD(A2360,1000),Sheet2!P:R,3,FALSE)</f>
        <v>70956389.867437169</v>
      </c>
      <c r="E2360">
        <v>373</v>
      </c>
      <c r="F2360" s="1" t="str">
        <f>IF(VLOOKUP(MOD(A2360,1000),Sheet2!P:W,8,FALSE)=1,"[[50000,1],",IF(VLOOKUP(MOD(A2360,1000),Sheet2!P:W,8,FALSE)=2,"[[90000,1],","["))&amp;IF(K2360=K2359,VLOOKUP(INT(MID(A2360,3,1))*10+3,Sheet3!A:B,2,FALSE),VLOOKUP(INT(MID(A2360,3,1))*10+MOD(K2360,2)+1,Sheet3!A:B,2,FALSE))&amp;"]"</f>
        <v>[[50003,45]]</v>
      </c>
      <c r="G2360">
        <v>0.2</v>
      </c>
      <c r="H2360" s="1" t="str">
        <f t="shared" si="977"/>
        <v>[80001,80002,80003,80004]</v>
      </c>
      <c r="I2360" s="1">
        <f t="shared" ref="I2360" si="996">I2348</f>
        <v>2</v>
      </c>
      <c r="J2360">
        <f t="shared" si="975"/>
        <v>40</v>
      </c>
      <c r="K2360">
        <f t="shared" si="969"/>
        <v>240</v>
      </c>
      <c r="L2360" s="1" t="str">
        <f>Sheet1!L2360</f>
        <v>[{"bid":16004,"type":6,"num":113},{"bid":14001,"type":4,"num":143500}]</v>
      </c>
    </row>
    <row r="2361" spans="1:12" x14ac:dyDescent="0.2">
      <c r="A2361">
        <f t="shared" si="962"/>
        <v>601289</v>
      </c>
      <c r="B2361">
        <f t="shared" si="960"/>
        <v>601290</v>
      </c>
      <c r="C2361" s="1" t="str">
        <f t="shared" si="976"/>
        <v>当前波数 241/∞</v>
      </c>
      <c r="D2361">
        <f>VLOOKUP(MOD(A2361,1000),Sheet2!P:R,3,FALSE)</f>
        <v>73717758.273600385</v>
      </c>
      <c r="E2361">
        <v>375</v>
      </c>
      <c r="F2361" s="1" t="str">
        <f>IF(VLOOKUP(MOD(A2361,1000),Sheet2!P:W,8,FALSE)=1,"[[50000,1],",IF(VLOOKUP(MOD(A2361,1000),Sheet2!P:W,8,FALSE)=2,"[[90000,1],","["))&amp;IF(K2361=K2360,VLOOKUP(INT(MID(A2361,3,1))*10+3,Sheet3!A:B,2,FALSE),VLOOKUP(INT(MID(A2361,3,1))*10+MOD(K2361,2)+1,Sheet3!A:B,2,FALSE))&amp;"]"</f>
        <v>[[50000,1],[50001,50]]</v>
      </c>
      <c r="G2361">
        <v>0.2</v>
      </c>
      <c r="H2361" s="1" t="str">
        <f t="shared" si="977"/>
        <v>[80001,80002,80003,80004]</v>
      </c>
      <c r="I2361" s="1">
        <f t="shared" ref="I2361" si="997">I2349</f>
        <v>1</v>
      </c>
      <c r="J2361">
        <f t="shared" si="975"/>
        <v>20</v>
      </c>
      <c r="K2361">
        <f t="shared" si="969"/>
        <v>241</v>
      </c>
      <c r="L2361" s="1" t="str">
        <f>Sheet1!L2361</f>
        <v>[{"bid":16004,"type":6,"num":113},{"bid":14001,"type":4,"num":144000}]</v>
      </c>
    </row>
    <row r="2362" spans="1:12" x14ac:dyDescent="0.2">
      <c r="A2362">
        <f t="shared" si="962"/>
        <v>601290</v>
      </c>
      <c r="B2362">
        <f t="shared" si="960"/>
        <v>601291</v>
      </c>
      <c r="C2362" s="1" t="str">
        <f t="shared" si="976"/>
        <v>当前波数 242/∞</v>
      </c>
      <c r="D2362">
        <f>VLOOKUP(MOD(A2362,1000),Sheet2!P:R,3,FALSE)</f>
        <v>76555651.239725202</v>
      </c>
      <c r="E2362">
        <v>377</v>
      </c>
      <c r="F2362" s="1" t="str">
        <f>IF(VLOOKUP(MOD(A2362,1000),Sheet2!P:W,8,FALSE)=1,"[[50000,1],",IF(VLOOKUP(MOD(A2362,1000),Sheet2!P:W,8,FALSE)=2,"[[90000,1],","["))&amp;IF(K2362=K2361,VLOOKUP(INT(MID(A2362,3,1))*10+3,Sheet3!A:B,2,FALSE),VLOOKUP(INT(MID(A2362,3,1))*10+MOD(K2362,2)+1,Sheet3!A:B,2,FALSE))&amp;"]"</f>
        <v>[[50002,50]]</v>
      </c>
      <c r="G2362">
        <v>0.2</v>
      </c>
      <c r="H2362" s="1" t="str">
        <f t="shared" si="977"/>
        <v>[80001,80002,80003,80004]</v>
      </c>
      <c r="I2362" s="1">
        <f t="shared" ref="I2362" si="998">I2350</f>
        <v>1</v>
      </c>
      <c r="J2362">
        <f t="shared" si="975"/>
        <v>20</v>
      </c>
      <c r="K2362">
        <f t="shared" si="969"/>
        <v>242</v>
      </c>
      <c r="L2362" s="1" t="str">
        <f>Sheet1!L2362</f>
        <v>[{"bid":16004,"type":6,"num":113},{"bid":14001,"type":4,"num":144500}]</v>
      </c>
    </row>
    <row r="2363" spans="1:12" x14ac:dyDescent="0.2">
      <c r="A2363">
        <f t="shared" si="962"/>
        <v>601291</v>
      </c>
      <c r="B2363">
        <f t="shared" si="960"/>
        <v>601292</v>
      </c>
      <c r="C2363" s="1" t="str">
        <f t="shared" si="976"/>
        <v>当前波数 243/∞</v>
      </c>
      <c r="D2363">
        <f>VLOOKUP(MOD(A2363,1000),Sheet2!P:R,3,FALSE)</f>
        <v>79471537.257459626</v>
      </c>
      <c r="E2363">
        <v>379</v>
      </c>
      <c r="F2363" s="1" t="str">
        <f>IF(VLOOKUP(MOD(A2363,1000),Sheet2!P:W,8,FALSE)=1,"[[50000,1],",IF(VLOOKUP(MOD(A2363,1000),Sheet2!P:W,8,FALSE)=2,"[[90000,1],","["))&amp;IF(K2363=K2362,VLOOKUP(INT(MID(A2363,3,1))*10+3,Sheet3!A:B,2,FALSE),VLOOKUP(INT(MID(A2363,3,1))*10+MOD(K2363,2)+1,Sheet3!A:B,2,FALSE))&amp;"]"</f>
        <v>[[50001,50]]</v>
      </c>
      <c r="G2363">
        <v>0.2</v>
      </c>
      <c r="H2363" s="1" t="str">
        <f t="shared" si="977"/>
        <v>[80001,80002,80003,80004]</v>
      </c>
      <c r="I2363" s="1">
        <f t="shared" ref="I2363" si="999">I2351</f>
        <v>1</v>
      </c>
      <c r="J2363">
        <f t="shared" si="975"/>
        <v>20</v>
      </c>
      <c r="K2363">
        <f t="shared" si="969"/>
        <v>243</v>
      </c>
      <c r="L2363" s="1" t="str">
        <f>Sheet1!L2363</f>
        <v>[{"bid":16004,"type":6,"num":115},{"bid":14001,"type":4,"num":145000}]</v>
      </c>
    </row>
    <row r="2364" spans="1:12" x14ac:dyDescent="0.2">
      <c r="A2364">
        <f t="shared" si="962"/>
        <v>601292</v>
      </c>
      <c r="B2364">
        <f t="shared" si="960"/>
        <v>601293</v>
      </c>
      <c r="C2364" s="1" t="str">
        <f t="shared" si="976"/>
        <v>当前波数 244/∞</v>
      </c>
      <c r="D2364">
        <f>VLOOKUP(MOD(A2364,1000),Sheet2!P:R,3,FALSE)</f>
        <v>82466902.480435655</v>
      </c>
      <c r="E2364">
        <v>381</v>
      </c>
      <c r="F2364" s="1" t="str">
        <f>IF(VLOOKUP(MOD(A2364,1000),Sheet2!P:W,8,FALSE)=1,"[[50000,1],",IF(VLOOKUP(MOD(A2364,1000),Sheet2!P:W,8,FALSE)=2,"[[90000,1],","["))&amp;IF(K2364=K2363,VLOOKUP(INT(MID(A2364,3,1))*10+3,Sheet3!A:B,2,FALSE),VLOOKUP(INT(MID(A2364,3,1))*10+MOD(K2364,2)+1,Sheet3!A:B,2,FALSE))&amp;"]"</f>
        <v>[[50000,1],[50002,50]]</v>
      </c>
      <c r="G2364">
        <v>0.2</v>
      </c>
      <c r="H2364" s="1" t="str">
        <f t="shared" si="977"/>
        <v>[80001,80002,80003,80004]</v>
      </c>
      <c r="I2364" s="1">
        <f t="shared" ref="I2364" si="1000">I2352</f>
        <v>1</v>
      </c>
      <c r="J2364">
        <f t="shared" si="975"/>
        <v>20</v>
      </c>
      <c r="K2364">
        <f t="shared" si="969"/>
        <v>244</v>
      </c>
      <c r="L2364" s="1" t="str">
        <f>Sheet1!L2364</f>
        <v>[{"bid":16004,"type":6,"num":115},{"bid":14001,"type":4,"num":145500}]</v>
      </c>
    </row>
    <row r="2365" spans="1:12" x14ac:dyDescent="0.2">
      <c r="A2365">
        <f t="shared" si="962"/>
        <v>601293</v>
      </c>
      <c r="B2365">
        <f t="shared" si="960"/>
        <v>601294</v>
      </c>
      <c r="C2365" s="1" t="str">
        <f t="shared" si="976"/>
        <v>当前波数 245/∞\n下一波BOSS</v>
      </c>
      <c r="D2365">
        <f>VLOOKUP(MOD(A2365,1000),Sheet2!P:R,3,FALSE)</f>
        <v>85543250.825069264</v>
      </c>
      <c r="E2365">
        <v>383</v>
      </c>
      <c r="F2365" s="1" t="str">
        <f>IF(VLOOKUP(MOD(A2365,1000),Sheet2!P:W,8,FALSE)=1,"[[50000,1],",IF(VLOOKUP(MOD(A2365,1000),Sheet2!P:W,8,FALSE)=2,"[[90000,1],","["))&amp;IF(K2365=K2364,VLOOKUP(INT(MID(A2365,3,1))*10+3,Sheet3!A:B,2,FALSE),VLOOKUP(INT(MID(A2365,3,1))*10+MOD(K2365,2)+1,Sheet3!A:B,2,FALSE))&amp;"]"</f>
        <v>[[50001,50]]</v>
      </c>
      <c r="G2365">
        <v>0.2</v>
      </c>
      <c r="H2365" s="1" t="str">
        <f t="shared" si="977"/>
        <v>[80001,80002,80003,80004]</v>
      </c>
      <c r="I2365" s="1">
        <f t="shared" ref="I2365" si="1001">I2353</f>
        <v>1</v>
      </c>
      <c r="J2365">
        <f t="shared" si="975"/>
        <v>20</v>
      </c>
      <c r="K2365">
        <f t="shared" si="969"/>
        <v>245</v>
      </c>
      <c r="L2365" s="1" t="str">
        <f>Sheet1!L2365</f>
        <v>[{"bid":16004,"type":6,"num":115},{"bid":14001,"type":4,"num":146000}]</v>
      </c>
    </row>
    <row r="2366" spans="1:12" x14ac:dyDescent="0.2">
      <c r="A2366">
        <f t="shared" si="962"/>
        <v>601294</v>
      </c>
      <c r="B2366">
        <f t="shared" si="960"/>
        <v>601295</v>
      </c>
      <c r="C2366" s="1" t="str">
        <f t="shared" si="976"/>
        <v>BOSS波\n需击杀所有怪物</v>
      </c>
      <c r="D2366">
        <f>VLOOKUP(MOD(A2366,1000),Sheet2!P:R,3,FALSE)</f>
        <v>88702104.071360484</v>
      </c>
      <c r="E2366">
        <v>385</v>
      </c>
      <c r="F2366" s="1" t="str">
        <f>IF(VLOOKUP(MOD(A2366,1000),Sheet2!P:W,8,FALSE)=1,"[[50000,1],",IF(VLOOKUP(MOD(A2366,1000),Sheet2!P:W,8,FALSE)=2,"[[90000,1],","["))&amp;IF(K2366=K2365,VLOOKUP(INT(MID(A2366,3,1))*10+3,Sheet3!A:B,2,FALSE),VLOOKUP(INT(MID(A2366,3,1))*10+MOD(K2366,2)+1,Sheet3!A:B,2,FALSE))&amp;"]"</f>
        <v>[[50003,45]]</v>
      </c>
      <c r="G2366">
        <v>0.2</v>
      </c>
      <c r="H2366" s="1" t="str">
        <f t="shared" si="977"/>
        <v>[80001,80002,80003,80004]</v>
      </c>
      <c r="I2366" s="1">
        <f t="shared" ref="I2366" si="1002">I2354</f>
        <v>2</v>
      </c>
      <c r="J2366">
        <f t="shared" si="975"/>
        <v>40</v>
      </c>
      <c r="K2366">
        <f t="shared" si="969"/>
        <v>245</v>
      </c>
      <c r="L2366" s="1" t="str">
        <f>Sheet1!L2366</f>
        <v>[{"bid":16004,"type":6,"num":115},{"bid":14001,"type":4,"num":146500}]</v>
      </c>
    </row>
    <row r="2367" spans="1:12" x14ac:dyDescent="0.2">
      <c r="A2367">
        <f t="shared" si="962"/>
        <v>601295</v>
      </c>
      <c r="B2367">
        <f t="shared" si="960"/>
        <v>601296</v>
      </c>
      <c r="C2367" s="1" t="str">
        <f t="shared" si="976"/>
        <v>当前波数 246/∞</v>
      </c>
      <c r="D2367">
        <f>VLOOKUP(MOD(A2367,1000),Sheet2!P:R,3,FALSE)</f>
        <v>91954181.470694929</v>
      </c>
      <c r="E2367">
        <v>386</v>
      </c>
      <c r="F2367" s="1" t="str">
        <f>IF(VLOOKUP(MOD(A2367,1000),Sheet2!P:W,8,FALSE)=1,"[[50000,1],",IF(VLOOKUP(MOD(A2367,1000),Sheet2!P:W,8,FALSE)=2,"[[90000,1],","["))&amp;IF(K2367=K2366,VLOOKUP(INT(MID(A2367,3,1))*10+3,Sheet3!A:B,2,FALSE),VLOOKUP(INT(MID(A2367,3,1))*10+MOD(K2367,2)+1,Sheet3!A:B,2,FALSE))&amp;"]"</f>
        <v>[[50000,1],[50002,50]]</v>
      </c>
      <c r="G2367">
        <v>0.2</v>
      </c>
      <c r="H2367" s="1" t="str">
        <f t="shared" si="977"/>
        <v>[80001,80002,80003,80004]</v>
      </c>
      <c r="I2367" s="1">
        <f t="shared" ref="I2367" si="1003">I2355</f>
        <v>1</v>
      </c>
      <c r="J2367">
        <f t="shared" si="975"/>
        <v>20</v>
      </c>
      <c r="K2367">
        <f t="shared" si="969"/>
        <v>246</v>
      </c>
      <c r="L2367" s="1" t="str">
        <f>Sheet1!L2367</f>
        <v>[{"bid":16004,"type":6,"num":115},{"bid":14001,"type":4,"num":147000}]</v>
      </c>
    </row>
    <row r="2368" spans="1:12" x14ac:dyDescent="0.2">
      <c r="A2368">
        <f t="shared" si="962"/>
        <v>601296</v>
      </c>
      <c r="B2368">
        <f t="shared" si="960"/>
        <v>601297</v>
      </c>
      <c r="C2368" s="1" t="str">
        <f t="shared" si="976"/>
        <v>当前波数 247/∞</v>
      </c>
      <c r="D2368">
        <f>VLOOKUP(MOD(A2368,1000),Sheet2!P:R,3,FALSE)</f>
        <v>95292393.914592549</v>
      </c>
      <c r="E2368">
        <v>388</v>
      </c>
      <c r="F2368" s="1" t="str">
        <f>IF(VLOOKUP(MOD(A2368,1000),Sheet2!P:W,8,FALSE)=1,"[[50000,1],",IF(VLOOKUP(MOD(A2368,1000),Sheet2!P:W,8,FALSE)=2,"[[90000,1],","["))&amp;IF(K2368=K2367,VLOOKUP(INT(MID(A2368,3,1))*10+3,Sheet3!A:B,2,FALSE),VLOOKUP(INT(MID(A2368,3,1))*10+MOD(K2368,2)+1,Sheet3!A:B,2,FALSE))&amp;"]"</f>
        <v>[[50001,50]]</v>
      </c>
      <c r="G2368">
        <v>0.2</v>
      </c>
      <c r="H2368" s="1" t="str">
        <f t="shared" si="977"/>
        <v>[80001,80002,80003,80004]</v>
      </c>
      <c r="I2368" s="1">
        <f t="shared" ref="I2368" si="1004">I2356</f>
        <v>1</v>
      </c>
      <c r="J2368">
        <f t="shared" si="975"/>
        <v>20</v>
      </c>
      <c r="K2368">
        <f t="shared" si="969"/>
        <v>247</v>
      </c>
      <c r="L2368" s="1" t="str">
        <f>Sheet1!L2368</f>
        <v>[{"bid":16004,"type":6,"num":117},{"bid":14001,"type":4,"num":147500}]</v>
      </c>
    </row>
    <row r="2369" spans="1:12" x14ac:dyDescent="0.2">
      <c r="A2369">
        <f t="shared" si="962"/>
        <v>601297</v>
      </c>
      <c r="B2369">
        <f t="shared" si="960"/>
        <v>601298</v>
      </c>
      <c r="C2369" s="1" t="str">
        <f t="shared" si="976"/>
        <v>当前波数 248/∞</v>
      </c>
      <c r="D2369">
        <f>VLOOKUP(MOD(A2369,1000),Sheet2!P:R,3,FALSE)</f>
        <v>98718332.117350966</v>
      </c>
      <c r="E2369">
        <v>390</v>
      </c>
      <c r="F2369" s="1" t="str">
        <f>IF(VLOOKUP(MOD(A2369,1000),Sheet2!P:W,8,FALSE)=1,"[[50000,1],",IF(VLOOKUP(MOD(A2369,1000),Sheet2!P:W,8,FALSE)=2,"[[90000,1],","["))&amp;IF(K2369=K2368,VLOOKUP(INT(MID(A2369,3,1))*10+3,Sheet3!A:B,2,FALSE),VLOOKUP(INT(MID(A2369,3,1))*10+MOD(K2369,2)+1,Sheet3!A:B,2,FALSE))&amp;"]"</f>
        <v>[[50002,50]]</v>
      </c>
      <c r="G2369">
        <v>0.2</v>
      </c>
      <c r="H2369" s="1" t="str">
        <f t="shared" si="977"/>
        <v>[80001,80002,80003,80004]</v>
      </c>
      <c r="I2369" s="1">
        <f t="shared" ref="I2369" si="1005">I2357</f>
        <v>1</v>
      </c>
      <c r="J2369">
        <f t="shared" si="975"/>
        <v>20</v>
      </c>
      <c r="K2369">
        <f t="shared" si="969"/>
        <v>248</v>
      </c>
      <c r="L2369" s="1" t="str">
        <f>Sheet1!L2369</f>
        <v>[{"bid":16004,"type":6,"num":117},{"bid":14001,"type":4,"num":148000}]</v>
      </c>
    </row>
    <row r="2370" spans="1:12" x14ac:dyDescent="0.2">
      <c r="A2370">
        <f t="shared" si="962"/>
        <v>601298</v>
      </c>
      <c r="B2370">
        <f t="shared" si="960"/>
        <v>601299</v>
      </c>
      <c r="C2370" s="1" t="str">
        <f t="shared" si="976"/>
        <v>当前波数 249/∞</v>
      </c>
      <c r="D2370">
        <f>VLOOKUP(MOD(A2370,1000),Sheet2!P:R,3,FALSE)</f>
        <v>102233605.28008379</v>
      </c>
      <c r="E2370">
        <v>392</v>
      </c>
      <c r="F2370" s="1" t="str">
        <f>IF(VLOOKUP(MOD(A2370,1000),Sheet2!P:W,8,FALSE)=1,"[[50000,1],",IF(VLOOKUP(MOD(A2370,1000),Sheet2!P:W,8,FALSE)=2,"[[90000,1],","["))&amp;IF(K2370=K2369,VLOOKUP(INT(MID(A2370,3,1))*10+3,Sheet3!A:B,2,FALSE),VLOOKUP(INT(MID(A2370,3,1))*10+MOD(K2370,2)+1,Sheet3!A:B,2,FALSE))&amp;"]"</f>
        <v>[[50000,1],[50001,50]]</v>
      </c>
      <c r="G2370">
        <v>0.2</v>
      </c>
      <c r="H2370" s="1" t="str">
        <f t="shared" si="977"/>
        <v>[80001,80002,80003,80004]</v>
      </c>
      <c r="I2370" s="1">
        <f t="shared" ref="I2370" si="1006">I2358</f>
        <v>1</v>
      </c>
      <c r="J2370">
        <f t="shared" si="975"/>
        <v>20</v>
      </c>
      <c r="K2370">
        <f t="shared" si="969"/>
        <v>249</v>
      </c>
      <c r="L2370" s="1" t="str">
        <f>Sheet1!L2370</f>
        <v>[{"bid":16004,"type":6,"num":117},{"bid":14001,"type":4,"num":148500}]</v>
      </c>
    </row>
    <row r="2371" spans="1:12" x14ac:dyDescent="0.2">
      <c r="A2371">
        <f t="shared" si="962"/>
        <v>601299</v>
      </c>
      <c r="B2371">
        <f t="shared" si="960"/>
        <v>601300</v>
      </c>
      <c r="C2371" s="1" t="str">
        <f t="shared" si="976"/>
        <v>当前波数 250/∞\n下一波BOSS</v>
      </c>
      <c r="D2371">
        <f>VLOOKUP(MOD(A2371,1000),Sheet2!P:R,3,FALSE)</f>
        <v>105839841.19296063</v>
      </c>
      <c r="E2371">
        <v>393</v>
      </c>
      <c r="F2371" s="1" t="str">
        <f>IF(VLOOKUP(MOD(A2371,1000),Sheet2!P:W,8,FALSE)=1,"[[50000,1],",IF(VLOOKUP(MOD(A2371,1000),Sheet2!P:W,8,FALSE)=2,"[[90000,1],","["))&amp;IF(K2371=K2370,VLOOKUP(INT(MID(A2371,3,1))*10+3,Sheet3!A:B,2,FALSE),VLOOKUP(INT(MID(A2371,3,1))*10+MOD(K2371,2)+1,Sheet3!A:B,2,FALSE))&amp;"]"</f>
        <v>[[50002,50]]</v>
      </c>
      <c r="G2371">
        <v>0.2</v>
      </c>
      <c r="H2371" s="1" t="str">
        <f t="shared" si="977"/>
        <v>[80001,80002,80003,80004]</v>
      </c>
      <c r="I2371" s="1">
        <f t="shared" ref="I2371" si="1007">I2359</f>
        <v>1</v>
      </c>
      <c r="J2371">
        <f t="shared" si="975"/>
        <v>20</v>
      </c>
      <c r="K2371">
        <f t="shared" si="969"/>
        <v>250</v>
      </c>
      <c r="L2371" s="1" t="str">
        <f>Sheet1!L2371</f>
        <v>[{"bid":16004,"type":6,"num":117},{"bid":14001,"type":4,"num":149000}]</v>
      </c>
    </row>
    <row r="2372" spans="1:12" x14ac:dyDescent="0.2">
      <c r="A2372">
        <f t="shared" si="962"/>
        <v>601300</v>
      </c>
      <c r="B2372">
        <f t="shared" si="960"/>
        <v>601301</v>
      </c>
      <c r="C2372" s="1" t="str">
        <f t="shared" si="976"/>
        <v>BOSS波\n需击杀所有怪物</v>
      </c>
      <c r="D2372">
        <f>VLOOKUP(MOD(A2372,1000),Sheet2!P:R,3,FALSE)</f>
        <v>109549246.99750465</v>
      </c>
      <c r="E2372">
        <v>395</v>
      </c>
      <c r="F2372" s="1" t="str">
        <f>IF(VLOOKUP(MOD(A2372,1000),Sheet2!P:W,8,FALSE)=1,"[[50000,1],",IF(VLOOKUP(MOD(A2372,1000),Sheet2!P:W,8,FALSE)=2,"[[90000,1],","["))&amp;IF(K2372=K2371,VLOOKUP(INT(MID(A2372,3,1))*10+3,Sheet3!A:B,2,FALSE),VLOOKUP(INT(MID(A2372,3,1))*10+MOD(K2372,2)+1,Sheet3!A:B,2,FALSE))&amp;"]"</f>
        <v>[[50003,45]]</v>
      </c>
      <c r="G2372">
        <v>0.2</v>
      </c>
      <c r="H2372" s="1" t="str">
        <f t="shared" si="977"/>
        <v>[80001,80002,80003,80004]</v>
      </c>
      <c r="I2372" s="1">
        <f t="shared" ref="I2372" si="1008">I2360</f>
        <v>2</v>
      </c>
      <c r="J2372">
        <f t="shared" si="975"/>
        <v>40</v>
      </c>
      <c r="K2372">
        <f t="shared" si="969"/>
        <v>250</v>
      </c>
      <c r="L2372" s="1" t="str">
        <f>Sheet1!L2372</f>
        <v>[{"bid":16004,"type":6,"num":117},{"bid":14001,"type":4,"num":149500}]</v>
      </c>
    </row>
    <row r="2373" spans="1:12" x14ac:dyDescent="0.2">
      <c r="A2373">
        <f t="shared" si="962"/>
        <v>601301</v>
      </c>
      <c r="B2373">
        <f t="shared" si="960"/>
        <v>601302</v>
      </c>
      <c r="C2373" s="1" t="str">
        <f t="shared" si="976"/>
        <v>当前波数 251/∞</v>
      </c>
      <c r="D2373">
        <f>VLOOKUP(MOD(A2373,1000),Sheet2!P:R,3,FALSE)</f>
        <v>113364362.20475589</v>
      </c>
      <c r="E2373">
        <v>397</v>
      </c>
      <c r="F2373" s="1" t="str">
        <f>IF(VLOOKUP(MOD(A2373,1000),Sheet2!P:W,8,FALSE)=1,"[[50000,1],",IF(VLOOKUP(MOD(A2373,1000),Sheet2!P:W,8,FALSE)=2,"[[90000,1],","["))&amp;IF(K2373=K2372,VLOOKUP(INT(MID(A2373,3,1))*10+3,Sheet3!A:B,2,FALSE),VLOOKUP(INT(MID(A2373,3,1))*10+MOD(K2373,2)+1,Sheet3!A:B,2,FALSE))&amp;"]"</f>
        <v>[[50000,1],[50001,50]]</v>
      </c>
      <c r="G2373">
        <v>0.2</v>
      </c>
      <c r="H2373" s="1" t="str">
        <f t="shared" si="977"/>
        <v>[80001,80002,80003,80004]</v>
      </c>
      <c r="I2373" s="1">
        <f t="shared" ref="I2373" si="1009">I2361</f>
        <v>1</v>
      </c>
      <c r="J2373">
        <f t="shared" si="975"/>
        <v>20</v>
      </c>
      <c r="K2373">
        <f t="shared" si="969"/>
        <v>251</v>
      </c>
      <c r="L2373" s="1" t="str">
        <f>Sheet1!L2373</f>
        <v>[{"bid":16004,"type":6,"num":119},{"bid":14001,"type":4,"num":150000}]</v>
      </c>
    </row>
    <row r="2374" spans="1:12" x14ac:dyDescent="0.2">
      <c r="A2374">
        <f t="shared" si="962"/>
        <v>601302</v>
      </c>
      <c r="B2374">
        <f t="shared" si="960"/>
        <v>601303</v>
      </c>
      <c r="C2374" s="1" t="str">
        <f t="shared" si="976"/>
        <v>当前波数 252/∞</v>
      </c>
      <c r="D2374">
        <f>VLOOKUP(MOD(A2374,1000),Sheet2!P:R,3,FALSE)</f>
        <v>117276627.69162312</v>
      </c>
      <c r="E2374">
        <v>399</v>
      </c>
      <c r="F2374" s="1" t="str">
        <f>IF(VLOOKUP(MOD(A2374,1000),Sheet2!P:W,8,FALSE)=1,"[[50000,1],",IF(VLOOKUP(MOD(A2374,1000),Sheet2!P:W,8,FALSE)=2,"[[90000,1],","["))&amp;IF(K2374=K2373,VLOOKUP(INT(MID(A2374,3,1))*10+3,Sheet3!A:B,2,FALSE),VLOOKUP(INT(MID(A2374,3,1))*10+MOD(K2374,2)+1,Sheet3!A:B,2,FALSE))&amp;"]"</f>
        <v>[[50002,50]]</v>
      </c>
      <c r="G2374">
        <v>0.2</v>
      </c>
      <c r="H2374" s="1" t="str">
        <f t="shared" si="977"/>
        <v>[80001,80002,80003,80004]</v>
      </c>
      <c r="I2374" s="1">
        <f t="shared" ref="I2374" si="1010">I2362</f>
        <v>1</v>
      </c>
      <c r="J2374">
        <f t="shared" si="975"/>
        <v>20</v>
      </c>
      <c r="K2374">
        <f t="shared" si="969"/>
        <v>252</v>
      </c>
      <c r="L2374" s="1" t="str">
        <f>Sheet1!L2374</f>
        <v>[{"bid":16004,"type":6,"num":119},{"bid":14001,"type":4,"num":150500}]</v>
      </c>
    </row>
    <row r="2375" spans="1:12" x14ac:dyDescent="0.2">
      <c r="A2375">
        <f t="shared" si="962"/>
        <v>601303</v>
      </c>
      <c r="B2375">
        <f t="shared" si="960"/>
        <v>601304</v>
      </c>
      <c r="C2375" s="1" t="str">
        <f t="shared" si="976"/>
        <v>当前波数 253/∞</v>
      </c>
      <c r="D2375">
        <f>VLOOKUP(MOD(A2375,1000),Sheet2!P:R,3,FALSE)</f>
        <v>121287778.16704716</v>
      </c>
      <c r="E2375">
        <v>400</v>
      </c>
      <c r="F2375" s="1" t="str">
        <f>IF(VLOOKUP(MOD(A2375,1000),Sheet2!P:W,8,FALSE)=1,"[[50000,1],",IF(VLOOKUP(MOD(A2375,1000),Sheet2!P:W,8,FALSE)=2,"[[90000,1],","["))&amp;IF(K2375=K2374,VLOOKUP(INT(MID(A2375,3,1))*10+3,Sheet3!A:B,2,FALSE),VLOOKUP(INT(MID(A2375,3,1))*10+MOD(K2375,2)+1,Sheet3!A:B,2,FALSE))&amp;"]"</f>
        <v>[[50001,50]]</v>
      </c>
      <c r="G2375">
        <v>0.2</v>
      </c>
      <c r="H2375" s="1" t="str">
        <f t="shared" si="977"/>
        <v>[80001,80002,80003,80004]</v>
      </c>
      <c r="I2375" s="1">
        <f t="shared" ref="I2375" si="1011">I2363</f>
        <v>1</v>
      </c>
      <c r="J2375">
        <f t="shared" si="975"/>
        <v>20</v>
      </c>
      <c r="K2375">
        <f t="shared" si="969"/>
        <v>253</v>
      </c>
      <c r="L2375" s="1" t="str">
        <f>Sheet1!L2375</f>
        <v>[{"bid":16004,"type":6,"num":119},{"bid":14001,"type":4,"num":151000}]</v>
      </c>
    </row>
    <row r="2376" spans="1:12" x14ac:dyDescent="0.2">
      <c r="A2376">
        <f t="shared" si="962"/>
        <v>601304</v>
      </c>
      <c r="B2376">
        <f t="shared" si="960"/>
        <v>601305</v>
      </c>
      <c r="C2376" s="1" t="str">
        <f t="shared" si="976"/>
        <v>当前波数 254/∞</v>
      </c>
      <c r="D2376">
        <f>VLOOKUP(MOD(A2376,1000),Sheet2!P:R,3,FALSE)</f>
        <v>125399567.89440078</v>
      </c>
      <c r="E2376">
        <v>401</v>
      </c>
      <c r="F2376" s="1" t="str">
        <f>IF(VLOOKUP(MOD(A2376,1000),Sheet2!P:W,8,FALSE)=1,"[[50000,1],",IF(VLOOKUP(MOD(A2376,1000),Sheet2!P:W,8,FALSE)=2,"[[90000,1],","["))&amp;IF(K2376=K2375,VLOOKUP(INT(MID(A2376,3,1))*10+3,Sheet3!A:B,2,FALSE),VLOOKUP(INT(MID(A2376,3,1))*10+MOD(K2376,2)+1,Sheet3!A:B,2,FALSE))&amp;"]"</f>
        <v>[[50000,1],[50002,50]]</v>
      </c>
      <c r="G2376">
        <v>0.2</v>
      </c>
      <c r="H2376" s="1" t="str">
        <f t="shared" si="977"/>
        <v>[80001,80002,80003,80004]</v>
      </c>
      <c r="I2376" s="1">
        <f t="shared" ref="I2376" si="1012">I2364</f>
        <v>1</v>
      </c>
      <c r="J2376">
        <f t="shared" si="975"/>
        <v>20</v>
      </c>
      <c r="K2376">
        <f t="shared" si="969"/>
        <v>254</v>
      </c>
      <c r="L2376" s="1" t="str">
        <f>Sheet1!L2376</f>
        <v>[{"bid":16004,"type":6,"num":119},{"bid":14001,"type":4,"num":151500}]</v>
      </c>
    </row>
    <row r="2377" spans="1:12" x14ac:dyDescent="0.2">
      <c r="A2377">
        <f t="shared" si="962"/>
        <v>601305</v>
      </c>
      <c r="B2377">
        <f t="shared" si="960"/>
        <v>601306</v>
      </c>
      <c r="C2377" s="1" t="str">
        <f t="shared" si="976"/>
        <v>当前波数 255/∞\n下一波BOSS</v>
      </c>
      <c r="D2377">
        <f>VLOOKUP(MOD(A2377,1000),Sheet2!P:R,3,FALSE)</f>
        <v>129613770.79660881</v>
      </c>
      <c r="E2377">
        <v>403</v>
      </c>
      <c r="F2377" s="1" t="str">
        <f>IF(VLOOKUP(MOD(A2377,1000),Sheet2!P:W,8,FALSE)=1,"[[50000,1],",IF(VLOOKUP(MOD(A2377,1000),Sheet2!P:W,8,FALSE)=2,"[[90000,1],","["))&amp;IF(K2377=K2376,VLOOKUP(INT(MID(A2377,3,1))*10+3,Sheet3!A:B,2,FALSE),VLOOKUP(INT(MID(A2377,3,1))*10+MOD(K2377,2)+1,Sheet3!A:B,2,FALSE))&amp;"]"</f>
        <v>[[50001,50]]</v>
      </c>
      <c r="G2377">
        <v>0.2</v>
      </c>
      <c r="H2377" s="1" t="str">
        <f t="shared" si="977"/>
        <v>[80001,80002,80003,80004]</v>
      </c>
      <c r="I2377" s="1">
        <f t="shared" ref="I2377" si="1013">I2365</f>
        <v>1</v>
      </c>
      <c r="J2377">
        <f t="shared" si="975"/>
        <v>20</v>
      </c>
      <c r="K2377">
        <f t="shared" si="969"/>
        <v>255</v>
      </c>
      <c r="L2377" s="1" t="str">
        <f>Sheet1!L2377</f>
        <v>[{"bid":16004,"type":6,"num":119},{"bid":14001,"type":4,"num":152000}]</v>
      </c>
    </row>
    <row r="2378" spans="1:12" x14ac:dyDescent="0.2">
      <c r="A2378">
        <f t="shared" si="962"/>
        <v>601306</v>
      </c>
      <c r="B2378">
        <f t="shared" si="960"/>
        <v>601307</v>
      </c>
      <c r="C2378" s="1" t="str">
        <f t="shared" si="976"/>
        <v>BOSS波\n需击杀所有怪物</v>
      </c>
      <c r="D2378">
        <f>VLOOKUP(MOD(A2378,1000),Sheet2!P:R,3,FALSE)</f>
        <v>133932180.56126805</v>
      </c>
      <c r="E2378">
        <v>404</v>
      </c>
      <c r="F2378" s="1" t="str">
        <f>IF(VLOOKUP(MOD(A2378,1000),Sheet2!P:W,8,FALSE)=1,"[[50000,1],",IF(VLOOKUP(MOD(A2378,1000),Sheet2!P:W,8,FALSE)=2,"[[90000,1],","["))&amp;IF(K2378=K2377,VLOOKUP(INT(MID(A2378,3,1))*10+3,Sheet3!A:B,2,FALSE),VLOOKUP(INT(MID(A2378,3,1))*10+MOD(K2378,2)+1,Sheet3!A:B,2,FALSE))&amp;"]"</f>
        <v>[[50003,45]]</v>
      </c>
      <c r="G2378">
        <v>0.2</v>
      </c>
      <c r="H2378" s="1" t="str">
        <f t="shared" si="977"/>
        <v>[80001,80002,80003,80004]</v>
      </c>
      <c r="I2378" s="1">
        <f t="shared" ref="I2378" si="1014">I2366</f>
        <v>2</v>
      </c>
      <c r="J2378">
        <f t="shared" si="975"/>
        <v>40</v>
      </c>
      <c r="K2378">
        <f t="shared" si="969"/>
        <v>255</v>
      </c>
      <c r="L2378" s="1" t="str">
        <f>Sheet1!L2378</f>
        <v>[{"bid":16004,"type":6,"num":121},{"bid":14001,"type":4,"num":152500}]</v>
      </c>
    </row>
    <row r="2379" spans="1:12" x14ac:dyDescent="0.2">
      <c r="A2379">
        <f t="shared" si="962"/>
        <v>601307</v>
      </c>
      <c r="B2379">
        <f t="shared" si="960"/>
        <v>601308</v>
      </c>
      <c r="C2379" s="1" t="str">
        <f t="shared" si="976"/>
        <v>当前波数 256/∞</v>
      </c>
      <c r="D2379">
        <f>VLOOKUP(MOD(A2379,1000),Sheet2!P:R,3,FALSE)</f>
        <v>138369322.28321368</v>
      </c>
      <c r="E2379">
        <v>406</v>
      </c>
      <c r="F2379" s="1" t="str">
        <f>IF(VLOOKUP(MOD(A2379,1000),Sheet2!P:W,8,FALSE)=1,"[[50000,1],",IF(VLOOKUP(MOD(A2379,1000),Sheet2!P:W,8,FALSE)=2,"[[90000,1],","["))&amp;IF(K2379=K2378,VLOOKUP(INT(MID(A2379,3,1))*10+3,Sheet3!A:B,2,FALSE),VLOOKUP(INT(MID(A2379,3,1))*10+MOD(K2379,2)+1,Sheet3!A:B,2,FALSE))&amp;"]"</f>
        <v>[[50000,1],[50002,50]]</v>
      </c>
      <c r="G2379">
        <v>0.2</v>
      </c>
      <c r="H2379" s="1" t="str">
        <f t="shared" si="977"/>
        <v>[80001,80002,80003,80004]</v>
      </c>
      <c r="I2379" s="1">
        <f t="shared" ref="I2379" si="1015">I2367</f>
        <v>1</v>
      </c>
      <c r="J2379">
        <f t="shared" si="975"/>
        <v>20</v>
      </c>
      <c r="K2379">
        <f t="shared" si="969"/>
        <v>256</v>
      </c>
      <c r="L2379" s="1" t="str">
        <f>Sheet1!L2379</f>
        <v>[{"bid":16004,"type":6,"num":121},{"bid":14001,"type":4,"num":153000}]</v>
      </c>
    </row>
    <row r="2380" spans="1:12" x14ac:dyDescent="0.2">
      <c r="A2380">
        <f t="shared" si="962"/>
        <v>601308</v>
      </c>
      <c r="B2380">
        <f t="shared" si="960"/>
        <v>601309</v>
      </c>
      <c r="C2380" s="1" t="str">
        <f t="shared" si="976"/>
        <v>当前波数 257/∞</v>
      </c>
      <c r="D2380">
        <f>VLOOKUP(MOD(A2380,1000),Sheet2!P:R,3,FALSE)</f>
        <v>142914975.84399453</v>
      </c>
      <c r="E2380">
        <v>407</v>
      </c>
      <c r="F2380" s="1" t="str">
        <f>IF(VLOOKUP(MOD(A2380,1000),Sheet2!P:W,8,FALSE)=1,"[[50000,1],",IF(VLOOKUP(MOD(A2380,1000),Sheet2!P:W,8,FALSE)=2,"[[90000,1],","["))&amp;IF(K2380=K2379,VLOOKUP(INT(MID(A2380,3,1))*10+3,Sheet3!A:B,2,FALSE),VLOOKUP(INT(MID(A2380,3,1))*10+MOD(K2380,2)+1,Sheet3!A:B,2,FALSE))&amp;"]"</f>
        <v>[[50001,50]]</v>
      </c>
      <c r="G2380">
        <v>0.2</v>
      </c>
      <c r="H2380" s="1" t="str">
        <f t="shared" si="977"/>
        <v>[80001,80002,80003,80004]</v>
      </c>
      <c r="I2380" s="1">
        <f t="shared" ref="I2380" si="1016">I2368</f>
        <v>1</v>
      </c>
      <c r="J2380">
        <f t="shared" si="975"/>
        <v>20</v>
      </c>
      <c r="K2380">
        <f t="shared" si="969"/>
        <v>257</v>
      </c>
      <c r="L2380" s="1" t="str">
        <f>Sheet1!L2380</f>
        <v>[{"bid":16004,"type":6,"num":121},{"bid":14001,"type":4,"num":153500}]</v>
      </c>
    </row>
    <row r="2381" spans="1:12" x14ac:dyDescent="0.2">
      <c r="A2381">
        <f t="shared" si="962"/>
        <v>601309</v>
      </c>
      <c r="B2381">
        <f t="shared" si="960"/>
        <v>601310</v>
      </c>
      <c r="C2381" s="1" t="str">
        <f t="shared" si="976"/>
        <v>当前波数 258/∞</v>
      </c>
      <c r="D2381">
        <f>VLOOKUP(MOD(A2381,1000),Sheet2!P:R,3,FALSE)</f>
        <v>147571011.63200098</v>
      </c>
      <c r="E2381">
        <v>408</v>
      </c>
      <c r="F2381" s="1" t="str">
        <f>IF(VLOOKUP(MOD(A2381,1000),Sheet2!P:W,8,FALSE)=1,"[[50000,1],",IF(VLOOKUP(MOD(A2381,1000),Sheet2!P:W,8,FALSE)=2,"[[90000,1],","["))&amp;IF(K2381=K2380,VLOOKUP(INT(MID(A2381,3,1))*10+3,Sheet3!A:B,2,FALSE),VLOOKUP(INT(MID(A2381,3,1))*10+MOD(K2381,2)+1,Sheet3!A:B,2,FALSE))&amp;"]"</f>
        <v>[[50002,50]]</v>
      </c>
      <c r="G2381">
        <v>0.2</v>
      </c>
      <c r="H2381" s="1" t="str">
        <f t="shared" si="977"/>
        <v>[80001,80002,80003,80004]</v>
      </c>
      <c r="I2381" s="1">
        <f t="shared" ref="I2381" si="1017">I2369</f>
        <v>1</v>
      </c>
      <c r="J2381">
        <f t="shared" si="975"/>
        <v>20</v>
      </c>
      <c r="K2381">
        <f t="shared" si="969"/>
        <v>258</v>
      </c>
      <c r="L2381" s="1" t="str">
        <f>Sheet1!L2381</f>
        <v>[{"bid":16004,"type":6,"num":121},{"bid":14001,"type":4,"num":154000}]</v>
      </c>
    </row>
    <row r="2382" spans="1:12" x14ac:dyDescent="0.2">
      <c r="A2382">
        <f t="shared" si="962"/>
        <v>601310</v>
      </c>
      <c r="B2382">
        <f t="shared" si="960"/>
        <v>601311</v>
      </c>
      <c r="C2382" s="1" t="str">
        <f t="shared" si="976"/>
        <v>当前波数 259/∞</v>
      </c>
      <c r="D2382">
        <f>VLOOKUP(MOD(A2382,1000),Sheet2!P:R,3,FALSE)</f>
        <v>152339320.45463142</v>
      </c>
      <c r="E2382">
        <v>410</v>
      </c>
      <c r="F2382" s="1" t="str">
        <f>IF(VLOOKUP(MOD(A2382,1000),Sheet2!P:W,8,FALSE)=1,"[[50000,1],",IF(VLOOKUP(MOD(A2382,1000),Sheet2!P:W,8,FALSE)=2,"[[90000,1],","["))&amp;IF(K2382=K2381,VLOOKUP(INT(MID(A2382,3,1))*10+3,Sheet3!A:B,2,FALSE),VLOOKUP(INT(MID(A2382,3,1))*10+MOD(K2382,2)+1,Sheet3!A:B,2,FALSE))&amp;"]"</f>
        <v>[[50000,1],[50001,50]]</v>
      </c>
      <c r="G2382">
        <v>0.2</v>
      </c>
      <c r="H2382" s="1" t="str">
        <f t="shared" si="977"/>
        <v>[80001,80002,80003,80004]</v>
      </c>
      <c r="I2382" s="1">
        <f t="shared" ref="I2382" si="1018">I2370</f>
        <v>1</v>
      </c>
      <c r="J2382">
        <f t="shared" si="975"/>
        <v>20</v>
      </c>
      <c r="K2382">
        <f t="shared" si="969"/>
        <v>259</v>
      </c>
      <c r="L2382" s="1" t="str">
        <f>Sheet1!L2382</f>
        <v>[{"bid":16004,"type":6,"num":121},{"bid":14001,"type":4,"num":154500}]</v>
      </c>
    </row>
    <row r="2383" spans="1:12" x14ac:dyDescent="0.2">
      <c r="A2383">
        <f t="shared" si="962"/>
        <v>601311</v>
      </c>
      <c r="B2383">
        <f t="shared" si="960"/>
        <v>601312</v>
      </c>
      <c r="C2383" s="1" t="str">
        <f t="shared" si="976"/>
        <v>当前波数 260/∞\n下一波BOSS</v>
      </c>
      <c r="D2383">
        <f>VLOOKUP(MOD(A2383,1000),Sheet2!P:R,3,FALSE)</f>
        <v>157221813.64485228</v>
      </c>
      <c r="E2383">
        <v>411</v>
      </c>
      <c r="F2383" s="1" t="str">
        <f>IF(VLOOKUP(MOD(A2383,1000),Sheet2!P:W,8,FALSE)=1,"[[50000,1],",IF(VLOOKUP(MOD(A2383,1000),Sheet2!P:W,8,FALSE)=2,"[[90000,1],","["))&amp;IF(K2383=K2382,VLOOKUP(INT(MID(A2383,3,1))*10+3,Sheet3!A:B,2,FALSE),VLOOKUP(INT(MID(A2383,3,1))*10+MOD(K2383,2)+1,Sheet3!A:B,2,FALSE))&amp;"]"</f>
        <v>[[50002,50]]</v>
      </c>
      <c r="G2383">
        <v>0.2</v>
      </c>
      <c r="H2383" s="1" t="str">
        <f t="shared" si="977"/>
        <v>[80001,80002,80003,80004]</v>
      </c>
      <c r="I2383" s="1">
        <f t="shared" ref="I2383" si="1019">I2371</f>
        <v>1</v>
      </c>
      <c r="J2383">
        <f t="shared" si="975"/>
        <v>20</v>
      </c>
      <c r="K2383">
        <f t="shared" si="969"/>
        <v>260</v>
      </c>
      <c r="L2383" s="1" t="str">
        <f>Sheet1!L2383</f>
        <v>[{"bid":16004,"type":6,"num":123},{"bid":14001,"type":4,"num":155000}]</v>
      </c>
    </row>
    <row r="2384" spans="1:12" x14ac:dyDescent="0.2">
      <c r="A2384">
        <f t="shared" si="962"/>
        <v>601312</v>
      </c>
      <c r="B2384">
        <f t="shared" si="960"/>
        <v>601313</v>
      </c>
      <c r="C2384" s="1" t="str">
        <f t="shared" si="976"/>
        <v>BOSS波\n需击杀所有怪物</v>
      </c>
      <c r="D2384">
        <f>VLOOKUP(MOD(A2384,1000),Sheet2!P:R,3,FALSE)</f>
        <v>162220423.1677579</v>
      </c>
      <c r="E2384">
        <v>412</v>
      </c>
      <c r="F2384" s="1" t="str">
        <f>IF(VLOOKUP(MOD(A2384,1000),Sheet2!P:W,8,FALSE)=1,"[[50000,1],",IF(VLOOKUP(MOD(A2384,1000),Sheet2!P:W,8,FALSE)=2,"[[90000,1],","["))&amp;IF(K2384=K2383,VLOOKUP(INT(MID(A2384,3,1))*10+3,Sheet3!A:B,2,FALSE),VLOOKUP(INT(MID(A2384,3,1))*10+MOD(K2384,2)+1,Sheet3!A:B,2,FALSE))&amp;"]"</f>
        <v>[[50003,45]]</v>
      </c>
      <c r="G2384">
        <v>0.2</v>
      </c>
      <c r="H2384" s="1" t="str">
        <f t="shared" si="977"/>
        <v>[80001,80002,80003,80004]</v>
      </c>
      <c r="I2384" s="1">
        <f t="shared" ref="I2384" si="1020">I2372</f>
        <v>2</v>
      </c>
      <c r="J2384">
        <f t="shared" si="975"/>
        <v>40</v>
      </c>
      <c r="K2384">
        <f t="shared" si="969"/>
        <v>260</v>
      </c>
      <c r="L2384" s="1" t="str">
        <f>Sheet1!L2384</f>
        <v>[{"bid":16004,"type":6,"num":123},{"bid":14001,"type":4,"num":155500}]</v>
      </c>
    </row>
    <row r="2385" spans="1:12" x14ac:dyDescent="0.2">
      <c r="A2385">
        <f t="shared" si="962"/>
        <v>601313</v>
      </c>
      <c r="B2385">
        <f t="shared" si="960"/>
        <v>601314</v>
      </c>
      <c r="C2385" s="1" t="str">
        <f t="shared" si="976"/>
        <v>当前波数 261/∞</v>
      </c>
      <c r="D2385">
        <f>VLOOKUP(MOD(A2385,1000),Sheet2!P:R,3,FALSE)</f>
        <v>167351871.97854835</v>
      </c>
      <c r="E2385">
        <v>414</v>
      </c>
      <c r="F2385" s="1" t="str">
        <f>IF(VLOOKUP(MOD(A2385,1000),Sheet2!P:W,8,FALSE)=1,"[[50000,1],",IF(VLOOKUP(MOD(A2385,1000),Sheet2!P:W,8,FALSE)=2,"[[90000,1],","["))&amp;IF(K2385=K2384,VLOOKUP(INT(MID(A2385,3,1))*10+3,Sheet3!A:B,2,FALSE),VLOOKUP(INT(MID(A2385,3,1))*10+MOD(K2385,2)+1,Sheet3!A:B,2,FALSE))&amp;"]"</f>
        <v>[[50000,1],[50001,50]]</v>
      </c>
      <c r="G2385">
        <v>0.2</v>
      </c>
      <c r="H2385" s="1" t="str">
        <f t="shared" si="977"/>
        <v>[80001,80002,80003,80004]</v>
      </c>
      <c r="I2385" s="1">
        <f t="shared" ref="I2385" si="1021">I2373</f>
        <v>1</v>
      </c>
      <c r="J2385">
        <f t="shared" si="975"/>
        <v>20</v>
      </c>
      <c r="K2385">
        <f t="shared" si="969"/>
        <v>261</v>
      </c>
      <c r="L2385" s="1" t="str">
        <f>Sheet1!L2385</f>
        <v>[{"bid":16004,"type":6,"num":123},{"bid":14001,"type":4,"num":156000}]</v>
      </c>
    </row>
    <row r="2386" spans="1:12" x14ac:dyDescent="0.2">
      <c r="A2386">
        <f t="shared" si="962"/>
        <v>601314</v>
      </c>
      <c r="B2386">
        <f t="shared" si="960"/>
        <v>601315</v>
      </c>
      <c r="C2386" s="1" t="str">
        <f t="shared" si="976"/>
        <v>当前波数 262/∞</v>
      </c>
      <c r="D2386">
        <f>VLOOKUP(MOD(A2386,1000),Sheet2!P:R,3,FALSE)</f>
        <v>172604090.13120118</v>
      </c>
      <c r="E2386">
        <v>416</v>
      </c>
      <c r="F2386" s="1" t="str">
        <f>IF(VLOOKUP(MOD(A2386,1000),Sheet2!P:W,8,FALSE)=1,"[[50000,1],",IF(VLOOKUP(MOD(A2386,1000),Sheet2!P:W,8,FALSE)=2,"[[90000,1],","["))&amp;IF(K2386=K2385,VLOOKUP(INT(MID(A2386,3,1))*10+3,Sheet3!A:B,2,FALSE),VLOOKUP(INT(MID(A2386,3,1))*10+MOD(K2386,2)+1,Sheet3!A:B,2,FALSE))&amp;"]"</f>
        <v>[[50002,50]]</v>
      </c>
      <c r="G2386">
        <v>0.2</v>
      </c>
      <c r="H2386" s="1" t="str">
        <f t="shared" si="977"/>
        <v>[80001,80002,80003,80004]</v>
      </c>
      <c r="I2386" s="1">
        <f t="shared" ref="I2386" si="1022">I2374</f>
        <v>1</v>
      </c>
      <c r="J2386">
        <f t="shared" si="975"/>
        <v>20</v>
      </c>
      <c r="K2386">
        <f t="shared" si="969"/>
        <v>262</v>
      </c>
      <c r="L2386" s="1" t="str">
        <f>Sheet1!L2386</f>
        <v>[{"bid":16004,"type":6,"num":123},{"bid":14001,"type":4,"num":156500}]</v>
      </c>
    </row>
    <row r="2387" spans="1:12" x14ac:dyDescent="0.2">
      <c r="A2387">
        <f t="shared" si="962"/>
        <v>601315</v>
      </c>
      <c r="B2387">
        <f t="shared" si="960"/>
        <v>601316</v>
      </c>
      <c r="C2387" s="1" t="str">
        <f t="shared" si="976"/>
        <v>当前波数 263/∞</v>
      </c>
      <c r="D2387">
        <f>VLOOKUP(MOD(A2387,1000),Sheet2!P:R,3,FALSE)</f>
        <v>177979089.96792442</v>
      </c>
      <c r="E2387">
        <v>418</v>
      </c>
      <c r="F2387" s="1" t="str">
        <f>IF(VLOOKUP(MOD(A2387,1000),Sheet2!P:W,8,FALSE)=1,"[[50000,1],",IF(VLOOKUP(MOD(A2387,1000),Sheet2!P:W,8,FALSE)=2,"[[90000,1],","["))&amp;IF(K2387=K2386,VLOOKUP(INT(MID(A2387,3,1))*10+3,Sheet3!A:B,2,FALSE),VLOOKUP(INT(MID(A2387,3,1))*10+MOD(K2387,2)+1,Sheet3!A:B,2,FALSE))&amp;"]"</f>
        <v>[[50001,50]]</v>
      </c>
      <c r="G2387">
        <v>0.2</v>
      </c>
      <c r="H2387" s="1" t="str">
        <f t="shared" si="977"/>
        <v>[80001,80002,80003,80004]</v>
      </c>
      <c r="I2387" s="1">
        <f t="shared" ref="I2387" si="1023">I2375</f>
        <v>1</v>
      </c>
      <c r="J2387">
        <f t="shared" si="975"/>
        <v>20</v>
      </c>
      <c r="K2387">
        <f t="shared" si="969"/>
        <v>263</v>
      </c>
      <c r="L2387" s="1" t="str">
        <f>Sheet1!L2387</f>
        <v>[{"bid":16004,"type":6,"num":123},{"bid":14001,"type":4,"num":157000}]</v>
      </c>
    </row>
    <row r="2388" spans="1:12" x14ac:dyDescent="0.2">
      <c r="A2388">
        <f t="shared" si="962"/>
        <v>601316</v>
      </c>
      <c r="B2388">
        <f t="shared" si="960"/>
        <v>601317</v>
      </c>
      <c r="C2388" s="1" t="str">
        <f t="shared" si="976"/>
        <v>当前波数 264/∞</v>
      </c>
      <c r="D2388">
        <f>VLOOKUP(MOD(A2388,1000),Sheet2!P:R,3,FALSE)</f>
        <v>183478905.13006207</v>
      </c>
      <c r="E2388">
        <v>420</v>
      </c>
      <c r="F2388" s="1" t="str">
        <f>IF(VLOOKUP(MOD(A2388,1000),Sheet2!P:W,8,FALSE)=1,"[[50000,1],",IF(VLOOKUP(MOD(A2388,1000),Sheet2!P:W,8,FALSE)=2,"[[90000,1],","["))&amp;IF(K2388=K2387,VLOOKUP(INT(MID(A2388,3,1))*10+3,Sheet3!A:B,2,FALSE),VLOOKUP(INT(MID(A2388,3,1))*10+MOD(K2388,2)+1,Sheet3!A:B,2,FALSE))&amp;"]"</f>
        <v>[[50000,1],[50002,50]]</v>
      </c>
      <c r="G2388">
        <v>0.2</v>
      </c>
      <c r="H2388" s="1" t="str">
        <f t="shared" si="977"/>
        <v>[80001,80002,80003,80004]</v>
      </c>
      <c r="I2388" s="1">
        <f t="shared" ref="I2388" si="1024">I2376</f>
        <v>1</v>
      </c>
      <c r="J2388">
        <f t="shared" si="975"/>
        <v>20</v>
      </c>
      <c r="K2388">
        <f t="shared" si="969"/>
        <v>264</v>
      </c>
      <c r="L2388" s="1" t="str">
        <f>Sheet1!L2388</f>
        <v>[{"bid":16004,"type":6,"num":125},{"bid":14001,"type":4,"num":157500}]</v>
      </c>
    </row>
    <row r="2389" spans="1:12" x14ac:dyDescent="0.2">
      <c r="A2389">
        <f t="shared" si="962"/>
        <v>601317</v>
      </c>
      <c r="B2389">
        <f t="shared" si="960"/>
        <v>601318</v>
      </c>
      <c r="C2389" s="1" t="str">
        <f t="shared" si="976"/>
        <v>当前波数 265/∞\n下一波BOSS</v>
      </c>
      <c r="D2389">
        <f>VLOOKUP(MOD(A2389,1000),Sheet2!P:R,3,FALSE)</f>
        <v>189105590.66609412</v>
      </c>
      <c r="E2389">
        <v>422</v>
      </c>
      <c r="F2389" s="1" t="str">
        <f>IF(VLOOKUP(MOD(A2389,1000),Sheet2!P:W,8,FALSE)=1,"[[50000,1],",IF(VLOOKUP(MOD(A2389,1000),Sheet2!P:W,8,FALSE)=2,"[[90000,1],","["))&amp;IF(K2389=K2388,VLOOKUP(INT(MID(A2389,3,1))*10+3,Sheet3!A:B,2,FALSE),VLOOKUP(INT(MID(A2389,3,1))*10+MOD(K2389,2)+1,Sheet3!A:B,2,FALSE))&amp;"]"</f>
        <v>[[50001,50]]</v>
      </c>
      <c r="G2389">
        <v>0.2</v>
      </c>
      <c r="H2389" s="1" t="str">
        <f t="shared" si="977"/>
        <v>[80001,80002,80003,80004]</v>
      </c>
      <c r="I2389" s="1">
        <f t="shared" ref="I2389" si="1025">I2377</f>
        <v>1</v>
      </c>
      <c r="J2389">
        <f t="shared" si="975"/>
        <v>20</v>
      </c>
      <c r="K2389">
        <f t="shared" si="969"/>
        <v>265</v>
      </c>
      <c r="L2389" s="1" t="str">
        <f>Sheet1!L2389</f>
        <v>[{"bid":16004,"type":6,"num":125},{"bid":14001,"type":4,"num":158000}]</v>
      </c>
    </row>
    <row r="2390" spans="1:12" x14ac:dyDescent="0.2">
      <c r="A2390">
        <f t="shared" si="962"/>
        <v>601318</v>
      </c>
      <c r="B2390">
        <f t="shared" si="960"/>
        <v>601319</v>
      </c>
      <c r="C2390" s="1" t="str">
        <f t="shared" si="976"/>
        <v>BOSS波\n需击杀所有怪物</v>
      </c>
      <c r="D2390">
        <f>VLOOKUP(MOD(A2390,1000),Sheet2!P:R,3,FALSE)</f>
        <v>194861223.13963661</v>
      </c>
      <c r="E2390">
        <v>423</v>
      </c>
      <c r="F2390" s="1" t="str">
        <f>IF(VLOOKUP(MOD(A2390,1000),Sheet2!P:W,8,FALSE)=1,"[[50000,1],",IF(VLOOKUP(MOD(A2390,1000),Sheet2!P:W,8,FALSE)=2,"[[90000,1],","["))&amp;IF(K2390=K2389,VLOOKUP(INT(MID(A2390,3,1))*10+3,Sheet3!A:B,2,FALSE),VLOOKUP(INT(MID(A2390,3,1))*10+MOD(K2390,2)+1,Sheet3!A:B,2,FALSE))&amp;"]"</f>
        <v>[[50003,45]]</v>
      </c>
      <c r="G2390">
        <v>0.2</v>
      </c>
      <c r="H2390" s="1" t="str">
        <f t="shared" si="977"/>
        <v>[80001,80002,80003,80004]</v>
      </c>
      <c r="I2390" s="1">
        <f t="shared" ref="I2390" si="1026">I2378</f>
        <v>2</v>
      </c>
      <c r="J2390">
        <f t="shared" si="975"/>
        <v>40</v>
      </c>
      <c r="K2390">
        <f t="shared" si="969"/>
        <v>265</v>
      </c>
      <c r="L2390" s="1" t="str">
        <f>Sheet1!L2390</f>
        <v>[{"bid":16004,"type":6,"num":125},{"bid":14001,"type":4,"num":158500}]</v>
      </c>
    </row>
    <row r="2391" spans="1:12" x14ac:dyDescent="0.2">
      <c r="A2391">
        <f t="shared" si="962"/>
        <v>601319</v>
      </c>
      <c r="B2391">
        <f t="shared" si="960"/>
        <v>601320</v>
      </c>
      <c r="C2391" s="1" t="str">
        <f t="shared" si="976"/>
        <v>当前波数 266/∞</v>
      </c>
      <c r="D2391">
        <f>VLOOKUP(MOD(A2391,1000),Sheet2!P:R,3,FALSE)</f>
        <v>200764941.67296144</v>
      </c>
      <c r="E2391">
        <v>425</v>
      </c>
      <c r="F2391" s="1" t="str">
        <f>IF(VLOOKUP(MOD(A2391,1000),Sheet2!P:W,8,FALSE)=1,"[[50000,1],",IF(VLOOKUP(MOD(A2391,1000),Sheet2!P:W,8,FALSE)=2,"[[90000,1],","["))&amp;IF(K2391=K2390,VLOOKUP(INT(MID(A2391,3,1))*10+3,Sheet3!A:B,2,FALSE),VLOOKUP(INT(MID(A2391,3,1))*10+MOD(K2391,2)+1,Sheet3!A:B,2,FALSE))&amp;"]"</f>
        <v>[[50000,1],[50002,50]]</v>
      </c>
      <c r="G2391">
        <v>0.2</v>
      </c>
      <c r="H2391" s="1" t="str">
        <f t="shared" si="977"/>
        <v>[80001,80002,80003,80004]</v>
      </c>
      <c r="I2391" s="1">
        <f t="shared" ref="I2391" si="1027">I2379</f>
        <v>1</v>
      </c>
      <c r="J2391">
        <f t="shared" si="975"/>
        <v>20</v>
      </c>
      <c r="K2391">
        <f t="shared" si="969"/>
        <v>266</v>
      </c>
      <c r="L2391" s="1" t="str">
        <f>Sheet1!L2391</f>
        <v>[{"bid":16004,"type":6,"num":125},{"bid":14001,"type":4,"num":159000}]</v>
      </c>
    </row>
    <row r="2392" spans="1:12" x14ac:dyDescent="0.2">
      <c r="A2392">
        <f t="shared" si="962"/>
        <v>601320</v>
      </c>
      <c r="B2392">
        <f t="shared" si="960"/>
        <v>601321</v>
      </c>
      <c r="C2392" s="1" t="str">
        <f t="shared" si="976"/>
        <v>当前波数 267/∞</v>
      </c>
      <c r="D2392">
        <f>VLOOKUP(MOD(A2392,1000),Sheet2!P:R,3,FALSE)</f>
        <v>229969740.00000006</v>
      </c>
      <c r="E2392">
        <v>427</v>
      </c>
      <c r="F2392" s="1" t="str">
        <f>IF(VLOOKUP(MOD(A2392,1000),Sheet2!P:W,8,FALSE)=1,"[[50000,1],",IF(VLOOKUP(MOD(A2392,1000),Sheet2!P:W,8,FALSE)=2,"[[90000,1],","["))&amp;IF(K2392=K2391,VLOOKUP(INT(MID(A2392,3,1))*10+3,Sheet3!A:B,2,FALSE),VLOOKUP(INT(MID(A2392,3,1))*10+MOD(K2392,2)+1,Sheet3!A:B,2,FALSE))&amp;"]"</f>
        <v>[[50001,50]]</v>
      </c>
      <c r="G2392">
        <v>0.2</v>
      </c>
      <c r="H2392" s="1" t="str">
        <f t="shared" si="977"/>
        <v>[80001,80002,80003,80004]</v>
      </c>
      <c r="I2392" s="1">
        <f t="shared" ref="I2392" si="1028">I2380</f>
        <v>1</v>
      </c>
      <c r="J2392">
        <f t="shared" si="975"/>
        <v>20</v>
      </c>
      <c r="K2392">
        <f t="shared" si="969"/>
        <v>267</v>
      </c>
      <c r="L2392" s="1" t="str">
        <f>Sheet1!L2392</f>
        <v>[{"bid":16004,"type":6,"num":125},{"bid":14001,"type":4,"num":159500}]</v>
      </c>
    </row>
    <row r="2393" spans="1:12" x14ac:dyDescent="0.2">
      <c r="A2393">
        <f t="shared" si="962"/>
        <v>601321</v>
      </c>
      <c r="B2393">
        <f t="shared" si="960"/>
        <v>601322</v>
      </c>
      <c r="C2393" s="1" t="str">
        <f t="shared" si="976"/>
        <v>当前波数 268/∞</v>
      </c>
      <c r="D2393">
        <f>VLOOKUP(MOD(A2393,1000),Sheet2!P:R,3,FALSE)</f>
        <v>281501376</v>
      </c>
      <c r="E2393">
        <v>429</v>
      </c>
      <c r="F2393" s="1" t="str">
        <f>IF(VLOOKUP(MOD(A2393,1000),Sheet2!P:W,8,FALSE)=1,"[[50000,1],",IF(VLOOKUP(MOD(A2393,1000),Sheet2!P:W,8,FALSE)=2,"[[90000,1],","["))&amp;IF(K2393=K2392,VLOOKUP(INT(MID(A2393,3,1))*10+3,Sheet3!A:B,2,FALSE),VLOOKUP(INT(MID(A2393,3,1))*10+MOD(K2393,2)+1,Sheet3!A:B,2,FALSE))&amp;"]"</f>
        <v>[[50002,50]]</v>
      </c>
      <c r="G2393">
        <v>0.2</v>
      </c>
      <c r="H2393" s="1" t="str">
        <f t="shared" si="977"/>
        <v>[80001,80002,80003,80004]</v>
      </c>
      <c r="I2393" s="1">
        <f t="shared" ref="I2393" si="1029">I2381</f>
        <v>1</v>
      </c>
      <c r="J2393">
        <f t="shared" si="975"/>
        <v>20</v>
      </c>
      <c r="K2393">
        <f t="shared" si="969"/>
        <v>268</v>
      </c>
      <c r="L2393" s="1" t="str">
        <f>Sheet1!L2393</f>
        <v>[{"bid":16004,"type":6,"num":127},{"bid":14001,"type":4,"num":160000}]</v>
      </c>
    </row>
    <row r="2394" spans="1:12" x14ac:dyDescent="0.2">
      <c r="A2394">
        <f t="shared" si="962"/>
        <v>601322</v>
      </c>
      <c r="B2394">
        <f t="shared" ref="B2394:B2395" si="1030">A2394+1</f>
        <v>601323</v>
      </c>
      <c r="C2394" s="1" t="str">
        <f t="shared" si="976"/>
        <v>当前波数 269/∞</v>
      </c>
      <c r="D2394">
        <f>VLOOKUP(MOD(A2394,1000),Sheet2!P:R,3,FALSE)</f>
        <v>334955208.00000006</v>
      </c>
      <c r="E2394">
        <v>430</v>
      </c>
      <c r="F2394" s="1" t="str">
        <f>IF(VLOOKUP(MOD(A2394,1000),Sheet2!P:W,8,FALSE)=1,"[[50000,1],",IF(VLOOKUP(MOD(A2394,1000),Sheet2!P:W,8,FALSE)=2,"[[90000,1],","["))&amp;IF(K2394=K2393,VLOOKUP(INT(MID(A2394,3,1))*10+3,Sheet3!A:B,2,FALSE),VLOOKUP(INT(MID(A2394,3,1))*10+MOD(K2394,2)+1,Sheet3!A:B,2,FALSE))&amp;"]"</f>
        <v>[[50000,1],[50001,50]]</v>
      </c>
      <c r="G2394">
        <v>0.2</v>
      </c>
      <c r="H2394" s="1" t="str">
        <f t="shared" si="977"/>
        <v>[80001,80002,80003,80004]</v>
      </c>
      <c r="I2394" s="1">
        <f t="shared" ref="I2394" si="1031">I2382</f>
        <v>1</v>
      </c>
      <c r="J2394">
        <f t="shared" si="975"/>
        <v>20</v>
      </c>
      <c r="K2394">
        <f t="shared" si="969"/>
        <v>269</v>
      </c>
      <c r="L2394" s="1" t="str">
        <f>Sheet1!L2394</f>
        <v>[{"bid":16004,"type":6,"num":127},{"bid":14001,"type":4,"num":160500}]</v>
      </c>
    </row>
    <row r="2395" spans="1:12" x14ac:dyDescent="0.2">
      <c r="A2395">
        <f t="shared" ref="A2395:A2458" si="1032">A2394+1</f>
        <v>601323</v>
      </c>
      <c r="B2395">
        <f t="shared" si="1030"/>
        <v>601324</v>
      </c>
      <c r="C2395" s="1" t="str">
        <f t="shared" si="976"/>
        <v>当前波数 270/∞\n下一波BOSS</v>
      </c>
      <c r="D2395">
        <f>VLOOKUP(MOD(A2395,1000),Sheet2!P:R,3,FALSE)</f>
        <v>390364416</v>
      </c>
      <c r="E2395">
        <v>432</v>
      </c>
      <c r="F2395" s="1" t="str">
        <f>IF(VLOOKUP(MOD(A2395,1000),Sheet2!P:W,8,FALSE)=1,"[[50000,1],",IF(VLOOKUP(MOD(A2395,1000),Sheet2!P:W,8,FALSE)=2,"[[90000,1],","["))&amp;IF(K2395=K2394,VLOOKUP(INT(MID(A2395,3,1))*10+3,Sheet3!A:B,2,FALSE),VLOOKUP(INT(MID(A2395,3,1))*10+MOD(K2395,2)+1,Sheet3!A:B,2,FALSE))&amp;"]"</f>
        <v>[[50002,50]]</v>
      </c>
      <c r="G2395">
        <v>0.2</v>
      </c>
      <c r="H2395" s="1" t="str">
        <f t="shared" si="977"/>
        <v>[80001,80002,80003,80004]</v>
      </c>
      <c r="I2395" s="1">
        <f t="shared" ref="I2395" si="1033">I2383</f>
        <v>1</v>
      </c>
      <c r="J2395">
        <f t="shared" si="975"/>
        <v>20</v>
      </c>
      <c r="K2395">
        <f t="shared" si="969"/>
        <v>270</v>
      </c>
      <c r="L2395" s="1" t="str">
        <f>Sheet1!L2395</f>
        <v>[{"bid":16004,"type":6,"num":127},{"bid":14001,"type":4,"num":161000}]</v>
      </c>
    </row>
    <row r="2396" spans="1:12" x14ac:dyDescent="0.2">
      <c r="A2396">
        <f t="shared" si="1032"/>
        <v>601324</v>
      </c>
      <c r="B2396">
        <f t="shared" ref="B2396:B2459" si="1034">A2396+1</f>
        <v>601325</v>
      </c>
      <c r="C2396" s="1" t="str">
        <f t="shared" si="976"/>
        <v>BOSS波\n需击杀所有怪物</v>
      </c>
      <c r="D2396">
        <f>VLOOKUP(MOD(A2396,1000),Sheet2!P:R,3,FALSE)</f>
        <v>447762420.00000012</v>
      </c>
      <c r="E2396">
        <v>434</v>
      </c>
      <c r="F2396" s="1" t="str">
        <f>IF(VLOOKUP(MOD(A2396,1000),Sheet2!P:W,8,FALSE)=1,"[[50000,1],",IF(VLOOKUP(MOD(A2396,1000),Sheet2!P:W,8,FALSE)=2,"[[90000,1],","["))&amp;IF(K2396=K2395,VLOOKUP(INT(MID(A2396,3,1))*10+3,Sheet3!A:B,2,FALSE),VLOOKUP(INT(MID(A2396,3,1))*10+MOD(K2396,2)+1,Sheet3!A:B,2,FALSE))&amp;"]"</f>
        <v>[[50003,45]]</v>
      </c>
      <c r="G2396">
        <v>0.2</v>
      </c>
      <c r="H2396" s="1" t="str">
        <f t="shared" si="977"/>
        <v>[80001,80002,80003,80004]</v>
      </c>
      <c r="I2396" s="1">
        <f t="shared" ref="I2396" si="1035">I2384</f>
        <v>2</v>
      </c>
      <c r="J2396">
        <f t="shared" si="975"/>
        <v>40</v>
      </c>
      <c r="K2396">
        <f t="shared" si="969"/>
        <v>270</v>
      </c>
      <c r="L2396" s="1" t="str">
        <f>Sheet1!L2396</f>
        <v>[{"bid":16004,"type":6,"num":127},{"bid":14001,"type":4,"num":161500}]</v>
      </c>
    </row>
    <row r="2397" spans="1:12" x14ac:dyDescent="0.2">
      <c r="A2397">
        <f t="shared" si="1032"/>
        <v>601325</v>
      </c>
      <c r="B2397">
        <f t="shared" si="1034"/>
        <v>601326</v>
      </c>
      <c r="C2397" s="1" t="str">
        <f t="shared" si="976"/>
        <v>当前波数 271/∞</v>
      </c>
      <c r="D2397">
        <f>VLOOKUP(MOD(A2397,1000),Sheet2!P:R,3,FALSE)</f>
        <v>532542024.00000006</v>
      </c>
      <c r="E2397">
        <v>435</v>
      </c>
      <c r="F2397" s="1" t="str">
        <f>IF(VLOOKUP(MOD(A2397,1000),Sheet2!P:W,8,FALSE)=1,"[[50000,1],",IF(VLOOKUP(MOD(A2397,1000),Sheet2!P:W,8,FALSE)=2,"[[90000,1],","["))&amp;IF(K2397=K2396,VLOOKUP(INT(MID(A2397,3,1))*10+3,Sheet3!A:B,2,FALSE),VLOOKUP(INT(MID(A2397,3,1))*10+MOD(K2397,2)+1,Sheet3!A:B,2,FALSE))&amp;"]"</f>
        <v>[[50000,1],[50001,50]]</v>
      </c>
      <c r="G2397">
        <v>0.2</v>
      </c>
      <c r="H2397" s="1" t="str">
        <f t="shared" si="977"/>
        <v>[80001,80002,80003,80004]</v>
      </c>
      <c r="I2397" s="1">
        <f t="shared" ref="I2397" si="1036">I2385</f>
        <v>1</v>
      </c>
      <c r="J2397">
        <f t="shared" si="975"/>
        <v>20</v>
      </c>
      <c r="K2397">
        <f t="shared" si="969"/>
        <v>271</v>
      </c>
      <c r="L2397" s="1" t="str">
        <f>Sheet1!L2397</f>
        <v>[{"bid":16004,"type":6,"num":127},{"bid":14001,"type":4,"num":162000}]</v>
      </c>
    </row>
    <row r="2398" spans="1:12" x14ac:dyDescent="0.2">
      <c r="A2398">
        <f t="shared" si="1032"/>
        <v>601326</v>
      </c>
      <c r="B2398">
        <f t="shared" si="1034"/>
        <v>601327</v>
      </c>
      <c r="C2398" s="1" t="str">
        <f t="shared" si="976"/>
        <v>当前波数 272/∞</v>
      </c>
      <c r="D2398">
        <f>VLOOKUP(MOD(A2398,1000),Sheet2!P:R,3,FALSE)</f>
        <v>620356032.00000012</v>
      </c>
      <c r="E2398">
        <v>436</v>
      </c>
      <c r="F2398" s="1" t="str">
        <f>IF(VLOOKUP(MOD(A2398,1000),Sheet2!P:W,8,FALSE)=1,"[[50000,1],",IF(VLOOKUP(MOD(A2398,1000),Sheet2!P:W,8,FALSE)=2,"[[90000,1],","["))&amp;IF(K2398=K2397,VLOOKUP(INT(MID(A2398,3,1))*10+3,Sheet3!A:B,2,FALSE),VLOOKUP(INT(MID(A2398,3,1))*10+MOD(K2398,2)+1,Sheet3!A:B,2,FALSE))&amp;"]"</f>
        <v>[[50002,50]]</v>
      </c>
      <c r="G2398">
        <v>0.2</v>
      </c>
      <c r="H2398" s="1" t="str">
        <f t="shared" si="977"/>
        <v>[80001,80002,80003,80004]</v>
      </c>
      <c r="I2398" s="1">
        <f t="shared" ref="I2398" si="1037">I2386</f>
        <v>1</v>
      </c>
      <c r="J2398">
        <f t="shared" si="975"/>
        <v>20</v>
      </c>
      <c r="K2398">
        <f t="shared" si="969"/>
        <v>272</v>
      </c>
      <c r="L2398" s="1" t="str">
        <f>Sheet1!L2398</f>
        <v>[{"bid":16004,"type":6,"num":129},{"bid":14001,"type":4,"num":162500}]</v>
      </c>
    </row>
    <row r="2399" spans="1:12" x14ac:dyDescent="0.2">
      <c r="A2399">
        <f t="shared" si="1032"/>
        <v>601327</v>
      </c>
      <c r="B2399">
        <f t="shared" si="1034"/>
        <v>601328</v>
      </c>
      <c r="C2399" s="1" t="str">
        <f t="shared" si="976"/>
        <v>当前波数 273/∞</v>
      </c>
      <c r="D2399">
        <f>VLOOKUP(MOD(A2399,1000),Sheet2!P:R,3,FALSE)</f>
        <v>737598176</v>
      </c>
      <c r="E2399">
        <v>438</v>
      </c>
      <c r="F2399" s="1" t="str">
        <f>IF(VLOOKUP(MOD(A2399,1000),Sheet2!P:W,8,FALSE)=1,"[[50000,1],",IF(VLOOKUP(MOD(A2399,1000),Sheet2!P:W,8,FALSE)=2,"[[90000,1],","["))&amp;IF(K2399=K2398,VLOOKUP(INT(MID(A2399,3,1))*10+3,Sheet3!A:B,2,FALSE),VLOOKUP(INT(MID(A2399,3,1))*10+MOD(K2399,2)+1,Sheet3!A:B,2,FALSE))&amp;"]"</f>
        <v>[[50001,50]]</v>
      </c>
      <c r="G2399">
        <v>0.2</v>
      </c>
      <c r="H2399" s="1" t="str">
        <f t="shared" si="977"/>
        <v>[80001,80002,80003,80004]</v>
      </c>
      <c r="I2399" s="1">
        <f t="shared" ref="I2399" si="1038">I2387</f>
        <v>1</v>
      </c>
      <c r="J2399">
        <f t="shared" si="975"/>
        <v>20</v>
      </c>
      <c r="K2399">
        <f t="shared" si="969"/>
        <v>273</v>
      </c>
      <c r="L2399" s="1" t="str">
        <f>Sheet1!L2399</f>
        <v>[{"bid":16004,"type":6,"num":129},{"bid":14001,"type":4,"num":163000}]</v>
      </c>
    </row>
    <row r="2400" spans="1:12" x14ac:dyDescent="0.2">
      <c r="A2400">
        <f t="shared" si="1032"/>
        <v>601328</v>
      </c>
      <c r="B2400">
        <f t="shared" si="1034"/>
        <v>601329</v>
      </c>
      <c r="C2400" s="1" t="str">
        <f t="shared" si="976"/>
        <v>当前波数 274/∞</v>
      </c>
      <c r="D2400">
        <f>VLOOKUP(MOD(A2400,1000),Sheet2!P:R,3,FALSE)</f>
        <v>858977472.00000024</v>
      </c>
      <c r="E2400">
        <v>439</v>
      </c>
      <c r="F2400" s="1" t="str">
        <f>IF(VLOOKUP(MOD(A2400,1000),Sheet2!P:W,8,FALSE)=1,"[[50000,1],",IF(VLOOKUP(MOD(A2400,1000),Sheet2!P:W,8,FALSE)=2,"[[90000,1],","["))&amp;IF(K2400=K2399,VLOOKUP(INT(MID(A2400,3,1))*10+3,Sheet3!A:B,2,FALSE),VLOOKUP(INT(MID(A2400,3,1))*10+MOD(K2400,2)+1,Sheet3!A:B,2,FALSE))&amp;"]"</f>
        <v>[[50000,1],[50002,50]]</v>
      </c>
      <c r="G2400">
        <v>0.2</v>
      </c>
      <c r="H2400" s="1" t="str">
        <f t="shared" si="977"/>
        <v>[80001,80002,80003,80004]</v>
      </c>
      <c r="I2400" s="1">
        <f t="shared" ref="I2400" si="1039">I2388</f>
        <v>1</v>
      </c>
      <c r="J2400">
        <f t="shared" si="975"/>
        <v>20</v>
      </c>
      <c r="K2400">
        <f t="shared" ref="K2400:K2463" si="1040">K2394+5</f>
        <v>274</v>
      </c>
      <c r="L2400" s="1" t="str">
        <f>Sheet1!L2400</f>
        <v>[{"bid":16004,"type":6,"num":129},{"bid":14001,"type":4,"num":163500}]</v>
      </c>
    </row>
    <row r="2401" spans="1:12" x14ac:dyDescent="0.2">
      <c r="A2401">
        <f t="shared" si="1032"/>
        <v>601329</v>
      </c>
      <c r="B2401">
        <f t="shared" si="1034"/>
        <v>601330</v>
      </c>
      <c r="C2401" s="1" t="str">
        <f t="shared" si="976"/>
        <v>当前波数 275/∞\n下一波BOSS</v>
      </c>
      <c r="D2401">
        <f>VLOOKUP(MOD(A2401,1000),Sheet2!P:R,3,FALSE)</f>
        <v>984562560.00000012</v>
      </c>
      <c r="E2401">
        <v>440</v>
      </c>
      <c r="F2401" s="1" t="str">
        <f>IF(VLOOKUP(MOD(A2401,1000),Sheet2!P:W,8,FALSE)=1,"[[50000,1],",IF(VLOOKUP(MOD(A2401,1000),Sheet2!P:W,8,FALSE)=2,"[[90000,1],","["))&amp;IF(K2401=K2400,VLOOKUP(INT(MID(A2401,3,1))*10+3,Sheet3!A:B,2,FALSE),VLOOKUP(INT(MID(A2401,3,1))*10+MOD(K2401,2)+1,Sheet3!A:B,2,FALSE))&amp;"]"</f>
        <v>[[50001,50]]</v>
      </c>
      <c r="G2401">
        <v>0.2</v>
      </c>
      <c r="H2401" s="1" t="str">
        <f t="shared" si="977"/>
        <v>[80001,80002,80003,80004]</v>
      </c>
      <c r="I2401" s="1">
        <f t="shared" ref="I2401" si="1041">I2389</f>
        <v>1</v>
      </c>
      <c r="J2401">
        <f t="shared" si="975"/>
        <v>20</v>
      </c>
      <c r="K2401">
        <f t="shared" si="1040"/>
        <v>275</v>
      </c>
      <c r="L2401" s="1" t="str">
        <f>Sheet1!L2401</f>
        <v>[{"bid":16004,"type":6,"num":129},{"bid":14001,"type":4,"num":164000}]</v>
      </c>
    </row>
    <row r="2402" spans="1:12" x14ac:dyDescent="0.2">
      <c r="A2402">
        <f t="shared" si="1032"/>
        <v>601330</v>
      </c>
      <c r="B2402">
        <f t="shared" si="1034"/>
        <v>601331</v>
      </c>
      <c r="C2402" s="1" t="str">
        <f t="shared" si="976"/>
        <v>BOSS波\n需击杀所有怪物</v>
      </c>
      <c r="D2402">
        <f>VLOOKUP(MOD(A2402,1000),Sheet2!P:R,3,FALSE)</f>
        <v>1114422560.0000002</v>
      </c>
      <c r="E2402">
        <v>442</v>
      </c>
      <c r="F2402" s="1" t="str">
        <f>IF(VLOOKUP(MOD(A2402,1000),Sheet2!P:W,8,FALSE)=1,"[[50000,1],",IF(VLOOKUP(MOD(A2402,1000),Sheet2!P:W,8,FALSE)=2,"[[90000,1],","["))&amp;IF(K2402=K2401,VLOOKUP(INT(MID(A2402,3,1))*10+3,Sheet3!A:B,2,FALSE),VLOOKUP(INT(MID(A2402,3,1))*10+MOD(K2402,2)+1,Sheet3!A:B,2,FALSE))&amp;"]"</f>
        <v>[[50003,45]]</v>
      </c>
      <c r="G2402">
        <v>0.2</v>
      </c>
      <c r="H2402" s="1" t="str">
        <f t="shared" si="977"/>
        <v>[80001,80002,80003,80004]</v>
      </c>
      <c r="I2402" s="1">
        <f t="shared" ref="I2402" si="1042">I2390</f>
        <v>2</v>
      </c>
      <c r="J2402">
        <f t="shared" si="975"/>
        <v>40</v>
      </c>
      <c r="K2402">
        <f t="shared" si="1040"/>
        <v>275</v>
      </c>
      <c r="L2402" s="1" t="str">
        <f>Sheet1!L2402</f>
        <v>[{"bid":16004,"type":6,"num":129},{"bid":14001,"type":4,"num":164500}]</v>
      </c>
    </row>
    <row r="2403" spans="1:12" x14ac:dyDescent="0.2">
      <c r="A2403">
        <f t="shared" si="1032"/>
        <v>601331</v>
      </c>
      <c r="B2403">
        <f t="shared" si="1034"/>
        <v>601332</v>
      </c>
      <c r="C2403" s="1" t="str">
        <f t="shared" si="976"/>
        <v>当前波数 276/∞</v>
      </c>
      <c r="D2403">
        <f>VLOOKUP(MOD(A2403,1000),Sheet2!P:R,3,FALSE)</f>
        <v>1248627072</v>
      </c>
      <c r="E2403">
        <v>443</v>
      </c>
      <c r="F2403" s="1" t="str">
        <f>IF(VLOOKUP(MOD(A2403,1000),Sheet2!P:W,8,FALSE)=1,"[[50000,1],",IF(VLOOKUP(MOD(A2403,1000),Sheet2!P:W,8,FALSE)=2,"[[90000,1],","["))&amp;IF(K2403=K2402,VLOOKUP(INT(MID(A2403,3,1))*10+3,Sheet3!A:B,2,FALSE),VLOOKUP(INT(MID(A2403,3,1))*10+MOD(K2403,2)+1,Sheet3!A:B,2,FALSE))&amp;"]"</f>
        <v>[[50000,1],[50002,50]]</v>
      </c>
      <c r="G2403">
        <v>0.2</v>
      </c>
      <c r="H2403" s="1" t="str">
        <f t="shared" si="977"/>
        <v>[80001,80002,80003,80004]</v>
      </c>
      <c r="I2403" s="1">
        <f t="shared" ref="I2403" si="1043">I2391</f>
        <v>1</v>
      </c>
      <c r="J2403">
        <f t="shared" si="975"/>
        <v>20</v>
      </c>
      <c r="K2403">
        <f t="shared" si="1040"/>
        <v>276</v>
      </c>
      <c r="L2403" s="1" t="str">
        <f>Sheet1!L2403</f>
        <v>[{"bid":16004,"type":6,"num":131},{"bid":14001,"type":4,"num":165000}]</v>
      </c>
    </row>
    <row r="2404" spans="1:12" x14ac:dyDescent="0.2">
      <c r="A2404">
        <f t="shared" si="1032"/>
        <v>601332</v>
      </c>
      <c r="B2404">
        <f t="shared" si="1034"/>
        <v>601333</v>
      </c>
      <c r="C2404" s="1" t="str">
        <f t="shared" si="976"/>
        <v>当前波数 277/∞</v>
      </c>
      <c r="D2404">
        <f>VLOOKUP(MOD(A2404,1000),Sheet2!P:R,3,FALSE)</f>
        <v>1387246176.0000002</v>
      </c>
      <c r="E2404">
        <v>445</v>
      </c>
      <c r="F2404" s="1" t="str">
        <f>IF(VLOOKUP(MOD(A2404,1000),Sheet2!P:W,8,FALSE)=1,"[[50000,1],",IF(VLOOKUP(MOD(A2404,1000),Sheet2!P:W,8,FALSE)=2,"[[90000,1],","["))&amp;IF(K2404=K2403,VLOOKUP(INT(MID(A2404,3,1))*10+3,Sheet3!A:B,2,FALSE),VLOOKUP(INT(MID(A2404,3,1))*10+MOD(K2404,2)+1,Sheet3!A:B,2,FALSE))&amp;"]"</f>
        <v>[[50001,50]]</v>
      </c>
      <c r="G2404">
        <v>0.2</v>
      </c>
      <c r="H2404" s="1" t="str">
        <f t="shared" si="977"/>
        <v>[80001,80002,80003,80004]</v>
      </c>
      <c r="I2404" s="1">
        <f t="shared" ref="I2404" si="1044">I2392</f>
        <v>1</v>
      </c>
      <c r="J2404">
        <f t="shared" si="975"/>
        <v>20</v>
      </c>
      <c r="K2404">
        <f t="shared" si="1040"/>
        <v>277</v>
      </c>
      <c r="L2404" s="1" t="str">
        <f>Sheet1!L2404</f>
        <v>[{"bid":16004,"type":6,"num":131},{"bid":14001,"type":4,"num":165500}]</v>
      </c>
    </row>
    <row r="2405" spans="1:12" x14ac:dyDescent="0.2">
      <c r="A2405">
        <f t="shared" si="1032"/>
        <v>601333</v>
      </c>
      <c r="B2405">
        <f t="shared" si="1034"/>
        <v>601334</v>
      </c>
      <c r="C2405" s="1" t="str">
        <f t="shared" si="976"/>
        <v>当前波数 278/∞</v>
      </c>
      <c r="D2405">
        <f>VLOOKUP(MOD(A2405,1000),Sheet2!P:R,3,FALSE)</f>
        <v>1530350432.0000002</v>
      </c>
      <c r="E2405">
        <v>447</v>
      </c>
      <c r="F2405" s="1" t="str">
        <f>IF(VLOOKUP(MOD(A2405,1000),Sheet2!P:W,8,FALSE)=1,"[[50000,1],",IF(VLOOKUP(MOD(A2405,1000),Sheet2!P:W,8,FALSE)=2,"[[90000,1],","["))&amp;IF(K2405=K2404,VLOOKUP(INT(MID(A2405,3,1))*10+3,Sheet3!A:B,2,FALSE),VLOOKUP(INT(MID(A2405,3,1))*10+MOD(K2405,2)+1,Sheet3!A:B,2,FALSE))&amp;"]"</f>
        <v>[[50002,50]]</v>
      </c>
      <c r="G2405">
        <v>0.2</v>
      </c>
      <c r="H2405" s="1" t="str">
        <f t="shared" si="977"/>
        <v>[80001,80002,80003,80004]</v>
      </c>
      <c r="I2405" s="1">
        <f t="shared" ref="I2405" si="1045">I2393</f>
        <v>1</v>
      </c>
      <c r="J2405">
        <f t="shared" ref="J2405:J2468" si="1046">J2399</f>
        <v>20</v>
      </c>
      <c r="K2405">
        <f t="shared" si="1040"/>
        <v>278</v>
      </c>
      <c r="L2405" s="1" t="str">
        <f>Sheet1!L2405</f>
        <v>[{"bid":16004,"type":6,"num":131},{"bid":14001,"type":4,"num":166000}]</v>
      </c>
    </row>
    <row r="2406" spans="1:12" x14ac:dyDescent="0.2">
      <c r="A2406">
        <f t="shared" si="1032"/>
        <v>601334</v>
      </c>
      <c r="B2406">
        <f t="shared" si="1034"/>
        <v>601335</v>
      </c>
      <c r="C2406" s="1" t="str">
        <f t="shared" ref="C2406:C2469" si="1047">IF(K2406=K2405,"BOSS波\n需击杀所有怪物",IF(K2406=K2407,"当前波数 "&amp;K2406&amp;"/∞\n下一波BOSS","当前波数 "&amp;K2406&amp;"/∞"))</f>
        <v>当前波数 279/∞</v>
      </c>
      <c r="D2406">
        <f>VLOOKUP(MOD(A2406,1000),Sheet2!P:R,3,FALSE)</f>
        <v>1678010880.0000005</v>
      </c>
      <c r="E2406">
        <v>449</v>
      </c>
      <c r="F2406" s="1" t="str">
        <f>IF(VLOOKUP(MOD(A2406,1000),Sheet2!P:W,8,FALSE)=1,"[[50000,1],",IF(VLOOKUP(MOD(A2406,1000),Sheet2!P:W,8,FALSE)=2,"[[90000,1],","["))&amp;IF(K2406=K2405,VLOOKUP(INT(MID(A2406,3,1))*10+3,Sheet3!A:B,2,FALSE),VLOOKUP(INT(MID(A2406,3,1))*10+MOD(K2406,2)+1,Sheet3!A:B,2,FALSE))&amp;"]"</f>
        <v>[[50000,1],[50001,50]]</v>
      </c>
      <c r="G2406">
        <v>0.2</v>
      </c>
      <c r="H2406" s="1" t="str">
        <f t="shared" ref="H2406:H2469" si="1048">H2405</f>
        <v>[80001,80002,80003,80004]</v>
      </c>
      <c r="I2406" s="1">
        <f t="shared" ref="I2406" si="1049">I2394</f>
        <v>1</v>
      </c>
      <c r="J2406">
        <f t="shared" si="1046"/>
        <v>20</v>
      </c>
      <c r="K2406">
        <f t="shared" si="1040"/>
        <v>279</v>
      </c>
      <c r="L2406" s="1" t="str">
        <f>Sheet1!L2406</f>
        <v>[{"bid":16004,"type":6,"num":131},{"bid":14001,"type":4,"num":166500}]</v>
      </c>
    </row>
    <row r="2407" spans="1:12" x14ac:dyDescent="0.2">
      <c r="A2407">
        <f t="shared" si="1032"/>
        <v>601335</v>
      </c>
      <c r="B2407">
        <f t="shared" si="1034"/>
        <v>601336</v>
      </c>
      <c r="C2407" s="1" t="str">
        <f t="shared" si="1047"/>
        <v>当前波数 280/∞\n下一波BOSS</v>
      </c>
      <c r="D2407">
        <f>VLOOKUP(MOD(A2407,1000),Sheet2!P:R,3,FALSE)</f>
        <v>1860804024.0000002</v>
      </c>
      <c r="E2407">
        <v>451</v>
      </c>
      <c r="F2407" s="1" t="str">
        <f>IF(VLOOKUP(MOD(A2407,1000),Sheet2!P:W,8,FALSE)=1,"[[50000,1],",IF(VLOOKUP(MOD(A2407,1000),Sheet2!P:W,8,FALSE)=2,"[[90000,1],","["))&amp;IF(K2407=K2406,VLOOKUP(INT(MID(A2407,3,1))*10+3,Sheet3!A:B,2,FALSE),VLOOKUP(INT(MID(A2407,3,1))*10+MOD(K2407,2)+1,Sheet3!A:B,2,FALSE))&amp;"]"</f>
        <v>[[50002,50]]</v>
      </c>
      <c r="G2407">
        <v>0.2</v>
      </c>
      <c r="H2407" s="1" t="str">
        <f t="shared" si="1048"/>
        <v>[80001,80002,80003,80004]</v>
      </c>
      <c r="I2407" s="1">
        <f t="shared" ref="I2407" si="1050">I2395</f>
        <v>1</v>
      </c>
      <c r="J2407">
        <f t="shared" si="1046"/>
        <v>20</v>
      </c>
      <c r="K2407">
        <f t="shared" si="1040"/>
        <v>280</v>
      </c>
      <c r="L2407" s="1" t="str">
        <f>Sheet1!L2407</f>
        <v>[{"bid":16004,"type":6,"num":131},{"bid":14001,"type":4,"num":167000}]</v>
      </c>
    </row>
    <row r="2408" spans="1:12" x14ac:dyDescent="0.2">
      <c r="A2408">
        <f t="shared" si="1032"/>
        <v>601336</v>
      </c>
      <c r="B2408">
        <f t="shared" si="1034"/>
        <v>601337</v>
      </c>
      <c r="C2408" s="1" t="str">
        <f t="shared" si="1047"/>
        <v>BOSS波\n需击杀所有怪物</v>
      </c>
      <c r="D2408">
        <f>VLOOKUP(MOD(A2408,1000),Sheet2!P:R,3,FALSE)</f>
        <v>2049389628.0000005</v>
      </c>
      <c r="E2408">
        <v>452</v>
      </c>
      <c r="F2408" s="1" t="str">
        <f>IF(VLOOKUP(MOD(A2408,1000),Sheet2!P:W,8,FALSE)=1,"[[50000,1],",IF(VLOOKUP(MOD(A2408,1000),Sheet2!P:W,8,FALSE)=2,"[[90000,1],","["))&amp;IF(K2408=K2407,VLOOKUP(INT(MID(A2408,3,1))*10+3,Sheet3!A:B,2,FALSE),VLOOKUP(INT(MID(A2408,3,1))*10+MOD(K2408,2)+1,Sheet3!A:B,2,FALSE))&amp;"]"</f>
        <v>[[50003,45]]</v>
      </c>
      <c r="G2408">
        <v>0.2</v>
      </c>
      <c r="H2408" s="1" t="str">
        <f t="shared" si="1048"/>
        <v>[80001,80002,80003,80004]</v>
      </c>
      <c r="I2408" s="1">
        <f t="shared" ref="I2408" si="1051">I2396</f>
        <v>2</v>
      </c>
      <c r="J2408">
        <f t="shared" si="1046"/>
        <v>40</v>
      </c>
      <c r="K2408">
        <f t="shared" si="1040"/>
        <v>280</v>
      </c>
      <c r="L2408" s="1" t="str">
        <f>Sheet1!L2408</f>
        <v>[{"bid":16004,"type":6,"num":133},{"bid":14001,"type":4,"num":167500}]</v>
      </c>
    </row>
    <row r="2409" spans="1:12" x14ac:dyDescent="0.2">
      <c r="A2409">
        <f t="shared" si="1032"/>
        <v>601337</v>
      </c>
      <c r="B2409">
        <f t="shared" si="1034"/>
        <v>601338</v>
      </c>
      <c r="C2409" s="1" t="str">
        <f t="shared" si="1047"/>
        <v>当前波数 281/∞</v>
      </c>
      <c r="D2409">
        <f>VLOOKUP(MOD(A2409,1000),Sheet2!P:R,3,FALSE)</f>
        <v>2243857872.0000005</v>
      </c>
      <c r="E2409">
        <v>454</v>
      </c>
      <c r="F2409" s="1" t="str">
        <f>IF(VLOOKUP(MOD(A2409,1000),Sheet2!P:W,8,FALSE)=1,"[[50000,1],",IF(VLOOKUP(MOD(A2409,1000),Sheet2!P:W,8,FALSE)=2,"[[90000,1],","["))&amp;IF(K2409=K2408,VLOOKUP(INT(MID(A2409,3,1))*10+3,Sheet3!A:B,2,FALSE),VLOOKUP(INT(MID(A2409,3,1))*10+MOD(K2409,2)+1,Sheet3!A:B,2,FALSE))&amp;"]"</f>
        <v>[[50000,1],[50001,50]]</v>
      </c>
      <c r="G2409">
        <v>0.2</v>
      </c>
      <c r="H2409" s="1" t="str">
        <f t="shared" si="1048"/>
        <v>[80001,80002,80003,80004]</v>
      </c>
      <c r="I2409" s="1">
        <f t="shared" ref="I2409" si="1052">I2397</f>
        <v>1</v>
      </c>
      <c r="J2409">
        <f t="shared" si="1046"/>
        <v>20</v>
      </c>
      <c r="K2409">
        <f t="shared" si="1040"/>
        <v>281</v>
      </c>
      <c r="L2409" s="1" t="str">
        <f>Sheet1!L2409</f>
        <v>[{"bid":16004,"type":6,"num":133},{"bid":14001,"type":4,"num":168000}]</v>
      </c>
    </row>
    <row r="2410" spans="1:12" x14ac:dyDescent="0.2">
      <c r="A2410">
        <f t="shared" si="1032"/>
        <v>601338</v>
      </c>
      <c r="B2410">
        <f t="shared" si="1034"/>
        <v>601339</v>
      </c>
      <c r="C2410" s="1" t="str">
        <f t="shared" si="1047"/>
        <v>当前波数 282/∞</v>
      </c>
      <c r="D2410">
        <f>VLOOKUP(MOD(A2410,1000),Sheet2!P:R,3,FALSE)</f>
        <v>2444299536.0000005</v>
      </c>
      <c r="E2410">
        <v>455</v>
      </c>
      <c r="F2410" s="1" t="str">
        <f>IF(VLOOKUP(MOD(A2410,1000),Sheet2!P:W,8,FALSE)=1,"[[50000,1],",IF(VLOOKUP(MOD(A2410,1000),Sheet2!P:W,8,FALSE)=2,"[[90000,1],","["))&amp;IF(K2410=K2409,VLOOKUP(INT(MID(A2410,3,1))*10+3,Sheet3!A:B,2,FALSE),VLOOKUP(INT(MID(A2410,3,1))*10+MOD(K2410,2)+1,Sheet3!A:B,2,FALSE))&amp;"]"</f>
        <v>[[50002,50]]</v>
      </c>
      <c r="G2410">
        <v>0.2</v>
      </c>
      <c r="H2410" s="1" t="str">
        <f t="shared" si="1048"/>
        <v>[80001,80002,80003,80004]</v>
      </c>
      <c r="I2410" s="1">
        <f t="shared" ref="I2410" si="1053">I2398</f>
        <v>1</v>
      </c>
      <c r="J2410">
        <f t="shared" si="1046"/>
        <v>20</v>
      </c>
      <c r="K2410">
        <f t="shared" si="1040"/>
        <v>282</v>
      </c>
      <c r="L2410" s="1" t="str">
        <f>Sheet1!L2410</f>
        <v>[{"bid":16004,"type":6,"num":133},{"bid":14001,"type":4,"num":168500}]</v>
      </c>
    </row>
    <row r="2411" spans="1:12" x14ac:dyDescent="0.2">
      <c r="A2411">
        <f t="shared" si="1032"/>
        <v>601339</v>
      </c>
      <c r="B2411">
        <f t="shared" si="1034"/>
        <v>601340</v>
      </c>
      <c r="C2411" s="1" t="str">
        <f t="shared" si="1047"/>
        <v>当前波数 283/∞</v>
      </c>
      <c r="D2411">
        <f>VLOOKUP(MOD(A2411,1000),Sheet2!P:R,3,FALSE)</f>
        <v>2650806000.0000005</v>
      </c>
      <c r="E2411">
        <v>457</v>
      </c>
      <c r="F2411" s="1" t="str">
        <f>IF(VLOOKUP(MOD(A2411,1000),Sheet2!P:W,8,FALSE)=1,"[[50000,1],",IF(VLOOKUP(MOD(A2411,1000),Sheet2!P:W,8,FALSE)=2,"[[90000,1],","["))&amp;IF(K2411=K2410,VLOOKUP(INT(MID(A2411,3,1))*10+3,Sheet3!A:B,2,FALSE),VLOOKUP(INT(MID(A2411,3,1))*10+MOD(K2411,2)+1,Sheet3!A:B,2,FALSE))&amp;"]"</f>
        <v>[[50001,50]]</v>
      </c>
      <c r="G2411">
        <v>0.2</v>
      </c>
      <c r="H2411" s="1" t="str">
        <f t="shared" si="1048"/>
        <v>[80001,80002,80003,80004]</v>
      </c>
      <c r="I2411" s="1">
        <f t="shared" ref="I2411" si="1054">I2399</f>
        <v>1</v>
      </c>
      <c r="J2411">
        <f t="shared" si="1046"/>
        <v>20</v>
      </c>
      <c r="K2411">
        <f t="shared" si="1040"/>
        <v>283</v>
      </c>
      <c r="L2411" s="1" t="str">
        <f>Sheet1!L2411</f>
        <v>[{"bid":16004,"type":6,"num":133},{"bid":14001,"type":4,"num":169000}]</v>
      </c>
    </row>
    <row r="2412" spans="1:12" x14ac:dyDescent="0.2">
      <c r="A2412">
        <f t="shared" si="1032"/>
        <v>601340</v>
      </c>
      <c r="B2412">
        <f t="shared" si="1034"/>
        <v>601341</v>
      </c>
      <c r="C2412" s="1" t="str">
        <f t="shared" si="1047"/>
        <v>当前波数 284/∞</v>
      </c>
      <c r="D2412">
        <f>VLOOKUP(MOD(A2412,1000),Sheet2!P:R,3,FALSE)</f>
        <v>2863469244</v>
      </c>
      <c r="E2412">
        <v>458</v>
      </c>
      <c r="F2412" s="1" t="str">
        <f>IF(VLOOKUP(MOD(A2412,1000),Sheet2!P:W,8,FALSE)=1,"[[50000,1],",IF(VLOOKUP(MOD(A2412,1000),Sheet2!P:W,8,FALSE)=2,"[[90000,1],","["))&amp;IF(K2412=K2411,VLOOKUP(INT(MID(A2412,3,1))*10+3,Sheet3!A:B,2,FALSE),VLOOKUP(INT(MID(A2412,3,1))*10+MOD(K2412,2)+1,Sheet3!A:B,2,FALSE))&amp;"]"</f>
        <v>[[50000,1],[50002,50]]</v>
      </c>
      <c r="G2412">
        <v>0.2</v>
      </c>
      <c r="H2412" s="1" t="str">
        <f t="shared" si="1048"/>
        <v>[80001,80002,80003,80004]</v>
      </c>
      <c r="I2412" s="1">
        <f t="shared" ref="I2412" si="1055">I2400</f>
        <v>1</v>
      </c>
      <c r="J2412">
        <f t="shared" si="1046"/>
        <v>20</v>
      </c>
      <c r="K2412">
        <f t="shared" si="1040"/>
        <v>284</v>
      </c>
      <c r="L2412" s="1" t="str">
        <f>Sheet1!L2412</f>
        <v>[{"bid":16004,"type":6,"num":133},{"bid":14001,"type":4,"num":169500}]</v>
      </c>
    </row>
    <row r="2413" spans="1:12" x14ac:dyDescent="0.2">
      <c r="A2413">
        <f t="shared" si="1032"/>
        <v>601341</v>
      </c>
      <c r="B2413">
        <f t="shared" si="1034"/>
        <v>601342</v>
      </c>
      <c r="C2413" s="1" t="str">
        <f t="shared" si="1047"/>
        <v>当前波数 285/∞\n下一波BOSS</v>
      </c>
      <c r="D2413">
        <f>VLOOKUP(MOD(A2413,1000),Sheet2!P:R,3,FALSE)</f>
        <v>3082381848</v>
      </c>
      <c r="E2413">
        <v>460</v>
      </c>
      <c r="F2413" s="1" t="str">
        <f>IF(VLOOKUP(MOD(A2413,1000),Sheet2!P:W,8,FALSE)=1,"[[50000,1],",IF(VLOOKUP(MOD(A2413,1000),Sheet2!P:W,8,FALSE)=2,"[[90000,1],","["))&amp;IF(K2413=K2412,VLOOKUP(INT(MID(A2413,3,1))*10+3,Sheet3!A:B,2,FALSE),VLOOKUP(INT(MID(A2413,3,1))*10+MOD(K2413,2)+1,Sheet3!A:B,2,FALSE))&amp;"]"</f>
        <v>[[50001,50]]</v>
      </c>
      <c r="G2413">
        <v>0.2</v>
      </c>
      <c r="H2413" s="1" t="str">
        <f t="shared" si="1048"/>
        <v>[80001,80002,80003,80004]</v>
      </c>
      <c r="I2413" s="1">
        <f t="shared" ref="I2413" si="1056">I2401</f>
        <v>1</v>
      </c>
      <c r="J2413">
        <f t="shared" si="1046"/>
        <v>20</v>
      </c>
      <c r="K2413">
        <f t="shared" si="1040"/>
        <v>285</v>
      </c>
      <c r="L2413" s="1" t="str">
        <f>Sheet1!L2413</f>
        <v>[{"bid":16004,"type":6,"num":135},{"bid":14001,"type":4,"num":170000}]</v>
      </c>
    </row>
    <row r="2414" spans="1:12" x14ac:dyDescent="0.2">
      <c r="A2414">
        <f t="shared" si="1032"/>
        <v>601342</v>
      </c>
      <c r="B2414">
        <f t="shared" si="1034"/>
        <v>601343</v>
      </c>
      <c r="C2414" s="1" t="str">
        <f t="shared" si="1047"/>
        <v>BOSS波\n需击杀所有怪物</v>
      </c>
      <c r="D2414">
        <f>VLOOKUP(MOD(A2414,1000),Sheet2!P:R,3,FALSE)</f>
        <v>3307636991.9999995</v>
      </c>
      <c r="E2414">
        <v>462</v>
      </c>
      <c r="F2414" s="1" t="str">
        <f>IF(VLOOKUP(MOD(A2414,1000),Sheet2!P:W,8,FALSE)=1,"[[50000,1],",IF(VLOOKUP(MOD(A2414,1000),Sheet2!P:W,8,FALSE)=2,"[[90000,1],","["))&amp;IF(K2414=K2413,VLOOKUP(INT(MID(A2414,3,1))*10+3,Sheet3!A:B,2,FALSE),VLOOKUP(INT(MID(A2414,3,1))*10+MOD(K2414,2)+1,Sheet3!A:B,2,FALSE))&amp;"]"</f>
        <v>[[50003,45]]</v>
      </c>
      <c r="G2414">
        <v>0.2</v>
      </c>
      <c r="H2414" s="1" t="str">
        <f t="shared" si="1048"/>
        <v>[80001,80002,80003,80004]</v>
      </c>
      <c r="I2414" s="1">
        <f t="shared" ref="I2414" si="1057">I2402</f>
        <v>2</v>
      </c>
      <c r="J2414">
        <f t="shared" si="1046"/>
        <v>40</v>
      </c>
      <c r="K2414">
        <f t="shared" si="1040"/>
        <v>285</v>
      </c>
      <c r="L2414" s="1" t="str">
        <f>Sheet1!L2414</f>
        <v>[{"bid":16004,"type":6,"num":135},{"bid":14001,"type":4,"num":170500}]</v>
      </c>
    </row>
    <row r="2415" spans="1:12" x14ac:dyDescent="0.2">
      <c r="A2415">
        <f t="shared" si="1032"/>
        <v>601343</v>
      </c>
      <c r="B2415">
        <f t="shared" si="1034"/>
        <v>601344</v>
      </c>
      <c r="C2415" s="1" t="str">
        <f t="shared" si="1047"/>
        <v>当前波数 286/∞</v>
      </c>
      <c r="D2415">
        <f>VLOOKUP(MOD(A2415,1000),Sheet2!P:R,3,FALSE)</f>
        <v>3574371312</v>
      </c>
      <c r="E2415">
        <v>464</v>
      </c>
      <c r="F2415" s="1" t="str">
        <f>IF(VLOOKUP(MOD(A2415,1000),Sheet2!P:W,8,FALSE)=1,"[[50000,1],",IF(VLOOKUP(MOD(A2415,1000),Sheet2!P:W,8,FALSE)=2,"[[90000,1],","["))&amp;IF(K2415=K2414,VLOOKUP(INT(MID(A2415,3,1))*10+3,Sheet3!A:B,2,FALSE),VLOOKUP(INT(MID(A2415,3,1))*10+MOD(K2415,2)+1,Sheet3!A:B,2,FALSE))&amp;"]"</f>
        <v>[[50000,1],[50002,50]]</v>
      </c>
      <c r="G2415">
        <v>0.2</v>
      </c>
      <c r="H2415" s="1" t="str">
        <f t="shared" si="1048"/>
        <v>[80001,80002,80003,80004]</v>
      </c>
      <c r="I2415" s="1">
        <f t="shared" ref="I2415" si="1058">I2403</f>
        <v>1</v>
      </c>
      <c r="J2415">
        <f t="shared" si="1046"/>
        <v>20</v>
      </c>
      <c r="K2415">
        <f t="shared" si="1040"/>
        <v>286</v>
      </c>
      <c r="L2415" s="1" t="str">
        <f>Sheet1!L2415</f>
        <v>[{"bid":16004,"type":6,"num":135},{"bid":14001,"type":4,"num":171000}]</v>
      </c>
    </row>
    <row r="2416" spans="1:12" x14ac:dyDescent="0.2">
      <c r="A2416">
        <f t="shared" si="1032"/>
        <v>601344</v>
      </c>
      <c r="B2416">
        <f t="shared" si="1034"/>
        <v>601345</v>
      </c>
      <c r="C2416" s="1" t="str">
        <f t="shared" si="1047"/>
        <v>当前波数 287/∞</v>
      </c>
      <c r="D2416">
        <f>VLOOKUP(MOD(A2416,1000),Sheet2!P:R,3,FALSE)</f>
        <v>3848825159.9999995</v>
      </c>
      <c r="E2416">
        <v>466</v>
      </c>
      <c r="F2416" s="1" t="str">
        <f>IF(VLOOKUP(MOD(A2416,1000),Sheet2!P:W,8,FALSE)=1,"[[50000,1],",IF(VLOOKUP(MOD(A2416,1000),Sheet2!P:W,8,FALSE)=2,"[[90000,1],","["))&amp;IF(K2416=K2415,VLOOKUP(INT(MID(A2416,3,1))*10+3,Sheet3!A:B,2,FALSE),VLOOKUP(INT(MID(A2416,3,1))*10+MOD(K2416,2)+1,Sheet3!A:B,2,FALSE))&amp;"]"</f>
        <v>[[50001,50]]</v>
      </c>
      <c r="G2416">
        <v>0.2</v>
      </c>
      <c r="H2416" s="1" t="str">
        <f t="shared" si="1048"/>
        <v>[80001,80002,80003,80004]</v>
      </c>
      <c r="I2416" s="1">
        <f t="shared" ref="I2416" si="1059">I2404</f>
        <v>1</v>
      </c>
      <c r="J2416">
        <f t="shared" si="1046"/>
        <v>20</v>
      </c>
      <c r="K2416">
        <f t="shared" si="1040"/>
        <v>287</v>
      </c>
      <c r="L2416" s="1" t="str">
        <f>Sheet1!L2416</f>
        <v>[{"bid":16004,"type":6,"num":135},{"bid":14001,"type":4,"num":171500}]</v>
      </c>
    </row>
    <row r="2417" spans="1:12" x14ac:dyDescent="0.2">
      <c r="A2417">
        <f t="shared" si="1032"/>
        <v>601345</v>
      </c>
      <c r="B2417">
        <f t="shared" si="1034"/>
        <v>601346</v>
      </c>
      <c r="C2417" s="1" t="str">
        <f t="shared" si="1047"/>
        <v>当前波数 288/∞</v>
      </c>
      <c r="D2417">
        <f>VLOOKUP(MOD(A2417,1000),Sheet2!P:R,3,FALSE)</f>
        <v>4131111936</v>
      </c>
      <c r="E2417">
        <v>467</v>
      </c>
      <c r="F2417" s="1" t="str">
        <f>IF(VLOOKUP(MOD(A2417,1000),Sheet2!P:W,8,FALSE)=1,"[[50000,1],",IF(VLOOKUP(MOD(A2417,1000),Sheet2!P:W,8,FALSE)=2,"[[90000,1],","["))&amp;IF(K2417=K2416,VLOOKUP(INT(MID(A2417,3,1))*10+3,Sheet3!A:B,2,FALSE),VLOOKUP(INT(MID(A2417,3,1))*10+MOD(K2417,2)+1,Sheet3!A:B,2,FALSE))&amp;"]"</f>
        <v>[[50002,50]]</v>
      </c>
      <c r="G2417">
        <v>0.2</v>
      </c>
      <c r="H2417" s="1" t="str">
        <f t="shared" si="1048"/>
        <v>[80001,80002,80003,80004]</v>
      </c>
      <c r="I2417" s="1">
        <f t="shared" ref="I2417" si="1060">I2405</f>
        <v>1</v>
      </c>
      <c r="J2417">
        <f t="shared" si="1046"/>
        <v>20</v>
      </c>
      <c r="K2417">
        <f t="shared" si="1040"/>
        <v>288</v>
      </c>
      <c r="L2417" s="1" t="str">
        <f>Sheet1!L2417</f>
        <v>[{"bid":16004,"type":6,"num":135},{"bid":14001,"type":4,"num":172000}]</v>
      </c>
    </row>
    <row r="2418" spans="1:12" x14ac:dyDescent="0.2">
      <c r="A2418">
        <f t="shared" si="1032"/>
        <v>601346</v>
      </c>
      <c r="B2418">
        <f t="shared" si="1034"/>
        <v>601347</v>
      </c>
      <c r="C2418" s="1" t="str">
        <f t="shared" si="1047"/>
        <v>当前波数 289/∞</v>
      </c>
      <c r="D2418">
        <f>VLOOKUP(MOD(A2418,1000),Sheet2!P:R,3,FALSE)</f>
        <v>4421345759.999999</v>
      </c>
      <c r="E2418">
        <v>468</v>
      </c>
      <c r="F2418" s="1" t="str">
        <f>IF(VLOOKUP(MOD(A2418,1000),Sheet2!P:W,8,FALSE)=1,"[[50000,1],",IF(VLOOKUP(MOD(A2418,1000),Sheet2!P:W,8,FALSE)=2,"[[90000,1],","["))&amp;IF(K2418=K2417,VLOOKUP(INT(MID(A2418,3,1))*10+3,Sheet3!A:B,2,FALSE),VLOOKUP(INT(MID(A2418,3,1))*10+MOD(K2418,2)+1,Sheet3!A:B,2,FALSE))&amp;"]"</f>
        <v>[[50000,1],[50001,50]]</v>
      </c>
      <c r="G2418">
        <v>0.2</v>
      </c>
      <c r="H2418" s="1" t="str">
        <f t="shared" si="1048"/>
        <v>[80001,80002,80003,80004]</v>
      </c>
      <c r="I2418" s="1">
        <f t="shared" ref="I2418" si="1061">I2406</f>
        <v>1</v>
      </c>
      <c r="J2418">
        <f t="shared" si="1046"/>
        <v>20</v>
      </c>
      <c r="K2418">
        <f t="shared" si="1040"/>
        <v>289</v>
      </c>
      <c r="L2418" s="1" t="str">
        <f>Sheet1!L2418</f>
        <v>[{"bid":16004,"type":6,"num":137},{"bid":14001,"type":4,"num":172500}]</v>
      </c>
    </row>
    <row r="2419" spans="1:12" x14ac:dyDescent="0.2">
      <c r="A2419">
        <f t="shared" si="1032"/>
        <v>601347</v>
      </c>
      <c r="B2419">
        <f t="shared" si="1034"/>
        <v>601348</v>
      </c>
      <c r="C2419" s="1" t="str">
        <f t="shared" si="1047"/>
        <v>当前波数 290/∞\n下一波BOSS</v>
      </c>
      <c r="D2419">
        <f>VLOOKUP(MOD(A2419,1000),Sheet2!P:R,3,FALSE)</f>
        <v>4719641472</v>
      </c>
      <c r="E2419">
        <v>470</v>
      </c>
      <c r="F2419" s="1" t="str">
        <f>IF(VLOOKUP(MOD(A2419,1000),Sheet2!P:W,8,FALSE)=1,"[[50000,1],",IF(VLOOKUP(MOD(A2419,1000),Sheet2!P:W,8,FALSE)=2,"[[90000,1],","["))&amp;IF(K2419=K2418,VLOOKUP(INT(MID(A2419,3,1))*10+3,Sheet3!A:B,2,FALSE),VLOOKUP(INT(MID(A2419,3,1))*10+MOD(K2419,2)+1,Sheet3!A:B,2,FALSE))&amp;"]"</f>
        <v>[[50002,50]]</v>
      </c>
      <c r="G2419">
        <v>0.2</v>
      </c>
      <c r="H2419" s="1" t="str">
        <f t="shared" si="1048"/>
        <v>[80001,80002,80003,80004]</v>
      </c>
      <c r="I2419" s="1">
        <f t="shared" ref="I2419" si="1062">I2407</f>
        <v>1</v>
      </c>
      <c r="J2419">
        <f t="shared" si="1046"/>
        <v>20</v>
      </c>
      <c r="K2419">
        <f t="shared" si="1040"/>
        <v>290</v>
      </c>
      <c r="L2419" s="1" t="str">
        <f>Sheet1!L2419</f>
        <v>[{"bid":16004,"type":6,"num":137},{"bid":14001,"type":4,"num":173000}]</v>
      </c>
    </row>
    <row r="2420" spans="1:12" x14ac:dyDescent="0.2">
      <c r="A2420">
        <f t="shared" si="1032"/>
        <v>601348</v>
      </c>
      <c r="B2420">
        <f t="shared" si="1034"/>
        <v>601349</v>
      </c>
      <c r="C2420" s="1" t="str">
        <f t="shared" si="1047"/>
        <v>BOSS波\n需击杀所有怪物</v>
      </c>
      <c r="D2420">
        <f>VLOOKUP(MOD(A2420,1000),Sheet2!P:R,3,FALSE)</f>
        <v>5026114632</v>
      </c>
      <c r="E2420">
        <v>472</v>
      </c>
      <c r="F2420" s="1" t="str">
        <f>IF(VLOOKUP(MOD(A2420,1000),Sheet2!P:W,8,FALSE)=1,"[[50000,1],",IF(VLOOKUP(MOD(A2420,1000),Sheet2!P:W,8,FALSE)=2,"[[90000,1],","["))&amp;IF(K2420=K2419,VLOOKUP(INT(MID(A2420,3,1))*10+3,Sheet3!A:B,2,FALSE),VLOOKUP(INT(MID(A2420,3,1))*10+MOD(K2420,2)+1,Sheet3!A:B,2,FALSE))&amp;"]"</f>
        <v>[[50003,45]]</v>
      </c>
      <c r="G2420">
        <v>0.2</v>
      </c>
      <c r="H2420" s="1" t="str">
        <f t="shared" si="1048"/>
        <v>[80001,80002,80003,80004]</v>
      </c>
      <c r="I2420" s="1">
        <f t="shared" ref="I2420" si="1063">I2408</f>
        <v>2</v>
      </c>
      <c r="J2420">
        <f t="shared" si="1046"/>
        <v>40</v>
      </c>
      <c r="K2420">
        <f t="shared" si="1040"/>
        <v>290</v>
      </c>
      <c r="L2420" s="1" t="str">
        <f>Sheet1!L2420</f>
        <v>[{"bid":16004,"type":6,"num":137},{"bid":14001,"type":4,"num":173500}]</v>
      </c>
    </row>
    <row r="2421" spans="1:12" x14ac:dyDescent="0.2">
      <c r="A2421">
        <f t="shared" si="1032"/>
        <v>601349</v>
      </c>
      <c r="B2421">
        <f t="shared" si="1034"/>
        <v>601350</v>
      </c>
      <c r="C2421" s="1" t="str">
        <f t="shared" si="1047"/>
        <v>当前波数 291/∞</v>
      </c>
      <c r="D2421">
        <f>VLOOKUP(MOD(A2421,1000),Sheet2!P:R,3,FALSE)</f>
        <v>5340881520</v>
      </c>
      <c r="E2421">
        <v>473</v>
      </c>
      <c r="F2421" s="1" t="str">
        <f>IF(VLOOKUP(MOD(A2421,1000),Sheet2!P:W,8,FALSE)=1,"[[50000,1],",IF(VLOOKUP(MOD(A2421,1000),Sheet2!P:W,8,FALSE)=2,"[[90000,1],","["))&amp;IF(K2421=K2420,VLOOKUP(INT(MID(A2421,3,1))*10+3,Sheet3!A:B,2,FALSE),VLOOKUP(INT(MID(A2421,3,1))*10+MOD(K2421,2)+1,Sheet3!A:B,2,FALSE))&amp;"]"</f>
        <v>[[50000,1],[50001,50]]</v>
      </c>
      <c r="G2421">
        <v>0.2</v>
      </c>
      <c r="H2421" s="1" t="str">
        <f t="shared" si="1048"/>
        <v>[80001,80002,80003,80004]</v>
      </c>
      <c r="I2421" s="1">
        <f t="shared" ref="I2421" si="1064">I2409</f>
        <v>1</v>
      </c>
      <c r="J2421">
        <f t="shared" si="1046"/>
        <v>20</v>
      </c>
      <c r="K2421">
        <f t="shared" si="1040"/>
        <v>291</v>
      </c>
      <c r="L2421" s="1" t="str">
        <f>Sheet1!L2421</f>
        <v>[{"bid":16004,"type":6,"num":137},{"bid":14001,"type":4,"num":174000}]</v>
      </c>
    </row>
    <row r="2422" spans="1:12" x14ac:dyDescent="0.2">
      <c r="A2422">
        <f t="shared" si="1032"/>
        <v>601350</v>
      </c>
      <c r="B2422">
        <f t="shared" si="1034"/>
        <v>601351</v>
      </c>
      <c r="C2422" s="1" t="str">
        <f t="shared" si="1047"/>
        <v>当前波数 292/∞</v>
      </c>
      <c r="D2422">
        <f>VLOOKUP(MOD(A2422,1000),Sheet2!P:R,3,FALSE)</f>
        <v>5664059136</v>
      </c>
      <c r="E2422">
        <v>475</v>
      </c>
      <c r="F2422" s="1" t="str">
        <f>IF(VLOOKUP(MOD(A2422,1000),Sheet2!P:W,8,FALSE)=1,"[[50000,1],",IF(VLOOKUP(MOD(A2422,1000),Sheet2!P:W,8,FALSE)=2,"[[90000,1],","["))&amp;IF(K2422=K2421,VLOOKUP(INT(MID(A2422,3,1))*10+3,Sheet3!A:B,2,FALSE),VLOOKUP(INT(MID(A2422,3,1))*10+MOD(K2422,2)+1,Sheet3!A:B,2,FALSE))&amp;"]"</f>
        <v>[[50002,50]]</v>
      </c>
      <c r="G2422">
        <v>0.2</v>
      </c>
      <c r="H2422" s="1" t="str">
        <f t="shared" si="1048"/>
        <v>[80001,80002,80003,80004]</v>
      </c>
      <c r="I2422" s="1">
        <f t="shared" ref="I2422" si="1065">I2410</f>
        <v>1</v>
      </c>
      <c r="J2422">
        <f t="shared" si="1046"/>
        <v>20</v>
      </c>
      <c r="K2422">
        <f t="shared" si="1040"/>
        <v>292</v>
      </c>
      <c r="L2422" s="1" t="str">
        <f>Sheet1!L2422</f>
        <v>[{"bid":16004,"type":6,"num":137},{"bid":14001,"type":4,"num":174500}]</v>
      </c>
    </row>
    <row r="2423" spans="1:12" x14ac:dyDescent="0.2">
      <c r="A2423">
        <f t="shared" si="1032"/>
        <v>601351</v>
      </c>
      <c r="B2423">
        <f t="shared" si="1034"/>
        <v>601352</v>
      </c>
      <c r="C2423" s="1" t="str">
        <f t="shared" si="1047"/>
        <v>当前波数 293/∞</v>
      </c>
      <c r="D2423">
        <f>VLOOKUP(MOD(A2423,1000),Sheet2!P:R,3,FALSE)</f>
        <v>6035736968.000001</v>
      </c>
      <c r="E2423">
        <v>476</v>
      </c>
      <c r="F2423" s="1" t="str">
        <f>IF(VLOOKUP(MOD(A2423,1000),Sheet2!P:W,8,FALSE)=1,"[[50000,1],",IF(VLOOKUP(MOD(A2423,1000),Sheet2!P:W,8,FALSE)=2,"[[90000,1],","["))&amp;IF(K2423=K2422,VLOOKUP(INT(MID(A2423,3,1))*10+3,Sheet3!A:B,2,FALSE),VLOOKUP(INT(MID(A2423,3,1))*10+MOD(K2423,2)+1,Sheet3!A:B,2,FALSE))&amp;"]"</f>
        <v>[[50001,50]]</v>
      </c>
      <c r="G2423">
        <v>0.2</v>
      </c>
      <c r="H2423" s="1" t="str">
        <f t="shared" si="1048"/>
        <v>[80001,80002,80003,80004]</v>
      </c>
      <c r="I2423" s="1">
        <f t="shared" ref="I2423" si="1066">I2411</f>
        <v>1</v>
      </c>
      <c r="J2423">
        <f t="shared" si="1046"/>
        <v>20</v>
      </c>
      <c r="K2423">
        <f t="shared" si="1040"/>
        <v>293</v>
      </c>
      <c r="L2423" s="1" t="str">
        <f>Sheet1!L2423</f>
        <v>[{"bid":16004,"type":6,"num":139},{"bid":14001,"type":4,"num":175000}]</v>
      </c>
    </row>
    <row r="2424" spans="1:12" x14ac:dyDescent="0.2">
      <c r="A2424">
        <f t="shared" si="1032"/>
        <v>601352</v>
      </c>
      <c r="B2424">
        <f t="shared" si="1034"/>
        <v>601353</v>
      </c>
      <c r="C2424" s="1" t="str">
        <f t="shared" si="1047"/>
        <v>当前波数 294/∞</v>
      </c>
      <c r="D2424">
        <f>VLOOKUP(MOD(A2424,1000),Sheet2!P:R,3,FALSE)</f>
        <v>6417350436</v>
      </c>
      <c r="E2424">
        <v>477</v>
      </c>
      <c r="F2424" s="1" t="str">
        <f>IF(VLOOKUP(MOD(A2424,1000),Sheet2!P:W,8,FALSE)=1,"[[50000,1],",IF(VLOOKUP(MOD(A2424,1000),Sheet2!P:W,8,FALSE)=2,"[[90000,1],","["))&amp;IF(K2424=K2423,VLOOKUP(INT(MID(A2424,3,1))*10+3,Sheet3!A:B,2,FALSE),VLOOKUP(INT(MID(A2424,3,1))*10+MOD(K2424,2)+1,Sheet3!A:B,2,FALSE))&amp;"]"</f>
        <v>[[50000,1],[50002,50]]</v>
      </c>
      <c r="G2424">
        <v>0.2</v>
      </c>
      <c r="H2424" s="1" t="str">
        <f t="shared" si="1048"/>
        <v>[80001,80002,80003,80004]</v>
      </c>
      <c r="I2424" s="1">
        <f t="shared" ref="I2424" si="1067">I2412</f>
        <v>1</v>
      </c>
      <c r="J2424">
        <f t="shared" si="1046"/>
        <v>20</v>
      </c>
      <c r="K2424">
        <f t="shared" si="1040"/>
        <v>294</v>
      </c>
      <c r="L2424" s="1" t="str">
        <f>Sheet1!L2424</f>
        <v>[{"bid":16004,"type":6,"num":139},{"bid":14001,"type":4,"num":175500}]</v>
      </c>
    </row>
    <row r="2425" spans="1:12" x14ac:dyDescent="0.2">
      <c r="A2425">
        <f t="shared" si="1032"/>
        <v>601353</v>
      </c>
      <c r="B2425">
        <f t="shared" si="1034"/>
        <v>601354</v>
      </c>
      <c r="C2425" s="1" t="str">
        <f t="shared" si="1047"/>
        <v>当前波数 295/∞\n下一波BOSS</v>
      </c>
      <c r="D2425">
        <f>VLOOKUP(MOD(A2425,1000),Sheet2!P:R,3,FALSE)</f>
        <v>6809037840.000001</v>
      </c>
      <c r="E2425">
        <v>478</v>
      </c>
      <c r="F2425" s="1" t="str">
        <f>IF(VLOOKUP(MOD(A2425,1000),Sheet2!P:W,8,FALSE)=1,"[[50000,1],",IF(VLOOKUP(MOD(A2425,1000),Sheet2!P:W,8,FALSE)=2,"[[90000,1],","["))&amp;IF(K2425=K2424,VLOOKUP(INT(MID(A2425,3,1))*10+3,Sheet3!A:B,2,FALSE),VLOOKUP(INT(MID(A2425,3,1))*10+MOD(K2425,2)+1,Sheet3!A:B,2,FALSE))&amp;"]"</f>
        <v>[[50001,50]]</v>
      </c>
      <c r="G2425">
        <v>0.2</v>
      </c>
      <c r="H2425" s="1" t="str">
        <f t="shared" si="1048"/>
        <v>[80001,80002,80003,80004]</v>
      </c>
      <c r="I2425" s="1">
        <f t="shared" ref="I2425" si="1068">I2413</f>
        <v>1</v>
      </c>
      <c r="J2425">
        <f t="shared" si="1046"/>
        <v>20</v>
      </c>
      <c r="K2425">
        <f t="shared" si="1040"/>
        <v>295</v>
      </c>
      <c r="L2425" s="1" t="str">
        <f>Sheet1!L2425</f>
        <v>[{"bid":16004,"type":6,"num":139},{"bid":14001,"type":4,"num":176000}]</v>
      </c>
    </row>
    <row r="2426" spans="1:12" x14ac:dyDescent="0.2">
      <c r="A2426">
        <f t="shared" si="1032"/>
        <v>601354</v>
      </c>
      <c r="B2426">
        <f t="shared" si="1034"/>
        <v>601355</v>
      </c>
      <c r="C2426" s="1" t="str">
        <f t="shared" si="1047"/>
        <v>BOSS波\n需击杀所有怪物</v>
      </c>
      <c r="D2426">
        <f>VLOOKUP(MOD(A2426,1000),Sheet2!P:R,3,FALSE)</f>
        <v>7210938320.000001</v>
      </c>
      <c r="E2426">
        <v>480</v>
      </c>
      <c r="F2426" s="1" t="str">
        <f>IF(VLOOKUP(MOD(A2426,1000),Sheet2!P:W,8,FALSE)=1,"[[50000,1],",IF(VLOOKUP(MOD(A2426,1000),Sheet2!P:W,8,FALSE)=2,"[[90000,1],","["))&amp;IF(K2426=K2425,VLOOKUP(INT(MID(A2426,3,1))*10+3,Sheet3!A:B,2,FALSE),VLOOKUP(INT(MID(A2426,3,1))*10+MOD(K2426,2)+1,Sheet3!A:B,2,FALSE))&amp;"]"</f>
        <v>[[50003,45]]</v>
      </c>
      <c r="G2426">
        <v>0.2</v>
      </c>
      <c r="H2426" s="1" t="str">
        <f t="shared" si="1048"/>
        <v>[80001,80002,80003,80004]</v>
      </c>
      <c r="I2426" s="1">
        <f t="shared" ref="I2426" si="1069">I2414</f>
        <v>2</v>
      </c>
      <c r="J2426">
        <f t="shared" si="1046"/>
        <v>40</v>
      </c>
      <c r="K2426">
        <f t="shared" si="1040"/>
        <v>295</v>
      </c>
      <c r="L2426" s="1" t="str">
        <f>Sheet1!L2426</f>
        <v>[{"bid":16004,"type":6,"num":139},{"bid":14001,"type":4,"num":176500}]</v>
      </c>
    </row>
    <row r="2427" spans="1:12" x14ac:dyDescent="0.2">
      <c r="A2427">
        <f t="shared" si="1032"/>
        <v>601355</v>
      </c>
      <c r="B2427">
        <f t="shared" si="1034"/>
        <v>601356</v>
      </c>
      <c r="C2427" s="1" t="str">
        <f t="shared" si="1047"/>
        <v>当前波数 296/∞</v>
      </c>
      <c r="D2427">
        <f>VLOOKUP(MOD(A2427,1000),Sheet2!P:R,3,FALSE)</f>
        <v>7623191856.0000019</v>
      </c>
      <c r="E2427">
        <v>481</v>
      </c>
      <c r="F2427" s="1" t="str">
        <f>IF(VLOOKUP(MOD(A2427,1000),Sheet2!P:W,8,FALSE)=1,"[[50000,1],",IF(VLOOKUP(MOD(A2427,1000),Sheet2!P:W,8,FALSE)=2,"[[90000,1],","["))&amp;IF(K2427=K2426,VLOOKUP(INT(MID(A2427,3,1))*10+3,Sheet3!A:B,2,FALSE),VLOOKUP(INT(MID(A2427,3,1))*10+MOD(K2427,2)+1,Sheet3!A:B,2,FALSE))&amp;"]"</f>
        <v>[[50000,1],[50002,50]]</v>
      </c>
      <c r="G2427">
        <v>0.2</v>
      </c>
      <c r="H2427" s="1" t="str">
        <f t="shared" si="1048"/>
        <v>[80001,80002,80003,80004]</v>
      </c>
      <c r="I2427" s="1">
        <f t="shared" ref="I2427" si="1070">I2415</f>
        <v>1</v>
      </c>
      <c r="J2427">
        <f t="shared" si="1046"/>
        <v>20</v>
      </c>
      <c r="K2427">
        <f t="shared" si="1040"/>
        <v>296</v>
      </c>
      <c r="L2427" s="1" t="str">
        <f>Sheet1!L2427</f>
        <v>[{"bid":16004,"type":6,"num":139},{"bid":14001,"type":4,"num":177000}]</v>
      </c>
    </row>
    <row r="2428" spans="1:12" x14ac:dyDescent="0.2">
      <c r="A2428">
        <f t="shared" si="1032"/>
        <v>601356</v>
      </c>
      <c r="B2428">
        <f t="shared" si="1034"/>
        <v>601357</v>
      </c>
      <c r="C2428" s="1" t="str">
        <f t="shared" si="1047"/>
        <v>当前波数 297/∞</v>
      </c>
      <c r="D2428">
        <f>VLOOKUP(MOD(A2428,1000),Sheet2!P:R,3,FALSE)</f>
        <v>8045939268.000001</v>
      </c>
      <c r="E2428">
        <v>482</v>
      </c>
      <c r="F2428" s="1" t="str">
        <f>IF(VLOOKUP(MOD(A2428,1000),Sheet2!P:W,8,FALSE)=1,"[[50000,1],",IF(VLOOKUP(MOD(A2428,1000),Sheet2!P:W,8,FALSE)=2,"[[90000,1],","["))&amp;IF(K2428=K2427,VLOOKUP(INT(MID(A2428,3,1))*10+3,Sheet3!A:B,2,FALSE),VLOOKUP(INT(MID(A2428,3,1))*10+MOD(K2428,2)+1,Sheet3!A:B,2,FALSE))&amp;"]"</f>
        <v>[[50001,50]]</v>
      </c>
      <c r="G2428">
        <v>0.2</v>
      </c>
      <c r="H2428" s="1" t="str">
        <f t="shared" si="1048"/>
        <v>[80001,80002,80003,80004]</v>
      </c>
      <c r="I2428" s="1">
        <f t="shared" ref="I2428" si="1071">I2416</f>
        <v>1</v>
      </c>
      <c r="J2428">
        <f t="shared" si="1046"/>
        <v>20</v>
      </c>
      <c r="K2428">
        <f t="shared" si="1040"/>
        <v>297</v>
      </c>
      <c r="L2428" s="1" t="str">
        <f>Sheet1!L2428</f>
        <v>[{"bid":16004,"type":6,"num":141},{"bid":14001,"type":4,"num":177500}]</v>
      </c>
    </row>
    <row r="2429" spans="1:12" x14ac:dyDescent="0.2">
      <c r="A2429">
        <f t="shared" si="1032"/>
        <v>601357</v>
      </c>
      <c r="B2429">
        <f t="shared" si="1034"/>
        <v>601358</v>
      </c>
      <c r="C2429" s="1" t="str">
        <f t="shared" si="1047"/>
        <v>当前波数 298/∞</v>
      </c>
      <c r="D2429">
        <f>VLOOKUP(MOD(A2429,1000),Sheet2!P:R,3,FALSE)</f>
        <v>8479322216.000001</v>
      </c>
      <c r="E2429">
        <v>484</v>
      </c>
      <c r="F2429" s="1" t="str">
        <f>IF(VLOOKUP(MOD(A2429,1000),Sheet2!P:W,8,FALSE)=1,"[[50000,1],",IF(VLOOKUP(MOD(A2429,1000),Sheet2!P:W,8,FALSE)=2,"[[90000,1],","["))&amp;IF(K2429=K2428,VLOOKUP(INT(MID(A2429,3,1))*10+3,Sheet3!A:B,2,FALSE),VLOOKUP(INT(MID(A2429,3,1))*10+MOD(K2429,2)+1,Sheet3!A:B,2,FALSE))&amp;"]"</f>
        <v>[[50002,50]]</v>
      </c>
      <c r="G2429">
        <v>0.2</v>
      </c>
      <c r="H2429" s="1" t="str">
        <f t="shared" si="1048"/>
        <v>[80001,80002,80003,80004]</v>
      </c>
      <c r="I2429" s="1">
        <f t="shared" ref="I2429" si="1072">I2417</f>
        <v>1</v>
      </c>
      <c r="J2429">
        <f t="shared" si="1046"/>
        <v>20</v>
      </c>
      <c r="K2429">
        <f t="shared" si="1040"/>
        <v>298</v>
      </c>
      <c r="L2429" s="1" t="str">
        <f>Sheet1!L2429</f>
        <v>[{"bid":16004,"type":6,"num":141},{"bid":14001,"type":4,"num":178000}]</v>
      </c>
    </row>
    <row r="2430" spans="1:12" x14ac:dyDescent="0.2">
      <c r="A2430">
        <f t="shared" si="1032"/>
        <v>601358</v>
      </c>
      <c r="B2430">
        <f t="shared" si="1034"/>
        <v>601359</v>
      </c>
      <c r="C2430" s="1" t="str">
        <f t="shared" si="1047"/>
        <v>当前波数 299/∞</v>
      </c>
      <c r="D2430">
        <f>VLOOKUP(MOD(A2430,1000),Sheet2!P:R,3,FALSE)</f>
        <v>8923483200</v>
      </c>
      <c r="E2430">
        <v>485</v>
      </c>
      <c r="F2430" s="1" t="str">
        <f>IF(VLOOKUP(MOD(A2430,1000),Sheet2!P:W,8,FALSE)=1,"[[50000,1],",IF(VLOOKUP(MOD(A2430,1000),Sheet2!P:W,8,FALSE)=2,"[[90000,1],","["))&amp;IF(K2430=K2429,VLOOKUP(INT(MID(A2430,3,1))*10+3,Sheet3!A:B,2,FALSE),VLOOKUP(INT(MID(A2430,3,1))*10+MOD(K2430,2)+1,Sheet3!A:B,2,FALSE))&amp;"]"</f>
        <v>[[50000,1],[50001,50]]</v>
      </c>
      <c r="G2430">
        <v>0.2</v>
      </c>
      <c r="H2430" s="1" t="str">
        <f t="shared" si="1048"/>
        <v>[80001,80002,80003,80004]</v>
      </c>
      <c r="I2430" s="1">
        <f t="shared" ref="I2430" si="1073">I2418</f>
        <v>1</v>
      </c>
      <c r="J2430">
        <f t="shared" si="1046"/>
        <v>20</v>
      </c>
      <c r="K2430">
        <f t="shared" si="1040"/>
        <v>299</v>
      </c>
      <c r="L2430" s="1" t="str">
        <f>Sheet1!L2430</f>
        <v>[{"bid":16004,"type":6,"num":141},{"bid":14001,"type":4,"num":178500}]</v>
      </c>
    </row>
    <row r="2431" spans="1:12" x14ac:dyDescent="0.2">
      <c r="A2431">
        <f t="shared" si="1032"/>
        <v>601359</v>
      </c>
      <c r="B2431">
        <f t="shared" si="1034"/>
        <v>601360</v>
      </c>
      <c r="C2431" s="1" t="str">
        <f t="shared" si="1047"/>
        <v>当前波数 300/∞\n下一波BOSS</v>
      </c>
      <c r="D2431">
        <f>VLOOKUP(MOD(A2431,1000),Sheet2!P:R,3,FALSE)</f>
        <v>9423872640.0000019</v>
      </c>
      <c r="E2431">
        <v>487</v>
      </c>
      <c r="F2431" s="1" t="str">
        <f>IF(VLOOKUP(MOD(A2431,1000),Sheet2!P:W,8,FALSE)=1,"[[50000,1],",IF(VLOOKUP(MOD(A2431,1000),Sheet2!P:W,8,FALSE)=2,"[[90000,1],","["))&amp;IF(K2431=K2430,VLOOKUP(INT(MID(A2431,3,1))*10+3,Sheet3!A:B,2,FALSE),VLOOKUP(INT(MID(A2431,3,1))*10+MOD(K2431,2)+1,Sheet3!A:B,2,FALSE))&amp;"]"</f>
        <v>[[50002,50]]</v>
      </c>
      <c r="G2431">
        <v>0.2</v>
      </c>
      <c r="H2431" s="1" t="str">
        <f t="shared" si="1048"/>
        <v>[80001,80002,80003,80004]</v>
      </c>
      <c r="I2431" s="1">
        <f t="shared" ref="I2431" si="1074">I2419</f>
        <v>1</v>
      </c>
      <c r="J2431">
        <f t="shared" si="1046"/>
        <v>20</v>
      </c>
      <c r="K2431">
        <f t="shared" si="1040"/>
        <v>300</v>
      </c>
      <c r="L2431" s="1" t="str">
        <f>Sheet1!L2431</f>
        <v>[{"bid":16004,"type":6,"num":141},{"bid":14001,"type":4,"num":179000}]</v>
      </c>
    </row>
    <row r="2432" spans="1:12" x14ac:dyDescent="0.2">
      <c r="A2432">
        <f t="shared" si="1032"/>
        <v>601360</v>
      </c>
      <c r="B2432">
        <f t="shared" si="1034"/>
        <v>601361</v>
      </c>
      <c r="C2432" s="1" t="str">
        <f t="shared" si="1047"/>
        <v>BOSS波\n需击杀所有怪物</v>
      </c>
      <c r="D2432">
        <f>VLOOKUP(MOD(A2432,1000),Sheet2!P:R,3,FALSE)</f>
        <v>9936720144</v>
      </c>
      <c r="E2432">
        <v>488</v>
      </c>
      <c r="F2432" s="1" t="str">
        <f>IF(VLOOKUP(MOD(A2432,1000),Sheet2!P:W,8,FALSE)=1,"[[50000,1],",IF(VLOOKUP(MOD(A2432,1000),Sheet2!P:W,8,FALSE)=2,"[[90000,1],","["))&amp;IF(K2432=K2431,VLOOKUP(INT(MID(A2432,3,1))*10+3,Sheet3!A:B,2,FALSE),VLOOKUP(INT(MID(A2432,3,1))*10+MOD(K2432,2)+1,Sheet3!A:B,2,FALSE))&amp;"]"</f>
        <v>[[50003,45]]</v>
      </c>
      <c r="G2432">
        <v>0.2</v>
      </c>
      <c r="H2432" s="1" t="str">
        <f t="shared" si="1048"/>
        <v>[80001,80002,80003,80004]</v>
      </c>
      <c r="I2432" s="1">
        <f t="shared" ref="I2432" si="1075">I2420</f>
        <v>2</v>
      </c>
      <c r="J2432">
        <f t="shared" si="1046"/>
        <v>40</v>
      </c>
      <c r="K2432">
        <f t="shared" si="1040"/>
        <v>300</v>
      </c>
      <c r="L2432" s="1" t="str">
        <f>Sheet1!L2432</f>
        <v>[{"bid":16004,"type":6,"num":141},{"bid":14001,"type":4,"num":179500}]</v>
      </c>
    </row>
    <row r="2433" spans="1:12" x14ac:dyDescent="0.2">
      <c r="A2433">
        <f t="shared" si="1032"/>
        <v>601361</v>
      </c>
      <c r="B2433">
        <f t="shared" si="1034"/>
        <v>601362</v>
      </c>
      <c r="C2433" s="1" t="str">
        <f t="shared" si="1047"/>
        <v>当前波数 301/∞</v>
      </c>
      <c r="D2433">
        <f>VLOOKUP(MOD(A2433,1000),Sheet2!P:R,3,FALSE)</f>
        <v>10462190592.000002</v>
      </c>
      <c r="E2433">
        <v>490</v>
      </c>
      <c r="F2433" s="1" t="str">
        <f>IF(VLOOKUP(MOD(A2433,1000),Sheet2!P:W,8,FALSE)=1,"[[50000,1],",IF(VLOOKUP(MOD(A2433,1000),Sheet2!P:W,8,FALSE)=2,"[[90000,1],","["))&amp;IF(K2433=K2432,VLOOKUP(INT(MID(A2433,3,1))*10+3,Sheet3!A:B,2,FALSE),VLOOKUP(INT(MID(A2433,3,1))*10+MOD(K2433,2)+1,Sheet3!A:B,2,FALSE))&amp;"]"</f>
        <v>[[50000,1],[50001,50]]</v>
      </c>
      <c r="G2433">
        <v>0.2</v>
      </c>
      <c r="H2433" s="1" t="str">
        <f t="shared" si="1048"/>
        <v>[80001,80002,80003,80004]</v>
      </c>
      <c r="I2433" s="1">
        <f t="shared" ref="I2433" si="1076">I2421</f>
        <v>1</v>
      </c>
      <c r="J2433">
        <f t="shared" si="1046"/>
        <v>20</v>
      </c>
      <c r="K2433">
        <f t="shared" si="1040"/>
        <v>301</v>
      </c>
      <c r="L2433" s="1" t="str">
        <f>Sheet1!L2433</f>
        <v>[{"bid":16004,"type":6,"num":143},{"bid":14001,"type":4,"num":180000}]</v>
      </c>
    </row>
    <row r="2434" spans="1:12" x14ac:dyDescent="0.2">
      <c r="A2434">
        <f t="shared" si="1032"/>
        <v>601362</v>
      </c>
      <c r="B2434">
        <f t="shared" si="1034"/>
        <v>601363</v>
      </c>
      <c r="C2434" s="1" t="str">
        <f t="shared" si="1047"/>
        <v>当前波数 302/∞</v>
      </c>
      <c r="D2434">
        <f>VLOOKUP(MOD(A2434,1000),Sheet2!P:R,3,FALSE)</f>
        <v>11000449824</v>
      </c>
      <c r="E2434">
        <v>492</v>
      </c>
      <c r="F2434" s="1" t="str">
        <f>IF(VLOOKUP(MOD(A2434,1000),Sheet2!P:W,8,FALSE)=1,"[[50000,1],",IF(VLOOKUP(MOD(A2434,1000),Sheet2!P:W,8,FALSE)=2,"[[90000,1],","["))&amp;IF(K2434=K2433,VLOOKUP(INT(MID(A2434,3,1))*10+3,Sheet3!A:B,2,FALSE),VLOOKUP(INT(MID(A2434,3,1))*10+MOD(K2434,2)+1,Sheet3!A:B,2,FALSE))&amp;"]"</f>
        <v>[[50002,50]]</v>
      </c>
      <c r="G2434">
        <v>0.2</v>
      </c>
      <c r="H2434" s="1" t="str">
        <f t="shared" si="1048"/>
        <v>[80001,80002,80003,80004]</v>
      </c>
      <c r="I2434" s="1">
        <f t="shared" ref="I2434" si="1077">I2422</f>
        <v>1</v>
      </c>
      <c r="J2434">
        <f t="shared" si="1046"/>
        <v>20</v>
      </c>
      <c r="K2434">
        <f t="shared" si="1040"/>
        <v>302</v>
      </c>
      <c r="L2434" s="1" t="str">
        <f>Sheet1!L2434</f>
        <v>[{"bid":16004,"type":6,"num":143},{"bid":14001,"type":4,"num":180500}]</v>
      </c>
    </row>
    <row r="2435" spans="1:12" x14ac:dyDescent="0.2">
      <c r="A2435">
        <f t="shared" si="1032"/>
        <v>601363</v>
      </c>
      <c r="B2435">
        <f t="shared" si="1034"/>
        <v>601364</v>
      </c>
      <c r="C2435" s="1" t="str">
        <f t="shared" si="1047"/>
        <v>当前波数 303/∞</v>
      </c>
      <c r="D2435">
        <f>VLOOKUP(MOD(A2435,1000),Sheet2!P:R,3,FALSE)</f>
        <v>11551664640.000002</v>
      </c>
      <c r="E2435">
        <v>494</v>
      </c>
      <c r="F2435" s="1" t="str">
        <f>IF(VLOOKUP(MOD(A2435,1000),Sheet2!P:W,8,FALSE)=1,"[[50000,1],",IF(VLOOKUP(MOD(A2435,1000),Sheet2!P:W,8,FALSE)=2,"[[90000,1],","["))&amp;IF(K2435=K2434,VLOOKUP(INT(MID(A2435,3,1))*10+3,Sheet3!A:B,2,FALSE),VLOOKUP(INT(MID(A2435,3,1))*10+MOD(K2435,2)+1,Sheet3!A:B,2,FALSE))&amp;"]"</f>
        <v>[[50001,50]]</v>
      </c>
      <c r="G2435">
        <v>0.2</v>
      </c>
      <c r="H2435" s="1" t="str">
        <f t="shared" si="1048"/>
        <v>[80001,80002,80003,80004]</v>
      </c>
      <c r="I2435" s="1">
        <f t="shared" ref="I2435" si="1078">I2423</f>
        <v>1</v>
      </c>
      <c r="J2435">
        <f t="shared" si="1046"/>
        <v>20</v>
      </c>
      <c r="K2435">
        <f t="shared" si="1040"/>
        <v>303</v>
      </c>
      <c r="L2435" s="1" t="str">
        <f>Sheet1!L2435</f>
        <v>[{"bid":16004,"type":6,"num":143},{"bid":14001,"type":4,"num":181000}]</v>
      </c>
    </row>
    <row r="2436" spans="1:12" x14ac:dyDescent="0.2">
      <c r="A2436">
        <f t="shared" si="1032"/>
        <v>601364</v>
      </c>
      <c r="B2436">
        <f t="shared" si="1034"/>
        <v>601365</v>
      </c>
      <c r="C2436" s="1" t="str">
        <f t="shared" si="1047"/>
        <v>当前波数 304/∞</v>
      </c>
      <c r="D2436">
        <f>VLOOKUP(MOD(A2436,1000),Sheet2!P:R,3,FALSE)</f>
        <v>12116002800.000002</v>
      </c>
      <c r="E2436">
        <v>495</v>
      </c>
      <c r="F2436" s="1" t="str">
        <f>IF(VLOOKUP(MOD(A2436,1000),Sheet2!P:W,8,FALSE)=1,"[[50000,1],",IF(VLOOKUP(MOD(A2436,1000),Sheet2!P:W,8,FALSE)=2,"[[90000,1],","["))&amp;IF(K2436=K2435,VLOOKUP(INT(MID(A2436,3,1))*10+3,Sheet3!A:B,2,FALSE),VLOOKUP(INT(MID(A2436,3,1))*10+MOD(K2436,2)+1,Sheet3!A:B,2,FALSE))&amp;"]"</f>
        <v>[[50000,1],[50002,50]]</v>
      </c>
      <c r="G2436">
        <v>0.2</v>
      </c>
      <c r="H2436" s="1" t="str">
        <f t="shared" si="1048"/>
        <v>[80001,80002,80003,80004]</v>
      </c>
      <c r="I2436" s="1">
        <f t="shared" ref="I2436" si="1079">I2424</f>
        <v>1</v>
      </c>
      <c r="J2436">
        <f t="shared" si="1046"/>
        <v>20</v>
      </c>
      <c r="K2436">
        <f t="shared" si="1040"/>
        <v>304</v>
      </c>
      <c r="L2436" s="1" t="str">
        <f>Sheet1!L2436</f>
        <v>[{"bid":16004,"type":6,"num":143},{"bid":14001,"type":4,"num":181500}]</v>
      </c>
    </row>
    <row r="2437" spans="1:12" x14ac:dyDescent="0.2">
      <c r="A2437">
        <f t="shared" si="1032"/>
        <v>601365</v>
      </c>
      <c r="B2437">
        <f t="shared" si="1034"/>
        <v>601366</v>
      </c>
      <c r="C2437" s="1" t="str">
        <f t="shared" si="1047"/>
        <v>当前波数 305/∞\n下一波BOSS</v>
      </c>
      <c r="D2437">
        <f>VLOOKUP(MOD(A2437,1000),Sheet2!P:R,3,FALSE)</f>
        <v>12693633024</v>
      </c>
      <c r="E2437">
        <v>496</v>
      </c>
      <c r="F2437" s="1" t="str">
        <f>IF(VLOOKUP(MOD(A2437,1000),Sheet2!P:W,8,FALSE)=1,"[[50000,1],",IF(VLOOKUP(MOD(A2437,1000),Sheet2!P:W,8,FALSE)=2,"[[90000,1],","["))&amp;IF(K2437=K2436,VLOOKUP(INT(MID(A2437,3,1))*10+3,Sheet3!A:B,2,FALSE),VLOOKUP(INT(MID(A2437,3,1))*10+MOD(K2437,2)+1,Sheet3!A:B,2,FALSE))&amp;"]"</f>
        <v>[[50001,50]]</v>
      </c>
      <c r="G2437">
        <v>0.2</v>
      </c>
      <c r="H2437" s="1" t="str">
        <f t="shared" si="1048"/>
        <v>[80001,80002,80003,80004]</v>
      </c>
      <c r="I2437" s="1">
        <f t="shared" ref="I2437" si="1080">I2425</f>
        <v>1</v>
      </c>
      <c r="J2437">
        <f t="shared" si="1046"/>
        <v>20</v>
      </c>
      <c r="K2437">
        <f t="shared" si="1040"/>
        <v>305</v>
      </c>
      <c r="L2437" s="1" t="str">
        <f>Sheet1!L2437</f>
        <v>[{"bid":16004,"type":6,"num":143},{"bid":14001,"type":4,"num":182000}]</v>
      </c>
    </row>
    <row r="2438" spans="1:12" x14ac:dyDescent="0.2">
      <c r="A2438">
        <f t="shared" si="1032"/>
        <v>601366</v>
      </c>
      <c r="B2438">
        <f t="shared" si="1034"/>
        <v>601367</v>
      </c>
      <c r="C2438" s="1" t="str">
        <f t="shared" si="1047"/>
        <v>BOSS波\n需击杀所有怪物</v>
      </c>
      <c r="D2438">
        <f>VLOOKUP(MOD(A2438,1000),Sheet2!P:R,3,FALSE)</f>
        <v>13284724992.000002</v>
      </c>
      <c r="E2438">
        <v>497</v>
      </c>
      <c r="F2438" s="1" t="str">
        <f>IF(VLOOKUP(MOD(A2438,1000),Sheet2!P:W,8,FALSE)=1,"[[50000,1],",IF(VLOOKUP(MOD(A2438,1000),Sheet2!P:W,8,FALSE)=2,"[[90000,1],","["))&amp;IF(K2438=K2437,VLOOKUP(INT(MID(A2438,3,1))*10+3,Sheet3!A:B,2,FALSE),VLOOKUP(INT(MID(A2438,3,1))*10+MOD(K2438,2)+1,Sheet3!A:B,2,FALSE))&amp;"]"</f>
        <v>[[50003,45]]</v>
      </c>
      <c r="G2438">
        <v>0.2</v>
      </c>
      <c r="H2438" s="1" t="str">
        <f t="shared" si="1048"/>
        <v>[80001,80002,80003,80004]</v>
      </c>
      <c r="I2438" s="1">
        <f t="shared" ref="I2438" si="1081">I2426</f>
        <v>2</v>
      </c>
      <c r="J2438">
        <f t="shared" si="1046"/>
        <v>40</v>
      </c>
      <c r="K2438">
        <f t="shared" si="1040"/>
        <v>305</v>
      </c>
      <c r="L2438" s="1" t="str">
        <f>Sheet1!L2438</f>
        <v>[{"bid":16004,"type":6,"num":145},{"bid":14001,"type":4,"num":182500}]</v>
      </c>
    </row>
    <row r="2439" spans="1:12" x14ac:dyDescent="0.2">
      <c r="A2439">
        <f t="shared" si="1032"/>
        <v>601367</v>
      </c>
      <c r="B2439">
        <f t="shared" si="1034"/>
        <v>601368</v>
      </c>
      <c r="C2439" s="1" t="str">
        <f t="shared" si="1047"/>
        <v>当前波数 306/∞</v>
      </c>
      <c r="D2439">
        <f>VLOOKUP(MOD(A2439,1000),Sheet2!P:R,3,FALSE)</f>
        <v>13940513496</v>
      </c>
      <c r="E2439">
        <v>498</v>
      </c>
      <c r="F2439" s="1" t="str">
        <f>IF(VLOOKUP(MOD(A2439,1000),Sheet2!P:W,8,FALSE)=1,"[[50000,1],",IF(VLOOKUP(MOD(A2439,1000),Sheet2!P:W,8,FALSE)=2,"[[90000,1],","["))&amp;IF(K2439=K2438,VLOOKUP(INT(MID(A2439,3,1))*10+3,Sheet3!A:B,2,FALSE),VLOOKUP(INT(MID(A2439,3,1))*10+MOD(K2439,2)+1,Sheet3!A:B,2,FALSE))&amp;"]"</f>
        <v>[[50000,1],[50002,50]]</v>
      </c>
      <c r="G2439">
        <v>0.2</v>
      </c>
      <c r="H2439" s="1" t="str">
        <f t="shared" si="1048"/>
        <v>[80001,80002,80003,80004]</v>
      </c>
      <c r="I2439" s="1">
        <f t="shared" ref="I2439" si="1082">I2427</f>
        <v>1</v>
      </c>
      <c r="J2439">
        <f t="shared" si="1046"/>
        <v>20</v>
      </c>
      <c r="K2439">
        <f t="shared" si="1040"/>
        <v>306</v>
      </c>
      <c r="L2439" s="1" t="str">
        <f>Sheet1!L2439</f>
        <v>[{"bid":16004,"type":6,"num":145},{"bid":14001,"type":4,"num":183000}]</v>
      </c>
    </row>
    <row r="2440" spans="1:12" x14ac:dyDescent="0.2">
      <c r="A2440">
        <f t="shared" si="1032"/>
        <v>601368</v>
      </c>
      <c r="B2440">
        <f t="shared" si="1034"/>
        <v>601369</v>
      </c>
      <c r="C2440" s="1" t="str">
        <f t="shared" si="1047"/>
        <v>当前波数 307/∞</v>
      </c>
      <c r="D2440">
        <f>VLOOKUP(MOD(A2440,1000),Sheet2!P:R,3,FALSE)</f>
        <v>14611606092.000002</v>
      </c>
      <c r="E2440">
        <v>499</v>
      </c>
      <c r="F2440" s="1" t="str">
        <f>IF(VLOOKUP(MOD(A2440,1000),Sheet2!P:W,8,FALSE)=1,"[[50000,1],",IF(VLOOKUP(MOD(A2440,1000),Sheet2!P:W,8,FALSE)=2,"[[90000,1],","["))&amp;IF(K2440=K2439,VLOOKUP(INT(MID(A2440,3,1))*10+3,Sheet3!A:B,2,FALSE),VLOOKUP(INT(MID(A2440,3,1))*10+MOD(K2440,2)+1,Sheet3!A:B,2,FALSE))&amp;"]"</f>
        <v>[[50001,50]]</v>
      </c>
      <c r="G2440">
        <v>0.2</v>
      </c>
      <c r="H2440" s="1" t="str">
        <f t="shared" si="1048"/>
        <v>[80001,80002,80003,80004]</v>
      </c>
      <c r="I2440" s="1">
        <f t="shared" ref="I2440" si="1083">I2428</f>
        <v>1</v>
      </c>
      <c r="J2440">
        <f t="shared" si="1046"/>
        <v>20</v>
      </c>
      <c r="K2440">
        <f t="shared" si="1040"/>
        <v>307</v>
      </c>
      <c r="L2440" s="1" t="str">
        <f>Sheet1!L2440</f>
        <v>[{"bid":16004,"type":6,"num":145},{"bid":14001,"type":4,"num":183500}]</v>
      </c>
    </row>
    <row r="2441" spans="1:12" x14ac:dyDescent="0.2">
      <c r="A2441">
        <f t="shared" si="1032"/>
        <v>601369</v>
      </c>
      <c r="B2441">
        <f t="shared" si="1034"/>
        <v>601370</v>
      </c>
      <c r="C2441" s="1" t="str">
        <f t="shared" si="1047"/>
        <v>当前波数 308/∞</v>
      </c>
      <c r="D2441">
        <f>VLOOKUP(MOD(A2441,1000),Sheet2!P:R,3,FALSE)</f>
        <v>15298195920</v>
      </c>
      <c r="E2441">
        <v>501</v>
      </c>
      <c r="F2441" s="1" t="str">
        <f>IF(VLOOKUP(MOD(A2441,1000),Sheet2!P:W,8,FALSE)=1,"[[50000,1],",IF(VLOOKUP(MOD(A2441,1000),Sheet2!P:W,8,FALSE)=2,"[[90000,1],","["))&amp;IF(K2441=K2440,VLOOKUP(INT(MID(A2441,3,1))*10+3,Sheet3!A:B,2,FALSE),VLOOKUP(INT(MID(A2441,3,1))*10+MOD(K2441,2)+1,Sheet3!A:B,2,FALSE))&amp;"]"</f>
        <v>[[50002,50]]</v>
      </c>
      <c r="G2441">
        <v>0.2</v>
      </c>
      <c r="H2441" s="1" t="str">
        <f t="shared" si="1048"/>
        <v>[80001,80002,80003,80004]</v>
      </c>
      <c r="I2441" s="1">
        <f t="shared" ref="I2441" si="1084">I2429</f>
        <v>1</v>
      </c>
      <c r="J2441">
        <f t="shared" si="1046"/>
        <v>20</v>
      </c>
      <c r="K2441">
        <f t="shared" si="1040"/>
        <v>308</v>
      </c>
      <c r="L2441" s="1" t="str">
        <f>Sheet1!L2441</f>
        <v>[{"bid":16004,"type":6,"num":145},{"bid":14001,"type":4,"num":184000}]</v>
      </c>
    </row>
    <row r="2442" spans="1:12" x14ac:dyDescent="0.2">
      <c r="A2442">
        <f t="shared" si="1032"/>
        <v>601370</v>
      </c>
      <c r="B2442">
        <f t="shared" si="1034"/>
        <v>601371</v>
      </c>
      <c r="C2442" s="1" t="str">
        <f t="shared" si="1047"/>
        <v>当前波数 309/∞</v>
      </c>
      <c r="D2442">
        <f>VLOOKUP(MOD(A2442,1000),Sheet2!P:R,3,FALSE)</f>
        <v>16000477200.000002</v>
      </c>
      <c r="E2442">
        <v>503</v>
      </c>
      <c r="F2442" s="1" t="str">
        <f>IF(VLOOKUP(MOD(A2442,1000),Sheet2!P:W,8,FALSE)=1,"[[50000,1],",IF(VLOOKUP(MOD(A2442,1000),Sheet2!P:W,8,FALSE)=2,"[[90000,1],","["))&amp;IF(K2442=K2441,VLOOKUP(INT(MID(A2442,3,1))*10+3,Sheet3!A:B,2,FALSE),VLOOKUP(INT(MID(A2442,3,1))*10+MOD(K2442,2)+1,Sheet3!A:B,2,FALSE))&amp;"]"</f>
        <v>[[50000,1],[50001,50]]</v>
      </c>
      <c r="G2442">
        <v>0.2</v>
      </c>
      <c r="H2442" s="1" t="str">
        <f t="shared" si="1048"/>
        <v>[80001,80002,80003,80004]</v>
      </c>
      <c r="I2442" s="1">
        <f t="shared" ref="I2442" si="1085">I2430</f>
        <v>1</v>
      </c>
      <c r="J2442">
        <f t="shared" si="1046"/>
        <v>20</v>
      </c>
      <c r="K2442">
        <f t="shared" si="1040"/>
        <v>309</v>
      </c>
      <c r="L2442" s="1" t="str">
        <f>Sheet1!L2442</f>
        <v>[{"bid":16004,"type":6,"num":145},{"bid":14001,"type":4,"num":184500}]</v>
      </c>
    </row>
    <row r="2443" spans="1:12" x14ac:dyDescent="0.2">
      <c r="A2443">
        <f t="shared" si="1032"/>
        <v>601371</v>
      </c>
      <c r="B2443">
        <f t="shared" si="1034"/>
        <v>601372</v>
      </c>
      <c r="C2443" s="1" t="str">
        <f t="shared" si="1047"/>
        <v>当前波数 310/∞\n下一波BOSS</v>
      </c>
      <c r="D2443">
        <f>VLOOKUP(MOD(A2443,1000),Sheet2!P:R,3,FALSE)</f>
        <v>16718645232</v>
      </c>
      <c r="E2443">
        <v>504</v>
      </c>
      <c r="F2443" s="1" t="str">
        <f>IF(VLOOKUP(MOD(A2443,1000),Sheet2!P:W,8,FALSE)=1,"[[50000,1],",IF(VLOOKUP(MOD(A2443,1000),Sheet2!P:W,8,FALSE)=2,"[[90000,1],","["))&amp;IF(K2443=K2442,VLOOKUP(INT(MID(A2443,3,1))*10+3,Sheet3!A:B,2,FALSE),VLOOKUP(INT(MID(A2443,3,1))*10+MOD(K2443,2)+1,Sheet3!A:B,2,FALSE))&amp;"]"</f>
        <v>[[50002,50]]</v>
      </c>
      <c r="G2443">
        <v>0.2</v>
      </c>
      <c r="H2443" s="1" t="str">
        <f t="shared" si="1048"/>
        <v>[80001,80002,80003,80004]</v>
      </c>
      <c r="I2443" s="1">
        <f t="shared" ref="I2443" si="1086">I2431</f>
        <v>1</v>
      </c>
      <c r="J2443">
        <f t="shared" si="1046"/>
        <v>20</v>
      </c>
      <c r="K2443">
        <f t="shared" si="1040"/>
        <v>310</v>
      </c>
      <c r="L2443" s="1" t="str">
        <f>Sheet1!L2443</f>
        <v>[{"bid":16004,"type":6,"num":147},{"bid":14001,"type":4,"num":185000}]</v>
      </c>
    </row>
    <row r="2444" spans="1:12" x14ac:dyDescent="0.2">
      <c r="A2444">
        <f t="shared" si="1032"/>
        <v>601372</v>
      </c>
      <c r="B2444">
        <f t="shared" si="1034"/>
        <v>601373</v>
      </c>
      <c r="C2444" s="1" t="str">
        <f t="shared" si="1047"/>
        <v>BOSS波\n需击杀所有怪物</v>
      </c>
      <c r="D2444">
        <f>VLOOKUP(MOD(A2444,1000),Sheet2!P:R,3,FALSE)</f>
        <v>17452896396.000004</v>
      </c>
      <c r="E2444">
        <v>506</v>
      </c>
      <c r="F2444" s="1" t="str">
        <f>IF(VLOOKUP(MOD(A2444,1000),Sheet2!P:W,8,FALSE)=1,"[[50000,1],",IF(VLOOKUP(MOD(A2444,1000),Sheet2!P:W,8,FALSE)=2,"[[90000,1],","["))&amp;IF(K2444=K2443,VLOOKUP(INT(MID(A2444,3,1))*10+3,Sheet3!A:B,2,FALSE),VLOOKUP(INT(MID(A2444,3,1))*10+MOD(K2444,2)+1,Sheet3!A:B,2,FALSE))&amp;"]"</f>
        <v>[[50003,45]]</v>
      </c>
      <c r="G2444">
        <v>0.2</v>
      </c>
      <c r="H2444" s="1" t="str">
        <f t="shared" si="1048"/>
        <v>[80001,80002,80003,80004]</v>
      </c>
      <c r="I2444" s="1">
        <f t="shared" ref="I2444" si="1087">I2432</f>
        <v>2</v>
      </c>
      <c r="J2444">
        <f t="shared" si="1046"/>
        <v>40</v>
      </c>
      <c r="K2444">
        <f t="shared" si="1040"/>
        <v>310</v>
      </c>
      <c r="L2444" s="1" t="str">
        <f>Sheet1!L2444</f>
        <v>[{"bid":16004,"type":6,"num":147},{"bid":14001,"type":4,"num":185500}]</v>
      </c>
    </row>
    <row r="2445" spans="1:12" x14ac:dyDescent="0.2">
      <c r="A2445">
        <f t="shared" si="1032"/>
        <v>601373</v>
      </c>
      <c r="B2445">
        <f t="shared" si="1034"/>
        <v>601374</v>
      </c>
      <c r="C2445" s="1" t="str">
        <f t="shared" si="1047"/>
        <v>当前波数 311/∞</v>
      </c>
      <c r="D2445">
        <f>VLOOKUP(MOD(A2445,1000),Sheet2!P:R,3,FALSE)</f>
        <v>18203428152</v>
      </c>
      <c r="E2445">
        <v>507</v>
      </c>
      <c r="F2445" s="1" t="str">
        <f>IF(VLOOKUP(MOD(A2445,1000),Sheet2!P:W,8,FALSE)=1,"[[50000,1],",IF(VLOOKUP(MOD(A2445,1000),Sheet2!P:W,8,FALSE)=2,"[[90000,1],","["))&amp;IF(K2445=K2444,VLOOKUP(INT(MID(A2445,3,1))*10+3,Sheet3!A:B,2,FALSE),VLOOKUP(INT(MID(A2445,3,1))*10+MOD(K2445,2)+1,Sheet3!A:B,2,FALSE))&amp;"]"</f>
        <v>[[50000,1],[50001,50]]</v>
      </c>
      <c r="G2445">
        <v>0.2</v>
      </c>
      <c r="H2445" s="1" t="str">
        <f t="shared" si="1048"/>
        <v>[80001,80002,80003,80004]</v>
      </c>
      <c r="I2445" s="1">
        <f t="shared" ref="I2445" si="1088">I2433</f>
        <v>1</v>
      </c>
      <c r="J2445">
        <f t="shared" si="1046"/>
        <v>20</v>
      </c>
      <c r="K2445">
        <f t="shared" si="1040"/>
        <v>311</v>
      </c>
      <c r="L2445" s="1" t="str">
        <f>Sheet1!L2445</f>
        <v>[{"bid":16004,"type":6,"num":147},{"bid":14001,"type":4,"num":186000}]</v>
      </c>
    </row>
    <row r="2446" spans="1:12" x14ac:dyDescent="0.2">
      <c r="A2446">
        <f t="shared" si="1032"/>
        <v>601374</v>
      </c>
      <c r="B2446">
        <f t="shared" si="1034"/>
        <v>601375</v>
      </c>
      <c r="C2446" s="1" t="str">
        <f t="shared" si="1047"/>
        <v>当前波数 312/∞</v>
      </c>
      <c r="D2446">
        <f>VLOOKUP(MOD(A2446,1000),Sheet2!P:R,3,FALSE)</f>
        <v>18970439040.000004</v>
      </c>
      <c r="E2446">
        <v>508</v>
      </c>
      <c r="F2446" s="1" t="str">
        <f>IF(VLOOKUP(MOD(A2446,1000),Sheet2!P:W,8,FALSE)=1,"[[50000,1],",IF(VLOOKUP(MOD(A2446,1000),Sheet2!P:W,8,FALSE)=2,"[[90000,1],","["))&amp;IF(K2446=K2445,VLOOKUP(INT(MID(A2446,3,1))*10+3,Sheet3!A:B,2,FALSE),VLOOKUP(INT(MID(A2446,3,1))*10+MOD(K2446,2)+1,Sheet3!A:B,2,FALSE))&amp;"]"</f>
        <v>[[50002,50]]</v>
      </c>
      <c r="G2446">
        <v>0.2</v>
      </c>
      <c r="H2446" s="1" t="str">
        <f t="shared" si="1048"/>
        <v>[80001,80002,80003,80004]</v>
      </c>
      <c r="I2446" s="1">
        <f t="shared" ref="I2446" si="1089">I2434</f>
        <v>1</v>
      </c>
      <c r="J2446">
        <f t="shared" si="1046"/>
        <v>20</v>
      </c>
      <c r="K2446">
        <f t="shared" si="1040"/>
        <v>312</v>
      </c>
      <c r="L2446" s="1" t="str">
        <f>Sheet1!L2446</f>
        <v>[{"bid":16004,"type":6,"num":147},{"bid":14001,"type":4,"num":186500}]</v>
      </c>
    </row>
    <row r="2447" spans="1:12" x14ac:dyDescent="0.2">
      <c r="A2447">
        <f t="shared" si="1032"/>
        <v>601375</v>
      </c>
      <c r="B2447">
        <f t="shared" si="1034"/>
        <v>601376</v>
      </c>
      <c r="C2447" s="1" t="str">
        <f t="shared" si="1047"/>
        <v>当前波数 313/∞</v>
      </c>
      <c r="D2447">
        <f>VLOOKUP(MOD(A2447,1000),Sheet2!P:R,3,FALSE)</f>
        <v>19811387024</v>
      </c>
      <c r="E2447">
        <v>510</v>
      </c>
      <c r="F2447" s="1" t="str">
        <f>IF(VLOOKUP(MOD(A2447,1000),Sheet2!P:W,8,FALSE)=1,"[[50000,1],",IF(VLOOKUP(MOD(A2447,1000),Sheet2!P:W,8,FALSE)=2,"[[90000,1],","["))&amp;IF(K2447=K2446,VLOOKUP(INT(MID(A2447,3,1))*10+3,Sheet3!A:B,2,FALSE),VLOOKUP(INT(MID(A2447,3,1))*10+MOD(K2447,2)+1,Sheet3!A:B,2,FALSE))&amp;"]"</f>
        <v>[[50001,50]]</v>
      </c>
      <c r="G2447">
        <v>0.2</v>
      </c>
      <c r="H2447" s="1" t="str">
        <f t="shared" si="1048"/>
        <v>[80001,80002,80003,80004]</v>
      </c>
      <c r="I2447" s="1">
        <f t="shared" ref="I2447" si="1090">I2435</f>
        <v>1</v>
      </c>
      <c r="J2447">
        <f t="shared" si="1046"/>
        <v>20</v>
      </c>
      <c r="K2447">
        <f t="shared" si="1040"/>
        <v>313</v>
      </c>
      <c r="L2447" s="1" t="str">
        <f>Sheet1!L2447</f>
        <v>[{"bid":16004,"type":6,"num":147},{"bid":14001,"type":4,"num":187000}]</v>
      </c>
    </row>
    <row r="2448" spans="1:12" x14ac:dyDescent="0.2">
      <c r="A2448">
        <f t="shared" si="1032"/>
        <v>601376</v>
      </c>
      <c r="B2448">
        <f t="shared" si="1034"/>
        <v>601377</v>
      </c>
      <c r="C2448" s="1" t="str">
        <f t="shared" si="1047"/>
        <v>当前波数 314/∞</v>
      </c>
      <c r="D2448">
        <f>VLOOKUP(MOD(A2448,1000),Sheet2!P:R,3,FALSE)</f>
        <v>20670826008.000004</v>
      </c>
      <c r="E2448">
        <v>511</v>
      </c>
      <c r="F2448" s="1" t="str">
        <f>IF(VLOOKUP(MOD(A2448,1000),Sheet2!P:W,8,FALSE)=1,"[[50000,1],",IF(VLOOKUP(MOD(A2448,1000),Sheet2!P:W,8,FALSE)=2,"[[90000,1],","["))&amp;IF(K2448=K2447,VLOOKUP(INT(MID(A2448,3,1))*10+3,Sheet3!A:B,2,FALSE),VLOOKUP(INT(MID(A2448,3,1))*10+MOD(K2448,2)+1,Sheet3!A:B,2,FALSE))&amp;"]"</f>
        <v>[[50000,1],[50002,50]]</v>
      </c>
      <c r="G2448">
        <v>0.2</v>
      </c>
      <c r="H2448" s="1" t="str">
        <f t="shared" si="1048"/>
        <v>[80001,80002,80003,80004]</v>
      </c>
      <c r="I2448" s="1">
        <f t="shared" ref="I2448" si="1091">I2436</f>
        <v>1</v>
      </c>
      <c r="J2448">
        <f t="shared" si="1046"/>
        <v>20</v>
      </c>
      <c r="K2448">
        <f t="shared" si="1040"/>
        <v>314</v>
      </c>
      <c r="L2448" s="1" t="str">
        <f>Sheet1!L2448</f>
        <v>[{"bid":16004,"type":6,"num":149},{"bid":14001,"type":4,"num":187500}]</v>
      </c>
    </row>
    <row r="2449" spans="1:12" x14ac:dyDescent="0.2">
      <c r="A2449">
        <f t="shared" si="1032"/>
        <v>601377</v>
      </c>
      <c r="B2449">
        <f t="shared" si="1034"/>
        <v>601378</v>
      </c>
      <c r="C2449" s="1" t="str">
        <f t="shared" si="1047"/>
        <v>当前波数 315/∞\n下一波BOSS</v>
      </c>
      <c r="D2449">
        <f>VLOOKUP(MOD(A2449,1000),Sheet2!P:R,3,FALSE)</f>
        <v>21548979072.000004</v>
      </c>
      <c r="E2449">
        <v>513</v>
      </c>
      <c r="F2449" s="1" t="str">
        <f>IF(VLOOKUP(MOD(A2449,1000),Sheet2!P:W,8,FALSE)=1,"[[50000,1],",IF(VLOOKUP(MOD(A2449,1000),Sheet2!P:W,8,FALSE)=2,"[[90000,1],","["))&amp;IF(K2449=K2448,VLOOKUP(INT(MID(A2449,3,1))*10+3,Sheet3!A:B,2,FALSE),VLOOKUP(INT(MID(A2449,3,1))*10+MOD(K2449,2)+1,Sheet3!A:B,2,FALSE))&amp;"]"</f>
        <v>[[50001,50]]</v>
      </c>
      <c r="G2449">
        <v>0.2</v>
      </c>
      <c r="H2449" s="1" t="str">
        <f t="shared" si="1048"/>
        <v>[80001,80002,80003,80004]</v>
      </c>
      <c r="I2449" s="1">
        <f t="shared" ref="I2449" si="1092">I2437</f>
        <v>1</v>
      </c>
      <c r="J2449">
        <f t="shared" si="1046"/>
        <v>20</v>
      </c>
      <c r="K2449">
        <f t="shared" si="1040"/>
        <v>315</v>
      </c>
      <c r="L2449" s="1" t="str">
        <f>Sheet1!L2449</f>
        <v>[{"bid":16004,"type":6,"num":149},{"bid":14001,"type":4,"num":188000}]</v>
      </c>
    </row>
    <row r="2450" spans="1:12" x14ac:dyDescent="0.2">
      <c r="A2450">
        <f t="shared" si="1032"/>
        <v>601378</v>
      </c>
      <c r="B2450">
        <f t="shared" si="1034"/>
        <v>601379</v>
      </c>
      <c r="C2450" s="1" t="str">
        <f t="shared" si="1047"/>
        <v>BOSS波\n需击杀所有怪物</v>
      </c>
      <c r="D2450">
        <f>VLOOKUP(MOD(A2450,1000),Sheet2!P:R,3,FALSE)</f>
        <v>22446070496.000004</v>
      </c>
      <c r="E2450">
        <v>515</v>
      </c>
      <c r="F2450" s="1" t="str">
        <f>IF(VLOOKUP(MOD(A2450,1000),Sheet2!P:W,8,FALSE)=1,"[[50000,1],",IF(VLOOKUP(MOD(A2450,1000),Sheet2!P:W,8,FALSE)=2,"[[90000,1],","["))&amp;IF(K2450=K2449,VLOOKUP(INT(MID(A2450,3,1))*10+3,Sheet3!A:B,2,FALSE),VLOOKUP(INT(MID(A2450,3,1))*10+MOD(K2450,2)+1,Sheet3!A:B,2,FALSE))&amp;"]"</f>
        <v>[[50003,45]]</v>
      </c>
      <c r="G2450">
        <v>0.2</v>
      </c>
      <c r="H2450" s="1" t="str">
        <f t="shared" si="1048"/>
        <v>[80001,80002,80003,80004]</v>
      </c>
      <c r="I2450" s="1">
        <f t="shared" ref="I2450" si="1093">I2438</f>
        <v>2</v>
      </c>
      <c r="J2450">
        <f t="shared" si="1046"/>
        <v>40</v>
      </c>
      <c r="K2450">
        <f t="shared" si="1040"/>
        <v>315</v>
      </c>
      <c r="L2450" s="1" t="str">
        <f>Sheet1!L2450</f>
        <v>[{"bid":16004,"type":6,"num":149},{"bid":14001,"type":4,"num":188500}]</v>
      </c>
    </row>
    <row r="2451" spans="1:12" x14ac:dyDescent="0.2">
      <c r="A2451">
        <f t="shared" si="1032"/>
        <v>601379</v>
      </c>
      <c r="B2451">
        <f t="shared" si="1034"/>
        <v>601380</v>
      </c>
      <c r="C2451" s="1" t="str">
        <f t="shared" si="1047"/>
        <v>当前波数 316/∞</v>
      </c>
      <c r="D2451">
        <f>VLOOKUP(MOD(A2451,1000),Sheet2!P:R,3,FALSE)</f>
        <v>23362325760</v>
      </c>
      <c r="E2451">
        <v>517</v>
      </c>
      <c r="F2451" s="1" t="str">
        <f>IF(VLOOKUP(MOD(A2451,1000),Sheet2!P:W,8,FALSE)=1,"[[50000,1],",IF(VLOOKUP(MOD(A2451,1000),Sheet2!P:W,8,FALSE)=2,"[[90000,1],","["))&amp;IF(K2451=K2450,VLOOKUP(INT(MID(A2451,3,1))*10+3,Sheet3!A:B,2,FALSE),VLOOKUP(INT(MID(A2451,3,1))*10+MOD(K2451,2)+1,Sheet3!A:B,2,FALSE))&amp;"]"</f>
        <v>[[50000,1],[50002,50]]</v>
      </c>
      <c r="G2451">
        <v>0.2</v>
      </c>
      <c r="H2451" s="1" t="str">
        <f t="shared" si="1048"/>
        <v>[80001,80002,80003,80004]</v>
      </c>
      <c r="I2451" s="1">
        <f t="shared" ref="I2451" si="1094">I2439</f>
        <v>1</v>
      </c>
      <c r="J2451">
        <f t="shared" si="1046"/>
        <v>20</v>
      </c>
      <c r="K2451">
        <f t="shared" si="1040"/>
        <v>316</v>
      </c>
      <c r="L2451" s="1" t="str">
        <f>Sheet1!L2451</f>
        <v>[{"bid":16004,"type":6,"num":149},{"bid":14001,"type":4,"num":189000}]</v>
      </c>
    </row>
    <row r="2452" spans="1:12" x14ac:dyDescent="0.2">
      <c r="A2452">
        <f t="shared" si="1032"/>
        <v>601380</v>
      </c>
      <c r="B2452">
        <f t="shared" si="1034"/>
        <v>601381</v>
      </c>
      <c r="C2452" s="1" t="str">
        <f t="shared" si="1047"/>
        <v>当前波数 317/∞</v>
      </c>
      <c r="D2452">
        <f>VLOOKUP(MOD(A2452,1000),Sheet2!P:R,3,FALSE)</f>
        <v>24297971544.000004</v>
      </c>
      <c r="E2452">
        <v>519</v>
      </c>
      <c r="F2452" s="1" t="str">
        <f>IF(VLOOKUP(MOD(A2452,1000),Sheet2!P:W,8,FALSE)=1,"[[50000,1],",IF(VLOOKUP(MOD(A2452,1000),Sheet2!P:W,8,FALSE)=2,"[[90000,1],","["))&amp;IF(K2452=K2451,VLOOKUP(INT(MID(A2452,3,1))*10+3,Sheet3!A:B,2,FALSE),VLOOKUP(INT(MID(A2452,3,1))*10+MOD(K2452,2)+1,Sheet3!A:B,2,FALSE))&amp;"]"</f>
        <v>[[50001,50]]</v>
      </c>
      <c r="G2452">
        <v>0.2</v>
      </c>
      <c r="H2452" s="1" t="str">
        <f t="shared" si="1048"/>
        <v>[80001,80002,80003,80004]</v>
      </c>
      <c r="I2452" s="1">
        <f t="shared" ref="I2452" si="1095">I2440</f>
        <v>1</v>
      </c>
      <c r="J2452">
        <f t="shared" si="1046"/>
        <v>20</v>
      </c>
      <c r="K2452">
        <f t="shared" si="1040"/>
        <v>317</v>
      </c>
      <c r="L2452" s="1" t="str">
        <f>Sheet1!L2452</f>
        <v>[{"bid":16004,"type":6,"num":149},{"bid":14001,"type":4,"num":189500}]</v>
      </c>
    </row>
    <row r="2453" spans="1:12" x14ac:dyDescent="0.2">
      <c r="A2453">
        <f t="shared" si="1032"/>
        <v>601381</v>
      </c>
      <c r="B2453">
        <f t="shared" si="1034"/>
        <v>601382</v>
      </c>
      <c r="C2453" s="1" t="str">
        <f t="shared" si="1047"/>
        <v>当前波数 318/∞</v>
      </c>
      <c r="D2453">
        <f>VLOOKUP(MOD(A2453,1000),Sheet2!P:R,3,FALSE)</f>
        <v>25253235728</v>
      </c>
      <c r="E2453">
        <v>521</v>
      </c>
      <c r="F2453" s="1" t="str">
        <f>IF(VLOOKUP(MOD(A2453,1000),Sheet2!P:W,8,FALSE)=1,"[[50000,1],",IF(VLOOKUP(MOD(A2453,1000),Sheet2!P:W,8,FALSE)=2,"[[90000,1],","["))&amp;IF(K2453=K2452,VLOOKUP(INT(MID(A2453,3,1))*10+3,Sheet3!A:B,2,FALSE),VLOOKUP(INT(MID(A2453,3,1))*10+MOD(K2453,2)+1,Sheet3!A:B,2,FALSE))&amp;"]"</f>
        <v>[[50002,50]]</v>
      </c>
      <c r="G2453">
        <v>0.2</v>
      </c>
      <c r="H2453" s="1" t="str">
        <f t="shared" si="1048"/>
        <v>[80001,80002,80003,80004]</v>
      </c>
      <c r="I2453" s="1">
        <f t="shared" ref="I2453" si="1096">I2441</f>
        <v>1</v>
      </c>
      <c r="J2453">
        <f t="shared" si="1046"/>
        <v>20</v>
      </c>
      <c r="K2453">
        <f t="shared" si="1040"/>
        <v>318</v>
      </c>
      <c r="L2453" s="1" t="str">
        <f>Sheet1!L2453</f>
        <v>[{"bid":16004,"type":6,"num":151},{"bid":14001,"type":4,"num":190000}]</v>
      </c>
    </row>
    <row r="2454" spans="1:12" x14ac:dyDescent="0.2">
      <c r="A2454">
        <f t="shared" si="1032"/>
        <v>601382</v>
      </c>
      <c r="B2454">
        <f t="shared" si="1034"/>
        <v>601383</v>
      </c>
      <c r="C2454" s="1" t="str">
        <f t="shared" si="1047"/>
        <v>当前波数 319/∞</v>
      </c>
      <c r="D2454">
        <f>VLOOKUP(MOD(A2454,1000),Sheet2!P:R,3,FALSE)</f>
        <v>26228347392.000004</v>
      </c>
      <c r="E2454">
        <v>523</v>
      </c>
      <c r="F2454" s="1" t="str">
        <f>IF(VLOOKUP(MOD(A2454,1000),Sheet2!P:W,8,FALSE)=1,"[[50000,1],",IF(VLOOKUP(MOD(A2454,1000),Sheet2!P:W,8,FALSE)=2,"[[90000,1],","["))&amp;IF(K2454=K2453,VLOOKUP(INT(MID(A2454,3,1))*10+3,Sheet3!A:B,2,FALSE),VLOOKUP(INT(MID(A2454,3,1))*10+MOD(K2454,2)+1,Sheet3!A:B,2,FALSE))&amp;"]"</f>
        <v>[[50000,1],[50001,50]]</v>
      </c>
      <c r="G2454">
        <v>0.2</v>
      </c>
      <c r="H2454" s="1" t="str">
        <f t="shared" si="1048"/>
        <v>[80001,80002,80003,80004]</v>
      </c>
      <c r="I2454" s="1">
        <f t="shared" ref="I2454" si="1097">I2442</f>
        <v>1</v>
      </c>
      <c r="J2454">
        <f t="shared" si="1046"/>
        <v>20</v>
      </c>
      <c r="K2454">
        <f t="shared" si="1040"/>
        <v>319</v>
      </c>
      <c r="L2454" s="1" t="str">
        <f>Sheet1!L2454</f>
        <v>[{"bid":16004,"type":6,"num":151},{"bid":14001,"type":4,"num":190500}]</v>
      </c>
    </row>
    <row r="2455" spans="1:12" x14ac:dyDescent="0.2">
      <c r="A2455">
        <f t="shared" si="1032"/>
        <v>601383</v>
      </c>
      <c r="B2455">
        <f t="shared" si="1034"/>
        <v>601384</v>
      </c>
      <c r="C2455" s="1" t="str">
        <f t="shared" si="1047"/>
        <v>当前波数 320/∞\n下一波BOSS</v>
      </c>
      <c r="D2455">
        <f>VLOOKUP(MOD(A2455,1000),Sheet2!P:R,3,FALSE)</f>
        <v>27287441832</v>
      </c>
      <c r="E2455">
        <v>525</v>
      </c>
      <c r="F2455" s="1" t="str">
        <f>IF(VLOOKUP(MOD(A2455,1000),Sheet2!P:W,8,FALSE)=1,"[[50000,1],",IF(VLOOKUP(MOD(A2455,1000),Sheet2!P:W,8,FALSE)=2,"[[90000,1],","["))&amp;IF(K2455=K2454,VLOOKUP(INT(MID(A2455,3,1))*10+3,Sheet3!A:B,2,FALSE),VLOOKUP(INT(MID(A2455,3,1))*10+MOD(K2455,2)+1,Sheet3!A:B,2,FALSE))&amp;"]"</f>
        <v>[[50002,50]]</v>
      </c>
      <c r="G2455">
        <v>0.2</v>
      </c>
      <c r="H2455" s="1" t="str">
        <f t="shared" si="1048"/>
        <v>[80001,80002,80003,80004]</v>
      </c>
      <c r="I2455" s="1">
        <f t="shared" ref="I2455" si="1098">I2443</f>
        <v>1</v>
      </c>
      <c r="J2455">
        <f t="shared" si="1046"/>
        <v>20</v>
      </c>
      <c r="K2455">
        <f t="shared" si="1040"/>
        <v>320</v>
      </c>
      <c r="L2455" s="1" t="str">
        <f>Sheet1!L2455</f>
        <v>[{"bid":16004,"type":6,"num":151},{"bid":14001,"type":4,"num":191000}]</v>
      </c>
    </row>
    <row r="2456" spans="1:12" x14ac:dyDescent="0.2">
      <c r="A2456">
        <f t="shared" si="1032"/>
        <v>601384</v>
      </c>
      <c r="B2456">
        <f t="shared" si="1034"/>
        <v>601385</v>
      </c>
      <c r="C2456" s="1" t="str">
        <f t="shared" si="1047"/>
        <v>BOSS波\n需击杀所有怪物</v>
      </c>
      <c r="D2456">
        <f>VLOOKUP(MOD(A2456,1000),Sheet2!P:R,3,FALSE)</f>
        <v>28368572340.000004</v>
      </c>
      <c r="E2456">
        <v>526</v>
      </c>
      <c r="F2456" s="1" t="str">
        <f>IF(VLOOKUP(MOD(A2456,1000),Sheet2!P:W,8,FALSE)=1,"[[50000,1],",IF(VLOOKUP(MOD(A2456,1000),Sheet2!P:W,8,FALSE)=2,"[[90000,1],","["))&amp;IF(K2456=K2455,VLOOKUP(INT(MID(A2456,3,1))*10+3,Sheet3!A:B,2,FALSE),VLOOKUP(INT(MID(A2456,3,1))*10+MOD(K2456,2)+1,Sheet3!A:B,2,FALSE))&amp;"]"</f>
        <v>[[50003,45]]</v>
      </c>
      <c r="G2456">
        <v>0.2</v>
      </c>
      <c r="H2456" s="1" t="str">
        <f t="shared" si="1048"/>
        <v>[80001,80002,80003,80004]</v>
      </c>
      <c r="I2456" s="1">
        <f t="shared" ref="I2456" si="1099">I2444</f>
        <v>2</v>
      </c>
      <c r="J2456">
        <f t="shared" si="1046"/>
        <v>40</v>
      </c>
      <c r="K2456">
        <f t="shared" si="1040"/>
        <v>320</v>
      </c>
      <c r="L2456" s="1" t="str">
        <f>Sheet1!L2456</f>
        <v>[{"bid":16004,"type":6,"num":151},{"bid":14001,"type":4,"num":191500}]</v>
      </c>
    </row>
    <row r="2457" spans="1:12" x14ac:dyDescent="0.2">
      <c r="A2457">
        <f t="shared" si="1032"/>
        <v>601385</v>
      </c>
      <c r="B2457">
        <f t="shared" si="1034"/>
        <v>601386</v>
      </c>
      <c r="C2457" s="1" t="str">
        <f t="shared" si="1047"/>
        <v>当前波数 321/∞</v>
      </c>
      <c r="D2457">
        <f>VLOOKUP(MOD(A2457,1000),Sheet2!P:R,3,FALSE)</f>
        <v>29471993616.000004</v>
      </c>
      <c r="E2457">
        <v>528</v>
      </c>
      <c r="F2457" s="1" t="str">
        <f>IF(VLOOKUP(MOD(A2457,1000),Sheet2!P:W,8,FALSE)=1,"[[50000,1],",IF(VLOOKUP(MOD(A2457,1000),Sheet2!P:W,8,FALSE)=2,"[[90000,1],","["))&amp;IF(K2457=K2456,VLOOKUP(INT(MID(A2457,3,1))*10+3,Sheet3!A:B,2,FALSE),VLOOKUP(INT(MID(A2457,3,1))*10+MOD(K2457,2)+1,Sheet3!A:B,2,FALSE))&amp;"]"</f>
        <v>[[50000,1],[50001,50]]</v>
      </c>
      <c r="G2457">
        <v>0.2</v>
      </c>
      <c r="H2457" s="1" t="str">
        <f t="shared" si="1048"/>
        <v>[80001,80002,80003,80004]</v>
      </c>
      <c r="I2457" s="1">
        <f t="shared" ref="I2457" si="1100">I2445</f>
        <v>1</v>
      </c>
      <c r="J2457">
        <f t="shared" si="1046"/>
        <v>20</v>
      </c>
      <c r="K2457">
        <f t="shared" si="1040"/>
        <v>321</v>
      </c>
      <c r="L2457" s="1" t="str">
        <f>Sheet1!L2457</f>
        <v>[{"bid":16004,"type":6,"num":151},{"bid":14001,"type":4,"num":192000}]</v>
      </c>
    </row>
    <row r="2458" spans="1:12" x14ac:dyDescent="0.2">
      <c r="A2458">
        <f t="shared" si="1032"/>
        <v>601386</v>
      </c>
      <c r="B2458">
        <f t="shared" si="1034"/>
        <v>601387</v>
      </c>
      <c r="C2458" s="1" t="str">
        <f t="shared" si="1047"/>
        <v>当前波数 322/∞</v>
      </c>
      <c r="D2458">
        <f>VLOOKUP(MOD(A2458,1000),Sheet2!P:R,3,FALSE)</f>
        <v>30597961680.000004</v>
      </c>
      <c r="E2458">
        <v>530</v>
      </c>
      <c r="F2458" s="1" t="str">
        <f>IF(VLOOKUP(MOD(A2458,1000),Sheet2!P:W,8,FALSE)=1,"[[50000,1],",IF(VLOOKUP(MOD(A2458,1000),Sheet2!P:W,8,FALSE)=2,"[[90000,1],","["))&amp;IF(K2458=K2457,VLOOKUP(INT(MID(A2458,3,1))*10+3,Sheet3!A:B,2,FALSE),VLOOKUP(INT(MID(A2458,3,1))*10+MOD(K2458,2)+1,Sheet3!A:B,2,FALSE))&amp;"]"</f>
        <v>[[50002,50]]</v>
      </c>
      <c r="G2458">
        <v>0.2</v>
      </c>
      <c r="H2458" s="1" t="str">
        <f t="shared" si="1048"/>
        <v>[80001,80002,80003,80004]</v>
      </c>
      <c r="I2458" s="1">
        <f t="shared" ref="I2458" si="1101">I2446</f>
        <v>1</v>
      </c>
      <c r="J2458">
        <f t="shared" si="1046"/>
        <v>20</v>
      </c>
      <c r="K2458">
        <f t="shared" si="1040"/>
        <v>322</v>
      </c>
      <c r="L2458" s="1" t="str">
        <f>Sheet1!L2458</f>
        <v>[{"bid":16004,"type":6,"num":153},{"bid":14001,"type":4,"num":192500}]</v>
      </c>
    </row>
    <row r="2459" spans="1:12" x14ac:dyDescent="0.2">
      <c r="A2459">
        <f t="shared" ref="A2459:A2522" si="1102">A2458+1</f>
        <v>601387</v>
      </c>
      <c r="B2459">
        <f t="shared" si="1034"/>
        <v>601388</v>
      </c>
      <c r="C2459" s="1" t="str">
        <f t="shared" si="1047"/>
        <v>当前波数 323/∞</v>
      </c>
      <c r="D2459">
        <f>VLOOKUP(MOD(A2459,1000),Sheet2!P:R,3,FALSE)</f>
        <v>31746733872.000004</v>
      </c>
      <c r="E2459">
        <v>531</v>
      </c>
      <c r="F2459" s="1" t="str">
        <f>IF(VLOOKUP(MOD(A2459,1000),Sheet2!P:W,8,FALSE)=1,"[[50000,1],",IF(VLOOKUP(MOD(A2459,1000),Sheet2!P:W,8,FALSE)=2,"[[90000,1],","["))&amp;IF(K2459=K2458,VLOOKUP(INT(MID(A2459,3,1))*10+3,Sheet3!A:B,2,FALSE),VLOOKUP(INT(MID(A2459,3,1))*10+MOD(K2459,2)+1,Sheet3!A:B,2,FALSE))&amp;"]"</f>
        <v>[[50001,50]]</v>
      </c>
      <c r="G2459">
        <v>0.2</v>
      </c>
      <c r="H2459" s="1" t="str">
        <f t="shared" si="1048"/>
        <v>[80001,80002,80003,80004]</v>
      </c>
      <c r="I2459" s="1">
        <f t="shared" ref="I2459" si="1103">I2447</f>
        <v>1</v>
      </c>
      <c r="J2459">
        <f t="shared" si="1046"/>
        <v>20</v>
      </c>
      <c r="K2459">
        <f t="shared" si="1040"/>
        <v>323</v>
      </c>
      <c r="L2459" s="1" t="str">
        <f>Sheet1!L2459</f>
        <v>[{"bid":16004,"type":6,"num":153},{"bid":14001,"type":4,"num":193000}]</v>
      </c>
    </row>
    <row r="2460" spans="1:12" x14ac:dyDescent="0.2">
      <c r="A2460">
        <f t="shared" si="1102"/>
        <v>601388</v>
      </c>
      <c r="B2460">
        <f t="shared" ref="B2460:B2464" si="1104">A2460+1</f>
        <v>601389</v>
      </c>
      <c r="C2460" s="1" t="str">
        <f t="shared" si="1047"/>
        <v>当前波数 324/∞</v>
      </c>
      <c r="D2460">
        <f>VLOOKUP(MOD(A2460,1000),Sheet2!P:R,3,FALSE)</f>
        <v>32918568852.000011</v>
      </c>
      <c r="E2460">
        <v>532</v>
      </c>
      <c r="F2460" s="1" t="str">
        <f>IF(VLOOKUP(MOD(A2460,1000),Sheet2!P:W,8,FALSE)=1,"[[50000,1],",IF(VLOOKUP(MOD(A2460,1000),Sheet2!P:W,8,FALSE)=2,"[[90000,1],","["))&amp;IF(K2460=K2459,VLOOKUP(INT(MID(A2460,3,1))*10+3,Sheet3!A:B,2,FALSE),VLOOKUP(INT(MID(A2460,3,1))*10+MOD(K2460,2)+1,Sheet3!A:B,2,FALSE))&amp;"]"</f>
        <v>[[50000,1],[50002,50]]</v>
      </c>
      <c r="G2460">
        <v>0.2</v>
      </c>
      <c r="H2460" s="1" t="str">
        <f t="shared" si="1048"/>
        <v>[80001,80002,80003,80004]</v>
      </c>
      <c r="I2460" s="1">
        <f t="shared" ref="I2460" si="1105">I2448</f>
        <v>1</v>
      </c>
      <c r="J2460">
        <f t="shared" si="1046"/>
        <v>20</v>
      </c>
      <c r="K2460">
        <f t="shared" si="1040"/>
        <v>324</v>
      </c>
      <c r="L2460" s="1" t="str">
        <f>Sheet1!L2460</f>
        <v>[{"bid":16004,"type":6,"num":153},{"bid":14001,"type":4,"num":193500}]</v>
      </c>
    </row>
    <row r="2461" spans="1:12" x14ac:dyDescent="0.2">
      <c r="A2461">
        <f t="shared" si="1102"/>
        <v>601389</v>
      </c>
      <c r="B2461">
        <f t="shared" si="1104"/>
        <v>601390</v>
      </c>
      <c r="C2461" s="1" t="str">
        <f t="shared" si="1047"/>
        <v>当前波数 325/∞\n下一波BOSS</v>
      </c>
      <c r="D2461">
        <f>VLOOKUP(MOD(A2461,1000),Sheet2!P:R,3,FALSE)</f>
        <v>34113726600.000008</v>
      </c>
      <c r="E2461">
        <v>534</v>
      </c>
      <c r="F2461" s="1" t="str">
        <f>IF(VLOOKUP(MOD(A2461,1000),Sheet2!P:W,8,FALSE)=1,"[[50000,1],",IF(VLOOKUP(MOD(A2461,1000),Sheet2!P:W,8,FALSE)=2,"[[90000,1],","["))&amp;IF(K2461=K2460,VLOOKUP(INT(MID(A2461,3,1))*10+3,Sheet3!A:B,2,FALSE),VLOOKUP(INT(MID(A2461,3,1))*10+MOD(K2461,2)+1,Sheet3!A:B,2,FALSE))&amp;"]"</f>
        <v>[[50001,50]]</v>
      </c>
      <c r="G2461">
        <v>0.2</v>
      </c>
      <c r="H2461" s="1" t="str">
        <f t="shared" si="1048"/>
        <v>[80001,80002,80003,80004]</v>
      </c>
      <c r="I2461" s="1">
        <f t="shared" ref="I2461" si="1106">I2449</f>
        <v>1</v>
      </c>
      <c r="J2461">
        <f t="shared" si="1046"/>
        <v>20</v>
      </c>
      <c r="K2461">
        <f t="shared" si="1040"/>
        <v>325</v>
      </c>
      <c r="L2461" s="1" t="str">
        <f>Sheet1!L2461</f>
        <v>[{"bid":16004,"type":6,"num":153},{"bid":14001,"type":4,"num":194000}]</v>
      </c>
    </row>
    <row r="2462" spans="1:12" x14ac:dyDescent="0.2">
      <c r="A2462">
        <f t="shared" si="1102"/>
        <v>601390</v>
      </c>
      <c r="B2462">
        <f t="shared" si="1104"/>
        <v>601391</v>
      </c>
      <c r="C2462" s="1" t="str">
        <f t="shared" si="1047"/>
        <v>BOSS波\n需击杀所有怪物</v>
      </c>
      <c r="D2462">
        <f>VLOOKUP(MOD(A2462,1000),Sheet2!P:R,3,FALSE)</f>
        <v>35332468416</v>
      </c>
      <c r="E2462">
        <v>535</v>
      </c>
      <c r="F2462" s="1" t="str">
        <f>IF(VLOOKUP(MOD(A2462,1000),Sheet2!P:W,8,FALSE)=1,"[[50000,1],",IF(VLOOKUP(MOD(A2462,1000),Sheet2!P:W,8,FALSE)=2,"[[90000,1],","["))&amp;IF(K2462=K2461,VLOOKUP(INT(MID(A2462,3,1))*10+3,Sheet3!A:B,2,FALSE),VLOOKUP(INT(MID(A2462,3,1))*10+MOD(K2462,2)+1,Sheet3!A:B,2,FALSE))&amp;"]"</f>
        <v>[[50003,45]]</v>
      </c>
      <c r="G2462">
        <v>0.2</v>
      </c>
      <c r="H2462" s="1" t="str">
        <f t="shared" si="1048"/>
        <v>[80001,80002,80003,80004]</v>
      </c>
      <c r="I2462" s="1">
        <f t="shared" ref="I2462" si="1107">I2450</f>
        <v>2</v>
      </c>
      <c r="J2462">
        <f t="shared" si="1046"/>
        <v>40</v>
      </c>
      <c r="K2462">
        <f t="shared" si="1040"/>
        <v>325</v>
      </c>
      <c r="L2462" s="1" t="str">
        <f>Sheet1!L2462</f>
        <v>[{"bid":16004,"type":6,"num":153},{"bid":14001,"type":4,"num":194500}]</v>
      </c>
    </row>
    <row r="2463" spans="1:12" x14ac:dyDescent="0.2">
      <c r="A2463">
        <f t="shared" si="1102"/>
        <v>601391</v>
      </c>
      <c r="B2463">
        <f t="shared" si="1104"/>
        <v>601392</v>
      </c>
      <c r="C2463" s="1" t="str">
        <f t="shared" si="1047"/>
        <v>当前波数 326/∞</v>
      </c>
      <c r="D2463">
        <f>VLOOKUP(MOD(A2463,1000),Sheet2!P:R,3,FALSE)</f>
        <v>36646076448.000008</v>
      </c>
      <c r="E2463">
        <v>537</v>
      </c>
      <c r="F2463" s="1" t="str">
        <f>IF(VLOOKUP(MOD(A2463,1000),Sheet2!P:W,8,FALSE)=1,"[[50000,1],",IF(VLOOKUP(MOD(A2463,1000),Sheet2!P:W,8,FALSE)=2,"[[90000,1],","["))&amp;IF(K2463=K2462,VLOOKUP(INT(MID(A2463,3,1))*10+3,Sheet3!A:B,2,FALSE),VLOOKUP(INT(MID(A2463,3,1))*10+MOD(K2463,2)+1,Sheet3!A:B,2,FALSE))&amp;"]"</f>
        <v>[[50000,1],[50002,50]]</v>
      </c>
      <c r="G2463">
        <v>0.2</v>
      </c>
      <c r="H2463" s="1" t="str">
        <f t="shared" si="1048"/>
        <v>[80001,80002,80003,80004]</v>
      </c>
      <c r="I2463" s="1">
        <f t="shared" ref="I2463" si="1108">I2451</f>
        <v>1</v>
      </c>
      <c r="J2463">
        <f t="shared" si="1046"/>
        <v>20</v>
      </c>
      <c r="K2463">
        <f t="shared" si="1040"/>
        <v>326</v>
      </c>
      <c r="L2463" s="1" t="str">
        <f>Sheet1!L2463</f>
        <v>[{"bid":16004,"type":6,"num":155},{"bid":14001,"type":4,"num":195000}]</v>
      </c>
    </row>
    <row r="2464" spans="1:12" x14ac:dyDescent="0.2">
      <c r="A2464">
        <f t="shared" si="1102"/>
        <v>601392</v>
      </c>
      <c r="B2464">
        <f t="shared" si="1104"/>
        <v>601393</v>
      </c>
      <c r="C2464" s="1" t="str">
        <f t="shared" si="1047"/>
        <v>当前波数 327/∞</v>
      </c>
      <c r="D2464">
        <f>VLOOKUP(MOD(A2464,1000),Sheet2!P:R,3,FALSE)</f>
        <v>37985641056.000008</v>
      </c>
      <c r="E2464">
        <v>539</v>
      </c>
      <c r="F2464" s="1" t="str">
        <f>IF(VLOOKUP(MOD(A2464,1000),Sheet2!P:W,8,FALSE)=1,"[[50000,1],",IF(VLOOKUP(MOD(A2464,1000),Sheet2!P:W,8,FALSE)=2,"[[90000,1],","["))&amp;IF(K2464=K2463,VLOOKUP(INT(MID(A2464,3,1))*10+3,Sheet3!A:B,2,FALSE),VLOOKUP(INT(MID(A2464,3,1))*10+MOD(K2464,2)+1,Sheet3!A:B,2,FALSE))&amp;"]"</f>
        <v>[[50001,50]]</v>
      </c>
      <c r="G2464">
        <v>0.2</v>
      </c>
      <c r="H2464" s="1" t="str">
        <f t="shared" si="1048"/>
        <v>[80001,80002,80003,80004]</v>
      </c>
      <c r="I2464" s="1">
        <f t="shared" ref="I2464" si="1109">I2452</f>
        <v>1</v>
      </c>
      <c r="J2464">
        <f t="shared" si="1046"/>
        <v>20</v>
      </c>
      <c r="K2464">
        <f t="shared" ref="K2464:K2527" si="1110">K2458+5</f>
        <v>327</v>
      </c>
      <c r="L2464" s="1" t="str">
        <f>Sheet1!L2464</f>
        <v>[{"bid":16004,"type":6,"num":155},{"bid":14001,"type":4,"num":195500}]</v>
      </c>
    </row>
    <row r="2465" spans="1:12" x14ac:dyDescent="0.2">
      <c r="A2465">
        <f t="shared" si="1102"/>
        <v>601393</v>
      </c>
      <c r="B2465">
        <f t="shared" ref="B2465:B2513" si="1111">A2465+1</f>
        <v>601394</v>
      </c>
      <c r="C2465" s="1" t="str">
        <f t="shared" si="1047"/>
        <v>当前波数 328/∞</v>
      </c>
      <c r="D2465">
        <f>VLOOKUP(MOD(A2465,1000),Sheet2!P:R,3,FALSE)</f>
        <v>39351450240.000008</v>
      </c>
      <c r="E2465">
        <v>541</v>
      </c>
      <c r="F2465" s="1" t="str">
        <f>IF(VLOOKUP(MOD(A2465,1000),Sheet2!P:W,8,FALSE)=1,"[[50000,1],",IF(VLOOKUP(MOD(A2465,1000),Sheet2!P:W,8,FALSE)=2,"[[90000,1],","["))&amp;IF(K2465=K2464,VLOOKUP(INT(MID(A2465,3,1))*10+3,Sheet3!A:B,2,FALSE),VLOOKUP(INT(MID(A2465,3,1))*10+MOD(K2465,2)+1,Sheet3!A:B,2,FALSE))&amp;"]"</f>
        <v>[[50002,50]]</v>
      </c>
      <c r="G2465">
        <v>0.2</v>
      </c>
      <c r="H2465" s="1" t="str">
        <f t="shared" si="1048"/>
        <v>[80001,80002,80003,80004]</v>
      </c>
      <c r="I2465" s="1">
        <f t="shared" ref="I2465" si="1112">I2453</f>
        <v>1</v>
      </c>
      <c r="J2465">
        <f t="shared" si="1046"/>
        <v>20</v>
      </c>
      <c r="K2465">
        <f t="shared" si="1110"/>
        <v>328</v>
      </c>
      <c r="L2465" s="1" t="str">
        <f>Sheet1!L2465</f>
        <v>[{"bid":16004,"type":6,"num":155},{"bid":14001,"type":4,"num":196000}]</v>
      </c>
    </row>
    <row r="2466" spans="1:12" x14ac:dyDescent="0.2">
      <c r="A2466">
        <f t="shared" si="1102"/>
        <v>601394</v>
      </c>
      <c r="B2466">
        <f t="shared" si="1111"/>
        <v>601395</v>
      </c>
      <c r="C2466" s="1" t="str">
        <f t="shared" si="1047"/>
        <v>当前波数 329/∞</v>
      </c>
      <c r="D2466">
        <f>VLOOKUP(MOD(A2466,1000),Sheet2!P:R,3,FALSE)</f>
        <v>40743793440.000008</v>
      </c>
      <c r="E2466">
        <v>542</v>
      </c>
      <c r="F2466" s="1" t="str">
        <f>IF(VLOOKUP(MOD(A2466,1000),Sheet2!P:W,8,FALSE)=1,"[[50000,1],",IF(VLOOKUP(MOD(A2466,1000),Sheet2!P:W,8,FALSE)=2,"[[90000,1],","["))&amp;IF(K2466=K2465,VLOOKUP(INT(MID(A2466,3,1))*10+3,Sheet3!A:B,2,FALSE),VLOOKUP(INT(MID(A2466,3,1))*10+MOD(K2466,2)+1,Sheet3!A:B,2,FALSE))&amp;"]"</f>
        <v>[[50000,1],[50001,50]]</v>
      </c>
      <c r="G2466">
        <v>0.2</v>
      </c>
      <c r="H2466" s="1" t="str">
        <f t="shared" si="1048"/>
        <v>[80001,80002,80003,80004]</v>
      </c>
      <c r="I2466" s="1">
        <f t="shared" ref="I2466" si="1113">I2454</f>
        <v>1</v>
      </c>
      <c r="J2466">
        <f t="shared" si="1046"/>
        <v>20</v>
      </c>
      <c r="K2466">
        <f t="shared" si="1110"/>
        <v>329</v>
      </c>
      <c r="L2466" s="1" t="str">
        <f>Sheet1!L2466</f>
        <v>[{"bid":16004,"type":6,"num":155},{"bid":14001,"type":4,"num":196500}]</v>
      </c>
    </row>
    <row r="2467" spans="1:12" x14ac:dyDescent="0.2">
      <c r="A2467">
        <f t="shared" si="1102"/>
        <v>601395</v>
      </c>
      <c r="B2467">
        <f t="shared" si="1111"/>
        <v>601396</v>
      </c>
      <c r="C2467" s="1" t="str">
        <f t="shared" si="1047"/>
        <v>当前波数 330/∞\n下一波BOSS</v>
      </c>
      <c r="D2467">
        <f>VLOOKUP(MOD(A2467,1000),Sheet2!P:R,3,FALSE)</f>
        <v>42162961536.000008</v>
      </c>
      <c r="E2467">
        <v>544</v>
      </c>
      <c r="F2467" s="1" t="str">
        <f>IF(VLOOKUP(MOD(A2467,1000),Sheet2!P:W,8,FALSE)=1,"[[50000,1],",IF(VLOOKUP(MOD(A2467,1000),Sheet2!P:W,8,FALSE)=2,"[[90000,1],","["))&amp;IF(K2467=K2466,VLOOKUP(INT(MID(A2467,3,1))*10+3,Sheet3!A:B,2,FALSE),VLOOKUP(INT(MID(A2467,3,1))*10+MOD(K2467,2)+1,Sheet3!A:B,2,FALSE))&amp;"]"</f>
        <v>[[50002,50]]</v>
      </c>
      <c r="G2467">
        <v>0.2</v>
      </c>
      <c r="H2467" s="1" t="str">
        <f t="shared" si="1048"/>
        <v>[80001,80002,80003,80004]</v>
      </c>
      <c r="I2467" s="1">
        <f t="shared" ref="I2467" si="1114">I2455</f>
        <v>1</v>
      </c>
      <c r="J2467">
        <f t="shared" si="1046"/>
        <v>20</v>
      </c>
      <c r="K2467">
        <f t="shared" si="1110"/>
        <v>330</v>
      </c>
      <c r="L2467" s="1" t="str">
        <f>Sheet1!L2467</f>
        <v>[{"bid":16004,"type":6,"num":155},{"bid":14001,"type":4,"num":197000}]</v>
      </c>
    </row>
    <row r="2468" spans="1:12" x14ac:dyDescent="0.2">
      <c r="A2468">
        <f t="shared" si="1102"/>
        <v>601396</v>
      </c>
      <c r="B2468">
        <f t="shared" si="1111"/>
        <v>601397</v>
      </c>
      <c r="C2468" s="1" t="str">
        <f t="shared" si="1047"/>
        <v>BOSS波\n需击杀所有怪物</v>
      </c>
      <c r="D2468">
        <f>VLOOKUP(MOD(A2468,1000),Sheet2!P:R,3,FALSE)</f>
        <v>43609246848.000008</v>
      </c>
      <c r="E2468">
        <v>546</v>
      </c>
      <c r="F2468" s="1" t="str">
        <f>IF(VLOOKUP(MOD(A2468,1000),Sheet2!P:W,8,FALSE)=1,"[[50000,1],",IF(VLOOKUP(MOD(A2468,1000),Sheet2!P:W,8,FALSE)=2,"[[90000,1],","["))&amp;IF(K2468=K2467,VLOOKUP(INT(MID(A2468,3,1))*10+3,Sheet3!A:B,2,FALSE),VLOOKUP(INT(MID(A2468,3,1))*10+MOD(K2468,2)+1,Sheet3!A:B,2,FALSE))&amp;"]"</f>
        <v>[[50003,45]]</v>
      </c>
      <c r="G2468">
        <v>0.2</v>
      </c>
      <c r="H2468" s="1" t="str">
        <f t="shared" si="1048"/>
        <v>[80001,80002,80003,80004]</v>
      </c>
      <c r="I2468" s="1">
        <f t="shared" ref="I2468" si="1115">I2456</f>
        <v>2</v>
      </c>
      <c r="J2468">
        <f t="shared" si="1046"/>
        <v>40</v>
      </c>
      <c r="K2468">
        <f t="shared" si="1110"/>
        <v>330</v>
      </c>
      <c r="L2468" s="1" t="str">
        <f>Sheet1!L2468</f>
        <v>[{"bid":16004,"type":6,"num":157},{"bid":14001,"type":4,"num":197500}]</v>
      </c>
    </row>
    <row r="2469" spans="1:12" x14ac:dyDescent="0.2">
      <c r="A2469">
        <f t="shared" si="1102"/>
        <v>601397</v>
      </c>
      <c r="B2469">
        <f t="shared" si="1111"/>
        <v>601398</v>
      </c>
      <c r="C2469" s="1" t="str">
        <f t="shared" si="1047"/>
        <v>当前波数 331/∞</v>
      </c>
      <c r="D2469">
        <f>VLOOKUP(MOD(A2469,1000),Sheet2!P:R,3,FALSE)</f>
        <v>45082943136.000015</v>
      </c>
      <c r="E2469">
        <v>548</v>
      </c>
      <c r="F2469" s="1" t="str">
        <f>IF(VLOOKUP(MOD(A2469,1000),Sheet2!P:W,8,FALSE)=1,"[[50000,1],",IF(VLOOKUP(MOD(A2469,1000),Sheet2!P:W,8,FALSE)=2,"[[90000,1],","["))&amp;IF(K2469=K2468,VLOOKUP(INT(MID(A2469,3,1))*10+3,Sheet3!A:B,2,FALSE),VLOOKUP(INT(MID(A2469,3,1))*10+MOD(K2469,2)+1,Sheet3!A:B,2,FALSE))&amp;"]"</f>
        <v>[[50000,1],[50001,50]]</v>
      </c>
      <c r="G2469">
        <v>0.2</v>
      </c>
      <c r="H2469" s="1" t="str">
        <f t="shared" si="1048"/>
        <v>[80001,80002,80003,80004]</v>
      </c>
      <c r="I2469" s="1">
        <f t="shared" ref="I2469" si="1116">I2457</f>
        <v>1</v>
      </c>
      <c r="J2469">
        <f t="shared" ref="J2469:J2532" si="1117">J2463</f>
        <v>20</v>
      </c>
      <c r="K2469">
        <f t="shared" si="1110"/>
        <v>331</v>
      </c>
      <c r="L2469" s="1" t="str">
        <f>Sheet1!L2469</f>
        <v>[{"bid":16004,"type":6,"num":157},{"bid":14001,"type":4,"num":198000}]</v>
      </c>
    </row>
    <row r="2470" spans="1:12" x14ac:dyDescent="0.2">
      <c r="A2470">
        <f t="shared" si="1102"/>
        <v>601398</v>
      </c>
      <c r="B2470">
        <f t="shared" si="1111"/>
        <v>601399</v>
      </c>
      <c r="C2470" s="1" t="str">
        <f t="shared" ref="C2470:C2533" si="1118">IF(K2470=K2469,"BOSS波\n需击杀所有怪物",IF(K2470=K2471,"当前波数 "&amp;K2470&amp;"/∞\n下一波BOSS","当前波数 "&amp;K2470&amp;"/∞"))</f>
        <v>当前波数 332/∞</v>
      </c>
      <c r="D2470">
        <f>VLOOKUP(MOD(A2470,1000),Sheet2!P:R,3,FALSE)</f>
        <v>46584345600.000008</v>
      </c>
      <c r="E2470">
        <v>550</v>
      </c>
      <c r="F2470" s="1" t="str">
        <f>IF(VLOOKUP(MOD(A2470,1000),Sheet2!P:W,8,FALSE)=1,"[[50000,1],",IF(VLOOKUP(MOD(A2470,1000),Sheet2!P:W,8,FALSE)=2,"[[90000,1],","["))&amp;IF(K2470=K2469,VLOOKUP(INT(MID(A2470,3,1))*10+3,Sheet3!A:B,2,FALSE),VLOOKUP(INT(MID(A2470,3,1))*10+MOD(K2470,2)+1,Sheet3!A:B,2,FALSE))&amp;"]"</f>
        <v>[[50002,50]]</v>
      </c>
      <c r="G2470">
        <v>0.2</v>
      </c>
      <c r="H2470" s="1" t="str">
        <f t="shared" ref="H2470:H2533" si="1119">H2469</f>
        <v>[80001,80002,80003,80004]</v>
      </c>
      <c r="I2470" s="1">
        <f t="shared" ref="I2470" si="1120">I2458</f>
        <v>1</v>
      </c>
      <c r="J2470">
        <f t="shared" si="1117"/>
        <v>20</v>
      </c>
      <c r="K2470">
        <f t="shared" si="1110"/>
        <v>332</v>
      </c>
      <c r="L2470" s="1" t="str">
        <f>Sheet1!L2470</f>
        <v>[{"bid":16004,"type":6,"num":157},{"bid":14001,"type":4,"num":198500}]</v>
      </c>
    </row>
    <row r="2471" spans="1:12" x14ac:dyDescent="0.2">
      <c r="A2471">
        <f t="shared" si="1102"/>
        <v>601399</v>
      </c>
      <c r="B2471">
        <f t="shared" si="1111"/>
        <v>601400</v>
      </c>
      <c r="C2471" s="1" t="str">
        <f t="shared" si="1118"/>
        <v>当前波数 333/∞</v>
      </c>
      <c r="D2471">
        <f>VLOOKUP(MOD(A2471,1000),Sheet2!P:R,3,FALSE)</f>
        <v>48192368120.000015</v>
      </c>
      <c r="E2471">
        <v>552</v>
      </c>
      <c r="F2471" s="1" t="str">
        <f>IF(VLOOKUP(MOD(A2471,1000),Sheet2!P:W,8,FALSE)=1,"[[50000,1],",IF(VLOOKUP(MOD(A2471,1000),Sheet2!P:W,8,FALSE)=2,"[[90000,1],","["))&amp;IF(K2471=K2470,VLOOKUP(INT(MID(A2471,3,1))*10+3,Sheet3!A:B,2,FALSE),VLOOKUP(INT(MID(A2471,3,1))*10+MOD(K2471,2)+1,Sheet3!A:B,2,FALSE))&amp;"]"</f>
        <v>[[50001,50]]</v>
      </c>
      <c r="G2471">
        <v>0.2</v>
      </c>
      <c r="H2471" s="1" t="str">
        <f t="shared" si="1119"/>
        <v>[80001,80002,80003,80004]</v>
      </c>
      <c r="I2471" s="1">
        <f t="shared" ref="I2471" si="1121">I2459</f>
        <v>1</v>
      </c>
      <c r="J2471">
        <f t="shared" si="1117"/>
        <v>20</v>
      </c>
      <c r="K2471">
        <f t="shared" si="1110"/>
        <v>333</v>
      </c>
      <c r="L2471" s="1" t="str">
        <f>Sheet1!L2471</f>
        <v>[{"bid":16004,"type":6,"num":157},{"bid":14001,"type":4,"num":199000}]</v>
      </c>
    </row>
    <row r="2472" spans="1:12" x14ac:dyDescent="0.2">
      <c r="A2472">
        <f t="shared" si="1102"/>
        <v>601400</v>
      </c>
      <c r="B2472">
        <f t="shared" si="1111"/>
        <v>601401</v>
      </c>
      <c r="C2472" s="1" t="str">
        <f t="shared" si="1118"/>
        <v>当前波数 334/∞</v>
      </c>
      <c r="D2472">
        <f>VLOOKUP(MOD(A2472,1000),Sheet2!P:R,3,FALSE)</f>
        <v>49830660444.000008</v>
      </c>
      <c r="E2472">
        <v>553</v>
      </c>
      <c r="F2472" s="1" t="str">
        <f>IF(VLOOKUP(MOD(A2472,1000),Sheet2!P:W,8,FALSE)=1,"[[50000,1],",IF(VLOOKUP(MOD(A2472,1000),Sheet2!P:W,8,FALSE)=2,"[[90000,1],","["))&amp;IF(K2472=K2471,VLOOKUP(INT(MID(A2472,3,1))*10+3,Sheet3!A:B,2,FALSE),VLOOKUP(INT(MID(A2472,3,1))*10+MOD(K2472,2)+1,Sheet3!A:B,2,FALSE))&amp;"]"</f>
        <v>[[50000,1],[50002,50]]</v>
      </c>
      <c r="G2472">
        <v>0.2</v>
      </c>
      <c r="H2472" s="1" t="str">
        <f t="shared" si="1119"/>
        <v>[80001,80002,80003,80004]</v>
      </c>
      <c r="I2472" s="1">
        <f t="shared" ref="I2472" si="1122">I2460</f>
        <v>1</v>
      </c>
      <c r="J2472">
        <f t="shared" si="1117"/>
        <v>20</v>
      </c>
      <c r="K2472">
        <f t="shared" si="1110"/>
        <v>334</v>
      </c>
      <c r="L2472" s="1" t="str">
        <f>Sheet1!L2472</f>
        <v>[{"bid":16004,"type":6,"num":157},{"bid":14001,"type":4,"num":199500}]</v>
      </c>
    </row>
    <row r="2473" spans="1:12" x14ac:dyDescent="0.2">
      <c r="A2473">
        <f t="shared" si="1102"/>
        <v>601401</v>
      </c>
      <c r="B2473">
        <f t="shared" si="1111"/>
        <v>601402</v>
      </c>
      <c r="C2473" s="1" t="str">
        <f t="shared" si="1118"/>
        <v>当前波数 335/∞\n下一波BOSS</v>
      </c>
      <c r="D2473">
        <f>VLOOKUP(MOD(A2473,1000),Sheet2!P:R,3,FALSE)</f>
        <v>51499545552.000015</v>
      </c>
      <c r="E2473">
        <v>554</v>
      </c>
      <c r="F2473" s="1" t="str">
        <f>IF(VLOOKUP(MOD(A2473,1000),Sheet2!P:W,8,FALSE)=1,"[[50000,1],",IF(VLOOKUP(MOD(A2473,1000),Sheet2!P:W,8,FALSE)=2,"[[90000,1],","["))&amp;IF(K2473=K2472,VLOOKUP(INT(MID(A2473,3,1))*10+3,Sheet3!A:B,2,FALSE),VLOOKUP(INT(MID(A2473,3,1))*10+MOD(K2473,2)+1,Sheet3!A:B,2,FALSE))&amp;"]"</f>
        <v>[[50001,50]]</v>
      </c>
      <c r="G2473">
        <v>0.2</v>
      </c>
      <c r="H2473" s="1" t="str">
        <f t="shared" si="1119"/>
        <v>[80001,80002,80003,80004]</v>
      </c>
      <c r="I2473" s="1">
        <f t="shared" ref="I2473" si="1123">I2461</f>
        <v>1</v>
      </c>
      <c r="J2473">
        <f t="shared" si="1117"/>
        <v>20</v>
      </c>
      <c r="K2473">
        <f t="shared" si="1110"/>
        <v>335</v>
      </c>
      <c r="L2473" s="1" t="str">
        <f>Sheet1!L2473</f>
        <v>[{"bid":16004,"type":6,"num":159},{"bid":14001,"type":4,"num":200000}]</v>
      </c>
    </row>
    <row r="2474" spans="1:12" x14ac:dyDescent="0.2">
      <c r="A2474">
        <f t="shared" si="1102"/>
        <v>601402</v>
      </c>
      <c r="B2474">
        <f t="shared" si="1111"/>
        <v>601403</v>
      </c>
      <c r="C2474" s="1" t="str">
        <f t="shared" si="1118"/>
        <v>BOSS波\n需击杀所有怪物</v>
      </c>
      <c r="D2474">
        <f>VLOOKUP(MOD(A2474,1000),Sheet2!P:R,3,FALSE)</f>
        <v>53199347984.000015</v>
      </c>
      <c r="E2474">
        <v>556</v>
      </c>
      <c r="F2474" s="1" t="str">
        <f>IF(VLOOKUP(MOD(A2474,1000),Sheet2!P:W,8,FALSE)=1,"[[50000,1],",IF(VLOOKUP(MOD(A2474,1000),Sheet2!P:W,8,FALSE)=2,"[[90000,1],","["))&amp;IF(K2474=K2473,VLOOKUP(INT(MID(A2474,3,1))*10+3,Sheet3!A:B,2,FALSE),VLOOKUP(INT(MID(A2474,3,1))*10+MOD(K2474,2)+1,Sheet3!A:B,2,FALSE))&amp;"]"</f>
        <v>[[50003,45]]</v>
      </c>
      <c r="G2474">
        <v>0.2</v>
      </c>
      <c r="H2474" s="1" t="str">
        <f t="shared" si="1119"/>
        <v>[80001,80002,80003,80004]</v>
      </c>
      <c r="I2474" s="1">
        <f t="shared" ref="I2474" si="1124">I2462</f>
        <v>2</v>
      </c>
      <c r="J2474">
        <f t="shared" si="1117"/>
        <v>40</v>
      </c>
      <c r="K2474">
        <f t="shared" si="1110"/>
        <v>335</v>
      </c>
      <c r="L2474" s="1" t="str">
        <f>Sheet1!L2474</f>
        <v>[{"bid":16004,"type":6,"num":159},{"bid":14001,"type":4,"num":200500}]</v>
      </c>
    </row>
    <row r="2475" spans="1:12" x14ac:dyDescent="0.2">
      <c r="A2475">
        <f t="shared" si="1102"/>
        <v>601403</v>
      </c>
      <c r="B2475">
        <f t="shared" si="1111"/>
        <v>601404</v>
      </c>
      <c r="C2475" s="1" t="str">
        <f t="shared" si="1118"/>
        <v>当前波数 336/∞</v>
      </c>
      <c r="D2475">
        <f>VLOOKUP(MOD(A2475,1000),Sheet2!P:R,3,FALSE)</f>
        <v>54930393840.000015</v>
      </c>
      <c r="E2475">
        <v>558</v>
      </c>
      <c r="F2475" s="1" t="str">
        <f>IF(VLOOKUP(MOD(A2475,1000),Sheet2!P:W,8,FALSE)=1,"[[50000,1],",IF(VLOOKUP(MOD(A2475,1000),Sheet2!P:W,8,FALSE)=2,"[[90000,1],","["))&amp;IF(K2475=K2474,VLOOKUP(INT(MID(A2475,3,1))*10+3,Sheet3!A:B,2,FALSE),VLOOKUP(INT(MID(A2475,3,1))*10+MOD(K2475,2)+1,Sheet3!A:B,2,FALSE))&amp;"]"</f>
        <v>[[50000,1],[50002,50]]</v>
      </c>
      <c r="G2475">
        <v>0.2</v>
      </c>
      <c r="H2475" s="1" t="str">
        <f t="shared" si="1119"/>
        <v>[80001,80002,80003,80004]</v>
      </c>
      <c r="I2475" s="1">
        <f t="shared" ref="I2475" si="1125">I2463</f>
        <v>1</v>
      </c>
      <c r="J2475">
        <f t="shared" si="1117"/>
        <v>20</v>
      </c>
      <c r="K2475">
        <f t="shared" si="1110"/>
        <v>336</v>
      </c>
      <c r="L2475" s="1" t="str">
        <f>Sheet1!L2475</f>
        <v>[{"bid":16004,"type":6,"num":159},{"bid":14001,"type":4,"num":201000}]</v>
      </c>
    </row>
    <row r="2476" spans="1:12" x14ac:dyDescent="0.2">
      <c r="A2476">
        <f t="shared" si="1102"/>
        <v>601404</v>
      </c>
      <c r="B2476">
        <f t="shared" si="1111"/>
        <v>601405</v>
      </c>
      <c r="C2476" s="1" t="str">
        <f t="shared" si="1118"/>
        <v>当前波数 337/∞</v>
      </c>
      <c r="D2476">
        <f>VLOOKUP(MOD(A2476,1000),Sheet2!P:R,3,FALSE)</f>
        <v>56693010780.000008</v>
      </c>
      <c r="E2476">
        <v>560</v>
      </c>
      <c r="F2476" s="1" t="str">
        <f>IF(VLOOKUP(MOD(A2476,1000),Sheet2!P:W,8,FALSE)=1,"[[50000,1],",IF(VLOOKUP(MOD(A2476,1000),Sheet2!P:W,8,FALSE)=2,"[[90000,1],","["))&amp;IF(K2476=K2475,VLOOKUP(INT(MID(A2476,3,1))*10+3,Sheet3!A:B,2,FALSE),VLOOKUP(INT(MID(A2476,3,1))*10+MOD(K2476,2)+1,Sheet3!A:B,2,FALSE))&amp;"]"</f>
        <v>[[50001,50]]</v>
      </c>
      <c r="G2476">
        <v>0.2</v>
      </c>
      <c r="H2476" s="1" t="str">
        <f t="shared" si="1119"/>
        <v>[80001,80002,80003,80004]</v>
      </c>
      <c r="I2476" s="1">
        <f t="shared" ref="I2476" si="1126">I2464</f>
        <v>1</v>
      </c>
      <c r="J2476">
        <f t="shared" si="1117"/>
        <v>20</v>
      </c>
      <c r="K2476">
        <f t="shared" si="1110"/>
        <v>337</v>
      </c>
      <c r="L2476" s="1" t="str">
        <f>Sheet1!L2476</f>
        <v>[{"bid":16004,"type":6,"num":159},{"bid":14001,"type":4,"num":201500}]</v>
      </c>
    </row>
    <row r="2477" spans="1:12" x14ac:dyDescent="0.2">
      <c r="A2477">
        <f t="shared" si="1102"/>
        <v>601405</v>
      </c>
      <c r="B2477">
        <f t="shared" si="1111"/>
        <v>601406</v>
      </c>
      <c r="C2477" s="1" t="str">
        <f t="shared" si="1118"/>
        <v>当前波数 338/∞</v>
      </c>
      <c r="D2477">
        <f>VLOOKUP(MOD(A2477,1000),Sheet2!P:R,3,FALSE)</f>
        <v>58487528024.000008</v>
      </c>
      <c r="E2477">
        <v>561</v>
      </c>
      <c r="F2477" s="1" t="str">
        <f>IF(VLOOKUP(MOD(A2477,1000),Sheet2!P:W,8,FALSE)=1,"[[50000,1],",IF(VLOOKUP(MOD(A2477,1000),Sheet2!P:W,8,FALSE)=2,"[[90000,1],","["))&amp;IF(K2477=K2476,VLOOKUP(INT(MID(A2477,3,1))*10+3,Sheet3!A:B,2,FALSE),VLOOKUP(INT(MID(A2477,3,1))*10+MOD(K2477,2)+1,Sheet3!A:B,2,FALSE))&amp;"]"</f>
        <v>[[50002,50]]</v>
      </c>
      <c r="G2477">
        <v>0.2</v>
      </c>
      <c r="H2477" s="1" t="str">
        <f t="shared" si="1119"/>
        <v>[80001,80002,80003,80004]</v>
      </c>
      <c r="I2477" s="1">
        <f t="shared" ref="I2477" si="1127">I2465</f>
        <v>1</v>
      </c>
      <c r="J2477">
        <f t="shared" si="1117"/>
        <v>20</v>
      </c>
      <c r="K2477">
        <f t="shared" si="1110"/>
        <v>338</v>
      </c>
      <c r="L2477" s="1" t="str">
        <f>Sheet1!L2477</f>
        <v>[{"bid":16004,"type":6,"num":159},{"bid":14001,"type":4,"num":202000}]</v>
      </c>
    </row>
    <row r="2478" spans="1:12" x14ac:dyDescent="0.2">
      <c r="A2478">
        <f t="shared" si="1102"/>
        <v>601406</v>
      </c>
      <c r="B2478">
        <f t="shared" si="1111"/>
        <v>601407</v>
      </c>
      <c r="C2478" s="1" t="str">
        <f t="shared" si="1118"/>
        <v>当前波数 339/∞</v>
      </c>
      <c r="D2478">
        <f>VLOOKUP(MOD(A2478,1000),Sheet2!P:R,3,FALSE)</f>
        <v>60314276352.000008</v>
      </c>
      <c r="E2478">
        <v>563</v>
      </c>
      <c r="F2478" s="1" t="str">
        <f>IF(VLOOKUP(MOD(A2478,1000),Sheet2!P:W,8,FALSE)=1,"[[50000,1],",IF(VLOOKUP(MOD(A2478,1000),Sheet2!P:W,8,FALSE)=2,"[[90000,1],","["))&amp;IF(K2478=K2477,VLOOKUP(INT(MID(A2478,3,1))*10+3,Sheet3!A:B,2,FALSE),VLOOKUP(INT(MID(A2478,3,1))*10+MOD(K2478,2)+1,Sheet3!A:B,2,FALSE))&amp;"]"</f>
        <v>[[50000,1],[50001,50]]</v>
      </c>
      <c r="G2478">
        <v>0.2</v>
      </c>
      <c r="H2478" s="1" t="str">
        <f t="shared" si="1119"/>
        <v>[80001,80002,80003,80004]</v>
      </c>
      <c r="I2478" s="1">
        <f t="shared" ref="I2478" si="1128">I2466</f>
        <v>1</v>
      </c>
      <c r="J2478">
        <f t="shared" si="1117"/>
        <v>20</v>
      </c>
      <c r="K2478">
        <f t="shared" si="1110"/>
        <v>339</v>
      </c>
      <c r="L2478" s="1" t="str">
        <f>Sheet1!L2478</f>
        <v>[{"bid":16004,"type":6,"num":161},{"bid":14001,"type":4,"num":202500}]</v>
      </c>
    </row>
    <row r="2479" spans="1:12" x14ac:dyDescent="0.2">
      <c r="A2479">
        <f t="shared" si="1102"/>
        <v>601407</v>
      </c>
      <c r="B2479">
        <f t="shared" si="1111"/>
        <v>601408</v>
      </c>
      <c r="C2479" s="1" t="str">
        <f t="shared" si="1118"/>
        <v>当前波数 340/∞\n下一波BOSS</v>
      </c>
      <c r="D2479">
        <f>VLOOKUP(MOD(A2479,1000),Sheet2!P:R,3,FALSE)</f>
        <v>62260301616.000015</v>
      </c>
      <c r="E2479">
        <v>564</v>
      </c>
      <c r="F2479" s="1" t="str">
        <f>IF(VLOOKUP(MOD(A2479,1000),Sheet2!P:W,8,FALSE)=1,"[[50000,1],",IF(VLOOKUP(MOD(A2479,1000),Sheet2!P:W,8,FALSE)=2,"[[90000,1],","["))&amp;IF(K2479=K2478,VLOOKUP(INT(MID(A2479,3,1))*10+3,Sheet3!A:B,2,FALSE),VLOOKUP(INT(MID(A2479,3,1))*10+MOD(K2479,2)+1,Sheet3!A:B,2,FALSE))&amp;"]"</f>
        <v>[[50002,50]]</v>
      </c>
      <c r="G2479">
        <v>0.2</v>
      </c>
      <c r="H2479" s="1" t="str">
        <f t="shared" si="1119"/>
        <v>[80001,80002,80003,80004]</v>
      </c>
      <c r="I2479" s="1">
        <f t="shared" ref="I2479" si="1129">I2467</f>
        <v>1</v>
      </c>
      <c r="J2479">
        <f t="shared" si="1117"/>
        <v>20</v>
      </c>
      <c r="K2479">
        <f t="shared" si="1110"/>
        <v>340</v>
      </c>
      <c r="L2479" s="1" t="str">
        <f>Sheet1!L2479</f>
        <v>[{"bid":16004,"type":6,"num":161},{"bid":14001,"type":4,"num":203000}]</v>
      </c>
    </row>
    <row r="2480" spans="1:12" x14ac:dyDescent="0.2">
      <c r="A2480">
        <f t="shared" si="1102"/>
        <v>601408</v>
      </c>
      <c r="B2480">
        <f t="shared" si="1111"/>
        <v>601409</v>
      </c>
      <c r="C2480" s="1" t="str">
        <f t="shared" si="1118"/>
        <v>BOSS波\n需击杀所有怪物</v>
      </c>
      <c r="D2480">
        <f>VLOOKUP(MOD(A2480,1000),Sheet2!P:R,3,FALSE)</f>
        <v>64241319912.000008</v>
      </c>
      <c r="E2480">
        <v>565</v>
      </c>
      <c r="F2480" s="1" t="str">
        <f>IF(VLOOKUP(MOD(A2480,1000),Sheet2!P:W,8,FALSE)=1,"[[50000,1],",IF(VLOOKUP(MOD(A2480,1000),Sheet2!P:W,8,FALSE)=2,"[[90000,1],","["))&amp;IF(K2480=K2479,VLOOKUP(INT(MID(A2480,3,1))*10+3,Sheet3!A:B,2,FALSE),VLOOKUP(INT(MID(A2480,3,1))*10+MOD(K2480,2)+1,Sheet3!A:B,2,FALSE))&amp;"]"</f>
        <v>[[50003,45]]</v>
      </c>
      <c r="G2480">
        <v>0.2</v>
      </c>
      <c r="H2480" s="1" t="str">
        <f t="shared" si="1119"/>
        <v>[80001,80002,80003,80004]</v>
      </c>
      <c r="I2480" s="1">
        <f t="shared" ref="I2480" si="1130">I2468</f>
        <v>2</v>
      </c>
      <c r="J2480">
        <f t="shared" si="1117"/>
        <v>40</v>
      </c>
      <c r="K2480">
        <f t="shared" si="1110"/>
        <v>340</v>
      </c>
      <c r="L2480" s="1" t="str">
        <f>Sheet1!L2480</f>
        <v>[{"bid":16004,"type":6,"num":161},{"bid":14001,"type":4,"num":203500}]</v>
      </c>
    </row>
    <row r="2481" spans="1:12" x14ac:dyDescent="0.2">
      <c r="A2481">
        <f t="shared" si="1102"/>
        <v>601409</v>
      </c>
      <c r="B2481">
        <f t="shared" si="1111"/>
        <v>601410</v>
      </c>
      <c r="C2481" s="1" t="str">
        <f t="shared" si="1118"/>
        <v>当前波数 341/∞</v>
      </c>
      <c r="D2481">
        <f>VLOOKUP(MOD(A2481,1000),Sheet2!P:R,3,FALSE)</f>
        <v>66257690880.000023</v>
      </c>
      <c r="E2481">
        <v>567</v>
      </c>
      <c r="F2481" s="1" t="str">
        <f>IF(VLOOKUP(MOD(A2481,1000),Sheet2!P:W,8,FALSE)=1,"[[50000,1],",IF(VLOOKUP(MOD(A2481,1000),Sheet2!P:W,8,FALSE)=2,"[[90000,1],","["))&amp;IF(K2481=K2480,VLOOKUP(INT(MID(A2481,3,1))*10+3,Sheet3!A:B,2,FALSE),VLOOKUP(INT(MID(A2481,3,1))*10+MOD(K2481,2)+1,Sheet3!A:B,2,FALSE))&amp;"]"</f>
        <v>[[50000,1],[50001,50]]</v>
      </c>
      <c r="G2481">
        <v>0.2</v>
      </c>
      <c r="H2481" s="1" t="str">
        <f t="shared" si="1119"/>
        <v>[80001,80002,80003,80004]</v>
      </c>
      <c r="I2481" s="1">
        <f t="shared" ref="I2481" si="1131">I2469</f>
        <v>1</v>
      </c>
      <c r="J2481">
        <f t="shared" si="1117"/>
        <v>20</v>
      </c>
      <c r="K2481">
        <f t="shared" si="1110"/>
        <v>341</v>
      </c>
      <c r="L2481" s="1" t="str">
        <f>Sheet1!L2481</f>
        <v>[{"bid":16004,"type":6,"num":161},{"bid":14001,"type":4,"num":204000}]</v>
      </c>
    </row>
    <row r="2482" spans="1:12" x14ac:dyDescent="0.2">
      <c r="A2482">
        <f t="shared" si="1102"/>
        <v>601410</v>
      </c>
      <c r="B2482">
        <f t="shared" si="1111"/>
        <v>601411</v>
      </c>
      <c r="C2482" s="1" t="str">
        <f t="shared" si="1118"/>
        <v>当前波数 342/∞</v>
      </c>
      <c r="D2482">
        <f>VLOOKUP(MOD(A2482,1000),Sheet2!P:R,3,FALSE)</f>
        <v>68309775840.000023</v>
      </c>
      <c r="E2482">
        <v>569</v>
      </c>
      <c r="F2482" s="1" t="str">
        <f>IF(VLOOKUP(MOD(A2482,1000),Sheet2!P:W,8,FALSE)=1,"[[50000,1],",IF(VLOOKUP(MOD(A2482,1000),Sheet2!P:W,8,FALSE)=2,"[[90000,1],","["))&amp;IF(K2482=K2481,VLOOKUP(INT(MID(A2482,3,1))*10+3,Sheet3!A:B,2,FALSE),VLOOKUP(INT(MID(A2482,3,1))*10+MOD(K2482,2)+1,Sheet3!A:B,2,FALSE))&amp;"]"</f>
        <v>[[50002,50]]</v>
      </c>
      <c r="G2482">
        <v>0.2</v>
      </c>
      <c r="H2482" s="1" t="str">
        <f t="shared" si="1119"/>
        <v>[80001,80002,80003,80004]</v>
      </c>
      <c r="I2482" s="1">
        <f t="shared" ref="I2482" si="1132">I2470</f>
        <v>1</v>
      </c>
      <c r="J2482">
        <f t="shared" si="1117"/>
        <v>20</v>
      </c>
      <c r="K2482">
        <f t="shared" si="1110"/>
        <v>342</v>
      </c>
      <c r="L2482" s="1" t="str">
        <f>Sheet1!L2482</f>
        <v>[{"bid":16004,"type":6,"num":161},{"bid":14001,"type":4,"num":204500}]</v>
      </c>
    </row>
    <row r="2483" spans="1:12" x14ac:dyDescent="0.2">
      <c r="A2483">
        <f t="shared" si="1102"/>
        <v>601411</v>
      </c>
      <c r="B2483">
        <f t="shared" si="1111"/>
        <v>601412</v>
      </c>
      <c r="C2483" s="1" t="str">
        <f t="shared" si="1118"/>
        <v>当前波数 343/∞</v>
      </c>
      <c r="D2483">
        <f>VLOOKUP(MOD(A2483,1000),Sheet2!P:R,3,FALSE)</f>
        <v>70397937792.000031</v>
      </c>
      <c r="E2483">
        <v>571</v>
      </c>
      <c r="F2483" s="1" t="str">
        <f>IF(VLOOKUP(MOD(A2483,1000),Sheet2!P:W,8,FALSE)=1,"[[50000,1],",IF(VLOOKUP(MOD(A2483,1000),Sheet2!P:W,8,FALSE)=2,"[[90000,1],","["))&amp;IF(K2483=K2482,VLOOKUP(INT(MID(A2483,3,1))*10+3,Sheet3!A:B,2,FALSE),VLOOKUP(INT(MID(A2483,3,1))*10+MOD(K2483,2)+1,Sheet3!A:B,2,FALSE))&amp;"]"</f>
        <v>[[50001,50]]</v>
      </c>
      <c r="G2483">
        <v>0.2</v>
      </c>
      <c r="H2483" s="1" t="str">
        <f t="shared" si="1119"/>
        <v>[80001,80002,80003,80004]</v>
      </c>
      <c r="I2483" s="1">
        <f t="shared" ref="I2483" si="1133">I2471</f>
        <v>1</v>
      </c>
      <c r="J2483">
        <f t="shared" si="1117"/>
        <v>20</v>
      </c>
      <c r="K2483">
        <f t="shared" si="1110"/>
        <v>343</v>
      </c>
      <c r="L2483" s="1" t="str">
        <f>Sheet1!L2483</f>
        <v>[{"bid":16004,"type":6,"num":163},{"bid":14001,"type":4,"num":205000}]</v>
      </c>
    </row>
    <row r="2484" spans="1:12" x14ac:dyDescent="0.2">
      <c r="A2484">
        <f t="shared" si="1102"/>
        <v>601412</v>
      </c>
      <c r="B2484">
        <f t="shared" si="1111"/>
        <v>601413</v>
      </c>
      <c r="C2484" s="1" t="str">
        <f t="shared" si="1118"/>
        <v>当前波数 344/∞</v>
      </c>
      <c r="D2484">
        <f>VLOOKUP(MOD(A2484,1000),Sheet2!P:R,3,FALSE)</f>
        <v>72522541416.000031</v>
      </c>
      <c r="E2484">
        <v>572</v>
      </c>
      <c r="F2484" s="1" t="str">
        <f>IF(VLOOKUP(MOD(A2484,1000),Sheet2!P:W,8,FALSE)=1,"[[50000,1],",IF(VLOOKUP(MOD(A2484,1000),Sheet2!P:W,8,FALSE)=2,"[[90000,1],","["))&amp;IF(K2484=K2483,VLOOKUP(INT(MID(A2484,3,1))*10+3,Sheet3!A:B,2,FALSE),VLOOKUP(INT(MID(A2484,3,1))*10+MOD(K2484,2)+1,Sheet3!A:B,2,FALSE))&amp;"]"</f>
        <v>[[50000,1],[50002,50]]</v>
      </c>
      <c r="G2484">
        <v>0.2</v>
      </c>
      <c r="H2484" s="1" t="str">
        <f t="shared" si="1119"/>
        <v>[80001,80002,80003,80004]</v>
      </c>
      <c r="I2484" s="1">
        <f t="shared" ref="I2484" si="1134">I2472</f>
        <v>1</v>
      </c>
      <c r="J2484">
        <f t="shared" si="1117"/>
        <v>20</v>
      </c>
      <c r="K2484">
        <f t="shared" si="1110"/>
        <v>344</v>
      </c>
      <c r="L2484" s="1" t="str">
        <f>Sheet1!L2484</f>
        <v>[{"bid":16004,"type":6,"num":163},{"bid":14001,"type":4,"num":205500}]</v>
      </c>
    </row>
    <row r="2485" spans="1:12" x14ac:dyDescent="0.2">
      <c r="A2485">
        <f t="shared" si="1102"/>
        <v>601413</v>
      </c>
      <c r="B2485">
        <f t="shared" si="1111"/>
        <v>601414</v>
      </c>
      <c r="C2485" s="1" t="str">
        <f t="shared" si="1118"/>
        <v>当前波数 345/∞\n下一波BOSS</v>
      </c>
      <c r="D2485">
        <f>VLOOKUP(MOD(A2485,1000),Sheet2!P:R,3,FALSE)</f>
        <v>74683953072.000015</v>
      </c>
      <c r="E2485">
        <v>574</v>
      </c>
      <c r="F2485" s="1" t="str">
        <f>IF(VLOOKUP(MOD(A2485,1000),Sheet2!P:W,8,FALSE)=1,"[[50000,1],",IF(VLOOKUP(MOD(A2485,1000),Sheet2!P:W,8,FALSE)=2,"[[90000,1],","["))&amp;IF(K2485=K2484,VLOOKUP(INT(MID(A2485,3,1))*10+3,Sheet3!A:B,2,FALSE),VLOOKUP(INT(MID(A2485,3,1))*10+MOD(K2485,2)+1,Sheet3!A:B,2,FALSE))&amp;"]"</f>
        <v>[[50001,50]]</v>
      </c>
      <c r="G2485">
        <v>0.2</v>
      </c>
      <c r="H2485" s="1" t="str">
        <f t="shared" si="1119"/>
        <v>[80001,80002,80003,80004]</v>
      </c>
      <c r="I2485" s="1">
        <f t="shared" ref="I2485" si="1135">I2473</f>
        <v>1</v>
      </c>
      <c r="J2485">
        <f t="shared" si="1117"/>
        <v>20</v>
      </c>
      <c r="K2485">
        <f t="shared" si="1110"/>
        <v>345</v>
      </c>
      <c r="L2485" s="1" t="str">
        <f>Sheet1!L2485</f>
        <v>[{"bid":16004,"type":6,"num":163},{"bid":14001,"type":4,"num":206000}]</v>
      </c>
    </row>
    <row r="2486" spans="1:12" x14ac:dyDescent="0.2">
      <c r="A2486">
        <f t="shared" si="1102"/>
        <v>601414</v>
      </c>
      <c r="B2486">
        <f t="shared" si="1111"/>
        <v>601415</v>
      </c>
      <c r="C2486" s="1" t="str">
        <f t="shared" si="1118"/>
        <v>BOSS波\n需击杀所有怪物</v>
      </c>
      <c r="D2486">
        <f>VLOOKUP(MOD(A2486,1000),Sheet2!P:R,3,FALSE)</f>
        <v>76882540800.000015</v>
      </c>
      <c r="E2486">
        <v>575</v>
      </c>
      <c r="F2486" s="1" t="str">
        <f>IF(VLOOKUP(MOD(A2486,1000),Sheet2!P:W,8,FALSE)=1,"[[50000,1],",IF(VLOOKUP(MOD(A2486,1000),Sheet2!P:W,8,FALSE)=2,"[[90000,1],","["))&amp;IF(K2486=K2485,VLOOKUP(INT(MID(A2486,3,1))*10+3,Sheet3!A:B,2,FALSE),VLOOKUP(INT(MID(A2486,3,1))*10+MOD(K2486,2)+1,Sheet3!A:B,2,FALSE))&amp;"]"</f>
        <v>[[50003,45]]</v>
      </c>
      <c r="G2486">
        <v>0.2</v>
      </c>
      <c r="H2486" s="1" t="str">
        <f t="shared" si="1119"/>
        <v>[80001,80002,80003,80004]</v>
      </c>
      <c r="I2486" s="1">
        <f t="shared" ref="I2486" si="1136">I2474</f>
        <v>2</v>
      </c>
      <c r="J2486">
        <f t="shared" si="1117"/>
        <v>40</v>
      </c>
      <c r="K2486">
        <f t="shared" si="1110"/>
        <v>345</v>
      </c>
      <c r="L2486" s="1" t="str">
        <f>Sheet1!L2486</f>
        <v>[{"bid":16004,"type":6,"num":163},{"bid":14001,"type":4,"num":206500}]</v>
      </c>
    </row>
    <row r="2487" spans="1:12" x14ac:dyDescent="0.2">
      <c r="A2487">
        <f t="shared" si="1102"/>
        <v>601415</v>
      </c>
      <c r="B2487">
        <f t="shared" si="1111"/>
        <v>601416</v>
      </c>
      <c r="C2487" s="1" t="str">
        <f t="shared" si="1118"/>
        <v>当前波数 346/∞</v>
      </c>
      <c r="D2487">
        <f>VLOOKUP(MOD(A2487,1000),Sheet2!P:R,3,FALSE)</f>
        <v>79213998024.000015</v>
      </c>
      <c r="E2487">
        <v>577</v>
      </c>
      <c r="F2487" s="1" t="str">
        <f>IF(VLOOKUP(MOD(A2487,1000),Sheet2!P:W,8,FALSE)=1,"[[50000,1],",IF(VLOOKUP(MOD(A2487,1000),Sheet2!P:W,8,FALSE)=2,"[[90000,1],","["))&amp;IF(K2487=K2486,VLOOKUP(INT(MID(A2487,3,1))*10+3,Sheet3!A:B,2,FALSE),VLOOKUP(INT(MID(A2487,3,1))*10+MOD(K2487,2)+1,Sheet3!A:B,2,FALSE))&amp;"]"</f>
        <v>[[50000,1],[50002,50]]</v>
      </c>
      <c r="G2487">
        <v>0.2</v>
      </c>
      <c r="H2487" s="1" t="str">
        <f t="shared" si="1119"/>
        <v>[80001,80002,80003,80004]</v>
      </c>
      <c r="I2487" s="1">
        <f t="shared" ref="I2487" si="1137">I2475</f>
        <v>1</v>
      </c>
      <c r="J2487">
        <f t="shared" si="1117"/>
        <v>20</v>
      </c>
      <c r="K2487">
        <f t="shared" si="1110"/>
        <v>346</v>
      </c>
      <c r="L2487" s="1" t="str">
        <f>Sheet1!L2487</f>
        <v>[{"bid":16004,"type":6,"num":163},{"bid":14001,"type":4,"num":207000}]</v>
      </c>
    </row>
    <row r="2488" spans="1:12" x14ac:dyDescent="0.2">
      <c r="A2488">
        <f t="shared" si="1102"/>
        <v>601416</v>
      </c>
      <c r="B2488">
        <f t="shared" si="1111"/>
        <v>601417</v>
      </c>
      <c r="C2488" s="1" t="str">
        <f t="shared" si="1118"/>
        <v>当前波数 347/∞</v>
      </c>
      <c r="D2488">
        <f>VLOOKUP(MOD(A2488,1000),Sheet2!P:R,3,FALSE)</f>
        <v>81585598788.000015</v>
      </c>
      <c r="E2488">
        <v>578</v>
      </c>
      <c r="F2488" s="1" t="str">
        <f>IF(VLOOKUP(MOD(A2488,1000),Sheet2!P:W,8,FALSE)=1,"[[50000,1],",IF(VLOOKUP(MOD(A2488,1000),Sheet2!P:W,8,FALSE)=2,"[[90000,1],","["))&amp;IF(K2488=K2487,VLOOKUP(INT(MID(A2488,3,1))*10+3,Sheet3!A:B,2,FALSE),VLOOKUP(INT(MID(A2488,3,1))*10+MOD(K2488,2)+1,Sheet3!A:B,2,FALSE))&amp;"]"</f>
        <v>[[50001,50]]</v>
      </c>
      <c r="G2488">
        <v>0.2</v>
      </c>
      <c r="H2488" s="1" t="str">
        <f t="shared" si="1119"/>
        <v>[80001,80002,80003,80004]</v>
      </c>
      <c r="I2488" s="1">
        <f t="shared" ref="I2488" si="1138">I2476</f>
        <v>1</v>
      </c>
      <c r="J2488">
        <f t="shared" si="1117"/>
        <v>20</v>
      </c>
      <c r="K2488">
        <f t="shared" si="1110"/>
        <v>347</v>
      </c>
      <c r="L2488" s="1" t="str">
        <f>Sheet1!L2488</f>
        <v>[{"bid":16004,"type":6,"num":165},{"bid":14001,"type":4,"num":207500}]</v>
      </c>
    </row>
    <row r="2489" spans="1:12" x14ac:dyDescent="0.2">
      <c r="A2489">
        <f t="shared" si="1102"/>
        <v>601417</v>
      </c>
      <c r="B2489">
        <f t="shared" si="1111"/>
        <v>601418</v>
      </c>
      <c r="C2489" s="1" t="str">
        <f t="shared" si="1118"/>
        <v>当前波数 348/∞</v>
      </c>
      <c r="D2489">
        <f>VLOOKUP(MOD(A2489,1000),Sheet2!P:R,3,FALSE)</f>
        <v>83997741072.000015</v>
      </c>
      <c r="E2489">
        <v>580</v>
      </c>
      <c r="F2489" s="1" t="str">
        <f>IF(VLOOKUP(MOD(A2489,1000),Sheet2!P:W,8,FALSE)=1,"[[50000,1],",IF(VLOOKUP(MOD(A2489,1000),Sheet2!P:W,8,FALSE)=2,"[[90000,1],","["))&amp;IF(K2489=K2488,VLOOKUP(INT(MID(A2489,3,1))*10+3,Sheet3!A:B,2,FALSE),VLOOKUP(INT(MID(A2489,3,1))*10+MOD(K2489,2)+1,Sheet3!A:B,2,FALSE))&amp;"]"</f>
        <v>[[50002,50]]</v>
      </c>
      <c r="G2489">
        <v>0.2</v>
      </c>
      <c r="H2489" s="1" t="str">
        <f t="shared" si="1119"/>
        <v>[80001,80002,80003,80004]</v>
      </c>
      <c r="I2489" s="1">
        <f t="shared" ref="I2489" si="1139">I2477</f>
        <v>1</v>
      </c>
      <c r="J2489">
        <f t="shared" si="1117"/>
        <v>20</v>
      </c>
      <c r="K2489">
        <f t="shared" si="1110"/>
        <v>348</v>
      </c>
      <c r="L2489" s="1" t="str">
        <f>Sheet1!L2489</f>
        <v>[{"bid":16004,"type":6,"num":165},{"bid":14001,"type":4,"num":208000}]</v>
      </c>
    </row>
    <row r="2490" spans="1:12" x14ac:dyDescent="0.2">
      <c r="A2490">
        <f t="shared" si="1102"/>
        <v>601418</v>
      </c>
      <c r="B2490">
        <f t="shared" si="1111"/>
        <v>601419</v>
      </c>
      <c r="C2490" s="1" t="str">
        <f t="shared" si="1118"/>
        <v>当前波数 349/∞</v>
      </c>
      <c r="D2490">
        <f>VLOOKUP(MOD(A2490,1000),Sheet2!P:R,3,FALSE)</f>
        <v>86450824656.000015</v>
      </c>
      <c r="E2490">
        <v>581</v>
      </c>
      <c r="F2490" s="1" t="str">
        <f>IF(VLOOKUP(MOD(A2490,1000),Sheet2!P:W,8,FALSE)=1,"[[50000,1],",IF(VLOOKUP(MOD(A2490,1000),Sheet2!P:W,8,FALSE)=2,"[[90000,1],","["))&amp;IF(K2490=K2489,VLOOKUP(INT(MID(A2490,3,1))*10+3,Sheet3!A:B,2,FALSE),VLOOKUP(INT(MID(A2490,3,1))*10+MOD(K2490,2)+1,Sheet3!A:B,2,FALSE))&amp;"]"</f>
        <v>[[50000,1],[50001,50]]</v>
      </c>
      <c r="G2490">
        <v>0.2</v>
      </c>
      <c r="H2490" s="1" t="str">
        <f t="shared" si="1119"/>
        <v>[80001,80002,80003,80004]</v>
      </c>
      <c r="I2490" s="1">
        <f t="shared" ref="I2490" si="1140">I2478</f>
        <v>1</v>
      </c>
      <c r="J2490">
        <f t="shared" si="1117"/>
        <v>20</v>
      </c>
      <c r="K2490">
        <f t="shared" si="1110"/>
        <v>349</v>
      </c>
      <c r="L2490" s="1" t="str">
        <f>Sheet1!L2490</f>
        <v>[{"bid":16004,"type":6,"num":165},{"bid":14001,"type":4,"num":208500}]</v>
      </c>
    </row>
    <row r="2491" spans="1:12" x14ac:dyDescent="0.2">
      <c r="A2491">
        <f t="shared" si="1102"/>
        <v>601419</v>
      </c>
      <c r="B2491">
        <f t="shared" si="1111"/>
        <v>601420</v>
      </c>
      <c r="C2491" s="1" t="str">
        <f t="shared" si="1118"/>
        <v>当前波数 350/∞\n下一波BOSS</v>
      </c>
      <c r="D2491">
        <f>VLOOKUP(MOD(A2491,1000),Sheet2!P:R,3,FALSE)</f>
        <v>88945251120</v>
      </c>
      <c r="E2491">
        <v>582</v>
      </c>
      <c r="F2491" s="1" t="str">
        <f>IF(VLOOKUP(MOD(A2491,1000),Sheet2!P:W,8,FALSE)=1,"[[50000,1],",IF(VLOOKUP(MOD(A2491,1000),Sheet2!P:W,8,FALSE)=2,"[[90000,1],","["))&amp;IF(K2491=K2490,VLOOKUP(INT(MID(A2491,3,1))*10+3,Sheet3!A:B,2,FALSE),VLOOKUP(INT(MID(A2491,3,1))*10+MOD(K2491,2)+1,Sheet3!A:B,2,FALSE))&amp;"]"</f>
        <v>[[50002,50]]</v>
      </c>
      <c r="G2491">
        <v>0.2</v>
      </c>
      <c r="H2491" s="1" t="str">
        <f t="shared" si="1119"/>
        <v>[80001,80002,80003,80004]</v>
      </c>
      <c r="I2491" s="1">
        <f t="shared" ref="I2491" si="1141">I2479</f>
        <v>1</v>
      </c>
      <c r="J2491">
        <f t="shared" si="1117"/>
        <v>20</v>
      </c>
      <c r="K2491">
        <f t="shared" si="1110"/>
        <v>350</v>
      </c>
      <c r="L2491" s="1" t="str">
        <f>Sheet1!L2491</f>
        <v>[{"bid":16004,"type":6,"num":165},{"bid":14001,"type":4,"num":209000}]</v>
      </c>
    </row>
    <row r="2492" spans="1:12" x14ac:dyDescent="0.2">
      <c r="A2492">
        <f t="shared" si="1102"/>
        <v>601420</v>
      </c>
      <c r="B2492">
        <f t="shared" si="1111"/>
        <v>601421</v>
      </c>
      <c r="C2492" s="1" t="str">
        <f t="shared" si="1118"/>
        <v>BOSS波\n需击杀所有怪物</v>
      </c>
      <c r="D2492">
        <f>VLOOKUP(MOD(A2492,1000),Sheet2!P:R,3,FALSE)</f>
        <v>91481423844.000031</v>
      </c>
      <c r="E2492">
        <v>584</v>
      </c>
      <c r="F2492" s="1" t="str">
        <f>IF(VLOOKUP(MOD(A2492,1000),Sheet2!P:W,8,FALSE)=1,"[[50000,1],",IF(VLOOKUP(MOD(A2492,1000),Sheet2!P:W,8,FALSE)=2,"[[90000,1],","["))&amp;IF(K2492=K2491,VLOOKUP(INT(MID(A2492,3,1))*10+3,Sheet3!A:B,2,FALSE),VLOOKUP(INT(MID(A2492,3,1))*10+MOD(K2492,2)+1,Sheet3!A:B,2,FALSE))&amp;"]"</f>
        <v>[[50003,45]]</v>
      </c>
      <c r="G2492">
        <v>0.2</v>
      </c>
      <c r="H2492" s="1" t="str">
        <f t="shared" si="1119"/>
        <v>[80001,80002,80003,80004]</v>
      </c>
      <c r="I2492" s="1">
        <f t="shared" ref="I2492" si="1142">I2480</f>
        <v>2</v>
      </c>
      <c r="J2492">
        <f t="shared" si="1117"/>
        <v>40</v>
      </c>
      <c r="K2492">
        <f t="shared" si="1110"/>
        <v>350</v>
      </c>
      <c r="L2492" s="1" t="str">
        <f>Sheet1!L2492</f>
        <v>[{"bid":16004,"type":6,"num":165},{"bid":14001,"type":4,"num":209500}]</v>
      </c>
    </row>
    <row r="2493" spans="1:12" x14ac:dyDescent="0.2">
      <c r="A2493">
        <f t="shared" si="1102"/>
        <v>601421</v>
      </c>
      <c r="B2493">
        <f t="shared" si="1111"/>
        <v>601422</v>
      </c>
      <c r="C2493" s="1" t="str">
        <f t="shared" si="1118"/>
        <v>当前波数 351/∞</v>
      </c>
      <c r="D2493">
        <f>VLOOKUP(MOD(A2493,1000),Sheet2!P:R,3,FALSE)</f>
        <v>94059748008.000031</v>
      </c>
      <c r="E2493">
        <v>585</v>
      </c>
      <c r="F2493" s="1" t="str">
        <f>IF(VLOOKUP(MOD(A2493,1000),Sheet2!P:W,8,FALSE)=1,"[[50000,1],",IF(VLOOKUP(MOD(A2493,1000),Sheet2!P:W,8,FALSE)=2,"[[90000,1],","["))&amp;IF(K2493=K2492,VLOOKUP(INT(MID(A2493,3,1))*10+3,Sheet3!A:B,2,FALSE),VLOOKUP(INT(MID(A2493,3,1))*10+MOD(K2493,2)+1,Sheet3!A:B,2,FALSE))&amp;"]"</f>
        <v>[[50000,1],[50001,50]]</v>
      </c>
      <c r="G2493">
        <v>0.2</v>
      </c>
      <c r="H2493" s="1" t="str">
        <f t="shared" si="1119"/>
        <v>[80001,80002,80003,80004]</v>
      </c>
      <c r="I2493" s="1">
        <f t="shared" ref="I2493" si="1143">I2481</f>
        <v>1</v>
      </c>
      <c r="J2493">
        <f t="shared" si="1117"/>
        <v>20</v>
      </c>
      <c r="K2493">
        <f t="shared" si="1110"/>
        <v>351</v>
      </c>
      <c r="L2493" s="1" t="str">
        <f>Sheet1!L2493</f>
        <v>[{"bid":16004,"type":6,"num":167},{"bid":14001,"type":4,"num":210000}]</v>
      </c>
    </row>
    <row r="2494" spans="1:12" x14ac:dyDescent="0.2">
      <c r="A2494">
        <f t="shared" si="1102"/>
        <v>601422</v>
      </c>
      <c r="B2494">
        <f t="shared" si="1111"/>
        <v>601423</v>
      </c>
      <c r="C2494" s="1" t="str">
        <f t="shared" si="1118"/>
        <v>当前波数 352/∞</v>
      </c>
      <c r="D2494">
        <f>VLOOKUP(MOD(A2494,1000),Sheet2!P:R,3,FALSE)</f>
        <v>96680630592.000031</v>
      </c>
      <c r="E2494">
        <v>587</v>
      </c>
      <c r="F2494" s="1" t="str">
        <f>IF(VLOOKUP(MOD(A2494,1000),Sheet2!P:W,8,FALSE)=1,"[[50000,1],",IF(VLOOKUP(MOD(A2494,1000),Sheet2!P:W,8,FALSE)=2,"[[90000,1],","["))&amp;IF(K2494=K2493,VLOOKUP(INT(MID(A2494,3,1))*10+3,Sheet3!A:B,2,FALSE),VLOOKUP(INT(MID(A2494,3,1))*10+MOD(K2494,2)+1,Sheet3!A:B,2,FALSE))&amp;"]"</f>
        <v>[[50002,50]]</v>
      </c>
      <c r="G2494">
        <v>0.2</v>
      </c>
      <c r="H2494" s="1" t="str">
        <f t="shared" si="1119"/>
        <v>[80001,80002,80003,80004]</v>
      </c>
      <c r="I2494" s="1">
        <f t="shared" ref="I2494" si="1144">I2482</f>
        <v>1</v>
      </c>
      <c r="J2494">
        <f t="shared" si="1117"/>
        <v>20</v>
      </c>
      <c r="K2494">
        <f t="shared" si="1110"/>
        <v>352</v>
      </c>
      <c r="L2494" s="1" t="str">
        <f>Sheet1!L2494</f>
        <v>[{"bid":16004,"type":6,"num":167},{"bid":14001,"type":4,"num":210500}]</v>
      </c>
    </row>
    <row r="2495" spans="1:12" x14ac:dyDescent="0.2">
      <c r="A2495">
        <f t="shared" si="1102"/>
        <v>601423</v>
      </c>
      <c r="B2495">
        <f t="shared" si="1111"/>
        <v>601424</v>
      </c>
      <c r="C2495" s="1" t="str">
        <f t="shared" si="1118"/>
        <v>当前波数 353/∞</v>
      </c>
      <c r="D2495">
        <f>VLOOKUP(MOD(A2495,1000),Sheet2!P:R,3,FALSE)</f>
        <v>99448943552.000015</v>
      </c>
      <c r="E2495">
        <v>588</v>
      </c>
      <c r="F2495" s="1" t="str">
        <f>IF(VLOOKUP(MOD(A2495,1000),Sheet2!P:W,8,FALSE)=1,"[[50000,1],",IF(VLOOKUP(MOD(A2495,1000),Sheet2!P:W,8,FALSE)=2,"[[90000,1],","["))&amp;IF(K2495=K2494,VLOOKUP(INT(MID(A2495,3,1))*10+3,Sheet3!A:B,2,FALSE),VLOOKUP(INT(MID(A2495,3,1))*10+MOD(K2495,2)+1,Sheet3!A:B,2,FALSE))&amp;"]"</f>
        <v>[[50001,50]]</v>
      </c>
      <c r="G2495">
        <v>0.2</v>
      </c>
      <c r="H2495" s="1" t="str">
        <f t="shared" si="1119"/>
        <v>[80001,80002,80003,80004]</v>
      </c>
      <c r="I2495" s="1">
        <f t="shared" ref="I2495" si="1145">I2483</f>
        <v>1</v>
      </c>
      <c r="J2495">
        <f t="shared" si="1117"/>
        <v>20</v>
      </c>
      <c r="K2495">
        <f t="shared" si="1110"/>
        <v>353</v>
      </c>
      <c r="L2495" s="1" t="str">
        <f>Sheet1!L2495</f>
        <v>[{"bid":16004,"type":6,"num":167},{"bid":14001,"type":4,"num":211000}]</v>
      </c>
    </row>
    <row r="2496" spans="1:12" x14ac:dyDescent="0.2">
      <c r="A2496">
        <f t="shared" si="1102"/>
        <v>601424</v>
      </c>
      <c r="B2496">
        <f t="shared" si="1111"/>
        <v>601425</v>
      </c>
      <c r="C2496" s="1" t="str">
        <f t="shared" si="1118"/>
        <v>当前波数 354/∞</v>
      </c>
      <c r="D2496">
        <f>VLOOKUP(MOD(A2496,1000),Sheet2!P:R,3,FALSE)</f>
        <v>102262995120.00003</v>
      </c>
      <c r="E2496">
        <v>590</v>
      </c>
      <c r="F2496" s="1" t="str">
        <f>IF(VLOOKUP(MOD(A2496,1000),Sheet2!P:W,8,FALSE)=1,"[[50000,1],",IF(VLOOKUP(MOD(A2496,1000),Sheet2!P:W,8,FALSE)=2,"[[90000,1],","["))&amp;IF(K2496=K2495,VLOOKUP(INT(MID(A2496,3,1))*10+3,Sheet3!A:B,2,FALSE),VLOOKUP(INT(MID(A2496,3,1))*10+MOD(K2496,2)+1,Sheet3!A:B,2,FALSE))&amp;"]"</f>
        <v>[[50000,1],[50002,50]]</v>
      </c>
      <c r="G2496">
        <v>0.2</v>
      </c>
      <c r="H2496" s="1" t="str">
        <f t="shared" si="1119"/>
        <v>[80001,80002,80003,80004]</v>
      </c>
      <c r="I2496" s="1">
        <f t="shared" ref="I2496" si="1146">I2484</f>
        <v>1</v>
      </c>
      <c r="J2496">
        <f t="shared" si="1117"/>
        <v>20</v>
      </c>
      <c r="K2496">
        <f t="shared" si="1110"/>
        <v>354</v>
      </c>
      <c r="L2496" s="1" t="str">
        <f>Sheet1!L2496</f>
        <v>[{"bid":16004,"type":6,"num":167},{"bid":14001,"type":4,"num":211500}]</v>
      </c>
    </row>
    <row r="2497" spans="1:12" x14ac:dyDescent="0.2">
      <c r="A2497">
        <f t="shared" si="1102"/>
        <v>601425</v>
      </c>
      <c r="B2497">
        <f t="shared" si="1111"/>
        <v>601426</v>
      </c>
      <c r="C2497" s="1" t="str">
        <f t="shared" si="1118"/>
        <v>当前波数 355/∞\n下一波BOSS</v>
      </c>
      <c r="D2497">
        <f>VLOOKUP(MOD(A2497,1000),Sheet2!P:R,3,FALSE)</f>
        <v>105123223296.00002</v>
      </c>
      <c r="E2497">
        <v>591</v>
      </c>
      <c r="F2497" s="1" t="str">
        <f>IF(VLOOKUP(MOD(A2497,1000),Sheet2!P:W,8,FALSE)=1,"[[50000,1],",IF(VLOOKUP(MOD(A2497,1000),Sheet2!P:W,8,FALSE)=2,"[[90000,1],","["))&amp;IF(K2497=K2496,VLOOKUP(INT(MID(A2497,3,1))*10+3,Sheet3!A:B,2,FALSE),VLOOKUP(INT(MID(A2497,3,1))*10+MOD(K2497,2)+1,Sheet3!A:B,2,FALSE))&amp;"]"</f>
        <v>[[50001,50]]</v>
      </c>
      <c r="G2497">
        <v>0.2</v>
      </c>
      <c r="H2497" s="1" t="str">
        <f t="shared" si="1119"/>
        <v>[80001,80002,80003,80004]</v>
      </c>
      <c r="I2497" s="1">
        <f t="shared" ref="I2497" si="1147">I2485</f>
        <v>1</v>
      </c>
      <c r="J2497">
        <f t="shared" si="1117"/>
        <v>20</v>
      </c>
      <c r="K2497">
        <f t="shared" si="1110"/>
        <v>355</v>
      </c>
      <c r="L2497" s="1" t="str">
        <f>Sheet1!L2497</f>
        <v>[{"bid":16004,"type":6,"num":167},{"bid":14001,"type":4,"num":212000}]</v>
      </c>
    </row>
    <row r="2498" spans="1:12" x14ac:dyDescent="0.2">
      <c r="A2498">
        <f t="shared" si="1102"/>
        <v>601426</v>
      </c>
      <c r="B2498">
        <f t="shared" si="1111"/>
        <v>601427</v>
      </c>
      <c r="C2498" s="1" t="str">
        <f t="shared" si="1118"/>
        <v>BOSS波\n需击杀所有怪物</v>
      </c>
      <c r="D2498">
        <f>VLOOKUP(MOD(A2498,1000),Sheet2!P:R,3,FALSE)</f>
        <v>108030068000.00002</v>
      </c>
      <c r="E2498">
        <v>593</v>
      </c>
      <c r="F2498" s="1" t="str">
        <f>IF(VLOOKUP(MOD(A2498,1000),Sheet2!P:W,8,FALSE)=1,"[[50000,1],",IF(VLOOKUP(MOD(A2498,1000),Sheet2!P:W,8,FALSE)=2,"[[90000,1],","["))&amp;IF(K2498=K2497,VLOOKUP(INT(MID(A2498,3,1))*10+3,Sheet3!A:B,2,FALSE),VLOOKUP(INT(MID(A2498,3,1))*10+MOD(K2498,2)+1,Sheet3!A:B,2,FALSE))&amp;"]"</f>
        <v>[[50003,45]]</v>
      </c>
      <c r="G2498">
        <v>0.2</v>
      </c>
      <c r="H2498" s="1" t="str">
        <f t="shared" si="1119"/>
        <v>[80001,80002,80003,80004]</v>
      </c>
      <c r="I2498" s="1">
        <f t="shared" ref="I2498" si="1148">I2486</f>
        <v>2</v>
      </c>
      <c r="J2498">
        <f t="shared" si="1117"/>
        <v>40</v>
      </c>
      <c r="K2498">
        <f t="shared" si="1110"/>
        <v>355</v>
      </c>
      <c r="L2498" s="1" t="str">
        <f>Sheet1!L2498</f>
        <v>[{"bid":16004,"type":6,"num":169},{"bid":14001,"type":4,"num":212500}]</v>
      </c>
    </row>
    <row r="2499" spans="1:12" x14ac:dyDescent="0.2">
      <c r="A2499">
        <f t="shared" si="1102"/>
        <v>601427</v>
      </c>
      <c r="B2499">
        <f t="shared" si="1111"/>
        <v>601428</v>
      </c>
      <c r="C2499" s="1" t="str">
        <f t="shared" si="1118"/>
        <v>当前波数 356/∞</v>
      </c>
      <c r="D2499">
        <f>VLOOKUP(MOD(A2499,1000),Sheet2!P:R,3,FALSE)</f>
        <v>110983971072</v>
      </c>
      <c r="E2499">
        <v>594</v>
      </c>
      <c r="F2499" s="1" t="str">
        <f>IF(VLOOKUP(MOD(A2499,1000),Sheet2!P:W,8,FALSE)=1,"[[50000,1],",IF(VLOOKUP(MOD(A2499,1000),Sheet2!P:W,8,FALSE)=2,"[[90000,1],","["))&amp;IF(K2499=K2498,VLOOKUP(INT(MID(A2499,3,1))*10+3,Sheet3!A:B,2,FALSE),VLOOKUP(INT(MID(A2499,3,1))*10+MOD(K2499,2)+1,Sheet3!A:B,2,FALSE))&amp;"]"</f>
        <v>[[50000,1],[50002,50]]</v>
      </c>
      <c r="G2499">
        <v>0.2</v>
      </c>
      <c r="H2499" s="1" t="str">
        <f t="shared" si="1119"/>
        <v>[80001,80002,80003,80004]</v>
      </c>
      <c r="I2499" s="1">
        <f t="shared" ref="I2499" si="1149">I2487</f>
        <v>1</v>
      </c>
      <c r="J2499">
        <f t="shared" si="1117"/>
        <v>20</v>
      </c>
      <c r="K2499">
        <f t="shared" si="1110"/>
        <v>356</v>
      </c>
      <c r="L2499" s="1" t="str">
        <f>Sheet1!L2499</f>
        <v>[{"bid":16004,"type":6,"num":169},{"bid":14001,"type":4,"num":213000}]</v>
      </c>
    </row>
    <row r="2500" spans="1:12" x14ac:dyDescent="0.2">
      <c r="A2500">
        <f t="shared" si="1102"/>
        <v>601428</v>
      </c>
      <c r="B2500">
        <f t="shared" si="1111"/>
        <v>601429</v>
      </c>
      <c r="C2500" s="1" t="str">
        <f t="shared" si="1118"/>
        <v>当前波数 357/∞</v>
      </c>
      <c r="D2500">
        <f>VLOOKUP(MOD(A2500,1000),Sheet2!P:R,3,FALSE)</f>
        <v>113985376272.00002</v>
      </c>
      <c r="E2500">
        <v>596</v>
      </c>
      <c r="F2500" s="1" t="str">
        <f>IF(VLOOKUP(MOD(A2500,1000),Sheet2!P:W,8,FALSE)=1,"[[50000,1],",IF(VLOOKUP(MOD(A2500,1000),Sheet2!P:W,8,FALSE)=2,"[[90000,1],","["))&amp;IF(K2500=K2499,VLOOKUP(INT(MID(A2500,3,1))*10+3,Sheet3!A:B,2,FALSE),VLOOKUP(INT(MID(A2500,3,1))*10+MOD(K2500,2)+1,Sheet3!A:B,2,FALSE))&amp;"]"</f>
        <v>[[50001,50]]</v>
      </c>
      <c r="G2500">
        <v>0.2</v>
      </c>
      <c r="H2500" s="1" t="str">
        <f t="shared" si="1119"/>
        <v>[80001,80002,80003,80004]</v>
      </c>
      <c r="I2500" s="1">
        <f t="shared" ref="I2500" si="1150">I2488</f>
        <v>1</v>
      </c>
      <c r="J2500">
        <f t="shared" si="1117"/>
        <v>20</v>
      </c>
      <c r="K2500">
        <f t="shared" si="1110"/>
        <v>357</v>
      </c>
      <c r="L2500" s="1" t="str">
        <f>Sheet1!L2500</f>
        <v>[{"bid":16004,"type":6,"num":169},{"bid":14001,"type":4,"num":213500}]</v>
      </c>
    </row>
    <row r="2501" spans="1:12" x14ac:dyDescent="0.2">
      <c r="A2501">
        <f t="shared" si="1102"/>
        <v>601429</v>
      </c>
      <c r="B2501">
        <f t="shared" si="1111"/>
        <v>601430</v>
      </c>
      <c r="C2501" s="1" t="str">
        <f t="shared" si="1118"/>
        <v>当前波数 358/∞</v>
      </c>
      <c r="D2501">
        <f>VLOOKUP(MOD(A2501,1000),Sheet2!P:R,3,FALSE)</f>
        <v>117034729280</v>
      </c>
      <c r="E2501">
        <v>598</v>
      </c>
      <c r="F2501" s="1" t="str">
        <f>IF(VLOOKUP(MOD(A2501,1000),Sheet2!P:W,8,FALSE)=1,"[[50000,1],",IF(VLOOKUP(MOD(A2501,1000),Sheet2!P:W,8,FALSE)=2,"[[90000,1],","["))&amp;IF(K2501=K2500,VLOOKUP(INT(MID(A2501,3,1))*10+3,Sheet3!A:B,2,FALSE),VLOOKUP(INT(MID(A2501,3,1))*10+MOD(K2501,2)+1,Sheet3!A:B,2,FALSE))&amp;"]"</f>
        <v>[[50002,50]]</v>
      </c>
      <c r="G2501">
        <v>0.2</v>
      </c>
      <c r="H2501" s="1" t="str">
        <f t="shared" si="1119"/>
        <v>[80001,80002,80003,80004]</v>
      </c>
      <c r="I2501" s="1">
        <f t="shared" ref="I2501" si="1151">I2489</f>
        <v>1</v>
      </c>
      <c r="J2501">
        <f t="shared" si="1117"/>
        <v>20</v>
      </c>
      <c r="K2501">
        <f t="shared" si="1110"/>
        <v>358</v>
      </c>
      <c r="L2501" s="1" t="str">
        <f>Sheet1!L2501</f>
        <v>[{"bid":16004,"type":6,"num":169},{"bid":14001,"type":4,"num":214000}]</v>
      </c>
    </row>
    <row r="2502" spans="1:12" x14ac:dyDescent="0.2">
      <c r="A2502">
        <f t="shared" si="1102"/>
        <v>601430</v>
      </c>
      <c r="B2502">
        <f t="shared" si="1111"/>
        <v>601431</v>
      </c>
      <c r="C2502" s="1" t="str">
        <f t="shared" si="1118"/>
        <v>当前波数 359/∞</v>
      </c>
      <c r="D2502">
        <f>VLOOKUP(MOD(A2502,1000),Sheet2!P:R,3,FALSE)</f>
        <v>120132477696.00002</v>
      </c>
      <c r="E2502">
        <v>600</v>
      </c>
      <c r="F2502" s="1" t="str">
        <f>IF(VLOOKUP(MOD(A2502,1000),Sheet2!P:W,8,FALSE)=1,"[[50000,1],",IF(VLOOKUP(MOD(A2502,1000),Sheet2!P:W,8,FALSE)=2,"[[90000,1],","["))&amp;IF(K2502=K2501,VLOOKUP(INT(MID(A2502,3,1))*10+3,Sheet3!A:B,2,FALSE),VLOOKUP(INT(MID(A2502,3,1))*10+MOD(K2502,2)+1,Sheet3!A:B,2,FALSE))&amp;"]"</f>
        <v>[[50000,1],[50001,50]]</v>
      </c>
      <c r="G2502">
        <v>0.2</v>
      </c>
      <c r="H2502" s="1" t="str">
        <f t="shared" si="1119"/>
        <v>[80001,80002,80003,80004]</v>
      </c>
      <c r="I2502" s="1">
        <f t="shared" ref="I2502" si="1152">I2490</f>
        <v>1</v>
      </c>
      <c r="J2502">
        <f t="shared" si="1117"/>
        <v>20</v>
      </c>
      <c r="K2502">
        <f t="shared" si="1110"/>
        <v>359</v>
      </c>
      <c r="L2502" s="1" t="str">
        <f>Sheet1!L2502</f>
        <v>[{"bid":16004,"type":6,"num":169},{"bid":14001,"type":4,"num":214500}]</v>
      </c>
    </row>
    <row r="2503" spans="1:12" x14ac:dyDescent="0.2">
      <c r="A2503">
        <f t="shared" si="1102"/>
        <v>601431</v>
      </c>
      <c r="B2503">
        <f t="shared" si="1111"/>
        <v>601432</v>
      </c>
      <c r="C2503" s="1" t="str">
        <f t="shared" si="1118"/>
        <v>当前波数 360/∞\n下一波BOSS</v>
      </c>
      <c r="D2503">
        <f>VLOOKUP(MOD(A2503,1000),Sheet2!P:R,3,FALSE)</f>
        <v>123393218328</v>
      </c>
      <c r="E2503">
        <v>602</v>
      </c>
      <c r="F2503" s="1" t="str">
        <f>IF(VLOOKUP(MOD(A2503,1000),Sheet2!P:W,8,FALSE)=1,"[[50000,1],",IF(VLOOKUP(MOD(A2503,1000),Sheet2!P:W,8,FALSE)=2,"[[90000,1],","["))&amp;IF(K2503=K2502,VLOOKUP(INT(MID(A2503,3,1))*10+3,Sheet3!A:B,2,FALSE),VLOOKUP(INT(MID(A2503,3,1))*10+MOD(K2503,2)+1,Sheet3!A:B,2,FALSE))&amp;"]"</f>
        <v>[[50002,50]]</v>
      </c>
      <c r="G2503">
        <v>0.2</v>
      </c>
      <c r="H2503" s="1" t="str">
        <f t="shared" si="1119"/>
        <v>[80001,80002,80003,80004]</v>
      </c>
      <c r="I2503" s="1">
        <f t="shared" ref="I2503" si="1153">I2491</f>
        <v>1</v>
      </c>
      <c r="J2503">
        <f t="shared" si="1117"/>
        <v>20</v>
      </c>
      <c r="K2503">
        <f t="shared" si="1110"/>
        <v>360</v>
      </c>
      <c r="L2503" s="1" t="str">
        <f>Sheet1!L2503</f>
        <v>[{"bid":16004,"type":6,"num":171},{"bid":14001,"type":4,"num":215000}]</v>
      </c>
    </row>
    <row r="2504" spans="1:12" x14ac:dyDescent="0.2">
      <c r="A2504">
        <f t="shared" si="1102"/>
        <v>601432</v>
      </c>
      <c r="B2504">
        <f t="shared" si="1111"/>
        <v>601433</v>
      </c>
      <c r="C2504" s="1" t="str">
        <f t="shared" si="1118"/>
        <v>BOSS波\n需击杀所有怪物</v>
      </c>
      <c r="D2504">
        <f>VLOOKUP(MOD(A2504,1000),Sheet2!P:R,3,FALSE)</f>
        <v>126705754476.00002</v>
      </c>
      <c r="E2504">
        <v>603</v>
      </c>
      <c r="F2504" s="1" t="str">
        <f>IF(VLOOKUP(MOD(A2504,1000),Sheet2!P:W,8,FALSE)=1,"[[50000,1],",IF(VLOOKUP(MOD(A2504,1000),Sheet2!P:W,8,FALSE)=2,"[[90000,1],","["))&amp;IF(K2504=K2503,VLOOKUP(INT(MID(A2504,3,1))*10+3,Sheet3!A:B,2,FALSE),VLOOKUP(INT(MID(A2504,3,1))*10+MOD(K2504,2)+1,Sheet3!A:B,2,FALSE))&amp;"]"</f>
        <v>[[50003,45]]</v>
      </c>
      <c r="G2504">
        <v>0.2</v>
      </c>
      <c r="H2504" s="1" t="str">
        <f t="shared" si="1119"/>
        <v>[80001,80002,80003,80004]</v>
      </c>
      <c r="I2504" s="1">
        <f t="shared" ref="I2504" si="1154">I2492</f>
        <v>2</v>
      </c>
      <c r="J2504">
        <f t="shared" si="1117"/>
        <v>40</v>
      </c>
      <c r="K2504">
        <f t="shared" si="1110"/>
        <v>360</v>
      </c>
      <c r="L2504" s="1" t="str">
        <f>Sheet1!L2504</f>
        <v>[{"bid":16004,"type":6,"num":171},{"bid":14001,"type":4,"num":215500}]</v>
      </c>
    </row>
    <row r="2505" spans="1:12" x14ac:dyDescent="0.2">
      <c r="A2505">
        <f t="shared" si="1102"/>
        <v>601433</v>
      </c>
      <c r="B2505">
        <f t="shared" si="1111"/>
        <v>601434</v>
      </c>
      <c r="C2505" s="1" t="str">
        <f t="shared" si="1118"/>
        <v>当前波数 361/∞</v>
      </c>
      <c r="D2505">
        <f>VLOOKUP(MOD(A2505,1000),Sheet2!P:R,3,FALSE)</f>
        <v>130070565840</v>
      </c>
      <c r="E2505">
        <v>604</v>
      </c>
      <c r="F2505" s="1" t="str">
        <f>IF(VLOOKUP(MOD(A2505,1000),Sheet2!P:W,8,FALSE)=1,"[[50000,1],",IF(VLOOKUP(MOD(A2505,1000),Sheet2!P:W,8,FALSE)=2,"[[90000,1],","["))&amp;IF(K2505=K2504,VLOOKUP(INT(MID(A2505,3,1))*10+3,Sheet3!A:B,2,FALSE),VLOOKUP(INT(MID(A2505,3,1))*10+MOD(K2505,2)+1,Sheet3!A:B,2,FALSE))&amp;"]"</f>
        <v>[[50000,1],[50001,50]]</v>
      </c>
      <c r="G2505">
        <v>0.2</v>
      </c>
      <c r="H2505" s="1" t="str">
        <f t="shared" si="1119"/>
        <v>[80001,80002,80003,80004]</v>
      </c>
      <c r="I2505" s="1">
        <f t="shared" ref="I2505" si="1155">I2493</f>
        <v>1</v>
      </c>
      <c r="J2505">
        <f t="shared" si="1117"/>
        <v>20</v>
      </c>
      <c r="K2505">
        <f t="shared" si="1110"/>
        <v>361</v>
      </c>
      <c r="L2505" s="1" t="str">
        <f>Sheet1!L2505</f>
        <v>[{"bid":16004,"type":6,"num":171},{"bid":14001,"type":4,"num":216000}]</v>
      </c>
    </row>
    <row r="2506" spans="1:12" x14ac:dyDescent="0.2">
      <c r="A2506">
        <f t="shared" si="1102"/>
        <v>601434</v>
      </c>
      <c r="B2506">
        <f t="shared" si="1111"/>
        <v>601435</v>
      </c>
      <c r="C2506" s="1" t="str">
        <f t="shared" si="1118"/>
        <v>当前波数 362/∞</v>
      </c>
      <c r="D2506">
        <f>VLOOKUP(MOD(A2506,1000),Sheet2!P:R,3,FALSE)</f>
        <v>133488134160</v>
      </c>
      <c r="E2506">
        <v>606</v>
      </c>
      <c r="F2506" s="1" t="str">
        <f>IF(VLOOKUP(MOD(A2506,1000),Sheet2!P:W,8,FALSE)=1,"[[50000,1],",IF(VLOOKUP(MOD(A2506,1000),Sheet2!P:W,8,FALSE)=2,"[[90000,1],","["))&amp;IF(K2506=K2505,VLOOKUP(INT(MID(A2506,3,1))*10+3,Sheet3!A:B,2,FALSE),VLOOKUP(INT(MID(A2506,3,1))*10+MOD(K2506,2)+1,Sheet3!A:B,2,FALSE))&amp;"]"</f>
        <v>[[50002,50]]</v>
      </c>
      <c r="G2506">
        <v>0.2</v>
      </c>
      <c r="H2506" s="1" t="str">
        <f t="shared" si="1119"/>
        <v>[80001,80002,80003,80004]</v>
      </c>
      <c r="I2506" s="1">
        <f t="shared" ref="I2506" si="1156">I2494</f>
        <v>1</v>
      </c>
      <c r="J2506">
        <f t="shared" si="1117"/>
        <v>20</v>
      </c>
      <c r="K2506">
        <f t="shared" si="1110"/>
        <v>362</v>
      </c>
      <c r="L2506" s="1" t="str">
        <f>Sheet1!L2506</f>
        <v>[{"bid":16004,"type":6,"num":171},{"bid":14001,"type":4,"num":216500}]</v>
      </c>
    </row>
    <row r="2507" spans="1:12" x14ac:dyDescent="0.2">
      <c r="A2507">
        <f t="shared" si="1102"/>
        <v>601435</v>
      </c>
      <c r="B2507">
        <f t="shared" si="1111"/>
        <v>601436</v>
      </c>
      <c r="C2507" s="1" t="str">
        <f t="shared" si="1118"/>
        <v>当前波数 363/∞</v>
      </c>
      <c r="D2507">
        <f>VLOOKUP(MOD(A2507,1000),Sheet2!P:R,3,FALSE)</f>
        <v>136958943216</v>
      </c>
      <c r="E2507">
        <v>608</v>
      </c>
      <c r="F2507" s="1" t="str">
        <f>IF(VLOOKUP(MOD(A2507,1000),Sheet2!P:W,8,FALSE)=1,"[[50000,1],",IF(VLOOKUP(MOD(A2507,1000),Sheet2!P:W,8,FALSE)=2,"[[90000,1],","["))&amp;IF(K2507=K2506,VLOOKUP(INT(MID(A2507,3,1))*10+3,Sheet3!A:B,2,FALSE),VLOOKUP(INT(MID(A2507,3,1))*10+MOD(K2507,2)+1,Sheet3!A:B,2,FALSE))&amp;"]"</f>
        <v>[[50001,50]]</v>
      </c>
      <c r="G2507">
        <v>0.2</v>
      </c>
      <c r="H2507" s="1" t="str">
        <f t="shared" si="1119"/>
        <v>[80001,80002,80003,80004]</v>
      </c>
      <c r="I2507" s="1">
        <f t="shared" ref="I2507" si="1157">I2495</f>
        <v>1</v>
      </c>
      <c r="J2507">
        <f t="shared" si="1117"/>
        <v>20</v>
      </c>
      <c r="K2507">
        <f t="shared" si="1110"/>
        <v>363</v>
      </c>
      <c r="L2507" s="1" t="str">
        <f>Sheet1!L2507</f>
        <v>[{"bid":16004,"type":6,"num":171},{"bid":14001,"type":4,"num":217000}]</v>
      </c>
    </row>
    <row r="2508" spans="1:12" x14ac:dyDescent="0.2">
      <c r="A2508">
        <f t="shared" si="1102"/>
        <v>601436</v>
      </c>
      <c r="B2508">
        <f t="shared" si="1111"/>
        <v>601437</v>
      </c>
      <c r="C2508" s="1" t="str">
        <f t="shared" si="1118"/>
        <v>当前波数 364/∞</v>
      </c>
      <c r="D2508">
        <f>VLOOKUP(MOD(A2508,1000),Sheet2!P:R,3,FALSE)</f>
        <v>140483478828.00003</v>
      </c>
      <c r="E2508">
        <v>610</v>
      </c>
      <c r="F2508" s="1" t="str">
        <f>IF(VLOOKUP(MOD(A2508,1000),Sheet2!P:W,8,FALSE)=1,"[[50000,1],",IF(VLOOKUP(MOD(A2508,1000),Sheet2!P:W,8,FALSE)=2,"[[90000,1],","["))&amp;IF(K2508=K2507,VLOOKUP(INT(MID(A2508,3,1))*10+3,Sheet3!A:B,2,FALSE),VLOOKUP(INT(MID(A2508,3,1))*10+MOD(K2508,2)+1,Sheet3!A:B,2,FALSE))&amp;"]"</f>
        <v>[[50000,1],[50002,50]]</v>
      </c>
      <c r="G2508">
        <v>0.2</v>
      </c>
      <c r="H2508" s="1" t="str">
        <f t="shared" si="1119"/>
        <v>[80001,80002,80003,80004]</v>
      </c>
      <c r="I2508" s="1">
        <f t="shared" ref="I2508" si="1158">I2496</f>
        <v>1</v>
      </c>
      <c r="J2508">
        <f t="shared" si="1117"/>
        <v>20</v>
      </c>
      <c r="K2508">
        <f t="shared" si="1110"/>
        <v>364</v>
      </c>
      <c r="L2508" s="1" t="str">
        <f>Sheet1!L2508</f>
        <v>[{"bid":16004,"type":6,"num":173},{"bid":14001,"type":4,"num":217500}]</v>
      </c>
    </row>
    <row r="2509" spans="1:12" x14ac:dyDescent="0.2">
      <c r="A2509">
        <f t="shared" si="1102"/>
        <v>601437</v>
      </c>
      <c r="B2509">
        <f t="shared" si="1111"/>
        <v>601438</v>
      </c>
      <c r="C2509" s="1" t="str">
        <f t="shared" si="1118"/>
        <v>当前波数 365/∞\n下一波BOSS</v>
      </c>
      <c r="D2509">
        <f>VLOOKUP(MOD(A2509,1000),Sheet2!P:R,3,FALSE)</f>
        <v>144062228856</v>
      </c>
      <c r="E2509">
        <v>611</v>
      </c>
      <c r="F2509" s="1" t="str">
        <f>IF(VLOOKUP(MOD(A2509,1000),Sheet2!P:W,8,FALSE)=1,"[[50000,1],",IF(VLOOKUP(MOD(A2509,1000),Sheet2!P:W,8,FALSE)=2,"[[90000,1],","["))&amp;IF(K2509=K2508,VLOOKUP(INT(MID(A2509,3,1))*10+3,Sheet3!A:B,2,FALSE),VLOOKUP(INT(MID(A2509,3,1))*10+MOD(K2509,2)+1,Sheet3!A:B,2,FALSE))&amp;"]"</f>
        <v>[[50001,50]]</v>
      </c>
      <c r="G2509">
        <v>0.2</v>
      </c>
      <c r="H2509" s="1" t="str">
        <f t="shared" si="1119"/>
        <v>[80001,80002,80003,80004]</v>
      </c>
      <c r="I2509" s="1">
        <f t="shared" ref="I2509" si="1159">I2497</f>
        <v>1</v>
      </c>
      <c r="J2509">
        <f t="shared" si="1117"/>
        <v>20</v>
      </c>
      <c r="K2509">
        <f t="shared" si="1110"/>
        <v>365</v>
      </c>
      <c r="L2509" s="1" t="str">
        <f>Sheet1!L2509</f>
        <v>[{"bid":16004,"type":6,"num":173},{"bid":14001,"type":4,"num":218000}]</v>
      </c>
    </row>
    <row r="2510" spans="1:12" x14ac:dyDescent="0.2">
      <c r="A2510">
        <f t="shared" si="1102"/>
        <v>601438</v>
      </c>
      <c r="B2510">
        <f t="shared" si="1111"/>
        <v>601439</v>
      </c>
      <c r="C2510" s="1" t="str">
        <f t="shared" si="1118"/>
        <v>BOSS波\n需击杀所有怪物</v>
      </c>
      <c r="D2510">
        <f>VLOOKUP(MOD(A2510,1000),Sheet2!P:R,3,FALSE)</f>
        <v>147695683200.00003</v>
      </c>
      <c r="E2510">
        <v>612</v>
      </c>
      <c r="F2510" s="1" t="str">
        <f>IF(VLOOKUP(MOD(A2510,1000),Sheet2!P:W,8,FALSE)=1,"[[50000,1],",IF(VLOOKUP(MOD(A2510,1000),Sheet2!P:W,8,FALSE)=2,"[[90000,1],","["))&amp;IF(K2510=K2509,VLOOKUP(INT(MID(A2510,3,1))*10+3,Sheet3!A:B,2,FALSE),VLOOKUP(INT(MID(A2510,3,1))*10+MOD(K2510,2)+1,Sheet3!A:B,2,FALSE))&amp;"]"</f>
        <v>[[50003,45]]</v>
      </c>
      <c r="G2510">
        <v>0.2</v>
      </c>
      <c r="H2510" s="1" t="str">
        <f t="shared" si="1119"/>
        <v>[80001,80002,80003,80004]</v>
      </c>
      <c r="I2510" s="1">
        <f t="shared" ref="I2510" si="1160">I2498</f>
        <v>2</v>
      </c>
      <c r="J2510">
        <f t="shared" si="1117"/>
        <v>40</v>
      </c>
      <c r="K2510">
        <f t="shared" si="1110"/>
        <v>365</v>
      </c>
      <c r="L2510" s="1" t="str">
        <f>Sheet1!L2510</f>
        <v>[{"bid":16004,"type":6,"num":173},{"bid":14001,"type":4,"num":218500}]</v>
      </c>
    </row>
    <row r="2511" spans="1:12" x14ac:dyDescent="0.2">
      <c r="A2511">
        <f t="shared" si="1102"/>
        <v>601439</v>
      </c>
      <c r="B2511">
        <f t="shared" si="1111"/>
        <v>601440</v>
      </c>
      <c r="C2511" s="1" t="str">
        <f t="shared" si="1118"/>
        <v>当前波数 366/∞</v>
      </c>
      <c r="D2511">
        <f>VLOOKUP(MOD(A2511,1000),Sheet2!P:R,3,FALSE)</f>
        <v>151508725200</v>
      </c>
      <c r="E2511">
        <v>613</v>
      </c>
      <c r="F2511" s="1" t="str">
        <f>IF(VLOOKUP(MOD(A2511,1000),Sheet2!P:W,8,FALSE)=1,"[[50000,1],",IF(VLOOKUP(MOD(A2511,1000),Sheet2!P:W,8,FALSE)=2,"[[90000,1],","["))&amp;IF(K2511=K2510,VLOOKUP(INT(MID(A2511,3,1))*10+3,Sheet3!A:B,2,FALSE),VLOOKUP(INT(MID(A2511,3,1))*10+MOD(K2511,2)+1,Sheet3!A:B,2,FALSE))&amp;"]"</f>
        <v>[[50000,1],[50002,50]]</v>
      </c>
      <c r="G2511">
        <v>0.2</v>
      </c>
      <c r="H2511" s="1" t="str">
        <f t="shared" si="1119"/>
        <v>[80001,80002,80003,80004]</v>
      </c>
      <c r="I2511" s="1">
        <f t="shared" ref="I2511" si="1161">I2499</f>
        <v>1</v>
      </c>
      <c r="J2511">
        <f t="shared" si="1117"/>
        <v>20</v>
      </c>
      <c r="K2511">
        <f t="shared" si="1110"/>
        <v>366</v>
      </c>
      <c r="L2511" s="1" t="str">
        <f>Sheet1!L2511</f>
        <v>[{"bid":16004,"type":6,"num":173},{"bid":14001,"type":4,"num":219000}]</v>
      </c>
    </row>
    <row r="2512" spans="1:12" x14ac:dyDescent="0.2">
      <c r="A2512">
        <f t="shared" si="1102"/>
        <v>601440</v>
      </c>
      <c r="B2512">
        <f t="shared" si="1111"/>
        <v>601441</v>
      </c>
      <c r="C2512" s="1" t="str">
        <f t="shared" si="1118"/>
        <v>当前波数 367/∞</v>
      </c>
      <c r="D2512">
        <f>VLOOKUP(MOD(A2512,1000),Sheet2!P:R,3,FALSE)</f>
        <v>155380098744</v>
      </c>
      <c r="E2512">
        <v>615</v>
      </c>
      <c r="F2512" s="1" t="str">
        <f>IF(VLOOKUP(MOD(A2512,1000),Sheet2!P:W,8,FALSE)=1,"[[50000,1],",IF(VLOOKUP(MOD(A2512,1000),Sheet2!P:W,8,FALSE)=2,"[[90000,1],","["))&amp;IF(K2512=K2511,VLOOKUP(INT(MID(A2512,3,1))*10+3,Sheet3!A:B,2,FALSE),VLOOKUP(INT(MID(A2512,3,1))*10+MOD(K2512,2)+1,Sheet3!A:B,2,FALSE))&amp;"]"</f>
        <v>[[50001,50]]</v>
      </c>
      <c r="G2512">
        <v>0.2</v>
      </c>
      <c r="H2512" s="1" t="str">
        <f t="shared" si="1119"/>
        <v>[80001,80002,80003,80004]</v>
      </c>
      <c r="I2512" s="1">
        <f t="shared" ref="I2512" si="1162">I2500</f>
        <v>1</v>
      </c>
      <c r="J2512">
        <f t="shared" si="1117"/>
        <v>20</v>
      </c>
      <c r="K2512">
        <f t="shared" si="1110"/>
        <v>367</v>
      </c>
      <c r="L2512" s="1" t="str">
        <f>Sheet1!L2512</f>
        <v>[{"bid":16004,"type":6,"num":173},{"bid":14001,"type":4,"num":219500}]</v>
      </c>
    </row>
    <row r="2513" spans="1:12" x14ac:dyDescent="0.2">
      <c r="A2513">
        <f t="shared" si="1102"/>
        <v>601441</v>
      </c>
      <c r="B2513">
        <f t="shared" si="1111"/>
        <v>601442</v>
      </c>
      <c r="C2513" s="1" t="str">
        <f t="shared" si="1118"/>
        <v>当前波数 368/∞</v>
      </c>
      <c r="D2513">
        <f>VLOOKUP(MOD(A2513,1000),Sheet2!P:R,3,FALSE)</f>
        <v>159310326912</v>
      </c>
      <c r="E2513">
        <v>616</v>
      </c>
      <c r="F2513" s="1" t="str">
        <f>IF(VLOOKUP(MOD(A2513,1000),Sheet2!P:W,8,FALSE)=1,"[[50000,1],",IF(VLOOKUP(MOD(A2513,1000),Sheet2!P:W,8,FALSE)=2,"[[90000,1],","["))&amp;IF(K2513=K2512,VLOOKUP(INT(MID(A2513,3,1))*10+3,Sheet3!A:B,2,FALSE),VLOOKUP(INT(MID(A2513,3,1))*10+MOD(K2513,2)+1,Sheet3!A:B,2,FALSE))&amp;"]"</f>
        <v>[[50002,50]]</v>
      </c>
      <c r="G2513">
        <v>0.2</v>
      </c>
      <c r="H2513" s="1" t="str">
        <f t="shared" si="1119"/>
        <v>[80001,80002,80003,80004]</v>
      </c>
      <c r="I2513" s="1">
        <f t="shared" ref="I2513" si="1163">I2501</f>
        <v>1</v>
      </c>
      <c r="J2513">
        <f t="shared" si="1117"/>
        <v>20</v>
      </c>
      <c r="K2513">
        <f t="shared" si="1110"/>
        <v>368</v>
      </c>
      <c r="L2513" s="1" t="str">
        <f>Sheet1!L2513</f>
        <v>[{"bid":16004,"type":6,"num":175},{"bid":14001,"type":4,"num":220000}]</v>
      </c>
    </row>
    <row r="2514" spans="1:12" x14ac:dyDescent="0.2">
      <c r="A2514">
        <f t="shared" si="1102"/>
        <v>601442</v>
      </c>
      <c r="B2514">
        <f t="shared" ref="B2514:B2521" si="1164">A2514+1</f>
        <v>601443</v>
      </c>
      <c r="C2514" s="1" t="str">
        <f t="shared" si="1118"/>
        <v>当前波数 369/∞</v>
      </c>
      <c r="D2514">
        <f>VLOOKUP(MOD(A2514,1000),Sheet2!P:R,3,FALSE)</f>
        <v>163299934944</v>
      </c>
      <c r="E2514">
        <v>617</v>
      </c>
      <c r="F2514" s="1" t="str">
        <f>IF(VLOOKUP(MOD(A2514,1000),Sheet2!P:W,8,FALSE)=1,"[[50000,1],",IF(VLOOKUP(MOD(A2514,1000),Sheet2!P:W,8,FALSE)=2,"[[90000,1],","["))&amp;IF(K2514=K2513,VLOOKUP(INT(MID(A2514,3,1))*10+3,Sheet3!A:B,2,FALSE),VLOOKUP(INT(MID(A2514,3,1))*10+MOD(K2514,2)+1,Sheet3!A:B,2,FALSE))&amp;"]"</f>
        <v>[[50000,1],[50001,50]]</v>
      </c>
      <c r="G2514">
        <v>0.2</v>
      </c>
      <c r="H2514" s="1" t="str">
        <f t="shared" si="1119"/>
        <v>[80001,80002,80003,80004]</v>
      </c>
      <c r="I2514" s="1">
        <f t="shared" ref="I2514" si="1165">I2502</f>
        <v>1</v>
      </c>
      <c r="J2514">
        <f t="shared" si="1117"/>
        <v>20</v>
      </c>
      <c r="K2514">
        <f t="shared" si="1110"/>
        <v>369</v>
      </c>
      <c r="L2514" s="1" t="str">
        <f>Sheet1!L2514</f>
        <v>[{"bid":16004,"type":6,"num":175},{"bid":14001,"type":4,"num":220500}]</v>
      </c>
    </row>
    <row r="2515" spans="1:12" x14ac:dyDescent="0.2">
      <c r="A2515">
        <f t="shared" si="1102"/>
        <v>601443</v>
      </c>
      <c r="B2515">
        <f t="shared" si="1164"/>
        <v>601444</v>
      </c>
      <c r="C2515" s="1" t="str">
        <f t="shared" si="1118"/>
        <v>当前波数 370/∞\n下一波BOSS</v>
      </c>
      <c r="D2515">
        <f>VLOOKUP(MOD(A2515,1000),Sheet2!P:R,3,FALSE)</f>
        <v>167349450240</v>
      </c>
      <c r="E2515">
        <v>619</v>
      </c>
      <c r="F2515" s="1" t="str">
        <f>IF(VLOOKUP(MOD(A2515,1000),Sheet2!P:W,8,FALSE)=1,"[[50000,1],",IF(VLOOKUP(MOD(A2515,1000),Sheet2!P:W,8,FALSE)=2,"[[90000,1],","["))&amp;IF(K2515=K2514,VLOOKUP(INT(MID(A2515,3,1))*10+3,Sheet3!A:B,2,FALSE),VLOOKUP(INT(MID(A2515,3,1))*10+MOD(K2515,2)+1,Sheet3!A:B,2,FALSE))&amp;"]"</f>
        <v>[[50002,50]]</v>
      </c>
      <c r="G2515">
        <v>0.2</v>
      </c>
      <c r="H2515" s="1" t="str">
        <f t="shared" si="1119"/>
        <v>[80001,80002,80003,80004]</v>
      </c>
      <c r="I2515" s="1">
        <f t="shared" ref="I2515" si="1166">I2503</f>
        <v>1</v>
      </c>
      <c r="J2515">
        <f t="shared" si="1117"/>
        <v>20</v>
      </c>
      <c r="K2515">
        <f t="shared" si="1110"/>
        <v>370</v>
      </c>
      <c r="L2515" s="1" t="str">
        <f>Sheet1!L2515</f>
        <v>[{"bid":16004,"type":6,"num":175},{"bid":14001,"type":4,"num":221000}]</v>
      </c>
    </row>
    <row r="2516" spans="1:12" x14ac:dyDescent="0.2">
      <c r="A2516">
        <f t="shared" si="1102"/>
        <v>601444</v>
      </c>
      <c r="B2516">
        <f t="shared" si="1164"/>
        <v>601445</v>
      </c>
      <c r="C2516" s="1" t="str">
        <f t="shared" si="1118"/>
        <v>BOSS波\n需击杀所有怪物</v>
      </c>
      <c r="D2516">
        <f>VLOOKUP(MOD(A2516,1000),Sheet2!P:R,3,FALSE)</f>
        <v>171459402360.00003</v>
      </c>
      <c r="E2516">
        <v>620</v>
      </c>
      <c r="F2516" s="1" t="str">
        <f>IF(VLOOKUP(MOD(A2516,1000),Sheet2!P:W,8,FALSE)=1,"[[50000,1],",IF(VLOOKUP(MOD(A2516,1000),Sheet2!P:W,8,FALSE)=2,"[[90000,1],","["))&amp;IF(K2516=K2515,VLOOKUP(INT(MID(A2516,3,1))*10+3,Sheet3!A:B,2,FALSE),VLOOKUP(INT(MID(A2516,3,1))*10+MOD(K2516,2)+1,Sheet3!A:B,2,FALSE))&amp;"]"</f>
        <v>[[50003,45]]</v>
      </c>
      <c r="G2516">
        <v>0.2</v>
      </c>
      <c r="H2516" s="1" t="str">
        <f t="shared" si="1119"/>
        <v>[80001,80002,80003,80004]</v>
      </c>
      <c r="I2516" s="1">
        <f t="shared" ref="I2516" si="1167">I2504</f>
        <v>2</v>
      </c>
      <c r="J2516">
        <f t="shared" si="1117"/>
        <v>40</v>
      </c>
      <c r="K2516">
        <f t="shared" si="1110"/>
        <v>370</v>
      </c>
      <c r="L2516" s="1" t="str">
        <f>Sheet1!L2516</f>
        <v>[{"bid":16004,"type":6,"num":175},{"bid":14001,"type":4,"num":221500}]</v>
      </c>
    </row>
    <row r="2517" spans="1:12" x14ac:dyDescent="0.2">
      <c r="A2517">
        <f t="shared" si="1102"/>
        <v>601445</v>
      </c>
      <c r="B2517">
        <f t="shared" si="1164"/>
        <v>601446</v>
      </c>
      <c r="C2517" s="1" t="str">
        <f t="shared" si="1118"/>
        <v>当前波数 371/∞</v>
      </c>
      <c r="D2517">
        <f>VLOOKUP(MOD(A2517,1000),Sheet2!P:R,3,FALSE)</f>
        <v>175630323024.00006</v>
      </c>
      <c r="E2517">
        <v>621</v>
      </c>
      <c r="F2517" s="1" t="str">
        <f>IF(VLOOKUP(MOD(A2517,1000),Sheet2!P:W,8,FALSE)=1,"[[50000,1],",IF(VLOOKUP(MOD(A2517,1000),Sheet2!P:W,8,FALSE)=2,"[[90000,1],","["))&amp;IF(K2517=K2516,VLOOKUP(INT(MID(A2517,3,1))*10+3,Sheet3!A:B,2,FALSE),VLOOKUP(INT(MID(A2517,3,1))*10+MOD(K2517,2)+1,Sheet3!A:B,2,FALSE))&amp;"]"</f>
        <v>[[50000,1],[50001,50]]</v>
      </c>
      <c r="G2517">
        <v>0.2</v>
      </c>
      <c r="H2517" s="1" t="str">
        <f t="shared" si="1119"/>
        <v>[80001,80002,80003,80004]</v>
      </c>
      <c r="I2517" s="1">
        <f t="shared" ref="I2517" si="1168">I2505</f>
        <v>1</v>
      </c>
      <c r="J2517">
        <f t="shared" si="1117"/>
        <v>20</v>
      </c>
      <c r="K2517">
        <f t="shared" si="1110"/>
        <v>371</v>
      </c>
      <c r="L2517" s="1" t="str">
        <f>Sheet1!L2517</f>
        <v>[{"bid":16004,"type":6,"num":175},{"bid":14001,"type":4,"num":222000}]</v>
      </c>
    </row>
    <row r="2518" spans="1:12" x14ac:dyDescent="0.2">
      <c r="A2518">
        <f t="shared" si="1102"/>
        <v>601446</v>
      </c>
      <c r="B2518">
        <f t="shared" si="1164"/>
        <v>601447</v>
      </c>
      <c r="C2518" s="1" t="str">
        <f t="shared" si="1118"/>
        <v>当前波数 372/∞</v>
      </c>
      <c r="D2518">
        <f>VLOOKUP(MOD(A2518,1000),Sheet2!P:R,3,FALSE)</f>
        <v>179862746112.00003</v>
      </c>
      <c r="E2518">
        <v>622</v>
      </c>
      <c r="F2518" s="1" t="str">
        <f>IF(VLOOKUP(MOD(A2518,1000),Sheet2!P:W,8,FALSE)=1,"[[50000,1],",IF(VLOOKUP(MOD(A2518,1000),Sheet2!P:W,8,FALSE)=2,"[[90000,1],","["))&amp;IF(K2518=K2517,VLOOKUP(INT(MID(A2518,3,1))*10+3,Sheet3!A:B,2,FALSE),VLOOKUP(INT(MID(A2518,3,1))*10+MOD(K2518,2)+1,Sheet3!A:B,2,FALSE))&amp;"]"</f>
        <v>[[50002,50]]</v>
      </c>
      <c r="G2518">
        <v>0.2</v>
      </c>
      <c r="H2518" s="1" t="str">
        <f t="shared" si="1119"/>
        <v>[80001,80002,80003,80004]</v>
      </c>
      <c r="I2518" s="1">
        <f t="shared" ref="I2518" si="1169">I2506</f>
        <v>1</v>
      </c>
      <c r="J2518">
        <f t="shared" si="1117"/>
        <v>20</v>
      </c>
      <c r="K2518">
        <f t="shared" si="1110"/>
        <v>372</v>
      </c>
      <c r="L2518" s="1" t="str">
        <f>Sheet1!L2518</f>
        <v>[{"bid":16004,"type":6,"num":177},{"bid":14001,"type":4,"num":222500}]</v>
      </c>
    </row>
    <row r="2519" spans="1:12" x14ac:dyDescent="0.2">
      <c r="A2519">
        <f t="shared" si="1102"/>
        <v>601447</v>
      </c>
      <c r="B2519">
        <f t="shared" si="1164"/>
        <v>601448</v>
      </c>
      <c r="C2519" s="1" t="str">
        <f t="shared" si="1118"/>
        <v>当前波数 373/∞</v>
      </c>
      <c r="D2519">
        <f>VLOOKUP(MOD(A2519,1000),Sheet2!P:R,3,FALSE)</f>
        <v>184292418536.00003</v>
      </c>
      <c r="E2519">
        <v>623</v>
      </c>
      <c r="F2519" s="1" t="str">
        <f>IF(VLOOKUP(MOD(A2519,1000),Sheet2!P:W,8,FALSE)=1,"[[50000,1],",IF(VLOOKUP(MOD(A2519,1000),Sheet2!P:W,8,FALSE)=2,"[[90000,1],","["))&amp;IF(K2519=K2518,VLOOKUP(INT(MID(A2519,3,1))*10+3,Sheet3!A:B,2,FALSE),VLOOKUP(INT(MID(A2519,3,1))*10+MOD(K2519,2)+1,Sheet3!A:B,2,FALSE))&amp;"]"</f>
        <v>[[50001,50]]</v>
      </c>
      <c r="G2519">
        <v>0.2</v>
      </c>
      <c r="H2519" s="1" t="str">
        <f t="shared" si="1119"/>
        <v>[80001,80002,80003,80004]</v>
      </c>
      <c r="I2519" s="1">
        <f t="shared" ref="I2519" si="1170">I2507</f>
        <v>1</v>
      </c>
      <c r="J2519">
        <f t="shared" si="1117"/>
        <v>20</v>
      </c>
      <c r="K2519">
        <f t="shared" si="1110"/>
        <v>373</v>
      </c>
      <c r="L2519" s="1" t="str">
        <f>Sheet1!L2519</f>
        <v>[{"bid":16004,"type":6,"num":177},{"bid":14001,"type":4,"num":223000}]</v>
      </c>
    </row>
    <row r="2520" spans="1:12" x14ac:dyDescent="0.2">
      <c r="A2520">
        <f t="shared" si="1102"/>
        <v>601448</v>
      </c>
      <c r="B2520">
        <f t="shared" si="1164"/>
        <v>601449</v>
      </c>
      <c r="C2520" s="1" t="str">
        <f t="shared" si="1118"/>
        <v>当前波数 374/∞</v>
      </c>
      <c r="D2520">
        <f>VLOOKUP(MOD(A2520,1000),Sheet2!P:R,3,FALSE)</f>
        <v>188787454932.00003</v>
      </c>
      <c r="E2520">
        <v>625</v>
      </c>
      <c r="F2520" s="1" t="str">
        <f>IF(VLOOKUP(MOD(A2520,1000),Sheet2!P:W,8,FALSE)=1,"[[50000,1],",IF(VLOOKUP(MOD(A2520,1000),Sheet2!P:W,8,FALSE)=2,"[[90000,1],","["))&amp;IF(K2520=K2519,VLOOKUP(INT(MID(A2520,3,1))*10+3,Sheet3!A:B,2,FALSE),VLOOKUP(INT(MID(A2520,3,1))*10+MOD(K2520,2)+1,Sheet3!A:B,2,FALSE))&amp;"]"</f>
        <v>[[50000,1],[50002,50]]</v>
      </c>
      <c r="G2520">
        <v>0.2</v>
      </c>
      <c r="H2520" s="1" t="str">
        <f t="shared" si="1119"/>
        <v>[80001,80002,80003,80004]</v>
      </c>
      <c r="I2520" s="1">
        <f t="shared" ref="I2520" si="1171">I2508</f>
        <v>1</v>
      </c>
      <c r="J2520">
        <f t="shared" si="1117"/>
        <v>20</v>
      </c>
      <c r="K2520">
        <f t="shared" si="1110"/>
        <v>374</v>
      </c>
      <c r="L2520" s="1" t="str">
        <f>Sheet1!L2520</f>
        <v>[{"bid":16004,"type":6,"num":177},{"bid":14001,"type":4,"num":223500}]</v>
      </c>
    </row>
    <row r="2521" spans="1:12" x14ac:dyDescent="0.2">
      <c r="A2521">
        <f t="shared" si="1102"/>
        <v>601449</v>
      </c>
      <c r="B2521">
        <f t="shared" si="1164"/>
        <v>601450</v>
      </c>
      <c r="C2521" s="1" t="str">
        <f t="shared" si="1118"/>
        <v>当前波数 375/∞\n下一波BOSS</v>
      </c>
      <c r="D2521">
        <f>VLOOKUP(MOD(A2521,1000),Sheet2!P:R,3,FALSE)</f>
        <v>193348423440</v>
      </c>
      <c r="E2521">
        <v>627</v>
      </c>
      <c r="F2521" s="1" t="str">
        <f>IF(VLOOKUP(MOD(A2521,1000),Sheet2!P:W,8,FALSE)=1,"[[50000,1],",IF(VLOOKUP(MOD(A2521,1000),Sheet2!P:W,8,FALSE)=2,"[[90000,1],","["))&amp;IF(K2521=K2520,VLOOKUP(INT(MID(A2521,3,1))*10+3,Sheet3!A:B,2,FALSE),VLOOKUP(INT(MID(A2521,3,1))*10+MOD(K2521,2)+1,Sheet3!A:B,2,FALSE))&amp;"]"</f>
        <v>[[50001,50]]</v>
      </c>
      <c r="G2521">
        <v>0.2</v>
      </c>
      <c r="H2521" s="1" t="str">
        <f t="shared" si="1119"/>
        <v>[80001,80002,80003,80004]</v>
      </c>
      <c r="I2521" s="1">
        <f t="shared" ref="I2521" si="1172">I2509</f>
        <v>1</v>
      </c>
      <c r="J2521">
        <f t="shared" si="1117"/>
        <v>20</v>
      </c>
      <c r="K2521">
        <f t="shared" si="1110"/>
        <v>375</v>
      </c>
      <c r="L2521" s="1" t="str">
        <f>Sheet1!L2521</f>
        <v>[{"bid":16004,"type":6,"num":177},{"bid":14001,"type":4,"num":224000}]</v>
      </c>
    </row>
    <row r="2522" spans="1:12" x14ac:dyDescent="0.2">
      <c r="A2522">
        <f t="shared" si="1102"/>
        <v>601450</v>
      </c>
      <c r="B2522">
        <f t="shared" ref="B2522:B2554" si="1173">A2522+1</f>
        <v>601451</v>
      </c>
      <c r="C2522" s="1" t="str">
        <f t="shared" si="1118"/>
        <v>BOSS波\n需击杀所有怪物</v>
      </c>
      <c r="D2522">
        <f>VLOOKUP(MOD(A2522,1000),Sheet2!P:R,3,FALSE)</f>
        <v>197975894480</v>
      </c>
      <c r="E2522">
        <v>629</v>
      </c>
      <c r="F2522" s="1" t="str">
        <f>IF(VLOOKUP(MOD(A2522,1000),Sheet2!P:W,8,FALSE)=1,"[[50000,1],",IF(VLOOKUP(MOD(A2522,1000),Sheet2!P:W,8,FALSE)=2,"[[90000,1],","["))&amp;IF(K2522=K2521,VLOOKUP(INT(MID(A2522,3,1))*10+3,Sheet3!A:B,2,FALSE),VLOOKUP(INT(MID(A2522,3,1))*10+MOD(K2522,2)+1,Sheet3!A:B,2,FALSE))&amp;"]"</f>
        <v>[[50003,45]]</v>
      </c>
      <c r="G2522">
        <v>0.2</v>
      </c>
      <c r="H2522" s="1" t="str">
        <f t="shared" si="1119"/>
        <v>[80001,80002,80003,80004]</v>
      </c>
      <c r="I2522" s="1">
        <f t="shared" ref="I2522" si="1174">I2510</f>
        <v>2</v>
      </c>
      <c r="J2522">
        <f t="shared" si="1117"/>
        <v>40</v>
      </c>
      <c r="K2522">
        <f t="shared" si="1110"/>
        <v>375</v>
      </c>
      <c r="L2522" s="1" t="str">
        <f>Sheet1!L2522</f>
        <v>[{"bid":16004,"type":6,"num":177},{"bid":14001,"type":4,"num":224500}]</v>
      </c>
    </row>
    <row r="2523" spans="1:12" x14ac:dyDescent="0.2">
      <c r="A2523">
        <f t="shared" ref="A2523:A2586" si="1175">A2522+1</f>
        <v>601451</v>
      </c>
      <c r="B2523">
        <f t="shared" si="1173"/>
        <v>601452</v>
      </c>
      <c r="C2523" s="1" t="str">
        <f t="shared" si="1118"/>
        <v>当前波数 376/∞</v>
      </c>
      <c r="D2523">
        <f>VLOOKUP(MOD(A2523,1000),Sheet2!P:R,3,FALSE)</f>
        <v>202670440752</v>
      </c>
      <c r="E2523">
        <v>631</v>
      </c>
      <c r="F2523" s="1" t="str">
        <f>IF(VLOOKUP(MOD(A2523,1000),Sheet2!P:W,8,FALSE)=1,"[[50000,1],",IF(VLOOKUP(MOD(A2523,1000),Sheet2!P:W,8,FALSE)=2,"[[90000,1],","["))&amp;IF(K2523=K2522,VLOOKUP(INT(MID(A2523,3,1))*10+3,Sheet3!A:B,2,FALSE),VLOOKUP(INT(MID(A2523,3,1))*10+MOD(K2523,2)+1,Sheet3!A:B,2,FALSE))&amp;"]"</f>
        <v>[[50000,1],[50002,50]]</v>
      </c>
      <c r="G2523">
        <v>0.2</v>
      </c>
      <c r="H2523" s="1" t="str">
        <f t="shared" si="1119"/>
        <v>[80001,80002,80003,80004]</v>
      </c>
      <c r="I2523" s="1">
        <f t="shared" ref="I2523" si="1176">I2511</f>
        <v>1</v>
      </c>
      <c r="J2523">
        <f t="shared" si="1117"/>
        <v>20</v>
      </c>
      <c r="K2523">
        <f t="shared" si="1110"/>
        <v>376</v>
      </c>
      <c r="L2523" s="1" t="str">
        <f>Sheet1!L2523</f>
        <v>[{"bid":16004,"type":6,"num":179},{"bid":14001,"type":4,"num":225000}]</v>
      </c>
    </row>
    <row r="2524" spans="1:12" x14ac:dyDescent="0.2">
      <c r="A2524">
        <f t="shared" si="1175"/>
        <v>601452</v>
      </c>
      <c r="B2524">
        <f t="shared" si="1173"/>
        <v>601453</v>
      </c>
      <c r="C2524" s="1" t="str">
        <f t="shared" si="1118"/>
        <v>当前波数 377/∞</v>
      </c>
      <c r="D2524">
        <f>VLOOKUP(MOD(A2524,1000),Sheet2!P:R,3,FALSE)</f>
        <v>207432637235.99997</v>
      </c>
      <c r="E2524">
        <v>632</v>
      </c>
      <c r="F2524" s="1" t="str">
        <f>IF(VLOOKUP(MOD(A2524,1000),Sheet2!P:W,8,FALSE)=1,"[[50000,1],",IF(VLOOKUP(MOD(A2524,1000),Sheet2!P:W,8,FALSE)=2,"[[90000,1],","["))&amp;IF(K2524=K2523,VLOOKUP(INT(MID(A2524,3,1))*10+3,Sheet3!A:B,2,FALSE),VLOOKUP(INT(MID(A2524,3,1))*10+MOD(K2524,2)+1,Sheet3!A:B,2,FALSE))&amp;"]"</f>
        <v>[[50001,50]]</v>
      </c>
      <c r="G2524">
        <v>0.2</v>
      </c>
      <c r="H2524" s="1" t="str">
        <f t="shared" si="1119"/>
        <v>[80001,80002,80003,80004]</v>
      </c>
      <c r="I2524" s="1">
        <f t="shared" ref="I2524" si="1177">I2512</f>
        <v>1</v>
      </c>
      <c r="J2524">
        <f t="shared" si="1117"/>
        <v>20</v>
      </c>
      <c r="K2524">
        <f t="shared" si="1110"/>
        <v>377</v>
      </c>
      <c r="L2524" s="1" t="str">
        <f>Sheet1!L2524</f>
        <v>[{"bid":16004,"type":6,"num":179},{"bid":14001,"type":4,"num":225500}]</v>
      </c>
    </row>
    <row r="2525" spans="1:12" x14ac:dyDescent="0.2">
      <c r="A2525">
        <f t="shared" si="1175"/>
        <v>601453</v>
      </c>
      <c r="B2525">
        <f t="shared" si="1173"/>
        <v>601454</v>
      </c>
      <c r="C2525" s="1" t="str">
        <f t="shared" si="1118"/>
        <v>当前波数 378/∞</v>
      </c>
      <c r="D2525">
        <f>VLOOKUP(MOD(A2525,1000),Sheet2!P:R,3,FALSE)</f>
        <v>212263061191.99997</v>
      </c>
      <c r="E2525">
        <v>633</v>
      </c>
      <c r="F2525" s="1" t="str">
        <f>IF(VLOOKUP(MOD(A2525,1000),Sheet2!P:W,8,FALSE)=1,"[[50000,1],",IF(VLOOKUP(MOD(A2525,1000),Sheet2!P:W,8,FALSE)=2,"[[90000,1],","["))&amp;IF(K2525=K2524,VLOOKUP(INT(MID(A2525,3,1))*10+3,Sheet3!A:B,2,FALSE),VLOOKUP(INT(MID(A2525,3,1))*10+MOD(K2525,2)+1,Sheet3!A:B,2,FALSE))&amp;"]"</f>
        <v>[[50002,50]]</v>
      </c>
      <c r="G2525">
        <v>0.2</v>
      </c>
      <c r="H2525" s="1" t="str">
        <f t="shared" si="1119"/>
        <v>[80001,80002,80003,80004]</v>
      </c>
      <c r="I2525" s="1">
        <f t="shared" ref="I2525" si="1178">I2513</f>
        <v>1</v>
      </c>
      <c r="J2525">
        <f t="shared" si="1117"/>
        <v>20</v>
      </c>
      <c r="K2525">
        <f t="shared" si="1110"/>
        <v>378</v>
      </c>
      <c r="L2525" s="1" t="str">
        <f>Sheet1!L2525</f>
        <v>[{"bid":16004,"type":6,"num":179},{"bid":14001,"type":4,"num":226000}]</v>
      </c>
    </row>
    <row r="2526" spans="1:12" x14ac:dyDescent="0.2">
      <c r="A2526">
        <f t="shared" si="1175"/>
        <v>601454</v>
      </c>
      <c r="B2526">
        <f t="shared" si="1173"/>
        <v>601455</v>
      </c>
      <c r="C2526" s="1" t="str">
        <f t="shared" si="1118"/>
        <v>当前波数 379/∞</v>
      </c>
      <c r="D2526">
        <f>VLOOKUP(MOD(A2526,1000),Sheet2!P:R,3,FALSE)</f>
        <v>217162292159.99994</v>
      </c>
      <c r="E2526">
        <v>634</v>
      </c>
      <c r="F2526" s="1" t="str">
        <f>IF(VLOOKUP(MOD(A2526,1000),Sheet2!P:W,8,FALSE)=1,"[[50000,1],",IF(VLOOKUP(MOD(A2526,1000),Sheet2!P:W,8,FALSE)=2,"[[90000,1],","["))&amp;IF(K2526=K2525,VLOOKUP(INT(MID(A2526,3,1))*10+3,Sheet3!A:B,2,FALSE),VLOOKUP(INT(MID(A2526,3,1))*10+MOD(K2526,2)+1,Sheet3!A:B,2,FALSE))&amp;"]"</f>
        <v>[[50000,1],[50001,50]]</v>
      </c>
      <c r="G2526">
        <v>0.2</v>
      </c>
      <c r="H2526" s="1" t="str">
        <f t="shared" si="1119"/>
        <v>[80001,80002,80003,80004]</v>
      </c>
      <c r="I2526" s="1">
        <f t="shared" ref="I2526" si="1179">I2514</f>
        <v>1</v>
      </c>
      <c r="J2526">
        <f t="shared" si="1117"/>
        <v>20</v>
      </c>
      <c r="K2526">
        <f t="shared" si="1110"/>
        <v>379</v>
      </c>
      <c r="L2526" s="1" t="str">
        <f>Sheet1!L2526</f>
        <v>[{"bid":16004,"type":6,"num":179},{"bid":14001,"type":4,"num":226500}]</v>
      </c>
    </row>
    <row r="2527" spans="1:12" x14ac:dyDescent="0.2">
      <c r="A2527">
        <f t="shared" si="1175"/>
        <v>601455</v>
      </c>
      <c r="B2527">
        <f t="shared" si="1173"/>
        <v>601456</v>
      </c>
      <c r="C2527" s="1" t="str">
        <f t="shared" si="1118"/>
        <v>当前波数 380/∞\n下一波BOSS</v>
      </c>
      <c r="D2527">
        <f>VLOOKUP(MOD(A2527,1000),Sheet2!P:R,3,FALSE)</f>
        <v>222277533023.99997</v>
      </c>
      <c r="E2527">
        <v>635</v>
      </c>
      <c r="F2527" s="1" t="str">
        <f>IF(VLOOKUP(MOD(A2527,1000),Sheet2!P:W,8,FALSE)=1,"[[50000,1],",IF(VLOOKUP(MOD(A2527,1000),Sheet2!P:W,8,FALSE)=2,"[[90000,1],","["))&amp;IF(K2527=K2526,VLOOKUP(INT(MID(A2527,3,1))*10+3,Sheet3!A:B,2,FALSE),VLOOKUP(INT(MID(A2527,3,1))*10+MOD(K2527,2)+1,Sheet3!A:B,2,FALSE))&amp;"]"</f>
        <v>[[50002,50]]</v>
      </c>
      <c r="G2527">
        <v>0.2</v>
      </c>
      <c r="H2527" s="1" t="str">
        <f t="shared" si="1119"/>
        <v>[80001,80002,80003,80004]</v>
      </c>
      <c r="I2527" s="1">
        <f t="shared" ref="I2527" si="1180">I2515</f>
        <v>1</v>
      </c>
      <c r="J2527">
        <f t="shared" si="1117"/>
        <v>20</v>
      </c>
      <c r="K2527">
        <f t="shared" si="1110"/>
        <v>380</v>
      </c>
      <c r="L2527" s="1" t="str">
        <f>Sheet1!L2527</f>
        <v>[{"bid":16004,"type":6,"num":179},{"bid":14001,"type":4,"num":227000}]</v>
      </c>
    </row>
    <row r="2528" spans="1:12" x14ac:dyDescent="0.2">
      <c r="A2528">
        <f t="shared" si="1175"/>
        <v>601456</v>
      </c>
      <c r="B2528">
        <f t="shared" si="1173"/>
        <v>601457</v>
      </c>
      <c r="C2528" s="1" t="str">
        <f t="shared" si="1118"/>
        <v>BOSS波\n需击杀所有怪物</v>
      </c>
      <c r="D2528">
        <f>VLOOKUP(MOD(A2528,1000),Sheet2!P:R,3,FALSE)</f>
        <v>227465683967.99997</v>
      </c>
      <c r="E2528">
        <v>637</v>
      </c>
      <c r="F2528" s="1" t="str">
        <f>IF(VLOOKUP(MOD(A2528,1000),Sheet2!P:W,8,FALSE)=1,"[[50000,1],",IF(VLOOKUP(MOD(A2528,1000),Sheet2!P:W,8,FALSE)=2,"[[90000,1],","["))&amp;IF(K2528=K2527,VLOOKUP(INT(MID(A2528,3,1))*10+3,Sheet3!A:B,2,FALSE),VLOOKUP(INT(MID(A2528,3,1))*10+MOD(K2528,2)+1,Sheet3!A:B,2,FALSE))&amp;"]"</f>
        <v>[[50003,45]]</v>
      </c>
      <c r="G2528">
        <v>0.2</v>
      </c>
      <c r="H2528" s="1" t="str">
        <f t="shared" si="1119"/>
        <v>[80001,80002,80003,80004]</v>
      </c>
      <c r="I2528" s="1">
        <f t="shared" ref="I2528" si="1181">I2516</f>
        <v>2</v>
      </c>
      <c r="J2528">
        <f t="shared" si="1117"/>
        <v>40</v>
      </c>
      <c r="K2528">
        <f t="shared" ref="K2528:K2591" si="1182">K2522+5</f>
        <v>380</v>
      </c>
      <c r="L2528" s="1" t="str">
        <f>Sheet1!L2528</f>
        <v>[{"bid":16004,"type":6,"num":181},{"bid":14001,"type":4,"num":227500}]</v>
      </c>
    </row>
    <row r="2529" spans="1:12" x14ac:dyDescent="0.2">
      <c r="A2529">
        <f t="shared" si="1175"/>
        <v>601457</v>
      </c>
      <c r="B2529">
        <f t="shared" si="1173"/>
        <v>601458</v>
      </c>
      <c r="C2529" s="1" t="str">
        <f t="shared" si="1118"/>
        <v>当前波数 381/∞</v>
      </c>
      <c r="D2529">
        <f>VLOOKUP(MOD(A2529,1000),Sheet2!P:R,3,FALSE)</f>
        <v>232727359872</v>
      </c>
      <c r="E2529">
        <v>639</v>
      </c>
      <c r="F2529" s="1" t="str">
        <f>IF(VLOOKUP(MOD(A2529,1000),Sheet2!P:W,8,FALSE)=1,"[[50000,1],",IF(VLOOKUP(MOD(A2529,1000),Sheet2!P:W,8,FALSE)=2,"[[90000,1],","["))&amp;IF(K2529=K2528,VLOOKUP(INT(MID(A2529,3,1))*10+3,Sheet3!A:B,2,FALSE),VLOOKUP(INT(MID(A2529,3,1))*10+MOD(K2529,2)+1,Sheet3!A:B,2,FALSE))&amp;"]"</f>
        <v>[[50000,1],[50001,50]]</v>
      </c>
      <c r="G2529">
        <v>0.2</v>
      </c>
      <c r="H2529" s="1" t="str">
        <f t="shared" si="1119"/>
        <v>[80001,80002,80003,80004]</v>
      </c>
      <c r="I2529" s="1">
        <f t="shared" ref="I2529" si="1183">I2517</f>
        <v>1</v>
      </c>
      <c r="J2529">
        <f t="shared" si="1117"/>
        <v>20</v>
      </c>
      <c r="K2529">
        <f t="shared" si="1182"/>
        <v>381</v>
      </c>
      <c r="L2529" s="1" t="str">
        <f>Sheet1!L2529</f>
        <v>[{"bid":16004,"type":6,"num":181},{"bid":14001,"type":4,"num":228000}]</v>
      </c>
    </row>
    <row r="2530" spans="1:12" x14ac:dyDescent="0.2">
      <c r="A2530">
        <f t="shared" si="1175"/>
        <v>601458</v>
      </c>
      <c r="B2530">
        <f t="shared" si="1173"/>
        <v>601459</v>
      </c>
      <c r="C2530" s="1" t="str">
        <f t="shared" si="1118"/>
        <v>当前波数 382/∞</v>
      </c>
      <c r="D2530">
        <f>VLOOKUP(MOD(A2530,1000),Sheet2!P:R,3,FALSE)</f>
        <v>238063178016</v>
      </c>
      <c r="E2530">
        <v>641</v>
      </c>
      <c r="F2530" s="1" t="str">
        <f>IF(VLOOKUP(MOD(A2530,1000),Sheet2!P:W,8,FALSE)=1,"[[50000,1],",IF(VLOOKUP(MOD(A2530,1000),Sheet2!P:W,8,FALSE)=2,"[[90000,1],","["))&amp;IF(K2530=K2529,VLOOKUP(INT(MID(A2530,3,1))*10+3,Sheet3!A:B,2,FALSE),VLOOKUP(INT(MID(A2530,3,1))*10+MOD(K2530,2)+1,Sheet3!A:B,2,FALSE))&amp;"]"</f>
        <v>[[50002,50]]</v>
      </c>
      <c r="G2530">
        <v>0.2</v>
      </c>
      <c r="H2530" s="1" t="str">
        <f t="shared" si="1119"/>
        <v>[80001,80002,80003,80004]</v>
      </c>
      <c r="I2530" s="1">
        <f t="shared" ref="I2530" si="1184">I2518</f>
        <v>1</v>
      </c>
      <c r="J2530">
        <f t="shared" si="1117"/>
        <v>20</v>
      </c>
      <c r="K2530">
        <f t="shared" si="1182"/>
        <v>382</v>
      </c>
      <c r="L2530" s="1" t="str">
        <f>Sheet1!L2530</f>
        <v>[{"bid":16004,"type":6,"num":181},{"bid":14001,"type":4,"num":228500}]</v>
      </c>
    </row>
    <row r="2531" spans="1:12" x14ac:dyDescent="0.2">
      <c r="A2531">
        <f t="shared" si="1175"/>
        <v>601459</v>
      </c>
      <c r="B2531">
        <f t="shared" si="1173"/>
        <v>601460</v>
      </c>
      <c r="C2531" s="1" t="str">
        <f t="shared" si="1118"/>
        <v>当前波数 383/∞</v>
      </c>
      <c r="D2531">
        <f>VLOOKUP(MOD(A2531,1000),Sheet2!P:R,3,FALSE)</f>
        <v>243473758080.00003</v>
      </c>
      <c r="E2531">
        <v>642</v>
      </c>
      <c r="F2531" s="1" t="str">
        <f>IF(VLOOKUP(MOD(A2531,1000),Sheet2!P:W,8,FALSE)=1,"[[50000,1],",IF(VLOOKUP(MOD(A2531,1000),Sheet2!P:W,8,FALSE)=2,"[[90000,1],","["))&amp;IF(K2531=K2530,VLOOKUP(INT(MID(A2531,3,1))*10+3,Sheet3!A:B,2,FALSE),VLOOKUP(INT(MID(A2531,3,1))*10+MOD(K2531,2)+1,Sheet3!A:B,2,FALSE))&amp;"]"</f>
        <v>[[50001,50]]</v>
      </c>
      <c r="G2531">
        <v>0.2</v>
      </c>
      <c r="H2531" s="1" t="str">
        <f t="shared" si="1119"/>
        <v>[80001,80002,80003,80004]</v>
      </c>
      <c r="I2531" s="1">
        <f t="shared" ref="I2531" si="1185">I2519</f>
        <v>1</v>
      </c>
      <c r="J2531">
        <f t="shared" si="1117"/>
        <v>20</v>
      </c>
      <c r="K2531">
        <f t="shared" si="1182"/>
        <v>383</v>
      </c>
      <c r="L2531" s="1" t="str">
        <f>Sheet1!L2531</f>
        <v>[{"bid":16004,"type":6,"num":181},{"bid":14001,"type":4,"num":229000}]</v>
      </c>
    </row>
    <row r="2532" spans="1:12" x14ac:dyDescent="0.2">
      <c r="A2532">
        <f t="shared" si="1175"/>
        <v>601460</v>
      </c>
      <c r="B2532">
        <f t="shared" si="1173"/>
        <v>601461</v>
      </c>
      <c r="C2532" s="1" t="str">
        <f t="shared" si="1118"/>
        <v>当前波数 384/∞</v>
      </c>
      <c r="D2532">
        <f>VLOOKUP(MOD(A2532,1000),Sheet2!P:R,3,FALSE)</f>
        <v>248959722144</v>
      </c>
      <c r="E2532">
        <v>644</v>
      </c>
      <c r="F2532" s="1" t="str">
        <f>IF(VLOOKUP(MOD(A2532,1000),Sheet2!P:W,8,FALSE)=1,"[[50000,1],",IF(VLOOKUP(MOD(A2532,1000),Sheet2!P:W,8,FALSE)=2,"[[90000,1],","["))&amp;IF(K2532=K2531,VLOOKUP(INT(MID(A2532,3,1))*10+3,Sheet3!A:B,2,FALSE),VLOOKUP(INT(MID(A2532,3,1))*10+MOD(K2532,2)+1,Sheet3!A:B,2,FALSE))&amp;"]"</f>
        <v>[[50000,1],[50002,50]]</v>
      </c>
      <c r="G2532">
        <v>0.2</v>
      </c>
      <c r="H2532" s="1" t="str">
        <f t="shared" si="1119"/>
        <v>[80001,80002,80003,80004]</v>
      </c>
      <c r="I2532" s="1">
        <f t="shared" ref="I2532" si="1186">I2520</f>
        <v>1</v>
      </c>
      <c r="J2532">
        <f t="shared" si="1117"/>
        <v>20</v>
      </c>
      <c r="K2532">
        <f t="shared" si="1182"/>
        <v>384</v>
      </c>
      <c r="L2532" s="1" t="str">
        <f>Sheet1!L2532</f>
        <v>[{"bid":16004,"type":6,"num":181},{"bid":14001,"type":4,"num":229500}]</v>
      </c>
    </row>
    <row r="2533" spans="1:12" x14ac:dyDescent="0.2">
      <c r="A2533">
        <f t="shared" si="1175"/>
        <v>601461</v>
      </c>
      <c r="B2533">
        <f t="shared" si="1173"/>
        <v>601462</v>
      </c>
      <c r="C2533" s="1" t="str">
        <f t="shared" si="1118"/>
        <v>当前波数 385/∞\n下一波BOSS</v>
      </c>
      <c r="D2533">
        <f>VLOOKUP(MOD(A2533,1000),Sheet2!P:R,3,FALSE)</f>
        <v>254521694688</v>
      </c>
      <c r="E2533">
        <v>645</v>
      </c>
      <c r="F2533" s="1" t="str">
        <f>IF(VLOOKUP(MOD(A2533,1000),Sheet2!P:W,8,FALSE)=1,"[[50000,1],",IF(VLOOKUP(MOD(A2533,1000),Sheet2!P:W,8,FALSE)=2,"[[90000,1],","["))&amp;IF(K2533=K2532,VLOOKUP(INT(MID(A2533,3,1))*10+3,Sheet3!A:B,2,FALSE),VLOOKUP(INT(MID(A2533,3,1))*10+MOD(K2533,2)+1,Sheet3!A:B,2,FALSE))&amp;"]"</f>
        <v>[[50001,50]]</v>
      </c>
      <c r="G2533">
        <v>0.2</v>
      </c>
      <c r="H2533" s="1" t="str">
        <f t="shared" si="1119"/>
        <v>[80001,80002,80003,80004]</v>
      </c>
      <c r="I2533" s="1">
        <f t="shared" ref="I2533" si="1187">I2521</f>
        <v>1</v>
      </c>
      <c r="J2533">
        <f t="shared" ref="J2533:J2596" si="1188">J2527</f>
        <v>20</v>
      </c>
      <c r="K2533">
        <f t="shared" si="1182"/>
        <v>385</v>
      </c>
      <c r="L2533" s="1" t="str">
        <f>Sheet1!L2533</f>
        <v>[{"bid":16004,"type":6,"num":183},{"bid":14001,"type":4,"num":230000}]</v>
      </c>
    </row>
    <row r="2534" spans="1:12" x14ac:dyDescent="0.2">
      <c r="A2534">
        <f t="shared" si="1175"/>
        <v>601462</v>
      </c>
      <c r="B2534">
        <f t="shared" si="1173"/>
        <v>601463</v>
      </c>
      <c r="C2534" s="1" t="str">
        <f t="shared" ref="C2534:C2597" si="1189">IF(K2534=K2533,"BOSS波\n需击杀所有怪物",IF(K2534=K2535,"当前波数 "&amp;K2534&amp;"/∞\n下一波BOSS","当前波数 "&amp;K2534&amp;"/∞"))</f>
        <v>BOSS波\n需击杀所有怪物</v>
      </c>
      <c r="D2534">
        <f>VLOOKUP(MOD(A2534,1000),Sheet2!P:R,3,FALSE)</f>
        <v>260160302592.00003</v>
      </c>
      <c r="E2534">
        <v>646</v>
      </c>
      <c r="F2534" s="1" t="str">
        <f>IF(VLOOKUP(MOD(A2534,1000),Sheet2!P:W,8,FALSE)=1,"[[50000,1],",IF(VLOOKUP(MOD(A2534,1000),Sheet2!P:W,8,FALSE)=2,"[[90000,1],","["))&amp;IF(K2534=K2533,VLOOKUP(INT(MID(A2534,3,1))*10+3,Sheet3!A:B,2,FALSE),VLOOKUP(INT(MID(A2534,3,1))*10+MOD(K2534,2)+1,Sheet3!A:B,2,FALSE))&amp;"]"</f>
        <v>[[50003,45]]</v>
      </c>
      <c r="G2534">
        <v>0.2</v>
      </c>
      <c r="H2534" s="1" t="str">
        <f t="shared" ref="H2534:H2597" si="1190">H2533</f>
        <v>[80001,80002,80003,80004]</v>
      </c>
      <c r="I2534" s="1">
        <f t="shared" ref="I2534" si="1191">I2522</f>
        <v>2</v>
      </c>
      <c r="J2534">
        <f t="shared" si="1188"/>
        <v>40</v>
      </c>
      <c r="K2534">
        <f t="shared" si="1182"/>
        <v>385</v>
      </c>
      <c r="L2534" s="1" t="str">
        <f>Sheet1!L2534</f>
        <v>[{"bid":16004,"type":6,"num":183},{"bid":14001,"type":4,"num":230500}]</v>
      </c>
    </row>
    <row r="2535" spans="1:12" x14ac:dyDescent="0.2">
      <c r="A2535">
        <f t="shared" si="1175"/>
        <v>601463</v>
      </c>
      <c r="B2535">
        <f t="shared" si="1173"/>
        <v>601464</v>
      </c>
      <c r="C2535" s="1" t="str">
        <f t="shared" si="1189"/>
        <v>当前波数 386/∞</v>
      </c>
      <c r="D2535">
        <f>VLOOKUP(MOD(A2535,1000),Sheet2!P:R,3,FALSE)</f>
        <v>266034812472.00003</v>
      </c>
      <c r="E2535">
        <v>648</v>
      </c>
      <c r="F2535" s="1" t="str">
        <f>IF(VLOOKUP(MOD(A2535,1000),Sheet2!P:W,8,FALSE)=1,"[[50000,1],",IF(VLOOKUP(MOD(A2535,1000),Sheet2!P:W,8,FALSE)=2,"[[90000,1],","["))&amp;IF(K2535=K2534,VLOOKUP(INT(MID(A2535,3,1))*10+3,Sheet3!A:B,2,FALSE),VLOOKUP(INT(MID(A2535,3,1))*10+MOD(K2535,2)+1,Sheet3!A:B,2,FALSE))&amp;"]"</f>
        <v>[[50000,1],[50002,50]]</v>
      </c>
      <c r="G2535">
        <v>0.2</v>
      </c>
      <c r="H2535" s="1" t="str">
        <f t="shared" si="1190"/>
        <v>[80001,80002,80003,80004]</v>
      </c>
      <c r="I2535" s="1">
        <f t="shared" ref="I2535" si="1192">I2523</f>
        <v>1</v>
      </c>
      <c r="J2535">
        <f t="shared" si="1188"/>
        <v>20</v>
      </c>
      <c r="K2535">
        <f t="shared" si="1182"/>
        <v>386</v>
      </c>
      <c r="L2535" s="1" t="str">
        <f>Sheet1!L2535</f>
        <v>[{"bid":16004,"type":6,"num":183},{"bid":14001,"type":4,"num":231000}]</v>
      </c>
    </row>
    <row r="2536" spans="1:12" x14ac:dyDescent="0.2">
      <c r="A2536">
        <f t="shared" si="1175"/>
        <v>601464</v>
      </c>
      <c r="B2536">
        <f t="shared" si="1173"/>
        <v>601465</v>
      </c>
      <c r="C2536" s="1" t="str">
        <f t="shared" si="1189"/>
        <v>当前波数 387/∞</v>
      </c>
      <c r="D2536">
        <f>VLOOKUP(MOD(A2536,1000),Sheet2!P:R,3,FALSE)</f>
        <v>271990309500</v>
      </c>
      <c r="E2536">
        <v>649</v>
      </c>
      <c r="F2536" s="1" t="str">
        <f>IF(VLOOKUP(MOD(A2536,1000),Sheet2!P:W,8,FALSE)=1,"[[50000,1],",IF(VLOOKUP(MOD(A2536,1000),Sheet2!P:W,8,FALSE)=2,"[[90000,1],","["))&amp;IF(K2536=K2535,VLOOKUP(INT(MID(A2536,3,1))*10+3,Sheet3!A:B,2,FALSE),VLOOKUP(INT(MID(A2536,3,1))*10+MOD(K2536,2)+1,Sheet3!A:B,2,FALSE))&amp;"]"</f>
        <v>[[50001,50]]</v>
      </c>
      <c r="G2536">
        <v>0.2</v>
      </c>
      <c r="H2536" s="1" t="str">
        <f t="shared" si="1190"/>
        <v>[80001,80002,80003,80004]</v>
      </c>
      <c r="I2536" s="1">
        <f t="shared" ref="I2536" si="1193">I2524</f>
        <v>1</v>
      </c>
      <c r="J2536">
        <f t="shared" si="1188"/>
        <v>20</v>
      </c>
      <c r="K2536">
        <f t="shared" si="1182"/>
        <v>387</v>
      </c>
      <c r="L2536" s="1" t="str">
        <f>Sheet1!L2536</f>
        <v>[{"bid":16004,"type":6,"num":183},{"bid":14001,"type":4,"num":231500}]</v>
      </c>
    </row>
    <row r="2537" spans="1:12" x14ac:dyDescent="0.2">
      <c r="A2537">
        <f t="shared" si="1175"/>
        <v>601465</v>
      </c>
      <c r="B2537">
        <f t="shared" si="1173"/>
        <v>601466</v>
      </c>
      <c r="C2537" s="1" t="str">
        <f t="shared" si="1189"/>
        <v>当前波数 388/∞</v>
      </c>
      <c r="D2537">
        <f>VLOOKUP(MOD(A2537,1000),Sheet2!P:R,3,FALSE)</f>
        <v>278027456976</v>
      </c>
      <c r="E2537">
        <v>650</v>
      </c>
      <c r="F2537" s="1" t="str">
        <f>IF(VLOOKUP(MOD(A2537,1000),Sheet2!P:W,8,FALSE)=1,"[[50000,1],",IF(VLOOKUP(MOD(A2537,1000),Sheet2!P:W,8,FALSE)=2,"[[90000,1],","["))&amp;IF(K2537=K2536,VLOOKUP(INT(MID(A2537,3,1))*10+3,Sheet3!A:B,2,FALSE),VLOOKUP(INT(MID(A2537,3,1))*10+MOD(K2537,2)+1,Sheet3!A:B,2,FALSE))&amp;"]"</f>
        <v>[[50002,50]]</v>
      </c>
      <c r="G2537">
        <v>0.2</v>
      </c>
      <c r="H2537" s="1" t="str">
        <f t="shared" si="1190"/>
        <v>[80001,80002,80003,80004]</v>
      </c>
      <c r="I2537" s="1">
        <f t="shared" ref="I2537" si="1194">I2525</f>
        <v>1</v>
      </c>
      <c r="J2537">
        <f t="shared" si="1188"/>
        <v>20</v>
      </c>
      <c r="K2537">
        <f t="shared" si="1182"/>
        <v>388</v>
      </c>
      <c r="L2537" s="1" t="str">
        <f>Sheet1!L2537</f>
        <v>[{"bid":16004,"type":6,"num":183},{"bid":14001,"type":4,"num":232000}]</v>
      </c>
    </row>
    <row r="2538" spans="1:12" x14ac:dyDescent="0.2">
      <c r="A2538">
        <f t="shared" si="1175"/>
        <v>601466</v>
      </c>
      <c r="B2538">
        <f t="shared" si="1173"/>
        <v>601467</v>
      </c>
      <c r="C2538" s="1" t="str">
        <f t="shared" si="1189"/>
        <v>当前波数 389/∞</v>
      </c>
      <c r="D2538">
        <f>VLOOKUP(MOD(A2538,1000),Sheet2!P:R,3,FALSE)</f>
        <v>284146920720</v>
      </c>
      <c r="E2538">
        <v>651</v>
      </c>
      <c r="F2538" s="1" t="str">
        <f>IF(VLOOKUP(MOD(A2538,1000),Sheet2!P:W,8,FALSE)=1,"[[50000,1],",IF(VLOOKUP(MOD(A2538,1000),Sheet2!P:W,8,FALSE)=2,"[[90000,1],","["))&amp;IF(K2538=K2537,VLOOKUP(INT(MID(A2538,3,1))*10+3,Sheet3!A:B,2,FALSE),VLOOKUP(INT(MID(A2538,3,1))*10+MOD(K2538,2)+1,Sheet3!A:B,2,FALSE))&amp;"]"</f>
        <v>[[50000,1],[50001,50]]</v>
      </c>
      <c r="G2538">
        <v>0.2</v>
      </c>
      <c r="H2538" s="1" t="str">
        <f t="shared" si="1190"/>
        <v>[80001,80002,80003,80004]</v>
      </c>
      <c r="I2538" s="1">
        <f t="shared" ref="I2538" si="1195">I2526</f>
        <v>1</v>
      </c>
      <c r="J2538">
        <f t="shared" si="1188"/>
        <v>20</v>
      </c>
      <c r="K2538">
        <f t="shared" si="1182"/>
        <v>389</v>
      </c>
      <c r="L2538" s="1" t="str">
        <f>Sheet1!L2538</f>
        <v>[{"bid":16004,"type":6,"num":185},{"bid":14001,"type":4,"num":232500}]</v>
      </c>
    </row>
    <row r="2539" spans="1:12" x14ac:dyDescent="0.2">
      <c r="A2539">
        <f t="shared" si="1175"/>
        <v>601467</v>
      </c>
      <c r="B2539">
        <f t="shared" si="1173"/>
        <v>601468</v>
      </c>
      <c r="C2539" s="1" t="str">
        <f t="shared" si="1189"/>
        <v>当前波数 390/∞\n下一波BOSS</v>
      </c>
      <c r="D2539">
        <f>VLOOKUP(MOD(A2539,1000),Sheet2!P:R,3,FALSE)</f>
        <v>290349369072</v>
      </c>
      <c r="E2539">
        <v>652</v>
      </c>
      <c r="F2539" s="1" t="str">
        <f>IF(VLOOKUP(MOD(A2539,1000),Sheet2!P:W,8,FALSE)=1,"[[50000,1],",IF(VLOOKUP(MOD(A2539,1000),Sheet2!P:W,8,FALSE)=2,"[[90000,1],","["))&amp;IF(K2539=K2538,VLOOKUP(INT(MID(A2539,3,1))*10+3,Sheet3!A:B,2,FALSE),VLOOKUP(INT(MID(A2539,3,1))*10+MOD(K2539,2)+1,Sheet3!A:B,2,FALSE))&amp;"]"</f>
        <v>[[50002,50]]</v>
      </c>
      <c r="G2539">
        <v>0.2</v>
      </c>
      <c r="H2539" s="1" t="str">
        <f t="shared" si="1190"/>
        <v>[80001,80002,80003,80004]</v>
      </c>
      <c r="I2539" s="1">
        <f t="shared" ref="I2539" si="1196">I2527</f>
        <v>1</v>
      </c>
      <c r="J2539">
        <f t="shared" si="1188"/>
        <v>20</v>
      </c>
      <c r="K2539">
        <f t="shared" si="1182"/>
        <v>390</v>
      </c>
      <c r="L2539" s="1" t="str">
        <f>Sheet1!L2539</f>
        <v>[{"bid":16004,"type":6,"num":185},{"bid":14001,"type":4,"num":233000}]</v>
      </c>
    </row>
    <row r="2540" spans="1:12" x14ac:dyDescent="0.2">
      <c r="A2540">
        <f t="shared" si="1175"/>
        <v>601468</v>
      </c>
      <c r="B2540">
        <f t="shared" si="1173"/>
        <v>601469</v>
      </c>
      <c r="C2540" s="1" t="str">
        <f t="shared" si="1189"/>
        <v>BOSS波\n需击杀所有怪物</v>
      </c>
      <c r="D2540">
        <f>VLOOKUP(MOD(A2540,1000),Sheet2!P:R,3,FALSE)</f>
        <v>296635472892</v>
      </c>
      <c r="E2540">
        <v>654</v>
      </c>
      <c r="F2540" s="1" t="str">
        <f>IF(VLOOKUP(MOD(A2540,1000),Sheet2!P:W,8,FALSE)=1,"[[50000,1],",IF(VLOOKUP(MOD(A2540,1000),Sheet2!P:W,8,FALSE)=2,"[[90000,1],","["))&amp;IF(K2540=K2539,VLOOKUP(INT(MID(A2540,3,1))*10+3,Sheet3!A:B,2,FALSE),VLOOKUP(INT(MID(A2540,3,1))*10+MOD(K2540,2)+1,Sheet3!A:B,2,FALSE))&amp;"]"</f>
        <v>[[50003,45]]</v>
      </c>
      <c r="G2540">
        <v>0.2</v>
      </c>
      <c r="H2540" s="1" t="str">
        <f t="shared" si="1190"/>
        <v>[80001,80002,80003,80004]</v>
      </c>
      <c r="I2540" s="1">
        <f t="shared" ref="I2540" si="1197">I2528</f>
        <v>2</v>
      </c>
      <c r="J2540">
        <f t="shared" si="1188"/>
        <v>40</v>
      </c>
      <c r="K2540">
        <f t="shared" si="1182"/>
        <v>390</v>
      </c>
      <c r="L2540" s="1" t="str">
        <f>Sheet1!L2540</f>
        <v>[{"bid":16004,"type":6,"num":185},{"bid":14001,"type":4,"num":233500}]</v>
      </c>
    </row>
    <row r="2541" spans="1:12" x14ac:dyDescent="0.2">
      <c r="A2541">
        <f t="shared" si="1175"/>
        <v>601469</v>
      </c>
      <c r="B2541">
        <f t="shared" si="1173"/>
        <v>601470</v>
      </c>
      <c r="C2541" s="1" t="str">
        <f t="shared" si="1189"/>
        <v>当前波数 391/∞</v>
      </c>
      <c r="D2541">
        <f>VLOOKUP(MOD(A2541,1000),Sheet2!P:R,3,FALSE)</f>
        <v>303005905560</v>
      </c>
      <c r="E2541">
        <v>655</v>
      </c>
      <c r="F2541" s="1" t="str">
        <f>IF(VLOOKUP(MOD(A2541,1000),Sheet2!P:W,8,FALSE)=1,"[[50000,1],",IF(VLOOKUP(MOD(A2541,1000),Sheet2!P:W,8,FALSE)=2,"[[90000,1],","["))&amp;IF(K2541=K2540,VLOOKUP(INT(MID(A2541,3,1))*10+3,Sheet3!A:B,2,FALSE),VLOOKUP(INT(MID(A2541,3,1))*10+MOD(K2541,2)+1,Sheet3!A:B,2,FALSE))&amp;"]"</f>
        <v>[[50000,1],[50001,50]]</v>
      </c>
      <c r="G2541">
        <v>0.2</v>
      </c>
      <c r="H2541" s="1" t="str">
        <f t="shared" si="1190"/>
        <v>[80001,80002,80003,80004]</v>
      </c>
      <c r="I2541" s="1">
        <f t="shared" ref="I2541" si="1198">I2529</f>
        <v>1</v>
      </c>
      <c r="J2541">
        <f t="shared" si="1188"/>
        <v>20</v>
      </c>
      <c r="K2541">
        <f t="shared" si="1182"/>
        <v>391</v>
      </c>
      <c r="L2541" s="1" t="str">
        <f>Sheet1!L2541</f>
        <v>[{"bid":16004,"type":6,"num":185},{"bid":14001,"type":4,"num":234000}]</v>
      </c>
    </row>
    <row r="2542" spans="1:12" x14ac:dyDescent="0.2">
      <c r="A2542">
        <f t="shared" si="1175"/>
        <v>601470</v>
      </c>
      <c r="B2542">
        <f t="shared" si="1173"/>
        <v>601471</v>
      </c>
      <c r="C2542" s="1" t="str">
        <f t="shared" si="1189"/>
        <v>当前波数 392/∞</v>
      </c>
      <c r="D2542">
        <f>VLOOKUP(MOD(A2542,1000),Sheet2!P:R,3,FALSE)</f>
        <v>309461342976.00006</v>
      </c>
      <c r="E2542">
        <v>657</v>
      </c>
      <c r="F2542" s="1" t="str">
        <f>IF(VLOOKUP(MOD(A2542,1000),Sheet2!P:W,8,FALSE)=1,"[[50000,1],",IF(VLOOKUP(MOD(A2542,1000),Sheet2!P:W,8,FALSE)=2,"[[90000,1],","["))&amp;IF(K2542=K2541,VLOOKUP(INT(MID(A2542,3,1))*10+3,Sheet3!A:B,2,FALSE),VLOOKUP(INT(MID(A2542,3,1))*10+MOD(K2542,2)+1,Sheet3!A:B,2,FALSE))&amp;"]"</f>
        <v>[[50002,50]]</v>
      </c>
      <c r="G2542">
        <v>0.2</v>
      </c>
      <c r="H2542" s="1" t="str">
        <f t="shared" si="1190"/>
        <v>[80001,80002,80003,80004]</v>
      </c>
      <c r="I2542" s="1">
        <f t="shared" ref="I2542" si="1199">I2530</f>
        <v>1</v>
      </c>
      <c r="J2542">
        <f t="shared" si="1188"/>
        <v>20</v>
      </c>
      <c r="K2542">
        <f t="shared" si="1182"/>
        <v>392</v>
      </c>
      <c r="L2542" s="1" t="str">
        <f>Sheet1!L2542</f>
        <v>[{"bid":16004,"type":6,"num":185},{"bid":14001,"type":4,"num":234500}]</v>
      </c>
    </row>
    <row r="2543" spans="1:12" x14ac:dyDescent="0.2">
      <c r="A2543">
        <f t="shared" si="1175"/>
        <v>601471</v>
      </c>
      <c r="B2543">
        <f t="shared" si="1173"/>
        <v>601472</v>
      </c>
      <c r="C2543" s="1" t="str">
        <f t="shared" si="1189"/>
        <v>当前波数 393/∞</v>
      </c>
      <c r="D2543">
        <f>VLOOKUP(MOD(A2543,1000),Sheet2!P:R,3,FALSE)</f>
        <v>316173738608.00006</v>
      </c>
      <c r="E2543">
        <v>659</v>
      </c>
      <c r="F2543" s="1" t="str">
        <f>IF(VLOOKUP(MOD(A2543,1000),Sheet2!P:W,8,FALSE)=1,"[[50000,1],",IF(VLOOKUP(MOD(A2543,1000),Sheet2!P:W,8,FALSE)=2,"[[90000,1],","["))&amp;IF(K2543=K2542,VLOOKUP(INT(MID(A2543,3,1))*10+3,Sheet3!A:B,2,FALSE),VLOOKUP(INT(MID(A2543,3,1))*10+MOD(K2543,2)+1,Sheet3!A:B,2,FALSE))&amp;"]"</f>
        <v>[[50001,50]]</v>
      </c>
      <c r="G2543">
        <v>0.2</v>
      </c>
      <c r="H2543" s="1" t="str">
        <f t="shared" si="1190"/>
        <v>[80001,80002,80003,80004]</v>
      </c>
      <c r="I2543" s="1">
        <f t="shared" ref="I2543" si="1200">I2531</f>
        <v>1</v>
      </c>
      <c r="J2543">
        <f t="shared" si="1188"/>
        <v>20</v>
      </c>
      <c r="K2543">
        <f t="shared" si="1182"/>
        <v>393</v>
      </c>
      <c r="L2543" s="1" t="str">
        <f>Sheet1!L2543</f>
        <v>[{"bid":16004,"type":6,"num":187},{"bid":14001,"type":4,"num":235000}]</v>
      </c>
    </row>
    <row r="2544" spans="1:12" x14ac:dyDescent="0.2">
      <c r="A2544">
        <f t="shared" si="1175"/>
        <v>601472</v>
      </c>
      <c r="B2544">
        <f t="shared" si="1173"/>
        <v>601473</v>
      </c>
      <c r="C2544" s="1" t="str">
        <f t="shared" si="1189"/>
        <v>当前波数 394/∞</v>
      </c>
      <c r="D2544">
        <f>VLOOKUP(MOD(A2544,1000),Sheet2!P:R,3,FALSE)</f>
        <v>322975746696.00006</v>
      </c>
      <c r="E2544">
        <v>661</v>
      </c>
      <c r="F2544" s="1" t="str">
        <f>IF(VLOOKUP(MOD(A2544,1000),Sheet2!P:W,8,FALSE)=1,"[[50000,1],",IF(VLOOKUP(MOD(A2544,1000),Sheet2!P:W,8,FALSE)=2,"[[90000,1],","["))&amp;IF(K2544=K2543,VLOOKUP(INT(MID(A2544,3,1))*10+3,Sheet3!A:B,2,FALSE),VLOOKUP(INT(MID(A2544,3,1))*10+MOD(K2544,2)+1,Sheet3!A:B,2,FALSE))&amp;"]"</f>
        <v>[[50000,1],[50002,50]]</v>
      </c>
      <c r="G2544">
        <v>0.2</v>
      </c>
      <c r="H2544" s="1" t="str">
        <f t="shared" si="1190"/>
        <v>[80001,80002,80003,80004]</v>
      </c>
      <c r="I2544" s="1">
        <f t="shared" ref="I2544" si="1201">I2532</f>
        <v>1</v>
      </c>
      <c r="J2544">
        <f t="shared" si="1188"/>
        <v>20</v>
      </c>
      <c r="K2544">
        <f t="shared" si="1182"/>
        <v>394</v>
      </c>
      <c r="L2544" s="1" t="str">
        <f>Sheet1!L2544</f>
        <v>[{"bid":16004,"type":6,"num":187},{"bid":14001,"type":4,"num":235500}]</v>
      </c>
    </row>
    <row r="2545" spans="1:12" x14ac:dyDescent="0.2">
      <c r="A2545">
        <f t="shared" si="1175"/>
        <v>601473</v>
      </c>
      <c r="B2545">
        <f t="shared" si="1173"/>
        <v>601474</v>
      </c>
      <c r="C2545" s="1" t="str">
        <f t="shared" si="1189"/>
        <v>当前波数 395/∞\n下一波BOSS</v>
      </c>
      <c r="D2545">
        <f>VLOOKUP(MOD(A2545,1000),Sheet2!P:R,3,FALSE)</f>
        <v>329868080640.00006</v>
      </c>
      <c r="E2545">
        <v>662</v>
      </c>
      <c r="F2545" s="1" t="str">
        <f>IF(VLOOKUP(MOD(A2545,1000),Sheet2!P:W,8,FALSE)=1,"[[50000,1],",IF(VLOOKUP(MOD(A2545,1000),Sheet2!P:W,8,FALSE)=2,"[[90000,1],","["))&amp;IF(K2545=K2544,VLOOKUP(INT(MID(A2545,3,1))*10+3,Sheet3!A:B,2,FALSE),VLOOKUP(INT(MID(A2545,3,1))*10+MOD(K2545,2)+1,Sheet3!A:B,2,FALSE))&amp;"]"</f>
        <v>[[50001,50]]</v>
      </c>
      <c r="G2545">
        <v>0.2</v>
      </c>
      <c r="H2545" s="1" t="str">
        <f t="shared" si="1190"/>
        <v>[80001,80002,80003,80004]</v>
      </c>
      <c r="I2545" s="1">
        <f t="shared" ref="I2545" si="1202">I2533</f>
        <v>1</v>
      </c>
      <c r="J2545">
        <f t="shared" si="1188"/>
        <v>20</v>
      </c>
      <c r="K2545">
        <f t="shared" si="1182"/>
        <v>395</v>
      </c>
      <c r="L2545" s="1" t="str">
        <f>Sheet1!L2545</f>
        <v>[{"bid":16004,"type":6,"num":187},{"bid":14001,"type":4,"num":236000}]</v>
      </c>
    </row>
    <row r="2546" spans="1:12" x14ac:dyDescent="0.2">
      <c r="A2546">
        <f t="shared" si="1175"/>
        <v>601474</v>
      </c>
      <c r="B2546">
        <f t="shared" si="1173"/>
        <v>601475</v>
      </c>
      <c r="C2546" s="1" t="str">
        <f t="shared" si="1189"/>
        <v>BOSS波\n需击杀所有怪物</v>
      </c>
      <c r="D2546">
        <f>VLOOKUP(MOD(A2546,1000),Sheet2!P:R,3,FALSE)</f>
        <v>336851456480.00006</v>
      </c>
      <c r="E2546">
        <v>664</v>
      </c>
      <c r="F2546" s="1" t="str">
        <f>IF(VLOOKUP(MOD(A2546,1000),Sheet2!P:W,8,FALSE)=1,"[[50000,1],",IF(VLOOKUP(MOD(A2546,1000),Sheet2!P:W,8,FALSE)=2,"[[90000,1],","["))&amp;IF(K2546=K2545,VLOOKUP(INT(MID(A2546,3,1))*10+3,Sheet3!A:B,2,FALSE),VLOOKUP(INT(MID(A2546,3,1))*10+MOD(K2546,2)+1,Sheet3!A:B,2,FALSE))&amp;"]"</f>
        <v>[[50003,45]]</v>
      </c>
      <c r="G2546">
        <v>0.2</v>
      </c>
      <c r="H2546" s="1" t="str">
        <f t="shared" si="1190"/>
        <v>[80001,80002,80003,80004]</v>
      </c>
      <c r="I2546" s="1">
        <f t="shared" ref="I2546" si="1203">I2534</f>
        <v>2</v>
      </c>
      <c r="J2546">
        <f t="shared" si="1188"/>
        <v>40</v>
      </c>
      <c r="K2546">
        <f t="shared" si="1182"/>
        <v>395</v>
      </c>
      <c r="L2546" s="1" t="str">
        <f>Sheet1!L2546</f>
        <v>[{"bid":16004,"type":6,"num":187},{"bid":14001,"type":4,"num":236500}]</v>
      </c>
    </row>
    <row r="2547" spans="1:12" x14ac:dyDescent="0.2">
      <c r="A2547">
        <f t="shared" si="1175"/>
        <v>601475</v>
      </c>
      <c r="B2547">
        <f t="shared" si="1173"/>
        <v>601476</v>
      </c>
      <c r="C2547" s="1" t="str">
        <f t="shared" si="1189"/>
        <v>当前波数 396/∞</v>
      </c>
      <c r="D2547">
        <f>VLOOKUP(MOD(A2547,1000),Sheet2!P:R,3,FALSE)</f>
        <v>343926592896.00006</v>
      </c>
      <c r="E2547">
        <v>666</v>
      </c>
      <c r="F2547" s="1" t="str">
        <f>IF(VLOOKUP(MOD(A2547,1000),Sheet2!P:W,8,FALSE)=1,"[[50000,1],",IF(VLOOKUP(MOD(A2547,1000),Sheet2!P:W,8,FALSE)=2,"[[90000,1],","["))&amp;IF(K2547=K2546,VLOOKUP(INT(MID(A2547,3,1))*10+3,Sheet3!A:B,2,FALSE),VLOOKUP(INT(MID(A2547,3,1))*10+MOD(K2547,2)+1,Sheet3!A:B,2,FALSE))&amp;"]"</f>
        <v>[[50000,1],[50002,50]]</v>
      </c>
      <c r="G2547">
        <v>0.2</v>
      </c>
      <c r="H2547" s="1" t="str">
        <f t="shared" si="1190"/>
        <v>[80001,80002,80003,80004]</v>
      </c>
      <c r="I2547" s="1">
        <f t="shared" ref="I2547" si="1204">I2535</f>
        <v>1</v>
      </c>
      <c r="J2547">
        <f t="shared" si="1188"/>
        <v>20</v>
      </c>
      <c r="K2547">
        <f t="shared" si="1182"/>
        <v>396</v>
      </c>
      <c r="L2547" s="1" t="str">
        <f>Sheet1!L2547</f>
        <v>[{"bid":16004,"type":6,"num":187},{"bid":14001,"type":4,"num":237000}]</v>
      </c>
    </row>
    <row r="2548" spans="1:12" x14ac:dyDescent="0.2">
      <c r="A2548">
        <f t="shared" si="1175"/>
        <v>601476</v>
      </c>
      <c r="B2548">
        <f t="shared" si="1173"/>
        <v>601477</v>
      </c>
      <c r="C2548" s="1" t="str">
        <f t="shared" si="1189"/>
        <v>当前波数 397/∞</v>
      </c>
      <c r="D2548">
        <f>VLOOKUP(MOD(A2548,1000),Sheet2!P:R,3,FALSE)</f>
        <v>351094211208.00006</v>
      </c>
      <c r="E2548">
        <v>668</v>
      </c>
      <c r="F2548" s="1" t="str">
        <f>IF(VLOOKUP(MOD(A2548,1000),Sheet2!P:W,8,FALSE)=1,"[[50000,1],",IF(VLOOKUP(MOD(A2548,1000),Sheet2!P:W,8,FALSE)=2,"[[90000,1],","["))&amp;IF(K2548=K2547,VLOOKUP(INT(MID(A2548,3,1))*10+3,Sheet3!A:B,2,FALSE),VLOOKUP(INT(MID(A2548,3,1))*10+MOD(K2548,2)+1,Sheet3!A:B,2,FALSE))&amp;"]"</f>
        <v>[[50001,50]]</v>
      </c>
      <c r="G2548">
        <v>0.2</v>
      </c>
      <c r="H2548" s="1" t="str">
        <f t="shared" si="1190"/>
        <v>[80001,80002,80003,80004]</v>
      </c>
      <c r="I2548" s="1">
        <f t="shared" ref="I2548" si="1205">I2536</f>
        <v>1</v>
      </c>
      <c r="J2548">
        <f t="shared" si="1188"/>
        <v>20</v>
      </c>
      <c r="K2548">
        <f t="shared" si="1182"/>
        <v>397</v>
      </c>
      <c r="L2548" s="1" t="str">
        <f>Sheet1!L2548</f>
        <v>[{"bid":16004,"type":6,"num":189},{"bid":14001,"type":4,"num":237500}]</v>
      </c>
    </row>
    <row r="2549" spans="1:12" x14ac:dyDescent="0.2">
      <c r="A2549">
        <f t="shared" si="1175"/>
        <v>601477</v>
      </c>
      <c r="B2549">
        <f t="shared" si="1173"/>
        <v>601478</v>
      </c>
      <c r="C2549" s="1" t="str">
        <f t="shared" si="1189"/>
        <v>当前波数 398/∞</v>
      </c>
      <c r="D2549">
        <f>VLOOKUP(MOD(A2549,1000),Sheet2!P:R,3,FALSE)</f>
        <v>358355035376.00006</v>
      </c>
      <c r="E2549">
        <v>670</v>
      </c>
      <c r="F2549" s="1" t="str">
        <f>IF(VLOOKUP(MOD(A2549,1000),Sheet2!P:W,8,FALSE)=1,"[[50000,1],",IF(VLOOKUP(MOD(A2549,1000),Sheet2!P:W,8,FALSE)=2,"[[90000,1],","["))&amp;IF(K2549=K2548,VLOOKUP(INT(MID(A2549,3,1))*10+3,Sheet3!A:B,2,FALSE),VLOOKUP(INT(MID(A2549,3,1))*10+MOD(K2549,2)+1,Sheet3!A:B,2,FALSE))&amp;"]"</f>
        <v>[[50002,50]]</v>
      </c>
      <c r="G2549">
        <v>0.2</v>
      </c>
      <c r="H2549" s="1" t="str">
        <f t="shared" si="1190"/>
        <v>[80001,80002,80003,80004]</v>
      </c>
      <c r="I2549" s="1">
        <f t="shared" ref="I2549" si="1206">I2537</f>
        <v>1</v>
      </c>
      <c r="J2549">
        <f t="shared" si="1188"/>
        <v>20</v>
      </c>
      <c r="K2549">
        <f t="shared" si="1182"/>
        <v>398</v>
      </c>
      <c r="L2549" s="1" t="str">
        <f>Sheet1!L2549</f>
        <v>[{"bid":16004,"type":6,"num":189},{"bid":14001,"type":4,"num":238000}]</v>
      </c>
    </row>
    <row r="2550" spans="1:12" x14ac:dyDescent="0.2">
      <c r="A2550">
        <f t="shared" si="1175"/>
        <v>601478</v>
      </c>
      <c r="B2550">
        <f t="shared" si="1173"/>
        <v>601479</v>
      </c>
      <c r="C2550" s="1" t="str">
        <f t="shared" si="1189"/>
        <v>当前波数 399/∞</v>
      </c>
      <c r="D2550">
        <f>VLOOKUP(MOD(A2550,1000),Sheet2!P:R,3,FALSE)</f>
        <v>365709792000.00006</v>
      </c>
      <c r="E2550">
        <v>672</v>
      </c>
      <c r="F2550" s="1" t="str">
        <f>IF(VLOOKUP(MOD(A2550,1000),Sheet2!P:W,8,FALSE)=1,"[[50000,1],",IF(VLOOKUP(MOD(A2550,1000),Sheet2!P:W,8,FALSE)=2,"[[90000,1],","["))&amp;IF(K2550=K2549,VLOOKUP(INT(MID(A2550,3,1))*10+3,Sheet3!A:B,2,FALSE),VLOOKUP(INT(MID(A2550,3,1))*10+MOD(K2550,2)+1,Sheet3!A:B,2,FALSE))&amp;"]"</f>
        <v>[[50000,1],[50001,50]]</v>
      </c>
      <c r="G2550">
        <v>0.2</v>
      </c>
      <c r="H2550" s="1" t="str">
        <f t="shared" si="1190"/>
        <v>[80001,80002,80003,80004]</v>
      </c>
      <c r="I2550" s="1">
        <f t="shared" ref="I2550" si="1207">I2538</f>
        <v>1</v>
      </c>
      <c r="J2550">
        <f t="shared" si="1188"/>
        <v>20</v>
      </c>
      <c r="K2550">
        <f t="shared" si="1182"/>
        <v>399</v>
      </c>
      <c r="L2550" s="1" t="str">
        <f>Sheet1!L2550</f>
        <v>[{"bid":16004,"type":6,"num":189},{"bid":14001,"type":4,"num":238500}]</v>
      </c>
    </row>
    <row r="2551" spans="1:12" x14ac:dyDescent="0.2">
      <c r="A2551">
        <f t="shared" si="1175"/>
        <v>601479</v>
      </c>
      <c r="B2551">
        <f t="shared" si="1173"/>
        <v>601480</v>
      </c>
      <c r="C2551" s="1" t="str">
        <f t="shared" si="1189"/>
        <v>当前波数 400/∞\n下一波BOSS</v>
      </c>
      <c r="D2551">
        <f>VLOOKUP(MOD(A2551,1000),Sheet2!P:R,3,FALSE)</f>
        <v>373343759880.00006</v>
      </c>
      <c r="E2551">
        <v>674</v>
      </c>
      <c r="F2551" s="1" t="str">
        <f>IF(VLOOKUP(MOD(A2551,1000),Sheet2!P:W,8,FALSE)=1,"[[50000,1],",IF(VLOOKUP(MOD(A2551,1000),Sheet2!P:W,8,FALSE)=2,"[[90000,1],","["))&amp;IF(K2551=K2550,VLOOKUP(INT(MID(A2551,3,1))*10+3,Sheet3!A:B,2,FALSE),VLOOKUP(INT(MID(A2551,3,1))*10+MOD(K2551,2)+1,Sheet3!A:B,2,FALSE))&amp;"]"</f>
        <v>[[50002,50]]</v>
      </c>
      <c r="G2551">
        <v>0.2</v>
      </c>
      <c r="H2551" s="1" t="str">
        <f t="shared" si="1190"/>
        <v>[80001,80002,80003,80004]</v>
      </c>
      <c r="I2551" s="1">
        <f t="shared" ref="I2551" si="1208">I2539</f>
        <v>1</v>
      </c>
      <c r="J2551">
        <f t="shared" si="1188"/>
        <v>20</v>
      </c>
      <c r="K2551">
        <f t="shared" si="1182"/>
        <v>400</v>
      </c>
      <c r="L2551" s="1" t="str">
        <f>Sheet1!L2551</f>
        <v>[{"bid":16004,"type":6,"num":189},{"bid":14001,"type":4,"num":239000}]</v>
      </c>
    </row>
    <row r="2552" spans="1:12" x14ac:dyDescent="0.2">
      <c r="A2552">
        <f t="shared" si="1175"/>
        <v>601480</v>
      </c>
      <c r="B2552">
        <f t="shared" si="1173"/>
        <v>601481</v>
      </c>
      <c r="C2552" s="1" t="str">
        <f t="shared" si="1189"/>
        <v>BOSS波\n需击杀所有怪物</v>
      </c>
      <c r="D2552">
        <f>VLOOKUP(MOD(A2552,1000),Sheet2!P:R,3,FALSE)</f>
        <v>381076531044.00012</v>
      </c>
      <c r="E2552">
        <v>676</v>
      </c>
      <c r="F2552" s="1" t="str">
        <f>IF(VLOOKUP(MOD(A2552,1000),Sheet2!P:W,8,FALSE)=1,"[[50000,1],",IF(VLOOKUP(MOD(A2552,1000),Sheet2!P:W,8,FALSE)=2,"[[90000,1],","["))&amp;IF(K2552=K2551,VLOOKUP(INT(MID(A2552,3,1))*10+3,Sheet3!A:B,2,FALSE),VLOOKUP(INT(MID(A2552,3,1))*10+MOD(K2552,2)+1,Sheet3!A:B,2,FALSE))&amp;"]"</f>
        <v>[[50003,45]]</v>
      </c>
      <c r="G2552">
        <v>0.2</v>
      </c>
      <c r="H2552" s="1" t="str">
        <f t="shared" si="1190"/>
        <v>[80001,80002,80003,80004]</v>
      </c>
      <c r="I2552" s="1">
        <f t="shared" ref="I2552" si="1209">I2540</f>
        <v>2</v>
      </c>
      <c r="J2552">
        <f t="shared" si="1188"/>
        <v>40</v>
      </c>
      <c r="K2552">
        <f t="shared" si="1182"/>
        <v>400</v>
      </c>
      <c r="L2552" s="1" t="str">
        <f>Sheet1!L2552</f>
        <v>[{"bid":16004,"type":6,"num":189},{"bid":14001,"type":4,"num":239500}]</v>
      </c>
    </row>
    <row r="2553" spans="1:12" x14ac:dyDescent="0.2">
      <c r="A2553">
        <f t="shared" si="1175"/>
        <v>601481</v>
      </c>
      <c r="B2553">
        <f t="shared" si="1173"/>
        <v>601482</v>
      </c>
      <c r="C2553" s="1" t="str">
        <f t="shared" si="1189"/>
        <v>当前波数 401/∞</v>
      </c>
      <c r="D2553">
        <f>VLOOKUP(MOD(A2553,1000),Sheet2!P:R,3,FALSE)</f>
        <v>388908870672.00006</v>
      </c>
      <c r="E2553">
        <v>677</v>
      </c>
      <c r="F2553" s="1" t="str">
        <f>IF(VLOOKUP(MOD(A2553,1000),Sheet2!P:W,8,FALSE)=1,"[[50000,1],",IF(VLOOKUP(MOD(A2553,1000),Sheet2!P:W,8,FALSE)=2,"[[90000,1],","["))&amp;IF(K2553=K2552,VLOOKUP(INT(MID(A2553,3,1))*10+3,Sheet3!A:B,2,FALSE),VLOOKUP(INT(MID(A2553,3,1))*10+MOD(K2553,2)+1,Sheet3!A:B,2,FALSE))&amp;"]"</f>
        <v>[[50000,1],[50001,50]]</v>
      </c>
      <c r="G2553">
        <v>0.2</v>
      </c>
      <c r="H2553" s="1" t="str">
        <f t="shared" si="1190"/>
        <v>[80001,80002,80003,80004]</v>
      </c>
      <c r="I2553" s="1">
        <f t="shared" ref="I2553" si="1210">I2541</f>
        <v>1</v>
      </c>
      <c r="J2553">
        <f t="shared" si="1188"/>
        <v>20</v>
      </c>
      <c r="K2553">
        <f t="shared" si="1182"/>
        <v>401</v>
      </c>
      <c r="L2553" s="1" t="str">
        <f>Sheet1!L2553</f>
        <v>[{"bid":16004,"type":6,"num":191},{"bid":14001,"type":4,"num":240000}]</v>
      </c>
    </row>
    <row r="2554" spans="1:12" x14ac:dyDescent="0.2">
      <c r="A2554">
        <f t="shared" si="1175"/>
        <v>601482</v>
      </c>
      <c r="B2554">
        <f t="shared" si="1173"/>
        <v>601483</v>
      </c>
      <c r="C2554" s="1" t="str">
        <f t="shared" si="1189"/>
        <v>当前波数 402/∞</v>
      </c>
      <c r="D2554">
        <f>VLOOKUP(MOD(A2554,1000),Sheet2!P:R,3,FALSE)</f>
        <v>396841546704.00006</v>
      </c>
      <c r="E2554">
        <v>678</v>
      </c>
      <c r="F2554" s="1" t="str">
        <f>IF(VLOOKUP(MOD(A2554,1000),Sheet2!P:W,8,FALSE)=1,"[[50000,1],",IF(VLOOKUP(MOD(A2554,1000),Sheet2!P:W,8,FALSE)=2,"[[90000,1],","["))&amp;IF(K2554=K2553,VLOOKUP(INT(MID(A2554,3,1))*10+3,Sheet3!A:B,2,FALSE),VLOOKUP(INT(MID(A2554,3,1))*10+MOD(K2554,2)+1,Sheet3!A:B,2,FALSE))&amp;"]"</f>
        <v>[[50002,50]]</v>
      </c>
      <c r="G2554">
        <v>0.2</v>
      </c>
      <c r="H2554" s="1" t="str">
        <f t="shared" si="1190"/>
        <v>[80001,80002,80003,80004]</v>
      </c>
      <c r="I2554" s="1">
        <f t="shared" ref="I2554" si="1211">I2542</f>
        <v>1</v>
      </c>
      <c r="J2554">
        <f t="shared" si="1188"/>
        <v>20</v>
      </c>
      <c r="K2554">
        <f t="shared" si="1182"/>
        <v>402</v>
      </c>
      <c r="L2554" s="1" t="str">
        <f>Sheet1!L2554</f>
        <v>[{"bid":16004,"type":6,"num":191},{"bid":14001,"type":4,"num":240500}]</v>
      </c>
    </row>
    <row r="2555" spans="1:12" x14ac:dyDescent="0.2">
      <c r="A2555">
        <f t="shared" si="1175"/>
        <v>601483</v>
      </c>
      <c r="B2555">
        <f t="shared" ref="B2555:B2585" si="1212">A2555+1</f>
        <v>601484</v>
      </c>
      <c r="C2555" s="1" t="str">
        <f t="shared" si="1189"/>
        <v>当前波数 403/∞</v>
      </c>
      <c r="D2555">
        <f>VLOOKUP(MOD(A2555,1000),Sheet2!P:R,3,FALSE)</f>
        <v>404875329840.00006</v>
      </c>
      <c r="E2555">
        <v>680</v>
      </c>
      <c r="F2555" s="1" t="str">
        <f>IF(VLOOKUP(MOD(A2555,1000),Sheet2!P:W,8,FALSE)=1,"[[50000,1],",IF(VLOOKUP(MOD(A2555,1000),Sheet2!P:W,8,FALSE)=2,"[[90000,1],","["))&amp;IF(K2555=K2554,VLOOKUP(INT(MID(A2555,3,1))*10+3,Sheet3!A:B,2,FALSE),VLOOKUP(INT(MID(A2555,3,1))*10+MOD(K2555,2)+1,Sheet3!A:B,2,FALSE))&amp;"]"</f>
        <v>[[50001,50]]</v>
      </c>
      <c r="G2555">
        <v>0.2</v>
      </c>
      <c r="H2555" s="1" t="str">
        <f t="shared" si="1190"/>
        <v>[80001,80002,80003,80004]</v>
      </c>
      <c r="I2555" s="1">
        <f t="shared" ref="I2555" si="1213">I2543</f>
        <v>1</v>
      </c>
      <c r="J2555">
        <f t="shared" si="1188"/>
        <v>20</v>
      </c>
      <c r="K2555">
        <f t="shared" si="1182"/>
        <v>403</v>
      </c>
      <c r="L2555" s="1" t="str">
        <f>Sheet1!L2555</f>
        <v>[{"bid":16004,"type":6,"num":191},{"bid":14001,"type":4,"num":241000}]</v>
      </c>
    </row>
    <row r="2556" spans="1:12" x14ac:dyDescent="0.2">
      <c r="A2556">
        <f t="shared" si="1175"/>
        <v>601484</v>
      </c>
      <c r="B2556">
        <f t="shared" si="1212"/>
        <v>601485</v>
      </c>
      <c r="C2556" s="1" t="str">
        <f t="shared" si="1189"/>
        <v>当前波数 404/∞</v>
      </c>
      <c r="D2556">
        <f>VLOOKUP(MOD(A2556,1000),Sheet2!P:R,3,FALSE)</f>
        <v>413010993540.00012</v>
      </c>
      <c r="E2556">
        <v>681</v>
      </c>
      <c r="F2556" s="1" t="str">
        <f>IF(VLOOKUP(MOD(A2556,1000),Sheet2!P:W,8,FALSE)=1,"[[50000,1],",IF(VLOOKUP(MOD(A2556,1000),Sheet2!P:W,8,FALSE)=2,"[[90000,1],","["))&amp;IF(K2556=K2555,VLOOKUP(INT(MID(A2556,3,1))*10+3,Sheet3!A:B,2,FALSE),VLOOKUP(INT(MID(A2556,3,1))*10+MOD(K2556,2)+1,Sheet3!A:B,2,FALSE))&amp;"]"</f>
        <v>[[50000,1],[50002,50]]</v>
      </c>
      <c r="G2556">
        <v>0.2</v>
      </c>
      <c r="H2556" s="1" t="str">
        <f t="shared" si="1190"/>
        <v>[80001,80002,80003,80004]</v>
      </c>
      <c r="I2556" s="1">
        <f t="shared" ref="I2556" si="1214">I2544</f>
        <v>1</v>
      </c>
      <c r="J2556">
        <f t="shared" si="1188"/>
        <v>20</v>
      </c>
      <c r="K2556">
        <f t="shared" si="1182"/>
        <v>404</v>
      </c>
      <c r="L2556" s="1" t="str">
        <f>Sheet1!L2556</f>
        <v>[{"bid":16004,"type":6,"num":191},{"bid":14001,"type":4,"num":241500}]</v>
      </c>
    </row>
    <row r="2557" spans="1:12" x14ac:dyDescent="0.2">
      <c r="A2557">
        <f t="shared" si="1175"/>
        <v>601485</v>
      </c>
      <c r="B2557">
        <f t="shared" si="1212"/>
        <v>601486</v>
      </c>
      <c r="C2557" s="1" t="str">
        <f t="shared" si="1189"/>
        <v>当前波数 405/∞\n下一波BOSS</v>
      </c>
      <c r="D2557">
        <f>VLOOKUP(MOD(A2557,1000),Sheet2!P:R,3,FALSE)</f>
        <v>421249314024.00006</v>
      </c>
      <c r="E2557">
        <v>683</v>
      </c>
      <c r="F2557" s="1" t="str">
        <f>IF(VLOOKUP(MOD(A2557,1000),Sheet2!P:W,8,FALSE)=1,"[[50000,1],",IF(VLOOKUP(MOD(A2557,1000),Sheet2!P:W,8,FALSE)=2,"[[90000,1],","["))&amp;IF(K2557=K2556,VLOOKUP(INT(MID(A2557,3,1))*10+3,Sheet3!A:B,2,FALSE),VLOOKUP(INT(MID(A2557,3,1))*10+MOD(K2557,2)+1,Sheet3!A:B,2,FALSE))&amp;"]"</f>
        <v>[[50001,50]]</v>
      </c>
      <c r="G2557">
        <v>0.2</v>
      </c>
      <c r="H2557" s="1" t="str">
        <f t="shared" si="1190"/>
        <v>[80001,80002,80003,80004]</v>
      </c>
      <c r="I2557" s="1">
        <f t="shared" ref="I2557" si="1215">I2545</f>
        <v>1</v>
      </c>
      <c r="J2557">
        <f t="shared" si="1188"/>
        <v>20</v>
      </c>
      <c r="K2557">
        <f t="shared" si="1182"/>
        <v>405</v>
      </c>
      <c r="L2557" s="1" t="str">
        <f>Sheet1!L2557</f>
        <v>[{"bid":16004,"type":6,"num":191},{"bid":14001,"type":4,"num":242000}]</v>
      </c>
    </row>
    <row r="2558" spans="1:12" x14ac:dyDescent="0.2">
      <c r="A2558">
        <f t="shared" si="1175"/>
        <v>601486</v>
      </c>
      <c r="B2558">
        <f t="shared" si="1212"/>
        <v>601487</v>
      </c>
      <c r="C2558" s="1" t="str">
        <f t="shared" si="1189"/>
        <v>BOSS波\n需击杀所有怪物</v>
      </c>
      <c r="D2558">
        <f>VLOOKUP(MOD(A2558,1000),Sheet2!P:R,3,FALSE)</f>
        <v>429591070272.00012</v>
      </c>
      <c r="E2558">
        <v>684</v>
      </c>
      <c r="F2558" s="1" t="str">
        <f>IF(VLOOKUP(MOD(A2558,1000),Sheet2!P:W,8,FALSE)=1,"[[50000,1],",IF(VLOOKUP(MOD(A2558,1000),Sheet2!P:W,8,FALSE)=2,"[[90000,1],","["))&amp;IF(K2558=K2557,VLOOKUP(INT(MID(A2558,3,1))*10+3,Sheet3!A:B,2,FALSE),VLOOKUP(INT(MID(A2558,3,1))*10+MOD(K2558,2)+1,Sheet3!A:B,2,FALSE))&amp;"]"</f>
        <v>[[50003,45]]</v>
      </c>
      <c r="G2558">
        <v>0.2</v>
      </c>
      <c r="H2558" s="1" t="str">
        <f t="shared" si="1190"/>
        <v>[80001,80002,80003,80004]</v>
      </c>
      <c r="I2558" s="1">
        <f t="shared" ref="I2558" si="1216">I2546</f>
        <v>2</v>
      </c>
      <c r="J2558">
        <f t="shared" si="1188"/>
        <v>40</v>
      </c>
      <c r="K2558">
        <f t="shared" si="1182"/>
        <v>405</v>
      </c>
      <c r="L2558" s="1" t="str">
        <f>Sheet1!L2558</f>
        <v>[{"bid":16004,"type":6,"num":193},{"bid":14001,"type":4,"num":242500}]</v>
      </c>
    </row>
    <row r="2559" spans="1:12" x14ac:dyDescent="0.2">
      <c r="A2559">
        <f t="shared" si="1175"/>
        <v>601487</v>
      </c>
      <c r="B2559">
        <f t="shared" si="1212"/>
        <v>601488</v>
      </c>
      <c r="C2559" s="1" t="str">
        <f t="shared" si="1189"/>
        <v>当前波数 406/∞</v>
      </c>
      <c r="D2559">
        <f>VLOOKUP(MOD(A2559,1000),Sheet2!P:R,3,FALSE)</f>
        <v>438235520256.00012</v>
      </c>
      <c r="E2559">
        <v>686</v>
      </c>
      <c r="F2559" s="1" t="str">
        <f>IF(VLOOKUP(MOD(A2559,1000),Sheet2!P:W,8,FALSE)=1,"[[50000,1],",IF(VLOOKUP(MOD(A2559,1000),Sheet2!P:W,8,FALSE)=2,"[[90000,1],","["))&amp;IF(K2559=K2558,VLOOKUP(INT(MID(A2559,3,1))*10+3,Sheet3!A:B,2,FALSE),VLOOKUP(INT(MID(A2559,3,1))*10+MOD(K2559,2)+1,Sheet3!A:B,2,FALSE))&amp;"]"</f>
        <v>[[50000,1],[50002,50]]</v>
      </c>
      <c r="G2559">
        <v>0.2</v>
      </c>
      <c r="H2559" s="1" t="str">
        <f t="shared" si="1190"/>
        <v>[80001,80002,80003,80004]</v>
      </c>
      <c r="I2559" s="1">
        <f t="shared" ref="I2559" si="1217">I2547</f>
        <v>1</v>
      </c>
      <c r="J2559">
        <f t="shared" si="1188"/>
        <v>20</v>
      </c>
      <c r="K2559">
        <f t="shared" si="1182"/>
        <v>406</v>
      </c>
      <c r="L2559" s="1" t="str">
        <f>Sheet1!L2559</f>
        <v>[{"bid":16004,"type":6,"num":193},{"bid":14001,"type":4,"num":243000}]</v>
      </c>
    </row>
    <row r="2560" spans="1:12" x14ac:dyDescent="0.2">
      <c r="A2560">
        <f t="shared" si="1175"/>
        <v>601488</v>
      </c>
      <c r="B2560">
        <f t="shared" si="1212"/>
        <v>601489</v>
      </c>
      <c r="C2560" s="1" t="str">
        <f t="shared" si="1189"/>
        <v>当前波数 407/∞</v>
      </c>
      <c r="D2560">
        <f>VLOOKUP(MOD(A2560,1000),Sheet2!P:R,3,FALSE)</f>
        <v>446988547152.00012</v>
      </c>
      <c r="E2560">
        <v>688</v>
      </c>
      <c r="F2560" s="1" t="str">
        <f>IF(VLOOKUP(MOD(A2560,1000),Sheet2!P:W,8,FALSE)=1,"[[50000,1],",IF(VLOOKUP(MOD(A2560,1000),Sheet2!P:W,8,FALSE)=2,"[[90000,1],","["))&amp;IF(K2560=K2559,VLOOKUP(INT(MID(A2560,3,1))*10+3,Sheet3!A:B,2,FALSE),VLOOKUP(INT(MID(A2560,3,1))*10+MOD(K2560,2)+1,Sheet3!A:B,2,FALSE))&amp;"]"</f>
        <v>[[50001,50]]</v>
      </c>
      <c r="G2560">
        <v>0.2</v>
      </c>
      <c r="H2560" s="1" t="str">
        <f t="shared" si="1190"/>
        <v>[80001,80002,80003,80004]</v>
      </c>
      <c r="I2560" s="1">
        <f t="shared" ref="I2560" si="1218">I2548</f>
        <v>1</v>
      </c>
      <c r="J2560">
        <f t="shared" si="1188"/>
        <v>20</v>
      </c>
      <c r="K2560">
        <f t="shared" si="1182"/>
        <v>407</v>
      </c>
      <c r="L2560" s="1" t="str">
        <f>Sheet1!L2560</f>
        <v>[{"bid":16004,"type":6,"num":193},{"bid":14001,"type":4,"num":243500}]</v>
      </c>
    </row>
    <row r="2561" spans="1:12" x14ac:dyDescent="0.2">
      <c r="A2561">
        <f t="shared" si="1175"/>
        <v>601489</v>
      </c>
      <c r="B2561">
        <f t="shared" si="1212"/>
        <v>601490</v>
      </c>
      <c r="C2561" s="1" t="str">
        <f t="shared" si="1189"/>
        <v>当前波数 408/∞</v>
      </c>
      <c r="D2561">
        <f>VLOOKUP(MOD(A2561,1000),Sheet2!P:R,3,FALSE)</f>
        <v>455850969600.00006</v>
      </c>
      <c r="E2561">
        <v>690</v>
      </c>
      <c r="F2561" s="1" t="str">
        <f>IF(VLOOKUP(MOD(A2561,1000),Sheet2!P:W,8,FALSE)=1,"[[50000,1],",IF(VLOOKUP(MOD(A2561,1000),Sheet2!P:W,8,FALSE)=2,"[[90000,1],","["))&amp;IF(K2561=K2560,VLOOKUP(INT(MID(A2561,3,1))*10+3,Sheet3!A:B,2,FALSE),VLOOKUP(INT(MID(A2561,3,1))*10+MOD(K2561,2)+1,Sheet3!A:B,2,FALSE))&amp;"]"</f>
        <v>[[50002,50]]</v>
      </c>
      <c r="G2561">
        <v>0.2</v>
      </c>
      <c r="H2561" s="1" t="str">
        <f t="shared" si="1190"/>
        <v>[80001,80002,80003,80004]</v>
      </c>
      <c r="I2561" s="1">
        <f t="shared" ref="I2561" si="1219">I2549</f>
        <v>1</v>
      </c>
      <c r="J2561">
        <f t="shared" si="1188"/>
        <v>20</v>
      </c>
      <c r="K2561">
        <f t="shared" si="1182"/>
        <v>408</v>
      </c>
      <c r="L2561" s="1" t="str">
        <f>Sheet1!L2561</f>
        <v>[{"bid":16004,"type":6,"num":193},{"bid":14001,"type":4,"num":244000}]</v>
      </c>
    </row>
    <row r="2562" spans="1:12" x14ac:dyDescent="0.2">
      <c r="A2562">
        <f t="shared" si="1175"/>
        <v>601490</v>
      </c>
      <c r="B2562">
        <f t="shared" si="1212"/>
        <v>601491</v>
      </c>
      <c r="C2562" s="1" t="str">
        <f t="shared" si="1189"/>
        <v>当前波数 409/∞</v>
      </c>
      <c r="D2562">
        <f>VLOOKUP(MOD(A2562,1000),Sheet2!P:R,3,FALSE)</f>
        <v>464823609120.00006</v>
      </c>
      <c r="E2562">
        <v>691</v>
      </c>
      <c r="F2562" s="1" t="str">
        <f>IF(VLOOKUP(MOD(A2562,1000),Sheet2!P:W,8,FALSE)=1,"[[50000,1],",IF(VLOOKUP(MOD(A2562,1000),Sheet2!P:W,8,FALSE)=2,"[[90000,1],","["))&amp;IF(K2562=K2561,VLOOKUP(INT(MID(A2562,3,1))*10+3,Sheet3!A:B,2,FALSE),VLOOKUP(INT(MID(A2562,3,1))*10+MOD(K2562,2)+1,Sheet3!A:B,2,FALSE))&amp;"]"</f>
        <v>[[50000,1],[50001,50]]</v>
      </c>
      <c r="G2562">
        <v>0.2</v>
      </c>
      <c r="H2562" s="1" t="str">
        <f t="shared" si="1190"/>
        <v>[80001,80002,80003,80004]</v>
      </c>
      <c r="I2562" s="1">
        <f t="shared" ref="I2562" si="1220">I2550</f>
        <v>1</v>
      </c>
      <c r="J2562">
        <f t="shared" si="1188"/>
        <v>20</v>
      </c>
      <c r="K2562">
        <f t="shared" si="1182"/>
        <v>409</v>
      </c>
      <c r="L2562" s="1" t="str">
        <f>Sheet1!L2562</f>
        <v>[{"bid":16004,"type":6,"num":193},{"bid":14001,"type":4,"num":244500}]</v>
      </c>
    </row>
    <row r="2563" spans="1:12" x14ac:dyDescent="0.2">
      <c r="A2563">
        <f t="shared" si="1175"/>
        <v>601491</v>
      </c>
      <c r="B2563">
        <f t="shared" si="1212"/>
        <v>601492</v>
      </c>
      <c r="C2563" s="1" t="str">
        <f t="shared" si="1189"/>
        <v>当前波数 410/∞\n下一波BOSS</v>
      </c>
      <c r="D2563">
        <f>VLOOKUP(MOD(A2563,1000),Sheet2!P:R,3,FALSE)</f>
        <v>473907290112.00006</v>
      </c>
      <c r="E2563">
        <v>692</v>
      </c>
      <c r="F2563" s="1" t="str">
        <f>IF(VLOOKUP(MOD(A2563,1000),Sheet2!P:W,8,FALSE)=1,"[[50000,1],",IF(VLOOKUP(MOD(A2563,1000),Sheet2!P:W,8,FALSE)=2,"[[90000,1],","["))&amp;IF(K2563=K2562,VLOOKUP(INT(MID(A2563,3,1))*10+3,Sheet3!A:B,2,FALSE),VLOOKUP(INT(MID(A2563,3,1))*10+MOD(K2563,2)+1,Sheet3!A:B,2,FALSE))&amp;"]"</f>
        <v>[[50002,50]]</v>
      </c>
      <c r="G2563">
        <v>0.2</v>
      </c>
      <c r="H2563" s="1" t="str">
        <f t="shared" si="1190"/>
        <v>[80001,80002,80003,80004]</v>
      </c>
      <c r="I2563" s="1">
        <f t="shared" ref="I2563" si="1221">I2551</f>
        <v>1</v>
      </c>
      <c r="J2563">
        <f t="shared" si="1188"/>
        <v>20</v>
      </c>
      <c r="K2563">
        <f t="shared" si="1182"/>
        <v>410</v>
      </c>
      <c r="L2563" s="1" t="str">
        <f>Sheet1!L2563</f>
        <v>[{"bid":16004,"type":6,"num":195},{"bid":14001,"type":4,"num":245000}]</v>
      </c>
    </row>
    <row r="2564" spans="1:12" x14ac:dyDescent="0.2">
      <c r="A2564">
        <f t="shared" si="1175"/>
        <v>601492</v>
      </c>
      <c r="B2564">
        <f t="shared" si="1212"/>
        <v>601493</v>
      </c>
      <c r="C2564" s="1" t="str">
        <f t="shared" si="1189"/>
        <v>BOSS波\n需击杀所有怪物</v>
      </c>
      <c r="D2564">
        <f>VLOOKUP(MOD(A2564,1000),Sheet2!P:R,3,FALSE)</f>
        <v>483102839856.00012</v>
      </c>
      <c r="E2564">
        <v>694</v>
      </c>
      <c r="F2564" s="1" t="str">
        <f>IF(VLOOKUP(MOD(A2564,1000),Sheet2!P:W,8,FALSE)=1,"[[50000,1],",IF(VLOOKUP(MOD(A2564,1000),Sheet2!P:W,8,FALSE)=2,"[[90000,1],","["))&amp;IF(K2564=K2563,VLOOKUP(INT(MID(A2564,3,1))*10+3,Sheet3!A:B,2,FALSE),VLOOKUP(INT(MID(A2564,3,1))*10+MOD(K2564,2)+1,Sheet3!A:B,2,FALSE))&amp;"]"</f>
        <v>[[50003,45]]</v>
      </c>
      <c r="G2564">
        <v>0.2</v>
      </c>
      <c r="H2564" s="1" t="str">
        <f t="shared" si="1190"/>
        <v>[80001,80002,80003,80004]</v>
      </c>
      <c r="I2564" s="1">
        <f t="shared" ref="I2564" si="1222">I2552</f>
        <v>2</v>
      </c>
      <c r="J2564">
        <f t="shared" si="1188"/>
        <v>40</v>
      </c>
      <c r="K2564">
        <f t="shared" si="1182"/>
        <v>410</v>
      </c>
      <c r="L2564" s="1" t="str">
        <f>Sheet1!L2564</f>
        <v>[{"bid":16004,"type":6,"num":195},{"bid":14001,"type":4,"num":245500}]</v>
      </c>
    </row>
    <row r="2565" spans="1:12" x14ac:dyDescent="0.2">
      <c r="A2565">
        <f t="shared" si="1175"/>
        <v>601493</v>
      </c>
      <c r="B2565">
        <f t="shared" si="1212"/>
        <v>601494</v>
      </c>
      <c r="C2565" s="1" t="str">
        <f t="shared" si="1189"/>
        <v>当前波数 411/∞</v>
      </c>
      <c r="D2565">
        <f>VLOOKUP(MOD(A2565,1000),Sheet2!P:R,3,FALSE)</f>
        <v>492411088512.00006</v>
      </c>
      <c r="E2565">
        <v>696</v>
      </c>
      <c r="F2565" s="1" t="str">
        <f>IF(VLOOKUP(MOD(A2565,1000),Sheet2!P:W,8,FALSE)=1,"[[50000,1],",IF(VLOOKUP(MOD(A2565,1000),Sheet2!P:W,8,FALSE)=2,"[[90000,1],","["))&amp;IF(K2565=K2564,VLOOKUP(INT(MID(A2565,3,1))*10+3,Sheet3!A:B,2,FALSE),VLOOKUP(INT(MID(A2565,3,1))*10+MOD(K2565,2)+1,Sheet3!A:B,2,FALSE))&amp;"]"</f>
        <v>[[50000,1],[50001,50]]</v>
      </c>
      <c r="G2565">
        <v>0.2</v>
      </c>
      <c r="H2565" s="1" t="str">
        <f t="shared" si="1190"/>
        <v>[80001,80002,80003,80004]</v>
      </c>
      <c r="I2565" s="1">
        <f t="shared" ref="I2565" si="1223">I2553</f>
        <v>1</v>
      </c>
      <c r="J2565">
        <f t="shared" si="1188"/>
        <v>20</v>
      </c>
      <c r="K2565">
        <f t="shared" si="1182"/>
        <v>411</v>
      </c>
      <c r="L2565" s="1" t="str">
        <f>Sheet1!L2565</f>
        <v>[{"bid":16004,"type":6,"num":195},{"bid":14001,"type":4,"num":246000}]</v>
      </c>
    </row>
    <row r="2566" spans="1:12" x14ac:dyDescent="0.2">
      <c r="A2566">
        <f t="shared" si="1175"/>
        <v>601494</v>
      </c>
      <c r="B2566">
        <f t="shared" si="1212"/>
        <v>601495</v>
      </c>
      <c r="C2566" s="1" t="str">
        <f t="shared" si="1189"/>
        <v>当前波数 412/∞</v>
      </c>
      <c r="D2566">
        <f>VLOOKUP(MOD(A2566,1000),Sheet2!P:R,3,FALSE)</f>
        <v>501832869120.00006</v>
      </c>
      <c r="E2566">
        <v>698</v>
      </c>
      <c r="F2566" s="1" t="str">
        <f>IF(VLOOKUP(MOD(A2566,1000),Sheet2!P:W,8,FALSE)=1,"[[50000,1],",IF(VLOOKUP(MOD(A2566,1000),Sheet2!P:W,8,FALSE)=2,"[[90000,1],","["))&amp;IF(K2566=K2565,VLOOKUP(INT(MID(A2566,3,1))*10+3,Sheet3!A:B,2,FALSE),VLOOKUP(INT(MID(A2566,3,1))*10+MOD(K2566,2)+1,Sheet3!A:B,2,FALSE))&amp;"]"</f>
        <v>[[50002,50]]</v>
      </c>
      <c r="G2566">
        <v>0.2</v>
      </c>
      <c r="H2566" s="1" t="str">
        <f t="shared" si="1190"/>
        <v>[80001,80002,80003,80004]</v>
      </c>
      <c r="I2566" s="1">
        <f t="shared" ref="I2566" si="1224">I2554</f>
        <v>1</v>
      </c>
      <c r="J2566">
        <f t="shared" si="1188"/>
        <v>20</v>
      </c>
      <c r="K2566">
        <f t="shared" si="1182"/>
        <v>412</v>
      </c>
      <c r="L2566" s="1" t="str">
        <f>Sheet1!L2566</f>
        <v>[{"bid":16004,"type":6,"num":195},{"bid":14001,"type":4,"num":246500}]</v>
      </c>
    </row>
    <row r="2567" spans="1:12" x14ac:dyDescent="0.2">
      <c r="A2567">
        <f t="shared" si="1175"/>
        <v>601495</v>
      </c>
      <c r="B2567">
        <f t="shared" si="1212"/>
        <v>601496</v>
      </c>
      <c r="C2567" s="1" t="str">
        <f t="shared" si="1189"/>
        <v>当前波数 413/∞</v>
      </c>
      <c r="D2567">
        <f>VLOOKUP(MOD(A2567,1000),Sheet2!P:R,3,FALSE)</f>
        <v>511582088024.00006</v>
      </c>
      <c r="E2567">
        <v>699</v>
      </c>
      <c r="F2567" s="1" t="str">
        <f>IF(VLOOKUP(MOD(A2567,1000),Sheet2!P:W,8,FALSE)=1,"[[50000,1],",IF(VLOOKUP(MOD(A2567,1000),Sheet2!P:W,8,FALSE)=2,"[[90000,1],","["))&amp;IF(K2567=K2566,VLOOKUP(INT(MID(A2567,3,1))*10+3,Sheet3!A:B,2,FALSE),VLOOKUP(INT(MID(A2567,3,1))*10+MOD(K2567,2)+1,Sheet3!A:B,2,FALSE))&amp;"]"</f>
        <v>[[50001,50]]</v>
      </c>
      <c r="G2567">
        <v>0.2</v>
      </c>
      <c r="H2567" s="1" t="str">
        <f t="shared" si="1190"/>
        <v>[80001,80002,80003,80004]</v>
      </c>
      <c r="I2567" s="1">
        <f t="shared" ref="I2567" si="1225">I2555</f>
        <v>1</v>
      </c>
      <c r="J2567">
        <f t="shared" si="1188"/>
        <v>20</v>
      </c>
      <c r="K2567">
        <f t="shared" si="1182"/>
        <v>413</v>
      </c>
      <c r="L2567" s="1" t="str">
        <f>Sheet1!L2567</f>
        <v>[{"bid":16004,"type":6,"num":195},{"bid":14001,"type":4,"num":247000}]</v>
      </c>
    </row>
    <row r="2568" spans="1:12" x14ac:dyDescent="0.2">
      <c r="A2568">
        <f t="shared" si="1175"/>
        <v>601496</v>
      </c>
      <c r="B2568">
        <f t="shared" si="1212"/>
        <v>601497</v>
      </c>
      <c r="C2568" s="1" t="str">
        <f t="shared" si="1189"/>
        <v>当前波数 414/∞</v>
      </c>
      <c r="D2568">
        <f>VLOOKUP(MOD(A2568,1000),Sheet2!P:R,3,FALSE)</f>
        <v>521450257548.00012</v>
      </c>
      <c r="E2568">
        <v>701</v>
      </c>
      <c r="F2568" s="1" t="str">
        <f>IF(VLOOKUP(MOD(A2568,1000),Sheet2!P:W,8,FALSE)=1,"[[50000,1],",IF(VLOOKUP(MOD(A2568,1000),Sheet2!P:W,8,FALSE)=2,"[[90000,1],","["))&amp;IF(K2568=K2567,VLOOKUP(INT(MID(A2568,3,1))*10+3,Sheet3!A:B,2,FALSE),VLOOKUP(INT(MID(A2568,3,1))*10+MOD(K2568,2)+1,Sheet3!A:B,2,FALSE))&amp;"]"</f>
        <v>[[50000,1],[50002,50]]</v>
      </c>
      <c r="G2568">
        <v>0.2</v>
      </c>
      <c r="H2568" s="1" t="str">
        <f t="shared" si="1190"/>
        <v>[80001,80002,80003,80004]</v>
      </c>
      <c r="I2568" s="1">
        <f t="shared" ref="I2568" si="1226">I2556</f>
        <v>1</v>
      </c>
      <c r="J2568">
        <f t="shared" si="1188"/>
        <v>20</v>
      </c>
      <c r="K2568">
        <f t="shared" si="1182"/>
        <v>414</v>
      </c>
      <c r="L2568" s="1" t="str">
        <f>Sheet1!L2568</f>
        <v>[{"bid":16004,"type":6,"num":197},{"bid":14001,"type":4,"num":247500}]</v>
      </c>
    </row>
    <row r="2569" spans="1:12" x14ac:dyDescent="0.2">
      <c r="A2569">
        <f t="shared" si="1175"/>
        <v>601497</v>
      </c>
      <c r="B2569">
        <f t="shared" si="1212"/>
        <v>601498</v>
      </c>
      <c r="C2569" s="1" t="str">
        <f t="shared" si="1189"/>
        <v>当前波数 415/∞\n下一波BOSS</v>
      </c>
      <c r="D2569">
        <f>VLOOKUP(MOD(A2569,1000),Sheet2!P:R,3,FALSE)</f>
        <v>531438251472.00012</v>
      </c>
      <c r="E2569">
        <v>702</v>
      </c>
      <c r="F2569" s="1" t="str">
        <f>IF(VLOOKUP(MOD(A2569,1000),Sheet2!P:W,8,FALSE)=1,"[[50000,1],",IF(VLOOKUP(MOD(A2569,1000),Sheet2!P:W,8,FALSE)=2,"[[90000,1],","["))&amp;IF(K2569=K2568,VLOOKUP(INT(MID(A2569,3,1))*10+3,Sheet3!A:B,2,FALSE),VLOOKUP(INT(MID(A2569,3,1))*10+MOD(K2569,2)+1,Sheet3!A:B,2,FALSE))&amp;"]"</f>
        <v>[[50001,50]]</v>
      </c>
      <c r="G2569">
        <v>0.2</v>
      </c>
      <c r="H2569" s="1" t="str">
        <f t="shared" si="1190"/>
        <v>[80001,80002,80003,80004]</v>
      </c>
      <c r="I2569" s="1">
        <f t="shared" ref="I2569" si="1227">I2557</f>
        <v>1</v>
      </c>
      <c r="J2569">
        <f t="shared" si="1188"/>
        <v>20</v>
      </c>
      <c r="K2569">
        <f t="shared" si="1182"/>
        <v>415</v>
      </c>
      <c r="L2569" s="1" t="str">
        <f>Sheet1!L2569</f>
        <v>[{"bid":16004,"type":6,"num":197},{"bid":14001,"type":4,"num":248000}]</v>
      </c>
    </row>
    <row r="2570" spans="1:12" x14ac:dyDescent="0.2">
      <c r="A2570">
        <f t="shared" si="1175"/>
        <v>601498</v>
      </c>
      <c r="B2570">
        <f t="shared" si="1212"/>
        <v>601499</v>
      </c>
      <c r="C2570" s="1" t="str">
        <f t="shared" si="1189"/>
        <v>BOSS波\n需击杀所有怪物</v>
      </c>
      <c r="D2570">
        <f>VLOOKUP(MOD(A2570,1000),Sheet2!P:R,3,FALSE)</f>
        <v>541546946576.00006</v>
      </c>
      <c r="E2570">
        <v>704</v>
      </c>
      <c r="F2570" s="1" t="str">
        <f>IF(VLOOKUP(MOD(A2570,1000),Sheet2!P:W,8,FALSE)=1,"[[50000,1],",IF(VLOOKUP(MOD(A2570,1000),Sheet2!P:W,8,FALSE)=2,"[[90000,1],","["))&amp;IF(K2570=K2569,VLOOKUP(INT(MID(A2570,3,1))*10+3,Sheet3!A:B,2,FALSE),VLOOKUP(INT(MID(A2570,3,1))*10+MOD(K2570,2)+1,Sheet3!A:B,2,FALSE))&amp;"]"</f>
        <v>[[50003,45]]</v>
      </c>
      <c r="G2570">
        <v>0.2</v>
      </c>
      <c r="H2570" s="1" t="str">
        <f t="shared" si="1190"/>
        <v>[80001,80002,80003,80004]</v>
      </c>
      <c r="I2570" s="1">
        <f t="shared" ref="I2570" si="1228">I2558</f>
        <v>2</v>
      </c>
      <c r="J2570">
        <f t="shared" si="1188"/>
        <v>40</v>
      </c>
      <c r="K2570">
        <f t="shared" si="1182"/>
        <v>415</v>
      </c>
      <c r="L2570" s="1" t="str">
        <f>Sheet1!L2570</f>
        <v>[{"bid":16004,"type":6,"num":197},{"bid":14001,"type":4,"num":248500}]</v>
      </c>
    </row>
    <row r="2571" spans="1:12" x14ac:dyDescent="0.2">
      <c r="A2571">
        <f t="shared" si="1175"/>
        <v>601499</v>
      </c>
      <c r="B2571">
        <f t="shared" si="1212"/>
        <v>601500</v>
      </c>
      <c r="C2571" s="1" t="str">
        <f t="shared" si="1189"/>
        <v>当前波数 416/∞</v>
      </c>
      <c r="D2571">
        <f>VLOOKUP(MOD(A2571,1000),Sheet2!P:R,3,FALSE)</f>
        <v>551777222640</v>
      </c>
      <c r="E2571">
        <v>706</v>
      </c>
      <c r="F2571" s="1" t="str">
        <f>IF(VLOOKUP(MOD(A2571,1000),Sheet2!P:W,8,FALSE)=1,"[[50000,1],",IF(VLOOKUP(MOD(A2571,1000),Sheet2!P:W,8,FALSE)=2,"[[90000,1],","["))&amp;IF(K2571=K2570,VLOOKUP(INT(MID(A2571,3,1))*10+3,Sheet3!A:B,2,FALSE),VLOOKUP(INT(MID(A2571,3,1))*10+MOD(K2571,2)+1,Sheet3!A:B,2,FALSE))&amp;"]"</f>
        <v>[[50000,1],[50002,50]]</v>
      </c>
      <c r="G2571">
        <v>0.2</v>
      </c>
      <c r="H2571" s="1" t="str">
        <f t="shared" si="1190"/>
        <v>[80001,80002,80003,80004]</v>
      </c>
      <c r="I2571" s="1">
        <f t="shared" ref="I2571" si="1229">I2559</f>
        <v>1</v>
      </c>
      <c r="J2571">
        <f t="shared" si="1188"/>
        <v>20</v>
      </c>
      <c r="K2571">
        <f t="shared" si="1182"/>
        <v>416</v>
      </c>
      <c r="L2571" s="1" t="str">
        <f>Sheet1!L2571</f>
        <v>[{"bid":16004,"type":6,"num":197},{"bid":14001,"type":4,"num":249000}]</v>
      </c>
    </row>
    <row r="2572" spans="1:12" x14ac:dyDescent="0.2">
      <c r="A2572">
        <f t="shared" si="1175"/>
        <v>601500</v>
      </c>
      <c r="B2572">
        <f t="shared" si="1212"/>
        <v>601501</v>
      </c>
      <c r="C2572" s="1" t="str">
        <f t="shared" si="1189"/>
        <v>当前波数 417/∞</v>
      </c>
      <c r="D2572">
        <f>VLOOKUP(MOD(A2572,1000),Sheet2!P:R,3,FALSE)</f>
        <v>562129962444.00012</v>
      </c>
      <c r="E2572">
        <v>707</v>
      </c>
      <c r="F2572" s="1" t="str">
        <f>IF(VLOOKUP(MOD(A2572,1000),Sheet2!P:W,8,FALSE)=1,"[[50000,1],",IF(VLOOKUP(MOD(A2572,1000),Sheet2!P:W,8,FALSE)=2,"[[90000,1],","["))&amp;IF(K2572=K2571,VLOOKUP(INT(MID(A2572,3,1))*10+3,Sheet3!A:B,2,FALSE),VLOOKUP(INT(MID(A2572,3,1))*10+MOD(K2572,2)+1,Sheet3!A:B,2,FALSE))&amp;"]"</f>
        <v>[[50001,50]]</v>
      </c>
      <c r="G2572">
        <v>0.2</v>
      </c>
      <c r="H2572" s="1" t="str">
        <f t="shared" si="1190"/>
        <v>[80001,80002,80003,80004]</v>
      </c>
      <c r="I2572" s="1">
        <f t="shared" ref="I2572" si="1230">I2560</f>
        <v>1</v>
      </c>
      <c r="J2572">
        <f t="shared" si="1188"/>
        <v>20</v>
      </c>
      <c r="K2572">
        <f t="shared" si="1182"/>
        <v>417</v>
      </c>
      <c r="L2572" s="1" t="str">
        <f>Sheet1!L2572</f>
        <v>[{"bid":16004,"type":6,"num":197},{"bid":14001,"type":4,"num":249500}]</v>
      </c>
    </row>
    <row r="2573" spans="1:12" x14ac:dyDescent="0.2">
      <c r="A2573">
        <f t="shared" si="1175"/>
        <v>601501</v>
      </c>
      <c r="B2573">
        <f t="shared" si="1212"/>
        <v>601502</v>
      </c>
      <c r="C2573" s="1" t="str">
        <f t="shared" si="1189"/>
        <v>当前波数 418/∞</v>
      </c>
      <c r="D2573">
        <f>VLOOKUP(MOD(A2573,1000),Sheet2!P:R,3,FALSE)</f>
        <v>572606051768.00012</v>
      </c>
      <c r="E2573">
        <v>708</v>
      </c>
      <c r="F2573" s="1" t="str">
        <f>IF(VLOOKUP(MOD(A2573,1000),Sheet2!P:W,8,FALSE)=1,"[[50000,1],",IF(VLOOKUP(MOD(A2573,1000),Sheet2!P:W,8,FALSE)=2,"[[90000,1],","["))&amp;IF(K2573=K2572,VLOOKUP(INT(MID(A2573,3,1))*10+3,Sheet3!A:B,2,FALSE),VLOOKUP(INT(MID(A2573,3,1))*10+MOD(K2573,2)+1,Sheet3!A:B,2,FALSE))&amp;"]"</f>
        <v>[[50002,50]]</v>
      </c>
      <c r="G2573">
        <v>0.2</v>
      </c>
      <c r="H2573" s="1" t="str">
        <f t="shared" si="1190"/>
        <v>[80001,80002,80003,80004]</v>
      </c>
      <c r="I2573" s="1">
        <f t="shared" ref="I2573" si="1231">I2561</f>
        <v>1</v>
      </c>
      <c r="J2573">
        <f t="shared" si="1188"/>
        <v>20</v>
      </c>
      <c r="K2573">
        <f t="shared" si="1182"/>
        <v>418</v>
      </c>
      <c r="L2573" s="1" t="str">
        <f>Sheet1!L2573</f>
        <v>[{"bid":16004,"type":6,"num":199},{"bid":14001,"type":4,"num":250000}]</v>
      </c>
    </row>
    <row r="2574" spans="1:12" x14ac:dyDescent="0.2">
      <c r="A2574">
        <f t="shared" si="1175"/>
        <v>601502</v>
      </c>
      <c r="B2574">
        <f t="shared" si="1212"/>
        <v>601503</v>
      </c>
      <c r="C2574" s="1" t="str">
        <f t="shared" si="1189"/>
        <v>当前波数 419/∞</v>
      </c>
      <c r="D2574">
        <f>VLOOKUP(MOD(A2574,1000),Sheet2!P:R,3,FALSE)</f>
        <v>583206379392.00012</v>
      </c>
      <c r="E2574">
        <v>710</v>
      </c>
      <c r="F2574" s="1" t="str">
        <f>IF(VLOOKUP(MOD(A2574,1000),Sheet2!P:W,8,FALSE)=1,"[[50000,1],",IF(VLOOKUP(MOD(A2574,1000),Sheet2!P:W,8,FALSE)=2,"[[90000,1],","["))&amp;IF(K2574=K2573,VLOOKUP(INT(MID(A2574,3,1))*10+3,Sheet3!A:B,2,FALSE),VLOOKUP(INT(MID(A2574,3,1))*10+MOD(K2574,2)+1,Sheet3!A:B,2,FALSE))&amp;"]"</f>
        <v>[[50000,1],[50001,50]]</v>
      </c>
      <c r="G2574">
        <v>0.2</v>
      </c>
      <c r="H2574" s="1" t="str">
        <f t="shared" si="1190"/>
        <v>[80001,80002,80003,80004]</v>
      </c>
      <c r="I2574" s="1">
        <f t="shared" ref="I2574" si="1232">I2562</f>
        <v>1</v>
      </c>
      <c r="J2574">
        <f t="shared" si="1188"/>
        <v>20</v>
      </c>
      <c r="K2574">
        <f t="shared" si="1182"/>
        <v>419</v>
      </c>
      <c r="L2574" s="1" t="str">
        <f>Sheet1!L2574</f>
        <v>[{"bid":16004,"type":6,"num":199},{"bid":14001,"type":4,"num":250500}]</v>
      </c>
    </row>
    <row r="2575" spans="1:12" x14ac:dyDescent="0.2">
      <c r="A2575">
        <f t="shared" si="1175"/>
        <v>601503</v>
      </c>
      <c r="B2575">
        <f t="shared" si="1212"/>
        <v>601504</v>
      </c>
      <c r="C2575" s="1" t="str">
        <f t="shared" si="1189"/>
        <v>当前波数 420/∞\n下一波BOSS</v>
      </c>
      <c r="D2575">
        <f>VLOOKUP(MOD(A2575,1000),Sheet2!P:R,3,FALSE)</f>
        <v>594160184592</v>
      </c>
      <c r="E2575">
        <v>711</v>
      </c>
      <c r="F2575" s="1" t="str">
        <f>IF(VLOOKUP(MOD(A2575,1000),Sheet2!P:W,8,FALSE)=1,"[[50000,1],",IF(VLOOKUP(MOD(A2575,1000),Sheet2!P:W,8,FALSE)=2,"[[90000,1],","["))&amp;IF(K2575=K2574,VLOOKUP(INT(MID(A2575,3,1))*10+3,Sheet3!A:B,2,FALSE),VLOOKUP(INT(MID(A2575,3,1))*10+MOD(K2575,2)+1,Sheet3!A:B,2,FALSE))&amp;"]"</f>
        <v>[[50002,50]]</v>
      </c>
      <c r="G2575">
        <v>0.2</v>
      </c>
      <c r="H2575" s="1" t="str">
        <f t="shared" si="1190"/>
        <v>[80001,80002,80003,80004]</v>
      </c>
      <c r="I2575" s="1">
        <f t="shared" ref="I2575" si="1233">I2563</f>
        <v>1</v>
      </c>
      <c r="J2575">
        <f t="shared" si="1188"/>
        <v>20</v>
      </c>
      <c r="K2575">
        <f t="shared" si="1182"/>
        <v>420</v>
      </c>
      <c r="L2575" s="1" t="str">
        <f>Sheet1!L2575</f>
        <v>[{"bid":16004,"type":6,"num":199},{"bid":14001,"type":4,"num":251000}]</v>
      </c>
    </row>
    <row r="2576" spans="1:12" x14ac:dyDescent="0.2">
      <c r="A2576">
        <f t="shared" si="1175"/>
        <v>601504</v>
      </c>
      <c r="B2576">
        <f t="shared" si="1212"/>
        <v>601505</v>
      </c>
      <c r="C2576" s="1" t="str">
        <f t="shared" si="1189"/>
        <v>BOSS波\n需击杀所有怪物</v>
      </c>
      <c r="D2576">
        <f>VLOOKUP(MOD(A2576,1000),Sheet2!P:R,3,FALSE)</f>
        <v>605243931480.00012</v>
      </c>
      <c r="E2576">
        <v>713</v>
      </c>
      <c r="F2576" s="1" t="str">
        <f>IF(VLOOKUP(MOD(A2576,1000),Sheet2!P:W,8,FALSE)=1,"[[50000,1],",IF(VLOOKUP(MOD(A2576,1000),Sheet2!P:W,8,FALSE)=2,"[[90000,1],","["))&amp;IF(K2576=K2575,VLOOKUP(INT(MID(A2576,3,1))*10+3,Sheet3!A:B,2,FALSE),VLOOKUP(INT(MID(A2576,3,1))*10+MOD(K2576,2)+1,Sheet3!A:B,2,FALSE))&amp;"]"</f>
        <v>[[50003,45]]</v>
      </c>
      <c r="G2576">
        <v>0.2</v>
      </c>
      <c r="H2576" s="1" t="str">
        <f t="shared" si="1190"/>
        <v>[80001,80002,80003,80004]</v>
      </c>
      <c r="I2576" s="1">
        <f t="shared" ref="I2576" si="1234">I2564</f>
        <v>2</v>
      </c>
      <c r="J2576">
        <f t="shared" si="1188"/>
        <v>40</v>
      </c>
      <c r="K2576">
        <f t="shared" si="1182"/>
        <v>420</v>
      </c>
      <c r="L2576" s="1" t="str">
        <f>Sheet1!L2576</f>
        <v>[{"bid":16004,"type":6,"num":199},{"bid":14001,"type":4,"num":251500}]</v>
      </c>
    </row>
    <row r="2577" spans="1:12" x14ac:dyDescent="0.2">
      <c r="A2577">
        <f t="shared" si="1175"/>
        <v>601505</v>
      </c>
      <c r="B2577">
        <f t="shared" si="1212"/>
        <v>601506</v>
      </c>
      <c r="C2577" s="1" t="str">
        <f t="shared" si="1189"/>
        <v>当前波数 421/∞</v>
      </c>
      <c r="D2577">
        <f>VLOOKUP(MOD(A2577,1000),Sheet2!P:R,3,FALSE)</f>
        <v>616458550656.00012</v>
      </c>
      <c r="E2577">
        <v>714</v>
      </c>
      <c r="F2577" s="1" t="str">
        <f>IF(VLOOKUP(MOD(A2577,1000),Sheet2!P:W,8,FALSE)=1,"[[50000,1],",IF(VLOOKUP(MOD(A2577,1000),Sheet2!P:W,8,FALSE)=2,"[[90000,1],","["))&amp;IF(K2577=K2576,VLOOKUP(INT(MID(A2577,3,1))*10+3,Sheet3!A:B,2,FALSE),VLOOKUP(INT(MID(A2577,3,1))*10+MOD(K2577,2)+1,Sheet3!A:B,2,FALSE))&amp;"]"</f>
        <v>[[50000,1],[50001,50]]</v>
      </c>
      <c r="G2577">
        <v>0.2</v>
      </c>
      <c r="H2577" s="1" t="str">
        <f t="shared" si="1190"/>
        <v>[80001,80002,80003,80004]</v>
      </c>
      <c r="I2577" s="1">
        <f t="shared" ref="I2577" si="1235">I2565</f>
        <v>1</v>
      </c>
      <c r="J2577">
        <f t="shared" si="1188"/>
        <v>20</v>
      </c>
      <c r="K2577">
        <f t="shared" si="1182"/>
        <v>421</v>
      </c>
      <c r="L2577" s="1" t="str">
        <f>Sheet1!L2577</f>
        <v>[{"bid":16004,"type":6,"num":199},{"bid":14001,"type":4,"num":252000}]</v>
      </c>
    </row>
    <row r="2578" spans="1:12" x14ac:dyDescent="0.2">
      <c r="A2578">
        <f t="shared" si="1175"/>
        <v>601506</v>
      </c>
      <c r="B2578">
        <f t="shared" si="1212"/>
        <v>601507</v>
      </c>
      <c r="C2578" s="1" t="str">
        <f t="shared" si="1189"/>
        <v>当前波数 422/∞</v>
      </c>
      <c r="D2578">
        <f>VLOOKUP(MOD(A2578,1000),Sheet2!P:R,3,FALSE)</f>
        <v>627804975840</v>
      </c>
      <c r="E2578">
        <v>715</v>
      </c>
      <c r="F2578" s="1" t="str">
        <f>IF(VLOOKUP(MOD(A2578,1000),Sheet2!P:W,8,FALSE)=1,"[[50000,1],",IF(VLOOKUP(MOD(A2578,1000),Sheet2!P:W,8,FALSE)=2,"[[90000,1],","["))&amp;IF(K2578=K2577,VLOOKUP(INT(MID(A2578,3,1))*10+3,Sheet3!A:B,2,FALSE),VLOOKUP(INT(MID(A2578,3,1))*10+MOD(K2578,2)+1,Sheet3!A:B,2,FALSE))&amp;"]"</f>
        <v>[[50002,50]]</v>
      </c>
      <c r="G2578">
        <v>0.2</v>
      </c>
      <c r="H2578" s="1" t="str">
        <f t="shared" si="1190"/>
        <v>[80001,80002,80003,80004]</v>
      </c>
      <c r="I2578" s="1">
        <f t="shared" ref="I2578" si="1236">I2566</f>
        <v>1</v>
      </c>
      <c r="J2578">
        <f t="shared" si="1188"/>
        <v>20</v>
      </c>
      <c r="K2578">
        <f t="shared" si="1182"/>
        <v>422</v>
      </c>
      <c r="L2578" s="1" t="str">
        <f>Sheet1!L2578</f>
        <v>[{"bid":16004,"type":6,"num":201},{"bid":14001,"type":4,"num":252500}]</v>
      </c>
    </row>
    <row r="2579" spans="1:12" x14ac:dyDescent="0.2">
      <c r="A2579">
        <f t="shared" si="1175"/>
        <v>601507</v>
      </c>
      <c r="B2579">
        <f t="shared" si="1212"/>
        <v>601508</v>
      </c>
      <c r="C2579" s="1" t="str">
        <f t="shared" si="1189"/>
        <v>当前波数 423/∞</v>
      </c>
      <c r="D2579">
        <f>VLOOKUP(MOD(A2579,1000),Sheet2!P:R,3,FALSE)</f>
        <v>639284143872</v>
      </c>
      <c r="E2579">
        <v>716</v>
      </c>
      <c r="F2579" s="1" t="str">
        <f>IF(VLOOKUP(MOD(A2579,1000),Sheet2!P:W,8,FALSE)=1,"[[50000,1],",IF(VLOOKUP(MOD(A2579,1000),Sheet2!P:W,8,FALSE)=2,"[[90000,1],","["))&amp;IF(K2579=K2578,VLOOKUP(INT(MID(A2579,3,1))*10+3,Sheet3!A:B,2,FALSE),VLOOKUP(INT(MID(A2579,3,1))*10+MOD(K2579,2)+1,Sheet3!A:B,2,FALSE))&amp;"]"</f>
        <v>[[50001,50]]</v>
      </c>
      <c r="G2579">
        <v>0.2</v>
      </c>
      <c r="H2579" s="1" t="str">
        <f t="shared" si="1190"/>
        <v>[80001,80002,80003,80004]</v>
      </c>
      <c r="I2579" s="1">
        <f t="shared" ref="I2579" si="1237">I2567</f>
        <v>1</v>
      </c>
      <c r="J2579">
        <f t="shared" si="1188"/>
        <v>20</v>
      </c>
      <c r="K2579">
        <f t="shared" si="1182"/>
        <v>423</v>
      </c>
      <c r="L2579" s="1" t="str">
        <f>Sheet1!L2579</f>
        <v>[{"bid":16004,"type":6,"num":201},{"bid":14001,"type":4,"num":253000}]</v>
      </c>
    </row>
    <row r="2580" spans="1:12" x14ac:dyDescent="0.2">
      <c r="A2580">
        <f t="shared" si="1175"/>
        <v>601508</v>
      </c>
      <c r="B2580">
        <f t="shared" si="1212"/>
        <v>601509</v>
      </c>
      <c r="C2580" s="1" t="str">
        <f t="shared" si="1189"/>
        <v>当前波数 424/∞</v>
      </c>
      <c r="D2580">
        <f>VLOOKUP(MOD(A2580,1000),Sheet2!P:R,3,FALSE)</f>
        <v>650896994712.00012</v>
      </c>
      <c r="E2580">
        <v>717</v>
      </c>
      <c r="F2580" s="1" t="str">
        <f>IF(VLOOKUP(MOD(A2580,1000),Sheet2!P:W,8,FALSE)=1,"[[50000,1],",IF(VLOOKUP(MOD(A2580,1000),Sheet2!P:W,8,FALSE)=2,"[[90000,1],","["))&amp;IF(K2580=K2579,VLOOKUP(INT(MID(A2580,3,1))*10+3,Sheet3!A:B,2,FALSE),VLOOKUP(INT(MID(A2580,3,1))*10+MOD(K2580,2)+1,Sheet3!A:B,2,FALSE))&amp;"]"</f>
        <v>[[50000,1],[50002,50]]</v>
      </c>
      <c r="G2580">
        <v>0.2</v>
      </c>
      <c r="H2580" s="1" t="str">
        <f t="shared" si="1190"/>
        <v>[80001,80002,80003,80004]</v>
      </c>
      <c r="I2580" s="1">
        <f t="shared" ref="I2580" si="1238">I2568</f>
        <v>1</v>
      </c>
      <c r="J2580">
        <f t="shared" si="1188"/>
        <v>20</v>
      </c>
      <c r="K2580">
        <f t="shared" si="1182"/>
        <v>424</v>
      </c>
      <c r="L2580" s="1" t="str">
        <f>Sheet1!L2580</f>
        <v>[{"bid":16004,"type":6,"num":201},{"bid":14001,"type":4,"num":253500}]</v>
      </c>
    </row>
    <row r="2581" spans="1:12" x14ac:dyDescent="0.2">
      <c r="A2581">
        <f t="shared" si="1175"/>
        <v>601509</v>
      </c>
      <c r="B2581">
        <f t="shared" si="1212"/>
        <v>601510</v>
      </c>
      <c r="C2581" s="1" t="str">
        <f t="shared" si="1189"/>
        <v>当前波数 425/∞\n下一波BOSS</v>
      </c>
      <c r="D2581">
        <f>VLOOKUP(MOD(A2581,1000),Sheet2!P:R,3,FALSE)</f>
        <v>662644471440.00012</v>
      </c>
      <c r="E2581">
        <v>719</v>
      </c>
      <c r="F2581" s="1" t="str">
        <f>IF(VLOOKUP(MOD(A2581,1000),Sheet2!P:W,8,FALSE)=1,"[[50000,1],",IF(VLOOKUP(MOD(A2581,1000),Sheet2!P:W,8,FALSE)=2,"[[90000,1],","["))&amp;IF(K2581=K2580,VLOOKUP(INT(MID(A2581,3,1))*10+3,Sheet3!A:B,2,FALSE),VLOOKUP(INT(MID(A2581,3,1))*10+MOD(K2581,2)+1,Sheet3!A:B,2,FALSE))&amp;"]"</f>
        <v>[[50001,50]]</v>
      </c>
      <c r="G2581">
        <v>0.2</v>
      </c>
      <c r="H2581" s="1" t="str">
        <f t="shared" si="1190"/>
        <v>[80001,80002,80003,80004]</v>
      </c>
      <c r="I2581" s="1">
        <f t="shared" ref="I2581" si="1239">I2569</f>
        <v>1</v>
      </c>
      <c r="J2581">
        <f t="shared" si="1188"/>
        <v>20</v>
      </c>
      <c r="K2581">
        <f t="shared" si="1182"/>
        <v>425</v>
      </c>
      <c r="L2581" s="1" t="str">
        <f>Sheet1!L2581</f>
        <v>[{"bid":16004,"type":6,"num":201},{"bid":14001,"type":4,"num":254000}]</v>
      </c>
    </row>
    <row r="2582" spans="1:12" x14ac:dyDescent="0.2">
      <c r="A2582">
        <f t="shared" si="1175"/>
        <v>601510</v>
      </c>
      <c r="B2582">
        <f t="shared" si="1212"/>
        <v>601511</v>
      </c>
      <c r="C2582" s="1" t="str">
        <f t="shared" si="1189"/>
        <v>BOSS波\n需击杀所有怪物</v>
      </c>
      <c r="D2582">
        <f>VLOOKUP(MOD(A2582,1000),Sheet2!P:R,3,FALSE)</f>
        <v>674527520256.00012</v>
      </c>
      <c r="E2582">
        <v>721</v>
      </c>
      <c r="F2582" s="1" t="str">
        <f>IF(VLOOKUP(MOD(A2582,1000),Sheet2!P:W,8,FALSE)=1,"[[50000,1],",IF(VLOOKUP(MOD(A2582,1000),Sheet2!P:W,8,FALSE)=2,"[[90000,1],","["))&amp;IF(K2582=K2581,VLOOKUP(INT(MID(A2582,3,1))*10+3,Sheet3!A:B,2,FALSE),VLOOKUP(INT(MID(A2582,3,1))*10+MOD(K2582,2)+1,Sheet3!A:B,2,FALSE))&amp;"]"</f>
        <v>[[50003,45]]</v>
      </c>
      <c r="G2582">
        <v>0.2</v>
      </c>
      <c r="H2582" s="1" t="str">
        <f t="shared" si="1190"/>
        <v>[80001,80002,80003,80004]</v>
      </c>
      <c r="I2582" s="1">
        <f t="shared" ref="I2582" si="1240">I2570</f>
        <v>2</v>
      </c>
      <c r="J2582">
        <f t="shared" si="1188"/>
        <v>40</v>
      </c>
      <c r="K2582">
        <f t="shared" si="1182"/>
        <v>425</v>
      </c>
      <c r="L2582" s="1" t="str">
        <f>Sheet1!L2582</f>
        <v>[{"bid":16004,"type":6,"num":201},{"bid":14001,"type":4,"num":254500}]</v>
      </c>
    </row>
    <row r="2583" spans="1:12" x14ac:dyDescent="0.2">
      <c r="A2583">
        <f t="shared" si="1175"/>
        <v>601511</v>
      </c>
      <c r="B2583">
        <f t="shared" si="1212"/>
        <v>601512</v>
      </c>
      <c r="C2583" s="1" t="str">
        <f t="shared" si="1189"/>
        <v>当前波数 426/∞</v>
      </c>
      <c r="D2583">
        <f>VLOOKUP(MOD(A2583,1000),Sheet2!P:R,3,FALSE)</f>
        <v>686791413288</v>
      </c>
      <c r="E2583">
        <v>722</v>
      </c>
      <c r="F2583" s="1" t="str">
        <f>IF(VLOOKUP(MOD(A2583,1000),Sheet2!P:W,8,FALSE)=1,"[[50000,1],",IF(VLOOKUP(MOD(A2583,1000),Sheet2!P:W,8,FALSE)=2,"[[90000,1],","["))&amp;IF(K2583=K2582,VLOOKUP(INT(MID(A2583,3,1))*10+3,Sheet3!A:B,2,FALSE),VLOOKUP(INT(MID(A2583,3,1))*10+MOD(K2583,2)+1,Sheet3!A:B,2,FALSE))&amp;"]"</f>
        <v>[[50000,1],[50002,50]]</v>
      </c>
      <c r="G2583">
        <v>0.2</v>
      </c>
      <c r="H2583" s="1" t="str">
        <f t="shared" si="1190"/>
        <v>[80001,80002,80003,80004]</v>
      </c>
      <c r="I2583" s="1">
        <f t="shared" ref="I2583" si="1241">I2571</f>
        <v>1</v>
      </c>
      <c r="J2583">
        <f t="shared" si="1188"/>
        <v>20</v>
      </c>
      <c r="K2583">
        <f t="shared" si="1182"/>
        <v>426</v>
      </c>
      <c r="L2583" s="1" t="str">
        <f>Sheet1!L2583</f>
        <v>[{"bid":16004,"type":6,"num":203},{"bid":14001,"type":4,"num":255000}]</v>
      </c>
    </row>
    <row r="2584" spans="1:12" x14ac:dyDescent="0.2">
      <c r="A2584">
        <f t="shared" si="1175"/>
        <v>601512</v>
      </c>
      <c r="B2584">
        <f t="shared" si="1212"/>
        <v>601513</v>
      </c>
      <c r="C2584" s="1" t="str">
        <f t="shared" si="1189"/>
        <v>当前波数 427/∞</v>
      </c>
      <c r="D2584">
        <f>VLOOKUP(MOD(A2584,1000),Sheet2!P:R,3,FALSE)</f>
        <v>699196873716.00012</v>
      </c>
      <c r="E2584">
        <v>723</v>
      </c>
      <c r="F2584" s="1" t="str">
        <f>IF(VLOOKUP(MOD(A2584,1000),Sheet2!P:W,8,FALSE)=1,"[[50000,1],",IF(VLOOKUP(MOD(A2584,1000),Sheet2!P:W,8,FALSE)=2,"[[90000,1],","["))&amp;IF(K2584=K2583,VLOOKUP(INT(MID(A2584,3,1))*10+3,Sheet3!A:B,2,FALSE),VLOOKUP(INT(MID(A2584,3,1))*10+MOD(K2584,2)+1,Sheet3!A:B,2,FALSE))&amp;"]"</f>
        <v>[[50001,50]]</v>
      </c>
      <c r="G2584">
        <v>0.2</v>
      </c>
      <c r="H2584" s="1" t="str">
        <f t="shared" si="1190"/>
        <v>[80001,80002,80003,80004]</v>
      </c>
      <c r="I2584" s="1">
        <f t="shared" ref="I2584" si="1242">I2572</f>
        <v>1</v>
      </c>
      <c r="J2584">
        <f t="shared" si="1188"/>
        <v>20</v>
      </c>
      <c r="K2584">
        <f t="shared" si="1182"/>
        <v>427</v>
      </c>
      <c r="L2584" s="1" t="str">
        <f>Sheet1!L2584</f>
        <v>[{"bid":16004,"type":6,"num":203},{"bid":14001,"type":4,"num":255500}]</v>
      </c>
    </row>
    <row r="2585" spans="1:12" x14ac:dyDescent="0.2">
      <c r="A2585">
        <f t="shared" si="1175"/>
        <v>601513</v>
      </c>
      <c r="B2585">
        <f t="shared" si="1212"/>
        <v>601514</v>
      </c>
      <c r="C2585" s="1" t="str">
        <f t="shared" si="1189"/>
        <v>当前波数 428/∞</v>
      </c>
      <c r="D2585">
        <f>VLOOKUP(MOD(A2585,1000),Sheet2!P:R,3,FALSE)</f>
        <v>711744890640.00012</v>
      </c>
      <c r="E2585">
        <v>724</v>
      </c>
      <c r="F2585" s="1" t="str">
        <f>IF(VLOOKUP(MOD(A2585,1000),Sheet2!P:W,8,FALSE)=1,"[[50000,1],",IF(VLOOKUP(MOD(A2585,1000),Sheet2!P:W,8,FALSE)=2,"[[90000,1],","["))&amp;IF(K2585=K2584,VLOOKUP(INT(MID(A2585,3,1))*10+3,Sheet3!A:B,2,FALSE),VLOOKUP(INT(MID(A2585,3,1))*10+MOD(K2585,2)+1,Sheet3!A:B,2,FALSE))&amp;"]"</f>
        <v>[[50002,50]]</v>
      </c>
      <c r="G2585">
        <v>0.2</v>
      </c>
      <c r="H2585" s="1" t="str">
        <f t="shared" si="1190"/>
        <v>[80001,80002,80003,80004]</v>
      </c>
      <c r="I2585" s="1">
        <f t="shared" ref="I2585" si="1243">I2573</f>
        <v>1</v>
      </c>
      <c r="J2585">
        <f t="shared" si="1188"/>
        <v>20</v>
      </c>
      <c r="K2585">
        <f t="shared" si="1182"/>
        <v>428</v>
      </c>
      <c r="L2585" s="1" t="str">
        <f>Sheet1!L2585</f>
        <v>[{"bid":16004,"type":6,"num":203},{"bid":14001,"type":4,"num":256000}]</v>
      </c>
    </row>
    <row r="2586" spans="1:12" x14ac:dyDescent="0.2">
      <c r="A2586">
        <f t="shared" si="1175"/>
        <v>601514</v>
      </c>
      <c r="B2586">
        <f t="shared" ref="B2586:B2604" si="1244">A2586+1</f>
        <v>601515</v>
      </c>
      <c r="C2586" s="1" t="str">
        <f t="shared" si="1189"/>
        <v>当前波数 429/∞</v>
      </c>
      <c r="D2586">
        <f>VLOOKUP(MOD(A2586,1000),Sheet2!P:R,3,FALSE)</f>
        <v>724436456400.00012</v>
      </c>
      <c r="E2586">
        <v>725</v>
      </c>
      <c r="F2586" s="1" t="str">
        <f>IF(VLOOKUP(MOD(A2586,1000),Sheet2!P:W,8,FALSE)=1,"[[50000,1],",IF(VLOOKUP(MOD(A2586,1000),Sheet2!P:W,8,FALSE)=2,"[[90000,1],","["))&amp;IF(K2586=K2585,VLOOKUP(INT(MID(A2586,3,1))*10+3,Sheet3!A:B,2,FALSE),VLOOKUP(INT(MID(A2586,3,1))*10+MOD(K2586,2)+1,Sheet3!A:B,2,FALSE))&amp;"]"</f>
        <v>[[50000,1],[50001,50]]</v>
      </c>
      <c r="G2586">
        <v>0.2</v>
      </c>
      <c r="H2586" s="1" t="str">
        <f t="shared" si="1190"/>
        <v>[80001,80002,80003,80004]</v>
      </c>
      <c r="I2586" s="1">
        <f t="shared" ref="I2586" si="1245">I2574</f>
        <v>1</v>
      </c>
      <c r="J2586">
        <f t="shared" si="1188"/>
        <v>20</v>
      </c>
      <c r="K2586">
        <f t="shared" si="1182"/>
        <v>429</v>
      </c>
      <c r="L2586" s="1" t="str">
        <f>Sheet1!L2586</f>
        <v>[{"bid":16004,"type":6,"num":203},{"bid":14001,"type":4,"num":256500}]</v>
      </c>
    </row>
    <row r="2587" spans="1:12" x14ac:dyDescent="0.2">
      <c r="A2587">
        <f t="shared" ref="A2587:A2611" si="1246">A2586+1</f>
        <v>601515</v>
      </c>
      <c r="B2587">
        <f t="shared" si="1244"/>
        <v>601516</v>
      </c>
      <c r="C2587" s="1" t="str">
        <f t="shared" si="1189"/>
        <v>当前波数 430/∞\n下一波BOSS</v>
      </c>
      <c r="D2587">
        <f>VLOOKUP(MOD(A2587,1000),Sheet2!P:R,3,FALSE)</f>
        <v>737272566576.00012</v>
      </c>
      <c r="E2587">
        <v>727</v>
      </c>
      <c r="F2587" s="1" t="str">
        <f>IF(VLOOKUP(MOD(A2587,1000),Sheet2!P:W,8,FALSE)=1,"[[50000,1],",IF(VLOOKUP(MOD(A2587,1000),Sheet2!P:W,8,FALSE)=2,"[[90000,1],","["))&amp;IF(K2587=K2586,VLOOKUP(INT(MID(A2587,3,1))*10+3,Sheet3!A:B,2,FALSE),VLOOKUP(INT(MID(A2587,3,1))*10+MOD(K2587,2)+1,Sheet3!A:B,2,FALSE))&amp;"]"</f>
        <v>[[50002,50]]</v>
      </c>
      <c r="G2587">
        <v>0.2</v>
      </c>
      <c r="H2587" s="1" t="str">
        <f t="shared" si="1190"/>
        <v>[80001,80002,80003,80004]</v>
      </c>
      <c r="I2587" s="1">
        <f t="shared" ref="I2587" si="1247">I2575</f>
        <v>1</v>
      </c>
      <c r="J2587">
        <f t="shared" si="1188"/>
        <v>20</v>
      </c>
      <c r="K2587">
        <f t="shared" si="1182"/>
        <v>430</v>
      </c>
      <c r="L2587" s="1" t="str">
        <f>Sheet1!L2587</f>
        <v>[{"bid":16004,"type":6,"num":203},{"bid":14001,"type":4,"num":257000}]</v>
      </c>
    </row>
    <row r="2588" spans="1:12" x14ac:dyDescent="0.2">
      <c r="A2588">
        <f t="shared" si="1246"/>
        <v>601516</v>
      </c>
      <c r="B2588">
        <f t="shared" si="1244"/>
        <v>601517</v>
      </c>
      <c r="C2588" s="1" t="str">
        <f t="shared" si="1189"/>
        <v>BOSS波\n需击杀所有怪物</v>
      </c>
      <c r="D2588">
        <f>VLOOKUP(MOD(A2588,1000),Sheet2!P:R,3,FALSE)</f>
        <v>750254219988</v>
      </c>
      <c r="E2588">
        <v>728</v>
      </c>
      <c r="F2588" s="1" t="str">
        <f>IF(VLOOKUP(MOD(A2588,1000),Sheet2!P:W,8,FALSE)=1,"[[50000,1],",IF(VLOOKUP(MOD(A2588,1000),Sheet2!P:W,8,FALSE)=2,"[[90000,1],","["))&amp;IF(K2588=K2587,VLOOKUP(INT(MID(A2588,3,1))*10+3,Sheet3!A:B,2,FALSE),VLOOKUP(INT(MID(A2588,3,1))*10+MOD(K2588,2)+1,Sheet3!A:B,2,FALSE))&amp;"]"</f>
        <v>[[50003,45]]</v>
      </c>
      <c r="G2588">
        <v>0.2</v>
      </c>
      <c r="H2588" s="1" t="str">
        <f t="shared" si="1190"/>
        <v>[80001,80002,80003,80004]</v>
      </c>
      <c r="I2588" s="1">
        <f t="shared" ref="I2588" si="1248">I2576</f>
        <v>2</v>
      </c>
      <c r="J2588">
        <f t="shared" si="1188"/>
        <v>40</v>
      </c>
      <c r="K2588">
        <f t="shared" si="1182"/>
        <v>430</v>
      </c>
      <c r="L2588" s="1" t="str">
        <f>Sheet1!L2588</f>
        <v>[{"bid":16004,"type":6,"num":205},{"bid":14001,"type":4,"num":257500}]</v>
      </c>
    </row>
    <row r="2589" spans="1:12" x14ac:dyDescent="0.2">
      <c r="A2589">
        <f t="shared" si="1246"/>
        <v>601517</v>
      </c>
      <c r="B2589">
        <f t="shared" si="1244"/>
        <v>601518</v>
      </c>
      <c r="C2589" s="1" t="str">
        <f t="shared" si="1189"/>
        <v>当前波数 431/∞</v>
      </c>
      <c r="D2589">
        <f>VLOOKUP(MOD(A2589,1000),Sheet2!P:R,3,FALSE)</f>
        <v>763382418696.00024</v>
      </c>
      <c r="E2589">
        <v>730</v>
      </c>
      <c r="F2589" s="1" t="str">
        <f>IF(VLOOKUP(MOD(A2589,1000),Sheet2!P:W,8,FALSE)=1,"[[50000,1],",IF(VLOOKUP(MOD(A2589,1000),Sheet2!P:W,8,FALSE)=2,"[[90000,1],","["))&amp;IF(K2589=K2588,VLOOKUP(INT(MID(A2589,3,1))*10+3,Sheet3!A:B,2,FALSE),VLOOKUP(INT(MID(A2589,3,1))*10+MOD(K2589,2)+1,Sheet3!A:B,2,FALSE))&amp;"]"</f>
        <v>[[50000,1],[50001,50]]</v>
      </c>
      <c r="G2589">
        <v>0.2</v>
      </c>
      <c r="H2589" s="1" t="str">
        <f t="shared" si="1190"/>
        <v>[80001,80002,80003,80004]</v>
      </c>
      <c r="I2589" s="1">
        <f t="shared" ref="I2589" si="1249">I2577</f>
        <v>1</v>
      </c>
      <c r="J2589">
        <f t="shared" si="1188"/>
        <v>20</v>
      </c>
      <c r="K2589">
        <f t="shared" si="1182"/>
        <v>431</v>
      </c>
      <c r="L2589" s="1" t="str">
        <f>Sheet1!L2589</f>
        <v>[{"bid":16004,"type":6,"num":205},{"bid":14001,"type":4,"num":258000}]</v>
      </c>
    </row>
    <row r="2590" spans="1:12" x14ac:dyDescent="0.2">
      <c r="A2590">
        <f t="shared" si="1246"/>
        <v>601518</v>
      </c>
      <c r="B2590">
        <f t="shared" si="1244"/>
        <v>601519</v>
      </c>
      <c r="C2590" s="1" t="str">
        <f t="shared" si="1189"/>
        <v>当前波数 432/∞</v>
      </c>
      <c r="D2590">
        <f>VLOOKUP(MOD(A2590,1000),Sheet2!P:R,3,FALSE)</f>
        <v>776658168000.00012</v>
      </c>
      <c r="E2590">
        <v>732</v>
      </c>
      <c r="F2590" s="1" t="str">
        <f>IF(VLOOKUP(MOD(A2590,1000),Sheet2!P:W,8,FALSE)=1,"[[50000,1],",IF(VLOOKUP(MOD(A2590,1000),Sheet2!P:W,8,FALSE)=2,"[[90000,1],","["))&amp;IF(K2590=K2589,VLOOKUP(INT(MID(A2590,3,1))*10+3,Sheet3!A:B,2,FALSE),VLOOKUP(INT(MID(A2590,3,1))*10+MOD(K2590,2)+1,Sheet3!A:B,2,FALSE))&amp;"]"</f>
        <v>[[50002,50]]</v>
      </c>
      <c r="G2590">
        <v>0.2</v>
      </c>
      <c r="H2590" s="1" t="str">
        <f t="shared" si="1190"/>
        <v>[80001,80002,80003,80004]</v>
      </c>
      <c r="I2590" s="1">
        <f t="shared" ref="I2590" si="1250">I2578</f>
        <v>1</v>
      </c>
      <c r="J2590">
        <f t="shared" si="1188"/>
        <v>20</v>
      </c>
      <c r="K2590">
        <f t="shared" si="1182"/>
        <v>432</v>
      </c>
      <c r="L2590" s="1" t="str">
        <f>Sheet1!L2590</f>
        <v>[{"bid":16004,"type":6,"num":205},{"bid":14001,"type":4,"num":258500}]</v>
      </c>
    </row>
    <row r="2591" spans="1:12" x14ac:dyDescent="0.2">
      <c r="A2591">
        <f t="shared" si="1246"/>
        <v>601519</v>
      </c>
      <c r="B2591">
        <f t="shared" si="1244"/>
        <v>601520</v>
      </c>
      <c r="C2591" s="1" t="str">
        <f t="shared" si="1189"/>
        <v>当前波数 433/∞</v>
      </c>
      <c r="D2591">
        <f>VLOOKUP(MOD(A2591,1000),Sheet2!P:R,3,FALSE)</f>
        <v>790343488160.00012</v>
      </c>
      <c r="E2591">
        <v>733</v>
      </c>
      <c r="F2591" s="1" t="str">
        <f>IF(VLOOKUP(MOD(A2591,1000),Sheet2!P:W,8,FALSE)=1,"[[50000,1],",IF(VLOOKUP(MOD(A2591,1000),Sheet2!P:W,8,FALSE)=2,"[[90000,1],","["))&amp;IF(K2591=K2590,VLOOKUP(INT(MID(A2591,3,1))*10+3,Sheet3!A:B,2,FALSE),VLOOKUP(INT(MID(A2591,3,1))*10+MOD(K2591,2)+1,Sheet3!A:B,2,FALSE))&amp;"]"</f>
        <v>[[50001,50]]</v>
      </c>
      <c r="G2591">
        <v>0.2</v>
      </c>
      <c r="H2591" s="1" t="str">
        <f t="shared" si="1190"/>
        <v>[80001,80002,80003,80004]</v>
      </c>
      <c r="I2591" s="1">
        <f t="shared" ref="I2591" si="1251">I2579</f>
        <v>1</v>
      </c>
      <c r="J2591">
        <f t="shared" si="1188"/>
        <v>20</v>
      </c>
      <c r="K2591">
        <f t="shared" si="1182"/>
        <v>433</v>
      </c>
      <c r="L2591" s="1" t="str">
        <f>Sheet1!L2591</f>
        <v>[{"bid":16004,"type":6,"num":205},{"bid":14001,"type":4,"num":259000}]</v>
      </c>
    </row>
    <row r="2592" spans="1:12" x14ac:dyDescent="0.2">
      <c r="A2592">
        <f t="shared" si="1246"/>
        <v>601520</v>
      </c>
      <c r="B2592">
        <f t="shared" si="1244"/>
        <v>601521</v>
      </c>
      <c r="C2592" s="1" t="str">
        <f t="shared" si="1189"/>
        <v>当前波数 434/∞</v>
      </c>
      <c r="D2592">
        <f>VLOOKUP(MOD(A2592,1000),Sheet2!P:R,3,FALSE)</f>
        <v>804182653344.00012</v>
      </c>
      <c r="E2592">
        <v>734</v>
      </c>
      <c r="F2592" s="1" t="str">
        <f>IF(VLOOKUP(MOD(A2592,1000),Sheet2!P:W,8,FALSE)=1,"[[50000,1],",IF(VLOOKUP(MOD(A2592,1000),Sheet2!P:W,8,FALSE)=2,"[[90000,1],","["))&amp;IF(K2592=K2591,VLOOKUP(INT(MID(A2592,3,1))*10+3,Sheet3!A:B,2,FALSE),VLOOKUP(INT(MID(A2592,3,1))*10+MOD(K2592,2)+1,Sheet3!A:B,2,FALSE))&amp;"]"</f>
        <v>[[50000,1],[50002,50]]</v>
      </c>
      <c r="G2592">
        <v>0.2</v>
      </c>
      <c r="H2592" s="1" t="str">
        <f t="shared" si="1190"/>
        <v>[80001,80002,80003,80004]</v>
      </c>
      <c r="I2592" s="1">
        <f t="shared" ref="I2592" si="1252">I2580</f>
        <v>1</v>
      </c>
      <c r="J2592">
        <f t="shared" si="1188"/>
        <v>20</v>
      </c>
      <c r="K2592">
        <f t="shared" ref="K2592:K2611" si="1253">K2586+5</f>
        <v>434</v>
      </c>
      <c r="L2592" s="1" t="str">
        <f>Sheet1!L2592</f>
        <v>[{"bid":16004,"type":6,"num":205},{"bid":14001,"type":4,"num":259500}]</v>
      </c>
    </row>
    <row r="2593" spans="1:12" x14ac:dyDescent="0.2">
      <c r="A2593">
        <f t="shared" si="1246"/>
        <v>601521</v>
      </c>
      <c r="B2593">
        <f t="shared" si="1244"/>
        <v>601522</v>
      </c>
      <c r="C2593" s="1" t="str">
        <f t="shared" si="1189"/>
        <v>当前波数 435/∞\n下一波BOSS</v>
      </c>
      <c r="D2593">
        <f>VLOOKUP(MOD(A2593,1000),Sheet2!P:R,3,FALSE)</f>
        <v>818176712832.00024</v>
      </c>
      <c r="E2593">
        <v>736</v>
      </c>
      <c r="F2593" s="1" t="str">
        <f>IF(VLOOKUP(MOD(A2593,1000),Sheet2!P:W,8,FALSE)=1,"[[50000,1],",IF(VLOOKUP(MOD(A2593,1000),Sheet2!P:W,8,FALSE)=2,"[[90000,1],","["))&amp;IF(K2593=K2592,VLOOKUP(INT(MID(A2593,3,1))*10+3,Sheet3!A:B,2,FALSE),VLOOKUP(INT(MID(A2593,3,1))*10+MOD(K2593,2)+1,Sheet3!A:B,2,FALSE))&amp;"]"</f>
        <v>[[50001,50]]</v>
      </c>
      <c r="G2593">
        <v>0.2</v>
      </c>
      <c r="H2593" s="1" t="str">
        <f t="shared" si="1190"/>
        <v>[80001,80002,80003,80004]</v>
      </c>
      <c r="I2593" s="1">
        <f t="shared" ref="I2593" si="1254">I2581</f>
        <v>1</v>
      </c>
      <c r="J2593">
        <f t="shared" si="1188"/>
        <v>20</v>
      </c>
      <c r="K2593">
        <f t="shared" si="1253"/>
        <v>435</v>
      </c>
      <c r="L2593" s="1" t="str">
        <f>Sheet1!L2593</f>
        <v>[{"bid":16004,"type":6,"num":207},{"bid":14001,"type":4,"num":260000}]</v>
      </c>
    </row>
    <row r="2594" spans="1:12" x14ac:dyDescent="0.2">
      <c r="A2594">
        <f t="shared" si="1246"/>
        <v>601522</v>
      </c>
      <c r="B2594">
        <f t="shared" si="1244"/>
        <v>601523</v>
      </c>
      <c r="C2594" s="1" t="str">
        <f t="shared" si="1189"/>
        <v>BOSS波\n需击杀所有怪物</v>
      </c>
      <c r="D2594">
        <f>VLOOKUP(MOD(A2594,1000),Sheet2!P:R,3,FALSE)</f>
        <v>832326719264.00024</v>
      </c>
      <c r="E2594">
        <v>738</v>
      </c>
      <c r="F2594" s="1" t="str">
        <f>IF(VLOOKUP(MOD(A2594,1000),Sheet2!P:W,8,FALSE)=1,"[[50000,1],",IF(VLOOKUP(MOD(A2594,1000),Sheet2!P:W,8,FALSE)=2,"[[90000,1],","["))&amp;IF(K2594=K2593,VLOOKUP(INT(MID(A2594,3,1))*10+3,Sheet3!A:B,2,FALSE),VLOOKUP(INT(MID(A2594,3,1))*10+MOD(K2594,2)+1,Sheet3!A:B,2,FALSE))&amp;"]"</f>
        <v>[[50003,45]]</v>
      </c>
      <c r="G2594">
        <v>0.2</v>
      </c>
      <c r="H2594" s="1" t="str">
        <f t="shared" si="1190"/>
        <v>[80001,80002,80003,80004]</v>
      </c>
      <c r="I2594" s="1">
        <f t="shared" ref="I2594" si="1255">I2582</f>
        <v>2</v>
      </c>
      <c r="J2594">
        <f t="shared" si="1188"/>
        <v>40</v>
      </c>
      <c r="K2594">
        <f t="shared" si="1253"/>
        <v>435</v>
      </c>
      <c r="L2594" s="1" t="str">
        <f>Sheet1!L2594</f>
        <v>[{"bid":16004,"type":6,"num":207},{"bid":14001,"type":4,"num":260500}]</v>
      </c>
    </row>
    <row r="2595" spans="1:12" x14ac:dyDescent="0.2">
      <c r="A2595">
        <f t="shared" si="1246"/>
        <v>601523</v>
      </c>
      <c r="B2595">
        <f t="shared" si="1244"/>
        <v>601524</v>
      </c>
      <c r="C2595" s="1" t="str">
        <f t="shared" si="1189"/>
        <v>当前波数 436/∞</v>
      </c>
      <c r="D2595">
        <f>VLOOKUP(MOD(A2595,1000),Sheet2!P:R,3,FALSE)</f>
        <v>846633728640.00024</v>
      </c>
      <c r="E2595">
        <v>740</v>
      </c>
      <c r="F2595" s="1" t="str">
        <f>IF(VLOOKUP(MOD(A2595,1000),Sheet2!P:W,8,FALSE)=1,"[[50000,1],",IF(VLOOKUP(MOD(A2595,1000),Sheet2!P:W,8,FALSE)=2,"[[90000,1],","["))&amp;IF(K2595=K2594,VLOOKUP(INT(MID(A2595,3,1))*10+3,Sheet3!A:B,2,FALSE),VLOOKUP(INT(MID(A2595,3,1))*10+MOD(K2595,2)+1,Sheet3!A:B,2,FALSE))&amp;"]"</f>
        <v>[[50000,1],[50002,50]]</v>
      </c>
      <c r="G2595">
        <v>0.2</v>
      </c>
      <c r="H2595" s="1" t="str">
        <f t="shared" si="1190"/>
        <v>[80001,80002,80003,80004]</v>
      </c>
      <c r="I2595" s="1">
        <f t="shared" ref="I2595" si="1256">I2583</f>
        <v>1</v>
      </c>
      <c r="J2595">
        <f t="shared" si="1188"/>
        <v>20</v>
      </c>
      <c r="K2595">
        <f t="shared" si="1253"/>
        <v>436</v>
      </c>
      <c r="L2595" s="1" t="str">
        <f>Sheet1!L2595</f>
        <v>[{"bid":16004,"type":6,"num":207},{"bid":14001,"type":4,"num":261000}]</v>
      </c>
    </row>
    <row r="2596" spans="1:12" x14ac:dyDescent="0.2">
      <c r="A2596">
        <f t="shared" si="1246"/>
        <v>601524</v>
      </c>
      <c r="B2596">
        <f t="shared" si="1244"/>
        <v>601525</v>
      </c>
      <c r="C2596" s="1" t="str">
        <f t="shared" si="1189"/>
        <v>当前波数 437/∞</v>
      </c>
      <c r="D2596">
        <f>VLOOKUP(MOD(A2596,1000),Sheet2!P:R,3,FALSE)</f>
        <v>861098800320.00012</v>
      </c>
      <c r="E2596">
        <v>741</v>
      </c>
      <c r="F2596" s="1" t="str">
        <f>IF(VLOOKUP(MOD(A2596,1000),Sheet2!P:W,8,FALSE)=1,"[[50000,1],",IF(VLOOKUP(MOD(A2596,1000),Sheet2!P:W,8,FALSE)=2,"[[90000,1],","["))&amp;IF(K2596=K2595,VLOOKUP(INT(MID(A2596,3,1))*10+3,Sheet3!A:B,2,FALSE),VLOOKUP(INT(MID(A2596,3,1))*10+MOD(K2596,2)+1,Sheet3!A:B,2,FALSE))&amp;"]"</f>
        <v>[[50001,50]]</v>
      </c>
      <c r="G2596">
        <v>0.2</v>
      </c>
      <c r="H2596" s="1" t="str">
        <f t="shared" si="1190"/>
        <v>[80001,80002,80003,80004]</v>
      </c>
      <c r="I2596" s="1">
        <f t="shared" ref="I2596" si="1257">I2584</f>
        <v>1</v>
      </c>
      <c r="J2596">
        <f t="shared" si="1188"/>
        <v>20</v>
      </c>
      <c r="K2596">
        <f t="shared" si="1253"/>
        <v>437</v>
      </c>
      <c r="L2596" s="1" t="str">
        <f>Sheet1!L2596</f>
        <v>[{"bid":16004,"type":6,"num":207},{"bid":14001,"type":4,"num":261500}]</v>
      </c>
    </row>
    <row r="2597" spans="1:12" x14ac:dyDescent="0.2">
      <c r="A2597">
        <f t="shared" si="1246"/>
        <v>601525</v>
      </c>
      <c r="B2597">
        <f t="shared" si="1244"/>
        <v>601526</v>
      </c>
      <c r="C2597" s="1" t="str">
        <f t="shared" si="1189"/>
        <v>当前波数 438/∞</v>
      </c>
      <c r="D2597">
        <f>VLOOKUP(MOD(A2597,1000),Sheet2!P:R,3,FALSE)</f>
        <v>875722997024.00024</v>
      </c>
      <c r="E2597">
        <v>742</v>
      </c>
      <c r="F2597" s="1" t="str">
        <f>IF(VLOOKUP(MOD(A2597,1000),Sheet2!P:W,8,FALSE)=1,"[[50000,1],",IF(VLOOKUP(MOD(A2597,1000),Sheet2!P:W,8,FALSE)=2,"[[90000,1],","["))&amp;IF(K2597=K2596,VLOOKUP(INT(MID(A2597,3,1))*10+3,Sheet3!A:B,2,FALSE),VLOOKUP(INT(MID(A2597,3,1))*10+MOD(K2597,2)+1,Sheet3!A:B,2,FALSE))&amp;"]"</f>
        <v>[[50002,50]]</v>
      </c>
      <c r="G2597">
        <v>0.2</v>
      </c>
      <c r="H2597" s="1" t="str">
        <f t="shared" si="1190"/>
        <v>[80001,80002,80003,80004]</v>
      </c>
      <c r="I2597" s="1">
        <f t="shared" ref="I2597" si="1258">I2585</f>
        <v>1</v>
      </c>
      <c r="J2597">
        <f t="shared" ref="J2597:J2611" si="1259">J2591</f>
        <v>20</v>
      </c>
      <c r="K2597">
        <f t="shared" si="1253"/>
        <v>438</v>
      </c>
      <c r="L2597" s="1" t="str">
        <f>Sheet1!L2597</f>
        <v>[{"bid":16004,"type":6,"num":207},{"bid":14001,"type":4,"num":262000}]</v>
      </c>
    </row>
    <row r="2598" spans="1:12" x14ac:dyDescent="0.2">
      <c r="A2598">
        <f t="shared" si="1246"/>
        <v>601526</v>
      </c>
      <c r="B2598">
        <f t="shared" si="1244"/>
        <v>601527</v>
      </c>
      <c r="C2598" s="1" t="str">
        <f t="shared" ref="C2598:C2661" si="1260">IF(K2598=K2597,"BOSS波\n需击杀所有怪物",IF(K2598=K2599,"当前波数 "&amp;K2598&amp;"/∞\n下一波BOSS","当前波数 "&amp;K2598&amp;"/∞"))</f>
        <v>当前波数 439/∞</v>
      </c>
      <c r="D2598">
        <f>VLOOKUP(MOD(A2598,1000),Sheet2!P:R,3,FALSE)</f>
        <v>890507384832.00012</v>
      </c>
      <c r="E2598">
        <v>744</v>
      </c>
      <c r="F2598" s="1" t="str">
        <f>IF(VLOOKUP(MOD(A2598,1000),Sheet2!P:W,8,FALSE)=1,"[[50000,1],",IF(VLOOKUP(MOD(A2598,1000),Sheet2!P:W,8,FALSE)=2,"[[90000,1],","["))&amp;IF(K2598=K2597,VLOOKUP(INT(MID(A2598,3,1))*10+3,Sheet3!A:B,2,FALSE),VLOOKUP(INT(MID(A2598,3,1))*10+MOD(K2598,2)+1,Sheet3!A:B,2,FALSE))&amp;"]"</f>
        <v>[[50000,1],[50001,50]]</v>
      </c>
      <c r="G2598">
        <v>0.2</v>
      </c>
      <c r="H2598" s="1" t="str">
        <f t="shared" ref="H2598:H2611" si="1261">H2597</f>
        <v>[80001,80002,80003,80004]</v>
      </c>
      <c r="I2598" s="1">
        <f t="shared" ref="I2598" si="1262">I2586</f>
        <v>1</v>
      </c>
      <c r="J2598">
        <f t="shared" si="1259"/>
        <v>20</v>
      </c>
      <c r="K2598">
        <f t="shared" si="1253"/>
        <v>439</v>
      </c>
      <c r="L2598" s="1" t="str">
        <f>Sheet1!L2598</f>
        <v>[{"bid":16004,"type":6,"num":209},{"bid":14001,"type":4,"num":262500}]</v>
      </c>
    </row>
    <row r="2599" spans="1:12" x14ac:dyDescent="0.2">
      <c r="A2599">
        <f t="shared" si="1246"/>
        <v>601527</v>
      </c>
      <c r="B2599">
        <f t="shared" si="1244"/>
        <v>601528</v>
      </c>
      <c r="C2599" s="1" t="str">
        <f t="shared" si="1260"/>
        <v>当前波数 440/∞\n下一波BOSS</v>
      </c>
      <c r="D2599">
        <f>VLOOKUP(MOD(A2599,1000),Sheet2!P:R,3,FALSE)</f>
        <v>905731462776</v>
      </c>
      <c r="E2599">
        <v>746</v>
      </c>
      <c r="F2599" s="1" t="str">
        <f>IF(VLOOKUP(MOD(A2599,1000),Sheet2!P:W,8,FALSE)=1,"[[50000,1],",IF(VLOOKUP(MOD(A2599,1000),Sheet2!P:W,8,FALSE)=2,"[[90000,1],","["))&amp;IF(K2599=K2598,VLOOKUP(INT(MID(A2599,3,1))*10+3,Sheet3!A:B,2,FALSE),VLOOKUP(INT(MID(A2599,3,1))*10+MOD(K2599,2)+1,Sheet3!A:B,2,FALSE))&amp;"]"</f>
        <v>[[50002,50]]</v>
      </c>
      <c r="G2599">
        <v>0.2</v>
      </c>
      <c r="H2599" s="1" t="str">
        <f t="shared" si="1261"/>
        <v>[80001,80002,80003,80004]</v>
      </c>
      <c r="I2599" s="1">
        <f t="shared" ref="I2599" si="1263">I2587</f>
        <v>1</v>
      </c>
      <c r="J2599">
        <f t="shared" si="1259"/>
        <v>20</v>
      </c>
      <c r="K2599">
        <f t="shared" si="1253"/>
        <v>440</v>
      </c>
      <c r="L2599" s="1" t="str">
        <f>Sheet1!L2599</f>
        <v>[{"bid":16004,"type":6,"num":209},{"bid":14001,"type":4,"num":263000}]</v>
      </c>
    </row>
    <row r="2600" spans="1:12" x14ac:dyDescent="0.2">
      <c r="A2600">
        <f t="shared" si="1246"/>
        <v>601528</v>
      </c>
      <c r="B2600">
        <f t="shared" si="1244"/>
        <v>601529</v>
      </c>
      <c r="C2600" s="1" t="str">
        <f t="shared" si="1260"/>
        <v>BOSS波\n需击杀所有怪物</v>
      </c>
      <c r="D2600">
        <f>VLOOKUP(MOD(A2600,1000),Sheet2!P:R,3,FALSE)</f>
        <v>921122332571.99988</v>
      </c>
      <c r="E2600">
        <v>748</v>
      </c>
      <c r="F2600" s="1" t="str">
        <f>IF(VLOOKUP(MOD(A2600,1000),Sheet2!P:W,8,FALSE)=1,"[[50000,1],",IF(VLOOKUP(MOD(A2600,1000),Sheet2!P:W,8,FALSE)=2,"[[90000,1],","["))&amp;IF(K2600=K2599,VLOOKUP(INT(MID(A2600,3,1))*10+3,Sheet3!A:B,2,FALSE),VLOOKUP(INT(MID(A2600,3,1))*10+MOD(K2600,2)+1,Sheet3!A:B,2,FALSE))&amp;"]"</f>
        <v>[[50003,45]]</v>
      </c>
      <c r="G2600">
        <v>0.2</v>
      </c>
      <c r="H2600" s="1" t="str">
        <f t="shared" si="1261"/>
        <v>[80001,80002,80003,80004]</v>
      </c>
      <c r="I2600" s="1">
        <f t="shared" ref="I2600" si="1264">I2588</f>
        <v>2</v>
      </c>
      <c r="J2600">
        <f t="shared" si="1259"/>
        <v>40</v>
      </c>
      <c r="K2600">
        <f t="shared" si="1253"/>
        <v>440</v>
      </c>
      <c r="L2600" s="1" t="str">
        <f>Sheet1!L2600</f>
        <v>[{"bid":16004,"type":6,"num":209},{"bid":14001,"type":4,"num":263500}]</v>
      </c>
    </row>
    <row r="2601" spans="1:12" x14ac:dyDescent="0.2">
      <c r="A2601">
        <f t="shared" si="1246"/>
        <v>601529</v>
      </c>
      <c r="B2601">
        <f t="shared" si="1244"/>
        <v>601530</v>
      </c>
      <c r="C2601" s="1" t="str">
        <f t="shared" si="1260"/>
        <v>当前波数 441/∞</v>
      </c>
      <c r="D2601">
        <f>VLOOKUP(MOD(A2601,1000),Sheet2!P:R,3,FALSE)</f>
        <v>936681105360</v>
      </c>
      <c r="E2601">
        <v>749</v>
      </c>
      <c r="F2601" s="1" t="str">
        <f>IF(VLOOKUP(MOD(A2601,1000),Sheet2!P:W,8,FALSE)=1,"[[50000,1],",IF(VLOOKUP(MOD(A2601,1000),Sheet2!P:W,8,FALSE)=2,"[[90000,1],","["))&amp;IF(K2601=K2600,VLOOKUP(INT(MID(A2601,3,1))*10+3,Sheet3!A:B,2,FALSE),VLOOKUP(INT(MID(A2601,3,1))*10+MOD(K2601,2)+1,Sheet3!A:B,2,FALSE))&amp;"]"</f>
        <v>[[50000,1],[50001,50]]</v>
      </c>
      <c r="G2601">
        <v>0.2</v>
      </c>
      <c r="H2601" s="1" t="str">
        <f t="shared" si="1261"/>
        <v>[80001,80002,80003,80004]</v>
      </c>
      <c r="I2601" s="1">
        <f t="shared" ref="I2601" si="1265">I2589</f>
        <v>1</v>
      </c>
      <c r="J2601">
        <f t="shared" si="1259"/>
        <v>20</v>
      </c>
      <c r="K2601">
        <f t="shared" si="1253"/>
        <v>441</v>
      </c>
      <c r="L2601" s="1" t="str">
        <f>Sheet1!L2601</f>
        <v>[{"bid":16004,"type":6,"num":209},{"bid":14001,"type":4,"num":264000}]</v>
      </c>
    </row>
    <row r="2602" spans="1:12" x14ac:dyDescent="0.2">
      <c r="A2602">
        <f t="shared" si="1246"/>
        <v>601530</v>
      </c>
      <c r="B2602">
        <f t="shared" si="1244"/>
        <v>601531</v>
      </c>
      <c r="C2602" s="1" t="str">
        <f t="shared" si="1260"/>
        <v>当前波数 442/∞</v>
      </c>
      <c r="D2602">
        <f>VLOOKUP(MOD(A2602,1000),Sheet2!P:R,3,FALSE)</f>
        <v>952408895760</v>
      </c>
      <c r="E2602">
        <v>751</v>
      </c>
      <c r="F2602" s="1" t="str">
        <f>IF(VLOOKUP(MOD(A2602,1000),Sheet2!P:W,8,FALSE)=1,"[[50000,1],",IF(VLOOKUP(MOD(A2602,1000),Sheet2!P:W,8,FALSE)=2,"[[90000,1],","["))&amp;IF(K2602=K2601,VLOOKUP(INT(MID(A2602,3,1))*10+3,Sheet3!A:B,2,FALSE),VLOOKUP(INT(MID(A2602,3,1))*10+MOD(K2602,2)+1,Sheet3!A:B,2,FALSE))&amp;"]"</f>
        <v>[[50002,50]]</v>
      </c>
      <c r="G2602">
        <v>0.2</v>
      </c>
      <c r="H2602" s="1" t="str">
        <f t="shared" si="1261"/>
        <v>[80001,80002,80003,80004]</v>
      </c>
      <c r="I2602" s="1">
        <f t="shared" ref="I2602" si="1266">I2590</f>
        <v>1</v>
      </c>
      <c r="J2602">
        <f t="shared" si="1259"/>
        <v>20</v>
      </c>
      <c r="K2602">
        <f t="shared" si="1253"/>
        <v>442</v>
      </c>
      <c r="L2602" s="1" t="str">
        <f>Sheet1!L2602</f>
        <v>[{"bid":16004,"type":6,"num":209},{"bid":14001,"type":4,"num":264500}]</v>
      </c>
    </row>
    <row r="2603" spans="1:12" x14ac:dyDescent="0.2">
      <c r="A2603">
        <f t="shared" si="1246"/>
        <v>601531</v>
      </c>
      <c r="B2603">
        <f t="shared" si="1244"/>
        <v>601532</v>
      </c>
      <c r="C2603" s="1" t="str">
        <f t="shared" si="1260"/>
        <v>当前波数 443/∞</v>
      </c>
      <c r="D2603">
        <f>VLOOKUP(MOD(A2603,1000),Sheet2!P:R,3,FALSE)</f>
        <v>968306821872.00012</v>
      </c>
      <c r="E2603">
        <v>752</v>
      </c>
      <c r="F2603" s="1" t="str">
        <f>IF(VLOOKUP(MOD(A2603,1000),Sheet2!P:W,8,FALSE)=1,"[[50000,1],",IF(VLOOKUP(MOD(A2603,1000),Sheet2!P:W,8,FALSE)=2,"[[90000,1],","["))&amp;IF(K2603=K2602,VLOOKUP(INT(MID(A2603,3,1))*10+3,Sheet3!A:B,2,FALSE),VLOOKUP(INT(MID(A2603,3,1))*10+MOD(K2603,2)+1,Sheet3!A:B,2,FALSE))&amp;"]"</f>
        <v>[[50001,50]]</v>
      </c>
      <c r="G2603">
        <v>0.2</v>
      </c>
      <c r="H2603" s="1" t="str">
        <f t="shared" si="1261"/>
        <v>[80001,80002,80003,80004]</v>
      </c>
      <c r="I2603" s="1">
        <f t="shared" ref="I2603" si="1267">I2591</f>
        <v>1</v>
      </c>
      <c r="J2603">
        <f t="shared" si="1259"/>
        <v>20</v>
      </c>
      <c r="K2603">
        <f t="shared" si="1253"/>
        <v>443</v>
      </c>
      <c r="L2603" s="1" t="str">
        <f>Sheet1!L2603</f>
        <v>[{"bid":16004,"type":6,"num":211},{"bid":14001,"type":4,"num":265000}]</v>
      </c>
    </row>
    <row r="2604" spans="1:12" x14ac:dyDescent="0.2">
      <c r="A2604">
        <f t="shared" si="1246"/>
        <v>601532</v>
      </c>
      <c r="B2604">
        <f t="shared" si="1244"/>
        <v>601533</v>
      </c>
      <c r="C2604" s="1" t="str">
        <f t="shared" si="1260"/>
        <v>当前波数 444/∞</v>
      </c>
      <c r="D2604">
        <f>VLOOKUP(MOD(A2604,1000),Sheet2!P:R,3,FALSE)</f>
        <v>984376005276.00012</v>
      </c>
      <c r="E2604">
        <v>754</v>
      </c>
      <c r="F2604" s="1" t="str">
        <f>IF(VLOOKUP(MOD(A2604,1000),Sheet2!P:W,8,FALSE)=1,"[[50000,1],",IF(VLOOKUP(MOD(A2604,1000),Sheet2!P:W,8,FALSE)=2,"[[90000,1],","["))&amp;IF(K2604=K2603,VLOOKUP(INT(MID(A2604,3,1))*10+3,Sheet3!A:B,2,FALSE),VLOOKUP(INT(MID(A2604,3,1))*10+MOD(K2604,2)+1,Sheet3!A:B,2,FALSE))&amp;"]"</f>
        <v>[[50000,1],[50002,50]]</v>
      </c>
      <c r="G2604">
        <v>0.2</v>
      </c>
      <c r="H2604" s="1" t="str">
        <f t="shared" si="1261"/>
        <v>[80001,80002,80003,80004]</v>
      </c>
      <c r="I2604" s="1">
        <f t="shared" ref="I2604" si="1268">I2592</f>
        <v>1</v>
      </c>
      <c r="J2604">
        <f t="shared" si="1259"/>
        <v>20</v>
      </c>
      <c r="K2604">
        <f t="shared" si="1253"/>
        <v>444</v>
      </c>
      <c r="L2604" s="1" t="str">
        <f>Sheet1!L2604</f>
        <v>[{"bid":16004,"type":6,"num":211},{"bid":14001,"type":4,"num":265500}]</v>
      </c>
    </row>
    <row r="2605" spans="1:12" x14ac:dyDescent="0.2">
      <c r="A2605">
        <f t="shared" si="1246"/>
        <v>601533</v>
      </c>
      <c r="B2605">
        <f t="shared" ref="B2605:B2610" si="1269">A2605+1</f>
        <v>601534</v>
      </c>
      <c r="C2605" s="1" t="str">
        <f t="shared" si="1260"/>
        <v>当前波数 445/∞\n下一波BOSS</v>
      </c>
      <c r="D2605">
        <f>VLOOKUP(MOD(A2605,1000),Sheet2!P:R,3,FALSE)</f>
        <v>1000617571032.0005</v>
      </c>
      <c r="E2605">
        <v>755</v>
      </c>
      <c r="F2605" s="1" t="str">
        <f>IF(VLOOKUP(MOD(A2605,1000),Sheet2!P:W,8,FALSE)=1,"[[50000,1],",IF(VLOOKUP(MOD(A2605,1000),Sheet2!P:W,8,FALSE)=2,"[[90000,1],","["))&amp;IF(K2605=K2604,VLOOKUP(INT(MID(A2605,3,1))*10+3,Sheet3!A:B,2,FALSE),VLOOKUP(INT(MID(A2605,3,1))*10+MOD(K2605,2)+1,Sheet3!A:B,2,FALSE))&amp;"]"</f>
        <v>[[50001,50]]</v>
      </c>
      <c r="G2605">
        <v>0.2</v>
      </c>
      <c r="H2605" s="1" t="str">
        <f t="shared" si="1261"/>
        <v>[80001,80002,80003,80004]</v>
      </c>
      <c r="I2605" s="1">
        <f t="shared" ref="I2605" si="1270">I2593</f>
        <v>1</v>
      </c>
      <c r="J2605">
        <f t="shared" si="1259"/>
        <v>20</v>
      </c>
      <c r="K2605">
        <f t="shared" si="1253"/>
        <v>445</v>
      </c>
      <c r="L2605" s="1" t="str">
        <f>Sheet1!L2605</f>
        <v>[{"bid":16004,"type":6,"num":211},{"bid":14001,"type":4,"num":266000}]</v>
      </c>
    </row>
    <row r="2606" spans="1:12" x14ac:dyDescent="0.2">
      <c r="A2606">
        <f t="shared" si="1246"/>
        <v>601534</v>
      </c>
      <c r="B2606">
        <f t="shared" si="1269"/>
        <v>601535</v>
      </c>
      <c r="C2606" s="1" t="str">
        <f t="shared" si="1260"/>
        <v>BOSS波\n需击杀所有怪物</v>
      </c>
      <c r="D2606">
        <f>VLOOKUP(MOD(A2606,1000),Sheet2!P:R,3,FALSE)</f>
        <v>1017032647680.0005</v>
      </c>
      <c r="E2606">
        <v>756</v>
      </c>
      <c r="F2606" s="1" t="str">
        <f>IF(VLOOKUP(MOD(A2606,1000),Sheet2!P:W,8,FALSE)=1,"[[50000,1],",IF(VLOOKUP(MOD(A2606,1000),Sheet2!P:W,8,FALSE)=2,"[[90000,1],","["))&amp;IF(K2606=K2605,VLOOKUP(INT(MID(A2606,3,1))*10+3,Sheet3!A:B,2,FALSE),VLOOKUP(INT(MID(A2606,3,1))*10+MOD(K2606,2)+1,Sheet3!A:B,2,FALSE))&amp;"]"</f>
        <v>[[50003,45]]</v>
      </c>
      <c r="G2606">
        <v>0.2</v>
      </c>
      <c r="H2606" s="1" t="str">
        <f t="shared" si="1261"/>
        <v>[80001,80002,80003,80004]</v>
      </c>
      <c r="I2606" s="1">
        <f t="shared" ref="I2606" si="1271">I2594</f>
        <v>2</v>
      </c>
      <c r="J2606">
        <f t="shared" si="1259"/>
        <v>40</v>
      </c>
      <c r="K2606">
        <f t="shared" si="1253"/>
        <v>445</v>
      </c>
      <c r="L2606" s="1" t="str">
        <f>Sheet1!L2606</f>
        <v>[{"bid":16004,"type":6,"num":211},{"bid":14001,"type":4,"num":266500}]</v>
      </c>
    </row>
    <row r="2607" spans="1:12" x14ac:dyDescent="0.2">
      <c r="A2607">
        <f t="shared" si="1246"/>
        <v>601535</v>
      </c>
      <c r="B2607">
        <f t="shared" si="1269"/>
        <v>601536</v>
      </c>
      <c r="C2607" s="1" t="str">
        <f t="shared" si="1260"/>
        <v>当前波数 446/∞</v>
      </c>
      <c r="D2607">
        <f>VLOOKUP(MOD(A2607,1000),Sheet2!P:R,3,FALSE)</f>
        <v>999999999999999</v>
      </c>
      <c r="E2607">
        <v>757</v>
      </c>
      <c r="F2607" s="1" t="str">
        <f>IF(VLOOKUP(MOD(A2607,1000),Sheet2!P:W,8,FALSE)=1,"[[50000,1],",IF(VLOOKUP(MOD(A2607,1000),Sheet2!P:W,8,FALSE)=2,"[[90000,1],","["))&amp;IF(K2607=K2606,VLOOKUP(INT(MID(A2607,3,1))*10+3,Sheet3!A:B,2,FALSE),VLOOKUP(INT(MID(A2607,3,1))*10+MOD(K2607,2)+1,Sheet3!A:B,2,FALSE))&amp;"]"</f>
        <v>[[50000,1],[50002,50]]</v>
      </c>
      <c r="G2607">
        <v>0.2</v>
      </c>
      <c r="H2607" s="1" t="str">
        <f t="shared" si="1261"/>
        <v>[80001,80002,80003,80004]</v>
      </c>
      <c r="I2607" s="1">
        <f t="shared" ref="I2607" si="1272">I2595</f>
        <v>1</v>
      </c>
      <c r="J2607">
        <f t="shared" si="1259"/>
        <v>20</v>
      </c>
      <c r="K2607">
        <f t="shared" si="1253"/>
        <v>446</v>
      </c>
      <c r="L2607" s="1" t="str">
        <f>Sheet1!L2607</f>
        <v>[{"bid":16004,"type":6,"num":211},{"bid":14001,"type":4,"num":267000}]</v>
      </c>
    </row>
    <row r="2608" spans="1:12" x14ac:dyDescent="0.2">
      <c r="A2608">
        <f t="shared" si="1246"/>
        <v>601536</v>
      </c>
      <c r="B2608">
        <f t="shared" si="1269"/>
        <v>601537</v>
      </c>
      <c r="C2608" s="1" t="str">
        <f t="shared" si="1260"/>
        <v>当前波数 447/∞</v>
      </c>
      <c r="D2608">
        <f>VLOOKUP(MOD(A2608,1000),Sheet2!P:R,3,FALSE)</f>
        <v>9.9999999999999902E+19</v>
      </c>
      <c r="E2608">
        <v>758</v>
      </c>
      <c r="F2608" s="1" t="str">
        <f>IF(VLOOKUP(MOD(A2608,1000),Sheet2!P:W,8,FALSE)=1,"[[50000,1],",IF(VLOOKUP(MOD(A2608,1000),Sheet2!P:W,8,FALSE)=2,"[[90000,1],","["))&amp;IF(K2608=K2607,VLOOKUP(INT(MID(A2608,3,1))*10+3,Sheet3!A:B,2,FALSE),VLOOKUP(INT(MID(A2608,3,1))*10+MOD(K2608,2)+1,Sheet3!A:B,2,FALSE))&amp;"]"</f>
        <v>[[50001,50]]</v>
      </c>
      <c r="G2608">
        <v>0.2</v>
      </c>
      <c r="H2608" s="1" t="str">
        <f t="shared" si="1261"/>
        <v>[80001,80002,80003,80004]</v>
      </c>
      <c r="I2608" s="1">
        <f t="shared" ref="I2608" si="1273">I2596</f>
        <v>1</v>
      </c>
      <c r="J2608">
        <f t="shared" si="1259"/>
        <v>20</v>
      </c>
      <c r="K2608">
        <f t="shared" si="1253"/>
        <v>447</v>
      </c>
      <c r="L2608" s="1" t="str">
        <f>Sheet1!L2608</f>
        <v>[{"bid":16004,"type":6,"num":213},{"bid":14001,"type":4,"num":267500}]</v>
      </c>
    </row>
    <row r="2609" spans="1:12" x14ac:dyDescent="0.2">
      <c r="A2609">
        <f t="shared" si="1246"/>
        <v>601537</v>
      </c>
      <c r="B2609">
        <f t="shared" si="1269"/>
        <v>601538</v>
      </c>
      <c r="C2609" s="1" t="str">
        <f t="shared" si="1260"/>
        <v>当前波数 448/∞</v>
      </c>
      <c r="D2609">
        <f>VLOOKUP(MOD(A2609,1000),Sheet2!P:R,3,FALSE)</f>
        <v>9.9999999999999902E+24</v>
      </c>
      <c r="E2609">
        <v>760</v>
      </c>
      <c r="F2609" s="1" t="str">
        <f>IF(VLOOKUP(MOD(A2609,1000),Sheet2!P:W,8,FALSE)=1,"[[50000,1],",IF(VLOOKUP(MOD(A2609,1000),Sheet2!P:W,8,FALSE)=2,"[[90000,1],","["))&amp;IF(K2609=K2608,VLOOKUP(INT(MID(A2609,3,1))*10+3,Sheet3!A:B,2,FALSE),VLOOKUP(INT(MID(A2609,3,1))*10+MOD(K2609,2)+1,Sheet3!A:B,2,FALSE))&amp;"]"</f>
        <v>[[50002,50]]</v>
      </c>
      <c r="G2609">
        <v>0.2</v>
      </c>
      <c r="H2609" s="1" t="str">
        <f t="shared" si="1261"/>
        <v>[80001,80002,80003,80004]</v>
      </c>
      <c r="I2609" s="1">
        <f t="shared" ref="I2609" si="1274">I2597</f>
        <v>1</v>
      </c>
      <c r="J2609">
        <f t="shared" si="1259"/>
        <v>20</v>
      </c>
      <c r="K2609">
        <f t="shared" si="1253"/>
        <v>448</v>
      </c>
      <c r="L2609" s="1" t="str">
        <f>Sheet1!L2609</f>
        <v>[{"bid":16004,"type":6,"num":213},{"bid":14001,"type":4,"num":268000}]</v>
      </c>
    </row>
    <row r="2610" spans="1:12" x14ac:dyDescent="0.2">
      <c r="A2610">
        <f t="shared" si="1246"/>
        <v>601538</v>
      </c>
      <c r="B2610">
        <f t="shared" si="1269"/>
        <v>601539</v>
      </c>
      <c r="C2610" s="1" t="str">
        <f t="shared" si="1260"/>
        <v>当前波数 449/∞</v>
      </c>
      <c r="D2610">
        <f>VLOOKUP(MOD(A2610,1000),Sheet2!P:R,3,FALSE)</f>
        <v>1.9999899999999999E+25</v>
      </c>
      <c r="E2610">
        <v>762</v>
      </c>
      <c r="F2610" s="1" t="str">
        <f>IF(VLOOKUP(MOD(A2610,1000),Sheet2!P:W,8,FALSE)=1,"[[50000,1],",IF(VLOOKUP(MOD(A2610,1000),Sheet2!P:W,8,FALSE)=2,"[[90000,1],","["))&amp;IF(K2610=K2609,VLOOKUP(INT(MID(A2610,3,1))*10+3,Sheet3!A:B,2,FALSE),VLOOKUP(INT(MID(A2610,3,1))*10+MOD(K2610,2)+1,Sheet3!A:B,2,FALSE))&amp;"]"</f>
        <v>[[50000,1],[50001,50]]</v>
      </c>
      <c r="G2610">
        <v>0.2</v>
      </c>
      <c r="H2610" s="1" t="str">
        <f t="shared" si="1261"/>
        <v>[80001,80002,80003,80004]</v>
      </c>
      <c r="I2610" s="1">
        <f t="shared" ref="I2610" si="1275">I2598</f>
        <v>1</v>
      </c>
      <c r="J2610">
        <f t="shared" si="1259"/>
        <v>20</v>
      </c>
      <c r="K2610">
        <f t="shared" si="1253"/>
        <v>449</v>
      </c>
      <c r="L2610" s="1" t="str">
        <f>Sheet1!L2610</f>
        <v>[{"bid":16004,"type":6,"num":213},{"bid":14001,"type":4,"num":268500}]</v>
      </c>
    </row>
    <row r="2611" spans="1:12" x14ac:dyDescent="0.2">
      <c r="A2611">
        <f t="shared" si="1246"/>
        <v>601539</v>
      </c>
      <c r="B2611">
        <v>-1</v>
      </c>
      <c r="C2611" s="1" t="str">
        <f t="shared" si="1260"/>
        <v>当前波数 450/∞</v>
      </c>
      <c r="D2611">
        <f>VLOOKUP(MOD(A2611,1000),Sheet2!P:R,3,FALSE)</f>
        <v>2.99998E+25</v>
      </c>
      <c r="E2611">
        <v>764</v>
      </c>
      <c r="F2611" s="1" t="str">
        <f>IF(VLOOKUP(MOD(A2611,1000),Sheet2!P:W,8,FALSE)=1,"[[50000,1],",IF(VLOOKUP(MOD(A2611,1000),Sheet2!P:W,8,FALSE)=2,"[[90000,1],","["))&amp;IF(K2611=K2610,VLOOKUP(INT(MID(A2611,3,1))*10+3,Sheet3!A:B,2,FALSE),VLOOKUP(INT(MID(A2611,3,1))*10+MOD(K2611,2)+1,Sheet3!A:B,2,FALSE))&amp;"]"</f>
        <v>[[50002,50]]</v>
      </c>
      <c r="G2611">
        <v>0.2</v>
      </c>
      <c r="H2611" s="1" t="str">
        <f t="shared" si="1261"/>
        <v>[80001,80002,80003,80004]</v>
      </c>
      <c r="I2611" s="1">
        <f t="shared" ref="I2611" si="1276">I2599</f>
        <v>1</v>
      </c>
      <c r="J2611">
        <f t="shared" si="1259"/>
        <v>20</v>
      </c>
      <c r="K2611">
        <f t="shared" si="1253"/>
        <v>450</v>
      </c>
      <c r="L2611" s="1" t="str">
        <f>Sheet1!L2611</f>
        <v>[{"bid":16004,"type":6,"num":213},{"bid":14001,"type":4,"num":269000}]</v>
      </c>
    </row>
    <row r="2612" spans="1:12" s="4" customFormat="1" x14ac:dyDescent="0.2">
      <c r="A2612" s="4">
        <v>602001</v>
      </c>
      <c r="B2612" s="4">
        <f>A2612+1</f>
        <v>602002</v>
      </c>
      <c r="C2612" s="1" t="str">
        <f t="shared" si="1260"/>
        <v>当前波数 1/∞</v>
      </c>
      <c r="D2612">
        <f>VLOOKUP(MOD(A2612,1000),Sheet2!P:R,3,FALSE)</f>
        <v>0.5</v>
      </c>
      <c r="E2612" s="4">
        <v>1</v>
      </c>
      <c r="F2612" s="1" t="str">
        <f>IF(VLOOKUP(MOD(A2612,1000),Sheet2!P:W,8,FALSE)=1,"[[50000,1],",IF(VLOOKUP(MOD(A2612,1000),Sheet2!P:W,8,FALSE)=2,"[[90000,1],","["))&amp;IF(K2612=K2611,VLOOKUP(INT(MID(A2612,3,1))*10+3,Sheet3!A:B,2,FALSE),VLOOKUP(INT(MID(A2612,3,1))*10+MOD(K2612,2)+1,Sheet3!A:B,2,FALSE))&amp;"]"</f>
        <v>[[50000,1],[50011,67]]</v>
      </c>
      <c r="G2612">
        <v>0.2</v>
      </c>
      <c r="H2612" s="4" t="s">
        <v>237</v>
      </c>
      <c r="I2612" s="4">
        <v>1</v>
      </c>
      <c r="J2612" s="4">
        <f>J2073</f>
        <v>20</v>
      </c>
      <c r="K2612" s="4">
        <v>1</v>
      </c>
      <c r="L2612" s="1" t="str">
        <f>Sheet1!L2612</f>
        <v>[]</v>
      </c>
    </row>
    <row r="2613" spans="1:12" x14ac:dyDescent="0.2">
      <c r="A2613">
        <f>A2612+1</f>
        <v>602002</v>
      </c>
      <c r="B2613">
        <f t="shared" ref="B2613:B2676" si="1277">A2613+1</f>
        <v>602003</v>
      </c>
      <c r="C2613" s="1" t="str">
        <f t="shared" si="1260"/>
        <v>当前波数 2/∞</v>
      </c>
      <c r="D2613">
        <f>VLOOKUP(MOD(A2613,1000),Sheet2!P:R,3,FALSE)</f>
        <v>1</v>
      </c>
      <c r="E2613">
        <v>2</v>
      </c>
      <c r="F2613" s="1" t="str">
        <f>IF(VLOOKUP(MOD(A2613,1000),Sheet2!P:W,8,FALSE)=1,"[[50000,1],",IF(VLOOKUP(MOD(A2613,1000),Sheet2!P:W,8,FALSE)=2,"[[90000,1],","["))&amp;IF(K2613=K2612,VLOOKUP(INT(MID(A2613,3,1))*10+3,Sheet3!A:B,2,FALSE),VLOOKUP(INT(MID(A2613,3,1))*10+MOD(K2613,2)+1,Sheet3!A:B,2,FALSE))&amp;"]"</f>
        <v>[[50012,40]]</v>
      </c>
      <c r="G2613">
        <v>0.2</v>
      </c>
      <c r="H2613" t="str">
        <f>H2612</f>
        <v>[80011,80012,80013,80014]</v>
      </c>
      <c r="I2613">
        <v>1</v>
      </c>
      <c r="J2613">
        <f>J2074</f>
        <v>20</v>
      </c>
      <c r="K2613">
        <v>2</v>
      </c>
      <c r="L2613" s="1" t="str">
        <f>Sheet1!L2613</f>
        <v>[{"bid":14001,"type":4,"num":500}]</v>
      </c>
    </row>
    <row r="2614" spans="1:12" x14ac:dyDescent="0.2">
      <c r="A2614">
        <f t="shared" ref="A2614:A2677" si="1278">A2613+1</f>
        <v>602003</v>
      </c>
      <c r="B2614">
        <f t="shared" si="1277"/>
        <v>602004</v>
      </c>
      <c r="C2614" s="1" t="str">
        <f t="shared" si="1260"/>
        <v>当前波数 3/∞</v>
      </c>
      <c r="D2614">
        <f>VLOOKUP(MOD(A2614,1000),Sheet2!P:R,3,FALSE)</f>
        <v>1.1066</v>
      </c>
      <c r="E2614">
        <v>3</v>
      </c>
      <c r="F2614" s="1" t="str">
        <f>IF(VLOOKUP(MOD(A2614,1000),Sheet2!P:W,8,FALSE)=1,"[[50000,1],",IF(VLOOKUP(MOD(A2614,1000),Sheet2!P:W,8,FALSE)=2,"[[90000,1],","["))&amp;IF(K2614=K2613,VLOOKUP(INT(MID(A2614,3,1))*10+3,Sheet3!A:B,2,FALSE),VLOOKUP(INT(MID(A2614,3,1))*10+MOD(K2614,2)+1,Sheet3!A:B,2,FALSE))&amp;"]"</f>
        <v>[[50000,1],[50011,67]]</v>
      </c>
      <c r="G2614">
        <v>0.2</v>
      </c>
      <c r="H2614" t="str">
        <f t="shared" ref="H2614:H2623" si="1279">H2613</f>
        <v>[80011,80012,80013,80014]</v>
      </c>
      <c r="I2614">
        <v>1</v>
      </c>
      <c r="J2614">
        <f t="shared" ref="J2614:J2677" si="1280">J2075</f>
        <v>20</v>
      </c>
      <c r="K2614">
        <v>3</v>
      </c>
      <c r="L2614" s="1" t="str">
        <f>Sheet1!L2614</f>
        <v>[{"bid":14001,"type":4,"num":1000}]</v>
      </c>
    </row>
    <row r="2615" spans="1:12" x14ac:dyDescent="0.2">
      <c r="A2615">
        <f t="shared" si="1278"/>
        <v>602004</v>
      </c>
      <c r="B2615">
        <f t="shared" si="1277"/>
        <v>602005</v>
      </c>
      <c r="C2615" s="1" t="str">
        <f t="shared" si="1260"/>
        <v>当前波数 4/∞</v>
      </c>
      <c r="D2615">
        <f>VLOOKUP(MOD(A2615,1000),Sheet2!P:R,3,FALSE)</f>
        <v>1.2143999999999999</v>
      </c>
      <c r="E2615">
        <v>4</v>
      </c>
      <c r="F2615" s="1" t="str">
        <f>IF(VLOOKUP(MOD(A2615,1000),Sheet2!P:W,8,FALSE)=1,"[[50000,1],",IF(VLOOKUP(MOD(A2615,1000),Sheet2!P:W,8,FALSE)=2,"[[90000,1],","["))&amp;IF(K2615=K2614,VLOOKUP(INT(MID(A2615,3,1))*10+3,Sheet3!A:B,2,FALSE),VLOOKUP(INT(MID(A2615,3,1))*10+MOD(K2615,2)+1,Sheet3!A:B,2,FALSE))&amp;"]"</f>
        <v>[[50012,40]]</v>
      </c>
      <c r="G2615">
        <v>0.2</v>
      </c>
      <c r="H2615" t="str">
        <f t="shared" si="1279"/>
        <v>[80011,80012,80013,80014]</v>
      </c>
      <c r="I2615">
        <v>1</v>
      </c>
      <c r="J2615">
        <f t="shared" si="1280"/>
        <v>20</v>
      </c>
      <c r="K2615">
        <v>4</v>
      </c>
      <c r="L2615" s="1" t="str">
        <f>Sheet1!L2615</f>
        <v>[{"bid":14001,"type":4,"num":1500}]</v>
      </c>
    </row>
    <row r="2616" spans="1:12" x14ac:dyDescent="0.2">
      <c r="A2616">
        <f t="shared" si="1278"/>
        <v>602005</v>
      </c>
      <c r="B2616">
        <f t="shared" si="1277"/>
        <v>602006</v>
      </c>
      <c r="C2616" s="1" t="str">
        <f t="shared" si="1260"/>
        <v>当前波数 5/∞\n下一波BOSS</v>
      </c>
      <c r="D2616">
        <f>VLOOKUP(MOD(A2616,1000),Sheet2!P:R,3,FALSE)</f>
        <v>1.3312000000000002</v>
      </c>
      <c r="E2616">
        <v>5</v>
      </c>
      <c r="F2616" s="1" t="str">
        <f>IF(VLOOKUP(MOD(A2616,1000),Sheet2!P:W,8,FALSE)=1,"[[50000,1],",IF(VLOOKUP(MOD(A2616,1000),Sheet2!P:W,8,FALSE)=2,"[[90000,1],","["))&amp;IF(K2616=K2615,VLOOKUP(INT(MID(A2616,3,1))*10+3,Sheet3!A:B,2,FALSE),VLOOKUP(INT(MID(A2616,3,1))*10+MOD(K2616,2)+1,Sheet3!A:B,2,FALSE))&amp;"]"</f>
        <v>[[50000,1],[50011,67]]</v>
      </c>
      <c r="G2616">
        <v>0.2</v>
      </c>
      <c r="H2616" t="str">
        <f t="shared" si="1279"/>
        <v>[80011,80012,80013,80014]</v>
      </c>
      <c r="I2616">
        <v>1</v>
      </c>
      <c r="J2616">
        <f t="shared" si="1280"/>
        <v>20</v>
      </c>
      <c r="K2616">
        <v>5</v>
      </c>
      <c r="L2616" s="1" t="str">
        <f>Sheet1!L2616</f>
        <v>[{"bid":14001,"type":4,"num":2000}]</v>
      </c>
    </row>
    <row r="2617" spans="1:12" x14ac:dyDescent="0.2">
      <c r="A2617">
        <f t="shared" si="1278"/>
        <v>602006</v>
      </c>
      <c r="B2617">
        <f t="shared" si="1277"/>
        <v>602007</v>
      </c>
      <c r="C2617" s="1" t="str">
        <f t="shared" si="1260"/>
        <v>BOSS波\n需击杀所有怪物</v>
      </c>
      <c r="D2617">
        <f>VLOOKUP(MOD(A2617,1000),Sheet2!P:R,3,FALSE)</f>
        <v>1.4503999999999999</v>
      </c>
      <c r="E2617">
        <v>6</v>
      </c>
      <c r="F2617" s="1" t="str">
        <f>IF(VLOOKUP(MOD(A2617,1000),Sheet2!P:W,8,FALSE)=1,"[[50000,1],",IF(VLOOKUP(MOD(A2617,1000),Sheet2!P:W,8,FALSE)=2,"[[90000,1],","["))&amp;IF(K2617=K2616,VLOOKUP(INT(MID(A2617,3,1))*10+3,Sheet3!A:B,2,FALSE),VLOOKUP(INT(MID(A2617,3,1))*10+MOD(K2617,2)+1,Sheet3!A:B,2,FALSE))&amp;"]"</f>
        <v>[[50013,45]]</v>
      </c>
      <c r="G2617">
        <v>0.2</v>
      </c>
      <c r="H2617" t="str">
        <f t="shared" si="1279"/>
        <v>[80011,80012,80013,80014]</v>
      </c>
      <c r="I2617">
        <v>2</v>
      </c>
      <c r="J2617">
        <f t="shared" si="1280"/>
        <v>40</v>
      </c>
      <c r="K2617">
        <v>5</v>
      </c>
      <c r="L2617" s="1" t="str">
        <f>Sheet1!L2617</f>
        <v>[{"bid":16005,"type":6,"num":1},{"bid":14001,"type":4,"num":2500}]</v>
      </c>
    </row>
    <row r="2618" spans="1:12" x14ac:dyDescent="0.2">
      <c r="A2618">
        <f t="shared" si="1278"/>
        <v>602007</v>
      </c>
      <c r="B2618">
        <f t="shared" si="1277"/>
        <v>602008</v>
      </c>
      <c r="C2618" s="1" t="str">
        <f t="shared" si="1260"/>
        <v>当前波数 6/∞</v>
      </c>
      <c r="D2618">
        <f>VLOOKUP(MOD(A2618,1000),Sheet2!P:R,3,FALSE)</f>
        <v>1.6768000000000001</v>
      </c>
      <c r="E2618">
        <v>7</v>
      </c>
      <c r="F2618" s="1" t="str">
        <f>IF(VLOOKUP(MOD(A2618,1000),Sheet2!P:W,8,FALSE)=1,"[[50000,1],",IF(VLOOKUP(MOD(A2618,1000),Sheet2!P:W,8,FALSE)=2,"[[90000,1],","["))&amp;IF(K2618=K2617,VLOOKUP(INT(MID(A2618,3,1))*10+3,Sheet3!A:B,2,FALSE),VLOOKUP(INT(MID(A2618,3,1))*10+MOD(K2618,2)+1,Sheet3!A:B,2,FALSE))&amp;"]"</f>
        <v>[[50012,40]]</v>
      </c>
      <c r="G2618">
        <v>0.2</v>
      </c>
      <c r="H2618" t="str">
        <f t="shared" si="1279"/>
        <v>[80011,80012,80013,80014]</v>
      </c>
      <c r="I2618">
        <f>I2612</f>
        <v>1</v>
      </c>
      <c r="J2618">
        <f t="shared" si="1280"/>
        <v>20</v>
      </c>
      <c r="K2618">
        <f>K2612+5</f>
        <v>6</v>
      </c>
      <c r="L2618" s="1" t="str">
        <f>Sheet1!L2618</f>
        <v>[{"bid":16005,"type":6,"num":1},{"bid":14001,"type":4,"num":3000}]</v>
      </c>
    </row>
    <row r="2619" spans="1:12" x14ac:dyDescent="0.2">
      <c r="A2619">
        <f t="shared" si="1278"/>
        <v>602008</v>
      </c>
      <c r="B2619">
        <f t="shared" si="1277"/>
        <v>602009</v>
      </c>
      <c r="C2619" s="1" t="str">
        <f t="shared" si="1260"/>
        <v>当前波数 7/∞</v>
      </c>
      <c r="D2619">
        <f>VLOOKUP(MOD(A2619,1000),Sheet2!P:R,3,FALSE)</f>
        <v>1.802</v>
      </c>
      <c r="E2619">
        <v>8</v>
      </c>
      <c r="F2619" s="1" t="str">
        <f>IF(VLOOKUP(MOD(A2619,1000),Sheet2!P:W,8,FALSE)=1,"[[50000,1],",IF(VLOOKUP(MOD(A2619,1000),Sheet2!P:W,8,FALSE)=2,"[[90000,1],","["))&amp;IF(K2619=K2618,VLOOKUP(INT(MID(A2619,3,1))*10+3,Sheet3!A:B,2,FALSE),VLOOKUP(INT(MID(A2619,3,1))*10+MOD(K2619,2)+1,Sheet3!A:B,2,FALSE))&amp;"]"</f>
        <v>[[50000,1],[50011,67]]</v>
      </c>
      <c r="G2619">
        <v>0.2</v>
      </c>
      <c r="H2619" t="str">
        <f t="shared" si="1279"/>
        <v>[80011,80012,80013,80014]</v>
      </c>
      <c r="I2619">
        <f t="shared" ref="I2619" si="1281">I2613</f>
        <v>1</v>
      </c>
      <c r="J2619">
        <f t="shared" si="1280"/>
        <v>20</v>
      </c>
      <c r="K2619">
        <f t="shared" ref="K2619:K2682" si="1282">K2613+5</f>
        <v>7</v>
      </c>
      <c r="L2619" s="1" t="str">
        <f>Sheet1!L2619</f>
        <v>[{"bid":16005,"type":6,"num":1},{"bid":14001,"type":4,"num":3500}]</v>
      </c>
    </row>
    <row r="2620" spans="1:12" x14ac:dyDescent="0.2">
      <c r="A2620">
        <f t="shared" si="1278"/>
        <v>602009</v>
      </c>
      <c r="B2620">
        <f t="shared" si="1277"/>
        <v>602010</v>
      </c>
      <c r="C2620" s="1" t="str">
        <f t="shared" si="1260"/>
        <v>当前波数 8/∞</v>
      </c>
      <c r="D2620">
        <f>VLOOKUP(MOD(A2620,1000),Sheet2!P:R,3,FALSE)</f>
        <v>1.9404000000000001</v>
      </c>
      <c r="E2620">
        <v>9</v>
      </c>
      <c r="F2620" s="1" t="str">
        <f>IF(VLOOKUP(MOD(A2620,1000),Sheet2!P:W,8,FALSE)=1,"[[50000,1],",IF(VLOOKUP(MOD(A2620,1000),Sheet2!P:W,8,FALSE)=2,"[[90000,1],","["))&amp;IF(K2620=K2619,VLOOKUP(INT(MID(A2620,3,1))*10+3,Sheet3!A:B,2,FALSE),VLOOKUP(INT(MID(A2620,3,1))*10+MOD(K2620,2)+1,Sheet3!A:B,2,FALSE))&amp;"]"</f>
        <v>[[50012,40]]</v>
      </c>
      <c r="G2620">
        <v>0.2</v>
      </c>
      <c r="H2620" t="str">
        <f t="shared" si="1279"/>
        <v>[80011,80012,80013,80014]</v>
      </c>
      <c r="I2620">
        <f t="shared" ref="I2620" si="1283">I2614</f>
        <v>1</v>
      </c>
      <c r="J2620">
        <f t="shared" si="1280"/>
        <v>20</v>
      </c>
      <c r="K2620">
        <f t="shared" si="1282"/>
        <v>8</v>
      </c>
      <c r="L2620" s="1" t="str">
        <f>Sheet1!L2620</f>
        <v>[{"bid":16005,"type":6,"num":1},{"bid":14001,"type":4,"num":4000}]</v>
      </c>
    </row>
    <row r="2621" spans="1:12" x14ac:dyDescent="0.2">
      <c r="A2621">
        <f t="shared" si="1278"/>
        <v>602010</v>
      </c>
      <c r="B2621">
        <f t="shared" si="1277"/>
        <v>602011</v>
      </c>
      <c r="C2621" s="1" t="str">
        <f t="shared" si="1260"/>
        <v>当前波数 9/∞</v>
      </c>
      <c r="D2621">
        <f>VLOOKUP(MOD(A2621,1000),Sheet2!P:R,3,FALSE)</f>
        <v>2.0824000000000003</v>
      </c>
      <c r="E2621">
        <v>10</v>
      </c>
      <c r="F2621" s="1" t="str">
        <f>IF(VLOOKUP(MOD(A2621,1000),Sheet2!P:W,8,FALSE)=1,"[[50000,1],",IF(VLOOKUP(MOD(A2621,1000),Sheet2!P:W,8,FALSE)=2,"[[90000,1],","["))&amp;IF(K2621=K2620,VLOOKUP(INT(MID(A2621,3,1))*10+3,Sheet3!A:B,2,FALSE),VLOOKUP(INT(MID(A2621,3,1))*10+MOD(K2621,2)+1,Sheet3!A:B,2,FALSE))&amp;"]"</f>
        <v>[[50000,1],[50011,67]]</v>
      </c>
      <c r="G2621">
        <v>0.2</v>
      </c>
      <c r="H2621" t="str">
        <f t="shared" si="1279"/>
        <v>[80011,80012,80013,80014]</v>
      </c>
      <c r="I2621">
        <f t="shared" ref="I2621" si="1284">I2615</f>
        <v>1</v>
      </c>
      <c r="J2621">
        <f t="shared" si="1280"/>
        <v>20</v>
      </c>
      <c r="K2621">
        <f t="shared" si="1282"/>
        <v>9</v>
      </c>
      <c r="L2621" s="1" t="str">
        <f>Sheet1!L2621</f>
        <v>[{"bid":16005,"type":6,"num":1},{"bid":14001,"type":4,"num":4500}]</v>
      </c>
    </row>
    <row r="2622" spans="1:12" x14ac:dyDescent="0.2">
      <c r="A2622">
        <f t="shared" si="1278"/>
        <v>602011</v>
      </c>
      <c r="B2622">
        <f t="shared" si="1277"/>
        <v>602012</v>
      </c>
      <c r="C2622" s="1" t="str">
        <f t="shared" si="1260"/>
        <v>当前波数 10/∞\n下一波BOSS</v>
      </c>
      <c r="D2622">
        <f>VLOOKUP(MOD(A2622,1000),Sheet2!P:R,3,FALSE)</f>
        <v>2.2400000000000002</v>
      </c>
      <c r="E2622">
        <v>11</v>
      </c>
      <c r="F2622" s="1" t="str">
        <f>IF(VLOOKUP(MOD(A2622,1000),Sheet2!P:W,8,FALSE)=1,"[[50000,1],",IF(VLOOKUP(MOD(A2622,1000),Sheet2!P:W,8,FALSE)=2,"[[90000,1],","["))&amp;IF(K2622=K2621,VLOOKUP(INT(MID(A2622,3,1))*10+3,Sheet3!A:B,2,FALSE),VLOOKUP(INT(MID(A2622,3,1))*10+MOD(K2622,2)+1,Sheet3!A:B,2,FALSE))&amp;"]"</f>
        <v>[[50012,40]]</v>
      </c>
      <c r="G2622">
        <v>0.2</v>
      </c>
      <c r="H2622" t="str">
        <f t="shared" si="1279"/>
        <v>[80011,80012,80013,80014]</v>
      </c>
      <c r="I2622">
        <f t="shared" ref="I2622" si="1285">I2616</f>
        <v>1</v>
      </c>
      <c r="J2622">
        <f t="shared" si="1280"/>
        <v>20</v>
      </c>
      <c r="K2622">
        <f t="shared" si="1282"/>
        <v>10</v>
      </c>
      <c r="L2622" s="1" t="str">
        <f>Sheet1!L2622</f>
        <v>[{"bid":16005,"type":6,"num":3},{"bid":14001,"type":4,"num":5000}]</v>
      </c>
    </row>
    <row r="2623" spans="1:12" x14ac:dyDescent="0.2">
      <c r="A2623">
        <f t="shared" si="1278"/>
        <v>602012</v>
      </c>
      <c r="B2623">
        <f t="shared" si="1277"/>
        <v>602013</v>
      </c>
      <c r="C2623" s="1" t="str">
        <f t="shared" si="1260"/>
        <v>BOSS波\n需击杀所有怪物</v>
      </c>
      <c r="D2623">
        <f>VLOOKUP(MOD(A2623,1000),Sheet2!P:R,3,FALSE)</f>
        <v>2.4024000000000005</v>
      </c>
      <c r="E2623">
        <v>12</v>
      </c>
      <c r="F2623" s="1" t="str">
        <f>IF(VLOOKUP(MOD(A2623,1000),Sheet2!P:W,8,FALSE)=1,"[[50000,1],",IF(VLOOKUP(MOD(A2623,1000),Sheet2!P:W,8,FALSE)=2,"[[90000,1],","["))&amp;IF(K2623=K2622,VLOOKUP(INT(MID(A2623,3,1))*10+3,Sheet3!A:B,2,FALSE),VLOOKUP(INT(MID(A2623,3,1))*10+MOD(K2623,2)+1,Sheet3!A:B,2,FALSE))&amp;"]"</f>
        <v>[[50013,45]]</v>
      </c>
      <c r="G2623">
        <v>0.2</v>
      </c>
      <c r="H2623" t="str">
        <f t="shared" si="1279"/>
        <v>[80011,80012,80013,80014]</v>
      </c>
      <c r="I2623">
        <f t="shared" ref="I2623" si="1286">I2617</f>
        <v>2</v>
      </c>
      <c r="J2623">
        <f t="shared" si="1280"/>
        <v>40</v>
      </c>
      <c r="K2623">
        <f t="shared" si="1282"/>
        <v>10</v>
      </c>
      <c r="L2623" s="1" t="str">
        <f>Sheet1!L2623</f>
        <v>[{"bid":16005,"type":6,"num":3},{"bid":14001,"type":4,"num":5500}]</v>
      </c>
    </row>
    <row r="2624" spans="1:12" x14ac:dyDescent="0.2">
      <c r="A2624">
        <f t="shared" si="1278"/>
        <v>602013</v>
      </c>
      <c r="B2624">
        <f t="shared" si="1277"/>
        <v>602014</v>
      </c>
      <c r="C2624" s="1" t="str">
        <f t="shared" si="1260"/>
        <v>当前波数 11/∞</v>
      </c>
      <c r="D2624">
        <f>VLOOKUP(MOD(A2624,1000),Sheet2!P:R,3,FALSE)</f>
        <v>2.5696000000000003</v>
      </c>
      <c r="E2624">
        <v>13</v>
      </c>
      <c r="F2624" s="1" t="str">
        <f>IF(VLOOKUP(MOD(A2624,1000),Sheet2!P:W,8,FALSE)=1,"[[50000,1],",IF(VLOOKUP(MOD(A2624,1000),Sheet2!P:W,8,FALSE)=2,"[[90000,1],","["))&amp;IF(K2624=K2623,VLOOKUP(INT(MID(A2624,3,1))*10+3,Sheet3!A:B,2,FALSE),VLOOKUP(INT(MID(A2624,3,1))*10+MOD(K2624,2)+1,Sheet3!A:B,2,FALSE))&amp;"]"</f>
        <v>[[50000,1],[50011,67]]</v>
      </c>
      <c r="G2624">
        <v>0.2</v>
      </c>
      <c r="H2624" s="1" t="str">
        <f>H2612</f>
        <v>[80011,80012,80013,80014]</v>
      </c>
      <c r="I2624" s="1">
        <f>I2612</f>
        <v>1</v>
      </c>
      <c r="J2624">
        <f t="shared" si="1280"/>
        <v>20</v>
      </c>
      <c r="K2624">
        <f t="shared" si="1282"/>
        <v>11</v>
      </c>
      <c r="L2624" s="1" t="str">
        <f>Sheet1!L2624</f>
        <v>[{"bid":16005,"type":6,"num":3},{"bid":14001,"type":4,"num":6000}]</v>
      </c>
    </row>
    <row r="2625" spans="1:12" x14ac:dyDescent="0.2">
      <c r="A2625">
        <f t="shared" si="1278"/>
        <v>602014</v>
      </c>
      <c r="B2625">
        <f t="shared" si="1277"/>
        <v>602015</v>
      </c>
      <c r="C2625" s="1" t="str">
        <f t="shared" si="1260"/>
        <v>当前波数 12/∞</v>
      </c>
      <c r="D2625">
        <f>VLOOKUP(MOD(A2625,1000),Sheet2!P:R,3,FALSE)</f>
        <v>2.7416</v>
      </c>
      <c r="E2625">
        <v>14</v>
      </c>
      <c r="F2625" s="1" t="str">
        <f>IF(VLOOKUP(MOD(A2625,1000),Sheet2!P:W,8,FALSE)=1,"[[50000,1],",IF(VLOOKUP(MOD(A2625,1000),Sheet2!P:W,8,FALSE)=2,"[[90000,1],","["))&amp;IF(K2625=K2624,VLOOKUP(INT(MID(A2625,3,1))*10+3,Sheet3!A:B,2,FALSE),VLOOKUP(INT(MID(A2625,3,1))*10+MOD(K2625,2)+1,Sheet3!A:B,2,FALSE))&amp;"]"</f>
        <v>[[50012,40]]</v>
      </c>
      <c r="G2625">
        <v>0.2</v>
      </c>
      <c r="H2625" s="1" t="str">
        <f t="shared" ref="H2625:I2625" si="1287">H2613</f>
        <v>[80011,80012,80013,80014]</v>
      </c>
      <c r="I2625" s="1">
        <f t="shared" si="1287"/>
        <v>1</v>
      </c>
      <c r="J2625">
        <f t="shared" si="1280"/>
        <v>20</v>
      </c>
      <c r="K2625">
        <f t="shared" si="1282"/>
        <v>12</v>
      </c>
      <c r="L2625" s="1" t="str">
        <f>Sheet1!L2625</f>
        <v>[{"bid":16005,"type":6,"num":3},{"bid":14001,"type":4,"num":6500}]</v>
      </c>
    </row>
    <row r="2626" spans="1:12" x14ac:dyDescent="0.2">
      <c r="A2626">
        <f t="shared" si="1278"/>
        <v>602015</v>
      </c>
      <c r="B2626">
        <f t="shared" si="1277"/>
        <v>602016</v>
      </c>
      <c r="C2626" s="1" t="str">
        <f t="shared" si="1260"/>
        <v>当前波数 13/∞</v>
      </c>
      <c r="D2626">
        <f>VLOOKUP(MOD(A2626,1000),Sheet2!P:R,3,FALSE)</f>
        <v>2.9328000000000003</v>
      </c>
      <c r="E2626">
        <v>15</v>
      </c>
      <c r="F2626" s="1" t="str">
        <f>IF(VLOOKUP(MOD(A2626,1000),Sheet2!P:W,8,FALSE)=1,"[[50000,1],",IF(VLOOKUP(MOD(A2626,1000),Sheet2!P:W,8,FALSE)=2,"[[90000,1],","["))&amp;IF(K2626=K2625,VLOOKUP(INT(MID(A2626,3,1))*10+3,Sheet3!A:B,2,FALSE),VLOOKUP(INT(MID(A2626,3,1))*10+MOD(K2626,2)+1,Sheet3!A:B,2,FALSE))&amp;"]"</f>
        <v>[[50000,1],[50011,67]]</v>
      </c>
      <c r="G2626">
        <v>0.2</v>
      </c>
      <c r="H2626" s="1" t="str">
        <f t="shared" ref="H2626:I2626" si="1288">H2614</f>
        <v>[80011,80012,80013,80014]</v>
      </c>
      <c r="I2626" s="1">
        <f t="shared" si="1288"/>
        <v>1</v>
      </c>
      <c r="J2626">
        <f t="shared" si="1280"/>
        <v>20</v>
      </c>
      <c r="K2626">
        <f t="shared" si="1282"/>
        <v>13</v>
      </c>
      <c r="L2626" s="1" t="str">
        <f>Sheet1!L2626</f>
        <v>[{"bid":16005,"type":6,"num":3},{"bid":14001,"type":4,"num":7000}]</v>
      </c>
    </row>
    <row r="2627" spans="1:12" x14ac:dyDescent="0.2">
      <c r="A2627">
        <f t="shared" si="1278"/>
        <v>602016</v>
      </c>
      <c r="B2627">
        <f t="shared" si="1277"/>
        <v>602017</v>
      </c>
      <c r="C2627" s="1" t="str">
        <f t="shared" si="1260"/>
        <v>当前波数 14/∞</v>
      </c>
      <c r="D2627">
        <f>VLOOKUP(MOD(A2627,1000),Sheet2!P:R,3,FALSE)</f>
        <v>3.1300000000000008</v>
      </c>
      <c r="E2627">
        <v>16</v>
      </c>
      <c r="F2627" s="1" t="str">
        <f>IF(VLOOKUP(MOD(A2627,1000),Sheet2!P:W,8,FALSE)=1,"[[50000,1],",IF(VLOOKUP(MOD(A2627,1000),Sheet2!P:W,8,FALSE)=2,"[[90000,1],","["))&amp;IF(K2627=K2626,VLOOKUP(INT(MID(A2627,3,1))*10+3,Sheet3!A:B,2,FALSE),VLOOKUP(INT(MID(A2627,3,1))*10+MOD(K2627,2)+1,Sheet3!A:B,2,FALSE))&amp;"]"</f>
        <v>[[50012,40]]</v>
      </c>
      <c r="G2627">
        <v>0.2</v>
      </c>
      <c r="H2627" s="1" t="str">
        <f t="shared" ref="H2627:I2627" si="1289">H2615</f>
        <v>[80011,80012,80013,80014]</v>
      </c>
      <c r="I2627" s="1">
        <f t="shared" si="1289"/>
        <v>1</v>
      </c>
      <c r="J2627">
        <f t="shared" si="1280"/>
        <v>20</v>
      </c>
      <c r="K2627">
        <f t="shared" si="1282"/>
        <v>14</v>
      </c>
      <c r="L2627" s="1" t="str">
        <f>Sheet1!L2627</f>
        <v>[{"bid":16005,"type":6,"num":5},{"bid":14001,"type":4,"num":7500}]</v>
      </c>
    </row>
    <row r="2628" spans="1:12" x14ac:dyDescent="0.2">
      <c r="A2628">
        <f t="shared" si="1278"/>
        <v>602017</v>
      </c>
      <c r="B2628">
        <f t="shared" si="1277"/>
        <v>602018</v>
      </c>
      <c r="C2628" s="1" t="str">
        <f t="shared" si="1260"/>
        <v>当前波数 15/∞\n下一波BOSS</v>
      </c>
      <c r="D2628">
        <f>VLOOKUP(MOD(A2628,1000),Sheet2!P:R,3,FALSE)</f>
        <v>3.3488000000000007</v>
      </c>
      <c r="E2628">
        <v>17</v>
      </c>
      <c r="F2628" s="1" t="str">
        <f>IF(VLOOKUP(MOD(A2628,1000),Sheet2!P:W,8,FALSE)=1,"[[50000,1],",IF(VLOOKUP(MOD(A2628,1000),Sheet2!P:W,8,FALSE)=2,"[[90000,1],","["))&amp;IF(K2628=K2627,VLOOKUP(INT(MID(A2628,3,1))*10+3,Sheet3!A:B,2,FALSE),VLOOKUP(INT(MID(A2628,3,1))*10+MOD(K2628,2)+1,Sheet3!A:B,2,FALSE))&amp;"]"</f>
        <v>[[50000,1],[50011,67]]</v>
      </c>
      <c r="G2628">
        <v>0.2</v>
      </c>
      <c r="H2628" s="1" t="str">
        <f t="shared" ref="H2628:I2628" si="1290">H2616</f>
        <v>[80011,80012,80013,80014]</v>
      </c>
      <c r="I2628" s="1">
        <f t="shared" si="1290"/>
        <v>1</v>
      </c>
      <c r="J2628">
        <f t="shared" si="1280"/>
        <v>20</v>
      </c>
      <c r="K2628">
        <f t="shared" si="1282"/>
        <v>15</v>
      </c>
      <c r="L2628" s="1" t="str">
        <f>Sheet1!L2628</f>
        <v>[{"bid":16005,"type":6,"num":5},{"bid":14001,"type":4,"num":8000}]</v>
      </c>
    </row>
    <row r="2629" spans="1:12" x14ac:dyDescent="0.2">
      <c r="A2629">
        <f t="shared" si="1278"/>
        <v>602018</v>
      </c>
      <c r="B2629">
        <f t="shared" si="1277"/>
        <v>602019</v>
      </c>
      <c r="C2629" s="1" t="str">
        <f t="shared" si="1260"/>
        <v>BOSS波\n需击杀所有怪物</v>
      </c>
      <c r="D2629">
        <f>VLOOKUP(MOD(A2629,1000),Sheet2!P:R,3,FALSE)</f>
        <v>3.7072000000000012</v>
      </c>
      <c r="E2629">
        <v>18</v>
      </c>
      <c r="F2629" s="1" t="str">
        <f>IF(VLOOKUP(MOD(A2629,1000),Sheet2!P:W,8,FALSE)=1,"[[50000,1],",IF(VLOOKUP(MOD(A2629,1000),Sheet2!P:W,8,FALSE)=2,"[[90000,1],","["))&amp;IF(K2629=K2628,VLOOKUP(INT(MID(A2629,3,1))*10+3,Sheet3!A:B,2,FALSE),VLOOKUP(INT(MID(A2629,3,1))*10+MOD(K2629,2)+1,Sheet3!A:B,2,FALSE))&amp;"]"</f>
        <v>[[50013,45]]</v>
      </c>
      <c r="G2629">
        <v>0.2</v>
      </c>
      <c r="H2629" s="1" t="str">
        <f t="shared" ref="H2629:I2629" si="1291">H2617</f>
        <v>[80011,80012,80013,80014]</v>
      </c>
      <c r="I2629" s="1">
        <f t="shared" si="1291"/>
        <v>2</v>
      </c>
      <c r="J2629">
        <f t="shared" si="1280"/>
        <v>40</v>
      </c>
      <c r="K2629">
        <f t="shared" si="1282"/>
        <v>15</v>
      </c>
      <c r="L2629" s="1" t="str">
        <f>Sheet1!L2629</f>
        <v>[{"bid":16005,"type":6,"num":5},{"bid":14001,"type":4,"num":8500}]</v>
      </c>
    </row>
    <row r="2630" spans="1:12" x14ac:dyDescent="0.2">
      <c r="A2630">
        <f t="shared" si="1278"/>
        <v>602019</v>
      </c>
      <c r="B2630">
        <f t="shared" si="1277"/>
        <v>602020</v>
      </c>
      <c r="C2630" s="1" t="str">
        <f t="shared" si="1260"/>
        <v>当前波数 16/∞</v>
      </c>
      <c r="D2630">
        <f>VLOOKUP(MOD(A2630,1000),Sheet2!P:R,3,FALSE)</f>
        <v>4.0800000000000018</v>
      </c>
      <c r="E2630">
        <v>19</v>
      </c>
      <c r="F2630" s="1" t="str">
        <f>IF(VLOOKUP(MOD(A2630,1000),Sheet2!P:W,8,FALSE)=1,"[[50000,1],",IF(VLOOKUP(MOD(A2630,1000),Sheet2!P:W,8,FALSE)=2,"[[90000,1],","["))&amp;IF(K2630=K2629,VLOOKUP(INT(MID(A2630,3,1))*10+3,Sheet3!A:B,2,FALSE),VLOOKUP(INT(MID(A2630,3,1))*10+MOD(K2630,2)+1,Sheet3!A:B,2,FALSE))&amp;"]"</f>
        <v>[[50012,40]]</v>
      </c>
      <c r="G2630">
        <v>0.2</v>
      </c>
      <c r="H2630" s="1" t="str">
        <f t="shared" ref="H2630:I2630" si="1292">H2618</f>
        <v>[80011,80012,80013,80014]</v>
      </c>
      <c r="I2630" s="1">
        <f t="shared" si="1292"/>
        <v>1</v>
      </c>
      <c r="J2630">
        <f t="shared" si="1280"/>
        <v>20</v>
      </c>
      <c r="K2630">
        <f t="shared" si="1282"/>
        <v>16</v>
      </c>
      <c r="L2630" s="1" t="str">
        <f>Sheet1!L2630</f>
        <v>[{"bid":16005,"type":6,"num":5},{"bid":14001,"type":4,"num":9000}]</v>
      </c>
    </row>
    <row r="2631" spans="1:12" x14ac:dyDescent="0.2">
      <c r="A2631">
        <f t="shared" si="1278"/>
        <v>602020</v>
      </c>
      <c r="B2631">
        <f t="shared" si="1277"/>
        <v>602021</v>
      </c>
      <c r="C2631" s="1" t="str">
        <f t="shared" si="1260"/>
        <v>当前波数 17/∞</v>
      </c>
      <c r="D2631">
        <f>VLOOKUP(MOD(A2631,1000),Sheet2!P:R,3,FALSE)</f>
        <v>4.4672000000000018</v>
      </c>
      <c r="E2631">
        <v>20</v>
      </c>
      <c r="F2631" s="1" t="str">
        <f>IF(VLOOKUP(MOD(A2631,1000),Sheet2!P:W,8,FALSE)=1,"[[50000,1],",IF(VLOOKUP(MOD(A2631,1000),Sheet2!P:W,8,FALSE)=2,"[[90000,1],","["))&amp;IF(K2631=K2630,VLOOKUP(INT(MID(A2631,3,1))*10+3,Sheet3!A:B,2,FALSE),VLOOKUP(INT(MID(A2631,3,1))*10+MOD(K2631,2)+1,Sheet3!A:B,2,FALSE))&amp;"]"</f>
        <v>[[50000,1],[50011,67]]</v>
      </c>
      <c r="G2631">
        <v>0.2</v>
      </c>
      <c r="H2631" s="1" t="str">
        <f t="shared" ref="H2631:I2631" si="1293">H2619</f>
        <v>[80011,80012,80013,80014]</v>
      </c>
      <c r="I2631" s="1">
        <f t="shared" si="1293"/>
        <v>1</v>
      </c>
      <c r="J2631">
        <f t="shared" si="1280"/>
        <v>20</v>
      </c>
      <c r="K2631">
        <f t="shared" si="1282"/>
        <v>17</v>
      </c>
      <c r="L2631" s="1" t="str">
        <f>Sheet1!L2631</f>
        <v>[{"bid":16005,"type":6,"num":5},{"bid":14001,"type":4,"num":9500}]</v>
      </c>
    </row>
    <row r="2632" spans="1:12" x14ac:dyDescent="0.2">
      <c r="A2632">
        <f t="shared" si="1278"/>
        <v>602021</v>
      </c>
      <c r="B2632">
        <f t="shared" si="1277"/>
        <v>602022</v>
      </c>
      <c r="C2632" s="1" t="str">
        <f t="shared" si="1260"/>
        <v>当前波数 18/∞</v>
      </c>
      <c r="D2632">
        <f>VLOOKUP(MOD(A2632,1000),Sheet2!P:R,3,FALSE)</f>
        <v>4.8892000000000024</v>
      </c>
      <c r="E2632">
        <v>21</v>
      </c>
      <c r="F2632" s="1" t="str">
        <f>IF(VLOOKUP(MOD(A2632,1000),Sheet2!P:W,8,FALSE)=1,"[[50000,1],",IF(VLOOKUP(MOD(A2632,1000),Sheet2!P:W,8,FALSE)=2,"[[90000,1],","["))&amp;IF(K2632=K2631,VLOOKUP(INT(MID(A2632,3,1))*10+3,Sheet3!A:B,2,FALSE),VLOOKUP(INT(MID(A2632,3,1))*10+MOD(K2632,2)+1,Sheet3!A:B,2,FALSE))&amp;"]"</f>
        <v>[[50012,40]]</v>
      </c>
      <c r="G2632">
        <v>0.2</v>
      </c>
      <c r="H2632" s="1" t="str">
        <f t="shared" ref="H2632:I2632" si="1294">H2620</f>
        <v>[80011,80012,80013,80014]</v>
      </c>
      <c r="I2632" s="1">
        <f t="shared" si="1294"/>
        <v>1</v>
      </c>
      <c r="J2632">
        <f t="shared" si="1280"/>
        <v>20</v>
      </c>
      <c r="K2632">
        <f t="shared" si="1282"/>
        <v>18</v>
      </c>
      <c r="L2632" s="1" t="str">
        <f>Sheet1!L2632</f>
        <v>[{"bid":16005,"type":6,"num":7},{"bid":14001,"type":4,"num":10000}]</v>
      </c>
    </row>
    <row r="2633" spans="1:12" x14ac:dyDescent="0.2">
      <c r="A2633">
        <f t="shared" si="1278"/>
        <v>602022</v>
      </c>
      <c r="B2633">
        <f t="shared" si="1277"/>
        <v>602023</v>
      </c>
      <c r="C2633" s="1" t="str">
        <f t="shared" si="1260"/>
        <v>当前波数 19/∞</v>
      </c>
      <c r="D2633">
        <f>VLOOKUP(MOD(A2633,1000),Sheet2!P:R,3,FALSE)</f>
        <v>5.328000000000003</v>
      </c>
      <c r="E2633">
        <v>22</v>
      </c>
      <c r="F2633" s="1" t="str">
        <f>IF(VLOOKUP(MOD(A2633,1000),Sheet2!P:W,8,FALSE)=1,"[[50000,1],",IF(VLOOKUP(MOD(A2633,1000),Sheet2!P:W,8,FALSE)=2,"[[90000,1],","["))&amp;IF(K2633=K2632,VLOOKUP(INT(MID(A2633,3,1))*10+3,Sheet3!A:B,2,FALSE),VLOOKUP(INT(MID(A2633,3,1))*10+MOD(K2633,2)+1,Sheet3!A:B,2,FALSE))&amp;"]"</f>
        <v>[[50000,1],[50011,67]]</v>
      </c>
      <c r="G2633">
        <v>0.2</v>
      </c>
      <c r="H2633" s="1" t="str">
        <f t="shared" ref="H2633:I2633" si="1295">H2621</f>
        <v>[80011,80012,80013,80014]</v>
      </c>
      <c r="I2633" s="1">
        <f t="shared" si="1295"/>
        <v>1</v>
      </c>
      <c r="J2633">
        <f t="shared" si="1280"/>
        <v>20</v>
      </c>
      <c r="K2633">
        <f t="shared" si="1282"/>
        <v>19</v>
      </c>
      <c r="L2633" s="1" t="str">
        <f>Sheet1!L2633</f>
        <v>[{"bid":16005,"type":6,"num":7},{"bid":14001,"type":4,"num":10500}]</v>
      </c>
    </row>
    <row r="2634" spans="1:12" x14ac:dyDescent="0.2">
      <c r="A2634">
        <f t="shared" si="1278"/>
        <v>602023</v>
      </c>
      <c r="B2634">
        <f t="shared" si="1277"/>
        <v>602024</v>
      </c>
      <c r="C2634" s="1" t="str">
        <f t="shared" si="1260"/>
        <v>当前波数 20/∞\n下一波BOSS</v>
      </c>
      <c r="D2634">
        <f>VLOOKUP(MOD(A2634,1000),Sheet2!P:R,3,FALSE)</f>
        <v>5.8064000000000036</v>
      </c>
      <c r="E2634">
        <v>23</v>
      </c>
      <c r="F2634" s="1" t="str">
        <f>IF(VLOOKUP(MOD(A2634,1000),Sheet2!P:W,8,FALSE)=1,"[[50000,1],",IF(VLOOKUP(MOD(A2634,1000),Sheet2!P:W,8,FALSE)=2,"[[90000,1],","["))&amp;IF(K2634=K2633,VLOOKUP(INT(MID(A2634,3,1))*10+3,Sheet3!A:B,2,FALSE),VLOOKUP(INT(MID(A2634,3,1))*10+MOD(K2634,2)+1,Sheet3!A:B,2,FALSE))&amp;"]"</f>
        <v>[[50012,40]]</v>
      </c>
      <c r="G2634">
        <v>0.2</v>
      </c>
      <c r="H2634" s="1" t="str">
        <f t="shared" ref="H2634:I2634" si="1296">H2622</f>
        <v>[80011,80012,80013,80014]</v>
      </c>
      <c r="I2634" s="1">
        <f t="shared" si="1296"/>
        <v>1</v>
      </c>
      <c r="J2634">
        <f t="shared" si="1280"/>
        <v>20</v>
      </c>
      <c r="K2634">
        <f t="shared" si="1282"/>
        <v>20</v>
      </c>
      <c r="L2634" s="1" t="str">
        <f>Sheet1!L2634</f>
        <v>[{"bid":16005,"type":6,"num":7},{"bid":14001,"type":4,"num":11000}]</v>
      </c>
    </row>
    <row r="2635" spans="1:12" x14ac:dyDescent="0.2">
      <c r="A2635">
        <f t="shared" si="1278"/>
        <v>602024</v>
      </c>
      <c r="B2635">
        <f t="shared" si="1277"/>
        <v>602025</v>
      </c>
      <c r="C2635" s="1" t="str">
        <f t="shared" si="1260"/>
        <v>BOSS波\n需击杀所有怪物</v>
      </c>
      <c r="D2635">
        <f>VLOOKUP(MOD(A2635,1000),Sheet2!P:R,3,FALSE)</f>
        <v>6.3040000000000038</v>
      </c>
      <c r="E2635">
        <v>24</v>
      </c>
      <c r="F2635" s="1" t="str">
        <f>IF(VLOOKUP(MOD(A2635,1000),Sheet2!P:W,8,FALSE)=1,"[[50000,1],",IF(VLOOKUP(MOD(A2635,1000),Sheet2!P:W,8,FALSE)=2,"[[90000,1],","["))&amp;IF(K2635=K2634,VLOOKUP(INT(MID(A2635,3,1))*10+3,Sheet3!A:B,2,FALSE),VLOOKUP(INT(MID(A2635,3,1))*10+MOD(K2635,2)+1,Sheet3!A:B,2,FALSE))&amp;"]"</f>
        <v>[[50013,45]]</v>
      </c>
      <c r="G2635">
        <v>0.2</v>
      </c>
      <c r="H2635" s="1" t="str">
        <f t="shared" ref="H2635:I2635" si="1297">H2623</f>
        <v>[80011,80012,80013,80014]</v>
      </c>
      <c r="I2635" s="1">
        <f t="shared" si="1297"/>
        <v>2</v>
      </c>
      <c r="J2635">
        <f t="shared" si="1280"/>
        <v>40</v>
      </c>
      <c r="K2635">
        <f t="shared" si="1282"/>
        <v>20</v>
      </c>
      <c r="L2635" s="1" t="str">
        <f>Sheet1!L2635</f>
        <v>[{"bid":16005,"type":6,"num":7},{"bid":14001,"type":4,"num":11500}]</v>
      </c>
    </row>
    <row r="2636" spans="1:12" x14ac:dyDescent="0.2">
      <c r="A2636">
        <f t="shared" si="1278"/>
        <v>602025</v>
      </c>
      <c r="B2636">
        <f t="shared" si="1277"/>
        <v>602026</v>
      </c>
      <c r="C2636" s="1" t="str">
        <f t="shared" si="1260"/>
        <v>当前波数 21/∞</v>
      </c>
      <c r="D2636">
        <f>VLOOKUP(MOD(A2636,1000),Sheet2!P:R,3,FALSE)</f>
        <v>6.8460000000000045</v>
      </c>
      <c r="E2636">
        <v>25</v>
      </c>
      <c r="F2636" s="1" t="str">
        <f>IF(VLOOKUP(MOD(A2636,1000),Sheet2!P:W,8,FALSE)=1,"[[50000,1],",IF(VLOOKUP(MOD(A2636,1000),Sheet2!P:W,8,FALSE)=2,"[[90000,1],","["))&amp;IF(K2636=K2635,VLOOKUP(INT(MID(A2636,3,1))*10+3,Sheet3!A:B,2,FALSE),VLOOKUP(INT(MID(A2636,3,1))*10+MOD(K2636,2)+1,Sheet3!A:B,2,FALSE))&amp;"]"</f>
        <v>[[50000,1],[50011,67]]</v>
      </c>
      <c r="G2636">
        <v>0.2</v>
      </c>
      <c r="H2636" s="1" t="str">
        <f t="shared" ref="H2636:I2636" si="1298">H2624</f>
        <v>[80011,80012,80013,80014]</v>
      </c>
      <c r="I2636" s="1">
        <f t="shared" si="1298"/>
        <v>1</v>
      </c>
      <c r="J2636">
        <f t="shared" si="1280"/>
        <v>20</v>
      </c>
      <c r="K2636">
        <f t="shared" si="1282"/>
        <v>21</v>
      </c>
      <c r="L2636" s="1" t="str">
        <f>Sheet1!L2636</f>
        <v>[{"bid":16005,"type":6,"num":7},{"bid":14001,"type":4,"num":12000}]</v>
      </c>
    </row>
    <row r="2637" spans="1:12" x14ac:dyDescent="0.2">
      <c r="A2637">
        <f t="shared" si="1278"/>
        <v>602026</v>
      </c>
      <c r="B2637">
        <f t="shared" si="1277"/>
        <v>602027</v>
      </c>
      <c r="C2637" s="1" t="str">
        <f t="shared" si="1260"/>
        <v>当前波数 22/∞</v>
      </c>
      <c r="D2637">
        <f>VLOOKUP(MOD(A2637,1000),Sheet2!P:R,3,FALSE)</f>
        <v>7.4096000000000046</v>
      </c>
      <c r="E2637">
        <v>26</v>
      </c>
      <c r="F2637" s="1" t="str">
        <f>IF(VLOOKUP(MOD(A2637,1000),Sheet2!P:W,8,FALSE)=1,"[[50000,1],",IF(VLOOKUP(MOD(A2637,1000),Sheet2!P:W,8,FALSE)=2,"[[90000,1],","["))&amp;IF(K2637=K2636,VLOOKUP(INT(MID(A2637,3,1))*10+3,Sheet3!A:B,2,FALSE),VLOOKUP(INT(MID(A2637,3,1))*10+MOD(K2637,2)+1,Sheet3!A:B,2,FALSE))&amp;"]"</f>
        <v>[[50012,40]]</v>
      </c>
      <c r="G2637">
        <v>0.2</v>
      </c>
      <c r="H2637" s="1" t="str">
        <f t="shared" ref="H2637:I2637" si="1299">H2625</f>
        <v>[80011,80012,80013,80014]</v>
      </c>
      <c r="I2637" s="1">
        <f t="shared" si="1299"/>
        <v>1</v>
      </c>
      <c r="J2637">
        <f t="shared" si="1280"/>
        <v>20</v>
      </c>
      <c r="K2637">
        <f t="shared" si="1282"/>
        <v>22</v>
      </c>
      <c r="L2637" s="1" t="str">
        <f>Sheet1!L2637</f>
        <v>[{"bid":16005,"type":6,"num":9},{"bid":14001,"type":4,"num":12500}]</v>
      </c>
    </row>
    <row r="2638" spans="1:12" x14ac:dyDescent="0.2">
      <c r="A2638">
        <f t="shared" si="1278"/>
        <v>602027</v>
      </c>
      <c r="B2638">
        <f t="shared" si="1277"/>
        <v>602028</v>
      </c>
      <c r="C2638" s="1" t="str">
        <f t="shared" si="1260"/>
        <v>当前波数 23/∞</v>
      </c>
      <c r="D2638">
        <f>VLOOKUP(MOD(A2638,1000),Sheet2!P:R,3,FALSE)</f>
        <v>8.0224000000000046</v>
      </c>
      <c r="E2638">
        <v>27</v>
      </c>
      <c r="F2638" s="1" t="str">
        <f>IF(VLOOKUP(MOD(A2638,1000),Sheet2!P:W,8,FALSE)=1,"[[50000,1],",IF(VLOOKUP(MOD(A2638,1000),Sheet2!P:W,8,FALSE)=2,"[[90000,1],","["))&amp;IF(K2638=K2637,VLOOKUP(INT(MID(A2638,3,1))*10+3,Sheet3!A:B,2,FALSE),VLOOKUP(INT(MID(A2638,3,1))*10+MOD(K2638,2)+1,Sheet3!A:B,2,FALSE))&amp;"]"</f>
        <v>[[50011,67]]</v>
      </c>
      <c r="G2638">
        <v>0.2</v>
      </c>
      <c r="H2638" s="1" t="str">
        <f t="shared" ref="H2638:I2638" si="1300">H2626</f>
        <v>[80011,80012,80013,80014]</v>
      </c>
      <c r="I2638" s="1">
        <f t="shared" si="1300"/>
        <v>1</v>
      </c>
      <c r="J2638">
        <f t="shared" si="1280"/>
        <v>20</v>
      </c>
      <c r="K2638">
        <f t="shared" si="1282"/>
        <v>23</v>
      </c>
      <c r="L2638" s="1" t="str">
        <f>Sheet1!L2638</f>
        <v>[{"bid":16005,"type":6,"num":9},{"bid":14001,"type":4,"num":13000}]</v>
      </c>
    </row>
    <row r="2639" spans="1:12" x14ac:dyDescent="0.2">
      <c r="A2639">
        <f t="shared" si="1278"/>
        <v>602028</v>
      </c>
      <c r="B2639">
        <f t="shared" si="1277"/>
        <v>602029</v>
      </c>
      <c r="C2639" s="1" t="str">
        <f t="shared" si="1260"/>
        <v>当前波数 24/∞</v>
      </c>
      <c r="D2639">
        <f>VLOOKUP(MOD(A2639,1000),Sheet2!P:R,3,FALSE)</f>
        <v>8.6592000000000056</v>
      </c>
      <c r="E2639">
        <v>28</v>
      </c>
      <c r="F2639" s="1" t="str">
        <f>IF(VLOOKUP(MOD(A2639,1000),Sheet2!P:W,8,FALSE)=1,"[[50000,1],",IF(VLOOKUP(MOD(A2639,1000),Sheet2!P:W,8,FALSE)=2,"[[90000,1],","["))&amp;IF(K2639=K2638,VLOOKUP(INT(MID(A2639,3,1))*10+3,Sheet3!A:B,2,FALSE),VLOOKUP(INT(MID(A2639,3,1))*10+MOD(K2639,2)+1,Sheet3!A:B,2,FALSE))&amp;"]"</f>
        <v>[[50000,1],[50012,40]]</v>
      </c>
      <c r="G2639">
        <v>0.2</v>
      </c>
      <c r="H2639" s="1" t="str">
        <f t="shared" ref="H2639:I2639" si="1301">H2627</f>
        <v>[80011,80012,80013,80014]</v>
      </c>
      <c r="I2639" s="1">
        <f t="shared" si="1301"/>
        <v>1</v>
      </c>
      <c r="J2639">
        <f t="shared" si="1280"/>
        <v>20</v>
      </c>
      <c r="K2639">
        <f t="shared" si="1282"/>
        <v>24</v>
      </c>
      <c r="L2639" s="1" t="str">
        <f>Sheet1!L2639</f>
        <v>[{"bid":16005,"type":6,"num":9},{"bid":14001,"type":4,"num":13500}]</v>
      </c>
    </row>
    <row r="2640" spans="1:12" x14ac:dyDescent="0.2">
      <c r="A2640">
        <f t="shared" si="1278"/>
        <v>602029</v>
      </c>
      <c r="B2640">
        <f t="shared" si="1277"/>
        <v>602030</v>
      </c>
      <c r="C2640" s="1" t="str">
        <f t="shared" si="1260"/>
        <v>当前波数 25/∞\n下一波BOSS</v>
      </c>
      <c r="D2640">
        <f>VLOOKUP(MOD(A2640,1000),Sheet2!P:R,3,FALSE)</f>
        <v>9.3500000000000068</v>
      </c>
      <c r="E2640">
        <v>29</v>
      </c>
      <c r="F2640" s="1" t="str">
        <f>IF(VLOOKUP(MOD(A2640,1000),Sheet2!P:W,8,FALSE)=1,"[[50000,1],",IF(VLOOKUP(MOD(A2640,1000),Sheet2!P:W,8,FALSE)=2,"[[90000,1],","["))&amp;IF(K2640=K2639,VLOOKUP(INT(MID(A2640,3,1))*10+3,Sheet3!A:B,2,FALSE),VLOOKUP(INT(MID(A2640,3,1))*10+MOD(K2640,2)+1,Sheet3!A:B,2,FALSE))&amp;"]"</f>
        <v>[[50011,67]]</v>
      </c>
      <c r="G2640">
        <v>0.2</v>
      </c>
      <c r="H2640" s="1" t="str">
        <f t="shared" ref="H2640:I2640" si="1302">H2628</f>
        <v>[80011,80012,80013,80014]</v>
      </c>
      <c r="I2640" s="1">
        <f t="shared" si="1302"/>
        <v>1</v>
      </c>
      <c r="J2640">
        <f t="shared" si="1280"/>
        <v>20</v>
      </c>
      <c r="K2640">
        <f t="shared" si="1282"/>
        <v>25</v>
      </c>
      <c r="L2640" s="1" t="str">
        <f>Sheet1!L2640</f>
        <v>[{"bid":16005,"type":6,"num":9},{"bid":14001,"type":4,"num":14000}]</v>
      </c>
    </row>
    <row r="2641" spans="1:12" x14ac:dyDescent="0.2">
      <c r="A2641">
        <f t="shared" si="1278"/>
        <v>602030</v>
      </c>
      <c r="B2641">
        <f t="shared" si="1277"/>
        <v>602031</v>
      </c>
      <c r="C2641" s="1" t="str">
        <f t="shared" si="1260"/>
        <v>BOSS波\n需击杀所有怪物</v>
      </c>
      <c r="D2641">
        <f>VLOOKUP(MOD(A2641,1000),Sheet2!P:R,3,FALSE)</f>
        <v>10.067200000000009</v>
      </c>
      <c r="E2641">
        <v>30</v>
      </c>
      <c r="F2641" s="1" t="str">
        <f>IF(VLOOKUP(MOD(A2641,1000),Sheet2!P:W,8,FALSE)=1,"[[50000,1],",IF(VLOOKUP(MOD(A2641,1000),Sheet2!P:W,8,FALSE)=2,"[[90000,1],","["))&amp;IF(K2641=K2640,VLOOKUP(INT(MID(A2641,3,1))*10+3,Sheet3!A:B,2,FALSE),VLOOKUP(INT(MID(A2641,3,1))*10+MOD(K2641,2)+1,Sheet3!A:B,2,FALSE))&amp;"]"</f>
        <v>[[50013,45]]</v>
      </c>
      <c r="G2641">
        <v>0.2</v>
      </c>
      <c r="H2641" s="1" t="str">
        <f t="shared" ref="H2641:I2641" si="1303">H2629</f>
        <v>[80011,80012,80013,80014]</v>
      </c>
      <c r="I2641" s="1">
        <f t="shared" si="1303"/>
        <v>2</v>
      </c>
      <c r="J2641">
        <f t="shared" si="1280"/>
        <v>40</v>
      </c>
      <c r="K2641">
        <f t="shared" si="1282"/>
        <v>25</v>
      </c>
      <c r="L2641" s="1" t="str">
        <f>Sheet1!L2641</f>
        <v>[{"bid":16005,"type":6,"num":9},{"bid":14001,"type":4,"num":14500}]</v>
      </c>
    </row>
    <row r="2642" spans="1:12" x14ac:dyDescent="0.2">
      <c r="A2642">
        <f t="shared" si="1278"/>
        <v>602031</v>
      </c>
      <c r="B2642">
        <f t="shared" si="1277"/>
        <v>602032</v>
      </c>
      <c r="C2642" s="1" t="str">
        <f t="shared" si="1260"/>
        <v>当前波数 26/∞</v>
      </c>
      <c r="D2642">
        <f>VLOOKUP(MOD(A2642,1000),Sheet2!P:R,3,FALSE)</f>
        <v>10.810800000000008</v>
      </c>
      <c r="E2642">
        <v>31</v>
      </c>
      <c r="F2642" s="1" t="str">
        <f>IF(VLOOKUP(MOD(A2642,1000),Sheet2!P:W,8,FALSE)=1,"[[50000,1],",IF(VLOOKUP(MOD(A2642,1000),Sheet2!P:W,8,FALSE)=2,"[[90000,1],","["))&amp;IF(K2642=K2641,VLOOKUP(INT(MID(A2642,3,1))*10+3,Sheet3!A:B,2,FALSE),VLOOKUP(INT(MID(A2642,3,1))*10+MOD(K2642,2)+1,Sheet3!A:B,2,FALSE))&amp;"]"</f>
        <v>[[50000,1],[50012,40]]</v>
      </c>
      <c r="G2642">
        <v>0.2</v>
      </c>
      <c r="H2642" s="1" t="str">
        <f t="shared" ref="H2642:I2642" si="1304">H2630</f>
        <v>[80011,80012,80013,80014]</v>
      </c>
      <c r="I2642" s="1">
        <f t="shared" si="1304"/>
        <v>1</v>
      </c>
      <c r="J2642">
        <f t="shared" si="1280"/>
        <v>20</v>
      </c>
      <c r="K2642">
        <f t="shared" si="1282"/>
        <v>26</v>
      </c>
      <c r="L2642" s="1" t="str">
        <f>Sheet1!L2642</f>
        <v>[{"bid":16005,"type":6,"num":11},{"bid":14001,"type":4,"num":15000}]</v>
      </c>
    </row>
    <row r="2643" spans="1:12" x14ac:dyDescent="0.2">
      <c r="A2643">
        <f t="shared" si="1278"/>
        <v>602032</v>
      </c>
      <c r="B2643">
        <f t="shared" si="1277"/>
        <v>602033</v>
      </c>
      <c r="C2643" s="1" t="str">
        <f t="shared" si="1260"/>
        <v>当前波数 27/∞</v>
      </c>
      <c r="D2643">
        <f>VLOOKUP(MOD(A2643,1000),Sheet2!P:R,3,FALSE)</f>
        <v>11.580800000000007</v>
      </c>
      <c r="E2643">
        <v>32</v>
      </c>
      <c r="F2643" s="1" t="str">
        <f>IF(VLOOKUP(MOD(A2643,1000),Sheet2!P:W,8,FALSE)=1,"[[50000,1],",IF(VLOOKUP(MOD(A2643,1000),Sheet2!P:W,8,FALSE)=2,"[[90000,1],","["))&amp;IF(K2643=K2642,VLOOKUP(INT(MID(A2643,3,1))*10+3,Sheet3!A:B,2,FALSE),VLOOKUP(INT(MID(A2643,3,1))*10+MOD(K2643,2)+1,Sheet3!A:B,2,FALSE))&amp;"]"</f>
        <v>[[50011,67]]</v>
      </c>
      <c r="G2643">
        <v>0.2</v>
      </c>
      <c r="H2643" s="1" t="str">
        <f t="shared" ref="H2643:I2643" si="1305">H2631</f>
        <v>[80011,80012,80013,80014]</v>
      </c>
      <c r="I2643" s="1">
        <f t="shared" si="1305"/>
        <v>1</v>
      </c>
      <c r="J2643">
        <f t="shared" si="1280"/>
        <v>20</v>
      </c>
      <c r="K2643">
        <f t="shared" si="1282"/>
        <v>27</v>
      </c>
      <c r="L2643" s="1" t="str">
        <f>Sheet1!L2643</f>
        <v>[{"bid":16005,"type":6,"num":11},{"bid":14001,"type":4,"num":15500}]</v>
      </c>
    </row>
    <row r="2644" spans="1:12" x14ac:dyDescent="0.2">
      <c r="A2644">
        <f t="shared" si="1278"/>
        <v>602033</v>
      </c>
      <c r="B2644">
        <f t="shared" si="1277"/>
        <v>602034</v>
      </c>
      <c r="C2644" s="1" t="str">
        <f t="shared" si="1260"/>
        <v>当前波数 28/∞</v>
      </c>
      <c r="D2644">
        <f>VLOOKUP(MOD(A2644,1000),Sheet2!P:R,3,FALSE)</f>
        <v>12.412000000000008</v>
      </c>
      <c r="E2644">
        <v>33</v>
      </c>
      <c r="F2644" s="1" t="str">
        <f>IF(VLOOKUP(MOD(A2644,1000),Sheet2!P:W,8,FALSE)=1,"[[50000,1],",IF(VLOOKUP(MOD(A2644,1000),Sheet2!P:W,8,FALSE)=2,"[[90000,1],","["))&amp;IF(K2644=K2643,VLOOKUP(INT(MID(A2644,3,1))*10+3,Sheet3!A:B,2,FALSE),VLOOKUP(INT(MID(A2644,3,1))*10+MOD(K2644,2)+1,Sheet3!A:B,2,FALSE))&amp;"]"</f>
        <v>[[50012,40]]</v>
      </c>
      <c r="G2644">
        <v>0.2</v>
      </c>
      <c r="H2644" s="1" t="str">
        <f t="shared" ref="H2644:I2644" si="1306">H2632</f>
        <v>[80011,80012,80013,80014]</v>
      </c>
      <c r="I2644" s="1">
        <f t="shared" si="1306"/>
        <v>1</v>
      </c>
      <c r="J2644">
        <f t="shared" si="1280"/>
        <v>20</v>
      </c>
      <c r="K2644">
        <f t="shared" si="1282"/>
        <v>28</v>
      </c>
      <c r="L2644" s="1" t="str">
        <f>Sheet1!L2644</f>
        <v>[{"bid":16005,"type":6,"num":11},{"bid":14001,"type":4,"num":16000}]</v>
      </c>
    </row>
    <row r="2645" spans="1:12" x14ac:dyDescent="0.2">
      <c r="A2645">
        <f t="shared" si="1278"/>
        <v>602034</v>
      </c>
      <c r="B2645">
        <f t="shared" si="1277"/>
        <v>602035</v>
      </c>
      <c r="C2645" s="1" t="str">
        <f t="shared" si="1260"/>
        <v>当前波数 29/∞</v>
      </c>
      <c r="D2645">
        <f>VLOOKUP(MOD(A2645,1000),Sheet2!P:R,3,FALSE)</f>
        <v>13.272000000000009</v>
      </c>
      <c r="E2645">
        <v>34</v>
      </c>
      <c r="F2645" s="1" t="str">
        <f>IF(VLOOKUP(MOD(A2645,1000),Sheet2!P:W,8,FALSE)=1,"[[50000,1],",IF(VLOOKUP(MOD(A2645,1000),Sheet2!P:W,8,FALSE)=2,"[[90000,1],","["))&amp;IF(K2645=K2644,VLOOKUP(INT(MID(A2645,3,1))*10+3,Sheet3!A:B,2,FALSE),VLOOKUP(INT(MID(A2645,3,1))*10+MOD(K2645,2)+1,Sheet3!A:B,2,FALSE))&amp;"]"</f>
        <v>[[50000,1],[50011,67]]</v>
      </c>
      <c r="G2645">
        <v>0.2</v>
      </c>
      <c r="H2645" s="1" t="str">
        <f t="shared" ref="H2645:I2645" si="1307">H2633</f>
        <v>[80011,80012,80013,80014]</v>
      </c>
      <c r="I2645" s="1">
        <f t="shared" si="1307"/>
        <v>1</v>
      </c>
      <c r="J2645">
        <f t="shared" si="1280"/>
        <v>20</v>
      </c>
      <c r="K2645">
        <f t="shared" si="1282"/>
        <v>29</v>
      </c>
      <c r="L2645" s="1" t="str">
        <f>Sheet1!L2645</f>
        <v>[{"bid":16005,"type":6,"num":11},{"bid":14001,"type":4,"num":16500}]</v>
      </c>
    </row>
    <row r="2646" spans="1:12" x14ac:dyDescent="0.2">
      <c r="A2646">
        <f t="shared" si="1278"/>
        <v>602035</v>
      </c>
      <c r="B2646">
        <f t="shared" si="1277"/>
        <v>602036</v>
      </c>
      <c r="C2646" s="1" t="str">
        <f t="shared" si="1260"/>
        <v>当前波数 30/∞\n下一波BOSS</v>
      </c>
      <c r="D2646">
        <f>VLOOKUP(MOD(A2646,1000),Sheet2!P:R,3,FALSE)</f>
        <v>14.198000000000009</v>
      </c>
      <c r="E2646">
        <v>35</v>
      </c>
      <c r="F2646" s="1" t="str">
        <f>IF(VLOOKUP(MOD(A2646,1000),Sheet2!P:W,8,FALSE)=1,"[[50000,1],",IF(VLOOKUP(MOD(A2646,1000),Sheet2!P:W,8,FALSE)=2,"[[90000,1],","["))&amp;IF(K2646=K2645,VLOOKUP(INT(MID(A2646,3,1))*10+3,Sheet3!A:B,2,FALSE),VLOOKUP(INT(MID(A2646,3,1))*10+MOD(K2646,2)+1,Sheet3!A:B,2,FALSE))&amp;"]"</f>
        <v>[[50012,40]]</v>
      </c>
      <c r="G2646">
        <v>0.2</v>
      </c>
      <c r="H2646" s="1" t="str">
        <f t="shared" ref="H2646:I2646" si="1308">H2634</f>
        <v>[80011,80012,80013,80014]</v>
      </c>
      <c r="I2646" s="1">
        <f t="shared" si="1308"/>
        <v>1</v>
      </c>
      <c r="J2646">
        <f t="shared" si="1280"/>
        <v>20</v>
      </c>
      <c r="K2646">
        <f t="shared" si="1282"/>
        <v>30</v>
      </c>
      <c r="L2646" s="1" t="str">
        <f>Sheet1!L2646</f>
        <v>[{"bid":16005,"type":6,"num":11},{"bid":14001,"type":4,"num":17000}]</v>
      </c>
    </row>
    <row r="2647" spans="1:12" x14ac:dyDescent="0.2">
      <c r="A2647">
        <f t="shared" si="1278"/>
        <v>602036</v>
      </c>
      <c r="B2647">
        <f t="shared" si="1277"/>
        <v>602037</v>
      </c>
      <c r="C2647" s="1" t="str">
        <f t="shared" si="1260"/>
        <v>BOSS波\n需击杀所有怪物</v>
      </c>
      <c r="D2647">
        <f>VLOOKUP(MOD(A2647,1000),Sheet2!P:R,3,FALSE)</f>
        <v>15.15520000000001</v>
      </c>
      <c r="E2647">
        <v>36</v>
      </c>
      <c r="F2647" s="1" t="str">
        <f>IF(VLOOKUP(MOD(A2647,1000),Sheet2!P:W,8,FALSE)=1,"[[50000,1],",IF(VLOOKUP(MOD(A2647,1000),Sheet2!P:W,8,FALSE)=2,"[[90000,1],","["))&amp;IF(K2647=K2646,VLOOKUP(INT(MID(A2647,3,1))*10+3,Sheet3!A:B,2,FALSE),VLOOKUP(INT(MID(A2647,3,1))*10+MOD(K2647,2)+1,Sheet3!A:B,2,FALSE))&amp;"]"</f>
        <v>[[50013,45]]</v>
      </c>
      <c r="G2647">
        <v>0.2</v>
      </c>
      <c r="H2647" s="1" t="str">
        <f t="shared" ref="H2647:I2647" si="1309">H2635</f>
        <v>[80011,80012,80013,80014]</v>
      </c>
      <c r="I2647" s="1">
        <f t="shared" si="1309"/>
        <v>2</v>
      </c>
      <c r="J2647">
        <f t="shared" si="1280"/>
        <v>40</v>
      </c>
      <c r="K2647">
        <f t="shared" si="1282"/>
        <v>30</v>
      </c>
      <c r="L2647" s="1" t="str">
        <f>Sheet1!L2647</f>
        <v>[{"bid":16005,"type":6,"num":13},{"bid":14001,"type":4,"num":17500}]</v>
      </c>
    </row>
    <row r="2648" spans="1:12" x14ac:dyDescent="0.2">
      <c r="A2648">
        <f t="shared" si="1278"/>
        <v>602037</v>
      </c>
      <c r="B2648">
        <f t="shared" si="1277"/>
        <v>602038</v>
      </c>
      <c r="C2648" s="1" t="str">
        <f t="shared" si="1260"/>
        <v>当前波数 31/∞</v>
      </c>
      <c r="D2648">
        <f>VLOOKUP(MOD(A2648,1000),Sheet2!P:R,3,FALSE)</f>
        <v>16.18320000000001</v>
      </c>
      <c r="E2648">
        <v>37</v>
      </c>
      <c r="F2648" s="1" t="str">
        <f>IF(VLOOKUP(MOD(A2648,1000),Sheet2!P:W,8,FALSE)=1,"[[50000,1],",IF(VLOOKUP(MOD(A2648,1000),Sheet2!P:W,8,FALSE)=2,"[[90000,1],","["))&amp;IF(K2648=K2647,VLOOKUP(INT(MID(A2648,3,1))*10+3,Sheet3!A:B,2,FALSE),VLOOKUP(INT(MID(A2648,3,1))*10+MOD(K2648,2)+1,Sheet3!A:B,2,FALSE))&amp;"]"</f>
        <v>[[50000,1],[50011,67]]</v>
      </c>
      <c r="G2648">
        <v>0.2</v>
      </c>
      <c r="H2648" s="1" t="str">
        <f t="shared" ref="H2648:I2648" si="1310">H2636</f>
        <v>[80011,80012,80013,80014]</v>
      </c>
      <c r="I2648" s="1">
        <f t="shared" si="1310"/>
        <v>1</v>
      </c>
      <c r="J2648">
        <f t="shared" si="1280"/>
        <v>20</v>
      </c>
      <c r="K2648">
        <f t="shared" si="1282"/>
        <v>31</v>
      </c>
      <c r="L2648" s="1" t="str">
        <f>Sheet1!L2648</f>
        <v>[{"bid":16005,"type":6,"num":13},{"bid":14001,"type":4,"num":18000}]</v>
      </c>
    </row>
    <row r="2649" spans="1:12" x14ac:dyDescent="0.2">
      <c r="A2649">
        <f t="shared" si="1278"/>
        <v>602038</v>
      </c>
      <c r="B2649">
        <f t="shared" si="1277"/>
        <v>602039</v>
      </c>
      <c r="C2649" s="1" t="str">
        <f t="shared" si="1260"/>
        <v>当前波数 32/∞</v>
      </c>
      <c r="D2649">
        <f>VLOOKUP(MOD(A2649,1000),Sheet2!P:R,3,FALSE)</f>
        <v>17.244800000000012</v>
      </c>
      <c r="E2649">
        <v>38</v>
      </c>
      <c r="F2649" s="1" t="str">
        <f>IF(VLOOKUP(MOD(A2649,1000),Sheet2!P:W,8,FALSE)=1,"[[50000,1],",IF(VLOOKUP(MOD(A2649,1000),Sheet2!P:W,8,FALSE)=2,"[[90000,1],","["))&amp;IF(K2649=K2648,VLOOKUP(INT(MID(A2649,3,1))*10+3,Sheet3!A:B,2,FALSE),VLOOKUP(INT(MID(A2649,3,1))*10+MOD(K2649,2)+1,Sheet3!A:B,2,FALSE))&amp;"]"</f>
        <v>[[50012,40]]</v>
      </c>
      <c r="G2649">
        <v>0.2</v>
      </c>
      <c r="H2649" s="1" t="str">
        <f t="shared" ref="H2649:I2649" si="1311">H2637</f>
        <v>[80011,80012,80013,80014]</v>
      </c>
      <c r="I2649" s="1">
        <f t="shared" si="1311"/>
        <v>1</v>
      </c>
      <c r="J2649">
        <f t="shared" si="1280"/>
        <v>20</v>
      </c>
      <c r="K2649">
        <f t="shared" si="1282"/>
        <v>32</v>
      </c>
      <c r="L2649" s="1" t="str">
        <f>Sheet1!L2649</f>
        <v>[{"bid":16005,"type":6,"num":13},{"bid":14001,"type":4,"num":18500}]</v>
      </c>
    </row>
    <row r="2650" spans="1:12" x14ac:dyDescent="0.2">
      <c r="A2650">
        <f t="shared" si="1278"/>
        <v>602039</v>
      </c>
      <c r="B2650">
        <f t="shared" si="1277"/>
        <v>602040</v>
      </c>
      <c r="C2650" s="1" t="str">
        <f t="shared" si="1260"/>
        <v>当前波数 33/∞</v>
      </c>
      <c r="D2650">
        <f>VLOOKUP(MOD(A2650,1000),Sheet2!P:R,3,FALSE)</f>
        <v>18.340000000000014</v>
      </c>
      <c r="E2650">
        <v>39</v>
      </c>
      <c r="F2650" s="1" t="str">
        <f>IF(VLOOKUP(MOD(A2650,1000),Sheet2!P:W,8,FALSE)=1,"[[50000,1],",IF(VLOOKUP(MOD(A2650,1000),Sheet2!P:W,8,FALSE)=2,"[[90000,1],","["))&amp;IF(K2650=K2649,VLOOKUP(INT(MID(A2650,3,1))*10+3,Sheet3!A:B,2,FALSE),VLOOKUP(INT(MID(A2650,3,1))*10+MOD(K2650,2)+1,Sheet3!A:B,2,FALSE))&amp;"]"</f>
        <v>[[50011,67]]</v>
      </c>
      <c r="G2650">
        <v>0.2</v>
      </c>
      <c r="H2650" s="1" t="str">
        <f t="shared" ref="H2650:I2650" si="1312">H2638</f>
        <v>[80011,80012,80013,80014]</v>
      </c>
      <c r="I2650" s="1">
        <f t="shared" si="1312"/>
        <v>1</v>
      </c>
      <c r="J2650">
        <f t="shared" si="1280"/>
        <v>20</v>
      </c>
      <c r="K2650">
        <f t="shared" si="1282"/>
        <v>33</v>
      </c>
      <c r="L2650" s="1" t="str">
        <f>Sheet1!L2650</f>
        <v>[{"bid":16005,"type":6,"num":13},{"bid":14001,"type":4,"num":19000}]</v>
      </c>
    </row>
    <row r="2651" spans="1:12" x14ac:dyDescent="0.2">
      <c r="A2651">
        <f t="shared" si="1278"/>
        <v>602040</v>
      </c>
      <c r="B2651">
        <f t="shared" si="1277"/>
        <v>602041</v>
      </c>
      <c r="C2651" s="1" t="str">
        <f t="shared" si="1260"/>
        <v>当前波数 34/∞</v>
      </c>
      <c r="D2651">
        <f>VLOOKUP(MOD(A2651,1000),Sheet2!P:R,3,FALSE)</f>
        <v>19.512000000000015</v>
      </c>
      <c r="E2651">
        <v>40</v>
      </c>
      <c r="F2651" s="1" t="str">
        <f>IF(VLOOKUP(MOD(A2651,1000),Sheet2!P:W,8,FALSE)=1,"[[50000,1],",IF(VLOOKUP(MOD(A2651,1000),Sheet2!P:W,8,FALSE)=2,"[[90000,1],","["))&amp;IF(K2651=K2650,VLOOKUP(INT(MID(A2651,3,1))*10+3,Sheet3!A:B,2,FALSE),VLOOKUP(INT(MID(A2651,3,1))*10+MOD(K2651,2)+1,Sheet3!A:B,2,FALSE))&amp;"]"</f>
        <v>[[50000,1],[50012,40]]</v>
      </c>
      <c r="G2651">
        <v>0.2</v>
      </c>
      <c r="H2651" s="1" t="str">
        <f t="shared" ref="H2651:I2651" si="1313">H2639</f>
        <v>[80011,80012,80013,80014]</v>
      </c>
      <c r="I2651" s="1">
        <f t="shared" si="1313"/>
        <v>1</v>
      </c>
      <c r="J2651">
        <f t="shared" si="1280"/>
        <v>20</v>
      </c>
      <c r="K2651">
        <f t="shared" si="1282"/>
        <v>34</v>
      </c>
      <c r="L2651" s="1" t="str">
        <f>Sheet1!L2651</f>
        <v>[{"bid":16005,"type":6,"num":13},{"bid":14001,"type":4,"num":19500}]</v>
      </c>
    </row>
    <row r="2652" spans="1:12" x14ac:dyDescent="0.2">
      <c r="A2652">
        <f t="shared" si="1278"/>
        <v>602041</v>
      </c>
      <c r="B2652">
        <f t="shared" si="1277"/>
        <v>602042</v>
      </c>
      <c r="C2652" s="1" t="str">
        <f t="shared" si="1260"/>
        <v>当前波数 35/∞\n下一波BOSS</v>
      </c>
      <c r="D2652">
        <f>VLOOKUP(MOD(A2652,1000),Sheet2!P:R,3,FALSE)</f>
        <v>20.720000000000013</v>
      </c>
      <c r="E2652">
        <v>41</v>
      </c>
      <c r="F2652" s="1" t="str">
        <f>IF(VLOOKUP(MOD(A2652,1000),Sheet2!P:W,8,FALSE)=1,"[[50000,1],",IF(VLOOKUP(MOD(A2652,1000),Sheet2!P:W,8,FALSE)=2,"[[90000,1],","["))&amp;IF(K2652=K2651,VLOOKUP(INT(MID(A2652,3,1))*10+3,Sheet3!A:B,2,FALSE),VLOOKUP(INT(MID(A2652,3,1))*10+MOD(K2652,2)+1,Sheet3!A:B,2,FALSE))&amp;"]"</f>
        <v>[[50011,67]]</v>
      </c>
      <c r="G2652">
        <v>0.2</v>
      </c>
      <c r="H2652" s="1" t="str">
        <f t="shared" ref="H2652:I2652" si="1314">H2640</f>
        <v>[80011,80012,80013,80014]</v>
      </c>
      <c r="I2652" s="1">
        <f t="shared" si="1314"/>
        <v>1</v>
      </c>
      <c r="J2652">
        <f t="shared" si="1280"/>
        <v>20</v>
      </c>
      <c r="K2652">
        <f t="shared" si="1282"/>
        <v>35</v>
      </c>
      <c r="L2652" s="1" t="str">
        <f>Sheet1!L2652</f>
        <v>[{"bid":16005,"type":6,"num":15},{"bid":14001,"type":4,"num":20000}]</v>
      </c>
    </row>
    <row r="2653" spans="1:12" x14ac:dyDescent="0.2">
      <c r="A2653">
        <f t="shared" si="1278"/>
        <v>602042</v>
      </c>
      <c r="B2653">
        <f t="shared" si="1277"/>
        <v>602043</v>
      </c>
      <c r="C2653" s="1" t="str">
        <f t="shared" si="1260"/>
        <v>BOSS波\n需击杀所有怪物</v>
      </c>
      <c r="D2653">
        <f>VLOOKUP(MOD(A2653,1000),Sheet2!P:R,3,FALSE)</f>
        <v>21.964000000000013</v>
      </c>
      <c r="E2653">
        <v>42</v>
      </c>
      <c r="F2653" s="1" t="str">
        <f>IF(VLOOKUP(MOD(A2653,1000),Sheet2!P:W,8,FALSE)=1,"[[50000,1],",IF(VLOOKUP(MOD(A2653,1000),Sheet2!P:W,8,FALSE)=2,"[[90000,1],","["))&amp;IF(K2653=K2652,VLOOKUP(INT(MID(A2653,3,1))*10+3,Sheet3!A:B,2,FALSE),VLOOKUP(INT(MID(A2653,3,1))*10+MOD(K2653,2)+1,Sheet3!A:B,2,FALSE))&amp;"]"</f>
        <v>[[50013,45]]</v>
      </c>
      <c r="G2653">
        <v>0.2</v>
      </c>
      <c r="H2653" s="1" t="str">
        <f t="shared" ref="H2653:I2653" si="1315">H2641</f>
        <v>[80011,80012,80013,80014]</v>
      </c>
      <c r="I2653" s="1">
        <f t="shared" si="1315"/>
        <v>2</v>
      </c>
      <c r="J2653">
        <f t="shared" si="1280"/>
        <v>40</v>
      </c>
      <c r="K2653">
        <f t="shared" si="1282"/>
        <v>35</v>
      </c>
      <c r="L2653" s="1" t="str">
        <f>Sheet1!L2653</f>
        <v>[{"bid":16005,"type":6,"num":15},{"bid":14001,"type":4,"num":20500}]</v>
      </c>
    </row>
    <row r="2654" spans="1:12" x14ac:dyDescent="0.2">
      <c r="A2654">
        <f t="shared" si="1278"/>
        <v>602043</v>
      </c>
      <c r="B2654">
        <f t="shared" si="1277"/>
        <v>602044</v>
      </c>
      <c r="C2654" s="1" t="str">
        <f t="shared" si="1260"/>
        <v>当前波数 36/∞</v>
      </c>
      <c r="D2654">
        <f>VLOOKUP(MOD(A2654,1000),Sheet2!P:R,3,FALSE)</f>
        <v>23.290800000000015</v>
      </c>
      <c r="E2654">
        <v>43</v>
      </c>
      <c r="F2654" s="1" t="str">
        <f>IF(VLOOKUP(MOD(A2654,1000),Sheet2!P:W,8,FALSE)=1,"[[50000,1],",IF(VLOOKUP(MOD(A2654,1000),Sheet2!P:W,8,FALSE)=2,"[[90000,1],","["))&amp;IF(K2654=K2653,VLOOKUP(INT(MID(A2654,3,1))*10+3,Sheet3!A:B,2,FALSE),VLOOKUP(INT(MID(A2654,3,1))*10+MOD(K2654,2)+1,Sheet3!A:B,2,FALSE))&amp;"]"</f>
        <v>[[50000,1],[50012,40]]</v>
      </c>
      <c r="G2654">
        <v>0.2</v>
      </c>
      <c r="H2654" s="1" t="str">
        <f t="shared" ref="H2654:I2654" si="1316">H2642</f>
        <v>[80011,80012,80013,80014]</v>
      </c>
      <c r="I2654" s="1">
        <f t="shared" si="1316"/>
        <v>1</v>
      </c>
      <c r="J2654">
        <f t="shared" si="1280"/>
        <v>20</v>
      </c>
      <c r="K2654">
        <f t="shared" si="1282"/>
        <v>36</v>
      </c>
      <c r="L2654" s="1" t="str">
        <f>Sheet1!L2654</f>
        <v>[{"bid":16005,"type":6,"num":15},{"bid":14001,"type":4,"num":21000}]</v>
      </c>
    </row>
    <row r="2655" spans="1:12" x14ac:dyDescent="0.2">
      <c r="A2655">
        <f t="shared" si="1278"/>
        <v>602044</v>
      </c>
      <c r="B2655">
        <f t="shared" si="1277"/>
        <v>602045</v>
      </c>
      <c r="C2655" s="1" t="str">
        <f t="shared" si="1260"/>
        <v>当前波数 37/∞</v>
      </c>
      <c r="D2655">
        <f>VLOOKUP(MOD(A2655,1000),Sheet2!P:R,3,FALSE)</f>
        <v>24.656000000000013</v>
      </c>
      <c r="E2655">
        <v>44</v>
      </c>
      <c r="F2655" s="1" t="str">
        <f>IF(VLOOKUP(MOD(A2655,1000),Sheet2!P:W,8,FALSE)=1,"[[50000,1],",IF(VLOOKUP(MOD(A2655,1000),Sheet2!P:W,8,FALSE)=2,"[[90000,1],","["))&amp;IF(K2655=K2654,VLOOKUP(INT(MID(A2655,3,1))*10+3,Sheet3!A:B,2,FALSE),VLOOKUP(INT(MID(A2655,3,1))*10+MOD(K2655,2)+1,Sheet3!A:B,2,FALSE))&amp;"]"</f>
        <v>[[50011,67]]</v>
      </c>
      <c r="G2655">
        <v>0.2</v>
      </c>
      <c r="H2655" s="1" t="str">
        <f t="shared" ref="H2655:I2655" si="1317">H2643</f>
        <v>[80011,80012,80013,80014]</v>
      </c>
      <c r="I2655" s="1">
        <f t="shared" si="1317"/>
        <v>1</v>
      </c>
      <c r="J2655">
        <f t="shared" si="1280"/>
        <v>20</v>
      </c>
      <c r="K2655">
        <f t="shared" si="1282"/>
        <v>37</v>
      </c>
      <c r="L2655" s="1" t="str">
        <f>Sheet1!L2655</f>
        <v>[{"bid":16005,"type":6,"num":15},{"bid":14001,"type":4,"num":21500}]</v>
      </c>
    </row>
    <row r="2656" spans="1:12" x14ac:dyDescent="0.2">
      <c r="A2656">
        <f t="shared" si="1278"/>
        <v>602045</v>
      </c>
      <c r="B2656">
        <f t="shared" si="1277"/>
        <v>602046</v>
      </c>
      <c r="C2656" s="1" t="str">
        <f t="shared" si="1260"/>
        <v>当前波数 38/∞</v>
      </c>
      <c r="D2656">
        <f>VLOOKUP(MOD(A2656,1000),Sheet2!P:R,3,FALSE)</f>
        <v>26.059600000000014</v>
      </c>
      <c r="E2656">
        <v>45</v>
      </c>
      <c r="F2656" s="1" t="str">
        <f>IF(VLOOKUP(MOD(A2656,1000),Sheet2!P:W,8,FALSE)=1,"[[50000,1],",IF(VLOOKUP(MOD(A2656,1000),Sheet2!P:W,8,FALSE)=2,"[[90000,1],","["))&amp;IF(K2656=K2655,VLOOKUP(INT(MID(A2656,3,1))*10+3,Sheet3!A:B,2,FALSE),VLOOKUP(INT(MID(A2656,3,1))*10+MOD(K2656,2)+1,Sheet3!A:B,2,FALSE))&amp;"]"</f>
        <v>[[50012,40]]</v>
      </c>
      <c r="G2656">
        <v>0.2</v>
      </c>
      <c r="H2656" s="1" t="str">
        <f t="shared" ref="H2656:I2656" si="1318">H2644</f>
        <v>[80011,80012,80013,80014]</v>
      </c>
      <c r="I2656" s="1">
        <f t="shared" si="1318"/>
        <v>1</v>
      </c>
      <c r="J2656">
        <f t="shared" si="1280"/>
        <v>20</v>
      </c>
      <c r="K2656">
        <f t="shared" si="1282"/>
        <v>38</v>
      </c>
      <c r="L2656" s="1" t="str">
        <f>Sheet1!L2656</f>
        <v>[{"bid":16005,"type":6,"num":15},{"bid":14001,"type":4,"num":22000}]</v>
      </c>
    </row>
    <row r="2657" spans="1:12" x14ac:dyDescent="0.2">
      <c r="A2657">
        <f t="shared" si="1278"/>
        <v>602046</v>
      </c>
      <c r="B2657">
        <f t="shared" si="1277"/>
        <v>602047</v>
      </c>
      <c r="C2657" s="1" t="str">
        <f t="shared" si="1260"/>
        <v>当前波数 39/∞</v>
      </c>
      <c r="D2657">
        <f>VLOOKUP(MOD(A2657,1000),Sheet2!P:R,3,FALSE)</f>
        <v>27.55200000000001</v>
      </c>
      <c r="E2657">
        <v>46</v>
      </c>
      <c r="F2657" s="1" t="str">
        <f>IF(VLOOKUP(MOD(A2657,1000),Sheet2!P:W,8,FALSE)=1,"[[50000,1],",IF(VLOOKUP(MOD(A2657,1000),Sheet2!P:W,8,FALSE)=2,"[[90000,1],","["))&amp;IF(K2657=K2656,VLOOKUP(INT(MID(A2657,3,1))*10+3,Sheet3!A:B,2,FALSE),VLOOKUP(INT(MID(A2657,3,1))*10+MOD(K2657,2)+1,Sheet3!A:B,2,FALSE))&amp;"]"</f>
        <v>[[50000,1],[50011,67]]</v>
      </c>
      <c r="G2657">
        <v>0.2</v>
      </c>
      <c r="H2657" s="1" t="str">
        <f t="shared" ref="H2657:I2657" si="1319">H2645</f>
        <v>[80011,80012,80013,80014]</v>
      </c>
      <c r="I2657" s="1">
        <f t="shared" si="1319"/>
        <v>1</v>
      </c>
      <c r="J2657">
        <f t="shared" si="1280"/>
        <v>20</v>
      </c>
      <c r="K2657">
        <f t="shared" si="1282"/>
        <v>39</v>
      </c>
      <c r="L2657" s="1" t="str">
        <f>Sheet1!L2657</f>
        <v>[{"bid":16005,"type":6,"num":17},{"bid":14001,"type":4,"num":22500}]</v>
      </c>
    </row>
    <row r="2658" spans="1:12" x14ac:dyDescent="0.2">
      <c r="A2658">
        <f t="shared" si="1278"/>
        <v>602047</v>
      </c>
      <c r="B2658">
        <f t="shared" si="1277"/>
        <v>602048</v>
      </c>
      <c r="C2658" s="1" t="str">
        <f t="shared" si="1260"/>
        <v>当前波数 40/∞\n下一波BOSS</v>
      </c>
      <c r="D2658">
        <f>VLOOKUP(MOD(A2658,1000),Sheet2!P:R,3,FALSE)</f>
        <v>29.085200000000007</v>
      </c>
      <c r="E2658">
        <v>47</v>
      </c>
      <c r="F2658" s="1" t="str">
        <f>IF(VLOOKUP(MOD(A2658,1000),Sheet2!P:W,8,FALSE)=1,"[[50000,1],",IF(VLOOKUP(MOD(A2658,1000),Sheet2!P:W,8,FALSE)=2,"[[90000,1],","["))&amp;IF(K2658=K2657,VLOOKUP(INT(MID(A2658,3,1))*10+3,Sheet3!A:B,2,FALSE),VLOOKUP(INT(MID(A2658,3,1))*10+MOD(K2658,2)+1,Sheet3!A:B,2,FALSE))&amp;"]"</f>
        <v>[[50012,40]]</v>
      </c>
      <c r="G2658">
        <v>0.2</v>
      </c>
      <c r="H2658" s="1" t="str">
        <f t="shared" ref="H2658:I2658" si="1320">H2646</f>
        <v>[80011,80012,80013,80014]</v>
      </c>
      <c r="I2658" s="1">
        <f t="shared" si="1320"/>
        <v>1</v>
      </c>
      <c r="J2658">
        <f t="shared" si="1280"/>
        <v>20</v>
      </c>
      <c r="K2658">
        <f t="shared" si="1282"/>
        <v>40</v>
      </c>
      <c r="L2658" s="1" t="str">
        <f>Sheet1!L2658</f>
        <v>[{"bid":16005,"type":6,"num":17},{"bid":14001,"type":4,"num":23000}]</v>
      </c>
    </row>
    <row r="2659" spans="1:12" x14ac:dyDescent="0.2">
      <c r="A2659">
        <f t="shared" si="1278"/>
        <v>602048</v>
      </c>
      <c r="B2659">
        <f t="shared" si="1277"/>
        <v>602049</v>
      </c>
      <c r="C2659" s="1" t="str">
        <f t="shared" si="1260"/>
        <v>BOSS波\n需击杀所有怪物</v>
      </c>
      <c r="D2659">
        <f>VLOOKUP(MOD(A2659,1000),Sheet2!P:R,3,FALSE)</f>
        <v>30.659200000000002</v>
      </c>
      <c r="E2659">
        <v>48</v>
      </c>
      <c r="F2659" s="1" t="str">
        <f>IF(VLOOKUP(MOD(A2659,1000),Sheet2!P:W,8,FALSE)=1,"[[50000,1],",IF(VLOOKUP(MOD(A2659,1000),Sheet2!P:W,8,FALSE)=2,"[[90000,1],","["))&amp;IF(K2659=K2658,VLOOKUP(INT(MID(A2659,3,1))*10+3,Sheet3!A:B,2,FALSE),VLOOKUP(INT(MID(A2659,3,1))*10+MOD(K2659,2)+1,Sheet3!A:B,2,FALSE))&amp;"]"</f>
        <v>[[50013,45]]</v>
      </c>
      <c r="G2659">
        <v>0.2</v>
      </c>
      <c r="H2659" s="1" t="str">
        <f t="shared" ref="H2659:I2659" si="1321">H2647</f>
        <v>[80011,80012,80013,80014]</v>
      </c>
      <c r="I2659" s="1">
        <f t="shared" si="1321"/>
        <v>2</v>
      </c>
      <c r="J2659">
        <f t="shared" si="1280"/>
        <v>40</v>
      </c>
      <c r="K2659">
        <f t="shared" si="1282"/>
        <v>40</v>
      </c>
      <c r="L2659" s="1" t="str">
        <f>Sheet1!L2659</f>
        <v>[{"bid":16005,"type":6,"num":17},{"bid":14001,"type":4,"num":23500}]</v>
      </c>
    </row>
    <row r="2660" spans="1:12" x14ac:dyDescent="0.2">
      <c r="A2660">
        <f t="shared" si="1278"/>
        <v>602049</v>
      </c>
      <c r="B2660">
        <f t="shared" si="1277"/>
        <v>602050</v>
      </c>
      <c r="C2660" s="1" t="str">
        <f t="shared" si="1260"/>
        <v>当前波数 41/∞</v>
      </c>
      <c r="D2660">
        <f>VLOOKUP(MOD(A2660,1000),Sheet2!P:R,3,FALSE)</f>
        <v>32.328000000000003</v>
      </c>
      <c r="E2660">
        <v>49</v>
      </c>
      <c r="F2660" s="1" t="str">
        <f>IF(VLOOKUP(MOD(A2660,1000),Sheet2!P:W,8,FALSE)=1,"[[50000,1],",IF(VLOOKUP(MOD(A2660,1000),Sheet2!P:W,8,FALSE)=2,"[[90000,1],","["))&amp;IF(K2660=K2659,VLOOKUP(INT(MID(A2660,3,1))*10+3,Sheet3!A:B,2,FALSE),VLOOKUP(INT(MID(A2660,3,1))*10+MOD(K2660,2)+1,Sheet3!A:B,2,FALSE))&amp;"]"</f>
        <v>[[50000,1],[50011,67]]</v>
      </c>
      <c r="G2660">
        <v>0.2</v>
      </c>
      <c r="H2660" s="1" t="str">
        <f t="shared" ref="H2660:I2660" si="1322">H2648</f>
        <v>[80011,80012,80013,80014]</v>
      </c>
      <c r="I2660" s="1">
        <f t="shared" si="1322"/>
        <v>1</v>
      </c>
      <c r="J2660">
        <f t="shared" si="1280"/>
        <v>20</v>
      </c>
      <c r="K2660">
        <f t="shared" si="1282"/>
        <v>41</v>
      </c>
      <c r="L2660" s="1" t="str">
        <f>Sheet1!L2660</f>
        <v>[{"bid":16005,"type":6,"num":17},{"bid":14001,"type":4,"num":24000}]</v>
      </c>
    </row>
    <row r="2661" spans="1:12" x14ac:dyDescent="0.2">
      <c r="A2661">
        <f t="shared" si="1278"/>
        <v>602050</v>
      </c>
      <c r="B2661">
        <f t="shared" si="1277"/>
        <v>602051</v>
      </c>
      <c r="C2661" s="1" t="str">
        <f t="shared" si="1260"/>
        <v>当前波数 42/∞</v>
      </c>
      <c r="D2661">
        <f>VLOOKUP(MOD(A2661,1000),Sheet2!P:R,3,FALSE)</f>
        <v>34.095199999999998</v>
      </c>
      <c r="E2661">
        <v>50</v>
      </c>
      <c r="F2661" s="1" t="str">
        <f>IF(VLOOKUP(MOD(A2661,1000),Sheet2!P:W,8,FALSE)=1,"[[50000,1],",IF(VLOOKUP(MOD(A2661,1000),Sheet2!P:W,8,FALSE)=2,"[[90000,1],","["))&amp;IF(K2661=K2660,VLOOKUP(INT(MID(A2661,3,1))*10+3,Sheet3!A:B,2,FALSE),VLOOKUP(INT(MID(A2661,3,1))*10+MOD(K2661,2)+1,Sheet3!A:B,2,FALSE))&amp;"]"</f>
        <v>[[50012,40]]</v>
      </c>
      <c r="G2661">
        <v>0.2</v>
      </c>
      <c r="H2661" s="1" t="str">
        <f t="shared" ref="H2661:I2661" si="1323">H2649</f>
        <v>[80011,80012,80013,80014]</v>
      </c>
      <c r="I2661" s="1">
        <f t="shared" si="1323"/>
        <v>1</v>
      </c>
      <c r="J2661">
        <f t="shared" si="1280"/>
        <v>20</v>
      </c>
      <c r="K2661">
        <f t="shared" si="1282"/>
        <v>42</v>
      </c>
      <c r="L2661" s="1" t="str">
        <f>Sheet1!L2661</f>
        <v>[{"bid":16005,"type":6,"num":17},{"bid":14001,"type":4,"num":24500}]</v>
      </c>
    </row>
    <row r="2662" spans="1:12" x14ac:dyDescent="0.2">
      <c r="A2662">
        <f t="shared" si="1278"/>
        <v>602051</v>
      </c>
      <c r="B2662">
        <f t="shared" si="1277"/>
        <v>602052</v>
      </c>
      <c r="C2662" s="1" t="str">
        <f t="shared" ref="C2662:C2725" si="1324">IF(K2662=K2661,"BOSS波\n需击杀所有怪物",IF(K2662=K2663,"当前波数 "&amp;K2662&amp;"/∞\n下一波BOSS","当前波数 "&amp;K2662&amp;"/∞"))</f>
        <v>当前波数 43/∞</v>
      </c>
      <c r="D2662">
        <f>VLOOKUP(MOD(A2662,1000),Sheet2!P:R,3,FALSE)</f>
        <v>35.907999999999994</v>
      </c>
      <c r="E2662">
        <v>51</v>
      </c>
      <c r="F2662" s="1" t="str">
        <f>IF(VLOOKUP(MOD(A2662,1000),Sheet2!P:W,8,FALSE)=1,"[[50000,1],",IF(VLOOKUP(MOD(A2662,1000),Sheet2!P:W,8,FALSE)=2,"[[90000,1],","["))&amp;IF(K2662=K2661,VLOOKUP(INT(MID(A2662,3,1))*10+3,Sheet3!A:B,2,FALSE),VLOOKUP(INT(MID(A2662,3,1))*10+MOD(K2662,2)+1,Sheet3!A:B,2,FALSE))&amp;"]"</f>
        <v>[[50011,67]]</v>
      </c>
      <c r="G2662">
        <v>0.2</v>
      </c>
      <c r="H2662" s="1" t="str">
        <f t="shared" ref="H2662:I2662" si="1325">H2650</f>
        <v>[80011,80012,80013,80014]</v>
      </c>
      <c r="I2662" s="1">
        <f t="shared" si="1325"/>
        <v>1</v>
      </c>
      <c r="J2662">
        <f t="shared" si="1280"/>
        <v>20</v>
      </c>
      <c r="K2662">
        <f t="shared" si="1282"/>
        <v>43</v>
      </c>
      <c r="L2662" s="1" t="str">
        <f>Sheet1!L2662</f>
        <v>[{"bid":16005,"type":6,"num":19},{"bid":14001,"type":4,"num":25000}]</v>
      </c>
    </row>
    <row r="2663" spans="1:12" x14ac:dyDescent="0.2">
      <c r="A2663">
        <f t="shared" si="1278"/>
        <v>602052</v>
      </c>
      <c r="B2663">
        <f t="shared" si="1277"/>
        <v>602053</v>
      </c>
      <c r="C2663" s="1" t="str">
        <f t="shared" si="1324"/>
        <v>当前波数 44/∞</v>
      </c>
      <c r="D2663">
        <f>VLOOKUP(MOD(A2663,1000),Sheet2!P:R,3,FALSE)</f>
        <v>37.76639999999999</v>
      </c>
      <c r="E2663">
        <v>52</v>
      </c>
      <c r="F2663" s="1" t="str">
        <f>IF(VLOOKUP(MOD(A2663,1000),Sheet2!P:W,8,FALSE)=1,"[[50000,1],",IF(VLOOKUP(MOD(A2663,1000),Sheet2!P:W,8,FALSE)=2,"[[90000,1],","["))&amp;IF(K2663=K2662,VLOOKUP(INT(MID(A2663,3,1))*10+3,Sheet3!A:B,2,FALSE),VLOOKUP(INT(MID(A2663,3,1))*10+MOD(K2663,2)+1,Sheet3!A:B,2,FALSE))&amp;"]"</f>
        <v>[[50000,1],[50012,40]]</v>
      </c>
      <c r="G2663">
        <v>0.2</v>
      </c>
      <c r="H2663" s="1" t="str">
        <f t="shared" ref="H2663:I2663" si="1326">H2651</f>
        <v>[80011,80012,80013,80014]</v>
      </c>
      <c r="I2663" s="1">
        <f t="shared" si="1326"/>
        <v>1</v>
      </c>
      <c r="J2663">
        <f t="shared" si="1280"/>
        <v>20</v>
      </c>
      <c r="K2663">
        <f t="shared" si="1282"/>
        <v>44</v>
      </c>
      <c r="L2663" s="1" t="str">
        <f>Sheet1!L2663</f>
        <v>[{"bid":16005,"type":6,"num":19},{"bid":14001,"type":4,"num":25500}]</v>
      </c>
    </row>
    <row r="2664" spans="1:12" x14ac:dyDescent="0.2">
      <c r="A2664">
        <f t="shared" si="1278"/>
        <v>602053</v>
      </c>
      <c r="B2664">
        <f t="shared" si="1277"/>
        <v>602054</v>
      </c>
      <c r="C2664" s="1" t="str">
        <f t="shared" si="1324"/>
        <v>当前波数 45/∞\n下一波BOSS</v>
      </c>
      <c r="D2664">
        <f>VLOOKUP(MOD(A2664,1000),Sheet2!P:R,3,FALSE)</f>
        <v>39.670399999999987</v>
      </c>
      <c r="E2664">
        <v>53</v>
      </c>
      <c r="F2664" s="1" t="str">
        <f>IF(VLOOKUP(MOD(A2664,1000),Sheet2!P:W,8,FALSE)=1,"[[50000,1],",IF(VLOOKUP(MOD(A2664,1000),Sheet2!P:W,8,FALSE)=2,"[[90000,1],","["))&amp;IF(K2664=K2663,VLOOKUP(INT(MID(A2664,3,1))*10+3,Sheet3!A:B,2,FALSE),VLOOKUP(INT(MID(A2664,3,1))*10+MOD(K2664,2)+1,Sheet3!A:B,2,FALSE))&amp;"]"</f>
        <v>[[50011,67]]</v>
      </c>
      <c r="G2664">
        <v>0.2</v>
      </c>
      <c r="H2664" s="1" t="str">
        <f t="shared" ref="H2664:I2664" si="1327">H2652</f>
        <v>[80011,80012,80013,80014]</v>
      </c>
      <c r="I2664" s="1">
        <f t="shared" si="1327"/>
        <v>1</v>
      </c>
      <c r="J2664">
        <f t="shared" si="1280"/>
        <v>20</v>
      </c>
      <c r="K2664">
        <f t="shared" si="1282"/>
        <v>45</v>
      </c>
      <c r="L2664" s="1" t="str">
        <f>Sheet1!L2664</f>
        <v>[{"bid":16005,"type":6,"num":19},{"bid":14001,"type":4,"num":26000}]</v>
      </c>
    </row>
    <row r="2665" spans="1:12" x14ac:dyDescent="0.2">
      <c r="A2665">
        <f t="shared" si="1278"/>
        <v>602054</v>
      </c>
      <c r="B2665">
        <f t="shared" si="1277"/>
        <v>602055</v>
      </c>
      <c r="C2665" s="1" t="str">
        <f t="shared" si="1324"/>
        <v>BOSS波\n需击杀所有怪物</v>
      </c>
      <c r="D2665">
        <f>VLOOKUP(MOD(A2665,1000),Sheet2!P:R,3,FALSE)</f>
        <v>41.619999999999983</v>
      </c>
      <c r="E2665">
        <v>54</v>
      </c>
      <c r="F2665" s="1" t="str">
        <f>IF(VLOOKUP(MOD(A2665,1000),Sheet2!P:W,8,FALSE)=1,"[[50000,1],",IF(VLOOKUP(MOD(A2665,1000),Sheet2!P:W,8,FALSE)=2,"[[90000,1],","["))&amp;IF(K2665=K2664,VLOOKUP(INT(MID(A2665,3,1))*10+3,Sheet3!A:B,2,FALSE),VLOOKUP(INT(MID(A2665,3,1))*10+MOD(K2665,2)+1,Sheet3!A:B,2,FALSE))&amp;"]"</f>
        <v>[[50013,45]]</v>
      </c>
      <c r="G2665">
        <v>0.2</v>
      </c>
      <c r="H2665" s="1" t="str">
        <f t="shared" ref="H2665:I2665" si="1328">H2653</f>
        <v>[80011,80012,80013,80014]</v>
      </c>
      <c r="I2665" s="1">
        <f t="shared" si="1328"/>
        <v>2</v>
      </c>
      <c r="J2665">
        <f t="shared" si="1280"/>
        <v>40</v>
      </c>
      <c r="K2665">
        <f t="shared" si="1282"/>
        <v>45</v>
      </c>
      <c r="L2665" s="1" t="str">
        <f>Sheet1!L2665</f>
        <v>[{"bid":16005,"type":6,"num":19},{"bid":14001,"type":4,"num":26500}]</v>
      </c>
    </row>
    <row r="2666" spans="1:12" x14ac:dyDescent="0.2">
      <c r="A2666">
        <f t="shared" si="1278"/>
        <v>602055</v>
      </c>
      <c r="B2666">
        <f t="shared" si="1277"/>
        <v>602056</v>
      </c>
      <c r="C2666" s="1" t="str">
        <f t="shared" si="1324"/>
        <v>当前波数 46/∞</v>
      </c>
      <c r="D2666">
        <f>VLOOKUP(MOD(A2666,1000),Sheet2!P:R,3,FALSE)</f>
        <v>43.67639999999998</v>
      </c>
      <c r="E2666">
        <v>55</v>
      </c>
      <c r="F2666" s="1" t="str">
        <f>IF(VLOOKUP(MOD(A2666,1000),Sheet2!P:W,8,FALSE)=1,"[[50000,1],",IF(VLOOKUP(MOD(A2666,1000),Sheet2!P:W,8,FALSE)=2,"[[90000,1],","["))&amp;IF(K2666=K2665,VLOOKUP(INT(MID(A2666,3,1))*10+3,Sheet3!A:B,2,FALSE),VLOOKUP(INT(MID(A2666,3,1))*10+MOD(K2666,2)+1,Sheet3!A:B,2,FALSE))&amp;"]"</f>
        <v>[[50000,1],[50012,40]]</v>
      </c>
      <c r="G2666">
        <v>0.2</v>
      </c>
      <c r="H2666" s="1" t="str">
        <f t="shared" ref="H2666:I2666" si="1329">H2654</f>
        <v>[80011,80012,80013,80014]</v>
      </c>
      <c r="I2666" s="1">
        <f t="shared" si="1329"/>
        <v>1</v>
      </c>
      <c r="J2666">
        <f t="shared" si="1280"/>
        <v>20</v>
      </c>
      <c r="K2666">
        <f t="shared" si="1282"/>
        <v>46</v>
      </c>
      <c r="L2666" s="1" t="str">
        <f>Sheet1!L2666</f>
        <v>[{"bid":16005,"type":6,"num":19},{"bid":14001,"type":4,"num":27000}]</v>
      </c>
    </row>
    <row r="2667" spans="1:12" x14ac:dyDescent="0.2">
      <c r="A2667">
        <f t="shared" si="1278"/>
        <v>602056</v>
      </c>
      <c r="B2667">
        <f t="shared" si="1277"/>
        <v>602057</v>
      </c>
      <c r="C2667" s="1" t="str">
        <f t="shared" si="1324"/>
        <v>当前波数 47/∞</v>
      </c>
      <c r="D2667">
        <f>VLOOKUP(MOD(A2667,1000),Sheet2!P:R,3,FALSE)</f>
        <v>45.780799999999978</v>
      </c>
      <c r="E2667">
        <v>56</v>
      </c>
      <c r="F2667" s="1" t="str">
        <f>IF(VLOOKUP(MOD(A2667,1000),Sheet2!P:W,8,FALSE)=1,"[[50000,1],",IF(VLOOKUP(MOD(A2667,1000),Sheet2!P:W,8,FALSE)=2,"[[90000,1],","["))&amp;IF(K2667=K2666,VLOOKUP(INT(MID(A2667,3,1))*10+3,Sheet3!A:B,2,FALSE),VLOOKUP(INT(MID(A2667,3,1))*10+MOD(K2667,2)+1,Sheet3!A:B,2,FALSE))&amp;"]"</f>
        <v>[[50011,67]]</v>
      </c>
      <c r="G2667">
        <v>0.2</v>
      </c>
      <c r="H2667" s="1" t="str">
        <f t="shared" ref="H2667:I2667" si="1330">H2655</f>
        <v>[80011,80012,80013,80014]</v>
      </c>
      <c r="I2667" s="1">
        <f t="shared" si="1330"/>
        <v>1</v>
      </c>
      <c r="J2667">
        <f t="shared" si="1280"/>
        <v>20</v>
      </c>
      <c r="K2667">
        <f t="shared" si="1282"/>
        <v>47</v>
      </c>
      <c r="L2667" s="1" t="str">
        <f>Sheet1!L2667</f>
        <v>[{"bid":16005,"type":6,"num":21},{"bid":14001,"type":4,"num":27500}]</v>
      </c>
    </row>
    <row r="2668" spans="1:12" x14ac:dyDescent="0.2">
      <c r="A2668">
        <f t="shared" si="1278"/>
        <v>602057</v>
      </c>
      <c r="B2668">
        <f t="shared" si="1277"/>
        <v>602058</v>
      </c>
      <c r="C2668" s="1" t="str">
        <f t="shared" si="1324"/>
        <v>当前波数 48/∞</v>
      </c>
      <c r="D2668">
        <f>VLOOKUP(MOD(A2668,1000),Sheet2!P:R,3,FALSE)</f>
        <v>47.933199999999978</v>
      </c>
      <c r="E2668">
        <v>57</v>
      </c>
      <c r="F2668" s="1" t="str">
        <f>IF(VLOOKUP(MOD(A2668,1000),Sheet2!P:W,8,FALSE)=1,"[[50000,1],",IF(VLOOKUP(MOD(A2668,1000),Sheet2!P:W,8,FALSE)=2,"[[90000,1],","["))&amp;IF(K2668=K2667,VLOOKUP(INT(MID(A2668,3,1))*10+3,Sheet3!A:B,2,FALSE),VLOOKUP(INT(MID(A2668,3,1))*10+MOD(K2668,2)+1,Sheet3!A:B,2,FALSE))&amp;"]"</f>
        <v>[[50012,40]]</v>
      </c>
      <c r="G2668">
        <v>0.2</v>
      </c>
      <c r="H2668" s="1" t="str">
        <f t="shared" ref="H2668:I2668" si="1331">H2656</f>
        <v>[80011,80012,80013,80014]</v>
      </c>
      <c r="I2668" s="1">
        <f t="shared" si="1331"/>
        <v>1</v>
      </c>
      <c r="J2668">
        <f t="shared" si="1280"/>
        <v>20</v>
      </c>
      <c r="K2668">
        <f t="shared" si="1282"/>
        <v>48</v>
      </c>
      <c r="L2668" s="1" t="str">
        <f>Sheet1!L2668</f>
        <v>[{"bid":16005,"type":6,"num":21},{"bid":14001,"type":4,"num":28000}]</v>
      </c>
    </row>
    <row r="2669" spans="1:12" x14ac:dyDescent="0.2">
      <c r="A2669">
        <f t="shared" si="1278"/>
        <v>602058</v>
      </c>
      <c r="B2669">
        <f t="shared" si="1277"/>
        <v>602059</v>
      </c>
      <c r="C2669" s="1" t="str">
        <f t="shared" si="1324"/>
        <v>当前波数 49/∞</v>
      </c>
      <c r="D2669">
        <f>VLOOKUP(MOD(A2669,1000),Sheet2!P:R,3,FALSE)</f>
        <v>50.133599999999973</v>
      </c>
      <c r="E2669">
        <v>58</v>
      </c>
      <c r="F2669" s="1" t="str">
        <f>IF(VLOOKUP(MOD(A2669,1000),Sheet2!P:W,8,FALSE)=1,"[[50000,1],",IF(VLOOKUP(MOD(A2669,1000),Sheet2!P:W,8,FALSE)=2,"[[90000,1],","["))&amp;IF(K2669=K2668,VLOOKUP(INT(MID(A2669,3,1))*10+3,Sheet3!A:B,2,FALSE),VLOOKUP(INT(MID(A2669,3,1))*10+MOD(K2669,2)+1,Sheet3!A:B,2,FALSE))&amp;"]"</f>
        <v>[[90000,1],[50011,67]]</v>
      </c>
      <c r="G2669">
        <v>0.2</v>
      </c>
      <c r="H2669" s="1" t="str">
        <f t="shared" ref="H2669:I2669" si="1332">H2657</f>
        <v>[80011,80012,80013,80014]</v>
      </c>
      <c r="I2669" s="1">
        <f t="shared" si="1332"/>
        <v>1</v>
      </c>
      <c r="J2669">
        <f t="shared" si="1280"/>
        <v>20</v>
      </c>
      <c r="K2669">
        <f t="shared" si="1282"/>
        <v>49</v>
      </c>
      <c r="L2669" s="1" t="str">
        <f>Sheet1!L2669</f>
        <v>[{"bid":16005,"type":6,"num":21},{"bid":14001,"type":4,"num":28500}]</v>
      </c>
    </row>
    <row r="2670" spans="1:12" x14ac:dyDescent="0.2">
      <c r="A2670">
        <f t="shared" si="1278"/>
        <v>602059</v>
      </c>
      <c r="B2670">
        <f t="shared" si="1277"/>
        <v>602060</v>
      </c>
      <c r="C2670" s="1" t="str">
        <f t="shared" si="1324"/>
        <v>当前波数 50/∞\n下一波BOSS</v>
      </c>
      <c r="D2670">
        <f>VLOOKUP(MOD(A2670,1000),Sheet2!P:R,3,FALSE)</f>
        <v>52.381999999999969</v>
      </c>
      <c r="E2670">
        <v>59</v>
      </c>
      <c r="F2670" s="1" t="str">
        <f>IF(VLOOKUP(MOD(A2670,1000),Sheet2!P:W,8,FALSE)=1,"[[50000,1],",IF(VLOOKUP(MOD(A2670,1000),Sheet2!P:W,8,FALSE)=2,"[[90000,1],","["))&amp;IF(K2670=K2669,VLOOKUP(INT(MID(A2670,3,1))*10+3,Sheet3!A:B,2,FALSE),VLOOKUP(INT(MID(A2670,3,1))*10+MOD(K2670,2)+1,Sheet3!A:B,2,FALSE))&amp;"]"</f>
        <v>[[50012,40]]</v>
      </c>
      <c r="G2670">
        <v>0.2</v>
      </c>
      <c r="H2670" s="1" t="str">
        <f t="shared" ref="H2670:I2670" si="1333">H2658</f>
        <v>[80011,80012,80013,80014]</v>
      </c>
      <c r="I2670" s="1">
        <f t="shared" si="1333"/>
        <v>1</v>
      </c>
      <c r="J2670">
        <f t="shared" si="1280"/>
        <v>20</v>
      </c>
      <c r="K2670">
        <f t="shared" si="1282"/>
        <v>50</v>
      </c>
      <c r="L2670" s="1" t="str">
        <f>Sheet1!L2670</f>
        <v>[{"bid":16005,"type":6,"num":21},{"bid":14001,"type":4,"num":29000}]</v>
      </c>
    </row>
    <row r="2671" spans="1:12" x14ac:dyDescent="0.2">
      <c r="A2671">
        <f t="shared" si="1278"/>
        <v>602060</v>
      </c>
      <c r="B2671">
        <f t="shared" si="1277"/>
        <v>602061</v>
      </c>
      <c r="C2671" s="1" t="str">
        <f t="shared" si="1324"/>
        <v>BOSS波\n需击杀所有怪物</v>
      </c>
      <c r="D2671">
        <f>VLOOKUP(MOD(A2671,1000),Sheet2!P:R,3,FALSE)</f>
        <v>54.678399999999968</v>
      </c>
      <c r="E2671">
        <v>60</v>
      </c>
      <c r="F2671" s="1" t="str">
        <f>IF(VLOOKUP(MOD(A2671,1000),Sheet2!P:W,8,FALSE)=1,"[[50000,1],",IF(VLOOKUP(MOD(A2671,1000),Sheet2!P:W,8,FALSE)=2,"[[90000,1],","["))&amp;IF(K2671=K2670,VLOOKUP(INT(MID(A2671,3,1))*10+3,Sheet3!A:B,2,FALSE),VLOOKUP(INT(MID(A2671,3,1))*10+MOD(K2671,2)+1,Sheet3!A:B,2,FALSE))&amp;"]"</f>
        <v>[[50013,45]]</v>
      </c>
      <c r="G2671">
        <v>0.2</v>
      </c>
      <c r="H2671" s="1" t="str">
        <f t="shared" ref="H2671:I2671" si="1334">H2659</f>
        <v>[80011,80012,80013,80014]</v>
      </c>
      <c r="I2671" s="1">
        <f t="shared" si="1334"/>
        <v>2</v>
      </c>
      <c r="J2671">
        <f t="shared" si="1280"/>
        <v>40</v>
      </c>
      <c r="K2671">
        <f t="shared" si="1282"/>
        <v>50</v>
      </c>
      <c r="L2671" s="1" t="str">
        <f>Sheet1!L2671</f>
        <v>[{"bid":16005,"type":6,"num":21},{"bid":14001,"type":4,"num":29500}]</v>
      </c>
    </row>
    <row r="2672" spans="1:12" x14ac:dyDescent="0.2">
      <c r="A2672">
        <f t="shared" si="1278"/>
        <v>602061</v>
      </c>
      <c r="B2672">
        <f t="shared" si="1277"/>
        <v>602062</v>
      </c>
      <c r="C2672" s="1" t="str">
        <f t="shared" si="1324"/>
        <v>当前波数 51/∞</v>
      </c>
      <c r="D2672">
        <f>VLOOKUP(MOD(A2672,1000),Sheet2!P:R,3,FALSE)</f>
        <v>57.091199999999965</v>
      </c>
      <c r="E2672">
        <v>61</v>
      </c>
      <c r="F2672" s="1" t="str">
        <f>IF(VLOOKUP(MOD(A2672,1000),Sheet2!P:W,8,FALSE)=1,"[[50000,1],",IF(VLOOKUP(MOD(A2672,1000),Sheet2!P:W,8,FALSE)=2,"[[90000,1],","["))&amp;IF(K2672=K2671,VLOOKUP(INT(MID(A2672,3,1))*10+3,Sheet3!A:B,2,FALSE),VLOOKUP(INT(MID(A2672,3,1))*10+MOD(K2672,2)+1,Sheet3!A:B,2,FALSE))&amp;"]"</f>
        <v>[[50000,1],[50011,67]]</v>
      </c>
      <c r="G2672">
        <v>0.2</v>
      </c>
      <c r="H2672" s="1" t="str">
        <f t="shared" ref="H2672:I2672" si="1335">H2660</f>
        <v>[80011,80012,80013,80014]</v>
      </c>
      <c r="I2672" s="1">
        <f t="shared" si="1335"/>
        <v>1</v>
      </c>
      <c r="J2672">
        <f t="shared" si="1280"/>
        <v>20</v>
      </c>
      <c r="K2672">
        <f t="shared" si="1282"/>
        <v>51</v>
      </c>
      <c r="L2672" s="1" t="str">
        <f>Sheet1!L2672</f>
        <v>[{"bid":16005,"type":6,"num":23},{"bid":14001,"type":4,"num":30000}]</v>
      </c>
    </row>
    <row r="2673" spans="1:12" x14ac:dyDescent="0.2">
      <c r="A2673">
        <f t="shared" si="1278"/>
        <v>602062</v>
      </c>
      <c r="B2673">
        <f t="shared" si="1277"/>
        <v>602063</v>
      </c>
      <c r="C2673" s="1" t="str">
        <f t="shared" si="1324"/>
        <v>当前波数 52/∞</v>
      </c>
      <c r="D2673">
        <f>VLOOKUP(MOD(A2673,1000),Sheet2!P:R,3,FALSE)</f>
        <v>71.46527999999995</v>
      </c>
      <c r="E2673">
        <v>62</v>
      </c>
      <c r="F2673" s="1" t="str">
        <f>IF(VLOOKUP(MOD(A2673,1000),Sheet2!P:W,8,FALSE)=1,"[[50000,1],",IF(VLOOKUP(MOD(A2673,1000),Sheet2!P:W,8,FALSE)=2,"[[90000,1],","["))&amp;IF(K2673=K2672,VLOOKUP(INT(MID(A2673,3,1))*10+3,Sheet3!A:B,2,FALSE),VLOOKUP(INT(MID(A2673,3,1))*10+MOD(K2673,2)+1,Sheet3!A:B,2,FALSE))&amp;"]"</f>
        <v>[[50012,40]]</v>
      </c>
      <c r="G2673">
        <v>0.2</v>
      </c>
      <c r="H2673" s="1" t="str">
        <f t="shared" ref="H2673:I2673" si="1336">H2661</f>
        <v>[80011,80012,80013,80014]</v>
      </c>
      <c r="I2673" s="1">
        <f t="shared" si="1336"/>
        <v>1</v>
      </c>
      <c r="J2673">
        <f t="shared" si="1280"/>
        <v>20</v>
      </c>
      <c r="K2673">
        <f t="shared" si="1282"/>
        <v>52</v>
      </c>
      <c r="L2673" s="1" t="str">
        <f>Sheet1!L2673</f>
        <v>[{"bid":16005,"type":6,"num":23},{"bid":14001,"type":4,"num":30500}]</v>
      </c>
    </row>
    <row r="2674" spans="1:12" x14ac:dyDescent="0.2">
      <c r="A2674">
        <f t="shared" si="1278"/>
        <v>602063</v>
      </c>
      <c r="B2674">
        <f t="shared" si="1277"/>
        <v>602064</v>
      </c>
      <c r="C2674" s="1" t="str">
        <f t="shared" si="1324"/>
        <v>当前波数 53/∞</v>
      </c>
      <c r="D2674">
        <f>VLOOKUP(MOD(A2674,1000),Sheet2!P:R,3,FALSE)</f>
        <v>86.895199999999946</v>
      </c>
      <c r="E2674">
        <v>63</v>
      </c>
      <c r="F2674" s="1" t="str">
        <f>IF(VLOOKUP(MOD(A2674,1000),Sheet2!P:W,8,FALSE)=1,"[[50000,1],",IF(VLOOKUP(MOD(A2674,1000),Sheet2!P:W,8,FALSE)=2,"[[90000,1],","["))&amp;IF(K2674=K2673,VLOOKUP(INT(MID(A2674,3,1))*10+3,Sheet3!A:B,2,FALSE),VLOOKUP(INT(MID(A2674,3,1))*10+MOD(K2674,2)+1,Sheet3!A:B,2,FALSE))&amp;"]"</f>
        <v>[[50011,67]]</v>
      </c>
      <c r="G2674">
        <v>0.2</v>
      </c>
      <c r="H2674" s="1" t="str">
        <f t="shared" ref="H2674:I2674" si="1337">H2662</f>
        <v>[80011,80012,80013,80014]</v>
      </c>
      <c r="I2674" s="1">
        <f t="shared" si="1337"/>
        <v>1</v>
      </c>
      <c r="J2674">
        <f t="shared" si="1280"/>
        <v>20</v>
      </c>
      <c r="K2674">
        <f t="shared" si="1282"/>
        <v>53</v>
      </c>
      <c r="L2674" s="1" t="str">
        <f>Sheet1!L2674</f>
        <v>[{"bid":16005,"type":6,"num":23},{"bid":14001,"type":4,"num":31000}]</v>
      </c>
    </row>
    <row r="2675" spans="1:12" x14ac:dyDescent="0.2">
      <c r="A2675">
        <f t="shared" si="1278"/>
        <v>602064</v>
      </c>
      <c r="B2675">
        <f t="shared" si="1277"/>
        <v>602065</v>
      </c>
      <c r="C2675" s="1" t="str">
        <f t="shared" si="1324"/>
        <v>当前波数 54/∞</v>
      </c>
      <c r="D2675">
        <f>VLOOKUP(MOD(A2675,1000),Sheet2!P:R,3,FALSE)</f>
        <v>103.41119999999995</v>
      </c>
      <c r="E2675">
        <v>64</v>
      </c>
      <c r="F2675" s="1" t="str">
        <f>IF(VLOOKUP(MOD(A2675,1000),Sheet2!P:W,8,FALSE)=1,"[[50000,1],",IF(VLOOKUP(MOD(A2675,1000),Sheet2!P:W,8,FALSE)=2,"[[90000,1],","["))&amp;IF(K2675=K2674,VLOOKUP(INT(MID(A2675,3,1))*10+3,Sheet3!A:B,2,FALSE),VLOOKUP(INT(MID(A2675,3,1))*10+MOD(K2675,2)+1,Sheet3!A:B,2,FALSE))&amp;"]"</f>
        <v>[[50000,1],[50012,40]]</v>
      </c>
      <c r="G2675">
        <v>0.2</v>
      </c>
      <c r="H2675" s="1" t="str">
        <f t="shared" ref="H2675:I2675" si="1338">H2663</f>
        <v>[80011,80012,80013,80014]</v>
      </c>
      <c r="I2675" s="1">
        <f t="shared" si="1338"/>
        <v>1</v>
      </c>
      <c r="J2675">
        <f t="shared" si="1280"/>
        <v>20</v>
      </c>
      <c r="K2675">
        <f t="shared" si="1282"/>
        <v>54</v>
      </c>
      <c r="L2675" s="1" t="str">
        <f>Sheet1!L2675</f>
        <v>[{"bid":16005,"type":6,"num":23},{"bid":14001,"type":4,"num":31500}]</v>
      </c>
    </row>
    <row r="2676" spans="1:12" x14ac:dyDescent="0.2">
      <c r="A2676">
        <f t="shared" si="1278"/>
        <v>602065</v>
      </c>
      <c r="B2676">
        <f t="shared" si="1277"/>
        <v>602066</v>
      </c>
      <c r="C2676" s="1" t="str">
        <f t="shared" si="1324"/>
        <v>当前波数 55/∞\n下一波BOSS</v>
      </c>
      <c r="D2676">
        <f>VLOOKUP(MOD(A2676,1000),Sheet2!P:R,3,FALSE)</f>
        <v>121.04351999999994</v>
      </c>
      <c r="E2676">
        <v>65</v>
      </c>
      <c r="F2676" s="1" t="str">
        <f>IF(VLOOKUP(MOD(A2676,1000),Sheet2!P:W,8,FALSE)=1,"[[50000,1],",IF(VLOOKUP(MOD(A2676,1000),Sheet2!P:W,8,FALSE)=2,"[[90000,1],","["))&amp;IF(K2676=K2675,VLOOKUP(INT(MID(A2676,3,1))*10+3,Sheet3!A:B,2,FALSE),VLOOKUP(INT(MID(A2676,3,1))*10+MOD(K2676,2)+1,Sheet3!A:B,2,FALSE))&amp;"]"</f>
        <v>[[50011,67]]</v>
      </c>
      <c r="G2676">
        <v>0.2</v>
      </c>
      <c r="H2676" s="1" t="str">
        <f t="shared" ref="H2676:I2676" si="1339">H2664</f>
        <v>[80011,80012,80013,80014]</v>
      </c>
      <c r="I2676" s="1">
        <f t="shared" si="1339"/>
        <v>1</v>
      </c>
      <c r="J2676">
        <f t="shared" si="1280"/>
        <v>20</v>
      </c>
      <c r="K2676">
        <f t="shared" si="1282"/>
        <v>55</v>
      </c>
      <c r="L2676" s="1" t="str">
        <f>Sheet1!L2676</f>
        <v>[{"bid":16005,"type":6,"num":23},{"bid":14001,"type":4,"num":32000}]</v>
      </c>
    </row>
    <row r="2677" spans="1:12" x14ac:dyDescent="0.2">
      <c r="A2677">
        <f t="shared" si="1278"/>
        <v>602066</v>
      </c>
      <c r="B2677">
        <f t="shared" ref="B2677:B2740" si="1340">A2677+1</f>
        <v>602067</v>
      </c>
      <c r="C2677" s="1" t="str">
        <f t="shared" si="1324"/>
        <v>BOSS波\n需击杀所有怪物</v>
      </c>
      <c r="D2677">
        <f>VLOOKUP(MOD(A2677,1000),Sheet2!P:R,3,FALSE)</f>
        <v>139.82239999999993</v>
      </c>
      <c r="E2677">
        <v>66</v>
      </c>
      <c r="F2677" s="1" t="str">
        <f>IF(VLOOKUP(MOD(A2677,1000),Sheet2!P:W,8,FALSE)=1,"[[50000,1],",IF(VLOOKUP(MOD(A2677,1000),Sheet2!P:W,8,FALSE)=2,"[[90000,1],","["))&amp;IF(K2677=K2676,VLOOKUP(INT(MID(A2677,3,1))*10+3,Sheet3!A:B,2,FALSE),VLOOKUP(INT(MID(A2677,3,1))*10+MOD(K2677,2)+1,Sheet3!A:B,2,FALSE))&amp;"]"</f>
        <v>[[50013,45]]</v>
      </c>
      <c r="G2677">
        <v>0.2</v>
      </c>
      <c r="H2677" s="1" t="str">
        <f t="shared" ref="H2677:I2677" si="1341">H2665</f>
        <v>[80011,80012,80013,80014]</v>
      </c>
      <c r="I2677" s="1">
        <f t="shared" si="1341"/>
        <v>2</v>
      </c>
      <c r="J2677">
        <f t="shared" si="1280"/>
        <v>40</v>
      </c>
      <c r="K2677">
        <f t="shared" si="1282"/>
        <v>55</v>
      </c>
      <c r="L2677" s="1" t="str">
        <f>Sheet1!L2677</f>
        <v>[{"bid":16005,"type":6,"num":25},{"bid":14001,"type":4,"num":32500}]</v>
      </c>
    </row>
    <row r="2678" spans="1:12" x14ac:dyDescent="0.2">
      <c r="A2678">
        <f t="shared" ref="A2678:A2741" si="1342">A2677+1</f>
        <v>602067</v>
      </c>
      <c r="B2678">
        <f t="shared" si="1340"/>
        <v>602068</v>
      </c>
      <c r="C2678" s="1" t="str">
        <f t="shared" si="1324"/>
        <v>当前波数 56/∞</v>
      </c>
      <c r="D2678">
        <f>VLOOKUP(MOD(A2678,1000),Sheet2!P:R,3,FALSE)</f>
        <v>159.94439999999992</v>
      </c>
      <c r="E2678">
        <v>67</v>
      </c>
      <c r="F2678" s="1" t="str">
        <f>IF(VLOOKUP(MOD(A2678,1000),Sheet2!P:W,8,FALSE)=1,"[[50000,1],",IF(VLOOKUP(MOD(A2678,1000),Sheet2!P:W,8,FALSE)=2,"[[90000,1],","["))&amp;IF(K2678=K2677,VLOOKUP(INT(MID(A2678,3,1))*10+3,Sheet3!A:B,2,FALSE),VLOOKUP(INT(MID(A2678,3,1))*10+MOD(K2678,2)+1,Sheet3!A:B,2,FALSE))&amp;"]"</f>
        <v>[[50000,1],[50012,40]]</v>
      </c>
      <c r="G2678">
        <v>0.2</v>
      </c>
      <c r="H2678" s="1" t="str">
        <f t="shared" ref="H2678:I2678" si="1343">H2666</f>
        <v>[80011,80012,80013,80014]</v>
      </c>
      <c r="I2678" s="1">
        <f t="shared" si="1343"/>
        <v>1</v>
      </c>
      <c r="J2678">
        <f t="shared" ref="J2678:J2741" si="1344">J2139</f>
        <v>20</v>
      </c>
      <c r="K2678">
        <f t="shared" si="1282"/>
        <v>56</v>
      </c>
      <c r="L2678" s="1" t="str">
        <f>Sheet1!L2678</f>
        <v>[{"bid":16005,"type":6,"num":25},{"bid":14001,"type":4,"num":33000}]</v>
      </c>
    </row>
    <row r="2679" spans="1:12" x14ac:dyDescent="0.2">
      <c r="A2679">
        <f t="shared" si="1342"/>
        <v>602068</v>
      </c>
      <c r="B2679">
        <f t="shared" si="1340"/>
        <v>602069</v>
      </c>
      <c r="C2679" s="1" t="str">
        <f t="shared" si="1324"/>
        <v>当前波数 57/∞</v>
      </c>
      <c r="D2679">
        <f>VLOOKUP(MOD(A2679,1000),Sheet2!P:R,3,FALSE)</f>
        <v>181.30943999999988</v>
      </c>
      <c r="E2679">
        <v>68</v>
      </c>
      <c r="F2679" s="1" t="str">
        <f>IF(VLOOKUP(MOD(A2679,1000),Sheet2!P:W,8,FALSE)=1,"[[50000,1],",IF(VLOOKUP(MOD(A2679,1000),Sheet2!P:W,8,FALSE)=2,"[[90000,1],","["))&amp;IF(K2679=K2678,VLOOKUP(INT(MID(A2679,3,1))*10+3,Sheet3!A:B,2,FALSE),VLOOKUP(INT(MID(A2679,3,1))*10+MOD(K2679,2)+1,Sheet3!A:B,2,FALSE))&amp;"]"</f>
        <v>[[50011,67]]</v>
      </c>
      <c r="G2679">
        <v>0.2</v>
      </c>
      <c r="H2679" s="1" t="str">
        <f t="shared" ref="H2679:I2679" si="1345">H2667</f>
        <v>[80011,80012,80013,80014]</v>
      </c>
      <c r="I2679" s="1">
        <f t="shared" si="1345"/>
        <v>1</v>
      </c>
      <c r="J2679">
        <f t="shared" si="1344"/>
        <v>20</v>
      </c>
      <c r="K2679">
        <f t="shared" si="1282"/>
        <v>57</v>
      </c>
      <c r="L2679" s="1" t="str">
        <f>Sheet1!L2679</f>
        <v>[{"bid":16005,"type":6,"num":25},{"bid":14001,"type":4,"num":33500}]</v>
      </c>
    </row>
    <row r="2680" spans="1:12" x14ac:dyDescent="0.2">
      <c r="A2680">
        <f t="shared" si="1342"/>
        <v>602069</v>
      </c>
      <c r="B2680">
        <f t="shared" si="1340"/>
        <v>602070</v>
      </c>
      <c r="C2680" s="1" t="str">
        <f t="shared" si="1324"/>
        <v>当前波数 58/∞</v>
      </c>
      <c r="D2680">
        <f>VLOOKUP(MOD(A2680,1000),Sheet2!P:R,3,FALSE)</f>
        <v>203.94919999999985</v>
      </c>
      <c r="E2680">
        <v>69</v>
      </c>
      <c r="F2680" s="1" t="str">
        <f>IF(VLOOKUP(MOD(A2680,1000),Sheet2!P:W,8,FALSE)=1,"[[50000,1],",IF(VLOOKUP(MOD(A2680,1000),Sheet2!P:W,8,FALSE)=2,"[[90000,1],","["))&amp;IF(K2680=K2679,VLOOKUP(INT(MID(A2680,3,1))*10+3,Sheet3!A:B,2,FALSE),VLOOKUP(INT(MID(A2680,3,1))*10+MOD(K2680,2)+1,Sheet3!A:B,2,FALSE))&amp;"]"</f>
        <v>[[50012,40]]</v>
      </c>
      <c r="G2680">
        <v>0.2</v>
      </c>
      <c r="H2680" s="1" t="str">
        <f t="shared" ref="H2680:I2680" si="1346">H2668</f>
        <v>[80011,80012,80013,80014]</v>
      </c>
      <c r="I2680" s="1">
        <f t="shared" si="1346"/>
        <v>1</v>
      </c>
      <c r="J2680">
        <f t="shared" si="1344"/>
        <v>20</v>
      </c>
      <c r="K2680">
        <f t="shared" si="1282"/>
        <v>58</v>
      </c>
      <c r="L2680" s="1" t="str">
        <f>Sheet1!L2680</f>
        <v>[{"bid":16005,"type":6,"num":25},{"bid":14001,"type":4,"num":34000}]</v>
      </c>
    </row>
    <row r="2681" spans="1:12" x14ac:dyDescent="0.2">
      <c r="A2681">
        <f t="shared" si="1342"/>
        <v>602070</v>
      </c>
      <c r="B2681">
        <f t="shared" si="1340"/>
        <v>602071</v>
      </c>
      <c r="C2681" s="1" t="str">
        <f t="shared" si="1324"/>
        <v>当前波数 59/∞</v>
      </c>
      <c r="D2681">
        <f>VLOOKUP(MOD(A2681,1000),Sheet2!P:R,3,FALSE)</f>
        <v>227.89535999999978</v>
      </c>
      <c r="E2681">
        <v>70</v>
      </c>
      <c r="F2681" s="1" t="str">
        <f>IF(VLOOKUP(MOD(A2681,1000),Sheet2!P:W,8,FALSE)=1,"[[50000,1],",IF(VLOOKUP(MOD(A2681,1000),Sheet2!P:W,8,FALSE)=2,"[[90000,1],","["))&amp;IF(K2681=K2680,VLOOKUP(INT(MID(A2681,3,1))*10+3,Sheet3!A:B,2,FALSE),VLOOKUP(INT(MID(A2681,3,1))*10+MOD(K2681,2)+1,Sheet3!A:B,2,FALSE))&amp;"]"</f>
        <v>[[90000,1],[50011,67]]</v>
      </c>
      <c r="G2681">
        <v>0.2</v>
      </c>
      <c r="H2681" s="1" t="str">
        <f t="shared" ref="H2681:I2681" si="1347">H2669</f>
        <v>[80011,80012,80013,80014]</v>
      </c>
      <c r="I2681" s="1">
        <f t="shared" si="1347"/>
        <v>1</v>
      </c>
      <c r="J2681">
        <f t="shared" si="1344"/>
        <v>20</v>
      </c>
      <c r="K2681">
        <f t="shared" si="1282"/>
        <v>59</v>
      </c>
      <c r="L2681" s="1" t="str">
        <f>Sheet1!L2681</f>
        <v>[{"bid":16005,"type":6,"num":25},{"bid":14001,"type":4,"num":34500}]</v>
      </c>
    </row>
    <row r="2682" spans="1:12" x14ac:dyDescent="0.2">
      <c r="A2682">
        <f t="shared" si="1342"/>
        <v>602071</v>
      </c>
      <c r="B2682">
        <f t="shared" si="1340"/>
        <v>602072</v>
      </c>
      <c r="C2682" s="1" t="str">
        <f t="shared" si="1324"/>
        <v>当前波数 60/∞\n下一波BOSS</v>
      </c>
      <c r="D2682">
        <f>VLOOKUP(MOD(A2682,1000),Sheet2!P:R,3,FALSE)</f>
        <v>253.17959999999971</v>
      </c>
      <c r="E2682">
        <v>71</v>
      </c>
      <c r="F2682" s="1" t="str">
        <f>IF(VLOOKUP(MOD(A2682,1000),Sheet2!P:W,8,FALSE)=1,"[[50000,1],",IF(VLOOKUP(MOD(A2682,1000),Sheet2!P:W,8,FALSE)=2,"[[90000,1],","["))&amp;IF(K2682=K2681,VLOOKUP(INT(MID(A2682,3,1))*10+3,Sheet3!A:B,2,FALSE),VLOOKUP(INT(MID(A2682,3,1))*10+MOD(K2682,2)+1,Sheet3!A:B,2,FALSE))&amp;"]"</f>
        <v>[[50012,40]]</v>
      </c>
      <c r="G2682">
        <v>0.2</v>
      </c>
      <c r="H2682" s="1" t="str">
        <f t="shared" ref="H2682:I2682" si="1348">H2670</f>
        <v>[80011,80012,80013,80014]</v>
      </c>
      <c r="I2682" s="1">
        <f t="shared" si="1348"/>
        <v>1</v>
      </c>
      <c r="J2682">
        <f t="shared" si="1344"/>
        <v>20</v>
      </c>
      <c r="K2682">
        <f t="shared" si="1282"/>
        <v>60</v>
      </c>
      <c r="L2682" s="1" t="str">
        <f>Sheet1!L2682</f>
        <v>[{"bid":16005,"type":6,"num":27},{"bid":14001,"type":4,"num":35000}]</v>
      </c>
    </row>
    <row r="2683" spans="1:12" x14ac:dyDescent="0.2">
      <c r="A2683">
        <f t="shared" si="1342"/>
        <v>602072</v>
      </c>
      <c r="B2683">
        <f t="shared" si="1340"/>
        <v>602073</v>
      </c>
      <c r="C2683" s="1" t="str">
        <f t="shared" si="1324"/>
        <v>BOSS波\n需击杀所有怪物</v>
      </c>
      <c r="D2683">
        <f>VLOOKUP(MOD(A2683,1000),Sheet2!P:R,3,FALSE)</f>
        <v>279.83359999999971</v>
      </c>
      <c r="E2683">
        <v>72</v>
      </c>
      <c r="F2683" s="1" t="str">
        <f>IF(VLOOKUP(MOD(A2683,1000),Sheet2!P:W,8,FALSE)=1,"[[50000,1],",IF(VLOOKUP(MOD(A2683,1000),Sheet2!P:W,8,FALSE)=2,"[[90000,1],","["))&amp;IF(K2683=K2682,VLOOKUP(INT(MID(A2683,3,1))*10+3,Sheet3!A:B,2,FALSE),VLOOKUP(INT(MID(A2683,3,1))*10+MOD(K2683,2)+1,Sheet3!A:B,2,FALSE))&amp;"]"</f>
        <v>[[50013,45]]</v>
      </c>
      <c r="G2683">
        <v>0.2</v>
      </c>
      <c r="H2683" s="1" t="str">
        <f t="shared" ref="H2683:I2683" si="1349">H2671</f>
        <v>[80011,80012,80013,80014]</v>
      </c>
      <c r="I2683" s="1">
        <f t="shared" si="1349"/>
        <v>2</v>
      </c>
      <c r="J2683">
        <f t="shared" si="1344"/>
        <v>40</v>
      </c>
      <c r="K2683">
        <f t="shared" ref="K2683:K2746" si="1350">K2677+5</f>
        <v>60</v>
      </c>
      <c r="L2683" s="1" t="str">
        <f>Sheet1!L2683</f>
        <v>[{"bid":16005,"type":6,"num":27},{"bid":14001,"type":4,"num":35500}]</v>
      </c>
    </row>
    <row r="2684" spans="1:12" x14ac:dyDescent="0.2">
      <c r="A2684">
        <f t="shared" si="1342"/>
        <v>602073</v>
      </c>
      <c r="B2684">
        <f t="shared" si="1340"/>
        <v>602074</v>
      </c>
      <c r="C2684" s="1" t="str">
        <f t="shared" si="1324"/>
        <v>当前波数 61/∞</v>
      </c>
      <c r="D2684">
        <f>VLOOKUP(MOD(A2684,1000),Sheet2!P:R,3,FALSE)</f>
        <v>308.17055999999963</v>
      </c>
      <c r="E2684">
        <v>73</v>
      </c>
      <c r="F2684" s="1" t="str">
        <f>IF(VLOOKUP(MOD(A2684,1000),Sheet2!P:W,8,FALSE)=1,"[[50000,1],",IF(VLOOKUP(MOD(A2684,1000),Sheet2!P:W,8,FALSE)=2,"[[90000,1],","["))&amp;IF(K2684=K2683,VLOOKUP(INT(MID(A2684,3,1))*10+3,Sheet3!A:B,2,FALSE),VLOOKUP(INT(MID(A2684,3,1))*10+MOD(K2684,2)+1,Sheet3!A:B,2,FALSE))&amp;"]"</f>
        <v>[[50000,1],[50011,67]]</v>
      </c>
      <c r="G2684">
        <v>0.2</v>
      </c>
      <c r="H2684" s="1" t="str">
        <f t="shared" ref="H2684:I2684" si="1351">H2672</f>
        <v>[80011,80012,80013,80014]</v>
      </c>
      <c r="I2684" s="1">
        <f t="shared" si="1351"/>
        <v>1</v>
      </c>
      <c r="J2684">
        <f t="shared" si="1344"/>
        <v>20</v>
      </c>
      <c r="K2684">
        <f t="shared" si="1350"/>
        <v>61</v>
      </c>
      <c r="L2684" s="1" t="str">
        <f>Sheet1!L2684</f>
        <v>[{"bid":16005,"type":6,"num":27},{"bid":14001,"type":4,"num":36000}]</v>
      </c>
    </row>
    <row r="2685" spans="1:12" x14ac:dyDescent="0.2">
      <c r="A2685">
        <f t="shared" si="1342"/>
        <v>602074</v>
      </c>
      <c r="B2685">
        <f t="shared" si="1340"/>
        <v>602075</v>
      </c>
      <c r="C2685" s="1" t="str">
        <f t="shared" si="1324"/>
        <v>当前波数 62/∞</v>
      </c>
      <c r="D2685">
        <f>VLOOKUP(MOD(A2685,1000),Sheet2!P:R,3,FALSE)</f>
        <v>337.98239999999959</v>
      </c>
      <c r="E2685">
        <v>74</v>
      </c>
      <c r="F2685" s="1" t="str">
        <f>IF(VLOOKUP(MOD(A2685,1000),Sheet2!P:W,8,FALSE)=1,"[[50000,1],",IF(VLOOKUP(MOD(A2685,1000),Sheet2!P:W,8,FALSE)=2,"[[90000,1],","["))&amp;IF(K2685=K2684,VLOOKUP(INT(MID(A2685,3,1))*10+3,Sheet3!A:B,2,FALSE),VLOOKUP(INT(MID(A2685,3,1))*10+MOD(K2685,2)+1,Sheet3!A:B,2,FALSE))&amp;"]"</f>
        <v>[[50012,40]]</v>
      </c>
      <c r="G2685">
        <v>0.2</v>
      </c>
      <c r="H2685" s="1" t="str">
        <f t="shared" ref="H2685:I2685" si="1352">H2673</f>
        <v>[80011,80012,80013,80014]</v>
      </c>
      <c r="I2685" s="1">
        <f t="shared" si="1352"/>
        <v>1</v>
      </c>
      <c r="J2685">
        <f t="shared" si="1344"/>
        <v>20</v>
      </c>
      <c r="K2685">
        <f t="shared" si="1350"/>
        <v>62</v>
      </c>
      <c r="L2685" s="1" t="str">
        <f>Sheet1!L2685</f>
        <v>[{"bid":16005,"type":6,"num":27},{"bid":14001,"type":4,"num":36500}]</v>
      </c>
    </row>
    <row r="2686" spans="1:12" x14ac:dyDescent="0.2">
      <c r="A2686">
        <f t="shared" si="1342"/>
        <v>602075</v>
      </c>
      <c r="B2686">
        <f t="shared" si="1340"/>
        <v>602076</v>
      </c>
      <c r="C2686" s="1" t="str">
        <f t="shared" si="1324"/>
        <v>当前波数 63/∞</v>
      </c>
      <c r="D2686">
        <f>VLOOKUP(MOD(A2686,1000),Sheet2!P:R,3,FALSE)</f>
        <v>369.62599999999952</v>
      </c>
      <c r="E2686">
        <v>75</v>
      </c>
      <c r="F2686" s="1" t="str">
        <f>IF(VLOOKUP(MOD(A2686,1000),Sheet2!P:W,8,FALSE)=1,"[[50000,1],",IF(VLOOKUP(MOD(A2686,1000),Sheet2!P:W,8,FALSE)=2,"[[90000,1],","["))&amp;IF(K2686=K2685,VLOOKUP(INT(MID(A2686,3,1))*10+3,Sheet3!A:B,2,FALSE),VLOOKUP(INT(MID(A2686,3,1))*10+MOD(K2686,2)+1,Sheet3!A:B,2,FALSE))&amp;"]"</f>
        <v>[[50011,67]]</v>
      </c>
      <c r="G2686">
        <v>0.2</v>
      </c>
      <c r="H2686" s="1" t="str">
        <f t="shared" ref="H2686:I2686" si="1353">H2674</f>
        <v>[80011,80012,80013,80014]</v>
      </c>
      <c r="I2686" s="1">
        <f t="shared" si="1353"/>
        <v>1</v>
      </c>
      <c r="J2686">
        <f t="shared" si="1344"/>
        <v>20</v>
      </c>
      <c r="K2686">
        <f t="shared" si="1350"/>
        <v>63</v>
      </c>
      <c r="L2686" s="1" t="str">
        <f>Sheet1!L2686</f>
        <v>[{"bid":16005,"type":6,"num":27},{"bid":14001,"type":4,"num":37000}]</v>
      </c>
    </row>
    <row r="2687" spans="1:12" x14ac:dyDescent="0.2">
      <c r="A2687">
        <f t="shared" si="1342"/>
        <v>602076</v>
      </c>
      <c r="B2687">
        <f t="shared" si="1340"/>
        <v>602077</v>
      </c>
      <c r="C2687" s="1" t="str">
        <f t="shared" si="1324"/>
        <v>当前波数 64/∞</v>
      </c>
      <c r="D2687">
        <f>VLOOKUP(MOD(A2687,1000),Sheet2!P:R,3,FALSE)</f>
        <v>402.85439999999949</v>
      </c>
      <c r="E2687">
        <v>76</v>
      </c>
      <c r="F2687" s="1" t="str">
        <f>IF(VLOOKUP(MOD(A2687,1000),Sheet2!P:W,8,FALSE)=1,"[[50000,1],",IF(VLOOKUP(MOD(A2687,1000),Sheet2!P:W,8,FALSE)=2,"[[90000,1],","["))&amp;IF(K2687=K2686,VLOOKUP(INT(MID(A2687,3,1))*10+3,Sheet3!A:B,2,FALSE),VLOOKUP(INT(MID(A2687,3,1))*10+MOD(K2687,2)+1,Sheet3!A:B,2,FALSE))&amp;"]"</f>
        <v>[[50000,1],[50012,40]]</v>
      </c>
      <c r="G2687">
        <v>0.2</v>
      </c>
      <c r="H2687" s="1" t="str">
        <f t="shared" ref="H2687:I2687" si="1354">H2675</f>
        <v>[80011,80012,80013,80014]</v>
      </c>
      <c r="I2687" s="1">
        <f t="shared" si="1354"/>
        <v>1</v>
      </c>
      <c r="J2687">
        <f t="shared" si="1344"/>
        <v>20</v>
      </c>
      <c r="K2687">
        <f t="shared" si="1350"/>
        <v>64</v>
      </c>
      <c r="L2687" s="1" t="str">
        <f>Sheet1!L2687</f>
        <v>[{"bid":16005,"type":6,"num":29},{"bid":14001,"type":4,"num":37500}]</v>
      </c>
    </row>
    <row r="2688" spans="1:12" x14ac:dyDescent="0.2">
      <c r="A2688">
        <f t="shared" si="1342"/>
        <v>602077</v>
      </c>
      <c r="B2688">
        <f t="shared" si="1340"/>
        <v>602078</v>
      </c>
      <c r="C2688" s="1" t="str">
        <f t="shared" si="1324"/>
        <v>当前波数 65/∞\n下一波BOSS</v>
      </c>
      <c r="D2688">
        <f>VLOOKUP(MOD(A2688,1000),Sheet2!P:R,3,FALSE)</f>
        <v>437.70215999999948</v>
      </c>
      <c r="E2688">
        <v>77</v>
      </c>
      <c r="F2688" s="1" t="str">
        <f>IF(VLOOKUP(MOD(A2688,1000),Sheet2!P:W,8,FALSE)=1,"[[50000,1],",IF(VLOOKUP(MOD(A2688,1000),Sheet2!P:W,8,FALSE)=2,"[[90000,1],","["))&amp;IF(K2688=K2687,VLOOKUP(INT(MID(A2688,3,1))*10+3,Sheet3!A:B,2,FALSE),VLOOKUP(INT(MID(A2688,3,1))*10+MOD(K2688,2)+1,Sheet3!A:B,2,FALSE))&amp;"]"</f>
        <v>[[50011,67]]</v>
      </c>
      <c r="G2688">
        <v>0.2</v>
      </c>
      <c r="H2688" s="1" t="str">
        <f t="shared" ref="H2688:I2688" si="1355">H2676</f>
        <v>[80011,80012,80013,80014]</v>
      </c>
      <c r="I2688" s="1">
        <f t="shared" si="1355"/>
        <v>1</v>
      </c>
      <c r="J2688">
        <f t="shared" si="1344"/>
        <v>20</v>
      </c>
      <c r="K2688">
        <f t="shared" si="1350"/>
        <v>65</v>
      </c>
      <c r="L2688" s="1" t="str">
        <f>Sheet1!L2688</f>
        <v>[{"bid":16005,"type":6,"num":29},{"bid":14001,"type":4,"num":38000}]</v>
      </c>
    </row>
    <row r="2689" spans="1:12" x14ac:dyDescent="0.2">
      <c r="A2689">
        <f t="shared" si="1342"/>
        <v>602078</v>
      </c>
      <c r="B2689">
        <f t="shared" si="1340"/>
        <v>602079</v>
      </c>
      <c r="C2689" s="1" t="str">
        <f t="shared" si="1324"/>
        <v>BOSS波\n需击杀所有怪物</v>
      </c>
      <c r="D2689">
        <f>VLOOKUP(MOD(A2689,1000),Sheet2!P:R,3,FALSE)</f>
        <v>474.20383999999945</v>
      </c>
      <c r="E2689">
        <v>78</v>
      </c>
      <c r="F2689" s="1" t="str">
        <f>IF(VLOOKUP(MOD(A2689,1000),Sheet2!P:W,8,FALSE)=1,"[[50000,1],",IF(VLOOKUP(MOD(A2689,1000),Sheet2!P:W,8,FALSE)=2,"[[90000,1],","["))&amp;IF(K2689=K2688,VLOOKUP(INT(MID(A2689,3,1))*10+3,Sheet3!A:B,2,FALSE),VLOOKUP(INT(MID(A2689,3,1))*10+MOD(K2689,2)+1,Sheet3!A:B,2,FALSE))&amp;"]"</f>
        <v>[[50013,45]]</v>
      </c>
      <c r="G2689">
        <v>0.2</v>
      </c>
      <c r="H2689" s="1" t="str">
        <f t="shared" ref="H2689:I2689" si="1356">H2677</f>
        <v>[80011,80012,80013,80014]</v>
      </c>
      <c r="I2689" s="1">
        <f t="shared" si="1356"/>
        <v>2</v>
      </c>
      <c r="J2689">
        <f t="shared" si="1344"/>
        <v>40</v>
      </c>
      <c r="K2689">
        <f t="shared" si="1350"/>
        <v>65</v>
      </c>
      <c r="L2689" s="1" t="str">
        <f>Sheet1!L2689</f>
        <v>[{"bid":16005,"type":6,"num":29},{"bid":14001,"type":4,"num":38500}]</v>
      </c>
    </row>
    <row r="2690" spans="1:12" x14ac:dyDescent="0.2">
      <c r="A2690">
        <f t="shared" si="1342"/>
        <v>602079</v>
      </c>
      <c r="B2690">
        <f t="shared" si="1340"/>
        <v>602080</v>
      </c>
      <c r="C2690" s="1" t="str">
        <f t="shared" si="1324"/>
        <v>当前波数 66/∞</v>
      </c>
      <c r="D2690">
        <f>VLOOKUP(MOD(A2690,1000),Sheet2!P:R,3,FALSE)</f>
        <v>512.80799999999931</v>
      </c>
      <c r="E2690">
        <v>79</v>
      </c>
      <c r="F2690" s="1" t="str">
        <f>IF(VLOOKUP(MOD(A2690,1000),Sheet2!P:W,8,FALSE)=1,"[[50000,1],",IF(VLOOKUP(MOD(A2690,1000),Sheet2!P:W,8,FALSE)=2,"[[90000,1],","["))&amp;IF(K2690=K2689,VLOOKUP(INT(MID(A2690,3,1))*10+3,Sheet3!A:B,2,FALSE),VLOOKUP(INT(MID(A2690,3,1))*10+MOD(K2690,2)+1,Sheet3!A:B,2,FALSE))&amp;"]"</f>
        <v>[[50000,1],[50012,40]]</v>
      </c>
      <c r="G2690">
        <v>0.2</v>
      </c>
      <c r="H2690" s="1" t="str">
        <f t="shared" ref="H2690:I2690" si="1357">H2678</f>
        <v>[80011,80012,80013,80014]</v>
      </c>
      <c r="I2690" s="1">
        <f t="shared" si="1357"/>
        <v>1</v>
      </c>
      <c r="J2690">
        <f t="shared" si="1344"/>
        <v>20</v>
      </c>
      <c r="K2690">
        <f t="shared" si="1350"/>
        <v>66</v>
      </c>
      <c r="L2690" s="1" t="str">
        <f>Sheet1!L2690</f>
        <v>[{"bid":16005,"type":6,"num":29},{"bid":14001,"type":4,"num":39000}]</v>
      </c>
    </row>
    <row r="2691" spans="1:12" x14ac:dyDescent="0.2">
      <c r="A2691">
        <f t="shared" si="1342"/>
        <v>602080</v>
      </c>
      <c r="B2691">
        <f t="shared" si="1340"/>
        <v>602081</v>
      </c>
      <c r="C2691" s="1" t="str">
        <f t="shared" si="1324"/>
        <v>当前波数 67/∞</v>
      </c>
      <c r="D2691">
        <f>VLOOKUP(MOD(A2691,1000),Sheet2!P:R,3,FALSE)</f>
        <v>553.18271999999922</v>
      </c>
      <c r="E2691">
        <v>80</v>
      </c>
      <c r="F2691" s="1" t="str">
        <f>IF(VLOOKUP(MOD(A2691,1000),Sheet2!P:W,8,FALSE)=1,"[[50000,1],",IF(VLOOKUP(MOD(A2691,1000),Sheet2!P:W,8,FALSE)=2,"[[90000,1],","["))&amp;IF(K2691=K2690,VLOOKUP(INT(MID(A2691,3,1))*10+3,Sheet3!A:B,2,FALSE),VLOOKUP(INT(MID(A2691,3,1))*10+MOD(K2691,2)+1,Sheet3!A:B,2,FALSE))&amp;"]"</f>
        <v>[[50011,67]]</v>
      </c>
      <c r="G2691">
        <v>0.2</v>
      </c>
      <c r="H2691" s="1" t="str">
        <f t="shared" ref="H2691:I2691" si="1358">H2679</f>
        <v>[80011,80012,80013,80014]</v>
      </c>
      <c r="I2691" s="1">
        <f t="shared" si="1358"/>
        <v>1</v>
      </c>
      <c r="J2691">
        <f t="shared" si="1344"/>
        <v>20</v>
      </c>
      <c r="K2691">
        <f t="shared" si="1350"/>
        <v>67</v>
      </c>
      <c r="L2691" s="1" t="str">
        <f>Sheet1!L2691</f>
        <v>[{"bid":16005,"type":6,"num":29},{"bid":14001,"type":4,"num":39500}]</v>
      </c>
    </row>
    <row r="2692" spans="1:12" x14ac:dyDescent="0.2">
      <c r="A2692">
        <f t="shared" si="1342"/>
        <v>602081</v>
      </c>
      <c r="B2692">
        <f t="shared" si="1340"/>
        <v>602082</v>
      </c>
      <c r="C2692" s="1" t="str">
        <f t="shared" si="1324"/>
        <v>当前波数 68/∞</v>
      </c>
      <c r="D2692">
        <f>VLOOKUP(MOD(A2692,1000),Sheet2!P:R,3,FALSE)</f>
        <v>595.36399999999935</v>
      </c>
      <c r="E2692">
        <v>81</v>
      </c>
      <c r="F2692" s="1" t="str">
        <f>IF(VLOOKUP(MOD(A2692,1000),Sheet2!P:W,8,FALSE)=1,"[[50000,1],",IF(VLOOKUP(MOD(A2692,1000),Sheet2!P:W,8,FALSE)=2,"[[90000,1],","["))&amp;IF(K2692=K2691,VLOOKUP(INT(MID(A2692,3,1))*10+3,Sheet3!A:B,2,FALSE),VLOOKUP(INT(MID(A2692,3,1))*10+MOD(K2692,2)+1,Sheet3!A:B,2,FALSE))&amp;"]"</f>
        <v>[[50012,40]]</v>
      </c>
      <c r="G2692">
        <v>0.2</v>
      </c>
      <c r="H2692" s="1" t="str">
        <f t="shared" ref="H2692:I2692" si="1359">H2680</f>
        <v>[80011,80012,80013,80014]</v>
      </c>
      <c r="I2692" s="1">
        <f t="shared" si="1359"/>
        <v>1</v>
      </c>
      <c r="J2692">
        <f t="shared" si="1344"/>
        <v>20</v>
      </c>
      <c r="K2692">
        <f t="shared" si="1350"/>
        <v>68</v>
      </c>
      <c r="L2692" s="1" t="str">
        <f>Sheet1!L2692</f>
        <v>[{"bid":16005,"type":6,"num":31},{"bid":14001,"type":4,"num":40000}]</v>
      </c>
    </row>
    <row r="2693" spans="1:12" x14ac:dyDescent="0.2">
      <c r="A2693">
        <f t="shared" si="1342"/>
        <v>602082</v>
      </c>
      <c r="B2693">
        <f t="shared" si="1340"/>
        <v>602083</v>
      </c>
      <c r="C2693" s="1" t="str">
        <f t="shared" si="1324"/>
        <v>当前波数 69/∞</v>
      </c>
      <c r="D2693">
        <f>VLOOKUP(MOD(A2693,1000),Sheet2!P:R,3,FALSE)</f>
        <v>639.3878399999993</v>
      </c>
      <c r="E2693">
        <v>82</v>
      </c>
      <c r="F2693" s="1" t="str">
        <f>IF(VLOOKUP(MOD(A2693,1000),Sheet2!P:W,8,FALSE)=1,"[[50000,1],",IF(VLOOKUP(MOD(A2693,1000),Sheet2!P:W,8,FALSE)=2,"[[90000,1],","["))&amp;IF(K2693=K2692,VLOOKUP(INT(MID(A2693,3,1))*10+3,Sheet3!A:B,2,FALSE),VLOOKUP(INT(MID(A2693,3,1))*10+MOD(K2693,2)+1,Sheet3!A:B,2,FALSE))&amp;"]"</f>
        <v>[[90000,1],[50011,67]]</v>
      </c>
      <c r="G2693">
        <v>0.2</v>
      </c>
      <c r="H2693" s="1" t="str">
        <f t="shared" ref="H2693:I2693" si="1360">H2681</f>
        <v>[80011,80012,80013,80014]</v>
      </c>
      <c r="I2693" s="1">
        <f t="shared" si="1360"/>
        <v>1</v>
      </c>
      <c r="J2693">
        <f t="shared" si="1344"/>
        <v>20</v>
      </c>
      <c r="K2693">
        <f t="shared" si="1350"/>
        <v>69</v>
      </c>
      <c r="L2693" s="1" t="str">
        <f>Sheet1!L2693</f>
        <v>[{"bid":16005,"type":6,"num":31},{"bid":14001,"type":4,"num":40500}]</v>
      </c>
    </row>
    <row r="2694" spans="1:12" x14ac:dyDescent="0.2">
      <c r="A2694">
        <f t="shared" si="1342"/>
        <v>602083</v>
      </c>
      <c r="B2694">
        <f t="shared" si="1340"/>
        <v>602084</v>
      </c>
      <c r="C2694" s="1" t="str">
        <f t="shared" si="1324"/>
        <v>当前波数 70/∞\n下一波BOSS</v>
      </c>
      <c r="D2694">
        <f>VLOOKUP(MOD(A2694,1000),Sheet2!P:R,3,FALSE)</f>
        <v>685.29023999999913</v>
      </c>
      <c r="E2694">
        <v>83</v>
      </c>
      <c r="F2694" s="1" t="str">
        <f>IF(VLOOKUP(MOD(A2694,1000),Sheet2!P:W,8,FALSE)=1,"[[50000,1],",IF(VLOOKUP(MOD(A2694,1000),Sheet2!P:W,8,FALSE)=2,"[[90000,1],","["))&amp;IF(K2694=K2693,VLOOKUP(INT(MID(A2694,3,1))*10+3,Sheet3!A:B,2,FALSE),VLOOKUP(INT(MID(A2694,3,1))*10+MOD(K2694,2)+1,Sheet3!A:B,2,FALSE))&amp;"]"</f>
        <v>[[50012,40]]</v>
      </c>
      <c r="G2694">
        <v>0.2</v>
      </c>
      <c r="H2694" s="1" t="str">
        <f t="shared" ref="H2694:I2694" si="1361">H2682</f>
        <v>[80011,80012,80013,80014]</v>
      </c>
      <c r="I2694" s="1">
        <f t="shared" si="1361"/>
        <v>1</v>
      </c>
      <c r="J2694">
        <f t="shared" si="1344"/>
        <v>20</v>
      </c>
      <c r="K2694">
        <f t="shared" si="1350"/>
        <v>70</v>
      </c>
      <c r="L2694" s="1" t="str">
        <f>Sheet1!L2694</f>
        <v>[{"bid":16005,"type":6,"num":31},{"bid":14001,"type":4,"num":41000}]</v>
      </c>
    </row>
    <row r="2695" spans="1:12" x14ac:dyDescent="0.2">
      <c r="A2695">
        <f t="shared" si="1342"/>
        <v>602084</v>
      </c>
      <c r="B2695">
        <f t="shared" si="1340"/>
        <v>602085</v>
      </c>
      <c r="C2695" s="1" t="str">
        <f t="shared" si="1324"/>
        <v>BOSS波\n需击杀所有怪物</v>
      </c>
      <c r="D2695">
        <f>VLOOKUP(MOD(A2695,1000),Sheet2!P:R,3,FALSE)</f>
        <v>733.10719999999901</v>
      </c>
      <c r="E2695">
        <v>84</v>
      </c>
      <c r="F2695" s="1" t="str">
        <f>IF(VLOOKUP(MOD(A2695,1000),Sheet2!P:W,8,FALSE)=1,"[[50000,1],",IF(VLOOKUP(MOD(A2695,1000),Sheet2!P:W,8,FALSE)=2,"[[90000,1],","["))&amp;IF(K2695=K2694,VLOOKUP(INT(MID(A2695,3,1))*10+3,Sheet3!A:B,2,FALSE),VLOOKUP(INT(MID(A2695,3,1))*10+MOD(K2695,2)+1,Sheet3!A:B,2,FALSE))&amp;"]"</f>
        <v>[[50013,45]]</v>
      </c>
      <c r="G2695">
        <v>0.2</v>
      </c>
      <c r="H2695" s="1" t="str">
        <f t="shared" ref="H2695:I2695" si="1362">H2683</f>
        <v>[80011,80012,80013,80014]</v>
      </c>
      <c r="I2695" s="1">
        <f t="shared" si="1362"/>
        <v>2</v>
      </c>
      <c r="J2695">
        <f t="shared" si="1344"/>
        <v>40</v>
      </c>
      <c r="K2695">
        <f t="shared" si="1350"/>
        <v>70</v>
      </c>
      <c r="L2695" s="1" t="str">
        <f>Sheet1!L2695</f>
        <v>[{"bid":16005,"type":6,"num":31},{"bid":14001,"type":4,"num":41500}]</v>
      </c>
    </row>
    <row r="2696" spans="1:12" x14ac:dyDescent="0.2">
      <c r="A2696">
        <f t="shared" si="1342"/>
        <v>602085</v>
      </c>
      <c r="B2696">
        <f t="shared" si="1340"/>
        <v>602086</v>
      </c>
      <c r="C2696" s="1" t="str">
        <f t="shared" si="1324"/>
        <v>当前波数 71/∞</v>
      </c>
      <c r="D2696">
        <f>VLOOKUP(MOD(A2696,1000),Sheet2!P:R,3,FALSE)</f>
        <v>783.438479999999</v>
      </c>
      <c r="E2696">
        <v>85</v>
      </c>
      <c r="F2696" s="1" t="str">
        <f>IF(VLOOKUP(MOD(A2696,1000),Sheet2!P:W,8,FALSE)=1,"[[50000,1],",IF(VLOOKUP(MOD(A2696,1000),Sheet2!P:W,8,FALSE)=2,"[[90000,1],","["))&amp;IF(K2696=K2695,VLOOKUP(INT(MID(A2696,3,1))*10+3,Sheet3!A:B,2,FALSE),VLOOKUP(INT(MID(A2696,3,1))*10+MOD(K2696,2)+1,Sheet3!A:B,2,FALSE))&amp;"]"</f>
        <v>[[50000,1],[50011,67]]</v>
      </c>
      <c r="G2696">
        <v>0.2</v>
      </c>
      <c r="H2696" s="1" t="str">
        <f t="shared" ref="H2696:I2696" si="1363">H2684</f>
        <v>[80011,80012,80013,80014]</v>
      </c>
      <c r="I2696" s="1">
        <f t="shared" si="1363"/>
        <v>1</v>
      </c>
      <c r="J2696">
        <f t="shared" si="1344"/>
        <v>20</v>
      </c>
      <c r="K2696">
        <f t="shared" si="1350"/>
        <v>71</v>
      </c>
      <c r="L2696" s="1" t="str">
        <f>Sheet1!L2696</f>
        <v>[{"bid":16005,"type":6,"num":31},{"bid":14001,"type":4,"num":42000}]</v>
      </c>
    </row>
    <row r="2697" spans="1:12" x14ac:dyDescent="0.2">
      <c r="A2697">
        <f t="shared" si="1342"/>
        <v>602086</v>
      </c>
      <c r="B2697">
        <f t="shared" si="1340"/>
        <v>602087</v>
      </c>
      <c r="C2697" s="1" t="str">
        <f t="shared" si="1324"/>
        <v>当前波数 72/∞</v>
      </c>
      <c r="D2697">
        <f>VLOOKUP(MOD(A2697,1000),Sheet2!P:R,3,FALSE)</f>
        <v>835.80959999999902</v>
      </c>
      <c r="E2697">
        <v>86</v>
      </c>
      <c r="F2697" s="1" t="str">
        <f>IF(VLOOKUP(MOD(A2697,1000),Sheet2!P:W,8,FALSE)=1,"[[50000,1],",IF(VLOOKUP(MOD(A2697,1000),Sheet2!P:W,8,FALSE)=2,"[[90000,1],","["))&amp;IF(K2697=K2696,VLOOKUP(INT(MID(A2697,3,1))*10+3,Sheet3!A:B,2,FALSE),VLOOKUP(INT(MID(A2697,3,1))*10+MOD(K2697,2)+1,Sheet3!A:B,2,FALSE))&amp;"]"</f>
        <v>[[50012,40]]</v>
      </c>
      <c r="G2697">
        <v>0.2</v>
      </c>
      <c r="H2697" s="1" t="str">
        <f t="shared" ref="H2697:I2697" si="1364">H2685</f>
        <v>[80011,80012,80013,80014]</v>
      </c>
      <c r="I2697" s="1">
        <f t="shared" si="1364"/>
        <v>1</v>
      </c>
      <c r="J2697">
        <f t="shared" si="1344"/>
        <v>20</v>
      </c>
      <c r="K2697">
        <f t="shared" si="1350"/>
        <v>72</v>
      </c>
      <c r="L2697" s="1" t="str">
        <f>Sheet1!L2697</f>
        <v>[{"bid":16005,"type":6,"num":33},{"bid":14001,"type":4,"num":42500}]</v>
      </c>
    </row>
    <row r="2698" spans="1:12" x14ac:dyDescent="0.2">
      <c r="A2698">
        <f t="shared" si="1342"/>
        <v>602087</v>
      </c>
      <c r="B2698">
        <f t="shared" si="1340"/>
        <v>602088</v>
      </c>
      <c r="C2698" s="1" t="str">
        <f t="shared" si="1324"/>
        <v>当前波数 73/∞</v>
      </c>
      <c r="D2698">
        <f>VLOOKUP(MOD(A2698,1000),Sheet2!P:R,3,FALSE)</f>
        <v>890.25799999999902</v>
      </c>
      <c r="E2698">
        <v>87</v>
      </c>
      <c r="F2698" s="1" t="str">
        <f>IF(VLOOKUP(MOD(A2698,1000),Sheet2!P:W,8,FALSE)=1,"[[50000,1],",IF(VLOOKUP(MOD(A2698,1000),Sheet2!P:W,8,FALSE)=2,"[[90000,1],","["))&amp;IF(K2698=K2697,VLOOKUP(INT(MID(A2698,3,1))*10+3,Sheet3!A:B,2,FALSE),VLOOKUP(INT(MID(A2698,3,1))*10+MOD(K2698,2)+1,Sheet3!A:B,2,FALSE))&amp;"]"</f>
        <v>[[50011,67]]</v>
      </c>
      <c r="G2698">
        <v>0.2</v>
      </c>
      <c r="H2698" s="1" t="str">
        <f t="shared" ref="H2698:I2698" si="1365">H2686</f>
        <v>[80011,80012,80013,80014]</v>
      </c>
      <c r="I2698" s="1">
        <f t="shared" si="1365"/>
        <v>1</v>
      </c>
      <c r="J2698">
        <f t="shared" si="1344"/>
        <v>20</v>
      </c>
      <c r="K2698">
        <f t="shared" si="1350"/>
        <v>73</v>
      </c>
      <c r="L2698" s="1" t="str">
        <f>Sheet1!L2698</f>
        <v>[{"bid":16005,"type":6,"num":33},{"bid":14001,"type":4,"num":43000}]</v>
      </c>
    </row>
    <row r="2699" spans="1:12" x14ac:dyDescent="0.2">
      <c r="A2699">
        <f t="shared" si="1342"/>
        <v>602088</v>
      </c>
      <c r="B2699">
        <f t="shared" si="1340"/>
        <v>602089</v>
      </c>
      <c r="C2699" s="1" t="str">
        <f t="shared" si="1324"/>
        <v>当前波数 74/∞</v>
      </c>
      <c r="D2699">
        <f>VLOOKUP(MOD(A2699,1000),Sheet2!P:R,3,FALSE)</f>
        <v>946.82111999999893</v>
      </c>
      <c r="E2699">
        <v>88</v>
      </c>
      <c r="F2699" s="1" t="str">
        <f>IF(VLOOKUP(MOD(A2699,1000),Sheet2!P:W,8,FALSE)=1,"[[50000,1],",IF(VLOOKUP(MOD(A2699,1000),Sheet2!P:W,8,FALSE)=2,"[[90000,1],","["))&amp;IF(K2699=K2698,VLOOKUP(INT(MID(A2699,3,1))*10+3,Sheet3!A:B,2,FALSE),VLOOKUP(INT(MID(A2699,3,1))*10+MOD(K2699,2)+1,Sheet3!A:B,2,FALSE))&amp;"]"</f>
        <v>[[50000,1],[50012,40]]</v>
      </c>
      <c r="G2699">
        <v>0.2</v>
      </c>
      <c r="H2699" s="1" t="str">
        <f t="shared" ref="H2699:I2699" si="1366">H2687</f>
        <v>[80011,80012,80013,80014]</v>
      </c>
      <c r="I2699" s="1">
        <f t="shared" si="1366"/>
        <v>1</v>
      </c>
      <c r="J2699">
        <f t="shared" si="1344"/>
        <v>20</v>
      </c>
      <c r="K2699">
        <f t="shared" si="1350"/>
        <v>74</v>
      </c>
      <c r="L2699" s="1" t="str">
        <f>Sheet1!L2699</f>
        <v>[{"bid":16005,"type":6,"num":33},{"bid":14001,"type":4,"num":43500}]</v>
      </c>
    </row>
    <row r="2700" spans="1:12" x14ac:dyDescent="0.2">
      <c r="A2700">
        <f t="shared" si="1342"/>
        <v>602089</v>
      </c>
      <c r="B2700">
        <f t="shared" si="1340"/>
        <v>602090</v>
      </c>
      <c r="C2700" s="1" t="str">
        <f t="shared" si="1324"/>
        <v>当前波数 75/∞\n下一波BOSS</v>
      </c>
      <c r="D2700">
        <f>VLOOKUP(MOD(A2700,1000),Sheet2!P:R,3,FALSE)</f>
        <v>1005.5363999999989</v>
      </c>
      <c r="E2700">
        <v>89</v>
      </c>
      <c r="F2700" s="1" t="str">
        <f>IF(VLOOKUP(MOD(A2700,1000),Sheet2!P:W,8,FALSE)=1,"[[50000,1],",IF(VLOOKUP(MOD(A2700,1000),Sheet2!P:W,8,FALSE)=2,"[[90000,1],","["))&amp;IF(K2700=K2699,VLOOKUP(INT(MID(A2700,3,1))*10+3,Sheet3!A:B,2,FALSE),VLOOKUP(INT(MID(A2700,3,1))*10+MOD(K2700,2)+1,Sheet3!A:B,2,FALSE))&amp;"]"</f>
        <v>[[50011,67]]</v>
      </c>
      <c r="G2700">
        <v>0.2</v>
      </c>
      <c r="H2700" s="1" t="str">
        <f t="shared" ref="H2700:I2700" si="1367">H2688</f>
        <v>[80011,80012,80013,80014]</v>
      </c>
      <c r="I2700" s="1">
        <f t="shared" si="1367"/>
        <v>1</v>
      </c>
      <c r="J2700">
        <f t="shared" si="1344"/>
        <v>20</v>
      </c>
      <c r="K2700">
        <f t="shared" si="1350"/>
        <v>75</v>
      </c>
      <c r="L2700" s="1" t="str">
        <f>Sheet1!L2700</f>
        <v>[{"bid":16005,"type":6,"num":33},{"bid":14001,"type":4,"num":44000}]</v>
      </c>
    </row>
    <row r="2701" spans="1:12" x14ac:dyDescent="0.2">
      <c r="A2701">
        <f t="shared" si="1342"/>
        <v>602090</v>
      </c>
      <c r="B2701">
        <f t="shared" si="1340"/>
        <v>602091</v>
      </c>
      <c r="C2701" s="1" t="str">
        <f t="shared" si="1324"/>
        <v>BOSS波\n需击杀所有怪物</v>
      </c>
      <c r="D2701">
        <f>VLOOKUP(MOD(A2701,1000),Sheet2!P:R,3,FALSE)</f>
        <v>1066.4412799999989</v>
      </c>
      <c r="E2701">
        <v>90</v>
      </c>
      <c r="F2701" s="1" t="str">
        <f>IF(VLOOKUP(MOD(A2701,1000),Sheet2!P:W,8,FALSE)=1,"[[50000,1],",IF(VLOOKUP(MOD(A2701,1000),Sheet2!P:W,8,FALSE)=2,"[[90000,1],","["))&amp;IF(K2701=K2700,VLOOKUP(INT(MID(A2701,3,1))*10+3,Sheet3!A:B,2,FALSE),VLOOKUP(INT(MID(A2701,3,1))*10+MOD(K2701,2)+1,Sheet3!A:B,2,FALSE))&amp;"]"</f>
        <v>[[50013,45]]</v>
      </c>
      <c r="G2701">
        <v>0.2</v>
      </c>
      <c r="H2701" s="1" t="str">
        <f t="shared" ref="H2701:I2701" si="1368">H2689</f>
        <v>[80011,80012,80013,80014]</v>
      </c>
      <c r="I2701" s="1">
        <f t="shared" si="1368"/>
        <v>2</v>
      </c>
      <c r="J2701">
        <f t="shared" si="1344"/>
        <v>40</v>
      </c>
      <c r="K2701">
        <f t="shared" si="1350"/>
        <v>75</v>
      </c>
      <c r="L2701" s="1" t="str">
        <f>Sheet1!L2701</f>
        <v>[{"bid":16005,"type":6,"num":33},{"bid":14001,"type":4,"num":44500}]</v>
      </c>
    </row>
    <row r="2702" spans="1:12" x14ac:dyDescent="0.2">
      <c r="A2702">
        <f t="shared" si="1342"/>
        <v>602091</v>
      </c>
      <c r="B2702">
        <f t="shared" si="1340"/>
        <v>602092</v>
      </c>
      <c r="C2702" s="1" t="str">
        <f t="shared" si="1324"/>
        <v>当前波数 76/∞</v>
      </c>
      <c r="D2702">
        <f>VLOOKUP(MOD(A2702,1000),Sheet2!P:R,3,FALSE)</f>
        <v>1130.303999999999</v>
      </c>
      <c r="E2702">
        <v>91</v>
      </c>
      <c r="F2702" s="1" t="str">
        <f>IF(VLOOKUP(MOD(A2702,1000),Sheet2!P:W,8,FALSE)=1,"[[50000,1],",IF(VLOOKUP(MOD(A2702,1000),Sheet2!P:W,8,FALSE)=2,"[[90000,1],","["))&amp;IF(K2702=K2701,VLOOKUP(INT(MID(A2702,3,1))*10+3,Sheet3!A:B,2,FALSE),VLOOKUP(INT(MID(A2702,3,1))*10+MOD(K2702,2)+1,Sheet3!A:B,2,FALSE))&amp;"]"</f>
        <v>[[50000,1],[50012,40]]</v>
      </c>
      <c r="G2702">
        <v>0.2</v>
      </c>
      <c r="H2702" s="1" t="str">
        <f t="shared" ref="H2702:I2702" si="1369">H2690</f>
        <v>[80011,80012,80013,80014]</v>
      </c>
      <c r="I2702" s="1">
        <f t="shared" si="1369"/>
        <v>1</v>
      </c>
      <c r="J2702">
        <f t="shared" si="1344"/>
        <v>20</v>
      </c>
      <c r="K2702">
        <f t="shared" si="1350"/>
        <v>76</v>
      </c>
      <c r="L2702" s="1" t="str">
        <f>Sheet1!L2702</f>
        <v>[{"bid":16005,"type":6,"num":35},{"bid":14001,"type":4,"num":45000}]</v>
      </c>
    </row>
    <row r="2703" spans="1:12" x14ac:dyDescent="0.2">
      <c r="A2703">
        <f t="shared" si="1342"/>
        <v>602092</v>
      </c>
      <c r="B2703">
        <f t="shared" si="1340"/>
        <v>602093</v>
      </c>
      <c r="C2703" s="1" t="str">
        <f t="shared" si="1324"/>
        <v>当前波数 77/∞</v>
      </c>
      <c r="D2703">
        <f>VLOOKUP(MOD(A2703,1000),Sheet2!P:R,3,FALSE)</f>
        <v>1196.4902399999989</v>
      </c>
      <c r="E2703">
        <v>92</v>
      </c>
      <c r="F2703" s="1" t="str">
        <f>IF(VLOOKUP(MOD(A2703,1000),Sheet2!P:W,8,FALSE)=1,"[[50000,1],",IF(VLOOKUP(MOD(A2703,1000),Sheet2!P:W,8,FALSE)=2,"[[90000,1],","["))&amp;IF(K2703=K2702,VLOOKUP(INT(MID(A2703,3,1))*10+3,Sheet3!A:B,2,FALSE),VLOOKUP(INT(MID(A2703,3,1))*10+MOD(K2703,2)+1,Sheet3!A:B,2,FALSE))&amp;"]"</f>
        <v>[[50011,67]]</v>
      </c>
      <c r="G2703">
        <v>0.2</v>
      </c>
      <c r="H2703" s="1" t="str">
        <f t="shared" ref="H2703:I2703" si="1370">H2691</f>
        <v>[80011,80012,80013,80014]</v>
      </c>
      <c r="I2703" s="1">
        <f t="shared" si="1370"/>
        <v>1</v>
      </c>
      <c r="J2703">
        <f t="shared" si="1344"/>
        <v>20</v>
      </c>
      <c r="K2703">
        <f t="shared" si="1350"/>
        <v>77</v>
      </c>
      <c r="L2703" s="1" t="str">
        <f>Sheet1!L2703</f>
        <v>[{"bid":16005,"type":6,"num":35},{"bid":14001,"type":4,"num":45500}]</v>
      </c>
    </row>
    <row r="2704" spans="1:12" x14ac:dyDescent="0.2">
      <c r="A2704">
        <f t="shared" si="1342"/>
        <v>602093</v>
      </c>
      <c r="B2704">
        <f t="shared" si="1340"/>
        <v>602094</v>
      </c>
      <c r="C2704" s="1" t="str">
        <f t="shared" si="1324"/>
        <v>当前波数 78/∞</v>
      </c>
      <c r="D2704">
        <f>VLOOKUP(MOD(A2704,1000),Sheet2!P:R,3,FALSE)</f>
        <v>1265.0388799999987</v>
      </c>
      <c r="E2704">
        <v>93</v>
      </c>
      <c r="F2704" s="1" t="str">
        <f>IF(VLOOKUP(MOD(A2704,1000),Sheet2!P:W,8,FALSE)=1,"[[50000,1],",IF(VLOOKUP(MOD(A2704,1000),Sheet2!P:W,8,FALSE)=2,"[[90000,1],","["))&amp;IF(K2704=K2703,VLOOKUP(INT(MID(A2704,3,1))*10+3,Sheet3!A:B,2,FALSE),VLOOKUP(INT(MID(A2704,3,1))*10+MOD(K2704,2)+1,Sheet3!A:B,2,FALSE))&amp;"]"</f>
        <v>[[50012,40]]</v>
      </c>
      <c r="G2704">
        <v>0.2</v>
      </c>
      <c r="H2704" s="1" t="str">
        <f t="shared" ref="H2704:I2704" si="1371">H2692</f>
        <v>[80011,80012,80013,80014]</v>
      </c>
      <c r="I2704" s="1">
        <f t="shared" si="1371"/>
        <v>1</v>
      </c>
      <c r="J2704">
        <f t="shared" si="1344"/>
        <v>20</v>
      </c>
      <c r="K2704">
        <f t="shared" si="1350"/>
        <v>78</v>
      </c>
      <c r="L2704" s="1" t="str">
        <f>Sheet1!L2704</f>
        <v>[{"bid":16005,"type":6,"num":35},{"bid":14001,"type":4,"num":46000}]</v>
      </c>
    </row>
    <row r="2705" spans="1:12" x14ac:dyDescent="0.2">
      <c r="A2705">
        <f t="shared" si="1342"/>
        <v>602094</v>
      </c>
      <c r="B2705">
        <f t="shared" si="1340"/>
        <v>602095</v>
      </c>
      <c r="C2705" s="1" t="str">
        <f t="shared" si="1324"/>
        <v>当前波数 79/∞</v>
      </c>
      <c r="D2705">
        <f>VLOOKUP(MOD(A2705,1000),Sheet2!P:R,3,FALSE)</f>
        <v>1335.9887999999987</v>
      </c>
      <c r="E2705">
        <v>94</v>
      </c>
      <c r="F2705" s="1" t="str">
        <f>IF(VLOOKUP(MOD(A2705,1000),Sheet2!P:W,8,FALSE)=1,"[[50000,1],",IF(VLOOKUP(MOD(A2705,1000),Sheet2!P:W,8,FALSE)=2,"[[90000,1],","["))&amp;IF(K2705=K2704,VLOOKUP(INT(MID(A2705,3,1))*10+3,Sheet3!A:B,2,FALSE),VLOOKUP(INT(MID(A2705,3,1))*10+MOD(K2705,2)+1,Sheet3!A:B,2,FALSE))&amp;"]"</f>
        <v>[[90000,1],[50011,67]]</v>
      </c>
      <c r="G2705">
        <v>0.2</v>
      </c>
      <c r="H2705" s="1" t="str">
        <f t="shared" ref="H2705:I2705" si="1372">H2693</f>
        <v>[80011,80012,80013,80014]</v>
      </c>
      <c r="I2705" s="1">
        <f t="shared" si="1372"/>
        <v>1</v>
      </c>
      <c r="J2705">
        <f t="shared" si="1344"/>
        <v>20</v>
      </c>
      <c r="K2705">
        <f t="shared" si="1350"/>
        <v>79</v>
      </c>
      <c r="L2705" s="1" t="str">
        <f>Sheet1!L2705</f>
        <v>[{"bid":16005,"type":6,"num":35},{"bid":14001,"type":4,"num":46500}]</v>
      </c>
    </row>
    <row r="2706" spans="1:12" x14ac:dyDescent="0.2">
      <c r="A2706">
        <f t="shared" si="1342"/>
        <v>602095</v>
      </c>
      <c r="B2706">
        <f t="shared" si="1340"/>
        <v>602096</v>
      </c>
      <c r="C2706" s="1" t="str">
        <f t="shared" si="1324"/>
        <v>当前波数 80/∞\n下一波BOSS</v>
      </c>
      <c r="D2706">
        <f>VLOOKUP(MOD(A2706,1000),Sheet2!P:R,3,FALSE)</f>
        <v>1409.3788799999988</v>
      </c>
      <c r="E2706">
        <v>95</v>
      </c>
      <c r="F2706" s="1" t="str">
        <f>IF(VLOOKUP(MOD(A2706,1000),Sheet2!P:W,8,FALSE)=1,"[[50000,1],",IF(VLOOKUP(MOD(A2706,1000),Sheet2!P:W,8,FALSE)=2,"[[90000,1],","["))&amp;IF(K2706=K2705,VLOOKUP(INT(MID(A2706,3,1))*10+3,Sheet3!A:B,2,FALSE),VLOOKUP(INT(MID(A2706,3,1))*10+MOD(K2706,2)+1,Sheet3!A:B,2,FALSE))&amp;"]"</f>
        <v>[[50012,40]]</v>
      </c>
      <c r="G2706">
        <v>0.2</v>
      </c>
      <c r="H2706" s="1" t="str">
        <f t="shared" ref="H2706:I2706" si="1373">H2694</f>
        <v>[80011,80012,80013,80014]</v>
      </c>
      <c r="I2706" s="1">
        <f t="shared" si="1373"/>
        <v>1</v>
      </c>
      <c r="J2706">
        <f t="shared" si="1344"/>
        <v>20</v>
      </c>
      <c r="K2706">
        <f t="shared" si="1350"/>
        <v>80</v>
      </c>
      <c r="L2706" s="1" t="str">
        <f>Sheet1!L2706</f>
        <v>[{"bid":16005,"type":6,"num":35},{"bid":14001,"type":4,"num":47000}]</v>
      </c>
    </row>
    <row r="2707" spans="1:12" x14ac:dyDescent="0.2">
      <c r="A2707">
        <f t="shared" si="1342"/>
        <v>602096</v>
      </c>
      <c r="B2707">
        <f t="shared" si="1340"/>
        <v>602097</v>
      </c>
      <c r="C2707" s="1" t="str">
        <f t="shared" si="1324"/>
        <v>BOSS波\n需击杀所有怪物</v>
      </c>
      <c r="D2707">
        <f>VLOOKUP(MOD(A2707,1000),Sheet2!P:R,3,FALSE)</f>
        <v>1485.2479999999989</v>
      </c>
      <c r="E2707">
        <v>96</v>
      </c>
      <c r="F2707" s="1" t="str">
        <f>IF(VLOOKUP(MOD(A2707,1000),Sheet2!P:W,8,FALSE)=1,"[[50000,1],",IF(VLOOKUP(MOD(A2707,1000),Sheet2!P:W,8,FALSE)=2,"[[90000,1],","["))&amp;IF(K2707=K2706,VLOOKUP(INT(MID(A2707,3,1))*10+3,Sheet3!A:B,2,FALSE),VLOOKUP(INT(MID(A2707,3,1))*10+MOD(K2707,2)+1,Sheet3!A:B,2,FALSE))&amp;"]"</f>
        <v>[[50013,45]]</v>
      </c>
      <c r="G2707">
        <v>0.2</v>
      </c>
      <c r="H2707" s="1" t="str">
        <f t="shared" ref="H2707:I2707" si="1374">H2695</f>
        <v>[80011,80012,80013,80014]</v>
      </c>
      <c r="I2707" s="1">
        <f t="shared" si="1374"/>
        <v>2</v>
      </c>
      <c r="J2707">
        <f t="shared" si="1344"/>
        <v>40</v>
      </c>
      <c r="K2707">
        <f t="shared" si="1350"/>
        <v>80</v>
      </c>
      <c r="L2707" s="1" t="str">
        <f>Sheet1!L2707</f>
        <v>[{"bid":16005,"type":6,"num":37},{"bid":14001,"type":4,"num":47500}]</v>
      </c>
    </row>
    <row r="2708" spans="1:12" x14ac:dyDescent="0.2">
      <c r="A2708">
        <f t="shared" si="1342"/>
        <v>602097</v>
      </c>
      <c r="B2708">
        <f t="shared" si="1340"/>
        <v>602098</v>
      </c>
      <c r="C2708" s="1" t="str">
        <f t="shared" si="1324"/>
        <v>当前波数 81/∞</v>
      </c>
      <c r="D2708">
        <f>VLOOKUP(MOD(A2708,1000),Sheet2!P:R,3,FALSE)</f>
        <v>1562.117119999999</v>
      </c>
      <c r="E2708">
        <v>97</v>
      </c>
      <c r="F2708" s="1" t="str">
        <f>IF(VLOOKUP(MOD(A2708,1000),Sheet2!P:W,8,FALSE)=1,"[[50000,1],",IF(VLOOKUP(MOD(A2708,1000),Sheet2!P:W,8,FALSE)=2,"[[90000,1],","["))&amp;IF(K2708=K2707,VLOOKUP(INT(MID(A2708,3,1))*10+3,Sheet3!A:B,2,FALSE),VLOOKUP(INT(MID(A2708,3,1))*10+MOD(K2708,2)+1,Sheet3!A:B,2,FALSE))&amp;"]"</f>
        <v>[[50000,1],[50011,67]]</v>
      </c>
      <c r="G2708">
        <v>0.2</v>
      </c>
      <c r="H2708" s="1" t="str">
        <f t="shared" ref="H2708:I2708" si="1375">H2696</f>
        <v>[80011,80012,80013,80014]</v>
      </c>
      <c r="I2708" s="1">
        <f t="shared" si="1375"/>
        <v>1</v>
      </c>
      <c r="J2708">
        <f t="shared" si="1344"/>
        <v>20</v>
      </c>
      <c r="K2708">
        <f t="shared" si="1350"/>
        <v>81</v>
      </c>
      <c r="L2708" s="1" t="str">
        <f>Sheet1!L2708</f>
        <v>[{"bid":16005,"type":6,"num":37},{"bid":14001,"type":4,"num":48000}]</v>
      </c>
    </row>
    <row r="2709" spans="1:12" x14ac:dyDescent="0.2">
      <c r="A2709">
        <f t="shared" si="1342"/>
        <v>602098</v>
      </c>
      <c r="B2709">
        <f t="shared" si="1340"/>
        <v>602099</v>
      </c>
      <c r="C2709" s="1" t="str">
        <f t="shared" si="1324"/>
        <v>当前波数 82/∞</v>
      </c>
      <c r="D2709">
        <f>VLOOKUP(MOD(A2709,1000),Sheet2!P:R,3,FALSE)</f>
        <v>1646.4739199999981</v>
      </c>
      <c r="E2709">
        <v>98</v>
      </c>
      <c r="F2709" s="1" t="str">
        <f>IF(VLOOKUP(MOD(A2709,1000),Sheet2!P:W,8,FALSE)=1,"[[50000,1],",IF(VLOOKUP(MOD(A2709,1000),Sheet2!P:W,8,FALSE)=2,"[[90000,1],","["))&amp;IF(K2709=K2708,VLOOKUP(INT(MID(A2709,3,1))*10+3,Sheet3!A:B,2,FALSE),VLOOKUP(INT(MID(A2709,3,1))*10+MOD(K2709,2)+1,Sheet3!A:B,2,FALSE))&amp;"]"</f>
        <v>[[50012,40]]</v>
      </c>
      <c r="G2709">
        <v>0.2</v>
      </c>
      <c r="H2709" s="1" t="str">
        <f t="shared" ref="H2709:I2709" si="1376">H2697</f>
        <v>[80011,80012,80013,80014]</v>
      </c>
      <c r="I2709" s="1">
        <f t="shared" si="1376"/>
        <v>1</v>
      </c>
      <c r="J2709">
        <f t="shared" si="1344"/>
        <v>20</v>
      </c>
      <c r="K2709">
        <f t="shared" si="1350"/>
        <v>82</v>
      </c>
      <c r="L2709" s="1" t="str">
        <f>Sheet1!L2709</f>
        <v>[{"bid":16005,"type":6,"num":37},{"bid":14001,"type":4,"num":48500}]</v>
      </c>
    </row>
    <row r="2710" spans="1:12" x14ac:dyDescent="0.2">
      <c r="A2710">
        <f t="shared" si="1342"/>
        <v>602099</v>
      </c>
      <c r="B2710">
        <f t="shared" si="1340"/>
        <v>602100</v>
      </c>
      <c r="C2710" s="1" t="str">
        <f t="shared" si="1324"/>
        <v>当前波数 83/∞</v>
      </c>
      <c r="D2710">
        <f>VLOOKUP(MOD(A2710,1000),Sheet2!P:R,3,FALSE)</f>
        <v>1731.0595999999975</v>
      </c>
      <c r="E2710">
        <v>99</v>
      </c>
      <c r="F2710" s="1" t="str">
        <f>IF(VLOOKUP(MOD(A2710,1000),Sheet2!P:W,8,FALSE)=1,"[[50000,1],",IF(VLOOKUP(MOD(A2710,1000),Sheet2!P:W,8,FALSE)=2,"[[90000,1],","["))&amp;IF(K2710=K2709,VLOOKUP(INT(MID(A2710,3,1))*10+3,Sheet3!A:B,2,FALSE),VLOOKUP(INT(MID(A2710,3,1))*10+MOD(K2710,2)+1,Sheet3!A:B,2,FALSE))&amp;"]"</f>
        <v>[[50011,67]]</v>
      </c>
      <c r="G2710">
        <v>0.2</v>
      </c>
      <c r="H2710" s="1" t="str">
        <f t="shared" ref="H2710:I2710" si="1377">H2698</f>
        <v>[80011,80012,80013,80014]</v>
      </c>
      <c r="I2710" s="1">
        <f t="shared" si="1377"/>
        <v>1</v>
      </c>
      <c r="J2710">
        <f t="shared" si="1344"/>
        <v>20</v>
      </c>
      <c r="K2710">
        <f t="shared" si="1350"/>
        <v>83</v>
      </c>
      <c r="L2710" s="1" t="str">
        <f>Sheet1!L2710</f>
        <v>[{"bid":16005,"type":6,"num":37},{"bid":14001,"type":4,"num":49000}]</v>
      </c>
    </row>
    <row r="2711" spans="1:12" x14ac:dyDescent="0.2">
      <c r="A2711">
        <f t="shared" si="1342"/>
        <v>602100</v>
      </c>
      <c r="B2711">
        <f t="shared" si="1340"/>
        <v>602101</v>
      </c>
      <c r="C2711" s="1" t="str">
        <f t="shared" si="1324"/>
        <v>当前波数 84/∞</v>
      </c>
      <c r="D2711">
        <f>VLOOKUP(MOD(A2711,1000),Sheet2!P:R,3,FALSE)</f>
        <v>1819.3612799999974</v>
      </c>
      <c r="E2711">
        <v>100</v>
      </c>
      <c r="F2711" s="1" t="str">
        <f>IF(VLOOKUP(MOD(A2711,1000),Sheet2!P:W,8,FALSE)=1,"[[50000,1],",IF(VLOOKUP(MOD(A2711,1000),Sheet2!P:W,8,FALSE)=2,"[[90000,1],","["))&amp;IF(K2711=K2710,VLOOKUP(INT(MID(A2711,3,1))*10+3,Sheet3!A:B,2,FALSE),VLOOKUP(INT(MID(A2711,3,1))*10+MOD(K2711,2)+1,Sheet3!A:B,2,FALSE))&amp;"]"</f>
        <v>[[90000,1],[50012,40]]</v>
      </c>
      <c r="G2711">
        <v>0.2</v>
      </c>
      <c r="H2711" s="1" t="str">
        <f t="shared" ref="H2711:I2711" si="1378">H2699</f>
        <v>[80011,80012,80013,80014]</v>
      </c>
      <c r="I2711" s="1">
        <f t="shared" si="1378"/>
        <v>1</v>
      </c>
      <c r="J2711">
        <f t="shared" si="1344"/>
        <v>20</v>
      </c>
      <c r="K2711">
        <f t="shared" si="1350"/>
        <v>84</v>
      </c>
      <c r="L2711" s="1" t="str">
        <f>Sheet1!L2711</f>
        <v>[{"bid":16005,"type":6,"num":37},{"bid":14001,"type":4,"num":49500}]</v>
      </c>
    </row>
    <row r="2712" spans="1:12" x14ac:dyDescent="0.2">
      <c r="A2712">
        <f t="shared" si="1342"/>
        <v>602101</v>
      </c>
      <c r="B2712">
        <f t="shared" si="1340"/>
        <v>602102</v>
      </c>
      <c r="C2712" s="1" t="str">
        <f t="shared" si="1324"/>
        <v>当前波数 85/∞\n下一波BOSS</v>
      </c>
      <c r="D2712">
        <f>VLOOKUP(MOD(A2712,1000),Sheet2!P:R,3,FALSE)</f>
        <v>1910.473199999997</v>
      </c>
      <c r="E2712">
        <v>101</v>
      </c>
      <c r="F2712" s="1" t="str">
        <f>IF(VLOOKUP(MOD(A2712,1000),Sheet2!P:W,8,FALSE)=1,"[[50000,1],",IF(VLOOKUP(MOD(A2712,1000),Sheet2!P:W,8,FALSE)=2,"[[90000,1],","["))&amp;IF(K2712=K2711,VLOOKUP(INT(MID(A2712,3,1))*10+3,Sheet3!A:B,2,FALSE),VLOOKUP(INT(MID(A2712,3,1))*10+MOD(K2712,2)+1,Sheet3!A:B,2,FALSE))&amp;"]"</f>
        <v>[[50011,67]]</v>
      </c>
      <c r="G2712">
        <v>0.2</v>
      </c>
      <c r="H2712" s="1" t="str">
        <f t="shared" ref="H2712:I2712" si="1379">H2700</f>
        <v>[80011,80012,80013,80014]</v>
      </c>
      <c r="I2712" s="1">
        <f t="shared" si="1379"/>
        <v>1</v>
      </c>
      <c r="J2712">
        <f t="shared" si="1344"/>
        <v>20</v>
      </c>
      <c r="K2712">
        <f t="shared" si="1350"/>
        <v>85</v>
      </c>
      <c r="L2712" s="1" t="str">
        <f>Sheet1!L2712</f>
        <v>[{"bid":16005,"type":6,"num":39},{"bid":14001,"type":4,"num":50000}]</v>
      </c>
    </row>
    <row r="2713" spans="1:12" x14ac:dyDescent="0.2">
      <c r="A2713">
        <f t="shared" si="1342"/>
        <v>602102</v>
      </c>
      <c r="B2713">
        <f t="shared" si="1340"/>
        <v>602103</v>
      </c>
      <c r="C2713" s="1" t="str">
        <f t="shared" si="1324"/>
        <v>BOSS波\n需击杀所有怪物</v>
      </c>
      <c r="D2713">
        <f>VLOOKUP(MOD(A2713,1000),Sheet2!P:R,3,FALSE)</f>
        <v>2004.4371199999966</v>
      </c>
      <c r="E2713">
        <v>102</v>
      </c>
      <c r="F2713" s="1" t="str">
        <f>IF(VLOOKUP(MOD(A2713,1000),Sheet2!P:W,8,FALSE)=1,"[[50000,1],",IF(VLOOKUP(MOD(A2713,1000),Sheet2!P:W,8,FALSE)=2,"[[90000,1],","["))&amp;IF(K2713=K2712,VLOOKUP(INT(MID(A2713,3,1))*10+3,Sheet3!A:B,2,FALSE),VLOOKUP(INT(MID(A2713,3,1))*10+MOD(K2713,2)+1,Sheet3!A:B,2,FALSE))&amp;"]"</f>
        <v>[[50013,45]]</v>
      </c>
      <c r="G2713">
        <v>0.2</v>
      </c>
      <c r="H2713" s="1" t="str">
        <f t="shared" ref="H2713:I2713" si="1380">H2701</f>
        <v>[80011,80012,80013,80014]</v>
      </c>
      <c r="I2713" s="1">
        <f t="shared" si="1380"/>
        <v>2</v>
      </c>
      <c r="J2713">
        <f t="shared" si="1344"/>
        <v>40</v>
      </c>
      <c r="K2713">
        <f t="shared" si="1350"/>
        <v>85</v>
      </c>
      <c r="L2713" s="1" t="str">
        <f>Sheet1!L2713</f>
        <v>[{"bid":16005,"type":6,"num":39},{"bid":14001,"type":4,"num":50500}]</v>
      </c>
    </row>
    <row r="2714" spans="1:12" x14ac:dyDescent="0.2">
      <c r="A2714">
        <f t="shared" si="1342"/>
        <v>602103</v>
      </c>
      <c r="B2714">
        <f t="shared" si="1340"/>
        <v>602104</v>
      </c>
      <c r="C2714" s="1" t="str">
        <f t="shared" si="1324"/>
        <v>当前波数 86/∞</v>
      </c>
      <c r="D2714">
        <f>VLOOKUP(MOD(A2714,1000),Sheet2!P:R,3,FALSE)</f>
        <v>2102.411519999996</v>
      </c>
      <c r="E2714">
        <v>103</v>
      </c>
      <c r="F2714" s="1" t="str">
        <f>IF(VLOOKUP(MOD(A2714,1000),Sheet2!P:W,8,FALSE)=1,"[[50000,1],",IF(VLOOKUP(MOD(A2714,1000),Sheet2!P:W,8,FALSE)=2,"[[90000,1],","["))&amp;IF(K2714=K2713,VLOOKUP(INT(MID(A2714,3,1))*10+3,Sheet3!A:B,2,FALSE),VLOOKUP(INT(MID(A2714,3,1))*10+MOD(K2714,2)+1,Sheet3!A:B,2,FALSE))&amp;"]"</f>
        <v>[[50000,1],[50012,40]]</v>
      </c>
      <c r="G2714">
        <v>0.2</v>
      </c>
      <c r="H2714" s="1" t="str">
        <f t="shared" ref="H2714:I2714" si="1381">H2702</f>
        <v>[80011,80012,80013,80014]</v>
      </c>
      <c r="I2714" s="1">
        <f t="shared" si="1381"/>
        <v>1</v>
      </c>
      <c r="J2714">
        <f t="shared" si="1344"/>
        <v>20</v>
      </c>
      <c r="K2714">
        <f t="shared" si="1350"/>
        <v>86</v>
      </c>
      <c r="L2714" s="1" t="str">
        <f>Sheet1!L2714</f>
        <v>[{"bid":16005,"type":6,"num":39},{"bid":14001,"type":4,"num":51000}]</v>
      </c>
    </row>
    <row r="2715" spans="1:12" x14ac:dyDescent="0.2">
      <c r="A2715">
        <f t="shared" si="1342"/>
        <v>602104</v>
      </c>
      <c r="B2715">
        <f t="shared" si="1340"/>
        <v>602105</v>
      </c>
      <c r="C2715" s="1" t="str">
        <f t="shared" si="1324"/>
        <v>当前波数 87/∞</v>
      </c>
      <c r="D2715">
        <f>VLOOKUP(MOD(A2715,1000),Sheet2!P:R,3,FALSE)</f>
        <v>2203.3919999999957</v>
      </c>
      <c r="E2715">
        <v>104</v>
      </c>
      <c r="F2715" s="1" t="str">
        <f>IF(VLOOKUP(MOD(A2715,1000),Sheet2!P:W,8,FALSE)=1,"[[50000,1],",IF(VLOOKUP(MOD(A2715,1000),Sheet2!P:W,8,FALSE)=2,"[[90000,1],","["))&amp;IF(K2715=K2714,VLOOKUP(INT(MID(A2715,3,1))*10+3,Sheet3!A:B,2,FALSE),VLOOKUP(INT(MID(A2715,3,1))*10+MOD(K2715,2)+1,Sheet3!A:B,2,FALSE))&amp;"]"</f>
        <v>[[50011,67]]</v>
      </c>
      <c r="G2715">
        <v>0.2</v>
      </c>
      <c r="H2715" s="1" t="str">
        <f t="shared" ref="H2715:I2715" si="1382">H2703</f>
        <v>[80011,80012,80013,80014]</v>
      </c>
      <c r="I2715" s="1">
        <f t="shared" si="1382"/>
        <v>1</v>
      </c>
      <c r="J2715">
        <f t="shared" si="1344"/>
        <v>20</v>
      </c>
      <c r="K2715">
        <f t="shared" si="1350"/>
        <v>87</v>
      </c>
      <c r="L2715" s="1" t="str">
        <f>Sheet1!L2715</f>
        <v>[{"bid":16005,"type":6,"num":39},{"bid":14001,"type":4,"num":51500}]</v>
      </c>
    </row>
    <row r="2716" spans="1:12" x14ac:dyDescent="0.2">
      <c r="A2716">
        <f t="shared" si="1342"/>
        <v>602105</v>
      </c>
      <c r="B2716">
        <f t="shared" si="1340"/>
        <v>602106</v>
      </c>
      <c r="C2716" s="1" t="str">
        <f t="shared" si="1324"/>
        <v>当前波数 88/∞</v>
      </c>
      <c r="D2716">
        <f>VLOOKUP(MOD(A2716,1000),Sheet2!P:R,3,FALSE)</f>
        <v>2307.4217599999952</v>
      </c>
      <c r="E2716">
        <v>105</v>
      </c>
      <c r="F2716" s="1" t="str">
        <f>IF(VLOOKUP(MOD(A2716,1000),Sheet2!P:W,8,FALSE)=1,"[[50000,1],",IF(VLOOKUP(MOD(A2716,1000),Sheet2!P:W,8,FALSE)=2,"[[90000,1],","["))&amp;IF(K2716=K2715,VLOOKUP(INT(MID(A2716,3,1))*10+3,Sheet3!A:B,2,FALSE),VLOOKUP(INT(MID(A2716,3,1))*10+MOD(K2716,2)+1,Sheet3!A:B,2,FALSE))&amp;"]"</f>
        <v>[[50012,40]]</v>
      </c>
      <c r="G2716">
        <v>0.2</v>
      </c>
      <c r="H2716" s="1" t="str">
        <f t="shared" ref="H2716:I2716" si="1383">H2704</f>
        <v>[80011,80012,80013,80014]</v>
      </c>
      <c r="I2716" s="1">
        <f t="shared" si="1383"/>
        <v>1</v>
      </c>
      <c r="J2716">
        <f t="shared" si="1344"/>
        <v>20</v>
      </c>
      <c r="K2716">
        <f t="shared" si="1350"/>
        <v>88</v>
      </c>
      <c r="L2716" s="1" t="str">
        <f>Sheet1!L2716</f>
        <v>[{"bid":16005,"type":6,"num":39},{"bid":14001,"type":4,"num":52000}]</v>
      </c>
    </row>
    <row r="2717" spans="1:12" x14ac:dyDescent="0.2">
      <c r="A2717">
        <f t="shared" si="1342"/>
        <v>602106</v>
      </c>
      <c r="B2717">
        <f t="shared" si="1340"/>
        <v>602107</v>
      </c>
      <c r="C2717" s="1" t="str">
        <f t="shared" si="1324"/>
        <v>当前波数 89/∞</v>
      </c>
      <c r="D2717">
        <f>VLOOKUP(MOD(A2717,1000),Sheet2!P:R,3,FALSE)</f>
        <v>2414.5439999999944</v>
      </c>
      <c r="E2717">
        <v>106</v>
      </c>
      <c r="F2717" s="1" t="str">
        <f>IF(VLOOKUP(MOD(A2717,1000),Sheet2!P:W,8,FALSE)=1,"[[50000,1],",IF(VLOOKUP(MOD(A2717,1000),Sheet2!P:W,8,FALSE)=2,"[[90000,1],","["))&amp;IF(K2717=K2716,VLOOKUP(INT(MID(A2717,3,1))*10+3,Sheet3!A:B,2,FALSE),VLOOKUP(INT(MID(A2717,3,1))*10+MOD(K2717,2)+1,Sheet3!A:B,2,FALSE))&amp;"]"</f>
        <v>[[90000,1],[50011,67]]</v>
      </c>
      <c r="G2717">
        <v>0.2</v>
      </c>
      <c r="H2717" s="1" t="str">
        <f t="shared" ref="H2717:I2717" si="1384">H2705</f>
        <v>[80011,80012,80013,80014]</v>
      </c>
      <c r="I2717" s="1">
        <f t="shared" si="1384"/>
        <v>1</v>
      </c>
      <c r="J2717">
        <f t="shared" si="1344"/>
        <v>20</v>
      </c>
      <c r="K2717">
        <f t="shared" si="1350"/>
        <v>89</v>
      </c>
      <c r="L2717" s="1" t="str">
        <f>Sheet1!L2717</f>
        <v>[{"bid":16005,"type":6,"num":41},{"bid":14001,"type":4,"num":52500}]</v>
      </c>
    </row>
    <row r="2718" spans="1:12" x14ac:dyDescent="0.2">
      <c r="A2718">
        <f t="shared" si="1342"/>
        <v>602107</v>
      </c>
      <c r="B2718">
        <f t="shared" si="1340"/>
        <v>602108</v>
      </c>
      <c r="C2718" s="1" t="str">
        <f t="shared" si="1324"/>
        <v>当前波数 90/∞\n下一波BOSS</v>
      </c>
      <c r="D2718">
        <f>VLOOKUP(MOD(A2718,1000),Sheet2!P:R,3,FALSE)</f>
        <v>2524.801919999994</v>
      </c>
      <c r="E2718">
        <v>107</v>
      </c>
      <c r="F2718" s="1" t="str">
        <f>IF(VLOOKUP(MOD(A2718,1000),Sheet2!P:W,8,FALSE)=1,"[[50000,1],",IF(VLOOKUP(MOD(A2718,1000),Sheet2!P:W,8,FALSE)=2,"[[90000,1],","["))&amp;IF(K2718=K2717,VLOOKUP(INT(MID(A2718,3,1))*10+3,Sheet3!A:B,2,FALSE),VLOOKUP(INT(MID(A2718,3,1))*10+MOD(K2718,2)+1,Sheet3!A:B,2,FALSE))&amp;"]"</f>
        <v>[[50012,40]]</v>
      </c>
      <c r="G2718">
        <v>0.2</v>
      </c>
      <c r="H2718" s="1" t="str">
        <f t="shared" ref="H2718:I2718" si="1385">H2706</f>
        <v>[80011,80012,80013,80014]</v>
      </c>
      <c r="I2718" s="1">
        <f t="shared" si="1385"/>
        <v>1</v>
      </c>
      <c r="J2718">
        <f t="shared" si="1344"/>
        <v>20</v>
      </c>
      <c r="K2718">
        <f t="shared" si="1350"/>
        <v>90</v>
      </c>
      <c r="L2718" s="1" t="str">
        <f>Sheet1!L2718</f>
        <v>[{"bid":16005,"type":6,"num":41},{"bid":14001,"type":4,"num":53000}]</v>
      </c>
    </row>
    <row r="2719" spans="1:12" x14ac:dyDescent="0.2">
      <c r="A2719">
        <f t="shared" si="1342"/>
        <v>602108</v>
      </c>
      <c r="B2719">
        <f t="shared" si="1340"/>
        <v>602109</v>
      </c>
      <c r="C2719" s="1" t="str">
        <f t="shared" si="1324"/>
        <v>BOSS波\n需击杀所有怪物</v>
      </c>
      <c r="D2719">
        <f>VLOOKUP(MOD(A2719,1000),Sheet2!P:R,3,FALSE)</f>
        <v>2638.2387199999935</v>
      </c>
      <c r="E2719">
        <v>108</v>
      </c>
      <c r="F2719" s="1" t="str">
        <f>IF(VLOOKUP(MOD(A2719,1000),Sheet2!P:W,8,FALSE)=1,"[[50000,1],",IF(VLOOKUP(MOD(A2719,1000),Sheet2!P:W,8,FALSE)=2,"[[90000,1],","["))&amp;IF(K2719=K2718,VLOOKUP(INT(MID(A2719,3,1))*10+3,Sheet3!A:B,2,FALSE),VLOOKUP(INT(MID(A2719,3,1))*10+MOD(K2719,2)+1,Sheet3!A:B,2,FALSE))&amp;"]"</f>
        <v>[[50013,45]]</v>
      </c>
      <c r="G2719">
        <v>0.2</v>
      </c>
      <c r="H2719" s="1" t="str">
        <f t="shared" ref="H2719:I2719" si="1386">H2707</f>
        <v>[80011,80012,80013,80014]</v>
      </c>
      <c r="I2719" s="1">
        <f t="shared" si="1386"/>
        <v>2</v>
      </c>
      <c r="J2719">
        <f t="shared" si="1344"/>
        <v>40</v>
      </c>
      <c r="K2719">
        <f t="shared" si="1350"/>
        <v>90</v>
      </c>
      <c r="L2719" s="1" t="str">
        <f>Sheet1!L2719</f>
        <v>[{"bid":16005,"type":6,"num":41},{"bid":14001,"type":4,"num":53500}]</v>
      </c>
    </row>
    <row r="2720" spans="1:12" x14ac:dyDescent="0.2">
      <c r="A2720">
        <f t="shared" si="1342"/>
        <v>602109</v>
      </c>
      <c r="B2720">
        <f t="shared" si="1340"/>
        <v>602110</v>
      </c>
      <c r="C2720" s="1" t="str">
        <f t="shared" si="1324"/>
        <v>当前波数 91/∞</v>
      </c>
      <c r="D2720">
        <f>VLOOKUP(MOD(A2720,1000),Sheet2!P:R,3,FALSE)</f>
        <v>2756.2331999999933</v>
      </c>
      <c r="E2720">
        <v>109</v>
      </c>
      <c r="F2720" s="1" t="str">
        <f>IF(VLOOKUP(MOD(A2720,1000),Sheet2!P:W,8,FALSE)=1,"[[50000,1],",IF(VLOOKUP(MOD(A2720,1000),Sheet2!P:W,8,FALSE)=2,"[[90000,1],","["))&amp;IF(K2720=K2719,VLOOKUP(INT(MID(A2720,3,1))*10+3,Sheet3!A:B,2,FALSE),VLOOKUP(INT(MID(A2720,3,1))*10+MOD(K2720,2)+1,Sheet3!A:B,2,FALSE))&amp;"]"</f>
        <v>[[50000,1],[50011,67]]</v>
      </c>
      <c r="G2720">
        <v>0.2</v>
      </c>
      <c r="H2720" s="1" t="str">
        <f t="shared" ref="H2720:I2720" si="1387">H2708</f>
        <v>[80011,80012,80013,80014]</v>
      </c>
      <c r="I2720" s="1">
        <f t="shared" si="1387"/>
        <v>1</v>
      </c>
      <c r="J2720">
        <f t="shared" si="1344"/>
        <v>20</v>
      </c>
      <c r="K2720">
        <f t="shared" si="1350"/>
        <v>91</v>
      </c>
      <c r="L2720" s="1" t="str">
        <f>Sheet1!L2720</f>
        <v>[{"bid":16005,"type":6,"num":41},{"bid":14001,"type":4,"num":54000}]</v>
      </c>
    </row>
    <row r="2721" spans="1:12" x14ac:dyDescent="0.2">
      <c r="A2721">
        <f t="shared" si="1342"/>
        <v>602110</v>
      </c>
      <c r="B2721">
        <f t="shared" si="1340"/>
        <v>602111</v>
      </c>
      <c r="C2721" s="1" t="str">
        <f t="shared" si="1324"/>
        <v>当前波数 92/∞</v>
      </c>
      <c r="D2721">
        <f>VLOOKUP(MOD(A2721,1000),Sheet2!P:R,3,FALSE)</f>
        <v>2930.8575999999925</v>
      </c>
      <c r="E2721">
        <v>110</v>
      </c>
      <c r="F2721" s="1" t="str">
        <f>IF(VLOOKUP(MOD(A2721,1000),Sheet2!P:W,8,FALSE)=1,"[[50000,1],",IF(VLOOKUP(MOD(A2721,1000),Sheet2!P:W,8,FALSE)=2,"[[90000,1],","["))&amp;IF(K2721=K2720,VLOOKUP(INT(MID(A2721,3,1))*10+3,Sheet3!A:B,2,FALSE),VLOOKUP(INT(MID(A2721,3,1))*10+MOD(K2721,2)+1,Sheet3!A:B,2,FALSE))&amp;"]"</f>
        <v>[[50012,40]]</v>
      </c>
      <c r="G2721">
        <v>0.2</v>
      </c>
      <c r="H2721" s="1" t="str">
        <f t="shared" ref="H2721:I2721" si="1388">H2709</f>
        <v>[80011,80012,80013,80014]</v>
      </c>
      <c r="I2721" s="1">
        <f t="shared" si="1388"/>
        <v>1</v>
      </c>
      <c r="J2721">
        <f t="shared" si="1344"/>
        <v>20</v>
      </c>
      <c r="K2721">
        <f t="shared" si="1350"/>
        <v>92</v>
      </c>
      <c r="L2721" s="1" t="str">
        <f>Sheet1!L2721</f>
        <v>[{"bid":16005,"type":6,"num":41},{"bid":14001,"type":4,"num":54500}]</v>
      </c>
    </row>
    <row r="2722" spans="1:12" x14ac:dyDescent="0.2">
      <c r="A2722">
        <f t="shared" si="1342"/>
        <v>602111</v>
      </c>
      <c r="B2722">
        <f t="shared" si="1340"/>
        <v>602112</v>
      </c>
      <c r="C2722" s="1" t="str">
        <f t="shared" si="1324"/>
        <v>当前波数 93/∞</v>
      </c>
      <c r="D2722">
        <f>VLOOKUP(MOD(A2722,1000),Sheet2!P:R,3,FALSE)</f>
        <v>3111.4658399999926</v>
      </c>
      <c r="E2722">
        <v>111</v>
      </c>
      <c r="F2722" s="1" t="str">
        <f>IF(VLOOKUP(MOD(A2722,1000),Sheet2!P:W,8,FALSE)=1,"[[50000,1],",IF(VLOOKUP(MOD(A2722,1000),Sheet2!P:W,8,FALSE)=2,"[[90000,1],","["))&amp;IF(K2722=K2721,VLOOKUP(INT(MID(A2722,3,1))*10+3,Sheet3!A:B,2,FALSE),VLOOKUP(INT(MID(A2722,3,1))*10+MOD(K2722,2)+1,Sheet3!A:B,2,FALSE))&amp;"]"</f>
        <v>[[50011,67]]</v>
      </c>
      <c r="G2722">
        <v>0.2</v>
      </c>
      <c r="H2722" s="1" t="str">
        <f t="shared" ref="H2722:I2722" si="1389">H2710</f>
        <v>[80011,80012,80013,80014]</v>
      </c>
      <c r="I2722" s="1">
        <f t="shared" si="1389"/>
        <v>1</v>
      </c>
      <c r="J2722">
        <f t="shared" si="1344"/>
        <v>20</v>
      </c>
      <c r="K2722">
        <f t="shared" si="1350"/>
        <v>93</v>
      </c>
      <c r="L2722" s="1" t="str">
        <f>Sheet1!L2722</f>
        <v>[{"bid":16005,"type":6,"num":43},{"bid":14001,"type":4,"num":55000}]</v>
      </c>
    </row>
    <row r="2723" spans="1:12" x14ac:dyDescent="0.2">
      <c r="A2723">
        <f t="shared" si="1342"/>
        <v>602112</v>
      </c>
      <c r="B2723">
        <f t="shared" si="1340"/>
        <v>602113</v>
      </c>
      <c r="C2723" s="1" t="str">
        <f t="shared" si="1324"/>
        <v>当前波数 94/∞</v>
      </c>
      <c r="D2723">
        <f>VLOOKUP(MOD(A2723,1000),Sheet2!P:R,3,FALSE)</f>
        <v>3298.1471999999917</v>
      </c>
      <c r="E2723">
        <v>112</v>
      </c>
      <c r="F2723" s="1" t="str">
        <f>IF(VLOOKUP(MOD(A2723,1000),Sheet2!P:W,8,FALSE)=1,"[[50000,1],",IF(VLOOKUP(MOD(A2723,1000),Sheet2!P:W,8,FALSE)=2,"[[90000,1],","["))&amp;IF(K2723=K2722,VLOOKUP(INT(MID(A2723,3,1))*10+3,Sheet3!A:B,2,FALSE),VLOOKUP(INT(MID(A2723,3,1))*10+MOD(K2723,2)+1,Sheet3!A:B,2,FALSE))&amp;"]"</f>
        <v>[[90000,1],[50012,40]]</v>
      </c>
      <c r="G2723">
        <v>0.2</v>
      </c>
      <c r="H2723" s="1" t="str">
        <f t="shared" ref="H2723:I2723" si="1390">H2711</f>
        <v>[80011,80012,80013,80014]</v>
      </c>
      <c r="I2723" s="1">
        <f t="shared" si="1390"/>
        <v>1</v>
      </c>
      <c r="J2723">
        <f t="shared" si="1344"/>
        <v>20</v>
      </c>
      <c r="K2723">
        <f t="shared" si="1350"/>
        <v>94</v>
      </c>
      <c r="L2723" s="1" t="str">
        <f>Sheet1!L2723</f>
        <v>[{"bid":16005,"type":6,"num":43},{"bid":14001,"type":4,"num":55500}]</v>
      </c>
    </row>
    <row r="2724" spans="1:12" x14ac:dyDescent="0.2">
      <c r="A2724">
        <f t="shared" si="1342"/>
        <v>602113</v>
      </c>
      <c r="B2724">
        <f t="shared" si="1340"/>
        <v>602114</v>
      </c>
      <c r="C2724" s="1" t="str">
        <f t="shared" si="1324"/>
        <v>当前波数 95/∞\n下一波BOSS</v>
      </c>
      <c r="D2724">
        <f>VLOOKUP(MOD(A2724,1000),Sheet2!P:R,3,FALSE)</f>
        <v>3490.9909599999919</v>
      </c>
      <c r="E2724">
        <v>113</v>
      </c>
      <c r="F2724" s="1" t="str">
        <f>IF(VLOOKUP(MOD(A2724,1000),Sheet2!P:W,8,FALSE)=1,"[[50000,1],",IF(VLOOKUP(MOD(A2724,1000),Sheet2!P:W,8,FALSE)=2,"[[90000,1],","["))&amp;IF(K2724=K2723,VLOOKUP(INT(MID(A2724,3,1))*10+3,Sheet3!A:B,2,FALSE),VLOOKUP(INT(MID(A2724,3,1))*10+MOD(K2724,2)+1,Sheet3!A:B,2,FALSE))&amp;"]"</f>
        <v>[[50011,67]]</v>
      </c>
      <c r="G2724">
        <v>0.2</v>
      </c>
      <c r="H2724" s="1" t="str">
        <f t="shared" ref="H2724:I2724" si="1391">H2712</f>
        <v>[80011,80012,80013,80014]</v>
      </c>
      <c r="I2724" s="1">
        <f t="shared" si="1391"/>
        <v>1</v>
      </c>
      <c r="J2724">
        <f t="shared" si="1344"/>
        <v>20</v>
      </c>
      <c r="K2724">
        <f t="shared" si="1350"/>
        <v>95</v>
      </c>
      <c r="L2724" s="1" t="str">
        <f>Sheet1!L2724</f>
        <v>[{"bid":16005,"type":6,"num":43},{"bid":14001,"type":4,"num":56000}]</v>
      </c>
    </row>
    <row r="2725" spans="1:12" x14ac:dyDescent="0.2">
      <c r="A2725">
        <f t="shared" si="1342"/>
        <v>602114</v>
      </c>
      <c r="B2725">
        <f t="shared" si="1340"/>
        <v>602115</v>
      </c>
      <c r="C2725" s="1" t="str">
        <f t="shared" si="1324"/>
        <v>BOSS波\n需击杀所有怪物</v>
      </c>
      <c r="D2725">
        <f>VLOOKUP(MOD(A2725,1000),Sheet2!P:R,3,FALSE)</f>
        <v>3690.086399999991</v>
      </c>
      <c r="E2725">
        <v>114</v>
      </c>
      <c r="F2725" s="1" t="str">
        <f>IF(VLOOKUP(MOD(A2725,1000),Sheet2!P:W,8,FALSE)=1,"[[50000,1],",IF(VLOOKUP(MOD(A2725,1000),Sheet2!P:W,8,FALSE)=2,"[[90000,1],","["))&amp;IF(K2725=K2724,VLOOKUP(INT(MID(A2725,3,1))*10+3,Sheet3!A:B,2,FALSE),VLOOKUP(INT(MID(A2725,3,1))*10+MOD(K2725,2)+1,Sheet3!A:B,2,FALSE))&amp;"]"</f>
        <v>[[50013,45]]</v>
      </c>
      <c r="G2725">
        <v>0.2</v>
      </c>
      <c r="H2725" s="1" t="str">
        <f t="shared" ref="H2725:I2725" si="1392">H2713</f>
        <v>[80011,80012,80013,80014]</v>
      </c>
      <c r="I2725" s="1">
        <f t="shared" si="1392"/>
        <v>2</v>
      </c>
      <c r="J2725">
        <f t="shared" si="1344"/>
        <v>40</v>
      </c>
      <c r="K2725">
        <f t="shared" si="1350"/>
        <v>95</v>
      </c>
      <c r="L2725" s="1" t="str">
        <f>Sheet1!L2725</f>
        <v>[{"bid":16005,"type":6,"num":43},{"bid":14001,"type":4,"num":56500}]</v>
      </c>
    </row>
    <row r="2726" spans="1:12" x14ac:dyDescent="0.2">
      <c r="A2726">
        <f t="shared" si="1342"/>
        <v>602115</v>
      </c>
      <c r="B2726">
        <f t="shared" si="1340"/>
        <v>602116</v>
      </c>
      <c r="C2726" s="1" t="str">
        <f t="shared" ref="C2726:C2789" si="1393">IF(K2726=K2725,"BOSS波\n需击杀所有怪物",IF(K2726=K2727,"当前波数 "&amp;K2726&amp;"/∞\n下一波BOSS","当前波数 "&amp;K2726&amp;"/∞"))</f>
        <v>当前波数 96/∞</v>
      </c>
      <c r="D2726">
        <f>VLOOKUP(MOD(A2726,1000),Sheet2!P:R,3,FALSE)</f>
        <v>3897.2543999999912</v>
      </c>
      <c r="E2726">
        <v>115</v>
      </c>
      <c r="F2726" s="1" t="str">
        <f>IF(VLOOKUP(MOD(A2726,1000),Sheet2!P:W,8,FALSE)=1,"[[50000,1],",IF(VLOOKUP(MOD(A2726,1000),Sheet2!P:W,8,FALSE)=2,"[[90000,1],","["))&amp;IF(K2726=K2725,VLOOKUP(INT(MID(A2726,3,1))*10+3,Sheet3!A:B,2,FALSE),VLOOKUP(INT(MID(A2726,3,1))*10+MOD(K2726,2)+1,Sheet3!A:B,2,FALSE))&amp;"]"</f>
        <v>[[50000,1],[50012,40]]</v>
      </c>
      <c r="G2726">
        <v>0.2</v>
      </c>
      <c r="H2726" s="1" t="str">
        <f t="shared" ref="H2726:I2726" si="1394">H2714</f>
        <v>[80011,80012,80013,80014]</v>
      </c>
      <c r="I2726" s="1">
        <f t="shared" si="1394"/>
        <v>1</v>
      </c>
      <c r="J2726">
        <f t="shared" si="1344"/>
        <v>20</v>
      </c>
      <c r="K2726">
        <f t="shared" si="1350"/>
        <v>96</v>
      </c>
      <c r="L2726" s="1" t="str">
        <f>Sheet1!L2726</f>
        <v>[{"bid":16005,"type":6,"num":43},{"bid":14001,"type":4,"num":57000}]</v>
      </c>
    </row>
    <row r="2727" spans="1:12" x14ac:dyDescent="0.2">
      <c r="A2727">
        <f t="shared" si="1342"/>
        <v>602116</v>
      </c>
      <c r="B2727">
        <f t="shared" si="1340"/>
        <v>602117</v>
      </c>
      <c r="C2727" s="1" t="str">
        <f t="shared" si="1393"/>
        <v>当前波数 97/∞</v>
      </c>
      <c r="D2727">
        <f>VLOOKUP(MOD(A2727,1000),Sheet2!P:R,3,FALSE)</f>
        <v>4110.9913599999909</v>
      </c>
      <c r="E2727">
        <v>116</v>
      </c>
      <c r="F2727" s="1" t="str">
        <f>IF(VLOOKUP(MOD(A2727,1000),Sheet2!P:W,8,FALSE)=1,"[[50000,1],",IF(VLOOKUP(MOD(A2727,1000),Sheet2!P:W,8,FALSE)=2,"[[90000,1],","["))&amp;IF(K2727=K2726,VLOOKUP(INT(MID(A2727,3,1))*10+3,Sheet3!A:B,2,FALSE),VLOOKUP(INT(MID(A2727,3,1))*10+MOD(K2727,2)+1,Sheet3!A:B,2,FALSE))&amp;"]"</f>
        <v>[[50011,67]]</v>
      </c>
      <c r="G2727">
        <v>0.2</v>
      </c>
      <c r="H2727" s="1" t="str">
        <f t="shared" ref="H2727:I2727" si="1395">H2715</f>
        <v>[80011,80012,80013,80014]</v>
      </c>
      <c r="I2727" s="1">
        <f t="shared" si="1395"/>
        <v>1</v>
      </c>
      <c r="J2727">
        <f t="shared" si="1344"/>
        <v>20</v>
      </c>
      <c r="K2727">
        <f t="shared" si="1350"/>
        <v>97</v>
      </c>
      <c r="L2727" s="1" t="str">
        <f>Sheet1!L2727</f>
        <v>[{"bid":16005,"type":6,"num":45},{"bid":14001,"type":4,"num":57500}]</v>
      </c>
    </row>
    <row r="2728" spans="1:12" x14ac:dyDescent="0.2">
      <c r="A2728">
        <f t="shared" si="1342"/>
        <v>602117</v>
      </c>
      <c r="B2728">
        <f t="shared" si="1340"/>
        <v>602118</v>
      </c>
      <c r="C2728" s="1" t="str">
        <f t="shared" si="1393"/>
        <v>当前波数 98/∞</v>
      </c>
      <c r="D2728">
        <f>VLOOKUP(MOD(A2728,1000),Sheet2!P:R,3,FALSE)</f>
        <v>4331.3894399999908</v>
      </c>
      <c r="E2728">
        <v>117</v>
      </c>
      <c r="F2728" s="1" t="str">
        <f>IF(VLOOKUP(MOD(A2728,1000),Sheet2!P:W,8,FALSE)=1,"[[50000,1],",IF(VLOOKUP(MOD(A2728,1000),Sheet2!P:W,8,FALSE)=2,"[[90000,1],","["))&amp;IF(K2728=K2727,VLOOKUP(INT(MID(A2728,3,1))*10+3,Sheet3!A:B,2,FALSE),VLOOKUP(INT(MID(A2728,3,1))*10+MOD(K2728,2)+1,Sheet3!A:B,2,FALSE))&amp;"]"</f>
        <v>[[50012,40]]</v>
      </c>
      <c r="G2728">
        <v>0.2</v>
      </c>
      <c r="H2728" s="1" t="str">
        <f t="shared" ref="H2728:I2728" si="1396">H2716</f>
        <v>[80011,80012,80013,80014]</v>
      </c>
      <c r="I2728" s="1">
        <f t="shared" si="1396"/>
        <v>1</v>
      </c>
      <c r="J2728">
        <f t="shared" si="1344"/>
        <v>20</v>
      </c>
      <c r="K2728">
        <f t="shared" si="1350"/>
        <v>98</v>
      </c>
      <c r="L2728" s="1" t="str">
        <f>Sheet1!L2728</f>
        <v>[{"bid":16005,"type":6,"num":45},{"bid":14001,"type":4,"num":58000}]</v>
      </c>
    </row>
    <row r="2729" spans="1:12" x14ac:dyDescent="0.2">
      <c r="A2729">
        <f t="shared" si="1342"/>
        <v>602118</v>
      </c>
      <c r="B2729">
        <f t="shared" si="1340"/>
        <v>602119</v>
      </c>
      <c r="C2729" s="1" t="str">
        <f t="shared" si="1393"/>
        <v>当前波数 99/∞</v>
      </c>
      <c r="D2729">
        <f>VLOOKUP(MOD(A2729,1000),Sheet2!P:R,3,FALSE)</f>
        <v>4558.5407999999898</v>
      </c>
      <c r="E2729">
        <v>118</v>
      </c>
      <c r="F2729" s="1" t="str">
        <f>IF(VLOOKUP(MOD(A2729,1000),Sheet2!P:W,8,FALSE)=1,"[[50000,1],",IF(VLOOKUP(MOD(A2729,1000),Sheet2!P:W,8,FALSE)=2,"[[90000,1],","["))&amp;IF(K2729=K2728,VLOOKUP(INT(MID(A2729,3,1))*10+3,Sheet3!A:B,2,FALSE),VLOOKUP(INT(MID(A2729,3,1))*10+MOD(K2729,2)+1,Sheet3!A:B,2,FALSE))&amp;"]"</f>
        <v>[[90000,1],[50011,67]]</v>
      </c>
      <c r="G2729">
        <v>0.2</v>
      </c>
      <c r="H2729" s="1" t="str">
        <f t="shared" ref="H2729:I2729" si="1397">H2717</f>
        <v>[80011,80012,80013,80014]</v>
      </c>
      <c r="I2729" s="1">
        <f t="shared" si="1397"/>
        <v>1</v>
      </c>
      <c r="J2729">
        <f t="shared" si="1344"/>
        <v>20</v>
      </c>
      <c r="K2729">
        <f t="shared" si="1350"/>
        <v>99</v>
      </c>
      <c r="L2729" s="1" t="str">
        <f>Sheet1!L2729</f>
        <v>[{"bid":16005,"type":6,"num":45},{"bid":14001,"type":4,"num":58500}]</v>
      </c>
    </row>
    <row r="2730" spans="1:12" x14ac:dyDescent="0.2">
      <c r="A2730">
        <f t="shared" si="1342"/>
        <v>602119</v>
      </c>
      <c r="B2730">
        <f t="shared" si="1340"/>
        <v>602120</v>
      </c>
      <c r="C2730" s="1" t="str">
        <f t="shared" si="1393"/>
        <v>当前波数 100/∞\n下一波BOSS</v>
      </c>
      <c r="D2730">
        <f>VLOOKUP(MOD(A2730,1000),Sheet2!P:R,3,FALSE)</f>
        <v>4792.5375999999897</v>
      </c>
      <c r="E2730">
        <v>119</v>
      </c>
      <c r="F2730" s="1" t="str">
        <f>IF(VLOOKUP(MOD(A2730,1000),Sheet2!P:W,8,FALSE)=1,"[[50000,1],",IF(VLOOKUP(MOD(A2730,1000),Sheet2!P:W,8,FALSE)=2,"[[90000,1],","["))&amp;IF(K2730=K2729,VLOOKUP(INT(MID(A2730,3,1))*10+3,Sheet3!A:B,2,FALSE),VLOOKUP(INT(MID(A2730,3,1))*10+MOD(K2730,2)+1,Sheet3!A:B,2,FALSE))&amp;"]"</f>
        <v>[[50012,40]]</v>
      </c>
      <c r="G2730">
        <v>0.2</v>
      </c>
      <c r="H2730" s="1" t="str">
        <f t="shared" ref="H2730:I2730" si="1398">H2718</f>
        <v>[80011,80012,80013,80014]</v>
      </c>
      <c r="I2730" s="1">
        <f t="shared" si="1398"/>
        <v>1</v>
      </c>
      <c r="J2730">
        <f t="shared" si="1344"/>
        <v>20</v>
      </c>
      <c r="K2730">
        <f t="shared" si="1350"/>
        <v>100</v>
      </c>
      <c r="L2730" s="1" t="str">
        <f>Sheet1!L2730</f>
        <v>[{"bid":16005,"type":6,"num":45},{"bid":14001,"type":4,"num":59000}]</v>
      </c>
    </row>
    <row r="2731" spans="1:12" x14ac:dyDescent="0.2">
      <c r="A2731">
        <f t="shared" si="1342"/>
        <v>602120</v>
      </c>
      <c r="B2731">
        <f t="shared" si="1340"/>
        <v>602121</v>
      </c>
      <c r="C2731" s="1" t="str">
        <f t="shared" si="1393"/>
        <v>BOSS波\n需击杀所有怪物</v>
      </c>
      <c r="D2731">
        <f>VLOOKUP(MOD(A2731,1000),Sheet2!P:R,3,FALSE)</f>
        <v>5033.4719999999897</v>
      </c>
      <c r="E2731">
        <v>120</v>
      </c>
      <c r="F2731" s="1" t="str">
        <f>IF(VLOOKUP(MOD(A2731,1000),Sheet2!P:W,8,FALSE)=1,"[[50000,1],",IF(VLOOKUP(MOD(A2731,1000),Sheet2!P:W,8,FALSE)=2,"[[90000,1],","["))&amp;IF(K2731=K2730,VLOOKUP(INT(MID(A2731,3,1))*10+3,Sheet3!A:B,2,FALSE),VLOOKUP(INT(MID(A2731,3,1))*10+MOD(K2731,2)+1,Sheet3!A:B,2,FALSE))&amp;"]"</f>
        <v>[[50013,45]]</v>
      </c>
      <c r="G2731">
        <v>0.2</v>
      </c>
      <c r="H2731" s="1" t="str">
        <f t="shared" ref="H2731:I2731" si="1399">H2719</f>
        <v>[80011,80012,80013,80014]</v>
      </c>
      <c r="I2731" s="1">
        <f t="shared" si="1399"/>
        <v>2</v>
      </c>
      <c r="J2731">
        <f t="shared" si="1344"/>
        <v>40</v>
      </c>
      <c r="K2731">
        <f t="shared" si="1350"/>
        <v>100</v>
      </c>
      <c r="L2731" s="1" t="str">
        <f>Sheet1!L2731</f>
        <v>[{"bid":16005,"type":6,"num":45},{"bid":14001,"type":4,"num":59500}]</v>
      </c>
    </row>
    <row r="2732" spans="1:12" x14ac:dyDescent="0.2">
      <c r="A2732">
        <f t="shared" si="1342"/>
        <v>602121</v>
      </c>
      <c r="B2732">
        <f t="shared" si="1340"/>
        <v>602122</v>
      </c>
      <c r="C2732" s="1" t="str">
        <f t="shared" si="1393"/>
        <v>当前波数 101/∞</v>
      </c>
      <c r="D2732">
        <f>VLOOKUP(MOD(A2732,1000),Sheet2!P:R,3,FALSE)</f>
        <v>5420.8346399999882</v>
      </c>
      <c r="E2732">
        <v>122</v>
      </c>
      <c r="F2732" s="1" t="str">
        <f>IF(VLOOKUP(MOD(A2732,1000),Sheet2!P:W,8,FALSE)=1,"[[50000,1],",IF(VLOOKUP(MOD(A2732,1000),Sheet2!P:W,8,FALSE)=2,"[[90000,1],","["))&amp;IF(K2732=K2731,VLOOKUP(INT(MID(A2732,3,1))*10+3,Sheet3!A:B,2,FALSE),VLOOKUP(INT(MID(A2732,3,1))*10+MOD(K2732,2)+1,Sheet3!A:B,2,FALSE))&amp;"]"</f>
        <v>[[50000,1],[50011,67]]</v>
      </c>
      <c r="G2732">
        <v>0.2</v>
      </c>
      <c r="H2732" s="1" t="str">
        <f t="shared" ref="H2732:I2732" si="1400">H2720</f>
        <v>[80011,80012,80013,80014]</v>
      </c>
      <c r="I2732" s="1">
        <f t="shared" si="1400"/>
        <v>1</v>
      </c>
      <c r="J2732">
        <f t="shared" si="1344"/>
        <v>20</v>
      </c>
      <c r="K2732">
        <f t="shared" si="1350"/>
        <v>101</v>
      </c>
      <c r="L2732" s="1" t="str">
        <f>Sheet1!L2732</f>
        <v>[{"bid":16005,"type":6,"num":47},{"bid":14001,"type":4,"num":60000}]</v>
      </c>
    </row>
    <row r="2733" spans="1:12" x14ac:dyDescent="0.2">
      <c r="A2733">
        <f t="shared" si="1342"/>
        <v>602122</v>
      </c>
      <c r="B2733">
        <f t="shared" si="1340"/>
        <v>602123</v>
      </c>
      <c r="C2733" s="1" t="str">
        <f t="shared" si="1393"/>
        <v>当前波数 102/∞</v>
      </c>
      <c r="D2733">
        <f>VLOOKUP(MOD(A2733,1000),Sheet2!P:R,3,FALSE)</f>
        <v>5821.5535999999884</v>
      </c>
      <c r="E2733">
        <v>123</v>
      </c>
      <c r="F2733" s="1" t="str">
        <f>IF(VLOOKUP(MOD(A2733,1000),Sheet2!P:W,8,FALSE)=1,"[[50000,1],",IF(VLOOKUP(MOD(A2733,1000),Sheet2!P:W,8,FALSE)=2,"[[90000,1],","["))&amp;IF(K2733=K2732,VLOOKUP(INT(MID(A2733,3,1))*10+3,Sheet3!A:B,2,FALSE),VLOOKUP(INT(MID(A2733,3,1))*10+MOD(K2733,2)+1,Sheet3!A:B,2,FALSE))&amp;"]"</f>
        <v>[[50012,40]]</v>
      </c>
      <c r="G2733">
        <v>0.2</v>
      </c>
      <c r="H2733" s="1" t="str">
        <f t="shared" ref="H2733:I2733" si="1401">H2721</f>
        <v>[80011,80012,80013,80014]</v>
      </c>
      <c r="I2733" s="1">
        <f t="shared" si="1401"/>
        <v>1</v>
      </c>
      <c r="J2733">
        <f t="shared" si="1344"/>
        <v>20</v>
      </c>
      <c r="K2733">
        <f t="shared" si="1350"/>
        <v>102</v>
      </c>
      <c r="L2733" s="1" t="str">
        <f>Sheet1!L2733</f>
        <v>[{"bid":16005,"type":6,"num":47},{"bid":14001,"type":4,"num":60500}]</v>
      </c>
    </row>
    <row r="2734" spans="1:12" x14ac:dyDescent="0.2">
      <c r="A2734">
        <f t="shared" si="1342"/>
        <v>602123</v>
      </c>
      <c r="B2734">
        <f t="shared" si="1340"/>
        <v>602124</v>
      </c>
      <c r="C2734" s="1" t="str">
        <f t="shared" si="1393"/>
        <v>当前波数 103/∞</v>
      </c>
      <c r="D2734">
        <f>VLOOKUP(MOD(A2734,1000),Sheet2!P:R,3,FALSE)</f>
        <v>6235.8189599999878</v>
      </c>
      <c r="E2734">
        <v>125</v>
      </c>
      <c r="F2734" s="1" t="str">
        <f>IF(VLOOKUP(MOD(A2734,1000),Sheet2!P:W,8,FALSE)=1,"[[50000,1],",IF(VLOOKUP(MOD(A2734,1000),Sheet2!P:W,8,FALSE)=2,"[[90000,1],","["))&amp;IF(K2734=K2733,VLOOKUP(INT(MID(A2734,3,1))*10+3,Sheet3!A:B,2,FALSE),VLOOKUP(INT(MID(A2734,3,1))*10+MOD(K2734,2)+1,Sheet3!A:B,2,FALSE))&amp;"]"</f>
        <v>[[50011,67]]</v>
      </c>
      <c r="G2734">
        <v>0.2</v>
      </c>
      <c r="H2734" s="1" t="str">
        <f t="shared" ref="H2734:I2734" si="1402">H2722</f>
        <v>[80011,80012,80013,80014]</v>
      </c>
      <c r="I2734" s="1">
        <f t="shared" si="1402"/>
        <v>1</v>
      </c>
      <c r="J2734">
        <f t="shared" si="1344"/>
        <v>20</v>
      </c>
      <c r="K2734">
        <f t="shared" si="1350"/>
        <v>103</v>
      </c>
      <c r="L2734" s="1" t="str">
        <f>Sheet1!L2734</f>
        <v>[{"bid":16005,"type":6,"num":47},{"bid":14001,"type":4,"num":61000}]</v>
      </c>
    </row>
    <row r="2735" spans="1:12" x14ac:dyDescent="0.2">
      <c r="A2735">
        <f t="shared" si="1342"/>
        <v>602124</v>
      </c>
      <c r="B2735">
        <f t="shared" si="1340"/>
        <v>602125</v>
      </c>
      <c r="C2735" s="1" t="str">
        <f t="shared" si="1393"/>
        <v>当前波数 104/∞</v>
      </c>
      <c r="D2735">
        <f>VLOOKUP(MOD(A2735,1000),Sheet2!P:R,3,FALSE)</f>
        <v>6663.8207999999868</v>
      </c>
      <c r="E2735">
        <v>126</v>
      </c>
      <c r="F2735" s="1" t="str">
        <f>IF(VLOOKUP(MOD(A2735,1000),Sheet2!P:W,8,FALSE)=1,"[[50000,1],",IF(VLOOKUP(MOD(A2735,1000),Sheet2!P:W,8,FALSE)=2,"[[90000,1],","["))&amp;IF(K2735=K2734,VLOOKUP(INT(MID(A2735,3,1))*10+3,Sheet3!A:B,2,FALSE),VLOOKUP(INT(MID(A2735,3,1))*10+MOD(K2735,2)+1,Sheet3!A:B,2,FALSE))&amp;"]"</f>
        <v>[[90000,1],[50012,40]]</v>
      </c>
      <c r="G2735">
        <v>0.2</v>
      </c>
      <c r="H2735" s="1" t="str">
        <f t="shared" ref="H2735:I2735" si="1403">H2723</f>
        <v>[80011,80012,80013,80014]</v>
      </c>
      <c r="I2735" s="1">
        <f t="shared" si="1403"/>
        <v>1</v>
      </c>
      <c r="J2735">
        <f t="shared" si="1344"/>
        <v>20</v>
      </c>
      <c r="K2735">
        <f t="shared" si="1350"/>
        <v>104</v>
      </c>
      <c r="L2735" s="1" t="str">
        <f>Sheet1!L2735</f>
        <v>[{"bid":16005,"type":6,"num":47},{"bid":14001,"type":4,"num":61500}]</v>
      </c>
    </row>
    <row r="2736" spans="1:12" x14ac:dyDescent="0.2">
      <c r="A2736">
        <f t="shared" si="1342"/>
        <v>602125</v>
      </c>
      <c r="B2736">
        <f t="shared" si="1340"/>
        <v>602126</v>
      </c>
      <c r="C2736" s="1" t="str">
        <f t="shared" si="1393"/>
        <v>当前波数 105/∞\n下一波BOSS</v>
      </c>
      <c r="D2736">
        <f>VLOOKUP(MOD(A2736,1000),Sheet2!P:R,3,FALSE)</f>
        <v>7108.5079999999871</v>
      </c>
      <c r="E2736">
        <v>127</v>
      </c>
      <c r="F2736" s="1" t="str">
        <f>IF(VLOOKUP(MOD(A2736,1000),Sheet2!P:W,8,FALSE)=1,"[[50000,1],",IF(VLOOKUP(MOD(A2736,1000),Sheet2!P:W,8,FALSE)=2,"[[90000,1],","["))&amp;IF(K2736=K2735,VLOOKUP(INT(MID(A2736,3,1))*10+3,Sheet3!A:B,2,FALSE),VLOOKUP(INT(MID(A2736,3,1))*10+MOD(K2736,2)+1,Sheet3!A:B,2,FALSE))&amp;"]"</f>
        <v>[[50011,67]]</v>
      </c>
      <c r="G2736">
        <v>0.2</v>
      </c>
      <c r="H2736" s="1" t="str">
        <f t="shared" ref="H2736:I2736" si="1404">H2724</f>
        <v>[80011,80012,80013,80014]</v>
      </c>
      <c r="I2736" s="1">
        <f t="shared" si="1404"/>
        <v>1</v>
      </c>
      <c r="J2736">
        <f t="shared" si="1344"/>
        <v>20</v>
      </c>
      <c r="K2736">
        <f t="shared" si="1350"/>
        <v>105</v>
      </c>
      <c r="L2736" s="1" t="str">
        <f>Sheet1!L2736</f>
        <v>[{"bid":16005,"type":6,"num":47},{"bid":14001,"type":4,"num":62000}]</v>
      </c>
    </row>
    <row r="2737" spans="1:12" x14ac:dyDescent="0.2">
      <c r="A2737">
        <f t="shared" si="1342"/>
        <v>602126</v>
      </c>
      <c r="B2737">
        <f t="shared" si="1340"/>
        <v>602127</v>
      </c>
      <c r="C2737" s="1" t="str">
        <f t="shared" si="1393"/>
        <v>BOSS波\n需击杀所有怪物</v>
      </c>
      <c r="D2737">
        <f>VLOOKUP(MOD(A2737,1000),Sheet2!P:R,3,FALSE)</f>
        <v>7567.5916799999859</v>
      </c>
      <c r="E2737">
        <v>129</v>
      </c>
      <c r="F2737" s="1" t="str">
        <f>IF(VLOOKUP(MOD(A2737,1000),Sheet2!P:W,8,FALSE)=1,"[[50000,1],",IF(VLOOKUP(MOD(A2737,1000),Sheet2!P:W,8,FALSE)=2,"[[90000,1],","["))&amp;IF(K2737=K2736,VLOOKUP(INT(MID(A2737,3,1))*10+3,Sheet3!A:B,2,FALSE),VLOOKUP(INT(MID(A2737,3,1))*10+MOD(K2737,2)+1,Sheet3!A:B,2,FALSE))&amp;"]"</f>
        <v>[[50013,45]]</v>
      </c>
      <c r="G2737">
        <v>0.2</v>
      </c>
      <c r="H2737" s="1" t="str">
        <f t="shared" ref="H2737:I2737" si="1405">H2725</f>
        <v>[80011,80012,80013,80014]</v>
      </c>
      <c r="I2737" s="1">
        <f t="shared" si="1405"/>
        <v>2</v>
      </c>
      <c r="J2737">
        <f t="shared" si="1344"/>
        <v>40</v>
      </c>
      <c r="K2737">
        <f t="shared" si="1350"/>
        <v>105</v>
      </c>
      <c r="L2737" s="1" t="str">
        <f>Sheet1!L2737</f>
        <v>[{"bid":16005,"type":6,"num":49},{"bid":14001,"type":4,"num":62500}]</v>
      </c>
    </row>
    <row r="2738" spans="1:12" x14ac:dyDescent="0.2">
      <c r="A2738">
        <f t="shared" si="1342"/>
        <v>602127</v>
      </c>
      <c r="B2738">
        <f t="shared" si="1340"/>
        <v>602128</v>
      </c>
      <c r="C2738" s="1" t="str">
        <f t="shared" si="1393"/>
        <v>当前波数 106/∞</v>
      </c>
      <c r="D2738">
        <f>VLOOKUP(MOD(A2738,1000),Sheet2!P:R,3,FALSE)</f>
        <v>8044.3082399999857</v>
      </c>
      <c r="E2738">
        <v>130</v>
      </c>
      <c r="F2738" s="1" t="str">
        <f>IF(VLOOKUP(MOD(A2738,1000),Sheet2!P:W,8,FALSE)=1,"[[50000,1],",IF(VLOOKUP(MOD(A2738,1000),Sheet2!P:W,8,FALSE)=2,"[[90000,1],","["))&amp;IF(K2738=K2737,VLOOKUP(INT(MID(A2738,3,1))*10+3,Sheet3!A:B,2,FALSE),VLOOKUP(INT(MID(A2738,3,1))*10+MOD(K2738,2)+1,Sheet3!A:B,2,FALSE))&amp;"]"</f>
        <v>[[50000,1],[50012,40]]</v>
      </c>
      <c r="G2738">
        <v>0.2</v>
      </c>
      <c r="H2738" s="1" t="str">
        <f t="shared" ref="H2738:I2738" si="1406">H2726</f>
        <v>[80011,80012,80013,80014]</v>
      </c>
      <c r="I2738" s="1">
        <f t="shared" si="1406"/>
        <v>1</v>
      </c>
      <c r="J2738">
        <f t="shared" si="1344"/>
        <v>20</v>
      </c>
      <c r="K2738">
        <f t="shared" si="1350"/>
        <v>106</v>
      </c>
      <c r="L2738" s="1" t="str">
        <f>Sheet1!L2738</f>
        <v>[{"bid":16005,"type":6,"num":49},{"bid":14001,"type":4,"num":63000}]</v>
      </c>
    </row>
    <row r="2739" spans="1:12" x14ac:dyDescent="0.2">
      <c r="A2739">
        <f t="shared" si="1342"/>
        <v>602128</v>
      </c>
      <c r="B2739">
        <f t="shared" si="1340"/>
        <v>602129</v>
      </c>
      <c r="C2739" s="1" t="str">
        <f t="shared" si="1393"/>
        <v>当前波数 107/∞</v>
      </c>
      <c r="D2739">
        <f>VLOOKUP(MOD(A2739,1000),Sheet2!P:R,3,FALSE)</f>
        <v>8536.1004799999864</v>
      </c>
      <c r="E2739">
        <v>132</v>
      </c>
      <c r="F2739" s="1" t="str">
        <f>IF(VLOOKUP(MOD(A2739,1000),Sheet2!P:W,8,FALSE)=1,"[[50000,1],",IF(VLOOKUP(MOD(A2739,1000),Sheet2!P:W,8,FALSE)=2,"[[90000,1],","["))&amp;IF(K2739=K2738,VLOOKUP(INT(MID(A2739,3,1))*10+3,Sheet3!A:B,2,FALSE),VLOOKUP(INT(MID(A2739,3,1))*10+MOD(K2739,2)+1,Sheet3!A:B,2,FALSE))&amp;"]"</f>
        <v>[[50011,67]]</v>
      </c>
      <c r="G2739">
        <v>0.2</v>
      </c>
      <c r="H2739" s="1" t="str">
        <f t="shared" ref="H2739:I2739" si="1407">H2727</f>
        <v>[80011,80012,80013,80014]</v>
      </c>
      <c r="I2739" s="1">
        <f t="shared" si="1407"/>
        <v>1</v>
      </c>
      <c r="J2739">
        <f t="shared" si="1344"/>
        <v>20</v>
      </c>
      <c r="K2739">
        <f t="shared" si="1350"/>
        <v>107</v>
      </c>
      <c r="L2739" s="1" t="str">
        <f>Sheet1!L2739</f>
        <v>[{"bid":16005,"type":6,"num":49},{"bid":14001,"type":4,"num":63500}]</v>
      </c>
    </row>
    <row r="2740" spans="1:12" x14ac:dyDescent="0.2">
      <c r="A2740">
        <f t="shared" si="1342"/>
        <v>602129</v>
      </c>
      <c r="B2740">
        <f t="shared" si="1340"/>
        <v>602130</v>
      </c>
      <c r="C2740" s="1" t="str">
        <f t="shared" si="1393"/>
        <v>当前波数 108/∞</v>
      </c>
      <c r="D2740">
        <f>VLOOKUP(MOD(A2740,1000),Sheet2!P:R,3,FALSE)</f>
        <v>9043.1699999999855</v>
      </c>
      <c r="E2740">
        <v>133</v>
      </c>
      <c r="F2740" s="1" t="str">
        <f>IF(VLOOKUP(MOD(A2740,1000),Sheet2!P:W,8,FALSE)=1,"[[50000,1],",IF(VLOOKUP(MOD(A2740,1000),Sheet2!P:W,8,FALSE)=2,"[[90000,1],","["))&amp;IF(K2740=K2739,VLOOKUP(INT(MID(A2740,3,1))*10+3,Sheet3!A:B,2,FALSE),VLOOKUP(INT(MID(A2740,3,1))*10+MOD(K2740,2)+1,Sheet3!A:B,2,FALSE))&amp;"]"</f>
        <v>[[50012,40]]</v>
      </c>
      <c r="G2740">
        <v>0.2</v>
      </c>
      <c r="H2740" s="1" t="str">
        <f t="shared" ref="H2740:I2740" si="1408">H2728</f>
        <v>[80011,80012,80013,80014]</v>
      </c>
      <c r="I2740" s="1">
        <f t="shared" si="1408"/>
        <v>1</v>
      </c>
      <c r="J2740">
        <f t="shared" si="1344"/>
        <v>20</v>
      </c>
      <c r="K2740">
        <f t="shared" si="1350"/>
        <v>108</v>
      </c>
      <c r="L2740" s="1" t="str">
        <f>Sheet1!L2740</f>
        <v>[{"bid":16005,"type":6,"num":49},{"bid":14001,"type":4,"num":64000}]</v>
      </c>
    </row>
    <row r="2741" spans="1:12" x14ac:dyDescent="0.2">
      <c r="A2741">
        <f t="shared" si="1342"/>
        <v>602130</v>
      </c>
      <c r="B2741">
        <f t="shared" ref="B2741:B2804" si="1409">A2741+1</f>
        <v>602131</v>
      </c>
      <c r="C2741" s="1" t="str">
        <f t="shared" si="1393"/>
        <v>当前波数 109/∞</v>
      </c>
      <c r="D2741">
        <f>VLOOKUP(MOD(A2741,1000),Sheet2!P:R,3,FALSE)</f>
        <v>9565.7183999999852</v>
      </c>
      <c r="E2741">
        <v>134</v>
      </c>
      <c r="F2741" s="1" t="str">
        <f>IF(VLOOKUP(MOD(A2741,1000),Sheet2!P:W,8,FALSE)=1,"[[50000,1],",IF(VLOOKUP(MOD(A2741,1000),Sheet2!P:W,8,FALSE)=2,"[[90000,1],","["))&amp;IF(K2741=K2740,VLOOKUP(INT(MID(A2741,3,1))*10+3,Sheet3!A:B,2,FALSE),VLOOKUP(INT(MID(A2741,3,1))*10+MOD(K2741,2)+1,Sheet3!A:B,2,FALSE))&amp;"]"</f>
        <v>[[90000,1],[50011,67]]</v>
      </c>
      <c r="G2741">
        <v>0.2</v>
      </c>
      <c r="H2741" s="1" t="str">
        <f t="shared" ref="H2741:I2741" si="1410">H2729</f>
        <v>[80011,80012,80013,80014]</v>
      </c>
      <c r="I2741" s="1">
        <f t="shared" si="1410"/>
        <v>1</v>
      </c>
      <c r="J2741">
        <f t="shared" si="1344"/>
        <v>20</v>
      </c>
      <c r="K2741">
        <f t="shared" si="1350"/>
        <v>109</v>
      </c>
      <c r="L2741" s="1" t="str">
        <f>Sheet1!L2741</f>
        <v>[{"bid":16005,"type":6,"num":49},{"bid":14001,"type":4,"num":64500}]</v>
      </c>
    </row>
    <row r="2742" spans="1:12" x14ac:dyDescent="0.2">
      <c r="A2742">
        <f t="shared" ref="A2742:A2805" si="1411">A2741+1</f>
        <v>602131</v>
      </c>
      <c r="B2742">
        <f t="shared" si="1409"/>
        <v>602132</v>
      </c>
      <c r="C2742" s="1" t="str">
        <f t="shared" si="1393"/>
        <v>当前波数 110/∞\n下一波BOSS</v>
      </c>
      <c r="D2742">
        <f>VLOOKUP(MOD(A2742,1000),Sheet2!P:R,3,FALSE)</f>
        <v>10103.947279999986</v>
      </c>
      <c r="E2742">
        <v>135</v>
      </c>
      <c r="F2742" s="1" t="str">
        <f>IF(VLOOKUP(MOD(A2742,1000),Sheet2!P:W,8,FALSE)=1,"[[50000,1],",IF(VLOOKUP(MOD(A2742,1000),Sheet2!P:W,8,FALSE)=2,"[[90000,1],","["))&amp;IF(K2742=K2741,VLOOKUP(INT(MID(A2742,3,1))*10+3,Sheet3!A:B,2,FALSE),VLOOKUP(INT(MID(A2742,3,1))*10+MOD(K2742,2)+1,Sheet3!A:B,2,FALSE))&amp;"]"</f>
        <v>[[50012,40]]</v>
      </c>
      <c r="G2742">
        <v>0.2</v>
      </c>
      <c r="H2742" s="1" t="str">
        <f t="shared" ref="H2742:I2742" si="1412">H2730</f>
        <v>[80011,80012,80013,80014]</v>
      </c>
      <c r="I2742" s="1">
        <f t="shared" si="1412"/>
        <v>1</v>
      </c>
      <c r="J2742">
        <f t="shared" ref="J2742:J2805" si="1413">J2203</f>
        <v>20</v>
      </c>
      <c r="K2742">
        <f t="shared" si="1350"/>
        <v>110</v>
      </c>
      <c r="L2742" s="1" t="str">
        <f>Sheet1!L2742</f>
        <v>[{"bid":16005,"type":6,"num":51},{"bid":14001,"type":4,"num":65000}]</v>
      </c>
    </row>
    <row r="2743" spans="1:12" x14ac:dyDescent="0.2">
      <c r="A2743">
        <f t="shared" si="1411"/>
        <v>602132</v>
      </c>
      <c r="B2743">
        <f t="shared" si="1409"/>
        <v>602133</v>
      </c>
      <c r="C2743" s="1" t="str">
        <f t="shared" si="1393"/>
        <v>BOSS波\n需击杀所有怪物</v>
      </c>
      <c r="D2743">
        <f>VLOOKUP(MOD(A2743,1000),Sheet2!P:R,3,FALSE)</f>
        <v>11004.661759999984</v>
      </c>
      <c r="E2743">
        <v>137</v>
      </c>
      <c r="F2743" s="1" t="str">
        <f>IF(VLOOKUP(MOD(A2743,1000),Sheet2!P:W,8,FALSE)=1,"[[50000,1],",IF(VLOOKUP(MOD(A2743,1000),Sheet2!P:W,8,FALSE)=2,"[[90000,1],","["))&amp;IF(K2743=K2742,VLOOKUP(INT(MID(A2743,3,1))*10+3,Sheet3!A:B,2,FALSE),VLOOKUP(INT(MID(A2743,3,1))*10+MOD(K2743,2)+1,Sheet3!A:B,2,FALSE))&amp;"]"</f>
        <v>[[50013,45]]</v>
      </c>
      <c r="G2743">
        <v>0.2</v>
      </c>
      <c r="H2743" s="1" t="str">
        <f t="shared" ref="H2743:I2743" si="1414">H2731</f>
        <v>[80011,80012,80013,80014]</v>
      </c>
      <c r="I2743" s="1">
        <f t="shared" si="1414"/>
        <v>2</v>
      </c>
      <c r="J2743">
        <f t="shared" si="1413"/>
        <v>40</v>
      </c>
      <c r="K2743">
        <f t="shared" si="1350"/>
        <v>110</v>
      </c>
      <c r="L2743" s="1" t="str">
        <f>Sheet1!L2743</f>
        <v>[{"bid":16005,"type":6,"num":51},{"bid":14001,"type":4,"num":65500}]</v>
      </c>
    </row>
    <row r="2744" spans="1:12" x14ac:dyDescent="0.2">
      <c r="A2744">
        <f t="shared" si="1411"/>
        <v>602133</v>
      </c>
      <c r="B2744">
        <f t="shared" si="1409"/>
        <v>602134</v>
      </c>
      <c r="C2744" s="1" t="str">
        <f t="shared" si="1393"/>
        <v>当前波数 111/∞</v>
      </c>
      <c r="D2744">
        <f>VLOOKUP(MOD(A2744,1000),Sheet2!P:R,3,FALSE)</f>
        <v>11939.723999999975</v>
      </c>
      <c r="E2744">
        <v>138</v>
      </c>
      <c r="F2744" s="1" t="str">
        <f>IF(VLOOKUP(MOD(A2744,1000),Sheet2!P:W,8,FALSE)=1,"[[50000,1],",IF(VLOOKUP(MOD(A2744,1000),Sheet2!P:W,8,FALSE)=2,"[[90000,1],","["))&amp;IF(K2744=K2743,VLOOKUP(INT(MID(A2744,3,1))*10+3,Sheet3!A:B,2,FALSE),VLOOKUP(INT(MID(A2744,3,1))*10+MOD(K2744,2)+1,Sheet3!A:B,2,FALSE))&amp;"]"</f>
        <v>[[50000,1],[50011,67]]</v>
      </c>
      <c r="G2744">
        <v>0.2</v>
      </c>
      <c r="H2744" s="1" t="str">
        <f t="shared" ref="H2744:I2744" si="1415">H2732</f>
        <v>[80011,80012,80013,80014]</v>
      </c>
      <c r="I2744" s="1">
        <f t="shared" si="1415"/>
        <v>1</v>
      </c>
      <c r="J2744">
        <f t="shared" si="1413"/>
        <v>20</v>
      </c>
      <c r="K2744">
        <f t="shared" si="1350"/>
        <v>111</v>
      </c>
      <c r="L2744" s="1" t="str">
        <f>Sheet1!L2744</f>
        <v>[{"bid":16005,"type":6,"num":51},{"bid":14001,"type":4,"num":66000}]</v>
      </c>
    </row>
    <row r="2745" spans="1:12" x14ac:dyDescent="0.2">
      <c r="A2745">
        <f t="shared" si="1411"/>
        <v>602134</v>
      </c>
      <c r="B2745">
        <f t="shared" si="1409"/>
        <v>602135</v>
      </c>
      <c r="C2745" s="1" t="str">
        <f t="shared" si="1393"/>
        <v>当前波数 112/∞</v>
      </c>
      <c r="D2745">
        <f>VLOOKUP(MOD(A2745,1000),Sheet2!P:R,3,FALSE)</f>
        <v>12905.921599999983</v>
      </c>
      <c r="E2745">
        <v>140</v>
      </c>
      <c r="F2745" s="1" t="str">
        <f>IF(VLOOKUP(MOD(A2745,1000),Sheet2!P:W,8,FALSE)=1,"[[50000,1],",IF(VLOOKUP(MOD(A2745,1000),Sheet2!P:W,8,FALSE)=2,"[[90000,1],","["))&amp;IF(K2745=K2744,VLOOKUP(INT(MID(A2745,3,1))*10+3,Sheet3!A:B,2,FALSE),VLOOKUP(INT(MID(A2745,3,1))*10+MOD(K2745,2)+1,Sheet3!A:B,2,FALSE))&amp;"]"</f>
        <v>[[50012,40]]</v>
      </c>
      <c r="G2745">
        <v>0.2</v>
      </c>
      <c r="H2745" s="1" t="str">
        <f t="shared" ref="H2745:I2745" si="1416">H2733</f>
        <v>[80011,80012,80013,80014]</v>
      </c>
      <c r="I2745" s="1">
        <f t="shared" si="1416"/>
        <v>1</v>
      </c>
      <c r="J2745">
        <f t="shared" si="1413"/>
        <v>20</v>
      </c>
      <c r="K2745">
        <f t="shared" si="1350"/>
        <v>112</v>
      </c>
      <c r="L2745" s="1" t="str">
        <f>Sheet1!L2745</f>
        <v>[{"bid":16005,"type":6,"num":51},{"bid":14001,"type":4,"num":66500}]</v>
      </c>
    </row>
    <row r="2746" spans="1:12" x14ac:dyDescent="0.2">
      <c r="A2746">
        <f t="shared" si="1411"/>
        <v>602135</v>
      </c>
      <c r="B2746">
        <f t="shared" si="1409"/>
        <v>602136</v>
      </c>
      <c r="C2746" s="1" t="str">
        <f t="shared" si="1393"/>
        <v>当前波数 113/∞</v>
      </c>
      <c r="D2746">
        <f>VLOOKUP(MOD(A2746,1000),Sheet2!P:R,3,FALSE)</f>
        <v>13903.669279999984</v>
      </c>
      <c r="E2746">
        <v>141</v>
      </c>
      <c r="F2746" s="1" t="str">
        <f>IF(VLOOKUP(MOD(A2746,1000),Sheet2!P:W,8,FALSE)=1,"[[50000,1],",IF(VLOOKUP(MOD(A2746,1000),Sheet2!P:W,8,FALSE)=2,"[[90000,1],","["))&amp;IF(K2746=K2745,VLOOKUP(INT(MID(A2746,3,1))*10+3,Sheet3!A:B,2,FALSE),VLOOKUP(INT(MID(A2746,3,1))*10+MOD(K2746,2)+1,Sheet3!A:B,2,FALSE))&amp;"]"</f>
        <v>[[50011,67]]</v>
      </c>
      <c r="G2746">
        <v>0.2</v>
      </c>
      <c r="H2746" s="1" t="str">
        <f t="shared" ref="H2746:I2746" si="1417">H2734</f>
        <v>[80011,80012,80013,80014]</v>
      </c>
      <c r="I2746" s="1">
        <f t="shared" si="1417"/>
        <v>1</v>
      </c>
      <c r="J2746">
        <f t="shared" si="1413"/>
        <v>20</v>
      </c>
      <c r="K2746">
        <f t="shared" si="1350"/>
        <v>113</v>
      </c>
      <c r="L2746" s="1" t="str">
        <f>Sheet1!L2746</f>
        <v>[{"bid":16005,"type":6,"num":51},{"bid":14001,"type":4,"num":67000}]</v>
      </c>
    </row>
    <row r="2747" spans="1:12" x14ac:dyDescent="0.2">
      <c r="A2747">
        <f t="shared" si="1411"/>
        <v>602136</v>
      </c>
      <c r="B2747">
        <f t="shared" si="1409"/>
        <v>602137</v>
      </c>
      <c r="C2747" s="1" t="str">
        <f t="shared" si="1393"/>
        <v>当前波数 114/∞</v>
      </c>
      <c r="D2747">
        <f>VLOOKUP(MOD(A2747,1000),Sheet2!P:R,3,FALSE)</f>
        <v>14933.381759999984</v>
      </c>
      <c r="E2747">
        <v>143</v>
      </c>
      <c r="F2747" s="1" t="str">
        <f>IF(VLOOKUP(MOD(A2747,1000),Sheet2!P:W,8,FALSE)=1,"[[50000,1],",IF(VLOOKUP(MOD(A2747,1000),Sheet2!P:W,8,FALSE)=2,"[[90000,1],","["))&amp;IF(K2747=K2746,VLOOKUP(INT(MID(A2747,3,1))*10+3,Sheet3!A:B,2,FALSE),VLOOKUP(INT(MID(A2747,3,1))*10+MOD(K2747,2)+1,Sheet3!A:B,2,FALSE))&amp;"]"</f>
        <v>[[50000,1],[50012,40]]</v>
      </c>
      <c r="G2747">
        <v>0.2</v>
      </c>
      <c r="H2747" s="1" t="str">
        <f t="shared" ref="H2747:I2747" si="1418">H2735</f>
        <v>[80011,80012,80013,80014]</v>
      </c>
      <c r="I2747" s="1">
        <f t="shared" si="1418"/>
        <v>1</v>
      </c>
      <c r="J2747">
        <f t="shared" si="1413"/>
        <v>20</v>
      </c>
      <c r="K2747">
        <f t="shared" ref="K2747:K2810" si="1419">K2741+5</f>
        <v>114</v>
      </c>
      <c r="L2747" s="1" t="str">
        <f>Sheet1!L2747</f>
        <v>[{"bid":16005,"type":6,"num":53},{"bid":14001,"type":4,"num":67500}]</v>
      </c>
    </row>
    <row r="2748" spans="1:12" x14ac:dyDescent="0.2">
      <c r="A2748">
        <f t="shared" si="1411"/>
        <v>602137</v>
      </c>
      <c r="B2748">
        <f t="shared" si="1409"/>
        <v>602138</v>
      </c>
      <c r="C2748" s="1" t="str">
        <f t="shared" si="1393"/>
        <v>当前波数 115/∞\n下一波BOSS</v>
      </c>
      <c r="D2748">
        <f>VLOOKUP(MOD(A2748,1000),Sheet2!P:R,3,FALSE)</f>
        <v>15995.473759999983</v>
      </c>
      <c r="E2748">
        <v>144</v>
      </c>
      <c r="F2748" s="1" t="str">
        <f>IF(VLOOKUP(MOD(A2748,1000),Sheet2!P:W,8,FALSE)=1,"[[50000,1],",IF(VLOOKUP(MOD(A2748,1000),Sheet2!P:W,8,FALSE)=2,"[[90000,1],","["))&amp;IF(K2748=K2747,VLOOKUP(INT(MID(A2748,3,1))*10+3,Sheet3!A:B,2,FALSE),VLOOKUP(INT(MID(A2748,3,1))*10+MOD(K2748,2)+1,Sheet3!A:B,2,FALSE))&amp;"]"</f>
        <v>[[50011,67]]</v>
      </c>
      <c r="G2748">
        <v>0.2</v>
      </c>
      <c r="H2748" s="1" t="str">
        <f t="shared" ref="H2748:I2748" si="1420">H2736</f>
        <v>[80011,80012,80013,80014]</v>
      </c>
      <c r="I2748" s="1">
        <f t="shared" si="1420"/>
        <v>1</v>
      </c>
      <c r="J2748">
        <f t="shared" si="1413"/>
        <v>20</v>
      </c>
      <c r="K2748">
        <f t="shared" si="1419"/>
        <v>115</v>
      </c>
      <c r="L2748" s="1" t="str">
        <f>Sheet1!L2748</f>
        <v>[{"bid":16005,"type":6,"num":53},{"bid":14001,"type":4,"num":68000}]</v>
      </c>
    </row>
    <row r="2749" spans="1:12" x14ac:dyDescent="0.2">
      <c r="A2749">
        <f t="shared" si="1411"/>
        <v>602138</v>
      </c>
      <c r="B2749">
        <f t="shared" si="1409"/>
        <v>602139</v>
      </c>
      <c r="C2749" s="1" t="str">
        <f t="shared" si="1393"/>
        <v>BOSS波\n需击杀所有怪物</v>
      </c>
      <c r="D2749">
        <f>VLOOKUP(MOD(A2749,1000),Sheet2!P:R,3,FALSE)</f>
        <v>17090.359999999982</v>
      </c>
      <c r="E2749">
        <v>146</v>
      </c>
      <c r="F2749" s="1" t="str">
        <f>IF(VLOOKUP(MOD(A2749,1000),Sheet2!P:W,8,FALSE)=1,"[[50000,1],",IF(VLOOKUP(MOD(A2749,1000),Sheet2!P:W,8,FALSE)=2,"[[90000,1],","["))&amp;IF(K2749=K2748,VLOOKUP(INT(MID(A2749,3,1))*10+3,Sheet3!A:B,2,FALSE),VLOOKUP(INT(MID(A2749,3,1))*10+MOD(K2749,2)+1,Sheet3!A:B,2,FALSE))&amp;"]"</f>
        <v>[[50013,45]]</v>
      </c>
      <c r="G2749">
        <v>0.2</v>
      </c>
      <c r="H2749" s="1" t="str">
        <f t="shared" ref="H2749:I2749" si="1421">H2737</f>
        <v>[80011,80012,80013,80014]</v>
      </c>
      <c r="I2749" s="1">
        <f t="shared" si="1421"/>
        <v>2</v>
      </c>
      <c r="J2749">
        <f t="shared" si="1413"/>
        <v>40</v>
      </c>
      <c r="K2749">
        <f t="shared" si="1419"/>
        <v>115</v>
      </c>
      <c r="L2749" s="1" t="str">
        <f>Sheet1!L2749</f>
        <v>[{"bid":16005,"type":6,"num":53},{"bid":14001,"type":4,"num":68500}]</v>
      </c>
    </row>
    <row r="2750" spans="1:12" x14ac:dyDescent="0.2">
      <c r="A2750">
        <f t="shared" si="1411"/>
        <v>602139</v>
      </c>
      <c r="B2750">
        <f t="shared" si="1409"/>
        <v>602140</v>
      </c>
      <c r="C2750" s="1" t="str">
        <f t="shared" si="1393"/>
        <v>当前波数 116/∞</v>
      </c>
      <c r="D2750">
        <f>VLOOKUP(MOD(A2750,1000),Sheet2!P:R,3,FALSE)</f>
        <v>18224.384399999981</v>
      </c>
      <c r="E2750">
        <v>148</v>
      </c>
      <c r="F2750" s="1" t="str">
        <f>IF(VLOOKUP(MOD(A2750,1000),Sheet2!P:W,8,FALSE)=1,"[[50000,1],",IF(VLOOKUP(MOD(A2750,1000),Sheet2!P:W,8,FALSE)=2,"[[90000,1],","["))&amp;IF(K2750=K2749,VLOOKUP(INT(MID(A2750,3,1))*10+3,Sheet3!A:B,2,FALSE),VLOOKUP(INT(MID(A2750,3,1))*10+MOD(K2750,2)+1,Sheet3!A:B,2,FALSE))&amp;"]"</f>
        <v>[[50000,1],[50012,40]]</v>
      </c>
      <c r="G2750">
        <v>0.2</v>
      </c>
      <c r="H2750" s="1" t="str">
        <f t="shared" ref="H2750:I2750" si="1422">H2738</f>
        <v>[80011,80012,80013,80014]</v>
      </c>
      <c r="I2750" s="1">
        <f t="shared" si="1422"/>
        <v>1</v>
      </c>
      <c r="J2750">
        <f t="shared" si="1413"/>
        <v>20</v>
      </c>
      <c r="K2750">
        <f t="shared" si="1419"/>
        <v>116</v>
      </c>
      <c r="L2750" s="1" t="str">
        <f>Sheet1!L2750</f>
        <v>[{"bid":16005,"type":6,"num":53},{"bid":14001,"type":4,"num":69000}]</v>
      </c>
    </row>
    <row r="2751" spans="1:12" x14ac:dyDescent="0.2">
      <c r="A2751">
        <f t="shared" si="1411"/>
        <v>602140</v>
      </c>
      <c r="B2751">
        <f t="shared" si="1409"/>
        <v>602141</v>
      </c>
      <c r="C2751" s="1" t="str">
        <f t="shared" si="1393"/>
        <v>当前波数 117/∞</v>
      </c>
      <c r="D2751">
        <f>VLOOKUP(MOD(A2751,1000),Sheet2!P:R,3,FALSE)</f>
        <v>19392.642559999982</v>
      </c>
      <c r="E2751">
        <v>150</v>
      </c>
      <c r="F2751" s="1" t="str">
        <f>IF(VLOOKUP(MOD(A2751,1000),Sheet2!P:W,8,FALSE)=1,"[[50000,1],",IF(VLOOKUP(MOD(A2751,1000),Sheet2!P:W,8,FALSE)=2,"[[90000,1],","["))&amp;IF(K2751=K2750,VLOOKUP(INT(MID(A2751,3,1))*10+3,Sheet3!A:B,2,FALSE),VLOOKUP(INT(MID(A2751,3,1))*10+MOD(K2751,2)+1,Sheet3!A:B,2,FALSE))&amp;"]"</f>
        <v>[[50011,67]]</v>
      </c>
      <c r="G2751">
        <v>0.2</v>
      </c>
      <c r="H2751" s="1" t="str">
        <f t="shared" ref="H2751:I2751" si="1423">H2739</f>
        <v>[80011,80012,80013,80014]</v>
      </c>
      <c r="I2751" s="1">
        <f t="shared" si="1423"/>
        <v>1</v>
      </c>
      <c r="J2751">
        <f t="shared" si="1413"/>
        <v>20</v>
      </c>
      <c r="K2751">
        <f t="shared" si="1419"/>
        <v>117</v>
      </c>
      <c r="L2751" s="1" t="str">
        <f>Sheet1!L2751</f>
        <v>[{"bid":16005,"type":6,"num":53},{"bid":14001,"type":4,"num":69500}]</v>
      </c>
    </row>
    <row r="2752" spans="1:12" x14ac:dyDescent="0.2">
      <c r="A2752">
        <f t="shared" si="1411"/>
        <v>602141</v>
      </c>
      <c r="B2752">
        <f t="shared" si="1409"/>
        <v>602142</v>
      </c>
      <c r="C2752" s="1" t="str">
        <f t="shared" si="1393"/>
        <v>当前波数 118/∞</v>
      </c>
      <c r="D2752">
        <f>VLOOKUP(MOD(A2752,1000),Sheet2!P:R,3,FALSE)</f>
        <v>20595.560719999983</v>
      </c>
      <c r="E2752">
        <v>151</v>
      </c>
      <c r="F2752" s="1" t="str">
        <f>IF(VLOOKUP(MOD(A2752,1000),Sheet2!P:W,8,FALSE)=1,"[[50000,1],",IF(VLOOKUP(MOD(A2752,1000),Sheet2!P:W,8,FALSE)=2,"[[90000,1],","["))&amp;IF(K2752=K2751,VLOOKUP(INT(MID(A2752,3,1))*10+3,Sheet3!A:B,2,FALSE),VLOOKUP(INT(MID(A2752,3,1))*10+MOD(K2752,2)+1,Sheet3!A:B,2,FALSE))&amp;"]"</f>
        <v>[[50012,40]]</v>
      </c>
      <c r="G2752">
        <v>0.2</v>
      </c>
      <c r="H2752" s="1" t="str">
        <f t="shared" ref="H2752:I2752" si="1424">H2740</f>
        <v>[80011,80012,80013,80014]</v>
      </c>
      <c r="I2752" s="1">
        <f t="shared" si="1424"/>
        <v>1</v>
      </c>
      <c r="J2752">
        <f t="shared" si="1413"/>
        <v>20</v>
      </c>
      <c r="K2752">
        <f t="shared" si="1419"/>
        <v>118</v>
      </c>
      <c r="L2752" s="1" t="str">
        <f>Sheet1!L2752</f>
        <v>[{"bid":16005,"type":6,"num":55},{"bid":14001,"type":4,"num":70000}]</v>
      </c>
    </row>
    <row r="2753" spans="1:12" x14ac:dyDescent="0.2">
      <c r="A2753">
        <f t="shared" si="1411"/>
        <v>602142</v>
      </c>
      <c r="B2753">
        <f t="shared" si="1409"/>
        <v>602143</v>
      </c>
      <c r="C2753" s="1" t="str">
        <f t="shared" si="1393"/>
        <v>当前波数 119/∞</v>
      </c>
      <c r="D2753">
        <f>VLOOKUP(MOD(A2753,1000),Sheet2!P:R,3,FALSE)</f>
        <v>21833.565119999985</v>
      </c>
      <c r="E2753">
        <v>153</v>
      </c>
      <c r="F2753" s="1" t="str">
        <f>IF(VLOOKUP(MOD(A2753,1000),Sheet2!P:W,8,FALSE)=1,"[[50000,1],",IF(VLOOKUP(MOD(A2753,1000),Sheet2!P:W,8,FALSE)=2,"[[90000,1],","["))&amp;IF(K2753=K2752,VLOOKUP(INT(MID(A2753,3,1))*10+3,Sheet3!A:B,2,FALSE),VLOOKUP(INT(MID(A2753,3,1))*10+MOD(K2753,2)+1,Sheet3!A:B,2,FALSE))&amp;"]"</f>
        <v>[[90000,1],[50011,67]]</v>
      </c>
      <c r="G2753">
        <v>0.2</v>
      </c>
      <c r="H2753" s="1" t="str">
        <f t="shared" ref="H2753:I2753" si="1425">H2741</f>
        <v>[80011,80012,80013,80014]</v>
      </c>
      <c r="I2753" s="1">
        <f t="shared" si="1425"/>
        <v>1</v>
      </c>
      <c r="J2753">
        <f t="shared" si="1413"/>
        <v>20</v>
      </c>
      <c r="K2753">
        <f t="shared" si="1419"/>
        <v>119</v>
      </c>
      <c r="L2753" s="1" t="str">
        <f>Sheet1!L2753</f>
        <v>[{"bid":16005,"type":6,"num":55},{"bid":14001,"type":4,"num":70500}]</v>
      </c>
    </row>
    <row r="2754" spans="1:12" x14ac:dyDescent="0.2">
      <c r="A2754">
        <f t="shared" si="1411"/>
        <v>602143</v>
      </c>
      <c r="B2754">
        <f t="shared" si="1409"/>
        <v>602144</v>
      </c>
      <c r="C2754" s="1" t="str">
        <f t="shared" si="1393"/>
        <v>当前波数 120/∞\n下一波BOSS</v>
      </c>
      <c r="D2754">
        <f>VLOOKUP(MOD(A2754,1000),Sheet2!P:R,3,FALSE)</f>
        <v>23859.405599999984</v>
      </c>
      <c r="E2754">
        <v>154</v>
      </c>
      <c r="F2754" s="1" t="str">
        <f>IF(VLOOKUP(MOD(A2754,1000),Sheet2!P:W,8,FALSE)=1,"[[50000,1],",IF(VLOOKUP(MOD(A2754,1000),Sheet2!P:W,8,FALSE)=2,"[[90000,1],","["))&amp;IF(K2754=K2753,VLOOKUP(INT(MID(A2754,3,1))*10+3,Sheet3!A:B,2,FALSE),VLOOKUP(INT(MID(A2754,3,1))*10+MOD(K2754,2)+1,Sheet3!A:B,2,FALSE))&amp;"]"</f>
        <v>[[50012,40]]</v>
      </c>
      <c r="G2754">
        <v>0.2</v>
      </c>
      <c r="H2754" s="1" t="str">
        <f t="shared" ref="H2754:I2754" si="1426">H2742</f>
        <v>[80011,80012,80013,80014]</v>
      </c>
      <c r="I2754" s="1">
        <f t="shared" si="1426"/>
        <v>1</v>
      </c>
      <c r="J2754">
        <f t="shared" si="1413"/>
        <v>20</v>
      </c>
      <c r="K2754">
        <f t="shared" si="1419"/>
        <v>120</v>
      </c>
      <c r="L2754" s="1" t="str">
        <f>Sheet1!L2754</f>
        <v>[{"bid":16005,"type":6,"num":55},{"bid":14001,"type":4,"num":71000}]</v>
      </c>
    </row>
    <row r="2755" spans="1:12" x14ac:dyDescent="0.2">
      <c r="A2755">
        <f t="shared" si="1411"/>
        <v>602144</v>
      </c>
      <c r="B2755">
        <f t="shared" si="1409"/>
        <v>602145</v>
      </c>
      <c r="C2755" s="1" t="str">
        <f t="shared" si="1393"/>
        <v>BOSS波\n需击杀所有怪物</v>
      </c>
      <c r="D2755">
        <f>VLOOKUP(MOD(A2755,1000),Sheet2!P:R,3,FALSE)</f>
        <v>25949.41439999998</v>
      </c>
      <c r="E2755">
        <v>155</v>
      </c>
      <c r="F2755" s="1" t="str">
        <f>IF(VLOOKUP(MOD(A2755,1000),Sheet2!P:W,8,FALSE)=1,"[[50000,1],",IF(VLOOKUP(MOD(A2755,1000),Sheet2!P:W,8,FALSE)=2,"[[90000,1],","["))&amp;IF(K2755=K2754,VLOOKUP(INT(MID(A2755,3,1))*10+3,Sheet3!A:B,2,FALSE),VLOOKUP(INT(MID(A2755,3,1))*10+MOD(K2755,2)+1,Sheet3!A:B,2,FALSE))&amp;"]"</f>
        <v>[[50013,45]]</v>
      </c>
      <c r="G2755">
        <v>0.2</v>
      </c>
      <c r="H2755" s="1" t="str">
        <f t="shared" ref="H2755:I2755" si="1427">H2743</f>
        <v>[80011,80012,80013,80014]</v>
      </c>
      <c r="I2755" s="1">
        <f t="shared" si="1427"/>
        <v>2</v>
      </c>
      <c r="J2755">
        <f t="shared" si="1413"/>
        <v>40</v>
      </c>
      <c r="K2755">
        <f t="shared" si="1419"/>
        <v>120</v>
      </c>
      <c r="L2755" s="1" t="str">
        <f>Sheet1!L2755</f>
        <v>[{"bid":16005,"type":6,"num":55},{"bid":14001,"type":4,"num":71500}]</v>
      </c>
    </row>
    <row r="2756" spans="1:12" x14ac:dyDescent="0.2">
      <c r="A2756">
        <f t="shared" si="1411"/>
        <v>602145</v>
      </c>
      <c r="B2756">
        <f t="shared" si="1409"/>
        <v>602146</v>
      </c>
      <c r="C2756" s="1" t="str">
        <f t="shared" si="1393"/>
        <v>当前波数 121/∞</v>
      </c>
      <c r="D2756">
        <f>VLOOKUP(MOD(A2756,1000),Sheet2!P:R,3,FALSE)</f>
        <v>28112.91839999998</v>
      </c>
      <c r="E2756">
        <v>157</v>
      </c>
      <c r="F2756" s="1" t="str">
        <f>IF(VLOOKUP(MOD(A2756,1000),Sheet2!P:W,8,FALSE)=1,"[[50000,1],",IF(VLOOKUP(MOD(A2756,1000),Sheet2!P:W,8,FALSE)=2,"[[90000,1],","["))&amp;IF(K2756=K2755,VLOOKUP(INT(MID(A2756,3,1))*10+3,Sheet3!A:B,2,FALSE),VLOOKUP(INT(MID(A2756,3,1))*10+MOD(K2756,2)+1,Sheet3!A:B,2,FALSE))&amp;"]"</f>
        <v>[[50000,1],[50011,67]]</v>
      </c>
      <c r="G2756">
        <v>0.2</v>
      </c>
      <c r="H2756" s="1" t="str">
        <f t="shared" ref="H2756:I2756" si="1428">H2744</f>
        <v>[80011,80012,80013,80014]</v>
      </c>
      <c r="I2756" s="1">
        <f t="shared" si="1428"/>
        <v>1</v>
      </c>
      <c r="J2756">
        <f t="shared" si="1413"/>
        <v>20</v>
      </c>
      <c r="K2756">
        <f t="shared" si="1419"/>
        <v>121</v>
      </c>
      <c r="L2756" s="1" t="str">
        <f>Sheet1!L2756</f>
        <v>[{"bid":16005,"type":6,"num":55},{"bid":14001,"type":4,"num":72000}]</v>
      </c>
    </row>
    <row r="2757" spans="1:12" x14ac:dyDescent="0.2">
      <c r="A2757">
        <f t="shared" si="1411"/>
        <v>602146</v>
      </c>
      <c r="B2757">
        <f t="shared" si="1409"/>
        <v>602147</v>
      </c>
      <c r="C2757" s="1" t="str">
        <f t="shared" si="1393"/>
        <v>当前波数 122/∞</v>
      </c>
      <c r="D2757">
        <f>VLOOKUP(MOD(A2757,1000),Sheet2!P:R,3,FALSE)</f>
        <v>30343.332479999979</v>
      </c>
      <c r="E2757">
        <v>159</v>
      </c>
      <c r="F2757" s="1" t="str">
        <f>IF(VLOOKUP(MOD(A2757,1000),Sheet2!P:W,8,FALSE)=1,"[[50000,1],",IF(VLOOKUP(MOD(A2757,1000),Sheet2!P:W,8,FALSE)=2,"[[90000,1],","["))&amp;IF(K2757=K2756,VLOOKUP(INT(MID(A2757,3,1))*10+3,Sheet3!A:B,2,FALSE),VLOOKUP(INT(MID(A2757,3,1))*10+MOD(K2757,2)+1,Sheet3!A:B,2,FALSE))&amp;"]"</f>
        <v>[[50012,40]]</v>
      </c>
      <c r="G2757">
        <v>0.2</v>
      </c>
      <c r="H2757" s="1" t="str">
        <f t="shared" ref="H2757:I2757" si="1429">H2745</f>
        <v>[80011,80012,80013,80014]</v>
      </c>
      <c r="I2757" s="1">
        <f t="shared" si="1429"/>
        <v>1</v>
      </c>
      <c r="J2757">
        <f t="shared" si="1413"/>
        <v>20</v>
      </c>
      <c r="K2757">
        <f t="shared" si="1419"/>
        <v>122</v>
      </c>
      <c r="L2757" s="1" t="str">
        <f>Sheet1!L2757</f>
        <v>[{"bid":16005,"type":6,"num":57},{"bid":14001,"type":4,"num":72500}]</v>
      </c>
    </row>
    <row r="2758" spans="1:12" x14ac:dyDescent="0.2">
      <c r="A2758">
        <f t="shared" si="1411"/>
        <v>602147</v>
      </c>
      <c r="B2758">
        <f t="shared" si="1409"/>
        <v>602148</v>
      </c>
      <c r="C2758" s="1" t="str">
        <f t="shared" si="1393"/>
        <v>当前波数 123/∞</v>
      </c>
      <c r="D2758">
        <f>VLOOKUP(MOD(A2758,1000),Sheet2!P:R,3,FALSE)</f>
        <v>32641.477439999981</v>
      </c>
      <c r="E2758">
        <v>161</v>
      </c>
      <c r="F2758" s="1" t="str">
        <f>IF(VLOOKUP(MOD(A2758,1000),Sheet2!P:W,8,FALSE)=1,"[[50000,1],",IF(VLOOKUP(MOD(A2758,1000),Sheet2!P:W,8,FALSE)=2,"[[90000,1],","["))&amp;IF(K2758=K2757,VLOOKUP(INT(MID(A2758,3,1))*10+3,Sheet3!A:B,2,FALSE),VLOOKUP(INT(MID(A2758,3,1))*10+MOD(K2758,2)+1,Sheet3!A:B,2,FALSE))&amp;"]"</f>
        <v>[[50011,67]]</v>
      </c>
      <c r="G2758">
        <v>0.2</v>
      </c>
      <c r="H2758" s="1" t="str">
        <f t="shared" ref="H2758:I2758" si="1430">H2746</f>
        <v>[80011,80012,80013,80014]</v>
      </c>
      <c r="I2758" s="1">
        <f t="shared" si="1430"/>
        <v>1</v>
      </c>
      <c r="J2758">
        <f t="shared" si="1413"/>
        <v>20</v>
      </c>
      <c r="K2758">
        <f t="shared" si="1419"/>
        <v>123</v>
      </c>
      <c r="L2758" s="1" t="str">
        <f>Sheet1!L2758</f>
        <v>[{"bid":16005,"type":6,"num":57},{"bid":14001,"type":4,"num":73000}]</v>
      </c>
    </row>
    <row r="2759" spans="1:12" x14ac:dyDescent="0.2">
      <c r="A2759">
        <f t="shared" si="1411"/>
        <v>602148</v>
      </c>
      <c r="B2759">
        <f t="shared" si="1409"/>
        <v>602149</v>
      </c>
      <c r="C2759" s="1" t="str">
        <f t="shared" si="1393"/>
        <v>当前波数 124/∞</v>
      </c>
      <c r="D2759">
        <f>VLOOKUP(MOD(A2759,1000),Sheet2!P:R,3,FALSE)</f>
        <v>35008.174079999982</v>
      </c>
      <c r="E2759">
        <v>163</v>
      </c>
      <c r="F2759" s="1" t="str">
        <f>IF(VLOOKUP(MOD(A2759,1000),Sheet2!P:W,8,FALSE)=1,"[[50000,1],",IF(VLOOKUP(MOD(A2759,1000),Sheet2!P:W,8,FALSE)=2,"[[90000,1],","["))&amp;IF(K2759=K2758,VLOOKUP(INT(MID(A2759,3,1))*10+3,Sheet3!A:B,2,FALSE),VLOOKUP(INT(MID(A2759,3,1))*10+MOD(K2759,2)+1,Sheet3!A:B,2,FALSE))&amp;"]"</f>
        <v>[[50000,1],[50012,40]]</v>
      </c>
      <c r="G2759">
        <v>0.2</v>
      </c>
      <c r="H2759" s="1" t="str">
        <f t="shared" ref="H2759:I2759" si="1431">H2747</f>
        <v>[80011,80012,80013,80014]</v>
      </c>
      <c r="I2759" s="1">
        <f t="shared" si="1431"/>
        <v>1</v>
      </c>
      <c r="J2759">
        <f t="shared" si="1413"/>
        <v>20</v>
      </c>
      <c r="K2759">
        <f t="shared" si="1419"/>
        <v>124</v>
      </c>
      <c r="L2759" s="1" t="str">
        <f>Sheet1!L2759</f>
        <v>[{"bid":16005,"type":6,"num":57},{"bid":14001,"type":4,"num":73500}]</v>
      </c>
    </row>
    <row r="2760" spans="1:12" x14ac:dyDescent="0.2">
      <c r="A2760">
        <f t="shared" si="1411"/>
        <v>602149</v>
      </c>
      <c r="B2760">
        <f t="shared" si="1409"/>
        <v>602150</v>
      </c>
      <c r="C2760" s="1" t="str">
        <f t="shared" si="1393"/>
        <v>当前波数 125/∞\n下一波BOSS</v>
      </c>
      <c r="D2760">
        <f>VLOOKUP(MOD(A2760,1000),Sheet2!P:R,3,FALSE)</f>
        <v>37444.243199999975</v>
      </c>
      <c r="E2760">
        <v>164</v>
      </c>
      <c r="F2760" s="1" t="str">
        <f>IF(VLOOKUP(MOD(A2760,1000),Sheet2!P:W,8,FALSE)=1,"[[50000,1],",IF(VLOOKUP(MOD(A2760,1000),Sheet2!P:W,8,FALSE)=2,"[[90000,1],","["))&amp;IF(K2760=K2759,VLOOKUP(INT(MID(A2760,3,1))*10+3,Sheet3!A:B,2,FALSE),VLOOKUP(INT(MID(A2760,3,1))*10+MOD(K2760,2)+1,Sheet3!A:B,2,FALSE))&amp;"]"</f>
        <v>[[50011,67]]</v>
      </c>
      <c r="G2760">
        <v>0.2</v>
      </c>
      <c r="H2760" s="1" t="str">
        <f t="shared" ref="H2760:I2760" si="1432">H2748</f>
        <v>[80011,80012,80013,80014]</v>
      </c>
      <c r="I2760" s="1">
        <f t="shared" si="1432"/>
        <v>1</v>
      </c>
      <c r="J2760">
        <f t="shared" si="1413"/>
        <v>20</v>
      </c>
      <c r="K2760">
        <f t="shared" si="1419"/>
        <v>125</v>
      </c>
      <c r="L2760" s="1" t="str">
        <f>Sheet1!L2760</f>
        <v>[{"bid":16005,"type":6,"num":57},{"bid":14001,"type":4,"num":74000}]</v>
      </c>
    </row>
    <row r="2761" spans="1:12" x14ac:dyDescent="0.2">
      <c r="A2761">
        <f t="shared" si="1411"/>
        <v>602150</v>
      </c>
      <c r="B2761">
        <f t="shared" si="1409"/>
        <v>602151</v>
      </c>
      <c r="C2761" s="1" t="str">
        <f t="shared" si="1393"/>
        <v>BOSS波\n需击杀所有怪物</v>
      </c>
      <c r="D2761">
        <f>VLOOKUP(MOD(A2761,1000),Sheet2!P:R,3,FALSE)</f>
        <v>39961.963679999979</v>
      </c>
      <c r="E2761">
        <v>165</v>
      </c>
      <c r="F2761" s="1" t="str">
        <f>IF(VLOOKUP(MOD(A2761,1000),Sheet2!P:W,8,FALSE)=1,"[[50000,1],",IF(VLOOKUP(MOD(A2761,1000),Sheet2!P:W,8,FALSE)=2,"[[90000,1],","["))&amp;IF(K2761=K2760,VLOOKUP(INT(MID(A2761,3,1))*10+3,Sheet3!A:B,2,FALSE),VLOOKUP(INT(MID(A2761,3,1))*10+MOD(K2761,2)+1,Sheet3!A:B,2,FALSE))&amp;"]"</f>
        <v>[[50013,45]]</v>
      </c>
      <c r="G2761">
        <v>0.2</v>
      </c>
      <c r="H2761" s="1" t="str">
        <f t="shared" ref="H2761:I2761" si="1433">H2749</f>
        <v>[80011,80012,80013,80014]</v>
      </c>
      <c r="I2761" s="1">
        <f t="shared" si="1433"/>
        <v>2</v>
      </c>
      <c r="J2761">
        <f t="shared" si="1413"/>
        <v>40</v>
      </c>
      <c r="K2761">
        <f t="shared" si="1419"/>
        <v>125</v>
      </c>
      <c r="L2761" s="1" t="str">
        <f>Sheet1!L2761</f>
        <v>[{"bid":16005,"type":6,"num":57},{"bid":14001,"type":4,"num":74500}]</v>
      </c>
    </row>
    <row r="2762" spans="1:12" x14ac:dyDescent="0.2">
      <c r="A2762">
        <f t="shared" si="1411"/>
        <v>602151</v>
      </c>
      <c r="B2762">
        <f t="shared" si="1409"/>
        <v>602152</v>
      </c>
      <c r="C2762" s="1" t="str">
        <f t="shared" si="1393"/>
        <v>当前波数 126/∞</v>
      </c>
      <c r="D2762">
        <f>VLOOKUP(MOD(A2762,1000),Sheet2!P:R,3,FALSE)</f>
        <v>43046.609759999978</v>
      </c>
      <c r="E2762">
        <v>166</v>
      </c>
      <c r="F2762" s="1" t="str">
        <f>IF(VLOOKUP(MOD(A2762,1000),Sheet2!P:W,8,FALSE)=1,"[[50000,1],",IF(VLOOKUP(MOD(A2762,1000),Sheet2!P:W,8,FALSE)=2,"[[90000,1],","["))&amp;IF(K2762=K2761,VLOOKUP(INT(MID(A2762,3,1))*10+3,Sheet3!A:B,2,FALSE),VLOOKUP(INT(MID(A2762,3,1))*10+MOD(K2762,2)+1,Sheet3!A:B,2,FALSE))&amp;"]"</f>
        <v>[[50000,1],[50012,40]]</v>
      </c>
      <c r="G2762">
        <v>0.2</v>
      </c>
      <c r="H2762" s="1" t="str">
        <f t="shared" ref="H2762:I2762" si="1434">H2750</f>
        <v>[80011,80012,80013,80014]</v>
      </c>
      <c r="I2762" s="1">
        <f t="shared" si="1434"/>
        <v>1</v>
      </c>
      <c r="J2762">
        <f t="shared" si="1413"/>
        <v>20</v>
      </c>
      <c r="K2762">
        <f t="shared" si="1419"/>
        <v>126</v>
      </c>
      <c r="L2762" s="1" t="str">
        <f>Sheet1!L2762</f>
        <v>[{"bid":16005,"type":6,"num":59},{"bid":14001,"type":4,"num":75000}]</v>
      </c>
    </row>
    <row r="2763" spans="1:12" x14ac:dyDescent="0.2">
      <c r="A2763">
        <f t="shared" si="1411"/>
        <v>602152</v>
      </c>
      <c r="B2763">
        <f t="shared" si="1409"/>
        <v>602153</v>
      </c>
      <c r="C2763" s="1" t="str">
        <f t="shared" si="1393"/>
        <v>当前波数 127/∞</v>
      </c>
      <c r="D2763">
        <f>VLOOKUP(MOD(A2763,1000),Sheet2!P:R,3,FALSE)</f>
        <v>46254.747839999975</v>
      </c>
      <c r="E2763">
        <v>167</v>
      </c>
      <c r="F2763" s="1" t="str">
        <f>IF(VLOOKUP(MOD(A2763,1000),Sheet2!P:W,8,FALSE)=1,"[[50000,1],",IF(VLOOKUP(MOD(A2763,1000),Sheet2!P:W,8,FALSE)=2,"[[90000,1],","["))&amp;IF(K2763=K2762,VLOOKUP(INT(MID(A2763,3,1))*10+3,Sheet3!A:B,2,FALSE),VLOOKUP(INT(MID(A2763,3,1))*10+MOD(K2763,2)+1,Sheet3!A:B,2,FALSE))&amp;"]"</f>
        <v>[[50011,67]]</v>
      </c>
      <c r="G2763">
        <v>0.2</v>
      </c>
      <c r="H2763" s="1" t="str">
        <f t="shared" ref="H2763:I2763" si="1435">H2751</f>
        <v>[80011,80012,80013,80014]</v>
      </c>
      <c r="I2763" s="1">
        <f t="shared" si="1435"/>
        <v>1</v>
      </c>
      <c r="J2763">
        <f t="shared" si="1413"/>
        <v>20</v>
      </c>
      <c r="K2763">
        <f t="shared" si="1419"/>
        <v>127</v>
      </c>
      <c r="L2763" s="1" t="str">
        <f>Sheet1!L2763</f>
        <v>[{"bid":16005,"type":6,"num":59},{"bid":14001,"type":4,"num":75500}]</v>
      </c>
    </row>
    <row r="2764" spans="1:12" x14ac:dyDescent="0.2">
      <c r="A2764">
        <f t="shared" si="1411"/>
        <v>602153</v>
      </c>
      <c r="B2764">
        <f t="shared" si="1409"/>
        <v>602154</v>
      </c>
      <c r="C2764" s="1" t="str">
        <f t="shared" si="1393"/>
        <v>当前波数 128/∞</v>
      </c>
      <c r="D2764">
        <f>VLOOKUP(MOD(A2764,1000),Sheet2!P:R,3,FALSE)</f>
        <v>49588.105919999973</v>
      </c>
      <c r="E2764">
        <v>168</v>
      </c>
      <c r="F2764" s="1" t="str">
        <f>IF(VLOOKUP(MOD(A2764,1000),Sheet2!P:W,8,FALSE)=1,"[[50000,1],",IF(VLOOKUP(MOD(A2764,1000),Sheet2!P:W,8,FALSE)=2,"[[90000,1],","["))&amp;IF(K2764=K2763,VLOOKUP(INT(MID(A2764,3,1))*10+3,Sheet3!A:B,2,FALSE),VLOOKUP(INT(MID(A2764,3,1))*10+MOD(K2764,2)+1,Sheet3!A:B,2,FALSE))&amp;"]"</f>
        <v>[[50012,40]]</v>
      </c>
      <c r="G2764">
        <v>0.2</v>
      </c>
      <c r="H2764" s="1" t="str">
        <f t="shared" ref="H2764:I2764" si="1436">H2752</f>
        <v>[80011,80012,80013,80014]</v>
      </c>
      <c r="I2764" s="1">
        <f t="shared" si="1436"/>
        <v>1</v>
      </c>
      <c r="J2764">
        <f t="shared" si="1413"/>
        <v>20</v>
      </c>
      <c r="K2764">
        <f t="shared" si="1419"/>
        <v>128</v>
      </c>
      <c r="L2764" s="1" t="str">
        <f>Sheet1!L2764</f>
        <v>[{"bid":16005,"type":6,"num":59},{"bid":14001,"type":4,"num":76000}]</v>
      </c>
    </row>
    <row r="2765" spans="1:12" x14ac:dyDescent="0.2">
      <c r="A2765">
        <f t="shared" si="1411"/>
        <v>602154</v>
      </c>
      <c r="B2765">
        <f t="shared" si="1409"/>
        <v>602155</v>
      </c>
      <c r="C2765" s="1" t="str">
        <f t="shared" si="1393"/>
        <v>当前波数 129/∞</v>
      </c>
      <c r="D2765">
        <f>VLOOKUP(MOD(A2765,1000),Sheet2!P:R,3,FALSE)</f>
        <v>53048.41199999996</v>
      </c>
      <c r="E2765">
        <v>169</v>
      </c>
      <c r="F2765" s="1" t="str">
        <f>IF(VLOOKUP(MOD(A2765,1000),Sheet2!P:W,8,FALSE)=1,"[[50000,1],",IF(VLOOKUP(MOD(A2765,1000),Sheet2!P:W,8,FALSE)=2,"[[90000,1],","["))&amp;IF(K2765=K2764,VLOOKUP(INT(MID(A2765,3,1))*10+3,Sheet3!A:B,2,FALSE),VLOOKUP(INT(MID(A2765,3,1))*10+MOD(K2765,2)+1,Sheet3!A:B,2,FALSE))&amp;"]"</f>
        <v>[[90000,1],[50011,67]]</v>
      </c>
      <c r="G2765">
        <v>0.2</v>
      </c>
      <c r="H2765" s="1" t="str">
        <f t="shared" ref="H2765:I2765" si="1437">H2753</f>
        <v>[80011,80012,80013,80014]</v>
      </c>
      <c r="I2765" s="1">
        <f t="shared" si="1437"/>
        <v>1</v>
      </c>
      <c r="J2765">
        <f t="shared" si="1413"/>
        <v>20</v>
      </c>
      <c r="K2765">
        <f t="shared" si="1419"/>
        <v>129</v>
      </c>
      <c r="L2765" s="1" t="str">
        <f>Sheet1!L2765</f>
        <v>[{"bid":16005,"type":6,"num":59},{"bid":14001,"type":4,"num":76500}]</v>
      </c>
    </row>
    <row r="2766" spans="1:12" x14ac:dyDescent="0.2">
      <c r="A2766">
        <f t="shared" si="1411"/>
        <v>602155</v>
      </c>
      <c r="B2766">
        <f t="shared" si="1409"/>
        <v>602156</v>
      </c>
      <c r="C2766" s="1" t="str">
        <f t="shared" si="1393"/>
        <v>当前波数 130/∞\n下一波BOSS</v>
      </c>
      <c r="D2766">
        <f>VLOOKUP(MOD(A2766,1000),Sheet2!P:R,3,FALSE)</f>
        <v>56637.394079999962</v>
      </c>
      <c r="E2766">
        <v>171</v>
      </c>
      <c r="F2766" s="1" t="str">
        <f>IF(VLOOKUP(MOD(A2766,1000),Sheet2!P:W,8,FALSE)=1,"[[50000,1],",IF(VLOOKUP(MOD(A2766,1000),Sheet2!P:W,8,FALSE)=2,"[[90000,1],","["))&amp;IF(K2766=K2765,VLOOKUP(INT(MID(A2766,3,1))*10+3,Sheet3!A:B,2,FALSE),VLOOKUP(INT(MID(A2766,3,1))*10+MOD(K2766,2)+1,Sheet3!A:B,2,FALSE))&amp;"]"</f>
        <v>[[50012,40]]</v>
      </c>
      <c r="G2766">
        <v>0.2</v>
      </c>
      <c r="H2766" s="1" t="str">
        <f t="shared" ref="H2766:I2766" si="1438">H2754</f>
        <v>[80011,80012,80013,80014]</v>
      </c>
      <c r="I2766" s="1">
        <f t="shared" si="1438"/>
        <v>1</v>
      </c>
      <c r="J2766">
        <f t="shared" si="1413"/>
        <v>20</v>
      </c>
      <c r="K2766">
        <f t="shared" si="1419"/>
        <v>130</v>
      </c>
      <c r="L2766" s="1" t="str">
        <f>Sheet1!L2766</f>
        <v>[{"bid":16005,"type":6,"num":59},{"bid":14001,"type":4,"num":77000}]</v>
      </c>
    </row>
    <row r="2767" spans="1:12" x14ac:dyDescent="0.2">
      <c r="A2767">
        <f t="shared" si="1411"/>
        <v>602156</v>
      </c>
      <c r="B2767">
        <f t="shared" si="1409"/>
        <v>602157</v>
      </c>
      <c r="C2767" s="1" t="str">
        <f t="shared" si="1393"/>
        <v>BOSS波\n需击杀所有怪物</v>
      </c>
      <c r="D2767">
        <f>VLOOKUP(MOD(A2767,1000),Sheet2!P:R,3,FALSE)</f>
        <v>60356.780159999958</v>
      </c>
      <c r="E2767">
        <v>172</v>
      </c>
      <c r="F2767" s="1" t="str">
        <f>IF(VLOOKUP(MOD(A2767,1000),Sheet2!P:W,8,FALSE)=1,"[[50000,1],",IF(VLOOKUP(MOD(A2767,1000),Sheet2!P:W,8,FALSE)=2,"[[90000,1],","["))&amp;IF(K2767=K2766,VLOOKUP(INT(MID(A2767,3,1))*10+3,Sheet3!A:B,2,FALSE),VLOOKUP(INT(MID(A2767,3,1))*10+MOD(K2767,2)+1,Sheet3!A:B,2,FALSE))&amp;"]"</f>
        <v>[[50013,45]]</v>
      </c>
      <c r="G2767">
        <v>0.2</v>
      </c>
      <c r="H2767" s="1" t="str">
        <f t="shared" ref="H2767:I2767" si="1439">H2755</f>
        <v>[80011,80012,80013,80014]</v>
      </c>
      <c r="I2767" s="1">
        <f t="shared" si="1439"/>
        <v>2</v>
      </c>
      <c r="J2767">
        <f t="shared" si="1413"/>
        <v>40</v>
      </c>
      <c r="K2767">
        <f t="shared" si="1419"/>
        <v>130</v>
      </c>
      <c r="L2767" s="1" t="str">
        <f>Sheet1!L2767</f>
        <v>[{"bid":16005,"type":6,"num":61},{"bid":14001,"type":4,"num":77500}]</v>
      </c>
    </row>
    <row r="2768" spans="1:12" x14ac:dyDescent="0.2">
      <c r="A2768">
        <f t="shared" si="1411"/>
        <v>602157</v>
      </c>
      <c r="B2768">
        <f t="shared" si="1409"/>
        <v>602158</v>
      </c>
      <c r="C2768" s="1" t="str">
        <f t="shared" si="1393"/>
        <v>当前波数 131/∞</v>
      </c>
      <c r="D2768">
        <f>VLOOKUP(MOD(A2768,1000),Sheet2!P:R,3,FALSE)</f>
        <v>66470.580719999954</v>
      </c>
      <c r="E2768">
        <v>173</v>
      </c>
      <c r="F2768" s="1" t="str">
        <f>IF(VLOOKUP(MOD(A2768,1000),Sheet2!P:W,8,FALSE)=1,"[[50000,1],",IF(VLOOKUP(MOD(A2768,1000),Sheet2!P:W,8,FALSE)=2,"[[90000,1],","["))&amp;IF(K2768=K2767,VLOOKUP(INT(MID(A2768,3,1))*10+3,Sheet3!A:B,2,FALSE),VLOOKUP(INT(MID(A2768,3,1))*10+MOD(K2768,2)+1,Sheet3!A:B,2,FALSE))&amp;"]"</f>
        <v>[[50000,1],[50011,67]]</v>
      </c>
      <c r="G2768">
        <v>0.2</v>
      </c>
      <c r="H2768" s="1" t="str">
        <f t="shared" ref="H2768:I2768" si="1440">H2756</f>
        <v>[80011,80012,80013,80014]</v>
      </c>
      <c r="I2768" s="1">
        <f t="shared" si="1440"/>
        <v>1</v>
      </c>
      <c r="J2768">
        <f t="shared" si="1413"/>
        <v>20</v>
      </c>
      <c r="K2768">
        <f t="shared" si="1419"/>
        <v>131</v>
      </c>
      <c r="L2768" s="1" t="str">
        <f>Sheet1!L2768</f>
        <v>[{"bid":16005,"type":6,"num":61},{"bid":14001,"type":4,"num":78000}]</v>
      </c>
    </row>
    <row r="2769" spans="1:12" x14ac:dyDescent="0.2">
      <c r="A2769">
        <f t="shared" si="1411"/>
        <v>602158</v>
      </c>
      <c r="B2769">
        <f t="shared" si="1409"/>
        <v>602159</v>
      </c>
      <c r="C2769" s="1" t="str">
        <f t="shared" si="1393"/>
        <v>当前波数 132/∞</v>
      </c>
      <c r="D2769">
        <f>VLOOKUP(MOD(A2769,1000),Sheet2!P:R,3,FALSE)</f>
        <v>72840.952799999941</v>
      </c>
      <c r="E2769">
        <v>175</v>
      </c>
      <c r="F2769" s="1" t="str">
        <f>IF(VLOOKUP(MOD(A2769,1000),Sheet2!P:W,8,FALSE)=1,"[[50000,1],",IF(VLOOKUP(MOD(A2769,1000),Sheet2!P:W,8,FALSE)=2,"[[90000,1],","["))&amp;IF(K2769=K2768,VLOOKUP(INT(MID(A2769,3,1))*10+3,Sheet3!A:B,2,FALSE),VLOOKUP(INT(MID(A2769,3,1))*10+MOD(K2769,2)+1,Sheet3!A:B,2,FALSE))&amp;"]"</f>
        <v>[[50012,40]]</v>
      </c>
      <c r="G2769">
        <v>0.2</v>
      </c>
      <c r="H2769" s="1" t="str">
        <f t="shared" ref="H2769:I2769" si="1441">H2757</f>
        <v>[80011,80012,80013,80014]</v>
      </c>
      <c r="I2769" s="1">
        <f t="shared" si="1441"/>
        <v>1</v>
      </c>
      <c r="J2769">
        <f t="shared" si="1413"/>
        <v>20</v>
      </c>
      <c r="K2769">
        <f t="shared" si="1419"/>
        <v>132</v>
      </c>
      <c r="L2769" s="1" t="str">
        <f>Sheet1!L2769</f>
        <v>[{"bid":16005,"type":6,"num":61},{"bid":14001,"type":4,"num":78500}]</v>
      </c>
    </row>
    <row r="2770" spans="1:12" x14ac:dyDescent="0.2">
      <c r="A2770">
        <f t="shared" si="1411"/>
        <v>602159</v>
      </c>
      <c r="B2770">
        <f t="shared" si="1409"/>
        <v>602160</v>
      </c>
      <c r="C2770" s="1" t="str">
        <f t="shared" si="1393"/>
        <v>当前波数 133/∞</v>
      </c>
      <c r="D2770">
        <f>VLOOKUP(MOD(A2770,1000),Sheet2!P:R,3,FALSE)</f>
        <v>79471.438799999945</v>
      </c>
      <c r="E2770">
        <v>176</v>
      </c>
      <c r="F2770" s="1" t="str">
        <f>IF(VLOOKUP(MOD(A2770,1000),Sheet2!P:W,8,FALSE)=1,"[[50000,1],",IF(VLOOKUP(MOD(A2770,1000),Sheet2!P:W,8,FALSE)=2,"[[90000,1],","["))&amp;IF(K2770=K2769,VLOOKUP(INT(MID(A2770,3,1))*10+3,Sheet3!A:B,2,FALSE),VLOOKUP(INT(MID(A2770,3,1))*10+MOD(K2770,2)+1,Sheet3!A:B,2,FALSE))&amp;"]"</f>
        <v>[[50011,67]]</v>
      </c>
      <c r="G2770">
        <v>0.2</v>
      </c>
      <c r="H2770" s="1" t="str">
        <f t="shared" ref="H2770:I2770" si="1442">H2758</f>
        <v>[80011,80012,80013,80014]</v>
      </c>
      <c r="I2770" s="1">
        <f t="shared" si="1442"/>
        <v>1</v>
      </c>
      <c r="J2770">
        <f t="shared" si="1413"/>
        <v>20</v>
      </c>
      <c r="K2770">
        <f t="shared" si="1419"/>
        <v>133</v>
      </c>
      <c r="L2770" s="1" t="str">
        <f>Sheet1!L2770</f>
        <v>[{"bid":16005,"type":6,"num":61},{"bid":14001,"type":4,"num":79000}]</v>
      </c>
    </row>
    <row r="2771" spans="1:12" x14ac:dyDescent="0.2">
      <c r="A2771">
        <f t="shared" si="1411"/>
        <v>602160</v>
      </c>
      <c r="B2771">
        <f t="shared" si="1409"/>
        <v>602161</v>
      </c>
      <c r="C2771" s="1" t="str">
        <f t="shared" si="1393"/>
        <v>当前波数 134/∞</v>
      </c>
      <c r="D2771">
        <f>VLOOKUP(MOD(A2771,1000),Sheet2!P:R,3,FALSE)</f>
        <v>86365.58111999993</v>
      </c>
      <c r="E2771">
        <v>178</v>
      </c>
      <c r="F2771" s="1" t="str">
        <f>IF(VLOOKUP(MOD(A2771,1000),Sheet2!P:W,8,FALSE)=1,"[[50000,1],",IF(VLOOKUP(MOD(A2771,1000),Sheet2!P:W,8,FALSE)=2,"[[90000,1],","["))&amp;IF(K2771=K2770,VLOOKUP(INT(MID(A2771,3,1))*10+3,Sheet3!A:B,2,FALSE),VLOOKUP(INT(MID(A2771,3,1))*10+MOD(K2771,2)+1,Sheet3!A:B,2,FALSE))&amp;"]"</f>
        <v>[[50000,1],[50012,40]]</v>
      </c>
      <c r="G2771">
        <v>0.2</v>
      </c>
      <c r="H2771" s="1" t="str">
        <f t="shared" ref="H2771:I2771" si="1443">H2759</f>
        <v>[80011,80012,80013,80014]</v>
      </c>
      <c r="I2771" s="1">
        <f t="shared" si="1443"/>
        <v>1</v>
      </c>
      <c r="J2771">
        <f t="shared" si="1413"/>
        <v>20</v>
      </c>
      <c r="K2771">
        <f t="shared" si="1419"/>
        <v>134</v>
      </c>
      <c r="L2771" s="1" t="str">
        <f>Sheet1!L2771</f>
        <v>[{"bid":16005,"type":6,"num":61},{"bid":14001,"type":4,"num":79500}]</v>
      </c>
    </row>
    <row r="2772" spans="1:12" x14ac:dyDescent="0.2">
      <c r="A2772">
        <f t="shared" si="1411"/>
        <v>602161</v>
      </c>
      <c r="B2772">
        <f t="shared" si="1409"/>
        <v>602162</v>
      </c>
      <c r="C2772" s="1" t="str">
        <f t="shared" si="1393"/>
        <v>当前波数 135/∞\n下一波BOSS</v>
      </c>
      <c r="D2772">
        <f>VLOOKUP(MOD(A2772,1000),Sheet2!P:R,3,FALSE)</f>
        <v>93526.922159999929</v>
      </c>
      <c r="E2772">
        <v>179</v>
      </c>
      <c r="F2772" s="1" t="str">
        <f>IF(VLOOKUP(MOD(A2772,1000),Sheet2!P:W,8,FALSE)=1,"[[50000,1],",IF(VLOOKUP(MOD(A2772,1000),Sheet2!P:W,8,FALSE)=2,"[[90000,1],","["))&amp;IF(K2772=K2771,VLOOKUP(INT(MID(A2772,3,1))*10+3,Sheet3!A:B,2,FALSE),VLOOKUP(INT(MID(A2772,3,1))*10+MOD(K2772,2)+1,Sheet3!A:B,2,FALSE))&amp;"]"</f>
        <v>[[50011,67]]</v>
      </c>
      <c r="G2772">
        <v>0.2</v>
      </c>
      <c r="H2772" s="1" t="str">
        <f t="shared" ref="H2772:I2772" si="1444">H2760</f>
        <v>[80011,80012,80013,80014]</v>
      </c>
      <c r="I2772" s="1">
        <f t="shared" si="1444"/>
        <v>1</v>
      </c>
      <c r="J2772">
        <f t="shared" si="1413"/>
        <v>20</v>
      </c>
      <c r="K2772">
        <f t="shared" si="1419"/>
        <v>135</v>
      </c>
      <c r="L2772" s="1" t="str">
        <f>Sheet1!L2772</f>
        <v>[{"bid":16005,"type":6,"num":63},{"bid":14001,"type":4,"num":80000}]</v>
      </c>
    </row>
    <row r="2773" spans="1:12" x14ac:dyDescent="0.2">
      <c r="A2773">
        <f t="shared" si="1411"/>
        <v>602162</v>
      </c>
      <c r="B2773">
        <f t="shared" si="1409"/>
        <v>602163</v>
      </c>
      <c r="C2773" s="1" t="str">
        <f t="shared" si="1393"/>
        <v>BOSS波\n需击杀所有怪物</v>
      </c>
      <c r="D2773">
        <f>VLOOKUP(MOD(A2773,1000),Sheet2!P:R,3,FALSE)</f>
        <v>100959.00431999992</v>
      </c>
      <c r="E2773">
        <v>181</v>
      </c>
      <c r="F2773" s="1" t="str">
        <f>IF(VLOOKUP(MOD(A2773,1000),Sheet2!P:W,8,FALSE)=1,"[[50000,1],",IF(VLOOKUP(MOD(A2773,1000),Sheet2!P:W,8,FALSE)=2,"[[90000,1],","["))&amp;IF(K2773=K2772,VLOOKUP(INT(MID(A2773,3,1))*10+3,Sheet3!A:B,2,FALSE),VLOOKUP(INT(MID(A2773,3,1))*10+MOD(K2773,2)+1,Sheet3!A:B,2,FALSE))&amp;"]"</f>
        <v>[[50013,45]]</v>
      </c>
      <c r="G2773">
        <v>0.2</v>
      </c>
      <c r="H2773" s="1" t="str">
        <f t="shared" ref="H2773:I2773" si="1445">H2761</f>
        <v>[80011,80012,80013,80014]</v>
      </c>
      <c r="I2773" s="1">
        <f t="shared" si="1445"/>
        <v>2</v>
      </c>
      <c r="J2773">
        <f t="shared" si="1413"/>
        <v>40</v>
      </c>
      <c r="K2773">
        <f t="shared" si="1419"/>
        <v>135</v>
      </c>
      <c r="L2773" s="1" t="str">
        <f>Sheet1!L2773</f>
        <v>[{"bid":16005,"type":6,"num":63},{"bid":14001,"type":4,"num":80500}]</v>
      </c>
    </row>
    <row r="2774" spans="1:12" x14ac:dyDescent="0.2">
      <c r="A2774">
        <f t="shared" si="1411"/>
        <v>602163</v>
      </c>
      <c r="B2774">
        <f t="shared" si="1409"/>
        <v>602164</v>
      </c>
      <c r="C2774" s="1" t="str">
        <f t="shared" si="1393"/>
        <v>当前波数 136/∞</v>
      </c>
      <c r="D2774">
        <f>VLOOKUP(MOD(A2774,1000),Sheet2!P:R,3,FALSE)</f>
        <v>108713.22263999992</v>
      </c>
      <c r="E2774">
        <v>183</v>
      </c>
      <c r="F2774" s="1" t="str">
        <f>IF(VLOOKUP(MOD(A2774,1000),Sheet2!P:W,8,FALSE)=1,"[[50000,1],",IF(VLOOKUP(MOD(A2774,1000),Sheet2!P:W,8,FALSE)=2,"[[90000,1],","["))&amp;IF(K2774=K2773,VLOOKUP(INT(MID(A2774,3,1))*10+3,Sheet3!A:B,2,FALSE),VLOOKUP(INT(MID(A2774,3,1))*10+MOD(K2774,2)+1,Sheet3!A:B,2,FALSE))&amp;"]"</f>
        <v>[[50000,1],[50012,40]]</v>
      </c>
      <c r="G2774">
        <v>0.2</v>
      </c>
      <c r="H2774" s="1" t="str">
        <f t="shared" ref="H2774:I2774" si="1446">H2762</f>
        <v>[80011,80012,80013,80014]</v>
      </c>
      <c r="I2774" s="1">
        <f t="shared" si="1446"/>
        <v>1</v>
      </c>
      <c r="J2774">
        <f t="shared" si="1413"/>
        <v>20</v>
      </c>
      <c r="K2774">
        <f t="shared" si="1419"/>
        <v>136</v>
      </c>
      <c r="L2774" s="1" t="str">
        <f>Sheet1!L2774</f>
        <v>[{"bid":16005,"type":6,"num":63},{"bid":14001,"type":4,"num":81000}]</v>
      </c>
    </row>
    <row r="2775" spans="1:12" x14ac:dyDescent="0.2">
      <c r="A2775">
        <f t="shared" si="1411"/>
        <v>602164</v>
      </c>
      <c r="B2775">
        <f t="shared" si="1409"/>
        <v>602165</v>
      </c>
      <c r="C2775" s="1" t="str">
        <f t="shared" si="1393"/>
        <v>当前波数 137/∞</v>
      </c>
      <c r="D2775">
        <f>VLOOKUP(MOD(A2775,1000),Sheet2!P:R,3,FALSE)</f>
        <v>116750.4767999999</v>
      </c>
      <c r="E2775">
        <v>185</v>
      </c>
      <c r="F2775" s="1" t="str">
        <f>IF(VLOOKUP(MOD(A2775,1000),Sheet2!P:W,8,FALSE)=1,"[[50000,1],",IF(VLOOKUP(MOD(A2775,1000),Sheet2!P:W,8,FALSE)=2,"[[90000,1],","["))&amp;IF(K2775=K2774,VLOOKUP(INT(MID(A2775,3,1))*10+3,Sheet3!A:B,2,FALSE),VLOOKUP(INT(MID(A2775,3,1))*10+MOD(K2775,2)+1,Sheet3!A:B,2,FALSE))&amp;"]"</f>
        <v>[[50011,67]]</v>
      </c>
      <c r="G2775">
        <v>0.2</v>
      </c>
      <c r="H2775" s="1" t="str">
        <f t="shared" ref="H2775:I2775" si="1447">H2763</f>
        <v>[80011,80012,80013,80014]</v>
      </c>
      <c r="I2775" s="1">
        <f t="shared" si="1447"/>
        <v>1</v>
      </c>
      <c r="J2775">
        <f t="shared" si="1413"/>
        <v>20</v>
      </c>
      <c r="K2775">
        <f t="shared" si="1419"/>
        <v>137</v>
      </c>
      <c r="L2775" s="1" t="str">
        <f>Sheet1!L2775</f>
        <v>[{"bid":16005,"type":6,"num":63},{"bid":14001,"type":4,"num":81500}]</v>
      </c>
    </row>
    <row r="2776" spans="1:12" x14ac:dyDescent="0.2">
      <c r="A2776">
        <f t="shared" si="1411"/>
        <v>602165</v>
      </c>
      <c r="B2776">
        <f t="shared" si="1409"/>
        <v>602166</v>
      </c>
      <c r="C2776" s="1" t="str">
        <f t="shared" si="1393"/>
        <v>当前波数 138/∞</v>
      </c>
      <c r="D2776">
        <f>VLOOKUP(MOD(A2776,1000),Sheet2!P:R,3,FALSE)</f>
        <v>125074.39559999992</v>
      </c>
      <c r="E2776">
        <v>186</v>
      </c>
      <c r="F2776" s="1" t="str">
        <f>IF(VLOOKUP(MOD(A2776,1000),Sheet2!P:W,8,FALSE)=1,"[[50000,1],",IF(VLOOKUP(MOD(A2776,1000),Sheet2!P:W,8,FALSE)=2,"[[90000,1],","["))&amp;IF(K2776=K2775,VLOOKUP(INT(MID(A2776,3,1))*10+3,Sheet3!A:B,2,FALSE),VLOOKUP(INT(MID(A2776,3,1))*10+MOD(K2776,2)+1,Sheet3!A:B,2,FALSE))&amp;"]"</f>
        <v>[[50012,40]]</v>
      </c>
      <c r="G2776">
        <v>0.2</v>
      </c>
      <c r="H2776" s="1" t="str">
        <f t="shared" ref="H2776:I2776" si="1448">H2764</f>
        <v>[80011,80012,80013,80014]</v>
      </c>
      <c r="I2776" s="1">
        <f t="shared" si="1448"/>
        <v>1</v>
      </c>
      <c r="J2776">
        <f t="shared" si="1413"/>
        <v>20</v>
      </c>
      <c r="K2776">
        <f t="shared" si="1419"/>
        <v>138</v>
      </c>
      <c r="L2776" s="1" t="str">
        <f>Sheet1!L2776</f>
        <v>[{"bid":16005,"type":6,"num":63},{"bid":14001,"type":4,"num":82000}]</v>
      </c>
    </row>
    <row r="2777" spans="1:12" x14ac:dyDescent="0.2">
      <c r="A2777">
        <f t="shared" si="1411"/>
        <v>602166</v>
      </c>
      <c r="B2777">
        <f t="shared" si="1409"/>
        <v>602167</v>
      </c>
      <c r="C2777" s="1" t="str">
        <f t="shared" si="1393"/>
        <v>当前波数 139/∞</v>
      </c>
      <c r="D2777">
        <f>VLOOKUP(MOD(A2777,1000),Sheet2!P:R,3,FALSE)</f>
        <v>133688.6078399999</v>
      </c>
      <c r="E2777">
        <v>188</v>
      </c>
      <c r="F2777" s="1" t="str">
        <f>IF(VLOOKUP(MOD(A2777,1000),Sheet2!P:W,8,FALSE)=1,"[[50000,1],",IF(VLOOKUP(MOD(A2777,1000),Sheet2!P:W,8,FALSE)=2,"[[90000,1],","["))&amp;IF(K2777=K2776,VLOOKUP(INT(MID(A2777,3,1))*10+3,Sheet3!A:B,2,FALSE),VLOOKUP(INT(MID(A2777,3,1))*10+MOD(K2777,2)+1,Sheet3!A:B,2,FALSE))&amp;"]"</f>
        <v>[[50000,1],[50011,67]]</v>
      </c>
      <c r="G2777">
        <v>0.2</v>
      </c>
      <c r="H2777" s="1" t="str">
        <f t="shared" ref="H2777:I2777" si="1449">H2765</f>
        <v>[80011,80012,80013,80014]</v>
      </c>
      <c r="I2777" s="1">
        <f t="shared" si="1449"/>
        <v>1</v>
      </c>
      <c r="J2777">
        <f t="shared" si="1413"/>
        <v>20</v>
      </c>
      <c r="K2777">
        <f t="shared" si="1419"/>
        <v>139</v>
      </c>
      <c r="L2777" s="1" t="str">
        <f>Sheet1!L2777</f>
        <v>[{"bid":16005,"type":6,"num":65},{"bid":14001,"type":4,"num":82500}]</v>
      </c>
    </row>
    <row r="2778" spans="1:12" x14ac:dyDescent="0.2">
      <c r="A2778">
        <f t="shared" si="1411"/>
        <v>602167</v>
      </c>
      <c r="B2778">
        <f t="shared" si="1409"/>
        <v>602168</v>
      </c>
      <c r="C2778" s="1" t="str">
        <f t="shared" si="1393"/>
        <v>当前波数 140/∞\n下一波BOSS</v>
      </c>
      <c r="D2778">
        <f>VLOOKUP(MOD(A2778,1000),Sheet2!P:R,3,FALSE)</f>
        <v>142596.74231999993</v>
      </c>
      <c r="E2778">
        <v>190</v>
      </c>
      <c r="F2778" s="1" t="str">
        <f>IF(VLOOKUP(MOD(A2778,1000),Sheet2!P:W,8,FALSE)=1,"[[50000,1],",IF(VLOOKUP(MOD(A2778,1000),Sheet2!P:W,8,FALSE)=2,"[[90000,1],","["))&amp;IF(K2778=K2777,VLOOKUP(INT(MID(A2778,3,1))*10+3,Sheet3!A:B,2,FALSE),VLOOKUP(INT(MID(A2778,3,1))*10+MOD(K2778,2)+1,Sheet3!A:B,2,FALSE))&amp;"]"</f>
        <v>[[50012,40]]</v>
      </c>
      <c r="G2778">
        <v>0.2</v>
      </c>
      <c r="H2778" s="1" t="str">
        <f t="shared" ref="H2778:I2778" si="1450">H2766</f>
        <v>[80011,80012,80013,80014]</v>
      </c>
      <c r="I2778" s="1">
        <f t="shared" si="1450"/>
        <v>1</v>
      </c>
      <c r="J2778">
        <f t="shared" si="1413"/>
        <v>20</v>
      </c>
      <c r="K2778">
        <f t="shared" si="1419"/>
        <v>140</v>
      </c>
      <c r="L2778" s="1" t="str">
        <f>Sheet1!L2778</f>
        <v>[{"bid":16005,"type":6,"num":65},{"bid":14001,"type":4,"num":83000}]</v>
      </c>
    </row>
    <row r="2779" spans="1:12" x14ac:dyDescent="0.2">
      <c r="A2779">
        <f t="shared" si="1411"/>
        <v>602168</v>
      </c>
      <c r="B2779">
        <f t="shared" si="1409"/>
        <v>602169</v>
      </c>
      <c r="C2779" s="1" t="str">
        <f t="shared" si="1393"/>
        <v>BOSS波\n需击杀所有怪物</v>
      </c>
      <c r="D2779">
        <f>VLOOKUP(MOD(A2779,1000),Sheet2!P:R,3,FALSE)</f>
        <v>151802.42783999993</v>
      </c>
      <c r="E2779">
        <v>191</v>
      </c>
      <c r="F2779" s="1" t="str">
        <f>IF(VLOOKUP(MOD(A2779,1000),Sheet2!P:W,8,FALSE)=1,"[[50000,1],",IF(VLOOKUP(MOD(A2779,1000),Sheet2!P:W,8,FALSE)=2,"[[90000,1],","["))&amp;IF(K2779=K2778,VLOOKUP(INT(MID(A2779,3,1))*10+3,Sheet3!A:B,2,FALSE),VLOOKUP(INT(MID(A2779,3,1))*10+MOD(K2779,2)+1,Sheet3!A:B,2,FALSE))&amp;"]"</f>
        <v>[[50013,45]]</v>
      </c>
      <c r="G2779">
        <v>0.2</v>
      </c>
      <c r="H2779" s="1" t="str">
        <f t="shared" ref="H2779:I2779" si="1451">H2767</f>
        <v>[80011,80012,80013,80014]</v>
      </c>
      <c r="I2779" s="1">
        <f t="shared" si="1451"/>
        <v>2</v>
      </c>
      <c r="J2779">
        <f t="shared" si="1413"/>
        <v>40</v>
      </c>
      <c r="K2779">
        <f t="shared" si="1419"/>
        <v>140</v>
      </c>
      <c r="L2779" s="1" t="str">
        <f>Sheet1!L2779</f>
        <v>[{"bid":16005,"type":6,"num":65},{"bid":14001,"type":4,"num":83500}]</v>
      </c>
    </row>
    <row r="2780" spans="1:12" x14ac:dyDescent="0.2">
      <c r="A2780">
        <f t="shared" si="1411"/>
        <v>602169</v>
      </c>
      <c r="B2780">
        <f t="shared" si="1409"/>
        <v>602170</v>
      </c>
      <c r="C2780" s="1" t="str">
        <f t="shared" si="1393"/>
        <v>当前波数 141/∞</v>
      </c>
      <c r="D2780">
        <f>VLOOKUP(MOD(A2780,1000),Sheet2!P:R,3,FALSE)</f>
        <v>165372.54359999995</v>
      </c>
      <c r="E2780">
        <v>193</v>
      </c>
      <c r="F2780" s="1" t="str">
        <f>IF(VLOOKUP(MOD(A2780,1000),Sheet2!P:W,8,FALSE)=1,"[[50000,1],",IF(VLOOKUP(MOD(A2780,1000),Sheet2!P:W,8,FALSE)=2,"[[90000,1],","["))&amp;IF(K2780=K2779,VLOOKUP(INT(MID(A2780,3,1))*10+3,Sheet3!A:B,2,FALSE),VLOOKUP(INT(MID(A2780,3,1))*10+MOD(K2780,2)+1,Sheet3!A:B,2,FALSE))&amp;"]"</f>
        <v>[[50000,1],[50011,67]]</v>
      </c>
      <c r="G2780">
        <v>0.2</v>
      </c>
      <c r="H2780" s="1" t="str">
        <f t="shared" ref="H2780:I2780" si="1452">H2768</f>
        <v>[80011,80012,80013,80014]</v>
      </c>
      <c r="I2780" s="1">
        <f t="shared" si="1452"/>
        <v>1</v>
      </c>
      <c r="J2780">
        <f t="shared" si="1413"/>
        <v>20</v>
      </c>
      <c r="K2780">
        <f t="shared" si="1419"/>
        <v>141</v>
      </c>
      <c r="L2780" s="1" t="str">
        <f>Sheet1!L2780</f>
        <v>[{"bid":16005,"type":6,"num":65},{"bid":14001,"type":4,"num":84000}]</v>
      </c>
    </row>
    <row r="2781" spans="1:12" x14ac:dyDescent="0.2">
      <c r="A2781">
        <f t="shared" si="1411"/>
        <v>602170</v>
      </c>
      <c r="B2781">
        <f t="shared" si="1409"/>
        <v>602171</v>
      </c>
      <c r="C2781" s="1" t="str">
        <f t="shared" si="1393"/>
        <v>当前波数 142/∞</v>
      </c>
      <c r="D2781">
        <f>VLOOKUP(MOD(A2781,1000),Sheet2!P:R,3,FALSE)</f>
        <v>179438.54991999993</v>
      </c>
      <c r="E2781">
        <v>195</v>
      </c>
      <c r="F2781" s="1" t="str">
        <f>IF(VLOOKUP(MOD(A2781,1000),Sheet2!P:W,8,FALSE)=1,"[[50000,1],",IF(VLOOKUP(MOD(A2781,1000),Sheet2!P:W,8,FALSE)=2,"[[90000,1],","["))&amp;IF(K2781=K2780,VLOOKUP(INT(MID(A2781,3,1))*10+3,Sheet3!A:B,2,FALSE),VLOOKUP(INT(MID(A2781,3,1))*10+MOD(K2781,2)+1,Sheet3!A:B,2,FALSE))&amp;"]"</f>
        <v>[[50012,40]]</v>
      </c>
      <c r="G2781">
        <v>0.2</v>
      </c>
      <c r="H2781" s="1" t="str">
        <f t="shared" ref="H2781:I2781" si="1453">H2769</f>
        <v>[80011,80012,80013,80014]</v>
      </c>
      <c r="I2781" s="1">
        <f t="shared" si="1453"/>
        <v>1</v>
      </c>
      <c r="J2781">
        <f t="shared" si="1413"/>
        <v>20</v>
      </c>
      <c r="K2781">
        <f t="shared" si="1419"/>
        <v>142</v>
      </c>
      <c r="L2781" s="1" t="str">
        <f>Sheet1!L2781</f>
        <v>[{"bid":16005,"type":6,"num":65},{"bid":14001,"type":4,"num":84500}]</v>
      </c>
    </row>
    <row r="2782" spans="1:12" x14ac:dyDescent="0.2">
      <c r="A2782">
        <f t="shared" si="1411"/>
        <v>602171</v>
      </c>
      <c r="B2782">
        <f t="shared" si="1409"/>
        <v>602172</v>
      </c>
      <c r="C2782" s="1" t="str">
        <f t="shared" si="1393"/>
        <v>当前波数 143/∞</v>
      </c>
      <c r="D2782">
        <f>VLOOKUP(MOD(A2782,1000),Sheet2!P:R,3,FALSE)</f>
        <v>194006.63879999993</v>
      </c>
      <c r="E2782">
        <v>196</v>
      </c>
      <c r="F2782" s="1" t="str">
        <f>IF(VLOOKUP(MOD(A2782,1000),Sheet2!P:W,8,FALSE)=1,"[[50000,1],",IF(VLOOKUP(MOD(A2782,1000),Sheet2!P:W,8,FALSE)=2,"[[90000,1],","["))&amp;IF(K2782=K2781,VLOOKUP(INT(MID(A2782,3,1))*10+3,Sheet3!A:B,2,FALSE),VLOOKUP(INT(MID(A2782,3,1))*10+MOD(K2782,2)+1,Sheet3!A:B,2,FALSE))&amp;"]"</f>
        <v>[[50011,67]]</v>
      </c>
      <c r="G2782">
        <v>0.2</v>
      </c>
      <c r="H2782" s="1" t="str">
        <f t="shared" ref="H2782:I2782" si="1454">H2770</f>
        <v>[80011,80012,80013,80014]</v>
      </c>
      <c r="I2782" s="1">
        <f t="shared" si="1454"/>
        <v>1</v>
      </c>
      <c r="J2782">
        <f t="shared" si="1413"/>
        <v>20</v>
      </c>
      <c r="K2782">
        <f t="shared" si="1419"/>
        <v>143</v>
      </c>
      <c r="L2782" s="1" t="str">
        <f>Sheet1!L2782</f>
        <v>[{"bid":16005,"type":6,"num":67},{"bid":14001,"type":4,"num":85000}]</v>
      </c>
    </row>
    <row r="2783" spans="1:12" x14ac:dyDescent="0.2">
      <c r="A2783">
        <f t="shared" si="1411"/>
        <v>602172</v>
      </c>
      <c r="B2783">
        <f t="shared" si="1409"/>
        <v>602173</v>
      </c>
      <c r="C2783" s="1" t="str">
        <f t="shared" si="1393"/>
        <v>当前波数 144/∞</v>
      </c>
      <c r="D2783">
        <f>VLOOKUP(MOD(A2783,1000),Sheet2!P:R,3,FALSE)</f>
        <v>209083.00223999991</v>
      </c>
      <c r="E2783">
        <v>198</v>
      </c>
      <c r="F2783" s="1" t="str">
        <f>IF(VLOOKUP(MOD(A2783,1000),Sheet2!P:W,8,FALSE)=1,"[[50000,1],",IF(VLOOKUP(MOD(A2783,1000),Sheet2!P:W,8,FALSE)=2,"[[90000,1],","["))&amp;IF(K2783=K2782,VLOOKUP(INT(MID(A2783,3,1))*10+3,Sheet3!A:B,2,FALSE),VLOOKUP(INT(MID(A2783,3,1))*10+MOD(K2783,2)+1,Sheet3!A:B,2,FALSE))&amp;"]"</f>
        <v>[[50000,1],[50012,40]]</v>
      </c>
      <c r="G2783">
        <v>0.2</v>
      </c>
      <c r="H2783" s="1" t="str">
        <f t="shared" ref="H2783:I2783" si="1455">H2771</f>
        <v>[80011,80012,80013,80014]</v>
      </c>
      <c r="I2783" s="1">
        <f t="shared" si="1455"/>
        <v>1</v>
      </c>
      <c r="J2783">
        <f t="shared" si="1413"/>
        <v>20</v>
      </c>
      <c r="K2783">
        <f t="shared" si="1419"/>
        <v>144</v>
      </c>
      <c r="L2783" s="1" t="str">
        <f>Sheet1!L2783</f>
        <v>[{"bid":16005,"type":6,"num":67},{"bid":14001,"type":4,"num":85500}]</v>
      </c>
    </row>
    <row r="2784" spans="1:12" x14ac:dyDescent="0.2">
      <c r="A2784">
        <f t="shared" si="1411"/>
        <v>602173</v>
      </c>
      <c r="B2784">
        <f t="shared" si="1409"/>
        <v>602174</v>
      </c>
      <c r="C2784" s="1" t="str">
        <f t="shared" si="1393"/>
        <v>当前波数 145/∞\n下一波BOSS</v>
      </c>
      <c r="D2784">
        <f>VLOOKUP(MOD(A2784,1000),Sheet2!P:R,3,FALSE)</f>
        <v>224673.83223999993</v>
      </c>
      <c r="E2784">
        <v>200</v>
      </c>
      <c r="F2784" s="1" t="str">
        <f>IF(VLOOKUP(MOD(A2784,1000),Sheet2!P:W,8,FALSE)=1,"[[50000,1],",IF(VLOOKUP(MOD(A2784,1000),Sheet2!P:W,8,FALSE)=2,"[[90000,1],","["))&amp;IF(K2784=K2783,VLOOKUP(INT(MID(A2784,3,1))*10+3,Sheet3!A:B,2,FALSE),VLOOKUP(INT(MID(A2784,3,1))*10+MOD(K2784,2)+1,Sheet3!A:B,2,FALSE))&amp;"]"</f>
        <v>[[50011,67]]</v>
      </c>
      <c r="G2784">
        <v>0.2</v>
      </c>
      <c r="H2784" s="1" t="str">
        <f t="shared" ref="H2784:I2784" si="1456">H2772</f>
        <v>[80011,80012,80013,80014]</v>
      </c>
      <c r="I2784" s="1">
        <f t="shared" si="1456"/>
        <v>1</v>
      </c>
      <c r="J2784">
        <f t="shared" si="1413"/>
        <v>20</v>
      </c>
      <c r="K2784">
        <f t="shared" si="1419"/>
        <v>145</v>
      </c>
      <c r="L2784" s="1" t="str">
        <f>Sheet1!L2784</f>
        <v>[{"bid":16005,"type":6,"num":67},{"bid":14001,"type":4,"num":86000}]</v>
      </c>
    </row>
    <row r="2785" spans="1:12" x14ac:dyDescent="0.2">
      <c r="A2785">
        <f t="shared" si="1411"/>
        <v>602174</v>
      </c>
      <c r="B2785">
        <f t="shared" si="1409"/>
        <v>602175</v>
      </c>
      <c r="C2785" s="1" t="str">
        <f t="shared" si="1393"/>
        <v>BOSS波\n需击杀所有怪物</v>
      </c>
      <c r="D2785">
        <f>VLOOKUP(MOD(A2785,1000),Sheet2!P:R,3,FALSE)</f>
        <v>240785.32079999993</v>
      </c>
      <c r="E2785">
        <v>201</v>
      </c>
      <c r="F2785" s="1" t="str">
        <f>IF(VLOOKUP(MOD(A2785,1000),Sheet2!P:W,8,FALSE)=1,"[[50000,1],",IF(VLOOKUP(MOD(A2785,1000),Sheet2!P:W,8,FALSE)=2,"[[90000,1],","["))&amp;IF(K2785=K2784,VLOOKUP(INT(MID(A2785,3,1))*10+3,Sheet3!A:B,2,FALSE),VLOOKUP(INT(MID(A2785,3,1))*10+MOD(K2785,2)+1,Sheet3!A:B,2,FALSE))&amp;"]"</f>
        <v>[[50013,45]]</v>
      </c>
      <c r="G2785">
        <v>0.2</v>
      </c>
      <c r="H2785" s="1" t="str">
        <f t="shared" ref="H2785:I2785" si="1457">H2773</f>
        <v>[80011,80012,80013,80014]</v>
      </c>
      <c r="I2785" s="1">
        <f t="shared" si="1457"/>
        <v>2</v>
      </c>
      <c r="J2785">
        <f t="shared" si="1413"/>
        <v>40</v>
      </c>
      <c r="K2785">
        <f t="shared" si="1419"/>
        <v>145</v>
      </c>
      <c r="L2785" s="1" t="str">
        <f>Sheet1!L2785</f>
        <v>[{"bid":16005,"type":6,"num":67},{"bid":14001,"type":4,"num":86500}]</v>
      </c>
    </row>
    <row r="2786" spans="1:12" x14ac:dyDescent="0.2">
      <c r="A2786">
        <f t="shared" si="1411"/>
        <v>602175</v>
      </c>
      <c r="B2786">
        <f t="shared" si="1409"/>
        <v>602176</v>
      </c>
      <c r="C2786" s="1" t="str">
        <f t="shared" si="1393"/>
        <v>当前波数 146/∞</v>
      </c>
      <c r="D2786">
        <f>VLOOKUP(MOD(A2786,1000),Sheet2!P:R,3,FALSE)</f>
        <v>257608.66823999991</v>
      </c>
      <c r="E2786">
        <v>203</v>
      </c>
      <c r="F2786" s="1" t="str">
        <f>IF(VLOOKUP(MOD(A2786,1000),Sheet2!P:W,8,FALSE)=1,"[[50000,1],",IF(VLOOKUP(MOD(A2786,1000),Sheet2!P:W,8,FALSE)=2,"[[90000,1],","["))&amp;IF(K2786=K2785,VLOOKUP(INT(MID(A2786,3,1))*10+3,Sheet3!A:B,2,FALSE),VLOOKUP(INT(MID(A2786,3,1))*10+MOD(K2786,2)+1,Sheet3!A:B,2,FALSE))&amp;"]"</f>
        <v>[[50000,1],[50012,40]]</v>
      </c>
      <c r="G2786">
        <v>0.2</v>
      </c>
      <c r="H2786" s="1" t="str">
        <f t="shared" ref="H2786:I2786" si="1458">H2774</f>
        <v>[80011,80012,80013,80014]</v>
      </c>
      <c r="I2786" s="1">
        <f t="shared" si="1458"/>
        <v>1</v>
      </c>
      <c r="J2786">
        <f t="shared" si="1413"/>
        <v>20</v>
      </c>
      <c r="K2786">
        <f t="shared" si="1419"/>
        <v>146</v>
      </c>
      <c r="L2786" s="1" t="str">
        <f>Sheet1!L2786</f>
        <v>[{"bid":16005,"type":6,"num":67},{"bid":14001,"type":4,"num":87000}]</v>
      </c>
    </row>
    <row r="2787" spans="1:12" x14ac:dyDescent="0.2">
      <c r="A2787">
        <f t="shared" si="1411"/>
        <v>602176</v>
      </c>
      <c r="B2787">
        <f t="shared" si="1409"/>
        <v>602177</v>
      </c>
      <c r="C2787" s="1" t="str">
        <f t="shared" si="1393"/>
        <v>当前波数 147/∞</v>
      </c>
      <c r="D2787">
        <f>VLOOKUP(MOD(A2787,1000),Sheet2!P:R,3,FALSE)</f>
        <v>274983.73407999991</v>
      </c>
      <c r="E2787">
        <v>204</v>
      </c>
      <c r="F2787" s="1" t="str">
        <f>IF(VLOOKUP(MOD(A2787,1000),Sheet2!P:W,8,FALSE)=1,"[[50000,1],",IF(VLOOKUP(MOD(A2787,1000),Sheet2!P:W,8,FALSE)=2,"[[90000,1],","["))&amp;IF(K2787=K2786,VLOOKUP(INT(MID(A2787,3,1))*10+3,Sheet3!A:B,2,FALSE),VLOOKUP(INT(MID(A2787,3,1))*10+MOD(K2787,2)+1,Sheet3!A:B,2,FALSE))&amp;"]"</f>
        <v>[[50011,67]]</v>
      </c>
      <c r="G2787">
        <v>0.2</v>
      </c>
      <c r="H2787" s="1" t="str">
        <f t="shared" ref="H2787:I2787" si="1459">H2775</f>
        <v>[80011,80012,80013,80014]</v>
      </c>
      <c r="I2787" s="1">
        <f t="shared" si="1459"/>
        <v>1</v>
      </c>
      <c r="J2787">
        <f t="shared" si="1413"/>
        <v>20</v>
      </c>
      <c r="K2787">
        <f t="shared" si="1419"/>
        <v>147</v>
      </c>
      <c r="L2787" s="1" t="str">
        <f>Sheet1!L2787</f>
        <v>[{"bid":16005,"type":6,"num":69},{"bid":14001,"type":4,"num":87500}]</v>
      </c>
    </row>
    <row r="2788" spans="1:12" x14ac:dyDescent="0.2">
      <c r="A2788">
        <f t="shared" si="1411"/>
        <v>602177</v>
      </c>
      <c r="B2788">
        <f t="shared" si="1409"/>
        <v>602178</v>
      </c>
      <c r="C2788" s="1" t="str">
        <f t="shared" si="1393"/>
        <v>当前波数 148/∞</v>
      </c>
      <c r="D2788">
        <f>VLOOKUP(MOD(A2788,1000),Sheet2!P:R,3,FALSE)</f>
        <v>292916.99831999996</v>
      </c>
      <c r="E2788">
        <v>205</v>
      </c>
      <c r="F2788" s="1" t="str">
        <f>IF(VLOOKUP(MOD(A2788,1000),Sheet2!P:W,8,FALSE)=1,"[[50000,1],",IF(VLOOKUP(MOD(A2788,1000),Sheet2!P:W,8,FALSE)=2,"[[90000,1],","["))&amp;IF(K2788=K2787,VLOOKUP(INT(MID(A2788,3,1))*10+3,Sheet3!A:B,2,FALSE),VLOOKUP(INT(MID(A2788,3,1))*10+MOD(K2788,2)+1,Sheet3!A:B,2,FALSE))&amp;"]"</f>
        <v>[[50012,40]]</v>
      </c>
      <c r="G2788">
        <v>0.2</v>
      </c>
      <c r="H2788" s="1" t="str">
        <f t="shared" ref="H2788:I2788" si="1460">H2776</f>
        <v>[80011,80012,80013,80014]</v>
      </c>
      <c r="I2788" s="1">
        <f t="shared" si="1460"/>
        <v>1</v>
      </c>
      <c r="J2788">
        <f t="shared" si="1413"/>
        <v>20</v>
      </c>
      <c r="K2788">
        <f t="shared" si="1419"/>
        <v>148</v>
      </c>
      <c r="L2788" s="1" t="str">
        <f>Sheet1!L2788</f>
        <v>[{"bid":16005,"type":6,"num":69},{"bid":14001,"type":4,"num":88000}]</v>
      </c>
    </row>
    <row r="2789" spans="1:12" x14ac:dyDescent="0.2">
      <c r="A2789">
        <f t="shared" si="1411"/>
        <v>602178</v>
      </c>
      <c r="B2789">
        <f t="shared" si="1409"/>
        <v>602179</v>
      </c>
      <c r="C2789" s="1" t="str">
        <f t="shared" si="1393"/>
        <v>当前波数 149/∞</v>
      </c>
      <c r="D2789">
        <f>VLOOKUP(MOD(A2789,1000),Sheet2!P:R,3,FALSE)</f>
        <v>311414.94095999998</v>
      </c>
      <c r="E2789">
        <v>206</v>
      </c>
      <c r="F2789" s="1" t="str">
        <f>IF(VLOOKUP(MOD(A2789,1000),Sheet2!P:W,8,FALSE)=1,"[[50000,1],",IF(VLOOKUP(MOD(A2789,1000),Sheet2!P:W,8,FALSE)=2,"[[90000,1],","["))&amp;IF(K2789=K2788,VLOOKUP(INT(MID(A2789,3,1))*10+3,Sheet3!A:B,2,FALSE),VLOOKUP(INT(MID(A2789,3,1))*10+MOD(K2789,2)+1,Sheet3!A:B,2,FALSE))&amp;"]"</f>
        <v>[[50000,1],[50011,67]]</v>
      </c>
      <c r="G2789">
        <v>0.2</v>
      </c>
      <c r="H2789" s="1" t="str">
        <f t="shared" ref="H2789:I2789" si="1461">H2777</f>
        <v>[80011,80012,80013,80014]</v>
      </c>
      <c r="I2789" s="1">
        <f t="shared" si="1461"/>
        <v>1</v>
      </c>
      <c r="J2789">
        <f t="shared" si="1413"/>
        <v>20</v>
      </c>
      <c r="K2789">
        <f t="shared" si="1419"/>
        <v>149</v>
      </c>
      <c r="L2789" s="1" t="str">
        <f>Sheet1!L2789</f>
        <v>[{"bid":16005,"type":6,"num":69},{"bid":14001,"type":4,"num":88500}]</v>
      </c>
    </row>
    <row r="2790" spans="1:12" x14ac:dyDescent="0.2">
      <c r="A2790">
        <f t="shared" si="1411"/>
        <v>602179</v>
      </c>
      <c r="B2790">
        <f t="shared" si="1409"/>
        <v>602180</v>
      </c>
      <c r="C2790" s="1" t="str">
        <f t="shared" ref="C2790:C2853" si="1462">IF(K2790=K2789,"BOSS波\n需击杀所有怪物",IF(K2790=K2791,"当前波数 "&amp;K2790&amp;"/∞\n下一波BOSS","当前波数 "&amp;K2790&amp;"/∞"))</f>
        <v>当前波数 150/∞\n下一波BOSS</v>
      </c>
      <c r="D2790">
        <f>VLOOKUP(MOD(A2790,1000),Sheet2!P:R,3,FALSE)</f>
        <v>330484.0419999999</v>
      </c>
      <c r="E2790">
        <v>207</v>
      </c>
      <c r="F2790" s="1" t="str">
        <f>IF(VLOOKUP(MOD(A2790,1000),Sheet2!P:W,8,FALSE)=1,"[[50000,1],",IF(VLOOKUP(MOD(A2790,1000),Sheet2!P:W,8,FALSE)=2,"[[90000,1],","["))&amp;IF(K2790=K2789,VLOOKUP(INT(MID(A2790,3,1))*10+3,Sheet3!A:B,2,FALSE),VLOOKUP(INT(MID(A2790,3,1))*10+MOD(K2790,2)+1,Sheet3!A:B,2,FALSE))&amp;"]"</f>
        <v>[[50012,40]]</v>
      </c>
      <c r="G2790">
        <v>0.2</v>
      </c>
      <c r="H2790" s="1" t="str">
        <f t="shared" ref="H2790:I2790" si="1463">H2778</f>
        <v>[80011,80012,80013,80014]</v>
      </c>
      <c r="I2790" s="1">
        <f t="shared" si="1463"/>
        <v>1</v>
      </c>
      <c r="J2790">
        <f t="shared" si="1413"/>
        <v>20</v>
      </c>
      <c r="K2790">
        <f t="shared" si="1419"/>
        <v>150</v>
      </c>
      <c r="L2790" s="1" t="str">
        <f>Sheet1!L2790</f>
        <v>[{"bid":16005,"type":6,"num":69},{"bid":14001,"type":4,"num":89000}]</v>
      </c>
    </row>
    <row r="2791" spans="1:12" x14ac:dyDescent="0.2">
      <c r="A2791">
        <f t="shared" si="1411"/>
        <v>602180</v>
      </c>
      <c r="B2791">
        <f t="shared" si="1409"/>
        <v>602181</v>
      </c>
      <c r="C2791" s="1" t="str">
        <f t="shared" si="1462"/>
        <v>BOSS波\n需击杀所有怪物</v>
      </c>
      <c r="D2791">
        <f>VLOOKUP(MOD(A2791,1000),Sheet2!P:R,3,FALSE)</f>
        <v>350130.78143999993</v>
      </c>
      <c r="E2791">
        <v>209</v>
      </c>
      <c r="F2791" s="1" t="str">
        <f>IF(VLOOKUP(MOD(A2791,1000),Sheet2!P:W,8,FALSE)=1,"[[50000,1],",IF(VLOOKUP(MOD(A2791,1000),Sheet2!P:W,8,FALSE)=2,"[[90000,1],","["))&amp;IF(K2791=K2790,VLOOKUP(INT(MID(A2791,3,1))*10+3,Sheet3!A:B,2,FALSE),VLOOKUP(INT(MID(A2791,3,1))*10+MOD(K2791,2)+1,Sheet3!A:B,2,FALSE))&amp;"]"</f>
        <v>[[50013,45]]</v>
      </c>
      <c r="G2791">
        <v>0.2</v>
      </c>
      <c r="H2791" s="1" t="str">
        <f t="shared" ref="H2791:I2791" si="1464">H2779</f>
        <v>[80011,80012,80013,80014]</v>
      </c>
      <c r="I2791" s="1">
        <f t="shared" si="1464"/>
        <v>2</v>
      </c>
      <c r="J2791">
        <f t="shared" si="1413"/>
        <v>40</v>
      </c>
      <c r="K2791">
        <f t="shared" si="1419"/>
        <v>150</v>
      </c>
      <c r="L2791" s="1" t="str">
        <f>Sheet1!L2791</f>
        <v>[{"bid":16005,"type":6,"num":69},{"bid":14001,"type":4,"num":89500}]</v>
      </c>
    </row>
    <row r="2792" spans="1:12" x14ac:dyDescent="0.2">
      <c r="A2792">
        <f t="shared" si="1411"/>
        <v>602181</v>
      </c>
      <c r="B2792">
        <f t="shared" si="1409"/>
        <v>602182</v>
      </c>
      <c r="C2792" s="1" t="str">
        <f t="shared" si="1462"/>
        <v>当前波数 151/∞</v>
      </c>
      <c r="D2792">
        <f>VLOOKUP(MOD(A2792,1000),Sheet2!P:R,3,FALSE)</f>
        <v>370482.87719999993</v>
      </c>
      <c r="E2792">
        <v>210</v>
      </c>
      <c r="F2792" s="1" t="str">
        <f>IF(VLOOKUP(MOD(A2792,1000),Sheet2!P:W,8,FALSE)=1,"[[50000,1],",IF(VLOOKUP(MOD(A2792,1000),Sheet2!P:W,8,FALSE)=2,"[[90000,1],","["))&amp;IF(K2792=K2791,VLOOKUP(INT(MID(A2792,3,1))*10+3,Sheet3!A:B,2,FALSE),VLOOKUP(INT(MID(A2792,3,1))*10+MOD(K2792,2)+1,Sheet3!A:B,2,FALSE))&amp;"]"</f>
        <v>[[50000,1],[50011,67]]</v>
      </c>
      <c r="G2792">
        <v>0.2</v>
      </c>
      <c r="H2792" s="1" t="str">
        <f t="shared" ref="H2792:I2792" si="1465">H2780</f>
        <v>[80011,80012,80013,80014]</v>
      </c>
      <c r="I2792" s="1">
        <f t="shared" si="1465"/>
        <v>1</v>
      </c>
      <c r="J2792">
        <f t="shared" si="1413"/>
        <v>20</v>
      </c>
      <c r="K2792">
        <f t="shared" si="1419"/>
        <v>151</v>
      </c>
      <c r="L2792" s="1" t="str">
        <f>Sheet1!L2792</f>
        <v>[{"bid":16005,"type":6,"num":71},{"bid":14001,"type":4,"num":90000}]</v>
      </c>
    </row>
    <row r="2793" spans="1:12" x14ac:dyDescent="0.2">
      <c r="A2793">
        <f t="shared" si="1411"/>
        <v>602182</v>
      </c>
      <c r="B2793">
        <f t="shared" si="1409"/>
        <v>602183</v>
      </c>
      <c r="C2793" s="1" t="str">
        <f t="shared" si="1462"/>
        <v>当前波数 152/∞</v>
      </c>
      <c r="D2793">
        <f>VLOOKUP(MOD(A2793,1000),Sheet2!P:R,3,FALSE)</f>
        <v>391435.48527999996</v>
      </c>
      <c r="E2793">
        <v>211</v>
      </c>
      <c r="F2793" s="1" t="str">
        <f>IF(VLOOKUP(MOD(A2793,1000),Sheet2!P:W,8,FALSE)=1,"[[50000,1],",IF(VLOOKUP(MOD(A2793,1000),Sheet2!P:W,8,FALSE)=2,"[[90000,1],","["))&amp;IF(K2793=K2792,VLOOKUP(INT(MID(A2793,3,1))*10+3,Sheet3!A:B,2,FALSE),VLOOKUP(INT(MID(A2793,3,1))*10+MOD(K2793,2)+1,Sheet3!A:B,2,FALSE))&amp;"]"</f>
        <v>[[50012,40]]</v>
      </c>
      <c r="G2793">
        <v>0.2</v>
      </c>
      <c r="H2793" s="1" t="str">
        <f t="shared" ref="H2793:I2793" si="1466">H2781</f>
        <v>[80011,80012,80013,80014]</v>
      </c>
      <c r="I2793" s="1">
        <f t="shared" si="1466"/>
        <v>1</v>
      </c>
      <c r="J2793">
        <f t="shared" si="1413"/>
        <v>20</v>
      </c>
      <c r="K2793">
        <f t="shared" si="1419"/>
        <v>152</v>
      </c>
      <c r="L2793" s="1" t="str">
        <f>Sheet1!L2793</f>
        <v>[{"bid":16005,"type":6,"num":71},{"bid":14001,"type":4,"num":90500}]</v>
      </c>
    </row>
    <row r="2794" spans="1:12" x14ac:dyDescent="0.2">
      <c r="A2794">
        <f t="shared" si="1411"/>
        <v>602183</v>
      </c>
      <c r="B2794">
        <f t="shared" si="1409"/>
        <v>602184</v>
      </c>
      <c r="C2794" s="1" t="str">
        <f t="shared" si="1462"/>
        <v>当前波数 153/∞</v>
      </c>
      <c r="D2794">
        <f>VLOOKUP(MOD(A2794,1000),Sheet2!P:R,3,FALSE)</f>
        <v>412995.22967999999</v>
      </c>
      <c r="E2794">
        <v>212</v>
      </c>
      <c r="F2794" s="1" t="str">
        <f>IF(VLOOKUP(MOD(A2794,1000),Sheet2!P:W,8,FALSE)=1,"[[50000,1],",IF(VLOOKUP(MOD(A2794,1000),Sheet2!P:W,8,FALSE)=2,"[[90000,1],","["))&amp;IF(K2794=K2793,VLOOKUP(INT(MID(A2794,3,1))*10+3,Sheet3!A:B,2,FALSE),VLOOKUP(INT(MID(A2794,3,1))*10+MOD(K2794,2)+1,Sheet3!A:B,2,FALSE))&amp;"]"</f>
        <v>[[50011,67]]</v>
      </c>
      <c r="G2794">
        <v>0.2</v>
      </c>
      <c r="H2794" s="1" t="str">
        <f t="shared" ref="H2794:I2794" si="1467">H2782</f>
        <v>[80011,80012,80013,80014]</v>
      </c>
      <c r="I2794" s="1">
        <f t="shared" si="1467"/>
        <v>1</v>
      </c>
      <c r="J2794">
        <f t="shared" si="1413"/>
        <v>20</v>
      </c>
      <c r="K2794">
        <f t="shared" si="1419"/>
        <v>153</v>
      </c>
      <c r="L2794" s="1" t="str">
        <f>Sheet1!L2794</f>
        <v>[{"bid":16005,"type":6,"num":71},{"bid":14001,"type":4,"num":91000}]</v>
      </c>
    </row>
    <row r="2795" spans="1:12" x14ac:dyDescent="0.2">
      <c r="A2795">
        <f t="shared" si="1411"/>
        <v>602184</v>
      </c>
      <c r="B2795">
        <f t="shared" si="1409"/>
        <v>602185</v>
      </c>
      <c r="C2795" s="1" t="str">
        <f t="shared" si="1462"/>
        <v>当前波数 154/∞</v>
      </c>
      <c r="D2795">
        <f>VLOOKUP(MOD(A2795,1000),Sheet2!P:R,3,FALSE)</f>
        <v>435168.73440000002</v>
      </c>
      <c r="E2795">
        <v>214</v>
      </c>
      <c r="F2795" s="1" t="str">
        <f>IF(VLOOKUP(MOD(A2795,1000),Sheet2!P:W,8,FALSE)=1,"[[50000,1],",IF(VLOOKUP(MOD(A2795,1000),Sheet2!P:W,8,FALSE)=2,"[[90000,1],","["))&amp;IF(K2795=K2794,VLOOKUP(INT(MID(A2795,3,1))*10+3,Sheet3!A:B,2,FALSE),VLOOKUP(INT(MID(A2795,3,1))*10+MOD(K2795,2)+1,Sheet3!A:B,2,FALSE))&amp;"]"</f>
        <v>[[50000,1],[50012,40]]</v>
      </c>
      <c r="G2795">
        <v>0.2</v>
      </c>
      <c r="H2795" s="1" t="str">
        <f t="shared" ref="H2795:I2795" si="1468">H2783</f>
        <v>[80011,80012,80013,80014]</v>
      </c>
      <c r="I2795" s="1">
        <f t="shared" si="1468"/>
        <v>1</v>
      </c>
      <c r="J2795">
        <f t="shared" si="1413"/>
        <v>20</v>
      </c>
      <c r="K2795">
        <f t="shared" si="1419"/>
        <v>154</v>
      </c>
      <c r="L2795" s="1" t="str">
        <f>Sheet1!L2795</f>
        <v>[{"bid":16005,"type":6,"num":71},{"bid":14001,"type":4,"num":91500}]</v>
      </c>
    </row>
    <row r="2796" spans="1:12" x14ac:dyDescent="0.2">
      <c r="A2796">
        <f t="shared" si="1411"/>
        <v>602185</v>
      </c>
      <c r="B2796">
        <f t="shared" si="1409"/>
        <v>602186</v>
      </c>
      <c r="C2796" s="1" t="str">
        <f t="shared" si="1462"/>
        <v>当前波数 155/∞\n下一波BOSS</v>
      </c>
      <c r="D2796">
        <f>VLOOKUP(MOD(A2796,1000),Sheet2!P:R,3,FALSE)</f>
        <v>457962.62344000005</v>
      </c>
      <c r="E2796">
        <v>215</v>
      </c>
      <c r="F2796" s="1" t="str">
        <f>IF(VLOOKUP(MOD(A2796,1000),Sheet2!P:W,8,FALSE)=1,"[[50000,1],",IF(VLOOKUP(MOD(A2796,1000),Sheet2!P:W,8,FALSE)=2,"[[90000,1],","["))&amp;IF(K2796=K2795,VLOOKUP(INT(MID(A2796,3,1))*10+3,Sheet3!A:B,2,FALSE),VLOOKUP(INT(MID(A2796,3,1))*10+MOD(K2796,2)+1,Sheet3!A:B,2,FALSE))&amp;"]"</f>
        <v>[[50011,67]]</v>
      </c>
      <c r="G2796">
        <v>0.2</v>
      </c>
      <c r="H2796" s="1" t="str">
        <f t="shared" ref="H2796:I2796" si="1469">H2784</f>
        <v>[80011,80012,80013,80014]</v>
      </c>
      <c r="I2796" s="1">
        <f t="shared" si="1469"/>
        <v>1</v>
      </c>
      <c r="J2796">
        <f t="shared" si="1413"/>
        <v>20</v>
      </c>
      <c r="K2796">
        <f t="shared" si="1419"/>
        <v>155</v>
      </c>
      <c r="L2796" s="1" t="str">
        <f>Sheet1!L2796</f>
        <v>[{"bid":16005,"type":6,"num":71},{"bid":14001,"type":4,"num":92000}]</v>
      </c>
    </row>
    <row r="2797" spans="1:12" x14ac:dyDescent="0.2">
      <c r="A2797">
        <f t="shared" si="1411"/>
        <v>602186</v>
      </c>
      <c r="B2797">
        <f t="shared" si="1409"/>
        <v>602187</v>
      </c>
      <c r="C2797" s="1" t="str">
        <f t="shared" si="1462"/>
        <v>BOSS波\n需击杀所有怪物</v>
      </c>
      <c r="D2797">
        <f>VLOOKUP(MOD(A2797,1000),Sheet2!P:R,3,FALSE)</f>
        <v>481383.52080000011</v>
      </c>
      <c r="E2797">
        <v>217</v>
      </c>
      <c r="F2797" s="1" t="str">
        <f>IF(VLOOKUP(MOD(A2797,1000),Sheet2!P:W,8,FALSE)=1,"[[50000,1],",IF(VLOOKUP(MOD(A2797,1000),Sheet2!P:W,8,FALSE)=2,"[[90000,1],","["))&amp;IF(K2797=K2796,VLOOKUP(INT(MID(A2797,3,1))*10+3,Sheet3!A:B,2,FALSE),VLOOKUP(INT(MID(A2797,3,1))*10+MOD(K2797,2)+1,Sheet3!A:B,2,FALSE))&amp;"]"</f>
        <v>[[50013,45]]</v>
      </c>
      <c r="G2797">
        <v>0.2</v>
      </c>
      <c r="H2797" s="1" t="str">
        <f t="shared" ref="H2797:I2797" si="1470">H2785</f>
        <v>[80011,80012,80013,80014]</v>
      </c>
      <c r="I2797" s="1">
        <f t="shared" si="1470"/>
        <v>2</v>
      </c>
      <c r="J2797">
        <f t="shared" si="1413"/>
        <v>40</v>
      </c>
      <c r="K2797">
        <f t="shared" si="1419"/>
        <v>155</v>
      </c>
      <c r="L2797" s="1" t="str">
        <f>Sheet1!L2797</f>
        <v>[{"bid":16005,"type":6,"num":73},{"bid":14001,"type":4,"num":92500}]</v>
      </c>
    </row>
    <row r="2798" spans="1:12" x14ac:dyDescent="0.2">
      <c r="A2798">
        <f t="shared" si="1411"/>
        <v>602187</v>
      </c>
      <c r="B2798">
        <f t="shared" si="1409"/>
        <v>602188</v>
      </c>
      <c r="C2798" s="1" t="str">
        <f t="shared" si="1462"/>
        <v>当前波数 156/∞</v>
      </c>
      <c r="D2798">
        <f>VLOOKUP(MOD(A2798,1000),Sheet2!P:R,3,FALSE)</f>
        <v>505589.75016000017</v>
      </c>
      <c r="E2798">
        <v>218</v>
      </c>
      <c r="F2798" s="1" t="str">
        <f>IF(VLOOKUP(MOD(A2798,1000),Sheet2!P:W,8,FALSE)=1,"[[50000,1],",IF(VLOOKUP(MOD(A2798,1000),Sheet2!P:W,8,FALSE)=2,"[[90000,1],","["))&amp;IF(K2798=K2797,VLOOKUP(INT(MID(A2798,3,1))*10+3,Sheet3!A:B,2,FALSE),VLOOKUP(INT(MID(A2798,3,1))*10+MOD(K2798,2)+1,Sheet3!A:B,2,FALSE))&amp;"]"</f>
        <v>[[50000,1],[50012,40]]</v>
      </c>
      <c r="G2798">
        <v>0.2</v>
      </c>
      <c r="H2798" s="1" t="str">
        <f t="shared" ref="H2798:I2798" si="1471">H2786</f>
        <v>[80011,80012,80013,80014]</v>
      </c>
      <c r="I2798" s="1">
        <f t="shared" si="1471"/>
        <v>1</v>
      </c>
      <c r="J2798">
        <f t="shared" si="1413"/>
        <v>20</v>
      </c>
      <c r="K2798">
        <f t="shared" si="1419"/>
        <v>156</v>
      </c>
      <c r="L2798" s="1" t="str">
        <f>Sheet1!L2798</f>
        <v>[{"bid":16005,"type":6,"num":73},{"bid":14001,"type":4,"num":93000}]</v>
      </c>
    </row>
    <row r="2799" spans="1:12" x14ac:dyDescent="0.2">
      <c r="A2799">
        <f t="shared" si="1411"/>
        <v>602188</v>
      </c>
      <c r="B2799">
        <f t="shared" si="1409"/>
        <v>602189</v>
      </c>
      <c r="C2799" s="1" t="str">
        <f t="shared" si="1462"/>
        <v>当前波数 157/∞</v>
      </c>
      <c r="D2799">
        <f>VLOOKUP(MOD(A2799,1000),Sheet2!P:R,3,FALSE)</f>
        <v>530446.72576000018</v>
      </c>
      <c r="E2799">
        <v>219</v>
      </c>
      <c r="F2799" s="1" t="str">
        <f>IF(VLOOKUP(MOD(A2799,1000),Sheet2!P:W,8,FALSE)=1,"[[50000,1],",IF(VLOOKUP(MOD(A2799,1000),Sheet2!P:W,8,FALSE)=2,"[[90000,1],","["))&amp;IF(K2799=K2798,VLOOKUP(INT(MID(A2799,3,1))*10+3,Sheet3!A:B,2,FALSE),VLOOKUP(INT(MID(A2799,3,1))*10+MOD(K2799,2)+1,Sheet3!A:B,2,FALSE))&amp;"]"</f>
        <v>[[50011,67]]</v>
      </c>
      <c r="G2799">
        <v>0.2</v>
      </c>
      <c r="H2799" s="1" t="str">
        <f t="shared" ref="H2799:I2799" si="1472">H2787</f>
        <v>[80011,80012,80013,80014]</v>
      </c>
      <c r="I2799" s="1">
        <f t="shared" si="1472"/>
        <v>1</v>
      </c>
      <c r="J2799">
        <f t="shared" si="1413"/>
        <v>20</v>
      </c>
      <c r="K2799">
        <f t="shared" si="1419"/>
        <v>157</v>
      </c>
      <c r="L2799" s="1" t="str">
        <f>Sheet1!L2799</f>
        <v>[{"bid":16005,"type":6,"num":73},{"bid":14001,"type":4,"num":93500}]</v>
      </c>
    </row>
    <row r="2800" spans="1:12" x14ac:dyDescent="0.2">
      <c r="A2800">
        <f t="shared" si="1411"/>
        <v>602189</v>
      </c>
      <c r="B2800">
        <f t="shared" si="1409"/>
        <v>602190</v>
      </c>
      <c r="C2800" s="1" t="str">
        <f t="shared" si="1462"/>
        <v>当前波数 158/∞</v>
      </c>
      <c r="D2800">
        <f>VLOOKUP(MOD(A2800,1000),Sheet2!P:R,3,FALSE)</f>
        <v>555961.21560000023</v>
      </c>
      <c r="E2800">
        <v>221</v>
      </c>
      <c r="F2800" s="1" t="str">
        <f>IF(VLOOKUP(MOD(A2800,1000),Sheet2!P:W,8,FALSE)=1,"[[50000,1],",IF(VLOOKUP(MOD(A2800,1000),Sheet2!P:W,8,FALSE)=2,"[[90000,1],","["))&amp;IF(K2800=K2799,VLOOKUP(INT(MID(A2800,3,1))*10+3,Sheet3!A:B,2,FALSE),VLOOKUP(INT(MID(A2800,3,1))*10+MOD(K2800,2)+1,Sheet3!A:B,2,FALSE))&amp;"]"</f>
        <v>[[50012,40]]</v>
      </c>
      <c r="G2800">
        <v>0.2</v>
      </c>
      <c r="H2800" s="1" t="str">
        <f t="shared" ref="H2800:I2800" si="1473">H2788</f>
        <v>[80011,80012,80013,80014]</v>
      </c>
      <c r="I2800" s="1">
        <f t="shared" si="1473"/>
        <v>1</v>
      </c>
      <c r="J2800">
        <f t="shared" si="1413"/>
        <v>20</v>
      </c>
      <c r="K2800">
        <f t="shared" si="1419"/>
        <v>158</v>
      </c>
      <c r="L2800" s="1" t="str">
        <f>Sheet1!L2800</f>
        <v>[{"bid":16005,"type":6,"num":73},{"bid":14001,"type":4,"num":94000}]</v>
      </c>
    </row>
    <row r="2801" spans="1:12" x14ac:dyDescent="0.2">
      <c r="A2801">
        <f t="shared" si="1411"/>
        <v>602190</v>
      </c>
      <c r="B2801">
        <f t="shared" si="1409"/>
        <v>602191</v>
      </c>
      <c r="C2801" s="1" t="str">
        <f t="shared" si="1462"/>
        <v>当前波数 159/∞</v>
      </c>
      <c r="D2801">
        <f>VLOOKUP(MOD(A2801,1000),Sheet2!P:R,3,FALSE)</f>
        <v>587961.38755680039</v>
      </c>
      <c r="E2801">
        <v>223</v>
      </c>
      <c r="F2801" s="1" t="str">
        <f>IF(VLOOKUP(MOD(A2801,1000),Sheet2!P:W,8,FALSE)=1,"[[50000,1],",IF(VLOOKUP(MOD(A2801,1000),Sheet2!P:W,8,FALSE)=2,"[[90000,1],","["))&amp;IF(K2801=K2800,VLOOKUP(INT(MID(A2801,3,1))*10+3,Sheet3!A:B,2,FALSE),VLOOKUP(INT(MID(A2801,3,1))*10+MOD(K2801,2)+1,Sheet3!A:B,2,FALSE))&amp;"]"</f>
        <v>[[50000,1],[50011,67]]</v>
      </c>
      <c r="G2801">
        <v>0.2</v>
      </c>
      <c r="H2801" s="1" t="str">
        <f t="shared" ref="H2801:I2801" si="1474">H2789</f>
        <v>[80011,80012,80013,80014]</v>
      </c>
      <c r="I2801" s="1">
        <f t="shared" si="1474"/>
        <v>1</v>
      </c>
      <c r="J2801">
        <f t="shared" si="1413"/>
        <v>20</v>
      </c>
      <c r="K2801">
        <f t="shared" si="1419"/>
        <v>159</v>
      </c>
      <c r="L2801" s="1" t="str">
        <f>Sheet1!L2801</f>
        <v>[{"bid":16005,"type":6,"num":73},{"bid":14001,"type":4,"num":94500}]</v>
      </c>
    </row>
    <row r="2802" spans="1:12" x14ac:dyDescent="0.2">
      <c r="A2802">
        <f t="shared" si="1411"/>
        <v>602191</v>
      </c>
      <c r="B2802">
        <f t="shared" si="1409"/>
        <v>602192</v>
      </c>
      <c r="C2802" s="1" t="str">
        <f t="shared" si="1462"/>
        <v>当前波数 160/∞\n下一波BOSS</v>
      </c>
      <c r="D2802">
        <f>VLOOKUP(MOD(A2802,1000),Sheet2!P:R,3,FALSE)</f>
        <v>621169.60620000039</v>
      </c>
      <c r="E2802">
        <v>224</v>
      </c>
      <c r="F2802" s="1" t="str">
        <f>IF(VLOOKUP(MOD(A2802,1000),Sheet2!P:W,8,FALSE)=1,"[[50000,1],",IF(VLOOKUP(MOD(A2802,1000),Sheet2!P:W,8,FALSE)=2,"[[90000,1],","["))&amp;IF(K2802=K2801,VLOOKUP(INT(MID(A2802,3,1))*10+3,Sheet3!A:B,2,FALSE),VLOOKUP(INT(MID(A2802,3,1))*10+MOD(K2802,2)+1,Sheet3!A:B,2,FALSE))&amp;"]"</f>
        <v>[[50012,40]]</v>
      </c>
      <c r="G2802">
        <v>0.2</v>
      </c>
      <c r="H2802" s="1" t="str">
        <f t="shared" ref="H2802:I2802" si="1475">H2790</f>
        <v>[80011,80012,80013,80014]</v>
      </c>
      <c r="I2802" s="1">
        <f t="shared" si="1475"/>
        <v>1</v>
      </c>
      <c r="J2802">
        <f t="shared" si="1413"/>
        <v>20</v>
      </c>
      <c r="K2802">
        <f t="shared" si="1419"/>
        <v>160</v>
      </c>
      <c r="L2802" s="1" t="str">
        <f>Sheet1!L2802</f>
        <v>[{"bid":16005,"type":6,"num":75},{"bid":14001,"type":4,"num":95000}]</v>
      </c>
    </row>
    <row r="2803" spans="1:12" x14ac:dyDescent="0.2">
      <c r="A2803">
        <f t="shared" si="1411"/>
        <v>602192</v>
      </c>
      <c r="B2803">
        <f t="shared" si="1409"/>
        <v>602193</v>
      </c>
      <c r="C2803" s="1" t="str">
        <f t="shared" si="1462"/>
        <v>BOSS波\n需击杀所有怪物</v>
      </c>
      <c r="D2803">
        <f>VLOOKUP(MOD(A2803,1000),Sheet2!P:R,3,FALSE)</f>
        <v>655612.9740768004</v>
      </c>
      <c r="E2803">
        <v>225</v>
      </c>
      <c r="F2803" s="1" t="str">
        <f>IF(VLOOKUP(MOD(A2803,1000),Sheet2!P:W,8,FALSE)=1,"[[50000,1],",IF(VLOOKUP(MOD(A2803,1000),Sheet2!P:W,8,FALSE)=2,"[[90000,1],","["))&amp;IF(K2803=K2802,VLOOKUP(INT(MID(A2803,3,1))*10+3,Sheet3!A:B,2,FALSE),VLOOKUP(INT(MID(A2803,3,1))*10+MOD(K2803,2)+1,Sheet3!A:B,2,FALSE))&amp;"]"</f>
        <v>[[50013,45]]</v>
      </c>
      <c r="G2803">
        <v>0.2</v>
      </c>
      <c r="H2803" s="1" t="str">
        <f t="shared" ref="H2803:I2803" si="1476">H2791</f>
        <v>[80011,80012,80013,80014]</v>
      </c>
      <c r="I2803" s="1">
        <f t="shared" si="1476"/>
        <v>2</v>
      </c>
      <c r="J2803">
        <f t="shared" si="1413"/>
        <v>40</v>
      </c>
      <c r="K2803">
        <f t="shared" si="1419"/>
        <v>160</v>
      </c>
      <c r="L2803" s="1" t="str">
        <f>Sheet1!L2803</f>
        <v>[{"bid":16005,"type":6,"num":75},{"bid":14001,"type":4,"num":95500}]</v>
      </c>
    </row>
    <row r="2804" spans="1:12" x14ac:dyDescent="0.2">
      <c r="A2804">
        <f t="shared" si="1411"/>
        <v>602193</v>
      </c>
      <c r="B2804">
        <f t="shared" si="1409"/>
        <v>602194</v>
      </c>
      <c r="C2804" s="1" t="str">
        <f t="shared" si="1462"/>
        <v>当前波数 161/∞</v>
      </c>
      <c r="D2804">
        <f>VLOOKUP(MOD(A2804,1000),Sheet2!P:R,3,FALSE)</f>
        <v>708567.58627200045</v>
      </c>
      <c r="E2804">
        <v>227</v>
      </c>
      <c r="F2804" s="1" t="str">
        <f>IF(VLOOKUP(MOD(A2804,1000),Sheet2!P:W,8,FALSE)=1,"[[50000,1],",IF(VLOOKUP(MOD(A2804,1000),Sheet2!P:W,8,FALSE)=2,"[[90000,1],","["))&amp;IF(K2804=K2803,VLOOKUP(INT(MID(A2804,3,1))*10+3,Sheet3!A:B,2,FALSE),VLOOKUP(INT(MID(A2804,3,1))*10+MOD(K2804,2)+1,Sheet3!A:B,2,FALSE))&amp;"]"</f>
        <v>[[50000,1],[50011,67]]</v>
      </c>
      <c r="G2804">
        <v>0.2</v>
      </c>
      <c r="H2804" s="1" t="str">
        <f t="shared" ref="H2804:I2804" si="1477">H2792</f>
        <v>[80011,80012,80013,80014]</v>
      </c>
      <c r="I2804" s="1">
        <f t="shared" si="1477"/>
        <v>1</v>
      </c>
      <c r="J2804">
        <f t="shared" si="1413"/>
        <v>20</v>
      </c>
      <c r="K2804">
        <f t="shared" si="1419"/>
        <v>161</v>
      </c>
      <c r="L2804" s="1" t="str">
        <f>Sheet1!L2804</f>
        <v>[{"bid":16005,"type":6,"num":75},{"bid":14001,"type":4,"num":96000}]</v>
      </c>
    </row>
    <row r="2805" spans="1:12" x14ac:dyDescent="0.2">
      <c r="A2805">
        <f t="shared" si="1411"/>
        <v>602194</v>
      </c>
      <c r="B2805">
        <f t="shared" ref="B2805:B2868" si="1478">A2805+1</f>
        <v>602195</v>
      </c>
      <c r="C2805" s="1" t="str">
        <f t="shared" si="1462"/>
        <v>当前波数 162/∞</v>
      </c>
      <c r="D2805">
        <f>VLOOKUP(MOD(A2805,1000),Sheet2!P:R,3,FALSE)</f>
        <v>763797.57636000065</v>
      </c>
      <c r="E2805">
        <v>229</v>
      </c>
      <c r="F2805" s="1" t="str">
        <f>IF(VLOOKUP(MOD(A2805,1000),Sheet2!P:W,8,FALSE)=1,"[[50000,1],",IF(VLOOKUP(MOD(A2805,1000),Sheet2!P:W,8,FALSE)=2,"[[90000,1],","["))&amp;IF(K2805=K2804,VLOOKUP(INT(MID(A2805,3,1))*10+3,Sheet3!A:B,2,FALSE),VLOOKUP(INT(MID(A2805,3,1))*10+MOD(K2805,2)+1,Sheet3!A:B,2,FALSE))&amp;"]"</f>
        <v>[[50012,40]]</v>
      </c>
      <c r="G2805">
        <v>0.2</v>
      </c>
      <c r="H2805" s="1" t="str">
        <f t="shared" ref="H2805:I2805" si="1479">H2793</f>
        <v>[80011,80012,80013,80014]</v>
      </c>
      <c r="I2805" s="1">
        <f t="shared" si="1479"/>
        <v>1</v>
      </c>
      <c r="J2805">
        <f t="shared" si="1413"/>
        <v>20</v>
      </c>
      <c r="K2805">
        <f t="shared" si="1419"/>
        <v>162</v>
      </c>
      <c r="L2805" s="1" t="str">
        <f>Sheet1!L2805</f>
        <v>[{"bid":16005,"type":6,"num":75},{"bid":14001,"type":4,"num":96500}]</v>
      </c>
    </row>
    <row r="2806" spans="1:12" x14ac:dyDescent="0.2">
      <c r="A2806">
        <f t="shared" ref="A2806:A2869" si="1480">A2805+1</f>
        <v>602195</v>
      </c>
      <c r="B2806">
        <f t="shared" si="1478"/>
        <v>602196</v>
      </c>
      <c r="C2806" s="1" t="str">
        <f t="shared" si="1462"/>
        <v>当前波数 163/∞</v>
      </c>
      <c r="D2806">
        <f>VLOOKUP(MOD(A2806,1000),Sheet2!P:R,3,FALSE)</f>
        <v>821357.00998560071</v>
      </c>
      <c r="E2806">
        <v>231</v>
      </c>
      <c r="F2806" s="1" t="str">
        <f>IF(VLOOKUP(MOD(A2806,1000),Sheet2!P:W,8,FALSE)=1,"[[50000,1],",IF(VLOOKUP(MOD(A2806,1000),Sheet2!P:W,8,FALSE)=2,"[[90000,1],","["))&amp;IF(K2806=K2805,VLOOKUP(INT(MID(A2806,3,1))*10+3,Sheet3!A:B,2,FALSE),VLOOKUP(INT(MID(A2806,3,1))*10+MOD(K2806,2)+1,Sheet3!A:B,2,FALSE))&amp;"]"</f>
        <v>[[50011,67]]</v>
      </c>
      <c r="G2806">
        <v>0.2</v>
      </c>
      <c r="H2806" s="1" t="str">
        <f t="shared" ref="H2806:I2806" si="1481">H2794</f>
        <v>[80011,80012,80013,80014]</v>
      </c>
      <c r="I2806" s="1">
        <f t="shared" si="1481"/>
        <v>1</v>
      </c>
      <c r="J2806">
        <f t="shared" ref="J2806:J2869" si="1482">J2267</f>
        <v>20</v>
      </c>
      <c r="K2806">
        <f t="shared" si="1419"/>
        <v>163</v>
      </c>
      <c r="L2806" s="1" t="str">
        <f>Sheet1!L2806</f>
        <v>[{"bid":16005,"type":6,"num":75},{"bid":14001,"type":4,"num":97000}]</v>
      </c>
    </row>
    <row r="2807" spans="1:12" x14ac:dyDescent="0.2">
      <c r="A2807">
        <f t="shared" si="1480"/>
        <v>602196</v>
      </c>
      <c r="B2807">
        <f t="shared" si="1478"/>
        <v>602197</v>
      </c>
      <c r="C2807" s="1" t="str">
        <f t="shared" si="1462"/>
        <v>当前波数 164/∞</v>
      </c>
      <c r="D2807">
        <f>VLOOKUP(MOD(A2807,1000),Sheet2!P:R,3,FALSE)</f>
        <v>881300.50575360085</v>
      </c>
      <c r="E2807">
        <v>232</v>
      </c>
      <c r="F2807" s="1" t="str">
        <f>IF(VLOOKUP(MOD(A2807,1000),Sheet2!P:W,8,FALSE)=1,"[[50000,1],",IF(VLOOKUP(MOD(A2807,1000),Sheet2!P:W,8,FALSE)=2,"[[90000,1],","["))&amp;IF(K2807=K2806,VLOOKUP(INT(MID(A2807,3,1))*10+3,Sheet3!A:B,2,FALSE),VLOOKUP(INT(MID(A2807,3,1))*10+MOD(K2807,2)+1,Sheet3!A:B,2,FALSE))&amp;"]"</f>
        <v>[[50000,1],[50012,40]]</v>
      </c>
      <c r="G2807">
        <v>0.2</v>
      </c>
      <c r="H2807" s="1" t="str">
        <f t="shared" ref="H2807:I2807" si="1483">H2795</f>
        <v>[80011,80012,80013,80014]</v>
      </c>
      <c r="I2807" s="1">
        <f t="shared" si="1483"/>
        <v>1</v>
      </c>
      <c r="J2807">
        <f t="shared" si="1482"/>
        <v>20</v>
      </c>
      <c r="K2807">
        <f t="shared" si="1419"/>
        <v>164</v>
      </c>
      <c r="L2807" s="1" t="str">
        <f>Sheet1!L2807</f>
        <v>[{"bid":16005,"type":6,"num":77},{"bid":14001,"type":4,"num":97500}]</v>
      </c>
    </row>
    <row r="2808" spans="1:12" x14ac:dyDescent="0.2">
      <c r="A2808">
        <f t="shared" si="1480"/>
        <v>602197</v>
      </c>
      <c r="B2808">
        <f t="shared" si="1478"/>
        <v>602198</v>
      </c>
      <c r="C2808" s="1" t="str">
        <f t="shared" si="1462"/>
        <v>当前波数 165/∞\n下一波BOSS</v>
      </c>
      <c r="D2808">
        <f>VLOOKUP(MOD(A2808,1000),Sheet2!P:R,3,FALSE)</f>
        <v>943683.23522880115</v>
      </c>
      <c r="E2808">
        <v>234</v>
      </c>
      <c r="F2808" s="1" t="str">
        <f>IF(VLOOKUP(MOD(A2808,1000),Sheet2!P:W,8,FALSE)=1,"[[50000,1],",IF(VLOOKUP(MOD(A2808,1000),Sheet2!P:W,8,FALSE)=2,"[[90000,1],","["))&amp;IF(K2808=K2807,VLOOKUP(INT(MID(A2808,3,1))*10+3,Sheet3!A:B,2,FALSE),VLOOKUP(INT(MID(A2808,3,1))*10+MOD(K2808,2)+1,Sheet3!A:B,2,FALSE))&amp;"]"</f>
        <v>[[50011,67]]</v>
      </c>
      <c r="G2808">
        <v>0.2</v>
      </c>
      <c r="H2808" s="1" t="str">
        <f t="shared" ref="H2808:I2808" si="1484">H2796</f>
        <v>[80011,80012,80013,80014]</v>
      </c>
      <c r="I2808" s="1">
        <f t="shared" si="1484"/>
        <v>1</v>
      </c>
      <c r="J2808">
        <f t="shared" si="1482"/>
        <v>20</v>
      </c>
      <c r="K2808">
        <f t="shared" si="1419"/>
        <v>165</v>
      </c>
      <c r="L2808" s="1" t="str">
        <f>Sheet1!L2808</f>
        <v>[{"bid":16005,"type":6,"num":77},{"bid":14001,"type":4,"num":98000}]</v>
      </c>
    </row>
    <row r="2809" spans="1:12" x14ac:dyDescent="0.2">
      <c r="A2809">
        <f t="shared" si="1480"/>
        <v>602198</v>
      </c>
      <c r="B2809">
        <f t="shared" si="1478"/>
        <v>602199</v>
      </c>
      <c r="C2809" s="1" t="str">
        <f t="shared" si="1462"/>
        <v>BOSS波\n需击杀所有怪物</v>
      </c>
      <c r="D2809">
        <f>VLOOKUP(MOD(A2809,1000),Sheet2!P:R,3,FALSE)</f>
        <v>1008560.9229360013</v>
      </c>
      <c r="E2809">
        <v>236</v>
      </c>
      <c r="F2809" s="1" t="str">
        <f>IF(VLOOKUP(MOD(A2809,1000),Sheet2!P:W,8,FALSE)=1,"[[50000,1],",IF(VLOOKUP(MOD(A2809,1000),Sheet2!P:W,8,FALSE)=2,"[[90000,1],","["))&amp;IF(K2809=K2808,VLOOKUP(INT(MID(A2809,3,1))*10+3,Sheet3!A:B,2,FALSE),VLOOKUP(INT(MID(A2809,3,1))*10+MOD(K2809,2)+1,Sheet3!A:B,2,FALSE))&amp;"]"</f>
        <v>[[50013,45]]</v>
      </c>
      <c r="G2809">
        <v>0.2</v>
      </c>
      <c r="H2809" s="1" t="str">
        <f t="shared" ref="H2809:I2809" si="1485">H2797</f>
        <v>[80011,80012,80013,80014]</v>
      </c>
      <c r="I2809" s="1">
        <f t="shared" si="1485"/>
        <v>2</v>
      </c>
      <c r="J2809">
        <f t="shared" si="1482"/>
        <v>40</v>
      </c>
      <c r="K2809">
        <f t="shared" si="1419"/>
        <v>165</v>
      </c>
      <c r="L2809" s="1" t="str">
        <f>Sheet1!L2809</f>
        <v>[{"bid":16005,"type":6,"num":77},{"bid":14001,"type":4,"num":98500}]</v>
      </c>
    </row>
    <row r="2810" spans="1:12" x14ac:dyDescent="0.2">
      <c r="A2810">
        <f t="shared" si="1480"/>
        <v>602199</v>
      </c>
      <c r="B2810">
        <f t="shared" si="1478"/>
        <v>602200</v>
      </c>
      <c r="C2810" s="1" t="str">
        <f t="shared" si="1462"/>
        <v>当前波数 166/∞</v>
      </c>
      <c r="D2810">
        <f>VLOOKUP(MOD(A2810,1000),Sheet2!P:R,3,FALSE)</f>
        <v>1076265.4702800014</v>
      </c>
      <c r="E2810">
        <v>238</v>
      </c>
      <c r="F2810" s="1" t="str">
        <f>IF(VLOOKUP(MOD(A2810,1000),Sheet2!P:W,8,FALSE)=1,"[[50000,1],",IF(VLOOKUP(MOD(A2810,1000),Sheet2!P:W,8,FALSE)=2,"[[90000,1],","["))&amp;IF(K2810=K2809,VLOOKUP(INT(MID(A2810,3,1))*10+3,Sheet3!A:B,2,FALSE),VLOOKUP(INT(MID(A2810,3,1))*10+MOD(K2810,2)+1,Sheet3!A:B,2,FALSE))&amp;"]"</f>
        <v>[[50000,1],[50012,40]]</v>
      </c>
      <c r="G2810">
        <v>0.2</v>
      </c>
      <c r="H2810" s="1" t="str">
        <f t="shared" ref="H2810:I2810" si="1486">H2798</f>
        <v>[80011,80012,80013,80014]</v>
      </c>
      <c r="I2810" s="1">
        <f t="shared" si="1486"/>
        <v>1</v>
      </c>
      <c r="J2810">
        <f t="shared" si="1482"/>
        <v>20</v>
      </c>
      <c r="K2810">
        <f t="shared" si="1419"/>
        <v>166</v>
      </c>
      <c r="L2810" s="1" t="str">
        <f>Sheet1!L2810</f>
        <v>[{"bid":16005,"type":6,"num":77},{"bid":14001,"type":4,"num":99000}]</v>
      </c>
    </row>
    <row r="2811" spans="1:12" x14ac:dyDescent="0.2">
      <c r="A2811">
        <f t="shared" si="1480"/>
        <v>602200</v>
      </c>
      <c r="B2811">
        <f t="shared" si="1478"/>
        <v>602201</v>
      </c>
      <c r="C2811" s="1" t="str">
        <f t="shared" si="1462"/>
        <v>当前波数 167/∞</v>
      </c>
      <c r="D2811">
        <f>VLOOKUP(MOD(A2811,1000),Sheet2!P:R,3,FALSE)</f>
        <v>1146896.8322784016</v>
      </c>
      <c r="E2811">
        <v>239</v>
      </c>
      <c r="F2811" s="1" t="str">
        <f>IF(VLOOKUP(MOD(A2811,1000),Sheet2!P:W,8,FALSE)=1,"[[50000,1],",IF(VLOOKUP(MOD(A2811,1000),Sheet2!P:W,8,FALSE)=2,"[[90000,1],","["))&amp;IF(K2811=K2810,VLOOKUP(INT(MID(A2811,3,1))*10+3,Sheet3!A:B,2,FALSE),VLOOKUP(INT(MID(A2811,3,1))*10+MOD(K2811,2)+1,Sheet3!A:B,2,FALSE))&amp;"]"</f>
        <v>[[50011,67]]</v>
      </c>
      <c r="G2811">
        <v>0.2</v>
      </c>
      <c r="H2811" s="1" t="str">
        <f t="shared" ref="H2811:I2811" si="1487">H2799</f>
        <v>[80011,80012,80013,80014]</v>
      </c>
      <c r="I2811" s="1">
        <f t="shared" si="1487"/>
        <v>1</v>
      </c>
      <c r="J2811">
        <f t="shared" si="1482"/>
        <v>20</v>
      </c>
      <c r="K2811">
        <f t="shared" ref="K2811:K2874" si="1488">K2805+5</f>
        <v>167</v>
      </c>
      <c r="L2811" s="1" t="str">
        <f>Sheet1!L2811</f>
        <v>[{"bid":16005,"type":6,"num":77},{"bid":14001,"type":4,"num":99500}]</v>
      </c>
    </row>
    <row r="2812" spans="1:12" x14ac:dyDescent="0.2">
      <c r="A2812">
        <f t="shared" si="1480"/>
        <v>602201</v>
      </c>
      <c r="B2812">
        <f t="shared" si="1478"/>
        <v>602202</v>
      </c>
      <c r="C2812" s="1" t="str">
        <f t="shared" si="1462"/>
        <v>当前波数 168/∞</v>
      </c>
      <c r="D2812">
        <f>VLOOKUP(MOD(A2812,1000),Sheet2!P:R,3,FALSE)</f>
        <v>1296578.8512768014</v>
      </c>
      <c r="E2812">
        <v>241</v>
      </c>
      <c r="F2812" s="1" t="str">
        <f>IF(VLOOKUP(MOD(A2812,1000),Sheet2!P:W,8,FALSE)=1,"[[50000,1],",IF(VLOOKUP(MOD(A2812,1000),Sheet2!P:W,8,FALSE)=2,"[[90000,1],","["))&amp;IF(K2812=K2811,VLOOKUP(INT(MID(A2812,3,1))*10+3,Sheet3!A:B,2,FALSE),VLOOKUP(INT(MID(A2812,3,1))*10+MOD(K2812,2)+1,Sheet3!A:B,2,FALSE))&amp;"]"</f>
        <v>[[50012,40]]</v>
      </c>
      <c r="G2812">
        <v>0.2</v>
      </c>
      <c r="H2812" s="1" t="str">
        <f t="shared" ref="H2812:I2812" si="1489">H2800</f>
        <v>[80011,80012,80013,80014]</v>
      </c>
      <c r="I2812" s="1">
        <f t="shared" si="1489"/>
        <v>1</v>
      </c>
      <c r="J2812">
        <f t="shared" si="1482"/>
        <v>20</v>
      </c>
      <c r="K2812">
        <f t="shared" si="1488"/>
        <v>168</v>
      </c>
      <c r="L2812" s="1" t="str">
        <f>Sheet1!L2812</f>
        <v>[{"bid":16005,"type":6,"num":79},{"bid":14001,"type":4,"num":100000}]</v>
      </c>
    </row>
    <row r="2813" spans="1:12" x14ac:dyDescent="0.2">
      <c r="A2813">
        <f t="shared" si="1480"/>
        <v>602202</v>
      </c>
      <c r="B2813">
        <f t="shared" si="1478"/>
        <v>602203</v>
      </c>
      <c r="C2813" s="1" t="str">
        <f t="shared" si="1462"/>
        <v>当前波数 169/∞</v>
      </c>
      <c r="D2813">
        <f>VLOOKUP(MOD(A2813,1000),Sheet2!P:R,3,FALSE)</f>
        <v>1377121.2751296016</v>
      </c>
      <c r="E2813">
        <v>242</v>
      </c>
      <c r="F2813" s="1" t="str">
        <f>IF(VLOOKUP(MOD(A2813,1000),Sheet2!P:W,8,FALSE)=1,"[[50000,1],",IF(VLOOKUP(MOD(A2813,1000),Sheet2!P:W,8,FALSE)=2,"[[90000,1],","["))&amp;IF(K2813=K2812,VLOOKUP(INT(MID(A2813,3,1))*10+3,Sheet3!A:B,2,FALSE),VLOOKUP(INT(MID(A2813,3,1))*10+MOD(K2813,2)+1,Sheet3!A:B,2,FALSE))&amp;"]"</f>
        <v>[[50000,1],[50011,67]]</v>
      </c>
      <c r="G2813">
        <v>0.2</v>
      </c>
      <c r="H2813" s="1" t="str">
        <f t="shared" ref="H2813:I2813" si="1490">H2801</f>
        <v>[80011,80012,80013,80014]</v>
      </c>
      <c r="I2813" s="1">
        <f t="shared" si="1490"/>
        <v>1</v>
      </c>
      <c r="J2813">
        <f t="shared" si="1482"/>
        <v>20</v>
      </c>
      <c r="K2813">
        <f t="shared" si="1488"/>
        <v>169</v>
      </c>
      <c r="L2813" s="1" t="str">
        <f>Sheet1!L2813</f>
        <v>[{"bid":16005,"type":6,"num":79},{"bid":14001,"type":4,"num":100500}]</v>
      </c>
    </row>
    <row r="2814" spans="1:12" x14ac:dyDescent="0.2">
      <c r="A2814">
        <f t="shared" si="1480"/>
        <v>602203</v>
      </c>
      <c r="B2814">
        <f t="shared" si="1478"/>
        <v>602204</v>
      </c>
      <c r="C2814" s="1" t="str">
        <f t="shared" si="1462"/>
        <v>当前波数 170/∞\n下一波BOSS</v>
      </c>
      <c r="D2814">
        <f>VLOOKUP(MOD(A2814,1000),Sheet2!P:R,3,FALSE)</f>
        <v>1460651.9393856018</v>
      </c>
      <c r="E2814">
        <v>244</v>
      </c>
      <c r="F2814" s="1" t="str">
        <f>IF(VLOOKUP(MOD(A2814,1000),Sheet2!P:W,8,FALSE)=1,"[[50000,1],",IF(VLOOKUP(MOD(A2814,1000),Sheet2!P:W,8,FALSE)=2,"[[90000,1],","["))&amp;IF(K2814=K2813,VLOOKUP(INT(MID(A2814,3,1))*10+3,Sheet3!A:B,2,FALSE),VLOOKUP(INT(MID(A2814,3,1))*10+MOD(K2814,2)+1,Sheet3!A:B,2,FALSE))&amp;"]"</f>
        <v>[[50012,40]]</v>
      </c>
      <c r="G2814">
        <v>0.2</v>
      </c>
      <c r="H2814" s="1" t="str">
        <f t="shared" ref="H2814:I2814" si="1491">H2802</f>
        <v>[80011,80012,80013,80014]</v>
      </c>
      <c r="I2814" s="1">
        <f t="shared" si="1491"/>
        <v>1</v>
      </c>
      <c r="J2814">
        <f t="shared" si="1482"/>
        <v>20</v>
      </c>
      <c r="K2814">
        <f t="shared" si="1488"/>
        <v>170</v>
      </c>
      <c r="L2814" s="1" t="str">
        <f>Sheet1!L2814</f>
        <v>[{"bid":16005,"type":6,"num":79},{"bid":14001,"type":4,"num":101000}]</v>
      </c>
    </row>
    <row r="2815" spans="1:12" x14ac:dyDescent="0.2">
      <c r="A2815">
        <f t="shared" si="1480"/>
        <v>602204</v>
      </c>
      <c r="B2815">
        <f t="shared" si="1478"/>
        <v>602205</v>
      </c>
      <c r="C2815" s="1" t="str">
        <f t="shared" si="1462"/>
        <v>BOSS波\n需击杀所有怪物</v>
      </c>
      <c r="D2815">
        <f>VLOOKUP(MOD(A2815,1000),Sheet2!P:R,3,FALSE)</f>
        <v>1547234.5824000023</v>
      </c>
      <c r="E2815">
        <v>245</v>
      </c>
      <c r="F2815" s="1" t="str">
        <f>IF(VLOOKUP(MOD(A2815,1000),Sheet2!P:W,8,FALSE)=1,"[[50000,1],",IF(VLOOKUP(MOD(A2815,1000),Sheet2!P:W,8,FALSE)=2,"[[90000,1],","["))&amp;IF(K2815=K2814,VLOOKUP(INT(MID(A2815,3,1))*10+3,Sheet3!A:B,2,FALSE),VLOOKUP(INT(MID(A2815,3,1))*10+MOD(K2815,2)+1,Sheet3!A:B,2,FALSE))&amp;"]"</f>
        <v>[[50013,45]]</v>
      </c>
      <c r="G2815">
        <v>0.2</v>
      </c>
      <c r="H2815" s="1" t="str">
        <f t="shared" ref="H2815:I2815" si="1492">H2803</f>
        <v>[80011,80012,80013,80014]</v>
      </c>
      <c r="I2815" s="1">
        <f t="shared" si="1492"/>
        <v>2</v>
      </c>
      <c r="J2815">
        <f t="shared" si="1482"/>
        <v>40</v>
      </c>
      <c r="K2815">
        <f t="shared" si="1488"/>
        <v>170</v>
      </c>
      <c r="L2815" s="1" t="str">
        <f>Sheet1!L2815</f>
        <v>[{"bid":16005,"type":6,"num":79},{"bid":14001,"type":4,"num":101500}]</v>
      </c>
    </row>
    <row r="2816" spans="1:12" x14ac:dyDescent="0.2">
      <c r="A2816">
        <f t="shared" si="1480"/>
        <v>602205</v>
      </c>
      <c r="B2816">
        <f t="shared" si="1478"/>
        <v>602206</v>
      </c>
      <c r="C2816" s="1" t="str">
        <f t="shared" si="1462"/>
        <v>当前波数 171/∞</v>
      </c>
      <c r="D2816">
        <f>VLOOKUP(MOD(A2816,1000),Sheet2!P:R,3,FALSE)</f>
        <v>1637300.2929216025</v>
      </c>
      <c r="E2816">
        <v>247</v>
      </c>
      <c r="F2816" s="1" t="str">
        <f>IF(VLOOKUP(MOD(A2816,1000),Sheet2!P:W,8,FALSE)=1,"[[50000,1],",IF(VLOOKUP(MOD(A2816,1000),Sheet2!P:W,8,FALSE)=2,"[[90000,1],","["))&amp;IF(K2816=K2815,VLOOKUP(INT(MID(A2816,3,1))*10+3,Sheet3!A:B,2,FALSE),VLOOKUP(INT(MID(A2816,3,1))*10+MOD(K2816,2)+1,Sheet3!A:B,2,FALSE))&amp;"]"</f>
        <v>[[50000,1],[50011,67]]</v>
      </c>
      <c r="G2816">
        <v>0.2</v>
      </c>
      <c r="H2816" s="1" t="str">
        <f>H2815</f>
        <v>[80011,80012,80013,80014]</v>
      </c>
      <c r="I2816" s="1">
        <f t="shared" ref="I2816" si="1493">I2804</f>
        <v>1</v>
      </c>
      <c r="J2816">
        <f t="shared" si="1482"/>
        <v>20</v>
      </c>
      <c r="K2816">
        <f t="shared" si="1488"/>
        <v>171</v>
      </c>
      <c r="L2816" s="1" t="str">
        <f>Sheet1!L2816</f>
        <v>[{"bid":16005,"type":6,"num":79},{"bid":14001,"type":4,"num":102000}]</v>
      </c>
    </row>
    <row r="2817" spans="1:12" x14ac:dyDescent="0.2">
      <c r="A2817">
        <f t="shared" si="1480"/>
        <v>602206</v>
      </c>
      <c r="B2817">
        <f t="shared" si="1478"/>
        <v>602207</v>
      </c>
      <c r="C2817" s="1" t="str">
        <f t="shared" si="1462"/>
        <v>当前波数 172/∞</v>
      </c>
      <c r="D2817">
        <f>VLOOKUP(MOD(A2817,1000),Sheet2!P:R,3,FALSE)</f>
        <v>1730579.9486976028</v>
      </c>
      <c r="E2817">
        <v>249</v>
      </c>
      <c r="F2817" s="1" t="str">
        <f>IF(VLOOKUP(MOD(A2817,1000),Sheet2!P:W,8,FALSE)=1,"[[50000,1],",IF(VLOOKUP(MOD(A2817,1000),Sheet2!P:W,8,FALSE)=2,"[[90000,1],","["))&amp;IF(K2817=K2816,VLOOKUP(INT(MID(A2817,3,1))*10+3,Sheet3!A:B,2,FALSE),VLOOKUP(INT(MID(A2817,3,1))*10+MOD(K2817,2)+1,Sheet3!A:B,2,FALSE))&amp;"]"</f>
        <v>[[50012,40]]</v>
      </c>
      <c r="G2817">
        <v>0.2</v>
      </c>
      <c r="H2817" s="1" t="str">
        <f t="shared" ref="H2817:H2880" si="1494">H2816</f>
        <v>[80011,80012,80013,80014]</v>
      </c>
      <c r="I2817" s="1">
        <f t="shared" ref="I2817" si="1495">I2805</f>
        <v>1</v>
      </c>
      <c r="J2817">
        <f t="shared" si="1482"/>
        <v>20</v>
      </c>
      <c r="K2817">
        <f t="shared" si="1488"/>
        <v>172</v>
      </c>
      <c r="L2817" s="1" t="str">
        <f>Sheet1!L2817</f>
        <v>[{"bid":16005,"type":6,"num":81},{"bid":14001,"type":4,"num":102500}]</v>
      </c>
    </row>
    <row r="2818" spans="1:12" x14ac:dyDescent="0.2">
      <c r="A2818">
        <f t="shared" si="1480"/>
        <v>602207</v>
      </c>
      <c r="B2818">
        <f t="shared" si="1478"/>
        <v>602208</v>
      </c>
      <c r="C2818" s="1" t="str">
        <f t="shared" si="1462"/>
        <v>当前波数 173/∞</v>
      </c>
      <c r="D2818">
        <f>VLOOKUP(MOD(A2818,1000),Sheet2!P:R,3,FALSE)</f>
        <v>1827140.1011808033</v>
      </c>
      <c r="E2818">
        <v>251</v>
      </c>
      <c r="F2818" s="1" t="str">
        <f>IF(VLOOKUP(MOD(A2818,1000),Sheet2!P:W,8,FALSE)=1,"[[50000,1],",IF(VLOOKUP(MOD(A2818,1000),Sheet2!P:W,8,FALSE)=2,"[[90000,1],","["))&amp;IF(K2818=K2817,VLOOKUP(INT(MID(A2818,3,1))*10+3,Sheet3!A:B,2,FALSE),VLOOKUP(INT(MID(A2818,3,1))*10+MOD(K2818,2)+1,Sheet3!A:B,2,FALSE))&amp;"]"</f>
        <v>[[50011,67]]</v>
      </c>
      <c r="G2818">
        <v>0.2</v>
      </c>
      <c r="H2818" s="1" t="str">
        <f t="shared" si="1494"/>
        <v>[80011,80012,80013,80014]</v>
      </c>
      <c r="I2818" s="1">
        <f t="shared" ref="I2818" si="1496">I2806</f>
        <v>1</v>
      </c>
      <c r="J2818">
        <f t="shared" si="1482"/>
        <v>20</v>
      </c>
      <c r="K2818">
        <f t="shared" si="1488"/>
        <v>173</v>
      </c>
      <c r="L2818" s="1" t="str">
        <f>Sheet1!L2818</f>
        <v>[{"bid":16005,"type":6,"num":81},{"bid":14001,"type":4,"num":103000}]</v>
      </c>
    </row>
    <row r="2819" spans="1:12" x14ac:dyDescent="0.2">
      <c r="A2819">
        <f t="shared" si="1480"/>
        <v>602208</v>
      </c>
      <c r="B2819">
        <f t="shared" si="1478"/>
        <v>602209</v>
      </c>
      <c r="C2819" s="1" t="str">
        <f t="shared" si="1462"/>
        <v>当前波数 174/∞</v>
      </c>
      <c r="D2819">
        <f>VLOOKUP(MOD(A2819,1000),Sheet2!P:R,3,FALSE)</f>
        <v>1927047.9123840036</v>
      </c>
      <c r="E2819">
        <v>252</v>
      </c>
      <c r="F2819" s="1" t="str">
        <f>IF(VLOOKUP(MOD(A2819,1000),Sheet2!P:W,8,FALSE)=1,"[[50000,1],",IF(VLOOKUP(MOD(A2819,1000),Sheet2!P:W,8,FALSE)=2,"[[90000,1],","["))&amp;IF(K2819=K2818,VLOOKUP(INT(MID(A2819,3,1))*10+3,Sheet3!A:B,2,FALSE),VLOOKUP(INT(MID(A2819,3,1))*10+MOD(K2819,2)+1,Sheet3!A:B,2,FALSE))&amp;"]"</f>
        <v>[[50000,1],[50012,40]]</v>
      </c>
      <c r="G2819">
        <v>0.2</v>
      </c>
      <c r="H2819" s="1" t="str">
        <f t="shared" si="1494"/>
        <v>[80011,80012,80013,80014]</v>
      </c>
      <c r="I2819" s="1">
        <f t="shared" ref="I2819" si="1497">I2807</f>
        <v>1</v>
      </c>
      <c r="J2819">
        <f t="shared" si="1482"/>
        <v>20</v>
      </c>
      <c r="K2819">
        <f t="shared" si="1488"/>
        <v>174</v>
      </c>
      <c r="L2819" s="1" t="str">
        <f>Sheet1!L2819</f>
        <v>[{"bid":16005,"type":6,"num":81},{"bid":14001,"type":4,"num":103500}]</v>
      </c>
    </row>
    <row r="2820" spans="1:12" x14ac:dyDescent="0.2">
      <c r="A2820">
        <f t="shared" si="1480"/>
        <v>602209</v>
      </c>
      <c r="B2820">
        <f t="shared" si="1478"/>
        <v>602210</v>
      </c>
      <c r="C2820" s="1" t="str">
        <f t="shared" si="1462"/>
        <v>当前波数 175/∞\n下一波BOSS</v>
      </c>
      <c r="D2820">
        <f>VLOOKUP(MOD(A2820,1000),Sheet2!P:R,3,FALSE)</f>
        <v>2030371.154880004</v>
      </c>
      <c r="E2820">
        <v>253</v>
      </c>
      <c r="F2820" s="1" t="str">
        <f>IF(VLOOKUP(MOD(A2820,1000),Sheet2!P:W,8,FALSE)=1,"[[50000,1],",IF(VLOOKUP(MOD(A2820,1000),Sheet2!P:W,8,FALSE)=2,"[[90000,1],","["))&amp;IF(K2820=K2819,VLOOKUP(INT(MID(A2820,3,1))*10+3,Sheet3!A:B,2,FALSE),VLOOKUP(INT(MID(A2820,3,1))*10+MOD(K2820,2)+1,Sheet3!A:B,2,FALSE))&amp;"]"</f>
        <v>[[50011,67]]</v>
      </c>
      <c r="G2820">
        <v>0.2</v>
      </c>
      <c r="H2820" s="1" t="str">
        <f t="shared" si="1494"/>
        <v>[80011,80012,80013,80014]</v>
      </c>
      <c r="I2820" s="1">
        <f t="shared" ref="I2820" si="1498">I2808</f>
        <v>1</v>
      </c>
      <c r="J2820">
        <f t="shared" si="1482"/>
        <v>20</v>
      </c>
      <c r="K2820">
        <f t="shared" si="1488"/>
        <v>175</v>
      </c>
      <c r="L2820" s="1" t="str">
        <f>Sheet1!L2820</f>
        <v>[{"bid":16005,"type":6,"num":81},{"bid":14001,"type":4,"num":104000}]</v>
      </c>
    </row>
    <row r="2821" spans="1:12" x14ac:dyDescent="0.2">
      <c r="A2821">
        <f t="shared" si="1480"/>
        <v>602210</v>
      </c>
      <c r="B2821">
        <f t="shared" si="1478"/>
        <v>602211</v>
      </c>
      <c r="C2821" s="1" t="str">
        <f t="shared" si="1462"/>
        <v>BOSS波\n需击杀所有怪物</v>
      </c>
      <c r="D2821">
        <f>VLOOKUP(MOD(A2821,1000),Sheet2!P:R,3,FALSE)</f>
        <v>2137178.2118016048</v>
      </c>
      <c r="E2821">
        <v>255</v>
      </c>
      <c r="F2821" s="1" t="str">
        <f>IF(VLOOKUP(MOD(A2821,1000),Sheet2!P:W,8,FALSE)=1,"[[50000,1],",IF(VLOOKUP(MOD(A2821,1000),Sheet2!P:W,8,FALSE)=2,"[[90000,1],","["))&amp;IF(K2821=K2820,VLOOKUP(INT(MID(A2821,3,1))*10+3,Sheet3!A:B,2,FALSE),VLOOKUP(INT(MID(A2821,3,1))*10+MOD(K2821,2)+1,Sheet3!A:B,2,FALSE))&amp;"]"</f>
        <v>[[50013,45]]</v>
      </c>
      <c r="G2821">
        <v>0.2</v>
      </c>
      <c r="H2821" s="1" t="str">
        <f t="shared" si="1494"/>
        <v>[80011,80012,80013,80014]</v>
      </c>
      <c r="I2821" s="1">
        <f t="shared" ref="I2821" si="1499">I2809</f>
        <v>2</v>
      </c>
      <c r="J2821">
        <f t="shared" si="1482"/>
        <v>40</v>
      </c>
      <c r="K2821">
        <f t="shared" si="1488"/>
        <v>175</v>
      </c>
      <c r="L2821" s="1" t="str">
        <f>Sheet1!L2821</f>
        <v>[{"bid":16005,"type":6,"num":81},{"bid":14001,"type":4,"num":104500}]</v>
      </c>
    </row>
    <row r="2822" spans="1:12" x14ac:dyDescent="0.2">
      <c r="A2822">
        <f t="shared" si="1480"/>
        <v>602211</v>
      </c>
      <c r="B2822">
        <f t="shared" si="1478"/>
        <v>602212</v>
      </c>
      <c r="C2822" s="1" t="str">
        <f t="shared" si="1462"/>
        <v>当前波数 176/∞</v>
      </c>
      <c r="D2822">
        <f>VLOOKUP(MOD(A2822,1000),Sheet2!P:R,3,FALSE)</f>
        <v>2248008.0436800052</v>
      </c>
      <c r="E2822">
        <v>256</v>
      </c>
      <c r="F2822" s="1" t="str">
        <f>IF(VLOOKUP(MOD(A2822,1000),Sheet2!P:W,8,FALSE)=1,"[[50000,1],",IF(VLOOKUP(MOD(A2822,1000),Sheet2!P:W,8,FALSE)=2,"[[90000,1],","["))&amp;IF(K2822=K2821,VLOOKUP(INT(MID(A2822,3,1))*10+3,Sheet3!A:B,2,FALSE),VLOOKUP(INT(MID(A2822,3,1))*10+MOD(K2822,2)+1,Sheet3!A:B,2,FALSE))&amp;"]"</f>
        <v>[[50000,1],[50012,40]]</v>
      </c>
      <c r="G2822">
        <v>0.2</v>
      </c>
      <c r="H2822" s="1" t="str">
        <f t="shared" si="1494"/>
        <v>[80011,80012,80013,80014]</v>
      </c>
      <c r="I2822" s="1">
        <f t="shared" ref="I2822" si="1500">I2810</f>
        <v>1</v>
      </c>
      <c r="J2822">
        <f t="shared" si="1482"/>
        <v>20</v>
      </c>
      <c r="K2822">
        <f t="shared" si="1488"/>
        <v>176</v>
      </c>
      <c r="L2822" s="1" t="str">
        <f>Sheet1!L2822</f>
        <v>[{"bid":16005,"type":6,"num":83},{"bid":14001,"type":4,"num":105000}]</v>
      </c>
    </row>
    <row r="2823" spans="1:12" x14ac:dyDescent="0.2">
      <c r="A2823">
        <f t="shared" si="1480"/>
        <v>602212</v>
      </c>
      <c r="B2823">
        <f t="shared" si="1478"/>
        <v>602213</v>
      </c>
      <c r="C2823" s="1" t="str">
        <f t="shared" si="1462"/>
        <v>当前波数 177/∞</v>
      </c>
      <c r="D2823">
        <f>VLOOKUP(MOD(A2823,1000),Sheet2!P:R,3,FALSE)</f>
        <v>2362497.1309056054</v>
      </c>
      <c r="E2823">
        <v>257</v>
      </c>
      <c r="F2823" s="1" t="str">
        <f>IF(VLOOKUP(MOD(A2823,1000),Sheet2!P:W,8,FALSE)=1,"[[50000,1],",IF(VLOOKUP(MOD(A2823,1000),Sheet2!P:W,8,FALSE)=2,"[[90000,1],","["))&amp;IF(K2823=K2822,VLOOKUP(INT(MID(A2823,3,1))*10+3,Sheet3!A:B,2,FALSE),VLOOKUP(INT(MID(A2823,3,1))*10+MOD(K2823,2)+1,Sheet3!A:B,2,FALSE))&amp;"]"</f>
        <v>[[50011,67]]</v>
      </c>
      <c r="G2823">
        <v>0.2</v>
      </c>
      <c r="H2823" s="1" t="str">
        <f t="shared" si="1494"/>
        <v>[80011,80012,80013,80014]</v>
      </c>
      <c r="I2823" s="1">
        <f t="shared" ref="I2823" si="1501">I2811</f>
        <v>1</v>
      </c>
      <c r="J2823">
        <f t="shared" si="1482"/>
        <v>20</v>
      </c>
      <c r="K2823">
        <f t="shared" si="1488"/>
        <v>177</v>
      </c>
      <c r="L2823" s="1" t="str">
        <f>Sheet1!L2823</f>
        <v>[{"bid":16005,"type":6,"num":83},{"bid":14001,"type":4,"num":105500}]</v>
      </c>
    </row>
    <row r="2824" spans="1:12" x14ac:dyDescent="0.2">
      <c r="A2824">
        <f t="shared" si="1480"/>
        <v>602213</v>
      </c>
      <c r="B2824">
        <f t="shared" si="1478"/>
        <v>602214</v>
      </c>
      <c r="C2824" s="1" t="str">
        <f t="shared" si="1462"/>
        <v>当前波数 178/∞</v>
      </c>
      <c r="D2824">
        <f>VLOOKUP(MOD(A2824,1000),Sheet2!P:R,3,FALSE)</f>
        <v>2480716.756108806</v>
      </c>
      <c r="E2824">
        <v>258</v>
      </c>
      <c r="F2824" s="1" t="str">
        <f>IF(VLOOKUP(MOD(A2824,1000),Sheet2!P:W,8,FALSE)=1,"[[50000,1],",IF(VLOOKUP(MOD(A2824,1000),Sheet2!P:W,8,FALSE)=2,"[[90000,1],","["))&amp;IF(K2824=K2823,VLOOKUP(INT(MID(A2824,3,1))*10+3,Sheet3!A:B,2,FALSE),VLOOKUP(INT(MID(A2824,3,1))*10+MOD(K2824,2)+1,Sheet3!A:B,2,FALSE))&amp;"]"</f>
        <v>[[50012,40]]</v>
      </c>
      <c r="G2824">
        <v>0.2</v>
      </c>
      <c r="H2824" s="1" t="str">
        <f t="shared" si="1494"/>
        <v>[80011,80012,80013,80014]</v>
      </c>
      <c r="I2824" s="1">
        <f t="shared" ref="I2824" si="1502">I2812</f>
        <v>1</v>
      </c>
      <c r="J2824">
        <f t="shared" si="1482"/>
        <v>20</v>
      </c>
      <c r="K2824">
        <f t="shared" si="1488"/>
        <v>178</v>
      </c>
      <c r="L2824" s="1" t="str">
        <f>Sheet1!L2824</f>
        <v>[{"bid":16005,"type":6,"num":83},{"bid":14001,"type":4,"num":106000}]</v>
      </c>
    </row>
    <row r="2825" spans="1:12" x14ac:dyDescent="0.2">
      <c r="A2825">
        <f t="shared" si="1480"/>
        <v>602214</v>
      </c>
      <c r="B2825">
        <f t="shared" si="1478"/>
        <v>602215</v>
      </c>
      <c r="C2825" s="1" t="str">
        <f t="shared" si="1462"/>
        <v>当前波数 179/∞</v>
      </c>
      <c r="D2825">
        <f>VLOOKUP(MOD(A2825,1000),Sheet2!P:R,3,FALSE)</f>
        <v>2602738.8240000065</v>
      </c>
      <c r="E2825">
        <v>260</v>
      </c>
      <c r="F2825" s="1" t="str">
        <f>IF(VLOOKUP(MOD(A2825,1000),Sheet2!P:W,8,FALSE)=1,"[[50000,1],",IF(VLOOKUP(MOD(A2825,1000),Sheet2!P:W,8,FALSE)=2,"[[90000,1],","["))&amp;IF(K2825=K2824,VLOOKUP(INT(MID(A2825,3,1))*10+3,Sheet3!A:B,2,FALSE),VLOOKUP(INT(MID(A2825,3,1))*10+MOD(K2825,2)+1,Sheet3!A:B,2,FALSE))&amp;"]"</f>
        <v>[[50000,1],[50011,67]]</v>
      </c>
      <c r="G2825">
        <v>0.2</v>
      </c>
      <c r="H2825" s="1" t="str">
        <f t="shared" si="1494"/>
        <v>[80011,80012,80013,80014]</v>
      </c>
      <c r="I2825" s="1">
        <f t="shared" ref="I2825" si="1503">I2813</f>
        <v>1</v>
      </c>
      <c r="J2825">
        <f t="shared" si="1482"/>
        <v>20</v>
      </c>
      <c r="K2825">
        <f t="shared" si="1488"/>
        <v>179</v>
      </c>
      <c r="L2825" s="1" t="str">
        <f>Sheet1!L2825</f>
        <v>[{"bid":16005,"type":6,"num":83},{"bid":14001,"type":4,"num":106500}]</v>
      </c>
    </row>
    <row r="2826" spans="1:12" x14ac:dyDescent="0.2">
      <c r="A2826">
        <f t="shared" si="1480"/>
        <v>602215</v>
      </c>
      <c r="B2826">
        <f t="shared" si="1478"/>
        <v>602216</v>
      </c>
      <c r="C2826" s="1" t="str">
        <f t="shared" si="1462"/>
        <v>当前波数 180/∞\n下一波BOSS</v>
      </c>
      <c r="D2826">
        <f>VLOOKUP(MOD(A2826,1000),Sheet2!P:R,3,FALSE)</f>
        <v>2728635.861369608</v>
      </c>
      <c r="E2826">
        <v>262</v>
      </c>
      <c r="F2826" s="1" t="str">
        <f>IF(VLOOKUP(MOD(A2826,1000),Sheet2!P:W,8,FALSE)=1,"[[50000,1],",IF(VLOOKUP(MOD(A2826,1000),Sheet2!P:W,8,FALSE)=2,"[[90000,1],","["))&amp;IF(K2826=K2825,VLOOKUP(INT(MID(A2826,3,1))*10+3,Sheet3!A:B,2,FALSE),VLOOKUP(INT(MID(A2826,3,1))*10+MOD(K2826,2)+1,Sheet3!A:B,2,FALSE))&amp;"]"</f>
        <v>[[50012,40]]</v>
      </c>
      <c r="G2826">
        <v>0.2</v>
      </c>
      <c r="H2826" s="1" t="str">
        <f t="shared" si="1494"/>
        <v>[80011,80012,80013,80014]</v>
      </c>
      <c r="I2826" s="1">
        <f t="shared" ref="I2826" si="1504">I2814</f>
        <v>1</v>
      </c>
      <c r="J2826">
        <f t="shared" si="1482"/>
        <v>20</v>
      </c>
      <c r="K2826">
        <f t="shared" si="1488"/>
        <v>180</v>
      </c>
      <c r="L2826" s="1" t="str">
        <f>Sheet1!L2826</f>
        <v>[{"bid":16005,"type":6,"num":83},{"bid":14001,"type":4,"num":107000}]</v>
      </c>
    </row>
    <row r="2827" spans="1:12" x14ac:dyDescent="0.2">
      <c r="A2827">
        <f t="shared" si="1480"/>
        <v>602216</v>
      </c>
      <c r="B2827">
        <f t="shared" si="1478"/>
        <v>602217</v>
      </c>
      <c r="C2827" s="1" t="str">
        <f t="shared" si="1462"/>
        <v>BOSS波\n需击杀所有怪物</v>
      </c>
      <c r="D2827">
        <f>VLOOKUP(MOD(A2827,1000),Sheet2!P:R,3,FALSE)</f>
        <v>2858481.0170880081</v>
      </c>
      <c r="E2827">
        <v>263</v>
      </c>
      <c r="F2827" s="1" t="str">
        <f>IF(VLOOKUP(MOD(A2827,1000),Sheet2!P:W,8,FALSE)=1,"[[50000,1],",IF(VLOOKUP(MOD(A2827,1000),Sheet2!P:W,8,FALSE)=2,"[[90000,1],","["))&amp;IF(K2827=K2826,VLOOKUP(INT(MID(A2827,3,1))*10+3,Sheet3!A:B,2,FALSE),VLOOKUP(INT(MID(A2827,3,1))*10+MOD(K2827,2)+1,Sheet3!A:B,2,FALSE))&amp;"]"</f>
        <v>[[50013,45]]</v>
      </c>
      <c r="G2827">
        <v>0.2</v>
      </c>
      <c r="H2827" s="1" t="str">
        <f t="shared" si="1494"/>
        <v>[80011,80012,80013,80014]</v>
      </c>
      <c r="I2827" s="1">
        <f t="shared" ref="I2827" si="1505">I2815</f>
        <v>2</v>
      </c>
      <c r="J2827">
        <f t="shared" si="1482"/>
        <v>40</v>
      </c>
      <c r="K2827">
        <f t="shared" si="1488"/>
        <v>180</v>
      </c>
      <c r="L2827" s="1" t="str">
        <f>Sheet1!L2827</f>
        <v>[{"bid":16005,"type":6,"num":85},{"bid":14001,"type":4,"num":107500}]</v>
      </c>
    </row>
    <row r="2828" spans="1:12" x14ac:dyDescent="0.2">
      <c r="A2828">
        <f t="shared" si="1480"/>
        <v>602217</v>
      </c>
      <c r="B2828">
        <f t="shared" si="1478"/>
        <v>602218</v>
      </c>
      <c r="C2828" s="1" t="str">
        <f t="shared" si="1462"/>
        <v>当前波数 181/∞</v>
      </c>
      <c r="D2828">
        <f>VLOOKUP(MOD(A2828,1000),Sheet2!P:R,3,FALSE)</f>
        <v>3026359.6185600087</v>
      </c>
      <c r="E2828">
        <v>265</v>
      </c>
      <c r="F2828" s="1" t="str">
        <f>IF(VLOOKUP(MOD(A2828,1000),Sheet2!P:W,8,FALSE)=1,"[[50000,1],",IF(VLOOKUP(MOD(A2828,1000),Sheet2!P:W,8,FALSE)=2,"[[90000,1],","["))&amp;IF(K2828=K2827,VLOOKUP(INT(MID(A2828,3,1))*10+3,Sheet3!A:B,2,FALSE),VLOOKUP(INT(MID(A2828,3,1))*10+MOD(K2828,2)+1,Sheet3!A:B,2,FALSE))&amp;"]"</f>
        <v>[[50000,1],[50011,67]]</v>
      </c>
      <c r="G2828">
        <v>0.2</v>
      </c>
      <c r="H2828" s="1" t="str">
        <f t="shared" si="1494"/>
        <v>[80011,80012,80013,80014]</v>
      </c>
      <c r="I2828" s="1">
        <f t="shared" ref="I2828" si="1506">I2816</f>
        <v>1</v>
      </c>
      <c r="J2828">
        <f t="shared" si="1482"/>
        <v>20</v>
      </c>
      <c r="K2828">
        <f t="shared" si="1488"/>
        <v>181</v>
      </c>
      <c r="L2828" s="1" t="str">
        <f>Sheet1!L2828</f>
        <v>[{"bid":16005,"type":6,"num":85},{"bid":14001,"type":4,"num":108000}]</v>
      </c>
    </row>
    <row r="2829" spans="1:12" x14ac:dyDescent="0.2">
      <c r="A2829">
        <f t="shared" si="1480"/>
        <v>602218</v>
      </c>
      <c r="B2829">
        <f t="shared" si="1478"/>
        <v>602219</v>
      </c>
      <c r="C2829" s="1" t="str">
        <f t="shared" si="1462"/>
        <v>当前波数 182/∞</v>
      </c>
      <c r="D2829">
        <f>VLOOKUP(MOD(A2829,1000),Sheet2!P:R,3,FALSE)</f>
        <v>3199943.0854080087</v>
      </c>
      <c r="E2829">
        <v>266</v>
      </c>
      <c r="F2829" s="1" t="str">
        <f>IF(VLOOKUP(MOD(A2829,1000),Sheet2!P:W,8,FALSE)=1,"[[50000,1],",IF(VLOOKUP(MOD(A2829,1000),Sheet2!P:W,8,FALSE)=2,"[[90000,1],","["))&amp;IF(K2829=K2828,VLOOKUP(INT(MID(A2829,3,1))*10+3,Sheet3!A:B,2,FALSE),VLOOKUP(INT(MID(A2829,3,1))*10+MOD(K2829,2)+1,Sheet3!A:B,2,FALSE))&amp;"]"</f>
        <v>[[50012,40]]</v>
      </c>
      <c r="G2829">
        <v>0.2</v>
      </c>
      <c r="H2829" s="1" t="str">
        <f t="shared" si="1494"/>
        <v>[80011,80012,80013,80014]</v>
      </c>
      <c r="I2829" s="1">
        <f t="shared" ref="I2829" si="1507">I2817</f>
        <v>1</v>
      </c>
      <c r="J2829">
        <f t="shared" si="1482"/>
        <v>20</v>
      </c>
      <c r="K2829">
        <f t="shared" si="1488"/>
        <v>182</v>
      </c>
      <c r="L2829" s="1" t="str">
        <f>Sheet1!L2829</f>
        <v>[{"bid":16005,"type":6,"num":85},{"bid":14001,"type":4,"num":108500}]</v>
      </c>
    </row>
    <row r="2830" spans="1:12" x14ac:dyDescent="0.2">
      <c r="A2830">
        <f t="shared" si="1480"/>
        <v>602219</v>
      </c>
      <c r="B2830">
        <f t="shared" si="1478"/>
        <v>602220</v>
      </c>
      <c r="C2830" s="1" t="str">
        <f t="shared" si="1462"/>
        <v>当前波数 183/∞</v>
      </c>
      <c r="D2830">
        <f>VLOOKUP(MOD(A2830,1000),Sheet2!P:R,3,FALSE)</f>
        <v>3379342.1532000094</v>
      </c>
      <c r="E2830">
        <v>268</v>
      </c>
      <c r="F2830" s="1" t="str">
        <f>IF(VLOOKUP(MOD(A2830,1000),Sheet2!P:W,8,FALSE)=1,"[[50000,1],",IF(VLOOKUP(MOD(A2830,1000),Sheet2!P:W,8,FALSE)=2,"[[90000,1],","["))&amp;IF(K2830=K2829,VLOOKUP(INT(MID(A2830,3,1))*10+3,Sheet3!A:B,2,FALSE),VLOOKUP(INT(MID(A2830,3,1))*10+MOD(K2830,2)+1,Sheet3!A:B,2,FALSE))&amp;"]"</f>
        <v>[[50011,67]]</v>
      </c>
      <c r="G2830">
        <v>0.2</v>
      </c>
      <c r="H2830" s="1" t="str">
        <f t="shared" si="1494"/>
        <v>[80011,80012,80013,80014]</v>
      </c>
      <c r="I2830" s="1">
        <f t="shared" ref="I2830" si="1508">I2818</f>
        <v>1</v>
      </c>
      <c r="J2830">
        <f t="shared" si="1482"/>
        <v>20</v>
      </c>
      <c r="K2830">
        <f t="shared" si="1488"/>
        <v>183</v>
      </c>
      <c r="L2830" s="1" t="str">
        <f>Sheet1!L2830</f>
        <v>[{"bid":16005,"type":6,"num":85},{"bid":14001,"type":4,"num":109000}]</v>
      </c>
    </row>
    <row r="2831" spans="1:12" x14ac:dyDescent="0.2">
      <c r="A2831">
        <f t="shared" si="1480"/>
        <v>602220</v>
      </c>
      <c r="B2831">
        <f t="shared" si="1478"/>
        <v>602221</v>
      </c>
      <c r="C2831" s="1" t="str">
        <f t="shared" si="1462"/>
        <v>当前波数 184/∞</v>
      </c>
      <c r="D2831">
        <f>VLOOKUP(MOD(A2831,1000),Sheet2!P:R,3,FALSE)</f>
        <v>3564668.5079040099</v>
      </c>
      <c r="E2831">
        <v>270</v>
      </c>
      <c r="F2831" s="1" t="str">
        <f>IF(VLOOKUP(MOD(A2831,1000),Sheet2!P:W,8,FALSE)=1,"[[50000,1],",IF(VLOOKUP(MOD(A2831,1000),Sheet2!P:W,8,FALSE)=2,"[[90000,1],","["))&amp;IF(K2831=K2830,VLOOKUP(INT(MID(A2831,3,1))*10+3,Sheet3!A:B,2,FALSE),VLOOKUP(INT(MID(A2831,3,1))*10+MOD(K2831,2)+1,Sheet3!A:B,2,FALSE))&amp;"]"</f>
        <v>[[50000,1],[50012,40]]</v>
      </c>
      <c r="G2831">
        <v>0.2</v>
      </c>
      <c r="H2831" s="1" t="str">
        <f t="shared" si="1494"/>
        <v>[80011,80012,80013,80014]</v>
      </c>
      <c r="I2831" s="1">
        <f t="shared" ref="I2831" si="1509">I2819</f>
        <v>1</v>
      </c>
      <c r="J2831">
        <f t="shared" si="1482"/>
        <v>20</v>
      </c>
      <c r="K2831">
        <f t="shared" si="1488"/>
        <v>184</v>
      </c>
      <c r="L2831" s="1" t="str">
        <f>Sheet1!L2831</f>
        <v>[{"bid":16005,"type":6,"num":85},{"bid":14001,"type":4,"num":109500}]</v>
      </c>
    </row>
    <row r="2832" spans="1:12" x14ac:dyDescent="0.2">
      <c r="A2832">
        <f t="shared" si="1480"/>
        <v>602221</v>
      </c>
      <c r="B2832">
        <f t="shared" si="1478"/>
        <v>602222</v>
      </c>
      <c r="C2832" s="1" t="str">
        <f t="shared" si="1462"/>
        <v>当前波数 185/∞\n下一波BOSS</v>
      </c>
      <c r="D2832">
        <f>VLOOKUP(MOD(A2832,1000),Sheet2!P:R,3,FALSE)</f>
        <v>3756034.7858880092</v>
      </c>
      <c r="E2832">
        <v>272</v>
      </c>
      <c r="F2832" s="1" t="str">
        <f>IF(VLOOKUP(MOD(A2832,1000),Sheet2!P:W,8,FALSE)=1,"[[50000,1],",IF(VLOOKUP(MOD(A2832,1000),Sheet2!P:W,8,FALSE)=2,"[[90000,1],","["))&amp;IF(K2832=K2831,VLOOKUP(INT(MID(A2832,3,1))*10+3,Sheet3!A:B,2,FALSE),VLOOKUP(INT(MID(A2832,3,1))*10+MOD(K2832,2)+1,Sheet3!A:B,2,FALSE))&amp;"]"</f>
        <v>[[50011,67]]</v>
      </c>
      <c r="G2832">
        <v>0.2</v>
      </c>
      <c r="H2832" s="1" t="str">
        <f t="shared" si="1494"/>
        <v>[80011,80012,80013,80014]</v>
      </c>
      <c r="I2832" s="1">
        <f t="shared" ref="I2832" si="1510">I2820</f>
        <v>1</v>
      </c>
      <c r="J2832">
        <f t="shared" si="1482"/>
        <v>20</v>
      </c>
      <c r="K2832">
        <f t="shared" si="1488"/>
        <v>185</v>
      </c>
      <c r="L2832" s="1" t="str">
        <f>Sheet1!L2832</f>
        <v>[{"bid":16005,"type":6,"num":87},{"bid":14001,"type":4,"num":110000}]</v>
      </c>
    </row>
    <row r="2833" spans="1:12" x14ac:dyDescent="0.2">
      <c r="A2833">
        <f t="shared" si="1480"/>
        <v>602222</v>
      </c>
      <c r="B2833">
        <f t="shared" si="1478"/>
        <v>602223</v>
      </c>
      <c r="C2833" s="1" t="str">
        <f t="shared" si="1462"/>
        <v>BOSS波\n需击杀所有怪物</v>
      </c>
      <c r="D2833">
        <f>VLOOKUP(MOD(A2833,1000),Sheet2!P:R,3,FALSE)</f>
        <v>3953554.5739200106</v>
      </c>
      <c r="E2833">
        <v>274</v>
      </c>
      <c r="F2833" s="1" t="str">
        <f>IF(VLOOKUP(MOD(A2833,1000),Sheet2!P:W,8,FALSE)=1,"[[50000,1],",IF(VLOOKUP(MOD(A2833,1000),Sheet2!P:W,8,FALSE)=2,"[[90000,1],","["))&amp;IF(K2833=K2832,VLOOKUP(INT(MID(A2833,3,1))*10+3,Sheet3!A:B,2,FALSE),VLOOKUP(INT(MID(A2833,3,1))*10+MOD(K2833,2)+1,Sheet3!A:B,2,FALSE))&amp;"]"</f>
        <v>[[50013,45]]</v>
      </c>
      <c r="G2833">
        <v>0.2</v>
      </c>
      <c r="H2833" s="1" t="str">
        <f t="shared" si="1494"/>
        <v>[80011,80012,80013,80014]</v>
      </c>
      <c r="I2833" s="1">
        <f t="shared" ref="I2833" si="1511">I2821</f>
        <v>2</v>
      </c>
      <c r="J2833">
        <f t="shared" si="1482"/>
        <v>40</v>
      </c>
      <c r="K2833">
        <f t="shared" si="1488"/>
        <v>185</v>
      </c>
      <c r="L2833" s="1" t="str">
        <f>Sheet1!L2833</f>
        <v>[{"bid":16005,"type":6,"num":87},{"bid":14001,"type":4,"num":110500}]</v>
      </c>
    </row>
    <row r="2834" spans="1:12" x14ac:dyDescent="0.2">
      <c r="A2834">
        <f t="shared" si="1480"/>
        <v>602223</v>
      </c>
      <c r="B2834">
        <f t="shared" si="1478"/>
        <v>602224</v>
      </c>
      <c r="C2834" s="1" t="str">
        <f t="shared" si="1462"/>
        <v>当前波数 186/∞</v>
      </c>
      <c r="D2834">
        <f>VLOOKUP(MOD(A2834,1000),Sheet2!P:R,3,FALSE)</f>
        <v>4158106.8607296115</v>
      </c>
      <c r="E2834">
        <v>275</v>
      </c>
      <c r="F2834" s="1" t="str">
        <f>IF(VLOOKUP(MOD(A2834,1000),Sheet2!P:W,8,FALSE)=1,"[[50000,1],",IF(VLOOKUP(MOD(A2834,1000),Sheet2!P:W,8,FALSE)=2,"[[90000,1],","["))&amp;IF(K2834=K2833,VLOOKUP(INT(MID(A2834,3,1))*10+3,Sheet3!A:B,2,FALSE),VLOOKUP(INT(MID(A2834,3,1))*10+MOD(K2834,2)+1,Sheet3!A:B,2,FALSE))&amp;"]"</f>
        <v>[[50000,1],[50012,40]]</v>
      </c>
      <c r="G2834">
        <v>0.2</v>
      </c>
      <c r="H2834" s="1" t="str">
        <f t="shared" si="1494"/>
        <v>[80011,80012,80013,80014]</v>
      </c>
      <c r="I2834" s="1">
        <f t="shared" ref="I2834" si="1512">I2822</f>
        <v>1</v>
      </c>
      <c r="J2834">
        <f t="shared" si="1482"/>
        <v>20</v>
      </c>
      <c r="K2834">
        <f t="shared" si="1488"/>
        <v>186</v>
      </c>
      <c r="L2834" s="1" t="str">
        <f>Sheet1!L2834</f>
        <v>[{"bid":16005,"type":6,"num":87},{"bid":14001,"type":4,"num":111000}]</v>
      </c>
    </row>
    <row r="2835" spans="1:12" x14ac:dyDescent="0.2">
      <c r="A2835">
        <f t="shared" si="1480"/>
        <v>602224</v>
      </c>
      <c r="B2835">
        <f t="shared" si="1478"/>
        <v>602225</v>
      </c>
      <c r="C2835" s="1" t="str">
        <f t="shared" si="1462"/>
        <v>当前波数 187/∞</v>
      </c>
      <c r="D2835">
        <f>VLOOKUP(MOD(A2835,1000),Sheet2!P:R,3,FALSE)</f>
        <v>4369103.8934400119</v>
      </c>
      <c r="E2835">
        <v>277</v>
      </c>
      <c r="F2835" s="1" t="str">
        <f>IF(VLOOKUP(MOD(A2835,1000),Sheet2!P:W,8,FALSE)=1,"[[50000,1],",IF(VLOOKUP(MOD(A2835,1000),Sheet2!P:W,8,FALSE)=2,"[[90000,1],","["))&amp;IF(K2835=K2834,VLOOKUP(INT(MID(A2835,3,1))*10+3,Sheet3!A:B,2,FALSE),VLOOKUP(INT(MID(A2835,3,1))*10+MOD(K2835,2)+1,Sheet3!A:B,2,FALSE))&amp;"]"</f>
        <v>[[50011,67]]</v>
      </c>
      <c r="G2835">
        <v>0.2</v>
      </c>
      <c r="H2835" s="1" t="str">
        <f t="shared" si="1494"/>
        <v>[80011,80012,80013,80014]</v>
      </c>
      <c r="I2835" s="1">
        <f t="shared" ref="I2835" si="1513">I2823</f>
        <v>1</v>
      </c>
      <c r="J2835">
        <f t="shared" si="1482"/>
        <v>20</v>
      </c>
      <c r="K2835">
        <f t="shared" si="1488"/>
        <v>187</v>
      </c>
      <c r="L2835" s="1" t="str">
        <f>Sheet1!L2835</f>
        <v>[{"bid":16005,"type":6,"num":87},{"bid":14001,"type":4,"num":111500}]</v>
      </c>
    </row>
    <row r="2836" spans="1:12" x14ac:dyDescent="0.2">
      <c r="A2836">
        <f t="shared" si="1480"/>
        <v>602225</v>
      </c>
      <c r="B2836">
        <f t="shared" si="1478"/>
        <v>602226</v>
      </c>
      <c r="C2836" s="1" t="str">
        <f t="shared" si="1462"/>
        <v>当前波数 188/∞</v>
      </c>
      <c r="D2836">
        <f>VLOOKUP(MOD(A2836,1000),Sheet2!P:R,3,FALSE)</f>
        <v>4587490.0316544129</v>
      </c>
      <c r="E2836">
        <v>279</v>
      </c>
      <c r="F2836" s="1" t="str">
        <f>IF(VLOOKUP(MOD(A2836,1000),Sheet2!P:W,8,FALSE)=1,"[[50000,1],",IF(VLOOKUP(MOD(A2836,1000),Sheet2!P:W,8,FALSE)=2,"[[90000,1],","["))&amp;IF(K2836=K2835,VLOOKUP(INT(MID(A2836,3,1))*10+3,Sheet3!A:B,2,FALSE),VLOOKUP(INT(MID(A2836,3,1))*10+MOD(K2836,2)+1,Sheet3!A:B,2,FALSE))&amp;"]"</f>
        <v>[[50012,40]]</v>
      </c>
      <c r="G2836">
        <v>0.2</v>
      </c>
      <c r="H2836" s="1" t="str">
        <f t="shared" si="1494"/>
        <v>[80011,80012,80013,80014]</v>
      </c>
      <c r="I2836" s="1">
        <f t="shared" ref="I2836" si="1514">I2824</f>
        <v>1</v>
      </c>
      <c r="J2836">
        <f t="shared" si="1482"/>
        <v>20</v>
      </c>
      <c r="K2836">
        <f t="shared" si="1488"/>
        <v>188</v>
      </c>
      <c r="L2836" s="1" t="str">
        <f>Sheet1!L2836</f>
        <v>[{"bid":16005,"type":6,"num":87},{"bid":14001,"type":4,"num":112000}]</v>
      </c>
    </row>
    <row r="2837" spans="1:12" x14ac:dyDescent="0.2">
      <c r="A2837">
        <f t="shared" si="1480"/>
        <v>602226</v>
      </c>
      <c r="B2837">
        <f t="shared" si="1478"/>
        <v>602227</v>
      </c>
      <c r="C2837" s="1" t="str">
        <f t="shared" si="1462"/>
        <v>当前波数 189/∞</v>
      </c>
      <c r="D2837">
        <f>VLOOKUP(MOD(A2837,1000),Sheet2!P:R,3,FALSE)</f>
        <v>4812621.6265344135</v>
      </c>
      <c r="E2837">
        <v>280</v>
      </c>
      <c r="F2837" s="1" t="str">
        <f>IF(VLOOKUP(MOD(A2837,1000),Sheet2!P:W,8,FALSE)=1,"[[50000,1],",IF(VLOOKUP(MOD(A2837,1000),Sheet2!P:W,8,FALSE)=2,"[[90000,1],","["))&amp;IF(K2837=K2836,VLOOKUP(INT(MID(A2837,3,1))*10+3,Sheet3!A:B,2,FALSE),VLOOKUP(INT(MID(A2837,3,1))*10+MOD(K2837,2)+1,Sheet3!A:B,2,FALSE))&amp;"]"</f>
        <v>[[50000,1],[50011,67]]</v>
      </c>
      <c r="G2837">
        <v>0.2</v>
      </c>
      <c r="H2837" s="1" t="str">
        <f t="shared" si="1494"/>
        <v>[80011,80012,80013,80014]</v>
      </c>
      <c r="I2837" s="1">
        <f t="shared" ref="I2837" si="1515">I2825</f>
        <v>1</v>
      </c>
      <c r="J2837">
        <f t="shared" si="1482"/>
        <v>20</v>
      </c>
      <c r="K2837">
        <f t="shared" si="1488"/>
        <v>189</v>
      </c>
      <c r="L2837" s="1" t="str">
        <f>Sheet1!L2837</f>
        <v>[{"bid":16005,"type":6,"num":89},{"bid":14001,"type":4,"num":112500}]</v>
      </c>
    </row>
    <row r="2838" spans="1:12" x14ac:dyDescent="0.2">
      <c r="A2838">
        <f t="shared" si="1480"/>
        <v>602227</v>
      </c>
      <c r="B2838">
        <f t="shared" si="1478"/>
        <v>602228</v>
      </c>
      <c r="C2838" s="1" t="str">
        <f t="shared" si="1462"/>
        <v>当前波数 190/∞\n下一波BOSS</v>
      </c>
      <c r="D2838">
        <f>VLOOKUP(MOD(A2838,1000),Sheet2!P:R,3,FALSE)</f>
        <v>5044620.465763214</v>
      </c>
      <c r="E2838">
        <v>282</v>
      </c>
      <c r="F2838" s="1" t="str">
        <f>IF(VLOOKUP(MOD(A2838,1000),Sheet2!P:W,8,FALSE)=1,"[[50000,1],",IF(VLOOKUP(MOD(A2838,1000),Sheet2!P:W,8,FALSE)=2,"[[90000,1],","["))&amp;IF(K2838=K2837,VLOOKUP(INT(MID(A2838,3,1))*10+3,Sheet3!A:B,2,FALSE),VLOOKUP(INT(MID(A2838,3,1))*10+MOD(K2838,2)+1,Sheet3!A:B,2,FALSE))&amp;"]"</f>
        <v>[[50012,40]]</v>
      </c>
      <c r="G2838">
        <v>0.2</v>
      </c>
      <c r="H2838" s="1" t="str">
        <f t="shared" si="1494"/>
        <v>[80011,80012,80013,80014]</v>
      </c>
      <c r="I2838" s="1">
        <f t="shared" ref="I2838" si="1516">I2826</f>
        <v>1</v>
      </c>
      <c r="J2838">
        <f t="shared" si="1482"/>
        <v>20</v>
      </c>
      <c r="K2838">
        <f t="shared" si="1488"/>
        <v>190</v>
      </c>
      <c r="L2838" s="1" t="str">
        <f>Sheet1!L2838</f>
        <v>[{"bid":16005,"type":6,"num":89},{"bid":14001,"type":4,"num":113000}]</v>
      </c>
    </row>
    <row r="2839" spans="1:12" x14ac:dyDescent="0.2">
      <c r="A2839">
        <f t="shared" si="1480"/>
        <v>602228</v>
      </c>
      <c r="B2839">
        <f t="shared" si="1478"/>
        <v>602229</v>
      </c>
      <c r="C2839" s="1" t="str">
        <f t="shared" si="1462"/>
        <v>BOSS波\n需击杀所有怪物</v>
      </c>
      <c r="D2839">
        <f>VLOOKUP(MOD(A2839,1000),Sheet2!P:R,3,FALSE)</f>
        <v>5283609.3219840135</v>
      </c>
      <c r="E2839">
        <v>283</v>
      </c>
      <c r="F2839" s="1" t="str">
        <f>IF(VLOOKUP(MOD(A2839,1000),Sheet2!P:W,8,FALSE)=1,"[[50000,1],",IF(VLOOKUP(MOD(A2839,1000),Sheet2!P:W,8,FALSE)=2,"[[90000,1],","["))&amp;IF(K2839=K2838,VLOOKUP(INT(MID(A2839,3,1))*10+3,Sheet3!A:B,2,FALSE),VLOOKUP(INT(MID(A2839,3,1))*10+MOD(K2839,2)+1,Sheet3!A:B,2,FALSE))&amp;"]"</f>
        <v>[[50013,45]]</v>
      </c>
      <c r="G2839">
        <v>0.2</v>
      </c>
      <c r="H2839" s="1" t="str">
        <f t="shared" si="1494"/>
        <v>[80011,80012,80013,80014]</v>
      </c>
      <c r="I2839" s="1">
        <f t="shared" ref="I2839" si="1517">I2827</f>
        <v>2</v>
      </c>
      <c r="J2839">
        <f t="shared" si="1482"/>
        <v>40</v>
      </c>
      <c r="K2839">
        <f t="shared" si="1488"/>
        <v>190</v>
      </c>
      <c r="L2839" s="1" t="str">
        <f>Sheet1!L2839</f>
        <v>[{"bid":16005,"type":6,"num":89},{"bid":14001,"type":4,"num":113500}]</v>
      </c>
    </row>
    <row r="2840" spans="1:12" x14ac:dyDescent="0.2">
      <c r="A2840">
        <f t="shared" si="1480"/>
        <v>602229</v>
      </c>
      <c r="B2840">
        <f t="shared" si="1478"/>
        <v>602230</v>
      </c>
      <c r="C2840" s="1" t="str">
        <f t="shared" si="1462"/>
        <v>当前波数 191/∞</v>
      </c>
      <c r="D2840">
        <f>VLOOKUP(MOD(A2840,1000),Sheet2!P:R,3,FALSE)</f>
        <v>5530668.5952000152</v>
      </c>
      <c r="E2840">
        <v>284</v>
      </c>
      <c r="F2840" s="1" t="str">
        <f>IF(VLOOKUP(MOD(A2840,1000),Sheet2!P:W,8,FALSE)=1,"[[50000,1],",IF(VLOOKUP(MOD(A2840,1000),Sheet2!P:W,8,FALSE)=2,"[[90000,1],","["))&amp;IF(K2840=K2839,VLOOKUP(INT(MID(A2840,3,1))*10+3,Sheet3!A:B,2,FALSE),VLOOKUP(INT(MID(A2840,3,1))*10+MOD(K2840,2)+1,Sheet3!A:B,2,FALSE))&amp;"]"</f>
        <v>[[50000,1],[50011,67]]</v>
      </c>
      <c r="G2840">
        <v>0.2</v>
      </c>
      <c r="H2840" s="1" t="str">
        <f t="shared" si="1494"/>
        <v>[80011,80012,80013,80014]</v>
      </c>
      <c r="I2840" s="1">
        <f t="shared" ref="I2840" si="1518">I2828</f>
        <v>1</v>
      </c>
      <c r="J2840">
        <f t="shared" si="1482"/>
        <v>20</v>
      </c>
      <c r="K2840">
        <f t="shared" si="1488"/>
        <v>191</v>
      </c>
      <c r="L2840" s="1" t="str">
        <f>Sheet1!L2840</f>
        <v>[{"bid":16005,"type":6,"num":89},{"bid":14001,"type":4,"num":114000}]</v>
      </c>
    </row>
    <row r="2841" spans="1:12" x14ac:dyDescent="0.2">
      <c r="A2841">
        <f t="shared" si="1480"/>
        <v>602230</v>
      </c>
      <c r="B2841">
        <f t="shared" si="1478"/>
        <v>602231</v>
      </c>
      <c r="C2841" s="1" t="str">
        <f t="shared" si="1462"/>
        <v>当前波数 192/∞</v>
      </c>
      <c r="D2841">
        <f>VLOOKUP(MOD(A2841,1000),Sheet2!P:R,3,FALSE)</f>
        <v>5785034.5031616157</v>
      </c>
      <c r="E2841">
        <v>285</v>
      </c>
      <c r="F2841" s="1" t="str">
        <f>IF(VLOOKUP(MOD(A2841,1000),Sheet2!P:W,8,FALSE)=1,"[[50000,1],",IF(VLOOKUP(MOD(A2841,1000),Sheet2!P:W,8,FALSE)=2,"[[90000,1],","["))&amp;IF(K2841=K2840,VLOOKUP(INT(MID(A2841,3,1))*10+3,Sheet3!A:B,2,FALSE),VLOOKUP(INT(MID(A2841,3,1))*10+MOD(K2841,2)+1,Sheet3!A:B,2,FALSE))&amp;"]"</f>
        <v>[[50012,40]]</v>
      </c>
      <c r="G2841">
        <v>0.2</v>
      </c>
      <c r="H2841" s="1" t="str">
        <f t="shared" si="1494"/>
        <v>[80011,80012,80013,80014]</v>
      </c>
      <c r="I2841" s="1">
        <f t="shared" ref="I2841" si="1519">I2829</f>
        <v>1</v>
      </c>
      <c r="J2841">
        <f t="shared" si="1482"/>
        <v>20</v>
      </c>
      <c r="K2841">
        <f t="shared" si="1488"/>
        <v>192</v>
      </c>
      <c r="L2841" s="1" t="str">
        <f>Sheet1!L2841</f>
        <v>[{"bid":16005,"type":6,"num":89},{"bid":14001,"type":4,"num":114500}]</v>
      </c>
    </row>
    <row r="2842" spans="1:12" x14ac:dyDescent="0.2">
      <c r="A2842">
        <f t="shared" si="1480"/>
        <v>602231</v>
      </c>
      <c r="B2842">
        <f t="shared" si="1478"/>
        <v>602232</v>
      </c>
      <c r="C2842" s="1" t="str">
        <f t="shared" si="1462"/>
        <v>当前波数 193/∞</v>
      </c>
      <c r="D2842">
        <f>VLOOKUP(MOD(A2842,1000),Sheet2!P:R,3,FALSE)</f>
        <v>6046834.5453696167</v>
      </c>
      <c r="E2842">
        <v>286</v>
      </c>
      <c r="F2842" s="1" t="str">
        <f>IF(VLOOKUP(MOD(A2842,1000),Sheet2!P:W,8,FALSE)=1,"[[50000,1],",IF(VLOOKUP(MOD(A2842,1000),Sheet2!P:W,8,FALSE)=2,"[[90000,1],","["))&amp;IF(K2842=K2841,VLOOKUP(INT(MID(A2842,3,1))*10+3,Sheet3!A:B,2,FALSE),VLOOKUP(INT(MID(A2842,3,1))*10+MOD(K2842,2)+1,Sheet3!A:B,2,FALSE))&amp;"]"</f>
        <v>[[50011,67]]</v>
      </c>
      <c r="G2842">
        <v>0.2</v>
      </c>
      <c r="H2842" s="1" t="str">
        <f t="shared" si="1494"/>
        <v>[80011,80012,80013,80014]</v>
      </c>
      <c r="I2842" s="1">
        <f t="shared" ref="I2842" si="1520">I2830</f>
        <v>1</v>
      </c>
      <c r="J2842">
        <f t="shared" si="1482"/>
        <v>20</v>
      </c>
      <c r="K2842">
        <f t="shared" si="1488"/>
        <v>193</v>
      </c>
      <c r="L2842" s="1" t="str">
        <f>Sheet1!L2842</f>
        <v>[{"bid":16005,"type":6,"num":91},{"bid":14001,"type":4,"num":115000}]</v>
      </c>
    </row>
    <row r="2843" spans="1:12" x14ac:dyDescent="0.2">
      <c r="A2843">
        <f t="shared" si="1480"/>
        <v>602232</v>
      </c>
      <c r="B2843">
        <f t="shared" si="1478"/>
        <v>602233</v>
      </c>
      <c r="C2843" s="1" t="str">
        <f t="shared" si="1462"/>
        <v>当前波数 194/∞</v>
      </c>
      <c r="D2843">
        <f>VLOOKUP(MOD(A2843,1000),Sheet2!P:R,3,FALSE)</f>
        <v>6316197.2235648176</v>
      </c>
      <c r="E2843">
        <v>288</v>
      </c>
      <c r="F2843" s="1" t="str">
        <f>IF(VLOOKUP(MOD(A2843,1000),Sheet2!P:W,8,FALSE)=1,"[[50000,1],",IF(VLOOKUP(MOD(A2843,1000),Sheet2!P:W,8,FALSE)=2,"[[90000,1],","["))&amp;IF(K2843=K2842,VLOOKUP(INT(MID(A2843,3,1))*10+3,Sheet3!A:B,2,FALSE),VLOOKUP(INT(MID(A2843,3,1))*10+MOD(K2843,2)+1,Sheet3!A:B,2,FALSE))&amp;"]"</f>
        <v>[[50000,1],[50012,40]]</v>
      </c>
      <c r="G2843">
        <v>0.2</v>
      </c>
      <c r="H2843" s="1" t="str">
        <f t="shared" si="1494"/>
        <v>[80011,80012,80013,80014]</v>
      </c>
      <c r="I2843" s="1">
        <f t="shared" ref="I2843" si="1521">I2831</f>
        <v>1</v>
      </c>
      <c r="J2843">
        <f t="shared" si="1482"/>
        <v>20</v>
      </c>
      <c r="K2843">
        <f t="shared" si="1488"/>
        <v>194</v>
      </c>
      <c r="L2843" s="1" t="str">
        <f>Sheet1!L2843</f>
        <v>[{"bid":16005,"type":6,"num":91},{"bid":14001,"type":4,"num":115500}]</v>
      </c>
    </row>
    <row r="2844" spans="1:12" x14ac:dyDescent="0.2">
      <c r="A2844">
        <f t="shared" si="1480"/>
        <v>602233</v>
      </c>
      <c r="B2844">
        <f t="shared" si="1478"/>
        <v>602234</v>
      </c>
      <c r="C2844" s="1" t="str">
        <f t="shared" si="1462"/>
        <v>当前波数 195/∞\n下一波BOSS</v>
      </c>
      <c r="D2844">
        <f>VLOOKUP(MOD(A2844,1000),Sheet2!P:R,3,FALSE)</f>
        <v>6593252.0417280188</v>
      </c>
      <c r="E2844">
        <v>290</v>
      </c>
      <c r="F2844" s="1" t="str">
        <f>IF(VLOOKUP(MOD(A2844,1000),Sheet2!P:W,8,FALSE)=1,"[[50000,1],",IF(VLOOKUP(MOD(A2844,1000),Sheet2!P:W,8,FALSE)=2,"[[90000,1],","["))&amp;IF(K2844=K2843,VLOOKUP(INT(MID(A2844,3,1))*10+3,Sheet3!A:B,2,FALSE),VLOOKUP(INT(MID(A2844,3,1))*10+MOD(K2844,2)+1,Sheet3!A:B,2,FALSE))&amp;"]"</f>
        <v>[[50011,67]]</v>
      </c>
      <c r="G2844">
        <v>0.2</v>
      </c>
      <c r="H2844" s="1" t="str">
        <f t="shared" si="1494"/>
        <v>[80011,80012,80013,80014]</v>
      </c>
      <c r="I2844" s="1">
        <f t="shared" ref="I2844" si="1522">I2832</f>
        <v>1</v>
      </c>
      <c r="J2844">
        <f t="shared" si="1482"/>
        <v>20</v>
      </c>
      <c r="K2844">
        <f t="shared" si="1488"/>
        <v>195</v>
      </c>
      <c r="L2844" s="1" t="str">
        <f>Sheet1!L2844</f>
        <v>[{"bid":16005,"type":6,"num":91},{"bid":14001,"type":4,"num":116000}]</v>
      </c>
    </row>
    <row r="2845" spans="1:12" x14ac:dyDescent="0.2">
      <c r="A2845">
        <f t="shared" si="1480"/>
        <v>602234</v>
      </c>
      <c r="B2845">
        <f t="shared" si="1478"/>
        <v>602235</v>
      </c>
      <c r="C2845" s="1" t="str">
        <f t="shared" si="1462"/>
        <v>BOSS波\n需击杀所有怪物</v>
      </c>
      <c r="D2845">
        <f>VLOOKUP(MOD(A2845,1000),Sheet2!P:R,3,FALSE)</f>
        <v>6878129.5060800212</v>
      </c>
      <c r="E2845">
        <v>291</v>
      </c>
      <c r="F2845" s="1" t="str">
        <f>IF(VLOOKUP(MOD(A2845,1000),Sheet2!P:W,8,FALSE)=1,"[[50000,1],",IF(VLOOKUP(MOD(A2845,1000),Sheet2!P:W,8,FALSE)=2,"[[90000,1],","["))&amp;IF(K2845=K2844,VLOOKUP(INT(MID(A2845,3,1))*10+3,Sheet3!A:B,2,FALSE),VLOOKUP(INT(MID(A2845,3,1))*10+MOD(K2845,2)+1,Sheet3!A:B,2,FALSE))&amp;"]"</f>
        <v>[[50013,45]]</v>
      </c>
      <c r="G2845">
        <v>0.2</v>
      </c>
      <c r="H2845" s="1" t="str">
        <f t="shared" si="1494"/>
        <v>[80011,80012,80013,80014]</v>
      </c>
      <c r="I2845" s="1">
        <f t="shared" ref="I2845" si="1523">I2833</f>
        <v>2</v>
      </c>
      <c r="J2845">
        <f t="shared" si="1482"/>
        <v>40</v>
      </c>
      <c r="K2845">
        <f t="shared" si="1488"/>
        <v>195</v>
      </c>
      <c r="L2845" s="1" t="str">
        <f>Sheet1!L2845</f>
        <v>[{"bid":16005,"type":6,"num":91},{"bid":14001,"type":4,"num":116500}]</v>
      </c>
    </row>
    <row r="2846" spans="1:12" x14ac:dyDescent="0.2">
      <c r="A2846">
        <f t="shared" si="1480"/>
        <v>602235</v>
      </c>
      <c r="B2846">
        <f t="shared" si="1478"/>
        <v>602236</v>
      </c>
      <c r="C2846" s="1" t="str">
        <f t="shared" si="1462"/>
        <v>当前波数 196/∞</v>
      </c>
      <c r="D2846">
        <f>VLOOKUP(MOD(A2846,1000),Sheet2!P:R,3,FALSE)</f>
        <v>7172131.0665312223</v>
      </c>
      <c r="E2846">
        <v>293</v>
      </c>
      <c r="F2846" s="1" t="str">
        <f>IF(VLOOKUP(MOD(A2846,1000),Sheet2!P:W,8,FALSE)=1,"[[50000,1],",IF(VLOOKUP(MOD(A2846,1000),Sheet2!P:W,8,FALSE)=2,"[[90000,1],","["))&amp;IF(K2846=K2845,VLOOKUP(INT(MID(A2846,3,1))*10+3,Sheet3!A:B,2,FALSE),VLOOKUP(INT(MID(A2846,3,1))*10+MOD(K2846,2)+1,Sheet3!A:B,2,FALSE))&amp;"]"</f>
        <v>[[50000,1],[50012,40]]</v>
      </c>
      <c r="G2846">
        <v>0.2</v>
      </c>
      <c r="H2846" s="1" t="str">
        <f t="shared" si="1494"/>
        <v>[80011,80012,80013,80014]</v>
      </c>
      <c r="I2846" s="1">
        <f t="shared" ref="I2846" si="1524">I2834</f>
        <v>1</v>
      </c>
      <c r="J2846">
        <f t="shared" si="1482"/>
        <v>20</v>
      </c>
      <c r="K2846">
        <f t="shared" si="1488"/>
        <v>196</v>
      </c>
      <c r="L2846" s="1" t="str">
        <f>Sheet1!L2846</f>
        <v>[{"bid":16005,"type":6,"num":91},{"bid":14001,"type":4,"num":117000}]</v>
      </c>
    </row>
    <row r="2847" spans="1:12" x14ac:dyDescent="0.2">
      <c r="A2847">
        <f t="shared" si="1480"/>
        <v>602236</v>
      </c>
      <c r="B2847">
        <f t="shared" si="1478"/>
        <v>602237</v>
      </c>
      <c r="C2847" s="1" t="str">
        <f t="shared" si="1462"/>
        <v>当前波数 197/∞</v>
      </c>
      <c r="D2847">
        <f>VLOOKUP(MOD(A2847,1000),Sheet2!P:R,3,FALSE)</f>
        <v>7474294.6274304232</v>
      </c>
      <c r="E2847">
        <v>295</v>
      </c>
      <c r="F2847" s="1" t="str">
        <f>IF(VLOOKUP(MOD(A2847,1000),Sheet2!P:W,8,FALSE)=1,"[[50000,1],",IF(VLOOKUP(MOD(A2847,1000),Sheet2!P:W,8,FALSE)=2,"[[90000,1],","["))&amp;IF(K2847=K2846,VLOOKUP(INT(MID(A2847,3,1))*10+3,Sheet3!A:B,2,FALSE),VLOOKUP(INT(MID(A2847,3,1))*10+MOD(K2847,2)+1,Sheet3!A:B,2,FALSE))&amp;"]"</f>
        <v>[[50011,67]]</v>
      </c>
      <c r="G2847">
        <v>0.2</v>
      </c>
      <c r="H2847" s="1" t="str">
        <f t="shared" si="1494"/>
        <v>[80011,80012,80013,80014]</v>
      </c>
      <c r="I2847" s="1">
        <f t="shared" ref="I2847" si="1525">I2835</f>
        <v>1</v>
      </c>
      <c r="J2847">
        <f t="shared" si="1482"/>
        <v>20</v>
      </c>
      <c r="K2847">
        <f t="shared" si="1488"/>
        <v>197</v>
      </c>
      <c r="L2847" s="1" t="str">
        <f>Sheet1!L2847</f>
        <v>[{"bid":16005,"type":6,"num":93},{"bid":14001,"type":4,"num":117500}]</v>
      </c>
    </row>
    <row r="2848" spans="1:12" x14ac:dyDescent="0.2">
      <c r="A2848">
        <f t="shared" si="1480"/>
        <v>602237</v>
      </c>
      <c r="B2848">
        <f t="shared" si="1478"/>
        <v>602238</v>
      </c>
      <c r="C2848" s="1" t="str">
        <f t="shared" si="1462"/>
        <v>当前波数 198/∞</v>
      </c>
      <c r="D2848">
        <f>VLOOKUP(MOD(A2848,1000),Sheet2!P:R,3,FALSE)</f>
        <v>7784755.5514560249</v>
      </c>
      <c r="E2848">
        <v>296</v>
      </c>
      <c r="F2848" s="1" t="str">
        <f>IF(VLOOKUP(MOD(A2848,1000),Sheet2!P:W,8,FALSE)=1,"[[50000,1],",IF(VLOOKUP(MOD(A2848,1000),Sheet2!P:W,8,FALSE)=2,"[[90000,1],","["))&amp;IF(K2848=K2847,VLOOKUP(INT(MID(A2848,3,1))*10+3,Sheet3!A:B,2,FALSE),VLOOKUP(INT(MID(A2848,3,1))*10+MOD(K2848,2)+1,Sheet3!A:B,2,FALSE))&amp;"]"</f>
        <v>[[50012,40]]</v>
      </c>
      <c r="G2848">
        <v>0.2</v>
      </c>
      <c r="H2848" s="1" t="str">
        <f t="shared" si="1494"/>
        <v>[80011,80012,80013,80014]</v>
      </c>
      <c r="I2848" s="1">
        <f t="shared" ref="I2848" si="1526">I2836</f>
        <v>1</v>
      </c>
      <c r="J2848">
        <f t="shared" si="1482"/>
        <v>20</v>
      </c>
      <c r="K2848">
        <f t="shared" si="1488"/>
        <v>198</v>
      </c>
      <c r="L2848" s="1" t="str">
        <f>Sheet1!L2848</f>
        <v>[{"bid":16005,"type":6,"num":93},{"bid":14001,"type":4,"num":118000}]</v>
      </c>
    </row>
    <row r="2849" spans="1:12" x14ac:dyDescent="0.2">
      <c r="A2849">
        <f t="shared" si="1480"/>
        <v>602238</v>
      </c>
      <c r="B2849">
        <f t="shared" si="1478"/>
        <v>602239</v>
      </c>
      <c r="C2849" s="1" t="str">
        <f t="shared" si="1462"/>
        <v>当前波数 199/∞</v>
      </c>
      <c r="D2849">
        <f>VLOOKUP(MOD(A2849,1000),Sheet2!P:R,3,FALSE)</f>
        <v>8103650.2208064254</v>
      </c>
      <c r="E2849">
        <v>298</v>
      </c>
      <c r="F2849" s="1" t="str">
        <f>IF(VLOOKUP(MOD(A2849,1000),Sheet2!P:W,8,FALSE)=1,"[[50000,1],",IF(VLOOKUP(MOD(A2849,1000),Sheet2!P:W,8,FALSE)=2,"[[90000,1],","["))&amp;IF(K2849=K2848,VLOOKUP(INT(MID(A2849,3,1))*10+3,Sheet3!A:B,2,FALSE),VLOOKUP(INT(MID(A2849,3,1))*10+MOD(K2849,2)+1,Sheet3!A:B,2,FALSE))&amp;"]"</f>
        <v>[[50000,1],[50011,67]]</v>
      </c>
      <c r="G2849">
        <v>0.2</v>
      </c>
      <c r="H2849" s="1" t="str">
        <f t="shared" si="1494"/>
        <v>[80011,80012,80013,80014]</v>
      </c>
      <c r="I2849" s="1">
        <f t="shared" ref="I2849" si="1527">I2837</f>
        <v>1</v>
      </c>
      <c r="J2849">
        <f t="shared" si="1482"/>
        <v>20</v>
      </c>
      <c r="K2849">
        <f t="shared" si="1488"/>
        <v>199</v>
      </c>
      <c r="L2849" s="1" t="str">
        <f>Sheet1!L2849</f>
        <v>[{"bid":16005,"type":6,"num":93},{"bid":14001,"type":4,"num":118500}]</v>
      </c>
    </row>
    <row r="2850" spans="1:12" x14ac:dyDescent="0.2">
      <c r="A2850">
        <f t="shared" si="1480"/>
        <v>602239</v>
      </c>
      <c r="B2850">
        <f t="shared" si="1478"/>
        <v>602240</v>
      </c>
      <c r="C2850" s="1" t="str">
        <f t="shared" si="1462"/>
        <v>当前波数 200/∞\n下一波BOSS</v>
      </c>
      <c r="D2850">
        <f>VLOOKUP(MOD(A2850,1000),Sheet2!P:R,3,FALSE)</f>
        <v>8431116.0372000262</v>
      </c>
      <c r="E2850">
        <v>299</v>
      </c>
      <c r="F2850" s="1" t="str">
        <f>IF(VLOOKUP(MOD(A2850,1000),Sheet2!P:W,8,FALSE)=1,"[[50000,1],",IF(VLOOKUP(MOD(A2850,1000),Sheet2!P:W,8,FALSE)=2,"[[90000,1],","["))&amp;IF(K2850=K2849,VLOOKUP(INT(MID(A2850,3,1))*10+3,Sheet3!A:B,2,FALSE),VLOOKUP(INT(MID(A2850,3,1))*10+MOD(K2850,2)+1,Sheet3!A:B,2,FALSE))&amp;"]"</f>
        <v>[[50012,40]]</v>
      </c>
      <c r="G2850">
        <v>0.2</v>
      </c>
      <c r="H2850" s="1" t="str">
        <f t="shared" si="1494"/>
        <v>[80011,80012,80013,80014]</v>
      </c>
      <c r="I2850" s="1">
        <f t="shared" ref="I2850" si="1528">I2838</f>
        <v>1</v>
      </c>
      <c r="J2850">
        <f t="shared" si="1482"/>
        <v>20</v>
      </c>
      <c r="K2850">
        <f t="shared" si="1488"/>
        <v>200</v>
      </c>
      <c r="L2850" s="1" t="str">
        <f>Sheet1!L2850</f>
        <v>[{"bid":16005,"type":6,"num":93},{"bid":14001,"type":4,"num":119000}]</v>
      </c>
    </row>
    <row r="2851" spans="1:12" x14ac:dyDescent="0.2">
      <c r="A2851">
        <f t="shared" si="1480"/>
        <v>602240</v>
      </c>
      <c r="B2851">
        <f t="shared" si="1478"/>
        <v>602241</v>
      </c>
      <c r="C2851" s="1" t="str">
        <f t="shared" si="1462"/>
        <v>BOSS波\n需击杀所有怪物</v>
      </c>
      <c r="D2851">
        <f>VLOOKUP(MOD(A2851,1000),Sheet2!P:R,3,FALSE)</f>
        <v>8877198.5476352293</v>
      </c>
      <c r="E2851">
        <v>301</v>
      </c>
      <c r="F2851" s="1" t="str">
        <f>IF(VLOOKUP(MOD(A2851,1000),Sheet2!P:W,8,FALSE)=1,"[[50000,1],",IF(VLOOKUP(MOD(A2851,1000),Sheet2!P:W,8,FALSE)=2,"[[90000,1],","["))&amp;IF(K2851=K2850,VLOOKUP(INT(MID(A2851,3,1))*10+3,Sheet3!A:B,2,FALSE),VLOOKUP(INT(MID(A2851,3,1))*10+MOD(K2851,2)+1,Sheet3!A:B,2,FALSE))&amp;"]"</f>
        <v>[[50013,45]]</v>
      </c>
      <c r="G2851">
        <v>0.2</v>
      </c>
      <c r="H2851" s="1" t="str">
        <f t="shared" si="1494"/>
        <v>[80011,80012,80013,80014]</v>
      </c>
      <c r="I2851" s="1">
        <f t="shared" ref="I2851" si="1529">I2839</f>
        <v>2</v>
      </c>
      <c r="J2851">
        <f t="shared" si="1482"/>
        <v>40</v>
      </c>
      <c r="K2851">
        <f t="shared" si="1488"/>
        <v>200</v>
      </c>
      <c r="L2851" s="1" t="str">
        <f>Sheet1!L2851</f>
        <v>[{"bid":16005,"type":6,"num":93},{"bid":14001,"type":4,"num":119500}]</v>
      </c>
    </row>
    <row r="2852" spans="1:12" x14ac:dyDescent="0.2">
      <c r="A2852">
        <f t="shared" si="1480"/>
        <v>602241</v>
      </c>
      <c r="B2852">
        <f t="shared" si="1478"/>
        <v>602242</v>
      </c>
      <c r="C2852" s="1" t="str">
        <f t="shared" si="1462"/>
        <v>当前波数 201/∞</v>
      </c>
      <c r="D2852">
        <f>VLOOKUP(MOD(A2852,1000),Sheet2!P:R,3,FALSE)</f>
        <v>9338003.6395008303</v>
      </c>
      <c r="E2852">
        <v>302</v>
      </c>
      <c r="F2852" s="1" t="str">
        <f>IF(VLOOKUP(MOD(A2852,1000),Sheet2!P:W,8,FALSE)=1,"[[50000,1],",IF(VLOOKUP(MOD(A2852,1000),Sheet2!P:W,8,FALSE)=2,"[[90000,1],","["))&amp;IF(K2852=K2851,VLOOKUP(INT(MID(A2852,3,1))*10+3,Sheet3!A:B,2,FALSE),VLOOKUP(INT(MID(A2852,3,1))*10+MOD(K2852,2)+1,Sheet3!A:B,2,FALSE))&amp;"]"</f>
        <v>[[50000,1],[50011,67]]</v>
      </c>
      <c r="G2852">
        <v>0.2</v>
      </c>
      <c r="H2852" s="1" t="str">
        <f t="shared" si="1494"/>
        <v>[80011,80012,80013,80014]</v>
      </c>
      <c r="I2852" s="1">
        <f t="shared" ref="I2852" si="1530">I2840</f>
        <v>1</v>
      </c>
      <c r="J2852">
        <f t="shared" si="1482"/>
        <v>20</v>
      </c>
      <c r="K2852">
        <f t="shared" si="1488"/>
        <v>201</v>
      </c>
      <c r="L2852" s="1" t="str">
        <f>Sheet1!L2852</f>
        <v>[{"bid":16005,"type":6,"num":95},{"bid":14001,"type":4,"num":120000}]</v>
      </c>
    </row>
    <row r="2853" spans="1:12" x14ac:dyDescent="0.2">
      <c r="A2853">
        <f t="shared" si="1480"/>
        <v>602242</v>
      </c>
      <c r="B2853">
        <f t="shared" si="1478"/>
        <v>602243</v>
      </c>
      <c r="C2853" s="1" t="str">
        <f t="shared" si="1462"/>
        <v>当前波数 202/∞</v>
      </c>
      <c r="D2853">
        <f>VLOOKUP(MOD(A2853,1000),Sheet2!P:R,3,FALSE)</f>
        <v>9812435.2518528327</v>
      </c>
      <c r="E2853">
        <v>304</v>
      </c>
      <c r="F2853" s="1" t="str">
        <f>IF(VLOOKUP(MOD(A2853,1000),Sheet2!P:W,8,FALSE)=1,"[[50000,1],",IF(VLOOKUP(MOD(A2853,1000),Sheet2!P:W,8,FALSE)=2,"[[90000,1],","["))&amp;IF(K2853=K2852,VLOOKUP(INT(MID(A2853,3,1))*10+3,Sheet3!A:B,2,FALSE),VLOOKUP(INT(MID(A2853,3,1))*10+MOD(K2853,2)+1,Sheet3!A:B,2,FALSE))&amp;"]"</f>
        <v>[[50012,40]]</v>
      </c>
      <c r="G2853">
        <v>0.2</v>
      </c>
      <c r="H2853" s="1" t="str">
        <f t="shared" si="1494"/>
        <v>[80011,80012,80013,80014]</v>
      </c>
      <c r="I2853" s="1">
        <f t="shared" ref="I2853" si="1531">I2841</f>
        <v>1</v>
      </c>
      <c r="J2853">
        <f t="shared" si="1482"/>
        <v>20</v>
      </c>
      <c r="K2853">
        <f t="shared" si="1488"/>
        <v>202</v>
      </c>
      <c r="L2853" s="1" t="str">
        <f>Sheet1!L2853</f>
        <v>[{"bid":16005,"type":6,"num":95},{"bid":14001,"type":4,"num":120500}]</v>
      </c>
    </row>
    <row r="2854" spans="1:12" x14ac:dyDescent="0.2">
      <c r="A2854">
        <f t="shared" si="1480"/>
        <v>602243</v>
      </c>
      <c r="B2854">
        <f t="shared" si="1478"/>
        <v>602244</v>
      </c>
      <c r="C2854" s="1" t="str">
        <f t="shared" ref="C2854:C2917" si="1532">IF(K2854=K2853,"BOSS波\n需击杀所有怪物",IF(K2854=K2855,"当前波数 "&amp;K2854&amp;"/∞\n下一波BOSS","当前波数 "&amp;K2854&amp;"/∞"))</f>
        <v>当前波数 203/∞</v>
      </c>
      <c r="D2854">
        <f>VLOOKUP(MOD(A2854,1000),Sheet2!P:R,3,FALSE)</f>
        <v>10300723.380147234</v>
      </c>
      <c r="E2854">
        <v>305</v>
      </c>
      <c r="F2854" s="1" t="str">
        <f>IF(VLOOKUP(MOD(A2854,1000),Sheet2!P:W,8,FALSE)=1,"[[50000,1],",IF(VLOOKUP(MOD(A2854,1000),Sheet2!P:W,8,FALSE)=2,"[[90000,1],","["))&amp;IF(K2854=K2853,VLOOKUP(INT(MID(A2854,3,1))*10+3,Sheet3!A:B,2,FALSE),VLOOKUP(INT(MID(A2854,3,1))*10+MOD(K2854,2)+1,Sheet3!A:B,2,FALSE))&amp;"]"</f>
        <v>[[50011,67]]</v>
      </c>
      <c r="G2854">
        <v>0.2</v>
      </c>
      <c r="H2854" s="1" t="str">
        <f t="shared" si="1494"/>
        <v>[80011,80012,80013,80014]</v>
      </c>
      <c r="I2854" s="1">
        <f t="shared" ref="I2854" si="1533">I2842</f>
        <v>1</v>
      </c>
      <c r="J2854">
        <f t="shared" si="1482"/>
        <v>20</v>
      </c>
      <c r="K2854">
        <f t="shared" si="1488"/>
        <v>203</v>
      </c>
      <c r="L2854" s="1" t="str">
        <f>Sheet1!L2854</f>
        <v>[{"bid":16005,"type":6,"num":95},{"bid":14001,"type":4,"num":121000}]</v>
      </c>
    </row>
    <row r="2855" spans="1:12" x14ac:dyDescent="0.2">
      <c r="A2855">
        <f t="shared" si="1480"/>
        <v>602244</v>
      </c>
      <c r="B2855">
        <f t="shared" si="1478"/>
        <v>602245</v>
      </c>
      <c r="C2855" s="1" t="str">
        <f t="shared" si="1532"/>
        <v>当前波数 204/∞</v>
      </c>
      <c r="D2855">
        <f>VLOOKUP(MOD(A2855,1000),Sheet2!P:R,3,FALSE)</f>
        <v>10803099.747840036</v>
      </c>
      <c r="E2855">
        <v>306</v>
      </c>
      <c r="F2855" s="1" t="str">
        <f>IF(VLOOKUP(MOD(A2855,1000),Sheet2!P:W,8,FALSE)=1,"[[50000,1],",IF(VLOOKUP(MOD(A2855,1000),Sheet2!P:W,8,FALSE)=2,"[[90000,1],","["))&amp;IF(K2855=K2854,VLOOKUP(INT(MID(A2855,3,1))*10+3,Sheet3!A:B,2,FALSE),VLOOKUP(INT(MID(A2855,3,1))*10+MOD(K2855,2)+1,Sheet3!A:B,2,FALSE))&amp;"]"</f>
        <v>[[50000,1],[50012,40]]</v>
      </c>
      <c r="G2855">
        <v>0.2</v>
      </c>
      <c r="H2855" s="1" t="str">
        <f t="shared" si="1494"/>
        <v>[80011,80012,80013,80014]</v>
      </c>
      <c r="I2855" s="1">
        <f t="shared" ref="I2855" si="1534">I2843</f>
        <v>1</v>
      </c>
      <c r="J2855">
        <f t="shared" si="1482"/>
        <v>20</v>
      </c>
      <c r="K2855">
        <f t="shared" si="1488"/>
        <v>204</v>
      </c>
      <c r="L2855" s="1" t="str">
        <f>Sheet1!L2855</f>
        <v>[{"bid":16005,"type":6,"num":95},{"bid":14001,"type":4,"num":121500}]</v>
      </c>
    </row>
    <row r="2856" spans="1:12" x14ac:dyDescent="0.2">
      <c r="A2856">
        <f t="shared" si="1480"/>
        <v>602245</v>
      </c>
      <c r="B2856">
        <f t="shared" si="1478"/>
        <v>602246</v>
      </c>
      <c r="C2856" s="1" t="str">
        <f t="shared" si="1532"/>
        <v>当前波数 205/∞\n下一波BOSS</v>
      </c>
      <c r="D2856">
        <f>VLOOKUP(MOD(A2856,1000),Sheet2!P:R,3,FALSE)</f>
        <v>11319797.806387238</v>
      </c>
      <c r="E2856">
        <v>307</v>
      </c>
      <c r="F2856" s="1" t="str">
        <f>IF(VLOOKUP(MOD(A2856,1000),Sheet2!P:W,8,FALSE)=1,"[[50000,1],",IF(VLOOKUP(MOD(A2856,1000),Sheet2!P:W,8,FALSE)=2,"[[90000,1],","["))&amp;IF(K2856=K2855,VLOOKUP(INT(MID(A2856,3,1))*10+3,Sheet3!A:B,2,FALSE),VLOOKUP(INT(MID(A2856,3,1))*10+MOD(K2856,2)+1,Sheet3!A:B,2,FALSE))&amp;"]"</f>
        <v>[[50011,67]]</v>
      </c>
      <c r="G2856">
        <v>0.2</v>
      </c>
      <c r="H2856" s="1" t="str">
        <f t="shared" si="1494"/>
        <v>[80011,80012,80013,80014]</v>
      </c>
      <c r="I2856" s="1">
        <f t="shared" ref="I2856" si="1535">I2844</f>
        <v>1</v>
      </c>
      <c r="J2856">
        <f t="shared" si="1482"/>
        <v>20</v>
      </c>
      <c r="K2856">
        <f t="shared" si="1488"/>
        <v>205</v>
      </c>
      <c r="L2856" s="1" t="str">
        <f>Sheet1!L2856</f>
        <v>[{"bid":16005,"type":6,"num":95},{"bid":14001,"type":4,"num":122000}]</v>
      </c>
    </row>
    <row r="2857" spans="1:12" x14ac:dyDescent="0.2">
      <c r="A2857">
        <f t="shared" si="1480"/>
        <v>602246</v>
      </c>
      <c r="B2857">
        <f t="shared" si="1478"/>
        <v>602247</v>
      </c>
      <c r="C2857" s="1" t="str">
        <f t="shared" si="1532"/>
        <v>BOSS波\n需击杀所有怪物</v>
      </c>
      <c r="D2857">
        <f>VLOOKUP(MOD(A2857,1000),Sheet2!P:R,3,FALSE)</f>
        <v>11851052.73524484</v>
      </c>
      <c r="E2857">
        <v>309</v>
      </c>
      <c r="F2857" s="1" t="str">
        <f>IF(VLOOKUP(MOD(A2857,1000),Sheet2!P:W,8,FALSE)=1,"[[50000,1],",IF(VLOOKUP(MOD(A2857,1000),Sheet2!P:W,8,FALSE)=2,"[[90000,1],","["))&amp;IF(K2857=K2856,VLOOKUP(INT(MID(A2857,3,1))*10+3,Sheet3!A:B,2,FALSE),VLOOKUP(INT(MID(A2857,3,1))*10+MOD(K2857,2)+1,Sheet3!A:B,2,FALSE))&amp;"]"</f>
        <v>[[50013,45]]</v>
      </c>
      <c r="G2857">
        <v>0.2</v>
      </c>
      <c r="H2857" s="1" t="str">
        <f t="shared" si="1494"/>
        <v>[80011,80012,80013,80014]</v>
      </c>
      <c r="I2857" s="1">
        <f t="shared" ref="I2857" si="1536">I2845</f>
        <v>2</v>
      </c>
      <c r="J2857">
        <f t="shared" si="1482"/>
        <v>40</v>
      </c>
      <c r="K2857">
        <f t="shared" si="1488"/>
        <v>205</v>
      </c>
      <c r="L2857" s="1" t="str">
        <f>Sheet1!L2857</f>
        <v>[{"bid":16005,"type":6,"num":97},{"bid":14001,"type":4,"num":122500}]</v>
      </c>
    </row>
    <row r="2858" spans="1:12" x14ac:dyDescent="0.2">
      <c r="A2858">
        <f t="shared" si="1480"/>
        <v>602247</v>
      </c>
      <c r="B2858">
        <f t="shared" si="1478"/>
        <v>602248</v>
      </c>
      <c r="C2858" s="1" t="str">
        <f t="shared" si="1532"/>
        <v>当前波数 206/∞</v>
      </c>
      <c r="D2858">
        <f>VLOOKUP(MOD(A2858,1000),Sheet2!P:R,3,FALSE)</f>
        <v>12398912.471491244</v>
      </c>
      <c r="E2858">
        <v>310</v>
      </c>
      <c r="F2858" s="1" t="str">
        <f>IF(VLOOKUP(MOD(A2858,1000),Sheet2!P:W,8,FALSE)=1,"[[50000,1],",IF(VLOOKUP(MOD(A2858,1000),Sheet2!P:W,8,FALSE)=2,"[[90000,1],","["))&amp;IF(K2858=K2857,VLOOKUP(INT(MID(A2858,3,1))*10+3,Sheet3!A:B,2,FALSE),VLOOKUP(INT(MID(A2858,3,1))*10+MOD(K2858,2)+1,Sheet3!A:B,2,FALSE))&amp;"]"</f>
        <v>[[50000,1],[50012,40]]</v>
      </c>
      <c r="G2858">
        <v>0.2</v>
      </c>
      <c r="H2858" s="1" t="str">
        <f t="shared" si="1494"/>
        <v>[80011,80012,80013,80014]</v>
      </c>
      <c r="I2858" s="1">
        <f t="shared" ref="I2858" si="1537">I2846</f>
        <v>1</v>
      </c>
      <c r="J2858">
        <f t="shared" si="1482"/>
        <v>20</v>
      </c>
      <c r="K2858">
        <f t="shared" si="1488"/>
        <v>206</v>
      </c>
      <c r="L2858" s="1" t="str">
        <f>Sheet1!L2858</f>
        <v>[{"bid":16005,"type":6,"num":97},{"bid":14001,"type":4,"num":123000}]</v>
      </c>
    </row>
    <row r="2859" spans="1:12" x14ac:dyDescent="0.2">
      <c r="A2859">
        <f t="shared" si="1480"/>
        <v>602248</v>
      </c>
      <c r="B2859">
        <f t="shared" si="1478"/>
        <v>602249</v>
      </c>
      <c r="C2859" s="1" t="str">
        <f t="shared" si="1532"/>
        <v>当前波数 207/∞</v>
      </c>
      <c r="D2859">
        <f>VLOOKUP(MOD(A2859,1000),Sheet2!P:R,3,FALSE)</f>
        <v>12961935.655718446</v>
      </c>
      <c r="E2859">
        <v>312</v>
      </c>
      <c r="F2859" s="1" t="str">
        <f>IF(VLOOKUP(MOD(A2859,1000),Sheet2!P:W,8,FALSE)=1,"[[50000,1],",IF(VLOOKUP(MOD(A2859,1000),Sheet2!P:W,8,FALSE)=2,"[[90000,1],","["))&amp;IF(K2859=K2858,VLOOKUP(INT(MID(A2859,3,1))*10+3,Sheet3!A:B,2,FALSE),VLOOKUP(INT(MID(A2859,3,1))*10+MOD(K2859,2)+1,Sheet3!A:B,2,FALSE))&amp;"]"</f>
        <v>[[50011,67]]</v>
      </c>
      <c r="G2859">
        <v>0.2</v>
      </c>
      <c r="H2859" s="1" t="str">
        <f t="shared" si="1494"/>
        <v>[80011,80012,80013,80014]</v>
      </c>
      <c r="I2859" s="1">
        <f t="shared" ref="I2859" si="1538">I2847</f>
        <v>1</v>
      </c>
      <c r="J2859">
        <f t="shared" si="1482"/>
        <v>20</v>
      </c>
      <c r="K2859">
        <f t="shared" si="1488"/>
        <v>207</v>
      </c>
      <c r="L2859" s="1" t="str">
        <f>Sheet1!L2859</f>
        <v>[{"bid":16005,"type":6,"num":97},{"bid":14001,"type":4,"num":123500}]</v>
      </c>
    </row>
    <row r="2860" spans="1:12" x14ac:dyDescent="0.2">
      <c r="A2860">
        <f t="shared" si="1480"/>
        <v>602249</v>
      </c>
      <c r="B2860">
        <f t="shared" si="1478"/>
        <v>602250</v>
      </c>
      <c r="C2860" s="1" t="str">
        <f t="shared" si="1532"/>
        <v>当前波数 208/∞</v>
      </c>
      <c r="D2860">
        <f>VLOOKUP(MOD(A2860,1000),Sheet2!P:R,3,FALSE)</f>
        <v>13540365.843200047</v>
      </c>
      <c r="E2860">
        <v>314</v>
      </c>
      <c r="F2860" s="1" t="str">
        <f>IF(VLOOKUP(MOD(A2860,1000),Sheet2!P:W,8,FALSE)=1,"[[50000,1],",IF(VLOOKUP(MOD(A2860,1000),Sheet2!P:W,8,FALSE)=2,"[[90000,1],","["))&amp;IF(K2860=K2859,VLOOKUP(INT(MID(A2860,3,1))*10+3,Sheet3!A:B,2,FALSE),VLOOKUP(INT(MID(A2860,3,1))*10+MOD(K2860,2)+1,Sheet3!A:B,2,FALSE))&amp;"]"</f>
        <v>[[50012,40]]</v>
      </c>
      <c r="G2860">
        <v>0.2</v>
      </c>
      <c r="H2860" s="1" t="str">
        <f t="shared" si="1494"/>
        <v>[80011,80012,80013,80014]</v>
      </c>
      <c r="I2860" s="1">
        <f t="shared" ref="I2860" si="1539">I2848</f>
        <v>1</v>
      </c>
      <c r="J2860">
        <f t="shared" si="1482"/>
        <v>20</v>
      </c>
      <c r="K2860">
        <f t="shared" si="1488"/>
        <v>208</v>
      </c>
      <c r="L2860" s="1" t="str">
        <f>Sheet1!L2860</f>
        <v>[{"bid":16005,"type":6,"num":97},{"bid":14001,"type":4,"num":124000}]</v>
      </c>
    </row>
    <row r="2861" spans="1:12" x14ac:dyDescent="0.2">
      <c r="A2861">
        <f t="shared" si="1480"/>
        <v>602250</v>
      </c>
      <c r="B2861">
        <f t="shared" si="1478"/>
        <v>602251</v>
      </c>
      <c r="C2861" s="1" t="str">
        <f t="shared" si="1532"/>
        <v>当前波数 209/∞</v>
      </c>
      <c r="D2861">
        <f>VLOOKUP(MOD(A2861,1000),Sheet2!P:R,3,FALSE)</f>
        <v>14136459.126787249</v>
      </c>
      <c r="E2861">
        <v>316</v>
      </c>
      <c r="F2861" s="1" t="str">
        <f>IF(VLOOKUP(MOD(A2861,1000),Sheet2!P:W,8,FALSE)=1,"[[50000,1],",IF(VLOOKUP(MOD(A2861,1000),Sheet2!P:W,8,FALSE)=2,"[[90000,1],","["))&amp;IF(K2861=K2860,VLOOKUP(INT(MID(A2861,3,1))*10+3,Sheet3!A:B,2,FALSE),VLOOKUP(INT(MID(A2861,3,1))*10+MOD(K2861,2)+1,Sheet3!A:B,2,FALSE))&amp;"]"</f>
        <v>[[50000,1],[50011,67]]</v>
      </c>
      <c r="G2861">
        <v>0.2</v>
      </c>
      <c r="H2861" s="1" t="str">
        <f t="shared" si="1494"/>
        <v>[80011,80012,80013,80014]</v>
      </c>
      <c r="I2861" s="1">
        <f t="shared" ref="I2861" si="1540">I2849</f>
        <v>1</v>
      </c>
      <c r="J2861">
        <f t="shared" si="1482"/>
        <v>20</v>
      </c>
      <c r="K2861">
        <f t="shared" si="1488"/>
        <v>209</v>
      </c>
      <c r="L2861" s="1" t="str">
        <f>Sheet1!L2861</f>
        <v>[{"bid":16005,"type":6,"num":97},{"bid":14001,"type":4,"num":124500}]</v>
      </c>
    </row>
    <row r="2862" spans="1:12" x14ac:dyDescent="0.2">
      <c r="A2862">
        <f t="shared" si="1480"/>
        <v>602251</v>
      </c>
      <c r="B2862">
        <f t="shared" si="1478"/>
        <v>602252</v>
      </c>
      <c r="C2862" s="1" t="str">
        <f t="shared" si="1532"/>
        <v>当前波数 210/∞\n下一波BOSS</v>
      </c>
      <c r="D2862">
        <f>VLOOKUP(MOD(A2862,1000),Sheet2!P:R,3,FALSE)</f>
        <v>14748589.256169654</v>
      </c>
      <c r="E2862">
        <v>317</v>
      </c>
      <c r="F2862" s="1" t="str">
        <f>IF(VLOOKUP(MOD(A2862,1000),Sheet2!P:W,8,FALSE)=1,"[[50000,1],",IF(VLOOKUP(MOD(A2862,1000),Sheet2!P:W,8,FALSE)=2,"[[90000,1],","["))&amp;IF(K2862=K2861,VLOOKUP(INT(MID(A2862,3,1))*10+3,Sheet3!A:B,2,FALSE),VLOOKUP(INT(MID(A2862,3,1))*10+MOD(K2862,2)+1,Sheet3!A:B,2,FALSE))&amp;"]"</f>
        <v>[[50012,40]]</v>
      </c>
      <c r="G2862">
        <v>0.2</v>
      </c>
      <c r="H2862" s="1" t="str">
        <f t="shared" si="1494"/>
        <v>[80011,80012,80013,80014]</v>
      </c>
      <c r="I2862" s="1">
        <f t="shared" ref="I2862" si="1541">I2850</f>
        <v>1</v>
      </c>
      <c r="J2862">
        <f t="shared" si="1482"/>
        <v>20</v>
      </c>
      <c r="K2862">
        <f t="shared" si="1488"/>
        <v>210</v>
      </c>
      <c r="L2862" s="1" t="str">
        <f>Sheet1!L2862</f>
        <v>[{"bid":16005,"type":6,"num":99},{"bid":14001,"type":4,"num":125000}]</v>
      </c>
    </row>
    <row r="2863" spans="1:12" x14ac:dyDescent="0.2">
      <c r="A2863">
        <f t="shared" si="1480"/>
        <v>602252</v>
      </c>
      <c r="B2863">
        <f t="shared" si="1478"/>
        <v>602253</v>
      </c>
      <c r="C2863" s="1" t="str">
        <f t="shared" si="1532"/>
        <v>BOSS波\n需击杀所有怪物</v>
      </c>
      <c r="D2863">
        <f>VLOOKUP(MOD(A2863,1000),Sheet2!P:R,3,FALSE)</f>
        <v>15377008.313638454</v>
      </c>
      <c r="E2863">
        <v>319</v>
      </c>
      <c r="F2863" s="1" t="str">
        <f>IF(VLOOKUP(MOD(A2863,1000),Sheet2!P:W,8,FALSE)=1,"[[50000,1],",IF(VLOOKUP(MOD(A2863,1000),Sheet2!P:W,8,FALSE)=2,"[[90000,1],","["))&amp;IF(K2863=K2862,VLOOKUP(INT(MID(A2863,3,1))*10+3,Sheet3!A:B,2,FALSE),VLOOKUP(INT(MID(A2863,3,1))*10+MOD(K2863,2)+1,Sheet3!A:B,2,FALSE))&amp;"]"</f>
        <v>[[50013,45]]</v>
      </c>
      <c r="G2863">
        <v>0.2</v>
      </c>
      <c r="H2863" s="1" t="str">
        <f t="shared" si="1494"/>
        <v>[80011,80012,80013,80014]</v>
      </c>
      <c r="I2863" s="1">
        <f t="shared" ref="I2863" si="1542">I2851</f>
        <v>2</v>
      </c>
      <c r="J2863">
        <f t="shared" si="1482"/>
        <v>40</v>
      </c>
      <c r="K2863">
        <f t="shared" si="1488"/>
        <v>210</v>
      </c>
      <c r="L2863" s="1" t="str">
        <f>Sheet1!L2863</f>
        <v>[{"bid":16005,"type":6,"num":99},{"bid":14001,"type":4,"num":125500}]</v>
      </c>
    </row>
    <row r="2864" spans="1:12" x14ac:dyDescent="0.2">
      <c r="A2864">
        <f t="shared" si="1480"/>
        <v>602253</v>
      </c>
      <c r="B2864">
        <f t="shared" si="1478"/>
        <v>602254</v>
      </c>
      <c r="C2864" s="1" t="str">
        <f t="shared" si="1532"/>
        <v>当前波数 211/∞</v>
      </c>
      <c r="D2864">
        <f>VLOOKUP(MOD(A2864,1000),Sheet2!P:R,3,FALSE)</f>
        <v>16024190.404070457</v>
      </c>
      <c r="E2864">
        <v>321</v>
      </c>
      <c r="F2864" s="1" t="str">
        <f>IF(VLOOKUP(MOD(A2864,1000),Sheet2!P:W,8,FALSE)=1,"[[50000,1],",IF(VLOOKUP(MOD(A2864,1000),Sheet2!P:W,8,FALSE)=2,"[[90000,1],","["))&amp;IF(K2864=K2863,VLOOKUP(INT(MID(A2864,3,1))*10+3,Sheet3!A:B,2,FALSE),VLOOKUP(INT(MID(A2864,3,1))*10+MOD(K2864,2)+1,Sheet3!A:B,2,FALSE))&amp;"]"</f>
        <v>[[50000,1],[50011,67]]</v>
      </c>
      <c r="G2864">
        <v>0.2</v>
      </c>
      <c r="H2864" s="1" t="str">
        <f t="shared" si="1494"/>
        <v>[80011,80012,80013,80014]</v>
      </c>
      <c r="I2864" s="1">
        <f t="shared" ref="I2864" si="1543">I2852</f>
        <v>1</v>
      </c>
      <c r="J2864">
        <f t="shared" si="1482"/>
        <v>20</v>
      </c>
      <c r="K2864">
        <f t="shared" si="1488"/>
        <v>211</v>
      </c>
      <c r="L2864" s="1" t="str">
        <f>Sheet1!L2864</f>
        <v>[{"bid":16005,"type":6,"num":99},{"bid":14001,"type":4,"num":126000}]</v>
      </c>
    </row>
    <row r="2865" spans="1:12" x14ac:dyDescent="0.2">
      <c r="A2865">
        <f t="shared" si="1480"/>
        <v>602254</v>
      </c>
      <c r="B2865">
        <f t="shared" si="1478"/>
        <v>602255</v>
      </c>
      <c r="C2865" s="1" t="str">
        <f t="shared" si="1532"/>
        <v>当前波数 212/∞</v>
      </c>
      <c r="D2865">
        <f>VLOOKUP(MOD(A2865,1000),Sheet2!P:R,3,FALSE)</f>
        <v>16688314.962000061</v>
      </c>
      <c r="E2865">
        <v>323</v>
      </c>
      <c r="F2865" s="1" t="str">
        <f>IF(VLOOKUP(MOD(A2865,1000),Sheet2!P:W,8,FALSE)=1,"[[50000,1],",IF(VLOOKUP(MOD(A2865,1000),Sheet2!P:W,8,FALSE)=2,"[[90000,1],","["))&amp;IF(K2865=K2864,VLOOKUP(INT(MID(A2865,3,1))*10+3,Sheet3!A:B,2,FALSE),VLOOKUP(INT(MID(A2865,3,1))*10+MOD(K2865,2)+1,Sheet3!A:B,2,FALSE))&amp;"]"</f>
        <v>[[50012,40]]</v>
      </c>
      <c r="G2865">
        <v>0.2</v>
      </c>
      <c r="H2865" s="1" t="str">
        <f t="shared" si="1494"/>
        <v>[80011,80012,80013,80014]</v>
      </c>
      <c r="I2865" s="1">
        <f t="shared" ref="I2865" si="1544">I2853</f>
        <v>1</v>
      </c>
      <c r="J2865">
        <f t="shared" si="1482"/>
        <v>20</v>
      </c>
      <c r="K2865">
        <f t="shared" si="1488"/>
        <v>212</v>
      </c>
      <c r="L2865" s="1" t="str">
        <f>Sheet1!L2865</f>
        <v>[{"bid":16005,"type":6,"num":99},{"bid":14001,"type":4,"num":126500}]</v>
      </c>
    </row>
    <row r="2866" spans="1:12" x14ac:dyDescent="0.2">
      <c r="A2866">
        <f t="shared" si="1480"/>
        <v>602255</v>
      </c>
      <c r="B2866">
        <f t="shared" si="1478"/>
        <v>602256</v>
      </c>
      <c r="C2866" s="1" t="str">
        <f t="shared" si="1532"/>
        <v>当前波数 213/∞</v>
      </c>
      <c r="D2866">
        <f>VLOOKUP(MOD(A2866,1000),Sheet2!P:R,3,FALSE)</f>
        <v>17369642.747936063</v>
      </c>
      <c r="E2866">
        <v>324</v>
      </c>
      <c r="F2866" s="1" t="str">
        <f>IF(VLOOKUP(MOD(A2866,1000),Sheet2!P:W,8,FALSE)=1,"[[50000,1],",IF(VLOOKUP(MOD(A2866,1000),Sheet2!P:W,8,FALSE)=2,"[[90000,1],","["))&amp;IF(K2866=K2865,VLOOKUP(INT(MID(A2866,3,1))*10+3,Sheet3!A:B,2,FALSE),VLOOKUP(INT(MID(A2866,3,1))*10+MOD(K2866,2)+1,Sheet3!A:B,2,FALSE))&amp;"]"</f>
        <v>[[50011,67]]</v>
      </c>
      <c r="G2866">
        <v>0.2</v>
      </c>
      <c r="H2866" s="1" t="str">
        <f t="shared" si="1494"/>
        <v>[80011,80012,80013,80014]</v>
      </c>
      <c r="I2866" s="1">
        <f t="shared" ref="I2866" si="1545">I2854</f>
        <v>1</v>
      </c>
      <c r="J2866">
        <f t="shared" si="1482"/>
        <v>20</v>
      </c>
      <c r="K2866">
        <f t="shared" si="1488"/>
        <v>213</v>
      </c>
      <c r="L2866" s="1" t="str">
        <f>Sheet1!L2866</f>
        <v>[{"bid":16005,"type":6,"num":99},{"bid":14001,"type":4,"num":127000}]</v>
      </c>
    </row>
    <row r="2867" spans="1:12" x14ac:dyDescent="0.2">
      <c r="A2867">
        <f t="shared" si="1480"/>
        <v>602256</v>
      </c>
      <c r="B2867">
        <f t="shared" si="1478"/>
        <v>602257</v>
      </c>
      <c r="C2867" s="1" t="str">
        <f t="shared" si="1532"/>
        <v>当前波数 214/∞</v>
      </c>
      <c r="D2867">
        <f>VLOOKUP(MOD(A2867,1000),Sheet2!P:R,3,FALSE)</f>
        <v>18068436.336787265</v>
      </c>
      <c r="E2867">
        <v>325</v>
      </c>
      <c r="F2867" s="1" t="str">
        <f>IF(VLOOKUP(MOD(A2867,1000),Sheet2!P:W,8,FALSE)=1,"[[50000,1],",IF(VLOOKUP(MOD(A2867,1000),Sheet2!P:W,8,FALSE)=2,"[[90000,1],","["))&amp;IF(K2867=K2866,VLOOKUP(INT(MID(A2867,3,1))*10+3,Sheet3!A:B,2,FALSE),VLOOKUP(INT(MID(A2867,3,1))*10+MOD(K2867,2)+1,Sheet3!A:B,2,FALSE))&amp;"]"</f>
        <v>[[50000,1],[50012,40]]</v>
      </c>
      <c r="G2867">
        <v>0.2</v>
      </c>
      <c r="H2867" s="1" t="str">
        <f t="shared" si="1494"/>
        <v>[80011,80012,80013,80014]</v>
      </c>
      <c r="I2867" s="1">
        <f t="shared" ref="I2867" si="1546">I2855</f>
        <v>1</v>
      </c>
      <c r="J2867">
        <f t="shared" si="1482"/>
        <v>20</v>
      </c>
      <c r="K2867">
        <f t="shared" si="1488"/>
        <v>214</v>
      </c>
      <c r="L2867" s="1" t="str">
        <f>Sheet1!L2867</f>
        <v>[{"bid":16005,"type":6,"num":101},{"bid":14001,"type":4,"num":127500}]</v>
      </c>
    </row>
    <row r="2868" spans="1:12" x14ac:dyDescent="0.2">
      <c r="A2868">
        <f t="shared" si="1480"/>
        <v>602257</v>
      </c>
      <c r="B2868">
        <f t="shared" si="1478"/>
        <v>602258</v>
      </c>
      <c r="C2868" s="1" t="str">
        <f t="shared" si="1532"/>
        <v>当前波数 215/∞\n下一波BOSS</v>
      </c>
      <c r="D2868">
        <f>VLOOKUP(MOD(A2868,1000),Sheet2!P:R,3,FALSE)</f>
        <v>18784960.11786247</v>
      </c>
      <c r="E2868">
        <v>327</v>
      </c>
      <c r="F2868" s="1" t="str">
        <f>IF(VLOOKUP(MOD(A2868,1000),Sheet2!P:W,8,FALSE)=1,"[[50000,1],",IF(VLOOKUP(MOD(A2868,1000),Sheet2!P:W,8,FALSE)=2,"[[90000,1],","["))&amp;IF(K2868=K2867,VLOOKUP(INT(MID(A2868,3,1))*10+3,Sheet3!A:B,2,FALSE),VLOOKUP(INT(MID(A2868,3,1))*10+MOD(K2868,2)+1,Sheet3!A:B,2,FALSE))&amp;"]"</f>
        <v>[[50011,67]]</v>
      </c>
      <c r="G2868">
        <v>0.2</v>
      </c>
      <c r="H2868" s="1" t="str">
        <f t="shared" si="1494"/>
        <v>[80011,80012,80013,80014]</v>
      </c>
      <c r="I2868" s="1">
        <f t="shared" ref="I2868" si="1547">I2856</f>
        <v>1</v>
      </c>
      <c r="J2868">
        <f t="shared" si="1482"/>
        <v>20</v>
      </c>
      <c r="K2868">
        <f t="shared" si="1488"/>
        <v>215</v>
      </c>
      <c r="L2868" s="1" t="str">
        <f>Sheet1!L2868</f>
        <v>[{"bid":16005,"type":6,"num":101},{"bid":14001,"type":4,"num":128000}]</v>
      </c>
    </row>
    <row r="2869" spans="1:12" x14ac:dyDescent="0.2">
      <c r="A2869">
        <f t="shared" si="1480"/>
        <v>602258</v>
      </c>
      <c r="B2869">
        <f t="shared" ref="B2869:B2932" si="1548">A2869+1</f>
        <v>602259</v>
      </c>
      <c r="C2869" s="1" t="str">
        <f t="shared" si="1532"/>
        <v>BOSS波\n需击杀所有怪物</v>
      </c>
      <c r="D2869">
        <f>VLOOKUP(MOD(A2869,1000),Sheet2!P:R,3,FALSE)</f>
        <v>19519480.294870473</v>
      </c>
      <c r="E2869">
        <v>328</v>
      </c>
      <c r="F2869" s="1" t="str">
        <f>IF(VLOOKUP(MOD(A2869,1000),Sheet2!P:W,8,FALSE)=1,"[[50000,1],",IF(VLOOKUP(MOD(A2869,1000),Sheet2!P:W,8,FALSE)=2,"[[90000,1],","["))&amp;IF(K2869=K2868,VLOOKUP(INT(MID(A2869,3,1))*10+3,Sheet3!A:B,2,FALSE),VLOOKUP(INT(MID(A2869,3,1))*10+MOD(K2869,2)+1,Sheet3!A:B,2,FALSE))&amp;"]"</f>
        <v>[[50013,45]]</v>
      </c>
      <c r="G2869">
        <v>0.2</v>
      </c>
      <c r="H2869" s="1" t="str">
        <f t="shared" si="1494"/>
        <v>[80011,80012,80013,80014]</v>
      </c>
      <c r="I2869" s="1">
        <f t="shared" ref="I2869" si="1549">I2857</f>
        <v>2</v>
      </c>
      <c r="J2869">
        <f t="shared" si="1482"/>
        <v>40</v>
      </c>
      <c r="K2869">
        <f t="shared" si="1488"/>
        <v>215</v>
      </c>
      <c r="L2869" s="1" t="str">
        <f>Sheet1!L2869</f>
        <v>[{"bid":16005,"type":6,"num":101},{"bid":14001,"type":4,"num":128500}]</v>
      </c>
    </row>
    <row r="2870" spans="1:12" x14ac:dyDescent="0.2">
      <c r="A2870">
        <f t="shared" ref="A2870:A2933" si="1550">A2869+1</f>
        <v>602259</v>
      </c>
      <c r="B2870">
        <f t="shared" si="1548"/>
        <v>602260</v>
      </c>
      <c r="C2870" s="1" t="str">
        <f t="shared" si="1532"/>
        <v>当前波数 216/∞</v>
      </c>
      <c r="D2870">
        <f>VLOOKUP(MOD(A2870,1000),Sheet2!P:R,3,FALSE)</f>
        <v>20274933.928080082</v>
      </c>
      <c r="E2870">
        <v>330</v>
      </c>
      <c r="F2870" s="1" t="str">
        <f>IF(VLOOKUP(MOD(A2870,1000),Sheet2!P:W,8,FALSE)=1,"[[50000,1],",IF(VLOOKUP(MOD(A2870,1000),Sheet2!P:W,8,FALSE)=2,"[[90000,1],","["))&amp;IF(K2870=K2869,VLOOKUP(INT(MID(A2870,3,1))*10+3,Sheet3!A:B,2,FALSE),VLOOKUP(INT(MID(A2870,3,1))*10+MOD(K2870,2)+1,Sheet3!A:B,2,FALSE))&amp;"]"</f>
        <v>[[50000,1],[50012,40]]</v>
      </c>
      <c r="G2870">
        <v>0.2</v>
      </c>
      <c r="H2870" s="1" t="str">
        <f t="shared" si="1494"/>
        <v>[80011,80012,80013,80014]</v>
      </c>
      <c r="I2870" s="1">
        <f t="shared" ref="I2870" si="1551">I2858</f>
        <v>1</v>
      </c>
      <c r="J2870">
        <f t="shared" ref="J2870:J2933" si="1552">J2331</f>
        <v>20</v>
      </c>
      <c r="K2870">
        <f t="shared" si="1488"/>
        <v>216</v>
      </c>
      <c r="L2870" s="1" t="str">
        <f>Sheet1!L2870</f>
        <v>[{"bid":16005,"type":6,"num":101},{"bid":14001,"type":4,"num":129000}]</v>
      </c>
    </row>
    <row r="2871" spans="1:12" x14ac:dyDescent="0.2">
      <c r="A2871">
        <f t="shared" si="1550"/>
        <v>602260</v>
      </c>
      <c r="B2871">
        <f t="shared" si="1548"/>
        <v>602261</v>
      </c>
      <c r="C2871" s="1" t="str">
        <f t="shared" si="1532"/>
        <v>当前波数 217/∞</v>
      </c>
      <c r="D2871">
        <f>VLOOKUP(MOD(A2871,1000),Sheet2!P:R,3,FALSE)</f>
        <v>21049079.327539284</v>
      </c>
      <c r="E2871">
        <v>332</v>
      </c>
      <c r="F2871" s="1" t="str">
        <f>IF(VLOOKUP(MOD(A2871,1000),Sheet2!P:W,8,FALSE)=1,"[[50000,1],",IF(VLOOKUP(MOD(A2871,1000),Sheet2!P:W,8,FALSE)=2,"[[90000,1],","["))&amp;IF(K2871=K2870,VLOOKUP(INT(MID(A2871,3,1))*10+3,Sheet3!A:B,2,FALSE),VLOOKUP(INT(MID(A2871,3,1))*10+MOD(K2871,2)+1,Sheet3!A:B,2,FALSE))&amp;"]"</f>
        <v>[[50011,67]]</v>
      </c>
      <c r="G2871">
        <v>0.2</v>
      </c>
      <c r="H2871" s="1" t="str">
        <f t="shared" si="1494"/>
        <v>[80011,80012,80013,80014]</v>
      </c>
      <c r="I2871" s="1">
        <f t="shared" ref="I2871" si="1553">I2859</f>
        <v>1</v>
      </c>
      <c r="J2871">
        <f t="shared" si="1552"/>
        <v>20</v>
      </c>
      <c r="K2871">
        <f t="shared" si="1488"/>
        <v>217</v>
      </c>
      <c r="L2871" s="1" t="str">
        <f>Sheet1!L2871</f>
        <v>[{"bid":16005,"type":6,"num":101},{"bid":14001,"type":4,"num":129500}]</v>
      </c>
    </row>
    <row r="2872" spans="1:12" x14ac:dyDescent="0.2">
      <c r="A2872">
        <f t="shared" si="1550"/>
        <v>602261</v>
      </c>
      <c r="B2872">
        <f t="shared" si="1548"/>
        <v>602262</v>
      </c>
      <c r="C2872" s="1" t="str">
        <f t="shared" si="1532"/>
        <v>当前波数 218/∞</v>
      </c>
      <c r="D2872">
        <f>VLOOKUP(MOD(A2872,1000),Sheet2!P:R,3,FALSE)</f>
        <v>21842191.591174487</v>
      </c>
      <c r="E2872">
        <v>334</v>
      </c>
      <c r="F2872" s="1" t="str">
        <f>IF(VLOOKUP(MOD(A2872,1000),Sheet2!P:W,8,FALSE)=1,"[[50000,1],",IF(VLOOKUP(MOD(A2872,1000),Sheet2!P:W,8,FALSE)=2,"[[90000,1],","["))&amp;IF(K2872=K2871,VLOOKUP(INT(MID(A2872,3,1))*10+3,Sheet3!A:B,2,FALSE),VLOOKUP(INT(MID(A2872,3,1))*10+MOD(K2872,2)+1,Sheet3!A:B,2,FALSE))&amp;"]"</f>
        <v>[[50012,40]]</v>
      </c>
      <c r="G2872">
        <v>0.2</v>
      </c>
      <c r="H2872" s="1" t="str">
        <f t="shared" si="1494"/>
        <v>[80011,80012,80013,80014]</v>
      </c>
      <c r="I2872" s="1">
        <f t="shared" ref="I2872" si="1554">I2860</f>
        <v>1</v>
      </c>
      <c r="J2872">
        <f t="shared" si="1552"/>
        <v>20</v>
      </c>
      <c r="K2872">
        <f t="shared" si="1488"/>
        <v>218</v>
      </c>
      <c r="L2872" s="1" t="str">
        <f>Sheet1!L2872</f>
        <v>[{"bid":16005,"type":6,"num":103},{"bid":14001,"type":4,"num":130000}]</v>
      </c>
    </row>
    <row r="2873" spans="1:12" x14ac:dyDescent="0.2">
      <c r="A2873">
        <f t="shared" si="1550"/>
        <v>602262</v>
      </c>
      <c r="B2873">
        <f t="shared" si="1548"/>
        <v>602263</v>
      </c>
      <c r="C2873" s="1" t="str">
        <f t="shared" si="1532"/>
        <v>当前波数 219/∞</v>
      </c>
      <c r="D2873">
        <f>VLOOKUP(MOD(A2873,1000),Sheet2!P:R,3,FALSE)</f>
        <v>22654547.66011209</v>
      </c>
      <c r="E2873">
        <v>335</v>
      </c>
      <c r="F2873" s="1" t="str">
        <f>IF(VLOOKUP(MOD(A2873,1000),Sheet2!P:W,8,FALSE)=1,"[[50000,1],",IF(VLOOKUP(MOD(A2873,1000),Sheet2!P:W,8,FALSE)=2,"[[90000,1],","["))&amp;IF(K2873=K2872,VLOOKUP(INT(MID(A2873,3,1))*10+3,Sheet3!A:B,2,FALSE),VLOOKUP(INT(MID(A2873,3,1))*10+MOD(K2873,2)+1,Sheet3!A:B,2,FALSE))&amp;"]"</f>
        <v>[[50000,1],[50011,67]]</v>
      </c>
      <c r="G2873">
        <v>0.2</v>
      </c>
      <c r="H2873" s="1" t="str">
        <f t="shared" si="1494"/>
        <v>[80011,80012,80013,80014]</v>
      </c>
      <c r="I2873" s="1">
        <f t="shared" ref="I2873" si="1555">I2861</f>
        <v>1</v>
      </c>
      <c r="J2873">
        <f t="shared" si="1552"/>
        <v>20</v>
      </c>
      <c r="K2873">
        <f t="shared" si="1488"/>
        <v>219</v>
      </c>
      <c r="L2873" s="1" t="str">
        <f>Sheet1!L2873</f>
        <v>[{"bid":16005,"type":6,"num":103},{"bid":14001,"type":4,"num":130500}]</v>
      </c>
    </row>
    <row r="2874" spans="1:12" x14ac:dyDescent="0.2">
      <c r="A2874">
        <f t="shared" si="1550"/>
        <v>602263</v>
      </c>
      <c r="B2874">
        <f t="shared" si="1548"/>
        <v>602264</v>
      </c>
      <c r="C2874" s="1" t="str">
        <f t="shared" si="1532"/>
        <v>当前波数 220/∞\n下一波BOSS</v>
      </c>
      <c r="D2874">
        <f>VLOOKUP(MOD(A2874,1000),Sheet2!P:R,3,FALSE)</f>
        <v>23486426.318678495</v>
      </c>
      <c r="E2874">
        <v>336</v>
      </c>
      <c r="F2874" s="1" t="str">
        <f>IF(VLOOKUP(MOD(A2874,1000),Sheet2!P:W,8,FALSE)=1,"[[50000,1],",IF(VLOOKUP(MOD(A2874,1000),Sheet2!P:W,8,FALSE)=2,"[[90000,1],","["))&amp;IF(K2874=K2873,VLOOKUP(INT(MID(A2874,3,1))*10+3,Sheet3!A:B,2,FALSE),VLOOKUP(INT(MID(A2874,3,1))*10+MOD(K2874,2)+1,Sheet3!A:B,2,FALSE))&amp;"]"</f>
        <v>[[50012,40]]</v>
      </c>
      <c r="G2874">
        <v>0.2</v>
      </c>
      <c r="H2874" s="1" t="str">
        <f t="shared" si="1494"/>
        <v>[80011,80012,80013,80014]</v>
      </c>
      <c r="I2874" s="1">
        <f t="shared" ref="I2874" si="1556">I2862</f>
        <v>1</v>
      </c>
      <c r="J2874">
        <f t="shared" si="1552"/>
        <v>20</v>
      </c>
      <c r="K2874">
        <f t="shared" si="1488"/>
        <v>220</v>
      </c>
      <c r="L2874" s="1" t="str">
        <f>Sheet1!L2874</f>
        <v>[{"bid":16005,"type":6,"num":103},{"bid":14001,"type":4,"num":131000}]</v>
      </c>
    </row>
    <row r="2875" spans="1:12" x14ac:dyDescent="0.2">
      <c r="A2875">
        <f t="shared" si="1550"/>
        <v>602264</v>
      </c>
      <c r="B2875">
        <f t="shared" si="1548"/>
        <v>602265</v>
      </c>
      <c r="C2875" s="1" t="str">
        <f t="shared" si="1532"/>
        <v>BOSS波\n需击杀所有怪物</v>
      </c>
      <c r="D2875">
        <f>VLOOKUP(MOD(A2875,1000),Sheet2!P:R,3,FALSE)</f>
        <v>24338108.194400098</v>
      </c>
      <c r="E2875">
        <v>337</v>
      </c>
      <c r="F2875" s="1" t="str">
        <f>IF(VLOOKUP(MOD(A2875,1000),Sheet2!P:W,8,FALSE)=1,"[[50000,1],",IF(VLOOKUP(MOD(A2875,1000),Sheet2!P:W,8,FALSE)=2,"[[90000,1],","["))&amp;IF(K2875=K2874,VLOOKUP(INT(MID(A2875,3,1))*10+3,Sheet3!A:B,2,FALSE),VLOOKUP(INT(MID(A2875,3,1))*10+MOD(K2875,2)+1,Sheet3!A:B,2,FALSE))&amp;"]"</f>
        <v>[[50013,45]]</v>
      </c>
      <c r="G2875">
        <v>0.2</v>
      </c>
      <c r="H2875" s="1" t="str">
        <f t="shared" si="1494"/>
        <v>[80011,80012,80013,80014]</v>
      </c>
      <c r="I2875" s="1">
        <f t="shared" ref="I2875" si="1557">I2863</f>
        <v>2</v>
      </c>
      <c r="J2875">
        <f t="shared" si="1552"/>
        <v>40</v>
      </c>
      <c r="K2875">
        <f t="shared" ref="K2875:K2934" si="1558">K2869+5</f>
        <v>220</v>
      </c>
      <c r="L2875" s="1" t="str">
        <f>Sheet1!L2875</f>
        <v>[{"bid":16005,"type":6,"num":103},{"bid":14001,"type":4,"num":131500}]</v>
      </c>
    </row>
    <row r="2876" spans="1:12" x14ac:dyDescent="0.2">
      <c r="A2876">
        <f t="shared" si="1550"/>
        <v>602265</v>
      </c>
      <c r="B2876">
        <f t="shared" si="1548"/>
        <v>602266</v>
      </c>
      <c r="C2876" s="1" t="str">
        <f t="shared" si="1532"/>
        <v>当前波数 221/∞</v>
      </c>
      <c r="D2876">
        <f>VLOOKUP(MOD(A2876,1000),Sheet2!P:R,3,FALSE)</f>
        <v>25652991.391948909</v>
      </c>
      <c r="E2876">
        <v>339</v>
      </c>
      <c r="F2876" s="1" t="str">
        <f>IF(VLOOKUP(MOD(A2876,1000),Sheet2!P:W,8,FALSE)=1,"[[50000,1],",IF(VLOOKUP(MOD(A2876,1000),Sheet2!P:W,8,FALSE)=2,"[[90000,1],","["))&amp;IF(K2876=K2875,VLOOKUP(INT(MID(A2876,3,1))*10+3,Sheet3!A:B,2,FALSE),VLOOKUP(INT(MID(A2876,3,1))*10+MOD(K2876,2)+1,Sheet3!A:B,2,FALSE))&amp;"]"</f>
        <v>[[50000,1],[50011,67]]</v>
      </c>
      <c r="G2876">
        <v>0.2</v>
      </c>
      <c r="H2876" s="1" t="str">
        <f t="shared" si="1494"/>
        <v>[80011,80012,80013,80014]</v>
      </c>
      <c r="I2876" s="1">
        <f t="shared" ref="I2876" si="1559">I2864</f>
        <v>1</v>
      </c>
      <c r="J2876">
        <f t="shared" si="1552"/>
        <v>20</v>
      </c>
      <c r="K2876">
        <f t="shared" si="1558"/>
        <v>221</v>
      </c>
      <c r="L2876" s="1" t="str">
        <f>Sheet1!L2876</f>
        <v>[{"bid":16005,"type":6,"num":103},{"bid":14001,"type":4,"num":132000}]</v>
      </c>
    </row>
    <row r="2877" spans="1:12" x14ac:dyDescent="0.2">
      <c r="A2877">
        <f t="shared" si="1550"/>
        <v>602266</v>
      </c>
      <c r="B2877">
        <f t="shared" si="1548"/>
        <v>602267</v>
      </c>
      <c r="C2877" s="1" t="str">
        <f t="shared" si="1532"/>
        <v>当前波数 222/∞</v>
      </c>
      <c r="D2877">
        <f>VLOOKUP(MOD(A2877,1000),Sheet2!P:R,3,FALSE)</f>
        <v>27012995.828563314</v>
      </c>
      <c r="E2877">
        <v>341</v>
      </c>
      <c r="F2877" s="1" t="str">
        <f>IF(VLOOKUP(MOD(A2877,1000),Sheet2!P:W,8,FALSE)=1,"[[50000,1],",IF(VLOOKUP(MOD(A2877,1000),Sheet2!P:W,8,FALSE)=2,"[[90000,1],","["))&amp;IF(K2877=K2876,VLOOKUP(INT(MID(A2877,3,1))*10+3,Sheet3!A:B,2,FALSE),VLOOKUP(INT(MID(A2877,3,1))*10+MOD(K2877,2)+1,Sheet3!A:B,2,FALSE))&amp;"]"</f>
        <v>[[50012,40]]</v>
      </c>
      <c r="G2877">
        <v>0.2</v>
      </c>
      <c r="H2877" s="1" t="str">
        <f t="shared" si="1494"/>
        <v>[80011,80012,80013,80014]</v>
      </c>
      <c r="I2877" s="1">
        <f t="shared" ref="I2877" si="1560">I2865</f>
        <v>1</v>
      </c>
      <c r="J2877">
        <f t="shared" si="1552"/>
        <v>20</v>
      </c>
      <c r="K2877">
        <f t="shared" si="1558"/>
        <v>222</v>
      </c>
      <c r="L2877" s="1" t="str">
        <f>Sheet1!L2877</f>
        <v>[{"bid":16005,"type":6,"num":105},{"bid":14001,"type":4,"num":132500}]</v>
      </c>
    </row>
    <row r="2878" spans="1:12" x14ac:dyDescent="0.2">
      <c r="A2878">
        <f t="shared" si="1550"/>
        <v>602267</v>
      </c>
      <c r="B2878">
        <f t="shared" si="1548"/>
        <v>602268</v>
      </c>
      <c r="C2878" s="1" t="str">
        <f t="shared" si="1532"/>
        <v>当前波数 223/∞</v>
      </c>
      <c r="D2878">
        <f>VLOOKUP(MOD(A2878,1000),Sheet2!P:R,3,FALSE)</f>
        <v>28419148.624947324</v>
      </c>
      <c r="E2878">
        <v>342</v>
      </c>
      <c r="F2878" s="1" t="str">
        <f>IF(VLOOKUP(MOD(A2878,1000),Sheet2!P:W,8,FALSE)=1,"[[50000,1],",IF(VLOOKUP(MOD(A2878,1000),Sheet2!P:W,8,FALSE)=2,"[[90000,1],","["))&amp;IF(K2878=K2877,VLOOKUP(INT(MID(A2878,3,1))*10+3,Sheet3!A:B,2,FALSE),VLOOKUP(INT(MID(A2878,3,1))*10+MOD(K2878,2)+1,Sheet3!A:B,2,FALSE))&amp;"]"</f>
        <v>[[50011,67]]</v>
      </c>
      <c r="G2878">
        <v>0.2</v>
      </c>
      <c r="H2878" s="1" t="str">
        <f t="shared" si="1494"/>
        <v>[80011,80012,80013,80014]</v>
      </c>
      <c r="I2878" s="1">
        <f t="shared" ref="I2878" si="1561">I2866</f>
        <v>1</v>
      </c>
      <c r="J2878">
        <f t="shared" si="1552"/>
        <v>20</v>
      </c>
      <c r="K2878">
        <f t="shared" si="1558"/>
        <v>223</v>
      </c>
      <c r="L2878" s="1" t="str">
        <f>Sheet1!L2878</f>
        <v>[{"bid":16005,"type":6,"num":105},{"bid":14001,"type":4,"num":133000}]</v>
      </c>
    </row>
    <row r="2879" spans="1:12" x14ac:dyDescent="0.2">
      <c r="A2879">
        <f t="shared" si="1550"/>
        <v>602268</v>
      </c>
      <c r="B2879">
        <f t="shared" si="1548"/>
        <v>602269</v>
      </c>
      <c r="C2879" s="1" t="str">
        <f t="shared" si="1532"/>
        <v>当前波数 224/∞</v>
      </c>
      <c r="D2879">
        <f>VLOOKUP(MOD(A2879,1000),Sheet2!P:R,3,FALSE)</f>
        <v>29872491.237388927</v>
      </c>
      <c r="E2879">
        <v>343</v>
      </c>
      <c r="F2879" s="1" t="str">
        <f>IF(VLOOKUP(MOD(A2879,1000),Sheet2!P:W,8,FALSE)=1,"[[50000,1],",IF(VLOOKUP(MOD(A2879,1000),Sheet2!P:W,8,FALSE)=2,"[[90000,1],","["))&amp;IF(K2879=K2878,VLOOKUP(INT(MID(A2879,3,1))*10+3,Sheet3!A:B,2,FALSE),VLOOKUP(INT(MID(A2879,3,1))*10+MOD(K2879,2)+1,Sheet3!A:B,2,FALSE))&amp;"]"</f>
        <v>[[50000,1],[50012,40]]</v>
      </c>
      <c r="G2879">
        <v>0.2</v>
      </c>
      <c r="H2879" s="1" t="str">
        <f t="shared" si="1494"/>
        <v>[80011,80012,80013,80014]</v>
      </c>
      <c r="I2879" s="1">
        <f t="shared" ref="I2879" si="1562">I2867</f>
        <v>1</v>
      </c>
      <c r="J2879">
        <f t="shared" si="1552"/>
        <v>20</v>
      </c>
      <c r="K2879">
        <f t="shared" si="1558"/>
        <v>224</v>
      </c>
      <c r="L2879" s="1" t="str">
        <f>Sheet1!L2879</f>
        <v>[{"bid":16005,"type":6,"num":105},{"bid":14001,"type":4,"num":133500}]</v>
      </c>
    </row>
    <row r="2880" spans="1:12" x14ac:dyDescent="0.2">
      <c r="A2880">
        <f t="shared" si="1550"/>
        <v>602269</v>
      </c>
      <c r="B2880">
        <f t="shared" si="1548"/>
        <v>602270</v>
      </c>
      <c r="C2880" s="1" t="str">
        <f t="shared" si="1532"/>
        <v>当前波数 225/∞\n下一波BOSS</v>
      </c>
      <c r="D2880">
        <f>VLOOKUP(MOD(A2880,1000),Sheet2!P:R,3,FALSE)</f>
        <v>31374079.551360138</v>
      </c>
      <c r="E2880">
        <v>344</v>
      </c>
      <c r="F2880" s="1" t="str">
        <f>IF(VLOOKUP(MOD(A2880,1000),Sheet2!P:W,8,FALSE)=1,"[[50000,1],",IF(VLOOKUP(MOD(A2880,1000),Sheet2!P:W,8,FALSE)=2,"[[90000,1],","["))&amp;IF(K2880=K2879,VLOOKUP(INT(MID(A2880,3,1))*10+3,Sheet3!A:B,2,FALSE),VLOOKUP(INT(MID(A2880,3,1))*10+MOD(K2880,2)+1,Sheet3!A:B,2,FALSE))&amp;"]"</f>
        <v>[[50011,67]]</v>
      </c>
      <c r="G2880">
        <v>0.2</v>
      </c>
      <c r="H2880" s="1" t="str">
        <f t="shared" si="1494"/>
        <v>[80011,80012,80013,80014]</v>
      </c>
      <c r="I2880" s="1">
        <f t="shared" ref="I2880" si="1563">I2868</f>
        <v>1</v>
      </c>
      <c r="J2880">
        <f t="shared" si="1552"/>
        <v>20</v>
      </c>
      <c r="K2880">
        <f t="shared" si="1558"/>
        <v>225</v>
      </c>
      <c r="L2880" s="1" t="str">
        <f>Sheet1!L2880</f>
        <v>[{"bid":16005,"type":6,"num":105},{"bid":14001,"type":4,"num":134000}]</v>
      </c>
    </row>
    <row r="2881" spans="1:12" x14ac:dyDescent="0.2">
      <c r="A2881">
        <f t="shared" si="1550"/>
        <v>602270</v>
      </c>
      <c r="B2881">
        <f t="shared" si="1548"/>
        <v>602271</v>
      </c>
      <c r="C2881" s="1" t="str">
        <f t="shared" si="1532"/>
        <v>BOSS波\n需击杀所有怪物</v>
      </c>
      <c r="D2881">
        <f>VLOOKUP(MOD(A2881,1000),Sheet2!P:R,3,FALSE)</f>
        <v>32924983.975116946</v>
      </c>
      <c r="E2881">
        <v>346</v>
      </c>
      <c r="F2881" s="1" t="str">
        <f>IF(VLOOKUP(MOD(A2881,1000),Sheet2!P:W,8,FALSE)=1,"[[50000,1],",IF(VLOOKUP(MOD(A2881,1000),Sheet2!P:W,8,FALSE)=2,"[[90000,1],","["))&amp;IF(K2881=K2880,VLOOKUP(INT(MID(A2881,3,1))*10+3,Sheet3!A:B,2,FALSE),VLOOKUP(INT(MID(A2881,3,1))*10+MOD(K2881,2)+1,Sheet3!A:B,2,FALSE))&amp;"]"</f>
        <v>[[50013,45]]</v>
      </c>
      <c r="G2881">
        <v>0.2</v>
      </c>
      <c r="H2881" s="1" t="str">
        <f t="shared" ref="H2881:H2934" si="1564">H2880</f>
        <v>[80011,80012,80013,80014]</v>
      </c>
      <c r="I2881" s="1">
        <f t="shared" ref="I2881" si="1565">I2869</f>
        <v>2</v>
      </c>
      <c r="J2881">
        <f t="shared" si="1552"/>
        <v>40</v>
      </c>
      <c r="K2881">
        <f t="shared" si="1558"/>
        <v>225</v>
      </c>
      <c r="L2881" s="1" t="str">
        <f>Sheet1!L2881</f>
        <v>[{"bid":16005,"type":6,"num":105},{"bid":14001,"type":4,"num":134500}]</v>
      </c>
    </row>
    <row r="2882" spans="1:12" x14ac:dyDescent="0.2">
      <c r="A2882">
        <f t="shared" si="1550"/>
        <v>602271</v>
      </c>
      <c r="B2882">
        <f t="shared" si="1548"/>
        <v>602272</v>
      </c>
      <c r="C2882" s="1" t="str">
        <f t="shared" si="1532"/>
        <v>当前波数 226/∞</v>
      </c>
      <c r="D2882">
        <f>VLOOKUP(MOD(A2882,1000),Sheet2!P:R,3,FALSE)</f>
        <v>34530413.881017759</v>
      </c>
      <c r="E2882">
        <v>347</v>
      </c>
      <c r="F2882" s="1" t="str">
        <f>IF(VLOOKUP(MOD(A2882,1000),Sheet2!P:W,8,FALSE)=1,"[[50000,1],",IF(VLOOKUP(MOD(A2882,1000),Sheet2!P:W,8,FALSE)=2,"[[90000,1],","["))&amp;IF(K2882=K2881,VLOOKUP(INT(MID(A2882,3,1))*10+3,Sheet3!A:B,2,FALSE),VLOOKUP(INT(MID(A2882,3,1))*10+MOD(K2882,2)+1,Sheet3!A:B,2,FALSE))&amp;"]"</f>
        <v>[[50000,1],[50012,40]]</v>
      </c>
      <c r="G2882">
        <v>0.2</v>
      </c>
      <c r="H2882" s="1" t="str">
        <f t="shared" si="1564"/>
        <v>[80011,80012,80013,80014]</v>
      </c>
      <c r="I2882" s="1">
        <f t="shared" ref="I2882" si="1566">I2870</f>
        <v>1</v>
      </c>
      <c r="J2882">
        <f t="shared" si="1552"/>
        <v>20</v>
      </c>
      <c r="K2882">
        <f t="shared" si="1558"/>
        <v>226</v>
      </c>
      <c r="L2882" s="1" t="str">
        <f>Sheet1!L2882</f>
        <v>[{"bid":16005,"type":6,"num":107},{"bid":14001,"type":4,"num":135000}]</v>
      </c>
    </row>
    <row r="2883" spans="1:12" x14ac:dyDescent="0.2">
      <c r="A2883">
        <f t="shared" si="1550"/>
        <v>602272</v>
      </c>
      <c r="B2883">
        <f t="shared" si="1548"/>
        <v>602273</v>
      </c>
      <c r="C2883" s="1" t="str">
        <f t="shared" si="1532"/>
        <v>当前波数 227/∞</v>
      </c>
      <c r="D2883">
        <f>VLOOKUP(MOD(A2883,1000),Sheet2!P:R,3,FALSE)</f>
        <v>36187672.932192169</v>
      </c>
      <c r="E2883">
        <v>348</v>
      </c>
      <c r="F2883" s="1" t="str">
        <f>IF(VLOOKUP(MOD(A2883,1000),Sheet2!P:W,8,FALSE)=1,"[[50000,1],",IF(VLOOKUP(MOD(A2883,1000),Sheet2!P:W,8,FALSE)=2,"[[90000,1],","["))&amp;IF(K2883=K2882,VLOOKUP(INT(MID(A2883,3,1))*10+3,Sheet3!A:B,2,FALSE),VLOOKUP(INT(MID(A2883,3,1))*10+MOD(K2883,2)+1,Sheet3!A:B,2,FALSE))&amp;"]"</f>
        <v>[[50011,67]]</v>
      </c>
      <c r="G2883">
        <v>0.2</v>
      </c>
      <c r="H2883" s="1" t="str">
        <f t="shared" si="1564"/>
        <v>[80011,80012,80013,80014]</v>
      </c>
      <c r="I2883" s="1">
        <f t="shared" ref="I2883" si="1567">I2871</f>
        <v>1</v>
      </c>
      <c r="J2883">
        <f t="shared" si="1552"/>
        <v>20</v>
      </c>
      <c r="K2883">
        <f t="shared" si="1558"/>
        <v>227</v>
      </c>
      <c r="L2883" s="1" t="str">
        <f>Sheet1!L2883</f>
        <v>[{"bid":16005,"type":6,"num":107},{"bid":14001,"type":4,"num":135500}]</v>
      </c>
    </row>
    <row r="2884" spans="1:12" x14ac:dyDescent="0.2">
      <c r="A2884">
        <f t="shared" si="1550"/>
        <v>602273</v>
      </c>
      <c r="B2884">
        <f t="shared" si="1548"/>
        <v>602274</v>
      </c>
      <c r="C2884" s="1" t="str">
        <f t="shared" si="1532"/>
        <v>当前波数 228/∞</v>
      </c>
      <c r="D2884">
        <f>VLOOKUP(MOD(A2884,1000),Sheet2!P:R,3,FALSE)</f>
        <v>37897886.704217769</v>
      </c>
      <c r="E2884">
        <v>349</v>
      </c>
      <c r="F2884" s="1" t="str">
        <f>IF(VLOOKUP(MOD(A2884,1000),Sheet2!P:W,8,FALSE)=1,"[[50000,1],",IF(VLOOKUP(MOD(A2884,1000),Sheet2!P:W,8,FALSE)=2,"[[90000,1],","["))&amp;IF(K2884=K2883,VLOOKUP(INT(MID(A2884,3,1))*10+3,Sheet3!A:B,2,FALSE),VLOOKUP(INT(MID(A2884,3,1))*10+MOD(K2884,2)+1,Sheet3!A:B,2,FALSE))&amp;"]"</f>
        <v>[[50012,40]]</v>
      </c>
      <c r="G2884">
        <v>0.2</v>
      </c>
      <c r="H2884" s="1" t="str">
        <f t="shared" si="1564"/>
        <v>[80011,80012,80013,80014]</v>
      </c>
      <c r="I2884" s="1">
        <f t="shared" ref="I2884" si="1568">I2872</f>
        <v>1</v>
      </c>
      <c r="J2884">
        <f t="shared" si="1552"/>
        <v>20</v>
      </c>
      <c r="K2884">
        <f t="shared" si="1558"/>
        <v>228</v>
      </c>
      <c r="L2884" s="1" t="str">
        <f>Sheet1!L2884</f>
        <v>[{"bid":16005,"type":6,"num":107},{"bid":14001,"type":4,"num":136000}]</v>
      </c>
    </row>
    <row r="2885" spans="1:12" x14ac:dyDescent="0.2">
      <c r="A2885">
        <f t="shared" si="1550"/>
        <v>602274</v>
      </c>
      <c r="B2885">
        <f t="shared" si="1548"/>
        <v>602275</v>
      </c>
      <c r="C2885" s="1" t="str">
        <f t="shared" si="1532"/>
        <v>当前波数 229/∞</v>
      </c>
      <c r="D2885">
        <f>VLOOKUP(MOD(A2885,1000),Sheet2!P:R,3,FALSE)</f>
        <v>39662195.86224018</v>
      </c>
      <c r="E2885">
        <v>350</v>
      </c>
      <c r="F2885" s="1" t="str">
        <f>IF(VLOOKUP(MOD(A2885,1000),Sheet2!P:W,8,FALSE)=1,"[[50000,1],",IF(VLOOKUP(MOD(A2885,1000),Sheet2!P:W,8,FALSE)=2,"[[90000,1],","["))&amp;IF(K2885=K2884,VLOOKUP(INT(MID(A2885,3,1))*10+3,Sheet3!A:B,2,FALSE),VLOOKUP(INT(MID(A2885,3,1))*10+MOD(K2885,2)+1,Sheet3!A:B,2,FALSE))&amp;"]"</f>
        <v>[[50000,1],[50011,67]]</v>
      </c>
      <c r="G2885">
        <v>0.2</v>
      </c>
      <c r="H2885" s="1" t="str">
        <f t="shared" si="1564"/>
        <v>[80011,80012,80013,80014]</v>
      </c>
      <c r="I2885" s="1">
        <f t="shared" ref="I2885" si="1569">I2873</f>
        <v>1</v>
      </c>
      <c r="J2885">
        <f t="shared" si="1552"/>
        <v>20</v>
      </c>
      <c r="K2885">
        <f t="shared" si="1558"/>
        <v>229</v>
      </c>
      <c r="L2885" s="1" t="str">
        <f>Sheet1!L2885</f>
        <v>[{"bid":16005,"type":6,"num":107},{"bid":14001,"type":4,"num":136500}]</v>
      </c>
    </row>
    <row r="2886" spans="1:12" x14ac:dyDescent="0.2">
      <c r="A2886">
        <f t="shared" si="1550"/>
        <v>602275</v>
      </c>
      <c r="B2886">
        <f t="shared" si="1548"/>
        <v>602276</v>
      </c>
      <c r="C2886" s="1" t="str">
        <f t="shared" si="1532"/>
        <v>当前波数 230/∞\n下一波BOSS</v>
      </c>
      <c r="D2886">
        <f>VLOOKUP(MOD(A2886,1000),Sheet2!P:R,3,FALSE)</f>
        <v>41486559.423590593</v>
      </c>
      <c r="E2886">
        <v>352</v>
      </c>
      <c r="F2886" s="1" t="str">
        <f>IF(VLOOKUP(MOD(A2886,1000),Sheet2!P:W,8,FALSE)=1,"[[50000,1],",IF(VLOOKUP(MOD(A2886,1000),Sheet2!P:W,8,FALSE)=2,"[[90000,1],","["))&amp;IF(K2886=K2885,VLOOKUP(INT(MID(A2886,3,1))*10+3,Sheet3!A:B,2,FALSE),VLOOKUP(INT(MID(A2886,3,1))*10+MOD(K2886,2)+1,Sheet3!A:B,2,FALSE))&amp;"]"</f>
        <v>[[50012,40]]</v>
      </c>
      <c r="G2886">
        <v>0.2</v>
      </c>
      <c r="H2886" s="1" t="str">
        <f t="shared" si="1564"/>
        <v>[80011,80012,80013,80014]</v>
      </c>
      <c r="I2886" s="1">
        <f t="shared" ref="I2886" si="1570">I2874</f>
        <v>1</v>
      </c>
      <c r="J2886">
        <f t="shared" si="1552"/>
        <v>20</v>
      </c>
      <c r="K2886">
        <f t="shared" si="1558"/>
        <v>230</v>
      </c>
      <c r="L2886" s="1" t="str">
        <f>Sheet1!L2886</f>
        <v>[{"bid":16005,"type":6,"num":107},{"bid":14001,"type":4,"num":137000}]</v>
      </c>
    </row>
    <row r="2887" spans="1:12" x14ac:dyDescent="0.2">
      <c r="A2887">
        <f t="shared" si="1550"/>
        <v>602276</v>
      </c>
      <c r="B2887">
        <f t="shared" si="1548"/>
        <v>602277</v>
      </c>
      <c r="C2887" s="1" t="str">
        <f t="shared" si="1532"/>
        <v>BOSS波\n需击杀所有怪物</v>
      </c>
      <c r="D2887">
        <f>VLOOKUP(MOD(A2887,1000),Sheet2!P:R,3,FALSE)</f>
        <v>43367703.6387586</v>
      </c>
      <c r="E2887">
        <v>353</v>
      </c>
      <c r="F2887" s="1" t="str">
        <f>IF(VLOOKUP(MOD(A2887,1000),Sheet2!P:W,8,FALSE)=1,"[[50000,1],",IF(VLOOKUP(MOD(A2887,1000),Sheet2!P:W,8,FALSE)=2,"[[90000,1],","["))&amp;IF(K2887=K2886,VLOOKUP(INT(MID(A2887,3,1))*10+3,Sheet3!A:B,2,FALSE),VLOOKUP(INT(MID(A2887,3,1))*10+MOD(K2887,2)+1,Sheet3!A:B,2,FALSE))&amp;"]"</f>
        <v>[[50013,45]]</v>
      </c>
      <c r="G2887">
        <v>0.2</v>
      </c>
      <c r="H2887" s="1" t="str">
        <f t="shared" si="1564"/>
        <v>[80011,80012,80013,80014]</v>
      </c>
      <c r="I2887" s="1">
        <f t="shared" ref="I2887" si="1571">I2875</f>
        <v>2</v>
      </c>
      <c r="J2887">
        <f t="shared" si="1552"/>
        <v>40</v>
      </c>
      <c r="K2887">
        <f t="shared" si="1558"/>
        <v>230</v>
      </c>
      <c r="L2887" s="1" t="str">
        <f>Sheet1!L2887</f>
        <v>[{"bid":16005,"type":6,"num":109},{"bid":14001,"type":4,"num":137500}]</v>
      </c>
    </row>
    <row r="2888" spans="1:12" x14ac:dyDescent="0.2">
      <c r="A2888">
        <f t="shared" si="1550"/>
        <v>602277</v>
      </c>
      <c r="B2888">
        <f t="shared" si="1548"/>
        <v>602278</v>
      </c>
      <c r="C2888" s="1" t="str">
        <f t="shared" si="1532"/>
        <v>当前波数 231/∞</v>
      </c>
      <c r="D2888">
        <f>VLOOKUP(MOD(A2888,1000),Sheet2!P:R,3,FALSE)</f>
        <v>45311991.96101781</v>
      </c>
      <c r="E2888">
        <v>355</v>
      </c>
      <c r="F2888" s="1" t="str">
        <f>IF(VLOOKUP(MOD(A2888,1000),Sheet2!P:W,8,FALSE)=1,"[[50000,1],",IF(VLOOKUP(MOD(A2888,1000),Sheet2!P:W,8,FALSE)=2,"[[90000,1],","["))&amp;IF(K2888=K2887,VLOOKUP(INT(MID(A2888,3,1))*10+3,Sheet3!A:B,2,FALSE),VLOOKUP(INT(MID(A2888,3,1))*10+MOD(K2888,2)+1,Sheet3!A:B,2,FALSE))&amp;"]"</f>
        <v>[[50000,1],[50011,67]]</v>
      </c>
      <c r="G2888">
        <v>0.2</v>
      </c>
      <c r="H2888" s="1" t="str">
        <f t="shared" si="1564"/>
        <v>[80011,80012,80013,80014]</v>
      </c>
      <c r="I2888" s="1">
        <f t="shared" ref="I2888" si="1572">I2876</f>
        <v>1</v>
      </c>
      <c r="J2888">
        <f t="shared" si="1552"/>
        <v>20</v>
      </c>
      <c r="K2888">
        <f t="shared" si="1558"/>
        <v>231</v>
      </c>
      <c r="L2888" s="1" t="str">
        <f>Sheet1!L2888</f>
        <v>[{"bid":16005,"type":6,"num":109},{"bid":14001,"type":4,"num":138000}]</v>
      </c>
    </row>
    <row r="2889" spans="1:12" x14ac:dyDescent="0.2">
      <c r="A2889">
        <f t="shared" si="1550"/>
        <v>602278</v>
      </c>
      <c r="B2889">
        <f t="shared" si="1548"/>
        <v>602279</v>
      </c>
      <c r="C2889" s="1" t="str">
        <f t="shared" si="1532"/>
        <v>当前波数 232/∞</v>
      </c>
      <c r="D2889">
        <f>VLOOKUP(MOD(A2889,1000),Sheet2!P:R,3,FALSE)</f>
        <v>47315846.731507421</v>
      </c>
      <c r="E2889">
        <v>357</v>
      </c>
      <c r="F2889" s="1" t="str">
        <f>IF(VLOOKUP(MOD(A2889,1000),Sheet2!P:W,8,FALSE)=1,"[[50000,1],",IF(VLOOKUP(MOD(A2889,1000),Sheet2!P:W,8,FALSE)=2,"[[90000,1],","["))&amp;IF(K2889=K2888,VLOOKUP(INT(MID(A2889,3,1))*10+3,Sheet3!A:B,2,FALSE),VLOOKUP(INT(MID(A2889,3,1))*10+MOD(K2889,2)+1,Sheet3!A:B,2,FALSE))&amp;"]"</f>
        <v>[[50012,40]]</v>
      </c>
      <c r="G2889">
        <v>0.2</v>
      </c>
      <c r="H2889" s="1" t="str">
        <f t="shared" si="1564"/>
        <v>[80011,80012,80013,80014]</v>
      </c>
      <c r="I2889" s="1">
        <f t="shared" ref="I2889" si="1573">I2877</f>
        <v>1</v>
      </c>
      <c r="J2889">
        <f t="shared" si="1552"/>
        <v>20</v>
      </c>
      <c r="K2889">
        <f t="shared" si="1558"/>
        <v>232</v>
      </c>
      <c r="L2889" s="1" t="str">
        <f>Sheet1!L2889</f>
        <v>[{"bid":16005,"type":6,"num":109},{"bid":14001,"type":4,"num":138500}]</v>
      </c>
    </row>
    <row r="2890" spans="1:12" x14ac:dyDescent="0.2">
      <c r="A2890">
        <f t="shared" si="1550"/>
        <v>602279</v>
      </c>
      <c r="B2890">
        <f t="shared" si="1548"/>
        <v>602280</v>
      </c>
      <c r="C2890" s="1" t="str">
        <f t="shared" si="1532"/>
        <v>当前波数 233/∞</v>
      </c>
      <c r="D2890">
        <f>VLOOKUP(MOD(A2890,1000),Sheet2!P:R,3,FALSE)</f>
        <v>49380509.420000225</v>
      </c>
      <c r="E2890">
        <v>358</v>
      </c>
      <c r="F2890" s="1" t="str">
        <f>IF(VLOOKUP(MOD(A2890,1000),Sheet2!P:W,8,FALSE)=1,"[[50000,1],",IF(VLOOKUP(MOD(A2890,1000),Sheet2!P:W,8,FALSE)=2,"[[90000,1],","["))&amp;IF(K2890=K2889,VLOOKUP(INT(MID(A2890,3,1))*10+3,Sheet3!A:B,2,FALSE),VLOOKUP(INT(MID(A2890,3,1))*10+MOD(K2890,2)+1,Sheet3!A:B,2,FALSE))&amp;"]"</f>
        <v>[[50011,67]]</v>
      </c>
      <c r="G2890">
        <v>0.2</v>
      </c>
      <c r="H2890" s="1" t="str">
        <f t="shared" si="1564"/>
        <v>[80011,80012,80013,80014]</v>
      </c>
      <c r="I2890" s="1">
        <f t="shared" ref="I2890" si="1574">I2878</f>
        <v>1</v>
      </c>
      <c r="J2890">
        <f t="shared" si="1552"/>
        <v>20</v>
      </c>
      <c r="K2890">
        <f t="shared" si="1558"/>
        <v>233</v>
      </c>
      <c r="L2890" s="1" t="str">
        <f>Sheet1!L2890</f>
        <v>[{"bid":16005,"type":6,"num":109},{"bid":14001,"type":4,"num":139000}]</v>
      </c>
    </row>
    <row r="2891" spans="1:12" x14ac:dyDescent="0.2">
      <c r="A2891">
        <f t="shared" si="1550"/>
        <v>602280</v>
      </c>
      <c r="B2891">
        <f t="shared" si="1548"/>
        <v>602281</v>
      </c>
      <c r="C2891" s="1" t="str">
        <f t="shared" si="1532"/>
        <v>当前波数 234/∞</v>
      </c>
      <c r="D2891">
        <f>VLOOKUP(MOD(A2891,1000),Sheet2!P:R,3,FALSE)</f>
        <v>51507237.555245049</v>
      </c>
      <c r="E2891">
        <v>359</v>
      </c>
      <c r="F2891" s="1" t="str">
        <f>IF(VLOOKUP(MOD(A2891,1000),Sheet2!P:W,8,FALSE)=1,"[[50000,1],",IF(VLOOKUP(MOD(A2891,1000),Sheet2!P:W,8,FALSE)=2,"[[90000,1],","["))&amp;IF(K2891=K2890,VLOOKUP(INT(MID(A2891,3,1))*10+3,Sheet3!A:B,2,FALSE),VLOOKUP(INT(MID(A2891,3,1))*10+MOD(K2891,2)+1,Sheet3!A:B,2,FALSE))&amp;"]"</f>
        <v>[[50000,1],[50012,40]]</v>
      </c>
      <c r="G2891">
        <v>0.2</v>
      </c>
      <c r="H2891" s="1" t="str">
        <f t="shared" si="1564"/>
        <v>[80011,80012,80013,80014]</v>
      </c>
      <c r="I2891" s="1">
        <f t="shared" ref="I2891" si="1575">I2879</f>
        <v>1</v>
      </c>
      <c r="J2891">
        <f t="shared" si="1552"/>
        <v>20</v>
      </c>
      <c r="K2891">
        <f t="shared" si="1558"/>
        <v>234</v>
      </c>
      <c r="L2891" s="1" t="str">
        <f>Sheet1!L2891</f>
        <v>[{"bid":16005,"type":6,"num":109},{"bid":14001,"type":4,"num":139500}]</v>
      </c>
    </row>
    <row r="2892" spans="1:12" x14ac:dyDescent="0.2">
      <c r="A2892">
        <f t="shared" si="1550"/>
        <v>602281</v>
      </c>
      <c r="B2892">
        <f t="shared" si="1548"/>
        <v>602282</v>
      </c>
      <c r="C2892" s="1" t="str">
        <f t="shared" si="1532"/>
        <v>当前波数 235/∞\n下一波BOSS</v>
      </c>
      <c r="D2892">
        <f>VLOOKUP(MOD(A2892,1000),Sheet2!P:R,3,FALSE)</f>
        <v>53697304.822886653</v>
      </c>
      <c r="E2892">
        <v>361</v>
      </c>
      <c r="F2892" s="1" t="str">
        <f>IF(VLOOKUP(MOD(A2892,1000),Sheet2!P:W,8,FALSE)=1,"[[50000,1],",IF(VLOOKUP(MOD(A2892,1000),Sheet2!P:W,8,FALSE)=2,"[[90000,1],","["))&amp;IF(K2892=K2891,VLOOKUP(INT(MID(A2892,3,1))*10+3,Sheet3!A:B,2,FALSE),VLOOKUP(INT(MID(A2892,3,1))*10+MOD(K2892,2)+1,Sheet3!A:B,2,FALSE))&amp;"]"</f>
        <v>[[50011,67]]</v>
      </c>
      <c r="G2892">
        <v>0.2</v>
      </c>
      <c r="H2892" s="1" t="str">
        <f t="shared" si="1564"/>
        <v>[80011,80012,80013,80014]</v>
      </c>
      <c r="I2892" s="1">
        <f t="shared" ref="I2892" si="1576">I2880</f>
        <v>1</v>
      </c>
      <c r="J2892">
        <f t="shared" si="1552"/>
        <v>20</v>
      </c>
      <c r="K2892">
        <f t="shared" si="1558"/>
        <v>235</v>
      </c>
      <c r="L2892" s="1" t="str">
        <f>Sheet1!L2892</f>
        <v>[{"bid":16005,"type":6,"num":111},{"bid":14001,"type":4,"num":140000}]</v>
      </c>
    </row>
    <row r="2893" spans="1:12" x14ac:dyDescent="0.2">
      <c r="A2893">
        <f t="shared" si="1550"/>
        <v>602282</v>
      </c>
      <c r="B2893">
        <f t="shared" si="1548"/>
        <v>602283</v>
      </c>
      <c r="C2893" s="1" t="str">
        <f t="shared" si="1532"/>
        <v>BOSS波\n需击杀所有怪物</v>
      </c>
      <c r="D2893">
        <f>VLOOKUP(MOD(A2893,1000),Sheet2!P:R,3,FALSE)</f>
        <v>55952001.163385868</v>
      </c>
      <c r="E2893">
        <v>362</v>
      </c>
      <c r="F2893" s="1" t="str">
        <f>IF(VLOOKUP(MOD(A2893,1000),Sheet2!P:W,8,FALSE)=1,"[[50000,1],",IF(VLOOKUP(MOD(A2893,1000),Sheet2!P:W,8,FALSE)=2,"[[90000,1],","["))&amp;IF(K2893=K2892,VLOOKUP(INT(MID(A2893,3,1))*10+3,Sheet3!A:B,2,FALSE),VLOOKUP(INT(MID(A2893,3,1))*10+MOD(K2893,2)+1,Sheet3!A:B,2,FALSE))&amp;"]"</f>
        <v>[[50013,45]]</v>
      </c>
      <c r="G2893">
        <v>0.2</v>
      </c>
      <c r="H2893" s="1" t="str">
        <f t="shared" si="1564"/>
        <v>[80011,80012,80013,80014]</v>
      </c>
      <c r="I2893" s="1">
        <f t="shared" ref="I2893" si="1577">I2881</f>
        <v>2</v>
      </c>
      <c r="J2893">
        <f t="shared" si="1552"/>
        <v>40</v>
      </c>
      <c r="K2893">
        <f t="shared" si="1558"/>
        <v>235</v>
      </c>
      <c r="L2893" s="1" t="str">
        <f>Sheet1!L2893</f>
        <v>[{"bid":16005,"type":6,"num":111},{"bid":14001,"type":4,"num":140500}]</v>
      </c>
    </row>
    <row r="2894" spans="1:12" x14ac:dyDescent="0.2">
      <c r="A2894">
        <f t="shared" si="1550"/>
        <v>602283</v>
      </c>
      <c r="B2894">
        <f t="shared" si="1548"/>
        <v>602284</v>
      </c>
      <c r="C2894" s="1" t="str">
        <f t="shared" si="1532"/>
        <v>当前波数 236/∞</v>
      </c>
      <c r="D2894">
        <f>VLOOKUP(MOD(A2894,1000),Sheet2!P:R,3,FALSE)</f>
        <v>58278980.420813084</v>
      </c>
      <c r="E2894">
        <v>364</v>
      </c>
      <c r="F2894" s="1" t="str">
        <f>IF(VLOOKUP(MOD(A2894,1000),Sheet2!P:W,8,FALSE)=1,"[[50000,1],",IF(VLOOKUP(MOD(A2894,1000),Sheet2!P:W,8,FALSE)=2,"[[90000,1],","["))&amp;IF(K2894=K2893,VLOOKUP(INT(MID(A2894,3,1))*10+3,Sheet3!A:B,2,FALSE),VLOOKUP(INT(MID(A2894,3,1))*10+MOD(K2894,2)+1,Sheet3!A:B,2,FALSE))&amp;"]"</f>
        <v>[[50000,1],[50012,40]]</v>
      </c>
      <c r="G2894">
        <v>0.2</v>
      </c>
      <c r="H2894" s="1" t="str">
        <f t="shared" si="1564"/>
        <v>[80011,80012,80013,80014]</v>
      </c>
      <c r="I2894" s="1">
        <f t="shared" ref="I2894" si="1578">I2882</f>
        <v>1</v>
      </c>
      <c r="J2894">
        <f t="shared" si="1552"/>
        <v>20</v>
      </c>
      <c r="K2894">
        <f t="shared" si="1558"/>
        <v>236</v>
      </c>
      <c r="L2894" s="1" t="str">
        <f>Sheet1!L2894</f>
        <v>[{"bid":16005,"type":6,"num":111},{"bid":14001,"type":4,"num":141000}]</v>
      </c>
    </row>
    <row r="2895" spans="1:12" x14ac:dyDescent="0.2">
      <c r="A2895">
        <f t="shared" si="1550"/>
        <v>602284</v>
      </c>
      <c r="B2895">
        <f t="shared" si="1548"/>
        <v>602285</v>
      </c>
      <c r="C2895" s="1" t="str">
        <f t="shared" si="1532"/>
        <v>当前波数 237/∞</v>
      </c>
      <c r="D2895">
        <f>VLOOKUP(MOD(A2895,1000),Sheet2!P:R,3,FALSE)</f>
        <v>60673640.838720307</v>
      </c>
      <c r="E2895">
        <v>366</v>
      </c>
      <c r="F2895" s="1" t="str">
        <f>IF(VLOOKUP(MOD(A2895,1000),Sheet2!P:W,8,FALSE)=1,"[[50000,1],",IF(VLOOKUP(MOD(A2895,1000),Sheet2!P:W,8,FALSE)=2,"[[90000,1],","["))&amp;IF(K2895=K2894,VLOOKUP(INT(MID(A2895,3,1))*10+3,Sheet3!A:B,2,FALSE),VLOOKUP(INT(MID(A2895,3,1))*10+MOD(K2895,2)+1,Sheet3!A:B,2,FALSE))&amp;"]"</f>
        <v>[[50011,67]]</v>
      </c>
      <c r="G2895">
        <v>0.2</v>
      </c>
      <c r="H2895" s="1" t="str">
        <f t="shared" si="1564"/>
        <v>[80011,80012,80013,80014]</v>
      </c>
      <c r="I2895" s="1">
        <f t="shared" ref="I2895" si="1579">I2883</f>
        <v>1</v>
      </c>
      <c r="J2895">
        <f t="shared" si="1552"/>
        <v>20</v>
      </c>
      <c r="K2895">
        <f t="shared" si="1558"/>
        <v>237</v>
      </c>
      <c r="L2895" s="1" t="str">
        <f>Sheet1!L2895</f>
        <v>[{"bid":16005,"type":6,"num":111},{"bid":14001,"type":4,"num":141500}]</v>
      </c>
    </row>
    <row r="2896" spans="1:12" x14ac:dyDescent="0.2">
      <c r="A2896">
        <f t="shared" si="1550"/>
        <v>602285</v>
      </c>
      <c r="B2896">
        <f t="shared" si="1548"/>
        <v>602286</v>
      </c>
      <c r="C2896" s="1" t="str">
        <f t="shared" si="1532"/>
        <v>当前波数 238/∞</v>
      </c>
      <c r="D2896">
        <f>VLOOKUP(MOD(A2896,1000),Sheet2!P:R,3,FALSE)</f>
        <v>63137334.535385922</v>
      </c>
      <c r="E2896">
        <v>368</v>
      </c>
      <c r="F2896" s="1" t="str">
        <f>IF(VLOOKUP(MOD(A2896,1000),Sheet2!P:W,8,FALSE)=1,"[[50000,1],",IF(VLOOKUP(MOD(A2896,1000),Sheet2!P:W,8,FALSE)=2,"[[90000,1],","["))&amp;IF(K2896=K2895,VLOOKUP(INT(MID(A2896,3,1))*10+3,Sheet3!A:B,2,FALSE),VLOOKUP(INT(MID(A2896,3,1))*10+MOD(K2896,2)+1,Sheet3!A:B,2,FALSE))&amp;"]"</f>
        <v>[[50012,40]]</v>
      </c>
      <c r="G2896">
        <v>0.2</v>
      </c>
      <c r="H2896" s="1" t="str">
        <f t="shared" si="1564"/>
        <v>[80011,80012,80013,80014]</v>
      </c>
      <c r="I2896" s="1">
        <f t="shared" ref="I2896" si="1580">I2884</f>
        <v>1</v>
      </c>
      <c r="J2896">
        <f t="shared" si="1552"/>
        <v>20</v>
      </c>
      <c r="K2896">
        <f t="shared" si="1558"/>
        <v>238</v>
      </c>
      <c r="L2896" s="1" t="str">
        <f>Sheet1!L2896</f>
        <v>[{"bid":16005,"type":6,"num":111},{"bid":14001,"type":4,"num":142000}]</v>
      </c>
    </row>
    <row r="2897" spans="1:12" x14ac:dyDescent="0.2">
      <c r="A2897">
        <f t="shared" si="1550"/>
        <v>602286</v>
      </c>
      <c r="B2897">
        <f t="shared" si="1548"/>
        <v>602287</v>
      </c>
      <c r="C2897" s="1" t="str">
        <f t="shared" si="1532"/>
        <v>当前波数 239/∞</v>
      </c>
      <c r="D2897">
        <f>VLOOKUP(MOD(A2897,1000),Sheet2!P:R,3,FALSE)</f>
        <v>65671430.481792338</v>
      </c>
      <c r="E2897">
        <v>370</v>
      </c>
      <c r="F2897" s="1" t="str">
        <f>IF(VLOOKUP(MOD(A2897,1000),Sheet2!P:W,8,FALSE)=1,"[[50000,1],",IF(VLOOKUP(MOD(A2897,1000),Sheet2!P:W,8,FALSE)=2,"[[90000,1],","["))&amp;IF(K2897=K2896,VLOOKUP(INT(MID(A2897,3,1))*10+3,Sheet3!A:B,2,FALSE),VLOOKUP(INT(MID(A2897,3,1))*10+MOD(K2897,2)+1,Sheet3!A:B,2,FALSE))&amp;"]"</f>
        <v>[[50000,1],[50011,67]]</v>
      </c>
      <c r="G2897">
        <v>0.2</v>
      </c>
      <c r="H2897" s="1" t="str">
        <f t="shared" si="1564"/>
        <v>[80011,80012,80013,80014]</v>
      </c>
      <c r="I2897" s="1">
        <f t="shared" ref="I2897" si="1581">I2885</f>
        <v>1</v>
      </c>
      <c r="J2897">
        <f t="shared" si="1552"/>
        <v>20</v>
      </c>
      <c r="K2897">
        <f t="shared" si="1558"/>
        <v>239</v>
      </c>
      <c r="L2897" s="1" t="str">
        <f>Sheet1!L2897</f>
        <v>[{"bid":16005,"type":6,"num":113},{"bid":14001,"type":4,"num":142500}]</v>
      </c>
    </row>
    <row r="2898" spans="1:12" x14ac:dyDescent="0.2">
      <c r="A2898">
        <f t="shared" si="1550"/>
        <v>602287</v>
      </c>
      <c r="B2898">
        <f t="shared" si="1548"/>
        <v>602288</v>
      </c>
      <c r="C2898" s="1" t="str">
        <f t="shared" si="1532"/>
        <v>当前波数 240/∞\n下一波BOSS</v>
      </c>
      <c r="D2898">
        <f>VLOOKUP(MOD(A2898,1000),Sheet2!P:R,3,FALSE)</f>
        <v>68277314.600985959</v>
      </c>
      <c r="E2898">
        <v>372</v>
      </c>
      <c r="F2898" s="1" t="str">
        <f>IF(VLOOKUP(MOD(A2898,1000),Sheet2!P:W,8,FALSE)=1,"[[50000,1],",IF(VLOOKUP(MOD(A2898,1000),Sheet2!P:W,8,FALSE)=2,"[[90000,1],","["))&amp;IF(K2898=K2897,VLOOKUP(INT(MID(A2898,3,1))*10+3,Sheet3!A:B,2,FALSE),VLOOKUP(INT(MID(A2898,3,1))*10+MOD(K2898,2)+1,Sheet3!A:B,2,FALSE))&amp;"]"</f>
        <v>[[50012,40]]</v>
      </c>
      <c r="G2898">
        <v>0.2</v>
      </c>
      <c r="H2898" s="1" t="str">
        <f t="shared" si="1564"/>
        <v>[80011,80012,80013,80014]</v>
      </c>
      <c r="I2898" s="1">
        <f t="shared" ref="I2898" si="1582">I2886</f>
        <v>1</v>
      </c>
      <c r="J2898">
        <f t="shared" si="1552"/>
        <v>20</v>
      </c>
      <c r="K2898">
        <f t="shared" si="1558"/>
        <v>240</v>
      </c>
      <c r="L2898" s="1" t="str">
        <f>Sheet1!L2898</f>
        <v>[{"bid":16005,"type":6,"num":113},{"bid":14001,"type":4,"num":143000}]</v>
      </c>
    </row>
    <row r="2899" spans="1:12" x14ac:dyDescent="0.2">
      <c r="A2899">
        <f t="shared" si="1550"/>
        <v>602288</v>
      </c>
      <c r="B2899">
        <f t="shared" si="1548"/>
        <v>602289</v>
      </c>
      <c r="C2899" s="1" t="str">
        <f t="shared" si="1532"/>
        <v>BOSS波\n需击杀所有怪物</v>
      </c>
      <c r="D2899">
        <f>VLOOKUP(MOD(A2899,1000),Sheet2!P:R,3,FALSE)</f>
        <v>70956389.867437169</v>
      </c>
      <c r="E2899">
        <v>373</v>
      </c>
      <c r="F2899" s="1" t="str">
        <f>IF(VLOOKUP(MOD(A2899,1000),Sheet2!P:W,8,FALSE)=1,"[[50000,1],",IF(VLOOKUP(MOD(A2899,1000),Sheet2!P:W,8,FALSE)=2,"[[90000,1],","["))&amp;IF(K2899=K2898,VLOOKUP(INT(MID(A2899,3,1))*10+3,Sheet3!A:B,2,FALSE),VLOOKUP(INT(MID(A2899,3,1))*10+MOD(K2899,2)+1,Sheet3!A:B,2,FALSE))&amp;"]"</f>
        <v>[[50013,45]]</v>
      </c>
      <c r="G2899">
        <v>0.2</v>
      </c>
      <c r="H2899" s="1" t="str">
        <f t="shared" si="1564"/>
        <v>[80011,80012,80013,80014]</v>
      </c>
      <c r="I2899" s="1">
        <f t="shared" ref="I2899" si="1583">I2887</f>
        <v>2</v>
      </c>
      <c r="J2899">
        <f t="shared" si="1552"/>
        <v>40</v>
      </c>
      <c r="K2899">
        <f t="shared" si="1558"/>
        <v>240</v>
      </c>
      <c r="L2899" s="1" t="str">
        <f>Sheet1!L2899</f>
        <v>[{"bid":16005,"type":6,"num":113},{"bid":14001,"type":4,"num":143500}]</v>
      </c>
    </row>
    <row r="2900" spans="1:12" x14ac:dyDescent="0.2">
      <c r="A2900">
        <f t="shared" si="1550"/>
        <v>602289</v>
      </c>
      <c r="B2900">
        <f t="shared" si="1548"/>
        <v>602290</v>
      </c>
      <c r="C2900" s="1" t="str">
        <f t="shared" si="1532"/>
        <v>当前波数 241/∞</v>
      </c>
      <c r="D2900">
        <f>VLOOKUP(MOD(A2900,1000),Sheet2!P:R,3,FALSE)</f>
        <v>73717758.273600385</v>
      </c>
      <c r="E2900">
        <v>375</v>
      </c>
      <c r="F2900" s="1" t="str">
        <f>IF(VLOOKUP(MOD(A2900,1000),Sheet2!P:W,8,FALSE)=1,"[[50000,1],",IF(VLOOKUP(MOD(A2900,1000),Sheet2!P:W,8,FALSE)=2,"[[90000,1],","["))&amp;IF(K2900=K2899,VLOOKUP(INT(MID(A2900,3,1))*10+3,Sheet3!A:B,2,FALSE),VLOOKUP(INT(MID(A2900,3,1))*10+MOD(K2900,2)+1,Sheet3!A:B,2,FALSE))&amp;"]"</f>
        <v>[[50000,1],[50011,67]]</v>
      </c>
      <c r="G2900">
        <v>0.2</v>
      </c>
      <c r="H2900" s="1" t="str">
        <f t="shared" si="1564"/>
        <v>[80011,80012,80013,80014]</v>
      </c>
      <c r="I2900" s="1">
        <f t="shared" ref="I2900" si="1584">I2888</f>
        <v>1</v>
      </c>
      <c r="J2900">
        <f t="shared" si="1552"/>
        <v>20</v>
      </c>
      <c r="K2900">
        <f t="shared" si="1558"/>
        <v>241</v>
      </c>
      <c r="L2900" s="1" t="str">
        <f>Sheet1!L2900</f>
        <v>[{"bid":16005,"type":6,"num":113},{"bid":14001,"type":4,"num":144000}]</v>
      </c>
    </row>
    <row r="2901" spans="1:12" x14ac:dyDescent="0.2">
      <c r="A2901">
        <f t="shared" si="1550"/>
        <v>602290</v>
      </c>
      <c r="B2901">
        <f t="shared" si="1548"/>
        <v>602291</v>
      </c>
      <c r="C2901" s="1" t="str">
        <f t="shared" si="1532"/>
        <v>当前波数 242/∞</v>
      </c>
      <c r="D2901">
        <f>VLOOKUP(MOD(A2901,1000),Sheet2!P:R,3,FALSE)</f>
        <v>76555651.239725202</v>
      </c>
      <c r="E2901">
        <v>377</v>
      </c>
      <c r="F2901" s="1" t="str">
        <f>IF(VLOOKUP(MOD(A2901,1000),Sheet2!P:W,8,FALSE)=1,"[[50000,1],",IF(VLOOKUP(MOD(A2901,1000),Sheet2!P:W,8,FALSE)=2,"[[90000,1],","["))&amp;IF(K2901=K2900,VLOOKUP(INT(MID(A2901,3,1))*10+3,Sheet3!A:B,2,FALSE),VLOOKUP(INT(MID(A2901,3,1))*10+MOD(K2901,2)+1,Sheet3!A:B,2,FALSE))&amp;"]"</f>
        <v>[[50012,40]]</v>
      </c>
      <c r="G2901">
        <v>0.2</v>
      </c>
      <c r="H2901" s="1" t="str">
        <f t="shared" si="1564"/>
        <v>[80011,80012,80013,80014]</v>
      </c>
      <c r="I2901" s="1">
        <f t="shared" ref="I2901" si="1585">I2889</f>
        <v>1</v>
      </c>
      <c r="J2901">
        <f t="shared" si="1552"/>
        <v>20</v>
      </c>
      <c r="K2901">
        <f t="shared" si="1558"/>
        <v>242</v>
      </c>
      <c r="L2901" s="1" t="str">
        <f>Sheet1!L2901</f>
        <v>[{"bid":16005,"type":6,"num":113},{"bid":14001,"type":4,"num":144500}]</v>
      </c>
    </row>
    <row r="2902" spans="1:12" x14ac:dyDescent="0.2">
      <c r="A2902">
        <f t="shared" si="1550"/>
        <v>602291</v>
      </c>
      <c r="B2902">
        <f t="shared" si="1548"/>
        <v>602292</v>
      </c>
      <c r="C2902" s="1" t="str">
        <f t="shared" si="1532"/>
        <v>当前波数 243/∞</v>
      </c>
      <c r="D2902">
        <f>VLOOKUP(MOD(A2902,1000),Sheet2!P:R,3,FALSE)</f>
        <v>79471537.257459626</v>
      </c>
      <c r="E2902">
        <v>379</v>
      </c>
      <c r="F2902" s="1" t="str">
        <f>IF(VLOOKUP(MOD(A2902,1000),Sheet2!P:W,8,FALSE)=1,"[[50000,1],",IF(VLOOKUP(MOD(A2902,1000),Sheet2!P:W,8,FALSE)=2,"[[90000,1],","["))&amp;IF(K2902=K2901,VLOOKUP(INT(MID(A2902,3,1))*10+3,Sheet3!A:B,2,FALSE),VLOOKUP(INT(MID(A2902,3,1))*10+MOD(K2902,2)+1,Sheet3!A:B,2,FALSE))&amp;"]"</f>
        <v>[[50011,67]]</v>
      </c>
      <c r="G2902">
        <v>0.2</v>
      </c>
      <c r="H2902" s="1" t="str">
        <f t="shared" si="1564"/>
        <v>[80011,80012,80013,80014]</v>
      </c>
      <c r="I2902" s="1">
        <f t="shared" ref="I2902" si="1586">I2890</f>
        <v>1</v>
      </c>
      <c r="J2902">
        <f t="shared" si="1552"/>
        <v>20</v>
      </c>
      <c r="K2902">
        <f t="shared" si="1558"/>
        <v>243</v>
      </c>
      <c r="L2902" s="1" t="str">
        <f>Sheet1!L2902</f>
        <v>[{"bid":16005,"type":6,"num":115},{"bid":14001,"type":4,"num":145000}]</v>
      </c>
    </row>
    <row r="2903" spans="1:12" x14ac:dyDescent="0.2">
      <c r="A2903">
        <f t="shared" si="1550"/>
        <v>602292</v>
      </c>
      <c r="B2903">
        <f t="shared" si="1548"/>
        <v>602293</v>
      </c>
      <c r="C2903" s="1" t="str">
        <f t="shared" si="1532"/>
        <v>当前波数 244/∞</v>
      </c>
      <c r="D2903">
        <f>VLOOKUP(MOD(A2903,1000),Sheet2!P:R,3,FALSE)</f>
        <v>82466902.480435655</v>
      </c>
      <c r="E2903">
        <v>381</v>
      </c>
      <c r="F2903" s="1" t="str">
        <f>IF(VLOOKUP(MOD(A2903,1000),Sheet2!P:W,8,FALSE)=1,"[[50000,1],",IF(VLOOKUP(MOD(A2903,1000),Sheet2!P:W,8,FALSE)=2,"[[90000,1],","["))&amp;IF(K2903=K2902,VLOOKUP(INT(MID(A2903,3,1))*10+3,Sheet3!A:B,2,FALSE),VLOOKUP(INT(MID(A2903,3,1))*10+MOD(K2903,2)+1,Sheet3!A:B,2,FALSE))&amp;"]"</f>
        <v>[[50000,1],[50012,40]]</v>
      </c>
      <c r="G2903">
        <v>0.2</v>
      </c>
      <c r="H2903" s="1" t="str">
        <f t="shared" si="1564"/>
        <v>[80011,80012,80013,80014]</v>
      </c>
      <c r="I2903" s="1">
        <f t="shared" ref="I2903" si="1587">I2891</f>
        <v>1</v>
      </c>
      <c r="J2903">
        <f t="shared" si="1552"/>
        <v>20</v>
      </c>
      <c r="K2903">
        <f t="shared" si="1558"/>
        <v>244</v>
      </c>
      <c r="L2903" s="1" t="str">
        <f>Sheet1!L2903</f>
        <v>[{"bid":16005,"type":6,"num":115},{"bid":14001,"type":4,"num":145500}]</v>
      </c>
    </row>
    <row r="2904" spans="1:12" x14ac:dyDescent="0.2">
      <c r="A2904">
        <f t="shared" si="1550"/>
        <v>602293</v>
      </c>
      <c r="B2904">
        <f t="shared" si="1548"/>
        <v>602294</v>
      </c>
      <c r="C2904" s="1" t="str">
        <f t="shared" si="1532"/>
        <v>当前波数 245/∞\n下一波BOSS</v>
      </c>
      <c r="D2904">
        <f>VLOOKUP(MOD(A2904,1000),Sheet2!P:R,3,FALSE)</f>
        <v>85543250.825069264</v>
      </c>
      <c r="E2904">
        <v>383</v>
      </c>
      <c r="F2904" s="1" t="str">
        <f>IF(VLOOKUP(MOD(A2904,1000),Sheet2!P:W,8,FALSE)=1,"[[50000,1],",IF(VLOOKUP(MOD(A2904,1000),Sheet2!P:W,8,FALSE)=2,"[[90000,1],","["))&amp;IF(K2904=K2903,VLOOKUP(INT(MID(A2904,3,1))*10+3,Sheet3!A:B,2,FALSE),VLOOKUP(INT(MID(A2904,3,1))*10+MOD(K2904,2)+1,Sheet3!A:B,2,FALSE))&amp;"]"</f>
        <v>[[50011,67]]</v>
      </c>
      <c r="G2904">
        <v>0.2</v>
      </c>
      <c r="H2904" s="1" t="str">
        <f t="shared" si="1564"/>
        <v>[80011,80012,80013,80014]</v>
      </c>
      <c r="I2904" s="1">
        <f t="shared" ref="I2904" si="1588">I2892</f>
        <v>1</v>
      </c>
      <c r="J2904">
        <f t="shared" si="1552"/>
        <v>20</v>
      </c>
      <c r="K2904">
        <f t="shared" si="1558"/>
        <v>245</v>
      </c>
      <c r="L2904" s="1" t="str">
        <f>Sheet1!L2904</f>
        <v>[{"bid":16005,"type":6,"num":115},{"bid":14001,"type":4,"num":146000}]</v>
      </c>
    </row>
    <row r="2905" spans="1:12" x14ac:dyDescent="0.2">
      <c r="A2905">
        <f t="shared" si="1550"/>
        <v>602294</v>
      </c>
      <c r="B2905">
        <f t="shared" si="1548"/>
        <v>602295</v>
      </c>
      <c r="C2905" s="1" t="str">
        <f t="shared" si="1532"/>
        <v>BOSS波\n需击杀所有怪物</v>
      </c>
      <c r="D2905">
        <f>VLOOKUP(MOD(A2905,1000),Sheet2!P:R,3,FALSE)</f>
        <v>88702104.071360484</v>
      </c>
      <c r="E2905">
        <v>385</v>
      </c>
      <c r="F2905" s="1" t="str">
        <f>IF(VLOOKUP(MOD(A2905,1000),Sheet2!P:W,8,FALSE)=1,"[[50000,1],",IF(VLOOKUP(MOD(A2905,1000),Sheet2!P:W,8,FALSE)=2,"[[90000,1],","["))&amp;IF(K2905=K2904,VLOOKUP(INT(MID(A2905,3,1))*10+3,Sheet3!A:B,2,FALSE),VLOOKUP(INT(MID(A2905,3,1))*10+MOD(K2905,2)+1,Sheet3!A:B,2,FALSE))&amp;"]"</f>
        <v>[[50013,45]]</v>
      </c>
      <c r="G2905">
        <v>0.2</v>
      </c>
      <c r="H2905" s="1" t="str">
        <f t="shared" si="1564"/>
        <v>[80011,80012,80013,80014]</v>
      </c>
      <c r="I2905" s="1">
        <f t="shared" ref="I2905" si="1589">I2893</f>
        <v>2</v>
      </c>
      <c r="J2905">
        <f t="shared" si="1552"/>
        <v>40</v>
      </c>
      <c r="K2905">
        <f t="shared" si="1558"/>
        <v>245</v>
      </c>
      <c r="L2905" s="1" t="str">
        <f>Sheet1!L2905</f>
        <v>[{"bid":16005,"type":6,"num":115},{"bid":14001,"type":4,"num":146500}]</v>
      </c>
    </row>
    <row r="2906" spans="1:12" x14ac:dyDescent="0.2">
      <c r="A2906">
        <f t="shared" si="1550"/>
        <v>602295</v>
      </c>
      <c r="B2906">
        <f t="shared" si="1548"/>
        <v>602296</v>
      </c>
      <c r="C2906" s="1" t="str">
        <f t="shared" si="1532"/>
        <v>当前波数 246/∞</v>
      </c>
      <c r="D2906">
        <f>VLOOKUP(MOD(A2906,1000),Sheet2!P:R,3,FALSE)</f>
        <v>91954181.470694929</v>
      </c>
      <c r="E2906">
        <v>386</v>
      </c>
      <c r="F2906" s="1" t="str">
        <f>IF(VLOOKUP(MOD(A2906,1000),Sheet2!P:W,8,FALSE)=1,"[[50000,1],",IF(VLOOKUP(MOD(A2906,1000),Sheet2!P:W,8,FALSE)=2,"[[90000,1],","["))&amp;IF(K2906=K2905,VLOOKUP(INT(MID(A2906,3,1))*10+3,Sheet3!A:B,2,FALSE),VLOOKUP(INT(MID(A2906,3,1))*10+MOD(K2906,2)+1,Sheet3!A:B,2,FALSE))&amp;"]"</f>
        <v>[[50000,1],[50012,40]]</v>
      </c>
      <c r="G2906">
        <v>0.2</v>
      </c>
      <c r="H2906" s="1" t="str">
        <f t="shared" si="1564"/>
        <v>[80011,80012,80013,80014]</v>
      </c>
      <c r="I2906" s="1">
        <f t="shared" ref="I2906" si="1590">I2894</f>
        <v>1</v>
      </c>
      <c r="J2906">
        <f t="shared" si="1552"/>
        <v>20</v>
      </c>
      <c r="K2906">
        <f t="shared" si="1558"/>
        <v>246</v>
      </c>
      <c r="L2906" s="1" t="str">
        <f>Sheet1!L2906</f>
        <v>[{"bid":16005,"type":6,"num":115},{"bid":14001,"type":4,"num":147000}]</v>
      </c>
    </row>
    <row r="2907" spans="1:12" x14ac:dyDescent="0.2">
      <c r="A2907">
        <f t="shared" si="1550"/>
        <v>602296</v>
      </c>
      <c r="B2907">
        <f t="shared" si="1548"/>
        <v>602297</v>
      </c>
      <c r="C2907" s="1" t="str">
        <f t="shared" si="1532"/>
        <v>当前波数 247/∞</v>
      </c>
      <c r="D2907">
        <f>VLOOKUP(MOD(A2907,1000),Sheet2!P:R,3,FALSE)</f>
        <v>95292393.914592549</v>
      </c>
      <c r="E2907">
        <v>388</v>
      </c>
      <c r="F2907" s="1" t="str">
        <f>IF(VLOOKUP(MOD(A2907,1000),Sheet2!P:W,8,FALSE)=1,"[[50000,1],",IF(VLOOKUP(MOD(A2907,1000),Sheet2!P:W,8,FALSE)=2,"[[90000,1],","["))&amp;IF(K2907=K2906,VLOOKUP(INT(MID(A2907,3,1))*10+3,Sheet3!A:B,2,FALSE),VLOOKUP(INT(MID(A2907,3,1))*10+MOD(K2907,2)+1,Sheet3!A:B,2,FALSE))&amp;"]"</f>
        <v>[[50011,67]]</v>
      </c>
      <c r="G2907">
        <v>0.2</v>
      </c>
      <c r="H2907" s="1" t="str">
        <f t="shared" si="1564"/>
        <v>[80011,80012,80013,80014]</v>
      </c>
      <c r="I2907" s="1">
        <f t="shared" ref="I2907" si="1591">I2895</f>
        <v>1</v>
      </c>
      <c r="J2907">
        <f t="shared" si="1552"/>
        <v>20</v>
      </c>
      <c r="K2907">
        <f t="shared" si="1558"/>
        <v>247</v>
      </c>
      <c r="L2907" s="1" t="str">
        <f>Sheet1!L2907</f>
        <v>[{"bid":16005,"type":6,"num":117},{"bid":14001,"type":4,"num":147500}]</v>
      </c>
    </row>
    <row r="2908" spans="1:12" x14ac:dyDescent="0.2">
      <c r="A2908">
        <f t="shared" si="1550"/>
        <v>602297</v>
      </c>
      <c r="B2908">
        <f t="shared" si="1548"/>
        <v>602298</v>
      </c>
      <c r="C2908" s="1" t="str">
        <f t="shared" si="1532"/>
        <v>当前波数 248/∞</v>
      </c>
      <c r="D2908">
        <f>VLOOKUP(MOD(A2908,1000),Sheet2!P:R,3,FALSE)</f>
        <v>98718332.117350966</v>
      </c>
      <c r="E2908">
        <v>390</v>
      </c>
      <c r="F2908" s="1" t="str">
        <f>IF(VLOOKUP(MOD(A2908,1000),Sheet2!P:W,8,FALSE)=1,"[[50000,1],",IF(VLOOKUP(MOD(A2908,1000),Sheet2!P:W,8,FALSE)=2,"[[90000,1],","["))&amp;IF(K2908=K2907,VLOOKUP(INT(MID(A2908,3,1))*10+3,Sheet3!A:B,2,FALSE),VLOOKUP(INT(MID(A2908,3,1))*10+MOD(K2908,2)+1,Sheet3!A:B,2,FALSE))&amp;"]"</f>
        <v>[[50012,40]]</v>
      </c>
      <c r="G2908">
        <v>0.2</v>
      </c>
      <c r="H2908" s="1" t="str">
        <f t="shared" si="1564"/>
        <v>[80011,80012,80013,80014]</v>
      </c>
      <c r="I2908" s="1">
        <f t="shared" ref="I2908" si="1592">I2896</f>
        <v>1</v>
      </c>
      <c r="J2908">
        <f t="shared" si="1552"/>
        <v>20</v>
      </c>
      <c r="K2908">
        <f t="shared" si="1558"/>
        <v>248</v>
      </c>
      <c r="L2908" s="1" t="str">
        <f>Sheet1!L2908</f>
        <v>[{"bid":16005,"type":6,"num":117},{"bid":14001,"type":4,"num":148000}]</v>
      </c>
    </row>
    <row r="2909" spans="1:12" x14ac:dyDescent="0.2">
      <c r="A2909">
        <f t="shared" si="1550"/>
        <v>602298</v>
      </c>
      <c r="B2909">
        <f t="shared" si="1548"/>
        <v>602299</v>
      </c>
      <c r="C2909" s="1" t="str">
        <f t="shared" si="1532"/>
        <v>当前波数 249/∞</v>
      </c>
      <c r="D2909">
        <f>VLOOKUP(MOD(A2909,1000),Sheet2!P:R,3,FALSE)</f>
        <v>102233605.28008379</v>
      </c>
      <c r="E2909">
        <v>392</v>
      </c>
      <c r="F2909" s="1" t="str">
        <f>IF(VLOOKUP(MOD(A2909,1000),Sheet2!P:W,8,FALSE)=1,"[[50000,1],",IF(VLOOKUP(MOD(A2909,1000),Sheet2!P:W,8,FALSE)=2,"[[90000,1],","["))&amp;IF(K2909=K2908,VLOOKUP(INT(MID(A2909,3,1))*10+3,Sheet3!A:B,2,FALSE),VLOOKUP(INT(MID(A2909,3,1))*10+MOD(K2909,2)+1,Sheet3!A:B,2,FALSE))&amp;"]"</f>
        <v>[[50000,1],[50011,67]]</v>
      </c>
      <c r="G2909">
        <v>0.2</v>
      </c>
      <c r="H2909" s="1" t="str">
        <f t="shared" si="1564"/>
        <v>[80011,80012,80013,80014]</v>
      </c>
      <c r="I2909" s="1">
        <f t="shared" ref="I2909" si="1593">I2897</f>
        <v>1</v>
      </c>
      <c r="J2909">
        <f t="shared" si="1552"/>
        <v>20</v>
      </c>
      <c r="K2909">
        <f t="shared" si="1558"/>
        <v>249</v>
      </c>
      <c r="L2909" s="1" t="str">
        <f>Sheet1!L2909</f>
        <v>[{"bid":16005,"type":6,"num":117},{"bid":14001,"type":4,"num":148500}]</v>
      </c>
    </row>
    <row r="2910" spans="1:12" x14ac:dyDescent="0.2">
      <c r="A2910">
        <f t="shared" si="1550"/>
        <v>602299</v>
      </c>
      <c r="B2910">
        <f t="shared" si="1548"/>
        <v>602300</v>
      </c>
      <c r="C2910" s="1" t="str">
        <f t="shared" si="1532"/>
        <v>当前波数 250/∞\n下一波BOSS</v>
      </c>
      <c r="D2910">
        <f>VLOOKUP(MOD(A2910,1000),Sheet2!P:R,3,FALSE)</f>
        <v>105839841.19296063</v>
      </c>
      <c r="E2910">
        <v>393</v>
      </c>
      <c r="F2910" s="1" t="str">
        <f>IF(VLOOKUP(MOD(A2910,1000),Sheet2!P:W,8,FALSE)=1,"[[50000,1],",IF(VLOOKUP(MOD(A2910,1000),Sheet2!P:W,8,FALSE)=2,"[[90000,1],","["))&amp;IF(K2910=K2909,VLOOKUP(INT(MID(A2910,3,1))*10+3,Sheet3!A:B,2,FALSE),VLOOKUP(INT(MID(A2910,3,1))*10+MOD(K2910,2)+1,Sheet3!A:B,2,FALSE))&amp;"]"</f>
        <v>[[50012,40]]</v>
      </c>
      <c r="G2910">
        <v>0.2</v>
      </c>
      <c r="H2910" s="1" t="str">
        <f t="shared" si="1564"/>
        <v>[80011,80012,80013,80014]</v>
      </c>
      <c r="I2910" s="1">
        <f t="shared" ref="I2910" si="1594">I2898</f>
        <v>1</v>
      </c>
      <c r="J2910">
        <f t="shared" si="1552"/>
        <v>20</v>
      </c>
      <c r="K2910">
        <f t="shared" si="1558"/>
        <v>250</v>
      </c>
      <c r="L2910" s="1" t="str">
        <f>Sheet1!L2910</f>
        <v>[{"bid":16005,"type":6,"num":117},{"bid":14001,"type":4,"num":149000}]</v>
      </c>
    </row>
    <row r="2911" spans="1:12" x14ac:dyDescent="0.2">
      <c r="A2911">
        <f t="shared" si="1550"/>
        <v>602300</v>
      </c>
      <c r="B2911">
        <f t="shared" si="1548"/>
        <v>602301</v>
      </c>
      <c r="C2911" s="1" t="str">
        <f t="shared" si="1532"/>
        <v>BOSS波\n需击杀所有怪物</v>
      </c>
      <c r="D2911">
        <f>VLOOKUP(MOD(A2911,1000),Sheet2!P:R,3,FALSE)</f>
        <v>109549246.99750465</v>
      </c>
      <c r="E2911">
        <v>395</v>
      </c>
      <c r="F2911" s="1" t="str">
        <f>IF(VLOOKUP(MOD(A2911,1000),Sheet2!P:W,8,FALSE)=1,"[[50000,1],",IF(VLOOKUP(MOD(A2911,1000),Sheet2!P:W,8,FALSE)=2,"[[90000,1],","["))&amp;IF(K2911=K2910,VLOOKUP(INT(MID(A2911,3,1))*10+3,Sheet3!A:B,2,FALSE),VLOOKUP(INT(MID(A2911,3,1))*10+MOD(K2911,2)+1,Sheet3!A:B,2,FALSE))&amp;"]"</f>
        <v>[[50013,45]]</v>
      </c>
      <c r="G2911">
        <v>0.2</v>
      </c>
      <c r="H2911" s="1" t="str">
        <f t="shared" si="1564"/>
        <v>[80011,80012,80013,80014]</v>
      </c>
      <c r="I2911" s="1">
        <f t="shared" ref="I2911" si="1595">I2899</f>
        <v>2</v>
      </c>
      <c r="J2911">
        <f t="shared" si="1552"/>
        <v>40</v>
      </c>
      <c r="K2911">
        <f t="shared" si="1558"/>
        <v>250</v>
      </c>
      <c r="L2911" s="1" t="str">
        <f>Sheet1!L2911</f>
        <v>[{"bid":16005,"type":6,"num":117},{"bid":14001,"type":4,"num":149500}]</v>
      </c>
    </row>
    <row r="2912" spans="1:12" x14ac:dyDescent="0.2">
      <c r="A2912">
        <f t="shared" si="1550"/>
        <v>602301</v>
      </c>
      <c r="B2912">
        <f t="shared" si="1548"/>
        <v>602302</v>
      </c>
      <c r="C2912" s="1" t="str">
        <f t="shared" si="1532"/>
        <v>当前波数 251/∞</v>
      </c>
      <c r="D2912">
        <f>VLOOKUP(MOD(A2912,1000),Sheet2!P:R,3,FALSE)</f>
        <v>113364362.20475589</v>
      </c>
      <c r="E2912">
        <v>397</v>
      </c>
      <c r="F2912" s="1" t="str">
        <f>IF(VLOOKUP(MOD(A2912,1000),Sheet2!P:W,8,FALSE)=1,"[[50000,1],",IF(VLOOKUP(MOD(A2912,1000),Sheet2!P:W,8,FALSE)=2,"[[90000,1],","["))&amp;IF(K2912=K2911,VLOOKUP(INT(MID(A2912,3,1))*10+3,Sheet3!A:B,2,FALSE),VLOOKUP(INT(MID(A2912,3,1))*10+MOD(K2912,2)+1,Sheet3!A:B,2,FALSE))&amp;"]"</f>
        <v>[[50000,1],[50011,67]]</v>
      </c>
      <c r="G2912">
        <v>0.2</v>
      </c>
      <c r="H2912" s="1" t="str">
        <f t="shared" si="1564"/>
        <v>[80011,80012,80013,80014]</v>
      </c>
      <c r="I2912" s="1">
        <f t="shared" ref="I2912" si="1596">I2900</f>
        <v>1</v>
      </c>
      <c r="J2912">
        <f t="shared" si="1552"/>
        <v>20</v>
      </c>
      <c r="K2912">
        <f t="shared" si="1558"/>
        <v>251</v>
      </c>
      <c r="L2912" s="1" t="str">
        <f>Sheet1!L2912</f>
        <v>[{"bid":16005,"type":6,"num":119},{"bid":14001,"type":4,"num":150000}]</v>
      </c>
    </row>
    <row r="2913" spans="1:12" x14ac:dyDescent="0.2">
      <c r="A2913">
        <f t="shared" si="1550"/>
        <v>602302</v>
      </c>
      <c r="B2913">
        <f t="shared" si="1548"/>
        <v>602303</v>
      </c>
      <c r="C2913" s="1" t="str">
        <f t="shared" si="1532"/>
        <v>当前波数 252/∞</v>
      </c>
      <c r="D2913">
        <f>VLOOKUP(MOD(A2913,1000),Sheet2!P:R,3,FALSE)</f>
        <v>117276627.69162312</v>
      </c>
      <c r="E2913">
        <v>399</v>
      </c>
      <c r="F2913" s="1" t="str">
        <f>IF(VLOOKUP(MOD(A2913,1000),Sheet2!P:W,8,FALSE)=1,"[[50000,1],",IF(VLOOKUP(MOD(A2913,1000),Sheet2!P:W,8,FALSE)=2,"[[90000,1],","["))&amp;IF(K2913=K2912,VLOOKUP(INT(MID(A2913,3,1))*10+3,Sheet3!A:B,2,FALSE),VLOOKUP(INT(MID(A2913,3,1))*10+MOD(K2913,2)+1,Sheet3!A:B,2,FALSE))&amp;"]"</f>
        <v>[[50012,40]]</v>
      </c>
      <c r="G2913">
        <v>0.2</v>
      </c>
      <c r="H2913" s="1" t="str">
        <f t="shared" si="1564"/>
        <v>[80011,80012,80013,80014]</v>
      </c>
      <c r="I2913" s="1">
        <f t="shared" ref="I2913" si="1597">I2901</f>
        <v>1</v>
      </c>
      <c r="J2913">
        <f t="shared" si="1552"/>
        <v>20</v>
      </c>
      <c r="K2913">
        <f t="shared" si="1558"/>
        <v>252</v>
      </c>
      <c r="L2913" s="1" t="str">
        <f>Sheet1!L2913</f>
        <v>[{"bid":16005,"type":6,"num":119},{"bid":14001,"type":4,"num":150500}]</v>
      </c>
    </row>
    <row r="2914" spans="1:12" x14ac:dyDescent="0.2">
      <c r="A2914">
        <f t="shared" si="1550"/>
        <v>602303</v>
      </c>
      <c r="B2914">
        <f t="shared" si="1548"/>
        <v>602304</v>
      </c>
      <c r="C2914" s="1" t="str">
        <f t="shared" si="1532"/>
        <v>当前波数 253/∞</v>
      </c>
      <c r="D2914">
        <f>VLOOKUP(MOD(A2914,1000),Sheet2!P:R,3,FALSE)</f>
        <v>121287778.16704716</v>
      </c>
      <c r="E2914">
        <v>400</v>
      </c>
      <c r="F2914" s="1" t="str">
        <f>IF(VLOOKUP(MOD(A2914,1000),Sheet2!P:W,8,FALSE)=1,"[[50000,1],",IF(VLOOKUP(MOD(A2914,1000),Sheet2!P:W,8,FALSE)=2,"[[90000,1],","["))&amp;IF(K2914=K2913,VLOOKUP(INT(MID(A2914,3,1))*10+3,Sheet3!A:B,2,FALSE),VLOOKUP(INT(MID(A2914,3,1))*10+MOD(K2914,2)+1,Sheet3!A:B,2,FALSE))&amp;"]"</f>
        <v>[[50011,67]]</v>
      </c>
      <c r="G2914">
        <v>0.2</v>
      </c>
      <c r="H2914" s="1" t="str">
        <f t="shared" si="1564"/>
        <v>[80011,80012,80013,80014]</v>
      </c>
      <c r="I2914" s="1">
        <f t="shared" ref="I2914" si="1598">I2902</f>
        <v>1</v>
      </c>
      <c r="J2914">
        <f t="shared" si="1552"/>
        <v>20</v>
      </c>
      <c r="K2914">
        <f t="shared" si="1558"/>
        <v>253</v>
      </c>
      <c r="L2914" s="1" t="str">
        <f>Sheet1!L2914</f>
        <v>[{"bid":16005,"type":6,"num":119},{"bid":14001,"type":4,"num":151000}]</v>
      </c>
    </row>
    <row r="2915" spans="1:12" x14ac:dyDescent="0.2">
      <c r="A2915">
        <f t="shared" si="1550"/>
        <v>602304</v>
      </c>
      <c r="B2915">
        <f t="shared" si="1548"/>
        <v>602305</v>
      </c>
      <c r="C2915" s="1" t="str">
        <f t="shared" si="1532"/>
        <v>当前波数 254/∞</v>
      </c>
      <c r="D2915">
        <f>VLOOKUP(MOD(A2915,1000),Sheet2!P:R,3,FALSE)</f>
        <v>125399567.89440078</v>
      </c>
      <c r="E2915">
        <v>401</v>
      </c>
      <c r="F2915" s="1" t="str">
        <f>IF(VLOOKUP(MOD(A2915,1000),Sheet2!P:W,8,FALSE)=1,"[[50000,1],",IF(VLOOKUP(MOD(A2915,1000),Sheet2!P:W,8,FALSE)=2,"[[90000,1],","["))&amp;IF(K2915=K2914,VLOOKUP(INT(MID(A2915,3,1))*10+3,Sheet3!A:B,2,FALSE),VLOOKUP(INT(MID(A2915,3,1))*10+MOD(K2915,2)+1,Sheet3!A:B,2,FALSE))&amp;"]"</f>
        <v>[[50000,1],[50012,40]]</v>
      </c>
      <c r="G2915">
        <v>0.2</v>
      </c>
      <c r="H2915" s="1" t="str">
        <f t="shared" si="1564"/>
        <v>[80011,80012,80013,80014]</v>
      </c>
      <c r="I2915" s="1">
        <f t="shared" ref="I2915" si="1599">I2903</f>
        <v>1</v>
      </c>
      <c r="J2915">
        <f t="shared" si="1552"/>
        <v>20</v>
      </c>
      <c r="K2915">
        <f t="shared" si="1558"/>
        <v>254</v>
      </c>
      <c r="L2915" s="1" t="str">
        <f>Sheet1!L2915</f>
        <v>[{"bid":16005,"type":6,"num":119},{"bid":14001,"type":4,"num":151500}]</v>
      </c>
    </row>
    <row r="2916" spans="1:12" x14ac:dyDescent="0.2">
      <c r="A2916">
        <f t="shared" si="1550"/>
        <v>602305</v>
      </c>
      <c r="B2916">
        <f t="shared" si="1548"/>
        <v>602306</v>
      </c>
      <c r="C2916" s="1" t="str">
        <f t="shared" si="1532"/>
        <v>当前波数 255/∞\n下一波BOSS</v>
      </c>
      <c r="D2916">
        <f>VLOOKUP(MOD(A2916,1000),Sheet2!P:R,3,FALSE)</f>
        <v>129613770.79660881</v>
      </c>
      <c r="E2916">
        <v>403</v>
      </c>
      <c r="F2916" s="1" t="str">
        <f>IF(VLOOKUP(MOD(A2916,1000),Sheet2!P:W,8,FALSE)=1,"[[50000,1],",IF(VLOOKUP(MOD(A2916,1000),Sheet2!P:W,8,FALSE)=2,"[[90000,1],","["))&amp;IF(K2916=K2915,VLOOKUP(INT(MID(A2916,3,1))*10+3,Sheet3!A:B,2,FALSE),VLOOKUP(INT(MID(A2916,3,1))*10+MOD(K2916,2)+1,Sheet3!A:B,2,FALSE))&amp;"]"</f>
        <v>[[50011,67]]</v>
      </c>
      <c r="G2916">
        <v>0.2</v>
      </c>
      <c r="H2916" s="1" t="str">
        <f t="shared" si="1564"/>
        <v>[80011,80012,80013,80014]</v>
      </c>
      <c r="I2916" s="1">
        <f t="shared" ref="I2916" si="1600">I2904</f>
        <v>1</v>
      </c>
      <c r="J2916">
        <f t="shared" si="1552"/>
        <v>20</v>
      </c>
      <c r="K2916">
        <f t="shared" si="1558"/>
        <v>255</v>
      </c>
      <c r="L2916" s="1" t="str">
        <f>Sheet1!L2916</f>
        <v>[{"bid":16005,"type":6,"num":119},{"bid":14001,"type":4,"num":152000}]</v>
      </c>
    </row>
    <row r="2917" spans="1:12" x14ac:dyDescent="0.2">
      <c r="A2917">
        <f t="shared" si="1550"/>
        <v>602306</v>
      </c>
      <c r="B2917">
        <f t="shared" si="1548"/>
        <v>602307</v>
      </c>
      <c r="C2917" s="1" t="str">
        <f t="shared" si="1532"/>
        <v>BOSS波\n需击杀所有怪物</v>
      </c>
      <c r="D2917">
        <f>VLOOKUP(MOD(A2917,1000),Sheet2!P:R,3,FALSE)</f>
        <v>133932180.56126805</v>
      </c>
      <c r="E2917">
        <v>404</v>
      </c>
      <c r="F2917" s="1" t="str">
        <f>IF(VLOOKUP(MOD(A2917,1000),Sheet2!P:W,8,FALSE)=1,"[[50000,1],",IF(VLOOKUP(MOD(A2917,1000),Sheet2!P:W,8,FALSE)=2,"[[90000,1],","["))&amp;IF(K2917=K2916,VLOOKUP(INT(MID(A2917,3,1))*10+3,Sheet3!A:B,2,FALSE),VLOOKUP(INT(MID(A2917,3,1))*10+MOD(K2917,2)+1,Sheet3!A:B,2,FALSE))&amp;"]"</f>
        <v>[[50013,45]]</v>
      </c>
      <c r="G2917">
        <v>0.2</v>
      </c>
      <c r="H2917" s="1" t="str">
        <f t="shared" si="1564"/>
        <v>[80011,80012,80013,80014]</v>
      </c>
      <c r="I2917" s="1">
        <f t="shared" ref="I2917" si="1601">I2905</f>
        <v>2</v>
      </c>
      <c r="J2917">
        <f t="shared" si="1552"/>
        <v>40</v>
      </c>
      <c r="K2917">
        <f t="shared" si="1558"/>
        <v>255</v>
      </c>
      <c r="L2917" s="1" t="str">
        <f>Sheet1!L2917</f>
        <v>[{"bid":16005,"type":6,"num":121},{"bid":14001,"type":4,"num":152500}]</v>
      </c>
    </row>
    <row r="2918" spans="1:12" x14ac:dyDescent="0.2">
      <c r="A2918">
        <f t="shared" si="1550"/>
        <v>602307</v>
      </c>
      <c r="B2918">
        <f t="shared" si="1548"/>
        <v>602308</v>
      </c>
      <c r="C2918" s="1" t="str">
        <f t="shared" ref="C2918:C2981" si="1602">IF(K2918=K2917,"BOSS波\n需击杀所有怪物",IF(K2918=K2919,"当前波数 "&amp;K2918&amp;"/∞\n下一波BOSS","当前波数 "&amp;K2918&amp;"/∞"))</f>
        <v>当前波数 256/∞</v>
      </c>
      <c r="D2918">
        <f>VLOOKUP(MOD(A2918,1000),Sheet2!P:R,3,FALSE)</f>
        <v>138369322.28321368</v>
      </c>
      <c r="E2918">
        <v>406</v>
      </c>
      <c r="F2918" s="1" t="str">
        <f>IF(VLOOKUP(MOD(A2918,1000),Sheet2!P:W,8,FALSE)=1,"[[50000,1],",IF(VLOOKUP(MOD(A2918,1000),Sheet2!P:W,8,FALSE)=2,"[[90000,1],","["))&amp;IF(K2918=K2917,VLOOKUP(INT(MID(A2918,3,1))*10+3,Sheet3!A:B,2,FALSE),VLOOKUP(INT(MID(A2918,3,1))*10+MOD(K2918,2)+1,Sheet3!A:B,2,FALSE))&amp;"]"</f>
        <v>[[50000,1],[50012,40]]</v>
      </c>
      <c r="G2918">
        <v>0.2</v>
      </c>
      <c r="H2918" s="1" t="str">
        <f t="shared" si="1564"/>
        <v>[80011,80012,80013,80014]</v>
      </c>
      <c r="I2918" s="1">
        <f t="shared" ref="I2918" si="1603">I2906</f>
        <v>1</v>
      </c>
      <c r="J2918">
        <f t="shared" si="1552"/>
        <v>20</v>
      </c>
      <c r="K2918">
        <f t="shared" si="1558"/>
        <v>256</v>
      </c>
      <c r="L2918" s="1" t="str">
        <f>Sheet1!L2918</f>
        <v>[{"bid":16005,"type":6,"num":121},{"bid":14001,"type":4,"num":153000}]</v>
      </c>
    </row>
    <row r="2919" spans="1:12" x14ac:dyDescent="0.2">
      <c r="A2919">
        <f t="shared" si="1550"/>
        <v>602308</v>
      </c>
      <c r="B2919">
        <f t="shared" si="1548"/>
        <v>602309</v>
      </c>
      <c r="C2919" s="1" t="str">
        <f t="shared" si="1602"/>
        <v>当前波数 257/∞</v>
      </c>
      <c r="D2919">
        <f>VLOOKUP(MOD(A2919,1000),Sheet2!P:R,3,FALSE)</f>
        <v>142914975.84399453</v>
      </c>
      <c r="E2919">
        <v>407</v>
      </c>
      <c r="F2919" s="1" t="str">
        <f>IF(VLOOKUP(MOD(A2919,1000),Sheet2!P:W,8,FALSE)=1,"[[50000,1],",IF(VLOOKUP(MOD(A2919,1000),Sheet2!P:W,8,FALSE)=2,"[[90000,1],","["))&amp;IF(K2919=K2918,VLOOKUP(INT(MID(A2919,3,1))*10+3,Sheet3!A:B,2,FALSE),VLOOKUP(INT(MID(A2919,3,1))*10+MOD(K2919,2)+1,Sheet3!A:B,2,FALSE))&amp;"]"</f>
        <v>[[50011,67]]</v>
      </c>
      <c r="G2919">
        <v>0.2</v>
      </c>
      <c r="H2919" s="1" t="str">
        <f t="shared" si="1564"/>
        <v>[80011,80012,80013,80014]</v>
      </c>
      <c r="I2919" s="1">
        <f t="shared" ref="I2919" si="1604">I2907</f>
        <v>1</v>
      </c>
      <c r="J2919">
        <f t="shared" si="1552"/>
        <v>20</v>
      </c>
      <c r="K2919">
        <f t="shared" si="1558"/>
        <v>257</v>
      </c>
      <c r="L2919" s="1" t="str">
        <f>Sheet1!L2919</f>
        <v>[{"bid":16005,"type":6,"num":121},{"bid":14001,"type":4,"num":153500}]</v>
      </c>
    </row>
    <row r="2920" spans="1:12" x14ac:dyDescent="0.2">
      <c r="A2920">
        <f t="shared" si="1550"/>
        <v>602309</v>
      </c>
      <c r="B2920">
        <f t="shared" si="1548"/>
        <v>602310</v>
      </c>
      <c r="C2920" s="1" t="str">
        <f t="shared" si="1602"/>
        <v>当前波数 258/∞</v>
      </c>
      <c r="D2920">
        <f>VLOOKUP(MOD(A2920,1000),Sheet2!P:R,3,FALSE)</f>
        <v>147571011.63200098</v>
      </c>
      <c r="E2920">
        <v>408</v>
      </c>
      <c r="F2920" s="1" t="str">
        <f>IF(VLOOKUP(MOD(A2920,1000),Sheet2!P:W,8,FALSE)=1,"[[50000,1],",IF(VLOOKUP(MOD(A2920,1000),Sheet2!P:W,8,FALSE)=2,"[[90000,1],","["))&amp;IF(K2920=K2919,VLOOKUP(INT(MID(A2920,3,1))*10+3,Sheet3!A:B,2,FALSE),VLOOKUP(INT(MID(A2920,3,1))*10+MOD(K2920,2)+1,Sheet3!A:B,2,FALSE))&amp;"]"</f>
        <v>[[50012,40]]</v>
      </c>
      <c r="G2920">
        <v>0.2</v>
      </c>
      <c r="H2920" s="1" t="str">
        <f t="shared" si="1564"/>
        <v>[80011,80012,80013,80014]</v>
      </c>
      <c r="I2920" s="1">
        <f t="shared" ref="I2920" si="1605">I2908</f>
        <v>1</v>
      </c>
      <c r="J2920">
        <f t="shared" si="1552"/>
        <v>20</v>
      </c>
      <c r="K2920">
        <f t="shared" si="1558"/>
        <v>258</v>
      </c>
      <c r="L2920" s="1" t="str">
        <f>Sheet1!L2920</f>
        <v>[{"bid":16005,"type":6,"num":121},{"bid":14001,"type":4,"num":154000}]</v>
      </c>
    </row>
    <row r="2921" spans="1:12" x14ac:dyDescent="0.2">
      <c r="A2921">
        <f t="shared" si="1550"/>
        <v>602310</v>
      </c>
      <c r="B2921">
        <f t="shared" si="1548"/>
        <v>602311</v>
      </c>
      <c r="C2921" s="1" t="str">
        <f t="shared" si="1602"/>
        <v>当前波数 259/∞</v>
      </c>
      <c r="D2921">
        <f>VLOOKUP(MOD(A2921,1000),Sheet2!P:R,3,FALSE)</f>
        <v>152339320.45463142</v>
      </c>
      <c r="E2921">
        <v>410</v>
      </c>
      <c r="F2921" s="1" t="str">
        <f>IF(VLOOKUP(MOD(A2921,1000),Sheet2!P:W,8,FALSE)=1,"[[50000,1],",IF(VLOOKUP(MOD(A2921,1000),Sheet2!P:W,8,FALSE)=2,"[[90000,1],","["))&amp;IF(K2921=K2920,VLOOKUP(INT(MID(A2921,3,1))*10+3,Sheet3!A:B,2,FALSE),VLOOKUP(INT(MID(A2921,3,1))*10+MOD(K2921,2)+1,Sheet3!A:B,2,FALSE))&amp;"]"</f>
        <v>[[50000,1],[50011,67]]</v>
      </c>
      <c r="G2921">
        <v>0.2</v>
      </c>
      <c r="H2921" s="1" t="str">
        <f t="shared" si="1564"/>
        <v>[80011,80012,80013,80014]</v>
      </c>
      <c r="I2921" s="1">
        <f t="shared" ref="I2921" si="1606">I2909</f>
        <v>1</v>
      </c>
      <c r="J2921">
        <f t="shared" si="1552"/>
        <v>20</v>
      </c>
      <c r="K2921">
        <f t="shared" si="1558"/>
        <v>259</v>
      </c>
      <c r="L2921" s="1" t="str">
        <f>Sheet1!L2921</f>
        <v>[{"bid":16005,"type":6,"num":121},{"bid":14001,"type":4,"num":154500}]</v>
      </c>
    </row>
    <row r="2922" spans="1:12" x14ac:dyDescent="0.2">
      <c r="A2922">
        <f t="shared" si="1550"/>
        <v>602311</v>
      </c>
      <c r="B2922">
        <f t="shared" si="1548"/>
        <v>602312</v>
      </c>
      <c r="C2922" s="1" t="str">
        <f t="shared" si="1602"/>
        <v>当前波数 260/∞\n下一波BOSS</v>
      </c>
      <c r="D2922">
        <f>VLOOKUP(MOD(A2922,1000),Sheet2!P:R,3,FALSE)</f>
        <v>157221813.64485228</v>
      </c>
      <c r="E2922">
        <v>411</v>
      </c>
      <c r="F2922" s="1" t="str">
        <f>IF(VLOOKUP(MOD(A2922,1000),Sheet2!P:W,8,FALSE)=1,"[[50000,1],",IF(VLOOKUP(MOD(A2922,1000),Sheet2!P:W,8,FALSE)=2,"[[90000,1],","["))&amp;IF(K2922=K2921,VLOOKUP(INT(MID(A2922,3,1))*10+3,Sheet3!A:B,2,FALSE),VLOOKUP(INT(MID(A2922,3,1))*10+MOD(K2922,2)+1,Sheet3!A:B,2,FALSE))&amp;"]"</f>
        <v>[[50012,40]]</v>
      </c>
      <c r="G2922">
        <v>0.2</v>
      </c>
      <c r="H2922" s="1" t="str">
        <f t="shared" si="1564"/>
        <v>[80011,80012,80013,80014]</v>
      </c>
      <c r="I2922" s="1">
        <f t="shared" ref="I2922" si="1607">I2910</f>
        <v>1</v>
      </c>
      <c r="J2922">
        <f t="shared" si="1552"/>
        <v>20</v>
      </c>
      <c r="K2922">
        <f t="shared" si="1558"/>
        <v>260</v>
      </c>
      <c r="L2922" s="1" t="str">
        <f>Sheet1!L2922</f>
        <v>[{"bid":16005,"type":6,"num":123},{"bid":14001,"type":4,"num":155000}]</v>
      </c>
    </row>
    <row r="2923" spans="1:12" x14ac:dyDescent="0.2">
      <c r="A2923">
        <f t="shared" si="1550"/>
        <v>602312</v>
      </c>
      <c r="B2923">
        <f t="shared" si="1548"/>
        <v>602313</v>
      </c>
      <c r="C2923" s="1" t="str">
        <f t="shared" si="1602"/>
        <v>BOSS波\n需击杀所有怪物</v>
      </c>
      <c r="D2923">
        <f>VLOOKUP(MOD(A2923,1000),Sheet2!P:R,3,FALSE)</f>
        <v>162220423.1677579</v>
      </c>
      <c r="E2923">
        <v>412</v>
      </c>
      <c r="F2923" s="1" t="str">
        <f>IF(VLOOKUP(MOD(A2923,1000),Sheet2!P:W,8,FALSE)=1,"[[50000,1],",IF(VLOOKUP(MOD(A2923,1000),Sheet2!P:W,8,FALSE)=2,"[[90000,1],","["))&amp;IF(K2923=K2922,VLOOKUP(INT(MID(A2923,3,1))*10+3,Sheet3!A:B,2,FALSE),VLOOKUP(INT(MID(A2923,3,1))*10+MOD(K2923,2)+1,Sheet3!A:B,2,FALSE))&amp;"]"</f>
        <v>[[50013,45]]</v>
      </c>
      <c r="G2923">
        <v>0.2</v>
      </c>
      <c r="H2923" s="1" t="str">
        <f t="shared" si="1564"/>
        <v>[80011,80012,80013,80014]</v>
      </c>
      <c r="I2923" s="1">
        <f t="shared" ref="I2923" si="1608">I2911</f>
        <v>2</v>
      </c>
      <c r="J2923">
        <f t="shared" si="1552"/>
        <v>40</v>
      </c>
      <c r="K2923">
        <f t="shared" si="1558"/>
        <v>260</v>
      </c>
      <c r="L2923" s="1" t="str">
        <f>Sheet1!L2923</f>
        <v>[{"bid":16005,"type":6,"num":123},{"bid":14001,"type":4,"num":155500}]</v>
      </c>
    </row>
    <row r="2924" spans="1:12" x14ac:dyDescent="0.2">
      <c r="A2924">
        <f t="shared" si="1550"/>
        <v>602313</v>
      </c>
      <c r="B2924">
        <f t="shared" si="1548"/>
        <v>602314</v>
      </c>
      <c r="C2924" s="1" t="str">
        <f t="shared" si="1602"/>
        <v>当前波数 261/∞</v>
      </c>
      <c r="D2924">
        <f>VLOOKUP(MOD(A2924,1000),Sheet2!P:R,3,FALSE)</f>
        <v>167351871.97854835</v>
      </c>
      <c r="E2924">
        <v>414</v>
      </c>
      <c r="F2924" s="1" t="str">
        <f>IF(VLOOKUP(MOD(A2924,1000),Sheet2!P:W,8,FALSE)=1,"[[50000,1],",IF(VLOOKUP(MOD(A2924,1000),Sheet2!P:W,8,FALSE)=2,"[[90000,1],","["))&amp;IF(K2924=K2923,VLOOKUP(INT(MID(A2924,3,1))*10+3,Sheet3!A:B,2,FALSE),VLOOKUP(INT(MID(A2924,3,1))*10+MOD(K2924,2)+1,Sheet3!A:B,2,FALSE))&amp;"]"</f>
        <v>[[50000,1],[50011,67]]</v>
      </c>
      <c r="G2924">
        <v>0.2</v>
      </c>
      <c r="H2924" s="1" t="str">
        <f t="shared" si="1564"/>
        <v>[80011,80012,80013,80014]</v>
      </c>
      <c r="I2924" s="1">
        <f t="shared" ref="I2924" si="1609">I2912</f>
        <v>1</v>
      </c>
      <c r="J2924">
        <f t="shared" si="1552"/>
        <v>20</v>
      </c>
      <c r="K2924">
        <f t="shared" si="1558"/>
        <v>261</v>
      </c>
      <c r="L2924" s="1" t="str">
        <f>Sheet1!L2924</f>
        <v>[{"bid":16005,"type":6,"num":123},{"bid":14001,"type":4,"num":156000}]</v>
      </c>
    </row>
    <row r="2925" spans="1:12" x14ac:dyDescent="0.2">
      <c r="A2925">
        <f t="shared" si="1550"/>
        <v>602314</v>
      </c>
      <c r="B2925">
        <f t="shared" si="1548"/>
        <v>602315</v>
      </c>
      <c r="C2925" s="1" t="str">
        <f t="shared" si="1602"/>
        <v>当前波数 262/∞</v>
      </c>
      <c r="D2925">
        <f>VLOOKUP(MOD(A2925,1000),Sheet2!P:R,3,FALSE)</f>
        <v>172604090.13120118</v>
      </c>
      <c r="E2925">
        <v>416</v>
      </c>
      <c r="F2925" s="1" t="str">
        <f>IF(VLOOKUP(MOD(A2925,1000),Sheet2!P:W,8,FALSE)=1,"[[50000,1],",IF(VLOOKUP(MOD(A2925,1000),Sheet2!P:W,8,FALSE)=2,"[[90000,1],","["))&amp;IF(K2925=K2924,VLOOKUP(INT(MID(A2925,3,1))*10+3,Sheet3!A:B,2,FALSE),VLOOKUP(INT(MID(A2925,3,1))*10+MOD(K2925,2)+1,Sheet3!A:B,2,FALSE))&amp;"]"</f>
        <v>[[50012,40]]</v>
      </c>
      <c r="G2925">
        <v>0.2</v>
      </c>
      <c r="H2925" s="1" t="str">
        <f t="shared" si="1564"/>
        <v>[80011,80012,80013,80014]</v>
      </c>
      <c r="I2925" s="1">
        <f t="shared" ref="I2925" si="1610">I2913</f>
        <v>1</v>
      </c>
      <c r="J2925">
        <f t="shared" si="1552"/>
        <v>20</v>
      </c>
      <c r="K2925">
        <f t="shared" si="1558"/>
        <v>262</v>
      </c>
      <c r="L2925" s="1" t="str">
        <f>Sheet1!L2925</f>
        <v>[{"bid":16005,"type":6,"num":123},{"bid":14001,"type":4,"num":156500}]</v>
      </c>
    </row>
    <row r="2926" spans="1:12" x14ac:dyDescent="0.2">
      <c r="A2926">
        <f t="shared" si="1550"/>
        <v>602315</v>
      </c>
      <c r="B2926">
        <f t="shared" si="1548"/>
        <v>602316</v>
      </c>
      <c r="C2926" s="1" t="str">
        <f t="shared" si="1602"/>
        <v>当前波数 263/∞</v>
      </c>
      <c r="D2926">
        <f>VLOOKUP(MOD(A2926,1000),Sheet2!P:R,3,FALSE)</f>
        <v>177979089.96792442</v>
      </c>
      <c r="E2926">
        <v>418</v>
      </c>
      <c r="F2926" s="1" t="str">
        <f>IF(VLOOKUP(MOD(A2926,1000),Sheet2!P:W,8,FALSE)=1,"[[50000,1],",IF(VLOOKUP(MOD(A2926,1000),Sheet2!P:W,8,FALSE)=2,"[[90000,1],","["))&amp;IF(K2926=K2925,VLOOKUP(INT(MID(A2926,3,1))*10+3,Sheet3!A:B,2,FALSE),VLOOKUP(INT(MID(A2926,3,1))*10+MOD(K2926,2)+1,Sheet3!A:B,2,FALSE))&amp;"]"</f>
        <v>[[50011,67]]</v>
      </c>
      <c r="G2926">
        <v>0.2</v>
      </c>
      <c r="H2926" s="1" t="str">
        <f t="shared" si="1564"/>
        <v>[80011,80012,80013,80014]</v>
      </c>
      <c r="I2926" s="1">
        <f t="shared" ref="I2926" si="1611">I2914</f>
        <v>1</v>
      </c>
      <c r="J2926">
        <f t="shared" si="1552"/>
        <v>20</v>
      </c>
      <c r="K2926">
        <f t="shared" si="1558"/>
        <v>263</v>
      </c>
      <c r="L2926" s="1" t="str">
        <f>Sheet1!L2926</f>
        <v>[{"bid":16005,"type":6,"num":123},{"bid":14001,"type":4,"num":157000}]</v>
      </c>
    </row>
    <row r="2927" spans="1:12" x14ac:dyDescent="0.2">
      <c r="A2927">
        <f t="shared" si="1550"/>
        <v>602316</v>
      </c>
      <c r="B2927">
        <f t="shared" si="1548"/>
        <v>602317</v>
      </c>
      <c r="C2927" s="1" t="str">
        <f t="shared" si="1602"/>
        <v>当前波数 264/∞</v>
      </c>
      <c r="D2927">
        <f>VLOOKUP(MOD(A2927,1000),Sheet2!P:R,3,FALSE)</f>
        <v>183478905.13006207</v>
      </c>
      <c r="E2927">
        <v>420</v>
      </c>
      <c r="F2927" s="1" t="str">
        <f>IF(VLOOKUP(MOD(A2927,1000),Sheet2!P:W,8,FALSE)=1,"[[50000,1],",IF(VLOOKUP(MOD(A2927,1000),Sheet2!P:W,8,FALSE)=2,"[[90000,1],","["))&amp;IF(K2927=K2926,VLOOKUP(INT(MID(A2927,3,1))*10+3,Sheet3!A:B,2,FALSE),VLOOKUP(INT(MID(A2927,3,1))*10+MOD(K2927,2)+1,Sheet3!A:B,2,FALSE))&amp;"]"</f>
        <v>[[50000,1],[50012,40]]</v>
      </c>
      <c r="G2927">
        <v>0.2</v>
      </c>
      <c r="H2927" s="1" t="str">
        <f t="shared" si="1564"/>
        <v>[80011,80012,80013,80014]</v>
      </c>
      <c r="I2927" s="1">
        <f t="shared" ref="I2927" si="1612">I2915</f>
        <v>1</v>
      </c>
      <c r="J2927">
        <f t="shared" si="1552"/>
        <v>20</v>
      </c>
      <c r="K2927">
        <f t="shared" si="1558"/>
        <v>264</v>
      </c>
      <c r="L2927" s="1" t="str">
        <f>Sheet1!L2927</f>
        <v>[{"bid":16005,"type":6,"num":125},{"bid":14001,"type":4,"num":157500}]</v>
      </c>
    </row>
    <row r="2928" spans="1:12" x14ac:dyDescent="0.2">
      <c r="A2928">
        <f t="shared" si="1550"/>
        <v>602317</v>
      </c>
      <c r="B2928">
        <f t="shared" si="1548"/>
        <v>602318</v>
      </c>
      <c r="C2928" s="1" t="str">
        <f t="shared" si="1602"/>
        <v>当前波数 265/∞\n下一波BOSS</v>
      </c>
      <c r="D2928">
        <f>VLOOKUP(MOD(A2928,1000),Sheet2!P:R,3,FALSE)</f>
        <v>189105590.66609412</v>
      </c>
      <c r="E2928">
        <v>422</v>
      </c>
      <c r="F2928" s="1" t="str">
        <f>IF(VLOOKUP(MOD(A2928,1000),Sheet2!P:W,8,FALSE)=1,"[[50000,1],",IF(VLOOKUP(MOD(A2928,1000),Sheet2!P:W,8,FALSE)=2,"[[90000,1],","["))&amp;IF(K2928=K2927,VLOOKUP(INT(MID(A2928,3,1))*10+3,Sheet3!A:B,2,FALSE),VLOOKUP(INT(MID(A2928,3,1))*10+MOD(K2928,2)+1,Sheet3!A:B,2,FALSE))&amp;"]"</f>
        <v>[[50011,67]]</v>
      </c>
      <c r="G2928">
        <v>0.2</v>
      </c>
      <c r="H2928" s="1" t="str">
        <f t="shared" si="1564"/>
        <v>[80011,80012,80013,80014]</v>
      </c>
      <c r="I2928" s="1">
        <f t="shared" ref="I2928" si="1613">I2916</f>
        <v>1</v>
      </c>
      <c r="J2928">
        <f t="shared" si="1552"/>
        <v>20</v>
      </c>
      <c r="K2928">
        <f t="shared" si="1558"/>
        <v>265</v>
      </c>
      <c r="L2928" s="1" t="str">
        <f>Sheet1!L2928</f>
        <v>[{"bid":16005,"type":6,"num":125},{"bid":14001,"type":4,"num":158000}]</v>
      </c>
    </row>
    <row r="2929" spans="1:12" x14ac:dyDescent="0.2">
      <c r="A2929">
        <f t="shared" si="1550"/>
        <v>602318</v>
      </c>
      <c r="B2929">
        <f t="shared" si="1548"/>
        <v>602319</v>
      </c>
      <c r="C2929" s="1" t="str">
        <f t="shared" si="1602"/>
        <v>BOSS波\n需击杀所有怪物</v>
      </c>
      <c r="D2929">
        <f>VLOOKUP(MOD(A2929,1000),Sheet2!P:R,3,FALSE)</f>
        <v>194861223.13963661</v>
      </c>
      <c r="E2929">
        <v>423</v>
      </c>
      <c r="F2929" s="1" t="str">
        <f>IF(VLOOKUP(MOD(A2929,1000),Sheet2!P:W,8,FALSE)=1,"[[50000,1],",IF(VLOOKUP(MOD(A2929,1000),Sheet2!P:W,8,FALSE)=2,"[[90000,1],","["))&amp;IF(K2929=K2928,VLOOKUP(INT(MID(A2929,3,1))*10+3,Sheet3!A:B,2,FALSE),VLOOKUP(INT(MID(A2929,3,1))*10+MOD(K2929,2)+1,Sheet3!A:B,2,FALSE))&amp;"]"</f>
        <v>[[50013,45]]</v>
      </c>
      <c r="G2929">
        <v>0.2</v>
      </c>
      <c r="H2929" s="1" t="str">
        <f t="shared" si="1564"/>
        <v>[80011,80012,80013,80014]</v>
      </c>
      <c r="I2929" s="1">
        <f t="shared" ref="I2929" si="1614">I2917</f>
        <v>2</v>
      </c>
      <c r="J2929">
        <f t="shared" si="1552"/>
        <v>40</v>
      </c>
      <c r="K2929">
        <f t="shared" si="1558"/>
        <v>265</v>
      </c>
      <c r="L2929" s="1" t="str">
        <f>Sheet1!L2929</f>
        <v>[{"bid":16005,"type":6,"num":125},{"bid":14001,"type":4,"num":158500}]</v>
      </c>
    </row>
    <row r="2930" spans="1:12" x14ac:dyDescent="0.2">
      <c r="A2930">
        <f t="shared" si="1550"/>
        <v>602319</v>
      </c>
      <c r="B2930">
        <f t="shared" si="1548"/>
        <v>602320</v>
      </c>
      <c r="C2930" s="1" t="str">
        <f t="shared" si="1602"/>
        <v>当前波数 266/∞</v>
      </c>
      <c r="D2930">
        <f>VLOOKUP(MOD(A2930,1000),Sheet2!P:R,3,FALSE)</f>
        <v>200764941.67296144</v>
      </c>
      <c r="E2930">
        <v>425</v>
      </c>
      <c r="F2930" s="1" t="str">
        <f>IF(VLOOKUP(MOD(A2930,1000),Sheet2!P:W,8,FALSE)=1,"[[50000,1],",IF(VLOOKUP(MOD(A2930,1000),Sheet2!P:W,8,FALSE)=2,"[[90000,1],","["))&amp;IF(K2930=K2929,VLOOKUP(INT(MID(A2930,3,1))*10+3,Sheet3!A:B,2,FALSE),VLOOKUP(INT(MID(A2930,3,1))*10+MOD(K2930,2)+1,Sheet3!A:B,2,FALSE))&amp;"]"</f>
        <v>[[50000,1],[50012,40]]</v>
      </c>
      <c r="G2930">
        <v>0.2</v>
      </c>
      <c r="H2930" s="1" t="str">
        <f t="shared" si="1564"/>
        <v>[80011,80012,80013,80014]</v>
      </c>
      <c r="I2930" s="1">
        <f t="shared" ref="I2930" si="1615">I2918</f>
        <v>1</v>
      </c>
      <c r="J2930">
        <f t="shared" si="1552"/>
        <v>20</v>
      </c>
      <c r="K2930">
        <f t="shared" si="1558"/>
        <v>266</v>
      </c>
      <c r="L2930" s="1" t="str">
        <f>Sheet1!L2930</f>
        <v>[{"bid":16005,"type":6,"num":125},{"bid":14001,"type":4,"num":159000}]</v>
      </c>
    </row>
    <row r="2931" spans="1:12" x14ac:dyDescent="0.2">
      <c r="A2931">
        <f t="shared" si="1550"/>
        <v>602320</v>
      </c>
      <c r="B2931">
        <f t="shared" si="1548"/>
        <v>602321</v>
      </c>
      <c r="C2931" s="1" t="str">
        <f t="shared" si="1602"/>
        <v>当前波数 267/∞</v>
      </c>
      <c r="D2931">
        <f>VLOOKUP(MOD(A2931,1000),Sheet2!P:R,3,FALSE)</f>
        <v>229969740.00000006</v>
      </c>
      <c r="E2931">
        <v>427</v>
      </c>
      <c r="F2931" s="1" t="str">
        <f>IF(VLOOKUP(MOD(A2931,1000),Sheet2!P:W,8,FALSE)=1,"[[50000,1],",IF(VLOOKUP(MOD(A2931,1000),Sheet2!P:W,8,FALSE)=2,"[[90000,1],","["))&amp;IF(K2931=K2930,VLOOKUP(INT(MID(A2931,3,1))*10+3,Sheet3!A:B,2,FALSE),VLOOKUP(INT(MID(A2931,3,1))*10+MOD(K2931,2)+1,Sheet3!A:B,2,FALSE))&amp;"]"</f>
        <v>[[50011,67]]</v>
      </c>
      <c r="G2931">
        <v>0.2</v>
      </c>
      <c r="H2931" s="1" t="str">
        <f t="shared" si="1564"/>
        <v>[80011,80012,80013,80014]</v>
      </c>
      <c r="I2931" s="1">
        <f t="shared" ref="I2931" si="1616">I2919</f>
        <v>1</v>
      </c>
      <c r="J2931">
        <f t="shared" si="1552"/>
        <v>20</v>
      </c>
      <c r="K2931">
        <f t="shared" si="1558"/>
        <v>267</v>
      </c>
      <c r="L2931" s="1" t="str">
        <f>Sheet1!L2931</f>
        <v>[{"bid":16005,"type":6,"num":125},{"bid":14001,"type":4,"num":159500}]</v>
      </c>
    </row>
    <row r="2932" spans="1:12" x14ac:dyDescent="0.2">
      <c r="A2932">
        <f t="shared" si="1550"/>
        <v>602321</v>
      </c>
      <c r="B2932">
        <f t="shared" si="1548"/>
        <v>602322</v>
      </c>
      <c r="C2932" s="1" t="str">
        <f t="shared" si="1602"/>
        <v>当前波数 268/∞</v>
      </c>
      <c r="D2932">
        <f>VLOOKUP(MOD(A2932,1000),Sheet2!P:R,3,FALSE)</f>
        <v>281501376</v>
      </c>
      <c r="E2932">
        <v>429</v>
      </c>
      <c r="F2932" s="1" t="str">
        <f>IF(VLOOKUP(MOD(A2932,1000),Sheet2!P:W,8,FALSE)=1,"[[50000,1],",IF(VLOOKUP(MOD(A2932,1000),Sheet2!P:W,8,FALSE)=2,"[[90000,1],","["))&amp;IF(K2932=K2931,VLOOKUP(INT(MID(A2932,3,1))*10+3,Sheet3!A:B,2,FALSE),VLOOKUP(INT(MID(A2932,3,1))*10+MOD(K2932,2)+1,Sheet3!A:B,2,FALSE))&amp;"]"</f>
        <v>[[50012,40]]</v>
      </c>
      <c r="G2932">
        <v>0.2</v>
      </c>
      <c r="H2932" s="1" t="str">
        <f t="shared" si="1564"/>
        <v>[80011,80012,80013,80014]</v>
      </c>
      <c r="I2932" s="1">
        <f t="shared" ref="I2932" si="1617">I2920</f>
        <v>1</v>
      </c>
      <c r="J2932">
        <f t="shared" si="1552"/>
        <v>20</v>
      </c>
      <c r="K2932">
        <f t="shared" si="1558"/>
        <v>268</v>
      </c>
      <c r="L2932" s="1" t="str">
        <f>Sheet1!L2932</f>
        <v>[{"bid":16005,"type":6,"num":127},{"bid":14001,"type":4,"num":160000}]</v>
      </c>
    </row>
    <row r="2933" spans="1:12" x14ac:dyDescent="0.2">
      <c r="A2933">
        <f t="shared" si="1550"/>
        <v>602322</v>
      </c>
      <c r="B2933">
        <f t="shared" ref="B2933:B2936" si="1618">A2933+1</f>
        <v>602323</v>
      </c>
      <c r="C2933" s="1" t="str">
        <f t="shared" si="1602"/>
        <v>当前波数 269/∞</v>
      </c>
      <c r="D2933">
        <f>VLOOKUP(MOD(A2933,1000),Sheet2!P:R,3,FALSE)</f>
        <v>334955208.00000006</v>
      </c>
      <c r="E2933">
        <v>430</v>
      </c>
      <c r="F2933" s="1" t="str">
        <f>IF(VLOOKUP(MOD(A2933,1000),Sheet2!P:W,8,FALSE)=1,"[[50000,1],",IF(VLOOKUP(MOD(A2933,1000),Sheet2!P:W,8,FALSE)=2,"[[90000,1],","["))&amp;IF(K2933=K2932,VLOOKUP(INT(MID(A2933,3,1))*10+3,Sheet3!A:B,2,FALSE),VLOOKUP(INT(MID(A2933,3,1))*10+MOD(K2933,2)+1,Sheet3!A:B,2,FALSE))&amp;"]"</f>
        <v>[[50000,1],[50011,67]]</v>
      </c>
      <c r="G2933">
        <v>0.2</v>
      </c>
      <c r="H2933" s="1" t="str">
        <f t="shared" si="1564"/>
        <v>[80011,80012,80013,80014]</v>
      </c>
      <c r="I2933" s="1">
        <f t="shared" ref="I2933" si="1619">I2921</f>
        <v>1</v>
      </c>
      <c r="J2933">
        <f t="shared" si="1552"/>
        <v>20</v>
      </c>
      <c r="K2933">
        <f t="shared" si="1558"/>
        <v>269</v>
      </c>
      <c r="L2933" s="1" t="str">
        <f>Sheet1!L2933</f>
        <v>[{"bid":16005,"type":6,"num":127},{"bid":14001,"type":4,"num":160500}]</v>
      </c>
    </row>
    <row r="2934" spans="1:12" x14ac:dyDescent="0.2">
      <c r="A2934">
        <f t="shared" ref="A2934" si="1620">A2933+1</f>
        <v>602323</v>
      </c>
      <c r="B2934">
        <f t="shared" si="1618"/>
        <v>602324</v>
      </c>
      <c r="C2934" s="1" t="str">
        <f t="shared" si="1602"/>
        <v>当前波数 270/∞\n下一波BOSS</v>
      </c>
      <c r="D2934">
        <f>VLOOKUP(MOD(A2934,1000),Sheet2!P:R,3,FALSE)</f>
        <v>390364416</v>
      </c>
      <c r="E2934">
        <v>432</v>
      </c>
      <c r="F2934" s="1" t="str">
        <f>IF(VLOOKUP(MOD(A2934,1000),Sheet2!P:W,8,FALSE)=1,"[[50000,1],",IF(VLOOKUP(MOD(A2934,1000),Sheet2!P:W,8,FALSE)=2,"[[90000,1],","["))&amp;IF(K2934=K2933,VLOOKUP(INT(MID(A2934,3,1))*10+3,Sheet3!A:B,2,FALSE),VLOOKUP(INT(MID(A2934,3,1))*10+MOD(K2934,2)+1,Sheet3!A:B,2,FALSE))&amp;"]"</f>
        <v>[[50012,40]]</v>
      </c>
      <c r="G2934">
        <v>0.2</v>
      </c>
      <c r="H2934" s="1" t="str">
        <f t="shared" si="1564"/>
        <v>[80011,80012,80013,80014]</v>
      </c>
      <c r="I2934" s="1">
        <f t="shared" ref="I2934" si="1621">I2922</f>
        <v>1</v>
      </c>
      <c r="J2934">
        <f t="shared" ref="J2934:J2997" si="1622">J2395</f>
        <v>20</v>
      </c>
      <c r="K2934">
        <f t="shared" si="1558"/>
        <v>270</v>
      </c>
      <c r="L2934" s="1" t="str">
        <f>Sheet1!L2934</f>
        <v>[{"bid":16005,"type":6,"num":127},{"bid":14001,"type":4,"num":161000}]</v>
      </c>
    </row>
    <row r="2935" spans="1:12" x14ac:dyDescent="0.2">
      <c r="A2935">
        <f>A2934+1</f>
        <v>602324</v>
      </c>
      <c r="B2935">
        <f t="shared" si="1618"/>
        <v>602325</v>
      </c>
      <c r="C2935" s="1" t="str">
        <f t="shared" si="1602"/>
        <v>BOSS波\n需击杀所有怪物</v>
      </c>
      <c r="D2935">
        <f>VLOOKUP(MOD(A2935,1000),Sheet2!P:R,3,FALSE)</f>
        <v>447762420.00000012</v>
      </c>
      <c r="E2935">
        <v>434</v>
      </c>
      <c r="F2935" s="1" t="str">
        <f>IF(VLOOKUP(MOD(A2935,1000),Sheet2!P:W,8,FALSE)=1,"[[50000,1],",IF(VLOOKUP(MOD(A2935,1000),Sheet2!P:W,8,FALSE)=2,"[[90000,1],","["))&amp;IF(K2935=K2934,VLOOKUP(INT(MID(A2935,3,1))*10+3,Sheet3!A:B,2,FALSE),VLOOKUP(INT(MID(A2935,3,1))*10+MOD(K2935,2)+1,Sheet3!A:B,2,FALSE))&amp;"]"</f>
        <v>[[50013,45]]</v>
      </c>
      <c r="G2935">
        <v>0.2</v>
      </c>
      <c r="H2935" s="1" t="str">
        <f>H2934</f>
        <v>[80011,80012,80013,80014]</v>
      </c>
      <c r="I2935" s="1">
        <f>I2923</f>
        <v>2</v>
      </c>
      <c r="J2935">
        <f t="shared" si="1622"/>
        <v>40</v>
      </c>
      <c r="K2935">
        <f>K2929+5</f>
        <v>270</v>
      </c>
      <c r="L2935" s="1" t="str">
        <f>Sheet1!L2935</f>
        <v>[{"bid":16005,"type":6,"num":127},{"bid":14001,"type":4,"num":161500}]</v>
      </c>
    </row>
    <row r="2936" spans="1:12" x14ac:dyDescent="0.2">
      <c r="A2936">
        <f t="shared" ref="A2936:A2999" si="1623">A2935+1</f>
        <v>602325</v>
      </c>
      <c r="B2936">
        <f t="shared" si="1618"/>
        <v>602326</v>
      </c>
      <c r="C2936" s="1" t="str">
        <f t="shared" si="1602"/>
        <v>当前波数 271/∞</v>
      </c>
      <c r="D2936">
        <f>VLOOKUP(MOD(A2936,1000),Sheet2!P:R,3,FALSE)</f>
        <v>532542024.00000006</v>
      </c>
      <c r="E2936">
        <v>435</v>
      </c>
      <c r="F2936" s="1" t="str">
        <f>IF(VLOOKUP(MOD(A2936,1000),Sheet2!P:W,8,FALSE)=1,"[[50000,1],",IF(VLOOKUP(MOD(A2936,1000),Sheet2!P:W,8,FALSE)=2,"[[90000,1],","["))&amp;IF(K2936=K2935,VLOOKUP(INT(MID(A2936,3,1))*10+3,Sheet3!A:B,2,FALSE),VLOOKUP(INT(MID(A2936,3,1))*10+MOD(K2936,2)+1,Sheet3!A:B,2,FALSE))&amp;"]"</f>
        <v>[[50000,1],[50011,67]]</v>
      </c>
      <c r="G2936">
        <v>0.2</v>
      </c>
      <c r="H2936" s="1" t="str">
        <f t="shared" ref="H2936:H2999" si="1624">H2935</f>
        <v>[80011,80012,80013,80014]</v>
      </c>
      <c r="I2936" s="1">
        <f t="shared" ref="I2936" si="1625">I2924</f>
        <v>1</v>
      </c>
      <c r="J2936">
        <f t="shared" si="1622"/>
        <v>20</v>
      </c>
      <c r="K2936">
        <f t="shared" ref="K2936:K2999" si="1626">K2930+5</f>
        <v>271</v>
      </c>
      <c r="L2936" s="1" t="str">
        <f>Sheet1!L2936</f>
        <v>[{"bid":16005,"type":6,"num":127},{"bid":14001,"type":4,"num":162000}]</v>
      </c>
    </row>
    <row r="2937" spans="1:12" x14ac:dyDescent="0.2">
      <c r="A2937">
        <f t="shared" si="1623"/>
        <v>602326</v>
      </c>
      <c r="B2937">
        <f t="shared" ref="B2937:B2999" si="1627">A2937+1</f>
        <v>602327</v>
      </c>
      <c r="C2937" s="1" t="str">
        <f t="shared" si="1602"/>
        <v>当前波数 272/∞</v>
      </c>
      <c r="D2937">
        <f>VLOOKUP(MOD(A2937,1000),Sheet2!P:R,3,FALSE)</f>
        <v>620356032.00000012</v>
      </c>
      <c r="E2937">
        <v>436</v>
      </c>
      <c r="F2937" s="1" t="str">
        <f>IF(VLOOKUP(MOD(A2937,1000),Sheet2!P:W,8,FALSE)=1,"[[50000,1],",IF(VLOOKUP(MOD(A2937,1000),Sheet2!P:W,8,FALSE)=2,"[[90000,1],","["))&amp;IF(K2937=K2936,VLOOKUP(INT(MID(A2937,3,1))*10+3,Sheet3!A:B,2,FALSE),VLOOKUP(INT(MID(A2937,3,1))*10+MOD(K2937,2)+1,Sheet3!A:B,2,FALSE))&amp;"]"</f>
        <v>[[50012,40]]</v>
      </c>
      <c r="G2937">
        <v>0.2</v>
      </c>
      <c r="H2937" s="1" t="str">
        <f t="shared" si="1624"/>
        <v>[80011,80012,80013,80014]</v>
      </c>
      <c r="I2937" s="1">
        <f t="shared" ref="I2937" si="1628">I2925</f>
        <v>1</v>
      </c>
      <c r="J2937">
        <f t="shared" si="1622"/>
        <v>20</v>
      </c>
      <c r="K2937">
        <f t="shared" si="1626"/>
        <v>272</v>
      </c>
      <c r="L2937" s="1" t="str">
        <f>Sheet1!L2937</f>
        <v>[{"bid":16005,"type":6,"num":129},{"bid":14001,"type":4,"num":162500}]</v>
      </c>
    </row>
    <row r="2938" spans="1:12" x14ac:dyDescent="0.2">
      <c r="A2938">
        <f t="shared" si="1623"/>
        <v>602327</v>
      </c>
      <c r="B2938">
        <f t="shared" si="1627"/>
        <v>602328</v>
      </c>
      <c r="C2938" s="1" t="str">
        <f t="shared" si="1602"/>
        <v>当前波数 273/∞</v>
      </c>
      <c r="D2938">
        <f>VLOOKUP(MOD(A2938,1000),Sheet2!P:R,3,FALSE)</f>
        <v>737598176</v>
      </c>
      <c r="E2938">
        <v>438</v>
      </c>
      <c r="F2938" s="1" t="str">
        <f>IF(VLOOKUP(MOD(A2938,1000),Sheet2!P:W,8,FALSE)=1,"[[50000,1],",IF(VLOOKUP(MOD(A2938,1000),Sheet2!P:W,8,FALSE)=2,"[[90000,1],","["))&amp;IF(K2938=K2937,VLOOKUP(INT(MID(A2938,3,1))*10+3,Sheet3!A:B,2,FALSE),VLOOKUP(INT(MID(A2938,3,1))*10+MOD(K2938,2)+1,Sheet3!A:B,2,FALSE))&amp;"]"</f>
        <v>[[50011,67]]</v>
      </c>
      <c r="G2938">
        <v>0.2</v>
      </c>
      <c r="H2938" s="1" t="str">
        <f t="shared" si="1624"/>
        <v>[80011,80012,80013,80014]</v>
      </c>
      <c r="I2938" s="1">
        <f t="shared" ref="I2938" si="1629">I2926</f>
        <v>1</v>
      </c>
      <c r="J2938">
        <f t="shared" si="1622"/>
        <v>20</v>
      </c>
      <c r="K2938">
        <f t="shared" si="1626"/>
        <v>273</v>
      </c>
      <c r="L2938" s="1" t="str">
        <f>Sheet1!L2938</f>
        <v>[{"bid":16005,"type":6,"num":129},{"bid":14001,"type":4,"num":163000}]</v>
      </c>
    </row>
    <row r="2939" spans="1:12" x14ac:dyDescent="0.2">
      <c r="A2939">
        <f t="shared" si="1623"/>
        <v>602328</v>
      </c>
      <c r="B2939">
        <f t="shared" si="1627"/>
        <v>602329</v>
      </c>
      <c r="C2939" s="1" t="str">
        <f t="shared" si="1602"/>
        <v>当前波数 274/∞</v>
      </c>
      <c r="D2939">
        <f>VLOOKUP(MOD(A2939,1000),Sheet2!P:R,3,FALSE)</f>
        <v>858977472.00000024</v>
      </c>
      <c r="E2939">
        <v>439</v>
      </c>
      <c r="F2939" s="1" t="str">
        <f>IF(VLOOKUP(MOD(A2939,1000),Sheet2!P:W,8,FALSE)=1,"[[50000,1],",IF(VLOOKUP(MOD(A2939,1000),Sheet2!P:W,8,FALSE)=2,"[[90000,1],","["))&amp;IF(K2939=K2938,VLOOKUP(INT(MID(A2939,3,1))*10+3,Sheet3!A:B,2,FALSE),VLOOKUP(INT(MID(A2939,3,1))*10+MOD(K2939,2)+1,Sheet3!A:B,2,FALSE))&amp;"]"</f>
        <v>[[50000,1],[50012,40]]</v>
      </c>
      <c r="G2939">
        <v>0.2</v>
      </c>
      <c r="H2939" s="1" t="str">
        <f t="shared" si="1624"/>
        <v>[80011,80012,80013,80014]</v>
      </c>
      <c r="I2939" s="1">
        <f t="shared" ref="I2939" si="1630">I2927</f>
        <v>1</v>
      </c>
      <c r="J2939">
        <f t="shared" si="1622"/>
        <v>20</v>
      </c>
      <c r="K2939">
        <f t="shared" si="1626"/>
        <v>274</v>
      </c>
      <c r="L2939" s="1" t="str">
        <f>Sheet1!L2939</f>
        <v>[{"bid":16005,"type":6,"num":129},{"bid":14001,"type":4,"num":163500}]</v>
      </c>
    </row>
    <row r="2940" spans="1:12" x14ac:dyDescent="0.2">
      <c r="A2940">
        <f t="shared" si="1623"/>
        <v>602329</v>
      </c>
      <c r="B2940">
        <f t="shared" si="1627"/>
        <v>602330</v>
      </c>
      <c r="C2940" s="1" t="str">
        <f t="shared" si="1602"/>
        <v>当前波数 275/∞\n下一波BOSS</v>
      </c>
      <c r="D2940">
        <f>VLOOKUP(MOD(A2940,1000),Sheet2!P:R,3,FALSE)</f>
        <v>984562560.00000012</v>
      </c>
      <c r="E2940">
        <v>440</v>
      </c>
      <c r="F2940" s="1" t="str">
        <f>IF(VLOOKUP(MOD(A2940,1000),Sheet2!P:W,8,FALSE)=1,"[[50000,1],",IF(VLOOKUP(MOD(A2940,1000),Sheet2!P:W,8,FALSE)=2,"[[90000,1],","["))&amp;IF(K2940=K2939,VLOOKUP(INT(MID(A2940,3,1))*10+3,Sheet3!A:B,2,FALSE),VLOOKUP(INT(MID(A2940,3,1))*10+MOD(K2940,2)+1,Sheet3!A:B,2,FALSE))&amp;"]"</f>
        <v>[[50011,67]]</v>
      </c>
      <c r="G2940">
        <v>0.2</v>
      </c>
      <c r="H2940" s="1" t="str">
        <f t="shared" si="1624"/>
        <v>[80011,80012,80013,80014]</v>
      </c>
      <c r="I2940" s="1">
        <f t="shared" ref="I2940" si="1631">I2928</f>
        <v>1</v>
      </c>
      <c r="J2940">
        <f t="shared" si="1622"/>
        <v>20</v>
      </c>
      <c r="K2940">
        <f t="shared" si="1626"/>
        <v>275</v>
      </c>
      <c r="L2940" s="1" t="str">
        <f>Sheet1!L2940</f>
        <v>[{"bid":16005,"type":6,"num":129},{"bid":14001,"type":4,"num":164000}]</v>
      </c>
    </row>
    <row r="2941" spans="1:12" x14ac:dyDescent="0.2">
      <c r="A2941">
        <f t="shared" si="1623"/>
        <v>602330</v>
      </c>
      <c r="B2941">
        <f t="shared" si="1627"/>
        <v>602331</v>
      </c>
      <c r="C2941" s="1" t="str">
        <f t="shared" si="1602"/>
        <v>BOSS波\n需击杀所有怪物</v>
      </c>
      <c r="D2941">
        <f>VLOOKUP(MOD(A2941,1000),Sheet2!P:R,3,FALSE)</f>
        <v>1114422560.0000002</v>
      </c>
      <c r="E2941">
        <v>442</v>
      </c>
      <c r="F2941" s="1" t="str">
        <f>IF(VLOOKUP(MOD(A2941,1000),Sheet2!P:W,8,FALSE)=1,"[[50000,1],",IF(VLOOKUP(MOD(A2941,1000),Sheet2!P:W,8,FALSE)=2,"[[90000,1],","["))&amp;IF(K2941=K2940,VLOOKUP(INT(MID(A2941,3,1))*10+3,Sheet3!A:B,2,FALSE),VLOOKUP(INT(MID(A2941,3,1))*10+MOD(K2941,2)+1,Sheet3!A:B,2,FALSE))&amp;"]"</f>
        <v>[[50013,45]]</v>
      </c>
      <c r="G2941">
        <v>0.2</v>
      </c>
      <c r="H2941" s="1" t="str">
        <f t="shared" si="1624"/>
        <v>[80011,80012,80013,80014]</v>
      </c>
      <c r="I2941" s="1">
        <f t="shared" ref="I2941" si="1632">I2929</f>
        <v>2</v>
      </c>
      <c r="J2941">
        <f t="shared" si="1622"/>
        <v>40</v>
      </c>
      <c r="K2941">
        <f t="shared" si="1626"/>
        <v>275</v>
      </c>
      <c r="L2941" s="1" t="str">
        <f>Sheet1!L2941</f>
        <v>[{"bid":16005,"type":6,"num":129},{"bid":14001,"type":4,"num":164500}]</v>
      </c>
    </row>
    <row r="2942" spans="1:12" x14ac:dyDescent="0.2">
      <c r="A2942">
        <f t="shared" si="1623"/>
        <v>602331</v>
      </c>
      <c r="B2942">
        <f t="shared" si="1627"/>
        <v>602332</v>
      </c>
      <c r="C2942" s="1" t="str">
        <f t="shared" si="1602"/>
        <v>当前波数 276/∞</v>
      </c>
      <c r="D2942">
        <f>VLOOKUP(MOD(A2942,1000),Sheet2!P:R,3,FALSE)</f>
        <v>1248627072</v>
      </c>
      <c r="E2942">
        <v>443</v>
      </c>
      <c r="F2942" s="1" t="str">
        <f>IF(VLOOKUP(MOD(A2942,1000),Sheet2!P:W,8,FALSE)=1,"[[50000,1],",IF(VLOOKUP(MOD(A2942,1000),Sheet2!P:W,8,FALSE)=2,"[[90000,1],","["))&amp;IF(K2942=K2941,VLOOKUP(INT(MID(A2942,3,1))*10+3,Sheet3!A:B,2,FALSE),VLOOKUP(INT(MID(A2942,3,1))*10+MOD(K2942,2)+1,Sheet3!A:B,2,FALSE))&amp;"]"</f>
        <v>[[50000,1],[50012,40]]</v>
      </c>
      <c r="G2942">
        <v>0.2</v>
      </c>
      <c r="H2942" s="1" t="str">
        <f t="shared" si="1624"/>
        <v>[80011,80012,80013,80014]</v>
      </c>
      <c r="I2942" s="1">
        <f t="shared" ref="I2942" si="1633">I2930</f>
        <v>1</v>
      </c>
      <c r="J2942">
        <f t="shared" si="1622"/>
        <v>20</v>
      </c>
      <c r="K2942">
        <f t="shared" si="1626"/>
        <v>276</v>
      </c>
      <c r="L2942" s="1" t="str">
        <f>Sheet1!L2942</f>
        <v>[{"bid":16005,"type":6,"num":131},{"bid":14001,"type":4,"num":165000}]</v>
      </c>
    </row>
    <row r="2943" spans="1:12" x14ac:dyDescent="0.2">
      <c r="A2943">
        <f t="shared" si="1623"/>
        <v>602332</v>
      </c>
      <c r="B2943">
        <f t="shared" si="1627"/>
        <v>602333</v>
      </c>
      <c r="C2943" s="1" t="str">
        <f t="shared" si="1602"/>
        <v>当前波数 277/∞</v>
      </c>
      <c r="D2943">
        <f>VLOOKUP(MOD(A2943,1000),Sheet2!P:R,3,FALSE)</f>
        <v>1387246176.0000002</v>
      </c>
      <c r="E2943">
        <v>445</v>
      </c>
      <c r="F2943" s="1" t="str">
        <f>IF(VLOOKUP(MOD(A2943,1000),Sheet2!P:W,8,FALSE)=1,"[[50000,1],",IF(VLOOKUP(MOD(A2943,1000),Sheet2!P:W,8,FALSE)=2,"[[90000,1],","["))&amp;IF(K2943=K2942,VLOOKUP(INT(MID(A2943,3,1))*10+3,Sheet3!A:B,2,FALSE),VLOOKUP(INT(MID(A2943,3,1))*10+MOD(K2943,2)+1,Sheet3!A:B,2,FALSE))&amp;"]"</f>
        <v>[[50011,67]]</v>
      </c>
      <c r="G2943">
        <v>0.2</v>
      </c>
      <c r="H2943" s="1" t="str">
        <f t="shared" si="1624"/>
        <v>[80011,80012,80013,80014]</v>
      </c>
      <c r="I2943" s="1">
        <f t="shared" ref="I2943" si="1634">I2931</f>
        <v>1</v>
      </c>
      <c r="J2943">
        <f t="shared" si="1622"/>
        <v>20</v>
      </c>
      <c r="K2943">
        <f t="shared" si="1626"/>
        <v>277</v>
      </c>
      <c r="L2943" s="1" t="str">
        <f>Sheet1!L2943</f>
        <v>[{"bid":16005,"type":6,"num":131},{"bid":14001,"type":4,"num":165500}]</v>
      </c>
    </row>
    <row r="2944" spans="1:12" x14ac:dyDescent="0.2">
      <c r="A2944">
        <f t="shared" si="1623"/>
        <v>602333</v>
      </c>
      <c r="B2944">
        <f t="shared" si="1627"/>
        <v>602334</v>
      </c>
      <c r="C2944" s="1" t="str">
        <f t="shared" si="1602"/>
        <v>当前波数 278/∞</v>
      </c>
      <c r="D2944">
        <f>VLOOKUP(MOD(A2944,1000),Sheet2!P:R,3,FALSE)</f>
        <v>1530350432.0000002</v>
      </c>
      <c r="E2944">
        <v>447</v>
      </c>
      <c r="F2944" s="1" t="str">
        <f>IF(VLOOKUP(MOD(A2944,1000),Sheet2!P:W,8,FALSE)=1,"[[50000,1],",IF(VLOOKUP(MOD(A2944,1000),Sheet2!P:W,8,FALSE)=2,"[[90000,1],","["))&amp;IF(K2944=K2943,VLOOKUP(INT(MID(A2944,3,1))*10+3,Sheet3!A:B,2,FALSE),VLOOKUP(INT(MID(A2944,3,1))*10+MOD(K2944,2)+1,Sheet3!A:B,2,FALSE))&amp;"]"</f>
        <v>[[50012,40]]</v>
      </c>
      <c r="G2944">
        <v>0.2</v>
      </c>
      <c r="H2944" s="1" t="str">
        <f t="shared" si="1624"/>
        <v>[80011,80012,80013,80014]</v>
      </c>
      <c r="I2944" s="1">
        <f t="shared" ref="I2944" si="1635">I2932</f>
        <v>1</v>
      </c>
      <c r="J2944">
        <f t="shared" si="1622"/>
        <v>20</v>
      </c>
      <c r="K2944">
        <f t="shared" si="1626"/>
        <v>278</v>
      </c>
      <c r="L2944" s="1" t="str">
        <f>Sheet1!L2944</f>
        <v>[{"bid":16005,"type":6,"num":131},{"bid":14001,"type":4,"num":166000}]</v>
      </c>
    </row>
    <row r="2945" spans="1:12" x14ac:dyDescent="0.2">
      <c r="A2945">
        <f t="shared" si="1623"/>
        <v>602334</v>
      </c>
      <c r="B2945">
        <f t="shared" si="1627"/>
        <v>602335</v>
      </c>
      <c r="C2945" s="1" t="str">
        <f t="shared" si="1602"/>
        <v>当前波数 279/∞</v>
      </c>
      <c r="D2945">
        <f>VLOOKUP(MOD(A2945,1000),Sheet2!P:R,3,FALSE)</f>
        <v>1678010880.0000005</v>
      </c>
      <c r="E2945">
        <v>449</v>
      </c>
      <c r="F2945" s="1" t="str">
        <f>IF(VLOOKUP(MOD(A2945,1000),Sheet2!P:W,8,FALSE)=1,"[[50000,1],",IF(VLOOKUP(MOD(A2945,1000),Sheet2!P:W,8,FALSE)=2,"[[90000,1],","["))&amp;IF(K2945=K2944,VLOOKUP(INT(MID(A2945,3,1))*10+3,Sheet3!A:B,2,FALSE),VLOOKUP(INT(MID(A2945,3,1))*10+MOD(K2945,2)+1,Sheet3!A:B,2,FALSE))&amp;"]"</f>
        <v>[[50000,1],[50011,67]]</v>
      </c>
      <c r="G2945">
        <v>0.2</v>
      </c>
      <c r="H2945" s="1" t="str">
        <f t="shared" si="1624"/>
        <v>[80011,80012,80013,80014]</v>
      </c>
      <c r="I2945" s="1">
        <f t="shared" ref="I2945" si="1636">I2933</f>
        <v>1</v>
      </c>
      <c r="J2945">
        <f t="shared" si="1622"/>
        <v>20</v>
      </c>
      <c r="K2945">
        <f t="shared" si="1626"/>
        <v>279</v>
      </c>
      <c r="L2945" s="1" t="str">
        <f>Sheet1!L2945</f>
        <v>[{"bid":16005,"type":6,"num":131},{"bid":14001,"type":4,"num":166500}]</v>
      </c>
    </row>
    <row r="2946" spans="1:12" x14ac:dyDescent="0.2">
      <c r="A2946">
        <f t="shared" si="1623"/>
        <v>602335</v>
      </c>
      <c r="B2946">
        <f t="shared" si="1627"/>
        <v>602336</v>
      </c>
      <c r="C2946" s="1" t="str">
        <f t="shared" si="1602"/>
        <v>当前波数 280/∞\n下一波BOSS</v>
      </c>
      <c r="D2946">
        <f>VLOOKUP(MOD(A2946,1000),Sheet2!P:R,3,FALSE)</f>
        <v>1860804024.0000002</v>
      </c>
      <c r="E2946">
        <v>451</v>
      </c>
      <c r="F2946" s="1" t="str">
        <f>IF(VLOOKUP(MOD(A2946,1000),Sheet2!P:W,8,FALSE)=1,"[[50000,1],",IF(VLOOKUP(MOD(A2946,1000),Sheet2!P:W,8,FALSE)=2,"[[90000,1],","["))&amp;IF(K2946=K2945,VLOOKUP(INT(MID(A2946,3,1))*10+3,Sheet3!A:B,2,FALSE),VLOOKUP(INT(MID(A2946,3,1))*10+MOD(K2946,2)+1,Sheet3!A:B,2,FALSE))&amp;"]"</f>
        <v>[[50012,40]]</v>
      </c>
      <c r="G2946">
        <v>0.2</v>
      </c>
      <c r="H2946" s="1" t="str">
        <f t="shared" si="1624"/>
        <v>[80011,80012,80013,80014]</v>
      </c>
      <c r="I2946" s="1">
        <f t="shared" ref="I2946" si="1637">I2934</f>
        <v>1</v>
      </c>
      <c r="J2946">
        <f t="shared" si="1622"/>
        <v>20</v>
      </c>
      <c r="K2946">
        <f t="shared" si="1626"/>
        <v>280</v>
      </c>
      <c r="L2946" s="1" t="str">
        <f>Sheet1!L2946</f>
        <v>[{"bid":16005,"type":6,"num":131},{"bid":14001,"type":4,"num":167000}]</v>
      </c>
    </row>
    <row r="2947" spans="1:12" x14ac:dyDescent="0.2">
      <c r="A2947">
        <f t="shared" si="1623"/>
        <v>602336</v>
      </c>
      <c r="B2947">
        <f t="shared" si="1627"/>
        <v>602337</v>
      </c>
      <c r="C2947" s="1" t="str">
        <f t="shared" si="1602"/>
        <v>BOSS波\n需击杀所有怪物</v>
      </c>
      <c r="D2947">
        <f>VLOOKUP(MOD(A2947,1000),Sheet2!P:R,3,FALSE)</f>
        <v>2049389628.0000005</v>
      </c>
      <c r="E2947">
        <v>452</v>
      </c>
      <c r="F2947" s="1" t="str">
        <f>IF(VLOOKUP(MOD(A2947,1000),Sheet2!P:W,8,FALSE)=1,"[[50000,1],",IF(VLOOKUP(MOD(A2947,1000),Sheet2!P:W,8,FALSE)=2,"[[90000,1],","["))&amp;IF(K2947=K2946,VLOOKUP(INT(MID(A2947,3,1))*10+3,Sheet3!A:B,2,FALSE),VLOOKUP(INT(MID(A2947,3,1))*10+MOD(K2947,2)+1,Sheet3!A:B,2,FALSE))&amp;"]"</f>
        <v>[[50013,45]]</v>
      </c>
      <c r="G2947">
        <v>0.2</v>
      </c>
      <c r="H2947" s="1" t="str">
        <f t="shared" si="1624"/>
        <v>[80011,80012,80013,80014]</v>
      </c>
      <c r="I2947" s="1">
        <f t="shared" ref="I2947" si="1638">I2935</f>
        <v>2</v>
      </c>
      <c r="J2947">
        <f t="shared" si="1622"/>
        <v>40</v>
      </c>
      <c r="K2947">
        <f t="shared" si="1626"/>
        <v>280</v>
      </c>
      <c r="L2947" s="1" t="str">
        <f>Sheet1!L2947</f>
        <v>[{"bid":16005,"type":6,"num":133},{"bid":14001,"type":4,"num":167500}]</v>
      </c>
    </row>
    <row r="2948" spans="1:12" x14ac:dyDescent="0.2">
      <c r="A2948">
        <f t="shared" si="1623"/>
        <v>602337</v>
      </c>
      <c r="B2948">
        <f t="shared" si="1627"/>
        <v>602338</v>
      </c>
      <c r="C2948" s="1" t="str">
        <f t="shared" si="1602"/>
        <v>当前波数 281/∞</v>
      </c>
      <c r="D2948">
        <f>VLOOKUP(MOD(A2948,1000),Sheet2!P:R,3,FALSE)</f>
        <v>2243857872.0000005</v>
      </c>
      <c r="E2948">
        <v>454</v>
      </c>
      <c r="F2948" s="1" t="str">
        <f>IF(VLOOKUP(MOD(A2948,1000),Sheet2!P:W,8,FALSE)=1,"[[50000,1],",IF(VLOOKUP(MOD(A2948,1000),Sheet2!P:W,8,FALSE)=2,"[[90000,1],","["))&amp;IF(K2948=K2947,VLOOKUP(INT(MID(A2948,3,1))*10+3,Sheet3!A:B,2,FALSE),VLOOKUP(INT(MID(A2948,3,1))*10+MOD(K2948,2)+1,Sheet3!A:B,2,FALSE))&amp;"]"</f>
        <v>[[50000,1],[50011,67]]</v>
      </c>
      <c r="G2948">
        <v>0.2</v>
      </c>
      <c r="H2948" s="1" t="str">
        <f t="shared" si="1624"/>
        <v>[80011,80012,80013,80014]</v>
      </c>
      <c r="I2948" s="1">
        <f t="shared" ref="I2948" si="1639">I2936</f>
        <v>1</v>
      </c>
      <c r="J2948">
        <f t="shared" si="1622"/>
        <v>20</v>
      </c>
      <c r="K2948">
        <f t="shared" si="1626"/>
        <v>281</v>
      </c>
      <c r="L2948" s="1" t="str">
        <f>Sheet1!L2948</f>
        <v>[{"bid":16005,"type":6,"num":133},{"bid":14001,"type":4,"num":168000}]</v>
      </c>
    </row>
    <row r="2949" spans="1:12" x14ac:dyDescent="0.2">
      <c r="A2949">
        <f t="shared" si="1623"/>
        <v>602338</v>
      </c>
      <c r="B2949">
        <f t="shared" si="1627"/>
        <v>602339</v>
      </c>
      <c r="C2949" s="1" t="str">
        <f t="shared" si="1602"/>
        <v>当前波数 282/∞</v>
      </c>
      <c r="D2949">
        <f>VLOOKUP(MOD(A2949,1000),Sheet2!P:R,3,FALSE)</f>
        <v>2444299536.0000005</v>
      </c>
      <c r="E2949">
        <v>455</v>
      </c>
      <c r="F2949" s="1" t="str">
        <f>IF(VLOOKUP(MOD(A2949,1000),Sheet2!P:W,8,FALSE)=1,"[[50000,1],",IF(VLOOKUP(MOD(A2949,1000),Sheet2!P:W,8,FALSE)=2,"[[90000,1],","["))&amp;IF(K2949=K2948,VLOOKUP(INT(MID(A2949,3,1))*10+3,Sheet3!A:B,2,FALSE),VLOOKUP(INT(MID(A2949,3,1))*10+MOD(K2949,2)+1,Sheet3!A:B,2,FALSE))&amp;"]"</f>
        <v>[[50012,40]]</v>
      </c>
      <c r="G2949">
        <v>0.2</v>
      </c>
      <c r="H2949" s="1" t="str">
        <f t="shared" si="1624"/>
        <v>[80011,80012,80013,80014]</v>
      </c>
      <c r="I2949" s="1">
        <f t="shared" ref="I2949" si="1640">I2937</f>
        <v>1</v>
      </c>
      <c r="J2949">
        <f t="shared" si="1622"/>
        <v>20</v>
      </c>
      <c r="K2949">
        <f t="shared" si="1626"/>
        <v>282</v>
      </c>
      <c r="L2949" s="1" t="str">
        <f>Sheet1!L2949</f>
        <v>[{"bid":16005,"type":6,"num":133},{"bid":14001,"type":4,"num":168500}]</v>
      </c>
    </row>
    <row r="2950" spans="1:12" x14ac:dyDescent="0.2">
      <c r="A2950">
        <f t="shared" si="1623"/>
        <v>602339</v>
      </c>
      <c r="B2950">
        <f t="shared" si="1627"/>
        <v>602340</v>
      </c>
      <c r="C2950" s="1" t="str">
        <f t="shared" si="1602"/>
        <v>当前波数 283/∞</v>
      </c>
      <c r="D2950">
        <f>VLOOKUP(MOD(A2950,1000),Sheet2!P:R,3,FALSE)</f>
        <v>2650806000.0000005</v>
      </c>
      <c r="E2950">
        <v>457</v>
      </c>
      <c r="F2950" s="1" t="str">
        <f>IF(VLOOKUP(MOD(A2950,1000),Sheet2!P:W,8,FALSE)=1,"[[50000,1],",IF(VLOOKUP(MOD(A2950,1000),Sheet2!P:W,8,FALSE)=2,"[[90000,1],","["))&amp;IF(K2950=K2949,VLOOKUP(INT(MID(A2950,3,1))*10+3,Sheet3!A:B,2,FALSE),VLOOKUP(INT(MID(A2950,3,1))*10+MOD(K2950,2)+1,Sheet3!A:B,2,FALSE))&amp;"]"</f>
        <v>[[50011,67]]</v>
      </c>
      <c r="G2950">
        <v>0.2</v>
      </c>
      <c r="H2950" s="1" t="str">
        <f t="shared" si="1624"/>
        <v>[80011,80012,80013,80014]</v>
      </c>
      <c r="I2950" s="1">
        <f t="shared" ref="I2950" si="1641">I2938</f>
        <v>1</v>
      </c>
      <c r="J2950">
        <f t="shared" si="1622"/>
        <v>20</v>
      </c>
      <c r="K2950">
        <f t="shared" si="1626"/>
        <v>283</v>
      </c>
      <c r="L2950" s="1" t="str">
        <f>Sheet1!L2950</f>
        <v>[{"bid":16005,"type":6,"num":133},{"bid":14001,"type":4,"num":169000}]</v>
      </c>
    </row>
    <row r="2951" spans="1:12" x14ac:dyDescent="0.2">
      <c r="A2951">
        <f t="shared" si="1623"/>
        <v>602340</v>
      </c>
      <c r="B2951">
        <f t="shared" si="1627"/>
        <v>602341</v>
      </c>
      <c r="C2951" s="1" t="str">
        <f t="shared" si="1602"/>
        <v>当前波数 284/∞</v>
      </c>
      <c r="D2951">
        <f>VLOOKUP(MOD(A2951,1000),Sheet2!P:R,3,FALSE)</f>
        <v>2863469244</v>
      </c>
      <c r="E2951">
        <v>458</v>
      </c>
      <c r="F2951" s="1" t="str">
        <f>IF(VLOOKUP(MOD(A2951,1000),Sheet2!P:W,8,FALSE)=1,"[[50000,1],",IF(VLOOKUP(MOD(A2951,1000),Sheet2!P:W,8,FALSE)=2,"[[90000,1],","["))&amp;IF(K2951=K2950,VLOOKUP(INT(MID(A2951,3,1))*10+3,Sheet3!A:B,2,FALSE),VLOOKUP(INT(MID(A2951,3,1))*10+MOD(K2951,2)+1,Sheet3!A:B,2,FALSE))&amp;"]"</f>
        <v>[[50000,1],[50012,40]]</v>
      </c>
      <c r="G2951">
        <v>0.2</v>
      </c>
      <c r="H2951" s="1" t="str">
        <f t="shared" si="1624"/>
        <v>[80011,80012,80013,80014]</v>
      </c>
      <c r="I2951" s="1">
        <f t="shared" ref="I2951" si="1642">I2939</f>
        <v>1</v>
      </c>
      <c r="J2951">
        <f t="shared" si="1622"/>
        <v>20</v>
      </c>
      <c r="K2951">
        <f t="shared" si="1626"/>
        <v>284</v>
      </c>
      <c r="L2951" s="1" t="str">
        <f>Sheet1!L2951</f>
        <v>[{"bid":16005,"type":6,"num":133},{"bid":14001,"type":4,"num":169500}]</v>
      </c>
    </row>
    <row r="2952" spans="1:12" x14ac:dyDescent="0.2">
      <c r="A2952">
        <f t="shared" si="1623"/>
        <v>602341</v>
      </c>
      <c r="B2952">
        <f t="shared" si="1627"/>
        <v>602342</v>
      </c>
      <c r="C2952" s="1" t="str">
        <f t="shared" si="1602"/>
        <v>当前波数 285/∞\n下一波BOSS</v>
      </c>
      <c r="D2952">
        <f>VLOOKUP(MOD(A2952,1000),Sheet2!P:R,3,FALSE)</f>
        <v>3082381848</v>
      </c>
      <c r="E2952">
        <v>460</v>
      </c>
      <c r="F2952" s="1" t="str">
        <f>IF(VLOOKUP(MOD(A2952,1000),Sheet2!P:W,8,FALSE)=1,"[[50000,1],",IF(VLOOKUP(MOD(A2952,1000),Sheet2!P:W,8,FALSE)=2,"[[90000,1],","["))&amp;IF(K2952=K2951,VLOOKUP(INT(MID(A2952,3,1))*10+3,Sheet3!A:B,2,FALSE),VLOOKUP(INT(MID(A2952,3,1))*10+MOD(K2952,2)+1,Sheet3!A:B,2,FALSE))&amp;"]"</f>
        <v>[[50011,67]]</v>
      </c>
      <c r="G2952">
        <v>0.2</v>
      </c>
      <c r="H2952" s="1" t="str">
        <f t="shared" si="1624"/>
        <v>[80011,80012,80013,80014]</v>
      </c>
      <c r="I2952" s="1">
        <f t="shared" ref="I2952" si="1643">I2940</f>
        <v>1</v>
      </c>
      <c r="J2952">
        <f t="shared" si="1622"/>
        <v>20</v>
      </c>
      <c r="K2952">
        <f t="shared" si="1626"/>
        <v>285</v>
      </c>
      <c r="L2952" s="1" t="str">
        <f>Sheet1!L2952</f>
        <v>[{"bid":16005,"type":6,"num":135},{"bid":14001,"type":4,"num":170000}]</v>
      </c>
    </row>
    <row r="2953" spans="1:12" x14ac:dyDescent="0.2">
      <c r="A2953">
        <f t="shared" si="1623"/>
        <v>602342</v>
      </c>
      <c r="B2953">
        <f t="shared" si="1627"/>
        <v>602343</v>
      </c>
      <c r="C2953" s="1" t="str">
        <f t="shared" si="1602"/>
        <v>BOSS波\n需击杀所有怪物</v>
      </c>
      <c r="D2953">
        <f>VLOOKUP(MOD(A2953,1000),Sheet2!P:R,3,FALSE)</f>
        <v>3307636991.9999995</v>
      </c>
      <c r="E2953">
        <v>462</v>
      </c>
      <c r="F2953" s="1" t="str">
        <f>IF(VLOOKUP(MOD(A2953,1000),Sheet2!P:W,8,FALSE)=1,"[[50000,1],",IF(VLOOKUP(MOD(A2953,1000),Sheet2!P:W,8,FALSE)=2,"[[90000,1],","["))&amp;IF(K2953=K2952,VLOOKUP(INT(MID(A2953,3,1))*10+3,Sheet3!A:B,2,FALSE),VLOOKUP(INT(MID(A2953,3,1))*10+MOD(K2953,2)+1,Sheet3!A:B,2,FALSE))&amp;"]"</f>
        <v>[[50013,45]]</v>
      </c>
      <c r="G2953">
        <v>0.2</v>
      </c>
      <c r="H2953" s="1" t="str">
        <f t="shared" si="1624"/>
        <v>[80011,80012,80013,80014]</v>
      </c>
      <c r="I2953" s="1">
        <f t="shared" ref="I2953" si="1644">I2941</f>
        <v>2</v>
      </c>
      <c r="J2953">
        <f t="shared" si="1622"/>
        <v>40</v>
      </c>
      <c r="K2953">
        <f t="shared" si="1626"/>
        <v>285</v>
      </c>
      <c r="L2953" s="1" t="str">
        <f>Sheet1!L2953</f>
        <v>[{"bid":16005,"type":6,"num":135},{"bid":14001,"type":4,"num":170500}]</v>
      </c>
    </row>
    <row r="2954" spans="1:12" x14ac:dyDescent="0.2">
      <c r="A2954">
        <f t="shared" si="1623"/>
        <v>602343</v>
      </c>
      <c r="B2954">
        <f t="shared" si="1627"/>
        <v>602344</v>
      </c>
      <c r="C2954" s="1" t="str">
        <f t="shared" si="1602"/>
        <v>当前波数 286/∞</v>
      </c>
      <c r="D2954">
        <f>VLOOKUP(MOD(A2954,1000),Sheet2!P:R,3,FALSE)</f>
        <v>3574371312</v>
      </c>
      <c r="E2954">
        <v>464</v>
      </c>
      <c r="F2954" s="1" t="str">
        <f>IF(VLOOKUP(MOD(A2954,1000),Sheet2!P:W,8,FALSE)=1,"[[50000,1],",IF(VLOOKUP(MOD(A2954,1000),Sheet2!P:W,8,FALSE)=2,"[[90000,1],","["))&amp;IF(K2954=K2953,VLOOKUP(INT(MID(A2954,3,1))*10+3,Sheet3!A:B,2,FALSE),VLOOKUP(INT(MID(A2954,3,1))*10+MOD(K2954,2)+1,Sheet3!A:B,2,FALSE))&amp;"]"</f>
        <v>[[50000,1],[50012,40]]</v>
      </c>
      <c r="G2954">
        <v>0.2</v>
      </c>
      <c r="H2954" s="1" t="str">
        <f t="shared" si="1624"/>
        <v>[80011,80012,80013,80014]</v>
      </c>
      <c r="I2954" s="1">
        <f t="shared" ref="I2954" si="1645">I2942</f>
        <v>1</v>
      </c>
      <c r="J2954">
        <f t="shared" si="1622"/>
        <v>20</v>
      </c>
      <c r="K2954">
        <f t="shared" si="1626"/>
        <v>286</v>
      </c>
      <c r="L2954" s="1" t="str">
        <f>Sheet1!L2954</f>
        <v>[{"bid":16005,"type":6,"num":135},{"bid":14001,"type":4,"num":171000}]</v>
      </c>
    </row>
    <row r="2955" spans="1:12" x14ac:dyDescent="0.2">
      <c r="A2955">
        <f t="shared" si="1623"/>
        <v>602344</v>
      </c>
      <c r="B2955">
        <f t="shared" si="1627"/>
        <v>602345</v>
      </c>
      <c r="C2955" s="1" t="str">
        <f t="shared" si="1602"/>
        <v>当前波数 287/∞</v>
      </c>
      <c r="D2955">
        <f>VLOOKUP(MOD(A2955,1000),Sheet2!P:R,3,FALSE)</f>
        <v>3848825159.9999995</v>
      </c>
      <c r="E2955">
        <v>466</v>
      </c>
      <c r="F2955" s="1" t="str">
        <f>IF(VLOOKUP(MOD(A2955,1000),Sheet2!P:W,8,FALSE)=1,"[[50000,1],",IF(VLOOKUP(MOD(A2955,1000),Sheet2!P:W,8,FALSE)=2,"[[90000,1],","["))&amp;IF(K2955=K2954,VLOOKUP(INT(MID(A2955,3,1))*10+3,Sheet3!A:B,2,FALSE),VLOOKUP(INT(MID(A2955,3,1))*10+MOD(K2955,2)+1,Sheet3!A:B,2,FALSE))&amp;"]"</f>
        <v>[[50011,67]]</v>
      </c>
      <c r="G2955">
        <v>0.2</v>
      </c>
      <c r="H2955" s="1" t="str">
        <f t="shared" si="1624"/>
        <v>[80011,80012,80013,80014]</v>
      </c>
      <c r="I2955" s="1">
        <f t="shared" ref="I2955" si="1646">I2943</f>
        <v>1</v>
      </c>
      <c r="J2955">
        <f t="shared" si="1622"/>
        <v>20</v>
      </c>
      <c r="K2955">
        <f t="shared" si="1626"/>
        <v>287</v>
      </c>
      <c r="L2955" s="1" t="str">
        <f>Sheet1!L2955</f>
        <v>[{"bid":16005,"type":6,"num":135},{"bid":14001,"type":4,"num":171500}]</v>
      </c>
    </row>
    <row r="2956" spans="1:12" x14ac:dyDescent="0.2">
      <c r="A2956">
        <f t="shared" si="1623"/>
        <v>602345</v>
      </c>
      <c r="B2956">
        <f t="shared" si="1627"/>
        <v>602346</v>
      </c>
      <c r="C2956" s="1" t="str">
        <f t="shared" si="1602"/>
        <v>当前波数 288/∞</v>
      </c>
      <c r="D2956">
        <f>VLOOKUP(MOD(A2956,1000),Sheet2!P:R,3,FALSE)</f>
        <v>4131111936</v>
      </c>
      <c r="E2956">
        <v>467</v>
      </c>
      <c r="F2956" s="1" t="str">
        <f>IF(VLOOKUP(MOD(A2956,1000),Sheet2!P:W,8,FALSE)=1,"[[50000,1],",IF(VLOOKUP(MOD(A2956,1000),Sheet2!P:W,8,FALSE)=2,"[[90000,1],","["))&amp;IF(K2956=K2955,VLOOKUP(INT(MID(A2956,3,1))*10+3,Sheet3!A:B,2,FALSE),VLOOKUP(INT(MID(A2956,3,1))*10+MOD(K2956,2)+1,Sheet3!A:B,2,FALSE))&amp;"]"</f>
        <v>[[50012,40]]</v>
      </c>
      <c r="G2956">
        <v>0.2</v>
      </c>
      <c r="H2956" s="1" t="str">
        <f t="shared" si="1624"/>
        <v>[80011,80012,80013,80014]</v>
      </c>
      <c r="I2956" s="1">
        <f t="shared" ref="I2956" si="1647">I2944</f>
        <v>1</v>
      </c>
      <c r="J2956">
        <f t="shared" si="1622"/>
        <v>20</v>
      </c>
      <c r="K2956">
        <f t="shared" si="1626"/>
        <v>288</v>
      </c>
      <c r="L2956" s="1" t="str">
        <f>Sheet1!L2956</f>
        <v>[{"bid":16005,"type":6,"num":135},{"bid":14001,"type":4,"num":172000}]</v>
      </c>
    </row>
    <row r="2957" spans="1:12" x14ac:dyDescent="0.2">
      <c r="A2957">
        <f t="shared" si="1623"/>
        <v>602346</v>
      </c>
      <c r="B2957">
        <f t="shared" si="1627"/>
        <v>602347</v>
      </c>
      <c r="C2957" s="1" t="str">
        <f t="shared" si="1602"/>
        <v>当前波数 289/∞</v>
      </c>
      <c r="D2957">
        <f>VLOOKUP(MOD(A2957,1000),Sheet2!P:R,3,FALSE)</f>
        <v>4421345759.999999</v>
      </c>
      <c r="E2957">
        <v>468</v>
      </c>
      <c r="F2957" s="1" t="str">
        <f>IF(VLOOKUP(MOD(A2957,1000),Sheet2!P:W,8,FALSE)=1,"[[50000,1],",IF(VLOOKUP(MOD(A2957,1000),Sheet2!P:W,8,FALSE)=2,"[[90000,1],","["))&amp;IF(K2957=K2956,VLOOKUP(INT(MID(A2957,3,1))*10+3,Sheet3!A:B,2,FALSE),VLOOKUP(INT(MID(A2957,3,1))*10+MOD(K2957,2)+1,Sheet3!A:B,2,FALSE))&amp;"]"</f>
        <v>[[50000,1],[50011,67]]</v>
      </c>
      <c r="G2957">
        <v>0.2</v>
      </c>
      <c r="H2957" s="1" t="str">
        <f t="shared" si="1624"/>
        <v>[80011,80012,80013,80014]</v>
      </c>
      <c r="I2957" s="1">
        <f t="shared" ref="I2957" si="1648">I2945</f>
        <v>1</v>
      </c>
      <c r="J2957">
        <f t="shared" si="1622"/>
        <v>20</v>
      </c>
      <c r="K2957">
        <f t="shared" si="1626"/>
        <v>289</v>
      </c>
      <c r="L2957" s="1" t="str">
        <f>Sheet1!L2957</f>
        <v>[{"bid":16005,"type":6,"num":137},{"bid":14001,"type":4,"num":172500}]</v>
      </c>
    </row>
    <row r="2958" spans="1:12" x14ac:dyDescent="0.2">
      <c r="A2958">
        <f t="shared" si="1623"/>
        <v>602347</v>
      </c>
      <c r="B2958">
        <f t="shared" si="1627"/>
        <v>602348</v>
      </c>
      <c r="C2958" s="1" t="str">
        <f t="shared" si="1602"/>
        <v>当前波数 290/∞\n下一波BOSS</v>
      </c>
      <c r="D2958">
        <f>VLOOKUP(MOD(A2958,1000),Sheet2!P:R,3,FALSE)</f>
        <v>4719641472</v>
      </c>
      <c r="E2958">
        <v>470</v>
      </c>
      <c r="F2958" s="1" t="str">
        <f>IF(VLOOKUP(MOD(A2958,1000),Sheet2!P:W,8,FALSE)=1,"[[50000,1],",IF(VLOOKUP(MOD(A2958,1000),Sheet2!P:W,8,FALSE)=2,"[[90000,1],","["))&amp;IF(K2958=K2957,VLOOKUP(INT(MID(A2958,3,1))*10+3,Sheet3!A:B,2,FALSE),VLOOKUP(INT(MID(A2958,3,1))*10+MOD(K2958,2)+1,Sheet3!A:B,2,FALSE))&amp;"]"</f>
        <v>[[50012,40]]</v>
      </c>
      <c r="G2958">
        <v>0.2</v>
      </c>
      <c r="H2958" s="1" t="str">
        <f t="shared" si="1624"/>
        <v>[80011,80012,80013,80014]</v>
      </c>
      <c r="I2958" s="1">
        <f t="shared" ref="I2958" si="1649">I2946</f>
        <v>1</v>
      </c>
      <c r="J2958">
        <f t="shared" si="1622"/>
        <v>20</v>
      </c>
      <c r="K2958">
        <f t="shared" si="1626"/>
        <v>290</v>
      </c>
      <c r="L2958" s="1" t="str">
        <f>Sheet1!L2958</f>
        <v>[{"bid":16005,"type":6,"num":137},{"bid":14001,"type":4,"num":173000}]</v>
      </c>
    </row>
    <row r="2959" spans="1:12" x14ac:dyDescent="0.2">
      <c r="A2959">
        <f t="shared" si="1623"/>
        <v>602348</v>
      </c>
      <c r="B2959">
        <f t="shared" si="1627"/>
        <v>602349</v>
      </c>
      <c r="C2959" s="1" t="str">
        <f t="shared" si="1602"/>
        <v>BOSS波\n需击杀所有怪物</v>
      </c>
      <c r="D2959">
        <f>VLOOKUP(MOD(A2959,1000),Sheet2!P:R,3,FALSE)</f>
        <v>5026114632</v>
      </c>
      <c r="E2959">
        <v>472</v>
      </c>
      <c r="F2959" s="1" t="str">
        <f>IF(VLOOKUP(MOD(A2959,1000),Sheet2!P:W,8,FALSE)=1,"[[50000,1],",IF(VLOOKUP(MOD(A2959,1000),Sheet2!P:W,8,FALSE)=2,"[[90000,1],","["))&amp;IF(K2959=K2958,VLOOKUP(INT(MID(A2959,3,1))*10+3,Sheet3!A:B,2,FALSE),VLOOKUP(INT(MID(A2959,3,1))*10+MOD(K2959,2)+1,Sheet3!A:B,2,FALSE))&amp;"]"</f>
        <v>[[50013,45]]</v>
      </c>
      <c r="G2959">
        <v>0.2</v>
      </c>
      <c r="H2959" s="1" t="str">
        <f t="shared" si="1624"/>
        <v>[80011,80012,80013,80014]</v>
      </c>
      <c r="I2959" s="1">
        <f t="shared" ref="I2959" si="1650">I2947</f>
        <v>2</v>
      </c>
      <c r="J2959">
        <f t="shared" si="1622"/>
        <v>40</v>
      </c>
      <c r="K2959">
        <f t="shared" si="1626"/>
        <v>290</v>
      </c>
      <c r="L2959" s="1" t="str">
        <f>Sheet1!L2959</f>
        <v>[{"bid":16005,"type":6,"num":137},{"bid":14001,"type":4,"num":173500}]</v>
      </c>
    </row>
    <row r="2960" spans="1:12" x14ac:dyDescent="0.2">
      <c r="A2960">
        <f t="shared" si="1623"/>
        <v>602349</v>
      </c>
      <c r="B2960">
        <f t="shared" si="1627"/>
        <v>602350</v>
      </c>
      <c r="C2960" s="1" t="str">
        <f t="shared" si="1602"/>
        <v>当前波数 291/∞</v>
      </c>
      <c r="D2960">
        <f>VLOOKUP(MOD(A2960,1000),Sheet2!P:R,3,FALSE)</f>
        <v>5340881520</v>
      </c>
      <c r="E2960">
        <v>473</v>
      </c>
      <c r="F2960" s="1" t="str">
        <f>IF(VLOOKUP(MOD(A2960,1000),Sheet2!P:W,8,FALSE)=1,"[[50000,1],",IF(VLOOKUP(MOD(A2960,1000),Sheet2!P:W,8,FALSE)=2,"[[90000,1],","["))&amp;IF(K2960=K2959,VLOOKUP(INT(MID(A2960,3,1))*10+3,Sheet3!A:B,2,FALSE),VLOOKUP(INT(MID(A2960,3,1))*10+MOD(K2960,2)+1,Sheet3!A:B,2,FALSE))&amp;"]"</f>
        <v>[[50000,1],[50011,67]]</v>
      </c>
      <c r="G2960">
        <v>0.2</v>
      </c>
      <c r="H2960" s="1" t="str">
        <f t="shared" si="1624"/>
        <v>[80011,80012,80013,80014]</v>
      </c>
      <c r="I2960" s="1">
        <f t="shared" ref="I2960" si="1651">I2948</f>
        <v>1</v>
      </c>
      <c r="J2960">
        <f t="shared" si="1622"/>
        <v>20</v>
      </c>
      <c r="K2960">
        <f t="shared" si="1626"/>
        <v>291</v>
      </c>
      <c r="L2960" s="1" t="str">
        <f>Sheet1!L2960</f>
        <v>[{"bid":16005,"type":6,"num":137},{"bid":14001,"type":4,"num":174000}]</v>
      </c>
    </row>
    <row r="2961" spans="1:12" x14ac:dyDescent="0.2">
      <c r="A2961">
        <f t="shared" si="1623"/>
        <v>602350</v>
      </c>
      <c r="B2961">
        <f t="shared" si="1627"/>
        <v>602351</v>
      </c>
      <c r="C2961" s="1" t="str">
        <f t="shared" si="1602"/>
        <v>当前波数 292/∞</v>
      </c>
      <c r="D2961">
        <f>VLOOKUP(MOD(A2961,1000),Sheet2!P:R,3,FALSE)</f>
        <v>5664059136</v>
      </c>
      <c r="E2961">
        <v>475</v>
      </c>
      <c r="F2961" s="1" t="str">
        <f>IF(VLOOKUP(MOD(A2961,1000),Sheet2!P:W,8,FALSE)=1,"[[50000,1],",IF(VLOOKUP(MOD(A2961,1000),Sheet2!P:W,8,FALSE)=2,"[[90000,1],","["))&amp;IF(K2961=K2960,VLOOKUP(INT(MID(A2961,3,1))*10+3,Sheet3!A:B,2,FALSE),VLOOKUP(INT(MID(A2961,3,1))*10+MOD(K2961,2)+1,Sheet3!A:B,2,FALSE))&amp;"]"</f>
        <v>[[50012,40]]</v>
      </c>
      <c r="G2961">
        <v>0.2</v>
      </c>
      <c r="H2961" s="1" t="str">
        <f t="shared" si="1624"/>
        <v>[80011,80012,80013,80014]</v>
      </c>
      <c r="I2961" s="1">
        <f t="shared" ref="I2961" si="1652">I2949</f>
        <v>1</v>
      </c>
      <c r="J2961">
        <f t="shared" si="1622"/>
        <v>20</v>
      </c>
      <c r="K2961">
        <f t="shared" si="1626"/>
        <v>292</v>
      </c>
      <c r="L2961" s="1" t="str">
        <f>Sheet1!L2961</f>
        <v>[{"bid":16005,"type":6,"num":137},{"bid":14001,"type":4,"num":174500}]</v>
      </c>
    </row>
    <row r="2962" spans="1:12" x14ac:dyDescent="0.2">
      <c r="A2962">
        <f t="shared" si="1623"/>
        <v>602351</v>
      </c>
      <c r="B2962">
        <f t="shared" si="1627"/>
        <v>602352</v>
      </c>
      <c r="C2962" s="1" t="str">
        <f t="shared" si="1602"/>
        <v>当前波数 293/∞</v>
      </c>
      <c r="D2962">
        <f>VLOOKUP(MOD(A2962,1000),Sheet2!P:R,3,FALSE)</f>
        <v>6035736968.000001</v>
      </c>
      <c r="E2962">
        <v>476</v>
      </c>
      <c r="F2962" s="1" t="str">
        <f>IF(VLOOKUP(MOD(A2962,1000),Sheet2!P:W,8,FALSE)=1,"[[50000,1],",IF(VLOOKUP(MOD(A2962,1000),Sheet2!P:W,8,FALSE)=2,"[[90000,1],","["))&amp;IF(K2962=K2961,VLOOKUP(INT(MID(A2962,3,1))*10+3,Sheet3!A:B,2,FALSE),VLOOKUP(INT(MID(A2962,3,1))*10+MOD(K2962,2)+1,Sheet3!A:B,2,FALSE))&amp;"]"</f>
        <v>[[50011,67]]</v>
      </c>
      <c r="G2962">
        <v>0.2</v>
      </c>
      <c r="H2962" s="1" t="str">
        <f t="shared" si="1624"/>
        <v>[80011,80012,80013,80014]</v>
      </c>
      <c r="I2962" s="1">
        <f t="shared" ref="I2962" si="1653">I2950</f>
        <v>1</v>
      </c>
      <c r="J2962">
        <f t="shared" si="1622"/>
        <v>20</v>
      </c>
      <c r="K2962">
        <f t="shared" si="1626"/>
        <v>293</v>
      </c>
      <c r="L2962" s="1" t="str">
        <f>Sheet1!L2962</f>
        <v>[{"bid":16005,"type":6,"num":139},{"bid":14001,"type":4,"num":175000}]</v>
      </c>
    </row>
    <row r="2963" spans="1:12" x14ac:dyDescent="0.2">
      <c r="A2963">
        <f t="shared" si="1623"/>
        <v>602352</v>
      </c>
      <c r="B2963">
        <f t="shared" si="1627"/>
        <v>602353</v>
      </c>
      <c r="C2963" s="1" t="str">
        <f t="shared" si="1602"/>
        <v>当前波数 294/∞</v>
      </c>
      <c r="D2963">
        <f>VLOOKUP(MOD(A2963,1000),Sheet2!P:R,3,FALSE)</f>
        <v>6417350436</v>
      </c>
      <c r="E2963">
        <v>477</v>
      </c>
      <c r="F2963" s="1" t="str">
        <f>IF(VLOOKUP(MOD(A2963,1000),Sheet2!P:W,8,FALSE)=1,"[[50000,1],",IF(VLOOKUP(MOD(A2963,1000),Sheet2!P:W,8,FALSE)=2,"[[90000,1],","["))&amp;IF(K2963=K2962,VLOOKUP(INT(MID(A2963,3,1))*10+3,Sheet3!A:B,2,FALSE),VLOOKUP(INT(MID(A2963,3,1))*10+MOD(K2963,2)+1,Sheet3!A:B,2,FALSE))&amp;"]"</f>
        <v>[[50000,1],[50012,40]]</v>
      </c>
      <c r="G2963">
        <v>0.2</v>
      </c>
      <c r="H2963" s="1" t="str">
        <f t="shared" si="1624"/>
        <v>[80011,80012,80013,80014]</v>
      </c>
      <c r="I2963" s="1">
        <f t="shared" ref="I2963" si="1654">I2951</f>
        <v>1</v>
      </c>
      <c r="J2963">
        <f t="shared" si="1622"/>
        <v>20</v>
      </c>
      <c r="K2963">
        <f t="shared" si="1626"/>
        <v>294</v>
      </c>
      <c r="L2963" s="1" t="str">
        <f>Sheet1!L2963</f>
        <v>[{"bid":16005,"type":6,"num":139},{"bid":14001,"type":4,"num":175500}]</v>
      </c>
    </row>
    <row r="2964" spans="1:12" x14ac:dyDescent="0.2">
      <c r="A2964">
        <f t="shared" si="1623"/>
        <v>602353</v>
      </c>
      <c r="B2964">
        <f t="shared" si="1627"/>
        <v>602354</v>
      </c>
      <c r="C2964" s="1" t="str">
        <f t="shared" si="1602"/>
        <v>当前波数 295/∞\n下一波BOSS</v>
      </c>
      <c r="D2964">
        <f>VLOOKUP(MOD(A2964,1000),Sheet2!P:R,3,FALSE)</f>
        <v>6809037840.000001</v>
      </c>
      <c r="E2964">
        <v>478</v>
      </c>
      <c r="F2964" s="1" t="str">
        <f>IF(VLOOKUP(MOD(A2964,1000),Sheet2!P:W,8,FALSE)=1,"[[50000,1],",IF(VLOOKUP(MOD(A2964,1000),Sheet2!P:W,8,FALSE)=2,"[[90000,1],","["))&amp;IF(K2964=K2963,VLOOKUP(INT(MID(A2964,3,1))*10+3,Sheet3!A:B,2,FALSE),VLOOKUP(INT(MID(A2964,3,1))*10+MOD(K2964,2)+1,Sheet3!A:B,2,FALSE))&amp;"]"</f>
        <v>[[50011,67]]</v>
      </c>
      <c r="G2964">
        <v>0.2</v>
      </c>
      <c r="H2964" s="1" t="str">
        <f t="shared" si="1624"/>
        <v>[80011,80012,80013,80014]</v>
      </c>
      <c r="I2964" s="1">
        <f t="shared" ref="I2964" si="1655">I2952</f>
        <v>1</v>
      </c>
      <c r="J2964">
        <f t="shared" si="1622"/>
        <v>20</v>
      </c>
      <c r="K2964">
        <f t="shared" si="1626"/>
        <v>295</v>
      </c>
      <c r="L2964" s="1" t="str">
        <f>Sheet1!L2964</f>
        <v>[{"bid":16005,"type":6,"num":139},{"bid":14001,"type":4,"num":176000}]</v>
      </c>
    </row>
    <row r="2965" spans="1:12" x14ac:dyDescent="0.2">
      <c r="A2965">
        <f t="shared" si="1623"/>
        <v>602354</v>
      </c>
      <c r="B2965">
        <f t="shared" si="1627"/>
        <v>602355</v>
      </c>
      <c r="C2965" s="1" t="str">
        <f t="shared" si="1602"/>
        <v>BOSS波\n需击杀所有怪物</v>
      </c>
      <c r="D2965">
        <f>VLOOKUP(MOD(A2965,1000),Sheet2!P:R,3,FALSE)</f>
        <v>7210938320.000001</v>
      </c>
      <c r="E2965">
        <v>480</v>
      </c>
      <c r="F2965" s="1" t="str">
        <f>IF(VLOOKUP(MOD(A2965,1000),Sheet2!P:W,8,FALSE)=1,"[[50000,1],",IF(VLOOKUP(MOD(A2965,1000),Sheet2!P:W,8,FALSE)=2,"[[90000,1],","["))&amp;IF(K2965=K2964,VLOOKUP(INT(MID(A2965,3,1))*10+3,Sheet3!A:B,2,FALSE),VLOOKUP(INT(MID(A2965,3,1))*10+MOD(K2965,2)+1,Sheet3!A:B,2,FALSE))&amp;"]"</f>
        <v>[[50013,45]]</v>
      </c>
      <c r="G2965">
        <v>0.2</v>
      </c>
      <c r="H2965" s="1" t="str">
        <f t="shared" si="1624"/>
        <v>[80011,80012,80013,80014]</v>
      </c>
      <c r="I2965" s="1">
        <f t="shared" ref="I2965" si="1656">I2953</f>
        <v>2</v>
      </c>
      <c r="J2965">
        <f t="shared" si="1622"/>
        <v>40</v>
      </c>
      <c r="K2965">
        <f t="shared" si="1626"/>
        <v>295</v>
      </c>
      <c r="L2965" s="1" t="str">
        <f>Sheet1!L2965</f>
        <v>[{"bid":16005,"type":6,"num":139},{"bid":14001,"type":4,"num":176500}]</v>
      </c>
    </row>
    <row r="2966" spans="1:12" x14ac:dyDescent="0.2">
      <c r="A2966">
        <f t="shared" si="1623"/>
        <v>602355</v>
      </c>
      <c r="B2966">
        <f t="shared" si="1627"/>
        <v>602356</v>
      </c>
      <c r="C2966" s="1" t="str">
        <f t="shared" si="1602"/>
        <v>当前波数 296/∞</v>
      </c>
      <c r="D2966">
        <f>VLOOKUP(MOD(A2966,1000),Sheet2!P:R,3,FALSE)</f>
        <v>7623191856.0000019</v>
      </c>
      <c r="E2966">
        <v>481</v>
      </c>
      <c r="F2966" s="1" t="str">
        <f>IF(VLOOKUP(MOD(A2966,1000),Sheet2!P:W,8,FALSE)=1,"[[50000,1],",IF(VLOOKUP(MOD(A2966,1000),Sheet2!P:W,8,FALSE)=2,"[[90000,1],","["))&amp;IF(K2966=K2965,VLOOKUP(INT(MID(A2966,3,1))*10+3,Sheet3!A:B,2,FALSE),VLOOKUP(INT(MID(A2966,3,1))*10+MOD(K2966,2)+1,Sheet3!A:B,2,FALSE))&amp;"]"</f>
        <v>[[50000,1],[50012,40]]</v>
      </c>
      <c r="G2966">
        <v>0.2</v>
      </c>
      <c r="H2966" s="1" t="str">
        <f t="shared" si="1624"/>
        <v>[80011,80012,80013,80014]</v>
      </c>
      <c r="I2966" s="1">
        <f t="shared" ref="I2966" si="1657">I2954</f>
        <v>1</v>
      </c>
      <c r="J2966">
        <f t="shared" si="1622"/>
        <v>20</v>
      </c>
      <c r="K2966">
        <f t="shared" si="1626"/>
        <v>296</v>
      </c>
      <c r="L2966" s="1" t="str">
        <f>Sheet1!L2966</f>
        <v>[{"bid":16005,"type":6,"num":139},{"bid":14001,"type":4,"num":177000}]</v>
      </c>
    </row>
    <row r="2967" spans="1:12" x14ac:dyDescent="0.2">
      <c r="A2967">
        <f t="shared" si="1623"/>
        <v>602356</v>
      </c>
      <c r="B2967">
        <f t="shared" si="1627"/>
        <v>602357</v>
      </c>
      <c r="C2967" s="1" t="str">
        <f t="shared" si="1602"/>
        <v>当前波数 297/∞</v>
      </c>
      <c r="D2967">
        <f>VLOOKUP(MOD(A2967,1000),Sheet2!P:R,3,FALSE)</f>
        <v>8045939268.000001</v>
      </c>
      <c r="E2967">
        <v>482</v>
      </c>
      <c r="F2967" s="1" t="str">
        <f>IF(VLOOKUP(MOD(A2967,1000),Sheet2!P:W,8,FALSE)=1,"[[50000,1],",IF(VLOOKUP(MOD(A2967,1000),Sheet2!P:W,8,FALSE)=2,"[[90000,1],","["))&amp;IF(K2967=K2966,VLOOKUP(INT(MID(A2967,3,1))*10+3,Sheet3!A:B,2,FALSE),VLOOKUP(INT(MID(A2967,3,1))*10+MOD(K2967,2)+1,Sheet3!A:B,2,FALSE))&amp;"]"</f>
        <v>[[50011,67]]</v>
      </c>
      <c r="G2967">
        <v>0.2</v>
      </c>
      <c r="H2967" s="1" t="str">
        <f t="shared" si="1624"/>
        <v>[80011,80012,80013,80014]</v>
      </c>
      <c r="I2967" s="1">
        <f t="shared" ref="I2967" si="1658">I2955</f>
        <v>1</v>
      </c>
      <c r="J2967">
        <f t="shared" si="1622"/>
        <v>20</v>
      </c>
      <c r="K2967">
        <f t="shared" si="1626"/>
        <v>297</v>
      </c>
      <c r="L2967" s="1" t="str">
        <f>Sheet1!L2967</f>
        <v>[{"bid":16005,"type":6,"num":141},{"bid":14001,"type":4,"num":177500}]</v>
      </c>
    </row>
    <row r="2968" spans="1:12" x14ac:dyDescent="0.2">
      <c r="A2968">
        <f t="shared" si="1623"/>
        <v>602357</v>
      </c>
      <c r="B2968">
        <f t="shared" si="1627"/>
        <v>602358</v>
      </c>
      <c r="C2968" s="1" t="str">
        <f t="shared" si="1602"/>
        <v>当前波数 298/∞</v>
      </c>
      <c r="D2968">
        <f>VLOOKUP(MOD(A2968,1000),Sheet2!P:R,3,FALSE)</f>
        <v>8479322216.000001</v>
      </c>
      <c r="E2968">
        <v>484</v>
      </c>
      <c r="F2968" s="1" t="str">
        <f>IF(VLOOKUP(MOD(A2968,1000),Sheet2!P:W,8,FALSE)=1,"[[50000,1],",IF(VLOOKUP(MOD(A2968,1000),Sheet2!P:W,8,FALSE)=2,"[[90000,1],","["))&amp;IF(K2968=K2967,VLOOKUP(INT(MID(A2968,3,1))*10+3,Sheet3!A:B,2,FALSE),VLOOKUP(INT(MID(A2968,3,1))*10+MOD(K2968,2)+1,Sheet3!A:B,2,FALSE))&amp;"]"</f>
        <v>[[50012,40]]</v>
      </c>
      <c r="G2968">
        <v>0.2</v>
      </c>
      <c r="H2968" s="1" t="str">
        <f t="shared" si="1624"/>
        <v>[80011,80012,80013,80014]</v>
      </c>
      <c r="I2968" s="1">
        <f t="shared" ref="I2968" si="1659">I2956</f>
        <v>1</v>
      </c>
      <c r="J2968">
        <f t="shared" si="1622"/>
        <v>20</v>
      </c>
      <c r="K2968">
        <f t="shared" si="1626"/>
        <v>298</v>
      </c>
      <c r="L2968" s="1" t="str">
        <f>Sheet1!L2968</f>
        <v>[{"bid":16005,"type":6,"num":141},{"bid":14001,"type":4,"num":178000}]</v>
      </c>
    </row>
    <row r="2969" spans="1:12" x14ac:dyDescent="0.2">
      <c r="A2969">
        <f t="shared" si="1623"/>
        <v>602358</v>
      </c>
      <c r="B2969">
        <f t="shared" si="1627"/>
        <v>602359</v>
      </c>
      <c r="C2969" s="1" t="str">
        <f t="shared" si="1602"/>
        <v>当前波数 299/∞</v>
      </c>
      <c r="D2969">
        <f>VLOOKUP(MOD(A2969,1000),Sheet2!P:R,3,FALSE)</f>
        <v>8923483200</v>
      </c>
      <c r="E2969">
        <v>485</v>
      </c>
      <c r="F2969" s="1" t="str">
        <f>IF(VLOOKUP(MOD(A2969,1000),Sheet2!P:W,8,FALSE)=1,"[[50000,1],",IF(VLOOKUP(MOD(A2969,1000),Sheet2!P:W,8,FALSE)=2,"[[90000,1],","["))&amp;IF(K2969=K2968,VLOOKUP(INT(MID(A2969,3,1))*10+3,Sheet3!A:B,2,FALSE),VLOOKUP(INT(MID(A2969,3,1))*10+MOD(K2969,2)+1,Sheet3!A:B,2,FALSE))&amp;"]"</f>
        <v>[[50000,1],[50011,67]]</v>
      </c>
      <c r="G2969">
        <v>0.2</v>
      </c>
      <c r="H2969" s="1" t="str">
        <f t="shared" si="1624"/>
        <v>[80011,80012,80013,80014]</v>
      </c>
      <c r="I2969" s="1">
        <f t="shared" ref="I2969" si="1660">I2957</f>
        <v>1</v>
      </c>
      <c r="J2969">
        <f t="shared" si="1622"/>
        <v>20</v>
      </c>
      <c r="K2969">
        <f t="shared" si="1626"/>
        <v>299</v>
      </c>
      <c r="L2969" s="1" t="str">
        <f>Sheet1!L2969</f>
        <v>[{"bid":16005,"type":6,"num":141},{"bid":14001,"type":4,"num":178500}]</v>
      </c>
    </row>
    <row r="2970" spans="1:12" x14ac:dyDescent="0.2">
      <c r="A2970">
        <f t="shared" si="1623"/>
        <v>602359</v>
      </c>
      <c r="B2970">
        <f t="shared" si="1627"/>
        <v>602360</v>
      </c>
      <c r="C2970" s="1" t="str">
        <f t="shared" si="1602"/>
        <v>当前波数 300/∞\n下一波BOSS</v>
      </c>
      <c r="D2970">
        <f>VLOOKUP(MOD(A2970,1000),Sheet2!P:R,3,FALSE)</f>
        <v>9423872640.0000019</v>
      </c>
      <c r="E2970">
        <v>487</v>
      </c>
      <c r="F2970" s="1" t="str">
        <f>IF(VLOOKUP(MOD(A2970,1000),Sheet2!P:W,8,FALSE)=1,"[[50000,1],",IF(VLOOKUP(MOD(A2970,1000),Sheet2!P:W,8,FALSE)=2,"[[90000,1],","["))&amp;IF(K2970=K2969,VLOOKUP(INT(MID(A2970,3,1))*10+3,Sheet3!A:B,2,FALSE),VLOOKUP(INT(MID(A2970,3,1))*10+MOD(K2970,2)+1,Sheet3!A:B,2,FALSE))&amp;"]"</f>
        <v>[[50012,40]]</v>
      </c>
      <c r="G2970">
        <v>0.2</v>
      </c>
      <c r="H2970" s="1" t="str">
        <f t="shared" si="1624"/>
        <v>[80011,80012,80013,80014]</v>
      </c>
      <c r="I2970" s="1">
        <f t="shared" ref="I2970" si="1661">I2958</f>
        <v>1</v>
      </c>
      <c r="J2970">
        <f t="shared" si="1622"/>
        <v>20</v>
      </c>
      <c r="K2970">
        <f t="shared" si="1626"/>
        <v>300</v>
      </c>
      <c r="L2970" s="1" t="str">
        <f>Sheet1!L2970</f>
        <v>[{"bid":16005,"type":6,"num":141},{"bid":14001,"type":4,"num":179000}]</v>
      </c>
    </row>
    <row r="2971" spans="1:12" x14ac:dyDescent="0.2">
      <c r="A2971">
        <f t="shared" si="1623"/>
        <v>602360</v>
      </c>
      <c r="B2971">
        <f t="shared" si="1627"/>
        <v>602361</v>
      </c>
      <c r="C2971" s="1" t="str">
        <f t="shared" si="1602"/>
        <v>BOSS波\n需击杀所有怪物</v>
      </c>
      <c r="D2971">
        <f>VLOOKUP(MOD(A2971,1000),Sheet2!P:R,3,FALSE)</f>
        <v>9936720144</v>
      </c>
      <c r="E2971">
        <v>488</v>
      </c>
      <c r="F2971" s="1" t="str">
        <f>IF(VLOOKUP(MOD(A2971,1000),Sheet2!P:W,8,FALSE)=1,"[[50000,1],",IF(VLOOKUP(MOD(A2971,1000),Sheet2!P:W,8,FALSE)=2,"[[90000,1],","["))&amp;IF(K2971=K2970,VLOOKUP(INT(MID(A2971,3,1))*10+3,Sheet3!A:B,2,FALSE),VLOOKUP(INT(MID(A2971,3,1))*10+MOD(K2971,2)+1,Sheet3!A:B,2,FALSE))&amp;"]"</f>
        <v>[[50013,45]]</v>
      </c>
      <c r="G2971">
        <v>0.2</v>
      </c>
      <c r="H2971" s="1" t="str">
        <f t="shared" si="1624"/>
        <v>[80011,80012,80013,80014]</v>
      </c>
      <c r="I2971" s="1">
        <f t="shared" ref="I2971" si="1662">I2959</f>
        <v>2</v>
      </c>
      <c r="J2971">
        <f t="shared" si="1622"/>
        <v>40</v>
      </c>
      <c r="K2971">
        <f t="shared" si="1626"/>
        <v>300</v>
      </c>
      <c r="L2971" s="1" t="str">
        <f>Sheet1!L2971</f>
        <v>[{"bid":16005,"type":6,"num":141},{"bid":14001,"type":4,"num":179500}]</v>
      </c>
    </row>
    <row r="2972" spans="1:12" x14ac:dyDescent="0.2">
      <c r="A2972">
        <f t="shared" si="1623"/>
        <v>602361</v>
      </c>
      <c r="B2972">
        <f t="shared" si="1627"/>
        <v>602362</v>
      </c>
      <c r="C2972" s="1" t="str">
        <f t="shared" si="1602"/>
        <v>当前波数 301/∞</v>
      </c>
      <c r="D2972">
        <f>VLOOKUP(MOD(A2972,1000),Sheet2!P:R,3,FALSE)</f>
        <v>10462190592.000002</v>
      </c>
      <c r="E2972">
        <v>490</v>
      </c>
      <c r="F2972" s="1" t="str">
        <f>IF(VLOOKUP(MOD(A2972,1000),Sheet2!P:W,8,FALSE)=1,"[[50000,1],",IF(VLOOKUP(MOD(A2972,1000),Sheet2!P:W,8,FALSE)=2,"[[90000,1],","["))&amp;IF(K2972=K2971,VLOOKUP(INT(MID(A2972,3,1))*10+3,Sheet3!A:B,2,FALSE),VLOOKUP(INT(MID(A2972,3,1))*10+MOD(K2972,2)+1,Sheet3!A:B,2,FALSE))&amp;"]"</f>
        <v>[[50000,1],[50011,67]]</v>
      </c>
      <c r="G2972">
        <v>0.2</v>
      </c>
      <c r="H2972" s="1" t="str">
        <f t="shared" si="1624"/>
        <v>[80011,80012,80013,80014]</v>
      </c>
      <c r="I2972" s="1">
        <f t="shared" ref="I2972" si="1663">I2960</f>
        <v>1</v>
      </c>
      <c r="J2972">
        <f t="shared" si="1622"/>
        <v>20</v>
      </c>
      <c r="K2972">
        <f t="shared" si="1626"/>
        <v>301</v>
      </c>
      <c r="L2972" s="1" t="str">
        <f>Sheet1!L2972</f>
        <v>[{"bid":16005,"type":6,"num":143},{"bid":14001,"type":4,"num":180000}]</v>
      </c>
    </row>
    <row r="2973" spans="1:12" x14ac:dyDescent="0.2">
      <c r="A2973">
        <f t="shared" si="1623"/>
        <v>602362</v>
      </c>
      <c r="B2973">
        <f t="shared" si="1627"/>
        <v>602363</v>
      </c>
      <c r="C2973" s="1" t="str">
        <f t="shared" si="1602"/>
        <v>当前波数 302/∞</v>
      </c>
      <c r="D2973">
        <f>VLOOKUP(MOD(A2973,1000),Sheet2!P:R,3,FALSE)</f>
        <v>11000449824</v>
      </c>
      <c r="E2973">
        <v>492</v>
      </c>
      <c r="F2973" s="1" t="str">
        <f>IF(VLOOKUP(MOD(A2973,1000),Sheet2!P:W,8,FALSE)=1,"[[50000,1],",IF(VLOOKUP(MOD(A2973,1000),Sheet2!P:W,8,FALSE)=2,"[[90000,1],","["))&amp;IF(K2973=K2972,VLOOKUP(INT(MID(A2973,3,1))*10+3,Sheet3!A:B,2,FALSE),VLOOKUP(INT(MID(A2973,3,1))*10+MOD(K2973,2)+1,Sheet3!A:B,2,FALSE))&amp;"]"</f>
        <v>[[50012,40]]</v>
      </c>
      <c r="G2973">
        <v>0.2</v>
      </c>
      <c r="H2973" s="1" t="str">
        <f t="shared" si="1624"/>
        <v>[80011,80012,80013,80014]</v>
      </c>
      <c r="I2973" s="1">
        <f t="shared" ref="I2973" si="1664">I2961</f>
        <v>1</v>
      </c>
      <c r="J2973">
        <f t="shared" si="1622"/>
        <v>20</v>
      </c>
      <c r="K2973">
        <f t="shared" si="1626"/>
        <v>302</v>
      </c>
      <c r="L2973" s="1" t="str">
        <f>Sheet1!L2973</f>
        <v>[{"bid":16005,"type":6,"num":143},{"bid":14001,"type":4,"num":180500}]</v>
      </c>
    </row>
    <row r="2974" spans="1:12" x14ac:dyDescent="0.2">
      <c r="A2974">
        <f t="shared" si="1623"/>
        <v>602363</v>
      </c>
      <c r="B2974">
        <f t="shared" si="1627"/>
        <v>602364</v>
      </c>
      <c r="C2974" s="1" t="str">
        <f t="shared" si="1602"/>
        <v>当前波数 303/∞</v>
      </c>
      <c r="D2974">
        <f>VLOOKUP(MOD(A2974,1000),Sheet2!P:R,3,FALSE)</f>
        <v>11551664640.000002</v>
      </c>
      <c r="E2974">
        <v>494</v>
      </c>
      <c r="F2974" s="1" t="str">
        <f>IF(VLOOKUP(MOD(A2974,1000),Sheet2!P:W,8,FALSE)=1,"[[50000,1],",IF(VLOOKUP(MOD(A2974,1000),Sheet2!P:W,8,FALSE)=2,"[[90000,1],","["))&amp;IF(K2974=K2973,VLOOKUP(INT(MID(A2974,3,1))*10+3,Sheet3!A:B,2,FALSE),VLOOKUP(INT(MID(A2974,3,1))*10+MOD(K2974,2)+1,Sheet3!A:B,2,FALSE))&amp;"]"</f>
        <v>[[50011,67]]</v>
      </c>
      <c r="G2974">
        <v>0.2</v>
      </c>
      <c r="H2974" s="1" t="str">
        <f t="shared" si="1624"/>
        <v>[80011,80012,80013,80014]</v>
      </c>
      <c r="I2974" s="1">
        <f t="shared" ref="I2974" si="1665">I2962</f>
        <v>1</v>
      </c>
      <c r="J2974">
        <f t="shared" si="1622"/>
        <v>20</v>
      </c>
      <c r="K2974">
        <f t="shared" si="1626"/>
        <v>303</v>
      </c>
      <c r="L2974" s="1" t="str">
        <f>Sheet1!L2974</f>
        <v>[{"bid":16005,"type":6,"num":143},{"bid":14001,"type":4,"num":181000}]</v>
      </c>
    </row>
    <row r="2975" spans="1:12" x14ac:dyDescent="0.2">
      <c r="A2975">
        <f t="shared" si="1623"/>
        <v>602364</v>
      </c>
      <c r="B2975">
        <f t="shared" si="1627"/>
        <v>602365</v>
      </c>
      <c r="C2975" s="1" t="str">
        <f t="shared" si="1602"/>
        <v>当前波数 304/∞</v>
      </c>
      <c r="D2975">
        <f>VLOOKUP(MOD(A2975,1000),Sheet2!P:R,3,FALSE)</f>
        <v>12116002800.000002</v>
      </c>
      <c r="E2975">
        <v>495</v>
      </c>
      <c r="F2975" s="1" t="str">
        <f>IF(VLOOKUP(MOD(A2975,1000),Sheet2!P:W,8,FALSE)=1,"[[50000,1],",IF(VLOOKUP(MOD(A2975,1000),Sheet2!P:W,8,FALSE)=2,"[[90000,1],","["))&amp;IF(K2975=K2974,VLOOKUP(INT(MID(A2975,3,1))*10+3,Sheet3!A:B,2,FALSE),VLOOKUP(INT(MID(A2975,3,1))*10+MOD(K2975,2)+1,Sheet3!A:B,2,FALSE))&amp;"]"</f>
        <v>[[50000,1],[50012,40]]</v>
      </c>
      <c r="G2975">
        <v>0.2</v>
      </c>
      <c r="H2975" s="1" t="str">
        <f t="shared" si="1624"/>
        <v>[80011,80012,80013,80014]</v>
      </c>
      <c r="I2975" s="1">
        <f t="shared" ref="I2975" si="1666">I2963</f>
        <v>1</v>
      </c>
      <c r="J2975">
        <f t="shared" si="1622"/>
        <v>20</v>
      </c>
      <c r="K2975">
        <f t="shared" si="1626"/>
        <v>304</v>
      </c>
      <c r="L2975" s="1" t="str">
        <f>Sheet1!L2975</f>
        <v>[{"bid":16005,"type":6,"num":143},{"bid":14001,"type":4,"num":181500}]</v>
      </c>
    </row>
    <row r="2976" spans="1:12" x14ac:dyDescent="0.2">
      <c r="A2976">
        <f t="shared" si="1623"/>
        <v>602365</v>
      </c>
      <c r="B2976">
        <f t="shared" si="1627"/>
        <v>602366</v>
      </c>
      <c r="C2976" s="1" t="str">
        <f t="shared" si="1602"/>
        <v>当前波数 305/∞\n下一波BOSS</v>
      </c>
      <c r="D2976">
        <f>VLOOKUP(MOD(A2976,1000),Sheet2!P:R,3,FALSE)</f>
        <v>12693633024</v>
      </c>
      <c r="E2976">
        <v>496</v>
      </c>
      <c r="F2976" s="1" t="str">
        <f>IF(VLOOKUP(MOD(A2976,1000),Sheet2!P:W,8,FALSE)=1,"[[50000,1],",IF(VLOOKUP(MOD(A2976,1000),Sheet2!P:W,8,FALSE)=2,"[[90000,1],","["))&amp;IF(K2976=K2975,VLOOKUP(INT(MID(A2976,3,1))*10+3,Sheet3!A:B,2,FALSE),VLOOKUP(INT(MID(A2976,3,1))*10+MOD(K2976,2)+1,Sheet3!A:B,2,FALSE))&amp;"]"</f>
        <v>[[50011,67]]</v>
      </c>
      <c r="G2976">
        <v>0.2</v>
      </c>
      <c r="H2976" s="1" t="str">
        <f t="shared" si="1624"/>
        <v>[80011,80012,80013,80014]</v>
      </c>
      <c r="I2976" s="1">
        <f t="shared" ref="I2976" si="1667">I2964</f>
        <v>1</v>
      </c>
      <c r="J2976">
        <f t="shared" si="1622"/>
        <v>20</v>
      </c>
      <c r="K2976">
        <f t="shared" si="1626"/>
        <v>305</v>
      </c>
      <c r="L2976" s="1" t="str">
        <f>Sheet1!L2976</f>
        <v>[{"bid":16005,"type":6,"num":143},{"bid":14001,"type":4,"num":182000}]</v>
      </c>
    </row>
    <row r="2977" spans="1:12" x14ac:dyDescent="0.2">
      <c r="A2977">
        <f t="shared" si="1623"/>
        <v>602366</v>
      </c>
      <c r="B2977">
        <f t="shared" si="1627"/>
        <v>602367</v>
      </c>
      <c r="C2977" s="1" t="str">
        <f t="shared" si="1602"/>
        <v>BOSS波\n需击杀所有怪物</v>
      </c>
      <c r="D2977">
        <f>VLOOKUP(MOD(A2977,1000),Sheet2!P:R,3,FALSE)</f>
        <v>13284724992.000002</v>
      </c>
      <c r="E2977">
        <v>497</v>
      </c>
      <c r="F2977" s="1" t="str">
        <f>IF(VLOOKUP(MOD(A2977,1000),Sheet2!P:W,8,FALSE)=1,"[[50000,1],",IF(VLOOKUP(MOD(A2977,1000),Sheet2!P:W,8,FALSE)=2,"[[90000,1],","["))&amp;IF(K2977=K2976,VLOOKUP(INT(MID(A2977,3,1))*10+3,Sheet3!A:B,2,FALSE),VLOOKUP(INT(MID(A2977,3,1))*10+MOD(K2977,2)+1,Sheet3!A:B,2,FALSE))&amp;"]"</f>
        <v>[[50013,45]]</v>
      </c>
      <c r="G2977">
        <v>0.2</v>
      </c>
      <c r="H2977" s="1" t="str">
        <f t="shared" si="1624"/>
        <v>[80011,80012,80013,80014]</v>
      </c>
      <c r="I2977" s="1">
        <f t="shared" ref="I2977" si="1668">I2965</f>
        <v>2</v>
      </c>
      <c r="J2977">
        <f t="shared" si="1622"/>
        <v>40</v>
      </c>
      <c r="K2977">
        <f t="shared" si="1626"/>
        <v>305</v>
      </c>
      <c r="L2977" s="1" t="str">
        <f>Sheet1!L2977</f>
        <v>[{"bid":16005,"type":6,"num":145},{"bid":14001,"type":4,"num":182500}]</v>
      </c>
    </row>
    <row r="2978" spans="1:12" x14ac:dyDescent="0.2">
      <c r="A2978">
        <f t="shared" si="1623"/>
        <v>602367</v>
      </c>
      <c r="B2978">
        <f t="shared" si="1627"/>
        <v>602368</v>
      </c>
      <c r="C2978" s="1" t="str">
        <f t="shared" si="1602"/>
        <v>当前波数 306/∞</v>
      </c>
      <c r="D2978">
        <f>VLOOKUP(MOD(A2978,1000),Sheet2!P:R,3,FALSE)</f>
        <v>13940513496</v>
      </c>
      <c r="E2978">
        <v>498</v>
      </c>
      <c r="F2978" s="1" t="str">
        <f>IF(VLOOKUP(MOD(A2978,1000),Sheet2!P:W,8,FALSE)=1,"[[50000,1],",IF(VLOOKUP(MOD(A2978,1000),Sheet2!P:W,8,FALSE)=2,"[[90000,1],","["))&amp;IF(K2978=K2977,VLOOKUP(INT(MID(A2978,3,1))*10+3,Sheet3!A:B,2,FALSE),VLOOKUP(INT(MID(A2978,3,1))*10+MOD(K2978,2)+1,Sheet3!A:B,2,FALSE))&amp;"]"</f>
        <v>[[50000,1],[50012,40]]</v>
      </c>
      <c r="G2978">
        <v>0.2</v>
      </c>
      <c r="H2978" s="1" t="str">
        <f t="shared" si="1624"/>
        <v>[80011,80012,80013,80014]</v>
      </c>
      <c r="I2978" s="1">
        <f t="shared" ref="I2978" si="1669">I2966</f>
        <v>1</v>
      </c>
      <c r="J2978">
        <f t="shared" si="1622"/>
        <v>20</v>
      </c>
      <c r="K2978">
        <f t="shared" si="1626"/>
        <v>306</v>
      </c>
      <c r="L2978" s="1" t="str">
        <f>Sheet1!L2978</f>
        <v>[{"bid":16005,"type":6,"num":145},{"bid":14001,"type":4,"num":183000}]</v>
      </c>
    </row>
    <row r="2979" spans="1:12" x14ac:dyDescent="0.2">
      <c r="A2979">
        <f t="shared" si="1623"/>
        <v>602368</v>
      </c>
      <c r="B2979">
        <f t="shared" si="1627"/>
        <v>602369</v>
      </c>
      <c r="C2979" s="1" t="str">
        <f t="shared" si="1602"/>
        <v>当前波数 307/∞</v>
      </c>
      <c r="D2979">
        <f>VLOOKUP(MOD(A2979,1000),Sheet2!P:R,3,FALSE)</f>
        <v>14611606092.000002</v>
      </c>
      <c r="E2979">
        <v>499</v>
      </c>
      <c r="F2979" s="1" t="str">
        <f>IF(VLOOKUP(MOD(A2979,1000),Sheet2!P:W,8,FALSE)=1,"[[50000,1],",IF(VLOOKUP(MOD(A2979,1000),Sheet2!P:W,8,FALSE)=2,"[[90000,1],","["))&amp;IF(K2979=K2978,VLOOKUP(INT(MID(A2979,3,1))*10+3,Sheet3!A:B,2,FALSE),VLOOKUP(INT(MID(A2979,3,1))*10+MOD(K2979,2)+1,Sheet3!A:B,2,FALSE))&amp;"]"</f>
        <v>[[50011,67]]</v>
      </c>
      <c r="G2979">
        <v>0.2</v>
      </c>
      <c r="H2979" s="1" t="str">
        <f t="shared" si="1624"/>
        <v>[80011,80012,80013,80014]</v>
      </c>
      <c r="I2979" s="1">
        <f t="shared" ref="I2979" si="1670">I2967</f>
        <v>1</v>
      </c>
      <c r="J2979">
        <f t="shared" si="1622"/>
        <v>20</v>
      </c>
      <c r="K2979">
        <f t="shared" si="1626"/>
        <v>307</v>
      </c>
      <c r="L2979" s="1" t="str">
        <f>Sheet1!L2979</f>
        <v>[{"bid":16005,"type":6,"num":145},{"bid":14001,"type":4,"num":183500}]</v>
      </c>
    </row>
    <row r="2980" spans="1:12" x14ac:dyDescent="0.2">
      <c r="A2980">
        <f t="shared" si="1623"/>
        <v>602369</v>
      </c>
      <c r="B2980">
        <f t="shared" si="1627"/>
        <v>602370</v>
      </c>
      <c r="C2980" s="1" t="str">
        <f t="shared" si="1602"/>
        <v>当前波数 308/∞</v>
      </c>
      <c r="D2980">
        <f>VLOOKUP(MOD(A2980,1000),Sheet2!P:R,3,FALSE)</f>
        <v>15298195920</v>
      </c>
      <c r="E2980">
        <v>501</v>
      </c>
      <c r="F2980" s="1" t="str">
        <f>IF(VLOOKUP(MOD(A2980,1000),Sheet2!P:W,8,FALSE)=1,"[[50000,1],",IF(VLOOKUP(MOD(A2980,1000),Sheet2!P:W,8,FALSE)=2,"[[90000,1],","["))&amp;IF(K2980=K2979,VLOOKUP(INT(MID(A2980,3,1))*10+3,Sheet3!A:B,2,FALSE),VLOOKUP(INT(MID(A2980,3,1))*10+MOD(K2980,2)+1,Sheet3!A:B,2,FALSE))&amp;"]"</f>
        <v>[[50012,40]]</v>
      </c>
      <c r="G2980">
        <v>0.2</v>
      </c>
      <c r="H2980" s="1" t="str">
        <f t="shared" si="1624"/>
        <v>[80011,80012,80013,80014]</v>
      </c>
      <c r="I2980" s="1">
        <f t="shared" ref="I2980" si="1671">I2968</f>
        <v>1</v>
      </c>
      <c r="J2980">
        <f t="shared" si="1622"/>
        <v>20</v>
      </c>
      <c r="K2980">
        <f t="shared" si="1626"/>
        <v>308</v>
      </c>
      <c r="L2980" s="1" t="str">
        <f>Sheet1!L2980</f>
        <v>[{"bid":16005,"type":6,"num":145},{"bid":14001,"type":4,"num":184000}]</v>
      </c>
    </row>
    <row r="2981" spans="1:12" x14ac:dyDescent="0.2">
      <c r="A2981">
        <f t="shared" si="1623"/>
        <v>602370</v>
      </c>
      <c r="B2981">
        <f t="shared" si="1627"/>
        <v>602371</v>
      </c>
      <c r="C2981" s="1" t="str">
        <f t="shared" si="1602"/>
        <v>当前波数 309/∞</v>
      </c>
      <c r="D2981">
        <f>VLOOKUP(MOD(A2981,1000),Sheet2!P:R,3,FALSE)</f>
        <v>16000477200.000002</v>
      </c>
      <c r="E2981">
        <v>503</v>
      </c>
      <c r="F2981" s="1" t="str">
        <f>IF(VLOOKUP(MOD(A2981,1000),Sheet2!P:W,8,FALSE)=1,"[[50000,1],",IF(VLOOKUP(MOD(A2981,1000),Sheet2!P:W,8,FALSE)=2,"[[90000,1],","["))&amp;IF(K2981=K2980,VLOOKUP(INT(MID(A2981,3,1))*10+3,Sheet3!A:B,2,FALSE),VLOOKUP(INT(MID(A2981,3,1))*10+MOD(K2981,2)+1,Sheet3!A:B,2,FALSE))&amp;"]"</f>
        <v>[[50000,1],[50011,67]]</v>
      </c>
      <c r="G2981">
        <v>0.2</v>
      </c>
      <c r="H2981" s="1" t="str">
        <f t="shared" si="1624"/>
        <v>[80011,80012,80013,80014]</v>
      </c>
      <c r="I2981" s="1">
        <f t="shared" ref="I2981" si="1672">I2969</f>
        <v>1</v>
      </c>
      <c r="J2981">
        <f t="shared" si="1622"/>
        <v>20</v>
      </c>
      <c r="K2981">
        <f t="shared" si="1626"/>
        <v>309</v>
      </c>
      <c r="L2981" s="1" t="str">
        <f>Sheet1!L2981</f>
        <v>[{"bid":16005,"type":6,"num":145},{"bid":14001,"type":4,"num":184500}]</v>
      </c>
    </row>
    <row r="2982" spans="1:12" x14ac:dyDescent="0.2">
      <c r="A2982">
        <f t="shared" si="1623"/>
        <v>602371</v>
      </c>
      <c r="B2982">
        <f t="shared" si="1627"/>
        <v>602372</v>
      </c>
      <c r="C2982" s="1" t="str">
        <f t="shared" ref="C2982:C3045" si="1673">IF(K2982=K2981,"BOSS波\n需击杀所有怪物",IF(K2982=K2983,"当前波数 "&amp;K2982&amp;"/∞\n下一波BOSS","当前波数 "&amp;K2982&amp;"/∞"))</f>
        <v>当前波数 310/∞\n下一波BOSS</v>
      </c>
      <c r="D2982">
        <f>VLOOKUP(MOD(A2982,1000),Sheet2!P:R,3,FALSE)</f>
        <v>16718645232</v>
      </c>
      <c r="E2982">
        <v>504</v>
      </c>
      <c r="F2982" s="1" t="str">
        <f>IF(VLOOKUP(MOD(A2982,1000),Sheet2!P:W,8,FALSE)=1,"[[50000,1],",IF(VLOOKUP(MOD(A2982,1000),Sheet2!P:W,8,FALSE)=2,"[[90000,1],","["))&amp;IF(K2982=K2981,VLOOKUP(INT(MID(A2982,3,1))*10+3,Sheet3!A:B,2,FALSE),VLOOKUP(INT(MID(A2982,3,1))*10+MOD(K2982,2)+1,Sheet3!A:B,2,FALSE))&amp;"]"</f>
        <v>[[50012,40]]</v>
      </c>
      <c r="G2982">
        <v>0.2</v>
      </c>
      <c r="H2982" s="1" t="str">
        <f t="shared" si="1624"/>
        <v>[80011,80012,80013,80014]</v>
      </c>
      <c r="I2982" s="1">
        <f t="shared" ref="I2982" si="1674">I2970</f>
        <v>1</v>
      </c>
      <c r="J2982">
        <f t="shared" si="1622"/>
        <v>20</v>
      </c>
      <c r="K2982">
        <f t="shared" si="1626"/>
        <v>310</v>
      </c>
      <c r="L2982" s="1" t="str">
        <f>Sheet1!L2982</f>
        <v>[{"bid":16005,"type":6,"num":147},{"bid":14001,"type":4,"num":185000}]</v>
      </c>
    </row>
    <row r="2983" spans="1:12" x14ac:dyDescent="0.2">
      <c r="A2983">
        <f t="shared" si="1623"/>
        <v>602372</v>
      </c>
      <c r="B2983">
        <f t="shared" si="1627"/>
        <v>602373</v>
      </c>
      <c r="C2983" s="1" t="str">
        <f t="shared" si="1673"/>
        <v>BOSS波\n需击杀所有怪物</v>
      </c>
      <c r="D2983">
        <f>VLOOKUP(MOD(A2983,1000),Sheet2!P:R,3,FALSE)</f>
        <v>17452896396.000004</v>
      </c>
      <c r="E2983">
        <v>506</v>
      </c>
      <c r="F2983" s="1" t="str">
        <f>IF(VLOOKUP(MOD(A2983,1000),Sheet2!P:W,8,FALSE)=1,"[[50000,1],",IF(VLOOKUP(MOD(A2983,1000),Sheet2!P:W,8,FALSE)=2,"[[90000,1],","["))&amp;IF(K2983=K2982,VLOOKUP(INT(MID(A2983,3,1))*10+3,Sheet3!A:B,2,FALSE),VLOOKUP(INT(MID(A2983,3,1))*10+MOD(K2983,2)+1,Sheet3!A:B,2,FALSE))&amp;"]"</f>
        <v>[[50013,45]]</v>
      </c>
      <c r="G2983">
        <v>0.2</v>
      </c>
      <c r="H2983" s="1" t="str">
        <f t="shared" si="1624"/>
        <v>[80011,80012,80013,80014]</v>
      </c>
      <c r="I2983" s="1">
        <f t="shared" ref="I2983" si="1675">I2971</f>
        <v>2</v>
      </c>
      <c r="J2983">
        <f t="shared" si="1622"/>
        <v>40</v>
      </c>
      <c r="K2983">
        <f t="shared" si="1626"/>
        <v>310</v>
      </c>
      <c r="L2983" s="1" t="str">
        <f>Sheet1!L2983</f>
        <v>[{"bid":16005,"type":6,"num":147},{"bid":14001,"type":4,"num":185500}]</v>
      </c>
    </row>
    <row r="2984" spans="1:12" x14ac:dyDescent="0.2">
      <c r="A2984">
        <f t="shared" si="1623"/>
        <v>602373</v>
      </c>
      <c r="B2984">
        <f t="shared" si="1627"/>
        <v>602374</v>
      </c>
      <c r="C2984" s="1" t="str">
        <f t="shared" si="1673"/>
        <v>当前波数 311/∞</v>
      </c>
      <c r="D2984">
        <f>VLOOKUP(MOD(A2984,1000),Sheet2!P:R,3,FALSE)</f>
        <v>18203428152</v>
      </c>
      <c r="E2984">
        <v>507</v>
      </c>
      <c r="F2984" s="1" t="str">
        <f>IF(VLOOKUP(MOD(A2984,1000),Sheet2!P:W,8,FALSE)=1,"[[50000,1],",IF(VLOOKUP(MOD(A2984,1000),Sheet2!P:W,8,FALSE)=2,"[[90000,1],","["))&amp;IF(K2984=K2983,VLOOKUP(INT(MID(A2984,3,1))*10+3,Sheet3!A:B,2,FALSE),VLOOKUP(INT(MID(A2984,3,1))*10+MOD(K2984,2)+1,Sheet3!A:B,2,FALSE))&amp;"]"</f>
        <v>[[50000,1],[50011,67]]</v>
      </c>
      <c r="G2984">
        <v>0.2</v>
      </c>
      <c r="H2984" s="1" t="str">
        <f t="shared" si="1624"/>
        <v>[80011,80012,80013,80014]</v>
      </c>
      <c r="I2984" s="1">
        <f t="shared" ref="I2984" si="1676">I2972</f>
        <v>1</v>
      </c>
      <c r="J2984">
        <f t="shared" si="1622"/>
        <v>20</v>
      </c>
      <c r="K2984">
        <f t="shared" si="1626"/>
        <v>311</v>
      </c>
      <c r="L2984" s="1" t="str">
        <f>Sheet1!L2984</f>
        <v>[{"bid":16005,"type":6,"num":147},{"bid":14001,"type":4,"num":186000}]</v>
      </c>
    </row>
    <row r="2985" spans="1:12" x14ac:dyDescent="0.2">
      <c r="A2985">
        <f t="shared" si="1623"/>
        <v>602374</v>
      </c>
      <c r="B2985">
        <f t="shared" si="1627"/>
        <v>602375</v>
      </c>
      <c r="C2985" s="1" t="str">
        <f t="shared" si="1673"/>
        <v>当前波数 312/∞</v>
      </c>
      <c r="D2985">
        <f>VLOOKUP(MOD(A2985,1000),Sheet2!P:R,3,FALSE)</f>
        <v>18970439040.000004</v>
      </c>
      <c r="E2985">
        <v>508</v>
      </c>
      <c r="F2985" s="1" t="str">
        <f>IF(VLOOKUP(MOD(A2985,1000),Sheet2!P:W,8,FALSE)=1,"[[50000,1],",IF(VLOOKUP(MOD(A2985,1000),Sheet2!P:W,8,FALSE)=2,"[[90000,1],","["))&amp;IF(K2985=K2984,VLOOKUP(INT(MID(A2985,3,1))*10+3,Sheet3!A:B,2,FALSE),VLOOKUP(INT(MID(A2985,3,1))*10+MOD(K2985,2)+1,Sheet3!A:B,2,FALSE))&amp;"]"</f>
        <v>[[50012,40]]</v>
      </c>
      <c r="G2985">
        <v>0.2</v>
      </c>
      <c r="H2985" s="1" t="str">
        <f t="shared" si="1624"/>
        <v>[80011,80012,80013,80014]</v>
      </c>
      <c r="I2985" s="1">
        <f t="shared" ref="I2985" si="1677">I2973</f>
        <v>1</v>
      </c>
      <c r="J2985">
        <f t="shared" si="1622"/>
        <v>20</v>
      </c>
      <c r="K2985">
        <f t="shared" si="1626"/>
        <v>312</v>
      </c>
      <c r="L2985" s="1" t="str">
        <f>Sheet1!L2985</f>
        <v>[{"bid":16005,"type":6,"num":147},{"bid":14001,"type":4,"num":186500}]</v>
      </c>
    </row>
    <row r="2986" spans="1:12" x14ac:dyDescent="0.2">
      <c r="A2986">
        <f t="shared" si="1623"/>
        <v>602375</v>
      </c>
      <c r="B2986">
        <f t="shared" si="1627"/>
        <v>602376</v>
      </c>
      <c r="C2986" s="1" t="str">
        <f t="shared" si="1673"/>
        <v>当前波数 313/∞</v>
      </c>
      <c r="D2986">
        <f>VLOOKUP(MOD(A2986,1000),Sheet2!P:R,3,FALSE)</f>
        <v>19811387024</v>
      </c>
      <c r="E2986">
        <v>510</v>
      </c>
      <c r="F2986" s="1" t="str">
        <f>IF(VLOOKUP(MOD(A2986,1000),Sheet2!P:W,8,FALSE)=1,"[[50000,1],",IF(VLOOKUP(MOD(A2986,1000),Sheet2!P:W,8,FALSE)=2,"[[90000,1],","["))&amp;IF(K2986=K2985,VLOOKUP(INT(MID(A2986,3,1))*10+3,Sheet3!A:B,2,FALSE),VLOOKUP(INT(MID(A2986,3,1))*10+MOD(K2986,2)+1,Sheet3!A:B,2,FALSE))&amp;"]"</f>
        <v>[[50011,67]]</v>
      </c>
      <c r="G2986">
        <v>0.2</v>
      </c>
      <c r="H2986" s="1" t="str">
        <f t="shared" si="1624"/>
        <v>[80011,80012,80013,80014]</v>
      </c>
      <c r="I2986" s="1">
        <f t="shared" ref="I2986" si="1678">I2974</f>
        <v>1</v>
      </c>
      <c r="J2986">
        <f t="shared" si="1622"/>
        <v>20</v>
      </c>
      <c r="K2986">
        <f t="shared" si="1626"/>
        <v>313</v>
      </c>
      <c r="L2986" s="1" t="str">
        <f>Sheet1!L2986</f>
        <v>[{"bid":16005,"type":6,"num":147},{"bid":14001,"type":4,"num":187000}]</v>
      </c>
    </row>
    <row r="2987" spans="1:12" x14ac:dyDescent="0.2">
      <c r="A2987">
        <f t="shared" si="1623"/>
        <v>602376</v>
      </c>
      <c r="B2987">
        <f t="shared" si="1627"/>
        <v>602377</v>
      </c>
      <c r="C2987" s="1" t="str">
        <f t="shared" si="1673"/>
        <v>当前波数 314/∞</v>
      </c>
      <c r="D2987">
        <f>VLOOKUP(MOD(A2987,1000),Sheet2!P:R,3,FALSE)</f>
        <v>20670826008.000004</v>
      </c>
      <c r="E2987">
        <v>511</v>
      </c>
      <c r="F2987" s="1" t="str">
        <f>IF(VLOOKUP(MOD(A2987,1000),Sheet2!P:W,8,FALSE)=1,"[[50000,1],",IF(VLOOKUP(MOD(A2987,1000),Sheet2!P:W,8,FALSE)=2,"[[90000,1],","["))&amp;IF(K2987=K2986,VLOOKUP(INT(MID(A2987,3,1))*10+3,Sheet3!A:B,2,FALSE),VLOOKUP(INT(MID(A2987,3,1))*10+MOD(K2987,2)+1,Sheet3!A:B,2,FALSE))&amp;"]"</f>
        <v>[[50000,1],[50012,40]]</v>
      </c>
      <c r="G2987">
        <v>0.2</v>
      </c>
      <c r="H2987" s="1" t="str">
        <f t="shared" si="1624"/>
        <v>[80011,80012,80013,80014]</v>
      </c>
      <c r="I2987" s="1">
        <f t="shared" ref="I2987" si="1679">I2975</f>
        <v>1</v>
      </c>
      <c r="J2987">
        <f t="shared" si="1622"/>
        <v>20</v>
      </c>
      <c r="K2987">
        <f t="shared" si="1626"/>
        <v>314</v>
      </c>
      <c r="L2987" s="1" t="str">
        <f>Sheet1!L2987</f>
        <v>[{"bid":16005,"type":6,"num":149},{"bid":14001,"type":4,"num":187500}]</v>
      </c>
    </row>
    <row r="2988" spans="1:12" x14ac:dyDescent="0.2">
      <c r="A2988">
        <f t="shared" si="1623"/>
        <v>602377</v>
      </c>
      <c r="B2988">
        <f t="shared" si="1627"/>
        <v>602378</v>
      </c>
      <c r="C2988" s="1" t="str">
        <f t="shared" si="1673"/>
        <v>当前波数 315/∞\n下一波BOSS</v>
      </c>
      <c r="D2988">
        <f>VLOOKUP(MOD(A2988,1000),Sheet2!P:R,3,FALSE)</f>
        <v>21548979072.000004</v>
      </c>
      <c r="E2988">
        <v>513</v>
      </c>
      <c r="F2988" s="1" t="str">
        <f>IF(VLOOKUP(MOD(A2988,1000),Sheet2!P:W,8,FALSE)=1,"[[50000,1],",IF(VLOOKUP(MOD(A2988,1000),Sheet2!P:W,8,FALSE)=2,"[[90000,1],","["))&amp;IF(K2988=K2987,VLOOKUP(INT(MID(A2988,3,1))*10+3,Sheet3!A:B,2,FALSE),VLOOKUP(INT(MID(A2988,3,1))*10+MOD(K2988,2)+1,Sheet3!A:B,2,FALSE))&amp;"]"</f>
        <v>[[50011,67]]</v>
      </c>
      <c r="G2988">
        <v>0.2</v>
      </c>
      <c r="H2988" s="1" t="str">
        <f t="shared" si="1624"/>
        <v>[80011,80012,80013,80014]</v>
      </c>
      <c r="I2988" s="1">
        <f t="shared" ref="I2988" si="1680">I2976</f>
        <v>1</v>
      </c>
      <c r="J2988">
        <f t="shared" si="1622"/>
        <v>20</v>
      </c>
      <c r="K2988">
        <f t="shared" si="1626"/>
        <v>315</v>
      </c>
      <c r="L2988" s="1" t="str">
        <f>Sheet1!L2988</f>
        <v>[{"bid":16005,"type":6,"num":149},{"bid":14001,"type":4,"num":188000}]</v>
      </c>
    </row>
    <row r="2989" spans="1:12" x14ac:dyDescent="0.2">
      <c r="A2989">
        <f t="shared" si="1623"/>
        <v>602378</v>
      </c>
      <c r="B2989">
        <f t="shared" si="1627"/>
        <v>602379</v>
      </c>
      <c r="C2989" s="1" t="str">
        <f t="shared" si="1673"/>
        <v>BOSS波\n需击杀所有怪物</v>
      </c>
      <c r="D2989">
        <f>VLOOKUP(MOD(A2989,1000),Sheet2!P:R,3,FALSE)</f>
        <v>22446070496.000004</v>
      </c>
      <c r="E2989">
        <v>515</v>
      </c>
      <c r="F2989" s="1" t="str">
        <f>IF(VLOOKUP(MOD(A2989,1000),Sheet2!P:W,8,FALSE)=1,"[[50000,1],",IF(VLOOKUP(MOD(A2989,1000),Sheet2!P:W,8,FALSE)=2,"[[90000,1],","["))&amp;IF(K2989=K2988,VLOOKUP(INT(MID(A2989,3,1))*10+3,Sheet3!A:B,2,FALSE),VLOOKUP(INT(MID(A2989,3,1))*10+MOD(K2989,2)+1,Sheet3!A:B,2,FALSE))&amp;"]"</f>
        <v>[[50013,45]]</v>
      </c>
      <c r="G2989">
        <v>0.2</v>
      </c>
      <c r="H2989" s="1" t="str">
        <f t="shared" si="1624"/>
        <v>[80011,80012,80013,80014]</v>
      </c>
      <c r="I2989" s="1">
        <f t="shared" ref="I2989" si="1681">I2977</f>
        <v>2</v>
      </c>
      <c r="J2989">
        <f t="shared" si="1622"/>
        <v>40</v>
      </c>
      <c r="K2989">
        <f t="shared" si="1626"/>
        <v>315</v>
      </c>
      <c r="L2989" s="1" t="str">
        <f>Sheet1!L2989</f>
        <v>[{"bid":16005,"type":6,"num":149},{"bid":14001,"type":4,"num":188500}]</v>
      </c>
    </row>
    <row r="2990" spans="1:12" x14ac:dyDescent="0.2">
      <c r="A2990">
        <f t="shared" si="1623"/>
        <v>602379</v>
      </c>
      <c r="B2990">
        <f t="shared" si="1627"/>
        <v>602380</v>
      </c>
      <c r="C2990" s="1" t="str">
        <f t="shared" si="1673"/>
        <v>当前波数 316/∞</v>
      </c>
      <c r="D2990">
        <f>VLOOKUP(MOD(A2990,1000),Sheet2!P:R,3,FALSE)</f>
        <v>23362325760</v>
      </c>
      <c r="E2990">
        <v>517</v>
      </c>
      <c r="F2990" s="1" t="str">
        <f>IF(VLOOKUP(MOD(A2990,1000),Sheet2!P:W,8,FALSE)=1,"[[50000,1],",IF(VLOOKUP(MOD(A2990,1000),Sheet2!P:W,8,FALSE)=2,"[[90000,1],","["))&amp;IF(K2990=K2989,VLOOKUP(INT(MID(A2990,3,1))*10+3,Sheet3!A:B,2,FALSE),VLOOKUP(INT(MID(A2990,3,1))*10+MOD(K2990,2)+1,Sheet3!A:B,2,FALSE))&amp;"]"</f>
        <v>[[50000,1],[50012,40]]</v>
      </c>
      <c r="G2990">
        <v>0.2</v>
      </c>
      <c r="H2990" s="1" t="str">
        <f t="shared" si="1624"/>
        <v>[80011,80012,80013,80014]</v>
      </c>
      <c r="I2990" s="1">
        <f t="shared" ref="I2990" si="1682">I2978</f>
        <v>1</v>
      </c>
      <c r="J2990">
        <f t="shared" si="1622"/>
        <v>20</v>
      </c>
      <c r="K2990">
        <f t="shared" si="1626"/>
        <v>316</v>
      </c>
      <c r="L2990" s="1" t="str">
        <f>Sheet1!L2990</f>
        <v>[{"bid":16005,"type":6,"num":149},{"bid":14001,"type":4,"num":189000}]</v>
      </c>
    </row>
    <row r="2991" spans="1:12" x14ac:dyDescent="0.2">
      <c r="A2991">
        <f t="shared" si="1623"/>
        <v>602380</v>
      </c>
      <c r="B2991">
        <f t="shared" si="1627"/>
        <v>602381</v>
      </c>
      <c r="C2991" s="1" t="str">
        <f t="shared" si="1673"/>
        <v>当前波数 317/∞</v>
      </c>
      <c r="D2991">
        <f>VLOOKUP(MOD(A2991,1000),Sheet2!P:R,3,FALSE)</f>
        <v>24297971544.000004</v>
      </c>
      <c r="E2991">
        <v>519</v>
      </c>
      <c r="F2991" s="1" t="str">
        <f>IF(VLOOKUP(MOD(A2991,1000),Sheet2!P:W,8,FALSE)=1,"[[50000,1],",IF(VLOOKUP(MOD(A2991,1000),Sheet2!P:W,8,FALSE)=2,"[[90000,1],","["))&amp;IF(K2991=K2990,VLOOKUP(INT(MID(A2991,3,1))*10+3,Sheet3!A:B,2,FALSE),VLOOKUP(INT(MID(A2991,3,1))*10+MOD(K2991,2)+1,Sheet3!A:B,2,FALSE))&amp;"]"</f>
        <v>[[50011,67]]</v>
      </c>
      <c r="G2991">
        <v>0.2</v>
      </c>
      <c r="H2991" s="1" t="str">
        <f t="shared" si="1624"/>
        <v>[80011,80012,80013,80014]</v>
      </c>
      <c r="I2991" s="1">
        <f t="shared" ref="I2991" si="1683">I2979</f>
        <v>1</v>
      </c>
      <c r="J2991">
        <f t="shared" si="1622"/>
        <v>20</v>
      </c>
      <c r="K2991">
        <f t="shared" si="1626"/>
        <v>317</v>
      </c>
      <c r="L2991" s="1" t="str">
        <f>Sheet1!L2991</f>
        <v>[{"bid":16005,"type":6,"num":149},{"bid":14001,"type":4,"num":189500}]</v>
      </c>
    </row>
    <row r="2992" spans="1:12" x14ac:dyDescent="0.2">
      <c r="A2992">
        <f t="shared" si="1623"/>
        <v>602381</v>
      </c>
      <c r="B2992">
        <f t="shared" si="1627"/>
        <v>602382</v>
      </c>
      <c r="C2992" s="1" t="str">
        <f t="shared" si="1673"/>
        <v>当前波数 318/∞</v>
      </c>
      <c r="D2992">
        <f>VLOOKUP(MOD(A2992,1000),Sheet2!P:R,3,FALSE)</f>
        <v>25253235728</v>
      </c>
      <c r="E2992">
        <v>521</v>
      </c>
      <c r="F2992" s="1" t="str">
        <f>IF(VLOOKUP(MOD(A2992,1000),Sheet2!P:W,8,FALSE)=1,"[[50000,1],",IF(VLOOKUP(MOD(A2992,1000),Sheet2!P:W,8,FALSE)=2,"[[90000,1],","["))&amp;IF(K2992=K2991,VLOOKUP(INT(MID(A2992,3,1))*10+3,Sheet3!A:B,2,FALSE),VLOOKUP(INT(MID(A2992,3,1))*10+MOD(K2992,2)+1,Sheet3!A:B,2,FALSE))&amp;"]"</f>
        <v>[[50012,40]]</v>
      </c>
      <c r="G2992">
        <v>0.2</v>
      </c>
      <c r="H2992" s="1" t="str">
        <f t="shared" si="1624"/>
        <v>[80011,80012,80013,80014]</v>
      </c>
      <c r="I2992" s="1">
        <f t="shared" ref="I2992" si="1684">I2980</f>
        <v>1</v>
      </c>
      <c r="J2992">
        <f t="shared" si="1622"/>
        <v>20</v>
      </c>
      <c r="K2992">
        <f t="shared" si="1626"/>
        <v>318</v>
      </c>
      <c r="L2992" s="1" t="str">
        <f>Sheet1!L2992</f>
        <v>[{"bid":16005,"type":6,"num":151},{"bid":14001,"type":4,"num":190000}]</v>
      </c>
    </row>
    <row r="2993" spans="1:12" x14ac:dyDescent="0.2">
      <c r="A2993">
        <f t="shared" si="1623"/>
        <v>602382</v>
      </c>
      <c r="B2993">
        <f t="shared" si="1627"/>
        <v>602383</v>
      </c>
      <c r="C2993" s="1" t="str">
        <f t="shared" si="1673"/>
        <v>当前波数 319/∞</v>
      </c>
      <c r="D2993">
        <f>VLOOKUP(MOD(A2993,1000),Sheet2!P:R,3,FALSE)</f>
        <v>26228347392.000004</v>
      </c>
      <c r="E2993">
        <v>523</v>
      </c>
      <c r="F2993" s="1" t="str">
        <f>IF(VLOOKUP(MOD(A2993,1000),Sheet2!P:W,8,FALSE)=1,"[[50000,1],",IF(VLOOKUP(MOD(A2993,1000),Sheet2!P:W,8,FALSE)=2,"[[90000,1],","["))&amp;IF(K2993=K2992,VLOOKUP(INT(MID(A2993,3,1))*10+3,Sheet3!A:B,2,FALSE),VLOOKUP(INT(MID(A2993,3,1))*10+MOD(K2993,2)+1,Sheet3!A:B,2,FALSE))&amp;"]"</f>
        <v>[[50000,1],[50011,67]]</v>
      </c>
      <c r="G2993">
        <v>0.2</v>
      </c>
      <c r="H2993" s="1" t="str">
        <f t="shared" si="1624"/>
        <v>[80011,80012,80013,80014]</v>
      </c>
      <c r="I2993" s="1">
        <f t="shared" ref="I2993" si="1685">I2981</f>
        <v>1</v>
      </c>
      <c r="J2993">
        <f t="shared" si="1622"/>
        <v>20</v>
      </c>
      <c r="K2993">
        <f t="shared" si="1626"/>
        <v>319</v>
      </c>
      <c r="L2993" s="1" t="str">
        <f>Sheet1!L2993</f>
        <v>[{"bid":16005,"type":6,"num":151},{"bid":14001,"type":4,"num":190500}]</v>
      </c>
    </row>
    <row r="2994" spans="1:12" x14ac:dyDescent="0.2">
      <c r="A2994">
        <f t="shared" si="1623"/>
        <v>602383</v>
      </c>
      <c r="B2994">
        <f t="shared" si="1627"/>
        <v>602384</v>
      </c>
      <c r="C2994" s="1" t="str">
        <f t="shared" si="1673"/>
        <v>当前波数 320/∞\n下一波BOSS</v>
      </c>
      <c r="D2994">
        <f>VLOOKUP(MOD(A2994,1000),Sheet2!P:R,3,FALSE)</f>
        <v>27287441832</v>
      </c>
      <c r="E2994">
        <v>525</v>
      </c>
      <c r="F2994" s="1" t="str">
        <f>IF(VLOOKUP(MOD(A2994,1000),Sheet2!P:W,8,FALSE)=1,"[[50000,1],",IF(VLOOKUP(MOD(A2994,1000),Sheet2!P:W,8,FALSE)=2,"[[90000,1],","["))&amp;IF(K2994=K2993,VLOOKUP(INT(MID(A2994,3,1))*10+3,Sheet3!A:B,2,FALSE),VLOOKUP(INT(MID(A2994,3,1))*10+MOD(K2994,2)+1,Sheet3!A:B,2,FALSE))&amp;"]"</f>
        <v>[[50012,40]]</v>
      </c>
      <c r="G2994">
        <v>0.2</v>
      </c>
      <c r="H2994" s="1" t="str">
        <f t="shared" si="1624"/>
        <v>[80011,80012,80013,80014]</v>
      </c>
      <c r="I2994" s="1">
        <f t="shared" ref="I2994" si="1686">I2982</f>
        <v>1</v>
      </c>
      <c r="J2994">
        <f t="shared" si="1622"/>
        <v>20</v>
      </c>
      <c r="K2994">
        <f t="shared" si="1626"/>
        <v>320</v>
      </c>
      <c r="L2994" s="1" t="str">
        <f>Sheet1!L2994</f>
        <v>[{"bid":16005,"type":6,"num":151},{"bid":14001,"type":4,"num":191000}]</v>
      </c>
    </row>
    <row r="2995" spans="1:12" x14ac:dyDescent="0.2">
      <c r="A2995">
        <f t="shared" si="1623"/>
        <v>602384</v>
      </c>
      <c r="B2995">
        <f t="shared" si="1627"/>
        <v>602385</v>
      </c>
      <c r="C2995" s="1" t="str">
        <f t="shared" si="1673"/>
        <v>BOSS波\n需击杀所有怪物</v>
      </c>
      <c r="D2995">
        <f>VLOOKUP(MOD(A2995,1000),Sheet2!P:R,3,FALSE)</f>
        <v>28368572340.000004</v>
      </c>
      <c r="E2995">
        <v>526</v>
      </c>
      <c r="F2995" s="1" t="str">
        <f>IF(VLOOKUP(MOD(A2995,1000),Sheet2!P:W,8,FALSE)=1,"[[50000,1],",IF(VLOOKUP(MOD(A2995,1000),Sheet2!P:W,8,FALSE)=2,"[[90000,1],","["))&amp;IF(K2995=K2994,VLOOKUP(INT(MID(A2995,3,1))*10+3,Sheet3!A:B,2,FALSE),VLOOKUP(INT(MID(A2995,3,1))*10+MOD(K2995,2)+1,Sheet3!A:B,2,FALSE))&amp;"]"</f>
        <v>[[50013,45]]</v>
      </c>
      <c r="G2995">
        <v>0.2</v>
      </c>
      <c r="H2995" s="1" t="str">
        <f t="shared" si="1624"/>
        <v>[80011,80012,80013,80014]</v>
      </c>
      <c r="I2995" s="1">
        <f t="shared" ref="I2995" si="1687">I2983</f>
        <v>2</v>
      </c>
      <c r="J2995">
        <f t="shared" si="1622"/>
        <v>40</v>
      </c>
      <c r="K2995">
        <f t="shared" si="1626"/>
        <v>320</v>
      </c>
      <c r="L2995" s="1" t="str">
        <f>Sheet1!L2995</f>
        <v>[{"bid":16005,"type":6,"num":151},{"bid":14001,"type":4,"num":191500}]</v>
      </c>
    </row>
    <row r="2996" spans="1:12" x14ac:dyDescent="0.2">
      <c r="A2996">
        <f t="shared" si="1623"/>
        <v>602385</v>
      </c>
      <c r="B2996">
        <f t="shared" si="1627"/>
        <v>602386</v>
      </c>
      <c r="C2996" s="1" t="str">
        <f t="shared" si="1673"/>
        <v>当前波数 321/∞</v>
      </c>
      <c r="D2996">
        <f>VLOOKUP(MOD(A2996,1000),Sheet2!P:R,3,FALSE)</f>
        <v>29471993616.000004</v>
      </c>
      <c r="E2996">
        <v>528</v>
      </c>
      <c r="F2996" s="1" t="str">
        <f>IF(VLOOKUP(MOD(A2996,1000),Sheet2!P:W,8,FALSE)=1,"[[50000,1],",IF(VLOOKUP(MOD(A2996,1000),Sheet2!P:W,8,FALSE)=2,"[[90000,1],","["))&amp;IF(K2996=K2995,VLOOKUP(INT(MID(A2996,3,1))*10+3,Sheet3!A:B,2,FALSE),VLOOKUP(INT(MID(A2996,3,1))*10+MOD(K2996,2)+1,Sheet3!A:B,2,FALSE))&amp;"]"</f>
        <v>[[50000,1],[50011,67]]</v>
      </c>
      <c r="G2996">
        <v>0.2</v>
      </c>
      <c r="H2996" s="1" t="str">
        <f t="shared" si="1624"/>
        <v>[80011,80012,80013,80014]</v>
      </c>
      <c r="I2996" s="1">
        <f t="shared" ref="I2996" si="1688">I2984</f>
        <v>1</v>
      </c>
      <c r="J2996">
        <f t="shared" si="1622"/>
        <v>20</v>
      </c>
      <c r="K2996">
        <f t="shared" si="1626"/>
        <v>321</v>
      </c>
      <c r="L2996" s="1" t="str">
        <f>Sheet1!L2996</f>
        <v>[{"bid":16005,"type":6,"num":151},{"bid":14001,"type":4,"num":192000}]</v>
      </c>
    </row>
    <row r="2997" spans="1:12" x14ac:dyDescent="0.2">
      <c r="A2997">
        <f t="shared" si="1623"/>
        <v>602386</v>
      </c>
      <c r="B2997">
        <f t="shared" si="1627"/>
        <v>602387</v>
      </c>
      <c r="C2997" s="1" t="str">
        <f t="shared" si="1673"/>
        <v>当前波数 322/∞</v>
      </c>
      <c r="D2997">
        <f>VLOOKUP(MOD(A2997,1000),Sheet2!P:R,3,FALSE)</f>
        <v>30597961680.000004</v>
      </c>
      <c r="E2997">
        <v>530</v>
      </c>
      <c r="F2997" s="1" t="str">
        <f>IF(VLOOKUP(MOD(A2997,1000),Sheet2!P:W,8,FALSE)=1,"[[50000,1],",IF(VLOOKUP(MOD(A2997,1000),Sheet2!P:W,8,FALSE)=2,"[[90000,1],","["))&amp;IF(K2997=K2996,VLOOKUP(INT(MID(A2997,3,1))*10+3,Sheet3!A:B,2,FALSE),VLOOKUP(INT(MID(A2997,3,1))*10+MOD(K2997,2)+1,Sheet3!A:B,2,FALSE))&amp;"]"</f>
        <v>[[50012,40]]</v>
      </c>
      <c r="G2997">
        <v>0.2</v>
      </c>
      <c r="H2997" s="1" t="str">
        <f t="shared" si="1624"/>
        <v>[80011,80012,80013,80014]</v>
      </c>
      <c r="I2997" s="1">
        <f t="shared" ref="I2997" si="1689">I2985</f>
        <v>1</v>
      </c>
      <c r="J2997">
        <f t="shared" si="1622"/>
        <v>20</v>
      </c>
      <c r="K2997">
        <f t="shared" si="1626"/>
        <v>322</v>
      </c>
      <c r="L2997" s="1" t="str">
        <f>Sheet1!L2997</f>
        <v>[{"bid":16005,"type":6,"num":153},{"bid":14001,"type":4,"num":192500}]</v>
      </c>
    </row>
    <row r="2998" spans="1:12" x14ac:dyDescent="0.2">
      <c r="A2998">
        <f t="shared" si="1623"/>
        <v>602387</v>
      </c>
      <c r="B2998">
        <f t="shared" si="1627"/>
        <v>602388</v>
      </c>
      <c r="C2998" s="1" t="str">
        <f t="shared" si="1673"/>
        <v>当前波数 323/∞</v>
      </c>
      <c r="D2998">
        <f>VLOOKUP(MOD(A2998,1000),Sheet2!P:R,3,FALSE)</f>
        <v>31746733872.000004</v>
      </c>
      <c r="E2998">
        <v>531</v>
      </c>
      <c r="F2998" s="1" t="str">
        <f>IF(VLOOKUP(MOD(A2998,1000),Sheet2!P:W,8,FALSE)=1,"[[50000,1],",IF(VLOOKUP(MOD(A2998,1000),Sheet2!P:W,8,FALSE)=2,"[[90000,1],","["))&amp;IF(K2998=K2997,VLOOKUP(INT(MID(A2998,3,1))*10+3,Sheet3!A:B,2,FALSE),VLOOKUP(INT(MID(A2998,3,1))*10+MOD(K2998,2)+1,Sheet3!A:B,2,FALSE))&amp;"]"</f>
        <v>[[50011,67]]</v>
      </c>
      <c r="G2998">
        <v>0.2</v>
      </c>
      <c r="H2998" s="1" t="str">
        <f t="shared" si="1624"/>
        <v>[80011,80012,80013,80014]</v>
      </c>
      <c r="I2998" s="1">
        <f t="shared" ref="I2998" si="1690">I2986</f>
        <v>1</v>
      </c>
      <c r="J2998">
        <f t="shared" ref="J2998:J3061" si="1691">J2459</f>
        <v>20</v>
      </c>
      <c r="K2998">
        <f t="shared" si="1626"/>
        <v>323</v>
      </c>
      <c r="L2998" s="1" t="str">
        <f>Sheet1!L2998</f>
        <v>[{"bid":16005,"type":6,"num":153},{"bid":14001,"type":4,"num":193000}]</v>
      </c>
    </row>
    <row r="2999" spans="1:12" x14ac:dyDescent="0.2">
      <c r="A2999">
        <f t="shared" si="1623"/>
        <v>602388</v>
      </c>
      <c r="B2999">
        <f t="shared" si="1627"/>
        <v>602389</v>
      </c>
      <c r="C2999" s="1" t="str">
        <f t="shared" si="1673"/>
        <v>当前波数 324/∞</v>
      </c>
      <c r="D2999">
        <f>VLOOKUP(MOD(A2999,1000),Sheet2!P:R,3,FALSE)</f>
        <v>32918568852.000011</v>
      </c>
      <c r="E2999">
        <v>532</v>
      </c>
      <c r="F2999" s="1" t="str">
        <f>IF(VLOOKUP(MOD(A2999,1000),Sheet2!P:W,8,FALSE)=1,"[[50000,1],",IF(VLOOKUP(MOD(A2999,1000),Sheet2!P:W,8,FALSE)=2,"[[90000,1],","["))&amp;IF(K2999=K2998,VLOOKUP(INT(MID(A2999,3,1))*10+3,Sheet3!A:B,2,FALSE),VLOOKUP(INT(MID(A2999,3,1))*10+MOD(K2999,2)+1,Sheet3!A:B,2,FALSE))&amp;"]"</f>
        <v>[[50000,1],[50012,40]]</v>
      </c>
      <c r="G2999">
        <v>0.2</v>
      </c>
      <c r="H2999" s="1" t="str">
        <f t="shared" si="1624"/>
        <v>[80011,80012,80013,80014]</v>
      </c>
      <c r="I2999" s="1">
        <f t="shared" ref="I2999" si="1692">I2987</f>
        <v>1</v>
      </c>
      <c r="J2999">
        <f t="shared" si="1691"/>
        <v>20</v>
      </c>
      <c r="K2999">
        <f t="shared" si="1626"/>
        <v>324</v>
      </c>
      <c r="L2999" s="1" t="str">
        <f>Sheet1!L2999</f>
        <v>[{"bid":16005,"type":6,"num":153},{"bid":14001,"type":4,"num":193500}]</v>
      </c>
    </row>
    <row r="3000" spans="1:12" x14ac:dyDescent="0.2">
      <c r="A3000">
        <f t="shared" ref="A3000:A3063" si="1693">A2999+1</f>
        <v>602389</v>
      </c>
      <c r="B3000">
        <f t="shared" ref="B3000:B3063" si="1694">A3000+1</f>
        <v>602390</v>
      </c>
      <c r="C3000" s="1" t="str">
        <f t="shared" si="1673"/>
        <v>当前波数 325/∞\n下一波BOSS</v>
      </c>
      <c r="D3000">
        <f>VLOOKUP(MOD(A3000,1000),Sheet2!P:R,3,FALSE)</f>
        <v>34113726600.000008</v>
      </c>
      <c r="E3000">
        <v>534</v>
      </c>
      <c r="F3000" s="1" t="str">
        <f>IF(VLOOKUP(MOD(A3000,1000),Sheet2!P:W,8,FALSE)=1,"[[50000,1],",IF(VLOOKUP(MOD(A3000,1000),Sheet2!P:W,8,FALSE)=2,"[[90000,1],","["))&amp;IF(K3000=K2999,VLOOKUP(INT(MID(A3000,3,1))*10+3,Sheet3!A:B,2,FALSE),VLOOKUP(INT(MID(A3000,3,1))*10+MOD(K3000,2)+1,Sheet3!A:B,2,FALSE))&amp;"]"</f>
        <v>[[50011,67]]</v>
      </c>
      <c r="G3000">
        <v>0.2</v>
      </c>
      <c r="H3000" s="1" t="str">
        <f t="shared" ref="H3000:H3063" si="1695">H2999</f>
        <v>[80011,80012,80013,80014]</v>
      </c>
      <c r="I3000" s="1">
        <f t="shared" ref="I3000" si="1696">I2988</f>
        <v>1</v>
      </c>
      <c r="J3000">
        <f t="shared" si="1691"/>
        <v>20</v>
      </c>
      <c r="K3000">
        <f t="shared" ref="K3000:K3063" si="1697">K2994+5</f>
        <v>325</v>
      </c>
      <c r="L3000" s="1" t="str">
        <f>Sheet1!L3000</f>
        <v>[{"bid":16005,"type":6,"num":153},{"bid":14001,"type":4,"num":194000}]</v>
      </c>
    </row>
    <row r="3001" spans="1:12" x14ac:dyDescent="0.2">
      <c r="A3001">
        <f t="shared" si="1693"/>
        <v>602390</v>
      </c>
      <c r="B3001">
        <f t="shared" si="1694"/>
        <v>602391</v>
      </c>
      <c r="C3001" s="1" t="str">
        <f t="shared" si="1673"/>
        <v>BOSS波\n需击杀所有怪物</v>
      </c>
      <c r="D3001">
        <f>VLOOKUP(MOD(A3001,1000),Sheet2!P:R,3,FALSE)</f>
        <v>35332468416</v>
      </c>
      <c r="E3001">
        <v>535</v>
      </c>
      <c r="F3001" s="1" t="str">
        <f>IF(VLOOKUP(MOD(A3001,1000),Sheet2!P:W,8,FALSE)=1,"[[50000,1],",IF(VLOOKUP(MOD(A3001,1000),Sheet2!P:W,8,FALSE)=2,"[[90000,1],","["))&amp;IF(K3001=K3000,VLOOKUP(INT(MID(A3001,3,1))*10+3,Sheet3!A:B,2,FALSE),VLOOKUP(INT(MID(A3001,3,1))*10+MOD(K3001,2)+1,Sheet3!A:B,2,FALSE))&amp;"]"</f>
        <v>[[50013,45]]</v>
      </c>
      <c r="G3001">
        <v>0.2</v>
      </c>
      <c r="H3001" s="1" t="str">
        <f t="shared" si="1695"/>
        <v>[80011,80012,80013,80014]</v>
      </c>
      <c r="I3001" s="1">
        <f t="shared" ref="I3001" si="1698">I2989</f>
        <v>2</v>
      </c>
      <c r="J3001">
        <f t="shared" si="1691"/>
        <v>40</v>
      </c>
      <c r="K3001">
        <f t="shared" si="1697"/>
        <v>325</v>
      </c>
      <c r="L3001" s="1" t="str">
        <f>Sheet1!L3001</f>
        <v>[{"bid":16005,"type":6,"num":153},{"bid":14001,"type":4,"num":194500}]</v>
      </c>
    </row>
    <row r="3002" spans="1:12" x14ac:dyDescent="0.2">
      <c r="A3002">
        <f t="shared" si="1693"/>
        <v>602391</v>
      </c>
      <c r="B3002">
        <f t="shared" si="1694"/>
        <v>602392</v>
      </c>
      <c r="C3002" s="1" t="str">
        <f t="shared" si="1673"/>
        <v>当前波数 326/∞</v>
      </c>
      <c r="D3002">
        <f>VLOOKUP(MOD(A3002,1000),Sheet2!P:R,3,FALSE)</f>
        <v>36646076448.000008</v>
      </c>
      <c r="E3002">
        <v>537</v>
      </c>
      <c r="F3002" s="1" t="str">
        <f>IF(VLOOKUP(MOD(A3002,1000),Sheet2!P:W,8,FALSE)=1,"[[50000,1],",IF(VLOOKUP(MOD(A3002,1000),Sheet2!P:W,8,FALSE)=2,"[[90000,1],","["))&amp;IF(K3002=K3001,VLOOKUP(INT(MID(A3002,3,1))*10+3,Sheet3!A:B,2,FALSE),VLOOKUP(INT(MID(A3002,3,1))*10+MOD(K3002,2)+1,Sheet3!A:B,2,FALSE))&amp;"]"</f>
        <v>[[50000,1],[50012,40]]</v>
      </c>
      <c r="G3002">
        <v>0.2</v>
      </c>
      <c r="H3002" s="1" t="str">
        <f t="shared" si="1695"/>
        <v>[80011,80012,80013,80014]</v>
      </c>
      <c r="I3002" s="1">
        <f t="shared" ref="I3002" si="1699">I2990</f>
        <v>1</v>
      </c>
      <c r="J3002">
        <f t="shared" si="1691"/>
        <v>20</v>
      </c>
      <c r="K3002">
        <f t="shared" si="1697"/>
        <v>326</v>
      </c>
      <c r="L3002" s="1" t="str">
        <f>Sheet1!L3002</f>
        <v>[{"bid":16005,"type":6,"num":155},{"bid":14001,"type":4,"num":195000}]</v>
      </c>
    </row>
    <row r="3003" spans="1:12" x14ac:dyDescent="0.2">
      <c r="A3003">
        <f t="shared" si="1693"/>
        <v>602392</v>
      </c>
      <c r="B3003">
        <f t="shared" si="1694"/>
        <v>602393</v>
      </c>
      <c r="C3003" s="1" t="str">
        <f t="shared" si="1673"/>
        <v>当前波数 327/∞</v>
      </c>
      <c r="D3003">
        <f>VLOOKUP(MOD(A3003,1000),Sheet2!P:R,3,FALSE)</f>
        <v>37985641056.000008</v>
      </c>
      <c r="E3003">
        <v>539</v>
      </c>
      <c r="F3003" s="1" t="str">
        <f>IF(VLOOKUP(MOD(A3003,1000),Sheet2!P:W,8,FALSE)=1,"[[50000,1],",IF(VLOOKUP(MOD(A3003,1000),Sheet2!P:W,8,FALSE)=2,"[[90000,1],","["))&amp;IF(K3003=K3002,VLOOKUP(INT(MID(A3003,3,1))*10+3,Sheet3!A:B,2,FALSE),VLOOKUP(INT(MID(A3003,3,1))*10+MOD(K3003,2)+1,Sheet3!A:B,2,FALSE))&amp;"]"</f>
        <v>[[50011,67]]</v>
      </c>
      <c r="G3003">
        <v>0.2</v>
      </c>
      <c r="H3003" s="1" t="str">
        <f t="shared" si="1695"/>
        <v>[80011,80012,80013,80014]</v>
      </c>
      <c r="I3003" s="1">
        <f t="shared" ref="I3003" si="1700">I2991</f>
        <v>1</v>
      </c>
      <c r="J3003">
        <f t="shared" si="1691"/>
        <v>20</v>
      </c>
      <c r="K3003">
        <f t="shared" si="1697"/>
        <v>327</v>
      </c>
      <c r="L3003" s="1" t="str">
        <f>Sheet1!L3003</f>
        <v>[{"bid":16005,"type":6,"num":155},{"bid":14001,"type":4,"num":195500}]</v>
      </c>
    </row>
    <row r="3004" spans="1:12" x14ac:dyDescent="0.2">
      <c r="A3004">
        <f t="shared" si="1693"/>
        <v>602393</v>
      </c>
      <c r="B3004">
        <f t="shared" si="1694"/>
        <v>602394</v>
      </c>
      <c r="C3004" s="1" t="str">
        <f t="shared" si="1673"/>
        <v>当前波数 328/∞</v>
      </c>
      <c r="D3004">
        <f>VLOOKUP(MOD(A3004,1000),Sheet2!P:R,3,FALSE)</f>
        <v>39351450240.000008</v>
      </c>
      <c r="E3004">
        <v>541</v>
      </c>
      <c r="F3004" s="1" t="str">
        <f>IF(VLOOKUP(MOD(A3004,1000),Sheet2!P:W,8,FALSE)=1,"[[50000,1],",IF(VLOOKUP(MOD(A3004,1000),Sheet2!P:W,8,FALSE)=2,"[[90000,1],","["))&amp;IF(K3004=K3003,VLOOKUP(INT(MID(A3004,3,1))*10+3,Sheet3!A:B,2,FALSE),VLOOKUP(INT(MID(A3004,3,1))*10+MOD(K3004,2)+1,Sheet3!A:B,2,FALSE))&amp;"]"</f>
        <v>[[50012,40]]</v>
      </c>
      <c r="G3004">
        <v>0.2</v>
      </c>
      <c r="H3004" s="1" t="str">
        <f t="shared" si="1695"/>
        <v>[80011,80012,80013,80014]</v>
      </c>
      <c r="I3004" s="1">
        <f t="shared" ref="I3004" si="1701">I2992</f>
        <v>1</v>
      </c>
      <c r="J3004">
        <f t="shared" si="1691"/>
        <v>20</v>
      </c>
      <c r="K3004">
        <f t="shared" si="1697"/>
        <v>328</v>
      </c>
      <c r="L3004" s="1" t="str">
        <f>Sheet1!L3004</f>
        <v>[{"bid":16005,"type":6,"num":155},{"bid":14001,"type":4,"num":196000}]</v>
      </c>
    </row>
    <row r="3005" spans="1:12" x14ac:dyDescent="0.2">
      <c r="A3005">
        <f t="shared" si="1693"/>
        <v>602394</v>
      </c>
      <c r="B3005">
        <f t="shared" si="1694"/>
        <v>602395</v>
      </c>
      <c r="C3005" s="1" t="str">
        <f t="shared" si="1673"/>
        <v>当前波数 329/∞</v>
      </c>
      <c r="D3005">
        <f>VLOOKUP(MOD(A3005,1000),Sheet2!P:R,3,FALSE)</f>
        <v>40743793440.000008</v>
      </c>
      <c r="E3005">
        <v>542</v>
      </c>
      <c r="F3005" s="1" t="str">
        <f>IF(VLOOKUP(MOD(A3005,1000),Sheet2!P:W,8,FALSE)=1,"[[50000,1],",IF(VLOOKUP(MOD(A3005,1000),Sheet2!P:W,8,FALSE)=2,"[[90000,1],","["))&amp;IF(K3005=K3004,VLOOKUP(INT(MID(A3005,3,1))*10+3,Sheet3!A:B,2,FALSE),VLOOKUP(INT(MID(A3005,3,1))*10+MOD(K3005,2)+1,Sheet3!A:B,2,FALSE))&amp;"]"</f>
        <v>[[50000,1],[50011,67]]</v>
      </c>
      <c r="G3005">
        <v>0.2</v>
      </c>
      <c r="H3005" s="1" t="str">
        <f t="shared" si="1695"/>
        <v>[80011,80012,80013,80014]</v>
      </c>
      <c r="I3005" s="1">
        <f t="shared" ref="I3005" si="1702">I2993</f>
        <v>1</v>
      </c>
      <c r="J3005">
        <f t="shared" si="1691"/>
        <v>20</v>
      </c>
      <c r="K3005">
        <f t="shared" si="1697"/>
        <v>329</v>
      </c>
      <c r="L3005" s="1" t="str">
        <f>Sheet1!L3005</f>
        <v>[{"bid":16005,"type":6,"num":155},{"bid":14001,"type":4,"num":196500}]</v>
      </c>
    </row>
    <row r="3006" spans="1:12" x14ac:dyDescent="0.2">
      <c r="A3006">
        <f t="shared" si="1693"/>
        <v>602395</v>
      </c>
      <c r="B3006">
        <f t="shared" si="1694"/>
        <v>602396</v>
      </c>
      <c r="C3006" s="1" t="str">
        <f t="shared" si="1673"/>
        <v>当前波数 330/∞\n下一波BOSS</v>
      </c>
      <c r="D3006">
        <f>VLOOKUP(MOD(A3006,1000),Sheet2!P:R,3,FALSE)</f>
        <v>42162961536.000008</v>
      </c>
      <c r="E3006">
        <v>544</v>
      </c>
      <c r="F3006" s="1" t="str">
        <f>IF(VLOOKUP(MOD(A3006,1000),Sheet2!P:W,8,FALSE)=1,"[[50000,1],",IF(VLOOKUP(MOD(A3006,1000),Sheet2!P:W,8,FALSE)=2,"[[90000,1],","["))&amp;IF(K3006=K3005,VLOOKUP(INT(MID(A3006,3,1))*10+3,Sheet3!A:B,2,FALSE),VLOOKUP(INT(MID(A3006,3,1))*10+MOD(K3006,2)+1,Sheet3!A:B,2,FALSE))&amp;"]"</f>
        <v>[[50012,40]]</v>
      </c>
      <c r="G3006">
        <v>0.2</v>
      </c>
      <c r="H3006" s="1" t="str">
        <f t="shared" si="1695"/>
        <v>[80011,80012,80013,80014]</v>
      </c>
      <c r="I3006" s="1">
        <f t="shared" ref="I3006" si="1703">I2994</f>
        <v>1</v>
      </c>
      <c r="J3006">
        <f t="shared" si="1691"/>
        <v>20</v>
      </c>
      <c r="K3006">
        <f t="shared" si="1697"/>
        <v>330</v>
      </c>
      <c r="L3006" s="1" t="str">
        <f>Sheet1!L3006</f>
        <v>[{"bid":16005,"type":6,"num":155},{"bid":14001,"type":4,"num":197000}]</v>
      </c>
    </row>
    <row r="3007" spans="1:12" x14ac:dyDescent="0.2">
      <c r="A3007">
        <f t="shared" si="1693"/>
        <v>602396</v>
      </c>
      <c r="B3007">
        <f t="shared" si="1694"/>
        <v>602397</v>
      </c>
      <c r="C3007" s="1" t="str">
        <f t="shared" si="1673"/>
        <v>BOSS波\n需击杀所有怪物</v>
      </c>
      <c r="D3007">
        <f>VLOOKUP(MOD(A3007,1000),Sheet2!P:R,3,FALSE)</f>
        <v>43609246848.000008</v>
      </c>
      <c r="E3007">
        <v>546</v>
      </c>
      <c r="F3007" s="1" t="str">
        <f>IF(VLOOKUP(MOD(A3007,1000),Sheet2!P:W,8,FALSE)=1,"[[50000,1],",IF(VLOOKUP(MOD(A3007,1000),Sheet2!P:W,8,FALSE)=2,"[[90000,1],","["))&amp;IF(K3007=K3006,VLOOKUP(INT(MID(A3007,3,1))*10+3,Sheet3!A:B,2,FALSE),VLOOKUP(INT(MID(A3007,3,1))*10+MOD(K3007,2)+1,Sheet3!A:B,2,FALSE))&amp;"]"</f>
        <v>[[50013,45]]</v>
      </c>
      <c r="G3007">
        <v>0.2</v>
      </c>
      <c r="H3007" s="1" t="str">
        <f t="shared" si="1695"/>
        <v>[80011,80012,80013,80014]</v>
      </c>
      <c r="I3007" s="1">
        <f t="shared" ref="I3007" si="1704">I2995</f>
        <v>2</v>
      </c>
      <c r="J3007">
        <f t="shared" si="1691"/>
        <v>40</v>
      </c>
      <c r="K3007">
        <f t="shared" si="1697"/>
        <v>330</v>
      </c>
      <c r="L3007" s="1" t="str">
        <f>Sheet1!L3007</f>
        <v>[{"bid":16005,"type":6,"num":157},{"bid":14001,"type":4,"num":197500}]</v>
      </c>
    </row>
    <row r="3008" spans="1:12" x14ac:dyDescent="0.2">
      <c r="A3008">
        <f t="shared" si="1693"/>
        <v>602397</v>
      </c>
      <c r="B3008">
        <f t="shared" si="1694"/>
        <v>602398</v>
      </c>
      <c r="C3008" s="1" t="str">
        <f t="shared" si="1673"/>
        <v>当前波数 331/∞</v>
      </c>
      <c r="D3008">
        <f>VLOOKUP(MOD(A3008,1000),Sheet2!P:R,3,FALSE)</f>
        <v>45082943136.000015</v>
      </c>
      <c r="E3008">
        <v>548</v>
      </c>
      <c r="F3008" s="1" t="str">
        <f>IF(VLOOKUP(MOD(A3008,1000),Sheet2!P:W,8,FALSE)=1,"[[50000,1],",IF(VLOOKUP(MOD(A3008,1000),Sheet2!P:W,8,FALSE)=2,"[[90000,1],","["))&amp;IF(K3008=K3007,VLOOKUP(INT(MID(A3008,3,1))*10+3,Sheet3!A:B,2,FALSE),VLOOKUP(INT(MID(A3008,3,1))*10+MOD(K3008,2)+1,Sheet3!A:B,2,FALSE))&amp;"]"</f>
        <v>[[50000,1],[50011,67]]</v>
      </c>
      <c r="G3008">
        <v>0.2</v>
      </c>
      <c r="H3008" s="1" t="str">
        <f t="shared" si="1695"/>
        <v>[80011,80012,80013,80014]</v>
      </c>
      <c r="I3008" s="1">
        <f t="shared" ref="I3008" si="1705">I2996</f>
        <v>1</v>
      </c>
      <c r="J3008">
        <f t="shared" si="1691"/>
        <v>20</v>
      </c>
      <c r="K3008">
        <f t="shared" si="1697"/>
        <v>331</v>
      </c>
      <c r="L3008" s="1" t="str">
        <f>Sheet1!L3008</f>
        <v>[{"bid":16005,"type":6,"num":157},{"bid":14001,"type":4,"num":198000}]</v>
      </c>
    </row>
    <row r="3009" spans="1:12" x14ac:dyDescent="0.2">
      <c r="A3009">
        <f t="shared" si="1693"/>
        <v>602398</v>
      </c>
      <c r="B3009">
        <f t="shared" si="1694"/>
        <v>602399</v>
      </c>
      <c r="C3009" s="1" t="str">
        <f t="shared" si="1673"/>
        <v>当前波数 332/∞</v>
      </c>
      <c r="D3009">
        <f>VLOOKUP(MOD(A3009,1000),Sheet2!P:R,3,FALSE)</f>
        <v>46584345600.000008</v>
      </c>
      <c r="E3009">
        <v>550</v>
      </c>
      <c r="F3009" s="1" t="str">
        <f>IF(VLOOKUP(MOD(A3009,1000),Sheet2!P:W,8,FALSE)=1,"[[50000,1],",IF(VLOOKUP(MOD(A3009,1000),Sheet2!P:W,8,FALSE)=2,"[[90000,1],","["))&amp;IF(K3009=K3008,VLOOKUP(INT(MID(A3009,3,1))*10+3,Sheet3!A:B,2,FALSE),VLOOKUP(INT(MID(A3009,3,1))*10+MOD(K3009,2)+1,Sheet3!A:B,2,FALSE))&amp;"]"</f>
        <v>[[50012,40]]</v>
      </c>
      <c r="G3009">
        <v>0.2</v>
      </c>
      <c r="H3009" s="1" t="str">
        <f t="shared" si="1695"/>
        <v>[80011,80012,80013,80014]</v>
      </c>
      <c r="I3009" s="1">
        <f t="shared" ref="I3009" si="1706">I2997</f>
        <v>1</v>
      </c>
      <c r="J3009">
        <f t="shared" si="1691"/>
        <v>20</v>
      </c>
      <c r="K3009">
        <f t="shared" si="1697"/>
        <v>332</v>
      </c>
      <c r="L3009" s="1" t="str">
        <f>Sheet1!L3009</f>
        <v>[{"bid":16005,"type":6,"num":157},{"bid":14001,"type":4,"num":198500}]</v>
      </c>
    </row>
    <row r="3010" spans="1:12" x14ac:dyDescent="0.2">
      <c r="A3010">
        <f t="shared" si="1693"/>
        <v>602399</v>
      </c>
      <c r="B3010">
        <f t="shared" si="1694"/>
        <v>602400</v>
      </c>
      <c r="C3010" s="1" t="str">
        <f t="shared" si="1673"/>
        <v>当前波数 333/∞</v>
      </c>
      <c r="D3010">
        <f>VLOOKUP(MOD(A3010,1000),Sheet2!P:R,3,FALSE)</f>
        <v>48192368120.000015</v>
      </c>
      <c r="E3010">
        <v>552</v>
      </c>
      <c r="F3010" s="1" t="str">
        <f>IF(VLOOKUP(MOD(A3010,1000),Sheet2!P:W,8,FALSE)=1,"[[50000,1],",IF(VLOOKUP(MOD(A3010,1000),Sheet2!P:W,8,FALSE)=2,"[[90000,1],","["))&amp;IF(K3010=K3009,VLOOKUP(INT(MID(A3010,3,1))*10+3,Sheet3!A:B,2,FALSE),VLOOKUP(INT(MID(A3010,3,1))*10+MOD(K3010,2)+1,Sheet3!A:B,2,FALSE))&amp;"]"</f>
        <v>[[50011,67]]</v>
      </c>
      <c r="G3010">
        <v>0.2</v>
      </c>
      <c r="H3010" s="1" t="str">
        <f t="shared" si="1695"/>
        <v>[80011,80012,80013,80014]</v>
      </c>
      <c r="I3010" s="1">
        <f t="shared" ref="I3010" si="1707">I2998</f>
        <v>1</v>
      </c>
      <c r="J3010">
        <f t="shared" si="1691"/>
        <v>20</v>
      </c>
      <c r="K3010">
        <f t="shared" si="1697"/>
        <v>333</v>
      </c>
      <c r="L3010" s="1" t="str">
        <f>Sheet1!L3010</f>
        <v>[{"bid":16005,"type":6,"num":157},{"bid":14001,"type":4,"num":199000}]</v>
      </c>
    </row>
    <row r="3011" spans="1:12" x14ac:dyDescent="0.2">
      <c r="A3011">
        <f t="shared" si="1693"/>
        <v>602400</v>
      </c>
      <c r="B3011">
        <f t="shared" si="1694"/>
        <v>602401</v>
      </c>
      <c r="C3011" s="1" t="str">
        <f t="shared" si="1673"/>
        <v>当前波数 334/∞</v>
      </c>
      <c r="D3011">
        <f>VLOOKUP(MOD(A3011,1000),Sheet2!P:R,3,FALSE)</f>
        <v>49830660444.000008</v>
      </c>
      <c r="E3011">
        <v>553</v>
      </c>
      <c r="F3011" s="1" t="str">
        <f>IF(VLOOKUP(MOD(A3011,1000),Sheet2!P:W,8,FALSE)=1,"[[50000,1],",IF(VLOOKUP(MOD(A3011,1000),Sheet2!P:W,8,FALSE)=2,"[[90000,1],","["))&amp;IF(K3011=K3010,VLOOKUP(INT(MID(A3011,3,1))*10+3,Sheet3!A:B,2,FALSE),VLOOKUP(INT(MID(A3011,3,1))*10+MOD(K3011,2)+1,Sheet3!A:B,2,FALSE))&amp;"]"</f>
        <v>[[50000,1],[50012,40]]</v>
      </c>
      <c r="G3011">
        <v>0.2</v>
      </c>
      <c r="H3011" s="1" t="str">
        <f t="shared" si="1695"/>
        <v>[80011,80012,80013,80014]</v>
      </c>
      <c r="I3011" s="1">
        <f t="shared" ref="I3011" si="1708">I2999</f>
        <v>1</v>
      </c>
      <c r="J3011">
        <f t="shared" si="1691"/>
        <v>20</v>
      </c>
      <c r="K3011">
        <f t="shared" si="1697"/>
        <v>334</v>
      </c>
      <c r="L3011" s="1" t="str">
        <f>Sheet1!L3011</f>
        <v>[{"bid":16005,"type":6,"num":157},{"bid":14001,"type":4,"num":199500}]</v>
      </c>
    </row>
    <row r="3012" spans="1:12" x14ac:dyDescent="0.2">
      <c r="A3012">
        <f t="shared" si="1693"/>
        <v>602401</v>
      </c>
      <c r="B3012">
        <f t="shared" si="1694"/>
        <v>602402</v>
      </c>
      <c r="C3012" s="1" t="str">
        <f t="shared" si="1673"/>
        <v>当前波数 335/∞\n下一波BOSS</v>
      </c>
      <c r="D3012">
        <f>VLOOKUP(MOD(A3012,1000),Sheet2!P:R,3,FALSE)</f>
        <v>51499545552.000015</v>
      </c>
      <c r="E3012">
        <v>554</v>
      </c>
      <c r="F3012" s="1" t="str">
        <f>IF(VLOOKUP(MOD(A3012,1000),Sheet2!P:W,8,FALSE)=1,"[[50000,1],",IF(VLOOKUP(MOD(A3012,1000),Sheet2!P:W,8,FALSE)=2,"[[90000,1],","["))&amp;IF(K3012=K3011,VLOOKUP(INT(MID(A3012,3,1))*10+3,Sheet3!A:B,2,FALSE),VLOOKUP(INT(MID(A3012,3,1))*10+MOD(K3012,2)+1,Sheet3!A:B,2,FALSE))&amp;"]"</f>
        <v>[[50011,67]]</v>
      </c>
      <c r="G3012">
        <v>0.2</v>
      </c>
      <c r="H3012" s="1" t="str">
        <f t="shared" si="1695"/>
        <v>[80011,80012,80013,80014]</v>
      </c>
      <c r="I3012" s="1">
        <f t="shared" ref="I3012" si="1709">I3000</f>
        <v>1</v>
      </c>
      <c r="J3012">
        <f t="shared" si="1691"/>
        <v>20</v>
      </c>
      <c r="K3012">
        <f t="shared" si="1697"/>
        <v>335</v>
      </c>
      <c r="L3012" s="1" t="str">
        <f>Sheet1!L3012</f>
        <v>[{"bid":16005,"type":6,"num":159},{"bid":14001,"type":4,"num":200000}]</v>
      </c>
    </row>
    <row r="3013" spans="1:12" x14ac:dyDescent="0.2">
      <c r="A3013">
        <f t="shared" si="1693"/>
        <v>602402</v>
      </c>
      <c r="B3013">
        <f t="shared" si="1694"/>
        <v>602403</v>
      </c>
      <c r="C3013" s="1" t="str">
        <f t="shared" si="1673"/>
        <v>BOSS波\n需击杀所有怪物</v>
      </c>
      <c r="D3013">
        <f>VLOOKUP(MOD(A3013,1000),Sheet2!P:R,3,FALSE)</f>
        <v>53199347984.000015</v>
      </c>
      <c r="E3013">
        <v>556</v>
      </c>
      <c r="F3013" s="1" t="str">
        <f>IF(VLOOKUP(MOD(A3013,1000),Sheet2!P:W,8,FALSE)=1,"[[50000,1],",IF(VLOOKUP(MOD(A3013,1000),Sheet2!P:W,8,FALSE)=2,"[[90000,1],","["))&amp;IF(K3013=K3012,VLOOKUP(INT(MID(A3013,3,1))*10+3,Sheet3!A:B,2,FALSE),VLOOKUP(INT(MID(A3013,3,1))*10+MOD(K3013,2)+1,Sheet3!A:B,2,FALSE))&amp;"]"</f>
        <v>[[50013,45]]</v>
      </c>
      <c r="G3013">
        <v>0.2</v>
      </c>
      <c r="H3013" s="1" t="str">
        <f t="shared" si="1695"/>
        <v>[80011,80012,80013,80014]</v>
      </c>
      <c r="I3013" s="1">
        <f t="shared" ref="I3013" si="1710">I3001</f>
        <v>2</v>
      </c>
      <c r="J3013">
        <f t="shared" si="1691"/>
        <v>40</v>
      </c>
      <c r="K3013">
        <f t="shared" si="1697"/>
        <v>335</v>
      </c>
      <c r="L3013" s="1" t="str">
        <f>Sheet1!L3013</f>
        <v>[{"bid":16005,"type":6,"num":159},{"bid":14001,"type":4,"num":200500}]</v>
      </c>
    </row>
    <row r="3014" spans="1:12" x14ac:dyDescent="0.2">
      <c r="A3014">
        <f t="shared" si="1693"/>
        <v>602403</v>
      </c>
      <c r="B3014">
        <f t="shared" si="1694"/>
        <v>602404</v>
      </c>
      <c r="C3014" s="1" t="str">
        <f t="shared" si="1673"/>
        <v>当前波数 336/∞</v>
      </c>
      <c r="D3014">
        <f>VLOOKUP(MOD(A3014,1000),Sheet2!P:R,3,FALSE)</f>
        <v>54930393840.000015</v>
      </c>
      <c r="E3014">
        <v>558</v>
      </c>
      <c r="F3014" s="1" t="str">
        <f>IF(VLOOKUP(MOD(A3014,1000),Sheet2!P:W,8,FALSE)=1,"[[50000,1],",IF(VLOOKUP(MOD(A3014,1000),Sheet2!P:W,8,FALSE)=2,"[[90000,1],","["))&amp;IF(K3014=K3013,VLOOKUP(INT(MID(A3014,3,1))*10+3,Sheet3!A:B,2,FALSE),VLOOKUP(INT(MID(A3014,3,1))*10+MOD(K3014,2)+1,Sheet3!A:B,2,FALSE))&amp;"]"</f>
        <v>[[50000,1],[50012,40]]</v>
      </c>
      <c r="G3014">
        <v>0.2</v>
      </c>
      <c r="H3014" s="1" t="str">
        <f t="shared" si="1695"/>
        <v>[80011,80012,80013,80014]</v>
      </c>
      <c r="I3014" s="1">
        <f t="shared" ref="I3014" si="1711">I3002</f>
        <v>1</v>
      </c>
      <c r="J3014">
        <f t="shared" si="1691"/>
        <v>20</v>
      </c>
      <c r="K3014">
        <f t="shared" si="1697"/>
        <v>336</v>
      </c>
      <c r="L3014" s="1" t="str">
        <f>Sheet1!L3014</f>
        <v>[{"bid":16005,"type":6,"num":159},{"bid":14001,"type":4,"num":201000}]</v>
      </c>
    </row>
    <row r="3015" spans="1:12" x14ac:dyDescent="0.2">
      <c r="A3015">
        <f t="shared" si="1693"/>
        <v>602404</v>
      </c>
      <c r="B3015">
        <f t="shared" si="1694"/>
        <v>602405</v>
      </c>
      <c r="C3015" s="1" t="str">
        <f t="shared" si="1673"/>
        <v>当前波数 337/∞</v>
      </c>
      <c r="D3015">
        <f>VLOOKUP(MOD(A3015,1000),Sheet2!P:R,3,FALSE)</f>
        <v>56693010780.000008</v>
      </c>
      <c r="E3015">
        <v>560</v>
      </c>
      <c r="F3015" s="1" t="str">
        <f>IF(VLOOKUP(MOD(A3015,1000),Sheet2!P:W,8,FALSE)=1,"[[50000,1],",IF(VLOOKUP(MOD(A3015,1000),Sheet2!P:W,8,FALSE)=2,"[[90000,1],","["))&amp;IF(K3015=K3014,VLOOKUP(INT(MID(A3015,3,1))*10+3,Sheet3!A:B,2,FALSE),VLOOKUP(INT(MID(A3015,3,1))*10+MOD(K3015,2)+1,Sheet3!A:B,2,FALSE))&amp;"]"</f>
        <v>[[50011,67]]</v>
      </c>
      <c r="G3015">
        <v>0.2</v>
      </c>
      <c r="H3015" s="1" t="str">
        <f t="shared" si="1695"/>
        <v>[80011,80012,80013,80014]</v>
      </c>
      <c r="I3015" s="1">
        <f t="shared" ref="I3015" si="1712">I3003</f>
        <v>1</v>
      </c>
      <c r="J3015">
        <f t="shared" si="1691"/>
        <v>20</v>
      </c>
      <c r="K3015">
        <f t="shared" si="1697"/>
        <v>337</v>
      </c>
      <c r="L3015" s="1" t="str">
        <f>Sheet1!L3015</f>
        <v>[{"bid":16005,"type":6,"num":159},{"bid":14001,"type":4,"num":201500}]</v>
      </c>
    </row>
    <row r="3016" spans="1:12" x14ac:dyDescent="0.2">
      <c r="A3016">
        <f t="shared" si="1693"/>
        <v>602405</v>
      </c>
      <c r="B3016">
        <f t="shared" si="1694"/>
        <v>602406</v>
      </c>
      <c r="C3016" s="1" t="str">
        <f t="shared" si="1673"/>
        <v>当前波数 338/∞</v>
      </c>
      <c r="D3016">
        <f>VLOOKUP(MOD(A3016,1000),Sheet2!P:R,3,FALSE)</f>
        <v>58487528024.000008</v>
      </c>
      <c r="E3016">
        <v>561</v>
      </c>
      <c r="F3016" s="1" t="str">
        <f>IF(VLOOKUP(MOD(A3016,1000),Sheet2!P:W,8,FALSE)=1,"[[50000,1],",IF(VLOOKUP(MOD(A3016,1000),Sheet2!P:W,8,FALSE)=2,"[[90000,1],","["))&amp;IF(K3016=K3015,VLOOKUP(INT(MID(A3016,3,1))*10+3,Sheet3!A:B,2,FALSE),VLOOKUP(INT(MID(A3016,3,1))*10+MOD(K3016,2)+1,Sheet3!A:B,2,FALSE))&amp;"]"</f>
        <v>[[50012,40]]</v>
      </c>
      <c r="G3016">
        <v>0.2</v>
      </c>
      <c r="H3016" s="1" t="str">
        <f t="shared" si="1695"/>
        <v>[80011,80012,80013,80014]</v>
      </c>
      <c r="I3016" s="1">
        <f t="shared" ref="I3016" si="1713">I3004</f>
        <v>1</v>
      </c>
      <c r="J3016">
        <f t="shared" si="1691"/>
        <v>20</v>
      </c>
      <c r="K3016">
        <f t="shared" si="1697"/>
        <v>338</v>
      </c>
      <c r="L3016" s="1" t="str">
        <f>Sheet1!L3016</f>
        <v>[{"bid":16005,"type":6,"num":159},{"bid":14001,"type":4,"num":202000}]</v>
      </c>
    </row>
    <row r="3017" spans="1:12" x14ac:dyDescent="0.2">
      <c r="A3017">
        <f t="shared" si="1693"/>
        <v>602406</v>
      </c>
      <c r="B3017">
        <f t="shared" si="1694"/>
        <v>602407</v>
      </c>
      <c r="C3017" s="1" t="str">
        <f t="shared" si="1673"/>
        <v>当前波数 339/∞</v>
      </c>
      <c r="D3017">
        <f>VLOOKUP(MOD(A3017,1000),Sheet2!P:R,3,FALSE)</f>
        <v>60314276352.000008</v>
      </c>
      <c r="E3017">
        <v>563</v>
      </c>
      <c r="F3017" s="1" t="str">
        <f>IF(VLOOKUP(MOD(A3017,1000),Sheet2!P:W,8,FALSE)=1,"[[50000,1],",IF(VLOOKUP(MOD(A3017,1000),Sheet2!P:W,8,FALSE)=2,"[[90000,1],","["))&amp;IF(K3017=K3016,VLOOKUP(INT(MID(A3017,3,1))*10+3,Sheet3!A:B,2,FALSE),VLOOKUP(INT(MID(A3017,3,1))*10+MOD(K3017,2)+1,Sheet3!A:B,2,FALSE))&amp;"]"</f>
        <v>[[50000,1],[50011,67]]</v>
      </c>
      <c r="G3017">
        <v>0.2</v>
      </c>
      <c r="H3017" s="1" t="str">
        <f t="shared" si="1695"/>
        <v>[80011,80012,80013,80014]</v>
      </c>
      <c r="I3017" s="1">
        <f t="shared" ref="I3017" si="1714">I3005</f>
        <v>1</v>
      </c>
      <c r="J3017">
        <f t="shared" si="1691"/>
        <v>20</v>
      </c>
      <c r="K3017">
        <f t="shared" si="1697"/>
        <v>339</v>
      </c>
      <c r="L3017" s="1" t="str">
        <f>Sheet1!L3017</f>
        <v>[{"bid":16005,"type":6,"num":161},{"bid":14001,"type":4,"num":202500}]</v>
      </c>
    </row>
    <row r="3018" spans="1:12" x14ac:dyDescent="0.2">
      <c r="A3018">
        <f t="shared" si="1693"/>
        <v>602407</v>
      </c>
      <c r="B3018">
        <f t="shared" si="1694"/>
        <v>602408</v>
      </c>
      <c r="C3018" s="1" t="str">
        <f t="shared" si="1673"/>
        <v>当前波数 340/∞\n下一波BOSS</v>
      </c>
      <c r="D3018">
        <f>VLOOKUP(MOD(A3018,1000),Sheet2!P:R,3,FALSE)</f>
        <v>62260301616.000015</v>
      </c>
      <c r="E3018">
        <v>564</v>
      </c>
      <c r="F3018" s="1" t="str">
        <f>IF(VLOOKUP(MOD(A3018,1000),Sheet2!P:W,8,FALSE)=1,"[[50000,1],",IF(VLOOKUP(MOD(A3018,1000),Sheet2!P:W,8,FALSE)=2,"[[90000,1],","["))&amp;IF(K3018=K3017,VLOOKUP(INT(MID(A3018,3,1))*10+3,Sheet3!A:B,2,FALSE),VLOOKUP(INT(MID(A3018,3,1))*10+MOD(K3018,2)+1,Sheet3!A:B,2,FALSE))&amp;"]"</f>
        <v>[[50012,40]]</v>
      </c>
      <c r="G3018">
        <v>0.2</v>
      </c>
      <c r="H3018" s="1" t="str">
        <f t="shared" si="1695"/>
        <v>[80011,80012,80013,80014]</v>
      </c>
      <c r="I3018" s="1">
        <f t="shared" ref="I3018" si="1715">I3006</f>
        <v>1</v>
      </c>
      <c r="J3018">
        <f t="shared" si="1691"/>
        <v>20</v>
      </c>
      <c r="K3018">
        <f t="shared" si="1697"/>
        <v>340</v>
      </c>
      <c r="L3018" s="1" t="str">
        <f>Sheet1!L3018</f>
        <v>[{"bid":16005,"type":6,"num":161},{"bid":14001,"type":4,"num":203000}]</v>
      </c>
    </row>
    <row r="3019" spans="1:12" x14ac:dyDescent="0.2">
      <c r="A3019">
        <f t="shared" si="1693"/>
        <v>602408</v>
      </c>
      <c r="B3019">
        <f t="shared" si="1694"/>
        <v>602409</v>
      </c>
      <c r="C3019" s="1" t="str">
        <f t="shared" si="1673"/>
        <v>BOSS波\n需击杀所有怪物</v>
      </c>
      <c r="D3019">
        <f>VLOOKUP(MOD(A3019,1000),Sheet2!P:R,3,FALSE)</f>
        <v>64241319912.000008</v>
      </c>
      <c r="E3019">
        <v>565</v>
      </c>
      <c r="F3019" s="1" t="str">
        <f>IF(VLOOKUP(MOD(A3019,1000),Sheet2!P:W,8,FALSE)=1,"[[50000,1],",IF(VLOOKUP(MOD(A3019,1000),Sheet2!P:W,8,FALSE)=2,"[[90000,1],","["))&amp;IF(K3019=K3018,VLOOKUP(INT(MID(A3019,3,1))*10+3,Sheet3!A:B,2,FALSE),VLOOKUP(INT(MID(A3019,3,1))*10+MOD(K3019,2)+1,Sheet3!A:B,2,FALSE))&amp;"]"</f>
        <v>[[50013,45]]</v>
      </c>
      <c r="G3019">
        <v>0.2</v>
      </c>
      <c r="H3019" s="1" t="str">
        <f t="shared" si="1695"/>
        <v>[80011,80012,80013,80014]</v>
      </c>
      <c r="I3019" s="1">
        <f t="shared" ref="I3019" si="1716">I3007</f>
        <v>2</v>
      </c>
      <c r="J3019">
        <f t="shared" si="1691"/>
        <v>40</v>
      </c>
      <c r="K3019">
        <f t="shared" si="1697"/>
        <v>340</v>
      </c>
      <c r="L3019" s="1" t="str">
        <f>Sheet1!L3019</f>
        <v>[{"bid":16005,"type":6,"num":161},{"bid":14001,"type":4,"num":203500}]</v>
      </c>
    </row>
    <row r="3020" spans="1:12" x14ac:dyDescent="0.2">
      <c r="A3020">
        <f t="shared" si="1693"/>
        <v>602409</v>
      </c>
      <c r="B3020">
        <f t="shared" si="1694"/>
        <v>602410</v>
      </c>
      <c r="C3020" s="1" t="str">
        <f t="shared" si="1673"/>
        <v>当前波数 341/∞</v>
      </c>
      <c r="D3020">
        <f>VLOOKUP(MOD(A3020,1000),Sheet2!P:R,3,FALSE)</f>
        <v>66257690880.000023</v>
      </c>
      <c r="E3020">
        <v>567</v>
      </c>
      <c r="F3020" s="1" t="str">
        <f>IF(VLOOKUP(MOD(A3020,1000),Sheet2!P:W,8,FALSE)=1,"[[50000,1],",IF(VLOOKUP(MOD(A3020,1000),Sheet2!P:W,8,FALSE)=2,"[[90000,1],","["))&amp;IF(K3020=K3019,VLOOKUP(INT(MID(A3020,3,1))*10+3,Sheet3!A:B,2,FALSE),VLOOKUP(INT(MID(A3020,3,1))*10+MOD(K3020,2)+1,Sheet3!A:B,2,FALSE))&amp;"]"</f>
        <v>[[50000,1],[50011,67]]</v>
      </c>
      <c r="G3020">
        <v>0.2</v>
      </c>
      <c r="H3020" s="1" t="str">
        <f t="shared" si="1695"/>
        <v>[80011,80012,80013,80014]</v>
      </c>
      <c r="I3020" s="1">
        <f t="shared" ref="I3020" si="1717">I3008</f>
        <v>1</v>
      </c>
      <c r="J3020">
        <f t="shared" si="1691"/>
        <v>20</v>
      </c>
      <c r="K3020">
        <f t="shared" si="1697"/>
        <v>341</v>
      </c>
      <c r="L3020" s="1" t="str">
        <f>Sheet1!L3020</f>
        <v>[{"bid":16005,"type":6,"num":161},{"bid":14001,"type":4,"num":204000}]</v>
      </c>
    </row>
    <row r="3021" spans="1:12" x14ac:dyDescent="0.2">
      <c r="A3021">
        <f t="shared" si="1693"/>
        <v>602410</v>
      </c>
      <c r="B3021">
        <f t="shared" si="1694"/>
        <v>602411</v>
      </c>
      <c r="C3021" s="1" t="str">
        <f t="shared" si="1673"/>
        <v>当前波数 342/∞</v>
      </c>
      <c r="D3021">
        <f>VLOOKUP(MOD(A3021,1000),Sheet2!P:R,3,FALSE)</f>
        <v>68309775840.000023</v>
      </c>
      <c r="E3021">
        <v>569</v>
      </c>
      <c r="F3021" s="1" t="str">
        <f>IF(VLOOKUP(MOD(A3021,1000),Sheet2!P:W,8,FALSE)=1,"[[50000,1],",IF(VLOOKUP(MOD(A3021,1000),Sheet2!P:W,8,FALSE)=2,"[[90000,1],","["))&amp;IF(K3021=K3020,VLOOKUP(INT(MID(A3021,3,1))*10+3,Sheet3!A:B,2,FALSE),VLOOKUP(INT(MID(A3021,3,1))*10+MOD(K3021,2)+1,Sheet3!A:B,2,FALSE))&amp;"]"</f>
        <v>[[50012,40]]</v>
      </c>
      <c r="G3021">
        <v>0.2</v>
      </c>
      <c r="H3021" s="1" t="str">
        <f t="shared" si="1695"/>
        <v>[80011,80012,80013,80014]</v>
      </c>
      <c r="I3021" s="1">
        <f t="shared" ref="I3021" si="1718">I3009</f>
        <v>1</v>
      </c>
      <c r="J3021">
        <f t="shared" si="1691"/>
        <v>20</v>
      </c>
      <c r="K3021">
        <f t="shared" si="1697"/>
        <v>342</v>
      </c>
      <c r="L3021" s="1" t="str">
        <f>Sheet1!L3021</f>
        <v>[{"bid":16005,"type":6,"num":161},{"bid":14001,"type":4,"num":204500}]</v>
      </c>
    </row>
    <row r="3022" spans="1:12" x14ac:dyDescent="0.2">
      <c r="A3022">
        <f t="shared" si="1693"/>
        <v>602411</v>
      </c>
      <c r="B3022">
        <f t="shared" si="1694"/>
        <v>602412</v>
      </c>
      <c r="C3022" s="1" t="str">
        <f t="shared" si="1673"/>
        <v>当前波数 343/∞</v>
      </c>
      <c r="D3022">
        <f>VLOOKUP(MOD(A3022,1000),Sheet2!P:R,3,FALSE)</f>
        <v>70397937792.000031</v>
      </c>
      <c r="E3022">
        <v>571</v>
      </c>
      <c r="F3022" s="1" t="str">
        <f>IF(VLOOKUP(MOD(A3022,1000),Sheet2!P:W,8,FALSE)=1,"[[50000,1],",IF(VLOOKUP(MOD(A3022,1000),Sheet2!P:W,8,FALSE)=2,"[[90000,1],","["))&amp;IF(K3022=K3021,VLOOKUP(INT(MID(A3022,3,1))*10+3,Sheet3!A:B,2,FALSE),VLOOKUP(INT(MID(A3022,3,1))*10+MOD(K3022,2)+1,Sheet3!A:B,2,FALSE))&amp;"]"</f>
        <v>[[50011,67]]</v>
      </c>
      <c r="G3022">
        <v>0.2</v>
      </c>
      <c r="H3022" s="1" t="str">
        <f t="shared" si="1695"/>
        <v>[80011,80012,80013,80014]</v>
      </c>
      <c r="I3022" s="1">
        <f t="shared" ref="I3022" si="1719">I3010</f>
        <v>1</v>
      </c>
      <c r="J3022">
        <f t="shared" si="1691"/>
        <v>20</v>
      </c>
      <c r="K3022">
        <f t="shared" si="1697"/>
        <v>343</v>
      </c>
      <c r="L3022" s="1" t="str">
        <f>Sheet1!L3022</f>
        <v>[{"bid":16005,"type":6,"num":163},{"bid":14001,"type":4,"num":205000}]</v>
      </c>
    </row>
    <row r="3023" spans="1:12" x14ac:dyDescent="0.2">
      <c r="A3023">
        <f t="shared" si="1693"/>
        <v>602412</v>
      </c>
      <c r="B3023">
        <f t="shared" si="1694"/>
        <v>602413</v>
      </c>
      <c r="C3023" s="1" t="str">
        <f t="shared" si="1673"/>
        <v>当前波数 344/∞</v>
      </c>
      <c r="D3023">
        <f>VLOOKUP(MOD(A3023,1000),Sheet2!P:R,3,FALSE)</f>
        <v>72522541416.000031</v>
      </c>
      <c r="E3023">
        <v>572</v>
      </c>
      <c r="F3023" s="1" t="str">
        <f>IF(VLOOKUP(MOD(A3023,1000),Sheet2!P:W,8,FALSE)=1,"[[50000,1],",IF(VLOOKUP(MOD(A3023,1000),Sheet2!P:W,8,FALSE)=2,"[[90000,1],","["))&amp;IF(K3023=K3022,VLOOKUP(INT(MID(A3023,3,1))*10+3,Sheet3!A:B,2,FALSE),VLOOKUP(INT(MID(A3023,3,1))*10+MOD(K3023,2)+1,Sheet3!A:B,2,FALSE))&amp;"]"</f>
        <v>[[50000,1],[50012,40]]</v>
      </c>
      <c r="G3023">
        <v>0.2</v>
      </c>
      <c r="H3023" s="1" t="str">
        <f t="shared" si="1695"/>
        <v>[80011,80012,80013,80014]</v>
      </c>
      <c r="I3023" s="1">
        <f t="shared" ref="I3023" si="1720">I3011</f>
        <v>1</v>
      </c>
      <c r="J3023">
        <f t="shared" si="1691"/>
        <v>20</v>
      </c>
      <c r="K3023">
        <f t="shared" si="1697"/>
        <v>344</v>
      </c>
      <c r="L3023" s="1" t="str">
        <f>Sheet1!L3023</f>
        <v>[{"bid":16005,"type":6,"num":163},{"bid":14001,"type":4,"num":205500}]</v>
      </c>
    </row>
    <row r="3024" spans="1:12" x14ac:dyDescent="0.2">
      <c r="A3024">
        <f t="shared" si="1693"/>
        <v>602413</v>
      </c>
      <c r="B3024">
        <f t="shared" si="1694"/>
        <v>602414</v>
      </c>
      <c r="C3024" s="1" t="str">
        <f t="shared" si="1673"/>
        <v>当前波数 345/∞\n下一波BOSS</v>
      </c>
      <c r="D3024">
        <f>VLOOKUP(MOD(A3024,1000),Sheet2!P:R,3,FALSE)</f>
        <v>74683953072.000015</v>
      </c>
      <c r="E3024">
        <v>574</v>
      </c>
      <c r="F3024" s="1" t="str">
        <f>IF(VLOOKUP(MOD(A3024,1000),Sheet2!P:W,8,FALSE)=1,"[[50000,1],",IF(VLOOKUP(MOD(A3024,1000),Sheet2!P:W,8,FALSE)=2,"[[90000,1],","["))&amp;IF(K3024=K3023,VLOOKUP(INT(MID(A3024,3,1))*10+3,Sheet3!A:B,2,FALSE),VLOOKUP(INT(MID(A3024,3,1))*10+MOD(K3024,2)+1,Sheet3!A:B,2,FALSE))&amp;"]"</f>
        <v>[[50011,67]]</v>
      </c>
      <c r="G3024">
        <v>0.2</v>
      </c>
      <c r="H3024" s="1" t="str">
        <f t="shared" si="1695"/>
        <v>[80011,80012,80013,80014]</v>
      </c>
      <c r="I3024" s="1">
        <f t="shared" ref="I3024" si="1721">I3012</f>
        <v>1</v>
      </c>
      <c r="J3024">
        <f t="shared" si="1691"/>
        <v>20</v>
      </c>
      <c r="K3024">
        <f t="shared" si="1697"/>
        <v>345</v>
      </c>
      <c r="L3024" s="1" t="str">
        <f>Sheet1!L3024</f>
        <v>[{"bid":16005,"type":6,"num":163},{"bid":14001,"type":4,"num":206000}]</v>
      </c>
    </row>
    <row r="3025" spans="1:12" x14ac:dyDescent="0.2">
      <c r="A3025">
        <f t="shared" si="1693"/>
        <v>602414</v>
      </c>
      <c r="B3025">
        <f t="shared" si="1694"/>
        <v>602415</v>
      </c>
      <c r="C3025" s="1" t="str">
        <f t="shared" si="1673"/>
        <v>BOSS波\n需击杀所有怪物</v>
      </c>
      <c r="D3025">
        <f>VLOOKUP(MOD(A3025,1000),Sheet2!P:R,3,FALSE)</f>
        <v>76882540800.000015</v>
      </c>
      <c r="E3025">
        <v>575</v>
      </c>
      <c r="F3025" s="1" t="str">
        <f>IF(VLOOKUP(MOD(A3025,1000),Sheet2!P:W,8,FALSE)=1,"[[50000,1],",IF(VLOOKUP(MOD(A3025,1000),Sheet2!P:W,8,FALSE)=2,"[[90000,1],","["))&amp;IF(K3025=K3024,VLOOKUP(INT(MID(A3025,3,1))*10+3,Sheet3!A:B,2,FALSE),VLOOKUP(INT(MID(A3025,3,1))*10+MOD(K3025,2)+1,Sheet3!A:B,2,FALSE))&amp;"]"</f>
        <v>[[50013,45]]</v>
      </c>
      <c r="G3025">
        <v>0.2</v>
      </c>
      <c r="H3025" s="1" t="str">
        <f t="shared" si="1695"/>
        <v>[80011,80012,80013,80014]</v>
      </c>
      <c r="I3025" s="1">
        <f t="shared" ref="I3025" si="1722">I3013</f>
        <v>2</v>
      </c>
      <c r="J3025">
        <f t="shared" si="1691"/>
        <v>40</v>
      </c>
      <c r="K3025">
        <f t="shared" si="1697"/>
        <v>345</v>
      </c>
      <c r="L3025" s="1" t="str">
        <f>Sheet1!L3025</f>
        <v>[{"bid":16005,"type":6,"num":163},{"bid":14001,"type":4,"num":206500}]</v>
      </c>
    </row>
    <row r="3026" spans="1:12" x14ac:dyDescent="0.2">
      <c r="A3026">
        <f t="shared" si="1693"/>
        <v>602415</v>
      </c>
      <c r="B3026">
        <f t="shared" si="1694"/>
        <v>602416</v>
      </c>
      <c r="C3026" s="1" t="str">
        <f t="shared" si="1673"/>
        <v>当前波数 346/∞</v>
      </c>
      <c r="D3026">
        <f>VLOOKUP(MOD(A3026,1000),Sheet2!P:R,3,FALSE)</f>
        <v>79213998024.000015</v>
      </c>
      <c r="E3026">
        <v>577</v>
      </c>
      <c r="F3026" s="1" t="str">
        <f>IF(VLOOKUP(MOD(A3026,1000),Sheet2!P:W,8,FALSE)=1,"[[50000,1],",IF(VLOOKUP(MOD(A3026,1000),Sheet2!P:W,8,FALSE)=2,"[[90000,1],","["))&amp;IF(K3026=K3025,VLOOKUP(INT(MID(A3026,3,1))*10+3,Sheet3!A:B,2,FALSE),VLOOKUP(INT(MID(A3026,3,1))*10+MOD(K3026,2)+1,Sheet3!A:B,2,FALSE))&amp;"]"</f>
        <v>[[50000,1],[50012,40]]</v>
      </c>
      <c r="G3026">
        <v>0.2</v>
      </c>
      <c r="H3026" s="1" t="str">
        <f t="shared" si="1695"/>
        <v>[80011,80012,80013,80014]</v>
      </c>
      <c r="I3026" s="1">
        <f t="shared" ref="I3026" si="1723">I3014</f>
        <v>1</v>
      </c>
      <c r="J3026">
        <f t="shared" si="1691"/>
        <v>20</v>
      </c>
      <c r="K3026">
        <f t="shared" si="1697"/>
        <v>346</v>
      </c>
      <c r="L3026" s="1" t="str">
        <f>Sheet1!L3026</f>
        <v>[{"bid":16005,"type":6,"num":163},{"bid":14001,"type":4,"num":207000}]</v>
      </c>
    </row>
    <row r="3027" spans="1:12" x14ac:dyDescent="0.2">
      <c r="A3027">
        <f t="shared" si="1693"/>
        <v>602416</v>
      </c>
      <c r="B3027">
        <f t="shared" si="1694"/>
        <v>602417</v>
      </c>
      <c r="C3027" s="1" t="str">
        <f t="shared" si="1673"/>
        <v>当前波数 347/∞</v>
      </c>
      <c r="D3027">
        <f>VLOOKUP(MOD(A3027,1000),Sheet2!P:R,3,FALSE)</f>
        <v>81585598788.000015</v>
      </c>
      <c r="E3027">
        <v>578</v>
      </c>
      <c r="F3027" s="1" t="str">
        <f>IF(VLOOKUP(MOD(A3027,1000),Sheet2!P:W,8,FALSE)=1,"[[50000,1],",IF(VLOOKUP(MOD(A3027,1000),Sheet2!P:W,8,FALSE)=2,"[[90000,1],","["))&amp;IF(K3027=K3026,VLOOKUP(INT(MID(A3027,3,1))*10+3,Sheet3!A:B,2,FALSE),VLOOKUP(INT(MID(A3027,3,1))*10+MOD(K3027,2)+1,Sheet3!A:B,2,FALSE))&amp;"]"</f>
        <v>[[50011,67]]</v>
      </c>
      <c r="G3027">
        <v>0.2</v>
      </c>
      <c r="H3027" s="1" t="str">
        <f t="shared" si="1695"/>
        <v>[80011,80012,80013,80014]</v>
      </c>
      <c r="I3027" s="1">
        <f t="shared" ref="I3027" si="1724">I3015</f>
        <v>1</v>
      </c>
      <c r="J3027">
        <f t="shared" si="1691"/>
        <v>20</v>
      </c>
      <c r="K3027">
        <f t="shared" si="1697"/>
        <v>347</v>
      </c>
      <c r="L3027" s="1" t="str">
        <f>Sheet1!L3027</f>
        <v>[{"bid":16005,"type":6,"num":165},{"bid":14001,"type":4,"num":207500}]</v>
      </c>
    </row>
    <row r="3028" spans="1:12" x14ac:dyDescent="0.2">
      <c r="A3028">
        <f t="shared" si="1693"/>
        <v>602417</v>
      </c>
      <c r="B3028">
        <f t="shared" si="1694"/>
        <v>602418</v>
      </c>
      <c r="C3028" s="1" t="str">
        <f t="shared" si="1673"/>
        <v>当前波数 348/∞</v>
      </c>
      <c r="D3028">
        <f>VLOOKUP(MOD(A3028,1000),Sheet2!P:R,3,FALSE)</f>
        <v>83997741072.000015</v>
      </c>
      <c r="E3028">
        <v>580</v>
      </c>
      <c r="F3028" s="1" t="str">
        <f>IF(VLOOKUP(MOD(A3028,1000),Sheet2!P:W,8,FALSE)=1,"[[50000,1],",IF(VLOOKUP(MOD(A3028,1000),Sheet2!P:W,8,FALSE)=2,"[[90000,1],","["))&amp;IF(K3028=K3027,VLOOKUP(INT(MID(A3028,3,1))*10+3,Sheet3!A:B,2,FALSE),VLOOKUP(INT(MID(A3028,3,1))*10+MOD(K3028,2)+1,Sheet3!A:B,2,FALSE))&amp;"]"</f>
        <v>[[50012,40]]</v>
      </c>
      <c r="G3028">
        <v>0.2</v>
      </c>
      <c r="H3028" s="1" t="str">
        <f t="shared" si="1695"/>
        <v>[80011,80012,80013,80014]</v>
      </c>
      <c r="I3028" s="1">
        <f t="shared" ref="I3028" si="1725">I3016</f>
        <v>1</v>
      </c>
      <c r="J3028">
        <f t="shared" si="1691"/>
        <v>20</v>
      </c>
      <c r="K3028">
        <f t="shared" si="1697"/>
        <v>348</v>
      </c>
      <c r="L3028" s="1" t="str">
        <f>Sheet1!L3028</f>
        <v>[{"bid":16005,"type":6,"num":165},{"bid":14001,"type":4,"num":208000}]</v>
      </c>
    </row>
    <row r="3029" spans="1:12" x14ac:dyDescent="0.2">
      <c r="A3029">
        <f t="shared" si="1693"/>
        <v>602418</v>
      </c>
      <c r="B3029">
        <f t="shared" si="1694"/>
        <v>602419</v>
      </c>
      <c r="C3029" s="1" t="str">
        <f t="shared" si="1673"/>
        <v>当前波数 349/∞</v>
      </c>
      <c r="D3029">
        <f>VLOOKUP(MOD(A3029,1000),Sheet2!P:R,3,FALSE)</f>
        <v>86450824656.000015</v>
      </c>
      <c r="E3029">
        <v>581</v>
      </c>
      <c r="F3029" s="1" t="str">
        <f>IF(VLOOKUP(MOD(A3029,1000),Sheet2!P:W,8,FALSE)=1,"[[50000,1],",IF(VLOOKUP(MOD(A3029,1000),Sheet2!P:W,8,FALSE)=2,"[[90000,1],","["))&amp;IF(K3029=K3028,VLOOKUP(INT(MID(A3029,3,1))*10+3,Sheet3!A:B,2,FALSE),VLOOKUP(INT(MID(A3029,3,1))*10+MOD(K3029,2)+1,Sheet3!A:B,2,FALSE))&amp;"]"</f>
        <v>[[50000,1],[50011,67]]</v>
      </c>
      <c r="G3029">
        <v>0.2</v>
      </c>
      <c r="H3029" s="1" t="str">
        <f t="shared" si="1695"/>
        <v>[80011,80012,80013,80014]</v>
      </c>
      <c r="I3029" s="1">
        <f t="shared" ref="I3029" si="1726">I3017</f>
        <v>1</v>
      </c>
      <c r="J3029">
        <f t="shared" si="1691"/>
        <v>20</v>
      </c>
      <c r="K3029">
        <f t="shared" si="1697"/>
        <v>349</v>
      </c>
      <c r="L3029" s="1" t="str">
        <f>Sheet1!L3029</f>
        <v>[{"bid":16005,"type":6,"num":165},{"bid":14001,"type":4,"num":208500}]</v>
      </c>
    </row>
    <row r="3030" spans="1:12" x14ac:dyDescent="0.2">
      <c r="A3030">
        <f t="shared" si="1693"/>
        <v>602419</v>
      </c>
      <c r="B3030">
        <f t="shared" si="1694"/>
        <v>602420</v>
      </c>
      <c r="C3030" s="1" t="str">
        <f t="shared" si="1673"/>
        <v>当前波数 350/∞\n下一波BOSS</v>
      </c>
      <c r="D3030">
        <f>VLOOKUP(MOD(A3030,1000),Sheet2!P:R,3,FALSE)</f>
        <v>88945251120</v>
      </c>
      <c r="E3030">
        <v>582</v>
      </c>
      <c r="F3030" s="1" t="str">
        <f>IF(VLOOKUP(MOD(A3030,1000),Sheet2!P:W,8,FALSE)=1,"[[50000,1],",IF(VLOOKUP(MOD(A3030,1000),Sheet2!P:W,8,FALSE)=2,"[[90000,1],","["))&amp;IF(K3030=K3029,VLOOKUP(INT(MID(A3030,3,1))*10+3,Sheet3!A:B,2,FALSE),VLOOKUP(INT(MID(A3030,3,1))*10+MOD(K3030,2)+1,Sheet3!A:B,2,FALSE))&amp;"]"</f>
        <v>[[50012,40]]</v>
      </c>
      <c r="G3030">
        <v>0.2</v>
      </c>
      <c r="H3030" s="1" t="str">
        <f t="shared" si="1695"/>
        <v>[80011,80012,80013,80014]</v>
      </c>
      <c r="I3030" s="1">
        <f t="shared" ref="I3030" si="1727">I3018</f>
        <v>1</v>
      </c>
      <c r="J3030">
        <f t="shared" si="1691"/>
        <v>20</v>
      </c>
      <c r="K3030">
        <f t="shared" si="1697"/>
        <v>350</v>
      </c>
      <c r="L3030" s="1" t="str">
        <f>Sheet1!L3030</f>
        <v>[{"bid":16005,"type":6,"num":165},{"bid":14001,"type":4,"num":209000}]</v>
      </c>
    </row>
    <row r="3031" spans="1:12" x14ac:dyDescent="0.2">
      <c r="A3031">
        <f t="shared" si="1693"/>
        <v>602420</v>
      </c>
      <c r="B3031">
        <f t="shared" si="1694"/>
        <v>602421</v>
      </c>
      <c r="C3031" s="1" t="str">
        <f t="shared" si="1673"/>
        <v>BOSS波\n需击杀所有怪物</v>
      </c>
      <c r="D3031">
        <f>VLOOKUP(MOD(A3031,1000),Sheet2!P:R,3,FALSE)</f>
        <v>91481423844.000031</v>
      </c>
      <c r="E3031">
        <v>584</v>
      </c>
      <c r="F3031" s="1" t="str">
        <f>IF(VLOOKUP(MOD(A3031,1000),Sheet2!P:W,8,FALSE)=1,"[[50000,1],",IF(VLOOKUP(MOD(A3031,1000),Sheet2!P:W,8,FALSE)=2,"[[90000,1],","["))&amp;IF(K3031=K3030,VLOOKUP(INT(MID(A3031,3,1))*10+3,Sheet3!A:B,2,FALSE),VLOOKUP(INT(MID(A3031,3,1))*10+MOD(K3031,2)+1,Sheet3!A:B,2,FALSE))&amp;"]"</f>
        <v>[[50013,45]]</v>
      </c>
      <c r="G3031">
        <v>0.2</v>
      </c>
      <c r="H3031" s="1" t="str">
        <f t="shared" si="1695"/>
        <v>[80011,80012,80013,80014]</v>
      </c>
      <c r="I3031" s="1">
        <f t="shared" ref="I3031" si="1728">I3019</f>
        <v>2</v>
      </c>
      <c r="J3031">
        <f t="shared" si="1691"/>
        <v>40</v>
      </c>
      <c r="K3031">
        <f t="shared" si="1697"/>
        <v>350</v>
      </c>
      <c r="L3031" s="1" t="str">
        <f>Sheet1!L3031</f>
        <v>[{"bid":16005,"type":6,"num":165},{"bid":14001,"type":4,"num":209500}]</v>
      </c>
    </row>
    <row r="3032" spans="1:12" x14ac:dyDescent="0.2">
      <c r="A3032">
        <f t="shared" si="1693"/>
        <v>602421</v>
      </c>
      <c r="B3032">
        <f t="shared" si="1694"/>
        <v>602422</v>
      </c>
      <c r="C3032" s="1" t="str">
        <f t="shared" si="1673"/>
        <v>当前波数 351/∞</v>
      </c>
      <c r="D3032">
        <f>VLOOKUP(MOD(A3032,1000),Sheet2!P:R,3,FALSE)</f>
        <v>94059748008.000031</v>
      </c>
      <c r="E3032">
        <v>585</v>
      </c>
      <c r="F3032" s="1" t="str">
        <f>IF(VLOOKUP(MOD(A3032,1000),Sheet2!P:W,8,FALSE)=1,"[[50000,1],",IF(VLOOKUP(MOD(A3032,1000),Sheet2!P:W,8,FALSE)=2,"[[90000,1],","["))&amp;IF(K3032=K3031,VLOOKUP(INT(MID(A3032,3,1))*10+3,Sheet3!A:B,2,FALSE),VLOOKUP(INT(MID(A3032,3,1))*10+MOD(K3032,2)+1,Sheet3!A:B,2,FALSE))&amp;"]"</f>
        <v>[[50000,1],[50011,67]]</v>
      </c>
      <c r="G3032">
        <v>0.2</v>
      </c>
      <c r="H3032" s="1" t="str">
        <f t="shared" si="1695"/>
        <v>[80011,80012,80013,80014]</v>
      </c>
      <c r="I3032" s="1">
        <f t="shared" ref="I3032" si="1729">I3020</f>
        <v>1</v>
      </c>
      <c r="J3032">
        <f t="shared" si="1691"/>
        <v>20</v>
      </c>
      <c r="K3032">
        <f t="shared" si="1697"/>
        <v>351</v>
      </c>
      <c r="L3032" s="1" t="str">
        <f>Sheet1!L3032</f>
        <v>[{"bid":16005,"type":6,"num":167},{"bid":14001,"type":4,"num":210000}]</v>
      </c>
    </row>
    <row r="3033" spans="1:12" x14ac:dyDescent="0.2">
      <c r="A3033">
        <f t="shared" si="1693"/>
        <v>602422</v>
      </c>
      <c r="B3033">
        <f t="shared" si="1694"/>
        <v>602423</v>
      </c>
      <c r="C3033" s="1" t="str">
        <f t="shared" si="1673"/>
        <v>当前波数 352/∞</v>
      </c>
      <c r="D3033">
        <f>VLOOKUP(MOD(A3033,1000),Sheet2!P:R,3,FALSE)</f>
        <v>96680630592.000031</v>
      </c>
      <c r="E3033">
        <v>587</v>
      </c>
      <c r="F3033" s="1" t="str">
        <f>IF(VLOOKUP(MOD(A3033,1000),Sheet2!P:W,8,FALSE)=1,"[[50000,1],",IF(VLOOKUP(MOD(A3033,1000),Sheet2!P:W,8,FALSE)=2,"[[90000,1],","["))&amp;IF(K3033=K3032,VLOOKUP(INT(MID(A3033,3,1))*10+3,Sheet3!A:B,2,FALSE),VLOOKUP(INT(MID(A3033,3,1))*10+MOD(K3033,2)+1,Sheet3!A:B,2,FALSE))&amp;"]"</f>
        <v>[[50012,40]]</v>
      </c>
      <c r="G3033">
        <v>0.2</v>
      </c>
      <c r="H3033" s="1" t="str">
        <f t="shared" si="1695"/>
        <v>[80011,80012,80013,80014]</v>
      </c>
      <c r="I3033" s="1">
        <f t="shared" ref="I3033" si="1730">I3021</f>
        <v>1</v>
      </c>
      <c r="J3033">
        <f t="shared" si="1691"/>
        <v>20</v>
      </c>
      <c r="K3033">
        <f t="shared" si="1697"/>
        <v>352</v>
      </c>
      <c r="L3033" s="1" t="str">
        <f>Sheet1!L3033</f>
        <v>[{"bid":16005,"type":6,"num":167},{"bid":14001,"type":4,"num":210500}]</v>
      </c>
    </row>
    <row r="3034" spans="1:12" x14ac:dyDescent="0.2">
      <c r="A3034">
        <f t="shared" si="1693"/>
        <v>602423</v>
      </c>
      <c r="B3034">
        <f t="shared" si="1694"/>
        <v>602424</v>
      </c>
      <c r="C3034" s="1" t="str">
        <f t="shared" si="1673"/>
        <v>当前波数 353/∞</v>
      </c>
      <c r="D3034">
        <f>VLOOKUP(MOD(A3034,1000),Sheet2!P:R,3,FALSE)</f>
        <v>99448943552.000015</v>
      </c>
      <c r="E3034">
        <v>588</v>
      </c>
      <c r="F3034" s="1" t="str">
        <f>IF(VLOOKUP(MOD(A3034,1000),Sheet2!P:W,8,FALSE)=1,"[[50000,1],",IF(VLOOKUP(MOD(A3034,1000),Sheet2!P:W,8,FALSE)=2,"[[90000,1],","["))&amp;IF(K3034=K3033,VLOOKUP(INT(MID(A3034,3,1))*10+3,Sheet3!A:B,2,FALSE),VLOOKUP(INT(MID(A3034,3,1))*10+MOD(K3034,2)+1,Sheet3!A:B,2,FALSE))&amp;"]"</f>
        <v>[[50011,67]]</v>
      </c>
      <c r="G3034">
        <v>0.2</v>
      </c>
      <c r="H3034" s="1" t="str">
        <f t="shared" si="1695"/>
        <v>[80011,80012,80013,80014]</v>
      </c>
      <c r="I3034" s="1">
        <f t="shared" ref="I3034" si="1731">I3022</f>
        <v>1</v>
      </c>
      <c r="J3034">
        <f t="shared" si="1691"/>
        <v>20</v>
      </c>
      <c r="K3034">
        <f t="shared" si="1697"/>
        <v>353</v>
      </c>
      <c r="L3034" s="1" t="str">
        <f>Sheet1!L3034</f>
        <v>[{"bid":16005,"type":6,"num":167},{"bid":14001,"type":4,"num":211000}]</v>
      </c>
    </row>
    <row r="3035" spans="1:12" x14ac:dyDescent="0.2">
      <c r="A3035">
        <f t="shared" si="1693"/>
        <v>602424</v>
      </c>
      <c r="B3035">
        <f t="shared" si="1694"/>
        <v>602425</v>
      </c>
      <c r="C3035" s="1" t="str">
        <f t="shared" si="1673"/>
        <v>当前波数 354/∞</v>
      </c>
      <c r="D3035">
        <f>VLOOKUP(MOD(A3035,1000),Sheet2!P:R,3,FALSE)</f>
        <v>102262995120.00003</v>
      </c>
      <c r="E3035">
        <v>590</v>
      </c>
      <c r="F3035" s="1" t="str">
        <f>IF(VLOOKUP(MOD(A3035,1000),Sheet2!P:W,8,FALSE)=1,"[[50000,1],",IF(VLOOKUP(MOD(A3035,1000),Sheet2!P:W,8,FALSE)=2,"[[90000,1],","["))&amp;IF(K3035=K3034,VLOOKUP(INT(MID(A3035,3,1))*10+3,Sheet3!A:B,2,FALSE),VLOOKUP(INT(MID(A3035,3,1))*10+MOD(K3035,2)+1,Sheet3!A:B,2,FALSE))&amp;"]"</f>
        <v>[[50000,1],[50012,40]]</v>
      </c>
      <c r="G3035">
        <v>0.2</v>
      </c>
      <c r="H3035" s="1" t="str">
        <f t="shared" si="1695"/>
        <v>[80011,80012,80013,80014]</v>
      </c>
      <c r="I3035" s="1">
        <f t="shared" ref="I3035" si="1732">I3023</f>
        <v>1</v>
      </c>
      <c r="J3035">
        <f t="shared" si="1691"/>
        <v>20</v>
      </c>
      <c r="K3035">
        <f t="shared" si="1697"/>
        <v>354</v>
      </c>
      <c r="L3035" s="1" t="str">
        <f>Sheet1!L3035</f>
        <v>[{"bid":16005,"type":6,"num":167},{"bid":14001,"type":4,"num":211500}]</v>
      </c>
    </row>
    <row r="3036" spans="1:12" x14ac:dyDescent="0.2">
      <c r="A3036">
        <f t="shared" si="1693"/>
        <v>602425</v>
      </c>
      <c r="B3036">
        <f t="shared" si="1694"/>
        <v>602426</v>
      </c>
      <c r="C3036" s="1" t="str">
        <f t="shared" si="1673"/>
        <v>当前波数 355/∞\n下一波BOSS</v>
      </c>
      <c r="D3036">
        <f>VLOOKUP(MOD(A3036,1000),Sheet2!P:R,3,FALSE)</f>
        <v>105123223296.00002</v>
      </c>
      <c r="E3036">
        <v>591</v>
      </c>
      <c r="F3036" s="1" t="str">
        <f>IF(VLOOKUP(MOD(A3036,1000),Sheet2!P:W,8,FALSE)=1,"[[50000,1],",IF(VLOOKUP(MOD(A3036,1000),Sheet2!P:W,8,FALSE)=2,"[[90000,1],","["))&amp;IF(K3036=K3035,VLOOKUP(INT(MID(A3036,3,1))*10+3,Sheet3!A:B,2,FALSE),VLOOKUP(INT(MID(A3036,3,1))*10+MOD(K3036,2)+1,Sheet3!A:B,2,FALSE))&amp;"]"</f>
        <v>[[50011,67]]</v>
      </c>
      <c r="G3036">
        <v>0.2</v>
      </c>
      <c r="H3036" s="1" t="str">
        <f t="shared" si="1695"/>
        <v>[80011,80012,80013,80014]</v>
      </c>
      <c r="I3036" s="1">
        <f t="shared" ref="I3036" si="1733">I3024</f>
        <v>1</v>
      </c>
      <c r="J3036">
        <f t="shared" si="1691"/>
        <v>20</v>
      </c>
      <c r="K3036">
        <f t="shared" si="1697"/>
        <v>355</v>
      </c>
      <c r="L3036" s="1" t="str">
        <f>Sheet1!L3036</f>
        <v>[{"bid":16005,"type":6,"num":167},{"bid":14001,"type":4,"num":212000}]</v>
      </c>
    </row>
    <row r="3037" spans="1:12" x14ac:dyDescent="0.2">
      <c r="A3037">
        <f t="shared" si="1693"/>
        <v>602426</v>
      </c>
      <c r="B3037">
        <f t="shared" si="1694"/>
        <v>602427</v>
      </c>
      <c r="C3037" s="1" t="str">
        <f t="shared" si="1673"/>
        <v>BOSS波\n需击杀所有怪物</v>
      </c>
      <c r="D3037">
        <f>VLOOKUP(MOD(A3037,1000),Sheet2!P:R,3,FALSE)</f>
        <v>108030068000.00002</v>
      </c>
      <c r="E3037">
        <v>593</v>
      </c>
      <c r="F3037" s="1" t="str">
        <f>IF(VLOOKUP(MOD(A3037,1000),Sheet2!P:W,8,FALSE)=1,"[[50000,1],",IF(VLOOKUP(MOD(A3037,1000),Sheet2!P:W,8,FALSE)=2,"[[90000,1],","["))&amp;IF(K3037=K3036,VLOOKUP(INT(MID(A3037,3,1))*10+3,Sheet3!A:B,2,FALSE),VLOOKUP(INT(MID(A3037,3,1))*10+MOD(K3037,2)+1,Sheet3!A:B,2,FALSE))&amp;"]"</f>
        <v>[[50013,45]]</v>
      </c>
      <c r="G3037">
        <v>0.2</v>
      </c>
      <c r="H3037" s="1" t="str">
        <f t="shared" si="1695"/>
        <v>[80011,80012,80013,80014]</v>
      </c>
      <c r="I3037" s="1">
        <f t="shared" ref="I3037" si="1734">I3025</f>
        <v>2</v>
      </c>
      <c r="J3037">
        <f t="shared" si="1691"/>
        <v>40</v>
      </c>
      <c r="K3037">
        <f t="shared" si="1697"/>
        <v>355</v>
      </c>
      <c r="L3037" s="1" t="str">
        <f>Sheet1!L3037</f>
        <v>[{"bid":16005,"type":6,"num":169},{"bid":14001,"type":4,"num":212500}]</v>
      </c>
    </row>
    <row r="3038" spans="1:12" x14ac:dyDescent="0.2">
      <c r="A3038">
        <f t="shared" si="1693"/>
        <v>602427</v>
      </c>
      <c r="B3038">
        <f t="shared" si="1694"/>
        <v>602428</v>
      </c>
      <c r="C3038" s="1" t="str">
        <f t="shared" si="1673"/>
        <v>当前波数 356/∞</v>
      </c>
      <c r="D3038">
        <f>VLOOKUP(MOD(A3038,1000),Sheet2!P:R,3,FALSE)</f>
        <v>110983971072</v>
      </c>
      <c r="E3038">
        <v>594</v>
      </c>
      <c r="F3038" s="1" t="str">
        <f>IF(VLOOKUP(MOD(A3038,1000),Sheet2!P:W,8,FALSE)=1,"[[50000,1],",IF(VLOOKUP(MOD(A3038,1000),Sheet2!P:W,8,FALSE)=2,"[[90000,1],","["))&amp;IF(K3038=K3037,VLOOKUP(INT(MID(A3038,3,1))*10+3,Sheet3!A:B,2,FALSE),VLOOKUP(INT(MID(A3038,3,1))*10+MOD(K3038,2)+1,Sheet3!A:B,2,FALSE))&amp;"]"</f>
        <v>[[50000,1],[50012,40]]</v>
      </c>
      <c r="G3038">
        <v>0.2</v>
      </c>
      <c r="H3038" s="1" t="str">
        <f t="shared" si="1695"/>
        <v>[80011,80012,80013,80014]</v>
      </c>
      <c r="I3038" s="1">
        <f t="shared" ref="I3038" si="1735">I3026</f>
        <v>1</v>
      </c>
      <c r="J3038">
        <f t="shared" si="1691"/>
        <v>20</v>
      </c>
      <c r="K3038">
        <f t="shared" si="1697"/>
        <v>356</v>
      </c>
      <c r="L3038" s="1" t="str">
        <f>Sheet1!L3038</f>
        <v>[{"bid":16005,"type":6,"num":169},{"bid":14001,"type":4,"num":213000}]</v>
      </c>
    </row>
    <row r="3039" spans="1:12" x14ac:dyDescent="0.2">
      <c r="A3039">
        <f t="shared" si="1693"/>
        <v>602428</v>
      </c>
      <c r="B3039">
        <f t="shared" si="1694"/>
        <v>602429</v>
      </c>
      <c r="C3039" s="1" t="str">
        <f t="shared" si="1673"/>
        <v>当前波数 357/∞</v>
      </c>
      <c r="D3039">
        <f>VLOOKUP(MOD(A3039,1000),Sheet2!P:R,3,FALSE)</f>
        <v>113985376272.00002</v>
      </c>
      <c r="E3039">
        <v>596</v>
      </c>
      <c r="F3039" s="1" t="str">
        <f>IF(VLOOKUP(MOD(A3039,1000),Sheet2!P:W,8,FALSE)=1,"[[50000,1],",IF(VLOOKUP(MOD(A3039,1000),Sheet2!P:W,8,FALSE)=2,"[[90000,1],","["))&amp;IF(K3039=K3038,VLOOKUP(INT(MID(A3039,3,1))*10+3,Sheet3!A:B,2,FALSE),VLOOKUP(INT(MID(A3039,3,1))*10+MOD(K3039,2)+1,Sheet3!A:B,2,FALSE))&amp;"]"</f>
        <v>[[50011,67]]</v>
      </c>
      <c r="G3039">
        <v>0.2</v>
      </c>
      <c r="H3039" s="1" t="str">
        <f t="shared" si="1695"/>
        <v>[80011,80012,80013,80014]</v>
      </c>
      <c r="I3039" s="1">
        <f t="shared" ref="I3039" si="1736">I3027</f>
        <v>1</v>
      </c>
      <c r="J3039">
        <f t="shared" si="1691"/>
        <v>20</v>
      </c>
      <c r="K3039">
        <f t="shared" si="1697"/>
        <v>357</v>
      </c>
      <c r="L3039" s="1" t="str">
        <f>Sheet1!L3039</f>
        <v>[{"bid":16005,"type":6,"num":169},{"bid":14001,"type":4,"num":213500}]</v>
      </c>
    </row>
    <row r="3040" spans="1:12" x14ac:dyDescent="0.2">
      <c r="A3040">
        <f t="shared" si="1693"/>
        <v>602429</v>
      </c>
      <c r="B3040">
        <f t="shared" si="1694"/>
        <v>602430</v>
      </c>
      <c r="C3040" s="1" t="str">
        <f t="shared" si="1673"/>
        <v>当前波数 358/∞</v>
      </c>
      <c r="D3040">
        <f>VLOOKUP(MOD(A3040,1000),Sheet2!P:R,3,FALSE)</f>
        <v>117034729280</v>
      </c>
      <c r="E3040">
        <v>598</v>
      </c>
      <c r="F3040" s="1" t="str">
        <f>IF(VLOOKUP(MOD(A3040,1000),Sheet2!P:W,8,FALSE)=1,"[[50000,1],",IF(VLOOKUP(MOD(A3040,1000),Sheet2!P:W,8,FALSE)=2,"[[90000,1],","["))&amp;IF(K3040=K3039,VLOOKUP(INT(MID(A3040,3,1))*10+3,Sheet3!A:B,2,FALSE),VLOOKUP(INT(MID(A3040,3,1))*10+MOD(K3040,2)+1,Sheet3!A:B,2,FALSE))&amp;"]"</f>
        <v>[[50012,40]]</v>
      </c>
      <c r="G3040">
        <v>0.2</v>
      </c>
      <c r="H3040" s="1" t="str">
        <f t="shared" si="1695"/>
        <v>[80011,80012,80013,80014]</v>
      </c>
      <c r="I3040" s="1">
        <f t="shared" ref="I3040" si="1737">I3028</f>
        <v>1</v>
      </c>
      <c r="J3040">
        <f t="shared" si="1691"/>
        <v>20</v>
      </c>
      <c r="K3040">
        <f t="shared" si="1697"/>
        <v>358</v>
      </c>
      <c r="L3040" s="1" t="str">
        <f>Sheet1!L3040</f>
        <v>[{"bid":16005,"type":6,"num":169},{"bid":14001,"type":4,"num":214000}]</v>
      </c>
    </row>
    <row r="3041" spans="1:12" x14ac:dyDescent="0.2">
      <c r="A3041">
        <f t="shared" si="1693"/>
        <v>602430</v>
      </c>
      <c r="B3041">
        <f t="shared" si="1694"/>
        <v>602431</v>
      </c>
      <c r="C3041" s="1" t="str">
        <f t="shared" si="1673"/>
        <v>当前波数 359/∞</v>
      </c>
      <c r="D3041">
        <f>VLOOKUP(MOD(A3041,1000),Sheet2!P:R,3,FALSE)</f>
        <v>120132477696.00002</v>
      </c>
      <c r="E3041">
        <v>600</v>
      </c>
      <c r="F3041" s="1" t="str">
        <f>IF(VLOOKUP(MOD(A3041,1000),Sheet2!P:W,8,FALSE)=1,"[[50000,1],",IF(VLOOKUP(MOD(A3041,1000),Sheet2!P:W,8,FALSE)=2,"[[90000,1],","["))&amp;IF(K3041=K3040,VLOOKUP(INT(MID(A3041,3,1))*10+3,Sheet3!A:B,2,FALSE),VLOOKUP(INT(MID(A3041,3,1))*10+MOD(K3041,2)+1,Sheet3!A:B,2,FALSE))&amp;"]"</f>
        <v>[[50000,1],[50011,67]]</v>
      </c>
      <c r="G3041">
        <v>0.2</v>
      </c>
      <c r="H3041" s="1" t="str">
        <f t="shared" si="1695"/>
        <v>[80011,80012,80013,80014]</v>
      </c>
      <c r="I3041" s="1">
        <f t="shared" ref="I3041" si="1738">I3029</f>
        <v>1</v>
      </c>
      <c r="J3041">
        <f t="shared" si="1691"/>
        <v>20</v>
      </c>
      <c r="K3041">
        <f t="shared" si="1697"/>
        <v>359</v>
      </c>
      <c r="L3041" s="1" t="str">
        <f>Sheet1!L3041</f>
        <v>[{"bid":16005,"type":6,"num":169},{"bid":14001,"type":4,"num":214500}]</v>
      </c>
    </row>
    <row r="3042" spans="1:12" x14ac:dyDescent="0.2">
      <c r="A3042">
        <f t="shared" si="1693"/>
        <v>602431</v>
      </c>
      <c r="B3042">
        <f t="shared" si="1694"/>
        <v>602432</v>
      </c>
      <c r="C3042" s="1" t="str">
        <f t="shared" si="1673"/>
        <v>当前波数 360/∞\n下一波BOSS</v>
      </c>
      <c r="D3042">
        <f>VLOOKUP(MOD(A3042,1000),Sheet2!P:R,3,FALSE)</f>
        <v>123393218328</v>
      </c>
      <c r="E3042">
        <v>602</v>
      </c>
      <c r="F3042" s="1" t="str">
        <f>IF(VLOOKUP(MOD(A3042,1000),Sheet2!P:W,8,FALSE)=1,"[[50000,1],",IF(VLOOKUP(MOD(A3042,1000),Sheet2!P:W,8,FALSE)=2,"[[90000,1],","["))&amp;IF(K3042=K3041,VLOOKUP(INT(MID(A3042,3,1))*10+3,Sheet3!A:B,2,FALSE),VLOOKUP(INT(MID(A3042,3,1))*10+MOD(K3042,2)+1,Sheet3!A:B,2,FALSE))&amp;"]"</f>
        <v>[[50012,40]]</v>
      </c>
      <c r="G3042">
        <v>0.2</v>
      </c>
      <c r="H3042" s="1" t="str">
        <f t="shared" si="1695"/>
        <v>[80011,80012,80013,80014]</v>
      </c>
      <c r="I3042" s="1">
        <f t="shared" ref="I3042" si="1739">I3030</f>
        <v>1</v>
      </c>
      <c r="J3042">
        <f t="shared" si="1691"/>
        <v>20</v>
      </c>
      <c r="K3042">
        <f t="shared" si="1697"/>
        <v>360</v>
      </c>
      <c r="L3042" s="1" t="str">
        <f>Sheet1!L3042</f>
        <v>[{"bid":16005,"type":6,"num":171},{"bid":14001,"type":4,"num":215000}]</v>
      </c>
    </row>
    <row r="3043" spans="1:12" x14ac:dyDescent="0.2">
      <c r="A3043">
        <f t="shared" si="1693"/>
        <v>602432</v>
      </c>
      <c r="B3043">
        <f t="shared" si="1694"/>
        <v>602433</v>
      </c>
      <c r="C3043" s="1" t="str">
        <f t="shared" si="1673"/>
        <v>BOSS波\n需击杀所有怪物</v>
      </c>
      <c r="D3043">
        <f>VLOOKUP(MOD(A3043,1000),Sheet2!P:R,3,FALSE)</f>
        <v>126705754476.00002</v>
      </c>
      <c r="E3043">
        <v>603</v>
      </c>
      <c r="F3043" s="1" t="str">
        <f>IF(VLOOKUP(MOD(A3043,1000),Sheet2!P:W,8,FALSE)=1,"[[50000,1],",IF(VLOOKUP(MOD(A3043,1000),Sheet2!P:W,8,FALSE)=2,"[[90000,1],","["))&amp;IF(K3043=K3042,VLOOKUP(INT(MID(A3043,3,1))*10+3,Sheet3!A:B,2,FALSE),VLOOKUP(INT(MID(A3043,3,1))*10+MOD(K3043,2)+1,Sheet3!A:B,2,FALSE))&amp;"]"</f>
        <v>[[50013,45]]</v>
      </c>
      <c r="G3043">
        <v>0.2</v>
      </c>
      <c r="H3043" s="1" t="str">
        <f t="shared" si="1695"/>
        <v>[80011,80012,80013,80014]</v>
      </c>
      <c r="I3043" s="1">
        <f t="shared" ref="I3043" si="1740">I3031</f>
        <v>2</v>
      </c>
      <c r="J3043">
        <f t="shared" si="1691"/>
        <v>40</v>
      </c>
      <c r="K3043">
        <f t="shared" si="1697"/>
        <v>360</v>
      </c>
      <c r="L3043" s="1" t="str">
        <f>Sheet1!L3043</f>
        <v>[{"bid":16005,"type":6,"num":171},{"bid":14001,"type":4,"num":215500}]</v>
      </c>
    </row>
    <row r="3044" spans="1:12" x14ac:dyDescent="0.2">
      <c r="A3044">
        <f t="shared" si="1693"/>
        <v>602433</v>
      </c>
      <c r="B3044">
        <f t="shared" si="1694"/>
        <v>602434</v>
      </c>
      <c r="C3044" s="1" t="str">
        <f t="shared" si="1673"/>
        <v>当前波数 361/∞</v>
      </c>
      <c r="D3044">
        <f>VLOOKUP(MOD(A3044,1000),Sheet2!P:R,3,FALSE)</f>
        <v>130070565840</v>
      </c>
      <c r="E3044">
        <v>604</v>
      </c>
      <c r="F3044" s="1" t="str">
        <f>IF(VLOOKUP(MOD(A3044,1000),Sheet2!P:W,8,FALSE)=1,"[[50000,1],",IF(VLOOKUP(MOD(A3044,1000),Sheet2!P:W,8,FALSE)=2,"[[90000,1],","["))&amp;IF(K3044=K3043,VLOOKUP(INT(MID(A3044,3,1))*10+3,Sheet3!A:B,2,FALSE),VLOOKUP(INT(MID(A3044,3,1))*10+MOD(K3044,2)+1,Sheet3!A:B,2,FALSE))&amp;"]"</f>
        <v>[[50000,1],[50011,67]]</v>
      </c>
      <c r="G3044">
        <v>0.2</v>
      </c>
      <c r="H3044" s="1" t="str">
        <f t="shared" si="1695"/>
        <v>[80011,80012,80013,80014]</v>
      </c>
      <c r="I3044" s="1">
        <f t="shared" ref="I3044" si="1741">I3032</f>
        <v>1</v>
      </c>
      <c r="J3044">
        <f t="shared" si="1691"/>
        <v>20</v>
      </c>
      <c r="K3044">
        <f t="shared" si="1697"/>
        <v>361</v>
      </c>
      <c r="L3044" s="1" t="str">
        <f>Sheet1!L3044</f>
        <v>[{"bid":16005,"type":6,"num":171},{"bid":14001,"type":4,"num":216000}]</v>
      </c>
    </row>
    <row r="3045" spans="1:12" x14ac:dyDescent="0.2">
      <c r="A3045">
        <f t="shared" si="1693"/>
        <v>602434</v>
      </c>
      <c r="B3045">
        <f t="shared" si="1694"/>
        <v>602435</v>
      </c>
      <c r="C3045" s="1" t="str">
        <f t="shared" si="1673"/>
        <v>当前波数 362/∞</v>
      </c>
      <c r="D3045">
        <f>VLOOKUP(MOD(A3045,1000),Sheet2!P:R,3,FALSE)</f>
        <v>133488134160</v>
      </c>
      <c r="E3045">
        <v>606</v>
      </c>
      <c r="F3045" s="1" t="str">
        <f>IF(VLOOKUP(MOD(A3045,1000),Sheet2!P:W,8,FALSE)=1,"[[50000,1],",IF(VLOOKUP(MOD(A3045,1000),Sheet2!P:W,8,FALSE)=2,"[[90000,1],","["))&amp;IF(K3045=K3044,VLOOKUP(INT(MID(A3045,3,1))*10+3,Sheet3!A:B,2,FALSE),VLOOKUP(INT(MID(A3045,3,1))*10+MOD(K3045,2)+1,Sheet3!A:B,2,FALSE))&amp;"]"</f>
        <v>[[50012,40]]</v>
      </c>
      <c r="G3045">
        <v>0.2</v>
      </c>
      <c r="H3045" s="1" t="str">
        <f t="shared" si="1695"/>
        <v>[80011,80012,80013,80014]</v>
      </c>
      <c r="I3045" s="1">
        <f t="shared" ref="I3045" si="1742">I3033</f>
        <v>1</v>
      </c>
      <c r="J3045">
        <f t="shared" si="1691"/>
        <v>20</v>
      </c>
      <c r="K3045">
        <f t="shared" si="1697"/>
        <v>362</v>
      </c>
      <c r="L3045" s="1" t="str">
        <f>Sheet1!L3045</f>
        <v>[{"bid":16005,"type":6,"num":171},{"bid":14001,"type":4,"num":216500}]</v>
      </c>
    </row>
    <row r="3046" spans="1:12" x14ac:dyDescent="0.2">
      <c r="A3046">
        <f t="shared" si="1693"/>
        <v>602435</v>
      </c>
      <c r="B3046">
        <f t="shared" si="1694"/>
        <v>602436</v>
      </c>
      <c r="C3046" s="1" t="str">
        <f t="shared" ref="C3046:C3109" si="1743">IF(K3046=K3045,"BOSS波\n需击杀所有怪物",IF(K3046=K3047,"当前波数 "&amp;K3046&amp;"/∞\n下一波BOSS","当前波数 "&amp;K3046&amp;"/∞"))</f>
        <v>当前波数 363/∞</v>
      </c>
      <c r="D3046">
        <f>VLOOKUP(MOD(A3046,1000),Sheet2!P:R,3,FALSE)</f>
        <v>136958943216</v>
      </c>
      <c r="E3046">
        <v>608</v>
      </c>
      <c r="F3046" s="1" t="str">
        <f>IF(VLOOKUP(MOD(A3046,1000),Sheet2!P:W,8,FALSE)=1,"[[50000,1],",IF(VLOOKUP(MOD(A3046,1000),Sheet2!P:W,8,FALSE)=2,"[[90000,1],","["))&amp;IF(K3046=K3045,VLOOKUP(INT(MID(A3046,3,1))*10+3,Sheet3!A:B,2,FALSE),VLOOKUP(INT(MID(A3046,3,1))*10+MOD(K3046,2)+1,Sheet3!A:B,2,FALSE))&amp;"]"</f>
        <v>[[50011,67]]</v>
      </c>
      <c r="G3046">
        <v>0.2</v>
      </c>
      <c r="H3046" s="1" t="str">
        <f t="shared" si="1695"/>
        <v>[80011,80012,80013,80014]</v>
      </c>
      <c r="I3046" s="1">
        <f t="shared" ref="I3046" si="1744">I3034</f>
        <v>1</v>
      </c>
      <c r="J3046">
        <f t="shared" si="1691"/>
        <v>20</v>
      </c>
      <c r="K3046">
        <f t="shared" si="1697"/>
        <v>363</v>
      </c>
      <c r="L3046" s="1" t="str">
        <f>Sheet1!L3046</f>
        <v>[{"bid":16005,"type":6,"num":171},{"bid":14001,"type":4,"num":217000}]</v>
      </c>
    </row>
    <row r="3047" spans="1:12" x14ac:dyDescent="0.2">
      <c r="A3047">
        <f t="shared" si="1693"/>
        <v>602436</v>
      </c>
      <c r="B3047">
        <f t="shared" si="1694"/>
        <v>602437</v>
      </c>
      <c r="C3047" s="1" t="str">
        <f t="shared" si="1743"/>
        <v>当前波数 364/∞</v>
      </c>
      <c r="D3047">
        <f>VLOOKUP(MOD(A3047,1000),Sheet2!P:R,3,FALSE)</f>
        <v>140483478828.00003</v>
      </c>
      <c r="E3047">
        <v>610</v>
      </c>
      <c r="F3047" s="1" t="str">
        <f>IF(VLOOKUP(MOD(A3047,1000),Sheet2!P:W,8,FALSE)=1,"[[50000,1],",IF(VLOOKUP(MOD(A3047,1000),Sheet2!P:W,8,FALSE)=2,"[[90000,1],","["))&amp;IF(K3047=K3046,VLOOKUP(INT(MID(A3047,3,1))*10+3,Sheet3!A:B,2,FALSE),VLOOKUP(INT(MID(A3047,3,1))*10+MOD(K3047,2)+1,Sheet3!A:B,2,FALSE))&amp;"]"</f>
        <v>[[50000,1],[50012,40]]</v>
      </c>
      <c r="G3047">
        <v>0.2</v>
      </c>
      <c r="H3047" s="1" t="str">
        <f t="shared" si="1695"/>
        <v>[80011,80012,80013,80014]</v>
      </c>
      <c r="I3047" s="1">
        <f t="shared" ref="I3047" si="1745">I3035</f>
        <v>1</v>
      </c>
      <c r="J3047">
        <f t="shared" si="1691"/>
        <v>20</v>
      </c>
      <c r="K3047">
        <f t="shared" si="1697"/>
        <v>364</v>
      </c>
      <c r="L3047" s="1" t="str">
        <f>Sheet1!L3047</f>
        <v>[{"bid":16005,"type":6,"num":173},{"bid":14001,"type":4,"num":217500}]</v>
      </c>
    </row>
    <row r="3048" spans="1:12" x14ac:dyDescent="0.2">
      <c r="A3048">
        <f t="shared" si="1693"/>
        <v>602437</v>
      </c>
      <c r="B3048">
        <f t="shared" si="1694"/>
        <v>602438</v>
      </c>
      <c r="C3048" s="1" t="str">
        <f t="shared" si="1743"/>
        <v>当前波数 365/∞\n下一波BOSS</v>
      </c>
      <c r="D3048">
        <f>VLOOKUP(MOD(A3048,1000),Sheet2!P:R,3,FALSE)</f>
        <v>144062228856</v>
      </c>
      <c r="E3048">
        <v>611</v>
      </c>
      <c r="F3048" s="1" t="str">
        <f>IF(VLOOKUP(MOD(A3048,1000),Sheet2!P:W,8,FALSE)=1,"[[50000,1],",IF(VLOOKUP(MOD(A3048,1000),Sheet2!P:W,8,FALSE)=2,"[[90000,1],","["))&amp;IF(K3048=K3047,VLOOKUP(INT(MID(A3048,3,1))*10+3,Sheet3!A:B,2,FALSE),VLOOKUP(INT(MID(A3048,3,1))*10+MOD(K3048,2)+1,Sheet3!A:B,2,FALSE))&amp;"]"</f>
        <v>[[50011,67]]</v>
      </c>
      <c r="G3048">
        <v>0.2</v>
      </c>
      <c r="H3048" s="1" t="str">
        <f t="shared" si="1695"/>
        <v>[80011,80012,80013,80014]</v>
      </c>
      <c r="I3048" s="1">
        <f t="shared" ref="I3048" si="1746">I3036</f>
        <v>1</v>
      </c>
      <c r="J3048">
        <f t="shared" si="1691"/>
        <v>20</v>
      </c>
      <c r="K3048">
        <f t="shared" si="1697"/>
        <v>365</v>
      </c>
      <c r="L3048" s="1" t="str">
        <f>Sheet1!L3048</f>
        <v>[{"bid":16005,"type":6,"num":173},{"bid":14001,"type":4,"num":218000}]</v>
      </c>
    </row>
    <row r="3049" spans="1:12" x14ac:dyDescent="0.2">
      <c r="A3049">
        <f t="shared" si="1693"/>
        <v>602438</v>
      </c>
      <c r="B3049">
        <f t="shared" si="1694"/>
        <v>602439</v>
      </c>
      <c r="C3049" s="1" t="str">
        <f t="shared" si="1743"/>
        <v>BOSS波\n需击杀所有怪物</v>
      </c>
      <c r="D3049">
        <f>VLOOKUP(MOD(A3049,1000),Sheet2!P:R,3,FALSE)</f>
        <v>147695683200.00003</v>
      </c>
      <c r="E3049">
        <v>612</v>
      </c>
      <c r="F3049" s="1" t="str">
        <f>IF(VLOOKUP(MOD(A3049,1000),Sheet2!P:W,8,FALSE)=1,"[[50000,1],",IF(VLOOKUP(MOD(A3049,1000),Sheet2!P:W,8,FALSE)=2,"[[90000,1],","["))&amp;IF(K3049=K3048,VLOOKUP(INT(MID(A3049,3,1))*10+3,Sheet3!A:B,2,FALSE),VLOOKUP(INT(MID(A3049,3,1))*10+MOD(K3049,2)+1,Sheet3!A:B,2,FALSE))&amp;"]"</f>
        <v>[[50013,45]]</v>
      </c>
      <c r="G3049">
        <v>0.2</v>
      </c>
      <c r="H3049" s="1" t="str">
        <f t="shared" si="1695"/>
        <v>[80011,80012,80013,80014]</v>
      </c>
      <c r="I3049" s="1">
        <f t="shared" ref="I3049" si="1747">I3037</f>
        <v>2</v>
      </c>
      <c r="J3049">
        <f t="shared" si="1691"/>
        <v>40</v>
      </c>
      <c r="K3049">
        <f t="shared" si="1697"/>
        <v>365</v>
      </c>
      <c r="L3049" s="1" t="str">
        <f>Sheet1!L3049</f>
        <v>[{"bid":16005,"type":6,"num":173},{"bid":14001,"type":4,"num":218500}]</v>
      </c>
    </row>
    <row r="3050" spans="1:12" x14ac:dyDescent="0.2">
      <c r="A3050">
        <f t="shared" si="1693"/>
        <v>602439</v>
      </c>
      <c r="B3050">
        <f t="shared" si="1694"/>
        <v>602440</v>
      </c>
      <c r="C3050" s="1" t="str">
        <f t="shared" si="1743"/>
        <v>当前波数 366/∞</v>
      </c>
      <c r="D3050">
        <f>VLOOKUP(MOD(A3050,1000),Sheet2!P:R,3,FALSE)</f>
        <v>151508725200</v>
      </c>
      <c r="E3050">
        <v>613</v>
      </c>
      <c r="F3050" s="1" t="str">
        <f>IF(VLOOKUP(MOD(A3050,1000),Sheet2!P:W,8,FALSE)=1,"[[50000,1],",IF(VLOOKUP(MOD(A3050,1000),Sheet2!P:W,8,FALSE)=2,"[[90000,1],","["))&amp;IF(K3050=K3049,VLOOKUP(INT(MID(A3050,3,1))*10+3,Sheet3!A:B,2,FALSE),VLOOKUP(INT(MID(A3050,3,1))*10+MOD(K3050,2)+1,Sheet3!A:B,2,FALSE))&amp;"]"</f>
        <v>[[50000,1],[50012,40]]</v>
      </c>
      <c r="G3050">
        <v>0.2</v>
      </c>
      <c r="H3050" s="1" t="str">
        <f t="shared" si="1695"/>
        <v>[80011,80012,80013,80014]</v>
      </c>
      <c r="I3050" s="1">
        <f t="shared" ref="I3050" si="1748">I3038</f>
        <v>1</v>
      </c>
      <c r="J3050">
        <f t="shared" si="1691"/>
        <v>20</v>
      </c>
      <c r="K3050">
        <f t="shared" si="1697"/>
        <v>366</v>
      </c>
      <c r="L3050" s="1" t="str">
        <f>Sheet1!L3050</f>
        <v>[{"bid":16005,"type":6,"num":173},{"bid":14001,"type":4,"num":219000}]</v>
      </c>
    </row>
    <row r="3051" spans="1:12" x14ac:dyDescent="0.2">
      <c r="A3051">
        <f t="shared" si="1693"/>
        <v>602440</v>
      </c>
      <c r="B3051">
        <f t="shared" si="1694"/>
        <v>602441</v>
      </c>
      <c r="C3051" s="1" t="str">
        <f t="shared" si="1743"/>
        <v>当前波数 367/∞</v>
      </c>
      <c r="D3051">
        <f>VLOOKUP(MOD(A3051,1000),Sheet2!P:R,3,FALSE)</f>
        <v>155380098744</v>
      </c>
      <c r="E3051">
        <v>615</v>
      </c>
      <c r="F3051" s="1" t="str">
        <f>IF(VLOOKUP(MOD(A3051,1000),Sheet2!P:W,8,FALSE)=1,"[[50000,1],",IF(VLOOKUP(MOD(A3051,1000),Sheet2!P:W,8,FALSE)=2,"[[90000,1],","["))&amp;IF(K3051=K3050,VLOOKUP(INT(MID(A3051,3,1))*10+3,Sheet3!A:B,2,FALSE),VLOOKUP(INT(MID(A3051,3,1))*10+MOD(K3051,2)+1,Sheet3!A:B,2,FALSE))&amp;"]"</f>
        <v>[[50011,67]]</v>
      </c>
      <c r="G3051">
        <v>0.2</v>
      </c>
      <c r="H3051" s="1" t="str">
        <f t="shared" si="1695"/>
        <v>[80011,80012,80013,80014]</v>
      </c>
      <c r="I3051" s="1">
        <f t="shared" ref="I3051" si="1749">I3039</f>
        <v>1</v>
      </c>
      <c r="J3051">
        <f t="shared" si="1691"/>
        <v>20</v>
      </c>
      <c r="K3051">
        <f t="shared" si="1697"/>
        <v>367</v>
      </c>
      <c r="L3051" s="1" t="str">
        <f>Sheet1!L3051</f>
        <v>[{"bid":16005,"type":6,"num":173},{"bid":14001,"type":4,"num":219500}]</v>
      </c>
    </row>
    <row r="3052" spans="1:12" x14ac:dyDescent="0.2">
      <c r="A3052">
        <f t="shared" si="1693"/>
        <v>602441</v>
      </c>
      <c r="B3052">
        <f t="shared" si="1694"/>
        <v>602442</v>
      </c>
      <c r="C3052" s="1" t="str">
        <f t="shared" si="1743"/>
        <v>当前波数 368/∞</v>
      </c>
      <c r="D3052">
        <f>VLOOKUP(MOD(A3052,1000),Sheet2!P:R,3,FALSE)</f>
        <v>159310326912</v>
      </c>
      <c r="E3052">
        <v>616</v>
      </c>
      <c r="F3052" s="1" t="str">
        <f>IF(VLOOKUP(MOD(A3052,1000),Sheet2!P:W,8,FALSE)=1,"[[50000,1],",IF(VLOOKUP(MOD(A3052,1000),Sheet2!P:W,8,FALSE)=2,"[[90000,1],","["))&amp;IF(K3052=K3051,VLOOKUP(INT(MID(A3052,3,1))*10+3,Sheet3!A:B,2,FALSE),VLOOKUP(INT(MID(A3052,3,1))*10+MOD(K3052,2)+1,Sheet3!A:B,2,FALSE))&amp;"]"</f>
        <v>[[50012,40]]</v>
      </c>
      <c r="G3052">
        <v>0.2</v>
      </c>
      <c r="H3052" s="1" t="str">
        <f t="shared" si="1695"/>
        <v>[80011,80012,80013,80014]</v>
      </c>
      <c r="I3052" s="1">
        <f t="shared" ref="I3052" si="1750">I3040</f>
        <v>1</v>
      </c>
      <c r="J3052">
        <f t="shared" si="1691"/>
        <v>20</v>
      </c>
      <c r="K3052">
        <f t="shared" si="1697"/>
        <v>368</v>
      </c>
      <c r="L3052" s="1" t="str">
        <f>Sheet1!L3052</f>
        <v>[{"bid":16005,"type":6,"num":175},{"bid":14001,"type":4,"num":220000}]</v>
      </c>
    </row>
    <row r="3053" spans="1:12" x14ac:dyDescent="0.2">
      <c r="A3053">
        <f t="shared" si="1693"/>
        <v>602442</v>
      </c>
      <c r="B3053">
        <f t="shared" si="1694"/>
        <v>602443</v>
      </c>
      <c r="C3053" s="1" t="str">
        <f t="shared" si="1743"/>
        <v>当前波数 369/∞</v>
      </c>
      <c r="D3053">
        <f>VLOOKUP(MOD(A3053,1000),Sheet2!P:R,3,FALSE)</f>
        <v>163299934944</v>
      </c>
      <c r="E3053">
        <v>617</v>
      </c>
      <c r="F3053" s="1" t="str">
        <f>IF(VLOOKUP(MOD(A3053,1000),Sheet2!P:W,8,FALSE)=1,"[[50000,1],",IF(VLOOKUP(MOD(A3053,1000),Sheet2!P:W,8,FALSE)=2,"[[90000,1],","["))&amp;IF(K3053=K3052,VLOOKUP(INT(MID(A3053,3,1))*10+3,Sheet3!A:B,2,FALSE),VLOOKUP(INT(MID(A3053,3,1))*10+MOD(K3053,2)+1,Sheet3!A:B,2,FALSE))&amp;"]"</f>
        <v>[[50000,1],[50011,67]]</v>
      </c>
      <c r="G3053">
        <v>0.2</v>
      </c>
      <c r="H3053" s="1" t="str">
        <f t="shared" si="1695"/>
        <v>[80011,80012,80013,80014]</v>
      </c>
      <c r="I3053" s="1">
        <f t="shared" ref="I3053" si="1751">I3041</f>
        <v>1</v>
      </c>
      <c r="J3053">
        <f t="shared" si="1691"/>
        <v>20</v>
      </c>
      <c r="K3053">
        <f t="shared" si="1697"/>
        <v>369</v>
      </c>
      <c r="L3053" s="1" t="str">
        <f>Sheet1!L3053</f>
        <v>[{"bid":16005,"type":6,"num":175},{"bid":14001,"type":4,"num":220500}]</v>
      </c>
    </row>
    <row r="3054" spans="1:12" x14ac:dyDescent="0.2">
      <c r="A3054">
        <f t="shared" si="1693"/>
        <v>602443</v>
      </c>
      <c r="B3054">
        <f t="shared" si="1694"/>
        <v>602444</v>
      </c>
      <c r="C3054" s="1" t="str">
        <f t="shared" si="1743"/>
        <v>当前波数 370/∞\n下一波BOSS</v>
      </c>
      <c r="D3054">
        <f>VLOOKUP(MOD(A3054,1000),Sheet2!P:R,3,FALSE)</f>
        <v>167349450240</v>
      </c>
      <c r="E3054">
        <v>619</v>
      </c>
      <c r="F3054" s="1" t="str">
        <f>IF(VLOOKUP(MOD(A3054,1000),Sheet2!P:W,8,FALSE)=1,"[[50000,1],",IF(VLOOKUP(MOD(A3054,1000),Sheet2!P:W,8,FALSE)=2,"[[90000,1],","["))&amp;IF(K3054=K3053,VLOOKUP(INT(MID(A3054,3,1))*10+3,Sheet3!A:B,2,FALSE),VLOOKUP(INT(MID(A3054,3,1))*10+MOD(K3054,2)+1,Sheet3!A:B,2,FALSE))&amp;"]"</f>
        <v>[[50012,40]]</v>
      </c>
      <c r="G3054">
        <v>0.2</v>
      </c>
      <c r="H3054" s="1" t="str">
        <f t="shared" si="1695"/>
        <v>[80011,80012,80013,80014]</v>
      </c>
      <c r="I3054" s="1">
        <f t="shared" ref="I3054" si="1752">I3042</f>
        <v>1</v>
      </c>
      <c r="J3054">
        <f t="shared" si="1691"/>
        <v>20</v>
      </c>
      <c r="K3054">
        <f t="shared" si="1697"/>
        <v>370</v>
      </c>
      <c r="L3054" s="1" t="str">
        <f>Sheet1!L3054</f>
        <v>[{"bid":16005,"type":6,"num":175},{"bid":14001,"type":4,"num":221000}]</v>
      </c>
    </row>
    <row r="3055" spans="1:12" x14ac:dyDescent="0.2">
      <c r="A3055">
        <f t="shared" si="1693"/>
        <v>602444</v>
      </c>
      <c r="B3055">
        <f t="shared" si="1694"/>
        <v>602445</v>
      </c>
      <c r="C3055" s="1" t="str">
        <f t="shared" si="1743"/>
        <v>BOSS波\n需击杀所有怪物</v>
      </c>
      <c r="D3055">
        <f>VLOOKUP(MOD(A3055,1000),Sheet2!P:R,3,FALSE)</f>
        <v>171459402360.00003</v>
      </c>
      <c r="E3055">
        <v>620</v>
      </c>
      <c r="F3055" s="1" t="str">
        <f>IF(VLOOKUP(MOD(A3055,1000),Sheet2!P:W,8,FALSE)=1,"[[50000,1],",IF(VLOOKUP(MOD(A3055,1000),Sheet2!P:W,8,FALSE)=2,"[[90000,1],","["))&amp;IF(K3055=K3054,VLOOKUP(INT(MID(A3055,3,1))*10+3,Sheet3!A:B,2,FALSE),VLOOKUP(INT(MID(A3055,3,1))*10+MOD(K3055,2)+1,Sheet3!A:B,2,FALSE))&amp;"]"</f>
        <v>[[50013,45]]</v>
      </c>
      <c r="G3055">
        <v>0.2</v>
      </c>
      <c r="H3055" s="1" t="str">
        <f t="shared" si="1695"/>
        <v>[80011,80012,80013,80014]</v>
      </c>
      <c r="I3055" s="1">
        <f t="shared" ref="I3055" si="1753">I3043</f>
        <v>2</v>
      </c>
      <c r="J3055">
        <f t="shared" si="1691"/>
        <v>40</v>
      </c>
      <c r="K3055">
        <f t="shared" si="1697"/>
        <v>370</v>
      </c>
      <c r="L3055" s="1" t="str">
        <f>Sheet1!L3055</f>
        <v>[{"bid":16005,"type":6,"num":175},{"bid":14001,"type":4,"num":221500}]</v>
      </c>
    </row>
    <row r="3056" spans="1:12" x14ac:dyDescent="0.2">
      <c r="A3056">
        <f t="shared" si="1693"/>
        <v>602445</v>
      </c>
      <c r="B3056">
        <f t="shared" si="1694"/>
        <v>602446</v>
      </c>
      <c r="C3056" s="1" t="str">
        <f t="shared" si="1743"/>
        <v>当前波数 371/∞</v>
      </c>
      <c r="D3056">
        <f>VLOOKUP(MOD(A3056,1000),Sheet2!P:R,3,FALSE)</f>
        <v>175630323024.00006</v>
      </c>
      <c r="E3056">
        <v>621</v>
      </c>
      <c r="F3056" s="1" t="str">
        <f>IF(VLOOKUP(MOD(A3056,1000),Sheet2!P:W,8,FALSE)=1,"[[50000,1],",IF(VLOOKUP(MOD(A3056,1000),Sheet2!P:W,8,FALSE)=2,"[[90000,1],","["))&amp;IF(K3056=K3055,VLOOKUP(INT(MID(A3056,3,1))*10+3,Sheet3!A:B,2,FALSE),VLOOKUP(INT(MID(A3056,3,1))*10+MOD(K3056,2)+1,Sheet3!A:B,2,FALSE))&amp;"]"</f>
        <v>[[50000,1],[50011,67]]</v>
      </c>
      <c r="G3056">
        <v>0.2</v>
      </c>
      <c r="H3056" s="1" t="str">
        <f t="shared" si="1695"/>
        <v>[80011,80012,80013,80014]</v>
      </c>
      <c r="I3056" s="1">
        <f t="shared" ref="I3056" si="1754">I3044</f>
        <v>1</v>
      </c>
      <c r="J3056">
        <f t="shared" si="1691"/>
        <v>20</v>
      </c>
      <c r="K3056">
        <f t="shared" si="1697"/>
        <v>371</v>
      </c>
      <c r="L3056" s="1" t="str">
        <f>Sheet1!L3056</f>
        <v>[{"bid":16005,"type":6,"num":175},{"bid":14001,"type":4,"num":222000}]</v>
      </c>
    </row>
    <row r="3057" spans="1:12" x14ac:dyDescent="0.2">
      <c r="A3057">
        <f t="shared" si="1693"/>
        <v>602446</v>
      </c>
      <c r="B3057">
        <f t="shared" si="1694"/>
        <v>602447</v>
      </c>
      <c r="C3057" s="1" t="str">
        <f t="shared" si="1743"/>
        <v>当前波数 372/∞</v>
      </c>
      <c r="D3057">
        <f>VLOOKUP(MOD(A3057,1000),Sheet2!P:R,3,FALSE)</f>
        <v>179862746112.00003</v>
      </c>
      <c r="E3057">
        <v>622</v>
      </c>
      <c r="F3057" s="1" t="str">
        <f>IF(VLOOKUP(MOD(A3057,1000),Sheet2!P:W,8,FALSE)=1,"[[50000,1],",IF(VLOOKUP(MOD(A3057,1000),Sheet2!P:W,8,FALSE)=2,"[[90000,1],","["))&amp;IF(K3057=K3056,VLOOKUP(INT(MID(A3057,3,1))*10+3,Sheet3!A:B,2,FALSE),VLOOKUP(INT(MID(A3057,3,1))*10+MOD(K3057,2)+1,Sheet3!A:B,2,FALSE))&amp;"]"</f>
        <v>[[50012,40]]</v>
      </c>
      <c r="G3057">
        <v>0.2</v>
      </c>
      <c r="H3057" s="1" t="str">
        <f t="shared" si="1695"/>
        <v>[80011,80012,80013,80014]</v>
      </c>
      <c r="I3057" s="1">
        <f t="shared" ref="I3057" si="1755">I3045</f>
        <v>1</v>
      </c>
      <c r="J3057">
        <f t="shared" si="1691"/>
        <v>20</v>
      </c>
      <c r="K3057">
        <f t="shared" si="1697"/>
        <v>372</v>
      </c>
      <c r="L3057" s="1" t="str">
        <f>Sheet1!L3057</f>
        <v>[{"bid":16005,"type":6,"num":177},{"bid":14001,"type":4,"num":222500}]</v>
      </c>
    </row>
    <row r="3058" spans="1:12" x14ac:dyDescent="0.2">
      <c r="A3058">
        <f t="shared" si="1693"/>
        <v>602447</v>
      </c>
      <c r="B3058">
        <f t="shared" si="1694"/>
        <v>602448</v>
      </c>
      <c r="C3058" s="1" t="str">
        <f t="shared" si="1743"/>
        <v>当前波数 373/∞</v>
      </c>
      <c r="D3058">
        <f>VLOOKUP(MOD(A3058,1000),Sheet2!P:R,3,FALSE)</f>
        <v>184292418536.00003</v>
      </c>
      <c r="E3058">
        <v>623</v>
      </c>
      <c r="F3058" s="1" t="str">
        <f>IF(VLOOKUP(MOD(A3058,1000),Sheet2!P:W,8,FALSE)=1,"[[50000,1],",IF(VLOOKUP(MOD(A3058,1000),Sheet2!P:W,8,FALSE)=2,"[[90000,1],","["))&amp;IF(K3058=K3057,VLOOKUP(INT(MID(A3058,3,1))*10+3,Sheet3!A:B,2,FALSE),VLOOKUP(INT(MID(A3058,3,1))*10+MOD(K3058,2)+1,Sheet3!A:B,2,FALSE))&amp;"]"</f>
        <v>[[50011,67]]</v>
      </c>
      <c r="G3058">
        <v>0.2</v>
      </c>
      <c r="H3058" s="1" t="str">
        <f t="shared" si="1695"/>
        <v>[80011,80012,80013,80014]</v>
      </c>
      <c r="I3058" s="1">
        <f t="shared" ref="I3058" si="1756">I3046</f>
        <v>1</v>
      </c>
      <c r="J3058">
        <f t="shared" si="1691"/>
        <v>20</v>
      </c>
      <c r="K3058">
        <f t="shared" si="1697"/>
        <v>373</v>
      </c>
      <c r="L3058" s="1" t="str">
        <f>Sheet1!L3058</f>
        <v>[{"bid":16005,"type":6,"num":177},{"bid":14001,"type":4,"num":223000}]</v>
      </c>
    </row>
    <row r="3059" spans="1:12" x14ac:dyDescent="0.2">
      <c r="A3059">
        <f t="shared" si="1693"/>
        <v>602448</v>
      </c>
      <c r="B3059">
        <f t="shared" si="1694"/>
        <v>602449</v>
      </c>
      <c r="C3059" s="1" t="str">
        <f t="shared" si="1743"/>
        <v>当前波数 374/∞</v>
      </c>
      <c r="D3059">
        <f>VLOOKUP(MOD(A3059,1000),Sheet2!P:R,3,FALSE)</f>
        <v>188787454932.00003</v>
      </c>
      <c r="E3059">
        <v>625</v>
      </c>
      <c r="F3059" s="1" t="str">
        <f>IF(VLOOKUP(MOD(A3059,1000),Sheet2!P:W,8,FALSE)=1,"[[50000,1],",IF(VLOOKUP(MOD(A3059,1000),Sheet2!P:W,8,FALSE)=2,"[[90000,1],","["))&amp;IF(K3059=K3058,VLOOKUP(INT(MID(A3059,3,1))*10+3,Sheet3!A:B,2,FALSE),VLOOKUP(INT(MID(A3059,3,1))*10+MOD(K3059,2)+1,Sheet3!A:B,2,FALSE))&amp;"]"</f>
        <v>[[50000,1],[50012,40]]</v>
      </c>
      <c r="G3059">
        <v>0.2</v>
      </c>
      <c r="H3059" s="1" t="str">
        <f t="shared" si="1695"/>
        <v>[80011,80012,80013,80014]</v>
      </c>
      <c r="I3059" s="1">
        <f t="shared" ref="I3059" si="1757">I3047</f>
        <v>1</v>
      </c>
      <c r="J3059">
        <f t="shared" si="1691"/>
        <v>20</v>
      </c>
      <c r="K3059">
        <f t="shared" si="1697"/>
        <v>374</v>
      </c>
      <c r="L3059" s="1" t="str">
        <f>Sheet1!L3059</f>
        <v>[{"bid":16005,"type":6,"num":177},{"bid":14001,"type":4,"num":223500}]</v>
      </c>
    </row>
    <row r="3060" spans="1:12" x14ac:dyDescent="0.2">
      <c r="A3060">
        <f t="shared" si="1693"/>
        <v>602449</v>
      </c>
      <c r="B3060">
        <f t="shared" si="1694"/>
        <v>602450</v>
      </c>
      <c r="C3060" s="1" t="str">
        <f t="shared" si="1743"/>
        <v>当前波数 375/∞\n下一波BOSS</v>
      </c>
      <c r="D3060">
        <f>VLOOKUP(MOD(A3060,1000),Sheet2!P:R,3,FALSE)</f>
        <v>193348423440</v>
      </c>
      <c r="E3060">
        <v>627</v>
      </c>
      <c r="F3060" s="1" t="str">
        <f>IF(VLOOKUP(MOD(A3060,1000),Sheet2!P:W,8,FALSE)=1,"[[50000,1],",IF(VLOOKUP(MOD(A3060,1000),Sheet2!P:W,8,FALSE)=2,"[[90000,1],","["))&amp;IF(K3060=K3059,VLOOKUP(INT(MID(A3060,3,1))*10+3,Sheet3!A:B,2,FALSE),VLOOKUP(INT(MID(A3060,3,1))*10+MOD(K3060,2)+1,Sheet3!A:B,2,FALSE))&amp;"]"</f>
        <v>[[50011,67]]</v>
      </c>
      <c r="G3060">
        <v>0.2</v>
      </c>
      <c r="H3060" s="1" t="str">
        <f t="shared" si="1695"/>
        <v>[80011,80012,80013,80014]</v>
      </c>
      <c r="I3060" s="1">
        <f t="shared" ref="I3060" si="1758">I3048</f>
        <v>1</v>
      </c>
      <c r="J3060">
        <f t="shared" si="1691"/>
        <v>20</v>
      </c>
      <c r="K3060">
        <f t="shared" si="1697"/>
        <v>375</v>
      </c>
      <c r="L3060" s="1" t="str">
        <f>Sheet1!L3060</f>
        <v>[{"bid":16005,"type":6,"num":177},{"bid":14001,"type":4,"num":224000}]</v>
      </c>
    </row>
    <row r="3061" spans="1:12" x14ac:dyDescent="0.2">
      <c r="A3061">
        <f t="shared" si="1693"/>
        <v>602450</v>
      </c>
      <c r="B3061">
        <f t="shared" si="1694"/>
        <v>602451</v>
      </c>
      <c r="C3061" s="1" t="str">
        <f t="shared" si="1743"/>
        <v>BOSS波\n需击杀所有怪物</v>
      </c>
      <c r="D3061">
        <f>VLOOKUP(MOD(A3061,1000),Sheet2!P:R,3,FALSE)</f>
        <v>197975894480</v>
      </c>
      <c r="E3061">
        <v>629</v>
      </c>
      <c r="F3061" s="1" t="str">
        <f>IF(VLOOKUP(MOD(A3061,1000),Sheet2!P:W,8,FALSE)=1,"[[50000,1],",IF(VLOOKUP(MOD(A3061,1000),Sheet2!P:W,8,FALSE)=2,"[[90000,1],","["))&amp;IF(K3061=K3060,VLOOKUP(INT(MID(A3061,3,1))*10+3,Sheet3!A:B,2,FALSE),VLOOKUP(INT(MID(A3061,3,1))*10+MOD(K3061,2)+1,Sheet3!A:B,2,FALSE))&amp;"]"</f>
        <v>[[50013,45]]</v>
      </c>
      <c r="G3061">
        <v>0.2</v>
      </c>
      <c r="H3061" s="1" t="str">
        <f t="shared" si="1695"/>
        <v>[80011,80012,80013,80014]</v>
      </c>
      <c r="I3061" s="1">
        <f t="shared" ref="I3061" si="1759">I3049</f>
        <v>2</v>
      </c>
      <c r="J3061">
        <f t="shared" si="1691"/>
        <v>40</v>
      </c>
      <c r="K3061">
        <f t="shared" si="1697"/>
        <v>375</v>
      </c>
      <c r="L3061" s="1" t="str">
        <f>Sheet1!L3061</f>
        <v>[{"bid":16005,"type":6,"num":177},{"bid":14001,"type":4,"num":224500}]</v>
      </c>
    </row>
    <row r="3062" spans="1:12" x14ac:dyDescent="0.2">
      <c r="A3062">
        <f t="shared" si="1693"/>
        <v>602451</v>
      </c>
      <c r="B3062">
        <f t="shared" si="1694"/>
        <v>602452</v>
      </c>
      <c r="C3062" s="1" t="str">
        <f t="shared" si="1743"/>
        <v>当前波数 376/∞</v>
      </c>
      <c r="D3062">
        <f>VLOOKUP(MOD(A3062,1000),Sheet2!P:R,3,FALSE)</f>
        <v>202670440752</v>
      </c>
      <c r="E3062">
        <v>631</v>
      </c>
      <c r="F3062" s="1" t="str">
        <f>IF(VLOOKUP(MOD(A3062,1000),Sheet2!P:W,8,FALSE)=1,"[[50000,1],",IF(VLOOKUP(MOD(A3062,1000),Sheet2!P:W,8,FALSE)=2,"[[90000,1],","["))&amp;IF(K3062=K3061,VLOOKUP(INT(MID(A3062,3,1))*10+3,Sheet3!A:B,2,FALSE),VLOOKUP(INT(MID(A3062,3,1))*10+MOD(K3062,2)+1,Sheet3!A:B,2,FALSE))&amp;"]"</f>
        <v>[[50000,1],[50012,40]]</v>
      </c>
      <c r="G3062">
        <v>0.2</v>
      </c>
      <c r="H3062" s="1" t="str">
        <f t="shared" si="1695"/>
        <v>[80011,80012,80013,80014]</v>
      </c>
      <c r="I3062" s="1">
        <f t="shared" ref="I3062" si="1760">I3050</f>
        <v>1</v>
      </c>
      <c r="J3062">
        <f t="shared" ref="J3062:J3125" si="1761">J2523</f>
        <v>20</v>
      </c>
      <c r="K3062">
        <f t="shared" si="1697"/>
        <v>376</v>
      </c>
      <c r="L3062" s="1" t="str">
        <f>Sheet1!L3062</f>
        <v>[{"bid":16005,"type":6,"num":179},{"bid":14001,"type":4,"num":225000}]</v>
      </c>
    </row>
    <row r="3063" spans="1:12" x14ac:dyDescent="0.2">
      <c r="A3063">
        <f t="shared" si="1693"/>
        <v>602452</v>
      </c>
      <c r="B3063">
        <f t="shared" si="1694"/>
        <v>602453</v>
      </c>
      <c r="C3063" s="1" t="str">
        <f t="shared" si="1743"/>
        <v>当前波数 377/∞</v>
      </c>
      <c r="D3063">
        <f>VLOOKUP(MOD(A3063,1000),Sheet2!P:R,3,FALSE)</f>
        <v>207432637235.99997</v>
      </c>
      <c r="E3063">
        <v>632</v>
      </c>
      <c r="F3063" s="1" t="str">
        <f>IF(VLOOKUP(MOD(A3063,1000),Sheet2!P:W,8,FALSE)=1,"[[50000,1],",IF(VLOOKUP(MOD(A3063,1000),Sheet2!P:W,8,FALSE)=2,"[[90000,1],","["))&amp;IF(K3063=K3062,VLOOKUP(INT(MID(A3063,3,1))*10+3,Sheet3!A:B,2,FALSE),VLOOKUP(INT(MID(A3063,3,1))*10+MOD(K3063,2)+1,Sheet3!A:B,2,FALSE))&amp;"]"</f>
        <v>[[50011,67]]</v>
      </c>
      <c r="G3063">
        <v>0.2</v>
      </c>
      <c r="H3063" s="1" t="str">
        <f t="shared" si="1695"/>
        <v>[80011,80012,80013,80014]</v>
      </c>
      <c r="I3063" s="1">
        <f t="shared" ref="I3063" si="1762">I3051</f>
        <v>1</v>
      </c>
      <c r="J3063">
        <f t="shared" si="1761"/>
        <v>20</v>
      </c>
      <c r="K3063">
        <f t="shared" si="1697"/>
        <v>377</v>
      </c>
      <c r="L3063" s="1" t="str">
        <f>Sheet1!L3063</f>
        <v>[{"bid":16005,"type":6,"num":179},{"bid":14001,"type":4,"num":225500}]</v>
      </c>
    </row>
    <row r="3064" spans="1:12" x14ac:dyDescent="0.2">
      <c r="A3064">
        <f t="shared" ref="A3064:A3127" si="1763">A3063+1</f>
        <v>602453</v>
      </c>
      <c r="B3064">
        <f t="shared" ref="B3064:B3127" si="1764">A3064+1</f>
        <v>602454</v>
      </c>
      <c r="C3064" s="1" t="str">
        <f t="shared" si="1743"/>
        <v>当前波数 378/∞</v>
      </c>
      <c r="D3064">
        <f>VLOOKUP(MOD(A3064,1000),Sheet2!P:R,3,FALSE)</f>
        <v>212263061191.99997</v>
      </c>
      <c r="E3064">
        <v>633</v>
      </c>
      <c r="F3064" s="1" t="str">
        <f>IF(VLOOKUP(MOD(A3064,1000),Sheet2!P:W,8,FALSE)=1,"[[50000,1],",IF(VLOOKUP(MOD(A3064,1000),Sheet2!P:W,8,FALSE)=2,"[[90000,1],","["))&amp;IF(K3064=K3063,VLOOKUP(INT(MID(A3064,3,1))*10+3,Sheet3!A:B,2,FALSE),VLOOKUP(INT(MID(A3064,3,1))*10+MOD(K3064,2)+1,Sheet3!A:B,2,FALSE))&amp;"]"</f>
        <v>[[50012,40]]</v>
      </c>
      <c r="G3064">
        <v>0.2</v>
      </c>
      <c r="H3064" s="1" t="str">
        <f t="shared" ref="H3064:H3127" si="1765">H3063</f>
        <v>[80011,80012,80013,80014]</v>
      </c>
      <c r="I3064" s="1">
        <f t="shared" ref="I3064" si="1766">I3052</f>
        <v>1</v>
      </c>
      <c r="J3064">
        <f t="shared" si="1761"/>
        <v>20</v>
      </c>
      <c r="K3064">
        <f t="shared" ref="K3064:K3127" si="1767">K3058+5</f>
        <v>378</v>
      </c>
      <c r="L3064" s="1" t="str">
        <f>Sheet1!L3064</f>
        <v>[{"bid":16005,"type":6,"num":179},{"bid":14001,"type":4,"num":226000}]</v>
      </c>
    </row>
    <row r="3065" spans="1:12" x14ac:dyDescent="0.2">
      <c r="A3065">
        <f t="shared" si="1763"/>
        <v>602454</v>
      </c>
      <c r="B3065">
        <f t="shared" si="1764"/>
        <v>602455</v>
      </c>
      <c r="C3065" s="1" t="str">
        <f t="shared" si="1743"/>
        <v>当前波数 379/∞</v>
      </c>
      <c r="D3065">
        <f>VLOOKUP(MOD(A3065,1000),Sheet2!P:R,3,FALSE)</f>
        <v>217162292159.99994</v>
      </c>
      <c r="E3065">
        <v>634</v>
      </c>
      <c r="F3065" s="1" t="str">
        <f>IF(VLOOKUP(MOD(A3065,1000),Sheet2!P:W,8,FALSE)=1,"[[50000,1],",IF(VLOOKUP(MOD(A3065,1000),Sheet2!P:W,8,FALSE)=2,"[[90000,1],","["))&amp;IF(K3065=K3064,VLOOKUP(INT(MID(A3065,3,1))*10+3,Sheet3!A:B,2,FALSE),VLOOKUP(INT(MID(A3065,3,1))*10+MOD(K3065,2)+1,Sheet3!A:B,2,FALSE))&amp;"]"</f>
        <v>[[50000,1],[50011,67]]</v>
      </c>
      <c r="G3065">
        <v>0.2</v>
      </c>
      <c r="H3065" s="1" t="str">
        <f t="shared" si="1765"/>
        <v>[80011,80012,80013,80014]</v>
      </c>
      <c r="I3065" s="1">
        <f t="shared" ref="I3065" si="1768">I3053</f>
        <v>1</v>
      </c>
      <c r="J3065">
        <f t="shared" si="1761"/>
        <v>20</v>
      </c>
      <c r="K3065">
        <f t="shared" si="1767"/>
        <v>379</v>
      </c>
      <c r="L3065" s="1" t="str">
        <f>Sheet1!L3065</f>
        <v>[{"bid":16005,"type":6,"num":179},{"bid":14001,"type":4,"num":226500}]</v>
      </c>
    </row>
    <row r="3066" spans="1:12" x14ac:dyDescent="0.2">
      <c r="A3066">
        <f t="shared" si="1763"/>
        <v>602455</v>
      </c>
      <c r="B3066">
        <f t="shared" si="1764"/>
        <v>602456</v>
      </c>
      <c r="C3066" s="1" t="str">
        <f t="shared" si="1743"/>
        <v>当前波数 380/∞\n下一波BOSS</v>
      </c>
      <c r="D3066">
        <f>VLOOKUP(MOD(A3066,1000),Sheet2!P:R,3,FALSE)</f>
        <v>222277533023.99997</v>
      </c>
      <c r="E3066">
        <v>635</v>
      </c>
      <c r="F3066" s="1" t="str">
        <f>IF(VLOOKUP(MOD(A3066,1000),Sheet2!P:W,8,FALSE)=1,"[[50000,1],",IF(VLOOKUP(MOD(A3066,1000),Sheet2!P:W,8,FALSE)=2,"[[90000,1],","["))&amp;IF(K3066=K3065,VLOOKUP(INT(MID(A3066,3,1))*10+3,Sheet3!A:B,2,FALSE),VLOOKUP(INT(MID(A3066,3,1))*10+MOD(K3066,2)+1,Sheet3!A:B,2,FALSE))&amp;"]"</f>
        <v>[[50012,40]]</v>
      </c>
      <c r="G3066">
        <v>0.2</v>
      </c>
      <c r="H3066" s="1" t="str">
        <f t="shared" si="1765"/>
        <v>[80011,80012,80013,80014]</v>
      </c>
      <c r="I3066" s="1">
        <f t="shared" ref="I3066" si="1769">I3054</f>
        <v>1</v>
      </c>
      <c r="J3066">
        <f t="shared" si="1761"/>
        <v>20</v>
      </c>
      <c r="K3066">
        <f t="shared" si="1767"/>
        <v>380</v>
      </c>
      <c r="L3066" s="1" t="str">
        <f>Sheet1!L3066</f>
        <v>[{"bid":16005,"type":6,"num":179},{"bid":14001,"type":4,"num":227000}]</v>
      </c>
    </row>
    <row r="3067" spans="1:12" x14ac:dyDescent="0.2">
      <c r="A3067">
        <f t="shared" si="1763"/>
        <v>602456</v>
      </c>
      <c r="B3067">
        <f t="shared" si="1764"/>
        <v>602457</v>
      </c>
      <c r="C3067" s="1" t="str">
        <f t="shared" si="1743"/>
        <v>BOSS波\n需击杀所有怪物</v>
      </c>
      <c r="D3067">
        <f>VLOOKUP(MOD(A3067,1000),Sheet2!P:R,3,FALSE)</f>
        <v>227465683967.99997</v>
      </c>
      <c r="E3067">
        <v>637</v>
      </c>
      <c r="F3067" s="1" t="str">
        <f>IF(VLOOKUP(MOD(A3067,1000),Sheet2!P:W,8,FALSE)=1,"[[50000,1],",IF(VLOOKUP(MOD(A3067,1000),Sheet2!P:W,8,FALSE)=2,"[[90000,1],","["))&amp;IF(K3067=K3066,VLOOKUP(INT(MID(A3067,3,1))*10+3,Sheet3!A:B,2,FALSE),VLOOKUP(INT(MID(A3067,3,1))*10+MOD(K3067,2)+1,Sheet3!A:B,2,FALSE))&amp;"]"</f>
        <v>[[50013,45]]</v>
      </c>
      <c r="G3067">
        <v>0.2</v>
      </c>
      <c r="H3067" s="1" t="str">
        <f t="shared" si="1765"/>
        <v>[80011,80012,80013,80014]</v>
      </c>
      <c r="I3067" s="1">
        <f t="shared" ref="I3067" si="1770">I3055</f>
        <v>2</v>
      </c>
      <c r="J3067">
        <f t="shared" si="1761"/>
        <v>40</v>
      </c>
      <c r="K3067">
        <f t="shared" si="1767"/>
        <v>380</v>
      </c>
      <c r="L3067" s="1" t="str">
        <f>Sheet1!L3067</f>
        <v>[{"bid":16005,"type":6,"num":181},{"bid":14001,"type":4,"num":227500}]</v>
      </c>
    </row>
    <row r="3068" spans="1:12" x14ac:dyDescent="0.2">
      <c r="A3068">
        <f t="shared" si="1763"/>
        <v>602457</v>
      </c>
      <c r="B3068">
        <f t="shared" si="1764"/>
        <v>602458</v>
      </c>
      <c r="C3068" s="1" t="str">
        <f t="shared" si="1743"/>
        <v>当前波数 381/∞</v>
      </c>
      <c r="D3068">
        <f>VLOOKUP(MOD(A3068,1000),Sheet2!P:R,3,FALSE)</f>
        <v>232727359872</v>
      </c>
      <c r="E3068">
        <v>639</v>
      </c>
      <c r="F3068" s="1" t="str">
        <f>IF(VLOOKUP(MOD(A3068,1000),Sheet2!P:W,8,FALSE)=1,"[[50000,1],",IF(VLOOKUP(MOD(A3068,1000),Sheet2!P:W,8,FALSE)=2,"[[90000,1],","["))&amp;IF(K3068=K3067,VLOOKUP(INT(MID(A3068,3,1))*10+3,Sheet3!A:B,2,FALSE),VLOOKUP(INT(MID(A3068,3,1))*10+MOD(K3068,2)+1,Sheet3!A:B,2,FALSE))&amp;"]"</f>
        <v>[[50000,1],[50011,67]]</v>
      </c>
      <c r="G3068">
        <v>0.2</v>
      </c>
      <c r="H3068" s="1" t="str">
        <f t="shared" si="1765"/>
        <v>[80011,80012,80013,80014]</v>
      </c>
      <c r="I3068" s="1">
        <f t="shared" ref="I3068" si="1771">I3056</f>
        <v>1</v>
      </c>
      <c r="J3068">
        <f t="shared" si="1761"/>
        <v>20</v>
      </c>
      <c r="K3068">
        <f t="shared" si="1767"/>
        <v>381</v>
      </c>
      <c r="L3068" s="1" t="str">
        <f>Sheet1!L3068</f>
        <v>[{"bid":16005,"type":6,"num":181},{"bid":14001,"type":4,"num":228000}]</v>
      </c>
    </row>
    <row r="3069" spans="1:12" x14ac:dyDescent="0.2">
      <c r="A3069">
        <f t="shared" si="1763"/>
        <v>602458</v>
      </c>
      <c r="B3069">
        <f t="shared" si="1764"/>
        <v>602459</v>
      </c>
      <c r="C3069" s="1" t="str">
        <f t="shared" si="1743"/>
        <v>当前波数 382/∞</v>
      </c>
      <c r="D3069">
        <f>VLOOKUP(MOD(A3069,1000),Sheet2!P:R,3,FALSE)</f>
        <v>238063178016</v>
      </c>
      <c r="E3069">
        <v>641</v>
      </c>
      <c r="F3069" s="1" t="str">
        <f>IF(VLOOKUP(MOD(A3069,1000),Sheet2!P:W,8,FALSE)=1,"[[50000,1],",IF(VLOOKUP(MOD(A3069,1000),Sheet2!P:W,8,FALSE)=2,"[[90000,1],","["))&amp;IF(K3069=K3068,VLOOKUP(INT(MID(A3069,3,1))*10+3,Sheet3!A:B,2,FALSE),VLOOKUP(INT(MID(A3069,3,1))*10+MOD(K3069,2)+1,Sheet3!A:B,2,FALSE))&amp;"]"</f>
        <v>[[50012,40]]</v>
      </c>
      <c r="G3069">
        <v>0.2</v>
      </c>
      <c r="H3069" s="1" t="str">
        <f t="shared" si="1765"/>
        <v>[80011,80012,80013,80014]</v>
      </c>
      <c r="I3069" s="1">
        <f t="shared" ref="I3069" si="1772">I3057</f>
        <v>1</v>
      </c>
      <c r="J3069">
        <f t="shared" si="1761"/>
        <v>20</v>
      </c>
      <c r="K3069">
        <f t="shared" si="1767"/>
        <v>382</v>
      </c>
      <c r="L3069" s="1" t="str">
        <f>Sheet1!L3069</f>
        <v>[{"bid":16005,"type":6,"num":181},{"bid":14001,"type":4,"num":228500}]</v>
      </c>
    </row>
    <row r="3070" spans="1:12" x14ac:dyDescent="0.2">
      <c r="A3070">
        <f t="shared" si="1763"/>
        <v>602459</v>
      </c>
      <c r="B3070">
        <f t="shared" si="1764"/>
        <v>602460</v>
      </c>
      <c r="C3070" s="1" t="str">
        <f t="shared" si="1743"/>
        <v>当前波数 383/∞</v>
      </c>
      <c r="D3070">
        <f>VLOOKUP(MOD(A3070,1000),Sheet2!P:R,3,FALSE)</f>
        <v>243473758080.00003</v>
      </c>
      <c r="E3070">
        <v>642</v>
      </c>
      <c r="F3070" s="1" t="str">
        <f>IF(VLOOKUP(MOD(A3070,1000),Sheet2!P:W,8,FALSE)=1,"[[50000,1],",IF(VLOOKUP(MOD(A3070,1000),Sheet2!P:W,8,FALSE)=2,"[[90000,1],","["))&amp;IF(K3070=K3069,VLOOKUP(INT(MID(A3070,3,1))*10+3,Sheet3!A:B,2,FALSE),VLOOKUP(INT(MID(A3070,3,1))*10+MOD(K3070,2)+1,Sheet3!A:B,2,FALSE))&amp;"]"</f>
        <v>[[50011,67]]</v>
      </c>
      <c r="G3070">
        <v>0.2</v>
      </c>
      <c r="H3070" s="1" t="str">
        <f t="shared" si="1765"/>
        <v>[80011,80012,80013,80014]</v>
      </c>
      <c r="I3070" s="1">
        <f t="shared" ref="I3070" si="1773">I3058</f>
        <v>1</v>
      </c>
      <c r="J3070">
        <f t="shared" si="1761"/>
        <v>20</v>
      </c>
      <c r="K3070">
        <f t="shared" si="1767"/>
        <v>383</v>
      </c>
      <c r="L3070" s="1" t="str">
        <f>Sheet1!L3070</f>
        <v>[{"bid":16005,"type":6,"num":181},{"bid":14001,"type":4,"num":229000}]</v>
      </c>
    </row>
    <row r="3071" spans="1:12" x14ac:dyDescent="0.2">
      <c r="A3071">
        <f t="shared" si="1763"/>
        <v>602460</v>
      </c>
      <c r="B3071">
        <f t="shared" si="1764"/>
        <v>602461</v>
      </c>
      <c r="C3071" s="1" t="str">
        <f t="shared" si="1743"/>
        <v>当前波数 384/∞</v>
      </c>
      <c r="D3071">
        <f>VLOOKUP(MOD(A3071,1000),Sheet2!P:R,3,FALSE)</f>
        <v>248959722144</v>
      </c>
      <c r="E3071">
        <v>644</v>
      </c>
      <c r="F3071" s="1" t="str">
        <f>IF(VLOOKUP(MOD(A3071,1000),Sheet2!P:W,8,FALSE)=1,"[[50000,1],",IF(VLOOKUP(MOD(A3071,1000),Sheet2!P:W,8,FALSE)=2,"[[90000,1],","["))&amp;IF(K3071=K3070,VLOOKUP(INT(MID(A3071,3,1))*10+3,Sheet3!A:B,2,FALSE),VLOOKUP(INT(MID(A3071,3,1))*10+MOD(K3071,2)+1,Sheet3!A:B,2,FALSE))&amp;"]"</f>
        <v>[[50000,1],[50012,40]]</v>
      </c>
      <c r="G3071">
        <v>0.2</v>
      </c>
      <c r="H3071" s="1" t="str">
        <f t="shared" si="1765"/>
        <v>[80011,80012,80013,80014]</v>
      </c>
      <c r="I3071" s="1">
        <f t="shared" ref="I3071" si="1774">I3059</f>
        <v>1</v>
      </c>
      <c r="J3071">
        <f t="shared" si="1761"/>
        <v>20</v>
      </c>
      <c r="K3071">
        <f t="shared" si="1767"/>
        <v>384</v>
      </c>
      <c r="L3071" s="1" t="str">
        <f>Sheet1!L3071</f>
        <v>[{"bid":16005,"type":6,"num":181},{"bid":14001,"type":4,"num":229500}]</v>
      </c>
    </row>
    <row r="3072" spans="1:12" x14ac:dyDescent="0.2">
      <c r="A3072">
        <f t="shared" si="1763"/>
        <v>602461</v>
      </c>
      <c r="B3072">
        <f t="shared" si="1764"/>
        <v>602462</v>
      </c>
      <c r="C3072" s="1" t="str">
        <f t="shared" si="1743"/>
        <v>当前波数 385/∞\n下一波BOSS</v>
      </c>
      <c r="D3072">
        <f>VLOOKUP(MOD(A3072,1000),Sheet2!P:R,3,FALSE)</f>
        <v>254521694688</v>
      </c>
      <c r="E3072">
        <v>645</v>
      </c>
      <c r="F3072" s="1" t="str">
        <f>IF(VLOOKUP(MOD(A3072,1000),Sheet2!P:W,8,FALSE)=1,"[[50000,1],",IF(VLOOKUP(MOD(A3072,1000),Sheet2!P:W,8,FALSE)=2,"[[90000,1],","["))&amp;IF(K3072=K3071,VLOOKUP(INT(MID(A3072,3,1))*10+3,Sheet3!A:B,2,FALSE),VLOOKUP(INT(MID(A3072,3,1))*10+MOD(K3072,2)+1,Sheet3!A:B,2,FALSE))&amp;"]"</f>
        <v>[[50011,67]]</v>
      </c>
      <c r="G3072">
        <v>0.2</v>
      </c>
      <c r="H3072" s="1" t="str">
        <f t="shared" si="1765"/>
        <v>[80011,80012,80013,80014]</v>
      </c>
      <c r="I3072" s="1">
        <f t="shared" ref="I3072" si="1775">I3060</f>
        <v>1</v>
      </c>
      <c r="J3072">
        <f t="shared" si="1761"/>
        <v>20</v>
      </c>
      <c r="K3072">
        <f t="shared" si="1767"/>
        <v>385</v>
      </c>
      <c r="L3072" s="1" t="str">
        <f>Sheet1!L3072</f>
        <v>[{"bid":16005,"type":6,"num":183},{"bid":14001,"type":4,"num":230000}]</v>
      </c>
    </row>
    <row r="3073" spans="1:12" x14ac:dyDescent="0.2">
      <c r="A3073">
        <f t="shared" si="1763"/>
        <v>602462</v>
      </c>
      <c r="B3073">
        <f t="shared" si="1764"/>
        <v>602463</v>
      </c>
      <c r="C3073" s="1" t="str">
        <f t="shared" si="1743"/>
        <v>BOSS波\n需击杀所有怪物</v>
      </c>
      <c r="D3073">
        <f>VLOOKUP(MOD(A3073,1000),Sheet2!P:R,3,FALSE)</f>
        <v>260160302592.00003</v>
      </c>
      <c r="E3073">
        <v>646</v>
      </c>
      <c r="F3073" s="1" t="str">
        <f>IF(VLOOKUP(MOD(A3073,1000),Sheet2!P:W,8,FALSE)=1,"[[50000,1],",IF(VLOOKUP(MOD(A3073,1000),Sheet2!P:W,8,FALSE)=2,"[[90000,1],","["))&amp;IF(K3073=K3072,VLOOKUP(INT(MID(A3073,3,1))*10+3,Sheet3!A:B,2,FALSE),VLOOKUP(INT(MID(A3073,3,1))*10+MOD(K3073,2)+1,Sheet3!A:B,2,FALSE))&amp;"]"</f>
        <v>[[50013,45]]</v>
      </c>
      <c r="G3073">
        <v>0.2</v>
      </c>
      <c r="H3073" s="1" t="str">
        <f t="shared" si="1765"/>
        <v>[80011,80012,80013,80014]</v>
      </c>
      <c r="I3073" s="1">
        <f t="shared" ref="I3073" si="1776">I3061</f>
        <v>2</v>
      </c>
      <c r="J3073">
        <f t="shared" si="1761"/>
        <v>40</v>
      </c>
      <c r="K3073">
        <f t="shared" si="1767"/>
        <v>385</v>
      </c>
      <c r="L3073" s="1" t="str">
        <f>Sheet1!L3073</f>
        <v>[{"bid":16005,"type":6,"num":183},{"bid":14001,"type":4,"num":230500}]</v>
      </c>
    </row>
    <row r="3074" spans="1:12" x14ac:dyDescent="0.2">
      <c r="A3074">
        <f t="shared" si="1763"/>
        <v>602463</v>
      </c>
      <c r="B3074">
        <f t="shared" si="1764"/>
        <v>602464</v>
      </c>
      <c r="C3074" s="1" t="str">
        <f t="shared" si="1743"/>
        <v>当前波数 386/∞</v>
      </c>
      <c r="D3074">
        <f>VLOOKUP(MOD(A3074,1000),Sheet2!P:R,3,FALSE)</f>
        <v>266034812472.00003</v>
      </c>
      <c r="E3074">
        <v>648</v>
      </c>
      <c r="F3074" s="1" t="str">
        <f>IF(VLOOKUP(MOD(A3074,1000),Sheet2!P:W,8,FALSE)=1,"[[50000,1],",IF(VLOOKUP(MOD(A3074,1000),Sheet2!P:W,8,FALSE)=2,"[[90000,1],","["))&amp;IF(K3074=K3073,VLOOKUP(INT(MID(A3074,3,1))*10+3,Sheet3!A:B,2,FALSE),VLOOKUP(INT(MID(A3074,3,1))*10+MOD(K3074,2)+1,Sheet3!A:B,2,FALSE))&amp;"]"</f>
        <v>[[50000,1],[50012,40]]</v>
      </c>
      <c r="G3074">
        <v>0.2</v>
      </c>
      <c r="H3074" s="1" t="str">
        <f t="shared" si="1765"/>
        <v>[80011,80012,80013,80014]</v>
      </c>
      <c r="I3074" s="1">
        <f t="shared" ref="I3074" si="1777">I3062</f>
        <v>1</v>
      </c>
      <c r="J3074">
        <f t="shared" si="1761"/>
        <v>20</v>
      </c>
      <c r="K3074">
        <f t="shared" si="1767"/>
        <v>386</v>
      </c>
      <c r="L3074" s="1" t="str">
        <f>Sheet1!L3074</f>
        <v>[{"bid":16005,"type":6,"num":183},{"bid":14001,"type":4,"num":231000}]</v>
      </c>
    </row>
    <row r="3075" spans="1:12" x14ac:dyDescent="0.2">
      <c r="A3075">
        <f t="shared" si="1763"/>
        <v>602464</v>
      </c>
      <c r="B3075">
        <f t="shared" si="1764"/>
        <v>602465</v>
      </c>
      <c r="C3075" s="1" t="str">
        <f t="shared" si="1743"/>
        <v>当前波数 387/∞</v>
      </c>
      <c r="D3075">
        <f>VLOOKUP(MOD(A3075,1000),Sheet2!P:R,3,FALSE)</f>
        <v>271990309500</v>
      </c>
      <c r="E3075">
        <v>649</v>
      </c>
      <c r="F3075" s="1" t="str">
        <f>IF(VLOOKUP(MOD(A3075,1000),Sheet2!P:W,8,FALSE)=1,"[[50000,1],",IF(VLOOKUP(MOD(A3075,1000),Sheet2!P:W,8,FALSE)=2,"[[90000,1],","["))&amp;IF(K3075=K3074,VLOOKUP(INT(MID(A3075,3,1))*10+3,Sheet3!A:B,2,FALSE),VLOOKUP(INT(MID(A3075,3,1))*10+MOD(K3075,2)+1,Sheet3!A:B,2,FALSE))&amp;"]"</f>
        <v>[[50011,67]]</v>
      </c>
      <c r="G3075">
        <v>0.2</v>
      </c>
      <c r="H3075" s="1" t="str">
        <f t="shared" si="1765"/>
        <v>[80011,80012,80013,80014]</v>
      </c>
      <c r="I3075" s="1">
        <f t="shared" ref="I3075" si="1778">I3063</f>
        <v>1</v>
      </c>
      <c r="J3075">
        <f t="shared" si="1761"/>
        <v>20</v>
      </c>
      <c r="K3075">
        <f t="shared" si="1767"/>
        <v>387</v>
      </c>
      <c r="L3075" s="1" t="str">
        <f>Sheet1!L3075</f>
        <v>[{"bid":16005,"type":6,"num":183},{"bid":14001,"type":4,"num":231500}]</v>
      </c>
    </row>
    <row r="3076" spans="1:12" x14ac:dyDescent="0.2">
      <c r="A3076">
        <f t="shared" si="1763"/>
        <v>602465</v>
      </c>
      <c r="B3076">
        <f t="shared" si="1764"/>
        <v>602466</v>
      </c>
      <c r="C3076" s="1" t="str">
        <f t="shared" si="1743"/>
        <v>当前波数 388/∞</v>
      </c>
      <c r="D3076">
        <f>VLOOKUP(MOD(A3076,1000),Sheet2!P:R,3,FALSE)</f>
        <v>278027456976</v>
      </c>
      <c r="E3076">
        <v>650</v>
      </c>
      <c r="F3076" s="1" t="str">
        <f>IF(VLOOKUP(MOD(A3076,1000),Sheet2!P:W,8,FALSE)=1,"[[50000,1],",IF(VLOOKUP(MOD(A3076,1000),Sheet2!P:W,8,FALSE)=2,"[[90000,1],","["))&amp;IF(K3076=K3075,VLOOKUP(INT(MID(A3076,3,1))*10+3,Sheet3!A:B,2,FALSE),VLOOKUP(INT(MID(A3076,3,1))*10+MOD(K3076,2)+1,Sheet3!A:B,2,FALSE))&amp;"]"</f>
        <v>[[50012,40]]</v>
      </c>
      <c r="G3076">
        <v>0.2</v>
      </c>
      <c r="H3076" s="1" t="str">
        <f t="shared" si="1765"/>
        <v>[80011,80012,80013,80014]</v>
      </c>
      <c r="I3076" s="1">
        <f t="shared" ref="I3076" si="1779">I3064</f>
        <v>1</v>
      </c>
      <c r="J3076">
        <f t="shared" si="1761"/>
        <v>20</v>
      </c>
      <c r="K3076">
        <f t="shared" si="1767"/>
        <v>388</v>
      </c>
      <c r="L3076" s="1" t="str">
        <f>Sheet1!L3076</f>
        <v>[{"bid":16005,"type":6,"num":183},{"bid":14001,"type":4,"num":232000}]</v>
      </c>
    </row>
    <row r="3077" spans="1:12" x14ac:dyDescent="0.2">
      <c r="A3077">
        <f t="shared" si="1763"/>
        <v>602466</v>
      </c>
      <c r="B3077">
        <f t="shared" si="1764"/>
        <v>602467</v>
      </c>
      <c r="C3077" s="1" t="str">
        <f t="shared" si="1743"/>
        <v>当前波数 389/∞</v>
      </c>
      <c r="D3077">
        <f>VLOOKUP(MOD(A3077,1000),Sheet2!P:R,3,FALSE)</f>
        <v>284146920720</v>
      </c>
      <c r="E3077">
        <v>651</v>
      </c>
      <c r="F3077" s="1" t="str">
        <f>IF(VLOOKUP(MOD(A3077,1000),Sheet2!P:W,8,FALSE)=1,"[[50000,1],",IF(VLOOKUP(MOD(A3077,1000),Sheet2!P:W,8,FALSE)=2,"[[90000,1],","["))&amp;IF(K3077=K3076,VLOOKUP(INT(MID(A3077,3,1))*10+3,Sheet3!A:B,2,FALSE),VLOOKUP(INT(MID(A3077,3,1))*10+MOD(K3077,2)+1,Sheet3!A:B,2,FALSE))&amp;"]"</f>
        <v>[[50000,1],[50011,67]]</v>
      </c>
      <c r="G3077">
        <v>0.2</v>
      </c>
      <c r="H3077" s="1" t="str">
        <f t="shared" si="1765"/>
        <v>[80011,80012,80013,80014]</v>
      </c>
      <c r="I3077" s="1">
        <f t="shared" ref="I3077" si="1780">I3065</f>
        <v>1</v>
      </c>
      <c r="J3077">
        <f t="shared" si="1761"/>
        <v>20</v>
      </c>
      <c r="K3077">
        <f t="shared" si="1767"/>
        <v>389</v>
      </c>
      <c r="L3077" s="1" t="str">
        <f>Sheet1!L3077</f>
        <v>[{"bid":16005,"type":6,"num":185},{"bid":14001,"type":4,"num":232500}]</v>
      </c>
    </row>
    <row r="3078" spans="1:12" x14ac:dyDescent="0.2">
      <c r="A3078">
        <f t="shared" si="1763"/>
        <v>602467</v>
      </c>
      <c r="B3078">
        <f t="shared" si="1764"/>
        <v>602468</v>
      </c>
      <c r="C3078" s="1" t="str">
        <f t="shared" si="1743"/>
        <v>当前波数 390/∞\n下一波BOSS</v>
      </c>
      <c r="D3078">
        <f>VLOOKUP(MOD(A3078,1000),Sheet2!P:R,3,FALSE)</f>
        <v>290349369072</v>
      </c>
      <c r="E3078">
        <v>652</v>
      </c>
      <c r="F3078" s="1" t="str">
        <f>IF(VLOOKUP(MOD(A3078,1000),Sheet2!P:W,8,FALSE)=1,"[[50000,1],",IF(VLOOKUP(MOD(A3078,1000),Sheet2!P:W,8,FALSE)=2,"[[90000,1],","["))&amp;IF(K3078=K3077,VLOOKUP(INT(MID(A3078,3,1))*10+3,Sheet3!A:B,2,FALSE),VLOOKUP(INT(MID(A3078,3,1))*10+MOD(K3078,2)+1,Sheet3!A:B,2,FALSE))&amp;"]"</f>
        <v>[[50012,40]]</v>
      </c>
      <c r="G3078">
        <v>0.2</v>
      </c>
      <c r="H3078" s="1" t="str">
        <f t="shared" si="1765"/>
        <v>[80011,80012,80013,80014]</v>
      </c>
      <c r="I3078" s="1">
        <f t="shared" ref="I3078" si="1781">I3066</f>
        <v>1</v>
      </c>
      <c r="J3078">
        <f t="shared" si="1761"/>
        <v>20</v>
      </c>
      <c r="K3078">
        <f t="shared" si="1767"/>
        <v>390</v>
      </c>
      <c r="L3078" s="1" t="str">
        <f>Sheet1!L3078</f>
        <v>[{"bid":16005,"type":6,"num":185},{"bid":14001,"type":4,"num":233000}]</v>
      </c>
    </row>
    <row r="3079" spans="1:12" x14ac:dyDescent="0.2">
      <c r="A3079">
        <f t="shared" si="1763"/>
        <v>602468</v>
      </c>
      <c r="B3079">
        <f t="shared" si="1764"/>
        <v>602469</v>
      </c>
      <c r="C3079" s="1" t="str">
        <f t="shared" si="1743"/>
        <v>BOSS波\n需击杀所有怪物</v>
      </c>
      <c r="D3079">
        <f>VLOOKUP(MOD(A3079,1000),Sheet2!P:R,3,FALSE)</f>
        <v>296635472892</v>
      </c>
      <c r="E3079">
        <v>654</v>
      </c>
      <c r="F3079" s="1" t="str">
        <f>IF(VLOOKUP(MOD(A3079,1000),Sheet2!P:W,8,FALSE)=1,"[[50000,1],",IF(VLOOKUP(MOD(A3079,1000),Sheet2!P:W,8,FALSE)=2,"[[90000,1],","["))&amp;IF(K3079=K3078,VLOOKUP(INT(MID(A3079,3,1))*10+3,Sheet3!A:B,2,FALSE),VLOOKUP(INT(MID(A3079,3,1))*10+MOD(K3079,2)+1,Sheet3!A:B,2,FALSE))&amp;"]"</f>
        <v>[[50013,45]]</v>
      </c>
      <c r="G3079">
        <v>0.2</v>
      </c>
      <c r="H3079" s="1" t="str">
        <f t="shared" si="1765"/>
        <v>[80011,80012,80013,80014]</v>
      </c>
      <c r="I3079" s="1">
        <f t="shared" ref="I3079" si="1782">I3067</f>
        <v>2</v>
      </c>
      <c r="J3079">
        <f t="shared" si="1761"/>
        <v>40</v>
      </c>
      <c r="K3079">
        <f t="shared" si="1767"/>
        <v>390</v>
      </c>
      <c r="L3079" s="1" t="str">
        <f>Sheet1!L3079</f>
        <v>[{"bid":16005,"type":6,"num":185},{"bid":14001,"type":4,"num":233500}]</v>
      </c>
    </row>
    <row r="3080" spans="1:12" x14ac:dyDescent="0.2">
      <c r="A3080">
        <f t="shared" si="1763"/>
        <v>602469</v>
      </c>
      <c r="B3080">
        <f t="shared" si="1764"/>
        <v>602470</v>
      </c>
      <c r="C3080" s="1" t="str">
        <f t="shared" si="1743"/>
        <v>当前波数 391/∞</v>
      </c>
      <c r="D3080">
        <f>VLOOKUP(MOD(A3080,1000),Sheet2!P:R,3,FALSE)</f>
        <v>303005905560</v>
      </c>
      <c r="E3080">
        <v>655</v>
      </c>
      <c r="F3080" s="1" t="str">
        <f>IF(VLOOKUP(MOD(A3080,1000),Sheet2!P:W,8,FALSE)=1,"[[50000,1],",IF(VLOOKUP(MOD(A3080,1000),Sheet2!P:W,8,FALSE)=2,"[[90000,1],","["))&amp;IF(K3080=K3079,VLOOKUP(INT(MID(A3080,3,1))*10+3,Sheet3!A:B,2,FALSE),VLOOKUP(INT(MID(A3080,3,1))*10+MOD(K3080,2)+1,Sheet3!A:B,2,FALSE))&amp;"]"</f>
        <v>[[50000,1],[50011,67]]</v>
      </c>
      <c r="G3080">
        <v>0.2</v>
      </c>
      <c r="H3080" s="1" t="str">
        <f t="shared" si="1765"/>
        <v>[80011,80012,80013,80014]</v>
      </c>
      <c r="I3080" s="1">
        <f t="shared" ref="I3080" si="1783">I3068</f>
        <v>1</v>
      </c>
      <c r="J3080">
        <f t="shared" si="1761"/>
        <v>20</v>
      </c>
      <c r="K3080">
        <f t="shared" si="1767"/>
        <v>391</v>
      </c>
      <c r="L3080" s="1" t="str">
        <f>Sheet1!L3080</f>
        <v>[{"bid":16005,"type":6,"num":185},{"bid":14001,"type":4,"num":234000}]</v>
      </c>
    </row>
    <row r="3081" spans="1:12" x14ac:dyDescent="0.2">
      <c r="A3081">
        <f t="shared" si="1763"/>
        <v>602470</v>
      </c>
      <c r="B3081">
        <f t="shared" si="1764"/>
        <v>602471</v>
      </c>
      <c r="C3081" s="1" t="str">
        <f t="shared" si="1743"/>
        <v>当前波数 392/∞</v>
      </c>
      <c r="D3081">
        <f>VLOOKUP(MOD(A3081,1000),Sheet2!P:R,3,FALSE)</f>
        <v>309461342976.00006</v>
      </c>
      <c r="E3081">
        <v>657</v>
      </c>
      <c r="F3081" s="1" t="str">
        <f>IF(VLOOKUP(MOD(A3081,1000),Sheet2!P:W,8,FALSE)=1,"[[50000,1],",IF(VLOOKUP(MOD(A3081,1000),Sheet2!P:W,8,FALSE)=2,"[[90000,1],","["))&amp;IF(K3081=K3080,VLOOKUP(INT(MID(A3081,3,1))*10+3,Sheet3!A:B,2,FALSE),VLOOKUP(INT(MID(A3081,3,1))*10+MOD(K3081,2)+1,Sheet3!A:B,2,FALSE))&amp;"]"</f>
        <v>[[50012,40]]</v>
      </c>
      <c r="G3081">
        <v>0.2</v>
      </c>
      <c r="H3081" s="1" t="str">
        <f t="shared" si="1765"/>
        <v>[80011,80012,80013,80014]</v>
      </c>
      <c r="I3081" s="1">
        <f t="shared" ref="I3081" si="1784">I3069</f>
        <v>1</v>
      </c>
      <c r="J3081">
        <f t="shared" si="1761"/>
        <v>20</v>
      </c>
      <c r="K3081">
        <f t="shared" si="1767"/>
        <v>392</v>
      </c>
      <c r="L3081" s="1" t="str">
        <f>Sheet1!L3081</f>
        <v>[{"bid":16005,"type":6,"num":185},{"bid":14001,"type":4,"num":234500}]</v>
      </c>
    </row>
    <row r="3082" spans="1:12" x14ac:dyDescent="0.2">
      <c r="A3082">
        <f t="shared" si="1763"/>
        <v>602471</v>
      </c>
      <c r="B3082">
        <f t="shared" si="1764"/>
        <v>602472</v>
      </c>
      <c r="C3082" s="1" t="str">
        <f t="shared" si="1743"/>
        <v>当前波数 393/∞</v>
      </c>
      <c r="D3082">
        <f>VLOOKUP(MOD(A3082,1000),Sheet2!P:R,3,FALSE)</f>
        <v>316173738608.00006</v>
      </c>
      <c r="E3082">
        <v>659</v>
      </c>
      <c r="F3082" s="1" t="str">
        <f>IF(VLOOKUP(MOD(A3082,1000),Sheet2!P:W,8,FALSE)=1,"[[50000,1],",IF(VLOOKUP(MOD(A3082,1000),Sheet2!P:W,8,FALSE)=2,"[[90000,1],","["))&amp;IF(K3082=K3081,VLOOKUP(INT(MID(A3082,3,1))*10+3,Sheet3!A:B,2,FALSE),VLOOKUP(INT(MID(A3082,3,1))*10+MOD(K3082,2)+1,Sheet3!A:B,2,FALSE))&amp;"]"</f>
        <v>[[50011,67]]</v>
      </c>
      <c r="G3082">
        <v>0.2</v>
      </c>
      <c r="H3082" s="1" t="str">
        <f t="shared" si="1765"/>
        <v>[80011,80012,80013,80014]</v>
      </c>
      <c r="I3082" s="1">
        <f t="shared" ref="I3082" si="1785">I3070</f>
        <v>1</v>
      </c>
      <c r="J3082">
        <f t="shared" si="1761"/>
        <v>20</v>
      </c>
      <c r="K3082">
        <f t="shared" si="1767"/>
        <v>393</v>
      </c>
      <c r="L3082" s="1" t="str">
        <f>Sheet1!L3082</f>
        <v>[{"bid":16005,"type":6,"num":187},{"bid":14001,"type":4,"num":235000}]</v>
      </c>
    </row>
    <row r="3083" spans="1:12" x14ac:dyDescent="0.2">
      <c r="A3083">
        <f t="shared" si="1763"/>
        <v>602472</v>
      </c>
      <c r="B3083">
        <f t="shared" si="1764"/>
        <v>602473</v>
      </c>
      <c r="C3083" s="1" t="str">
        <f t="shared" si="1743"/>
        <v>当前波数 394/∞</v>
      </c>
      <c r="D3083">
        <f>VLOOKUP(MOD(A3083,1000),Sheet2!P:R,3,FALSE)</f>
        <v>322975746696.00006</v>
      </c>
      <c r="E3083">
        <v>661</v>
      </c>
      <c r="F3083" s="1" t="str">
        <f>IF(VLOOKUP(MOD(A3083,1000),Sheet2!P:W,8,FALSE)=1,"[[50000,1],",IF(VLOOKUP(MOD(A3083,1000),Sheet2!P:W,8,FALSE)=2,"[[90000,1],","["))&amp;IF(K3083=K3082,VLOOKUP(INT(MID(A3083,3,1))*10+3,Sheet3!A:B,2,FALSE),VLOOKUP(INT(MID(A3083,3,1))*10+MOD(K3083,2)+1,Sheet3!A:B,2,FALSE))&amp;"]"</f>
        <v>[[50000,1],[50012,40]]</v>
      </c>
      <c r="G3083">
        <v>0.2</v>
      </c>
      <c r="H3083" s="1" t="str">
        <f t="shared" si="1765"/>
        <v>[80011,80012,80013,80014]</v>
      </c>
      <c r="I3083" s="1">
        <f t="shared" ref="I3083" si="1786">I3071</f>
        <v>1</v>
      </c>
      <c r="J3083">
        <f t="shared" si="1761"/>
        <v>20</v>
      </c>
      <c r="K3083">
        <f t="shared" si="1767"/>
        <v>394</v>
      </c>
      <c r="L3083" s="1" t="str">
        <f>Sheet1!L3083</f>
        <v>[{"bid":16005,"type":6,"num":187},{"bid":14001,"type":4,"num":235500}]</v>
      </c>
    </row>
    <row r="3084" spans="1:12" x14ac:dyDescent="0.2">
      <c r="A3084">
        <f t="shared" si="1763"/>
        <v>602473</v>
      </c>
      <c r="B3084">
        <f t="shared" si="1764"/>
        <v>602474</v>
      </c>
      <c r="C3084" s="1" t="str">
        <f t="shared" si="1743"/>
        <v>当前波数 395/∞\n下一波BOSS</v>
      </c>
      <c r="D3084">
        <f>VLOOKUP(MOD(A3084,1000),Sheet2!P:R,3,FALSE)</f>
        <v>329868080640.00006</v>
      </c>
      <c r="E3084">
        <v>662</v>
      </c>
      <c r="F3084" s="1" t="str">
        <f>IF(VLOOKUP(MOD(A3084,1000),Sheet2!P:W,8,FALSE)=1,"[[50000,1],",IF(VLOOKUP(MOD(A3084,1000),Sheet2!P:W,8,FALSE)=2,"[[90000,1],","["))&amp;IF(K3084=K3083,VLOOKUP(INT(MID(A3084,3,1))*10+3,Sheet3!A:B,2,FALSE),VLOOKUP(INT(MID(A3084,3,1))*10+MOD(K3084,2)+1,Sheet3!A:B,2,FALSE))&amp;"]"</f>
        <v>[[50011,67]]</v>
      </c>
      <c r="G3084">
        <v>0.2</v>
      </c>
      <c r="H3084" s="1" t="str">
        <f t="shared" si="1765"/>
        <v>[80011,80012,80013,80014]</v>
      </c>
      <c r="I3084" s="1">
        <f t="shared" ref="I3084" si="1787">I3072</f>
        <v>1</v>
      </c>
      <c r="J3084">
        <f t="shared" si="1761"/>
        <v>20</v>
      </c>
      <c r="K3084">
        <f t="shared" si="1767"/>
        <v>395</v>
      </c>
      <c r="L3084" s="1" t="str">
        <f>Sheet1!L3084</f>
        <v>[{"bid":16005,"type":6,"num":187},{"bid":14001,"type":4,"num":236000}]</v>
      </c>
    </row>
    <row r="3085" spans="1:12" x14ac:dyDescent="0.2">
      <c r="A3085">
        <f t="shared" si="1763"/>
        <v>602474</v>
      </c>
      <c r="B3085">
        <f t="shared" si="1764"/>
        <v>602475</v>
      </c>
      <c r="C3085" s="1" t="str">
        <f t="shared" si="1743"/>
        <v>BOSS波\n需击杀所有怪物</v>
      </c>
      <c r="D3085">
        <f>VLOOKUP(MOD(A3085,1000),Sheet2!P:R,3,FALSE)</f>
        <v>336851456480.00006</v>
      </c>
      <c r="E3085">
        <v>664</v>
      </c>
      <c r="F3085" s="1" t="str">
        <f>IF(VLOOKUP(MOD(A3085,1000),Sheet2!P:W,8,FALSE)=1,"[[50000,1],",IF(VLOOKUP(MOD(A3085,1000),Sheet2!P:W,8,FALSE)=2,"[[90000,1],","["))&amp;IF(K3085=K3084,VLOOKUP(INT(MID(A3085,3,1))*10+3,Sheet3!A:B,2,FALSE),VLOOKUP(INT(MID(A3085,3,1))*10+MOD(K3085,2)+1,Sheet3!A:B,2,FALSE))&amp;"]"</f>
        <v>[[50013,45]]</v>
      </c>
      <c r="G3085">
        <v>0.2</v>
      </c>
      <c r="H3085" s="1" t="str">
        <f t="shared" si="1765"/>
        <v>[80011,80012,80013,80014]</v>
      </c>
      <c r="I3085" s="1">
        <f t="shared" ref="I3085" si="1788">I3073</f>
        <v>2</v>
      </c>
      <c r="J3085">
        <f t="shared" si="1761"/>
        <v>40</v>
      </c>
      <c r="K3085">
        <f t="shared" si="1767"/>
        <v>395</v>
      </c>
      <c r="L3085" s="1" t="str">
        <f>Sheet1!L3085</f>
        <v>[{"bid":16005,"type":6,"num":187},{"bid":14001,"type":4,"num":236500}]</v>
      </c>
    </row>
    <row r="3086" spans="1:12" x14ac:dyDescent="0.2">
      <c r="A3086">
        <f t="shared" si="1763"/>
        <v>602475</v>
      </c>
      <c r="B3086">
        <f t="shared" si="1764"/>
        <v>602476</v>
      </c>
      <c r="C3086" s="1" t="str">
        <f t="shared" si="1743"/>
        <v>当前波数 396/∞</v>
      </c>
      <c r="D3086">
        <f>VLOOKUP(MOD(A3086,1000),Sheet2!P:R,3,FALSE)</f>
        <v>343926592896.00006</v>
      </c>
      <c r="E3086">
        <v>666</v>
      </c>
      <c r="F3086" s="1" t="str">
        <f>IF(VLOOKUP(MOD(A3086,1000),Sheet2!P:W,8,FALSE)=1,"[[50000,1],",IF(VLOOKUP(MOD(A3086,1000),Sheet2!P:W,8,FALSE)=2,"[[90000,1],","["))&amp;IF(K3086=K3085,VLOOKUP(INT(MID(A3086,3,1))*10+3,Sheet3!A:B,2,FALSE),VLOOKUP(INT(MID(A3086,3,1))*10+MOD(K3086,2)+1,Sheet3!A:B,2,FALSE))&amp;"]"</f>
        <v>[[50000,1],[50012,40]]</v>
      </c>
      <c r="G3086">
        <v>0.2</v>
      </c>
      <c r="H3086" s="1" t="str">
        <f t="shared" si="1765"/>
        <v>[80011,80012,80013,80014]</v>
      </c>
      <c r="I3086" s="1">
        <f t="shared" ref="I3086" si="1789">I3074</f>
        <v>1</v>
      </c>
      <c r="J3086">
        <f t="shared" si="1761"/>
        <v>20</v>
      </c>
      <c r="K3086">
        <f t="shared" si="1767"/>
        <v>396</v>
      </c>
      <c r="L3086" s="1" t="str">
        <f>Sheet1!L3086</f>
        <v>[{"bid":16005,"type":6,"num":187},{"bid":14001,"type":4,"num":237000}]</v>
      </c>
    </row>
    <row r="3087" spans="1:12" x14ac:dyDescent="0.2">
      <c r="A3087">
        <f t="shared" si="1763"/>
        <v>602476</v>
      </c>
      <c r="B3087">
        <f t="shared" si="1764"/>
        <v>602477</v>
      </c>
      <c r="C3087" s="1" t="str">
        <f t="shared" si="1743"/>
        <v>当前波数 397/∞</v>
      </c>
      <c r="D3087">
        <f>VLOOKUP(MOD(A3087,1000),Sheet2!P:R,3,FALSE)</f>
        <v>351094211208.00006</v>
      </c>
      <c r="E3087">
        <v>668</v>
      </c>
      <c r="F3087" s="1" t="str">
        <f>IF(VLOOKUP(MOD(A3087,1000),Sheet2!P:W,8,FALSE)=1,"[[50000,1],",IF(VLOOKUP(MOD(A3087,1000),Sheet2!P:W,8,FALSE)=2,"[[90000,1],","["))&amp;IF(K3087=K3086,VLOOKUP(INT(MID(A3087,3,1))*10+3,Sheet3!A:B,2,FALSE),VLOOKUP(INT(MID(A3087,3,1))*10+MOD(K3087,2)+1,Sheet3!A:B,2,FALSE))&amp;"]"</f>
        <v>[[50011,67]]</v>
      </c>
      <c r="G3087">
        <v>0.2</v>
      </c>
      <c r="H3087" s="1" t="str">
        <f t="shared" si="1765"/>
        <v>[80011,80012,80013,80014]</v>
      </c>
      <c r="I3087" s="1">
        <f t="shared" ref="I3087" si="1790">I3075</f>
        <v>1</v>
      </c>
      <c r="J3087">
        <f t="shared" si="1761"/>
        <v>20</v>
      </c>
      <c r="K3087">
        <f t="shared" si="1767"/>
        <v>397</v>
      </c>
      <c r="L3087" s="1" t="str">
        <f>Sheet1!L3087</f>
        <v>[{"bid":16005,"type":6,"num":189},{"bid":14001,"type":4,"num":237500}]</v>
      </c>
    </row>
    <row r="3088" spans="1:12" x14ac:dyDescent="0.2">
      <c r="A3088">
        <f t="shared" si="1763"/>
        <v>602477</v>
      </c>
      <c r="B3088">
        <f t="shared" si="1764"/>
        <v>602478</v>
      </c>
      <c r="C3088" s="1" t="str">
        <f t="shared" si="1743"/>
        <v>当前波数 398/∞</v>
      </c>
      <c r="D3088">
        <f>VLOOKUP(MOD(A3088,1000),Sheet2!P:R,3,FALSE)</f>
        <v>358355035376.00006</v>
      </c>
      <c r="E3088">
        <v>670</v>
      </c>
      <c r="F3088" s="1" t="str">
        <f>IF(VLOOKUP(MOD(A3088,1000),Sheet2!P:W,8,FALSE)=1,"[[50000,1],",IF(VLOOKUP(MOD(A3088,1000),Sheet2!P:W,8,FALSE)=2,"[[90000,1],","["))&amp;IF(K3088=K3087,VLOOKUP(INT(MID(A3088,3,1))*10+3,Sheet3!A:B,2,FALSE),VLOOKUP(INT(MID(A3088,3,1))*10+MOD(K3088,2)+1,Sheet3!A:B,2,FALSE))&amp;"]"</f>
        <v>[[50012,40]]</v>
      </c>
      <c r="G3088">
        <v>0.2</v>
      </c>
      <c r="H3088" s="1" t="str">
        <f t="shared" si="1765"/>
        <v>[80011,80012,80013,80014]</v>
      </c>
      <c r="I3088" s="1">
        <f t="shared" ref="I3088" si="1791">I3076</f>
        <v>1</v>
      </c>
      <c r="J3088">
        <f t="shared" si="1761"/>
        <v>20</v>
      </c>
      <c r="K3088">
        <f t="shared" si="1767"/>
        <v>398</v>
      </c>
      <c r="L3088" s="1" t="str">
        <f>Sheet1!L3088</f>
        <v>[{"bid":16005,"type":6,"num":189},{"bid":14001,"type":4,"num":238000}]</v>
      </c>
    </row>
    <row r="3089" spans="1:12" x14ac:dyDescent="0.2">
      <c r="A3089">
        <f t="shared" si="1763"/>
        <v>602478</v>
      </c>
      <c r="B3089">
        <f t="shared" si="1764"/>
        <v>602479</v>
      </c>
      <c r="C3089" s="1" t="str">
        <f t="shared" si="1743"/>
        <v>当前波数 399/∞</v>
      </c>
      <c r="D3089">
        <f>VLOOKUP(MOD(A3089,1000),Sheet2!P:R,3,FALSE)</f>
        <v>365709792000.00006</v>
      </c>
      <c r="E3089">
        <v>672</v>
      </c>
      <c r="F3089" s="1" t="str">
        <f>IF(VLOOKUP(MOD(A3089,1000),Sheet2!P:W,8,FALSE)=1,"[[50000,1],",IF(VLOOKUP(MOD(A3089,1000),Sheet2!P:W,8,FALSE)=2,"[[90000,1],","["))&amp;IF(K3089=K3088,VLOOKUP(INT(MID(A3089,3,1))*10+3,Sheet3!A:B,2,FALSE),VLOOKUP(INT(MID(A3089,3,1))*10+MOD(K3089,2)+1,Sheet3!A:B,2,FALSE))&amp;"]"</f>
        <v>[[50000,1],[50011,67]]</v>
      </c>
      <c r="G3089">
        <v>0.2</v>
      </c>
      <c r="H3089" s="1" t="str">
        <f t="shared" si="1765"/>
        <v>[80011,80012,80013,80014]</v>
      </c>
      <c r="I3089" s="1">
        <f t="shared" ref="I3089" si="1792">I3077</f>
        <v>1</v>
      </c>
      <c r="J3089">
        <f t="shared" si="1761"/>
        <v>20</v>
      </c>
      <c r="K3089">
        <f t="shared" si="1767"/>
        <v>399</v>
      </c>
      <c r="L3089" s="1" t="str">
        <f>Sheet1!L3089</f>
        <v>[{"bid":16005,"type":6,"num":189},{"bid":14001,"type":4,"num":238500}]</v>
      </c>
    </row>
    <row r="3090" spans="1:12" x14ac:dyDescent="0.2">
      <c r="A3090">
        <f t="shared" si="1763"/>
        <v>602479</v>
      </c>
      <c r="B3090">
        <f t="shared" si="1764"/>
        <v>602480</v>
      </c>
      <c r="C3090" s="1" t="str">
        <f t="shared" si="1743"/>
        <v>当前波数 400/∞\n下一波BOSS</v>
      </c>
      <c r="D3090">
        <f>VLOOKUP(MOD(A3090,1000),Sheet2!P:R,3,FALSE)</f>
        <v>373343759880.00006</v>
      </c>
      <c r="E3090">
        <v>674</v>
      </c>
      <c r="F3090" s="1" t="str">
        <f>IF(VLOOKUP(MOD(A3090,1000),Sheet2!P:W,8,FALSE)=1,"[[50000,1],",IF(VLOOKUP(MOD(A3090,1000),Sheet2!P:W,8,FALSE)=2,"[[90000,1],","["))&amp;IF(K3090=K3089,VLOOKUP(INT(MID(A3090,3,1))*10+3,Sheet3!A:B,2,FALSE),VLOOKUP(INT(MID(A3090,3,1))*10+MOD(K3090,2)+1,Sheet3!A:B,2,FALSE))&amp;"]"</f>
        <v>[[50012,40]]</v>
      </c>
      <c r="G3090">
        <v>0.2</v>
      </c>
      <c r="H3090" s="1" t="str">
        <f t="shared" si="1765"/>
        <v>[80011,80012,80013,80014]</v>
      </c>
      <c r="I3090" s="1">
        <f t="shared" ref="I3090" si="1793">I3078</f>
        <v>1</v>
      </c>
      <c r="J3090">
        <f t="shared" si="1761"/>
        <v>20</v>
      </c>
      <c r="K3090">
        <f t="shared" si="1767"/>
        <v>400</v>
      </c>
      <c r="L3090" s="1" t="str">
        <f>Sheet1!L3090</f>
        <v>[{"bid":16005,"type":6,"num":189},{"bid":14001,"type":4,"num":239000}]</v>
      </c>
    </row>
    <row r="3091" spans="1:12" x14ac:dyDescent="0.2">
      <c r="A3091">
        <f t="shared" si="1763"/>
        <v>602480</v>
      </c>
      <c r="B3091">
        <f t="shared" si="1764"/>
        <v>602481</v>
      </c>
      <c r="C3091" s="1" t="str">
        <f t="shared" si="1743"/>
        <v>BOSS波\n需击杀所有怪物</v>
      </c>
      <c r="D3091">
        <f>VLOOKUP(MOD(A3091,1000),Sheet2!P:R,3,FALSE)</f>
        <v>381076531044.00012</v>
      </c>
      <c r="E3091">
        <v>676</v>
      </c>
      <c r="F3091" s="1" t="str">
        <f>IF(VLOOKUP(MOD(A3091,1000),Sheet2!P:W,8,FALSE)=1,"[[50000,1],",IF(VLOOKUP(MOD(A3091,1000),Sheet2!P:W,8,FALSE)=2,"[[90000,1],","["))&amp;IF(K3091=K3090,VLOOKUP(INT(MID(A3091,3,1))*10+3,Sheet3!A:B,2,FALSE),VLOOKUP(INT(MID(A3091,3,1))*10+MOD(K3091,2)+1,Sheet3!A:B,2,FALSE))&amp;"]"</f>
        <v>[[50013,45]]</v>
      </c>
      <c r="G3091">
        <v>0.2</v>
      </c>
      <c r="H3091" s="1" t="str">
        <f t="shared" si="1765"/>
        <v>[80011,80012,80013,80014]</v>
      </c>
      <c r="I3091" s="1">
        <f t="shared" ref="I3091" si="1794">I3079</f>
        <v>2</v>
      </c>
      <c r="J3091">
        <f t="shared" si="1761"/>
        <v>40</v>
      </c>
      <c r="K3091">
        <f t="shared" si="1767"/>
        <v>400</v>
      </c>
      <c r="L3091" s="1" t="str">
        <f>Sheet1!L3091</f>
        <v>[{"bid":16005,"type":6,"num":189},{"bid":14001,"type":4,"num":239500}]</v>
      </c>
    </row>
    <row r="3092" spans="1:12" x14ac:dyDescent="0.2">
      <c r="A3092">
        <f t="shared" si="1763"/>
        <v>602481</v>
      </c>
      <c r="B3092">
        <f t="shared" si="1764"/>
        <v>602482</v>
      </c>
      <c r="C3092" s="1" t="str">
        <f t="shared" si="1743"/>
        <v>当前波数 401/∞</v>
      </c>
      <c r="D3092">
        <f>VLOOKUP(MOD(A3092,1000),Sheet2!P:R,3,FALSE)</f>
        <v>388908870672.00006</v>
      </c>
      <c r="E3092">
        <v>677</v>
      </c>
      <c r="F3092" s="1" t="str">
        <f>IF(VLOOKUP(MOD(A3092,1000),Sheet2!P:W,8,FALSE)=1,"[[50000,1],",IF(VLOOKUP(MOD(A3092,1000),Sheet2!P:W,8,FALSE)=2,"[[90000,1],","["))&amp;IF(K3092=K3091,VLOOKUP(INT(MID(A3092,3,1))*10+3,Sheet3!A:B,2,FALSE),VLOOKUP(INT(MID(A3092,3,1))*10+MOD(K3092,2)+1,Sheet3!A:B,2,FALSE))&amp;"]"</f>
        <v>[[50000,1],[50011,67]]</v>
      </c>
      <c r="G3092">
        <v>0.2</v>
      </c>
      <c r="H3092" s="1" t="str">
        <f t="shared" si="1765"/>
        <v>[80011,80012,80013,80014]</v>
      </c>
      <c r="I3092" s="1">
        <f t="shared" ref="I3092" si="1795">I3080</f>
        <v>1</v>
      </c>
      <c r="J3092">
        <f t="shared" si="1761"/>
        <v>20</v>
      </c>
      <c r="K3092">
        <f t="shared" si="1767"/>
        <v>401</v>
      </c>
      <c r="L3092" s="1" t="str">
        <f>Sheet1!L3092</f>
        <v>[{"bid":16005,"type":6,"num":191},{"bid":14001,"type":4,"num":240000}]</v>
      </c>
    </row>
    <row r="3093" spans="1:12" x14ac:dyDescent="0.2">
      <c r="A3093">
        <f t="shared" si="1763"/>
        <v>602482</v>
      </c>
      <c r="B3093">
        <f t="shared" si="1764"/>
        <v>602483</v>
      </c>
      <c r="C3093" s="1" t="str">
        <f t="shared" si="1743"/>
        <v>当前波数 402/∞</v>
      </c>
      <c r="D3093">
        <f>VLOOKUP(MOD(A3093,1000),Sheet2!P:R,3,FALSE)</f>
        <v>396841546704.00006</v>
      </c>
      <c r="E3093">
        <v>678</v>
      </c>
      <c r="F3093" s="1" t="str">
        <f>IF(VLOOKUP(MOD(A3093,1000),Sheet2!P:W,8,FALSE)=1,"[[50000,1],",IF(VLOOKUP(MOD(A3093,1000),Sheet2!P:W,8,FALSE)=2,"[[90000,1],","["))&amp;IF(K3093=K3092,VLOOKUP(INT(MID(A3093,3,1))*10+3,Sheet3!A:B,2,FALSE),VLOOKUP(INT(MID(A3093,3,1))*10+MOD(K3093,2)+1,Sheet3!A:B,2,FALSE))&amp;"]"</f>
        <v>[[50012,40]]</v>
      </c>
      <c r="G3093">
        <v>0.2</v>
      </c>
      <c r="H3093" s="1" t="str">
        <f t="shared" si="1765"/>
        <v>[80011,80012,80013,80014]</v>
      </c>
      <c r="I3093" s="1">
        <f t="shared" ref="I3093" si="1796">I3081</f>
        <v>1</v>
      </c>
      <c r="J3093">
        <f t="shared" si="1761"/>
        <v>20</v>
      </c>
      <c r="K3093">
        <f t="shared" si="1767"/>
        <v>402</v>
      </c>
      <c r="L3093" s="1" t="str">
        <f>Sheet1!L3093</f>
        <v>[{"bid":16005,"type":6,"num":191},{"bid":14001,"type":4,"num":240500}]</v>
      </c>
    </row>
    <row r="3094" spans="1:12" x14ac:dyDescent="0.2">
      <c r="A3094">
        <f t="shared" si="1763"/>
        <v>602483</v>
      </c>
      <c r="B3094">
        <f t="shared" si="1764"/>
        <v>602484</v>
      </c>
      <c r="C3094" s="1" t="str">
        <f t="shared" si="1743"/>
        <v>当前波数 403/∞</v>
      </c>
      <c r="D3094">
        <f>VLOOKUP(MOD(A3094,1000),Sheet2!P:R,3,FALSE)</f>
        <v>404875329840.00006</v>
      </c>
      <c r="E3094">
        <v>680</v>
      </c>
      <c r="F3094" s="1" t="str">
        <f>IF(VLOOKUP(MOD(A3094,1000),Sheet2!P:W,8,FALSE)=1,"[[50000,1],",IF(VLOOKUP(MOD(A3094,1000),Sheet2!P:W,8,FALSE)=2,"[[90000,1],","["))&amp;IF(K3094=K3093,VLOOKUP(INT(MID(A3094,3,1))*10+3,Sheet3!A:B,2,FALSE),VLOOKUP(INT(MID(A3094,3,1))*10+MOD(K3094,2)+1,Sheet3!A:B,2,FALSE))&amp;"]"</f>
        <v>[[50011,67]]</v>
      </c>
      <c r="G3094">
        <v>0.2</v>
      </c>
      <c r="H3094" s="1" t="str">
        <f t="shared" si="1765"/>
        <v>[80011,80012,80013,80014]</v>
      </c>
      <c r="I3094" s="1">
        <f t="shared" ref="I3094" si="1797">I3082</f>
        <v>1</v>
      </c>
      <c r="J3094">
        <f t="shared" si="1761"/>
        <v>20</v>
      </c>
      <c r="K3094">
        <f t="shared" si="1767"/>
        <v>403</v>
      </c>
      <c r="L3094" s="1" t="str">
        <f>Sheet1!L3094</f>
        <v>[{"bid":16005,"type":6,"num":191},{"bid":14001,"type":4,"num":241000}]</v>
      </c>
    </row>
    <row r="3095" spans="1:12" x14ac:dyDescent="0.2">
      <c r="A3095">
        <f t="shared" si="1763"/>
        <v>602484</v>
      </c>
      <c r="B3095">
        <f t="shared" si="1764"/>
        <v>602485</v>
      </c>
      <c r="C3095" s="1" t="str">
        <f t="shared" si="1743"/>
        <v>当前波数 404/∞</v>
      </c>
      <c r="D3095">
        <f>VLOOKUP(MOD(A3095,1000),Sheet2!P:R,3,FALSE)</f>
        <v>413010993540.00012</v>
      </c>
      <c r="E3095">
        <v>681</v>
      </c>
      <c r="F3095" s="1" t="str">
        <f>IF(VLOOKUP(MOD(A3095,1000),Sheet2!P:W,8,FALSE)=1,"[[50000,1],",IF(VLOOKUP(MOD(A3095,1000),Sheet2!P:W,8,FALSE)=2,"[[90000,1],","["))&amp;IF(K3095=K3094,VLOOKUP(INT(MID(A3095,3,1))*10+3,Sheet3!A:B,2,FALSE),VLOOKUP(INT(MID(A3095,3,1))*10+MOD(K3095,2)+1,Sheet3!A:B,2,FALSE))&amp;"]"</f>
        <v>[[50000,1],[50012,40]]</v>
      </c>
      <c r="G3095">
        <v>0.2</v>
      </c>
      <c r="H3095" s="1" t="str">
        <f t="shared" si="1765"/>
        <v>[80011,80012,80013,80014]</v>
      </c>
      <c r="I3095" s="1">
        <f t="shared" ref="I3095" si="1798">I3083</f>
        <v>1</v>
      </c>
      <c r="J3095">
        <f t="shared" si="1761"/>
        <v>20</v>
      </c>
      <c r="K3095">
        <f t="shared" si="1767"/>
        <v>404</v>
      </c>
      <c r="L3095" s="1" t="str">
        <f>Sheet1!L3095</f>
        <v>[{"bid":16005,"type":6,"num":191},{"bid":14001,"type":4,"num":241500}]</v>
      </c>
    </row>
    <row r="3096" spans="1:12" x14ac:dyDescent="0.2">
      <c r="A3096">
        <f t="shared" si="1763"/>
        <v>602485</v>
      </c>
      <c r="B3096">
        <f t="shared" si="1764"/>
        <v>602486</v>
      </c>
      <c r="C3096" s="1" t="str">
        <f t="shared" si="1743"/>
        <v>当前波数 405/∞\n下一波BOSS</v>
      </c>
      <c r="D3096">
        <f>VLOOKUP(MOD(A3096,1000),Sheet2!P:R,3,FALSE)</f>
        <v>421249314024.00006</v>
      </c>
      <c r="E3096">
        <v>683</v>
      </c>
      <c r="F3096" s="1" t="str">
        <f>IF(VLOOKUP(MOD(A3096,1000),Sheet2!P:W,8,FALSE)=1,"[[50000,1],",IF(VLOOKUP(MOD(A3096,1000),Sheet2!P:W,8,FALSE)=2,"[[90000,1],","["))&amp;IF(K3096=K3095,VLOOKUP(INT(MID(A3096,3,1))*10+3,Sheet3!A:B,2,FALSE),VLOOKUP(INT(MID(A3096,3,1))*10+MOD(K3096,2)+1,Sheet3!A:B,2,FALSE))&amp;"]"</f>
        <v>[[50011,67]]</v>
      </c>
      <c r="G3096">
        <v>0.2</v>
      </c>
      <c r="H3096" s="1" t="str">
        <f t="shared" si="1765"/>
        <v>[80011,80012,80013,80014]</v>
      </c>
      <c r="I3096" s="1">
        <f t="shared" ref="I3096" si="1799">I3084</f>
        <v>1</v>
      </c>
      <c r="J3096">
        <f t="shared" si="1761"/>
        <v>20</v>
      </c>
      <c r="K3096">
        <f t="shared" si="1767"/>
        <v>405</v>
      </c>
      <c r="L3096" s="1" t="str">
        <f>Sheet1!L3096</f>
        <v>[{"bid":16005,"type":6,"num":191},{"bid":14001,"type":4,"num":242000}]</v>
      </c>
    </row>
    <row r="3097" spans="1:12" x14ac:dyDescent="0.2">
      <c r="A3097">
        <f t="shared" si="1763"/>
        <v>602486</v>
      </c>
      <c r="B3097">
        <f t="shared" si="1764"/>
        <v>602487</v>
      </c>
      <c r="C3097" s="1" t="str">
        <f t="shared" si="1743"/>
        <v>BOSS波\n需击杀所有怪物</v>
      </c>
      <c r="D3097">
        <f>VLOOKUP(MOD(A3097,1000),Sheet2!P:R,3,FALSE)</f>
        <v>429591070272.00012</v>
      </c>
      <c r="E3097">
        <v>684</v>
      </c>
      <c r="F3097" s="1" t="str">
        <f>IF(VLOOKUP(MOD(A3097,1000),Sheet2!P:W,8,FALSE)=1,"[[50000,1],",IF(VLOOKUP(MOD(A3097,1000),Sheet2!P:W,8,FALSE)=2,"[[90000,1],","["))&amp;IF(K3097=K3096,VLOOKUP(INT(MID(A3097,3,1))*10+3,Sheet3!A:B,2,FALSE),VLOOKUP(INT(MID(A3097,3,1))*10+MOD(K3097,2)+1,Sheet3!A:B,2,FALSE))&amp;"]"</f>
        <v>[[50013,45]]</v>
      </c>
      <c r="G3097">
        <v>0.2</v>
      </c>
      <c r="H3097" s="1" t="str">
        <f t="shared" si="1765"/>
        <v>[80011,80012,80013,80014]</v>
      </c>
      <c r="I3097" s="1">
        <f t="shared" ref="I3097" si="1800">I3085</f>
        <v>2</v>
      </c>
      <c r="J3097">
        <f t="shared" si="1761"/>
        <v>40</v>
      </c>
      <c r="K3097">
        <f t="shared" si="1767"/>
        <v>405</v>
      </c>
      <c r="L3097" s="1" t="str">
        <f>Sheet1!L3097</f>
        <v>[{"bid":16005,"type":6,"num":193},{"bid":14001,"type":4,"num":242500}]</v>
      </c>
    </row>
    <row r="3098" spans="1:12" x14ac:dyDescent="0.2">
      <c r="A3098">
        <f t="shared" si="1763"/>
        <v>602487</v>
      </c>
      <c r="B3098">
        <f t="shared" si="1764"/>
        <v>602488</v>
      </c>
      <c r="C3098" s="1" t="str">
        <f t="shared" si="1743"/>
        <v>当前波数 406/∞</v>
      </c>
      <c r="D3098">
        <f>VLOOKUP(MOD(A3098,1000),Sheet2!P:R,3,FALSE)</f>
        <v>438235520256.00012</v>
      </c>
      <c r="E3098">
        <v>686</v>
      </c>
      <c r="F3098" s="1" t="str">
        <f>IF(VLOOKUP(MOD(A3098,1000),Sheet2!P:W,8,FALSE)=1,"[[50000,1],",IF(VLOOKUP(MOD(A3098,1000),Sheet2!P:W,8,FALSE)=2,"[[90000,1],","["))&amp;IF(K3098=K3097,VLOOKUP(INT(MID(A3098,3,1))*10+3,Sheet3!A:B,2,FALSE),VLOOKUP(INT(MID(A3098,3,1))*10+MOD(K3098,2)+1,Sheet3!A:B,2,FALSE))&amp;"]"</f>
        <v>[[50000,1],[50012,40]]</v>
      </c>
      <c r="G3098">
        <v>0.2</v>
      </c>
      <c r="H3098" s="1" t="str">
        <f t="shared" si="1765"/>
        <v>[80011,80012,80013,80014]</v>
      </c>
      <c r="I3098" s="1">
        <f t="shared" ref="I3098" si="1801">I3086</f>
        <v>1</v>
      </c>
      <c r="J3098">
        <f t="shared" si="1761"/>
        <v>20</v>
      </c>
      <c r="K3098">
        <f t="shared" si="1767"/>
        <v>406</v>
      </c>
      <c r="L3098" s="1" t="str">
        <f>Sheet1!L3098</f>
        <v>[{"bid":16005,"type":6,"num":193},{"bid":14001,"type":4,"num":243000}]</v>
      </c>
    </row>
    <row r="3099" spans="1:12" x14ac:dyDescent="0.2">
      <c r="A3099">
        <f t="shared" si="1763"/>
        <v>602488</v>
      </c>
      <c r="B3099">
        <f t="shared" si="1764"/>
        <v>602489</v>
      </c>
      <c r="C3099" s="1" t="str">
        <f t="shared" si="1743"/>
        <v>当前波数 407/∞</v>
      </c>
      <c r="D3099">
        <f>VLOOKUP(MOD(A3099,1000),Sheet2!P:R,3,FALSE)</f>
        <v>446988547152.00012</v>
      </c>
      <c r="E3099">
        <v>688</v>
      </c>
      <c r="F3099" s="1" t="str">
        <f>IF(VLOOKUP(MOD(A3099,1000),Sheet2!P:W,8,FALSE)=1,"[[50000,1],",IF(VLOOKUP(MOD(A3099,1000),Sheet2!P:W,8,FALSE)=2,"[[90000,1],","["))&amp;IF(K3099=K3098,VLOOKUP(INT(MID(A3099,3,1))*10+3,Sheet3!A:B,2,FALSE),VLOOKUP(INT(MID(A3099,3,1))*10+MOD(K3099,2)+1,Sheet3!A:B,2,FALSE))&amp;"]"</f>
        <v>[[50011,67]]</v>
      </c>
      <c r="G3099">
        <v>0.2</v>
      </c>
      <c r="H3099" s="1" t="str">
        <f t="shared" si="1765"/>
        <v>[80011,80012,80013,80014]</v>
      </c>
      <c r="I3099" s="1">
        <f t="shared" ref="I3099" si="1802">I3087</f>
        <v>1</v>
      </c>
      <c r="J3099">
        <f t="shared" si="1761"/>
        <v>20</v>
      </c>
      <c r="K3099">
        <f t="shared" si="1767"/>
        <v>407</v>
      </c>
      <c r="L3099" s="1" t="str">
        <f>Sheet1!L3099</f>
        <v>[{"bid":16005,"type":6,"num":193},{"bid":14001,"type":4,"num":243500}]</v>
      </c>
    </row>
    <row r="3100" spans="1:12" x14ac:dyDescent="0.2">
      <c r="A3100">
        <f t="shared" si="1763"/>
        <v>602489</v>
      </c>
      <c r="B3100">
        <f t="shared" si="1764"/>
        <v>602490</v>
      </c>
      <c r="C3100" s="1" t="str">
        <f t="shared" si="1743"/>
        <v>当前波数 408/∞</v>
      </c>
      <c r="D3100">
        <f>VLOOKUP(MOD(A3100,1000),Sheet2!P:R,3,FALSE)</f>
        <v>455850969600.00006</v>
      </c>
      <c r="E3100">
        <v>690</v>
      </c>
      <c r="F3100" s="1" t="str">
        <f>IF(VLOOKUP(MOD(A3100,1000),Sheet2!P:W,8,FALSE)=1,"[[50000,1],",IF(VLOOKUP(MOD(A3100,1000),Sheet2!P:W,8,FALSE)=2,"[[90000,1],","["))&amp;IF(K3100=K3099,VLOOKUP(INT(MID(A3100,3,1))*10+3,Sheet3!A:B,2,FALSE),VLOOKUP(INT(MID(A3100,3,1))*10+MOD(K3100,2)+1,Sheet3!A:B,2,FALSE))&amp;"]"</f>
        <v>[[50012,40]]</v>
      </c>
      <c r="G3100">
        <v>0.2</v>
      </c>
      <c r="H3100" s="1" t="str">
        <f t="shared" si="1765"/>
        <v>[80011,80012,80013,80014]</v>
      </c>
      <c r="I3100" s="1">
        <f t="shared" ref="I3100" si="1803">I3088</f>
        <v>1</v>
      </c>
      <c r="J3100">
        <f t="shared" si="1761"/>
        <v>20</v>
      </c>
      <c r="K3100">
        <f t="shared" si="1767"/>
        <v>408</v>
      </c>
      <c r="L3100" s="1" t="str">
        <f>Sheet1!L3100</f>
        <v>[{"bid":16005,"type":6,"num":193},{"bid":14001,"type":4,"num":244000}]</v>
      </c>
    </row>
    <row r="3101" spans="1:12" x14ac:dyDescent="0.2">
      <c r="A3101">
        <f t="shared" si="1763"/>
        <v>602490</v>
      </c>
      <c r="B3101">
        <f t="shared" si="1764"/>
        <v>602491</v>
      </c>
      <c r="C3101" s="1" t="str">
        <f t="shared" si="1743"/>
        <v>当前波数 409/∞</v>
      </c>
      <c r="D3101">
        <f>VLOOKUP(MOD(A3101,1000),Sheet2!P:R,3,FALSE)</f>
        <v>464823609120.00006</v>
      </c>
      <c r="E3101">
        <v>691</v>
      </c>
      <c r="F3101" s="1" t="str">
        <f>IF(VLOOKUP(MOD(A3101,1000),Sheet2!P:W,8,FALSE)=1,"[[50000,1],",IF(VLOOKUP(MOD(A3101,1000),Sheet2!P:W,8,FALSE)=2,"[[90000,1],","["))&amp;IF(K3101=K3100,VLOOKUP(INT(MID(A3101,3,1))*10+3,Sheet3!A:B,2,FALSE),VLOOKUP(INT(MID(A3101,3,1))*10+MOD(K3101,2)+1,Sheet3!A:B,2,FALSE))&amp;"]"</f>
        <v>[[50000,1],[50011,67]]</v>
      </c>
      <c r="G3101">
        <v>0.2</v>
      </c>
      <c r="H3101" s="1" t="str">
        <f t="shared" si="1765"/>
        <v>[80011,80012,80013,80014]</v>
      </c>
      <c r="I3101" s="1">
        <f t="shared" ref="I3101" si="1804">I3089</f>
        <v>1</v>
      </c>
      <c r="J3101">
        <f t="shared" si="1761"/>
        <v>20</v>
      </c>
      <c r="K3101">
        <f t="shared" si="1767"/>
        <v>409</v>
      </c>
      <c r="L3101" s="1" t="str">
        <f>Sheet1!L3101</f>
        <v>[{"bid":16005,"type":6,"num":193},{"bid":14001,"type":4,"num":244500}]</v>
      </c>
    </row>
    <row r="3102" spans="1:12" x14ac:dyDescent="0.2">
      <c r="A3102">
        <f t="shared" si="1763"/>
        <v>602491</v>
      </c>
      <c r="B3102">
        <f t="shared" si="1764"/>
        <v>602492</v>
      </c>
      <c r="C3102" s="1" t="str">
        <f t="shared" si="1743"/>
        <v>当前波数 410/∞\n下一波BOSS</v>
      </c>
      <c r="D3102">
        <f>VLOOKUP(MOD(A3102,1000),Sheet2!P:R,3,FALSE)</f>
        <v>473907290112.00006</v>
      </c>
      <c r="E3102">
        <v>692</v>
      </c>
      <c r="F3102" s="1" t="str">
        <f>IF(VLOOKUP(MOD(A3102,1000),Sheet2!P:W,8,FALSE)=1,"[[50000,1],",IF(VLOOKUP(MOD(A3102,1000),Sheet2!P:W,8,FALSE)=2,"[[90000,1],","["))&amp;IF(K3102=K3101,VLOOKUP(INT(MID(A3102,3,1))*10+3,Sheet3!A:B,2,FALSE),VLOOKUP(INT(MID(A3102,3,1))*10+MOD(K3102,2)+1,Sheet3!A:B,2,FALSE))&amp;"]"</f>
        <v>[[50012,40]]</v>
      </c>
      <c r="G3102">
        <v>0.2</v>
      </c>
      <c r="H3102" s="1" t="str">
        <f t="shared" si="1765"/>
        <v>[80011,80012,80013,80014]</v>
      </c>
      <c r="I3102" s="1">
        <f t="shared" ref="I3102" si="1805">I3090</f>
        <v>1</v>
      </c>
      <c r="J3102">
        <f t="shared" si="1761"/>
        <v>20</v>
      </c>
      <c r="K3102">
        <f t="shared" si="1767"/>
        <v>410</v>
      </c>
      <c r="L3102" s="1" t="str">
        <f>Sheet1!L3102</f>
        <v>[{"bid":16005,"type":6,"num":195},{"bid":14001,"type":4,"num":245000}]</v>
      </c>
    </row>
    <row r="3103" spans="1:12" x14ac:dyDescent="0.2">
      <c r="A3103">
        <f t="shared" si="1763"/>
        <v>602492</v>
      </c>
      <c r="B3103">
        <f t="shared" si="1764"/>
        <v>602493</v>
      </c>
      <c r="C3103" s="1" t="str">
        <f t="shared" si="1743"/>
        <v>BOSS波\n需击杀所有怪物</v>
      </c>
      <c r="D3103">
        <f>VLOOKUP(MOD(A3103,1000),Sheet2!P:R,3,FALSE)</f>
        <v>483102839856.00012</v>
      </c>
      <c r="E3103">
        <v>694</v>
      </c>
      <c r="F3103" s="1" t="str">
        <f>IF(VLOOKUP(MOD(A3103,1000),Sheet2!P:W,8,FALSE)=1,"[[50000,1],",IF(VLOOKUP(MOD(A3103,1000),Sheet2!P:W,8,FALSE)=2,"[[90000,1],","["))&amp;IF(K3103=K3102,VLOOKUP(INT(MID(A3103,3,1))*10+3,Sheet3!A:B,2,FALSE),VLOOKUP(INT(MID(A3103,3,1))*10+MOD(K3103,2)+1,Sheet3!A:B,2,FALSE))&amp;"]"</f>
        <v>[[50013,45]]</v>
      </c>
      <c r="G3103">
        <v>0.2</v>
      </c>
      <c r="H3103" s="1" t="str">
        <f t="shared" si="1765"/>
        <v>[80011,80012,80013,80014]</v>
      </c>
      <c r="I3103" s="1">
        <f t="shared" ref="I3103" si="1806">I3091</f>
        <v>2</v>
      </c>
      <c r="J3103">
        <f t="shared" si="1761"/>
        <v>40</v>
      </c>
      <c r="K3103">
        <f t="shared" si="1767"/>
        <v>410</v>
      </c>
      <c r="L3103" s="1" t="str">
        <f>Sheet1!L3103</f>
        <v>[{"bid":16005,"type":6,"num":195},{"bid":14001,"type":4,"num":245500}]</v>
      </c>
    </row>
    <row r="3104" spans="1:12" x14ac:dyDescent="0.2">
      <c r="A3104">
        <f t="shared" si="1763"/>
        <v>602493</v>
      </c>
      <c r="B3104">
        <f t="shared" si="1764"/>
        <v>602494</v>
      </c>
      <c r="C3104" s="1" t="str">
        <f t="shared" si="1743"/>
        <v>当前波数 411/∞</v>
      </c>
      <c r="D3104">
        <f>VLOOKUP(MOD(A3104,1000),Sheet2!P:R,3,FALSE)</f>
        <v>492411088512.00006</v>
      </c>
      <c r="E3104">
        <v>696</v>
      </c>
      <c r="F3104" s="1" t="str">
        <f>IF(VLOOKUP(MOD(A3104,1000),Sheet2!P:W,8,FALSE)=1,"[[50000,1],",IF(VLOOKUP(MOD(A3104,1000),Sheet2!P:W,8,FALSE)=2,"[[90000,1],","["))&amp;IF(K3104=K3103,VLOOKUP(INT(MID(A3104,3,1))*10+3,Sheet3!A:B,2,FALSE),VLOOKUP(INT(MID(A3104,3,1))*10+MOD(K3104,2)+1,Sheet3!A:B,2,FALSE))&amp;"]"</f>
        <v>[[50000,1],[50011,67]]</v>
      </c>
      <c r="G3104">
        <v>0.2</v>
      </c>
      <c r="H3104" s="1" t="str">
        <f t="shared" si="1765"/>
        <v>[80011,80012,80013,80014]</v>
      </c>
      <c r="I3104" s="1">
        <f t="shared" ref="I3104" si="1807">I3092</f>
        <v>1</v>
      </c>
      <c r="J3104">
        <f t="shared" si="1761"/>
        <v>20</v>
      </c>
      <c r="K3104">
        <f t="shared" si="1767"/>
        <v>411</v>
      </c>
      <c r="L3104" s="1" t="str">
        <f>Sheet1!L3104</f>
        <v>[{"bid":16005,"type":6,"num":195},{"bid":14001,"type":4,"num":246000}]</v>
      </c>
    </row>
    <row r="3105" spans="1:12" x14ac:dyDescent="0.2">
      <c r="A3105">
        <f t="shared" si="1763"/>
        <v>602494</v>
      </c>
      <c r="B3105">
        <f t="shared" si="1764"/>
        <v>602495</v>
      </c>
      <c r="C3105" s="1" t="str">
        <f t="shared" si="1743"/>
        <v>当前波数 412/∞</v>
      </c>
      <c r="D3105">
        <f>VLOOKUP(MOD(A3105,1000),Sheet2!P:R,3,FALSE)</f>
        <v>501832869120.00006</v>
      </c>
      <c r="E3105">
        <v>698</v>
      </c>
      <c r="F3105" s="1" t="str">
        <f>IF(VLOOKUP(MOD(A3105,1000),Sheet2!P:W,8,FALSE)=1,"[[50000,1],",IF(VLOOKUP(MOD(A3105,1000),Sheet2!P:W,8,FALSE)=2,"[[90000,1],","["))&amp;IF(K3105=K3104,VLOOKUP(INT(MID(A3105,3,1))*10+3,Sheet3!A:B,2,FALSE),VLOOKUP(INT(MID(A3105,3,1))*10+MOD(K3105,2)+1,Sheet3!A:B,2,FALSE))&amp;"]"</f>
        <v>[[50012,40]]</v>
      </c>
      <c r="G3105">
        <v>0.2</v>
      </c>
      <c r="H3105" s="1" t="str">
        <f t="shared" si="1765"/>
        <v>[80011,80012,80013,80014]</v>
      </c>
      <c r="I3105" s="1">
        <f t="shared" ref="I3105" si="1808">I3093</f>
        <v>1</v>
      </c>
      <c r="J3105">
        <f t="shared" si="1761"/>
        <v>20</v>
      </c>
      <c r="K3105">
        <f t="shared" si="1767"/>
        <v>412</v>
      </c>
      <c r="L3105" s="1" t="str">
        <f>Sheet1!L3105</f>
        <v>[{"bid":16005,"type":6,"num":195},{"bid":14001,"type":4,"num":246500}]</v>
      </c>
    </row>
    <row r="3106" spans="1:12" x14ac:dyDescent="0.2">
      <c r="A3106">
        <f t="shared" si="1763"/>
        <v>602495</v>
      </c>
      <c r="B3106">
        <f t="shared" si="1764"/>
        <v>602496</v>
      </c>
      <c r="C3106" s="1" t="str">
        <f t="shared" si="1743"/>
        <v>当前波数 413/∞</v>
      </c>
      <c r="D3106">
        <f>VLOOKUP(MOD(A3106,1000),Sheet2!P:R,3,FALSE)</f>
        <v>511582088024.00006</v>
      </c>
      <c r="E3106">
        <v>699</v>
      </c>
      <c r="F3106" s="1" t="str">
        <f>IF(VLOOKUP(MOD(A3106,1000),Sheet2!P:W,8,FALSE)=1,"[[50000,1],",IF(VLOOKUP(MOD(A3106,1000),Sheet2!P:W,8,FALSE)=2,"[[90000,1],","["))&amp;IF(K3106=K3105,VLOOKUP(INT(MID(A3106,3,1))*10+3,Sheet3!A:B,2,FALSE),VLOOKUP(INT(MID(A3106,3,1))*10+MOD(K3106,2)+1,Sheet3!A:B,2,FALSE))&amp;"]"</f>
        <v>[[50011,67]]</v>
      </c>
      <c r="G3106">
        <v>0.2</v>
      </c>
      <c r="H3106" s="1" t="str">
        <f t="shared" si="1765"/>
        <v>[80011,80012,80013,80014]</v>
      </c>
      <c r="I3106" s="1">
        <f t="shared" ref="I3106" si="1809">I3094</f>
        <v>1</v>
      </c>
      <c r="J3106">
        <f t="shared" si="1761"/>
        <v>20</v>
      </c>
      <c r="K3106">
        <f t="shared" si="1767"/>
        <v>413</v>
      </c>
      <c r="L3106" s="1" t="str">
        <f>Sheet1!L3106</f>
        <v>[{"bid":16005,"type":6,"num":195},{"bid":14001,"type":4,"num":247000}]</v>
      </c>
    </row>
    <row r="3107" spans="1:12" x14ac:dyDescent="0.2">
      <c r="A3107">
        <f t="shared" si="1763"/>
        <v>602496</v>
      </c>
      <c r="B3107">
        <f t="shared" si="1764"/>
        <v>602497</v>
      </c>
      <c r="C3107" s="1" t="str">
        <f t="shared" si="1743"/>
        <v>当前波数 414/∞</v>
      </c>
      <c r="D3107">
        <f>VLOOKUP(MOD(A3107,1000),Sheet2!P:R,3,FALSE)</f>
        <v>521450257548.00012</v>
      </c>
      <c r="E3107">
        <v>701</v>
      </c>
      <c r="F3107" s="1" t="str">
        <f>IF(VLOOKUP(MOD(A3107,1000),Sheet2!P:W,8,FALSE)=1,"[[50000,1],",IF(VLOOKUP(MOD(A3107,1000),Sheet2!P:W,8,FALSE)=2,"[[90000,1],","["))&amp;IF(K3107=K3106,VLOOKUP(INT(MID(A3107,3,1))*10+3,Sheet3!A:B,2,FALSE),VLOOKUP(INT(MID(A3107,3,1))*10+MOD(K3107,2)+1,Sheet3!A:B,2,FALSE))&amp;"]"</f>
        <v>[[50000,1],[50012,40]]</v>
      </c>
      <c r="G3107">
        <v>0.2</v>
      </c>
      <c r="H3107" s="1" t="str">
        <f t="shared" si="1765"/>
        <v>[80011,80012,80013,80014]</v>
      </c>
      <c r="I3107" s="1">
        <f t="shared" ref="I3107" si="1810">I3095</f>
        <v>1</v>
      </c>
      <c r="J3107">
        <f t="shared" si="1761"/>
        <v>20</v>
      </c>
      <c r="K3107">
        <f t="shared" si="1767"/>
        <v>414</v>
      </c>
      <c r="L3107" s="1" t="str">
        <f>Sheet1!L3107</f>
        <v>[{"bid":16005,"type":6,"num":197},{"bid":14001,"type":4,"num":247500}]</v>
      </c>
    </row>
    <row r="3108" spans="1:12" x14ac:dyDescent="0.2">
      <c r="A3108">
        <f t="shared" si="1763"/>
        <v>602497</v>
      </c>
      <c r="B3108">
        <f t="shared" si="1764"/>
        <v>602498</v>
      </c>
      <c r="C3108" s="1" t="str">
        <f t="shared" si="1743"/>
        <v>当前波数 415/∞\n下一波BOSS</v>
      </c>
      <c r="D3108">
        <f>VLOOKUP(MOD(A3108,1000),Sheet2!P:R,3,FALSE)</f>
        <v>531438251472.00012</v>
      </c>
      <c r="E3108">
        <v>702</v>
      </c>
      <c r="F3108" s="1" t="str">
        <f>IF(VLOOKUP(MOD(A3108,1000),Sheet2!P:W,8,FALSE)=1,"[[50000,1],",IF(VLOOKUP(MOD(A3108,1000),Sheet2!P:W,8,FALSE)=2,"[[90000,1],","["))&amp;IF(K3108=K3107,VLOOKUP(INT(MID(A3108,3,1))*10+3,Sheet3!A:B,2,FALSE),VLOOKUP(INT(MID(A3108,3,1))*10+MOD(K3108,2)+1,Sheet3!A:B,2,FALSE))&amp;"]"</f>
        <v>[[50011,67]]</v>
      </c>
      <c r="G3108">
        <v>0.2</v>
      </c>
      <c r="H3108" s="1" t="str">
        <f t="shared" si="1765"/>
        <v>[80011,80012,80013,80014]</v>
      </c>
      <c r="I3108" s="1">
        <f t="shared" ref="I3108" si="1811">I3096</f>
        <v>1</v>
      </c>
      <c r="J3108">
        <f t="shared" si="1761"/>
        <v>20</v>
      </c>
      <c r="K3108">
        <f t="shared" si="1767"/>
        <v>415</v>
      </c>
      <c r="L3108" s="1" t="str">
        <f>Sheet1!L3108</f>
        <v>[{"bid":16005,"type":6,"num":197},{"bid":14001,"type":4,"num":248000}]</v>
      </c>
    </row>
    <row r="3109" spans="1:12" x14ac:dyDescent="0.2">
      <c r="A3109">
        <f t="shared" si="1763"/>
        <v>602498</v>
      </c>
      <c r="B3109">
        <f t="shared" si="1764"/>
        <v>602499</v>
      </c>
      <c r="C3109" s="1" t="str">
        <f t="shared" si="1743"/>
        <v>BOSS波\n需击杀所有怪物</v>
      </c>
      <c r="D3109">
        <f>VLOOKUP(MOD(A3109,1000),Sheet2!P:R,3,FALSE)</f>
        <v>541546946576.00006</v>
      </c>
      <c r="E3109">
        <v>704</v>
      </c>
      <c r="F3109" s="1" t="str">
        <f>IF(VLOOKUP(MOD(A3109,1000),Sheet2!P:W,8,FALSE)=1,"[[50000,1],",IF(VLOOKUP(MOD(A3109,1000),Sheet2!P:W,8,FALSE)=2,"[[90000,1],","["))&amp;IF(K3109=K3108,VLOOKUP(INT(MID(A3109,3,1))*10+3,Sheet3!A:B,2,FALSE),VLOOKUP(INT(MID(A3109,3,1))*10+MOD(K3109,2)+1,Sheet3!A:B,2,FALSE))&amp;"]"</f>
        <v>[[50013,45]]</v>
      </c>
      <c r="G3109">
        <v>0.2</v>
      </c>
      <c r="H3109" s="1" t="str">
        <f t="shared" si="1765"/>
        <v>[80011,80012,80013,80014]</v>
      </c>
      <c r="I3109" s="1">
        <f t="shared" ref="I3109" si="1812">I3097</f>
        <v>2</v>
      </c>
      <c r="J3109">
        <f t="shared" si="1761"/>
        <v>40</v>
      </c>
      <c r="K3109">
        <f t="shared" si="1767"/>
        <v>415</v>
      </c>
      <c r="L3109" s="1" t="str">
        <f>Sheet1!L3109</f>
        <v>[{"bid":16005,"type":6,"num":197},{"bid":14001,"type":4,"num":248500}]</v>
      </c>
    </row>
    <row r="3110" spans="1:12" x14ac:dyDescent="0.2">
      <c r="A3110">
        <f t="shared" si="1763"/>
        <v>602499</v>
      </c>
      <c r="B3110">
        <f t="shared" si="1764"/>
        <v>602500</v>
      </c>
      <c r="C3110" s="1" t="str">
        <f t="shared" ref="C3110:C3173" si="1813">IF(K3110=K3109,"BOSS波\n需击杀所有怪物",IF(K3110=K3111,"当前波数 "&amp;K3110&amp;"/∞\n下一波BOSS","当前波数 "&amp;K3110&amp;"/∞"))</f>
        <v>当前波数 416/∞</v>
      </c>
      <c r="D3110">
        <f>VLOOKUP(MOD(A3110,1000),Sheet2!P:R,3,FALSE)</f>
        <v>551777222640</v>
      </c>
      <c r="E3110">
        <v>706</v>
      </c>
      <c r="F3110" s="1" t="str">
        <f>IF(VLOOKUP(MOD(A3110,1000),Sheet2!P:W,8,FALSE)=1,"[[50000,1],",IF(VLOOKUP(MOD(A3110,1000),Sheet2!P:W,8,FALSE)=2,"[[90000,1],","["))&amp;IF(K3110=K3109,VLOOKUP(INT(MID(A3110,3,1))*10+3,Sheet3!A:B,2,FALSE),VLOOKUP(INT(MID(A3110,3,1))*10+MOD(K3110,2)+1,Sheet3!A:B,2,FALSE))&amp;"]"</f>
        <v>[[50000,1],[50012,40]]</v>
      </c>
      <c r="G3110">
        <v>0.2</v>
      </c>
      <c r="H3110" s="1" t="str">
        <f t="shared" si="1765"/>
        <v>[80011,80012,80013,80014]</v>
      </c>
      <c r="I3110" s="1">
        <f t="shared" ref="I3110" si="1814">I3098</f>
        <v>1</v>
      </c>
      <c r="J3110">
        <f t="shared" si="1761"/>
        <v>20</v>
      </c>
      <c r="K3110">
        <f t="shared" si="1767"/>
        <v>416</v>
      </c>
      <c r="L3110" s="1" t="str">
        <f>Sheet1!L3110</f>
        <v>[{"bid":16005,"type":6,"num":197},{"bid":14001,"type":4,"num":249000}]</v>
      </c>
    </row>
    <row r="3111" spans="1:12" x14ac:dyDescent="0.2">
      <c r="A3111">
        <f t="shared" si="1763"/>
        <v>602500</v>
      </c>
      <c r="B3111">
        <f t="shared" si="1764"/>
        <v>602501</v>
      </c>
      <c r="C3111" s="1" t="str">
        <f t="shared" si="1813"/>
        <v>当前波数 417/∞</v>
      </c>
      <c r="D3111">
        <f>VLOOKUP(MOD(A3111,1000),Sheet2!P:R,3,FALSE)</f>
        <v>562129962444.00012</v>
      </c>
      <c r="E3111">
        <v>707</v>
      </c>
      <c r="F3111" s="1" t="str">
        <f>IF(VLOOKUP(MOD(A3111,1000),Sheet2!P:W,8,FALSE)=1,"[[50000,1],",IF(VLOOKUP(MOD(A3111,1000),Sheet2!P:W,8,FALSE)=2,"[[90000,1],","["))&amp;IF(K3111=K3110,VLOOKUP(INT(MID(A3111,3,1))*10+3,Sheet3!A:B,2,FALSE),VLOOKUP(INT(MID(A3111,3,1))*10+MOD(K3111,2)+1,Sheet3!A:B,2,FALSE))&amp;"]"</f>
        <v>[[50011,67]]</v>
      </c>
      <c r="G3111">
        <v>0.2</v>
      </c>
      <c r="H3111" s="1" t="str">
        <f t="shared" si="1765"/>
        <v>[80011,80012,80013,80014]</v>
      </c>
      <c r="I3111" s="1">
        <f t="shared" ref="I3111" si="1815">I3099</f>
        <v>1</v>
      </c>
      <c r="J3111">
        <f t="shared" si="1761"/>
        <v>20</v>
      </c>
      <c r="K3111">
        <f t="shared" si="1767"/>
        <v>417</v>
      </c>
      <c r="L3111" s="1" t="str">
        <f>Sheet1!L3111</f>
        <v>[{"bid":16005,"type":6,"num":197},{"bid":14001,"type":4,"num":249500}]</v>
      </c>
    </row>
    <row r="3112" spans="1:12" x14ac:dyDescent="0.2">
      <c r="A3112">
        <f t="shared" si="1763"/>
        <v>602501</v>
      </c>
      <c r="B3112">
        <f t="shared" si="1764"/>
        <v>602502</v>
      </c>
      <c r="C3112" s="1" t="str">
        <f t="shared" si="1813"/>
        <v>当前波数 418/∞</v>
      </c>
      <c r="D3112">
        <f>VLOOKUP(MOD(A3112,1000),Sheet2!P:R,3,FALSE)</f>
        <v>572606051768.00012</v>
      </c>
      <c r="E3112">
        <v>708</v>
      </c>
      <c r="F3112" s="1" t="str">
        <f>IF(VLOOKUP(MOD(A3112,1000),Sheet2!P:W,8,FALSE)=1,"[[50000,1],",IF(VLOOKUP(MOD(A3112,1000),Sheet2!P:W,8,FALSE)=2,"[[90000,1],","["))&amp;IF(K3112=K3111,VLOOKUP(INT(MID(A3112,3,1))*10+3,Sheet3!A:B,2,FALSE),VLOOKUP(INT(MID(A3112,3,1))*10+MOD(K3112,2)+1,Sheet3!A:B,2,FALSE))&amp;"]"</f>
        <v>[[50012,40]]</v>
      </c>
      <c r="G3112">
        <v>0.2</v>
      </c>
      <c r="H3112" s="1" t="str">
        <f t="shared" si="1765"/>
        <v>[80011,80012,80013,80014]</v>
      </c>
      <c r="I3112" s="1">
        <f t="shared" ref="I3112" si="1816">I3100</f>
        <v>1</v>
      </c>
      <c r="J3112">
        <f t="shared" si="1761"/>
        <v>20</v>
      </c>
      <c r="K3112">
        <f t="shared" si="1767"/>
        <v>418</v>
      </c>
      <c r="L3112" s="1" t="str">
        <f>Sheet1!L3112</f>
        <v>[{"bid":16005,"type":6,"num":199},{"bid":14001,"type":4,"num":250000}]</v>
      </c>
    </row>
    <row r="3113" spans="1:12" x14ac:dyDescent="0.2">
      <c r="A3113">
        <f t="shared" si="1763"/>
        <v>602502</v>
      </c>
      <c r="B3113">
        <f t="shared" si="1764"/>
        <v>602503</v>
      </c>
      <c r="C3113" s="1" t="str">
        <f t="shared" si="1813"/>
        <v>当前波数 419/∞</v>
      </c>
      <c r="D3113">
        <f>VLOOKUP(MOD(A3113,1000),Sheet2!P:R,3,FALSE)</f>
        <v>583206379392.00012</v>
      </c>
      <c r="E3113">
        <v>710</v>
      </c>
      <c r="F3113" s="1" t="str">
        <f>IF(VLOOKUP(MOD(A3113,1000),Sheet2!P:W,8,FALSE)=1,"[[50000,1],",IF(VLOOKUP(MOD(A3113,1000),Sheet2!P:W,8,FALSE)=2,"[[90000,1],","["))&amp;IF(K3113=K3112,VLOOKUP(INT(MID(A3113,3,1))*10+3,Sheet3!A:B,2,FALSE),VLOOKUP(INT(MID(A3113,3,1))*10+MOD(K3113,2)+1,Sheet3!A:B,2,FALSE))&amp;"]"</f>
        <v>[[50000,1],[50011,67]]</v>
      </c>
      <c r="G3113">
        <v>0.2</v>
      </c>
      <c r="H3113" s="1" t="str">
        <f t="shared" si="1765"/>
        <v>[80011,80012,80013,80014]</v>
      </c>
      <c r="I3113" s="1">
        <f t="shared" ref="I3113" si="1817">I3101</f>
        <v>1</v>
      </c>
      <c r="J3113">
        <f t="shared" si="1761"/>
        <v>20</v>
      </c>
      <c r="K3113">
        <f t="shared" si="1767"/>
        <v>419</v>
      </c>
      <c r="L3113" s="1" t="str">
        <f>Sheet1!L3113</f>
        <v>[{"bid":16005,"type":6,"num":199},{"bid":14001,"type":4,"num":250500}]</v>
      </c>
    </row>
    <row r="3114" spans="1:12" x14ac:dyDescent="0.2">
      <c r="A3114">
        <f t="shared" si="1763"/>
        <v>602503</v>
      </c>
      <c r="B3114">
        <f t="shared" si="1764"/>
        <v>602504</v>
      </c>
      <c r="C3114" s="1" t="str">
        <f t="shared" si="1813"/>
        <v>当前波数 420/∞\n下一波BOSS</v>
      </c>
      <c r="D3114">
        <f>VLOOKUP(MOD(A3114,1000),Sheet2!P:R,3,FALSE)</f>
        <v>594160184592</v>
      </c>
      <c r="E3114">
        <v>711</v>
      </c>
      <c r="F3114" s="1" t="str">
        <f>IF(VLOOKUP(MOD(A3114,1000),Sheet2!P:W,8,FALSE)=1,"[[50000,1],",IF(VLOOKUP(MOD(A3114,1000),Sheet2!P:W,8,FALSE)=2,"[[90000,1],","["))&amp;IF(K3114=K3113,VLOOKUP(INT(MID(A3114,3,1))*10+3,Sheet3!A:B,2,FALSE),VLOOKUP(INT(MID(A3114,3,1))*10+MOD(K3114,2)+1,Sheet3!A:B,2,FALSE))&amp;"]"</f>
        <v>[[50012,40]]</v>
      </c>
      <c r="G3114">
        <v>0.2</v>
      </c>
      <c r="H3114" s="1" t="str">
        <f t="shared" si="1765"/>
        <v>[80011,80012,80013,80014]</v>
      </c>
      <c r="I3114" s="1">
        <f t="shared" ref="I3114" si="1818">I3102</f>
        <v>1</v>
      </c>
      <c r="J3114">
        <f t="shared" si="1761"/>
        <v>20</v>
      </c>
      <c r="K3114">
        <f t="shared" si="1767"/>
        <v>420</v>
      </c>
      <c r="L3114" s="1" t="str">
        <f>Sheet1!L3114</f>
        <v>[{"bid":16005,"type":6,"num":199},{"bid":14001,"type":4,"num":251000}]</v>
      </c>
    </row>
    <row r="3115" spans="1:12" x14ac:dyDescent="0.2">
      <c r="A3115">
        <f t="shared" si="1763"/>
        <v>602504</v>
      </c>
      <c r="B3115">
        <f t="shared" si="1764"/>
        <v>602505</v>
      </c>
      <c r="C3115" s="1" t="str">
        <f t="shared" si="1813"/>
        <v>BOSS波\n需击杀所有怪物</v>
      </c>
      <c r="D3115">
        <f>VLOOKUP(MOD(A3115,1000),Sheet2!P:R,3,FALSE)</f>
        <v>605243931480.00012</v>
      </c>
      <c r="E3115">
        <v>713</v>
      </c>
      <c r="F3115" s="1" t="str">
        <f>IF(VLOOKUP(MOD(A3115,1000),Sheet2!P:W,8,FALSE)=1,"[[50000,1],",IF(VLOOKUP(MOD(A3115,1000),Sheet2!P:W,8,FALSE)=2,"[[90000,1],","["))&amp;IF(K3115=K3114,VLOOKUP(INT(MID(A3115,3,1))*10+3,Sheet3!A:B,2,FALSE),VLOOKUP(INT(MID(A3115,3,1))*10+MOD(K3115,2)+1,Sheet3!A:B,2,FALSE))&amp;"]"</f>
        <v>[[50013,45]]</v>
      </c>
      <c r="G3115">
        <v>0.2</v>
      </c>
      <c r="H3115" s="1" t="str">
        <f t="shared" si="1765"/>
        <v>[80011,80012,80013,80014]</v>
      </c>
      <c r="I3115" s="1">
        <f t="shared" ref="I3115" si="1819">I3103</f>
        <v>2</v>
      </c>
      <c r="J3115">
        <f t="shared" si="1761"/>
        <v>40</v>
      </c>
      <c r="K3115">
        <f t="shared" si="1767"/>
        <v>420</v>
      </c>
      <c r="L3115" s="1" t="str">
        <f>Sheet1!L3115</f>
        <v>[{"bid":16005,"type":6,"num":199},{"bid":14001,"type":4,"num":251500}]</v>
      </c>
    </row>
    <row r="3116" spans="1:12" x14ac:dyDescent="0.2">
      <c r="A3116">
        <f t="shared" si="1763"/>
        <v>602505</v>
      </c>
      <c r="B3116">
        <f t="shared" si="1764"/>
        <v>602506</v>
      </c>
      <c r="C3116" s="1" t="str">
        <f t="shared" si="1813"/>
        <v>当前波数 421/∞</v>
      </c>
      <c r="D3116">
        <f>VLOOKUP(MOD(A3116,1000),Sheet2!P:R,3,FALSE)</f>
        <v>616458550656.00012</v>
      </c>
      <c r="E3116">
        <v>714</v>
      </c>
      <c r="F3116" s="1" t="str">
        <f>IF(VLOOKUP(MOD(A3116,1000),Sheet2!P:W,8,FALSE)=1,"[[50000,1],",IF(VLOOKUP(MOD(A3116,1000),Sheet2!P:W,8,FALSE)=2,"[[90000,1],","["))&amp;IF(K3116=K3115,VLOOKUP(INT(MID(A3116,3,1))*10+3,Sheet3!A:B,2,FALSE),VLOOKUP(INT(MID(A3116,3,1))*10+MOD(K3116,2)+1,Sheet3!A:B,2,FALSE))&amp;"]"</f>
        <v>[[50000,1],[50011,67]]</v>
      </c>
      <c r="G3116">
        <v>0.2</v>
      </c>
      <c r="H3116" s="1" t="str">
        <f t="shared" si="1765"/>
        <v>[80011,80012,80013,80014]</v>
      </c>
      <c r="I3116" s="1">
        <f t="shared" ref="I3116" si="1820">I3104</f>
        <v>1</v>
      </c>
      <c r="J3116">
        <f t="shared" si="1761"/>
        <v>20</v>
      </c>
      <c r="K3116">
        <f t="shared" si="1767"/>
        <v>421</v>
      </c>
      <c r="L3116" s="1" t="str">
        <f>Sheet1!L3116</f>
        <v>[{"bid":16005,"type":6,"num":199},{"bid":14001,"type":4,"num":252000}]</v>
      </c>
    </row>
    <row r="3117" spans="1:12" x14ac:dyDescent="0.2">
      <c r="A3117">
        <f t="shared" si="1763"/>
        <v>602506</v>
      </c>
      <c r="B3117">
        <f t="shared" si="1764"/>
        <v>602507</v>
      </c>
      <c r="C3117" s="1" t="str">
        <f t="shared" si="1813"/>
        <v>当前波数 422/∞</v>
      </c>
      <c r="D3117">
        <f>VLOOKUP(MOD(A3117,1000),Sheet2!P:R,3,FALSE)</f>
        <v>627804975840</v>
      </c>
      <c r="E3117">
        <v>715</v>
      </c>
      <c r="F3117" s="1" t="str">
        <f>IF(VLOOKUP(MOD(A3117,1000),Sheet2!P:W,8,FALSE)=1,"[[50000,1],",IF(VLOOKUP(MOD(A3117,1000),Sheet2!P:W,8,FALSE)=2,"[[90000,1],","["))&amp;IF(K3117=K3116,VLOOKUP(INT(MID(A3117,3,1))*10+3,Sheet3!A:B,2,FALSE),VLOOKUP(INT(MID(A3117,3,1))*10+MOD(K3117,2)+1,Sheet3!A:B,2,FALSE))&amp;"]"</f>
        <v>[[50012,40]]</v>
      </c>
      <c r="G3117">
        <v>0.2</v>
      </c>
      <c r="H3117" s="1" t="str">
        <f t="shared" si="1765"/>
        <v>[80011,80012,80013,80014]</v>
      </c>
      <c r="I3117" s="1">
        <f t="shared" ref="I3117" si="1821">I3105</f>
        <v>1</v>
      </c>
      <c r="J3117">
        <f t="shared" si="1761"/>
        <v>20</v>
      </c>
      <c r="K3117">
        <f t="shared" si="1767"/>
        <v>422</v>
      </c>
      <c r="L3117" s="1" t="str">
        <f>Sheet1!L3117</f>
        <v>[{"bid":16005,"type":6,"num":201},{"bid":14001,"type":4,"num":252500}]</v>
      </c>
    </row>
    <row r="3118" spans="1:12" x14ac:dyDescent="0.2">
      <c r="A3118">
        <f t="shared" si="1763"/>
        <v>602507</v>
      </c>
      <c r="B3118">
        <f t="shared" si="1764"/>
        <v>602508</v>
      </c>
      <c r="C3118" s="1" t="str">
        <f t="shared" si="1813"/>
        <v>当前波数 423/∞</v>
      </c>
      <c r="D3118">
        <f>VLOOKUP(MOD(A3118,1000),Sheet2!P:R,3,FALSE)</f>
        <v>639284143872</v>
      </c>
      <c r="E3118">
        <v>716</v>
      </c>
      <c r="F3118" s="1" t="str">
        <f>IF(VLOOKUP(MOD(A3118,1000),Sheet2!P:W,8,FALSE)=1,"[[50000,1],",IF(VLOOKUP(MOD(A3118,1000),Sheet2!P:W,8,FALSE)=2,"[[90000,1],","["))&amp;IF(K3118=K3117,VLOOKUP(INT(MID(A3118,3,1))*10+3,Sheet3!A:B,2,FALSE),VLOOKUP(INT(MID(A3118,3,1))*10+MOD(K3118,2)+1,Sheet3!A:B,2,FALSE))&amp;"]"</f>
        <v>[[50011,67]]</v>
      </c>
      <c r="G3118">
        <v>0.2</v>
      </c>
      <c r="H3118" s="1" t="str">
        <f t="shared" si="1765"/>
        <v>[80011,80012,80013,80014]</v>
      </c>
      <c r="I3118" s="1">
        <f t="shared" ref="I3118" si="1822">I3106</f>
        <v>1</v>
      </c>
      <c r="J3118">
        <f t="shared" si="1761"/>
        <v>20</v>
      </c>
      <c r="K3118">
        <f t="shared" si="1767"/>
        <v>423</v>
      </c>
      <c r="L3118" s="1" t="str">
        <f>Sheet1!L3118</f>
        <v>[{"bid":16005,"type":6,"num":201},{"bid":14001,"type":4,"num":253000}]</v>
      </c>
    </row>
    <row r="3119" spans="1:12" x14ac:dyDescent="0.2">
      <c r="A3119">
        <f t="shared" si="1763"/>
        <v>602508</v>
      </c>
      <c r="B3119">
        <f t="shared" si="1764"/>
        <v>602509</v>
      </c>
      <c r="C3119" s="1" t="str">
        <f t="shared" si="1813"/>
        <v>当前波数 424/∞</v>
      </c>
      <c r="D3119">
        <f>VLOOKUP(MOD(A3119,1000),Sheet2!P:R,3,FALSE)</f>
        <v>650896994712.00012</v>
      </c>
      <c r="E3119">
        <v>717</v>
      </c>
      <c r="F3119" s="1" t="str">
        <f>IF(VLOOKUP(MOD(A3119,1000),Sheet2!P:W,8,FALSE)=1,"[[50000,1],",IF(VLOOKUP(MOD(A3119,1000),Sheet2!P:W,8,FALSE)=2,"[[90000,1],","["))&amp;IF(K3119=K3118,VLOOKUP(INT(MID(A3119,3,1))*10+3,Sheet3!A:B,2,FALSE),VLOOKUP(INT(MID(A3119,3,1))*10+MOD(K3119,2)+1,Sheet3!A:B,2,FALSE))&amp;"]"</f>
        <v>[[50000,1],[50012,40]]</v>
      </c>
      <c r="G3119">
        <v>0.2</v>
      </c>
      <c r="H3119" s="1" t="str">
        <f t="shared" si="1765"/>
        <v>[80011,80012,80013,80014]</v>
      </c>
      <c r="I3119" s="1">
        <f t="shared" ref="I3119" si="1823">I3107</f>
        <v>1</v>
      </c>
      <c r="J3119">
        <f t="shared" si="1761"/>
        <v>20</v>
      </c>
      <c r="K3119">
        <f t="shared" si="1767"/>
        <v>424</v>
      </c>
      <c r="L3119" s="1" t="str">
        <f>Sheet1!L3119</f>
        <v>[{"bid":16005,"type":6,"num":201},{"bid":14001,"type":4,"num":253500}]</v>
      </c>
    </row>
    <row r="3120" spans="1:12" x14ac:dyDescent="0.2">
      <c r="A3120">
        <f t="shared" si="1763"/>
        <v>602509</v>
      </c>
      <c r="B3120">
        <f t="shared" si="1764"/>
        <v>602510</v>
      </c>
      <c r="C3120" s="1" t="str">
        <f t="shared" si="1813"/>
        <v>当前波数 425/∞\n下一波BOSS</v>
      </c>
      <c r="D3120">
        <f>VLOOKUP(MOD(A3120,1000),Sheet2!P:R,3,FALSE)</f>
        <v>662644471440.00012</v>
      </c>
      <c r="E3120">
        <v>719</v>
      </c>
      <c r="F3120" s="1" t="str">
        <f>IF(VLOOKUP(MOD(A3120,1000),Sheet2!P:W,8,FALSE)=1,"[[50000,1],",IF(VLOOKUP(MOD(A3120,1000),Sheet2!P:W,8,FALSE)=2,"[[90000,1],","["))&amp;IF(K3120=K3119,VLOOKUP(INT(MID(A3120,3,1))*10+3,Sheet3!A:B,2,FALSE),VLOOKUP(INT(MID(A3120,3,1))*10+MOD(K3120,2)+1,Sheet3!A:B,2,FALSE))&amp;"]"</f>
        <v>[[50011,67]]</v>
      </c>
      <c r="G3120">
        <v>0.2</v>
      </c>
      <c r="H3120" s="1" t="str">
        <f t="shared" si="1765"/>
        <v>[80011,80012,80013,80014]</v>
      </c>
      <c r="I3120" s="1">
        <f t="shared" ref="I3120" si="1824">I3108</f>
        <v>1</v>
      </c>
      <c r="J3120">
        <f t="shared" si="1761"/>
        <v>20</v>
      </c>
      <c r="K3120">
        <f t="shared" si="1767"/>
        <v>425</v>
      </c>
      <c r="L3120" s="1" t="str">
        <f>Sheet1!L3120</f>
        <v>[{"bid":16005,"type":6,"num":201},{"bid":14001,"type":4,"num":254000}]</v>
      </c>
    </row>
    <row r="3121" spans="1:12" x14ac:dyDescent="0.2">
      <c r="A3121">
        <f t="shared" si="1763"/>
        <v>602510</v>
      </c>
      <c r="B3121">
        <f t="shared" si="1764"/>
        <v>602511</v>
      </c>
      <c r="C3121" s="1" t="str">
        <f t="shared" si="1813"/>
        <v>BOSS波\n需击杀所有怪物</v>
      </c>
      <c r="D3121">
        <f>VLOOKUP(MOD(A3121,1000),Sheet2!P:R,3,FALSE)</f>
        <v>674527520256.00012</v>
      </c>
      <c r="E3121">
        <v>721</v>
      </c>
      <c r="F3121" s="1" t="str">
        <f>IF(VLOOKUP(MOD(A3121,1000),Sheet2!P:W,8,FALSE)=1,"[[50000,1],",IF(VLOOKUP(MOD(A3121,1000),Sheet2!P:W,8,FALSE)=2,"[[90000,1],","["))&amp;IF(K3121=K3120,VLOOKUP(INT(MID(A3121,3,1))*10+3,Sheet3!A:B,2,FALSE),VLOOKUP(INT(MID(A3121,3,1))*10+MOD(K3121,2)+1,Sheet3!A:B,2,FALSE))&amp;"]"</f>
        <v>[[50013,45]]</v>
      </c>
      <c r="G3121">
        <v>0.2</v>
      </c>
      <c r="H3121" s="1" t="str">
        <f t="shared" si="1765"/>
        <v>[80011,80012,80013,80014]</v>
      </c>
      <c r="I3121" s="1">
        <f t="shared" ref="I3121" si="1825">I3109</f>
        <v>2</v>
      </c>
      <c r="J3121">
        <f t="shared" si="1761"/>
        <v>40</v>
      </c>
      <c r="K3121">
        <f t="shared" si="1767"/>
        <v>425</v>
      </c>
      <c r="L3121" s="1" t="str">
        <f>Sheet1!L3121</f>
        <v>[{"bid":16005,"type":6,"num":201},{"bid":14001,"type":4,"num":254500}]</v>
      </c>
    </row>
    <row r="3122" spans="1:12" x14ac:dyDescent="0.2">
      <c r="A3122">
        <f t="shared" si="1763"/>
        <v>602511</v>
      </c>
      <c r="B3122">
        <f t="shared" si="1764"/>
        <v>602512</v>
      </c>
      <c r="C3122" s="1" t="str">
        <f t="shared" si="1813"/>
        <v>当前波数 426/∞</v>
      </c>
      <c r="D3122">
        <f>VLOOKUP(MOD(A3122,1000),Sheet2!P:R,3,FALSE)</f>
        <v>686791413288</v>
      </c>
      <c r="E3122">
        <v>722</v>
      </c>
      <c r="F3122" s="1" t="str">
        <f>IF(VLOOKUP(MOD(A3122,1000),Sheet2!P:W,8,FALSE)=1,"[[50000,1],",IF(VLOOKUP(MOD(A3122,1000),Sheet2!P:W,8,FALSE)=2,"[[90000,1],","["))&amp;IF(K3122=K3121,VLOOKUP(INT(MID(A3122,3,1))*10+3,Sheet3!A:B,2,FALSE),VLOOKUP(INT(MID(A3122,3,1))*10+MOD(K3122,2)+1,Sheet3!A:B,2,FALSE))&amp;"]"</f>
        <v>[[50000,1],[50012,40]]</v>
      </c>
      <c r="G3122">
        <v>0.2</v>
      </c>
      <c r="H3122" s="1" t="str">
        <f t="shared" si="1765"/>
        <v>[80011,80012,80013,80014]</v>
      </c>
      <c r="I3122" s="1">
        <f t="shared" ref="I3122" si="1826">I3110</f>
        <v>1</v>
      </c>
      <c r="J3122">
        <f t="shared" si="1761"/>
        <v>20</v>
      </c>
      <c r="K3122">
        <f t="shared" si="1767"/>
        <v>426</v>
      </c>
      <c r="L3122" s="1" t="str">
        <f>Sheet1!L3122</f>
        <v>[{"bid":16005,"type":6,"num":203},{"bid":14001,"type":4,"num":255000}]</v>
      </c>
    </row>
    <row r="3123" spans="1:12" x14ac:dyDescent="0.2">
      <c r="A3123">
        <f t="shared" si="1763"/>
        <v>602512</v>
      </c>
      <c r="B3123">
        <f t="shared" si="1764"/>
        <v>602513</v>
      </c>
      <c r="C3123" s="1" t="str">
        <f t="shared" si="1813"/>
        <v>当前波数 427/∞</v>
      </c>
      <c r="D3123">
        <f>VLOOKUP(MOD(A3123,1000),Sheet2!P:R,3,FALSE)</f>
        <v>699196873716.00012</v>
      </c>
      <c r="E3123">
        <v>723</v>
      </c>
      <c r="F3123" s="1" t="str">
        <f>IF(VLOOKUP(MOD(A3123,1000),Sheet2!P:W,8,FALSE)=1,"[[50000,1],",IF(VLOOKUP(MOD(A3123,1000),Sheet2!P:W,8,FALSE)=2,"[[90000,1],","["))&amp;IF(K3123=K3122,VLOOKUP(INT(MID(A3123,3,1))*10+3,Sheet3!A:B,2,FALSE),VLOOKUP(INT(MID(A3123,3,1))*10+MOD(K3123,2)+1,Sheet3!A:B,2,FALSE))&amp;"]"</f>
        <v>[[50011,67]]</v>
      </c>
      <c r="G3123">
        <v>0.2</v>
      </c>
      <c r="H3123" s="1" t="str">
        <f t="shared" si="1765"/>
        <v>[80011,80012,80013,80014]</v>
      </c>
      <c r="I3123" s="1">
        <f t="shared" ref="I3123" si="1827">I3111</f>
        <v>1</v>
      </c>
      <c r="J3123">
        <f t="shared" si="1761"/>
        <v>20</v>
      </c>
      <c r="K3123">
        <f t="shared" si="1767"/>
        <v>427</v>
      </c>
      <c r="L3123" s="1" t="str">
        <f>Sheet1!L3123</f>
        <v>[{"bid":16005,"type":6,"num":203},{"bid":14001,"type":4,"num":255500}]</v>
      </c>
    </row>
    <row r="3124" spans="1:12" x14ac:dyDescent="0.2">
      <c r="A3124">
        <f t="shared" si="1763"/>
        <v>602513</v>
      </c>
      <c r="B3124">
        <f t="shared" si="1764"/>
        <v>602514</v>
      </c>
      <c r="C3124" s="1" t="str">
        <f t="shared" si="1813"/>
        <v>当前波数 428/∞</v>
      </c>
      <c r="D3124">
        <f>VLOOKUP(MOD(A3124,1000),Sheet2!P:R,3,FALSE)</f>
        <v>711744890640.00012</v>
      </c>
      <c r="E3124">
        <v>724</v>
      </c>
      <c r="F3124" s="1" t="str">
        <f>IF(VLOOKUP(MOD(A3124,1000),Sheet2!P:W,8,FALSE)=1,"[[50000,1],",IF(VLOOKUP(MOD(A3124,1000),Sheet2!P:W,8,FALSE)=2,"[[90000,1],","["))&amp;IF(K3124=K3123,VLOOKUP(INT(MID(A3124,3,1))*10+3,Sheet3!A:B,2,FALSE),VLOOKUP(INT(MID(A3124,3,1))*10+MOD(K3124,2)+1,Sheet3!A:B,2,FALSE))&amp;"]"</f>
        <v>[[50012,40]]</v>
      </c>
      <c r="G3124">
        <v>0.2</v>
      </c>
      <c r="H3124" s="1" t="str">
        <f t="shared" si="1765"/>
        <v>[80011,80012,80013,80014]</v>
      </c>
      <c r="I3124" s="1">
        <f t="shared" ref="I3124" si="1828">I3112</f>
        <v>1</v>
      </c>
      <c r="J3124">
        <f t="shared" si="1761"/>
        <v>20</v>
      </c>
      <c r="K3124">
        <f t="shared" si="1767"/>
        <v>428</v>
      </c>
      <c r="L3124" s="1" t="str">
        <f>Sheet1!L3124</f>
        <v>[{"bid":16005,"type":6,"num":203},{"bid":14001,"type":4,"num":256000}]</v>
      </c>
    </row>
    <row r="3125" spans="1:12" x14ac:dyDescent="0.2">
      <c r="A3125">
        <f t="shared" si="1763"/>
        <v>602514</v>
      </c>
      <c r="B3125">
        <f t="shared" si="1764"/>
        <v>602515</v>
      </c>
      <c r="C3125" s="1" t="str">
        <f t="shared" si="1813"/>
        <v>当前波数 429/∞</v>
      </c>
      <c r="D3125">
        <f>VLOOKUP(MOD(A3125,1000),Sheet2!P:R,3,FALSE)</f>
        <v>724436456400.00012</v>
      </c>
      <c r="E3125">
        <v>725</v>
      </c>
      <c r="F3125" s="1" t="str">
        <f>IF(VLOOKUP(MOD(A3125,1000),Sheet2!P:W,8,FALSE)=1,"[[50000,1],",IF(VLOOKUP(MOD(A3125,1000),Sheet2!P:W,8,FALSE)=2,"[[90000,1],","["))&amp;IF(K3125=K3124,VLOOKUP(INT(MID(A3125,3,1))*10+3,Sheet3!A:B,2,FALSE),VLOOKUP(INT(MID(A3125,3,1))*10+MOD(K3125,2)+1,Sheet3!A:B,2,FALSE))&amp;"]"</f>
        <v>[[50000,1],[50011,67]]</v>
      </c>
      <c r="G3125">
        <v>0.2</v>
      </c>
      <c r="H3125" s="1" t="str">
        <f t="shared" si="1765"/>
        <v>[80011,80012,80013,80014]</v>
      </c>
      <c r="I3125" s="1">
        <f t="shared" ref="I3125" si="1829">I3113</f>
        <v>1</v>
      </c>
      <c r="J3125">
        <f t="shared" si="1761"/>
        <v>20</v>
      </c>
      <c r="K3125">
        <f t="shared" si="1767"/>
        <v>429</v>
      </c>
      <c r="L3125" s="1" t="str">
        <f>Sheet1!L3125</f>
        <v>[{"bid":16005,"type":6,"num":203},{"bid":14001,"type":4,"num":256500}]</v>
      </c>
    </row>
    <row r="3126" spans="1:12" x14ac:dyDescent="0.2">
      <c r="A3126">
        <f t="shared" si="1763"/>
        <v>602515</v>
      </c>
      <c r="B3126">
        <f t="shared" si="1764"/>
        <v>602516</v>
      </c>
      <c r="C3126" s="1" t="str">
        <f t="shared" si="1813"/>
        <v>当前波数 430/∞\n下一波BOSS</v>
      </c>
      <c r="D3126">
        <f>VLOOKUP(MOD(A3126,1000),Sheet2!P:R,3,FALSE)</f>
        <v>737272566576.00012</v>
      </c>
      <c r="E3126">
        <v>727</v>
      </c>
      <c r="F3126" s="1" t="str">
        <f>IF(VLOOKUP(MOD(A3126,1000),Sheet2!P:W,8,FALSE)=1,"[[50000,1],",IF(VLOOKUP(MOD(A3126,1000),Sheet2!P:W,8,FALSE)=2,"[[90000,1],","["))&amp;IF(K3126=K3125,VLOOKUP(INT(MID(A3126,3,1))*10+3,Sheet3!A:B,2,FALSE),VLOOKUP(INT(MID(A3126,3,1))*10+MOD(K3126,2)+1,Sheet3!A:B,2,FALSE))&amp;"]"</f>
        <v>[[50012,40]]</v>
      </c>
      <c r="G3126">
        <v>0.2</v>
      </c>
      <c r="H3126" s="1" t="str">
        <f t="shared" si="1765"/>
        <v>[80011,80012,80013,80014]</v>
      </c>
      <c r="I3126" s="1">
        <f t="shared" ref="I3126" si="1830">I3114</f>
        <v>1</v>
      </c>
      <c r="J3126">
        <f t="shared" ref="J3126:J3150" si="1831">J2587</f>
        <v>20</v>
      </c>
      <c r="K3126">
        <f t="shared" si="1767"/>
        <v>430</v>
      </c>
      <c r="L3126" s="1" t="str">
        <f>Sheet1!L3126</f>
        <v>[{"bid":16005,"type":6,"num":203},{"bid":14001,"type":4,"num":257000}]</v>
      </c>
    </row>
    <row r="3127" spans="1:12" x14ac:dyDescent="0.2">
      <c r="A3127">
        <f t="shared" si="1763"/>
        <v>602516</v>
      </c>
      <c r="B3127">
        <f t="shared" si="1764"/>
        <v>602517</v>
      </c>
      <c r="C3127" s="1" t="str">
        <f t="shared" si="1813"/>
        <v>BOSS波\n需击杀所有怪物</v>
      </c>
      <c r="D3127">
        <f>VLOOKUP(MOD(A3127,1000),Sheet2!P:R,3,FALSE)</f>
        <v>750254219988</v>
      </c>
      <c r="E3127">
        <v>728</v>
      </c>
      <c r="F3127" s="1" t="str">
        <f>IF(VLOOKUP(MOD(A3127,1000),Sheet2!P:W,8,FALSE)=1,"[[50000,1],",IF(VLOOKUP(MOD(A3127,1000),Sheet2!P:W,8,FALSE)=2,"[[90000,1],","["))&amp;IF(K3127=K3126,VLOOKUP(INT(MID(A3127,3,1))*10+3,Sheet3!A:B,2,FALSE),VLOOKUP(INT(MID(A3127,3,1))*10+MOD(K3127,2)+1,Sheet3!A:B,2,FALSE))&amp;"]"</f>
        <v>[[50013,45]]</v>
      </c>
      <c r="G3127">
        <v>0.2</v>
      </c>
      <c r="H3127" s="1" t="str">
        <f t="shared" si="1765"/>
        <v>[80011,80012,80013,80014]</v>
      </c>
      <c r="I3127" s="1">
        <f t="shared" ref="I3127" si="1832">I3115</f>
        <v>2</v>
      </c>
      <c r="J3127">
        <f t="shared" si="1831"/>
        <v>40</v>
      </c>
      <c r="K3127">
        <f t="shared" si="1767"/>
        <v>430</v>
      </c>
      <c r="L3127" s="1" t="str">
        <f>Sheet1!L3127</f>
        <v>[{"bid":16005,"type":6,"num":205},{"bid":14001,"type":4,"num":257500}]</v>
      </c>
    </row>
    <row r="3128" spans="1:12" x14ac:dyDescent="0.2">
      <c r="A3128">
        <f t="shared" ref="A3128:A3150" si="1833">A3127+1</f>
        <v>602517</v>
      </c>
      <c r="B3128">
        <f t="shared" ref="B3128:B3149" si="1834">A3128+1</f>
        <v>602518</v>
      </c>
      <c r="C3128" s="1" t="str">
        <f t="shared" si="1813"/>
        <v>当前波数 431/∞</v>
      </c>
      <c r="D3128">
        <f>VLOOKUP(MOD(A3128,1000),Sheet2!P:R,3,FALSE)</f>
        <v>763382418696.00024</v>
      </c>
      <c r="E3128">
        <v>730</v>
      </c>
      <c r="F3128" s="1" t="str">
        <f>IF(VLOOKUP(MOD(A3128,1000),Sheet2!P:W,8,FALSE)=1,"[[50000,1],",IF(VLOOKUP(MOD(A3128,1000),Sheet2!P:W,8,FALSE)=2,"[[90000,1],","["))&amp;IF(K3128=K3127,VLOOKUP(INT(MID(A3128,3,1))*10+3,Sheet3!A:B,2,FALSE),VLOOKUP(INT(MID(A3128,3,1))*10+MOD(K3128,2)+1,Sheet3!A:B,2,FALSE))&amp;"]"</f>
        <v>[[50000,1],[50011,67]]</v>
      </c>
      <c r="G3128">
        <v>0.2</v>
      </c>
      <c r="H3128" s="1" t="str">
        <f t="shared" ref="H3128:H3150" si="1835">H3127</f>
        <v>[80011,80012,80013,80014]</v>
      </c>
      <c r="I3128" s="1">
        <f t="shared" ref="I3128" si="1836">I3116</f>
        <v>1</v>
      </c>
      <c r="J3128">
        <f t="shared" si="1831"/>
        <v>20</v>
      </c>
      <c r="K3128">
        <f t="shared" ref="K3128:K3150" si="1837">K3122+5</f>
        <v>431</v>
      </c>
      <c r="L3128" s="1" t="str">
        <f>Sheet1!L3128</f>
        <v>[{"bid":16005,"type":6,"num":205},{"bid":14001,"type":4,"num":258000}]</v>
      </c>
    </row>
    <row r="3129" spans="1:12" x14ac:dyDescent="0.2">
      <c r="A3129">
        <f t="shared" si="1833"/>
        <v>602518</v>
      </c>
      <c r="B3129">
        <f t="shared" si="1834"/>
        <v>602519</v>
      </c>
      <c r="C3129" s="1" t="str">
        <f t="shared" si="1813"/>
        <v>当前波数 432/∞</v>
      </c>
      <c r="D3129">
        <f>VLOOKUP(MOD(A3129,1000),Sheet2!P:R,3,FALSE)</f>
        <v>776658168000.00012</v>
      </c>
      <c r="E3129">
        <v>732</v>
      </c>
      <c r="F3129" s="1" t="str">
        <f>IF(VLOOKUP(MOD(A3129,1000),Sheet2!P:W,8,FALSE)=1,"[[50000,1],",IF(VLOOKUP(MOD(A3129,1000),Sheet2!P:W,8,FALSE)=2,"[[90000,1],","["))&amp;IF(K3129=K3128,VLOOKUP(INT(MID(A3129,3,1))*10+3,Sheet3!A:B,2,FALSE),VLOOKUP(INT(MID(A3129,3,1))*10+MOD(K3129,2)+1,Sheet3!A:B,2,FALSE))&amp;"]"</f>
        <v>[[50012,40]]</v>
      </c>
      <c r="G3129">
        <v>0.2</v>
      </c>
      <c r="H3129" s="1" t="str">
        <f t="shared" si="1835"/>
        <v>[80011,80012,80013,80014]</v>
      </c>
      <c r="I3129" s="1">
        <f t="shared" ref="I3129" si="1838">I3117</f>
        <v>1</v>
      </c>
      <c r="J3129">
        <f t="shared" si="1831"/>
        <v>20</v>
      </c>
      <c r="K3129">
        <f t="shared" si="1837"/>
        <v>432</v>
      </c>
      <c r="L3129" s="1" t="str">
        <f>Sheet1!L3129</f>
        <v>[{"bid":16005,"type":6,"num":205},{"bid":14001,"type":4,"num":258500}]</v>
      </c>
    </row>
    <row r="3130" spans="1:12" x14ac:dyDescent="0.2">
      <c r="A3130">
        <f t="shared" si="1833"/>
        <v>602519</v>
      </c>
      <c r="B3130">
        <f t="shared" si="1834"/>
        <v>602520</v>
      </c>
      <c r="C3130" s="1" t="str">
        <f t="shared" si="1813"/>
        <v>当前波数 433/∞</v>
      </c>
      <c r="D3130">
        <f>VLOOKUP(MOD(A3130,1000),Sheet2!P:R,3,FALSE)</f>
        <v>790343488160.00012</v>
      </c>
      <c r="E3130">
        <v>733</v>
      </c>
      <c r="F3130" s="1" t="str">
        <f>IF(VLOOKUP(MOD(A3130,1000),Sheet2!P:W,8,FALSE)=1,"[[50000,1],",IF(VLOOKUP(MOD(A3130,1000),Sheet2!P:W,8,FALSE)=2,"[[90000,1],","["))&amp;IF(K3130=K3129,VLOOKUP(INT(MID(A3130,3,1))*10+3,Sheet3!A:B,2,FALSE),VLOOKUP(INT(MID(A3130,3,1))*10+MOD(K3130,2)+1,Sheet3!A:B,2,FALSE))&amp;"]"</f>
        <v>[[50011,67]]</v>
      </c>
      <c r="G3130">
        <v>0.2</v>
      </c>
      <c r="H3130" s="1" t="str">
        <f t="shared" si="1835"/>
        <v>[80011,80012,80013,80014]</v>
      </c>
      <c r="I3130" s="1">
        <f t="shared" ref="I3130" si="1839">I3118</f>
        <v>1</v>
      </c>
      <c r="J3130">
        <f t="shared" si="1831"/>
        <v>20</v>
      </c>
      <c r="K3130">
        <f t="shared" si="1837"/>
        <v>433</v>
      </c>
      <c r="L3130" s="1" t="str">
        <f>Sheet1!L3130</f>
        <v>[{"bid":16005,"type":6,"num":205},{"bid":14001,"type":4,"num":259000}]</v>
      </c>
    </row>
    <row r="3131" spans="1:12" x14ac:dyDescent="0.2">
      <c r="A3131">
        <f t="shared" si="1833"/>
        <v>602520</v>
      </c>
      <c r="B3131">
        <f t="shared" si="1834"/>
        <v>602521</v>
      </c>
      <c r="C3131" s="1" t="str">
        <f t="shared" si="1813"/>
        <v>当前波数 434/∞</v>
      </c>
      <c r="D3131">
        <f>VLOOKUP(MOD(A3131,1000),Sheet2!P:R,3,FALSE)</f>
        <v>804182653344.00012</v>
      </c>
      <c r="E3131">
        <v>734</v>
      </c>
      <c r="F3131" s="1" t="str">
        <f>IF(VLOOKUP(MOD(A3131,1000),Sheet2!P:W,8,FALSE)=1,"[[50000,1],",IF(VLOOKUP(MOD(A3131,1000),Sheet2!P:W,8,FALSE)=2,"[[90000,1],","["))&amp;IF(K3131=K3130,VLOOKUP(INT(MID(A3131,3,1))*10+3,Sheet3!A:B,2,FALSE),VLOOKUP(INT(MID(A3131,3,1))*10+MOD(K3131,2)+1,Sheet3!A:B,2,FALSE))&amp;"]"</f>
        <v>[[50000,1],[50012,40]]</v>
      </c>
      <c r="G3131">
        <v>0.2</v>
      </c>
      <c r="H3131" s="1" t="str">
        <f t="shared" si="1835"/>
        <v>[80011,80012,80013,80014]</v>
      </c>
      <c r="I3131" s="1">
        <f t="shared" ref="I3131" si="1840">I3119</f>
        <v>1</v>
      </c>
      <c r="J3131">
        <f t="shared" si="1831"/>
        <v>20</v>
      </c>
      <c r="K3131">
        <f t="shared" si="1837"/>
        <v>434</v>
      </c>
      <c r="L3131" s="1" t="str">
        <f>Sheet1!L3131</f>
        <v>[{"bid":16005,"type":6,"num":205},{"bid":14001,"type":4,"num":259500}]</v>
      </c>
    </row>
    <row r="3132" spans="1:12" x14ac:dyDescent="0.2">
      <c r="A3132">
        <f t="shared" si="1833"/>
        <v>602521</v>
      </c>
      <c r="B3132">
        <f t="shared" si="1834"/>
        <v>602522</v>
      </c>
      <c r="C3132" s="1" t="str">
        <f t="shared" si="1813"/>
        <v>当前波数 435/∞\n下一波BOSS</v>
      </c>
      <c r="D3132">
        <f>VLOOKUP(MOD(A3132,1000),Sheet2!P:R,3,FALSE)</f>
        <v>818176712832.00024</v>
      </c>
      <c r="E3132">
        <v>736</v>
      </c>
      <c r="F3132" s="1" t="str">
        <f>IF(VLOOKUP(MOD(A3132,1000),Sheet2!P:W,8,FALSE)=1,"[[50000,1],",IF(VLOOKUP(MOD(A3132,1000),Sheet2!P:W,8,FALSE)=2,"[[90000,1],","["))&amp;IF(K3132=K3131,VLOOKUP(INT(MID(A3132,3,1))*10+3,Sheet3!A:B,2,FALSE),VLOOKUP(INT(MID(A3132,3,1))*10+MOD(K3132,2)+1,Sheet3!A:B,2,FALSE))&amp;"]"</f>
        <v>[[50011,67]]</v>
      </c>
      <c r="G3132">
        <v>0.2</v>
      </c>
      <c r="H3132" s="1" t="str">
        <f t="shared" si="1835"/>
        <v>[80011,80012,80013,80014]</v>
      </c>
      <c r="I3132" s="1">
        <f t="shared" ref="I3132" si="1841">I3120</f>
        <v>1</v>
      </c>
      <c r="J3132">
        <f t="shared" si="1831"/>
        <v>20</v>
      </c>
      <c r="K3132">
        <f t="shared" si="1837"/>
        <v>435</v>
      </c>
      <c r="L3132" s="1" t="str">
        <f>Sheet1!L3132</f>
        <v>[{"bid":16005,"type":6,"num":207},{"bid":14001,"type":4,"num":260000}]</v>
      </c>
    </row>
    <row r="3133" spans="1:12" x14ac:dyDescent="0.2">
      <c r="A3133">
        <f t="shared" si="1833"/>
        <v>602522</v>
      </c>
      <c r="B3133">
        <f t="shared" si="1834"/>
        <v>602523</v>
      </c>
      <c r="C3133" s="1" t="str">
        <f t="shared" si="1813"/>
        <v>BOSS波\n需击杀所有怪物</v>
      </c>
      <c r="D3133">
        <f>VLOOKUP(MOD(A3133,1000),Sheet2!P:R,3,FALSE)</f>
        <v>832326719264.00024</v>
      </c>
      <c r="E3133">
        <v>738</v>
      </c>
      <c r="F3133" s="1" t="str">
        <f>IF(VLOOKUP(MOD(A3133,1000),Sheet2!P:W,8,FALSE)=1,"[[50000,1],",IF(VLOOKUP(MOD(A3133,1000),Sheet2!P:W,8,FALSE)=2,"[[90000,1],","["))&amp;IF(K3133=K3132,VLOOKUP(INT(MID(A3133,3,1))*10+3,Sheet3!A:B,2,FALSE),VLOOKUP(INT(MID(A3133,3,1))*10+MOD(K3133,2)+1,Sheet3!A:B,2,FALSE))&amp;"]"</f>
        <v>[[50013,45]]</v>
      </c>
      <c r="G3133">
        <v>0.2</v>
      </c>
      <c r="H3133" s="1" t="str">
        <f t="shared" si="1835"/>
        <v>[80011,80012,80013,80014]</v>
      </c>
      <c r="I3133" s="1">
        <f t="shared" ref="I3133" si="1842">I3121</f>
        <v>2</v>
      </c>
      <c r="J3133">
        <f t="shared" si="1831"/>
        <v>40</v>
      </c>
      <c r="K3133">
        <f t="shared" si="1837"/>
        <v>435</v>
      </c>
      <c r="L3133" s="1" t="str">
        <f>Sheet1!L3133</f>
        <v>[{"bid":16005,"type":6,"num":207},{"bid":14001,"type":4,"num":260500}]</v>
      </c>
    </row>
    <row r="3134" spans="1:12" x14ac:dyDescent="0.2">
      <c r="A3134">
        <f t="shared" si="1833"/>
        <v>602523</v>
      </c>
      <c r="B3134">
        <f t="shared" si="1834"/>
        <v>602524</v>
      </c>
      <c r="C3134" s="1" t="str">
        <f t="shared" si="1813"/>
        <v>当前波数 436/∞</v>
      </c>
      <c r="D3134">
        <f>VLOOKUP(MOD(A3134,1000),Sheet2!P:R,3,FALSE)</f>
        <v>846633728640.00024</v>
      </c>
      <c r="E3134">
        <v>740</v>
      </c>
      <c r="F3134" s="1" t="str">
        <f>IF(VLOOKUP(MOD(A3134,1000),Sheet2!P:W,8,FALSE)=1,"[[50000,1],",IF(VLOOKUP(MOD(A3134,1000),Sheet2!P:W,8,FALSE)=2,"[[90000,1],","["))&amp;IF(K3134=K3133,VLOOKUP(INT(MID(A3134,3,1))*10+3,Sheet3!A:B,2,FALSE),VLOOKUP(INT(MID(A3134,3,1))*10+MOD(K3134,2)+1,Sheet3!A:B,2,FALSE))&amp;"]"</f>
        <v>[[50000,1],[50012,40]]</v>
      </c>
      <c r="G3134">
        <v>0.2</v>
      </c>
      <c r="H3134" s="1" t="str">
        <f t="shared" si="1835"/>
        <v>[80011,80012,80013,80014]</v>
      </c>
      <c r="I3134" s="1">
        <f t="shared" ref="I3134" si="1843">I3122</f>
        <v>1</v>
      </c>
      <c r="J3134">
        <f t="shared" si="1831"/>
        <v>20</v>
      </c>
      <c r="K3134">
        <f t="shared" si="1837"/>
        <v>436</v>
      </c>
      <c r="L3134" s="1" t="str">
        <f>Sheet1!L3134</f>
        <v>[{"bid":16005,"type":6,"num":207},{"bid":14001,"type":4,"num":261000}]</v>
      </c>
    </row>
    <row r="3135" spans="1:12" x14ac:dyDescent="0.2">
      <c r="A3135">
        <f t="shared" si="1833"/>
        <v>602524</v>
      </c>
      <c r="B3135">
        <f t="shared" si="1834"/>
        <v>602525</v>
      </c>
      <c r="C3135" s="1" t="str">
        <f t="shared" si="1813"/>
        <v>当前波数 437/∞</v>
      </c>
      <c r="D3135">
        <f>VLOOKUP(MOD(A3135,1000),Sheet2!P:R,3,FALSE)</f>
        <v>861098800320.00012</v>
      </c>
      <c r="E3135">
        <v>741</v>
      </c>
      <c r="F3135" s="1" t="str">
        <f>IF(VLOOKUP(MOD(A3135,1000),Sheet2!P:W,8,FALSE)=1,"[[50000,1],",IF(VLOOKUP(MOD(A3135,1000),Sheet2!P:W,8,FALSE)=2,"[[90000,1],","["))&amp;IF(K3135=K3134,VLOOKUP(INT(MID(A3135,3,1))*10+3,Sheet3!A:B,2,FALSE),VLOOKUP(INT(MID(A3135,3,1))*10+MOD(K3135,2)+1,Sheet3!A:B,2,FALSE))&amp;"]"</f>
        <v>[[50011,67]]</v>
      </c>
      <c r="G3135">
        <v>0.2</v>
      </c>
      <c r="H3135" s="1" t="str">
        <f t="shared" si="1835"/>
        <v>[80011,80012,80013,80014]</v>
      </c>
      <c r="I3135" s="1">
        <f t="shared" ref="I3135" si="1844">I3123</f>
        <v>1</v>
      </c>
      <c r="J3135">
        <f t="shared" si="1831"/>
        <v>20</v>
      </c>
      <c r="K3135">
        <f t="shared" si="1837"/>
        <v>437</v>
      </c>
      <c r="L3135" s="1" t="str">
        <f>Sheet1!L3135</f>
        <v>[{"bid":16005,"type":6,"num":207},{"bid":14001,"type":4,"num":261500}]</v>
      </c>
    </row>
    <row r="3136" spans="1:12" x14ac:dyDescent="0.2">
      <c r="A3136">
        <f t="shared" si="1833"/>
        <v>602525</v>
      </c>
      <c r="B3136">
        <f t="shared" si="1834"/>
        <v>602526</v>
      </c>
      <c r="C3136" s="1" t="str">
        <f t="shared" si="1813"/>
        <v>当前波数 438/∞</v>
      </c>
      <c r="D3136">
        <f>VLOOKUP(MOD(A3136,1000),Sheet2!P:R,3,FALSE)</f>
        <v>875722997024.00024</v>
      </c>
      <c r="E3136">
        <v>742</v>
      </c>
      <c r="F3136" s="1" t="str">
        <f>IF(VLOOKUP(MOD(A3136,1000),Sheet2!P:W,8,FALSE)=1,"[[50000,1],",IF(VLOOKUP(MOD(A3136,1000),Sheet2!P:W,8,FALSE)=2,"[[90000,1],","["))&amp;IF(K3136=K3135,VLOOKUP(INT(MID(A3136,3,1))*10+3,Sheet3!A:B,2,FALSE),VLOOKUP(INT(MID(A3136,3,1))*10+MOD(K3136,2)+1,Sheet3!A:B,2,FALSE))&amp;"]"</f>
        <v>[[50012,40]]</v>
      </c>
      <c r="G3136">
        <v>0.2</v>
      </c>
      <c r="H3136" s="1" t="str">
        <f t="shared" si="1835"/>
        <v>[80011,80012,80013,80014]</v>
      </c>
      <c r="I3136" s="1">
        <f t="shared" ref="I3136" si="1845">I3124</f>
        <v>1</v>
      </c>
      <c r="J3136">
        <f t="shared" si="1831"/>
        <v>20</v>
      </c>
      <c r="K3136">
        <f t="shared" si="1837"/>
        <v>438</v>
      </c>
      <c r="L3136" s="1" t="str">
        <f>Sheet1!L3136</f>
        <v>[{"bid":16005,"type":6,"num":207},{"bid":14001,"type":4,"num":262000}]</v>
      </c>
    </row>
    <row r="3137" spans="1:12" x14ac:dyDescent="0.2">
      <c r="A3137">
        <f t="shared" si="1833"/>
        <v>602526</v>
      </c>
      <c r="B3137">
        <f t="shared" si="1834"/>
        <v>602527</v>
      </c>
      <c r="C3137" s="1" t="str">
        <f t="shared" si="1813"/>
        <v>当前波数 439/∞</v>
      </c>
      <c r="D3137">
        <f>VLOOKUP(MOD(A3137,1000),Sheet2!P:R,3,FALSE)</f>
        <v>890507384832.00012</v>
      </c>
      <c r="E3137">
        <v>744</v>
      </c>
      <c r="F3137" s="1" t="str">
        <f>IF(VLOOKUP(MOD(A3137,1000),Sheet2!P:W,8,FALSE)=1,"[[50000,1],",IF(VLOOKUP(MOD(A3137,1000),Sheet2!P:W,8,FALSE)=2,"[[90000,1],","["))&amp;IF(K3137=K3136,VLOOKUP(INT(MID(A3137,3,1))*10+3,Sheet3!A:B,2,FALSE),VLOOKUP(INT(MID(A3137,3,1))*10+MOD(K3137,2)+1,Sheet3!A:B,2,FALSE))&amp;"]"</f>
        <v>[[50000,1],[50011,67]]</v>
      </c>
      <c r="G3137">
        <v>0.2</v>
      </c>
      <c r="H3137" s="1" t="str">
        <f t="shared" si="1835"/>
        <v>[80011,80012,80013,80014]</v>
      </c>
      <c r="I3137" s="1">
        <f t="shared" ref="I3137" si="1846">I3125</f>
        <v>1</v>
      </c>
      <c r="J3137">
        <f t="shared" si="1831"/>
        <v>20</v>
      </c>
      <c r="K3137">
        <f t="shared" si="1837"/>
        <v>439</v>
      </c>
      <c r="L3137" s="1" t="str">
        <f>Sheet1!L3137</f>
        <v>[{"bid":16005,"type":6,"num":209},{"bid":14001,"type":4,"num":262500}]</v>
      </c>
    </row>
    <row r="3138" spans="1:12" x14ac:dyDescent="0.2">
      <c r="A3138">
        <f t="shared" si="1833"/>
        <v>602527</v>
      </c>
      <c r="B3138">
        <f t="shared" si="1834"/>
        <v>602528</v>
      </c>
      <c r="C3138" s="1" t="str">
        <f t="shared" si="1813"/>
        <v>当前波数 440/∞\n下一波BOSS</v>
      </c>
      <c r="D3138">
        <f>VLOOKUP(MOD(A3138,1000),Sheet2!P:R,3,FALSE)</f>
        <v>905731462776</v>
      </c>
      <c r="E3138">
        <v>746</v>
      </c>
      <c r="F3138" s="1" t="str">
        <f>IF(VLOOKUP(MOD(A3138,1000),Sheet2!P:W,8,FALSE)=1,"[[50000,1],",IF(VLOOKUP(MOD(A3138,1000),Sheet2!P:W,8,FALSE)=2,"[[90000,1],","["))&amp;IF(K3138=K3137,VLOOKUP(INT(MID(A3138,3,1))*10+3,Sheet3!A:B,2,FALSE),VLOOKUP(INT(MID(A3138,3,1))*10+MOD(K3138,2)+1,Sheet3!A:B,2,FALSE))&amp;"]"</f>
        <v>[[50012,40]]</v>
      </c>
      <c r="G3138">
        <v>0.2</v>
      </c>
      <c r="H3138" s="1" t="str">
        <f t="shared" si="1835"/>
        <v>[80011,80012,80013,80014]</v>
      </c>
      <c r="I3138" s="1">
        <f t="shared" ref="I3138" si="1847">I3126</f>
        <v>1</v>
      </c>
      <c r="J3138">
        <f t="shared" si="1831"/>
        <v>20</v>
      </c>
      <c r="K3138">
        <f t="shared" si="1837"/>
        <v>440</v>
      </c>
      <c r="L3138" s="1" t="str">
        <f>Sheet1!L3138</f>
        <v>[{"bid":16005,"type":6,"num":209},{"bid":14001,"type":4,"num":263000}]</v>
      </c>
    </row>
    <row r="3139" spans="1:12" x14ac:dyDescent="0.2">
      <c r="A3139">
        <f t="shared" si="1833"/>
        <v>602528</v>
      </c>
      <c r="B3139">
        <f t="shared" si="1834"/>
        <v>602529</v>
      </c>
      <c r="C3139" s="1" t="str">
        <f t="shared" si="1813"/>
        <v>BOSS波\n需击杀所有怪物</v>
      </c>
      <c r="D3139">
        <f>VLOOKUP(MOD(A3139,1000),Sheet2!P:R,3,FALSE)</f>
        <v>921122332571.99988</v>
      </c>
      <c r="E3139">
        <v>748</v>
      </c>
      <c r="F3139" s="1" t="str">
        <f>IF(VLOOKUP(MOD(A3139,1000),Sheet2!P:W,8,FALSE)=1,"[[50000,1],",IF(VLOOKUP(MOD(A3139,1000),Sheet2!P:W,8,FALSE)=2,"[[90000,1],","["))&amp;IF(K3139=K3138,VLOOKUP(INT(MID(A3139,3,1))*10+3,Sheet3!A:B,2,FALSE),VLOOKUP(INT(MID(A3139,3,1))*10+MOD(K3139,2)+1,Sheet3!A:B,2,FALSE))&amp;"]"</f>
        <v>[[50013,45]]</v>
      </c>
      <c r="G3139">
        <v>0.2</v>
      </c>
      <c r="H3139" s="1" t="str">
        <f t="shared" si="1835"/>
        <v>[80011,80012,80013,80014]</v>
      </c>
      <c r="I3139" s="1">
        <f t="shared" ref="I3139" si="1848">I3127</f>
        <v>2</v>
      </c>
      <c r="J3139">
        <f t="shared" si="1831"/>
        <v>40</v>
      </c>
      <c r="K3139">
        <f t="shared" si="1837"/>
        <v>440</v>
      </c>
      <c r="L3139" s="1" t="str">
        <f>Sheet1!L3139</f>
        <v>[{"bid":16005,"type":6,"num":209},{"bid":14001,"type":4,"num":263500}]</v>
      </c>
    </row>
    <row r="3140" spans="1:12" x14ac:dyDescent="0.2">
      <c r="A3140">
        <f t="shared" si="1833"/>
        <v>602529</v>
      </c>
      <c r="B3140">
        <f t="shared" si="1834"/>
        <v>602530</v>
      </c>
      <c r="C3140" s="1" t="str">
        <f t="shared" si="1813"/>
        <v>当前波数 441/∞</v>
      </c>
      <c r="D3140">
        <f>VLOOKUP(MOD(A3140,1000),Sheet2!P:R,3,FALSE)</f>
        <v>936681105360</v>
      </c>
      <c r="E3140">
        <v>749</v>
      </c>
      <c r="F3140" s="1" t="str">
        <f>IF(VLOOKUP(MOD(A3140,1000),Sheet2!P:W,8,FALSE)=1,"[[50000,1],",IF(VLOOKUP(MOD(A3140,1000),Sheet2!P:W,8,FALSE)=2,"[[90000,1],","["))&amp;IF(K3140=K3139,VLOOKUP(INT(MID(A3140,3,1))*10+3,Sheet3!A:B,2,FALSE),VLOOKUP(INT(MID(A3140,3,1))*10+MOD(K3140,2)+1,Sheet3!A:B,2,FALSE))&amp;"]"</f>
        <v>[[50000,1],[50011,67]]</v>
      </c>
      <c r="G3140">
        <v>0.2</v>
      </c>
      <c r="H3140" s="1" t="str">
        <f t="shared" si="1835"/>
        <v>[80011,80012,80013,80014]</v>
      </c>
      <c r="I3140" s="1">
        <f t="shared" ref="I3140" si="1849">I3128</f>
        <v>1</v>
      </c>
      <c r="J3140">
        <f t="shared" si="1831"/>
        <v>20</v>
      </c>
      <c r="K3140">
        <f t="shared" si="1837"/>
        <v>441</v>
      </c>
      <c r="L3140" s="1" t="str">
        <f>Sheet1!L3140</f>
        <v>[{"bid":16005,"type":6,"num":209},{"bid":14001,"type":4,"num":264000}]</v>
      </c>
    </row>
    <row r="3141" spans="1:12" x14ac:dyDescent="0.2">
      <c r="A3141">
        <f t="shared" si="1833"/>
        <v>602530</v>
      </c>
      <c r="B3141">
        <f t="shared" si="1834"/>
        <v>602531</v>
      </c>
      <c r="C3141" s="1" t="str">
        <f t="shared" si="1813"/>
        <v>当前波数 442/∞</v>
      </c>
      <c r="D3141">
        <f>VLOOKUP(MOD(A3141,1000),Sheet2!P:R,3,FALSE)</f>
        <v>952408895760</v>
      </c>
      <c r="E3141">
        <v>751</v>
      </c>
      <c r="F3141" s="1" t="str">
        <f>IF(VLOOKUP(MOD(A3141,1000),Sheet2!P:W,8,FALSE)=1,"[[50000,1],",IF(VLOOKUP(MOD(A3141,1000),Sheet2!P:W,8,FALSE)=2,"[[90000,1],","["))&amp;IF(K3141=K3140,VLOOKUP(INT(MID(A3141,3,1))*10+3,Sheet3!A:B,2,FALSE),VLOOKUP(INT(MID(A3141,3,1))*10+MOD(K3141,2)+1,Sheet3!A:B,2,FALSE))&amp;"]"</f>
        <v>[[50012,40]]</v>
      </c>
      <c r="G3141">
        <v>0.2</v>
      </c>
      <c r="H3141" s="1" t="str">
        <f t="shared" si="1835"/>
        <v>[80011,80012,80013,80014]</v>
      </c>
      <c r="I3141" s="1">
        <f t="shared" ref="I3141" si="1850">I3129</f>
        <v>1</v>
      </c>
      <c r="J3141">
        <f t="shared" si="1831"/>
        <v>20</v>
      </c>
      <c r="K3141">
        <f t="shared" si="1837"/>
        <v>442</v>
      </c>
      <c r="L3141" s="1" t="str">
        <f>Sheet1!L3141</f>
        <v>[{"bid":16005,"type":6,"num":209},{"bid":14001,"type":4,"num":264500}]</v>
      </c>
    </row>
    <row r="3142" spans="1:12" x14ac:dyDescent="0.2">
      <c r="A3142">
        <f t="shared" si="1833"/>
        <v>602531</v>
      </c>
      <c r="B3142">
        <f t="shared" si="1834"/>
        <v>602532</v>
      </c>
      <c r="C3142" s="1" t="str">
        <f t="shared" si="1813"/>
        <v>当前波数 443/∞</v>
      </c>
      <c r="D3142">
        <f>VLOOKUP(MOD(A3142,1000),Sheet2!P:R,3,FALSE)</f>
        <v>968306821872.00012</v>
      </c>
      <c r="E3142">
        <v>752</v>
      </c>
      <c r="F3142" s="1" t="str">
        <f>IF(VLOOKUP(MOD(A3142,1000),Sheet2!P:W,8,FALSE)=1,"[[50000,1],",IF(VLOOKUP(MOD(A3142,1000),Sheet2!P:W,8,FALSE)=2,"[[90000,1],","["))&amp;IF(K3142=K3141,VLOOKUP(INT(MID(A3142,3,1))*10+3,Sheet3!A:B,2,FALSE),VLOOKUP(INT(MID(A3142,3,1))*10+MOD(K3142,2)+1,Sheet3!A:B,2,FALSE))&amp;"]"</f>
        <v>[[50011,67]]</v>
      </c>
      <c r="G3142">
        <v>0.2</v>
      </c>
      <c r="H3142" s="1" t="str">
        <f t="shared" si="1835"/>
        <v>[80011,80012,80013,80014]</v>
      </c>
      <c r="I3142" s="1">
        <f t="shared" ref="I3142" si="1851">I3130</f>
        <v>1</v>
      </c>
      <c r="J3142">
        <f t="shared" si="1831"/>
        <v>20</v>
      </c>
      <c r="K3142">
        <f t="shared" si="1837"/>
        <v>443</v>
      </c>
      <c r="L3142" s="1" t="str">
        <f>Sheet1!L3142</f>
        <v>[{"bid":16005,"type":6,"num":211},{"bid":14001,"type":4,"num":265000}]</v>
      </c>
    </row>
    <row r="3143" spans="1:12" x14ac:dyDescent="0.2">
      <c r="A3143">
        <f t="shared" si="1833"/>
        <v>602532</v>
      </c>
      <c r="B3143">
        <f t="shared" si="1834"/>
        <v>602533</v>
      </c>
      <c r="C3143" s="1" t="str">
        <f t="shared" si="1813"/>
        <v>当前波数 444/∞</v>
      </c>
      <c r="D3143">
        <f>VLOOKUP(MOD(A3143,1000),Sheet2!P:R,3,FALSE)</f>
        <v>984376005276.00012</v>
      </c>
      <c r="E3143">
        <v>754</v>
      </c>
      <c r="F3143" s="1" t="str">
        <f>IF(VLOOKUP(MOD(A3143,1000),Sheet2!P:W,8,FALSE)=1,"[[50000,1],",IF(VLOOKUP(MOD(A3143,1000),Sheet2!P:W,8,FALSE)=2,"[[90000,1],","["))&amp;IF(K3143=K3142,VLOOKUP(INT(MID(A3143,3,1))*10+3,Sheet3!A:B,2,FALSE),VLOOKUP(INT(MID(A3143,3,1))*10+MOD(K3143,2)+1,Sheet3!A:B,2,FALSE))&amp;"]"</f>
        <v>[[50000,1],[50012,40]]</v>
      </c>
      <c r="G3143">
        <v>0.2</v>
      </c>
      <c r="H3143" s="1" t="str">
        <f t="shared" si="1835"/>
        <v>[80011,80012,80013,80014]</v>
      </c>
      <c r="I3143" s="1">
        <f t="shared" ref="I3143" si="1852">I3131</f>
        <v>1</v>
      </c>
      <c r="J3143">
        <f t="shared" si="1831"/>
        <v>20</v>
      </c>
      <c r="K3143">
        <f t="shared" si="1837"/>
        <v>444</v>
      </c>
      <c r="L3143" s="1" t="str">
        <f>Sheet1!L3143</f>
        <v>[{"bid":16005,"type":6,"num":211},{"bid":14001,"type":4,"num":265500}]</v>
      </c>
    </row>
    <row r="3144" spans="1:12" x14ac:dyDescent="0.2">
      <c r="A3144">
        <f t="shared" si="1833"/>
        <v>602533</v>
      </c>
      <c r="B3144">
        <f t="shared" si="1834"/>
        <v>602534</v>
      </c>
      <c r="C3144" s="1" t="str">
        <f t="shared" si="1813"/>
        <v>当前波数 445/∞\n下一波BOSS</v>
      </c>
      <c r="D3144">
        <f>VLOOKUP(MOD(A3144,1000),Sheet2!P:R,3,FALSE)</f>
        <v>1000617571032.0005</v>
      </c>
      <c r="E3144">
        <v>755</v>
      </c>
      <c r="F3144" s="1" t="str">
        <f>IF(VLOOKUP(MOD(A3144,1000),Sheet2!P:W,8,FALSE)=1,"[[50000,1],",IF(VLOOKUP(MOD(A3144,1000),Sheet2!P:W,8,FALSE)=2,"[[90000,1],","["))&amp;IF(K3144=K3143,VLOOKUP(INT(MID(A3144,3,1))*10+3,Sheet3!A:B,2,FALSE),VLOOKUP(INT(MID(A3144,3,1))*10+MOD(K3144,2)+1,Sheet3!A:B,2,FALSE))&amp;"]"</f>
        <v>[[50011,67]]</v>
      </c>
      <c r="G3144">
        <v>0.2</v>
      </c>
      <c r="H3144" s="1" t="str">
        <f t="shared" si="1835"/>
        <v>[80011,80012,80013,80014]</v>
      </c>
      <c r="I3144" s="1">
        <f t="shared" ref="I3144" si="1853">I3132</f>
        <v>1</v>
      </c>
      <c r="J3144">
        <f t="shared" si="1831"/>
        <v>20</v>
      </c>
      <c r="K3144">
        <f t="shared" si="1837"/>
        <v>445</v>
      </c>
      <c r="L3144" s="1" t="str">
        <f>Sheet1!L3144</f>
        <v>[{"bid":16005,"type":6,"num":211},{"bid":14001,"type":4,"num":266000}]</v>
      </c>
    </row>
    <row r="3145" spans="1:12" x14ac:dyDescent="0.2">
      <c r="A3145">
        <f t="shared" si="1833"/>
        <v>602534</v>
      </c>
      <c r="B3145">
        <f t="shared" si="1834"/>
        <v>602535</v>
      </c>
      <c r="C3145" s="1" t="str">
        <f t="shared" si="1813"/>
        <v>BOSS波\n需击杀所有怪物</v>
      </c>
      <c r="D3145">
        <f>VLOOKUP(MOD(A3145,1000),Sheet2!P:R,3,FALSE)</f>
        <v>1017032647680.0005</v>
      </c>
      <c r="E3145">
        <v>756</v>
      </c>
      <c r="F3145" s="1" t="str">
        <f>IF(VLOOKUP(MOD(A3145,1000),Sheet2!P:W,8,FALSE)=1,"[[50000,1],",IF(VLOOKUP(MOD(A3145,1000),Sheet2!P:W,8,FALSE)=2,"[[90000,1],","["))&amp;IF(K3145=K3144,VLOOKUP(INT(MID(A3145,3,1))*10+3,Sheet3!A:B,2,FALSE),VLOOKUP(INT(MID(A3145,3,1))*10+MOD(K3145,2)+1,Sheet3!A:B,2,FALSE))&amp;"]"</f>
        <v>[[50013,45]]</v>
      </c>
      <c r="G3145">
        <v>0.2</v>
      </c>
      <c r="H3145" s="1" t="str">
        <f t="shared" si="1835"/>
        <v>[80011,80012,80013,80014]</v>
      </c>
      <c r="I3145" s="1">
        <f t="shared" ref="I3145" si="1854">I3133</f>
        <v>2</v>
      </c>
      <c r="J3145">
        <f t="shared" si="1831"/>
        <v>40</v>
      </c>
      <c r="K3145">
        <f t="shared" si="1837"/>
        <v>445</v>
      </c>
      <c r="L3145" s="1" t="str">
        <f>Sheet1!L3145</f>
        <v>[{"bid":16005,"type":6,"num":211},{"bid":14001,"type":4,"num":266500}]</v>
      </c>
    </row>
    <row r="3146" spans="1:12" x14ac:dyDescent="0.2">
      <c r="A3146">
        <f t="shared" si="1833"/>
        <v>602535</v>
      </c>
      <c r="B3146">
        <f t="shared" si="1834"/>
        <v>602536</v>
      </c>
      <c r="C3146" s="1" t="str">
        <f t="shared" si="1813"/>
        <v>当前波数 446/∞</v>
      </c>
      <c r="D3146">
        <f>VLOOKUP(MOD(A3146,1000),Sheet2!P:R,3,FALSE)</f>
        <v>999999999999999</v>
      </c>
      <c r="E3146">
        <v>757</v>
      </c>
      <c r="F3146" s="1" t="str">
        <f>IF(VLOOKUP(MOD(A3146,1000),Sheet2!P:W,8,FALSE)=1,"[[50000,1],",IF(VLOOKUP(MOD(A3146,1000),Sheet2!P:W,8,FALSE)=2,"[[90000,1],","["))&amp;IF(K3146=K3145,VLOOKUP(INT(MID(A3146,3,1))*10+3,Sheet3!A:B,2,FALSE),VLOOKUP(INT(MID(A3146,3,1))*10+MOD(K3146,2)+1,Sheet3!A:B,2,FALSE))&amp;"]"</f>
        <v>[[50000,1],[50012,40]]</v>
      </c>
      <c r="G3146">
        <v>0.2</v>
      </c>
      <c r="H3146" s="1" t="str">
        <f t="shared" si="1835"/>
        <v>[80011,80012,80013,80014]</v>
      </c>
      <c r="I3146" s="1">
        <f t="shared" ref="I3146" si="1855">I3134</f>
        <v>1</v>
      </c>
      <c r="J3146">
        <f t="shared" si="1831"/>
        <v>20</v>
      </c>
      <c r="K3146">
        <f t="shared" si="1837"/>
        <v>446</v>
      </c>
      <c r="L3146" s="1" t="str">
        <f>Sheet1!L3146</f>
        <v>[{"bid":16005,"type":6,"num":211},{"bid":14001,"type":4,"num":267000}]</v>
      </c>
    </row>
    <row r="3147" spans="1:12" x14ac:dyDescent="0.2">
      <c r="A3147">
        <f t="shared" si="1833"/>
        <v>602536</v>
      </c>
      <c r="B3147">
        <f t="shared" si="1834"/>
        <v>602537</v>
      </c>
      <c r="C3147" s="1" t="str">
        <f t="shared" si="1813"/>
        <v>当前波数 447/∞</v>
      </c>
      <c r="D3147">
        <f>VLOOKUP(MOD(A3147,1000),Sheet2!P:R,3,FALSE)</f>
        <v>9.9999999999999902E+19</v>
      </c>
      <c r="E3147">
        <v>758</v>
      </c>
      <c r="F3147" s="1" t="str">
        <f>IF(VLOOKUP(MOD(A3147,1000),Sheet2!P:W,8,FALSE)=1,"[[50000,1],",IF(VLOOKUP(MOD(A3147,1000),Sheet2!P:W,8,FALSE)=2,"[[90000,1],","["))&amp;IF(K3147=K3146,VLOOKUP(INT(MID(A3147,3,1))*10+3,Sheet3!A:B,2,FALSE),VLOOKUP(INT(MID(A3147,3,1))*10+MOD(K3147,2)+1,Sheet3!A:B,2,FALSE))&amp;"]"</f>
        <v>[[50011,67]]</v>
      </c>
      <c r="G3147">
        <v>0.2</v>
      </c>
      <c r="H3147" s="1" t="str">
        <f t="shared" si="1835"/>
        <v>[80011,80012,80013,80014]</v>
      </c>
      <c r="I3147" s="1">
        <f t="shared" ref="I3147" si="1856">I3135</f>
        <v>1</v>
      </c>
      <c r="J3147">
        <f t="shared" si="1831"/>
        <v>20</v>
      </c>
      <c r="K3147">
        <f t="shared" si="1837"/>
        <v>447</v>
      </c>
      <c r="L3147" s="1" t="str">
        <f>Sheet1!L3147</f>
        <v>[{"bid":16005,"type":6,"num":213},{"bid":14001,"type":4,"num":267500}]</v>
      </c>
    </row>
    <row r="3148" spans="1:12" x14ac:dyDescent="0.2">
      <c r="A3148">
        <f t="shared" si="1833"/>
        <v>602537</v>
      </c>
      <c r="B3148">
        <f t="shared" si="1834"/>
        <v>602538</v>
      </c>
      <c r="C3148" s="1" t="str">
        <f t="shared" si="1813"/>
        <v>当前波数 448/∞</v>
      </c>
      <c r="D3148">
        <f>VLOOKUP(MOD(A3148,1000),Sheet2!P:R,3,FALSE)</f>
        <v>9.9999999999999902E+24</v>
      </c>
      <c r="E3148">
        <v>760</v>
      </c>
      <c r="F3148" s="1" t="str">
        <f>IF(VLOOKUP(MOD(A3148,1000),Sheet2!P:W,8,FALSE)=1,"[[50000,1],",IF(VLOOKUP(MOD(A3148,1000),Sheet2!P:W,8,FALSE)=2,"[[90000,1],","["))&amp;IF(K3148=K3147,VLOOKUP(INT(MID(A3148,3,1))*10+3,Sheet3!A:B,2,FALSE),VLOOKUP(INT(MID(A3148,3,1))*10+MOD(K3148,2)+1,Sheet3!A:B,2,FALSE))&amp;"]"</f>
        <v>[[50012,40]]</v>
      </c>
      <c r="G3148">
        <v>0.2</v>
      </c>
      <c r="H3148" s="1" t="str">
        <f t="shared" si="1835"/>
        <v>[80011,80012,80013,80014]</v>
      </c>
      <c r="I3148" s="1">
        <f t="shared" ref="I3148" si="1857">I3136</f>
        <v>1</v>
      </c>
      <c r="J3148">
        <f t="shared" si="1831"/>
        <v>20</v>
      </c>
      <c r="K3148">
        <f t="shared" si="1837"/>
        <v>448</v>
      </c>
      <c r="L3148" s="1" t="str">
        <f>Sheet1!L3148</f>
        <v>[{"bid":16005,"type":6,"num":213},{"bid":14001,"type":4,"num":268000}]</v>
      </c>
    </row>
    <row r="3149" spans="1:12" x14ac:dyDescent="0.2">
      <c r="A3149">
        <f t="shared" si="1833"/>
        <v>602538</v>
      </c>
      <c r="B3149">
        <f t="shared" si="1834"/>
        <v>602539</v>
      </c>
      <c r="C3149" s="1" t="str">
        <f t="shared" si="1813"/>
        <v>当前波数 449/∞</v>
      </c>
      <c r="D3149">
        <f>VLOOKUP(MOD(A3149,1000),Sheet2!P:R,3,FALSE)</f>
        <v>1.9999899999999999E+25</v>
      </c>
      <c r="E3149">
        <v>762</v>
      </c>
      <c r="F3149" s="1" t="str">
        <f>IF(VLOOKUP(MOD(A3149,1000),Sheet2!P:W,8,FALSE)=1,"[[50000,1],",IF(VLOOKUP(MOD(A3149,1000),Sheet2!P:W,8,FALSE)=2,"[[90000,1],","["))&amp;IF(K3149=K3148,VLOOKUP(INT(MID(A3149,3,1))*10+3,Sheet3!A:B,2,FALSE),VLOOKUP(INT(MID(A3149,3,1))*10+MOD(K3149,2)+1,Sheet3!A:B,2,FALSE))&amp;"]"</f>
        <v>[[50000,1],[50011,67]]</v>
      </c>
      <c r="G3149">
        <v>0.2</v>
      </c>
      <c r="H3149" s="1" t="str">
        <f t="shared" si="1835"/>
        <v>[80011,80012,80013,80014]</v>
      </c>
      <c r="I3149" s="1">
        <f t="shared" ref="I3149" si="1858">I3137</f>
        <v>1</v>
      </c>
      <c r="J3149">
        <f t="shared" si="1831"/>
        <v>20</v>
      </c>
      <c r="K3149">
        <f t="shared" si="1837"/>
        <v>449</v>
      </c>
      <c r="L3149" s="1" t="str">
        <f>Sheet1!L3149</f>
        <v>[{"bid":16005,"type":6,"num":213},{"bid":14001,"type":4,"num":268500}]</v>
      </c>
    </row>
    <row r="3150" spans="1:12" x14ac:dyDescent="0.2">
      <c r="A3150">
        <f t="shared" si="1833"/>
        <v>602539</v>
      </c>
      <c r="B3150">
        <v>-1</v>
      </c>
      <c r="C3150" s="1" t="str">
        <f t="shared" si="1813"/>
        <v>当前波数 450/∞</v>
      </c>
      <c r="D3150">
        <f>VLOOKUP(MOD(A3150,1000),Sheet2!P:R,3,FALSE)</f>
        <v>2.99998E+25</v>
      </c>
      <c r="E3150">
        <v>764</v>
      </c>
      <c r="F3150" s="1" t="str">
        <f>IF(VLOOKUP(MOD(A3150,1000),Sheet2!P:W,8,FALSE)=1,"[[50000,1],",IF(VLOOKUP(MOD(A3150,1000),Sheet2!P:W,8,FALSE)=2,"[[90000,1],","["))&amp;IF(K3150=K3149,VLOOKUP(INT(MID(A3150,3,1))*10+3,Sheet3!A:B,2,FALSE),VLOOKUP(INT(MID(A3150,3,1))*10+MOD(K3150,2)+1,Sheet3!A:B,2,FALSE))&amp;"]"</f>
        <v>[[50012,40]]</v>
      </c>
      <c r="G3150">
        <v>0.2</v>
      </c>
      <c r="H3150" s="1" t="str">
        <f t="shared" si="1835"/>
        <v>[80011,80012,80013,80014]</v>
      </c>
      <c r="I3150" s="1">
        <f t="shared" ref="I3150" si="1859">I3138</f>
        <v>1</v>
      </c>
      <c r="J3150">
        <f t="shared" si="1831"/>
        <v>20</v>
      </c>
      <c r="K3150">
        <f t="shared" si="1837"/>
        <v>450</v>
      </c>
      <c r="L3150" s="1" t="str">
        <f>Sheet1!L3150</f>
        <v>[{"bid":16005,"type":6,"num":213},{"bid":14001,"type":4,"num":269000}]</v>
      </c>
    </row>
    <row r="3151" spans="1:12" s="4" customFormat="1" x14ac:dyDescent="0.2">
      <c r="A3151" s="4">
        <v>603001</v>
      </c>
      <c r="B3151" s="4">
        <f>A3151+1</f>
        <v>603002</v>
      </c>
      <c r="C3151" s="1" t="str">
        <f t="shared" si="1813"/>
        <v>当前波数 1/∞</v>
      </c>
      <c r="D3151">
        <f>VLOOKUP(MOD(A3151,1000),Sheet2!P:R,3,FALSE)</f>
        <v>0.5</v>
      </c>
      <c r="E3151" s="4">
        <v>1</v>
      </c>
      <c r="F3151" s="1" t="str">
        <f>IF(VLOOKUP(MOD(A3151,1000),Sheet2!P:W,8,FALSE)=1,"[[50000,1],",IF(VLOOKUP(MOD(A3151,1000),Sheet2!P:W,8,FALSE)=2,"[[90000,1],","["))&amp;IF(K3151=K3150,VLOOKUP(INT(MID(A3151,3,1))*10+3,Sheet3!A:B,2,FALSE),VLOOKUP(INT(MID(A3151,3,1))*10+MOD(K3151,2)+1,Sheet3!A:B,2,FALSE))&amp;"]"</f>
        <v>[[50000,1],[50021,40]]</v>
      </c>
      <c r="G3151">
        <v>0.2</v>
      </c>
      <c r="H3151" s="4" t="s">
        <v>239</v>
      </c>
      <c r="I3151" s="4">
        <v>1</v>
      </c>
      <c r="J3151" s="4">
        <v>20</v>
      </c>
      <c r="K3151" s="4">
        <v>1</v>
      </c>
      <c r="L3151" s="1" t="str">
        <f>Sheet1!L3151</f>
        <v>[]</v>
      </c>
    </row>
    <row r="3152" spans="1:12" x14ac:dyDescent="0.2">
      <c r="A3152">
        <f>A3151+1</f>
        <v>603002</v>
      </c>
      <c r="B3152">
        <f t="shared" ref="B3152:B3215" si="1860">A3152+1</f>
        <v>603003</v>
      </c>
      <c r="C3152" s="1" t="str">
        <f t="shared" si="1813"/>
        <v>当前波数 2/∞</v>
      </c>
      <c r="D3152">
        <f>VLOOKUP(MOD(A3152,1000),Sheet2!P:R,3,FALSE)</f>
        <v>1</v>
      </c>
      <c r="E3152">
        <v>2</v>
      </c>
      <c r="F3152" s="1" t="str">
        <f>IF(VLOOKUP(MOD(A3152,1000),Sheet2!P:W,8,FALSE)=1,"[[50000,1],",IF(VLOOKUP(MOD(A3152,1000),Sheet2!P:W,8,FALSE)=2,"[[90000,1],","["))&amp;IF(K3152=K3151,VLOOKUP(INT(MID(A3152,3,1))*10+3,Sheet3!A:B,2,FALSE),VLOOKUP(INT(MID(A3152,3,1))*10+MOD(K3152,2)+1,Sheet3!A:B,2,FALSE))&amp;"]"</f>
        <v>[[50022,40]]</v>
      </c>
      <c r="G3152">
        <v>0.2</v>
      </c>
      <c r="H3152" t="str">
        <f>H3151</f>
        <v>[80021,80022,80023,80024]</v>
      </c>
      <c r="I3152">
        <v>1</v>
      </c>
      <c r="J3152">
        <f>J2613</f>
        <v>20</v>
      </c>
      <c r="K3152">
        <v>2</v>
      </c>
      <c r="L3152" s="1" t="str">
        <f>Sheet1!L3152</f>
        <v>[{"bid":14001,"type":4,"num":500}]</v>
      </c>
    </row>
    <row r="3153" spans="1:12" x14ac:dyDescent="0.2">
      <c r="A3153">
        <f t="shared" ref="A3153:A3216" si="1861">A3152+1</f>
        <v>603003</v>
      </c>
      <c r="B3153">
        <f t="shared" si="1860"/>
        <v>603004</v>
      </c>
      <c r="C3153" s="1" t="str">
        <f t="shared" si="1813"/>
        <v>当前波数 3/∞</v>
      </c>
      <c r="D3153">
        <f>VLOOKUP(MOD(A3153,1000),Sheet2!P:R,3,FALSE)</f>
        <v>1.1066</v>
      </c>
      <c r="E3153">
        <v>3</v>
      </c>
      <c r="F3153" s="1" t="str">
        <f>IF(VLOOKUP(MOD(A3153,1000),Sheet2!P:W,8,FALSE)=1,"[[50000,1],",IF(VLOOKUP(MOD(A3153,1000),Sheet2!P:W,8,FALSE)=2,"[[90000,1],","["))&amp;IF(K3153=K3152,VLOOKUP(INT(MID(A3153,3,1))*10+3,Sheet3!A:B,2,FALSE),VLOOKUP(INT(MID(A3153,3,1))*10+MOD(K3153,2)+1,Sheet3!A:B,2,FALSE))&amp;"]"</f>
        <v>[[50000,1],[50021,40]]</v>
      </c>
      <c r="G3153">
        <v>0.2</v>
      </c>
      <c r="H3153" t="str">
        <f t="shared" ref="H3153:H3162" si="1862">H3152</f>
        <v>[80021,80022,80023,80024]</v>
      </c>
      <c r="I3153">
        <v>1</v>
      </c>
      <c r="J3153">
        <f t="shared" ref="J3153:J3216" si="1863">J2614</f>
        <v>20</v>
      </c>
      <c r="K3153">
        <v>3</v>
      </c>
      <c r="L3153" s="1" t="str">
        <f>Sheet1!L3153</f>
        <v>[{"bid":14001,"type":4,"num":1000}]</v>
      </c>
    </row>
    <row r="3154" spans="1:12" x14ac:dyDescent="0.2">
      <c r="A3154">
        <f t="shared" si="1861"/>
        <v>603004</v>
      </c>
      <c r="B3154">
        <f t="shared" si="1860"/>
        <v>603005</v>
      </c>
      <c r="C3154" s="1" t="str">
        <f t="shared" si="1813"/>
        <v>当前波数 4/∞</v>
      </c>
      <c r="D3154">
        <f>VLOOKUP(MOD(A3154,1000),Sheet2!P:R,3,FALSE)</f>
        <v>1.2143999999999999</v>
      </c>
      <c r="E3154">
        <v>4</v>
      </c>
      <c r="F3154" s="1" t="str">
        <f>IF(VLOOKUP(MOD(A3154,1000),Sheet2!P:W,8,FALSE)=1,"[[50000,1],",IF(VLOOKUP(MOD(A3154,1000),Sheet2!P:W,8,FALSE)=2,"[[90000,1],","["))&amp;IF(K3154=K3153,VLOOKUP(INT(MID(A3154,3,1))*10+3,Sheet3!A:B,2,FALSE),VLOOKUP(INT(MID(A3154,3,1))*10+MOD(K3154,2)+1,Sheet3!A:B,2,FALSE))&amp;"]"</f>
        <v>[[50022,40]]</v>
      </c>
      <c r="G3154">
        <v>0.2</v>
      </c>
      <c r="H3154" t="str">
        <f t="shared" si="1862"/>
        <v>[80021,80022,80023,80024]</v>
      </c>
      <c r="I3154">
        <v>1</v>
      </c>
      <c r="J3154">
        <f t="shared" si="1863"/>
        <v>20</v>
      </c>
      <c r="K3154">
        <v>4</v>
      </c>
      <c r="L3154" s="1" t="str">
        <f>Sheet1!L3154</f>
        <v>[{"bid":14001,"type":4,"num":1500}]</v>
      </c>
    </row>
    <row r="3155" spans="1:12" x14ac:dyDescent="0.2">
      <c r="A3155">
        <f t="shared" si="1861"/>
        <v>603005</v>
      </c>
      <c r="B3155">
        <f t="shared" si="1860"/>
        <v>603006</v>
      </c>
      <c r="C3155" s="1" t="str">
        <f t="shared" si="1813"/>
        <v>当前波数 5/∞\n下一波BOSS</v>
      </c>
      <c r="D3155">
        <f>VLOOKUP(MOD(A3155,1000),Sheet2!P:R,3,FALSE)</f>
        <v>1.3312000000000002</v>
      </c>
      <c r="E3155">
        <v>5</v>
      </c>
      <c r="F3155" s="1" t="str">
        <f>IF(VLOOKUP(MOD(A3155,1000),Sheet2!P:W,8,FALSE)=1,"[[50000,1],",IF(VLOOKUP(MOD(A3155,1000),Sheet2!P:W,8,FALSE)=2,"[[90000,1],","["))&amp;IF(K3155=K3154,VLOOKUP(INT(MID(A3155,3,1))*10+3,Sheet3!A:B,2,FALSE),VLOOKUP(INT(MID(A3155,3,1))*10+MOD(K3155,2)+1,Sheet3!A:B,2,FALSE))&amp;"]"</f>
        <v>[[50000,1],[50021,40]]</v>
      </c>
      <c r="G3155">
        <v>0.2</v>
      </c>
      <c r="H3155" t="str">
        <f t="shared" si="1862"/>
        <v>[80021,80022,80023,80024]</v>
      </c>
      <c r="I3155">
        <v>1</v>
      </c>
      <c r="J3155">
        <f t="shared" si="1863"/>
        <v>20</v>
      </c>
      <c r="K3155">
        <v>5</v>
      </c>
      <c r="L3155" s="1" t="str">
        <f>Sheet1!L3155</f>
        <v>[{"bid":14001,"type":4,"num":2000}]</v>
      </c>
    </row>
    <row r="3156" spans="1:12" x14ac:dyDescent="0.2">
      <c r="A3156">
        <f t="shared" si="1861"/>
        <v>603006</v>
      </c>
      <c r="B3156">
        <f t="shared" si="1860"/>
        <v>603007</v>
      </c>
      <c r="C3156" s="1" t="str">
        <f t="shared" si="1813"/>
        <v>BOSS波\n需击杀所有怪物</v>
      </c>
      <c r="D3156">
        <f>VLOOKUP(MOD(A3156,1000),Sheet2!P:R,3,FALSE)</f>
        <v>1.4503999999999999</v>
      </c>
      <c r="E3156">
        <v>6</v>
      </c>
      <c r="F3156" s="1" t="str">
        <f>IF(VLOOKUP(MOD(A3156,1000),Sheet2!P:W,8,FALSE)=1,"[[50000,1],",IF(VLOOKUP(MOD(A3156,1000),Sheet2!P:W,8,FALSE)=2,"[[90000,1],","["))&amp;IF(K3156=K3155,VLOOKUP(INT(MID(A3156,3,1))*10+3,Sheet3!A:B,2,FALSE),VLOOKUP(INT(MID(A3156,3,1))*10+MOD(K3156,2)+1,Sheet3!A:B,2,FALSE))&amp;"]"</f>
        <v>[[50023,45]]</v>
      </c>
      <c r="G3156">
        <v>0.2</v>
      </c>
      <c r="H3156" t="str">
        <f t="shared" si="1862"/>
        <v>[80021,80022,80023,80024]</v>
      </c>
      <c r="I3156">
        <v>2</v>
      </c>
      <c r="J3156">
        <f t="shared" si="1863"/>
        <v>40</v>
      </c>
      <c r="K3156">
        <v>5</v>
      </c>
      <c r="L3156" s="1" t="str">
        <f>Sheet1!L3156</f>
        <v>[{"bid":16006,"type":6,"num":1},{"bid":14001,"type":4,"num":2500}]</v>
      </c>
    </row>
    <row r="3157" spans="1:12" x14ac:dyDescent="0.2">
      <c r="A3157">
        <f t="shared" si="1861"/>
        <v>603007</v>
      </c>
      <c r="B3157">
        <f t="shared" si="1860"/>
        <v>603008</v>
      </c>
      <c r="C3157" s="1" t="str">
        <f t="shared" si="1813"/>
        <v>当前波数 6/∞</v>
      </c>
      <c r="D3157">
        <f>VLOOKUP(MOD(A3157,1000),Sheet2!P:R,3,FALSE)</f>
        <v>1.6768000000000001</v>
      </c>
      <c r="E3157">
        <v>7</v>
      </c>
      <c r="F3157" s="1" t="str">
        <f>IF(VLOOKUP(MOD(A3157,1000),Sheet2!P:W,8,FALSE)=1,"[[50000,1],",IF(VLOOKUP(MOD(A3157,1000),Sheet2!P:W,8,FALSE)=2,"[[90000,1],","["))&amp;IF(K3157=K3156,VLOOKUP(INT(MID(A3157,3,1))*10+3,Sheet3!A:B,2,FALSE),VLOOKUP(INT(MID(A3157,3,1))*10+MOD(K3157,2)+1,Sheet3!A:B,2,FALSE))&amp;"]"</f>
        <v>[[50022,40]]</v>
      </c>
      <c r="G3157">
        <v>0.2</v>
      </c>
      <c r="H3157" t="str">
        <f t="shared" si="1862"/>
        <v>[80021,80022,80023,80024]</v>
      </c>
      <c r="I3157">
        <f>I3151</f>
        <v>1</v>
      </c>
      <c r="J3157">
        <f t="shared" si="1863"/>
        <v>20</v>
      </c>
      <c r="K3157">
        <f>K3151+5</f>
        <v>6</v>
      </c>
      <c r="L3157" s="1" t="str">
        <f>Sheet1!L3157</f>
        <v>[{"bid":16006,"type":6,"num":1},{"bid":14001,"type":4,"num":3000}]</v>
      </c>
    </row>
    <row r="3158" spans="1:12" x14ac:dyDescent="0.2">
      <c r="A3158">
        <f t="shared" si="1861"/>
        <v>603008</v>
      </c>
      <c r="B3158">
        <f t="shared" si="1860"/>
        <v>603009</v>
      </c>
      <c r="C3158" s="1" t="str">
        <f t="shared" si="1813"/>
        <v>当前波数 7/∞</v>
      </c>
      <c r="D3158">
        <f>VLOOKUP(MOD(A3158,1000),Sheet2!P:R,3,FALSE)</f>
        <v>1.802</v>
      </c>
      <c r="E3158">
        <v>8</v>
      </c>
      <c r="F3158" s="1" t="str">
        <f>IF(VLOOKUP(MOD(A3158,1000),Sheet2!P:W,8,FALSE)=1,"[[50000,1],",IF(VLOOKUP(MOD(A3158,1000),Sheet2!P:W,8,FALSE)=2,"[[90000,1],","["))&amp;IF(K3158=K3157,VLOOKUP(INT(MID(A3158,3,1))*10+3,Sheet3!A:B,2,FALSE),VLOOKUP(INT(MID(A3158,3,1))*10+MOD(K3158,2)+1,Sheet3!A:B,2,FALSE))&amp;"]"</f>
        <v>[[50000,1],[50021,40]]</v>
      </c>
      <c r="G3158">
        <v>0.2</v>
      </c>
      <c r="H3158" t="str">
        <f t="shared" si="1862"/>
        <v>[80021,80022,80023,80024]</v>
      </c>
      <c r="I3158">
        <f t="shared" ref="I3158" si="1864">I3152</f>
        <v>1</v>
      </c>
      <c r="J3158">
        <f t="shared" si="1863"/>
        <v>20</v>
      </c>
      <c r="K3158">
        <f t="shared" ref="K3158:K3221" si="1865">K3152+5</f>
        <v>7</v>
      </c>
      <c r="L3158" s="1" t="str">
        <f>Sheet1!L3158</f>
        <v>[{"bid":16006,"type":6,"num":1},{"bid":14001,"type":4,"num":3500}]</v>
      </c>
    </row>
    <row r="3159" spans="1:12" x14ac:dyDescent="0.2">
      <c r="A3159">
        <f t="shared" si="1861"/>
        <v>603009</v>
      </c>
      <c r="B3159">
        <f t="shared" si="1860"/>
        <v>603010</v>
      </c>
      <c r="C3159" s="1" t="str">
        <f t="shared" si="1813"/>
        <v>当前波数 8/∞</v>
      </c>
      <c r="D3159">
        <f>VLOOKUP(MOD(A3159,1000),Sheet2!P:R,3,FALSE)</f>
        <v>1.9404000000000001</v>
      </c>
      <c r="E3159">
        <v>9</v>
      </c>
      <c r="F3159" s="1" t="str">
        <f>IF(VLOOKUP(MOD(A3159,1000),Sheet2!P:W,8,FALSE)=1,"[[50000,1],",IF(VLOOKUP(MOD(A3159,1000),Sheet2!P:W,8,FALSE)=2,"[[90000,1],","["))&amp;IF(K3159=K3158,VLOOKUP(INT(MID(A3159,3,1))*10+3,Sheet3!A:B,2,FALSE),VLOOKUP(INT(MID(A3159,3,1))*10+MOD(K3159,2)+1,Sheet3!A:B,2,FALSE))&amp;"]"</f>
        <v>[[50022,40]]</v>
      </c>
      <c r="G3159">
        <v>0.2</v>
      </c>
      <c r="H3159" t="str">
        <f t="shared" si="1862"/>
        <v>[80021,80022,80023,80024]</v>
      </c>
      <c r="I3159">
        <f t="shared" ref="I3159" si="1866">I3153</f>
        <v>1</v>
      </c>
      <c r="J3159">
        <f t="shared" si="1863"/>
        <v>20</v>
      </c>
      <c r="K3159">
        <f t="shared" si="1865"/>
        <v>8</v>
      </c>
      <c r="L3159" s="1" t="str">
        <f>Sheet1!L3159</f>
        <v>[{"bid":16006,"type":6,"num":1},{"bid":14001,"type":4,"num":4000}]</v>
      </c>
    </row>
    <row r="3160" spans="1:12" x14ac:dyDescent="0.2">
      <c r="A3160">
        <f t="shared" si="1861"/>
        <v>603010</v>
      </c>
      <c r="B3160">
        <f t="shared" si="1860"/>
        <v>603011</v>
      </c>
      <c r="C3160" s="1" t="str">
        <f t="shared" si="1813"/>
        <v>当前波数 9/∞</v>
      </c>
      <c r="D3160">
        <f>VLOOKUP(MOD(A3160,1000),Sheet2!P:R,3,FALSE)</f>
        <v>2.0824000000000003</v>
      </c>
      <c r="E3160">
        <v>10</v>
      </c>
      <c r="F3160" s="1" t="str">
        <f>IF(VLOOKUP(MOD(A3160,1000),Sheet2!P:W,8,FALSE)=1,"[[50000,1],",IF(VLOOKUP(MOD(A3160,1000),Sheet2!P:W,8,FALSE)=2,"[[90000,1],","["))&amp;IF(K3160=K3159,VLOOKUP(INT(MID(A3160,3,1))*10+3,Sheet3!A:B,2,FALSE),VLOOKUP(INT(MID(A3160,3,1))*10+MOD(K3160,2)+1,Sheet3!A:B,2,FALSE))&amp;"]"</f>
        <v>[[50000,1],[50021,40]]</v>
      </c>
      <c r="G3160">
        <v>0.2</v>
      </c>
      <c r="H3160" t="str">
        <f t="shared" si="1862"/>
        <v>[80021,80022,80023,80024]</v>
      </c>
      <c r="I3160">
        <f t="shared" ref="I3160" si="1867">I3154</f>
        <v>1</v>
      </c>
      <c r="J3160">
        <f t="shared" si="1863"/>
        <v>20</v>
      </c>
      <c r="K3160">
        <f t="shared" si="1865"/>
        <v>9</v>
      </c>
      <c r="L3160" s="1" t="str">
        <f>Sheet1!L3160</f>
        <v>[{"bid":16006,"type":6,"num":1},{"bid":14001,"type":4,"num":4500}]</v>
      </c>
    </row>
    <row r="3161" spans="1:12" x14ac:dyDescent="0.2">
      <c r="A3161">
        <f t="shared" si="1861"/>
        <v>603011</v>
      </c>
      <c r="B3161">
        <f t="shared" si="1860"/>
        <v>603012</v>
      </c>
      <c r="C3161" s="1" t="str">
        <f t="shared" si="1813"/>
        <v>当前波数 10/∞\n下一波BOSS</v>
      </c>
      <c r="D3161">
        <f>VLOOKUP(MOD(A3161,1000),Sheet2!P:R,3,FALSE)</f>
        <v>2.2400000000000002</v>
      </c>
      <c r="E3161">
        <v>11</v>
      </c>
      <c r="F3161" s="1" t="str">
        <f>IF(VLOOKUP(MOD(A3161,1000),Sheet2!P:W,8,FALSE)=1,"[[50000,1],",IF(VLOOKUP(MOD(A3161,1000),Sheet2!P:W,8,FALSE)=2,"[[90000,1],","["))&amp;IF(K3161=K3160,VLOOKUP(INT(MID(A3161,3,1))*10+3,Sheet3!A:B,2,FALSE),VLOOKUP(INT(MID(A3161,3,1))*10+MOD(K3161,2)+1,Sheet3!A:B,2,FALSE))&amp;"]"</f>
        <v>[[50022,40]]</v>
      </c>
      <c r="G3161">
        <v>0.2</v>
      </c>
      <c r="H3161" t="str">
        <f t="shared" si="1862"/>
        <v>[80021,80022,80023,80024]</v>
      </c>
      <c r="I3161">
        <f t="shared" ref="I3161" si="1868">I3155</f>
        <v>1</v>
      </c>
      <c r="J3161">
        <f t="shared" si="1863"/>
        <v>20</v>
      </c>
      <c r="K3161">
        <f t="shared" si="1865"/>
        <v>10</v>
      </c>
      <c r="L3161" s="1" t="str">
        <f>Sheet1!L3161</f>
        <v>[{"bid":16006,"type":6,"num":3},{"bid":14001,"type":4,"num":5000}]</v>
      </c>
    </row>
    <row r="3162" spans="1:12" x14ac:dyDescent="0.2">
      <c r="A3162">
        <f t="shared" si="1861"/>
        <v>603012</v>
      </c>
      <c r="B3162">
        <f t="shared" si="1860"/>
        <v>603013</v>
      </c>
      <c r="C3162" s="1" t="str">
        <f t="shared" si="1813"/>
        <v>BOSS波\n需击杀所有怪物</v>
      </c>
      <c r="D3162">
        <f>VLOOKUP(MOD(A3162,1000),Sheet2!P:R,3,FALSE)</f>
        <v>2.4024000000000005</v>
      </c>
      <c r="E3162">
        <v>12</v>
      </c>
      <c r="F3162" s="1" t="str">
        <f>IF(VLOOKUP(MOD(A3162,1000),Sheet2!P:W,8,FALSE)=1,"[[50000,1],",IF(VLOOKUP(MOD(A3162,1000),Sheet2!P:W,8,FALSE)=2,"[[90000,1],","["))&amp;IF(K3162=K3161,VLOOKUP(INT(MID(A3162,3,1))*10+3,Sheet3!A:B,2,FALSE),VLOOKUP(INT(MID(A3162,3,1))*10+MOD(K3162,2)+1,Sheet3!A:B,2,FALSE))&amp;"]"</f>
        <v>[[50023,45]]</v>
      </c>
      <c r="G3162">
        <v>0.2</v>
      </c>
      <c r="H3162" t="str">
        <f t="shared" si="1862"/>
        <v>[80021,80022,80023,80024]</v>
      </c>
      <c r="I3162">
        <f t="shared" ref="I3162" si="1869">I3156</f>
        <v>2</v>
      </c>
      <c r="J3162">
        <f t="shared" si="1863"/>
        <v>40</v>
      </c>
      <c r="K3162">
        <f t="shared" si="1865"/>
        <v>10</v>
      </c>
      <c r="L3162" s="1" t="str">
        <f>Sheet1!L3162</f>
        <v>[{"bid":16006,"type":6,"num":3},{"bid":14001,"type":4,"num":5500}]</v>
      </c>
    </row>
    <row r="3163" spans="1:12" x14ac:dyDescent="0.2">
      <c r="A3163">
        <f t="shared" si="1861"/>
        <v>603013</v>
      </c>
      <c r="B3163">
        <f t="shared" si="1860"/>
        <v>603014</v>
      </c>
      <c r="C3163" s="1" t="str">
        <f t="shared" si="1813"/>
        <v>当前波数 11/∞</v>
      </c>
      <c r="D3163">
        <f>VLOOKUP(MOD(A3163,1000),Sheet2!P:R,3,FALSE)</f>
        <v>2.5696000000000003</v>
      </c>
      <c r="E3163">
        <v>13</v>
      </c>
      <c r="F3163" s="1" t="str">
        <f>IF(VLOOKUP(MOD(A3163,1000),Sheet2!P:W,8,FALSE)=1,"[[50000,1],",IF(VLOOKUP(MOD(A3163,1000),Sheet2!P:W,8,FALSE)=2,"[[90000,1],","["))&amp;IF(K3163=K3162,VLOOKUP(INT(MID(A3163,3,1))*10+3,Sheet3!A:B,2,FALSE),VLOOKUP(INT(MID(A3163,3,1))*10+MOD(K3163,2)+1,Sheet3!A:B,2,FALSE))&amp;"]"</f>
        <v>[[50000,1],[50021,40]]</v>
      </c>
      <c r="G3163">
        <v>0.2</v>
      </c>
      <c r="H3163" s="1" t="str">
        <f>H3151</f>
        <v>[80021,80022,80023,80024]</v>
      </c>
      <c r="I3163" s="1">
        <f>I3151</f>
        <v>1</v>
      </c>
      <c r="J3163">
        <f t="shared" si="1863"/>
        <v>20</v>
      </c>
      <c r="K3163">
        <f t="shared" si="1865"/>
        <v>11</v>
      </c>
      <c r="L3163" s="1" t="str">
        <f>Sheet1!L3163</f>
        <v>[{"bid":16006,"type":6,"num":3},{"bid":14001,"type":4,"num":6000}]</v>
      </c>
    </row>
    <row r="3164" spans="1:12" x14ac:dyDescent="0.2">
      <c r="A3164">
        <f t="shared" si="1861"/>
        <v>603014</v>
      </c>
      <c r="B3164">
        <f t="shared" si="1860"/>
        <v>603015</v>
      </c>
      <c r="C3164" s="1" t="str">
        <f t="shared" si="1813"/>
        <v>当前波数 12/∞</v>
      </c>
      <c r="D3164">
        <f>VLOOKUP(MOD(A3164,1000),Sheet2!P:R,3,FALSE)</f>
        <v>2.7416</v>
      </c>
      <c r="E3164">
        <v>14</v>
      </c>
      <c r="F3164" s="1" t="str">
        <f>IF(VLOOKUP(MOD(A3164,1000),Sheet2!P:W,8,FALSE)=1,"[[50000,1],",IF(VLOOKUP(MOD(A3164,1000),Sheet2!P:W,8,FALSE)=2,"[[90000,1],","["))&amp;IF(K3164=K3163,VLOOKUP(INT(MID(A3164,3,1))*10+3,Sheet3!A:B,2,FALSE),VLOOKUP(INT(MID(A3164,3,1))*10+MOD(K3164,2)+1,Sheet3!A:B,2,FALSE))&amp;"]"</f>
        <v>[[50022,40]]</v>
      </c>
      <c r="G3164">
        <v>0.2</v>
      </c>
      <c r="H3164" s="1" t="str">
        <f t="shared" ref="H3164:I3164" si="1870">H3152</f>
        <v>[80021,80022,80023,80024]</v>
      </c>
      <c r="I3164" s="1">
        <f t="shared" si="1870"/>
        <v>1</v>
      </c>
      <c r="J3164">
        <f t="shared" si="1863"/>
        <v>20</v>
      </c>
      <c r="K3164">
        <f t="shared" si="1865"/>
        <v>12</v>
      </c>
      <c r="L3164" s="1" t="str">
        <f>Sheet1!L3164</f>
        <v>[{"bid":16006,"type":6,"num":3},{"bid":14001,"type":4,"num":6500}]</v>
      </c>
    </row>
    <row r="3165" spans="1:12" x14ac:dyDescent="0.2">
      <c r="A3165">
        <f t="shared" si="1861"/>
        <v>603015</v>
      </c>
      <c r="B3165">
        <f t="shared" si="1860"/>
        <v>603016</v>
      </c>
      <c r="C3165" s="1" t="str">
        <f t="shared" si="1813"/>
        <v>当前波数 13/∞</v>
      </c>
      <c r="D3165">
        <f>VLOOKUP(MOD(A3165,1000),Sheet2!P:R,3,FALSE)</f>
        <v>2.9328000000000003</v>
      </c>
      <c r="E3165">
        <v>15</v>
      </c>
      <c r="F3165" s="1" t="str">
        <f>IF(VLOOKUP(MOD(A3165,1000),Sheet2!P:W,8,FALSE)=1,"[[50000,1],",IF(VLOOKUP(MOD(A3165,1000),Sheet2!P:W,8,FALSE)=2,"[[90000,1],","["))&amp;IF(K3165=K3164,VLOOKUP(INT(MID(A3165,3,1))*10+3,Sheet3!A:B,2,FALSE),VLOOKUP(INT(MID(A3165,3,1))*10+MOD(K3165,2)+1,Sheet3!A:B,2,FALSE))&amp;"]"</f>
        <v>[[50000,1],[50021,40]]</v>
      </c>
      <c r="G3165">
        <v>0.2</v>
      </c>
      <c r="H3165" s="1" t="str">
        <f t="shared" ref="H3165:I3165" si="1871">H3153</f>
        <v>[80021,80022,80023,80024]</v>
      </c>
      <c r="I3165" s="1">
        <f t="shared" si="1871"/>
        <v>1</v>
      </c>
      <c r="J3165">
        <f t="shared" si="1863"/>
        <v>20</v>
      </c>
      <c r="K3165">
        <f t="shared" si="1865"/>
        <v>13</v>
      </c>
      <c r="L3165" s="1" t="str">
        <f>Sheet1!L3165</f>
        <v>[{"bid":16006,"type":6,"num":3},{"bid":14001,"type":4,"num":7000}]</v>
      </c>
    </row>
    <row r="3166" spans="1:12" x14ac:dyDescent="0.2">
      <c r="A3166">
        <f t="shared" si="1861"/>
        <v>603016</v>
      </c>
      <c r="B3166">
        <f t="shared" si="1860"/>
        <v>603017</v>
      </c>
      <c r="C3166" s="1" t="str">
        <f t="shared" si="1813"/>
        <v>当前波数 14/∞</v>
      </c>
      <c r="D3166">
        <f>VLOOKUP(MOD(A3166,1000),Sheet2!P:R,3,FALSE)</f>
        <v>3.1300000000000008</v>
      </c>
      <c r="E3166">
        <v>16</v>
      </c>
      <c r="F3166" s="1" t="str">
        <f>IF(VLOOKUP(MOD(A3166,1000),Sheet2!P:W,8,FALSE)=1,"[[50000,1],",IF(VLOOKUP(MOD(A3166,1000),Sheet2!P:W,8,FALSE)=2,"[[90000,1],","["))&amp;IF(K3166=K3165,VLOOKUP(INT(MID(A3166,3,1))*10+3,Sheet3!A:B,2,FALSE),VLOOKUP(INT(MID(A3166,3,1))*10+MOD(K3166,2)+1,Sheet3!A:B,2,FALSE))&amp;"]"</f>
        <v>[[50022,40]]</v>
      </c>
      <c r="G3166">
        <v>0.2</v>
      </c>
      <c r="H3166" s="1" t="str">
        <f t="shared" ref="H3166:I3166" si="1872">H3154</f>
        <v>[80021,80022,80023,80024]</v>
      </c>
      <c r="I3166" s="1">
        <f t="shared" si="1872"/>
        <v>1</v>
      </c>
      <c r="J3166">
        <f t="shared" si="1863"/>
        <v>20</v>
      </c>
      <c r="K3166">
        <f t="shared" si="1865"/>
        <v>14</v>
      </c>
      <c r="L3166" s="1" t="str">
        <f>Sheet1!L3166</f>
        <v>[{"bid":16006,"type":6,"num":5},{"bid":14001,"type":4,"num":7500}]</v>
      </c>
    </row>
    <row r="3167" spans="1:12" x14ac:dyDescent="0.2">
      <c r="A3167">
        <f t="shared" si="1861"/>
        <v>603017</v>
      </c>
      <c r="B3167">
        <f t="shared" si="1860"/>
        <v>603018</v>
      </c>
      <c r="C3167" s="1" t="str">
        <f t="shared" si="1813"/>
        <v>当前波数 15/∞\n下一波BOSS</v>
      </c>
      <c r="D3167">
        <f>VLOOKUP(MOD(A3167,1000),Sheet2!P:R,3,FALSE)</f>
        <v>3.3488000000000007</v>
      </c>
      <c r="E3167">
        <v>17</v>
      </c>
      <c r="F3167" s="1" t="str">
        <f>IF(VLOOKUP(MOD(A3167,1000),Sheet2!P:W,8,FALSE)=1,"[[50000,1],",IF(VLOOKUP(MOD(A3167,1000),Sheet2!P:W,8,FALSE)=2,"[[90000,1],","["))&amp;IF(K3167=K3166,VLOOKUP(INT(MID(A3167,3,1))*10+3,Sheet3!A:B,2,FALSE),VLOOKUP(INT(MID(A3167,3,1))*10+MOD(K3167,2)+1,Sheet3!A:B,2,FALSE))&amp;"]"</f>
        <v>[[50000,1],[50021,40]]</v>
      </c>
      <c r="G3167">
        <v>0.2</v>
      </c>
      <c r="H3167" s="1" t="str">
        <f t="shared" ref="H3167:I3167" si="1873">H3155</f>
        <v>[80021,80022,80023,80024]</v>
      </c>
      <c r="I3167" s="1">
        <f t="shared" si="1873"/>
        <v>1</v>
      </c>
      <c r="J3167">
        <f t="shared" si="1863"/>
        <v>20</v>
      </c>
      <c r="K3167">
        <f t="shared" si="1865"/>
        <v>15</v>
      </c>
      <c r="L3167" s="1" t="str">
        <f>Sheet1!L3167</f>
        <v>[{"bid":16006,"type":6,"num":5},{"bid":14001,"type":4,"num":8000}]</v>
      </c>
    </row>
    <row r="3168" spans="1:12" x14ac:dyDescent="0.2">
      <c r="A3168">
        <f t="shared" si="1861"/>
        <v>603018</v>
      </c>
      <c r="B3168">
        <f t="shared" si="1860"/>
        <v>603019</v>
      </c>
      <c r="C3168" s="1" t="str">
        <f t="shared" si="1813"/>
        <v>BOSS波\n需击杀所有怪物</v>
      </c>
      <c r="D3168">
        <f>VLOOKUP(MOD(A3168,1000),Sheet2!P:R,3,FALSE)</f>
        <v>3.7072000000000012</v>
      </c>
      <c r="E3168">
        <v>18</v>
      </c>
      <c r="F3168" s="1" t="str">
        <f>IF(VLOOKUP(MOD(A3168,1000),Sheet2!P:W,8,FALSE)=1,"[[50000,1],",IF(VLOOKUP(MOD(A3168,1000),Sheet2!P:W,8,FALSE)=2,"[[90000,1],","["))&amp;IF(K3168=K3167,VLOOKUP(INT(MID(A3168,3,1))*10+3,Sheet3!A:B,2,FALSE),VLOOKUP(INT(MID(A3168,3,1))*10+MOD(K3168,2)+1,Sheet3!A:B,2,FALSE))&amp;"]"</f>
        <v>[[50023,45]]</v>
      </c>
      <c r="G3168">
        <v>0.2</v>
      </c>
      <c r="H3168" s="1" t="str">
        <f t="shared" ref="H3168:I3168" si="1874">H3156</f>
        <v>[80021,80022,80023,80024]</v>
      </c>
      <c r="I3168" s="1">
        <f t="shared" si="1874"/>
        <v>2</v>
      </c>
      <c r="J3168">
        <f t="shared" si="1863"/>
        <v>40</v>
      </c>
      <c r="K3168">
        <f t="shared" si="1865"/>
        <v>15</v>
      </c>
      <c r="L3168" s="1" t="str">
        <f>Sheet1!L3168</f>
        <v>[{"bid":16006,"type":6,"num":5},{"bid":14001,"type":4,"num":8500}]</v>
      </c>
    </row>
    <row r="3169" spans="1:12" x14ac:dyDescent="0.2">
      <c r="A3169">
        <f t="shared" si="1861"/>
        <v>603019</v>
      </c>
      <c r="B3169">
        <f t="shared" si="1860"/>
        <v>603020</v>
      </c>
      <c r="C3169" s="1" t="str">
        <f t="shared" si="1813"/>
        <v>当前波数 16/∞</v>
      </c>
      <c r="D3169">
        <f>VLOOKUP(MOD(A3169,1000),Sheet2!P:R,3,FALSE)</f>
        <v>4.0800000000000018</v>
      </c>
      <c r="E3169">
        <v>19</v>
      </c>
      <c r="F3169" s="1" t="str">
        <f>IF(VLOOKUP(MOD(A3169,1000),Sheet2!P:W,8,FALSE)=1,"[[50000,1],",IF(VLOOKUP(MOD(A3169,1000),Sheet2!P:W,8,FALSE)=2,"[[90000,1],","["))&amp;IF(K3169=K3168,VLOOKUP(INT(MID(A3169,3,1))*10+3,Sheet3!A:B,2,FALSE),VLOOKUP(INT(MID(A3169,3,1))*10+MOD(K3169,2)+1,Sheet3!A:B,2,FALSE))&amp;"]"</f>
        <v>[[50022,40]]</v>
      </c>
      <c r="G3169">
        <v>0.2</v>
      </c>
      <c r="H3169" s="1" t="str">
        <f t="shared" ref="H3169:I3169" si="1875">H3157</f>
        <v>[80021,80022,80023,80024]</v>
      </c>
      <c r="I3169" s="1">
        <f t="shared" si="1875"/>
        <v>1</v>
      </c>
      <c r="J3169">
        <f t="shared" si="1863"/>
        <v>20</v>
      </c>
      <c r="K3169">
        <f t="shared" si="1865"/>
        <v>16</v>
      </c>
      <c r="L3169" s="1" t="str">
        <f>Sheet1!L3169</f>
        <v>[{"bid":16006,"type":6,"num":5},{"bid":14001,"type":4,"num":9000}]</v>
      </c>
    </row>
    <row r="3170" spans="1:12" x14ac:dyDescent="0.2">
      <c r="A3170">
        <f t="shared" si="1861"/>
        <v>603020</v>
      </c>
      <c r="B3170">
        <f t="shared" si="1860"/>
        <v>603021</v>
      </c>
      <c r="C3170" s="1" t="str">
        <f t="shared" si="1813"/>
        <v>当前波数 17/∞</v>
      </c>
      <c r="D3170">
        <f>VLOOKUP(MOD(A3170,1000),Sheet2!P:R,3,FALSE)</f>
        <v>4.4672000000000018</v>
      </c>
      <c r="E3170">
        <v>20</v>
      </c>
      <c r="F3170" s="1" t="str">
        <f>IF(VLOOKUP(MOD(A3170,1000),Sheet2!P:W,8,FALSE)=1,"[[50000,1],",IF(VLOOKUP(MOD(A3170,1000),Sheet2!P:W,8,FALSE)=2,"[[90000,1],","["))&amp;IF(K3170=K3169,VLOOKUP(INT(MID(A3170,3,1))*10+3,Sheet3!A:B,2,FALSE),VLOOKUP(INT(MID(A3170,3,1))*10+MOD(K3170,2)+1,Sheet3!A:B,2,FALSE))&amp;"]"</f>
        <v>[[50000,1],[50021,40]]</v>
      </c>
      <c r="G3170">
        <v>0.2</v>
      </c>
      <c r="H3170" s="1" t="str">
        <f t="shared" ref="H3170:I3170" si="1876">H3158</f>
        <v>[80021,80022,80023,80024]</v>
      </c>
      <c r="I3170" s="1">
        <f t="shared" si="1876"/>
        <v>1</v>
      </c>
      <c r="J3170">
        <f t="shared" si="1863"/>
        <v>20</v>
      </c>
      <c r="K3170">
        <f t="shared" si="1865"/>
        <v>17</v>
      </c>
      <c r="L3170" s="1" t="str">
        <f>Sheet1!L3170</f>
        <v>[{"bid":16006,"type":6,"num":5},{"bid":14001,"type":4,"num":9500}]</v>
      </c>
    </row>
    <row r="3171" spans="1:12" x14ac:dyDescent="0.2">
      <c r="A3171">
        <f t="shared" si="1861"/>
        <v>603021</v>
      </c>
      <c r="B3171">
        <f t="shared" si="1860"/>
        <v>603022</v>
      </c>
      <c r="C3171" s="1" t="str">
        <f t="shared" si="1813"/>
        <v>当前波数 18/∞</v>
      </c>
      <c r="D3171">
        <f>VLOOKUP(MOD(A3171,1000),Sheet2!P:R,3,FALSE)</f>
        <v>4.8892000000000024</v>
      </c>
      <c r="E3171">
        <v>21</v>
      </c>
      <c r="F3171" s="1" t="str">
        <f>IF(VLOOKUP(MOD(A3171,1000),Sheet2!P:W,8,FALSE)=1,"[[50000,1],",IF(VLOOKUP(MOD(A3171,1000),Sheet2!P:W,8,FALSE)=2,"[[90000,1],","["))&amp;IF(K3171=K3170,VLOOKUP(INT(MID(A3171,3,1))*10+3,Sheet3!A:B,2,FALSE),VLOOKUP(INT(MID(A3171,3,1))*10+MOD(K3171,2)+1,Sheet3!A:B,2,FALSE))&amp;"]"</f>
        <v>[[50022,40]]</v>
      </c>
      <c r="G3171">
        <v>0.2</v>
      </c>
      <c r="H3171" s="1" t="str">
        <f t="shared" ref="H3171:I3171" si="1877">H3159</f>
        <v>[80021,80022,80023,80024]</v>
      </c>
      <c r="I3171" s="1">
        <f t="shared" si="1877"/>
        <v>1</v>
      </c>
      <c r="J3171">
        <f t="shared" si="1863"/>
        <v>20</v>
      </c>
      <c r="K3171">
        <f t="shared" si="1865"/>
        <v>18</v>
      </c>
      <c r="L3171" s="1" t="str">
        <f>Sheet1!L3171</f>
        <v>[{"bid":16006,"type":6,"num":7},{"bid":14001,"type":4,"num":10000}]</v>
      </c>
    </row>
    <row r="3172" spans="1:12" x14ac:dyDescent="0.2">
      <c r="A3172">
        <f t="shared" si="1861"/>
        <v>603022</v>
      </c>
      <c r="B3172">
        <f t="shared" si="1860"/>
        <v>603023</v>
      </c>
      <c r="C3172" s="1" t="str">
        <f t="shared" si="1813"/>
        <v>当前波数 19/∞</v>
      </c>
      <c r="D3172">
        <f>VLOOKUP(MOD(A3172,1000),Sheet2!P:R,3,FALSE)</f>
        <v>5.328000000000003</v>
      </c>
      <c r="E3172">
        <v>22</v>
      </c>
      <c r="F3172" s="1" t="str">
        <f>IF(VLOOKUP(MOD(A3172,1000),Sheet2!P:W,8,FALSE)=1,"[[50000,1],",IF(VLOOKUP(MOD(A3172,1000),Sheet2!P:W,8,FALSE)=2,"[[90000,1],","["))&amp;IF(K3172=K3171,VLOOKUP(INT(MID(A3172,3,1))*10+3,Sheet3!A:B,2,FALSE),VLOOKUP(INT(MID(A3172,3,1))*10+MOD(K3172,2)+1,Sheet3!A:B,2,FALSE))&amp;"]"</f>
        <v>[[50000,1],[50021,40]]</v>
      </c>
      <c r="G3172">
        <v>0.2</v>
      </c>
      <c r="H3172" s="1" t="str">
        <f t="shared" ref="H3172:I3172" si="1878">H3160</f>
        <v>[80021,80022,80023,80024]</v>
      </c>
      <c r="I3172" s="1">
        <f t="shared" si="1878"/>
        <v>1</v>
      </c>
      <c r="J3172">
        <f t="shared" si="1863"/>
        <v>20</v>
      </c>
      <c r="K3172">
        <f t="shared" si="1865"/>
        <v>19</v>
      </c>
      <c r="L3172" s="1" t="str">
        <f>Sheet1!L3172</f>
        <v>[{"bid":16006,"type":6,"num":7},{"bid":14001,"type":4,"num":10500}]</v>
      </c>
    </row>
    <row r="3173" spans="1:12" x14ac:dyDescent="0.2">
      <c r="A3173">
        <f t="shared" si="1861"/>
        <v>603023</v>
      </c>
      <c r="B3173">
        <f t="shared" si="1860"/>
        <v>603024</v>
      </c>
      <c r="C3173" s="1" t="str">
        <f t="shared" si="1813"/>
        <v>当前波数 20/∞\n下一波BOSS</v>
      </c>
      <c r="D3173">
        <f>VLOOKUP(MOD(A3173,1000),Sheet2!P:R,3,FALSE)</f>
        <v>5.8064000000000036</v>
      </c>
      <c r="E3173">
        <v>23</v>
      </c>
      <c r="F3173" s="1" t="str">
        <f>IF(VLOOKUP(MOD(A3173,1000),Sheet2!P:W,8,FALSE)=1,"[[50000,1],",IF(VLOOKUP(MOD(A3173,1000),Sheet2!P:W,8,FALSE)=2,"[[90000,1],","["))&amp;IF(K3173=K3172,VLOOKUP(INT(MID(A3173,3,1))*10+3,Sheet3!A:B,2,FALSE),VLOOKUP(INT(MID(A3173,3,1))*10+MOD(K3173,2)+1,Sheet3!A:B,2,FALSE))&amp;"]"</f>
        <v>[[50022,40]]</v>
      </c>
      <c r="G3173">
        <v>0.2</v>
      </c>
      <c r="H3173" s="1" t="str">
        <f t="shared" ref="H3173:I3173" si="1879">H3161</f>
        <v>[80021,80022,80023,80024]</v>
      </c>
      <c r="I3173" s="1">
        <f t="shared" si="1879"/>
        <v>1</v>
      </c>
      <c r="J3173">
        <f t="shared" si="1863"/>
        <v>20</v>
      </c>
      <c r="K3173">
        <f t="shared" si="1865"/>
        <v>20</v>
      </c>
      <c r="L3173" s="1" t="str">
        <f>Sheet1!L3173</f>
        <v>[{"bid":16006,"type":6,"num":7},{"bid":14001,"type":4,"num":11000}]</v>
      </c>
    </row>
    <row r="3174" spans="1:12" x14ac:dyDescent="0.2">
      <c r="A3174">
        <f t="shared" si="1861"/>
        <v>603024</v>
      </c>
      <c r="B3174">
        <f t="shared" si="1860"/>
        <v>603025</v>
      </c>
      <c r="C3174" s="1" t="str">
        <f t="shared" ref="C3174:C3237" si="1880">IF(K3174=K3173,"BOSS波\n需击杀所有怪物",IF(K3174=K3175,"当前波数 "&amp;K3174&amp;"/∞\n下一波BOSS","当前波数 "&amp;K3174&amp;"/∞"))</f>
        <v>BOSS波\n需击杀所有怪物</v>
      </c>
      <c r="D3174">
        <f>VLOOKUP(MOD(A3174,1000),Sheet2!P:R,3,FALSE)</f>
        <v>6.3040000000000038</v>
      </c>
      <c r="E3174">
        <v>24</v>
      </c>
      <c r="F3174" s="1" t="str">
        <f>IF(VLOOKUP(MOD(A3174,1000),Sheet2!P:W,8,FALSE)=1,"[[50000,1],",IF(VLOOKUP(MOD(A3174,1000),Sheet2!P:W,8,FALSE)=2,"[[90000,1],","["))&amp;IF(K3174=K3173,VLOOKUP(INT(MID(A3174,3,1))*10+3,Sheet3!A:B,2,FALSE),VLOOKUP(INT(MID(A3174,3,1))*10+MOD(K3174,2)+1,Sheet3!A:B,2,FALSE))&amp;"]"</f>
        <v>[[50023,45]]</v>
      </c>
      <c r="G3174">
        <v>0.2</v>
      </c>
      <c r="H3174" s="1" t="str">
        <f t="shared" ref="H3174:I3174" si="1881">H3162</f>
        <v>[80021,80022,80023,80024]</v>
      </c>
      <c r="I3174" s="1">
        <f t="shared" si="1881"/>
        <v>2</v>
      </c>
      <c r="J3174">
        <f t="shared" si="1863"/>
        <v>40</v>
      </c>
      <c r="K3174">
        <f t="shared" si="1865"/>
        <v>20</v>
      </c>
      <c r="L3174" s="1" t="str">
        <f>Sheet1!L3174</f>
        <v>[{"bid":16006,"type":6,"num":7},{"bid":14001,"type":4,"num":11500}]</v>
      </c>
    </row>
    <row r="3175" spans="1:12" x14ac:dyDescent="0.2">
      <c r="A3175">
        <f t="shared" si="1861"/>
        <v>603025</v>
      </c>
      <c r="B3175">
        <f t="shared" si="1860"/>
        <v>603026</v>
      </c>
      <c r="C3175" s="1" t="str">
        <f t="shared" si="1880"/>
        <v>当前波数 21/∞</v>
      </c>
      <c r="D3175">
        <f>VLOOKUP(MOD(A3175,1000),Sheet2!P:R,3,FALSE)</f>
        <v>6.8460000000000045</v>
      </c>
      <c r="E3175">
        <v>25</v>
      </c>
      <c r="F3175" s="1" t="str">
        <f>IF(VLOOKUP(MOD(A3175,1000),Sheet2!P:W,8,FALSE)=1,"[[50000,1],",IF(VLOOKUP(MOD(A3175,1000),Sheet2!P:W,8,FALSE)=2,"[[90000,1],","["))&amp;IF(K3175=K3174,VLOOKUP(INT(MID(A3175,3,1))*10+3,Sheet3!A:B,2,FALSE),VLOOKUP(INT(MID(A3175,3,1))*10+MOD(K3175,2)+1,Sheet3!A:B,2,FALSE))&amp;"]"</f>
        <v>[[50000,1],[50021,40]]</v>
      </c>
      <c r="G3175">
        <v>0.2</v>
      </c>
      <c r="H3175" s="1" t="str">
        <f t="shared" ref="H3175:I3175" si="1882">H3163</f>
        <v>[80021,80022,80023,80024]</v>
      </c>
      <c r="I3175" s="1">
        <f t="shared" si="1882"/>
        <v>1</v>
      </c>
      <c r="J3175">
        <f t="shared" si="1863"/>
        <v>20</v>
      </c>
      <c r="K3175">
        <f t="shared" si="1865"/>
        <v>21</v>
      </c>
      <c r="L3175" s="1" t="str">
        <f>Sheet1!L3175</f>
        <v>[{"bid":16006,"type":6,"num":7},{"bid":14001,"type":4,"num":12000}]</v>
      </c>
    </row>
    <row r="3176" spans="1:12" x14ac:dyDescent="0.2">
      <c r="A3176">
        <f t="shared" si="1861"/>
        <v>603026</v>
      </c>
      <c r="B3176">
        <f t="shared" si="1860"/>
        <v>603027</v>
      </c>
      <c r="C3176" s="1" t="str">
        <f t="shared" si="1880"/>
        <v>当前波数 22/∞</v>
      </c>
      <c r="D3176">
        <f>VLOOKUP(MOD(A3176,1000),Sheet2!P:R,3,FALSE)</f>
        <v>7.4096000000000046</v>
      </c>
      <c r="E3176">
        <v>26</v>
      </c>
      <c r="F3176" s="1" t="str">
        <f>IF(VLOOKUP(MOD(A3176,1000),Sheet2!P:W,8,FALSE)=1,"[[50000,1],",IF(VLOOKUP(MOD(A3176,1000),Sheet2!P:W,8,FALSE)=2,"[[90000,1],","["))&amp;IF(K3176=K3175,VLOOKUP(INT(MID(A3176,3,1))*10+3,Sheet3!A:B,2,FALSE),VLOOKUP(INT(MID(A3176,3,1))*10+MOD(K3176,2)+1,Sheet3!A:B,2,FALSE))&amp;"]"</f>
        <v>[[50022,40]]</v>
      </c>
      <c r="G3176">
        <v>0.2</v>
      </c>
      <c r="H3176" s="1" t="str">
        <f t="shared" ref="H3176:I3176" si="1883">H3164</f>
        <v>[80021,80022,80023,80024]</v>
      </c>
      <c r="I3176" s="1">
        <f t="shared" si="1883"/>
        <v>1</v>
      </c>
      <c r="J3176">
        <f t="shared" si="1863"/>
        <v>20</v>
      </c>
      <c r="K3176">
        <f t="shared" si="1865"/>
        <v>22</v>
      </c>
      <c r="L3176" s="1" t="str">
        <f>Sheet1!L3176</f>
        <v>[{"bid":16006,"type":6,"num":9},{"bid":14001,"type":4,"num":12500}]</v>
      </c>
    </row>
    <row r="3177" spans="1:12" x14ac:dyDescent="0.2">
      <c r="A3177">
        <f t="shared" si="1861"/>
        <v>603027</v>
      </c>
      <c r="B3177">
        <f t="shared" si="1860"/>
        <v>603028</v>
      </c>
      <c r="C3177" s="1" t="str">
        <f t="shared" si="1880"/>
        <v>当前波数 23/∞</v>
      </c>
      <c r="D3177">
        <f>VLOOKUP(MOD(A3177,1000),Sheet2!P:R,3,FALSE)</f>
        <v>8.0224000000000046</v>
      </c>
      <c r="E3177">
        <v>27</v>
      </c>
      <c r="F3177" s="1" t="str">
        <f>IF(VLOOKUP(MOD(A3177,1000),Sheet2!P:W,8,FALSE)=1,"[[50000,1],",IF(VLOOKUP(MOD(A3177,1000),Sheet2!P:W,8,FALSE)=2,"[[90000,1],","["))&amp;IF(K3177=K3176,VLOOKUP(INT(MID(A3177,3,1))*10+3,Sheet3!A:B,2,FALSE),VLOOKUP(INT(MID(A3177,3,1))*10+MOD(K3177,2)+1,Sheet3!A:B,2,FALSE))&amp;"]"</f>
        <v>[[50021,40]]</v>
      </c>
      <c r="G3177">
        <v>0.2</v>
      </c>
      <c r="H3177" s="1" t="str">
        <f t="shared" ref="H3177:I3177" si="1884">H3165</f>
        <v>[80021,80022,80023,80024]</v>
      </c>
      <c r="I3177" s="1">
        <f t="shared" si="1884"/>
        <v>1</v>
      </c>
      <c r="J3177">
        <f t="shared" si="1863"/>
        <v>20</v>
      </c>
      <c r="K3177">
        <f t="shared" si="1865"/>
        <v>23</v>
      </c>
      <c r="L3177" s="1" t="str">
        <f>Sheet1!L3177</f>
        <v>[{"bid":16006,"type":6,"num":9},{"bid":14001,"type":4,"num":13000}]</v>
      </c>
    </row>
    <row r="3178" spans="1:12" x14ac:dyDescent="0.2">
      <c r="A3178">
        <f t="shared" si="1861"/>
        <v>603028</v>
      </c>
      <c r="B3178">
        <f t="shared" si="1860"/>
        <v>603029</v>
      </c>
      <c r="C3178" s="1" t="str">
        <f t="shared" si="1880"/>
        <v>当前波数 24/∞</v>
      </c>
      <c r="D3178">
        <f>VLOOKUP(MOD(A3178,1000),Sheet2!P:R,3,FALSE)</f>
        <v>8.6592000000000056</v>
      </c>
      <c r="E3178">
        <v>28</v>
      </c>
      <c r="F3178" s="1" t="str">
        <f>IF(VLOOKUP(MOD(A3178,1000),Sheet2!P:W,8,FALSE)=1,"[[50000,1],",IF(VLOOKUP(MOD(A3178,1000),Sheet2!P:W,8,FALSE)=2,"[[90000,1],","["))&amp;IF(K3178=K3177,VLOOKUP(INT(MID(A3178,3,1))*10+3,Sheet3!A:B,2,FALSE),VLOOKUP(INT(MID(A3178,3,1))*10+MOD(K3178,2)+1,Sheet3!A:B,2,FALSE))&amp;"]"</f>
        <v>[[50000,1],[50022,40]]</v>
      </c>
      <c r="G3178">
        <v>0.2</v>
      </c>
      <c r="H3178" s="1" t="str">
        <f t="shared" ref="H3178:I3178" si="1885">H3166</f>
        <v>[80021,80022,80023,80024]</v>
      </c>
      <c r="I3178" s="1">
        <f t="shared" si="1885"/>
        <v>1</v>
      </c>
      <c r="J3178">
        <f t="shared" si="1863"/>
        <v>20</v>
      </c>
      <c r="K3178">
        <f t="shared" si="1865"/>
        <v>24</v>
      </c>
      <c r="L3178" s="1" t="str">
        <f>Sheet1!L3178</f>
        <v>[{"bid":16006,"type":6,"num":9},{"bid":14001,"type":4,"num":13500}]</v>
      </c>
    </row>
    <row r="3179" spans="1:12" x14ac:dyDescent="0.2">
      <c r="A3179">
        <f t="shared" si="1861"/>
        <v>603029</v>
      </c>
      <c r="B3179">
        <f t="shared" si="1860"/>
        <v>603030</v>
      </c>
      <c r="C3179" s="1" t="str">
        <f t="shared" si="1880"/>
        <v>当前波数 25/∞\n下一波BOSS</v>
      </c>
      <c r="D3179">
        <f>VLOOKUP(MOD(A3179,1000),Sheet2!P:R,3,FALSE)</f>
        <v>9.3500000000000068</v>
      </c>
      <c r="E3179">
        <v>29</v>
      </c>
      <c r="F3179" s="1" t="str">
        <f>IF(VLOOKUP(MOD(A3179,1000),Sheet2!P:W,8,FALSE)=1,"[[50000,1],",IF(VLOOKUP(MOD(A3179,1000),Sheet2!P:W,8,FALSE)=2,"[[90000,1],","["))&amp;IF(K3179=K3178,VLOOKUP(INT(MID(A3179,3,1))*10+3,Sheet3!A:B,2,FALSE),VLOOKUP(INT(MID(A3179,3,1))*10+MOD(K3179,2)+1,Sheet3!A:B,2,FALSE))&amp;"]"</f>
        <v>[[50021,40]]</v>
      </c>
      <c r="G3179">
        <v>0.2</v>
      </c>
      <c r="H3179" s="1" t="str">
        <f t="shared" ref="H3179:I3179" si="1886">H3167</f>
        <v>[80021,80022,80023,80024]</v>
      </c>
      <c r="I3179" s="1">
        <f t="shared" si="1886"/>
        <v>1</v>
      </c>
      <c r="J3179">
        <f t="shared" si="1863"/>
        <v>20</v>
      </c>
      <c r="K3179">
        <f t="shared" si="1865"/>
        <v>25</v>
      </c>
      <c r="L3179" s="1" t="str">
        <f>Sheet1!L3179</f>
        <v>[{"bid":16006,"type":6,"num":9},{"bid":14001,"type":4,"num":14000}]</v>
      </c>
    </row>
    <row r="3180" spans="1:12" x14ac:dyDescent="0.2">
      <c r="A3180">
        <f t="shared" si="1861"/>
        <v>603030</v>
      </c>
      <c r="B3180">
        <f t="shared" si="1860"/>
        <v>603031</v>
      </c>
      <c r="C3180" s="1" t="str">
        <f t="shared" si="1880"/>
        <v>BOSS波\n需击杀所有怪物</v>
      </c>
      <c r="D3180">
        <f>VLOOKUP(MOD(A3180,1000),Sheet2!P:R,3,FALSE)</f>
        <v>10.067200000000009</v>
      </c>
      <c r="E3180">
        <v>30</v>
      </c>
      <c r="F3180" s="1" t="str">
        <f>IF(VLOOKUP(MOD(A3180,1000),Sheet2!P:W,8,FALSE)=1,"[[50000,1],",IF(VLOOKUP(MOD(A3180,1000),Sheet2!P:W,8,FALSE)=2,"[[90000,1],","["))&amp;IF(K3180=K3179,VLOOKUP(INT(MID(A3180,3,1))*10+3,Sheet3!A:B,2,FALSE),VLOOKUP(INT(MID(A3180,3,1))*10+MOD(K3180,2)+1,Sheet3!A:B,2,FALSE))&amp;"]"</f>
        <v>[[50023,45]]</v>
      </c>
      <c r="G3180">
        <v>0.2</v>
      </c>
      <c r="H3180" s="1" t="str">
        <f t="shared" ref="H3180:I3180" si="1887">H3168</f>
        <v>[80021,80022,80023,80024]</v>
      </c>
      <c r="I3180" s="1">
        <f t="shared" si="1887"/>
        <v>2</v>
      </c>
      <c r="J3180">
        <f t="shared" si="1863"/>
        <v>40</v>
      </c>
      <c r="K3180">
        <f t="shared" si="1865"/>
        <v>25</v>
      </c>
      <c r="L3180" s="1" t="str">
        <f>Sheet1!L3180</f>
        <v>[{"bid":16006,"type":6,"num":9},{"bid":14001,"type":4,"num":14500}]</v>
      </c>
    </row>
    <row r="3181" spans="1:12" x14ac:dyDescent="0.2">
      <c r="A3181">
        <f t="shared" si="1861"/>
        <v>603031</v>
      </c>
      <c r="B3181">
        <f t="shared" si="1860"/>
        <v>603032</v>
      </c>
      <c r="C3181" s="1" t="str">
        <f t="shared" si="1880"/>
        <v>当前波数 26/∞</v>
      </c>
      <c r="D3181">
        <f>VLOOKUP(MOD(A3181,1000),Sheet2!P:R,3,FALSE)</f>
        <v>10.810800000000008</v>
      </c>
      <c r="E3181">
        <v>31</v>
      </c>
      <c r="F3181" s="1" t="str">
        <f>IF(VLOOKUP(MOD(A3181,1000),Sheet2!P:W,8,FALSE)=1,"[[50000,1],",IF(VLOOKUP(MOD(A3181,1000),Sheet2!P:W,8,FALSE)=2,"[[90000,1],","["))&amp;IF(K3181=K3180,VLOOKUP(INT(MID(A3181,3,1))*10+3,Sheet3!A:B,2,FALSE),VLOOKUP(INT(MID(A3181,3,1))*10+MOD(K3181,2)+1,Sheet3!A:B,2,FALSE))&amp;"]"</f>
        <v>[[50000,1],[50022,40]]</v>
      </c>
      <c r="G3181">
        <v>0.2</v>
      </c>
      <c r="H3181" s="1" t="str">
        <f t="shared" ref="H3181:I3181" si="1888">H3169</f>
        <v>[80021,80022,80023,80024]</v>
      </c>
      <c r="I3181" s="1">
        <f t="shared" si="1888"/>
        <v>1</v>
      </c>
      <c r="J3181">
        <f t="shared" si="1863"/>
        <v>20</v>
      </c>
      <c r="K3181">
        <f t="shared" si="1865"/>
        <v>26</v>
      </c>
      <c r="L3181" s="1" t="str">
        <f>Sheet1!L3181</f>
        <v>[{"bid":16006,"type":6,"num":11},{"bid":14001,"type":4,"num":15000}]</v>
      </c>
    </row>
    <row r="3182" spans="1:12" x14ac:dyDescent="0.2">
      <c r="A3182">
        <f t="shared" si="1861"/>
        <v>603032</v>
      </c>
      <c r="B3182">
        <f t="shared" si="1860"/>
        <v>603033</v>
      </c>
      <c r="C3182" s="1" t="str">
        <f t="shared" si="1880"/>
        <v>当前波数 27/∞</v>
      </c>
      <c r="D3182">
        <f>VLOOKUP(MOD(A3182,1000),Sheet2!P:R,3,FALSE)</f>
        <v>11.580800000000007</v>
      </c>
      <c r="E3182">
        <v>32</v>
      </c>
      <c r="F3182" s="1" t="str">
        <f>IF(VLOOKUP(MOD(A3182,1000),Sheet2!P:W,8,FALSE)=1,"[[50000,1],",IF(VLOOKUP(MOD(A3182,1000),Sheet2!P:W,8,FALSE)=2,"[[90000,1],","["))&amp;IF(K3182=K3181,VLOOKUP(INT(MID(A3182,3,1))*10+3,Sheet3!A:B,2,FALSE),VLOOKUP(INT(MID(A3182,3,1))*10+MOD(K3182,2)+1,Sheet3!A:B,2,FALSE))&amp;"]"</f>
        <v>[[50021,40]]</v>
      </c>
      <c r="G3182">
        <v>0.2</v>
      </c>
      <c r="H3182" s="1" t="str">
        <f t="shared" ref="H3182:I3182" si="1889">H3170</f>
        <v>[80021,80022,80023,80024]</v>
      </c>
      <c r="I3182" s="1">
        <f t="shared" si="1889"/>
        <v>1</v>
      </c>
      <c r="J3182">
        <f t="shared" si="1863"/>
        <v>20</v>
      </c>
      <c r="K3182">
        <f t="shared" si="1865"/>
        <v>27</v>
      </c>
      <c r="L3182" s="1" t="str">
        <f>Sheet1!L3182</f>
        <v>[{"bid":16006,"type":6,"num":11},{"bid":14001,"type":4,"num":15500}]</v>
      </c>
    </row>
    <row r="3183" spans="1:12" x14ac:dyDescent="0.2">
      <c r="A3183">
        <f t="shared" si="1861"/>
        <v>603033</v>
      </c>
      <c r="B3183">
        <f t="shared" si="1860"/>
        <v>603034</v>
      </c>
      <c r="C3183" s="1" t="str">
        <f t="shared" si="1880"/>
        <v>当前波数 28/∞</v>
      </c>
      <c r="D3183">
        <f>VLOOKUP(MOD(A3183,1000),Sheet2!P:R,3,FALSE)</f>
        <v>12.412000000000008</v>
      </c>
      <c r="E3183">
        <v>33</v>
      </c>
      <c r="F3183" s="1" t="str">
        <f>IF(VLOOKUP(MOD(A3183,1000),Sheet2!P:W,8,FALSE)=1,"[[50000,1],",IF(VLOOKUP(MOD(A3183,1000),Sheet2!P:W,8,FALSE)=2,"[[90000,1],","["))&amp;IF(K3183=K3182,VLOOKUP(INT(MID(A3183,3,1))*10+3,Sheet3!A:B,2,FALSE),VLOOKUP(INT(MID(A3183,3,1))*10+MOD(K3183,2)+1,Sheet3!A:B,2,FALSE))&amp;"]"</f>
        <v>[[50022,40]]</v>
      </c>
      <c r="G3183">
        <v>0.2</v>
      </c>
      <c r="H3183" s="1" t="str">
        <f t="shared" ref="H3183:I3183" si="1890">H3171</f>
        <v>[80021,80022,80023,80024]</v>
      </c>
      <c r="I3183" s="1">
        <f t="shared" si="1890"/>
        <v>1</v>
      </c>
      <c r="J3183">
        <f t="shared" si="1863"/>
        <v>20</v>
      </c>
      <c r="K3183">
        <f t="shared" si="1865"/>
        <v>28</v>
      </c>
      <c r="L3183" s="1" t="str">
        <f>Sheet1!L3183</f>
        <v>[{"bid":16006,"type":6,"num":11},{"bid":14001,"type":4,"num":16000}]</v>
      </c>
    </row>
    <row r="3184" spans="1:12" x14ac:dyDescent="0.2">
      <c r="A3184">
        <f t="shared" si="1861"/>
        <v>603034</v>
      </c>
      <c r="B3184">
        <f t="shared" si="1860"/>
        <v>603035</v>
      </c>
      <c r="C3184" s="1" t="str">
        <f t="shared" si="1880"/>
        <v>当前波数 29/∞</v>
      </c>
      <c r="D3184">
        <f>VLOOKUP(MOD(A3184,1000),Sheet2!P:R,3,FALSE)</f>
        <v>13.272000000000009</v>
      </c>
      <c r="E3184">
        <v>34</v>
      </c>
      <c r="F3184" s="1" t="str">
        <f>IF(VLOOKUP(MOD(A3184,1000),Sheet2!P:W,8,FALSE)=1,"[[50000,1],",IF(VLOOKUP(MOD(A3184,1000),Sheet2!P:W,8,FALSE)=2,"[[90000,1],","["))&amp;IF(K3184=K3183,VLOOKUP(INT(MID(A3184,3,1))*10+3,Sheet3!A:B,2,FALSE),VLOOKUP(INT(MID(A3184,3,1))*10+MOD(K3184,2)+1,Sheet3!A:B,2,FALSE))&amp;"]"</f>
        <v>[[50000,1],[50021,40]]</v>
      </c>
      <c r="G3184">
        <v>0.2</v>
      </c>
      <c r="H3184" s="1" t="str">
        <f t="shared" ref="H3184:I3184" si="1891">H3172</f>
        <v>[80021,80022,80023,80024]</v>
      </c>
      <c r="I3184" s="1">
        <f t="shared" si="1891"/>
        <v>1</v>
      </c>
      <c r="J3184">
        <f t="shared" si="1863"/>
        <v>20</v>
      </c>
      <c r="K3184">
        <f t="shared" si="1865"/>
        <v>29</v>
      </c>
      <c r="L3184" s="1" t="str">
        <f>Sheet1!L3184</f>
        <v>[{"bid":16006,"type":6,"num":11},{"bid":14001,"type":4,"num":16500}]</v>
      </c>
    </row>
    <row r="3185" spans="1:12" x14ac:dyDescent="0.2">
      <c r="A3185">
        <f t="shared" si="1861"/>
        <v>603035</v>
      </c>
      <c r="B3185">
        <f t="shared" si="1860"/>
        <v>603036</v>
      </c>
      <c r="C3185" s="1" t="str">
        <f t="shared" si="1880"/>
        <v>当前波数 30/∞\n下一波BOSS</v>
      </c>
      <c r="D3185">
        <f>VLOOKUP(MOD(A3185,1000),Sheet2!P:R,3,FALSE)</f>
        <v>14.198000000000009</v>
      </c>
      <c r="E3185">
        <v>35</v>
      </c>
      <c r="F3185" s="1" t="str">
        <f>IF(VLOOKUP(MOD(A3185,1000),Sheet2!P:W,8,FALSE)=1,"[[50000,1],",IF(VLOOKUP(MOD(A3185,1000),Sheet2!P:W,8,FALSE)=2,"[[90000,1],","["))&amp;IF(K3185=K3184,VLOOKUP(INT(MID(A3185,3,1))*10+3,Sheet3!A:B,2,FALSE),VLOOKUP(INT(MID(A3185,3,1))*10+MOD(K3185,2)+1,Sheet3!A:B,2,FALSE))&amp;"]"</f>
        <v>[[50022,40]]</v>
      </c>
      <c r="G3185">
        <v>0.2</v>
      </c>
      <c r="H3185" s="1" t="str">
        <f t="shared" ref="H3185:I3185" si="1892">H3173</f>
        <v>[80021,80022,80023,80024]</v>
      </c>
      <c r="I3185" s="1">
        <f t="shared" si="1892"/>
        <v>1</v>
      </c>
      <c r="J3185">
        <f t="shared" si="1863"/>
        <v>20</v>
      </c>
      <c r="K3185">
        <f t="shared" si="1865"/>
        <v>30</v>
      </c>
      <c r="L3185" s="1" t="str">
        <f>Sheet1!L3185</f>
        <v>[{"bid":16006,"type":6,"num":11},{"bid":14001,"type":4,"num":17000}]</v>
      </c>
    </row>
    <row r="3186" spans="1:12" x14ac:dyDescent="0.2">
      <c r="A3186">
        <f t="shared" si="1861"/>
        <v>603036</v>
      </c>
      <c r="B3186">
        <f t="shared" si="1860"/>
        <v>603037</v>
      </c>
      <c r="C3186" s="1" t="str">
        <f t="shared" si="1880"/>
        <v>BOSS波\n需击杀所有怪物</v>
      </c>
      <c r="D3186">
        <f>VLOOKUP(MOD(A3186,1000),Sheet2!P:R,3,FALSE)</f>
        <v>15.15520000000001</v>
      </c>
      <c r="E3186">
        <v>36</v>
      </c>
      <c r="F3186" s="1" t="str">
        <f>IF(VLOOKUP(MOD(A3186,1000),Sheet2!P:W,8,FALSE)=1,"[[50000,1],",IF(VLOOKUP(MOD(A3186,1000),Sheet2!P:W,8,FALSE)=2,"[[90000,1],","["))&amp;IF(K3186=K3185,VLOOKUP(INT(MID(A3186,3,1))*10+3,Sheet3!A:B,2,FALSE),VLOOKUP(INT(MID(A3186,3,1))*10+MOD(K3186,2)+1,Sheet3!A:B,2,FALSE))&amp;"]"</f>
        <v>[[50023,45]]</v>
      </c>
      <c r="G3186">
        <v>0.2</v>
      </c>
      <c r="H3186" s="1" t="str">
        <f t="shared" ref="H3186:I3186" si="1893">H3174</f>
        <v>[80021,80022,80023,80024]</v>
      </c>
      <c r="I3186" s="1">
        <f t="shared" si="1893"/>
        <v>2</v>
      </c>
      <c r="J3186">
        <f t="shared" si="1863"/>
        <v>40</v>
      </c>
      <c r="K3186">
        <f t="shared" si="1865"/>
        <v>30</v>
      </c>
      <c r="L3186" s="1" t="str">
        <f>Sheet1!L3186</f>
        <v>[{"bid":16006,"type":6,"num":13},{"bid":14001,"type":4,"num":17500}]</v>
      </c>
    </row>
    <row r="3187" spans="1:12" x14ac:dyDescent="0.2">
      <c r="A3187">
        <f t="shared" si="1861"/>
        <v>603037</v>
      </c>
      <c r="B3187">
        <f t="shared" si="1860"/>
        <v>603038</v>
      </c>
      <c r="C3187" s="1" t="str">
        <f t="shared" si="1880"/>
        <v>当前波数 31/∞</v>
      </c>
      <c r="D3187">
        <f>VLOOKUP(MOD(A3187,1000),Sheet2!P:R,3,FALSE)</f>
        <v>16.18320000000001</v>
      </c>
      <c r="E3187">
        <v>37</v>
      </c>
      <c r="F3187" s="1" t="str">
        <f>IF(VLOOKUP(MOD(A3187,1000),Sheet2!P:W,8,FALSE)=1,"[[50000,1],",IF(VLOOKUP(MOD(A3187,1000),Sheet2!P:W,8,FALSE)=2,"[[90000,1],","["))&amp;IF(K3187=K3186,VLOOKUP(INT(MID(A3187,3,1))*10+3,Sheet3!A:B,2,FALSE),VLOOKUP(INT(MID(A3187,3,1))*10+MOD(K3187,2)+1,Sheet3!A:B,2,FALSE))&amp;"]"</f>
        <v>[[50000,1],[50021,40]]</v>
      </c>
      <c r="G3187">
        <v>0.2</v>
      </c>
      <c r="H3187" s="1" t="str">
        <f t="shared" ref="H3187:I3187" si="1894">H3175</f>
        <v>[80021,80022,80023,80024]</v>
      </c>
      <c r="I3187" s="1">
        <f t="shared" si="1894"/>
        <v>1</v>
      </c>
      <c r="J3187">
        <f t="shared" si="1863"/>
        <v>20</v>
      </c>
      <c r="K3187">
        <f t="shared" si="1865"/>
        <v>31</v>
      </c>
      <c r="L3187" s="1" t="str">
        <f>Sheet1!L3187</f>
        <v>[{"bid":16006,"type":6,"num":13},{"bid":14001,"type":4,"num":18000}]</v>
      </c>
    </row>
    <row r="3188" spans="1:12" x14ac:dyDescent="0.2">
      <c r="A3188">
        <f t="shared" si="1861"/>
        <v>603038</v>
      </c>
      <c r="B3188">
        <f t="shared" si="1860"/>
        <v>603039</v>
      </c>
      <c r="C3188" s="1" t="str">
        <f t="shared" si="1880"/>
        <v>当前波数 32/∞</v>
      </c>
      <c r="D3188">
        <f>VLOOKUP(MOD(A3188,1000),Sheet2!P:R,3,FALSE)</f>
        <v>17.244800000000012</v>
      </c>
      <c r="E3188">
        <v>38</v>
      </c>
      <c r="F3188" s="1" t="str">
        <f>IF(VLOOKUP(MOD(A3188,1000),Sheet2!P:W,8,FALSE)=1,"[[50000,1],",IF(VLOOKUP(MOD(A3188,1000),Sheet2!P:W,8,FALSE)=2,"[[90000,1],","["))&amp;IF(K3188=K3187,VLOOKUP(INT(MID(A3188,3,1))*10+3,Sheet3!A:B,2,FALSE),VLOOKUP(INT(MID(A3188,3,1))*10+MOD(K3188,2)+1,Sheet3!A:B,2,FALSE))&amp;"]"</f>
        <v>[[50022,40]]</v>
      </c>
      <c r="G3188">
        <v>0.2</v>
      </c>
      <c r="H3188" s="1" t="str">
        <f t="shared" ref="H3188:I3188" si="1895">H3176</f>
        <v>[80021,80022,80023,80024]</v>
      </c>
      <c r="I3188" s="1">
        <f t="shared" si="1895"/>
        <v>1</v>
      </c>
      <c r="J3188">
        <f t="shared" si="1863"/>
        <v>20</v>
      </c>
      <c r="K3188">
        <f t="shared" si="1865"/>
        <v>32</v>
      </c>
      <c r="L3188" s="1" t="str">
        <f>Sheet1!L3188</f>
        <v>[{"bid":16006,"type":6,"num":13},{"bid":14001,"type":4,"num":18500}]</v>
      </c>
    </row>
    <row r="3189" spans="1:12" x14ac:dyDescent="0.2">
      <c r="A3189">
        <f t="shared" si="1861"/>
        <v>603039</v>
      </c>
      <c r="B3189">
        <f t="shared" si="1860"/>
        <v>603040</v>
      </c>
      <c r="C3189" s="1" t="str">
        <f t="shared" si="1880"/>
        <v>当前波数 33/∞</v>
      </c>
      <c r="D3189">
        <f>VLOOKUP(MOD(A3189,1000),Sheet2!P:R,3,FALSE)</f>
        <v>18.340000000000014</v>
      </c>
      <c r="E3189">
        <v>39</v>
      </c>
      <c r="F3189" s="1" t="str">
        <f>IF(VLOOKUP(MOD(A3189,1000),Sheet2!P:W,8,FALSE)=1,"[[50000,1],",IF(VLOOKUP(MOD(A3189,1000),Sheet2!P:W,8,FALSE)=2,"[[90000,1],","["))&amp;IF(K3189=K3188,VLOOKUP(INT(MID(A3189,3,1))*10+3,Sheet3!A:B,2,FALSE),VLOOKUP(INT(MID(A3189,3,1))*10+MOD(K3189,2)+1,Sheet3!A:B,2,FALSE))&amp;"]"</f>
        <v>[[50021,40]]</v>
      </c>
      <c r="G3189">
        <v>0.2</v>
      </c>
      <c r="H3189" s="1" t="str">
        <f t="shared" ref="H3189:I3189" si="1896">H3177</f>
        <v>[80021,80022,80023,80024]</v>
      </c>
      <c r="I3189" s="1">
        <f t="shared" si="1896"/>
        <v>1</v>
      </c>
      <c r="J3189">
        <f t="shared" si="1863"/>
        <v>20</v>
      </c>
      <c r="K3189">
        <f t="shared" si="1865"/>
        <v>33</v>
      </c>
      <c r="L3189" s="1" t="str">
        <f>Sheet1!L3189</f>
        <v>[{"bid":16006,"type":6,"num":13},{"bid":14001,"type":4,"num":19000}]</v>
      </c>
    </row>
    <row r="3190" spans="1:12" x14ac:dyDescent="0.2">
      <c r="A3190">
        <f t="shared" si="1861"/>
        <v>603040</v>
      </c>
      <c r="B3190">
        <f t="shared" si="1860"/>
        <v>603041</v>
      </c>
      <c r="C3190" s="1" t="str">
        <f t="shared" si="1880"/>
        <v>当前波数 34/∞</v>
      </c>
      <c r="D3190">
        <f>VLOOKUP(MOD(A3190,1000),Sheet2!P:R,3,FALSE)</f>
        <v>19.512000000000015</v>
      </c>
      <c r="E3190">
        <v>40</v>
      </c>
      <c r="F3190" s="1" t="str">
        <f>IF(VLOOKUP(MOD(A3190,1000),Sheet2!P:W,8,FALSE)=1,"[[50000,1],",IF(VLOOKUP(MOD(A3190,1000),Sheet2!P:W,8,FALSE)=2,"[[90000,1],","["))&amp;IF(K3190=K3189,VLOOKUP(INT(MID(A3190,3,1))*10+3,Sheet3!A:B,2,FALSE),VLOOKUP(INT(MID(A3190,3,1))*10+MOD(K3190,2)+1,Sheet3!A:B,2,FALSE))&amp;"]"</f>
        <v>[[50000,1],[50022,40]]</v>
      </c>
      <c r="G3190">
        <v>0.2</v>
      </c>
      <c r="H3190" s="1" t="str">
        <f t="shared" ref="H3190:I3190" si="1897">H3178</f>
        <v>[80021,80022,80023,80024]</v>
      </c>
      <c r="I3190" s="1">
        <f t="shared" si="1897"/>
        <v>1</v>
      </c>
      <c r="J3190">
        <f t="shared" si="1863"/>
        <v>20</v>
      </c>
      <c r="K3190">
        <f t="shared" si="1865"/>
        <v>34</v>
      </c>
      <c r="L3190" s="1" t="str">
        <f>Sheet1!L3190</f>
        <v>[{"bid":16006,"type":6,"num":13},{"bid":14001,"type":4,"num":19500}]</v>
      </c>
    </row>
    <row r="3191" spans="1:12" x14ac:dyDescent="0.2">
      <c r="A3191">
        <f t="shared" si="1861"/>
        <v>603041</v>
      </c>
      <c r="B3191">
        <f t="shared" si="1860"/>
        <v>603042</v>
      </c>
      <c r="C3191" s="1" t="str">
        <f t="shared" si="1880"/>
        <v>当前波数 35/∞\n下一波BOSS</v>
      </c>
      <c r="D3191">
        <f>VLOOKUP(MOD(A3191,1000),Sheet2!P:R,3,FALSE)</f>
        <v>20.720000000000013</v>
      </c>
      <c r="E3191">
        <v>41</v>
      </c>
      <c r="F3191" s="1" t="str">
        <f>IF(VLOOKUP(MOD(A3191,1000),Sheet2!P:W,8,FALSE)=1,"[[50000,1],",IF(VLOOKUP(MOD(A3191,1000),Sheet2!P:W,8,FALSE)=2,"[[90000,1],","["))&amp;IF(K3191=K3190,VLOOKUP(INT(MID(A3191,3,1))*10+3,Sheet3!A:B,2,FALSE),VLOOKUP(INT(MID(A3191,3,1))*10+MOD(K3191,2)+1,Sheet3!A:B,2,FALSE))&amp;"]"</f>
        <v>[[50021,40]]</v>
      </c>
      <c r="G3191">
        <v>0.2</v>
      </c>
      <c r="H3191" s="1" t="str">
        <f t="shared" ref="H3191:I3191" si="1898">H3179</f>
        <v>[80021,80022,80023,80024]</v>
      </c>
      <c r="I3191" s="1">
        <f t="shared" si="1898"/>
        <v>1</v>
      </c>
      <c r="J3191">
        <f t="shared" si="1863"/>
        <v>20</v>
      </c>
      <c r="K3191">
        <f t="shared" si="1865"/>
        <v>35</v>
      </c>
      <c r="L3191" s="1" t="str">
        <f>Sheet1!L3191</f>
        <v>[{"bid":16006,"type":6,"num":15},{"bid":14001,"type":4,"num":20000}]</v>
      </c>
    </row>
    <row r="3192" spans="1:12" x14ac:dyDescent="0.2">
      <c r="A3192">
        <f t="shared" si="1861"/>
        <v>603042</v>
      </c>
      <c r="B3192">
        <f t="shared" si="1860"/>
        <v>603043</v>
      </c>
      <c r="C3192" s="1" t="str">
        <f t="shared" si="1880"/>
        <v>BOSS波\n需击杀所有怪物</v>
      </c>
      <c r="D3192">
        <f>VLOOKUP(MOD(A3192,1000),Sheet2!P:R,3,FALSE)</f>
        <v>21.964000000000013</v>
      </c>
      <c r="E3192">
        <v>42</v>
      </c>
      <c r="F3192" s="1" t="str">
        <f>IF(VLOOKUP(MOD(A3192,1000),Sheet2!P:W,8,FALSE)=1,"[[50000,1],",IF(VLOOKUP(MOD(A3192,1000),Sheet2!P:W,8,FALSE)=2,"[[90000,1],","["))&amp;IF(K3192=K3191,VLOOKUP(INT(MID(A3192,3,1))*10+3,Sheet3!A:B,2,FALSE),VLOOKUP(INT(MID(A3192,3,1))*10+MOD(K3192,2)+1,Sheet3!A:B,2,FALSE))&amp;"]"</f>
        <v>[[50023,45]]</v>
      </c>
      <c r="G3192">
        <v>0.2</v>
      </c>
      <c r="H3192" s="1" t="str">
        <f t="shared" ref="H3192:I3192" si="1899">H3180</f>
        <v>[80021,80022,80023,80024]</v>
      </c>
      <c r="I3192" s="1">
        <f t="shared" si="1899"/>
        <v>2</v>
      </c>
      <c r="J3192">
        <f t="shared" si="1863"/>
        <v>40</v>
      </c>
      <c r="K3192">
        <f t="shared" si="1865"/>
        <v>35</v>
      </c>
      <c r="L3192" s="1" t="str">
        <f>Sheet1!L3192</f>
        <v>[{"bid":16006,"type":6,"num":15},{"bid":14001,"type":4,"num":20500}]</v>
      </c>
    </row>
    <row r="3193" spans="1:12" x14ac:dyDescent="0.2">
      <c r="A3193">
        <f t="shared" si="1861"/>
        <v>603043</v>
      </c>
      <c r="B3193">
        <f t="shared" si="1860"/>
        <v>603044</v>
      </c>
      <c r="C3193" s="1" t="str">
        <f t="shared" si="1880"/>
        <v>当前波数 36/∞</v>
      </c>
      <c r="D3193">
        <f>VLOOKUP(MOD(A3193,1000),Sheet2!P:R,3,FALSE)</f>
        <v>23.290800000000015</v>
      </c>
      <c r="E3193">
        <v>43</v>
      </c>
      <c r="F3193" s="1" t="str">
        <f>IF(VLOOKUP(MOD(A3193,1000),Sheet2!P:W,8,FALSE)=1,"[[50000,1],",IF(VLOOKUP(MOD(A3193,1000),Sheet2!P:W,8,FALSE)=2,"[[90000,1],","["))&amp;IF(K3193=K3192,VLOOKUP(INT(MID(A3193,3,1))*10+3,Sheet3!A:B,2,FALSE),VLOOKUP(INT(MID(A3193,3,1))*10+MOD(K3193,2)+1,Sheet3!A:B,2,FALSE))&amp;"]"</f>
        <v>[[50000,1],[50022,40]]</v>
      </c>
      <c r="G3193">
        <v>0.2</v>
      </c>
      <c r="H3193" s="1" t="str">
        <f t="shared" ref="H3193:I3193" si="1900">H3181</f>
        <v>[80021,80022,80023,80024]</v>
      </c>
      <c r="I3193" s="1">
        <f t="shared" si="1900"/>
        <v>1</v>
      </c>
      <c r="J3193">
        <f t="shared" si="1863"/>
        <v>20</v>
      </c>
      <c r="K3193">
        <f t="shared" si="1865"/>
        <v>36</v>
      </c>
      <c r="L3193" s="1" t="str">
        <f>Sheet1!L3193</f>
        <v>[{"bid":16006,"type":6,"num":15},{"bid":14001,"type":4,"num":21000}]</v>
      </c>
    </row>
    <row r="3194" spans="1:12" x14ac:dyDescent="0.2">
      <c r="A3194">
        <f t="shared" si="1861"/>
        <v>603044</v>
      </c>
      <c r="B3194">
        <f t="shared" si="1860"/>
        <v>603045</v>
      </c>
      <c r="C3194" s="1" t="str">
        <f t="shared" si="1880"/>
        <v>当前波数 37/∞</v>
      </c>
      <c r="D3194">
        <f>VLOOKUP(MOD(A3194,1000),Sheet2!P:R,3,FALSE)</f>
        <v>24.656000000000013</v>
      </c>
      <c r="E3194">
        <v>44</v>
      </c>
      <c r="F3194" s="1" t="str">
        <f>IF(VLOOKUP(MOD(A3194,1000),Sheet2!P:W,8,FALSE)=1,"[[50000,1],",IF(VLOOKUP(MOD(A3194,1000),Sheet2!P:W,8,FALSE)=2,"[[90000,1],","["))&amp;IF(K3194=K3193,VLOOKUP(INT(MID(A3194,3,1))*10+3,Sheet3!A:B,2,FALSE),VLOOKUP(INT(MID(A3194,3,1))*10+MOD(K3194,2)+1,Sheet3!A:B,2,FALSE))&amp;"]"</f>
        <v>[[50021,40]]</v>
      </c>
      <c r="G3194">
        <v>0.2</v>
      </c>
      <c r="H3194" s="1" t="str">
        <f t="shared" ref="H3194:I3194" si="1901">H3182</f>
        <v>[80021,80022,80023,80024]</v>
      </c>
      <c r="I3194" s="1">
        <f t="shared" si="1901"/>
        <v>1</v>
      </c>
      <c r="J3194">
        <f t="shared" si="1863"/>
        <v>20</v>
      </c>
      <c r="K3194">
        <f t="shared" si="1865"/>
        <v>37</v>
      </c>
      <c r="L3194" s="1" t="str">
        <f>Sheet1!L3194</f>
        <v>[{"bid":16006,"type":6,"num":15},{"bid":14001,"type":4,"num":21500}]</v>
      </c>
    </row>
    <row r="3195" spans="1:12" x14ac:dyDescent="0.2">
      <c r="A3195">
        <f t="shared" si="1861"/>
        <v>603045</v>
      </c>
      <c r="B3195">
        <f t="shared" si="1860"/>
        <v>603046</v>
      </c>
      <c r="C3195" s="1" t="str">
        <f t="shared" si="1880"/>
        <v>当前波数 38/∞</v>
      </c>
      <c r="D3195">
        <f>VLOOKUP(MOD(A3195,1000),Sheet2!P:R,3,FALSE)</f>
        <v>26.059600000000014</v>
      </c>
      <c r="E3195">
        <v>45</v>
      </c>
      <c r="F3195" s="1" t="str">
        <f>IF(VLOOKUP(MOD(A3195,1000),Sheet2!P:W,8,FALSE)=1,"[[50000,1],",IF(VLOOKUP(MOD(A3195,1000),Sheet2!P:W,8,FALSE)=2,"[[90000,1],","["))&amp;IF(K3195=K3194,VLOOKUP(INT(MID(A3195,3,1))*10+3,Sheet3!A:B,2,FALSE),VLOOKUP(INT(MID(A3195,3,1))*10+MOD(K3195,2)+1,Sheet3!A:B,2,FALSE))&amp;"]"</f>
        <v>[[50022,40]]</v>
      </c>
      <c r="G3195">
        <v>0.2</v>
      </c>
      <c r="H3195" s="1" t="str">
        <f t="shared" ref="H3195:I3195" si="1902">H3183</f>
        <v>[80021,80022,80023,80024]</v>
      </c>
      <c r="I3195" s="1">
        <f t="shared" si="1902"/>
        <v>1</v>
      </c>
      <c r="J3195">
        <f t="shared" si="1863"/>
        <v>20</v>
      </c>
      <c r="K3195">
        <f t="shared" si="1865"/>
        <v>38</v>
      </c>
      <c r="L3195" s="1" t="str">
        <f>Sheet1!L3195</f>
        <v>[{"bid":16006,"type":6,"num":15},{"bid":14001,"type":4,"num":22000}]</v>
      </c>
    </row>
    <row r="3196" spans="1:12" x14ac:dyDescent="0.2">
      <c r="A3196">
        <f t="shared" si="1861"/>
        <v>603046</v>
      </c>
      <c r="B3196">
        <f t="shared" si="1860"/>
        <v>603047</v>
      </c>
      <c r="C3196" s="1" t="str">
        <f t="shared" si="1880"/>
        <v>当前波数 39/∞</v>
      </c>
      <c r="D3196">
        <f>VLOOKUP(MOD(A3196,1000),Sheet2!P:R,3,FALSE)</f>
        <v>27.55200000000001</v>
      </c>
      <c r="E3196">
        <v>46</v>
      </c>
      <c r="F3196" s="1" t="str">
        <f>IF(VLOOKUP(MOD(A3196,1000),Sheet2!P:W,8,FALSE)=1,"[[50000,1],",IF(VLOOKUP(MOD(A3196,1000),Sheet2!P:W,8,FALSE)=2,"[[90000,1],","["))&amp;IF(K3196=K3195,VLOOKUP(INT(MID(A3196,3,1))*10+3,Sheet3!A:B,2,FALSE),VLOOKUP(INT(MID(A3196,3,1))*10+MOD(K3196,2)+1,Sheet3!A:B,2,FALSE))&amp;"]"</f>
        <v>[[50000,1],[50021,40]]</v>
      </c>
      <c r="G3196">
        <v>0.2</v>
      </c>
      <c r="H3196" s="1" t="str">
        <f t="shared" ref="H3196:I3196" si="1903">H3184</f>
        <v>[80021,80022,80023,80024]</v>
      </c>
      <c r="I3196" s="1">
        <f t="shared" si="1903"/>
        <v>1</v>
      </c>
      <c r="J3196">
        <f t="shared" si="1863"/>
        <v>20</v>
      </c>
      <c r="K3196">
        <f t="shared" si="1865"/>
        <v>39</v>
      </c>
      <c r="L3196" s="1" t="str">
        <f>Sheet1!L3196</f>
        <v>[{"bid":16006,"type":6,"num":17},{"bid":14001,"type":4,"num":22500}]</v>
      </c>
    </row>
    <row r="3197" spans="1:12" x14ac:dyDescent="0.2">
      <c r="A3197">
        <f t="shared" si="1861"/>
        <v>603047</v>
      </c>
      <c r="B3197">
        <f t="shared" si="1860"/>
        <v>603048</v>
      </c>
      <c r="C3197" s="1" t="str">
        <f t="shared" si="1880"/>
        <v>当前波数 40/∞\n下一波BOSS</v>
      </c>
      <c r="D3197">
        <f>VLOOKUP(MOD(A3197,1000),Sheet2!P:R,3,FALSE)</f>
        <v>29.085200000000007</v>
      </c>
      <c r="E3197">
        <v>47</v>
      </c>
      <c r="F3197" s="1" t="str">
        <f>IF(VLOOKUP(MOD(A3197,1000),Sheet2!P:W,8,FALSE)=1,"[[50000,1],",IF(VLOOKUP(MOD(A3197,1000),Sheet2!P:W,8,FALSE)=2,"[[90000,1],","["))&amp;IF(K3197=K3196,VLOOKUP(INT(MID(A3197,3,1))*10+3,Sheet3!A:B,2,FALSE),VLOOKUP(INT(MID(A3197,3,1))*10+MOD(K3197,2)+1,Sheet3!A:B,2,FALSE))&amp;"]"</f>
        <v>[[50022,40]]</v>
      </c>
      <c r="G3197">
        <v>0.2</v>
      </c>
      <c r="H3197" s="1" t="str">
        <f t="shared" ref="H3197:I3197" si="1904">H3185</f>
        <v>[80021,80022,80023,80024]</v>
      </c>
      <c r="I3197" s="1">
        <f t="shared" si="1904"/>
        <v>1</v>
      </c>
      <c r="J3197">
        <f t="shared" si="1863"/>
        <v>20</v>
      </c>
      <c r="K3197">
        <f t="shared" si="1865"/>
        <v>40</v>
      </c>
      <c r="L3197" s="1" t="str">
        <f>Sheet1!L3197</f>
        <v>[{"bid":16006,"type":6,"num":17},{"bid":14001,"type":4,"num":23000}]</v>
      </c>
    </row>
    <row r="3198" spans="1:12" x14ac:dyDescent="0.2">
      <c r="A3198">
        <f t="shared" si="1861"/>
        <v>603048</v>
      </c>
      <c r="B3198">
        <f t="shared" si="1860"/>
        <v>603049</v>
      </c>
      <c r="C3198" s="1" t="str">
        <f t="shared" si="1880"/>
        <v>BOSS波\n需击杀所有怪物</v>
      </c>
      <c r="D3198">
        <f>VLOOKUP(MOD(A3198,1000),Sheet2!P:R,3,FALSE)</f>
        <v>30.659200000000002</v>
      </c>
      <c r="E3198">
        <v>48</v>
      </c>
      <c r="F3198" s="1" t="str">
        <f>IF(VLOOKUP(MOD(A3198,1000),Sheet2!P:W,8,FALSE)=1,"[[50000,1],",IF(VLOOKUP(MOD(A3198,1000),Sheet2!P:W,8,FALSE)=2,"[[90000,1],","["))&amp;IF(K3198=K3197,VLOOKUP(INT(MID(A3198,3,1))*10+3,Sheet3!A:B,2,FALSE),VLOOKUP(INT(MID(A3198,3,1))*10+MOD(K3198,2)+1,Sheet3!A:B,2,FALSE))&amp;"]"</f>
        <v>[[50023,45]]</v>
      </c>
      <c r="G3198">
        <v>0.2</v>
      </c>
      <c r="H3198" s="1" t="str">
        <f t="shared" ref="H3198:I3198" si="1905">H3186</f>
        <v>[80021,80022,80023,80024]</v>
      </c>
      <c r="I3198" s="1">
        <f t="shared" si="1905"/>
        <v>2</v>
      </c>
      <c r="J3198">
        <f t="shared" si="1863"/>
        <v>40</v>
      </c>
      <c r="K3198">
        <f t="shared" si="1865"/>
        <v>40</v>
      </c>
      <c r="L3198" s="1" t="str">
        <f>Sheet1!L3198</f>
        <v>[{"bid":16006,"type":6,"num":17},{"bid":14001,"type":4,"num":23500}]</v>
      </c>
    </row>
    <row r="3199" spans="1:12" x14ac:dyDescent="0.2">
      <c r="A3199">
        <f t="shared" si="1861"/>
        <v>603049</v>
      </c>
      <c r="B3199">
        <f t="shared" si="1860"/>
        <v>603050</v>
      </c>
      <c r="C3199" s="1" t="str">
        <f t="shared" si="1880"/>
        <v>当前波数 41/∞</v>
      </c>
      <c r="D3199">
        <f>VLOOKUP(MOD(A3199,1000),Sheet2!P:R,3,FALSE)</f>
        <v>32.328000000000003</v>
      </c>
      <c r="E3199">
        <v>49</v>
      </c>
      <c r="F3199" s="1" t="str">
        <f>IF(VLOOKUP(MOD(A3199,1000),Sheet2!P:W,8,FALSE)=1,"[[50000,1],",IF(VLOOKUP(MOD(A3199,1000),Sheet2!P:W,8,FALSE)=2,"[[90000,1],","["))&amp;IF(K3199=K3198,VLOOKUP(INT(MID(A3199,3,1))*10+3,Sheet3!A:B,2,FALSE),VLOOKUP(INT(MID(A3199,3,1))*10+MOD(K3199,2)+1,Sheet3!A:B,2,FALSE))&amp;"]"</f>
        <v>[[50000,1],[50021,40]]</v>
      </c>
      <c r="G3199">
        <v>0.2</v>
      </c>
      <c r="H3199" s="1" t="str">
        <f t="shared" ref="H3199:I3199" si="1906">H3187</f>
        <v>[80021,80022,80023,80024]</v>
      </c>
      <c r="I3199" s="1">
        <f t="shared" si="1906"/>
        <v>1</v>
      </c>
      <c r="J3199">
        <f t="shared" si="1863"/>
        <v>20</v>
      </c>
      <c r="K3199">
        <f t="shared" si="1865"/>
        <v>41</v>
      </c>
      <c r="L3199" s="1" t="str">
        <f>Sheet1!L3199</f>
        <v>[{"bid":16006,"type":6,"num":17},{"bid":14001,"type":4,"num":24000}]</v>
      </c>
    </row>
    <row r="3200" spans="1:12" x14ac:dyDescent="0.2">
      <c r="A3200">
        <f t="shared" si="1861"/>
        <v>603050</v>
      </c>
      <c r="B3200">
        <f t="shared" si="1860"/>
        <v>603051</v>
      </c>
      <c r="C3200" s="1" t="str">
        <f t="shared" si="1880"/>
        <v>当前波数 42/∞</v>
      </c>
      <c r="D3200">
        <f>VLOOKUP(MOD(A3200,1000),Sheet2!P:R,3,FALSE)</f>
        <v>34.095199999999998</v>
      </c>
      <c r="E3200">
        <v>50</v>
      </c>
      <c r="F3200" s="1" t="str">
        <f>IF(VLOOKUP(MOD(A3200,1000),Sheet2!P:W,8,FALSE)=1,"[[50000,1],",IF(VLOOKUP(MOD(A3200,1000),Sheet2!P:W,8,FALSE)=2,"[[90000,1],","["))&amp;IF(K3200=K3199,VLOOKUP(INT(MID(A3200,3,1))*10+3,Sheet3!A:B,2,FALSE),VLOOKUP(INT(MID(A3200,3,1))*10+MOD(K3200,2)+1,Sheet3!A:B,2,FALSE))&amp;"]"</f>
        <v>[[50022,40]]</v>
      </c>
      <c r="G3200">
        <v>0.2</v>
      </c>
      <c r="H3200" s="1" t="str">
        <f t="shared" ref="H3200:I3200" si="1907">H3188</f>
        <v>[80021,80022,80023,80024]</v>
      </c>
      <c r="I3200" s="1">
        <f t="shared" si="1907"/>
        <v>1</v>
      </c>
      <c r="J3200">
        <f t="shared" si="1863"/>
        <v>20</v>
      </c>
      <c r="K3200">
        <f t="shared" si="1865"/>
        <v>42</v>
      </c>
      <c r="L3200" s="1" t="str">
        <f>Sheet1!L3200</f>
        <v>[{"bid":16006,"type":6,"num":17},{"bid":14001,"type":4,"num":24500}]</v>
      </c>
    </row>
    <row r="3201" spans="1:12" x14ac:dyDescent="0.2">
      <c r="A3201">
        <f t="shared" si="1861"/>
        <v>603051</v>
      </c>
      <c r="B3201">
        <f t="shared" si="1860"/>
        <v>603052</v>
      </c>
      <c r="C3201" s="1" t="str">
        <f t="shared" si="1880"/>
        <v>当前波数 43/∞</v>
      </c>
      <c r="D3201">
        <f>VLOOKUP(MOD(A3201,1000),Sheet2!P:R,3,FALSE)</f>
        <v>35.907999999999994</v>
      </c>
      <c r="E3201">
        <v>51</v>
      </c>
      <c r="F3201" s="1" t="str">
        <f>IF(VLOOKUP(MOD(A3201,1000),Sheet2!P:W,8,FALSE)=1,"[[50000,1],",IF(VLOOKUP(MOD(A3201,1000),Sheet2!P:W,8,FALSE)=2,"[[90000,1],","["))&amp;IF(K3201=K3200,VLOOKUP(INT(MID(A3201,3,1))*10+3,Sheet3!A:B,2,FALSE),VLOOKUP(INT(MID(A3201,3,1))*10+MOD(K3201,2)+1,Sheet3!A:B,2,FALSE))&amp;"]"</f>
        <v>[[50021,40]]</v>
      </c>
      <c r="G3201">
        <v>0.2</v>
      </c>
      <c r="H3201" s="1" t="str">
        <f t="shared" ref="H3201:I3201" si="1908">H3189</f>
        <v>[80021,80022,80023,80024]</v>
      </c>
      <c r="I3201" s="1">
        <f t="shared" si="1908"/>
        <v>1</v>
      </c>
      <c r="J3201">
        <f t="shared" si="1863"/>
        <v>20</v>
      </c>
      <c r="K3201">
        <f t="shared" si="1865"/>
        <v>43</v>
      </c>
      <c r="L3201" s="1" t="str">
        <f>Sheet1!L3201</f>
        <v>[{"bid":16006,"type":6,"num":19},{"bid":14001,"type":4,"num":25000}]</v>
      </c>
    </row>
    <row r="3202" spans="1:12" x14ac:dyDescent="0.2">
      <c r="A3202">
        <f t="shared" si="1861"/>
        <v>603052</v>
      </c>
      <c r="B3202">
        <f t="shared" si="1860"/>
        <v>603053</v>
      </c>
      <c r="C3202" s="1" t="str">
        <f t="shared" si="1880"/>
        <v>当前波数 44/∞</v>
      </c>
      <c r="D3202">
        <f>VLOOKUP(MOD(A3202,1000),Sheet2!P:R,3,FALSE)</f>
        <v>37.76639999999999</v>
      </c>
      <c r="E3202">
        <v>52</v>
      </c>
      <c r="F3202" s="1" t="str">
        <f>IF(VLOOKUP(MOD(A3202,1000),Sheet2!P:W,8,FALSE)=1,"[[50000,1],",IF(VLOOKUP(MOD(A3202,1000),Sheet2!P:W,8,FALSE)=2,"[[90000,1],","["))&amp;IF(K3202=K3201,VLOOKUP(INT(MID(A3202,3,1))*10+3,Sheet3!A:B,2,FALSE),VLOOKUP(INT(MID(A3202,3,1))*10+MOD(K3202,2)+1,Sheet3!A:B,2,FALSE))&amp;"]"</f>
        <v>[[50000,1],[50022,40]]</v>
      </c>
      <c r="G3202">
        <v>0.2</v>
      </c>
      <c r="H3202" s="1" t="str">
        <f t="shared" ref="H3202:I3202" si="1909">H3190</f>
        <v>[80021,80022,80023,80024]</v>
      </c>
      <c r="I3202" s="1">
        <f t="shared" si="1909"/>
        <v>1</v>
      </c>
      <c r="J3202">
        <f t="shared" si="1863"/>
        <v>20</v>
      </c>
      <c r="K3202">
        <f t="shared" si="1865"/>
        <v>44</v>
      </c>
      <c r="L3202" s="1" t="str">
        <f>Sheet1!L3202</f>
        <v>[{"bid":16006,"type":6,"num":19},{"bid":14001,"type":4,"num":25500}]</v>
      </c>
    </row>
    <row r="3203" spans="1:12" x14ac:dyDescent="0.2">
      <c r="A3203">
        <f t="shared" si="1861"/>
        <v>603053</v>
      </c>
      <c r="B3203">
        <f t="shared" si="1860"/>
        <v>603054</v>
      </c>
      <c r="C3203" s="1" t="str">
        <f t="shared" si="1880"/>
        <v>当前波数 45/∞\n下一波BOSS</v>
      </c>
      <c r="D3203">
        <f>VLOOKUP(MOD(A3203,1000),Sheet2!P:R,3,FALSE)</f>
        <v>39.670399999999987</v>
      </c>
      <c r="E3203">
        <v>53</v>
      </c>
      <c r="F3203" s="1" t="str">
        <f>IF(VLOOKUP(MOD(A3203,1000),Sheet2!P:W,8,FALSE)=1,"[[50000,1],",IF(VLOOKUP(MOD(A3203,1000),Sheet2!P:W,8,FALSE)=2,"[[90000,1],","["))&amp;IF(K3203=K3202,VLOOKUP(INT(MID(A3203,3,1))*10+3,Sheet3!A:B,2,FALSE),VLOOKUP(INT(MID(A3203,3,1))*10+MOD(K3203,2)+1,Sheet3!A:B,2,FALSE))&amp;"]"</f>
        <v>[[50021,40]]</v>
      </c>
      <c r="G3203">
        <v>0.2</v>
      </c>
      <c r="H3203" s="1" t="str">
        <f t="shared" ref="H3203:I3203" si="1910">H3191</f>
        <v>[80021,80022,80023,80024]</v>
      </c>
      <c r="I3203" s="1">
        <f t="shared" si="1910"/>
        <v>1</v>
      </c>
      <c r="J3203">
        <f t="shared" si="1863"/>
        <v>20</v>
      </c>
      <c r="K3203">
        <f t="shared" si="1865"/>
        <v>45</v>
      </c>
      <c r="L3203" s="1" t="str">
        <f>Sheet1!L3203</f>
        <v>[{"bid":16006,"type":6,"num":19},{"bid":14001,"type":4,"num":26000}]</v>
      </c>
    </row>
    <row r="3204" spans="1:12" x14ac:dyDescent="0.2">
      <c r="A3204">
        <f t="shared" si="1861"/>
        <v>603054</v>
      </c>
      <c r="B3204">
        <f t="shared" si="1860"/>
        <v>603055</v>
      </c>
      <c r="C3204" s="1" t="str">
        <f t="shared" si="1880"/>
        <v>BOSS波\n需击杀所有怪物</v>
      </c>
      <c r="D3204">
        <f>VLOOKUP(MOD(A3204,1000),Sheet2!P:R,3,FALSE)</f>
        <v>41.619999999999983</v>
      </c>
      <c r="E3204">
        <v>54</v>
      </c>
      <c r="F3204" s="1" t="str">
        <f>IF(VLOOKUP(MOD(A3204,1000),Sheet2!P:W,8,FALSE)=1,"[[50000,1],",IF(VLOOKUP(MOD(A3204,1000),Sheet2!P:W,8,FALSE)=2,"[[90000,1],","["))&amp;IF(K3204=K3203,VLOOKUP(INT(MID(A3204,3,1))*10+3,Sheet3!A:B,2,FALSE),VLOOKUP(INT(MID(A3204,3,1))*10+MOD(K3204,2)+1,Sheet3!A:B,2,FALSE))&amp;"]"</f>
        <v>[[50023,45]]</v>
      </c>
      <c r="G3204">
        <v>0.2</v>
      </c>
      <c r="H3204" s="1" t="str">
        <f t="shared" ref="H3204:I3204" si="1911">H3192</f>
        <v>[80021,80022,80023,80024]</v>
      </c>
      <c r="I3204" s="1">
        <f t="shared" si="1911"/>
        <v>2</v>
      </c>
      <c r="J3204">
        <f t="shared" si="1863"/>
        <v>40</v>
      </c>
      <c r="K3204">
        <f t="shared" si="1865"/>
        <v>45</v>
      </c>
      <c r="L3204" s="1" t="str">
        <f>Sheet1!L3204</f>
        <v>[{"bid":16006,"type":6,"num":19},{"bid":14001,"type":4,"num":26500}]</v>
      </c>
    </row>
    <row r="3205" spans="1:12" x14ac:dyDescent="0.2">
      <c r="A3205">
        <f t="shared" si="1861"/>
        <v>603055</v>
      </c>
      <c r="B3205">
        <f t="shared" si="1860"/>
        <v>603056</v>
      </c>
      <c r="C3205" s="1" t="str">
        <f t="shared" si="1880"/>
        <v>当前波数 46/∞</v>
      </c>
      <c r="D3205">
        <f>VLOOKUP(MOD(A3205,1000),Sheet2!P:R,3,FALSE)</f>
        <v>43.67639999999998</v>
      </c>
      <c r="E3205">
        <v>55</v>
      </c>
      <c r="F3205" s="1" t="str">
        <f>IF(VLOOKUP(MOD(A3205,1000),Sheet2!P:W,8,FALSE)=1,"[[50000,1],",IF(VLOOKUP(MOD(A3205,1000),Sheet2!P:W,8,FALSE)=2,"[[90000,1],","["))&amp;IF(K3205=K3204,VLOOKUP(INT(MID(A3205,3,1))*10+3,Sheet3!A:B,2,FALSE),VLOOKUP(INT(MID(A3205,3,1))*10+MOD(K3205,2)+1,Sheet3!A:B,2,FALSE))&amp;"]"</f>
        <v>[[50000,1],[50022,40]]</v>
      </c>
      <c r="G3205">
        <v>0.2</v>
      </c>
      <c r="H3205" s="1" t="str">
        <f t="shared" ref="H3205:I3205" si="1912">H3193</f>
        <v>[80021,80022,80023,80024]</v>
      </c>
      <c r="I3205" s="1">
        <f t="shared" si="1912"/>
        <v>1</v>
      </c>
      <c r="J3205">
        <f t="shared" si="1863"/>
        <v>20</v>
      </c>
      <c r="K3205">
        <f t="shared" si="1865"/>
        <v>46</v>
      </c>
      <c r="L3205" s="1" t="str">
        <f>Sheet1!L3205</f>
        <v>[{"bid":16006,"type":6,"num":19},{"bid":14001,"type":4,"num":27000}]</v>
      </c>
    </row>
    <row r="3206" spans="1:12" x14ac:dyDescent="0.2">
      <c r="A3206">
        <f t="shared" si="1861"/>
        <v>603056</v>
      </c>
      <c r="B3206">
        <f t="shared" si="1860"/>
        <v>603057</v>
      </c>
      <c r="C3206" s="1" t="str">
        <f t="shared" si="1880"/>
        <v>当前波数 47/∞</v>
      </c>
      <c r="D3206">
        <f>VLOOKUP(MOD(A3206,1000),Sheet2!P:R,3,FALSE)</f>
        <v>45.780799999999978</v>
      </c>
      <c r="E3206">
        <v>56</v>
      </c>
      <c r="F3206" s="1" t="str">
        <f>IF(VLOOKUP(MOD(A3206,1000),Sheet2!P:W,8,FALSE)=1,"[[50000,1],",IF(VLOOKUP(MOD(A3206,1000),Sheet2!P:W,8,FALSE)=2,"[[90000,1],","["))&amp;IF(K3206=K3205,VLOOKUP(INT(MID(A3206,3,1))*10+3,Sheet3!A:B,2,FALSE),VLOOKUP(INT(MID(A3206,3,1))*10+MOD(K3206,2)+1,Sheet3!A:B,2,FALSE))&amp;"]"</f>
        <v>[[50021,40]]</v>
      </c>
      <c r="G3206">
        <v>0.2</v>
      </c>
      <c r="H3206" s="1" t="str">
        <f t="shared" ref="H3206:I3206" si="1913">H3194</f>
        <v>[80021,80022,80023,80024]</v>
      </c>
      <c r="I3206" s="1">
        <f t="shared" si="1913"/>
        <v>1</v>
      </c>
      <c r="J3206">
        <f t="shared" si="1863"/>
        <v>20</v>
      </c>
      <c r="K3206">
        <f t="shared" si="1865"/>
        <v>47</v>
      </c>
      <c r="L3206" s="1" t="str">
        <f>Sheet1!L3206</f>
        <v>[{"bid":16006,"type":6,"num":21},{"bid":14001,"type":4,"num":27500}]</v>
      </c>
    </row>
    <row r="3207" spans="1:12" x14ac:dyDescent="0.2">
      <c r="A3207">
        <f t="shared" si="1861"/>
        <v>603057</v>
      </c>
      <c r="B3207">
        <f t="shared" si="1860"/>
        <v>603058</v>
      </c>
      <c r="C3207" s="1" t="str">
        <f t="shared" si="1880"/>
        <v>当前波数 48/∞</v>
      </c>
      <c r="D3207">
        <f>VLOOKUP(MOD(A3207,1000),Sheet2!P:R,3,FALSE)</f>
        <v>47.933199999999978</v>
      </c>
      <c r="E3207">
        <v>57</v>
      </c>
      <c r="F3207" s="1" t="str">
        <f>IF(VLOOKUP(MOD(A3207,1000),Sheet2!P:W,8,FALSE)=1,"[[50000,1],",IF(VLOOKUP(MOD(A3207,1000),Sheet2!P:W,8,FALSE)=2,"[[90000,1],","["))&amp;IF(K3207=K3206,VLOOKUP(INT(MID(A3207,3,1))*10+3,Sheet3!A:B,2,FALSE),VLOOKUP(INT(MID(A3207,3,1))*10+MOD(K3207,2)+1,Sheet3!A:B,2,FALSE))&amp;"]"</f>
        <v>[[50022,40]]</v>
      </c>
      <c r="G3207">
        <v>0.2</v>
      </c>
      <c r="H3207" s="1" t="str">
        <f t="shared" ref="H3207:I3207" si="1914">H3195</f>
        <v>[80021,80022,80023,80024]</v>
      </c>
      <c r="I3207" s="1">
        <f t="shared" si="1914"/>
        <v>1</v>
      </c>
      <c r="J3207">
        <f t="shared" si="1863"/>
        <v>20</v>
      </c>
      <c r="K3207">
        <f t="shared" si="1865"/>
        <v>48</v>
      </c>
      <c r="L3207" s="1" t="str">
        <f>Sheet1!L3207</f>
        <v>[{"bid":16006,"type":6,"num":21},{"bid":14001,"type":4,"num":28000}]</v>
      </c>
    </row>
    <row r="3208" spans="1:12" x14ac:dyDescent="0.2">
      <c r="A3208">
        <f t="shared" si="1861"/>
        <v>603058</v>
      </c>
      <c r="B3208">
        <f t="shared" si="1860"/>
        <v>603059</v>
      </c>
      <c r="C3208" s="1" t="str">
        <f t="shared" si="1880"/>
        <v>当前波数 49/∞</v>
      </c>
      <c r="D3208">
        <f>VLOOKUP(MOD(A3208,1000),Sheet2!P:R,3,FALSE)</f>
        <v>50.133599999999973</v>
      </c>
      <c r="E3208">
        <v>58</v>
      </c>
      <c r="F3208" s="1" t="str">
        <f>IF(VLOOKUP(MOD(A3208,1000),Sheet2!P:W,8,FALSE)=1,"[[50000,1],",IF(VLOOKUP(MOD(A3208,1000),Sheet2!P:W,8,FALSE)=2,"[[90000,1],","["))&amp;IF(K3208=K3207,VLOOKUP(INT(MID(A3208,3,1))*10+3,Sheet3!A:B,2,FALSE),VLOOKUP(INT(MID(A3208,3,1))*10+MOD(K3208,2)+1,Sheet3!A:B,2,FALSE))&amp;"]"</f>
        <v>[[90000,1],[50021,40]]</v>
      </c>
      <c r="G3208">
        <v>0.2</v>
      </c>
      <c r="H3208" s="1" t="str">
        <f t="shared" ref="H3208:I3208" si="1915">H3196</f>
        <v>[80021,80022,80023,80024]</v>
      </c>
      <c r="I3208" s="1">
        <f t="shared" si="1915"/>
        <v>1</v>
      </c>
      <c r="J3208">
        <f t="shared" si="1863"/>
        <v>20</v>
      </c>
      <c r="K3208">
        <f t="shared" si="1865"/>
        <v>49</v>
      </c>
      <c r="L3208" s="1" t="str">
        <f>Sheet1!L3208</f>
        <v>[{"bid":16006,"type":6,"num":21},{"bid":14001,"type":4,"num":28500}]</v>
      </c>
    </row>
    <row r="3209" spans="1:12" x14ac:dyDescent="0.2">
      <c r="A3209">
        <f t="shared" si="1861"/>
        <v>603059</v>
      </c>
      <c r="B3209">
        <f t="shared" si="1860"/>
        <v>603060</v>
      </c>
      <c r="C3209" s="1" t="str">
        <f t="shared" si="1880"/>
        <v>当前波数 50/∞\n下一波BOSS</v>
      </c>
      <c r="D3209">
        <f>VLOOKUP(MOD(A3209,1000),Sheet2!P:R,3,FALSE)</f>
        <v>52.381999999999969</v>
      </c>
      <c r="E3209">
        <v>59</v>
      </c>
      <c r="F3209" s="1" t="str">
        <f>IF(VLOOKUP(MOD(A3209,1000),Sheet2!P:W,8,FALSE)=1,"[[50000,1],",IF(VLOOKUP(MOD(A3209,1000),Sheet2!P:W,8,FALSE)=2,"[[90000,1],","["))&amp;IF(K3209=K3208,VLOOKUP(INT(MID(A3209,3,1))*10+3,Sheet3!A:B,2,FALSE),VLOOKUP(INT(MID(A3209,3,1))*10+MOD(K3209,2)+1,Sheet3!A:B,2,FALSE))&amp;"]"</f>
        <v>[[50022,40]]</v>
      </c>
      <c r="G3209">
        <v>0.2</v>
      </c>
      <c r="H3209" s="1" t="str">
        <f t="shared" ref="H3209:I3209" si="1916">H3197</f>
        <v>[80021,80022,80023,80024]</v>
      </c>
      <c r="I3209" s="1">
        <f t="shared" si="1916"/>
        <v>1</v>
      </c>
      <c r="J3209">
        <f t="shared" si="1863"/>
        <v>20</v>
      </c>
      <c r="K3209">
        <f t="shared" si="1865"/>
        <v>50</v>
      </c>
      <c r="L3209" s="1" t="str">
        <f>Sheet1!L3209</f>
        <v>[{"bid":16006,"type":6,"num":21},{"bid":14001,"type":4,"num":29000}]</v>
      </c>
    </row>
    <row r="3210" spans="1:12" x14ac:dyDescent="0.2">
      <c r="A3210">
        <f t="shared" si="1861"/>
        <v>603060</v>
      </c>
      <c r="B3210">
        <f t="shared" si="1860"/>
        <v>603061</v>
      </c>
      <c r="C3210" s="1" t="str">
        <f t="shared" si="1880"/>
        <v>BOSS波\n需击杀所有怪物</v>
      </c>
      <c r="D3210">
        <f>VLOOKUP(MOD(A3210,1000),Sheet2!P:R,3,FALSE)</f>
        <v>54.678399999999968</v>
      </c>
      <c r="E3210">
        <v>60</v>
      </c>
      <c r="F3210" s="1" t="str">
        <f>IF(VLOOKUP(MOD(A3210,1000),Sheet2!P:W,8,FALSE)=1,"[[50000,1],",IF(VLOOKUP(MOD(A3210,1000),Sheet2!P:W,8,FALSE)=2,"[[90000,1],","["))&amp;IF(K3210=K3209,VLOOKUP(INT(MID(A3210,3,1))*10+3,Sheet3!A:B,2,FALSE),VLOOKUP(INT(MID(A3210,3,1))*10+MOD(K3210,2)+1,Sheet3!A:B,2,FALSE))&amp;"]"</f>
        <v>[[50023,45]]</v>
      </c>
      <c r="G3210">
        <v>0.2</v>
      </c>
      <c r="H3210" s="1" t="str">
        <f t="shared" ref="H3210:I3210" si="1917">H3198</f>
        <v>[80021,80022,80023,80024]</v>
      </c>
      <c r="I3210" s="1">
        <f t="shared" si="1917"/>
        <v>2</v>
      </c>
      <c r="J3210">
        <f t="shared" si="1863"/>
        <v>40</v>
      </c>
      <c r="K3210">
        <f t="shared" si="1865"/>
        <v>50</v>
      </c>
      <c r="L3210" s="1" t="str">
        <f>Sheet1!L3210</f>
        <v>[{"bid":16006,"type":6,"num":21},{"bid":14001,"type":4,"num":29500}]</v>
      </c>
    </row>
    <row r="3211" spans="1:12" x14ac:dyDescent="0.2">
      <c r="A3211">
        <f t="shared" si="1861"/>
        <v>603061</v>
      </c>
      <c r="B3211">
        <f t="shared" si="1860"/>
        <v>603062</v>
      </c>
      <c r="C3211" s="1" t="str">
        <f t="shared" si="1880"/>
        <v>当前波数 51/∞</v>
      </c>
      <c r="D3211">
        <f>VLOOKUP(MOD(A3211,1000),Sheet2!P:R,3,FALSE)</f>
        <v>57.091199999999965</v>
      </c>
      <c r="E3211">
        <v>61</v>
      </c>
      <c r="F3211" s="1" t="str">
        <f>IF(VLOOKUP(MOD(A3211,1000),Sheet2!P:W,8,FALSE)=1,"[[50000,1],",IF(VLOOKUP(MOD(A3211,1000),Sheet2!P:W,8,FALSE)=2,"[[90000,1],","["))&amp;IF(K3211=K3210,VLOOKUP(INT(MID(A3211,3,1))*10+3,Sheet3!A:B,2,FALSE),VLOOKUP(INT(MID(A3211,3,1))*10+MOD(K3211,2)+1,Sheet3!A:B,2,FALSE))&amp;"]"</f>
        <v>[[50000,1],[50021,40]]</v>
      </c>
      <c r="G3211">
        <v>0.2</v>
      </c>
      <c r="H3211" s="1" t="str">
        <f t="shared" ref="H3211:I3211" si="1918">H3199</f>
        <v>[80021,80022,80023,80024]</v>
      </c>
      <c r="I3211" s="1">
        <f t="shared" si="1918"/>
        <v>1</v>
      </c>
      <c r="J3211">
        <f t="shared" si="1863"/>
        <v>20</v>
      </c>
      <c r="K3211">
        <f t="shared" si="1865"/>
        <v>51</v>
      </c>
      <c r="L3211" s="1" t="str">
        <f>Sheet1!L3211</f>
        <v>[{"bid":16006,"type":6,"num":23},{"bid":14001,"type":4,"num":30000}]</v>
      </c>
    </row>
    <row r="3212" spans="1:12" x14ac:dyDescent="0.2">
      <c r="A3212">
        <f t="shared" si="1861"/>
        <v>603062</v>
      </c>
      <c r="B3212">
        <f t="shared" si="1860"/>
        <v>603063</v>
      </c>
      <c r="C3212" s="1" t="str">
        <f t="shared" si="1880"/>
        <v>当前波数 52/∞</v>
      </c>
      <c r="D3212">
        <f>VLOOKUP(MOD(A3212,1000),Sheet2!P:R,3,FALSE)</f>
        <v>71.46527999999995</v>
      </c>
      <c r="E3212">
        <v>62</v>
      </c>
      <c r="F3212" s="1" t="str">
        <f>IF(VLOOKUP(MOD(A3212,1000),Sheet2!P:W,8,FALSE)=1,"[[50000,1],",IF(VLOOKUP(MOD(A3212,1000),Sheet2!P:W,8,FALSE)=2,"[[90000,1],","["))&amp;IF(K3212=K3211,VLOOKUP(INT(MID(A3212,3,1))*10+3,Sheet3!A:B,2,FALSE),VLOOKUP(INT(MID(A3212,3,1))*10+MOD(K3212,2)+1,Sheet3!A:B,2,FALSE))&amp;"]"</f>
        <v>[[50022,40]]</v>
      </c>
      <c r="G3212">
        <v>0.2</v>
      </c>
      <c r="H3212" s="1" t="str">
        <f t="shared" ref="H3212:I3212" si="1919">H3200</f>
        <v>[80021,80022,80023,80024]</v>
      </c>
      <c r="I3212" s="1">
        <f t="shared" si="1919"/>
        <v>1</v>
      </c>
      <c r="J3212">
        <f t="shared" si="1863"/>
        <v>20</v>
      </c>
      <c r="K3212">
        <f t="shared" si="1865"/>
        <v>52</v>
      </c>
      <c r="L3212" s="1" t="str">
        <f>Sheet1!L3212</f>
        <v>[{"bid":16006,"type":6,"num":23},{"bid":14001,"type":4,"num":30500}]</v>
      </c>
    </row>
    <row r="3213" spans="1:12" x14ac:dyDescent="0.2">
      <c r="A3213">
        <f t="shared" si="1861"/>
        <v>603063</v>
      </c>
      <c r="B3213">
        <f t="shared" si="1860"/>
        <v>603064</v>
      </c>
      <c r="C3213" s="1" t="str">
        <f t="shared" si="1880"/>
        <v>当前波数 53/∞</v>
      </c>
      <c r="D3213">
        <f>VLOOKUP(MOD(A3213,1000),Sheet2!P:R,3,FALSE)</f>
        <v>86.895199999999946</v>
      </c>
      <c r="E3213">
        <v>63</v>
      </c>
      <c r="F3213" s="1" t="str">
        <f>IF(VLOOKUP(MOD(A3213,1000),Sheet2!P:W,8,FALSE)=1,"[[50000,1],",IF(VLOOKUP(MOD(A3213,1000),Sheet2!P:W,8,FALSE)=2,"[[90000,1],","["))&amp;IF(K3213=K3212,VLOOKUP(INT(MID(A3213,3,1))*10+3,Sheet3!A:B,2,FALSE),VLOOKUP(INT(MID(A3213,3,1))*10+MOD(K3213,2)+1,Sheet3!A:B,2,FALSE))&amp;"]"</f>
        <v>[[50021,40]]</v>
      </c>
      <c r="G3213">
        <v>0.2</v>
      </c>
      <c r="H3213" s="1" t="str">
        <f t="shared" ref="H3213:I3213" si="1920">H3201</f>
        <v>[80021,80022,80023,80024]</v>
      </c>
      <c r="I3213" s="1">
        <f t="shared" si="1920"/>
        <v>1</v>
      </c>
      <c r="J3213">
        <f t="shared" si="1863"/>
        <v>20</v>
      </c>
      <c r="K3213">
        <f t="shared" si="1865"/>
        <v>53</v>
      </c>
      <c r="L3213" s="1" t="str">
        <f>Sheet1!L3213</f>
        <v>[{"bid":16006,"type":6,"num":23},{"bid":14001,"type":4,"num":31000}]</v>
      </c>
    </row>
    <row r="3214" spans="1:12" x14ac:dyDescent="0.2">
      <c r="A3214">
        <f t="shared" si="1861"/>
        <v>603064</v>
      </c>
      <c r="B3214">
        <f t="shared" si="1860"/>
        <v>603065</v>
      </c>
      <c r="C3214" s="1" t="str">
        <f t="shared" si="1880"/>
        <v>当前波数 54/∞</v>
      </c>
      <c r="D3214">
        <f>VLOOKUP(MOD(A3214,1000),Sheet2!P:R,3,FALSE)</f>
        <v>103.41119999999995</v>
      </c>
      <c r="E3214">
        <v>64</v>
      </c>
      <c r="F3214" s="1" t="str">
        <f>IF(VLOOKUP(MOD(A3214,1000),Sheet2!P:W,8,FALSE)=1,"[[50000,1],",IF(VLOOKUP(MOD(A3214,1000),Sheet2!P:W,8,FALSE)=2,"[[90000,1],","["))&amp;IF(K3214=K3213,VLOOKUP(INT(MID(A3214,3,1))*10+3,Sheet3!A:B,2,FALSE),VLOOKUP(INT(MID(A3214,3,1))*10+MOD(K3214,2)+1,Sheet3!A:B,2,FALSE))&amp;"]"</f>
        <v>[[50000,1],[50022,40]]</v>
      </c>
      <c r="G3214">
        <v>0.2</v>
      </c>
      <c r="H3214" s="1" t="str">
        <f t="shared" ref="H3214:I3214" si="1921">H3202</f>
        <v>[80021,80022,80023,80024]</v>
      </c>
      <c r="I3214" s="1">
        <f t="shared" si="1921"/>
        <v>1</v>
      </c>
      <c r="J3214">
        <f t="shared" si="1863"/>
        <v>20</v>
      </c>
      <c r="K3214">
        <f t="shared" si="1865"/>
        <v>54</v>
      </c>
      <c r="L3214" s="1" t="str">
        <f>Sheet1!L3214</f>
        <v>[{"bid":16006,"type":6,"num":23},{"bid":14001,"type":4,"num":31500}]</v>
      </c>
    </row>
    <row r="3215" spans="1:12" x14ac:dyDescent="0.2">
      <c r="A3215">
        <f t="shared" si="1861"/>
        <v>603065</v>
      </c>
      <c r="B3215">
        <f t="shared" si="1860"/>
        <v>603066</v>
      </c>
      <c r="C3215" s="1" t="str">
        <f t="shared" si="1880"/>
        <v>当前波数 55/∞\n下一波BOSS</v>
      </c>
      <c r="D3215">
        <f>VLOOKUP(MOD(A3215,1000),Sheet2!P:R,3,FALSE)</f>
        <v>121.04351999999994</v>
      </c>
      <c r="E3215">
        <v>65</v>
      </c>
      <c r="F3215" s="1" t="str">
        <f>IF(VLOOKUP(MOD(A3215,1000),Sheet2!P:W,8,FALSE)=1,"[[50000,1],",IF(VLOOKUP(MOD(A3215,1000),Sheet2!P:W,8,FALSE)=2,"[[90000,1],","["))&amp;IF(K3215=K3214,VLOOKUP(INT(MID(A3215,3,1))*10+3,Sheet3!A:B,2,FALSE),VLOOKUP(INT(MID(A3215,3,1))*10+MOD(K3215,2)+1,Sheet3!A:B,2,FALSE))&amp;"]"</f>
        <v>[[50021,40]]</v>
      </c>
      <c r="G3215">
        <v>0.2</v>
      </c>
      <c r="H3215" s="1" t="str">
        <f t="shared" ref="H3215:I3215" si="1922">H3203</f>
        <v>[80021,80022,80023,80024]</v>
      </c>
      <c r="I3215" s="1">
        <f t="shared" si="1922"/>
        <v>1</v>
      </c>
      <c r="J3215">
        <f t="shared" si="1863"/>
        <v>20</v>
      </c>
      <c r="K3215">
        <f t="shared" si="1865"/>
        <v>55</v>
      </c>
      <c r="L3215" s="1" t="str">
        <f>Sheet1!L3215</f>
        <v>[{"bid":16006,"type":6,"num":23},{"bid":14001,"type":4,"num":32000}]</v>
      </c>
    </row>
    <row r="3216" spans="1:12" x14ac:dyDescent="0.2">
      <c r="A3216">
        <f t="shared" si="1861"/>
        <v>603066</v>
      </c>
      <c r="B3216">
        <f t="shared" ref="B3216:B3279" si="1923">A3216+1</f>
        <v>603067</v>
      </c>
      <c r="C3216" s="1" t="str">
        <f t="shared" si="1880"/>
        <v>BOSS波\n需击杀所有怪物</v>
      </c>
      <c r="D3216">
        <f>VLOOKUP(MOD(A3216,1000),Sheet2!P:R,3,FALSE)</f>
        <v>139.82239999999993</v>
      </c>
      <c r="E3216">
        <v>66</v>
      </c>
      <c r="F3216" s="1" t="str">
        <f>IF(VLOOKUP(MOD(A3216,1000),Sheet2!P:W,8,FALSE)=1,"[[50000,1],",IF(VLOOKUP(MOD(A3216,1000),Sheet2!P:W,8,FALSE)=2,"[[90000,1],","["))&amp;IF(K3216=K3215,VLOOKUP(INT(MID(A3216,3,1))*10+3,Sheet3!A:B,2,FALSE),VLOOKUP(INT(MID(A3216,3,1))*10+MOD(K3216,2)+1,Sheet3!A:B,2,FALSE))&amp;"]"</f>
        <v>[[50023,45]]</v>
      </c>
      <c r="G3216">
        <v>0.2</v>
      </c>
      <c r="H3216" s="1" t="str">
        <f t="shared" ref="H3216:I3216" si="1924">H3204</f>
        <v>[80021,80022,80023,80024]</v>
      </c>
      <c r="I3216" s="1">
        <f t="shared" si="1924"/>
        <v>2</v>
      </c>
      <c r="J3216">
        <f t="shared" si="1863"/>
        <v>40</v>
      </c>
      <c r="K3216">
        <f t="shared" si="1865"/>
        <v>55</v>
      </c>
      <c r="L3216" s="1" t="str">
        <f>Sheet1!L3216</f>
        <v>[{"bid":16006,"type":6,"num":25},{"bid":14001,"type":4,"num":32500}]</v>
      </c>
    </row>
    <row r="3217" spans="1:12" x14ac:dyDescent="0.2">
      <c r="A3217">
        <f t="shared" ref="A3217:A3280" si="1925">A3216+1</f>
        <v>603067</v>
      </c>
      <c r="B3217">
        <f t="shared" si="1923"/>
        <v>603068</v>
      </c>
      <c r="C3217" s="1" t="str">
        <f t="shared" si="1880"/>
        <v>当前波数 56/∞</v>
      </c>
      <c r="D3217">
        <f>VLOOKUP(MOD(A3217,1000),Sheet2!P:R,3,FALSE)</f>
        <v>159.94439999999992</v>
      </c>
      <c r="E3217">
        <v>67</v>
      </c>
      <c r="F3217" s="1" t="str">
        <f>IF(VLOOKUP(MOD(A3217,1000),Sheet2!P:W,8,FALSE)=1,"[[50000,1],",IF(VLOOKUP(MOD(A3217,1000),Sheet2!P:W,8,FALSE)=2,"[[90000,1],","["))&amp;IF(K3217=K3216,VLOOKUP(INT(MID(A3217,3,1))*10+3,Sheet3!A:B,2,FALSE),VLOOKUP(INT(MID(A3217,3,1))*10+MOD(K3217,2)+1,Sheet3!A:B,2,FALSE))&amp;"]"</f>
        <v>[[50000,1],[50022,40]]</v>
      </c>
      <c r="G3217">
        <v>0.2</v>
      </c>
      <c r="H3217" s="1" t="str">
        <f t="shared" ref="H3217:I3217" si="1926">H3205</f>
        <v>[80021,80022,80023,80024]</v>
      </c>
      <c r="I3217" s="1">
        <f t="shared" si="1926"/>
        <v>1</v>
      </c>
      <c r="J3217">
        <f t="shared" ref="J3217:J3280" si="1927">J2678</f>
        <v>20</v>
      </c>
      <c r="K3217">
        <f t="shared" si="1865"/>
        <v>56</v>
      </c>
      <c r="L3217" s="1" t="str">
        <f>Sheet1!L3217</f>
        <v>[{"bid":16006,"type":6,"num":25},{"bid":14001,"type":4,"num":33000}]</v>
      </c>
    </row>
    <row r="3218" spans="1:12" x14ac:dyDescent="0.2">
      <c r="A3218">
        <f t="shared" si="1925"/>
        <v>603068</v>
      </c>
      <c r="B3218">
        <f t="shared" si="1923"/>
        <v>603069</v>
      </c>
      <c r="C3218" s="1" t="str">
        <f t="shared" si="1880"/>
        <v>当前波数 57/∞</v>
      </c>
      <c r="D3218">
        <f>VLOOKUP(MOD(A3218,1000),Sheet2!P:R,3,FALSE)</f>
        <v>181.30943999999988</v>
      </c>
      <c r="E3218">
        <v>68</v>
      </c>
      <c r="F3218" s="1" t="str">
        <f>IF(VLOOKUP(MOD(A3218,1000),Sheet2!P:W,8,FALSE)=1,"[[50000,1],",IF(VLOOKUP(MOD(A3218,1000),Sheet2!P:W,8,FALSE)=2,"[[90000,1],","["))&amp;IF(K3218=K3217,VLOOKUP(INT(MID(A3218,3,1))*10+3,Sheet3!A:B,2,FALSE),VLOOKUP(INT(MID(A3218,3,1))*10+MOD(K3218,2)+1,Sheet3!A:B,2,FALSE))&amp;"]"</f>
        <v>[[50021,40]]</v>
      </c>
      <c r="G3218">
        <v>0.2</v>
      </c>
      <c r="H3218" s="1" t="str">
        <f t="shared" ref="H3218:I3218" si="1928">H3206</f>
        <v>[80021,80022,80023,80024]</v>
      </c>
      <c r="I3218" s="1">
        <f t="shared" si="1928"/>
        <v>1</v>
      </c>
      <c r="J3218">
        <f t="shared" si="1927"/>
        <v>20</v>
      </c>
      <c r="K3218">
        <f t="shared" si="1865"/>
        <v>57</v>
      </c>
      <c r="L3218" s="1" t="str">
        <f>Sheet1!L3218</f>
        <v>[{"bid":16006,"type":6,"num":25},{"bid":14001,"type":4,"num":33500}]</v>
      </c>
    </row>
    <row r="3219" spans="1:12" x14ac:dyDescent="0.2">
      <c r="A3219">
        <f t="shared" si="1925"/>
        <v>603069</v>
      </c>
      <c r="B3219">
        <f t="shared" si="1923"/>
        <v>603070</v>
      </c>
      <c r="C3219" s="1" t="str">
        <f t="shared" si="1880"/>
        <v>当前波数 58/∞</v>
      </c>
      <c r="D3219">
        <f>VLOOKUP(MOD(A3219,1000),Sheet2!P:R,3,FALSE)</f>
        <v>203.94919999999985</v>
      </c>
      <c r="E3219">
        <v>69</v>
      </c>
      <c r="F3219" s="1" t="str">
        <f>IF(VLOOKUP(MOD(A3219,1000),Sheet2!P:W,8,FALSE)=1,"[[50000,1],",IF(VLOOKUP(MOD(A3219,1000),Sheet2!P:W,8,FALSE)=2,"[[90000,1],","["))&amp;IF(K3219=K3218,VLOOKUP(INT(MID(A3219,3,1))*10+3,Sheet3!A:B,2,FALSE),VLOOKUP(INT(MID(A3219,3,1))*10+MOD(K3219,2)+1,Sheet3!A:B,2,FALSE))&amp;"]"</f>
        <v>[[50022,40]]</v>
      </c>
      <c r="G3219">
        <v>0.2</v>
      </c>
      <c r="H3219" s="1" t="str">
        <f t="shared" ref="H3219:I3219" si="1929">H3207</f>
        <v>[80021,80022,80023,80024]</v>
      </c>
      <c r="I3219" s="1">
        <f t="shared" si="1929"/>
        <v>1</v>
      </c>
      <c r="J3219">
        <f t="shared" si="1927"/>
        <v>20</v>
      </c>
      <c r="K3219">
        <f t="shared" si="1865"/>
        <v>58</v>
      </c>
      <c r="L3219" s="1" t="str">
        <f>Sheet1!L3219</f>
        <v>[{"bid":16006,"type":6,"num":25},{"bid":14001,"type":4,"num":34000}]</v>
      </c>
    </row>
    <row r="3220" spans="1:12" x14ac:dyDescent="0.2">
      <c r="A3220">
        <f t="shared" si="1925"/>
        <v>603070</v>
      </c>
      <c r="B3220">
        <f t="shared" si="1923"/>
        <v>603071</v>
      </c>
      <c r="C3220" s="1" t="str">
        <f t="shared" si="1880"/>
        <v>当前波数 59/∞</v>
      </c>
      <c r="D3220">
        <f>VLOOKUP(MOD(A3220,1000),Sheet2!P:R,3,FALSE)</f>
        <v>227.89535999999978</v>
      </c>
      <c r="E3220">
        <v>70</v>
      </c>
      <c r="F3220" s="1" t="str">
        <f>IF(VLOOKUP(MOD(A3220,1000),Sheet2!P:W,8,FALSE)=1,"[[50000,1],",IF(VLOOKUP(MOD(A3220,1000),Sheet2!P:W,8,FALSE)=2,"[[90000,1],","["))&amp;IF(K3220=K3219,VLOOKUP(INT(MID(A3220,3,1))*10+3,Sheet3!A:B,2,FALSE),VLOOKUP(INT(MID(A3220,3,1))*10+MOD(K3220,2)+1,Sheet3!A:B,2,FALSE))&amp;"]"</f>
        <v>[[90000,1],[50021,40]]</v>
      </c>
      <c r="G3220">
        <v>0.2</v>
      </c>
      <c r="H3220" s="1" t="str">
        <f t="shared" ref="H3220:I3220" si="1930">H3208</f>
        <v>[80021,80022,80023,80024]</v>
      </c>
      <c r="I3220" s="1">
        <f t="shared" si="1930"/>
        <v>1</v>
      </c>
      <c r="J3220">
        <f t="shared" si="1927"/>
        <v>20</v>
      </c>
      <c r="K3220">
        <f t="shared" si="1865"/>
        <v>59</v>
      </c>
      <c r="L3220" s="1" t="str">
        <f>Sheet1!L3220</f>
        <v>[{"bid":16006,"type":6,"num":25},{"bid":14001,"type":4,"num":34500}]</v>
      </c>
    </row>
    <row r="3221" spans="1:12" x14ac:dyDescent="0.2">
      <c r="A3221">
        <f t="shared" si="1925"/>
        <v>603071</v>
      </c>
      <c r="B3221">
        <f t="shared" si="1923"/>
        <v>603072</v>
      </c>
      <c r="C3221" s="1" t="str">
        <f t="shared" si="1880"/>
        <v>当前波数 60/∞\n下一波BOSS</v>
      </c>
      <c r="D3221">
        <f>VLOOKUP(MOD(A3221,1000),Sheet2!P:R,3,FALSE)</f>
        <v>253.17959999999971</v>
      </c>
      <c r="E3221">
        <v>71</v>
      </c>
      <c r="F3221" s="1" t="str">
        <f>IF(VLOOKUP(MOD(A3221,1000),Sheet2!P:W,8,FALSE)=1,"[[50000,1],",IF(VLOOKUP(MOD(A3221,1000),Sheet2!P:W,8,FALSE)=2,"[[90000,1],","["))&amp;IF(K3221=K3220,VLOOKUP(INT(MID(A3221,3,1))*10+3,Sheet3!A:B,2,FALSE),VLOOKUP(INT(MID(A3221,3,1))*10+MOD(K3221,2)+1,Sheet3!A:B,2,FALSE))&amp;"]"</f>
        <v>[[50022,40]]</v>
      </c>
      <c r="G3221">
        <v>0.2</v>
      </c>
      <c r="H3221" s="1" t="str">
        <f t="shared" ref="H3221:I3221" si="1931">H3209</f>
        <v>[80021,80022,80023,80024]</v>
      </c>
      <c r="I3221" s="1">
        <f t="shared" si="1931"/>
        <v>1</v>
      </c>
      <c r="J3221">
        <f t="shared" si="1927"/>
        <v>20</v>
      </c>
      <c r="K3221">
        <f t="shared" si="1865"/>
        <v>60</v>
      </c>
      <c r="L3221" s="1" t="str">
        <f>Sheet1!L3221</f>
        <v>[{"bid":16006,"type":6,"num":27},{"bid":14001,"type":4,"num":35000}]</v>
      </c>
    </row>
    <row r="3222" spans="1:12" x14ac:dyDescent="0.2">
      <c r="A3222">
        <f t="shared" si="1925"/>
        <v>603072</v>
      </c>
      <c r="B3222">
        <f t="shared" si="1923"/>
        <v>603073</v>
      </c>
      <c r="C3222" s="1" t="str">
        <f t="shared" si="1880"/>
        <v>BOSS波\n需击杀所有怪物</v>
      </c>
      <c r="D3222">
        <f>VLOOKUP(MOD(A3222,1000),Sheet2!P:R,3,FALSE)</f>
        <v>279.83359999999971</v>
      </c>
      <c r="E3222">
        <v>72</v>
      </c>
      <c r="F3222" s="1" t="str">
        <f>IF(VLOOKUP(MOD(A3222,1000),Sheet2!P:W,8,FALSE)=1,"[[50000,1],",IF(VLOOKUP(MOD(A3222,1000),Sheet2!P:W,8,FALSE)=2,"[[90000,1],","["))&amp;IF(K3222=K3221,VLOOKUP(INT(MID(A3222,3,1))*10+3,Sheet3!A:B,2,FALSE),VLOOKUP(INT(MID(A3222,3,1))*10+MOD(K3222,2)+1,Sheet3!A:B,2,FALSE))&amp;"]"</f>
        <v>[[50023,45]]</v>
      </c>
      <c r="G3222">
        <v>0.2</v>
      </c>
      <c r="H3222" s="1" t="str">
        <f t="shared" ref="H3222:I3222" si="1932">H3210</f>
        <v>[80021,80022,80023,80024]</v>
      </c>
      <c r="I3222" s="1">
        <f t="shared" si="1932"/>
        <v>2</v>
      </c>
      <c r="J3222">
        <f t="shared" si="1927"/>
        <v>40</v>
      </c>
      <c r="K3222">
        <f t="shared" ref="K3222:K3285" si="1933">K3216+5</f>
        <v>60</v>
      </c>
      <c r="L3222" s="1" t="str">
        <f>Sheet1!L3222</f>
        <v>[{"bid":16006,"type":6,"num":27},{"bid":14001,"type":4,"num":35500}]</v>
      </c>
    </row>
    <row r="3223" spans="1:12" x14ac:dyDescent="0.2">
      <c r="A3223">
        <f t="shared" si="1925"/>
        <v>603073</v>
      </c>
      <c r="B3223">
        <f t="shared" si="1923"/>
        <v>603074</v>
      </c>
      <c r="C3223" s="1" t="str">
        <f t="shared" si="1880"/>
        <v>当前波数 61/∞</v>
      </c>
      <c r="D3223">
        <f>VLOOKUP(MOD(A3223,1000),Sheet2!P:R,3,FALSE)</f>
        <v>308.17055999999963</v>
      </c>
      <c r="E3223">
        <v>73</v>
      </c>
      <c r="F3223" s="1" t="str">
        <f>IF(VLOOKUP(MOD(A3223,1000),Sheet2!P:W,8,FALSE)=1,"[[50000,1],",IF(VLOOKUP(MOD(A3223,1000),Sheet2!P:W,8,FALSE)=2,"[[90000,1],","["))&amp;IF(K3223=K3222,VLOOKUP(INT(MID(A3223,3,1))*10+3,Sheet3!A:B,2,FALSE),VLOOKUP(INT(MID(A3223,3,1))*10+MOD(K3223,2)+1,Sheet3!A:B,2,FALSE))&amp;"]"</f>
        <v>[[50000,1],[50021,40]]</v>
      </c>
      <c r="G3223">
        <v>0.2</v>
      </c>
      <c r="H3223" s="1" t="str">
        <f t="shared" ref="H3223:I3223" si="1934">H3211</f>
        <v>[80021,80022,80023,80024]</v>
      </c>
      <c r="I3223" s="1">
        <f t="shared" si="1934"/>
        <v>1</v>
      </c>
      <c r="J3223">
        <f t="shared" si="1927"/>
        <v>20</v>
      </c>
      <c r="K3223">
        <f t="shared" si="1933"/>
        <v>61</v>
      </c>
      <c r="L3223" s="1" t="str">
        <f>Sheet1!L3223</f>
        <v>[{"bid":16006,"type":6,"num":27},{"bid":14001,"type":4,"num":36000}]</v>
      </c>
    </row>
    <row r="3224" spans="1:12" x14ac:dyDescent="0.2">
      <c r="A3224">
        <f t="shared" si="1925"/>
        <v>603074</v>
      </c>
      <c r="B3224">
        <f t="shared" si="1923"/>
        <v>603075</v>
      </c>
      <c r="C3224" s="1" t="str">
        <f t="shared" si="1880"/>
        <v>当前波数 62/∞</v>
      </c>
      <c r="D3224">
        <f>VLOOKUP(MOD(A3224,1000),Sheet2!P:R,3,FALSE)</f>
        <v>337.98239999999959</v>
      </c>
      <c r="E3224">
        <v>74</v>
      </c>
      <c r="F3224" s="1" t="str">
        <f>IF(VLOOKUP(MOD(A3224,1000),Sheet2!P:W,8,FALSE)=1,"[[50000,1],",IF(VLOOKUP(MOD(A3224,1000),Sheet2!P:W,8,FALSE)=2,"[[90000,1],","["))&amp;IF(K3224=K3223,VLOOKUP(INT(MID(A3224,3,1))*10+3,Sheet3!A:B,2,FALSE),VLOOKUP(INT(MID(A3224,3,1))*10+MOD(K3224,2)+1,Sheet3!A:B,2,FALSE))&amp;"]"</f>
        <v>[[50022,40]]</v>
      </c>
      <c r="G3224">
        <v>0.2</v>
      </c>
      <c r="H3224" s="1" t="str">
        <f t="shared" ref="H3224:I3224" si="1935">H3212</f>
        <v>[80021,80022,80023,80024]</v>
      </c>
      <c r="I3224" s="1">
        <f t="shared" si="1935"/>
        <v>1</v>
      </c>
      <c r="J3224">
        <f t="shared" si="1927"/>
        <v>20</v>
      </c>
      <c r="K3224">
        <f t="shared" si="1933"/>
        <v>62</v>
      </c>
      <c r="L3224" s="1" t="str">
        <f>Sheet1!L3224</f>
        <v>[{"bid":16006,"type":6,"num":27},{"bid":14001,"type":4,"num":36500}]</v>
      </c>
    </row>
    <row r="3225" spans="1:12" x14ac:dyDescent="0.2">
      <c r="A3225">
        <f t="shared" si="1925"/>
        <v>603075</v>
      </c>
      <c r="B3225">
        <f t="shared" si="1923"/>
        <v>603076</v>
      </c>
      <c r="C3225" s="1" t="str">
        <f t="shared" si="1880"/>
        <v>当前波数 63/∞</v>
      </c>
      <c r="D3225">
        <f>VLOOKUP(MOD(A3225,1000),Sheet2!P:R,3,FALSE)</f>
        <v>369.62599999999952</v>
      </c>
      <c r="E3225">
        <v>75</v>
      </c>
      <c r="F3225" s="1" t="str">
        <f>IF(VLOOKUP(MOD(A3225,1000),Sheet2!P:W,8,FALSE)=1,"[[50000,1],",IF(VLOOKUP(MOD(A3225,1000),Sheet2!P:W,8,FALSE)=2,"[[90000,1],","["))&amp;IF(K3225=K3224,VLOOKUP(INT(MID(A3225,3,1))*10+3,Sheet3!A:B,2,FALSE),VLOOKUP(INT(MID(A3225,3,1))*10+MOD(K3225,2)+1,Sheet3!A:B,2,FALSE))&amp;"]"</f>
        <v>[[50021,40]]</v>
      </c>
      <c r="G3225">
        <v>0.2</v>
      </c>
      <c r="H3225" s="1" t="str">
        <f t="shared" ref="H3225:I3225" si="1936">H3213</f>
        <v>[80021,80022,80023,80024]</v>
      </c>
      <c r="I3225" s="1">
        <f t="shared" si="1936"/>
        <v>1</v>
      </c>
      <c r="J3225">
        <f t="shared" si="1927"/>
        <v>20</v>
      </c>
      <c r="K3225">
        <f t="shared" si="1933"/>
        <v>63</v>
      </c>
      <c r="L3225" s="1" t="str">
        <f>Sheet1!L3225</f>
        <v>[{"bid":16006,"type":6,"num":27},{"bid":14001,"type":4,"num":37000}]</v>
      </c>
    </row>
    <row r="3226" spans="1:12" x14ac:dyDescent="0.2">
      <c r="A3226">
        <f t="shared" si="1925"/>
        <v>603076</v>
      </c>
      <c r="B3226">
        <f t="shared" si="1923"/>
        <v>603077</v>
      </c>
      <c r="C3226" s="1" t="str">
        <f t="shared" si="1880"/>
        <v>当前波数 64/∞</v>
      </c>
      <c r="D3226">
        <f>VLOOKUP(MOD(A3226,1000),Sheet2!P:R,3,FALSE)</f>
        <v>402.85439999999949</v>
      </c>
      <c r="E3226">
        <v>76</v>
      </c>
      <c r="F3226" s="1" t="str">
        <f>IF(VLOOKUP(MOD(A3226,1000),Sheet2!P:W,8,FALSE)=1,"[[50000,1],",IF(VLOOKUP(MOD(A3226,1000),Sheet2!P:W,8,FALSE)=2,"[[90000,1],","["))&amp;IF(K3226=K3225,VLOOKUP(INT(MID(A3226,3,1))*10+3,Sheet3!A:B,2,FALSE),VLOOKUP(INT(MID(A3226,3,1))*10+MOD(K3226,2)+1,Sheet3!A:B,2,FALSE))&amp;"]"</f>
        <v>[[50000,1],[50022,40]]</v>
      </c>
      <c r="G3226">
        <v>0.2</v>
      </c>
      <c r="H3226" s="1" t="str">
        <f t="shared" ref="H3226:I3226" si="1937">H3214</f>
        <v>[80021,80022,80023,80024]</v>
      </c>
      <c r="I3226" s="1">
        <f t="shared" si="1937"/>
        <v>1</v>
      </c>
      <c r="J3226">
        <f t="shared" si="1927"/>
        <v>20</v>
      </c>
      <c r="K3226">
        <f t="shared" si="1933"/>
        <v>64</v>
      </c>
      <c r="L3226" s="1" t="str">
        <f>Sheet1!L3226</f>
        <v>[{"bid":16006,"type":6,"num":29},{"bid":14001,"type":4,"num":37500}]</v>
      </c>
    </row>
    <row r="3227" spans="1:12" x14ac:dyDescent="0.2">
      <c r="A3227">
        <f t="shared" si="1925"/>
        <v>603077</v>
      </c>
      <c r="B3227">
        <f t="shared" si="1923"/>
        <v>603078</v>
      </c>
      <c r="C3227" s="1" t="str">
        <f t="shared" si="1880"/>
        <v>当前波数 65/∞\n下一波BOSS</v>
      </c>
      <c r="D3227">
        <f>VLOOKUP(MOD(A3227,1000),Sheet2!P:R,3,FALSE)</f>
        <v>437.70215999999948</v>
      </c>
      <c r="E3227">
        <v>77</v>
      </c>
      <c r="F3227" s="1" t="str">
        <f>IF(VLOOKUP(MOD(A3227,1000),Sheet2!P:W,8,FALSE)=1,"[[50000,1],",IF(VLOOKUP(MOD(A3227,1000),Sheet2!P:W,8,FALSE)=2,"[[90000,1],","["))&amp;IF(K3227=K3226,VLOOKUP(INT(MID(A3227,3,1))*10+3,Sheet3!A:B,2,FALSE),VLOOKUP(INT(MID(A3227,3,1))*10+MOD(K3227,2)+1,Sheet3!A:B,2,FALSE))&amp;"]"</f>
        <v>[[50021,40]]</v>
      </c>
      <c r="G3227">
        <v>0.2</v>
      </c>
      <c r="H3227" s="1" t="str">
        <f t="shared" ref="H3227:I3227" si="1938">H3215</f>
        <v>[80021,80022,80023,80024]</v>
      </c>
      <c r="I3227" s="1">
        <f t="shared" si="1938"/>
        <v>1</v>
      </c>
      <c r="J3227">
        <f t="shared" si="1927"/>
        <v>20</v>
      </c>
      <c r="K3227">
        <f t="shared" si="1933"/>
        <v>65</v>
      </c>
      <c r="L3227" s="1" t="str">
        <f>Sheet1!L3227</f>
        <v>[{"bid":16006,"type":6,"num":29},{"bid":14001,"type":4,"num":38000}]</v>
      </c>
    </row>
    <row r="3228" spans="1:12" x14ac:dyDescent="0.2">
      <c r="A3228">
        <f t="shared" si="1925"/>
        <v>603078</v>
      </c>
      <c r="B3228">
        <f t="shared" si="1923"/>
        <v>603079</v>
      </c>
      <c r="C3228" s="1" t="str">
        <f t="shared" si="1880"/>
        <v>BOSS波\n需击杀所有怪物</v>
      </c>
      <c r="D3228">
        <f>VLOOKUP(MOD(A3228,1000),Sheet2!P:R,3,FALSE)</f>
        <v>474.20383999999945</v>
      </c>
      <c r="E3228">
        <v>78</v>
      </c>
      <c r="F3228" s="1" t="str">
        <f>IF(VLOOKUP(MOD(A3228,1000),Sheet2!P:W,8,FALSE)=1,"[[50000,1],",IF(VLOOKUP(MOD(A3228,1000),Sheet2!P:W,8,FALSE)=2,"[[90000,1],","["))&amp;IF(K3228=K3227,VLOOKUP(INT(MID(A3228,3,1))*10+3,Sheet3!A:B,2,FALSE),VLOOKUP(INT(MID(A3228,3,1))*10+MOD(K3228,2)+1,Sheet3!A:B,2,FALSE))&amp;"]"</f>
        <v>[[50023,45]]</v>
      </c>
      <c r="G3228">
        <v>0.2</v>
      </c>
      <c r="H3228" s="1" t="str">
        <f t="shared" ref="H3228:I3228" si="1939">H3216</f>
        <v>[80021,80022,80023,80024]</v>
      </c>
      <c r="I3228" s="1">
        <f t="shared" si="1939"/>
        <v>2</v>
      </c>
      <c r="J3228">
        <f t="shared" si="1927"/>
        <v>40</v>
      </c>
      <c r="K3228">
        <f t="shared" si="1933"/>
        <v>65</v>
      </c>
      <c r="L3228" s="1" t="str">
        <f>Sheet1!L3228</f>
        <v>[{"bid":16006,"type":6,"num":29},{"bid":14001,"type":4,"num":38500}]</v>
      </c>
    </row>
    <row r="3229" spans="1:12" x14ac:dyDescent="0.2">
      <c r="A3229">
        <f t="shared" si="1925"/>
        <v>603079</v>
      </c>
      <c r="B3229">
        <f t="shared" si="1923"/>
        <v>603080</v>
      </c>
      <c r="C3229" s="1" t="str">
        <f t="shared" si="1880"/>
        <v>当前波数 66/∞</v>
      </c>
      <c r="D3229">
        <f>VLOOKUP(MOD(A3229,1000),Sheet2!P:R,3,FALSE)</f>
        <v>512.80799999999931</v>
      </c>
      <c r="E3229">
        <v>79</v>
      </c>
      <c r="F3229" s="1" t="str">
        <f>IF(VLOOKUP(MOD(A3229,1000),Sheet2!P:W,8,FALSE)=1,"[[50000,1],",IF(VLOOKUP(MOD(A3229,1000),Sheet2!P:W,8,FALSE)=2,"[[90000,1],","["))&amp;IF(K3229=K3228,VLOOKUP(INT(MID(A3229,3,1))*10+3,Sheet3!A:B,2,FALSE),VLOOKUP(INT(MID(A3229,3,1))*10+MOD(K3229,2)+1,Sheet3!A:B,2,FALSE))&amp;"]"</f>
        <v>[[50000,1],[50022,40]]</v>
      </c>
      <c r="G3229">
        <v>0.2</v>
      </c>
      <c r="H3229" s="1" t="str">
        <f t="shared" ref="H3229:I3229" si="1940">H3217</f>
        <v>[80021,80022,80023,80024]</v>
      </c>
      <c r="I3229" s="1">
        <f t="shared" si="1940"/>
        <v>1</v>
      </c>
      <c r="J3229">
        <f t="shared" si="1927"/>
        <v>20</v>
      </c>
      <c r="K3229">
        <f t="shared" si="1933"/>
        <v>66</v>
      </c>
      <c r="L3229" s="1" t="str">
        <f>Sheet1!L3229</f>
        <v>[{"bid":16006,"type":6,"num":29},{"bid":14001,"type":4,"num":39000}]</v>
      </c>
    </row>
    <row r="3230" spans="1:12" x14ac:dyDescent="0.2">
      <c r="A3230">
        <f t="shared" si="1925"/>
        <v>603080</v>
      </c>
      <c r="B3230">
        <f t="shared" si="1923"/>
        <v>603081</v>
      </c>
      <c r="C3230" s="1" t="str">
        <f t="shared" si="1880"/>
        <v>当前波数 67/∞</v>
      </c>
      <c r="D3230">
        <f>VLOOKUP(MOD(A3230,1000),Sheet2!P:R,3,FALSE)</f>
        <v>553.18271999999922</v>
      </c>
      <c r="E3230">
        <v>80</v>
      </c>
      <c r="F3230" s="1" t="str">
        <f>IF(VLOOKUP(MOD(A3230,1000),Sheet2!P:W,8,FALSE)=1,"[[50000,1],",IF(VLOOKUP(MOD(A3230,1000),Sheet2!P:W,8,FALSE)=2,"[[90000,1],","["))&amp;IF(K3230=K3229,VLOOKUP(INT(MID(A3230,3,1))*10+3,Sheet3!A:B,2,FALSE),VLOOKUP(INT(MID(A3230,3,1))*10+MOD(K3230,2)+1,Sheet3!A:B,2,FALSE))&amp;"]"</f>
        <v>[[50021,40]]</v>
      </c>
      <c r="G3230">
        <v>0.2</v>
      </c>
      <c r="H3230" s="1" t="str">
        <f t="shared" ref="H3230:I3230" si="1941">H3218</f>
        <v>[80021,80022,80023,80024]</v>
      </c>
      <c r="I3230" s="1">
        <f t="shared" si="1941"/>
        <v>1</v>
      </c>
      <c r="J3230">
        <f t="shared" si="1927"/>
        <v>20</v>
      </c>
      <c r="K3230">
        <f t="shared" si="1933"/>
        <v>67</v>
      </c>
      <c r="L3230" s="1" t="str">
        <f>Sheet1!L3230</f>
        <v>[{"bid":16006,"type":6,"num":29},{"bid":14001,"type":4,"num":39500}]</v>
      </c>
    </row>
    <row r="3231" spans="1:12" x14ac:dyDescent="0.2">
      <c r="A3231">
        <f t="shared" si="1925"/>
        <v>603081</v>
      </c>
      <c r="B3231">
        <f t="shared" si="1923"/>
        <v>603082</v>
      </c>
      <c r="C3231" s="1" t="str">
        <f t="shared" si="1880"/>
        <v>当前波数 68/∞</v>
      </c>
      <c r="D3231">
        <f>VLOOKUP(MOD(A3231,1000),Sheet2!P:R,3,FALSE)</f>
        <v>595.36399999999935</v>
      </c>
      <c r="E3231">
        <v>81</v>
      </c>
      <c r="F3231" s="1" t="str">
        <f>IF(VLOOKUP(MOD(A3231,1000),Sheet2!P:W,8,FALSE)=1,"[[50000,1],",IF(VLOOKUP(MOD(A3231,1000),Sheet2!P:W,8,FALSE)=2,"[[90000,1],","["))&amp;IF(K3231=K3230,VLOOKUP(INT(MID(A3231,3,1))*10+3,Sheet3!A:B,2,FALSE),VLOOKUP(INT(MID(A3231,3,1))*10+MOD(K3231,2)+1,Sheet3!A:B,2,FALSE))&amp;"]"</f>
        <v>[[50022,40]]</v>
      </c>
      <c r="G3231">
        <v>0.2</v>
      </c>
      <c r="H3231" s="1" t="str">
        <f t="shared" ref="H3231:I3231" si="1942">H3219</f>
        <v>[80021,80022,80023,80024]</v>
      </c>
      <c r="I3231" s="1">
        <f t="shared" si="1942"/>
        <v>1</v>
      </c>
      <c r="J3231">
        <f t="shared" si="1927"/>
        <v>20</v>
      </c>
      <c r="K3231">
        <f t="shared" si="1933"/>
        <v>68</v>
      </c>
      <c r="L3231" s="1" t="str">
        <f>Sheet1!L3231</f>
        <v>[{"bid":16006,"type":6,"num":31},{"bid":14001,"type":4,"num":40000}]</v>
      </c>
    </row>
    <row r="3232" spans="1:12" x14ac:dyDescent="0.2">
      <c r="A3232">
        <f t="shared" si="1925"/>
        <v>603082</v>
      </c>
      <c r="B3232">
        <f t="shared" si="1923"/>
        <v>603083</v>
      </c>
      <c r="C3232" s="1" t="str">
        <f t="shared" si="1880"/>
        <v>当前波数 69/∞</v>
      </c>
      <c r="D3232">
        <f>VLOOKUP(MOD(A3232,1000),Sheet2!P:R,3,FALSE)</f>
        <v>639.3878399999993</v>
      </c>
      <c r="E3232">
        <v>82</v>
      </c>
      <c r="F3232" s="1" t="str">
        <f>IF(VLOOKUP(MOD(A3232,1000),Sheet2!P:W,8,FALSE)=1,"[[50000,1],",IF(VLOOKUP(MOD(A3232,1000),Sheet2!P:W,8,FALSE)=2,"[[90000,1],","["))&amp;IF(K3232=K3231,VLOOKUP(INT(MID(A3232,3,1))*10+3,Sheet3!A:B,2,FALSE),VLOOKUP(INT(MID(A3232,3,1))*10+MOD(K3232,2)+1,Sheet3!A:B,2,FALSE))&amp;"]"</f>
        <v>[[90000,1],[50021,40]]</v>
      </c>
      <c r="G3232">
        <v>0.2</v>
      </c>
      <c r="H3232" s="1" t="str">
        <f t="shared" ref="H3232:I3232" si="1943">H3220</f>
        <v>[80021,80022,80023,80024]</v>
      </c>
      <c r="I3232" s="1">
        <f t="shared" si="1943"/>
        <v>1</v>
      </c>
      <c r="J3232">
        <f t="shared" si="1927"/>
        <v>20</v>
      </c>
      <c r="K3232">
        <f t="shared" si="1933"/>
        <v>69</v>
      </c>
      <c r="L3232" s="1" t="str">
        <f>Sheet1!L3232</f>
        <v>[{"bid":16006,"type":6,"num":31},{"bid":14001,"type":4,"num":40500}]</v>
      </c>
    </row>
    <row r="3233" spans="1:12" x14ac:dyDescent="0.2">
      <c r="A3233">
        <f t="shared" si="1925"/>
        <v>603083</v>
      </c>
      <c r="B3233">
        <f t="shared" si="1923"/>
        <v>603084</v>
      </c>
      <c r="C3233" s="1" t="str">
        <f t="shared" si="1880"/>
        <v>当前波数 70/∞\n下一波BOSS</v>
      </c>
      <c r="D3233">
        <f>VLOOKUP(MOD(A3233,1000),Sheet2!P:R,3,FALSE)</f>
        <v>685.29023999999913</v>
      </c>
      <c r="E3233">
        <v>83</v>
      </c>
      <c r="F3233" s="1" t="str">
        <f>IF(VLOOKUP(MOD(A3233,1000),Sheet2!P:W,8,FALSE)=1,"[[50000,1],",IF(VLOOKUP(MOD(A3233,1000),Sheet2!P:W,8,FALSE)=2,"[[90000,1],","["))&amp;IF(K3233=K3232,VLOOKUP(INT(MID(A3233,3,1))*10+3,Sheet3!A:B,2,FALSE),VLOOKUP(INT(MID(A3233,3,1))*10+MOD(K3233,2)+1,Sheet3!A:B,2,FALSE))&amp;"]"</f>
        <v>[[50022,40]]</v>
      </c>
      <c r="G3233">
        <v>0.2</v>
      </c>
      <c r="H3233" s="1" t="str">
        <f t="shared" ref="H3233:I3233" si="1944">H3221</f>
        <v>[80021,80022,80023,80024]</v>
      </c>
      <c r="I3233" s="1">
        <f t="shared" si="1944"/>
        <v>1</v>
      </c>
      <c r="J3233">
        <f t="shared" si="1927"/>
        <v>20</v>
      </c>
      <c r="K3233">
        <f t="shared" si="1933"/>
        <v>70</v>
      </c>
      <c r="L3233" s="1" t="str">
        <f>Sheet1!L3233</f>
        <v>[{"bid":16006,"type":6,"num":31},{"bid":14001,"type":4,"num":41000}]</v>
      </c>
    </row>
    <row r="3234" spans="1:12" x14ac:dyDescent="0.2">
      <c r="A3234">
        <f t="shared" si="1925"/>
        <v>603084</v>
      </c>
      <c r="B3234">
        <f t="shared" si="1923"/>
        <v>603085</v>
      </c>
      <c r="C3234" s="1" t="str">
        <f t="shared" si="1880"/>
        <v>BOSS波\n需击杀所有怪物</v>
      </c>
      <c r="D3234">
        <f>VLOOKUP(MOD(A3234,1000),Sheet2!P:R,3,FALSE)</f>
        <v>733.10719999999901</v>
      </c>
      <c r="E3234">
        <v>84</v>
      </c>
      <c r="F3234" s="1" t="str">
        <f>IF(VLOOKUP(MOD(A3234,1000),Sheet2!P:W,8,FALSE)=1,"[[50000,1],",IF(VLOOKUP(MOD(A3234,1000),Sheet2!P:W,8,FALSE)=2,"[[90000,1],","["))&amp;IF(K3234=K3233,VLOOKUP(INT(MID(A3234,3,1))*10+3,Sheet3!A:B,2,FALSE),VLOOKUP(INT(MID(A3234,3,1))*10+MOD(K3234,2)+1,Sheet3!A:B,2,FALSE))&amp;"]"</f>
        <v>[[50023,45]]</v>
      </c>
      <c r="G3234">
        <v>0.2</v>
      </c>
      <c r="H3234" s="1" t="str">
        <f t="shared" ref="H3234:I3234" si="1945">H3222</f>
        <v>[80021,80022,80023,80024]</v>
      </c>
      <c r="I3234" s="1">
        <f t="shared" si="1945"/>
        <v>2</v>
      </c>
      <c r="J3234">
        <f t="shared" si="1927"/>
        <v>40</v>
      </c>
      <c r="K3234">
        <f t="shared" si="1933"/>
        <v>70</v>
      </c>
      <c r="L3234" s="1" t="str">
        <f>Sheet1!L3234</f>
        <v>[{"bid":16006,"type":6,"num":31},{"bid":14001,"type":4,"num":41500}]</v>
      </c>
    </row>
    <row r="3235" spans="1:12" x14ac:dyDescent="0.2">
      <c r="A3235">
        <f t="shared" si="1925"/>
        <v>603085</v>
      </c>
      <c r="B3235">
        <f t="shared" si="1923"/>
        <v>603086</v>
      </c>
      <c r="C3235" s="1" t="str">
        <f t="shared" si="1880"/>
        <v>当前波数 71/∞</v>
      </c>
      <c r="D3235">
        <f>VLOOKUP(MOD(A3235,1000),Sheet2!P:R,3,FALSE)</f>
        <v>783.438479999999</v>
      </c>
      <c r="E3235">
        <v>85</v>
      </c>
      <c r="F3235" s="1" t="str">
        <f>IF(VLOOKUP(MOD(A3235,1000),Sheet2!P:W,8,FALSE)=1,"[[50000,1],",IF(VLOOKUP(MOD(A3235,1000),Sheet2!P:W,8,FALSE)=2,"[[90000,1],","["))&amp;IF(K3235=K3234,VLOOKUP(INT(MID(A3235,3,1))*10+3,Sheet3!A:B,2,FALSE),VLOOKUP(INT(MID(A3235,3,1))*10+MOD(K3235,2)+1,Sheet3!A:B,2,FALSE))&amp;"]"</f>
        <v>[[50000,1],[50021,40]]</v>
      </c>
      <c r="G3235">
        <v>0.2</v>
      </c>
      <c r="H3235" s="1" t="str">
        <f t="shared" ref="H3235:I3235" si="1946">H3223</f>
        <v>[80021,80022,80023,80024]</v>
      </c>
      <c r="I3235" s="1">
        <f t="shared" si="1946"/>
        <v>1</v>
      </c>
      <c r="J3235">
        <f t="shared" si="1927"/>
        <v>20</v>
      </c>
      <c r="K3235">
        <f t="shared" si="1933"/>
        <v>71</v>
      </c>
      <c r="L3235" s="1" t="str">
        <f>Sheet1!L3235</f>
        <v>[{"bid":16006,"type":6,"num":31},{"bid":14001,"type":4,"num":42000}]</v>
      </c>
    </row>
    <row r="3236" spans="1:12" x14ac:dyDescent="0.2">
      <c r="A3236">
        <f t="shared" si="1925"/>
        <v>603086</v>
      </c>
      <c r="B3236">
        <f t="shared" si="1923"/>
        <v>603087</v>
      </c>
      <c r="C3236" s="1" t="str">
        <f t="shared" si="1880"/>
        <v>当前波数 72/∞</v>
      </c>
      <c r="D3236">
        <f>VLOOKUP(MOD(A3236,1000),Sheet2!P:R,3,FALSE)</f>
        <v>835.80959999999902</v>
      </c>
      <c r="E3236">
        <v>86</v>
      </c>
      <c r="F3236" s="1" t="str">
        <f>IF(VLOOKUP(MOD(A3236,1000),Sheet2!P:W,8,FALSE)=1,"[[50000,1],",IF(VLOOKUP(MOD(A3236,1000),Sheet2!P:W,8,FALSE)=2,"[[90000,1],","["))&amp;IF(K3236=K3235,VLOOKUP(INT(MID(A3236,3,1))*10+3,Sheet3!A:B,2,FALSE),VLOOKUP(INT(MID(A3236,3,1))*10+MOD(K3236,2)+1,Sheet3!A:B,2,FALSE))&amp;"]"</f>
        <v>[[50022,40]]</v>
      </c>
      <c r="G3236">
        <v>0.2</v>
      </c>
      <c r="H3236" s="1" t="str">
        <f t="shared" ref="H3236:I3236" si="1947">H3224</f>
        <v>[80021,80022,80023,80024]</v>
      </c>
      <c r="I3236" s="1">
        <f t="shared" si="1947"/>
        <v>1</v>
      </c>
      <c r="J3236">
        <f t="shared" si="1927"/>
        <v>20</v>
      </c>
      <c r="K3236">
        <f t="shared" si="1933"/>
        <v>72</v>
      </c>
      <c r="L3236" s="1" t="str">
        <f>Sheet1!L3236</f>
        <v>[{"bid":16006,"type":6,"num":33},{"bid":14001,"type":4,"num":42500}]</v>
      </c>
    </row>
    <row r="3237" spans="1:12" x14ac:dyDescent="0.2">
      <c r="A3237">
        <f t="shared" si="1925"/>
        <v>603087</v>
      </c>
      <c r="B3237">
        <f t="shared" si="1923"/>
        <v>603088</v>
      </c>
      <c r="C3237" s="1" t="str">
        <f t="shared" si="1880"/>
        <v>当前波数 73/∞</v>
      </c>
      <c r="D3237">
        <f>VLOOKUP(MOD(A3237,1000),Sheet2!P:R,3,FALSE)</f>
        <v>890.25799999999902</v>
      </c>
      <c r="E3237">
        <v>87</v>
      </c>
      <c r="F3237" s="1" t="str">
        <f>IF(VLOOKUP(MOD(A3237,1000),Sheet2!P:W,8,FALSE)=1,"[[50000,1],",IF(VLOOKUP(MOD(A3237,1000),Sheet2!P:W,8,FALSE)=2,"[[90000,1],","["))&amp;IF(K3237=K3236,VLOOKUP(INT(MID(A3237,3,1))*10+3,Sheet3!A:B,2,FALSE),VLOOKUP(INT(MID(A3237,3,1))*10+MOD(K3237,2)+1,Sheet3!A:B,2,FALSE))&amp;"]"</f>
        <v>[[50021,40]]</v>
      </c>
      <c r="G3237">
        <v>0.2</v>
      </c>
      <c r="H3237" s="1" t="str">
        <f t="shared" ref="H3237:I3237" si="1948">H3225</f>
        <v>[80021,80022,80023,80024]</v>
      </c>
      <c r="I3237" s="1">
        <f t="shared" si="1948"/>
        <v>1</v>
      </c>
      <c r="J3237">
        <f t="shared" si="1927"/>
        <v>20</v>
      </c>
      <c r="K3237">
        <f t="shared" si="1933"/>
        <v>73</v>
      </c>
      <c r="L3237" s="1" t="str">
        <f>Sheet1!L3237</f>
        <v>[{"bid":16006,"type":6,"num":33},{"bid":14001,"type":4,"num":43000}]</v>
      </c>
    </row>
    <row r="3238" spans="1:12" x14ac:dyDescent="0.2">
      <c r="A3238">
        <f t="shared" si="1925"/>
        <v>603088</v>
      </c>
      <c r="B3238">
        <f t="shared" si="1923"/>
        <v>603089</v>
      </c>
      <c r="C3238" s="1" t="str">
        <f t="shared" ref="C3238:C3301" si="1949">IF(K3238=K3237,"BOSS波\n需击杀所有怪物",IF(K3238=K3239,"当前波数 "&amp;K3238&amp;"/∞\n下一波BOSS","当前波数 "&amp;K3238&amp;"/∞"))</f>
        <v>当前波数 74/∞</v>
      </c>
      <c r="D3238">
        <f>VLOOKUP(MOD(A3238,1000),Sheet2!P:R,3,FALSE)</f>
        <v>946.82111999999893</v>
      </c>
      <c r="E3238">
        <v>88</v>
      </c>
      <c r="F3238" s="1" t="str">
        <f>IF(VLOOKUP(MOD(A3238,1000),Sheet2!P:W,8,FALSE)=1,"[[50000,1],",IF(VLOOKUP(MOD(A3238,1000),Sheet2!P:W,8,FALSE)=2,"[[90000,1],","["))&amp;IF(K3238=K3237,VLOOKUP(INT(MID(A3238,3,1))*10+3,Sheet3!A:B,2,FALSE),VLOOKUP(INT(MID(A3238,3,1))*10+MOD(K3238,2)+1,Sheet3!A:B,2,FALSE))&amp;"]"</f>
        <v>[[50000,1],[50022,40]]</v>
      </c>
      <c r="G3238">
        <v>0.2</v>
      </c>
      <c r="H3238" s="1" t="str">
        <f t="shared" ref="H3238:I3238" si="1950">H3226</f>
        <v>[80021,80022,80023,80024]</v>
      </c>
      <c r="I3238" s="1">
        <f t="shared" si="1950"/>
        <v>1</v>
      </c>
      <c r="J3238">
        <f t="shared" si="1927"/>
        <v>20</v>
      </c>
      <c r="K3238">
        <f t="shared" si="1933"/>
        <v>74</v>
      </c>
      <c r="L3238" s="1" t="str">
        <f>Sheet1!L3238</f>
        <v>[{"bid":16006,"type":6,"num":33},{"bid":14001,"type":4,"num":43500}]</v>
      </c>
    </row>
    <row r="3239" spans="1:12" x14ac:dyDescent="0.2">
      <c r="A3239">
        <f t="shared" si="1925"/>
        <v>603089</v>
      </c>
      <c r="B3239">
        <f t="shared" si="1923"/>
        <v>603090</v>
      </c>
      <c r="C3239" s="1" t="str">
        <f t="shared" si="1949"/>
        <v>当前波数 75/∞\n下一波BOSS</v>
      </c>
      <c r="D3239">
        <f>VLOOKUP(MOD(A3239,1000),Sheet2!P:R,3,FALSE)</f>
        <v>1005.5363999999989</v>
      </c>
      <c r="E3239">
        <v>89</v>
      </c>
      <c r="F3239" s="1" t="str">
        <f>IF(VLOOKUP(MOD(A3239,1000),Sheet2!P:W,8,FALSE)=1,"[[50000,1],",IF(VLOOKUP(MOD(A3239,1000),Sheet2!P:W,8,FALSE)=2,"[[90000,1],","["))&amp;IF(K3239=K3238,VLOOKUP(INT(MID(A3239,3,1))*10+3,Sheet3!A:B,2,FALSE),VLOOKUP(INT(MID(A3239,3,1))*10+MOD(K3239,2)+1,Sheet3!A:B,2,FALSE))&amp;"]"</f>
        <v>[[50021,40]]</v>
      </c>
      <c r="G3239">
        <v>0.2</v>
      </c>
      <c r="H3239" s="1" t="str">
        <f t="shared" ref="H3239:I3239" si="1951">H3227</f>
        <v>[80021,80022,80023,80024]</v>
      </c>
      <c r="I3239" s="1">
        <f t="shared" si="1951"/>
        <v>1</v>
      </c>
      <c r="J3239">
        <f t="shared" si="1927"/>
        <v>20</v>
      </c>
      <c r="K3239">
        <f t="shared" si="1933"/>
        <v>75</v>
      </c>
      <c r="L3239" s="1" t="str">
        <f>Sheet1!L3239</f>
        <v>[{"bid":16006,"type":6,"num":33},{"bid":14001,"type":4,"num":44000}]</v>
      </c>
    </row>
    <row r="3240" spans="1:12" x14ac:dyDescent="0.2">
      <c r="A3240">
        <f t="shared" si="1925"/>
        <v>603090</v>
      </c>
      <c r="B3240">
        <f t="shared" si="1923"/>
        <v>603091</v>
      </c>
      <c r="C3240" s="1" t="str">
        <f t="shared" si="1949"/>
        <v>BOSS波\n需击杀所有怪物</v>
      </c>
      <c r="D3240">
        <f>VLOOKUP(MOD(A3240,1000),Sheet2!P:R,3,FALSE)</f>
        <v>1066.4412799999989</v>
      </c>
      <c r="E3240">
        <v>90</v>
      </c>
      <c r="F3240" s="1" t="str">
        <f>IF(VLOOKUP(MOD(A3240,1000),Sheet2!P:W,8,FALSE)=1,"[[50000,1],",IF(VLOOKUP(MOD(A3240,1000),Sheet2!P:W,8,FALSE)=2,"[[90000,1],","["))&amp;IF(K3240=K3239,VLOOKUP(INT(MID(A3240,3,1))*10+3,Sheet3!A:B,2,FALSE),VLOOKUP(INT(MID(A3240,3,1))*10+MOD(K3240,2)+1,Sheet3!A:B,2,FALSE))&amp;"]"</f>
        <v>[[50023,45]]</v>
      </c>
      <c r="G3240">
        <v>0.2</v>
      </c>
      <c r="H3240" s="1" t="str">
        <f t="shared" ref="H3240:I3240" si="1952">H3228</f>
        <v>[80021,80022,80023,80024]</v>
      </c>
      <c r="I3240" s="1">
        <f t="shared" si="1952"/>
        <v>2</v>
      </c>
      <c r="J3240">
        <f t="shared" si="1927"/>
        <v>40</v>
      </c>
      <c r="K3240">
        <f t="shared" si="1933"/>
        <v>75</v>
      </c>
      <c r="L3240" s="1" t="str">
        <f>Sheet1!L3240</f>
        <v>[{"bid":16006,"type":6,"num":33},{"bid":14001,"type":4,"num":44500}]</v>
      </c>
    </row>
    <row r="3241" spans="1:12" x14ac:dyDescent="0.2">
      <c r="A3241">
        <f t="shared" si="1925"/>
        <v>603091</v>
      </c>
      <c r="B3241">
        <f t="shared" si="1923"/>
        <v>603092</v>
      </c>
      <c r="C3241" s="1" t="str">
        <f t="shared" si="1949"/>
        <v>当前波数 76/∞</v>
      </c>
      <c r="D3241">
        <f>VLOOKUP(MOD(A3241,1000),Sheet2!P:R,3,FALSE)</f>
        <v>1130.303999999999</v>
      </c>
      <c r="E3241">
        <v>91</v>
      </c>
      <c r="F3241" s="1" t="str">
        <f>IF(VLOOKUP(MOD(A3241,1000),Sheet2!P:W,8,FALSE)=1,"[[50000,1],",IF(VLOOKUP(MOD(A3241,1000),Sheet2!P:W,8,FALSE)=2,"[[90000,1],","["))&amp;IF(K3241=K3240,VLOOKUP(INT(MID(A3241,3,1))*10+3,Sheet3!A:B,2,FALSE),VLOOKUP(INT(MID(A3241,3,1))*10+MOD(K3241,2)+1,Sheet3!A:B,2,FALSE))&amp;"]"</f>
        <v>[[50000,1],[50022,40]]</v>
      </c>
      <c r="G3241">
        <v>0.2</v>
      </c>
      <c r="H3241" s="1" t="str">
        <f t="shared" ref="H3241:I3241" si="1953">H3229</f>
        <v>[80021,80022,80023,80024]</v>
      </c>
      <c r="I3241" s="1">
        <f t="shared" si="1953"/>
        <v>1</v>
      </c>
      <c r="J3241">
        <f t="shared" si="1927"/>
        <v>20</v>
      </c>
      <c r="K3241">
        <f t="shared" si="1933"/>
        <v>76</v>
      </c>
      <c r="L3241" s="1" t="str">
        <f>Sheet1!L3241</f>
        <v>[{"bid":16006,"type":6,"num":35},{"bid":14001,"type":4,"num":45000}]</v>
      </c>
    </row>
    <row r="3242" spans="1:12" x14ac:dyDescent="0.2">
      <c r="A3242">
        <f t="shared" si="1925"/>
        <v>603092</v>
      </c>
      <c r="B3242">
        <f t="shared" si="1923"/>
        <v>603093</v>
      </c>
      <c r="C3242" s="1" t="str">
        <f t="shared" si="1949"/>
        <v>当前波数 77/∞</v>
      </c>
      <c r="D3242">
        <f>VLOOKUP(MOD(A3242,1000),Sheet2!P:R,3,FALSE)</f>
        <v>1196.4902399999989</v>
      </c>
      <c r="E3242">
        <v>92</v>
      </c>
      <c r="F3242" s="1" t="str">
        <f>IF(VLOOKUP(MOD(A3242,1000),Sheet2!P:W,8,FALSE)=1,"[[50000,1],",IF(VLOOKUP(MOD(A3242,1000),Sheet2!P:W,8,FALSE)=2,"[[90000,1],","["))&amp;IF(K3242=K3241,VLOOKUP(INT(MID(A3242,3,1))*10+3,Sheet3!A:B,2,FALSE),VLOOKUP(INT(MID(A3242,3,1))*10+MOD(K3242,2)+1,Sheet3!A:B,2,FALSE))&amp;"]"</f>
        <v>[[50021,40]]</v>
      </c>
      <c r="G3242">
        <v>0.2</v>
      </c>
      <c r="H3242" s="1" t="str">
        <f t="shared" ref="H3242:I3242" si="1954">H3230</f>
        <v>[80021,80022,80023,80024]</v>
      </c>
      <c r="I3242" s="1">
        <f t="shared" si="1954"/>
        <v>1</v>
      </c>
      <c r="J3242">
        <f t="shared" si="1927"/>
        <v>20</v>
      </c>
      <c r="K3242">
        <f t="shared" si="1933"/>
        <v>77</v>
      </c>
      <c r="L3242" s="1" t="str">
        <f>Sheet1!L3242</f>
        <v>[{"bid":16006,"type":6,"num":35},{"bid":14001,"type":4,"num":45500}]</v>
      </c>
    </row>
    <row r="3243" spans="1:12" x14ac:dyDescent="0.2">
      <c r="A3243">
        <f t="shared" si="1925"/>
        <v>603093</v>
      </c>
      <c r="B3243">
        <f t="shared" si="1923"/>
        <v>603094</v>
      </c>
      <c r="C3243" s="1" t="str">
        <f t="shared" si="1949"/>
        <v>当前波数 78/∞</v>
      </c>
      <c r="D3243">
        <f>VLOOKUP(MOD(A3243,1000),Sheet2!P:R,3,FALSE)</f>
        <v>1265.0388799999987</v>
      </c>
      <c r="E3243">
        <v>93</v>
      </c>
      <c r="F3243" s="1" t="str">
        <f>IF(VLOOKUP(MOD(A3243,1000),Sheet2!P:W,8,FALSE)=1,"[[50000,1],",IF(VLOOKUP(MOD(A3243,1000),Sheet2!P:W,8,FALSE)=2,"[[90000,1],","["))&amp;IF(K3243=K3242,VLOOKUP(INT(MID(A3243,3,1))*10+3,Sheet3!A:B,2,FALSE),VLOOKUP(INT(MID(A3243,3,1))*10+MOD(K3243,2)+1,Sheet3!A:B,2,FALSE))&amp;"]"</f>
        <v>[[50022,40]]</v>
      </c>
      <c r="G3243">
        <v>0.2</v>
      </c>
      <c r="H3243" s="1" t="str">
        <f t="shared" ref="H3243:I3243" si="1955">H3231</f>
        <v>[80021,80022,80023,80024]</v>
      </c>
      <c r="I3243" s="1">
        <f t="shared" si="1955"/>
        <v>1</v>
      </c>
      <c r="J3243">
        <f t="shared" si="1927"/>
        <v>20</v>
      </c>
      <c r="K3243">
        <f t="shared" si="1933"/>
        <v>78</v>
      </c>
      <c r="L3243" s="1" t="str">
        <f>Sheet1!L3243</f>
        <v>[{"bid":16006,"type":6,"num":35},{"bid":14001,"type":4,"num":46000}]</v>
      </c>
    </row>
    <row r="3244" spans="1:12" x14ac:dyDescent="0.2">
      <c r="A3244">
        <f t="shared" si="1925"/>
        <v>603094</v>
      </c>
      <c r="B3244">
        <f t="shared" si="1923"/>
        <v>603095</v>
      </c>
      <c r="C3244" s="1" t="str">
        <f t="shared" si="1949"/>
        <v>当前波数 79/∞</v>
      </c>
      <c r="D3244">
        <f>VLOOKUP(MOD(A3244,1000),Sheet2!P:R,3,FALSE)</f>
        <v>1335.9887999999987</v>
      </c>
      <c r="E3244">
        <v>94</v>
      </c>
      <c r="F3244" s="1" t="str">
        <f>IF(VLOOKUP(MOD(A3244,1000),Sheet2!P:W,8,FALSE)=1,"[[50000,1],",IF(VLOOKUP(MOD(A3244,1000),Sheet2!P:W,8,FALSE)=2,"[[90000,1],","["))&amp;IF(K3244=K3243,VLOOKUP(INT(MID(A3244,3,1))*10+3,Sheet3!A:B,2,FALSE),VLOOKUP(INT(MID(A3244,3,1))*10+MOD(K3244,2)+1,Sheet3!A:B,2,FALSE))&amp;"]"</f>
        <v>[[90000,1],[50021,40]]</v>
      </c>
      <c r="G3244">
        <v>0.2</v>
      </c>
      <c r="H3244" s="1" t="str">
        <f t="shared" ref="H3244:I3244" si="1956">H3232</f>
        <v>[80021,80022,80023,80024]</v>
      </c>
      <c r="I3244" s="1">
        <f t="shared" si="1956"/>
        <v>1</v>
      </c>
      <c r="J3244">
        <f t="shared" si="1927"/>
        <v>20</v>
      </c>
      <c r="K3244">
        <f t="shared" si="1933"/>
        <v>79</v>
      </c>
      <c r="L3244" s="1" t="str">
        <f>Sheet1!L3244</f>
        <v>[{"bid":16006,"type":6,"num":35},{"bid":14001,"type":4,"num":46500}]</v>
      </c>
    </row>
    <row r="3245" spans="1:12" x14ac:dyDescent="0.2">
      <c r="A3245">
        <f t="shared" si="1925"/>
        <v>603095</v>
      </c>
      <c r="B3245">
        <f t="shared" si="1923"/>
        <v>603096</v>
      </c>
      <c r="C3245" s="1" t="str">
        <f t="shared" si="1949"/>
        <v>当前波数 80/∞\n下一波BOSS</v>
      </c>
      <c r="D3245">
        <f>VLOOKUP(MOD(A3245,1000),Sheet2!P:R,3,FALSE)</f>
        <v>1409.3788799999988</v>
      </c>
      <c r="E3245">
        <v>95</v>
      </c>
      <c r="F3245" s="1" t="str">
        <f>IF(VLOOKUP(MOD(A3245,1000),Sheet2!P:W,8,FALSE)=1,"[[50000,1],",IF(VLOOKUP(MOD(A3245,1000),Sheet2!P:W,8,FALSE)=2,"[[90000,1],","["))&amp;IF(K3245=K3244,VLOOKUP(INT(MID(A3245,3,1))*10+3,Sheet3!A:B,2,FALSE),VLOOKUP(INT(MID(A3245,3,1))*10+MOD(K3245,2)+1,Sheet3!A:B,2,FALSE))&amp;"]"</f>
        <v>[[50022,40]]</v>
      </c>
      <c r="G3245">
        <v>0.2</v>
      </c>
      <c r="H3245" s="1" t="str">
        <f t="shared" ref="H3245:I3245" si="1957">H3233</f>
        <v>[80021,80022,80023,80024]</v>
      </c>
      <c r="I3245" s="1">
        <f t="shared" si="1957"/>
        <v>1</v>
      </c>
      <c r="J3245">
        <f t="shared" si="1927"/>
        <v>20</v>
      </c>
      <c r="K3245">
        <f t="shared" si="1933"/>
        <v>80</v>
      </c>
      <c r="L3245" s="1" t="str">
        <f>Sheet1!L3245</f>
        <v>[{"bid":16006,"type":6,"num":35},{"bid":14001,"type":4,"num":47000}]</v>
      </c>
    </row>
    <row r="3246" spans="1:12" x14ac:dyDescent="0.2">
      <c r="A3246">
        <f t="shared" si="1925"/>
        <v>603096</v>
      </c>
      <c r="B3246">
        <f t="shared" si="1923"/>
        <v>603097</v>
      </c>
      <c r="C3246" s="1" t="str">
        <f t="shared" si="1949"/>
        <v>BOSS波\n需击杀所有怪物</v>
      </c>
      <c r="D3246">
        <f>VLOOKUP(MOD(A3246,1000),Sheet2!P:R,3,FALSE)</f>
        <v>1485.2479999999989</v>
      </c>
      <c r="E3246">
        <v>96</v>
      </c>
      <c r="F3246" s="1" t="str">
        <f>IF(VLOOKUP(MOD(A3246,1000),Sheet2!P:W,8,FALSE)=1,"[[50000,1],",IF(VLOOKUP(MOD(A3246,1000),Sheet2!P:W,8,FALSE)=2,"[[90000,1],","["))&amp;IF(K3246=K3245,VLOOKUP(INT(MID(A3246,3,1))*10+3,Sheet3!A:B,2,FALSE),VLOOKUP(INT(MID(A3246,3,1))*10+MOD(K3246,2)+1,Sheet3!A:B,2,FALSE))&amp;"]"</f>
        <v>[[50023,45]]</v>
      </c>
      <c r="G3246">
        <v>0.2</v>
      </c>
      <c r="H3246" s="1" t="str">
        <f t="shared" ref="H3246:I3246" si="1958">H3234</f>
        <v>[80021,80022,80023,80024]</v>
      </c>
      <c r="I3246" s="1">
        <f t="shared" si="1958"/>
        <v>2</v>
      </c>
      <c r="J3246">
        <f t="shared" si="1927"/>
        <v>40</v>
      </c>
      <c r="K3246">
        <f t="shared" si="1933"/>
        <v>80</v>
      </c>
      <c r="L3246" s="1" t="str">
        <f>Sheet1!L3246</f>
        <v>[{"bid":16006,"type":6,"num":37},{"bid":14001,"type":4,"num":47500}]</v>
      </c>
    </row>
    <row r="3247" spans="1:12" x14ac:dyDescent="0.2">
      <c r="A3247">
        <f t="shared" si="1925"/>
        <v>603097</v>
      </c>
      <c r="B3247">
        <f t="shared" si="1923"/>
        <v>603098</v>
      </c>
      <c r="C3247" s="1" t="str">
        <f t="shared" si="1949"/>
        <v>当前波数 81/∞</v>
      </c>
      <c r="D3247">
        <f>VLOOKUP(MOD(A3247,1000),Sheet2!P:R,3,FALSE)</f>
        <v>1562.117119999999</v>
      </c>
      <c r="E3247">
        <v>97</v>
      </c>
      <c r="F3247" s="1" t="str">
        <f>IF(VLOOKUP(MOD(A3247,1000),Sheet2!P:W,8,FALSE)=1,"[[50000,1],",IF(VLOOKUP(MOD(A3247,1000),Sheet2!P:W,8,FALSE)=2,"[[90000,1],","["))&amp;IF(K3247=K3246,VLOOKUP(INT(MID(A3247,3,1))*10+3,Sheet3!A:B,2,FALSE),VLOOKUP(INT(MID(A3247,3,1))*10+MOD(K3247,2)+1,Sheet3!A:B,2,FALSE))&amp;"]"</f>
        <v>[[50000,1],[50021,40]]</v>
      </c>
      <c r="G3247">
        <v>0.2</v>
      </c>
      <c r="H3247" s="1" t="str">
        <f t="shared" ref="H3247:I3247" si="1959">H3235</f>
        <v>[80021,80022,80023,80024]</v>
      </c>
      <c r="I3247" s="1">
        <f t="shared" si="1959"/>
        <v>1</v>
      </c>
      <c r="J3247">
        <f t="shared" si="1927"/>
        <v>20</v>
      </c>
      <c r="K3247">
        <f t="shared" si="1933"/>
        <v>81</v>
      </c>
      <c r="L3247" s="1" t="str">
        <f>Sheet1!L3247</f>
        <v>[{"bid":16006,"type":6,"num":37},{"bid":14001,"type":4,"num":48000}]</v>
      </c>
    </row>
    <row r="3248" spans="1:12" x14ac:dyDescent="0.2">
      <c r="A3248">
        <f t="shared" si="1925"/>
        <v>603098</v>
      </c>
      <c r="B3248">
        <f t="shared" si="1923"/>
        <v>603099</v>
      </c>
      <c r="C3248" s="1" t="str">
        <f t="shared" si="1949"/>
        <v>当前波数 82/∞</v>
      </c>
      <c r="D3248">
        <f>VLOOKUP(MOD(A3248,1000),Sheet2!P:R,3,FALSE)</f>
        <v>1646.4739199999981</v>
      </c>
      <c r="E3248">
        <v>98</v>
      </c>
      <c r="F3248" s="1" t="str">
        <f>IF(VLOOKUP(MOD(A3248,1000),Sheet2!P:W,8,FALSE)=1,"[[50000,1],",IF(VLOOKUP(MOD(A3248,1000),Sheet2!P:W,8,FALSE)=2,"[[90000,1],","["))&amp;IF(K3248=K3247,VLOOKUP(INT(MID(A3248,3,1))*10+3,Sheet3!A:B,2,FALSE),VLOOKUP(INT(MID(A3248,3,1))*10+MOD(K3248,2)+1,Sheet3!A:B,2,FALSE))&amp;"]"</f>
        <v>[[50022,40]]</v>
      </c>
      <c r="G3248">
        <v>0.2</v>
      </c>
      <c r="H3248" s="1" t="str">
        <f t="shared" ref="H3248:I3248" si="1960">H3236</f>
        <v>[80021,80022,80023,80024]</v>
      </c>
      <c r="I3248" s="1">
        <f t="shared" si="1960"/>
        <v>1</v>
      </c>
      <c r="J3248">
        <f t="shared" si="1927"/>
        <v>20</v>
      </c>
      <c r="K3248">
        <f t="shared" si="1933"/>
        <v>82</v>
      </c>
      <c r="L3248" s="1" t="str">
        <f>Sheet1!L3248</f>
        <v>[{"bid":16006,"type":6,"num":37},{"bid":14001,"type":4,"num":48500}]</v>
      </c>
    </row>
    <row r="3249" spans="1:12" x14ac:dyDescent="0.2">
      <c r="A3249">
        <f t="shared" si="1925"/>
        <v>603099</v>
      </c>
      <c r="B3249">
        <f t="shared" si="1923"/>
        <v>603100</v>
      </c>
      <c r="C3249" s="1" t="str">
        <f t="shared" si="1949"/>
        <v>当前波数 83/∞</v>
      </c>
      <c r="D3249">
        <f>VLOOKUP(MOD(A3249,1000),Sheet2!P:R,3,FALSE)</f>
        <v>1731.0595999999975</v>
      </c>
      <c r="E3249">
        <v>99</v>
      </c>
      <c r="F3249" s="1" t="str">
        <f>IF(VLOOKUP(MOD(A3249,1000),Sheet2!P:W,8,FALSE)=1,"[[50000,1],",IF(VLOOKUP(MOD(A3249,1000),Sheet2!P:W,8,FALSE)=2,"[[90000,1],","["))&amp;IF(K3249=K3248,VLOOKUP(INT(MID(A3249,3,1))*10+3,Sheet3!A:B,2,FALSE),VLOOKUP(INT(MID(A3249,3,1))*10+MOD(K3249,2)+1,Sheet3!A:B,2,FALSE))&amp;"]"</f>
        <v>[[50021,40]]</v>
      </c>
      <c r="G3249">
        <v>0.2</v>
      </c>
      <c r="H3249" s="1" t="str">
        <f t="shared" ref="H3249:I3249" si="1961">H3237</f>
        <v>[80021,80022,80023,80024]</v>
      </c>
      <c r="I3249" s="1">
        <f t="shared" si="1961"/>
        <v>1</v>
      </c>
      <c r="J3249">
        <f t="shared" si="1927"/>
        <v>20</v>
      </c>
      <c r="K3249">
        <f t="shared" si="1933"/>
        <v>83</v>
      </c>
      <c r="L3249" s="1" t="str">
        <f>Sheet1!L3249</f>
        <v>[{"bid":16006,"type":6,"num":37},{"bid":14001,"type":4,"num":49000}]</v>
      </c>
    </row>
    <row r="3250" spans="1:12" x14ac:dyDescent="0.2">
      <c r="A3250">
        <f t="shared" si="1925"/>
        <v>603100</v>
      </c>
      <c r="B3250">
        <f t="shared" si="1923"/>
        <v>603101</v>
      </c>
      <c r="C3250" s="1" t="str">
        <f t="shared" si="1949"/>
        <v>当前波数 84/∞</v>
      </c>
      <c r="D3250">
        <f>VLOOKUP(MOD(A3250,1000),Sheet2!P:R,3,FALSE)</f>
        <v>1819.3612799999974</v>
      </c>
      <c r="E3250">
        <v>100</v>
      </c>
      <c r="F3250" s="1" t="str">
        <f>IF(VLOOKUP(MOD(A3250,1000),Sheet2!P:W,8,FALSE)=1,"[[50000,1],",IF(VLOOKUP(MOD(A3250,1000),Sheet2!P:W,8,FALSE)=2,"[[90000,1],","["))&amp;IF(K3250=K3249,VLOOKUP(INT(MID(A3250,3,1))*10+3,Sheet3!A:B,2,FALSE),VLOOKUP(INT(MID(A3250,3,1))*10+MOD(K3250,2)+1,Sheet3!A:B,2,FALSE))&amp;"]"</f>
        <v>[[90000,1],[50022,40]]</v>
      </c>
      <c r="G3250">
        <v>0.2</v>
      </c>
      <c r="H3250" s="1" t="str">
        <f t="shared" ref="H3250:I3250" si="1962">H3238</f>
        <v>[80021,80022,80023,80024]</v>
      </c>
      <c r="I3250" s="1">
        <f t="shared" si="1962"/>
        <v>1</v>
      </c>
      <c r="J3250">
        <f t="shared" si="1927"/>
        <v>20</v>
      </c>
      <c r="K3250">
        <f t="shared" si="1933"/>
        <v>84</v>
      </c>
      <c r="L3250" s="1" t="str">
        <f>Sheet1!L3250</f>
        <v>[{"bid":16006,"type":6,"num":37},{"bid":14001,"type":4,"num":49500}]</v>
      </c>
    </row>
    <row r="3251" spans="1:12" x14ac:dyDescent="0.2">
      <c r="A3251">
        <f t="shared" si="1925"/>
        <v>603101</v>
      </c>
      <c r="B3251">
        <f t="shared" si="1923"/>
        <v>603102</v>
      </c>
      <c r="C3251" s="1" t="str">
        <f t="shared" si="1949"/>
        <v>当前波数 85/∞\n下一波BOSS</v>
      </c>
      <c r="D3251">
        <f>VLOOKUP(MOD(A3251,1000),Sheet2!P:R,3,FALSE)</f>
        <v>1910.473199999997</v>
      </c>
      <c r="E3251">
        <v>101</v>
      </c>
      <c r="F3251" s="1" t="str">
        <f>IF(VLOOKUP(MOD(A3251,1000),Sheet2!P:W,8,FALSE)=1,"[[50000,1],",IF(VLOOKUP(MOD(A3251,1000),Sheet2!P:W,8,FALSE)=2,"[[90000,1],","["))&amp;IF(K3251=K3250,VLOOKUP(INT(MID(A3251,3,1))*10+3,Sheet3!A:B,2,FALSE),VLOOKUP(INT(MID(A3251,3,1))*10+MOD(K3251,2)+1,Sheet3!A:B,2,FALSE))&amp;"]"</f>
        <v>[[50021,40]]</v>
      </c>
      <c r="G3251">
        <v>0.2</v>
      </c>
      <c r="H3251" s="1" t="str">
        <f t="shared" ref="H3251:I3251" si="1963">H3239</f>
        <v>[80021,80022,80023,80024]</v>
      </c>
      <c r="I3251" s="1">
        <f t="shared" si="1963"/>
        <v>1</v>
      </c>
      <c r="J3251">
        <f t="shared" si="1927"/>
        <v>20</v>
      </c>
      <c r="K3251">
        <f t="shared" si="1933"/>
        <v>85</v>
      </c>
      <c r="L3251" s="1" t="str">
        <f>Sheet1!L3251</f>
        <v>[{"bid":16006,"type":6,"num":39},{"bid":14001,"type":4,"num":50000}]</v>
      </c>
    </row>
    <row r="3252" spans="1:12" x14ac:dyDescent="0.2">
      <c r="A3252">
        <f t="shared" si="1925"/>
        <v>603102</v>
      </c>
      <c r="B3252">
        <f t="shared" si="1923"/>
        <v>603103</v>
      </c>
      <c r="C3252" s="1" t="str">
        <f t="shared" si="1949"/>
        <v>BOSS波\n需击杀所有怪物</v>
      </c>
      <c r="D3252">
        <f>VLOOKUP(MOD(A3252,1000),Sheet2!P:R,3,FALSE)</f>
        <v>2004.4371199999966</v>
      </c>
      <c r="E3252">
        <v>102</v>
      </c>
      <c r="F3252" s="1" t="str">
        <f>IF(VLOOKUP(MOD(A3252,1000),Sheet2!P:W,8,FALSE)=1,"[[50000,1],",IF(VLOOKUP(MOD(A3252,1000),Sheet2!P:W,8,FALSE)=2,"[[90000,1],","["))&amp;IF(K3252=K3251,VLOOKUP(INT(MID(A3252,3,1))*10+3,Sheet3!A:B,2,FALSE),VLOOKUP(INT(MID(A3252,3,1))*10+MOD(K3252,2)+1,Sheet3!A:B,2,FALSE))&amp;"]"</f>
        <v>[[50023,45]]</v>
      </c>
      <c r="G3252">
        <v>0.2</v>
      </c>
      <c r="H3252" s="1" t="str">
        <f t="shared" ref="H3252:I3252" si="1964">H3240</f>
        <v>[80021,80022,80023,80024]</v>
      </c>
      <c r="I3252" s="1">
        <f t="shared" si="1964"/>
        <v>2</v>
      </c>
      <c r="J3252">
        <f t="shared" si="1927"/>
        <v>40</v>
      </c>
      <c r="K3252">
        <f t="shared" si="1933"/>
        <v>85</v>
      </c>
      <c r="L3252" s="1" t="str">
        <f>Sheet1!L3252</f>
        <v>[{"bid":16006,"type":6,"num":39},{"bid":14001,"type":4,"num":50500}]</v>
      </c>
    </row>
    <row r="3253" spans="1:12" x14ac:dyDescent="0.2">
      <c r="A3253">
        <f t="shared" si="1925"/>
        <v>603103</v>
      </c>
      <c r="B3253">
        <f t="shared" si="1923"/>
        <v>603104</v>
      </c>
      <c r="C3253" s="1" t="str">
        <f t="shared" si="1949"/>
        <v>当前波数 86/∞</v>
      </c>
      <c r="D3253">
        <f>VLOOKUP(MOD(A3253,1000),Sheet2!P:R,3,FALSE)</f>
        <v>2102.411519999996</v>
      </c>
      <c r="E3253">
        <v>103</v>
      </c>
      <c r="F3253" s="1" t="str">
        <f>IF(VLOOKUP(MOD(A3253,1000),Sheet2!P:W,8,FALSE)=1,"[[50000,1],",IF(VLOOKUP(MOD(A3253,1000),Sheet2!P:W,8,FALSE)=2,"[[90000,1],","["))&amp;IF(K3253=K3252,VLOOKUP(INT(MID(A3253,3,1))*10+3,Sheet3!A:B,2,FALSE),VLOOKUP(INT(MID(A3253,3,1))*10+MOD(K3253,2)+1,Sheet3!A:B,2,FALSE))&amp;"]"</f>
        <v>[[50000,1],[50022,40]]</v>
      </c>
      <c r="G3253">
        <v>0.2</v>
      </c>
      <c r="H3253" s="1" t="str">
        <f t="shared" ref="H3253:I3253" si="1965">H3241</f>
        <v>[80021,80022,80023,80024]</v>
      </c>
      <c r="I3253" s="1">
        <f t="shared" si="1965"/>
        <v>1</v>
      </c>
      <c r="J3253">
        <f t="shared" si="1927"/>
        <v>20</v>
      </c>
      <c r="K3253">
        <f t="shared" si="1933"/>
        <v>86</v>
      </c>
      <c r="L3253" s="1" t="str">
        <f>Sheet1!L3253</f>
        <v>[{"bid":16006,"type":6,"num":39},{"bid":14001,"type":4,"num":51000}]</v>
      </c>
    </row>
    <row r="3254" spans="1:12" x14ac:dyDescent="0.2">
      <c r="A3254">
        <f t="shared" si="1925"/>
        <v>603104</v>
      </c>
      <c r="B3254">
        <f t="shared" si="1923"/>
        <v>603105</v>
      </c>
      <c r="C3254" s="1" t="str">
        <f t="shared" si="1949"/>
        <v>当前波数 87/∞</v>
      </c>
      <c r="D3254">
        <f>VLOOKUP(MOD(A3254,1000),Sheet2!P:R,3,FALSE)</f>
        <v>2203.3919999999957</v>
      </c>
      <c r="E3254">
        <v>104</v>
      </c>
      <c r="F3254" s="1" t="str">
        <f>IF(VLOOKUP(MOD(A3254,1000),Sheet2!P:W,8,FALSE)=1,"[[50000,1],",IF(VLOOKUP(MOD(A3254,1000),Sheet2!P:W,8,FALSE)=2,"[[90000,1],","["))&amp;IF(K3254=K3253,VLOOKUP(INT(MID(A3254,3,1))*10+3,Sheet3!A:B,2,FALSE),VLOOKUP(INT(MID(A3254,3,1))*10+MOD(K3254,2)+1,Sheet3!A:B,2,FALSE))&amp;"]"</f>
        <v>[[50021,40]]</v>
      </c>
      <c r="G3254">
        <v>0.2</v>
      </c>
      <c r="H3254" s="1" t="str">
        <f t="shared" ref="H3254:I3254" si="1966">H3242</f>
        <v>[80021,80022,80023,80024]</v>
      </c>
      <c r="I3254" s="1">
        <f t="shared" si="1966"/>
        <v>1</v>
      </c>
      <c r="J3254">
        <f t="shared" si="1927"/>
        <v>20</v>
      </c>
      <c r="K3254">
        <f t="shared" si="1933"/>
        <v>87</v>
      </c>
      <c r="L3254" s="1" t="str">
        <f>Sheet1!L3254</f>
        <v>[{"bid":16006,"type":6,"num":39},{"bid":14001,"type":4,"num":51500}]</v>
      </c>
    </row>
    <row r="3255" spans="1:12" x14ac:dyDescent="0.2">
      <c r="A3255">
        <f t="shared" si="1925"/>
        <v>603105</v>
      </c>
      <c r="B3255">
        <f t="shared" si="1923"/>
        <v>603106</v>
      </c>
      <c r="C3255" s="1" t="str">
        <f t="shared" si="1949"/>
        <v>当前波数 88/∞</v>
      </c>
      <c r="D3255">
        <f>VLOOKUP(MOD(A3255,1000),Sheet2!P:R,3,FALSE)</f>
        <v>2307.4217599999952</v>
      </c>
      <c r="E3255">
        <v>105</v>
      </c>
      <c r="F3255" s="1" t="str">
        <f>IF(VLOOKUP(MOD(A3255,1000),Sheet2!P:W,8,FALSE)=1,"[[50000,1],",IF(VLOOKUP(MOD(A3255,1000),Sheet2!P:W,8,FALSE)=2,"[[90000,1],","["))&amp;IF(K3255=K3254,VLOOKUP(INT(MID(A3255,3,1))*10+3,Sheet3!A:B,2,FALSE),VLOOKUP(INT(MID(A3255,3,1))*10+MOD(K3255,2)+1,Sheet3!A:B,2,FALSE))&amp;"]"</f>
        <v>[[50022,40]]</v>
      </c>
      <c r="G3255">
        <v>0.2</v>
      </c>
      <c r="H3255" s="1" t="str">
        <f t="shared" ref="H3255:I3255" si="1967">H3243</f>
        <v>[80021,80022,80023,80024]</v>
      </c>
      <c r="I3255" s="1">
        <f t="shared" si="1967"/>
        <v>1</v>
      </c>
      <c r="J3255">
        <f t="shared" si="1927"/>
        <v>20</v>
      </c>
      <c r="K3255">
        <f t="shared" si="1933"/>
        <v>88</v>
      </c>
      <c r="L3255" s="1" t="str">
        <f>Sheet1!L3255</f>
        <v>[{"bid":16006,"type":6,"num":39},{"bid":14001,"type":4,"num":52000}]</v>
      </c>
    </row>
    <row r="3256" spans="1:12" x14ac:dyDescent="0.2">
      <c r="A3256">
        <f t="shared" si="1925"/>
        <v>603106</v>
      </c>
      <c r="B3256">
        <f t="shared" si="1923"/>
        <v>603107</v>
      </c>
      <c r="C3256" s="1" t="str">
        <f t="shared" si="1949"/>
        <v>当前波数 89/∞</v>
      </c>
      <c r="D3256">
        <f>VLOOKUP(MOD(A3256,1000),Sheet2!P:R,3,FALSE)</f>
        <v>2414.5439999999944</v>
      </c>
      <c r="E3256">
        <v>106</v>
      </c>
      <c r="F3256" s="1" t="str">
        <f>IF(VLOOKUP(MOD(A3256,1000),Sheet2!P:W,8,FALSE)=1,"[[50000,1],",IF(VLOOKUP(MOD(A3256,1000),Sheet2!P:W,8,FALSE)=2,"[[90000,1],","["))&amp;IF(K3256=K3255,VLOOKUP(INT(MID(A3256,3,1))*10+3,Sheet3!A:B,2,FALSE),VLOOKUP(INT(MID(A3256,3,1))*10+MOD(K3256,2)+1,Sheet3!A:B,2,FALSE))&amp;"]"</f>
        <v>[[90000,1],[50021,40]]</v>
      </c>
      <c r="G3256">
        <v>0.2</v>
      </c>
      <c r="H3256" s="1" t="str">
        <f t="shared" ref="H3256:I3256" si="1968">H3244</f>
        <v>[80021,80022,80023,80024]</v>
      </c>
      <c r="I3256" s="1">
        <f t="shared" si="1968"/>
        <v>1</v>
      </c>
      <c r="J3256">
        <f t="shared" si="1927"/>
        <v>20</v>
      </c>
      <c r="K3256">
        <f t="shared" si="1933"/>
        <v>89</v>
      </c>
      <c r="L3256" s="1" t="str">
        <f>Sheet1!L3256</f>
        <v>[{"bid":16006,"type":6,"num":41},{"bid":14001,"type":4,"num":52500}]</v>
      </c>
    </row>
    <row r="3257" spans="1:12" x14ac:dyDescent="0.2">
      <c r="A3257">
        <f t="shared" si="1925"/>
        <v>603107</v>
      </c>
      <c r="B3257">
        <f t="shared" si="1923"/>
        <v>603108</v>
      </c>
      <c r="C3257" s="1" t="str">
        <f t="shared" si="1949"/>
        <v>当前波数 90/∞\n下一波BOSS</v>
      </c>
      <c r="D3257">
        <f>VLOOKUP(MOD(A3257,1000),Sheet2!P:R,3,FALSE)</f>
        <v>2524.801919999994</v>
      </c>
      <c r="E3257">
        <v>107</v>
      </c>
      <c r="F3257" s="1" t="str">
        <f>IF(VLOOKUP(MOD(A3257,1000),Sheet2!P:W,8,FALSE)=1,"[[50000,1],",IF(VLOOKUP(MOD(A3257,1000),Sheet2!P:W,8,FALSE)=2,"[[90000,1],","["))&amp;IF(K3257=K3256,VLOOKUP(INT(MID(A3257,3,1))*10+3,Sheet3!A:B,2,FALSE),VLOOKUP(INT(MID(A3257,3,1))*10+MOD(K3257,2)+1,Sheet3!A:B,2,FALSE))&amp;"]"</f>
        <v>[[50022,40]]</v>
      </c>
      <c r="G3257">
        <v>0.2</v>
      </c>
      <c r="H3257" s="1" t="str">
        <f t="shared" ref="H3257:I3257" si="1969">H3245</f>
        <v>[80021,80022,80023,80024]</v>
      </c>
      <c r="I3257" s="1">
        <f t="shared" si="1969"/>
        <v>1</v>
      </c>
      <c r="J3257">
        <f t="shared" si="1927"/>
        <v>20</v>
      </c>
      <c r="K3257">
        <f t="shared" si="1933"/>
        <v>90</v>
      </c>
      <c r="L3257" s="1" t="str">
        <f>Sheet1!L3257</f>
        <v>[{"bid":16006,"type":6,"num":41},{"bid":14001,"type":4,"num":53000}]</v>
      </c>
    </row>
    <row r="3258" spans="1:12" x14ac:dyDescent="0.2">
      <c r="A3258">
        <f t="shared" si="1925"/>
        <v>603108</v>
      </c>
      <c r="B3258">
        <f t="shared" si="1923"/>
        <v>603109</v>
      </c>
      <c r="C3258" s="1" t="str">
        <f t="shared" si="1949"/>
        <v>BOSS波\n需击杀所有怪物</v>
      </c>
      <c r="D3258">
        <f>VLOOKUP(MOD(A3258,1000),Sheet2!P:R,3,FALSE)</f>
        <v>2638.2387199999935</v>
      </c>
      <c r="E3258">
        <v>108</v>
      </c>
      <c r="F3258" s="1" t="str">
        <f>IF(VLOOKUP(MOD(A3258,1000),Sheet2!P:W,8,FALSE)=1,"[[50000,1],",IF(VLOOKUP(MOD(A3258,1000),Sheet2!P:W,8,FALSE)=2,"[[90000,1],","["))&amp;IF(K3258=K3257,VLOOKUP(INT(MID(A3258,3,1))*10+3,Sheet3!A:B,2,FALSE),VLOOKUP(INT(MID(A3258,3,1))*10+MOD(K3258,2)+1,Sheet3!A:B,2,FALSE))&amp;"]"</f>
        <v>[[50023,45]]</v>
      </c>
      <c r="G3258">
        <v>0.2</v>
      </c>
      <c r="H3258" s="1" t="str">
        <f t="shared" ref="H3258:I3258" si="1970">H3246</f>
        <v>[80021,80022,80023,80024]</v>
      </c>
      <c r="I3258" s="1">
        <f t="shared" si="1970"/>
        <v>2</v>
      </c>
      <c r="J3258">
        <f t="shared" si="1927"/>
        <v>40</v>
      </c>
      <c r="K3258">
        <f t="shared" si="1933"/>
        <v>90</v>
      </c>
      <c r="L3258" s="1" t="str">
        <f>Sheet1!L3258</f>
        <v>[{"bid":16006,"type":6,"num":41},{"bid":14001,"type":4,"num":53500}]</v>
      </c>
    </row>
    <row r="3259" spans="1:12" x14ac:dyDescent="0.2">
      <c r="A3259">
        <f t="shared" si="1925"/>
        <v>603109</v>
      </c>
      <c r="B3259">
        <f t="shared" si="1923"/>
        <v>603110</v>
      </c>
      <c r="C3259" s="1" t="str">
        <f t="shared" si="1949"/>
        <v>当前波数 91/∞</v>
      </c>
      <c r="D3259">
        <f>VLOOKUP(MOD(A3259,1000),Sheet2!P:R,3,FALSE)</f>
        <v>2756.2331999999933</v>
      </c>
      <c r="E3259">
        <v>109</v>
      </c>
      <c r="F3259" s="1" t="str">
        <f>IF(VLOOKUP(MOD(A3259,1000),Sheet2!P:W,8,FALSE)=1,"[[50000,1],",IF(VLOOKUP(MOD(A3259,1000),Sheet2!P:W,8,FALSE)=2,"[[90000,1],","["))&amp;IF(K3259=K3258,VLOOKUP(INT(MID(A3259,3,1))*10+3,Sheet3!A:B,2,FALSE),VLOOKUP(INT(MID(A3259,3,1))*10+MOD(K3259,2)+1,Sheet3!A:B,2,FALSE))&amp;"]"</f>
        <v>[[50000,1],[50021,40]]</v>
      </c>
      <c r="G3259">
        <v>0.2</v>
      </c>
      <c r="H3259" s="1" t="str">
        <f t="shared" ref="H3259:I3259" si="1971">H3247</f>
        <v>[80021,80022,80023,80024]</v>
      </c>
      <c r="I3259" s="1">
        <f t="shared" si="1971"/>
        <v>1</v>
      </c>
      <c r="J3259">
        <f t="shared" si="1927"/>
        <v>20</v>
      </c>
      <c r="K3259">
        <f t="shared" si="1933"/>
        <v>91</v>
      </c>
      <c r="L3259" s="1" t="str">
        <f>Sheet1!L3259</f>
        <v>[{"bid":16006,"type":6,"num":41},{"bid":14001,"type":4,"num":54000}]</v>
      </c>
    </row>
    <row r="3260" spans="1:12" x14ac:dyDescent="0.2">
      <c r="A3260">
        <f t="shared" si="1925"/>
        <v>603110</v>
      </c>
      <c r="B3260">
        <f t="shared" si="1923"/>
        <v>603111</v>
      </c>
      <c r="C3260" s="1" t="str">
        <f t="shared" si="1949"/>
        <v>当前波数 92/∞</v>
      </c>
      <c r="D3260">
        <f>VLOOKUP(MOD(A3260,1000),Sheet2!P:R,3,FALSE)</f>
        <v>2930.8575999999925</v>
      </c>
      <c r="E3260">
        <v>110</v>
      </c>
      <c r="F3260" s="1" t="str">
        <f>IF(VLOOKUP(MOD(A3260,1000),Sheet2!P:W,8,FALSE)=1,"[[50000,1],",IF(VLOOKUP(MOD(A3260,1000),Sheet2!P:W,8,FALSE)=2,"[[90000,1],","["))&amp;IF(K3260=K3259,VLOOKUP(INT(MID(A3260,3,1))*10+3,Sheet3!A:B,2,FALSE),VLOOKUP(INT(MID(A3260,3,1))*10+MOD(K3260,2)+1,Sheet3!A:B,2,FALSE))&amp;"]"</f>
        <v>[[50022,40]]</v>
      </c>
      <c r="G3260">
        <v>0.2</v>
      </c>
      <c r="H3260" s="1" t="str">
        <f t="shared" ref="H3260:I3260" si="1972">H3248</f>
        <v>[80021,80022,80023,80024]</v>
      </c>
      <c r="I3260" s="1">
        <f t="shared" si="1972"/>
        <v>1</v>
      </c>
      <c r="J3260">
        <f t="shared" si="1927"/>
        <v>20</v>
      </c>
      <c r="K3260">
        <f t="shared" si="1933"/>
        <v>92</v>
      </c>
      <c r="L3260" s="1" t="str">
        <f>Sheet1!L3260</f>
        <v>[{"bid":16006,"type":6,"num":41},{"bid":14001,"type":4,"num":54500}]</v>
      </c>
    </row>
    <row r="3261" spans="1:12" x14ac:dyDescent="0.2">
      <c r="A3261">
        <f t="shared" si="1925"/>
        <v>603111</v>
      </c>
      <c r="B3261">
        <f t="shared" si="1923"/>
        <v>603112</v>
      </c>
      <c r="C3261" s="1" t="str">
        <f t="shared" si="1949"/>
        <v>当前波数 93/∞</v>
      </c>
      <c r="D3261">
        <f>VLOOKUP(MOD(A3261,1000),Sheet2!P:R,3,FALSE)</f>
        <v>3111.4658399999926</v>
      </c>
      <c r="E3261">
        <v>111</v>
      </c>
      <c r="F3261" s="1" t="str">
        <f>IF(VLOOKUP(MOD(A3261,1000),Sheet2!P:W,8,FALSE)=1,"[[50000,1],",IF(VLOOKUP(MOD(A3261,1000),Sheet2!P:W,8,FALSE)=2,"[[90000,1],","["))&amp;IF(K3261=K3260,VLOOKUP(INT(MID(A3261,3,1))*10+3,Sheet3!A:B,2,FALSE),VLOOKUP(INT(MID(A3261,3,1))*10+MOD(K3261,2)+1,Sheet3!A:B,2,FALSE))&amp;"]"</f>
        <v>[[50021,40]]</v>
      </c>
      <c r="G3261">
        <v>0.2</v>
      </c>
      <c r="H3261" s="1" t="str">
        <f t="shared" ref="H3261:I3261" si="1973">H3249</f>
        <v>[80021,80022,80023,80024]</v>
      </c>
      <c r="I3261" s="1">
        <f t="shared" si="1973"/>
        <v>1</v>
      </c>
      <c r="J3261">
        <f t="shared" si="1927"/>
        <v>20</v>
      </c>
      <c r="K3261">
        <f t="shared" si="1933"/>
        <v>93</v>
      </c>
      <c r="L3261" s="1" t="str">
        <f>Sheet1!L3261</f>
        <v>[{"bid":16006,"type":6,"num":43},{"bid":14001,"type":4,"num":55000}]</v>
      </c>
    </row>
    <row r="3262" spans="1:12" x14ac:dyDescent="0.2">
      <c r="A3262">
        <f t="shared" si="1925"/>
        <v>603112</v>
      </c>
      <c r="B3262">
        <f t="shared" si="1923"/>
        <v>603113</v>
      </c>
      <c r="C3262" s="1" t="str">
        <f t="shared" si="1949"/>
        <v>当前波数 94/∞</v>
      </c>
      <c r="D3262">
        <f>VLOOKUP(MOD(A3262,1000),Sheet2!P:R,3,FALSE)</f>
        <v>3298.1471999999917</v>
      </c>
      <c r="E3262">
        <v>112</v>
      </c>
      <c r="F3262" s="1" t="str">
        <f>IF(VLOOKUP(MOD(A3262,1000),Sheet2!P:W,8,FALSE)=1,"[[50000,1],",IF(VLOOKUP(MOD(A3262,1000),Sheet2!P:W,8,FALSE)=2,"[[90000,1],","["))&amp;IF(K3262=K3261,VLOOKUP(INT(MID(A3262,3,1))*10+3,Sheet3!A:B,2,FALSE),VLOOKUP(INT(MID(A3262,3,1))*10+MOD(K3262,2)+1,Sheet3!A:B,2,FALSE))&amp;"]"</f>
        <v>[[90000,1],[50022,40]]</v>
      </c>
      <c r="G3262">
        <v>0.2</v>
      </c>
      <c r="H3262" s="1" t="str">
        <f t="shared" ref="H3262:I3262" si="1974">H3250</f>
        <v>[80021,80022,80023,80024]</v>
      </c>
      <c r="I3262" s="1">
        <f t="shared" si="1974"/>
        <v>1</v>
      </c>
      <c r="J3262">
        <f t="shared" si="1927"/>
        <v>20</v>
      </c>
      <c r="K3262">
        <f t="shared" si="1933"/>
        <v>94</v>
      </c>
      <c r="L3262" s="1" t="str">
        <f>Sheet1!L3262</f>
        <v>[{"bid":16006,"type":6,"num":43},{"bid":14001,"type":4,"num":55500}]</v>
      </c>
    </row>
    <row r="3263" spans="1:12" x14ac:dyDescent="0.2">
      <c r="A3263">
        <f t="shared" si="1925"/>
        <v>603113</v>
      </c>
      <c r="B3263">
        <f t="shared" si="1923"/>
        <v>603114</v>
      </c>
      <c r="C3263" s="1" t="str">
        <f t="shared" si="1949"/>
        <v>当前波数 95/∞\n下一波BOSS</v>
      </c>
      <c r="D3263">
        <f>VLOOKUP(MOD(A3263,1000),Sheet2!P:R,3,FALSE)</f>
        <v>3490.9909599999919</v>
      </c>
      <c r="E3263">
        <v>113</v>
      </c>
      <c r="F3263" s="1" t="str">
        <f>IF(VLOOKUP(MOD(A3263,1000),Sheet2!P:W,8,FALSE)=1,"[[50000,1],",IF(VLOOKUP(MOD(A3263,1000),Sheet2!P:W,8,FALSE)=2,"[[90000,1],","["))&amp;IF(K3263=K3262,VLOOKUP(INT(MID(A3263,3,1))*10+3,Sheet3!A:B,2,FALSE),VLOOKUP(INT(MID(A3263,3,1))*10+MOD(K3263,2)+1,Sheet3!A:B,2,FALSE))&amp;"]"</f>
        <v>[[50021,40]]</v>
      </c>
      <c r="G3263">
        <v>0.2</v>
      </c>
      <c r="H3263" s="1" t="str">
        <f t="shared" ref="H3263:I3263" si="1975">H3251</f>
        <v>[80021,80022,80023,80024]</v>
      </c>
      <c r="I3263" s="1">
        <f t="shared" si="1975"/>
        <v>1</v>
      </c>
      <c r="J3263">
        <f t="shared" si="1927"/>
        <v>20</v>
      </c>
      <c r="K3263">
        <f t="shared" si="1933"/>
        <v>95</v>
      </c>
      <c r="L3263" s="1" t="str">
        <f>Sheet1!L3263</f>
        <v>[{"bid":16006,"type":6,"num":43},{"bid":14001,"type":4,"num":56000}]</v>
      </c>
    </row>
    <row r="3264" spans="1:12" x14ac:dyDescent="0.2">
      <c r="A3264">
        <f t="shared" si="1925"/>
        <v>603114</v>
      </c>
      <c r="B3264">
        <f t="shared" si="1923"/>
        <v>603115</v>
      </c>
      <c r="C3264" s="1" t="str">
        <f t="shared" si="1949"/>
        <v>BOSS波\n需击杀所有怪物</v>
      </c>
      <c r="D3264">
        <f>VLOOKUP(MOD(A3264,1000),Sheet2!P:R,3,FALSE)</f>
        <v>3690.086399999991</v>
      </c>
      <c r="E3264">
        <v>114</v>
      </c>
      <c r="F3264" s="1" t="str">
        <f>IF(VLOOKUP(MOD(A3264,1000),Sheet2!P:W,8,FALSE)=1,"[[50000,1],",IF(VLOOKUP(MOD(A3264,1000),Sheet2!P:W,8,FALSE)=2,"[[90000,1],","["))&amp;IF(K3264=K3263,VLOOKUP(INT(MID(A3264,3,1))*10+3,Sheet3!A:B,2,FALSE),VLOOKUP(INT(MID(A3264,3,1))*10+MOD(K3264,2)+1,Sheet3!A:B,2,FALSE))&amp;"]"</f>
        <v>[[50023,45]]</v>
      </c>
      <c r="G3264">
        <v>0.2</v>
      </c>
      <c r="H3264" s="1" t="str">
        <f t="shared" ref="H3264:I3264" si="1976">H3252</f>
        <v>[80021,80022,80023,80024]</v>
      </c>
      <c r="I3264" s="1">
        <f t="shared" si="1976"/>
        <v>2</v>
      </c>
      <c r="J3264">
        <f t="shared" si="1927"/>
        <v>40</v>
      </c>
      <c r="K3264">
        <f t="shared" si="1933"/>
        <v>95</v>
      </c>
      <c r="L3264" s="1" t="str">
        <f>Sheet1!L3264</f>
        <v>[{"bid":16006,"type":6,"num":43},{"bid":14001,"type":4,"num":56500}]</v>
      </c>
    </row>
    <row r="3265" spans="1:12" x14ac:dyDescent="0.2">
      <c r="A3265">
        <f t="shared" si="1925"/>
        <v>603115</v>
      </c>
      <c r="B3265">
        <f t="shared" si="1923"/>
        <v>603116</v>
      </c>
      <c r="C3265" s="1" t="str">
        <f t="shared" si="1949"/>
        <v>当前波数 96/∞</v>
      </c>
      <c r="D3265">
        <f>VLOOKUP(MOD(A3265,1000),Sheet2!P:R,3,FALSE)</f>
        <v>3897.2543999999912</v>
      </c>
      <c r="E3265">
        <v>115</v>
      </c>
      <c r="F3265" s="1" t="str">
        <f>IF(VLOOKUP(MOD(A3265,1000),Sheet2!P:W,8,FALSE)=1,"[[50000,1],",IF(VLOOKUP(MOD(A3265,1000),Sheet2!P:W,8,FALSE)=2,"[[90000,1],","["))&amp;IF(K3265=K3264,VLOOKUP(INT(MID(A3265,3,1))*10+3,Sheet3!A:B,2,FALSE),VLOOKUP(INT(MID(A3265,3,1))*10+MOD(K3265,2)+1,Sheet3!A:B,2,FALSE))&amp;"]"</f>
        <v>[[50000,1],[50022,40]]</v>
      </c>
      <c r="G3265">
        <v>0.2</v>
      </c>
      <c r="H3265" s="1" t="str">
        <f t="shared" ref="H3265:I3265" si="1977">H3253</f>
        <v>[80021,80022,80023,80024]</v>
      </c>
      <c r="I3265" s="1">
        <f t="shared" si="1977"/>
        <v>1</v>
      </c>
      <c r="J3265">
        <f t="shared" si="1927"/>
        <v>20</v>
      </c>
      <c r="K3265">
        <f t="shared" si="1933"/>
        <v>96</v>
      </c>
      <c r="L3265" s="1" t="str">
        <f>Sheet1!L3265</f>
        <v>[{"bid":16006,"type":6,"num":43},{"bid":14001,"type":4,"num":57000}]</v>
      </c>
    </row>
    <row r="3266" spans="1:12" x14ac:dyDescent="0.2">
      <c r="A3266">
        <f t="shared" si="1925"/>
        <v>603116</v>
      </c>
      <c r="B3266">
        <f t="shared" si="1923"/>
        <v>603117</v>
      </c>
      <c r="C3266" s="1" t="str">
        <f t="shared" si="1949"/>
        <v>当前波数 97/∞</v>
      </c>
      <c r="D3266">
        <f>VLOOKUP(MOD(A3266,1000),Sheet2!P:R,3,FALSE)</f>
        <v>4110.9913599999909</v>
      </c>
      <c r="E3266">
        <v>116</v>
      </c>
      <c r="F3266" s="1" t="str">
        <f>IF(VLOOKUP(MOD(A3266,1000),Sheet2!P:W,8,FALSE)=1,"[[50000,1],",IF(VLOOKUP(MOD(A3266,1000),Sheet2!P:W,8,FALSE)=2,"[[90000,1],","["))&amp;IF(K3266=K3265,VLOOKUP(INT(MID(A3266,3,1))*10+3,Sheet3!A:B,2,FALSE),VLOOKUP(INT(MID(A3266,3,1))*10+MOD(K3266,2)+1,Sheet3!A:B,2,FALSE))&amp;"]"</f>
        <v>[[50021,40]]</v>
      </c>
      <c r="G3266">
        <v>0.2</v>
      </c>
      <c r="H3266" s="1" t="str">
        <f t="shared" ref="H3266:I3266" si="1978">H3254</f>
        <v>[80021,80022,80023,80024]</v>
      </c>
      <c r="I3266" s="1">
        <f t="shared" si="1978"/>
        <v>1</v>
      </c>
      <c r="J3266">
        <f t="shared" si="1927"/>
        <v>20</v>
      </c>
      <c r="K3266">
        <f t="shared" si="1933"/>
        <v>97</v>
      </c>
      <c r="L3266" s="1" t="str">
        <f>Sheet1!L3266</f>
        <v>[{"bid":16006,"type":6,"num":45},{"bid":14001,"type":4,"num":57500}]</v>
      </c>
    </row>
    <row r="3267" spans="1:12" x14ac:dyDescent="0.2">
      <c r="A3267">
        <f t="shared" si="1925"/>
        <v>603117</v>
      </c>
      <c r="B3267">
        <f t="shared" si="1923"/>
        <v>603118</v>
      </c>
      <c r="C3267" s="1" t="str">
        <f t="shared" si="1949"/>
        <v>当前波数 98/∞</v>
      </c>
      <c r="D3267">
        <f>VLOOKUP(MOD(A3267,1000),Sheet2!P:R,3,FALSE)</f>
        <v>4331.3894399999908</v>
      </c>
      <c r="E3267">
        <v>117</v>
      </c>
      <c r="F3267" s="1" t="str">
        <f>IF(VLOOKUP(MOD(A3267,1000),Sheet2!P:W,8,FALSE)=1,"[[50000,1],",IF(VLOOKUP(MOD(A3267,1000),Sheet2!P:W,8,FALSE)=2,"[[90000,1],","["))&amp;IF(K3267=K3266,VLOOKUP(INT(MID(A3267,3,1))*10+3,Sheet3!A:B,2,FALSE),VLOOKUP(INT(MID(A3267,3,1))*10+MOD(K3267,2)+1,Sheet3!A:B,2,FALSE))&amp;"]"</f>
        <v>[[50022,40]]</v>
      </c>
      <c r="G3267">
        <v>0.2</v>
      </c>
      <c r="H3267" s="1" t="str">
        <f t="shared" ref="H3267:I3267" si="1979">H3255</f>
        <v>[80021,80022,80023,80024]</v>
      </c>
      <c r="I3267" s="1">
        <f t="shared" si="1979"/>
        <v>1</v>
      </c>
      <c r="J3267">
        <f t="shared" si="1927"/>
        <v>20</v>
      </c>
      <c r="K3267">
        <f t="shared" si="1933"/>
        <v>98</v>
      </c>
      <c r="L3267" s="1" t="str">
        <f>Sheet1!L3267</f>
        <v>[{"bid":16006,"type":6,"num":45},{"bid":14001,"type":4,"num":58000}]</v>
      </c>
    </row>
    <row r="3268" spans="1:12" x14ac:dyDescent="0.2">
      <c r="A3268">
        <f t="shared" si="1925"/>
        <v>603118</v>
      </c>
      <c r="B3268">
        <f t="shared" si="1923"/>
        <v>603119</v>
      </c>
      <c r="C3268" s="1" t="str">
        <f t="shared" si="1949"/>
        <v>当前波数 99/∞</v>
      </c>
      <c r="D3268">
        <f>VLOOKUP(MOD(A3268,1000),Sheet2!P:R,3,FALSE)</f>
        <v>4558.5407999999898</v>
      </c>
      <c r="E3268">
        <v>118</v>
      </c>
      <c r="F3268" s="1" t="str">
        <f>IF(VLOOKUP(MOD(A3268,1000),Sheet2!P:W,8,FALSE)=1,"[[50000,1],",IF(VLOOKUP(MOD(A3268,1000),Sheet2!P:W,8,FALSE)=2,"[[90000,1],","["))&amp;IF(K3268=K3267,VLOOKUP(INT(MID(A3268,3,1))*10+3,Sheet3!A:B,2,FALSE),VLOOKUP(INT(MID(A3268,3,1))*10+MOD(K3268,2)+1,Sheet3!A:B,2,FALSE))&amp;"]"</f>
        <v>[[90000,1],[50021,40]]</v>
      </c>
      <c r="G3268">
        <v>0.2</v>
      </c>
      <c r="H3268" s="1" t="str">
        <f t="shared" ref="H3268:I3268" si="1980">H3256</f>
        <v>[80021,80022,80023,80024]</v>
      </c>
      <c r="I3268" s="1">
        <f t="shared" si="1980"/>
        <v>1</v>
      </c>
      <c r="J3268">
        <f t="shared" si="1927"/>
        <v>20</v>
      </c>
      <c r="K3268">
        <f t="shared" si="1933"/>
        <v>99</v>
      </c>
      <c r="L3268" s="1" t="str">
        <f>Sheet1!L3268</f>
        <v>[{"bid":16006,"type":6,"num":45},{"bid":14001,"type":4,"num":58500}]</v>
      </c>
    </row>
    <row r="3269" spans="1:12" x14ac:dyDescent="0.2">
      <c r="A3269">
        <f t="shared" si="1925"/>
        <v>603119</v>
      </c>
      <c r="B3269">
        <f t="shared" si="1923"/>
        <v>603120</v>
      </c>
      <c r="C3269" s="1" t="str">
        <f t="shared" si="1949"/>
        <v>当前波数 100/∞\n下一波BOSS</v>
      </c>
      <c r="D3269">
        <f>VLOOKUP(MOD(A3269,1000),Sheet2!P:R,3,FALSE)</f>
        <v>4792.5375999999897</v>
      </c>
      <c r="E3269">
        <v>119</v>
      </c>
      <c r="F3269" s="1" t="str">
        <f>IF(VLOOKUP(MOD(A3269,1000),Sheet2!P:W,8,FALSE)=1,"[[50000,1],",IF(VLOOKUP(MOD(A3269,1000),Sheet2!P:W,8,FALSE)=2,"[[90000,1],","["))&amp;IF(K3269=K3268,VLOOKUP(INT(MID(A3269,3,1))*10+3,Sheet3!A:B,2,FALSE),VLOOKUP(INT(MID(A3269,3,1))*10+MOD(K3269,2)+1,Sheet3!A:B,2,FALSE))&amp;"]"</f>
        <v>[[50022,40]]</v>
      </c>
      <c r="G3269">
        <v>0.2</v>
      </c>
      <c r="H3269" s="1" t="str">
        <f t="shared" ref="H3269:I3269" si="1981">H3257</f>
        <v>[80021,80022,80023,80024]</v>
      </c>
      <c r="I3269" s="1">
        <f t="shared" si="1981"/>
        <v>1</v>
      </c>
      <c r="J3269">
        <f t="shared" si="1927"/>
        <v>20</v>
      </c>
      <c r="K3269">
        <f t="shared" si="1933"/>
        <v>100</v>
      </c>
      <c r="L3269" s="1" t="str">
        <f>Sheet1!L3269</f>
        <v>[{"bid":16006,"type":6,"num":45},{"bid":14001,"type":4,"num":59000}]</v>
      </c>
    </row>
    <row r="3270" spans="1:12" x14ac:dyDescent="0.2">
      <c r="A3270">
        <f t="shared" si="1925"/>
        <v>603120</v>
      </c>
      <c r="B3270">
        <f t="shared" si="1923"/>
        <v>603121</v>
      </c>
      <c r="C3270" s="1" t="str">
        <f t="shared" si="1949"/>
        <v>BOSS波\n需击杀所有怪物</v>
      </c>
      <c r="D3270">
        <f>VLOOKUP(MOD(A3270,1000),Sheet2!P:R,3,FALSE)</f>
        <v>5033.4719999999897</v>
      </c>
      <c r="E3270">
        <v>120</v>
      </c>
      <c r="F3270" s="1" t="str">
        <f>IF(VLOOKUP(MOD(A3270,1000),Sheet2!P:W,8,FALSE)=1,"[[50000,1],",IF(VLOOKUP(MOD(A3270,1000),Sheet2!P:W,8,FALSE)=2,"[[90000,1],","["))&amp;IF(K3270=K3269,VLOOKUP(INT(MID(A3270,3,1))*10+3,Sheet3!A:B,2,FALSE),VLOOKUP(INT(MID(A3270,3,1))*10+MOD(K3270,2)+1,Sheet3!A:B,2,FALSE))&amp;"]"</f>
        <v>[[50023,45]]</v>
      </c>
      <c r="G3270">
        <v>0.2</v>
      </c>
      <c r="H3270" s="1" t="str">
        <f t="shared" ref="H3270:I3270" si="1982">H3258</f>
        <v>[80021,80022,80023,80024]</v>
      </c>
      <c r="I3270" s="1">
        <f t="shared" si="1982"/>
        <v>2</v>
      </c>
      <c r="J3270">
        <f t="shared" si="1927"/>
        <v>40</v>
      </c>
      <c r="K3270">
        <f t="shared" si="1933"/>
        <v>100</v>
      </c>
      <c r="L3270" s="1" t="str">
        <f>Sheet1!L3270</f>
        <v>[{"bid":16006,"type":6,"num":45},{"bid":14001,"type":4,"num":59500}]</v>
      </c>
    </row>
    <row r="3271" spans="1:12" x14ac:dyDescent="0.2">
      <c r="A3271">
        <f t="shared" si="1925"/>
        <v>603121</v>
      </c>
      <c r="B3271">
        <f t="shared" si="1923"/>
        <v>603122</v>
      </c>
      <c r="C3271" s="1" t="str">
        <f t="shared" si="1949"/>
        <v>当前波数 101/∞</v>
      </c>
      <c r="D3271">
        <f>VLOOKUP(MOD(A3271,1000),Sheet2!P:R,3,FALSE)</f>
        <v>5420.8346399999882</v>
      </c>
      <c r="E3271">
        <v>122</v>
      </c>
      <c r="F3271" s="1" t="str">
        <f>IF(VLOOKUP(MOD(A3271,1000),Sheet2!P:W,8,FALSE)=1,"[[50000,1],",IF(VLOOKUP(MOD(A3271,1000),Sheet2!P:W,8,FALSE)=2,"[[90000,1],","["))&amp;IF(K3271=K3270,VLOOKUP(INT(MID(A3271,3,1))*10+3,Sheet3!A:B,2,FALSE),VLOOKUP(INT(MID(A3271,3,1))*10+MOD(K3271,2)+1,Sheet3!A:B,2,FALSE))&amp;"]"</f>
        <v>[[50000,1],[50021,40]]</v>
      </c>
      <c r="G3271">
        <v>0.2</v>
      </c>
      <c r="H3271" s="1" t="str">
        <f t="shared" ref="H3271:I3271" si="1983">H3259</f>
        <v>[80021,80022,80023,80024]</v>
      </c>
      <c r="I3271" s="1">
        <f t="shared" si="1983"/>
        <v>1</v>
      </c>
      <c r="J3271">
        <f t="shared" si="1927"/>
        <v>20</v>
      </c>
      <c r="K3271">
        <f t="shared" si="1933"/>
        <v>101</v>
      </c>
      <c r="L3271" s="1" t="str">
        <f>Sheet1!L3271</f>
        <v>[{"bid":16006,"type":6,"num":47},{"bid":14001,"type":4,"num":60000}]</v>
      </c>
    </row>
    <row r="3272" spans="1:12" x14ac:dyDescent="0.2">
      <c r="A3272">
        <f t="shared" si="1925"/>
        <v>603122</v>
      </c>
      <c r="B3272">
        <f t="shared" si="1923"/>
        <v>603123</v>
      </c>
      <c r="C3272" s="1" t="str">
        <f t="shared" si="1949"/>
        <v>当前波数 102/∞</v>
      </c>
      <c r="D3272">
        <f>VLOOKUP(MOD(A3272,1000),Sheet2!P:R,3,FALSE)</f>
        <v>5821.5535999999884</v>
      </c>
      <c r="E3272">
        <v>123</v>
      </c>
      <c r="F3272" s="1" t="str">
        <f>IF(VLOOKUP(MOD(A3272,1000),Sheet2!P:W,8,FALSE)=1,"[[50000,1],",IF(VLOOKUP(MOD(A3272,1000),Sheet2!P:W,8,FALSE)=2,"[[90000,1],","["))&amp;IF(K3272=K3271,VLOOKUP(INT(MID(A3272,3,1))*10+3,Sheet3!A:B,2,FALSE),VLOOKUP(INT(MID(A3272,3,1))*10+MOD(K3272,2)+1,Sheet3!A:B,2,FALSE))&amp;"]"</f>
        <v>[[50022,40]]</v>
      </c>
      <c r="G3272">
        <v>0.2</v>
      </c>
      <c r="H3272" s="1" t="str">
        <f t="shared" ref="H3272:I3272" si="1984">H3260</f>
        <v>[80021,80022,80023,80024]</v>
      </c>
      <c r="I3272" s="1">
        <f t="shared" si="1984"/>
        <v>1</v>
      </c>
      <c r="J3272">
        <f t="shared" si="1927"/>
        <v>20</v>
      </c>
      <c r="K3272">
        <f t="shared" si="1933"/>
        <v>102</v>
      </c>
      <c r="L3272" s="1" t="str">
        <f>Sheet1!L3272</f>
        <v>[{"bid":16006,"type":6,"num":47},{"bid":14001,"type":4,"num":60500}]</v>
      </c>
    </row>
    <row r="3273" spans="1:12" x14ac:dyDescent="0.2">
      <c r="A3273">
        <f t="shared" si="1925"/>
        <v>603123</v>
      </c>
      <c r="B3273">
        <f t="shared" si="1923"/>
        <v>603124</v>
      </c>
      <c r="C3273" s="1" t="str">
        <f t="shared" si="1949"/>
        <v>当前波数 103/∞</v>
      </c>
      <c r="D3273">
        <f>VLOOKUP(MOD(A3273,1000),Sheet2!P:R,3,FALSE)</f>
        <v>6235.8189599999878</v>
      </c>
      <c r="E3273">
        <v>125</v>
      </c>
      <c r="F3273" s="1" t="str">
        <f>IF(VLOOKUP(MOD(A3273,1000),Sheet2!P:W,8,FALSE)=1,"[[50000,1],",IF(VLOOKUP(MOD(A3273,1000),Sheet2!P:W,8,FALSE)=2,"[[90000,1],","["))&amp;IF(K3273=K3272,VLOOKUP(INT(MID(A3273,3,1))*10+3,Sheet3!A:B,2,FALSE),VLOOKUP(INT(MID(A3273,3,1))*10+MOD(K3273,2)+1,Sheet3!A:B,2,FALSE))&amp;"]"</f>
        <v>[[50021,40]]</v>
      </c>
      <c r="G3273">
        <v>0.2</v>
      </c>
      <c r="H3273" s="1" t="str">
        <f t="shared" ref="H3273:I3273" si="1985">H3261</f>
        <v>[80021,80022,80023,80024]</v>
      </c>
      <c r="I3273" s="1">
        <f t="shared" si="1985"/>
        <v>1</v>
      </c>
      <c r="J3273">
        <f t="shared" si="1927"/>
        <v>20</v>
      </c>
      <c r="K3273">
        <f t="shared" si="1933"/>
        <v>103</v>
      </c>
      <c r="L3273" s="1" t="str">
        <f>Sheet1!L3273</f>
        <v>[{"bid":16006,"type":6,"num":47},{"bid":14001,"type":4,"num":61000}]</v>
      </c>
    </row>
    <row r="3274" spans="1:12" x14ac:dyDescent="0.2">
      <c r="A3274">
        <f t="shared" si="1925"/>
        <v>603124</v>
      </c>
      <c r="B3274">
        <f t="shared" si="1923"/>
        <v>603125</v>
      </c>
      <c r="C3274" s="1" t="str">
        <f t="shared" si="1949"/>
        <v>当前波数 104/∞</v>
      </c>
      <c r="D3274">
        <f>VLOOKUP(MOD(A3274,1000),Sheet2!P:R,3,FALSE)</f>
        <v>6663.8207999999868</v>
      </c>
      <c r="E3274">
        <v>126</v>
      </c>
      <c r="F3274" s="1" t="str">
        <f>IF(VLOOKUP(MOD(A3274,1000),Sheet2!P:W,8,FALSE)=1,"[[50000,1],",IF(VLOOKUP(MOD(A3274,1000),Sheet2!P:W,8,FALSE)=2,"[[90000,1],","["))&amp;IF(K3274=K3273,VLOOKUP(INT(MID(A3274,3,1))*10+3,Sheet3!A:B,2,FALSE),VLOOKUP(INT(MID(A3274,3,1))*10+MOD(K3274,2)+1,Sheet3!A:B,2,FALSE))&amp;"]"</f>
        <v>[[90000,1],[50022,40]]</v>
      </c>
      <c r="G3274">
        <v>0.2</v>
      </c>
      <c r="H3274" s="1" t="str">
        <f t="shared" ref="H3274:I3274" si="1986">H3262</f>
        <v>[80021,80022,80023,80024]</v>
      </c>
      <c r="I3274" s="1">
        <f t="shared" si="1986"/>
        <v>1</v>
      </c>
      <c r="J3274">
        <f t="shared" si="1927"/>
        <v>20</v>
      </c>
      <c r="K3274">
        <f t="shared" si="1933"/>
        <v>104</v>
      </c>
      <c r="L3274" s="1" t="str">
        <f>Sheet1!L3274</f>
        <v>[{"bid":16006,"type":6,"num":47},{"bid":14001,"type":4,"num":61500}]</v>
      </c>
    </row>
    <row r="3275" spans="1:12" x14ac:dyDescent="0.2">
      <c r="A3275">
        <f t="shared" si="1925"/>
        <v>603125</v>
      </c>
      <c r="B3275">
        <f t="shared" si="1923"/>
        <v>603126</v>
      </c>
      <c r="C3275" s="1" t="str">
        <f t="shared" si="1949"/>
        <v>当前波数 105/∞\n下一波BOSS</v>
      </c>
      <c r="D3275">
        <f>VLOOKUP(MOD(A3275,1000),Sheet2!P:R,3,FALSE)</f>
        <v>7108.5079999999871</v>
      </c>
      <c r="E3275">
        <v>127</v>
      </c>
      <c r="F3275" s="1" t="str">
        <f>IF(VLOOKUP(MOD(A3275,1000),Sheet2!P:W,8,FALSE)=1,"[[50000,1],",IF(VLOOKUP(MOD(A3275,1000),Sheet2!P:W,8,FALSE)=2,"[[90000,1],","["))&amp;IF(K3275=K3274,VLOOKUP(INT(MID(A3275,3,1))*10+3,Sheet3!A:B,2,FALSE),VLOOKUP(INT(MID(A3275,3,1))*10+MOD(K3275,2)+1,Sheet3!A:B,2,FALSE))&amp;"]"</f>
        <v>[[50021,40]]</v>
      </c>
      <c r="G3275">
        <v>0.2</v>
      </c>
      <c r="H3275" s="1" t="str">
        <f t="shared" ref="H3275:I3275" si="1987">H3263</f>
        <v>[80021,80022,80023,80024]</v>
      </c>
      <c r="I3275" s="1">
        <f t="shared" si="1987"/>
        <v>1</v>
      </c>
      <c r="J3275">
        <f t="shared" si="1927"/>
        <v>20</v>
      </c>
      <c r="K3275">
        <f t="shared" si="1933"/>
        <v>105</v>
      </c>
      <c r="L3275" s="1" t="str">
        <f>Sheet1!L3275</f>
        <v>[{"bid":16006,"type":6,"num":47},{"bid":14001,"type":4,"num":62000}]</v>
      </c>
    </row>
    <row r="3276" spans="1:12" x14ac:dyDescent="0.2">
      <c r="A3276">
        <f t="shared" si="1925"/>
        <v>603126</v>
      </c>
      <c r="B3276">
        <f t="shared" si="1923"/>
        <v>603127</v>
      </c>
      <c r="C3276" s="1" t="str">
        <f t="shared" si="1949"/>
        <v>BOSS波\n需击杀所有怪物</v>
      </c>
      <c r="D3276">
        <f>VLOOKUP(MOD(A3276,1000),Sheet2!P:R,3,FALSE)</f>
        <v>7567.5916799999859</v>
      </c>
      <c r="E3276">
        <v>129</v>
      </c>
      <c r="F3276" s="1" t="str">
        <f>IF(VLOOKUP(MOD(A3276,1000),Sheet2!P:W,8,FALSE)=1,"[[50000,1],",IF(VLOOKUP(MOD(A3276,1000),Sheet2!P:W,8,FALSE)=2,"[[90000,1],","["))&amp;IF(K3276=K3275,VLOOKUP(INT(MID(A3276,3,1))*10+3,Sheet3!A:B,2,FALSE),VLOOKUP(INT(MID(A3276,3,1))*10+MOD(K3276,2)+1,Sheet3!A:B,2,FALSE))&amp;"]"</f>
        <v>[[50023,45]]</v>
      </c>
      <c r="G3276">
        <v>0.2</v>
      </c>
      <c r="H3276" s="1" t="str">
        <f t="shared" ref="H3276:I3276" si="1988">H3264</f>
        <v>[80021,80022,80023,80024]</v>
      </c>
      <c r="I3276" s="1">
        <f t="shared" si="1988"/>
        <v>2</v>
      </c>
      <c r="J3276">
        <f t="shared" si="1927"/>
        <v>40</v>
      </c>
      <c r="K3276">
        <f t="shared" si="1933"/>
        <v>105</v>
      </c>
      <c r="L3276" s="1" t="str">
        <f>Sheet1!L3276</f>
        <v>[{"bid":16006,"type":6,"num":49},{"bid":14001,"type":4,"num":62500}]</v>
      </c>
    </row>
    <row r="3277" spans="1:12" x14ac:dyDescent="0.2">
      <c r="A3277">
        <f t="shared" si="1925"/>
        <v>603127</v>
      </c>
      <c r="B3277">
        <f t="shared" si="1923"/>
        <v>603128</v>
      </c>
      <c r="C3277" s="1" t="str">
        <f t="shared" si="1949"/>
        <v>当前波数 106/∞</v>
      </c>
      <c r="D3277">
        <f>VLOOKUP(MOD(A3277,1000),Sheet2!P:R,3,FALSE)</f>
        <v>8044.3082399999857</v>
      </c>
      <c r="E3277">
        <v>130</v>
      </c>
      <c r="F3277" s="1" t="str">
        <f>IF(VLOOKUP(MOD(A3277,1000),Sheet2!P:W,8,FALSE)=1,"[[50000,1],",IF(VLOOKUP(MOD(A3277,1000),Sheet2!P:W,8,FALSE)=2,"[[90000,1],","["))&amp;IF(K3277=K3276,VLOOKUP(INT(MID(A3277,3,1))*10+3,Sheet3!A:B,2,FALSE),VLOOKUP(INT(MID(A3277,3,1))*10+MOD(K3277,2)+1,Sheet3!A:B,2,FALSE))&amp;"]"</f>
        <v>[[50000,1],[50022,40]]</v>
      </c>
      <c r="G3277">
        <v>0.2</v>
      </c>
      <c r="H3277" s="1" t="str">
        <f t="shared" ref="H3277:I3277" si="1989">H3265</f>
        <v>[80021,80022,80023,80024]</v>
      </c>
      <c r="I3277" s="1">
        <f t="shared" si="1989"/>
        <v>1</v>
      </c>
      <c r="J3277">
        <f t="shared" si="1927"/>
        <v>20</v>
      </c>
      <c r="K3277">
        <f t="shared" si="1933"/>
        <v>106</v>
      </c>
      <c r="L3277" s="1" t="str">
        <f>Sheet1!L3277</f>
        <v>[{"bid":16006,"type":6,"num":49},{"bid":14001,"type":4,"num":63000}]</v>
      </c>
    </row>
    <row r="3278" spans="1:12" x14ac:dyDescent="0.2">
      <c r="A3278">
        <f t="shared" si="1925"/>
        <v>603128</v>
      </c>
      <c r="B3278">
        <f t="shared" si="1923"/>
        <v>603129</v>
      </c>
      <c r="C3278" s="1" t="str">
        <f t="shared" si="1949"/>
        <v>当前波数 107/∞</v>
      </c>
      <c r="D3278">
        <f>VLOOKUP(MOD(A3278,1000),Sheet2!P:R,3,FALSE)</f>
        <v>8536.1004799999864</v>
      </c>
      <c r="E3278">
        <v>132</v>
      </c>
      <c r="F3278" s="1" t="str">
        <f>IF(VLOOKUP(MOD(A3278,1000),Sheet2!P:W,8,FALSE)=1,"[[50000,1],",IF(VLOOKUP(MOD(A3278,1000),Sheet2!P:W,8,FALSE)=2,"[[90000,1],","["))&amp;IF(K3278=K3277,VLOOKUP(INT(MID(A3278,3,1))*10+3,Sheet3!A:B,2,FALSE),VLOOKUP(INT(MID(A3278,3,1))*10+MOD(K3278,2)+1,Sheet3!A:B,2,FALSE))&amp;"]"</f>
        <v>[[50021,40]]</v>
      </c>
      <c r="G3278">
        <v>0.2</v>
      </c>
      <c r="H3278" s="1" t="str">
        <f t="shared" ref="H3278:I3278" si="1990">H3266</f>
        <v>[80021,80022,80023,80024]</v>
      </c>
      <c r="I3278" s="1">
        <f t="shared" si="1990"/>
        <v>1</v>
      </c>
      <c r="J3278">
        <f t="shared" si="1927"/>
        <v>20</v>
      </c>
      <c r="K3278">
        <f t="shared" si="1933"/>
        <v>107</v>
      </c>
      <c r="L3278" s="1" t="str">
        <f>Sheet1!L3278</f>
        <v>[{"bid":16006,"type":6,"num":49},{"bid":14001,"type":4,"num":63500}]</v>
      </c>
    </row>
    <row r="3279" spans="1:12" x14ac:dyDescent="0.2">
      <c r="A3279">
        <f t="shared" si="1925"/>
        <v>603129</v>
      </c>
      <c r="B3279">
        <f t="shared" si="1923"/>
        <v>603130</v>
      </c>
      <c r="C3279" s="1" t="str">
        <f t="shared" si="1949"/>
        <v>当前波数 108/∞</v>
      </c>
      <c r="D3279">
        <f>VLOOKUP(MOD(A3279,1000),Sheet2!P:R,3,FALSE)</f>
        <v>9043.1699999999855</v>
      </c>
      <c r="E3279">
        <v>133</v>
      </c>
      <c r="F3279" s="1" t="str">
        <f>IF(VLOOKUP(MOD(A3279,1000),Sheet2!P:W,8,FALSE)=1,"[[50000,1],",IF(VLOOKUP(MOD(A3279,1000),Sheet2!P:W,8,FALSE)=2,"[[90000,1],","["))&amp;IF(K3279=K3278,VLOOKUP(INT(MID(A3279,3,1))*10+3,Sheet3!A:B,2,FALSE),VLOOKUP(INT(MID(A3279,3,1))*10+MOD(K3279,2)+1,Sheet3!A:B,2,FALSE))&amp;"]"</f>
        <v>[[50022,40]]</v>
      </c>
      <c r="G3279">
        <v>0.2</v>
      </c>
      <c r="H3279" s="1" t="str">
        <f t="shared" ref="H3279:I3279" si="1991">H3267</f>
        <v>[80021,80022,80023,80024]</v>
      </c>
      <c r="I3279" s="1">
        <f t="shared" si="1991"/>
        <v>1</v>
      </c>
      <c r="J3279">
        <f t="shared" si="1927"/>
        <v>20</v>
      </c>
      <c r="K3279">
        <f t="shared" si="1933"/>
        <v>108</v>
      </c>
      <c r="L3279" s="1" t="str">
        <f>Sheet1!L3279</f>
        <v>[{"bid":16006,"type":6,"num":49},{"bid":14001,"type":4,"num":64000}]</v>
      </c>
    </row>
    <row r="3280" spans="1:12" x14ac:dyDescent="0.2">
      <c r="A3280">
        <f t="shared" si="1925"/>
        <v>603130</v>
      </c>
      <c r="B3280">
        <f t="shared" ref="B3280:B3343" si="1992">A3280+1</f>
        <v>603131</v>
      </c>
      <c r="C3280" s="1" t="str">
        <f t="shared" si="1949"/>
        <v>当前波数 109/∞</v>
      </c>
      <c r="D3280">
        <f>VLOOKUP(MOD(A3280,1000),Sheet2!P:R,3,FALSE)</f>
        <v>9565.7183999999852</v>
      </c>
      <c r="E3280">
        <v>134</v>
      </c>
      <c r="F3280" s="1" t="str">
        <f>IF(VLOOKUP(MOD(A3280,1000),Sheet2!P:W,8,FALSE)=1,"[[50000,1],",IF(VLOOKUP(MOD(A3280,1000),Sheet2!P:W,8,FALSE)=2,"[[90000,1],","["))&amp;IF(K3280=K3279,VLOOKUP(INT(MID(A3280,3,1))*10+3,Sheet3!A:B,2,FALSE),VLOOKUP(INT(MID(A3280,3,1))*10+MOD(K3280,2)+1,Sheet3!A:B,2,FALSE))&amp;"]"</f>
        <v>[[90000,1],[50021,40]]</v>
      </c>
      <c r="G3280">
        <v>0.2</v>
      </c>
      <c r="H3280" s="1" t="str">
        <f t="shared" ref="H3280:I3280" si="1993">H3268</f>
        <v>[80021,80022,80023,80024]</v>
      </c>
      <c r="I3280" s="1">
        <f t="shared" si="1993"/>
        <v>1</v>
      </c>
      <c r="J3280">
        <f t="shared" si="1927"/>
        <v>20</v>
      </c>
      <c r="K3280">
        <f t="shared" si="1933"/>
        <v>109</v>
      </c>
      <c r="L3280" s="1" t="str">
        <f>Sheet1!L3280</f>
        <v>[{"bid":16006,"type":6,"num":49},{"bid":14001,"type":4,"num":64500}]</v>
      </c>
    </row>
    <row r="3281" spans="1:12" x14ac:dyDescent="0.2">
      <c r="A3281">
        <f t="shared" ref="A3281:A3344" si="1994">A3280+1</f>
        <v>603131</v>
      </c>
      <c r="B3281">
        <f t="shared" si="1992"/>
        <v>603132</v>
      </c>
      <c r="C3281" s="1" t="str">
        <f t="shared" si="1949"/>
        <v>当前波数 110/∞\n下一波BOSS</v>
      </c>
      <c r="D3281">
        <f>VLOOKUP(MOD(A3281,1000),Sheet2!P:R,3,FALSE)</f>
        <v>10103.947279999986</v>
      </c>
      <c r="E3281">
        <v>135</v>
      </c>
      <c r="F3281" s="1" t="str">
        <f>IF(VLOOKUP(MOD(A3281,1000),Sheet2!P:W,8,FALSE)=1,"[[50000,1],",IF(VLOOKUP(MOD(A3281,1000),Sheet2!P:W,8,FALSE)=2,"[[90000,1],","["))&amp;IF(K3281=K3280,VLOOKUP(INT(MID(A3281,3,1))*10+3,Sheet3!A:B,2,FALSE),VLOOKUP(INT(MID(A3281,3,1))*10+MOD(K3281,2)+1,Sheet3!A:B,2,FALSE))&amp;"]"</f>
        <v>[[50022,40]]</v>
      </c>
      <c r="G3281">
        <v>0.2</v>
      </c>
      <c r="H3281" s="1" t="str">
        <f t="shared" ref="H3281:I3281" si="1995">H3269</f>
        <v>[80021,80022,80023,80024]</v>
      </c>
      <c r="I3281" s="1">
        <f t="shared" si="1995"/>
        <v>1</v>
      </c>
      <c r="J3281">
        <f t="shared" ref="J3281:J3344" si="1996">J2742</f>
        <v>20</v>
      </c>
      <c r="K3281">
        <f t="shared" si="1933"/>
        <v>110</v>
      </c>
      <c r="L3281" s="1" t="str">
        <f>Sheet1!L3281</f>
        <v>[{"bid":16006,"type":6,"num":51},{"bid":14001,"type":4,"num":65000}]</v>
      </c>
    </row>
    <row r="3282" spans="1:12" x14ac:dyDescent="0.2">
      <c r="A3282">
        <f t="shared" si="1994"/>
        <v>603132</v>
      </c>
      <c r="B3282">
        <f t="shared" si="1992"/>
        <v>603133</v>
      </c>
      <c r="C3282" s="1" t="str">
        <f t="shared" si="1949"/>
        <v>BOSS波\n需击杀所有怪物</v>
      </c>
      <c r="D3282">
        <f>VLOOKUP(MOD(A3282,1000),Sheet2!P:R,3,FALSE)</f>
        <v>11004.661759999984</v>
      </c>
      <c r="E3282">
        <v>137</v>
      </c>
      <c r="F3282" s="1" t="str">
        <f>IF(VLOOKUP(MOD(A3282,1000),Sheet2!P:W,8,FALSE)=1,"[[50000,1],",IF(VLOOKUP(MOD(A3282,1000),Sheet2!P:W,8,FALSE)=2,"[[90000,1],","["))&amp;IF(K3282=K3281,VLOOKUP(INT(MID(A3282,3,1))*10+3,Sheet3!A:B,2,FALSE),VLOOKUP(INT(MID(A3282,3,1))*10+MOD(K3282,2)+1,Sheet3!A:B,2,FALSE))&amp;"]"</f>
        <v>[[50023,45]]</v>
      </c>
      <c r="G3282">
        <v>0.2</v>
      </c>
      <c r="H3282" s="1" t="str">
        <f t="shared" ref="H3282:I3282" si="1997">H3270</f>
        <v>[80021,80022,80023,80024]</v>
      </c>
      <c r="I3282" s="1">
        <f t="shared" si="1997"/>
        <v>2</v>
      </c>
      <c r="J3282">
        <f t="shared" si="1996"/>
        <v>40</v>
      </c>
      <c r="K3282">
        <f t="shared" si="1933"/>
        <v>110</v>
      </c>
      <c r="L3282" s="1" t="str">
        <f>Sheet1!L3282</f>
        <v>[{"bid":16006,"type":6,"num":51},{"bid":14001,"type":4,"num":65500}]</v>
      </c>
    </row>
    <row r="3283" spans="1:12" x14ac:dyDescent="0.2">
      <c r="A3283">
        <f t="shared" si="1994"/>
        <v>603133</v>
      </c>
      <c r="B3283">
        <f t="shared" si="1992"/>
        <v>603134</v>
      </c>
      <c r="C3283" s="1" t="str">
        <f t="shared" si="1949"/>
        <v>当前波数 111/∞</v>
      </c>
      <c r="D3283">
        <f>VLOOKUP(MOD(A3283,1000),Sheet2!P:R,3,FALSE)</f>
        <v>11939.723999999975</v>
      </c>
      <c r="E3283">
        <v>138</v>
      </c>
      <c r="F3283" s="1" t="str">
        <f>IF(VLOOKUP(MOD(A3283,1000),Sheet2!P:W,8,FALSE)=1,"[[50000,1],",IF(VLOOKUP(MOD(A3283,1000),Sheet2!P:W,8,FALSE)=2,"[[90000,1],","["))&amp;IF(K3283=K3282,VLOOKUP(INT(MID(A3283,3,1))*10+3,Sheet3!A:B,2,FALSE),VLOOKUP(INT(MID(A3283,3,1))*10+MOD(K3283,2)+1,Sheet3!A:B,2,FALSE))&amp;"]"</f>
        <v>[[50000,1],[50021,40]]</v>
      </c>
      <c r="G3283">
        <v>0.2</v>
      </c>
      <c r="H3283" s="1" t="str">
        <f t="shared" ref="H3283:I3283" si="1998">H3271</f>
        <v>[80021,80022,80023,80024]</v>
      </c>
      <c r="I3283" s="1">
        <f t="shared" si="1998"/>
        <v>1</v>
      </c>
      <c r="J3283">
        <f t="shared" si="1996"/>
        <v>20</v>
      </c>
      <c r="K3283">
        <f t="shared" si="1933"/>
        <v>111</v>
      </c>
      <c r="L3283" s="1" t="str">
        <f>Sheet1!L3283</f>
        <v>[{"bid":16006,"type":6,"num":51},{"bid":14001,"type":4,"num":66000}]</v>
      </c>
    </row>
    <row r="3284" spans="1:12" x14ac:dyDescent="0.2">
      <c r="A3284">
        <f t="shared" si="1994"/>
        <v>603134</v>
      </c>
      <c r="B3284">
        <f t="shared" si="1992"/>
        <v>603135</v>
      </c>
      <c r="C3284" s="1" t="str">
        <f t="shared" si="1949"/>
        <v>当前波数 112/∞</v>
      </c>
      <c r="D3284">
        <f>VLOOKUP(MOD(A3284,1000),Sheet2!P:R,3,FALSE)</f>
        <v>12905.921599999983</v>
      </c>
      <c r="E3284">
        <v>140</v>
      </c>
      <c r="F3284" s="1" t="str">
        <f>IF(VLOOKUP(MOD(A3284,1000),Sheet2!P:W,8,FALSE)=1,"[[50000,1],",IF(VLOOKUP(MOD(A3284,1000),Sheet2!P:W,8,FALSE)=2,"[[90000,1],","["))&amp;IF(K3284=K3283,VLOOKUP(INT(MID(A3284,3,1))*10+3,Sheet3!A:B,2,FALSE),VLOOKUP(INT(MID(A3284,3,1))*10+MOD(K3284,2)+1,Sheet3!A:B,2,FALSE))&amp;"]"</f>
        <v>[[50022,40]]</v>
      </c>
      <c r="G3284">
        <v>0.2</v>
      </c>
      <c r="H3284" s="1" t="str">
        <f t="shared" ref="H3284:I3284" si="1999">H3272</f>
        <v>[80021,80022,80023,80024]</v>
      </c>
      <c r="I3284" s="1">
        <f t="shared" si="1999"/>
        <v>1</v>
      </c>
      <c r="J3284">
        <f t="shared" si="1996"/>
        <v>20</v>
      </c>
      <c r="K3284">
        <f t="shared" si="1933"/>
        <v>112</v>
      </c>
      <c r="L3284" s="1" t="str">
        <f>Sheet1!L3284</f>
        <v>[{"bid":16006,"type":6,"num":51},{"bid":14001,"type":4,"num":66500}]</v>
      </c>
    </row>
    <row r="3285" spans="1:12" x14ac:dyDescent="0.2">
      <c r="A3285">
        <f t="shared" si="1994"/>
        <v>603135</v>
      </c>
      <c r="B3285">
        <f t="shared" si="1992"/>
        <v>603136</v>
      </c>
      <c r="C3285" s="1" t="str">
        <f t="shared" si="1949"/>
        <v>当前波数 113/∞</v>
      </c>
      <c r="D3285">
        <f>VLOOKUP(MOD(A3285,1000),Sheet2!P:R,3,FALSE)</f>
        <v>13903.669279999984</v>
      </c>
      <c r="E3285">
        <v>141</v>
      </c>
      <c r="F3285" s="1" t="str">
        <f>IF(VLOOKUP(MOD(A3285,1000),Sheet2!P:W,8,FALSE)=1,"[[50000,1],",IF(VLOOKUP(MOD(A3285,1000),Sheet2!P:W,8,FALSE)=2,"[[90000,1],","["))&amp;IF(K3285=K3284,VLOOKUP(INT(MID(A3285,3,1))*10+3,Sheet3!A:B,2,FALSE),VLOOKUP(INT(MID(A3285,3,1))*10+MOD(K3285,2)+1,Sheet3!A:B,2,FALSE))&amp;"]"</f>
        <v>[[50021,40]]</v>
      </c>
      <c r="G3285">
        <v>0.2</v>
      </c>
      <c r="H3285" s="1" t="str">
        <f t="shared" ref="H3285:I3285" si="2000">H3273</f>
        <v>[80021,80022,80023,80024]</v>
      </c>
      <c r="I3285" s="1">
        <f t="shared" si="2000"/>
        <v>1</v>
      </c>
      <c r="J3285">
        <f t="shared" si="1996"/>
        <v>20</v>
      </c>
      <c r="K3285">
        <f t="shared" si="1933"/>
        <v>113</v>
      </c>
      <c r="L3285" s="1" t="str">
        <f>Sheet1!L3285</f>
        <v>[{"bid":16006,"type":6,"num":51},{"bid":14001,"type":4,"num":67000}]</v>
      </c>
    </row>
    <row r="3286" spans="1:12" x14ac:dyDescent="0.2">
      <c r="A3286">
        <f t="shared" si="1994"/>
        <v>603136</v>
      </c>
      <c r="B3286">
        <f t="shared" si="1992"/>
        <v>603137</v>
      </c>
      <c r="C3286" s="1" t="str">
        <f t="shared" si="1949"/>
        <v>当前波数 114/∞</v>
      </c>
      <c r="D3286">
        <f>VLOOKUP(MOD(A3286,1000),Sheet2!P:R,3,FALSE)</f>
        <v>14933.381759999984</v>
      </c>
      <c r="E3286">
        <v>143</v>
      </c>
      <c r="F3286" s="1" t="str">
        <f>IF(VLOOKUP(MOD(A3286,1000),Sheet2!P:W,8,FALSE)=1,"[[50000,1],",IF(VLOOKUP(MOD(A3286,1000),Sheet2!P:W,8,FALSE)=2,"[[90000,1],","["))&amp;IF(K3286=K3285,VLOOKUP(INT(MID(A3286,3,1))*10+3,Sheet3!A:B,2,FALSE),VLOOKUP(INT(MID(A3286,3,1))*10+MOD(K3286,2)+1,Sheet3!A:B,2,FALSE))&amp;"]"</f>
        <v>[[50000,1],[50022,40]]</v>
      </c>
      <c r="G3286">
        <v>0.2</v>
      </c>
      <c r="H3286" s="1" t="str">
        <f t="shared" ref="H3286:I3286" si="2001">H3274</f>
        <v>[80021,80022,80023,80024]</v>
      </c>
      <c r="I3286" s="1">
        <f t="shared" si="2001"/>
        <v>1</v>
      </c>
      <c r="J3286">
        <f t="shared" si="1996"/>
        <v>20</v>
      </c>
      <c r="K3286">
        <f t="shared" ref="K3286:K3349" si="2002">K3280+5</f>
        <v>114</v>
      </c>
      <c r="L3286" s="1" t="str">
        <f>Sheet1!L3286</f>
        <v>[{"bid":16006,"type":6,"num":53},{"bid":14001,"type":4,"num":67500}]</v>
      </c>
    </row>
    <row r="3287" spans="1:12" x14ac:dyDescent="0.2">
      <c r="A3287">
        <f t="shared" si="1994"/>
        <v>603137</v>
      </c>
      <c r="B3287">
        <f t="shared" si="1992"/>
        <v>603138</v>
      </c>
      <c r="C3287" s="1" t="str">
        <f t="shared" si="1949"/>
        <v>当前波数 115/∞\n下一波BOSS</v>
      </c>
      <c r="D3287">
        <f>VLOOKUP(MOD(A3287,1000),Sheet2!P:R,3,FALSE)</f>
        <v>15995.473759999983</v>
      </c>
      <c r="E3287">
        <v>144</v>
      </c>
      <c r="F3287" s="1" t="str">
        <f>IF(VLOOKUP(MOD(A3287,1000),Sheet2!P:W,8,FALSE)=1,"[[50000,1],",IF(VLOOKUP(MOD(A3287,1000),Sheet2!P:W,8,FALSE)=2,"[[90000,1],","["))&amp;IF(K3287=K3286,VLOOKUP(INT(MID(A3287,3,1))*10+3,Sheet3!A:B,2,FALSE),VLOOKUP(INT(MID(A3287,3,1))*10+MOD(K3287,2)+1,Sheet3!A:B,2,FALSE))&amp;"]"</f>
        <v>[[50021,40]]</v>
      </c>
      <c r="G3287">
        <v>0.2</v>
      </c>
      <c r="H3287" s="1" t="str">
        <f t="shared" ref="H3287:I3287" si="2003">H3275</f>
        <v>[80021,80022,80023,80024]</v>
      </c>
      <c r="I3287" s="1">
        <f t="shared" si="2003"/>
        <v>1</v>
      </c>
      <c r="J3287">
        <f t="shared" si="1996"/>
        <v>20</v>
      </c>
      <c r="K3287">
        <f t="shared" si="2002"/>
        <v>115</v>
      </c>
      <c r="L3287" s="1" t="str">
        <f>Sheet1!L3287</f>
        <v>[{"bid":16006,"type":6,"num":53},{"bid":14001,"type":4,"num":68000}]</v>
      </c>
    </row>
    <row r="3288" spans="1:12" x14ac:dyDescent="0.2">
      <c r="A3288">
        <f t="shared" si="1994"/>
        <v>603138</v>
      </c>
      <c r="B3288">
        <f t="shared" si="1992"/>
        <v>603139</v>
      </c>
      <c r="C3288" s="1" t="str">
        <f t="shared" si="1949"/>
        <v>BOSS波\n需击杀所有怪物</v>
      </c>
      <c r="D3288">
        <f>VLOOKUP(MOD(A3288,1000),Sheet2!P:R,3,FALSE)</f>
        <v>17090.359999999982</v>
      </c>
      <c r="E3288">
        <v>146</v>
      </c>
      <c r="F3288" s="1" t="str">
        <f>IF(VLOOKUP(MOD(A3288,1000),Sheet2!P:W,8,FALSE)=1,"[[50000,1],",IF(VLOOKUP(MOD(A3288,1000),Sheet2!P:W,8,FALSE)=2,"[[90000,1],","["))&amp;IF(K3288=K3287,VLOOKUP(INT(MID(A3288,3,1))*10+3,Sheet3!A:B,2,FALSE),VLOOKUP(INT(MID(A3288,3,1))*10+MOD(K3288,2)+1,Sheet3!A:B,2,FALSE))&amp;"]"</f>
        <v>[[50023,45]]</v>
      </c>
      <c r="G3288">
        <v>0.2</v>
      </c>
      <c r="H3288" s="1" t="str">
        <f t="shared" ref="H3288:I3288" si="2004">H3276</f>
        <v>[80021,80022,80023,80024]</v>
      </c>
      <c r="I3288" s="1">
        <f t="shared" si="2004"/>
        <v>2</v>
      </c>
      <c r="J3288">
        <f t="shared" si="1996"/>
        <v>40</v>
      </c>
      <c r="K3288">
        <f t="shared" si="2002"/>
        <v>115</v>
      </c>
      <c r="L3288" s="1" t="str">
        <f>Sheet1!L3288</f>
        <v>[{"bid":16006,"type":6,"num":53},{"bid":14001,"type":4,"num":68500}]</v>
      </c>
    </row>
    <row r="3289" spans="1:12" x14ac:dyDescent="0.2">
      <c r="A3289">
        <f t="shared" si="1994"/>
        <v>603139</v>
      </c>
      <c r="B3289">
        <f t="shared" si="1992"/>
        <v>603140</v>
      </c>
      <c r="C3289" s="1" t="str">
        <f t="shared" si="1949"/>
        <v>当前波数 116/∞</v>
      </c>
      <c r="D3289">
        <f>VLOOKUP(MOD(A3289,1000),Sheet2!P:R,3,FALSE)</f>
        <v>18224.384399999981</v>
      </c>
      <c r="E3289">
        <v>148</v>
      </c>
      <c r="F3289" s="1" t="str">
        <f>IF(VLOOKUP(MOD(A3289,1000),Sheet2!P:W,8,FALSE)=1,"[[50000,1],",IF(VLOOKUP(MOD(A3289,1000),Sheet2!P:W,8,FALSE)=2,"[[90000,1],","["))&amp;IF(K3289=K3288,VLOOKUP(INT(MID(A3289,3,1))*10+3,Sheet3!A:B,2,FALSE),VLOOKUP(INT(MID(A3289,3,1))*10+MOD(K3289,2)+1,Sheet3!A:B,2,FALSE))&amp;"]"</f>
        <v>[[50000,1],[50022,40]]</v>
      </c>
      <c r="G3289">
        <v>0.2</v>
      </c>
      <c r="H3289" s="1" t="str">
        <f t="shared" ref="H3289:I3289" si="2005">H3277</f>
        <v>[80021,80022,80023,80024]</v>
      </c>
      <c r="I3289" s="1">
        <f t="shared" si="2005"/>
        <v>1</v>
      </c>
      <c r="J3289">
        <f t="shared" si="1996"/>
        <v>20</v>
      </c>
      <c r="K3289">
        <f t="shared" si="2002"/>
        <v>116</v>
      </c>
      <c r="L3289" s="1" t="str">
        <f>Sheet1!L3289</f>
        <v>[{"bid":16006,"type":6,"num":53},{"bid":14001,"type":4,"num":69000}]</v>
      </c>
    </row>
    <row r="3290" spans="1:12" x14ac:dyDescent="0.2">
      <c r="A3290">
        <f t="shared" si="1994"/>
        <v>603140</v>
      </c>
      <c r="B3290">
        <f t="shared" si="1992"/>
        <v>603141</v>
      </c>
      <c r="C3290" s="1" t="str">
        <f t="shared" si="1949"/>
        <v>当前波数 117/∞</v>
      </c>
      <c r="D3290">
        <f>VLOOKUP(MOD(A3290,1000),Sheet2!P:R,3,FALSE)</f>
        <v>19392.642559999982</v>
      </c>
      <c r="E3290">
        <v>150</v>
      </c>
      <c r="F3290" s="1" t="str">
        <f>IF(VLOOKUP(MOD(A3290,1000),Sheet2!P:W,8,FALSE)=1,"[[50000,1],",IF(VLOOKUP(MOD(A3290,1000),Sheet2!P:W,8,FALSE)=2,"[[90000,1],","["))&amp;IF(K3290=K3289,VLOOKUP(INT(MID(A3290,3,1))*10+3,Sheet3!A:B,2,FALSE),VLOOKUP(INT(MID(A3290,3,1))*10+MOD(K3290,2)+1,Sheet3!A:B,2,FALSE))&amp;"]"</f>
        <v>[[50021,40]]</v>
      </c>
      <c r="G3290">
        <v>0.2</v>
      </c>
      <c r="H3290" s="1" t="str">
        <f t="shared" ref="H3290:I3290" si="2006">H3278</f>
        <v>[80021,80022,80023,80024]</v>
      </c>
      <c r="I3290" s="1">
        <f t="shared" si="2006"/>
        <v>1</v>
      </c>
      <c r="J3290">
        <f t="shared" si="1996"/>
        <v>20</v>
      </c>
      <c r="K3290">
        <f t="shared" si="2002"/>
        <v>117</v>
      </c>
      <c r="L3290" s="1" t="str">
        <f>Sheet1!L3290</f>
        <v>[{"bid":16006,"type":6,"num":53},{"bid":14001,"type":4,"num":69500}]</v>
      </c>
    </row>
    <row r="3291" spans="1:12" x14ac:dyDescent="0.2">
      <c r="A3291">
        <f t="shared" si="1994"/>
        <v>603141</v>
      </c>
      <c r="B3291">
        <f t="shared" si="1992"/>
        <v>603142</v>
      </c>
      <c r="C3291" s="1" t="str">
        <f t="shared" si="1949"/>
        <v>当前波数 118/∞</v>
      </c>
      <c r="D3291">
        <f>VLOOKUP(MOD(A3291,1000),Sheet2!P:R,3,FALSE)</f>
        <v>20595.560719999983</v>
      </c>
      <c r="E3291">
        <v>151</v>
      </c>
      <c r="F3291" s="1" t="str">
        <f>IF(VLOOKUP(MOD(A3291,1000),Sheet2!P:W,8,FALSE)=1,"[[50000,1],",IF(VLOOKUP(MOD(A3291,1000),Sheet2!P:W,8,FALSE)=2,"[[90000,1],","["))&amp;IF(K3291=K3290,VLOOKUP(INT(MID(A3291,3,1))*10+3,Sheet3!A:B,2,FALSE),VLOOKUP(INT(MID(A3291,3,1))*10+MOD(K3291,2)+1,Sheet3!A:B,2,FALSE))&amp;"]"</f>
        <v>[[50022,40]]</v>
      </c>
      <c r="G3291">
        <v>0.2</v>
      </c>
      <c r="H3291" s="1" t="str">
        <f t="shared" ref="H3291:I3291" si="2007">H3279</f>
        <v>[80021,80022,80023,80024]</v>
      </c>
      <c r="I3291" s="1">
        <f t="shared" si="2007"/>
        <v>1</v>
      </c>
      <c r="J3291">
        <f t="shared" si="1996"/>
        <v>20</v>
      </c>
      <c r="K3291">
        <f t="shared" si="2002"/>
        <v>118</v>
      </c>
      <c r="L3291" s="1" t="str">
        <f>Sheet1!L3291</f>
        <v>[{"bid":16006,"type":6,"num":55},{"bid":14001,"type":4,"num":70000}]</v>
      </c>
    </row>
    <row r="3292" spans="1:12" x14ac:dyDescent="0.2">
      <c r="A3292">
        <f t="shared" si="1994"/>
        <v>603142</v>
      </c>
      <c r="B3292">
        <f t="shared" si="1992"/>
        <v>603143</v>
      </c>
      <c r="C3292" s="1" t="str">
        <f t="shared" si="1949"/>
        <v>当前波数 119/∞</v>
      </c>
      <c r="D3292">
        <f>VLOOKUP(MOD(A3292,1000),Sheet2!P:R,3,FALSE)</f>
        <v>21833.565119999985</v>
      </c>
      <c r="E3292">
        <v>153</v>
      </c>
      <c r="F3292" s="1" t="str">
        <f>IF(VLOOKUP(MOD(A3292,1000),Sheet2!P:W,8,FALSE)=1,"[[50000,1],",IF(VLOOKUP(MOD(A3292,1000),Sheet2!P:W,8,FALSE)=2,"[[90000,1],","["))&amp;IF(K3292=K3291,VLOOKUP(INT(MID(A3292,3,1))*10+3,Sheet3!A:B,2,FALSE),VLOOKUP(INT(MID(A3292,3,1))*10+MOD(K3292,2)+1,Sheet3!A:B,2,FALSE))&amp;"]"</f>
        <v>[[90000,1],[50021,40]]</v>
      </c>
      <c r="G3292">
        <v>0.2</v>
      </c>
      <c r="H3292" s="1" t="str">
        <f t="shared" ref="H3292:I3292" si="2008">H3280</f>
        <v>[80021,80022,80023,80024]</v>
      </c>
      <c r="I3292" s="1">
        <f t="shared" si="2008"/>
        <v>1</v>
      </c>
      <c r="J3292">
        <f t="shared" si="1996"/>
        <v>20</v>
      </c>
      <c r="K3292">
        <f t="shared" si="2002"/>
        <v>119</v>
      </c>
      <c r="L3292" s="1" t="str">
        <f>Sheet1!L3292</f>
        <v>[{"bid":16006,"type":6,"num":55},{"bid":14001,"type":4,"num":70500}]</v>
      </c>
    </row>
    <row r="3293" spans="1:12" x14ac:dyDescent="0.2">
      <c r="A3293">
        <f t="shared" si="1994"/>
        <v>603143</v>
      </c>
      <c r="B3293">
        <f t="shared" si="1992"/>
        <v>603144</v>
      </c>
      <c r="C3293" s="1" t="str">
        <f t="shared" si="1949"/>
        <v>当前波数 120/∞\n下一波BOSS</v>
      </c>
      <c r="D3293">
        <f>VLOOKUP(MOD(A3293,1000),Sheet2!P:R,3,FALSE)</f>
        <v>23859.405599999984</v>
      </c>
      <c r="E3293">
        <v>154</v>
      </c>
      <c r="F3293" s="1" t="str">
        <f>IF(VLOOKUP(MOD(A3293,1000),Sheet2!P:W,8,FALSE)=1,"[[50000,1],",IF(VLOOKUP(MOD(A3293,1000),Sheet2!P:W,8,FALSE)=2,"[[90000,1],","["))&amp;IF(K3293=K3292,VLOOKUP(INT(MID(A3293,3,1))*10+3,Sheet3!A:B,2,FALSE),VLOOKUP(INT(MID(A3293,3,1))*10+MOD(K3293,2)+1,Sheet3!A:B,2,FALSE))&amp;"]"</f>
        <v>[[50022,40]]</v>
      </c>
      <c r="G3293">
        <v>0.2</v>
      </c>
      <c r="H3293" s="1" t="str">
        <f t="shared" ref="H3293:I3293" si="2009">H3281</f>
        <v>[80021,80022,80023,80024]</v>
      </c>
      <c r="I3293" s="1">
        <f t="shared" si="2009"/>
        <v>1</v>
      </c>
      <c r="J3293">
        <f t="shared" si="1996"/>
        <v>20</v>
      </c>
      <c r="K3293">
        <f t="shared" si="2002"/>
        <v>120</v>
      </c>
      <c r="L3293" s="1" t="str">
        <f>Sheet1!L3293</f>
        <v>[{"bid":16006,"type":6,"num":55},{"bid":14001,"type":4,"num":71000}]</v>
      </c>
    </row>
    <row r="3294" spans="1:12" x14ac:dyDescent="0.2">
      <c r="A3294">
        <f t="shared" si="1994"/>
        <v>603144</v>
      </c>
      <c r="B3294">
        <f t="shared" si="1992"/>
        <v>603145</v>
      </c>
      <c r="C3294" s="1" t="str">
        <f t="shared" si="1949"/>
        <v>BOSS波\n需击杀所有怪物</v>
      </c>
      <c r="D3294">
        <f>VLOOKUP(MOD(A3294,1000),Sheet2!P:R,3,FALSE)</f>
        <v>25949.41439999998</v>
      </c>
      <c r="E3294">
        <v>155</v>
      </c>
      <c r="F3294" s="1" t="str">
        <f>IF(VLOOKUP(MOD(A3294,1000),Sheet2!P:W,8,FALSE)=1,"[[50000,1],",IF(VLOOKUP(MOD(A3294,1000),Sheet2!P:W,8,FALSE)=2,"[[90000,1],","["))&amp;IF(K3294=K3293,VLOOKUP(INT(MID(A3294,3,1))*10+3,Sheet3!A:B,2,FALSE),VLOOKUP(INT(MID(A3294,3,1))*10+MOD(K3294,2)+1,Sheet3!A:B,2,FALSE))&amp;"]"</f>
        <v>[[50023,45]]</v>
      </c>
      <c r="G3294">
        <v>0.2</v>
      </c>
      <c r="H3294" s="1" t="str">
        <f t="shared" ref="H3294:I3294" si="2010">H3282</f>
        <v>[80021,80022,80023,80024]</v>
      </c>
      <c r="I3294" s="1">
        <f t="shared" si="2010"/>
        <v>2</v>
      </c>
      <c r="J3294">
        <f t="shared" si="1996"/>
        <v>40</v>
      </c>
      <c r="K3294">
        <f t="shared" si="2002"/>
        <v>120</v>
      </c>
      <c r="L3294" s="1" t="str">
        <f>Sheet1!L3294</f>
        <v>[{"bid":16006,"type":6,"num":55},{"bid":14001,"type":4,"num":71500}]</v>
      </c>
    </row>
    <row r="3295" spans="1:12" x14ac:dyDescent="0.2">
      <c r="A3295">
        <f t="shared" si="1994"/>
        <v>603145</v>
      </c>
      <c r="B3295">
        <f t="shared" si="1992"/>
        <v>603146</v>
      </c>
      <c r="C3295" s="1" t="str">
        <f t="shared" si="1949"/>
        <v>当前波数 121/∞</v>
      </c>
      <c r="D3295">
        <f>VLOOKUP(MOD(A3295,1000),Sheet2!P:R,3,FALSE)</f>
        <v>28112.91839999998</v>
      </c>
      <c r="E3295">
        <v>157</v>
      </c>
      <c r="F3295" s="1" t="str">
        <f>IF(VLOOKUP(MOD(A3295,1000),Sheet2!P:W,8,FALSE)=1,"[[50000,1],",IF(VLOOKUP(MOD(A3295,1000),Sheet2!P:W,8,FALSE)=2,"[[90000,1],","["))&amp;IF(K3295=K3294,VLOOKUP(INT(MID(A3295,3,1))*10+3,Sheet3!A:B,2,FALSE),VLOOKUP(INT(MID(A3295,3,1))*10+MOD(K3295,2)+1,Sheet3!A:B,2,FALSE))&amp;"]"</f>
        <v>[[50000,1],[50021,40]]</v>
      </c>
      <c r="G3295">
        <v>0.2</v>
      </c>
      <c r="H3295" s="1" t="str">
        <f t="shared" ref="H3295:I3295" si="2011">H3283</f>
        <v>[80021,80022,80023,80024]</v>
      </c>
      <c r="I3295" s="1">
        <f t="shared" si="2011"/>
        <v>1</v>
      </c>
      <c r="J3295">
        <f t="shared" si="1996"/>
        <v>20</v>
      </c>
      <c r="K3295">
        <f t="shared" si="2002"/>
        <v>121</v>
      </c>
      <c r="L3295" s="1" t="str">
        <f>Sheet1!L3295</f>
        <v>[{"bid":16006,"type":6,"num":55},{"bid":14001,"type":4,"num":72000}]</v>
      </c>
    </row>
    <row r="3296" spans="1:12" x14ac:dyDescent="0.2">
      <c r="A3296">
        <f t="shared" si="1994"/>
        <v>603146</v>
      </c>
      <c r="B3296">
        <f t="shared" si="1992"/>
        <v>603147</v>
      </c>
      <c r="C3296" s="1" t="str">
        <f t="shared" si="1949"/>
        <v>当前波数 122/∞</v>
      </c>
      <c r="D3296">
        <f>VLOOKUP(MOD(A3296,1000),Sheet2!P:R,3,FALSE)</f>
        <v>30343.332479999979</v>
      </c>
      <c r="E3296">
        <v>159</v>
      </c>
      <c r="F3296" s="1" t="str">
        <f>IF(VLOOKUP(MOD(A3296,1000),Sheet2!P:W,8,FALSE)=1,"[[50000,1],",IF(VLOOKUP(MOD(A3296,1000),Sheet2!P:W,8,FALSE)=2,"[[90000,1],","["))&amp;IF(K3296=K3295,VLOOKUP(INT(MID(A3296,3,1))*10+3,Sheet3!A:B,2,FALSE),VLOOKUP(INT(MID(A3296,3,1))*10+MOD(K3296,2)+1,Sheet3!A:B,2,FALSE))&amp;"]"</f>
        <v>[[50022,40]]</v>
      </c>
      <c r="G3296">
        <v>0.2</v>
      </c>
      <c r="H3296" s="1" t="str">
        <f t="shared" ref="H3296:I3296" si="2012">H3284</f>
        <v>[80021,80022,80023,80024]</v>
      </c>
      <c r="I3296" s="1">
        <f t="shared" si="2012"/>
        <v>1</v>
      </c>
      <c r="J3296">
        <f t="shared" si="1996"/>
        <v>20</v>
      </c>
      <c r="K3296">
        <f t="shared" si="2002"/>
        <v>122</v>
      </c>
      <c r="L3296" s="1" t="str">
        <f>Sheet1!L3296</f>
        <v>[{"bid":16006,"type":6,"num":57},{"bid":14001,"type":4,"num":72500}]</v>
      </c>
    </row>
    <row r="3297" spans="1:12" x14ac:dyDescent="0.2">
      <c r="A3297">
        <f t="shared" si="1994"/>
        <v>603147</v>
      </c>
      <c r="B3297">
        <f t="shared" si="1992"/>
        <v>603148</v>
      </c>
      <c r="C3297" s="1" t="str">
        <f t="shared" si="1949"/>
        <v>当前波数 123/∞</v>
      </c>
      <c r="D3297">
        <f>VLOOKUP(MOD(A3297,1000),Sheet2!P:R,3,FALSE)</f>
        <v>32641.477439999981</v>
      </c>
      <c r="E3297">
        <v>161</v>
      </c>
      <c r="F3297" s="1" t="str">
        <f>IF(VLOOKUP(MOD(A3297,1000),Sheet2!P:W,8,FALSE)=1,"[[50000,1],",IF(VLOOKUP(MOD(A3297,1000),Sheet2!P:W,8,FALSE)=2,"[[90000,1],","["))&amp;IF(K3297=K3296,VLOOKUP(INT(MID(A3297,3,1))*10+3,Sheet3!A:B,2,FALSE),VLOOKUP(INT(MID(A3297,3,1))*10+MOD(K3297,2)+1,Sheet3!A:B,2,FALSE))&amp;"]"</f>
        <v>[[50021,40]]</v>
      </c>
      <c r="G3297">
        <v>0.2</v>
      </c>
      <c r="H3297" s="1" t="str">
        <f t="shared" ref="H3297:I3297" si="2013">H3285</f>
        <v>[80021,80022,80023,80024]</v>
      </c>
      <c r="I3297" s="1">
        <f t="shared" si="2013"/>
        <v>1</v>
      </c>
      <c r="J3297">
        <f t="shared" si="1996"/>
        <v>20</v>
      </c>
      <c r="K3297">
        <f t="shared" si="2002"/>
        <v>123</v>
      </c>
      <c r="L3297" s="1" t="str">
        <f>Sheet1!L3297</f>
        <v>[{"bid":16006,"type":6,"num":57},{"bid":14001,"type":4,"num":73000}]</v>
      </c>
    </row>
    <row r="3298" spans="1:12" x14ac:dyDescent="0.2">
      <c r="A3298">
        <f t="shared" si="1994"/>
        <v>603148</v>
      </c>
      <c r="B3298">
        <f t="shared" si="1992"/>
        <v>603149</v>
      </c>
      <c r="C3298" s="1" t="str">
        <f t="shared" si="1949"/>
        <v>当前波数 124/∞</v>
      </c>
      <c r="D3298">
        <f>VLOOKUP(MOD(A3298,1000),Sheet2!P:R,3,FALSE)</f>
        <v>35008.174079999982</v>
      </c>
      <c r="E3298">
        <v>163</v>
      </c>
      <c r="F3298" s="1" t="str">
        <f>IF(VLOOKUP(MOD(A3298,1000),Sheet2!P:W,8,FALSE)=1,"[[50000,1],",IF(VLOOKUP(MOD(A3298,1000),Sheet2!P:W,8,FALSE)=2,"[[90000,1],","["))&amp;IF(K3298=K3297,VLOOKUP(INT(MID(A3298,3,1))*10+3,Sheet3!A:B,2,FALSE),VLOOKUP(INT(MID(A3298,3,1))*10+MOD(K3298,2)+1,Sheet3!A:B,2,FALSE))&amp;"]"</f>
        <v>[[50000,1],[50022,40]]</v>
      </c>
      <c r="G3298">
        <v>0.2</v>
      </c>
      <c r="H3298" s="1" t="str">
        <f t="shared" ref="H3298:I3298" si="2014">H3286</f>
        <v>[80021,80022,80023,80024]</v>
      </c>
      <c r="I3298" s="1">
        <f t="shared" si="2014"/>
        <v>1</v>
      </c>
      <c r="J3298">
        <f t="shared" si="1996"/>
        <v>20</v>
      </c>
      <c r="K3298">
        <f t="shared" si="2002"/>
        <v>124</v>
      </c>
      <c r="L3298" s="1" t="str">
        <f>Sheet1!L3298</f>
        <v>[{"bid":16006,"type":6,"num":57},{"bid":14001,"type":4,"num":73500}]</v>
      </c>
    </row>
    <row r="3299" spans="1:12" x14ac:dyDescent="0.2">
      <c r="A3299">
        <f t="shared" si="1994"/>
        <v>603149</v>
      </c>
      <c r="B3299">
        <f t="shared" si="1992"/>
        <v>603150</v>
      </c>
      <c r="C3299" s="1" t="str">
        <f t="shared" si="1949"/>
        <v>当前波数 125/∞\n下一波BOSS</v>
      </c>
      <c r="D3299">
        <f>VLOOKUP(MOD(A3299,1000),Sheet2!P:R,3,FALSE)</f>
        <v>37444.243199999975</v>
      </c>
      <c r="E3299">
        <v>164</v>
      </c>
      <c r="F3299" s="1" t="str">
        <f>IF(VLOOKUP(MOD(A3299,1000),Sheet2!P:W,8,FALSE)=1,"[[50000,1],",IF(VLOOKUP(MOD(A3299,1000),Sheet2!P:W,8,FALSE)=2,"[[90000,1],","["))&amp;IF(K3299=K3298,VLOOKUP(INT(MID(A3299,3,1))*10+3,Sheet3!A:B,2,FALSE),VLOOKUP(INT(MID(A3299,3,1))*10+MOD(K3299,2)+1,Sheet3!A:B,2,FALSE))&amp;"]"</f>
        <v>[[50021,40]]</v>
      </c>
      <c r="G3299">
        <v>0.2</v>
      </c>
      <c r="H3299" s="1" t="str">
        <f t="shared" ref="H3299:I3299" si="2015">H3287</f>
        <v>[80021,80022,80023,80024]</v>
      </c>
      <c r="I3299" s="1">
        <f t="shared" si="2015"/>
        <v>1</v>
      </c>
      <c r="J3299">
        <f t="shared" si="1996"/>
        <v>20</v>
      </c>
      <c r="K3299">
        <f t="shared" si="2002"/>
        <v>125</v>
      </c>
      <c r="L3299" s="1" t="str">
        <f>Sheet1!L3299</f>
        <v>[{"bid":16006,"type":6,"num":57},{"bid":14001,"type":4,"num":74000}]</v>
      </c>
    </row>
    <row r="3300" spans="1:12" x14ac:dyDescent="0.2">
      <c r="A3300">
        <f t="shared" si="1994"/>
        <v>603150</v>
      </c>
      <c r="B3300">
        <f t="shared" si="1992"/>
        <v>603151</v>
      </c>
      <c r="C3300" s="1" t="str">
        <f t="shared" si="1949"/>
        <v>BOSS波\n需击杀所有怪物</v>
      </c>
      <c r="D3300">
        <f>VLOOKUP(MOD(A3300,1000),Sheet2!P:R,3,FALSE)</f>
        <v>39961.963679999979</v>
      </c>
      <c r="E3300">
        <v>165</v>
      </c>
      <c r="F3300" s="1" t="str">
        <f>IF(VLOOKUP(MOD(A3300,1000),Sheet2!P:W,8,FALSE)=1,"[[50000,1],",IF(VLOOKUP(MOD(A3300,1000),Sheet2!P:W,8,FALSE)=2,"[[90000,1],","["))&amp;IF(K3300=K3299,VLOOKUP(INT(MID(A3300,3,1))*10+3,Sheet3!A:B,2,FALSE),VLOOKUP(INT(MID(A3300,3,1))*10+MOD(K3300,2)+1,Sheet3!A:B,2,FALSE))&amp;"]"</f>
        <v>[[50023,45]]</v>
      </c>
      <c r="G3300">
        <v>0.2</v>
      </c>
      <c r="H3300" s="1" t="str">
        <f t="shared" ref="H3300:I3300" si="2016">H3288</f>
        <v>[80021,80022,80023,80024]</v>
      </c>
      <c r="I3300" s="1">
        <f t="shared" si="2016"/>
        <v>2</v>
      </c>
      <c r="J3300">
        <f t="shared" si="1996"/>
        <v>40</v>
      </c>
      <c r="K3300">
        <f t="shared" si="2002"/>
        <v>125</v>
      </c>
      <c r="L3300" s="1" t="str">
        <f>Sheet1!L3300</f>
        <v>[{"bid":16006,"type":6,"num":57},{"bid":14001,"type":4,"num":74500}]</v>
      </c>
    </row>
    <row r="3301" spans="1:12" x14ac:dyDescent="0.2">
      <c r="A3301">
        <f t="shared" si="1994"/>
        <v>603151</v>
      </c>
      <c r="B3301">
        <f t="shared" si="1992"/>
        <v>603152</v>
      </c>
      <c r="C3301" s="1" t="str">
        <f t="shared" si="1949"/>
        <v>当前波数 126/∞</v>
      </c>
      <c r="D3301">
        <f>VLOOKUP(MOD(A3301,1000),Sheet2!P:R,3,FALSE)</f>
        <v>43046.609759999978</v>
      </c>
      <c r="E3301">
        <v>166</v>
      </c>
      <c r="F3301" s="1" t="str">
        <f>IF(VLOOKUP(MOD(A3301,1000),Sheet2!P:W,8,FALSE)=1,"[[50000,1],",IF(VLOOKUP(MOD(A3301,1000),Sheet2!P:W,8,FALSE)=2,"[[90000,1],","["))&amp;IF(K3301=K3300,VLOOKUP(INT(MID(A3301,3,1))*10+3,Sheet3!A:B,2,FALSE),VLOOKUP(INT(MID(A3301,3,1))*10+MOD(K3301,2)+1,Sheet3!A:B,2,FALSE))&amp;"]"</f>
        <v>[[50000,1],[50022,40]]</v>
      </c>
      <c r="G3301">
        <v>0.2</v>
      </c>
      <c r="H3301" s="1" t="str">
        <f t="shared" ref="H3301:I3301" si="2017">H3289</f>
        <v>[80021,80022,80023,80024]</v>
      </c>
      <c r="I3301" s="1">
        <f t="shared" si="2017"/>
        <v>1</v>
      </c>
      <c r="J3301">
        <f t="shared" si="1996"/>
        <v>20</v>
      </c>
      <c r="K3301">
        <f t="shared" si="2002"/>
        <v>126</v>
      </c>
      <c r="L3301" s="1" t="str">
        <f>Sheet1!L3301</f>
        <v>[{"bid":16006,"type":6,"num":59},{"bid":14001,"type":4,"num":75000}]</v>
      </c>
    </row>
    <row r="3302" spans="1:12" x14ac:dyDescent="0.2">
      <c r="A3302">
        <f t="shared" si="1994"/>
        <v>603152</v>
      </c>
      <c r="B3302">
        <f t="shared" si="1992"/>
        <v>603153</v>
      </c>
      <c r="C3302" s="1" t="str">
        <f t="shared" ref="C3302:C3365" si="2018">IF(K3302=K3301,"BOSS波\n需击杀所有怪物",IF(K3302=K3303,"当前波数 "&amp;K3302&amp;"/∞\n下一波BOSS","当前波数 "&amp;K3302&amp;"/∞"))</f>
        <v>当前波数 127/∞</v>
      </c>
      <c r="D3302">
        <f>VLOOKUP(MOD(A3302,1000),Sheet2!P:R,3,FALSE)</f>
        <v>46254.747839999975</v>
      </c>
      <c r="E3302">
        <v>167</v>
      </c>
      <c r="F3302" s="1" t="str">
        <f>IF(VLOOKUP(MOD(A3302,1000),Sheet2!P:W,8,FALSE)=1,"[[50000,1],",IF(VLOOKUP(MOD(A3302,1000),Sheet2!P:W,8,FALSE)=2,"[[90000,1],","["))&amp;IF(K3302=K3301,VLOOKUP(INT(MID(A3302,3,1))*10+3,Sheet3!A:B,2,FALSE),VLOOKUP(INT(MID(A3302,3,1))*10+MOD(K3302,2)+1,Sheet3!A:B,2,FALSE))&amp;"]"</f>
        <v>[[50021,40]]</v>
      </c>
      <c r="G3302">
        <v>0.2</v>
      </c>
      <c r="H3302" s="1" t="str">
        <f t="shared" ref="H3302:I3302" si="2019">H3290</f>
        <v>[80021,80022,80023,80024]</v>
      </c>
      <c r="I3302" s="1">
        <f t="shared" si="2019"/>
        <v>1</v>
      </c>
      <c r="J3302">
        <f t="shared" si="1996"/>
        <v>20</v>
      </c>
      <c r="K3302">
        <f t="shared" si="2002"/>
        <v>127</v>
      </c>
      <c r="L3302" s="1" t="str">
        <f>Sheet1!L3302</f>
        <v>[{"bid":16006,"type":6,"num":59},{"bid":14001,"type":4,"num":75500}]</v>
      </c>
    </row>
    <row r="3303" spans="1:12" x14ac:dyDescent="0.2">
      <c r="A3303">
        <f t="shared" si="1994"/>
        <v>603153</v>
      </c>
      <c r="B3303">
        <f t="shared" si="1992"/>
        <v>603154</v>
      </c>
      <c r="C3303" s="1" t="str">
        <f t="shared" si="2018"/>
        <v>当前波数 128/∞</v>
      </c>
      <c r="D3303">
        <f>VLOOKUP(MOD(A3303,1000),Sheet2!P:R,3,FALSE)</f>
        <v>49588.105919999973</v>
      </c>
      <c r="E3303">
        <v>168</v>
      </c>
      <c r="F3303" s="1" t="str">
        <f>IF(VLOOKUP(MOD(A3303,1000),Sheet2!P:W,8,FALSE)=1,"[[50000,1],",IF(VLOOKUP(MOD(A3303,1000),Sheet2!P:W,8,FALSE)=2,"[[90000,1],","["))&amp;IF(K3303=K3302,VLOOKUP(INT(MID(A3303,3,1))*10+3,Sheet3!A:B,2,FALSE),VLOOKUP(INT(MID(A3303,3,1))*10+MOD(K3303,2)+1,Sheet3!A:B,2,FALSE))&amp;"]"</f>
        <v>[[50022,40]]</v>
      </c>
      <c r="G3303">
        <v>0.2</v>
      </c>
      <c r="H3303" s="1" t="str">
        <f t="shared" ref="H3303:I3303" si="2020">H3291</f>
        <v>[80021,80022,80023,80024]</v>
      </c>
      <c r="I3303" s="1">
        <f t="shared" si="2020"/>
        <v>1</v>
      </c>
      <c r="J3303">
        <f t="shared" si="1996"/>
        <v>20</v>
      </c>
      <c r="K3303">
        <f t="shared" si="2002"/>
        <v>128</v>
      </c>
      <c r="L3303" s="1" t="str">
        <f>Sheet1!L3303</f>
        <v>[{"bid":16006,"type":6,"num":59},{"bid":14001,"type":4,"num":76000}]</v>
      </c>
    </row>
    <row r="3304" spans="1:12" x14ac:dyDescent="0.2">
      <c r="A3304">
        <f t="shared" si="1994"/>
        <v>603154</v>
      </c>
      <c r="B3304">
        <f t="shared" si="1992"/>
        <v>603155</v>
      </c>
      <c r="C3304" s="1" t="str">
        <f t="shared" si="2018"/>
        <v>当前波数 129/∞</v>
      </c>
      <c r="D3304">
        <f>VLOOKUP(MOD(A3304,1000),Sheet2!P:R,3,FALSE)</f>
        <v>53048.41199999996</v>
      </c>
      <c r="E3304">
        <v>169</v>
      </c>
      <c r="F3304" s="1" t="str">
        <f>IF(VLOOKUP(MOD(A3304,1000),Sheet2!P:W,8,FALSE)=1,"[[50000,1],",IF(VLOOKUP(MOD(A3304,1000),Sheet2!P:W,8,FALSE)=2,"[[90000,1],","["))&amp;IF(K3304=K3303,VLOOKUP(INT(MID(A3304,3,1))*10+3,Sheet3!A:B,2,FALSE),VLOOKUP(INT(MID(A3304,3,1))*10+MOD(K3304,2)+1,Sheet3!A:B,2,FALSE))&amp;"]"</f>
        <v>[[90000,1],[50021,40]]</v>
      </c>
      <c r="G3304">
        <v>0.2</v>
      </c>
      <c r="H3304" s="1" t="str">
        <f t="shared" ref="H3304:I3304" si="2021">H3292</f>
        <v>[80021,80022,80023,80024]</v>
      </c>
      <c r="I3304" s="1">
        <f t="shared" si="2021"/>
        <v>1</v>
      </c>
      <c r="J3304">
        <f t="shared" si="1996"/>
        <v>20</v>
      </c>
      <c r="K3304">
        <f t="shared" si="2002"/>
        <v>129</v>
      </c>
      <c r="L3304" s="1" t="str">
        <f>Sheet1!L3304</f>
        <v>[{"bid":16006,"type":6,"num":59},{"bid":14001,"type":4,"num":76500}]</v>
      </c>
    </row>
    <row r="3305" spans="1:12" x14ac:dyDescent="0.2">
      <c r="A3305">
        <f t="shared" si="1994"/>
        <v>603155</v>
      </c>
      <c r="B3305">
        <f t="shared" si="1992"/>
        <v>603156</v>
      </c>
      <c r="C3305" s="1" t="str">
        <f t="shared" si="2018"/>
        <v>当前波数 130/∞\n下一波BOSS</v>
      </c>
      <c r="D3305">
        <f>VLOOKUP(MOD(A3305,1000),Sheet2!P:R,3,FALSE)</f>
        <v>56637.394079999962</v>
      </c>
      <c r="E3305">
        <v>171</v>
      </c>
      <c r="F3305" s="1" t="str">
        <f>IF(VLOOKUP(MOD(A3305,1000),Sheet2!P:W,8,FALSE)=1,"[[50000,1],",IF(VLOOKUP(MOD(A3305,1000),Sheet2!P:W,8,FALSE)=2,"[[90000,1],","["))&amp;IF(K3305=K3304,VLOOKUP(INT(MID(A3305,3,1))*10+3,Sheet3!A:B,2,FALSE),VLOOKUP(INT(MID(A3305,3,1))*10+MOD(K3305,2)+1,Sheet3!A:B,2,FALSE))&amp;"]"</f>
        <v>[[50022,40]]</v>
      </c>
      <c r="G3305">
        <v>0.2</v>
      </c>
      <c r="H3305" s="1" t="str">
        <f t="shared" ref="H3305:I3305" si="2022">H3293</f>
        <v>[80021,80022,80023,80024]</v>
      </c>
      <c r="I3305" s="1">
        <f t="shared" si="2022"/>
        <v>1</v>
      </c>
      <c r="J3305">
        <f t="shared" si="1996"/>
        <v>20</v>
      </c>
      <c r="K3305">
        <f t="shared" si="2002"/>
        <v>130</v>
      </c>
      <c r="L3305" s="1" t="str">
        <f>Sheet1!L3305</f>
        <v>[{"bid":16006,"type":6,"num":59},{"bid":14001,"type":4,"num":77000}]</v>
      </c>
    </row>
    <row r="3306" spans="1:12" x14ac:dyDescent="0.2">
      <c r="A3306">
        <f t="shared" si="1994"/>
        <v>603156</v>
      </c>
      <c r="B3306">
        <f t="shared" si="1992"/>
        <v>603157</v>
      </c>
      <c r="C3306" s="1" t="str">
        <f t="shared" si="2018"/>
        <v>BOSS波\n需击杀所有怪物</v>
      </c>
      <c r="D3306">
        <f>VLOOKUP(MOD(A3306,1000),Sheet2!P:R,3,FALSE)</f>
        <v>60356.780159999958</v>
      </c>
      <c r="E3306">
        <v>172</v>
      </c>
      <c r="F3306" s="1" t="str">
        <f>IF(VLOOKUP(MOD(A3306,1000),Sheet2!P:W,8,FALSE)=1,"[[50000,1],",IF(VLOOKUP(MOD(A3306,1000),Sheet2!P:W,8,FALSE)=2,"[[90000,1],","["))&amp;IF(K3306=K3305,VLOOKUP(INT(MID(A3306,3,1))*10+3,Sheet3!A:B,2,FALSE),VLOOKUP(INT(MID(A3306,3,1))*10+MOD(K3306,2)+1,Sheet3!A:B,2,FALSE))&amp;"]"</f>
        <v>[[50023,45]]</v>
      </c>
      <c r="G3306">
        <v>0.2</v>
      </c>
      <c r="H3306" s="1" t="str">
        <f t="shared" ref="H3306:I3306" si="2023">H3294</f>
        <v>[80021,80022,80023,80024]</v>
      </c>
      <c r="I3306" s="1">
        <f t="shared" si="2023"/>
        <v>2</v>
      </c>
      <c r="J3306">
        <f t="shared" si="1996"/>
        <v>40</v>
      </c>
      <c r="K3306">
        <f t="shared" si="2002"/>
        <v>130</v>
      </c>
      <c r="L3306" s="1" t="str">
        <f>Sheet1!L3306</f>
        <v>[{"bid":16006,"type":6,"num":61},{"bid":14001,"type":4,"num":77500}]</v>
      </c>
    </row>
    <row r="3307" spans="1:12" x14ac:dyDescent="0.2">
      <c r="A3307">
        <f t="shared" si="1994"/>
        <v>603157</v>
      </c>
      <c r="B3307">
        <f t="shared" si="1992"/>
        <v>603158</v>
      </c>
      <c r="C3307" s="1" t="str">
        <f t="shared" si="2018"/>
        <v>当前波数 131/∞</v>
      </c>
      <c r="D3307">
        <f>VLOOKUP(MOD(A3307,1000),Sheet2!P:R,3,FALSE)</f>
        <v>66470.580719999954</v>
      </c>
      <c r="E3307">
        <v>173</v>
      </c>
      <c r="F3307" s="1" t="str">
        <f>IF(VLOOKUP(MOD(A3307,1000),Sheet2!P:W,8,FALSE)=1,"[[50000,1],",IF(VLOOKUP(MOD(A3307,1000),Sheet2!P:W,8,FALSE)=2,"[[90000,1],","["))&amp;IF(K3307=K3306,VLOOKUP(INT(MID(A3307,3,1))*10+3,Sheet3!A:B,2,FALSE),VLOOKUP(INT(MID(A3307,3,1))*10+MOD(K3307,2)+1,Sheet3!A:B,2,FALSE))&amp;"]"</f>
        <v>[[50000,1],[50021,40]]</v>
      </c>
      <c r="G3307">
        <v>0.2</v>
      </c>
      <c r="H3307" s="1" t="str">
        <f t="shared" ref="H3307:I3307" si="2024">H3295</f>
        <v>[80021,80022,80023,80024]</v>
      </c>
      <c r="I3307" s="1">
        <f t="shared" si="2024"/>
        <v>1</v>
      </c>
      <c r="J3307">
        <f t="shared" si="1996"/>
        <v>20</v>
      </c>
      <c r="K3307">
        <f t="shared" si="2002"/>
        <v>131</v>
      </c>
      <c r="L3307" s="1" t="str">
        <f>Sheet1!L3307</f>
        <v>[{"bid":16006,"type":6,"num":61},{"bid":14001,"type":4,"num":78000}]</v>
      </c>
    </row>
    <row r="3308" spans="1:12" x14ac:dyDescent="0.2">
      <c r="A3308">
        <f t="shared" si="1994"/>
        <v>603158</v>
      </c>
      <c r="B3308">
        <f t="shared" si="1992"/>
        <v>603159</v>
      </c>
      <c r="C3308" s="1" t="str">
        <f t="shared" si="2018"/>
        <v>当前波数 132/∞</v>
      </c>
      <c r="D3308">
        <f>VLOOKUP(MOD(A3308,1000),Sheet2!P:R,3,FALSE)</f>
        <v>72840.952799999941</v>
      </c>
      <c r="E3308">
        <v>175</v>
      </c>
      <c r="F3308" s="1" t="str">
        <f>IF(VLOOKUP(MOD(A3308,1000),Sheet2!P:W,8,FALSE)=1,"[[50000,1],",IF(VLOOKUP(MOD(A3308,1000),Sheet2!P:W,8,FALSE)=2,"[[90000,1],","["))&amp;IF(K3308=K3307,VLOOKUP(INT(MID(A3308,3,1))*10+3,Sheet3!A:B,2,FALSE),VLOOKUP(INT(MID(A3308,3,1))*10+MOD(K3308,2)+1,Sheet3!A:B,2,FALSE))&amp;"]"</f>
        <v>[[50022,40]]</v>
      </c>
      <c r="G3308">
        <v>0.2</v>
      </c>
      <c r="H3308" s="1" t="str">
        <f t="shared" ref="H3308:I3308" si="2025">H3296</f>
        <v>[80021,80022,80023,80024]</v>
      </c>
      <c r="I3308" s="1">
        <f t="shared" si="2025"/>
        <v>1</v>
      </c>
      <c r="J3308">
        <f t="shared" si="1996"/>
        <v>20</v>
      </c>
      <c r="K3308">
        <f t="shared" si="2002"/>
        <v>132</v>
      </c>
      <c r="L3308" s="1" t="str">
        <f>Sheet1!L3308</f>
        <v>[{"bid":16006,"type":6,"num":61},{"bid":14001,"type":4,"num":78500}]</v>
      </c>
    </row>
    <row r="3309" spans="1:12" x14ac:dyDescent="0.2">
      <c r="A3309">
        <f t="shared" si="1994"/>
        <v>603159</v>
      </c>
      <c r="B3309">
        <f t="shared" si="1992"/>
        <v>603160</v>
      </c>
      <c r="C3309" s="1" t="str">
        <f t="shared" si="2018"/>
        <v>当前波数 133/∞</v>
      </c>
      <c r="D3309">
        <f>VLOOKUP(MOD(A3309,1000),Sheet2!P:R,3,FALSE)</f>
        <v>79471.438799999945</v>
      </c>
      <c r="E3309">
        <v>176</v>
      </c>
      <c r="F3309" s="1" t="str">
        <f>IF(VLOOKUP(MOD(A3309,1000),Sheet2!P:W,8,FALSE)=1,"[[50000,1],",IF(VLOOKUP(MOD(A3309,1000),Sheet2!P:W,8,FALSE)=2,"[[90000,1],","["))&amp;IF(K3309=K3308,VLOOKUP(INT(MID(A3309,3,1))*10+3,Sheet3!A:B,2,FALSE),VLOOKUP(INT(MID(A3309,3,1))*10+MOD(K3309,2)+1,Sheet3!A:B,2,FALSE))&amp;"]"</f>
        <v>[[50021,40]]</v>
      </c>
      <c r="G3309">
        <v>0.2</v>
      </c>
      <c r="H3309" s="1" t="str">
        <f t="shared" ref="H3309:I3309" si="2026">H3297</f>
        <v>[80021,80022,80023,80024]</v>
      </c>
      <c r="I3309" s="1">
        <f t="shared" si="2026"/>
        <v>1</v>
      </c>
      <c r="J3309">
        <f t="shared" si="1996"/>
        <v>20</v>
      </c>
      <c r="K3309">
        <f t="shared" si="2002"/>
        <v>133</v>
      </c>
      <c r="L3309" s="1" t="str">
        <f>Sheet1!L3309</f>
        <v>[{"bid":16006,"type":6,"num":61},{"bid":14001,"type":4,"num":79000}]</v>
      </c>
    </row>
    <row r="3310" spans="1:12" x14ac:dyDescent="0.2">
      <c r="A3310">
        <f t="shared" si="1994"/>
        <v>603160</v>
      </c>
      <c r="B3310">
        <f t="shared" si="1992"/>
        <v>603161</v>
      </c>
      <c r="C3310" s="1" t="str">
        <f t="shared" si="2018"/>
        <v>当前波数 134/∞</v>
      </c>
      <c r="D3310">
        <f>VLOOKUP(MOD(A3310,1000),Sheet2!P:R,3,FALSE)</f>
        <v>86365.58111999993</v>
      </c>
      <c r="E3310">
        <v>178</v>
      </c>
      <c r="F3310" s="1" t="str">
        <f>IF(VLOOKUP(MOD(A3310,1000),Sheet2!P:W,8,FALSE)=1,"[[50000,1],",IF(VLOOKUP(MOD(A3310,1000),Sheet2!P:W,8,FALSE)=2,"[[90000,1],","["))&amp;IF(K3310=K3309,VLOOKUP(INT(MID(A3310,3,1))*10+3,Sheet3!A:B,2,FALSE),VLOOKUP(INT(MID(A3310,3,1))*10+MOD(K3310,2)+1,Sheet3!A:B,2,FALSE))&amp;"]"</f>
        <v>[[50000,1],[50022,40]]</v>
      </c>
      <c r="G3310">
        <v>0.2</v>
      </c>
      <c r="H3310" s="1" t="str">
        <f t="shared" ref="H3310:I3310" si="2027">H3298</f>
        <v>[80021,80022,80023,80024]</v>
      </c>
      <c r="I3310" s="1">
        <f t="shared" si="2027"/>
        <v>1</v>
      </c>
      <c r="J3310">
        <f t="shared" si="1996"/>
        <v>20</v>
      </c>
      <c r="K3310">
        <f t="shared" si="2002"/>
        <v>134</v>
      </c>
      <c r="L3310" s="1" t="str">
        <f>Sheet1!L3310</f>
        <v>[{"bid":16006,"type":6,"num":61},{"bid":14001,"type":4,"num":79500}]</v>
      </c>
    </row>
    <row r="3311" spans="1:12" x14ac:dyDescent="0.2">
      <c r="A3311">
        <f t="shared" si="1994"/>
        <v>603161</v>
      </c>
      <c r="B3311">
        <f t="shared" si="1992"/>
        <v>603162</v>
      </c>
      <c r="C3311" s="1" t="str">
        <f t="shared" si="2018"/>
        <v>当前波数 135/∞\n下一波BOSS</v>
      </c>
      <c r="D3311">
        <f>VLOOKUP(MOD(A3311,1000),Sheet2!P:R,3,FALSE)</f>
        <v>93526.922159999929</v>
      </c>
      <c r="E3311">
        <v>179</v>
      </c>
      <c r="F3311" s="1" t="str">
        <f>IF(VLOOKUP(MOD(A3311,1000),Sheet2!P:W,8,FALSE)=1,"[[50000,1],",IF(VLOOKUP(MOD(A3311,1000),Sheet2!P:W,8,FALSE)=2,"[[90000,1],","["))&amp;IF(K3311=K3310,VLOOKUP(INT(MID(A3311,3,1))*10+3,Sheet3!A:B,2,FALSE),VLOOKUP(INT(MID(A3311,3,1))*10+MOD(K3311,2)+1,Sheet3!A:B,2,FALSE))&amp;"]"</f>
        <v>[[50021,40]]</v>
      </c>
      <c r="G3311">
        <v>0.2</v>
      </c>
      <c r="H3311" s="1" t="str">
        <f t="shared" ref="H3311:I3311" si="2028">H3299</f>
        <v>[80021,80022,80023,80024]</v>
      </c>
      <c r="I3311" s="1">
        <f t="shared" si="2028"/>
        <v>1</v>
      </c>
      <c r="J3311">
        <f t="shared" si="1996"/>
        <v>20</v>
      </c>
      <c r="K3311">
        <f t="shared" si="2002"/>
        <v>135</v>
      </c>
      <c r="L3311" s="1" t="str">
        <f>Sheet1!L3311</f>
        <v>[{"bid":16006,"type":6,"num":63},{"bid":14001,"type":4,"num":80000}]</v>
      </c>
    </row>
    <row r="3312" spans="1:12" x14ac:dyDescent="0.2">
      <c r="A3312">
        <f t="shared" si="1994"/>
        <v>603162</v>
      </c>
      <c r="B3312">
        <f t="shared" si="1992"/>
        <v>603163</v>
      </c>
      <c r="C3312" s="1" t="str">
        <f t="shared" si="2018"/>
        <v>BOSS波\n需击杀所有怪物</v>
      </c>
      <c r="D3312">
        <f>VLOOKUP(MOD(A3312,1000),Sheet2!P:R,3,FALSE)</f>
        <v>100959.00431999992</v>
      </c>
      <c r="E3312">
        <v>181</v>
      </c>
      <c r="F3312" s="1" t="str">
        <f>IF(VLOOKUP(MOD(A3312,1000),Sheet2!P:W,8,FALSE)=1,"[[50000,1],",IF(VLOOKUP(MOD(A3312,1000),Sheet2!P:W,8,FALSE)=2,"[[90000,1],","["))&amp;IF(K3312=K3311,VLOOKUP(INT(MID(A3312,3,1))*10+3,Sheet3!A:B,2,FALSE),VLOOKUP(INT(MID(A3312,3,1))*10+MOD(K3312,2)+1,Sheet3!A:B,2,FALSE))&amp;"]"</f>
        <v>[[50023,45]]</v>
      </c>
      <c r="G3312">
        <v>0.2</v>
      </c>
      <c r="H3312" s="1" t="str">
        <f t="shared" ref="H3312:I3312" si="2029">H3300</f>
        <v>[80021,80022,80023,80024]</v>
      </c>
      <c r="I3312" s="1">
        <f t="shared" si="2029"/>
        <v>2</v>
      </c>
      <c r="J3312">
        <f t="shared" si="1996"/>
        <v>40</v>
      </c>
      <c r="K3312">
        <f t="shared" si="2002"/>
        <v>135</v>
      </c>
      <c r="L3312" s="1" t="str">
        <f>Sheet1!L3312</f>
        <v>[{"bid":16006,"type":6,"num":63},{"bid":14001,"type":4,"num":80500}]</v>
      </c>
    </row>
    <row r="3313" spans="1:12" x14ac:dyDescent="0.2">
      <c r="A3313">
        <f t="shared" si="1994"/>
        <v>603163</v>
      </c>
      <c r="B3313">
        <f t="shared" si="1992"/>
        <v>603164</v>
      </c>
      <c r="C3313" s="1" t="str">
        <f t="shared" si="2018"/>
        <v>当前波数 136/∞</v>
      </c>
      <c r="D3313">
        <f>VLOOKUP(MOD(A3313,1000),Sheet2!P:R,3,FALSE)</f>
        <v>108713.22263999992</v>
      </c>
      <c r="E3313">
        <v>183</v>
      </c>
      <c r="F3313" s="1" t="str">
        <f>IF(VLOOKUP(MOD(A3313,1000),Sheet2!P:W,8,FALSE)=1,"[[50000,1],",IF(VLOOKUP(MOD(A3313,1000),Sheet2!P:W,8,FALSE)=2,"[[90000,1],","["))&amp;IF(K3313=K3312,VLOOKUP(INT(MID(A3313,3,1))*10+3,Sheet3!A:B,2,FALSE),VLOOKUP(INT(MID(A3313,3,1))*10+MOD(K3313,2)+1,Sheet3!A:B,2,FALSE))&amp;"]"</f>
        <v>[[50000,1],[50022,40]]</v>
      </c>
      <c r="G3313">
        <v>0.2</v>
      </c>
      <c r="H3313" s="1" t="str">
        <f t="shared" ref="H3313:I3313" si="2030">H3301</f>
        <v>[80021,80022,80023,80024]</v>
      </c>
      <c r="I3313" s="1">
        <f t="shared" si="2030"/>
        <v>1</v>
      </c>
      <c r="J3313">
        <f t="shared" si="1996"/>
        <v>20</v>
      </c>
      <c r="K3313">
        <f t="shared" si="2002"/>
        <v>136</v>
      </c>
      <c r="L3313" s="1" t="str">
        <f>Sheet1!L3313</f>
        <v>[{"bid":16006,"type":6,"num":63},{"bid":14001,"type":4,"num":81000}]</v>
      </c>
    </row>
    <row r="3314" spans="1:12" x14ac:dyDescent="0.2">
      <c r="A3314">
        <f t="shared" si="1994"/>
        <v>603164</v>
      </c>
      <c r="B3314">
        <f t="shared" si="1992"/>
        <v>603165</v>
      </c>
      <c r="C3314" s="1" t="str">
        <f t="shared" si="2018"/>
        <v>当前波数 137/∞</v>
      </c>
      <c r="D3314">
        <f>VLOOKUP(MOD(A3314,1000),Sheet2!P:R,3,FALSE)</f>
        <v>116750.4767999999</v>
      </c>
      <c r="E3314">
        <v>185</v>
      </c>
      <c r="F3314" s="1" t="str">
        <f>IF(VLOOKUP(MOD(A3314,1000),Sheet2!P:W,8,FALSE)=1,"[[50000,1],",IF(VLOOKUP(MOD(A3314,1000),Sheet2!P:W,8,FALSE)=2,"[[90000,1],","["))&amp;IF(K3314=K3313,VLOOKUP(INT(MID(A3314,3,1))*10+3,Sheet3!A:B,2,FALSE),VLOOKUP(INT(MID(A3314,3,1))*10+MOD(K3314,2)+1,Sheet3!A:B,2,FALSE))&amp;"]"</f>
        <v>[[50021,40]]</v>
      </c>
      <c r="G3314">
        <v>0.2</v>
      </c>
      <c r="H3314" s="1" t="str">
        <f t="shared" ref="H3314:I3314" si="2031">H3302</f>
        <v>[80021,80022,80023,80024]</v>
      </c>
      <c r="I3314" s="1">
        <f t="shared" si="2031"/>
        <v>1</v>
      </c>
      <c r="J3314">
        <f t="shared" si="1996"/>
        <v>20</v>
      </c>
      <c r="K3314">
        <f t="shared" si="2002"/>
        <v>137</v>
      </c>
      <c r="L3314" s="1" t="str">
        <f>Sheet1!L3314</f>
        <v>[{"bid":16006,"type":6,"num":63},{"bid":14001,"type":4,"num":81500}]</v>
      </c>
    </row>
    <row r="3315" spans="1:12" x14ac:dyDescent="0.2">
      <c r="A3315">
        <f t="shared" si="1994"/>
        <v>603165</v>
      </c>
      <c r="B3315">
        <f t="shared" si="1992"/>
        <v>603166</v>
      </c>
      <c r="C3315" s="1" t="str">
        <f t="shared" si="2018"/>
        <v>当前波数 138/∞</v>
      </c>
      <c r="D3315">
        <f>VLOOKUP(MOD(A3315,1000),Sheet2!P:R,3,FALSE)</f>
        <v>125074.39559999992</v>
      </c>
      <c r="E3315">
        <v>186</v>
      </c>
      <c r="F3315" s="1" t="str">
        <f>IF(VLOOKUP(MOD(A3315,1000),Sheet2!P:W,8,FALSE)=1,"[[50000,1],",IF(VLOOKUP(MOD(A3315,1000),Sheet2!P:W,8,FALSE)=2,"[[90000,1],","["))&amp;IF(K3315=K3314,VLOOKUP(INT(MID(A3315,3,1))*10+3,Sheet3!A:B,2,FALSE),VLOOKUP(INT(MID(A3315,3,1))*10+MOD(K3315,2)+1,Sheet3!A:B,2,FALSE))&amp;"]"</f>
        <v>[[50022,40]]</v>
      </c>
      <c r="G3315">
        <v>0.2</v>
      </c>
      <c r="H3315" s="1" t="str">
        <f t="shared" ref="H3315:I3315" si="2032">H3303</f>
        <v>[80021,80022,80023,80024]</v>
      </c>
      <c r="I3315" s="1">
        <f t="shared" si="2032"/>
        <v>1</v>
      </c>
      <c r="J3315">
        <f t="shared" si="1996"/>
        <v>20</v>
      </c>
      <c r="K3315">
        <f t="shared" si="2002"/>
        <v>138</v>
      </c>
      <c r="L3315" s="1" t="str">
        <f>Sheet1!L3315</f>
        <v>[{"bid":16006,"type":6,"num":63},{"bid":14001,"type":4,"num":82000}]</v>
      </c>
    </row>
    <row r="3316" spans="1:12" x14ac:dyDescent="0.2">
      <c r="A3316">
        <f t="shared" si="1994"/>
        <v>603166</v>
      </c>
      <c r="B3316">
        <f t="shared" si="1992"/>
        <v>603167</v>
      </c>
      <c r="C3316" s="1" t="str">
        <f t="shared" si="2018"/>
        <v>当前波数 139/∞</v>
      </c>
      <c r="D3316">
        <f>VLOOKUP(MOD(A3316,1000),Sheet2!P:R,3,FALSE)</f>
        <v>133688.6078399999</v>
      </c>
      <c r="E3316">
        <v>188</v>
      </c>
      <c r="F3316" s="1" t="str">
        <f>IF(VLOOKUP(MOD(A3316,1000),Sheet2!P:W,8,FALSE)=1,"[[50000,1],",IF(VLOOKUP(MOD(A3316,1000),Sheet2!P:W,8,FALSE)=2,"[[90000,1],","["))&amp;IF(K3316=K3315,VLOOKUP(INT(MID(A3316,3,1))*10+3,Sheet3!A:B,2,FALSE),VLOOKUP(INT(MID(A3316,3,1))*10+MOD(K3316,2)+1,Sheet3!A:B,2,FALSE))&amp;"]"</f>
        <v>[[50000,1],[50021,40]]</v>
      </c>
      <c r="G3316">
        <v>0.2</v>
      </c>
      <c r="H3316" s="1" t="str">
        <f t="shared" ref="H3316:I3316" si="2033">H3304</f>
        <v>[80021,80022,80023,80024]</v>
      </c>
      <c r="I3316" s="1">
        <f t="shared" si="2033"/>
        <v>1</v>
      </c>
      <c r="J3316">
        <f t="shared" si="1996"/>
        <v>20</v>
      </c>
      <c r="K3316">
        <f t="shared" si="2002"/>
        <v>139</v>
      </c>
      <c r="L3316" s="1" t="str">
        <f>Sheet1!L3316</f>
        <v>[{"bid":16006,"type":6,"num":65},{"bid":14001,"type":4,"num":82500}]</v>
      </c>
    </row>
    <row r="3317" spans="1:12" x14ac:dyDescent="0.2">
      <c r="A3317">
        <f t="shared" si="1994"/>
        <v>603167</v>
      </c>
      <c r="B3317">
        <f t="shared" si="1992"/>
        <v>603168</v>
      </c>
      <c r="C3317" s="1" t="str">
        <f t="shared" si="2018"/>
        <v>当前波数 140/∞\n下一波BOSS</v>
      </c>
      <c r="D3317">
        <f>VLOOKUP(MOD(A3317,1000),Sheet2!P:R,3,FALSE)</f>
        <v>142596.74231999993</v>
      </c>
      <c r="E3317">
        <v>190</v>
      </c>
      <c r="F3317" s="1" t="str">
        <f>IF(VLOOKUP(MOD(A3317,1000),Sheet2!P:W,8,FALSE)=1,"[[50000,1],",IF(VLOOKUP(MOD(A3317,1000),Sheet2!P:W,8,FALSE)=2,"[[90000,1],","["))&amp;IF(K3317=K3316,VLOOKUP(INT(MID(A3317,3,1))*10+3,Sheet3!A:B,2,FALSE),VLOOKUP(INT(MID(A3317,3,1))*10+MOD(K3317,2)+1,Sheet3!A:B,2,FALSE))&amp;"]"</f>
        <v>[[50022,40]]</v>
      </c>
      <c r="G3317">
        <v>0.2</v>
      </c>
      <c r="H3317" s="1" t="str">
        <f t="shared" ref="H3317:I3317" si="2034">H3305</f>
        <v>[80021,80022,80023,80024]</v>
      </c>
      <c r="I3317" s="1">
        <f t="shared" si="2034"/>
        <v>1</v>
      </c>
      <c r="J3317">
        <f t="shared" si="1996"/>
        <v>20</v>
      </c>
      <c r="K3317">
        <f t="shared" si="2002"/>
        <v>140</v>
      </c>
      <c r="L3317" s="1" t="str">
        <f>Sheet1!L3317</f>
        <v>[{"bid":16006,"type":6,"num":65},{"bid":14001,"type":4,"num":83000}]</v>
      </c>
    </row>
    <row r="3318" spans="1:12" x14ac:dyDescent="0.2">
      <c r="A3318">
        <f t="shared" si="1994"/>
        <v>603168</v>
      </c>
      <c r="B3318">
        <f t="shared" si="1992"/>
        <v>603169</v>
      </c>
      <c r="C3318" s="1" t="str">
        <f t="shared" si="2018"/>
        <v>BOSS波\n需击杀所有怪物</v>
      </c>
      <c r="D3318">
        <f>VLOOKUP(MOD(A3318,1000),Sheet2!P:R,3,FALSE)</f>
        <v>151802.42783999993</v>
      </c>
      <c r="E3318">
        <v>191</v>
      </c>
      <c r="F3318" s="1" t="str">
        <f>IF(VLOOKUP(MOD(A3318,1000),Sheet2!P:W,8,FALSE)=1,"[[50000,1],",IF(VLOOKUP(MOD(A3318,1000),Sheet2!P:W,8,FALSE)=2,"[[90000,1],","["))&amp;IF(K3318=K3317,VLOOKUP(INT(MID(A3318,3,1))*10+3,Sheet3!A:B,2,FALSE),VLOOKUP(INT(MID(A3318,3,1))*10+MOD(K3318,2)+1,Sheet3!A:B,2,FALSE))&amp;"]"</f>
        <v>[[50023,45]]</v>
      </c>
      <c r="G3318">
        <v>0.2</v>
      </c>
      <c r="H3318" s="1" t="str">
        <f t="shared" ref="H3318:I3318" si="2035">H3306</f>
        <v>[80021,80022,80023,80024]</v>
      </c>
      <c r="I3318" s="1">
        <f t="shared" si="2035"/>
        <v>2</v>
      </c>
      <c r="J3318">
        <f t="shared" si="1996"/>
        <v>40</v>
      </c>
      <c r="K3318">
        <f t="shared" si="2002"/>
        <v>140</v>
      </c>
      <c r="L3318" s="1" t="str">
        <f>Sheet1!L3318</f>
        <v>[{"bid":16006,"type":6,"num":65},{"bid":14001,"type":4,"num":83500}]</v>
      </c>
    </row>
    <row r="3319" spans="1:12" x14ac:dyDescent="0.2">
      <c r="A3319">
        <f t="shared" si="1994"/>
        <v>603169</v>
      </c>
      <c r="B3319">
        <f t="shared" si="1992"/>
        <v>603170</v>
      </c>
      <c r="C3319" s="1" t="str">
        <f t="shared" si="2018"/>
        <v>当前波数 141/∞</v>
      </c>
      <c r="D3319">
        <f>VLOOKUP(MOD(A3319,1000),Sheet2!P:R,3,FALSE)</f>
        <v>165372.54359999995</v>
      </c>
      <c r="E3319">
        <v>193</v>
      </c>
      <c r="F3319" s="1" t="str">
        <f>IF(VLOOKUP(MOD(A3319,1000),Sheet2!P:W,8,FALSE)=1,"[[50000,1],",IF(VLOOKUP(MOD(A3319,1000),Sheet2!P:W,8,FALSE)=2,"[[90000,1],","["))&amp;IF(K3319=K3318,VLOOKUP(INT(MID(A3319,3,1))*10+3,Sheet3!A:B,2,FALSE),VLOOKUP(INT(MID(A3319,3,1))*10+MOD(K3319,2)+1,Sheet3!A:B,2,FALSE))&amp;"]"</f>
        <v>[[50000,1],[50021,40]]</v>
      </c>
      <c r="G3319">
        <v>0.2</v>
      </c>
      <c r="H3319" s="1" t="str">
        <f t="shared" ref="H3319:I3319" si="2036">H3307</f>
        <v>[80021,80022,80023,80024]</v>
      </c>
      <c r="I3319" s="1">
        <f t="shared" si="2036"/>
        <v>1</v>
      </c>
      <c r="J3319">
        <f t="shared" si="1996"/>
        <v>20</v>
      </c>
      <c r="K3319">
        <f t="shared" si="2002"/>
        <v>141</v>
      </c>
      <c r="L3319" s="1" t="str">
        <f>Sheet1!L3319</f>
        <v>[{"bid":16006,"type":6,"num":65},{"bid":14001,"type":4,"num":84000}]</v>
      </c>
    </row>
    <row r="3320" spans="1:12" x14ac:dyDescent="0.2">
      <c r="A3320">
        <f t="shared" si="1994"/>
        <v>603170</v>
      </c>
      <c r="B3320">
        <f t="shared" si="1992"/>
        <v>603171</v>
      </c>
      <c r="C3320" s="1" t="str">
        <f t="shared" si="2018"/>
        <v>当前波数 142/∞</v>
      </c>
      <c r="D3320">
        <f>VLOOKUP(MOD(A3320,1000),Sheet2!P:R,3,FALSE)</f>
        <v>179438.54991999993</v>
      </c>
      <c r="E3320">
        <v>195</v>
      </c>
      <c r="F3320" s="1" t="str">
        <f>IF(VLOOKUP(MOD(A3320,1000),Sheet2!P:W,8,FALSE)=1,"[[50000,1],",IF(VLOOKUP(MOD(A3320,1000),Sheet2!P:W,8,FALSE)=2,"[[90000,1],","["))&amp;IF(K3320=K3319,VLOOKUP(INT(MID(A3320,3,1))*10+3,Sheet3!A:B,2,FALSE),VLOOKUP(INT(MID(A3320,3,1))*10+MOD(K3320,2)+1,Sheet3!A:B,2,FALSE))&amp;"]"</f>
        <v>[[50022,40]]</v>
      </c>
      <c r="G3320">
        <v>0.2</v>
      </c>
      <c r="H3320" s="1" t="str">
        <f t="shared" ref="H3320:I3320" si="2037">H3308</f>
        <v>[80021,80022,80023,80024]</v>
      </c>
      <c r="I3320" s="1">
        <f t="shared" si="2037"/>
        <v>1</v>
      </c>
      <c r="J3320">
        <f t="shared" si="1996"/>
        <v>20</v>
      </c>
      <c r="K3320">
        <f t="shared" si="2002"/>
        <v>142</v>
      </c>
      <c r="L3320" s="1" t="str">
        <f>Sheet1!L3320</f>
        <v>[{"bid":16006,"type":6,"num":65},{"bid":14001,"type":4,"num":84500}]</v>
      </c>
    </row>
    <row r="3321" spans="1:12" x14ac:dyDescent="0.2">
      <c r="A3321">
        <f t="shared" si="1994"/>
        <v>603171</v>
      </c>
      <c r="B3321">
        <f t="shared" si="1992"/>
        <v>603172</v>
      </c>
      <c r="C3321" s="1" t="str">
        <f t="shared" si="2018"/>
        <v>当前波数 143/∞</v>
      </c>
      <c r="D3321">
        <f>VLOOKUP(MOD(A3321,1000),Sheet2!P:R,3,FALSE)</f>
        <v>194006.63879999993</v>
      </c>
      <c r="E3321">
        <v>196</v>
      </c>
      <c r="F3321" s="1" t="str">
        <f>IF(VLOOKUP(MOD(A3321,1000),Sheet2!P:W,8,FALSE)=1,"[[50000,1],",IF(VLOOKUP(MOD(A3321,1000),Sheet2!P:W,8,FALSE)=2,"[[90000,1],","["))&amp;IF(K3321=K3320,VLOOKUP(INT(MID(A3321,3,1))*10+3,Sheet3!A:B,2,FALSE),VLOOKUP(INT(MID(A3321,3,1))*10+MOD(K3321,2)+1,Sheet3!A:B,2,FALSE))&amp;"]"</f>
        <v>[[50021,40]]</v>
      </c>
      <c r="G3321">
        <v>0.2</v>
      </c>
      <c r="H3321" s="1" t="str">
        <f t="shared" ref="H3321:I3321" si="2038">H3309</f>
        <v>[80021,80022,80023,80024]</v>
      </c>
      <c r="I3321" s="1">
        <f t="shared" si="2038"/>
        <v>1</v>
      </c>
      <c r="J3321">
        <f t="shared" si="1996"/>
        <v>20</v>
      </c>
      <c r="K3321">
        <f t="shared" si="2002"/>
        <v>143</v>
      </c>
      <c r="L3321" s="1" t="str">
        <f>Sheet1!L3321</f>
        <v>[{"bid":16006,"type":6,"num":67},{"bid":14001,"type":4,"num":85000}]</v>
      </c>
    </row>
    <row r="3322" spans="1:12" x14ac:dyDescent="0.2">
      <c r="A3322">
        <f t="shared" si="1994"/>
        <v>603172</v>
      </c>
      <c r="B3322">
        <f t="shared" si="1992"/>
        <v>603173</v>
      </c>
      <c r="C3322" s="1" t="str">
        <f t="shared" si="2018"/>
        <v>当前波数 144/∞</v>
      </c>
      <c r="D3322">
        <f>VLOOKUP(MOD(A3322,1000),Sheet2!P:R,3,FALSE)</f>
        <v>209083.00223999991</v>
      </c>
      <c r="E3322">
        <v>198</v>
      </c>
      <c r="F3322" s="1" t="str">
        <f>IF(VLOOKUP(MOD(A3322,1000),Sheet2!P:W,8,FALSE)=1,"[[50000,1],",IF(VLOOKUP(MOD(A3322,1000),Sheet2!P:W,8,FALSE)=2,"[[90000,1],","["))&amp;IF(K3322=K3321,VLOOKUP(INT(MID(A3322,3,1))*10+3,Sheet3!A:B,2,FALSE),VLOOKUP(INT(MID(A3322,3,1))*10+MOD(K3322,2)+1,Sheet3!A:B,2,FALSE))&amp;"]"</f>
        <v>[[50000,1],[50022,40]]</v>
      </c>
      <c r="G3322">
        <v>0.2</v>
      </c>
      <c r="H3322" s="1" t="str">
        <f t="shared" ref="H3322:I3322" si="2039">H3310</f>
        <v>[80021,80022,80023,80024]</v>
      </c>
      <c r="I3322" s="1">
        <f t="shared" si="2039"/>
        <v>1</v>
      </c>
      <c r="J3322">
        <f t="shared" si="1996"/>
        <v>20</v>
      </c>
      <c r="K3322">
        <f t="shared" si="2002"/>
        <v>144</v>
      </c>
      <c r="L3322" s="1" t="str">
        <f>Sheet1!L3322</f>
        <v>[{"bid":16006,"type":6,"num":67},{"bid":14001,"type":4,"num":85500}]</v>
      </c>
    </row>
    <row r="3323" spans="1:12" x14ac:dyDescent="0.2">
      <c r="A3323">
        <f t="shared" si="1994"/>
        <v>603173</v>
      </c>
      <c r="B3323">
        <f t="shared" si="1992"/>
        <v>603174</v>
      </c>
      <c r="C3323" s="1" t="str">
        <f t="shared" si="2018"/>
        <v>当前波数 145/∞\n下一波BOSS</v>
      </c>
      <c r="D3323">
        <f>VLOOKUP(MOD(A3323,1000),Sheet2!P:R,3,FALSE)</f>
        <v>224673.83223999993</v>
      </c>
      <c r="E3323">
        <v>200</v>
      </c>
      <c r="F3323" s="1" t="str">
        <f>IF(VLOOKUP(MOD(A3323,1000),Sheet2!P:W,8,FALSE)=1,"[[50000,1],",IF(VLOOKUP(MOD(A3323,1000),Sheet2!P:W,8,FALSE)=2,"[[90000,1],","["))&amp;IF(K3323=K3322,VLOOKUP(INT(MID(A3323,3,1))*10+3,Sheet3!A:B,2,FALSE),VLOOKUP(INT(MID(A3323,3,1))*10+MOD(K3323,2)+1,Sheet3!A:B,2,FALSE))&amp;"]"</f>
        <v>[[50021,40]]</v>
      </c>
      <c r="G3323">
        <v>0.2</v>
      </c>
      <c r="H3323" s="1" t="str">
        <f t="shared" ref="H3323:I3323" si="2040">H3311</f>
        <v>[80021,80022,80023,80024]</v>
      </c>
      <c r="I3323" s="1">
        <f t="shared" si="2040"/>
        <v>1</v>
      </c>
      <c r="J3323">
        <f t="shared" si="1996"/>
        <v>20</v>
      </c>
      <c r="K3323">
        <f t="shared" si="2002"/>
        <v>145</v>
      </c>
      <c r="L3323" s="1" t="str">
        <f>Sheet1!L3323</f>
        <v>[{"bid":16006,"type":6,"num":67},{"bid":14001,"type":4,"num":86000}]</v>
      </c>
    </row>
    <row r="3324" spans="1:12" x14ac:dyDescent="0.2">
      <c r="A3324">
        <f t="shared" si="1994"/>
        <v>603174</v>
      </c>
      <c r="B3324">
        <f t="shared" si="1992"/>
        <v>603175</v>
      </c>
      <c r="C3324" s="1" t="str">
        <f t="shared" si="2018"/>
        <v>BOSS波\n需击杀所有怪物</v>
      </c>
      <c r="D3324">
        <f>VLOOKUP(MOD(A3324,1000),Sheet2!P:R,3,FALSE)</f>
        <v>240785.32079999993</v>
      </c>
      <c r="E3324">
        <v>201</v>
      </c>
      <c r="F3324" s="1" t="str">
        <f>IF(VLOOKUP(MOD(A3324,1000),Sheet2!P:W,8,FALSE)=1,"[[50000,1],",IF(VLOOKUP(MOD(A3324,1000),Sheet2!P:W,8,FALSE)=2,"[[90000,1],","["))&amp;IF(K3324=K3323,VLOOKUP(INT(MID(A3324,3,1))*10+3,Sheet3!A:B,2,FALSE),VLOOKUP(INT(MID(A3324,3,1))*10+MOD(K3324,2)+1,Sheet3!A:B,2,FALSE))&amp;"]"</f>
        <v>[[50023,45]]</v>
      </c>
      <c r="G3324">
        <v>0.2</v>
      </c>
      <c r="H3324" s="1" t="str">
        <f t="shared" ref="H3324:I3324" si="2041">H3312</f>
        <v>[80021,80022,80023,80024]</v>
      </c>
      <c r="I3324" s="1">
        <f t="shared" si="2041"/>
        <v>2</v>
      </c>
      <c r="J3324">
        <f t="shared" si="1996"/>
        <v>40</v>
      </c>
      <c r="K3324">
        <f t="shared" si="2002"/>
        <v>145</v>
      </c>
      <c r="L3324" s="1" t="str">
        <f>Sheet1!L3324</f>
        <v>[{"bid":16006,"type":6,"num":67},{"bid":14001,"type":4,"num":86500}]</v>
      </c>
    </row>
    <row r="3325" spans="1:12" x14ac:dyDescent="0.2">
      <c r="A3325">
        <f t="shared" si="1994"/>
        <v>603175</v>
      </c>
      <c r="B3325">
        <f t="shared" si="1992"/>
        <v>603176</v>
      </c>
      <c r="C3325" s="1" t="str">
        <f t="shared" si="2018"/>
        <v>当前波数 146/∞</v>
      </c>
      <c r="D3325">
        <f>VLOOKUP(MOD(A3325,1000),Sheet2!P:R,3,FALSE)</f>
        <v>257608.66823999991</v>
      </c>
      <c r="E3325">
        <v>203</v>
      </c>
      <c r="F3325" s="1" t="str">
        <f>IF(VLOOKUP(MOD(A3325,1000),Sheet2!P:W,8,FALSE)=1,"[[50000,1],",IF(VLOOKUP(MOD(A3325,1000),Sheet2!P:W,8,FALSE)=2,"[[90000,1],","["))&amp;IF(K3325=K3324,VLOOKUP(INT(MID(A3325,3,1))*10+3,Sheet3!A:B,2,FALSE),VLOOKUP(INT(MID(A3325,3,1))*10+MOD(K3325,2)+1,Sheet3!A:B,2,FALSE))&amp;"]"</f>
        <v>[[50000,1],[50022,40]]</v>
      </c>
      <c r="G3325">
        <v>0.2</v>
      </c>
      <c r="H3325" s="1" t="str">
        <f t="shared" ref="H3325:I3325" si="2042">H3313</f>
        <v>[80021,80022,80023,80024]</v>
      </c>
      <c r="I3325" s="1">
        <f t="shared" si="2042"/>
        <v>1</v>
      </c>
      <c r="J3325">
        <f t="shared" si="1996"/>
        <v>20</v>
      </c>
      <c r="K3325">
        <f t="shared" si="2002"/>
        <v>146</v>
      </c>
      <c r="L3325" s="1" t="str">
        <f>Sheet1!L3325</f>
        <v>[{"bid":16006,"type":6,"num":67},{"bid":14001,"type":4,"num":87000}]</v>
      </c>
    </row>
    <row r="3326" spans="1:12" x14ac:dyDescent="0.2">
      <c r="A3326">
        <f t="shared" si="1994"/>
        <v>603176</v>
      </c>
      <c r="B3326">
        <f t="shared" si="1992"/>
        <v>603177</v>
      </c>
      <c r="C3326" s="1" t="str">
        <f t="shared" si="2018"/>
        <v>当前波数 147/∞</v>
      </c>
      <c r="D3326">
        <f>VLOOKUP(MOD(A3326,1000),Sheet2!P:R,3,FALSE)</f>
        <v>274983.73407999991</v>
      </c>
      <c r="E3326">
        <v>204</v>
      </c>
      <c r="F3326" s="1" t="str">
        <f>IF(VLOOKUP(MOD(A3326,1000),Sheet2!P:W,8,FALSE)=1,"[[50000,1],",IF(VLOOKUP(MOD(A3326,1000),Sheet2!P:W,8,FALSE)=2,"[[90000,1],","["))&amp;IF(K3326=K3325,VLOOKUP(INT(MID(A3326,3,1))*10+3,Sheet3!A:B,2,FALSE),VLOOKUP(INT(MID(A3326,3,1))*10+MOD(K3326,2)+1,Sheet3!A:B,2,FALSE))&amp;"]"</f>
        <v>[[50021,40]]</v>
      </c>
      <c r="G3326">
        <v>0.2</v>
      </c>
      <c r="H3326" s="1" t="str">
        <f t="shared" ref="H3326:I3326" si="2043">H3314</f>
        <v>[80021,80022,80023,80024]</v>
      </c>
      <c r="I3326" s="1">
        <f t="shared" si="2043"/>
        <v>1</v>
      </c>
      <c r="J3326">
        <f t="shared" si="1996"/>
        <v>20</v>
      </c>
      <c r="K3326">
        <f t="shared" si="2002"/>
        <v>147</v>
      </c>
      <c r="L3326" s="1" t="str">
        <f>Sheet1!L3326</f>
        <v>[{"bid":16006,"type":6,"num":69},{"bid":14001,"type":4,"num":87500}]</v>
      </c>
    </row>
    <row r="3327" spans="1:12" x14ac:dyDescent="0.2">
      <c r="A3327">
        <f t="shared" si="1994"/>
        <v>603177</v>
      </c>
      <c r="B3327">
        <f t="shared" si="1992"/>
        <v>603178</v>
      </c>
      <c r="C3327" s="1" t="str">
        <f t="shared" si="2018"/>
        <v>当前波数 148/∞</v>
      </c>
      <c r="D3327">
        <f>VLOOKUP(MOD(A3327,1000),Sheet2!P:R,3,FALSE)</f>
        <v>292916.99831999996</v>
      </c>
      <c r="E3327">
        <v>205</v>
      </c>
      <c r="F3327" s="1" t="str">
        <f>IF(VLOOKUP(MOD(A3327,1000),Sheet2!P:W,8,FALSE)=1,"[[50000,1],",IF(VLOOKUP(MOD(A3327,1000),Sheet2!P:W,8,FALSE)=2,"[[90000,1],","["))&amp;IF(K3327=K3326,VLOOKUP(INT(MID(A3327,3,1))*10+3,Sheet3!A:B,2,FALSE),VLOOKUP(INT(MID(A3327,3,1))*10+MOD(K3327,2)+1,Sheet3!A:B,2,FALSE))&amp;"]"</f>
        <v>[[50022,40]]</v>
      </c>
      <c r="G3327">
        <v>0.2</v>
      </c>
      <c r="H3327" s="1" t="str">
        <f t="shared" ref="H3327:I3327" si="2044">H3315</f>
        <v>[80021,80022,80023,80024]</v>
      </c>
      <c r="I3327" s="1">
        <f t="shared" si="2044"/>
        <v>1</v>
      </c>
      <c r="J3327">
        <f t="shared" si="1996"/>
        <v>20</v>
      </c>
      <c r="K3327">
        <f t="shared" si="2002"/>
        <v>148</v>
      </c>
      <c r="L3327" s="1" t="str">
        <f>Sheet1!L3327</f>
        <v>[{"bid":16006,"type":6,"num":69},{"bid":14001,"type":4,"num":88000}]</v>
      </c>
    </row>
    <row r="3328" spans="1:12" x14ac:dyDescent="0.2">
      <c r="A3328">
        <f t="shared" si="1994"/>
        <v>603178</v>
      </c>
      <c r="B3328">
        <f t="shared" si="1992"/>
        <v>603179</v>
      </c>
      <c r="C3328" s="1" t="str">
        <f t="shared" si="2018"/>
        <v>当前波数 149/∞</v>
      </c>
      <c r="D3328">
        <f>VLOOKUP(MOD(A3328,1000),Sheet2!P:R,3,FALSE)</f>
        <v>311414.94095999998</v>
      </c>
      <c r="E3328">
        <v>206</v>
      </c>
      <c r="F3328" s="1" t="str">
        <f>IF(VLOOKUP(MOD(A3328,1000),Sheet2!P:W,8,FALSE)=1,"[[50000,1],",IF(VLOOKUP(MOD(A3328,1000),Sheet2!P:W,8,FALSE)=2,"[[90000,1],","["))&amp;IF(K3328=K3327,VLOOKUP(INT(MID(A3328,3,1))*10+3,Sheet3!A:B,2,FALSE),VLOOKUP(INT(MID(A3328,3,1))*10+MOD(K3328,2)+1,Sheet3!A:B,2,FALSE))&amp;"]"</f>
        <v>[[50000,1],[50021,40]]</v>
      </c>
      <c r="G3328">
        <v>0.2</v>
      </c>
      <c r="H3328" s="1" t="str">
        <f t="shared" ref="H3328:I3328" si="2045">H3316</f>
        <v>[80021,80022,80023,80024]</v>
      </c>
      <c r="I3328" s="1">
        <f t="shared" si="2045"/>
        <v>1</v>
      </c>
      <c r="J3328">
        <f t="shared" si="1996"/>
        <v>20</v>
      </c>
      <c r="K3328">
        <f t="shared" si="2002"/>
        <v>149</v>
      </c>
      <c r="L3328" s="1" t="str">
        <f>Sheet1!L3328</f>
        <v>[{"bid":16006,"type":6,"num":69},{"bid":14001,"type":4,"num":88500}]</v>
      </c>
    </row>
    <row r="3329" spans="1:12" x14ac:dyDescent="0.2">
      <c r="A3329">
        <f t="shared" si="1994"/>
        <v>603179</v>
      </c>
      <c r="B3329">
        <f t="shared" si="1992"/>
        <v>603180</v>
      </c>
      <c r="C3329" s="1" t="str">
        <f t="shared" si="2018"/>
        <v>当前波数 150/∞\n下一波BOSS</v>
      </c>
      <c r="D3329">
        <f>VLOOKUP(MOD(A3329,1000),Sheet2!P:R,3,FALSE)</f>
        <v>330484.0419999999</v>
      </c>
      <c r="E3329">
        <v>207</v>
      </c>
      <c r="F3329" s="1" t="str">
        <f>IF(VLOOKUP(MOD(A3329,1000),Sheet2!P:W,8,FALSE)=1,"[[50000,1],",IF(VLOOKUP(MOD(A3329,1000),Sheet2!P:W,8,FALSE)=2,"[[90000,1],","["))&amp;IF(K3329=K3328,VLOOKUP(INT(MID(A3329,3,1))*10+3,Sheet3!A:B,2,FALSE),VLOOKUP(INT(MID(A3329,3,1))*10+MOD(K3329,2)+1,Sheet3!A:B,2,FALSE))&amp;"]"</f>
        <v>[[50022,40]]</v>
      </c>
      <c r="G3329">
        <v>0.2</v>
      </c>
      <c r="H3329" s="1" t="str">
        <f t="shared" ref="H3329:I3329" si="2046">H3317</f>
        <v>[80021,80022,80023,80024]</v>
      </c>
      <c r="I3329" s="1">
        <f t="shared" si="2046"/>
        <v>1</v>
      </c>
      <c r="J3329">
        <f t="shared" si="1996"/>
        <v>20</v>
      </c>
      <c r="K3329">
        <f t="shared" si="2002"/>
        <v>150</v>
      </c>
      <c r="L3329" s="1" t="str">
        <f>Sheet1!L3329</f>
        <v>[{"bid":16006,"type":6,"num":69},{"bid":14001,"type":4,"num":89000}]</v>
      </c>
    </row>
    <row r="3330" spans="1:12" x14ac:dyDescent="0.2">
      <c r="A3330">
        <f t="shared" si="1994"/>
        <v>603180</v>
      </c>
      <c r="B3330">
        <f t="shared" si="1992"/>
        <v>603181</v>
      </c>
      <c r="C3330" s="1" t="str">
        <f t="shared" si="2018"/>
        <v>BOSS波\n需击杀所有怪物</v>
      </c>
      <c r="D3330">
        <f>VLOOKUP(MOD(A3330,1000),Sheet2!P:R,3,FALSE)</f>
        <v>350130.78143999993</v>
      </c>
      <c r="E3330">
        <v>209</v>
      </c>
      <c r="F3330" s="1" t="str">
        <f>IF(VLOOKUP(MOD(A3330,1000),Sheet2!P:W,8,FALSE)=1,"[[50000,1],",IF(VLOOKUP(MOD(A3330,1000),Sheet2!P:W,8,FALSE)=2,"[[90000,1],","["))&amp;IF(K3330=K3329,VLOOKUP(INT(MID(A3330,3,1))*10+3,Sheet3!A:B,2,FALSE),VLOOKUP(INT(MID(A3330,3,1))*10+MOD(K3330,2)+1,Sheet3!A:B,2,FALSE))&amp;"]"</f>
        <v>[[50023,45]]</v>
      </c>
      <c r="G3330">
        <v>0.2</v>
      </c>
      <c r="H3330" s="1" t="str">
        <f t="shared" ref="H3330:I3330" si="2047">H3318</f>
        <v>[80021,80022,80023,80024]</v>
      </c>
      <c r="I3330" s="1">
        <f t="shared" si="2047"/>
        <v>2</v>
      </c>
      <c r="J3330">
        <f t="shared" si="1996"/>
        <v>40</v>
      </c>
      <c r="K3330">
        <f t="shared" si="2002"/>
        <v>150</v>
      </c>
      <c r="L3330" s="1" t="str">
        <f>Sheet1!L3330</f>
        <v>[{"bid":16006,"type":6,"num":69},{"bid":14001,"type":4,"num":89500}]</v>
      </c>
    </row>
    <row r="3331" spans="1:12" x14ac:dyDescent="0.2">
      <c r="A3331">
        <f t="shared" si="1994"/>
        <v>603181</v>
      </c>
      <c r="B3331">
        <f t="shared" si="1992"/>
        <v>603182</v>
      </c>
      <c r="C3331" s="1" t="str">
        <f t="shared" si="2018"/>
        <v>当前波数 151/∞</v>
      </c>
      <c r="D3331">
        <f>VLOOKUP(MOD(A3331,1000),Sheet2!P:R,3,FALSE)</f>
        <v>370482.87719999993</v>
      </c>
      <c r="E3331">
        <v>210</v>
      </c>
      <c r="F3331" s="1" t="str">
        <f>IF(VLOOKUP(MOD(A3331,1000),Sheet2!P:W,8,FALSE)=1,"[[50000,1],",IF(VLOOKUP(MOD(A3331,1000),Sheet2!P:W,8,FALSE)=2,"[[90000,1],","["))&amp;IF(K3331=K3330,VLOOKUP(INT(MID(A3331,3,1))*10+3,Sheet3!A:B,2,FALSE),VLOOKUP(INT(MID(A3331,3,1))*10+MOD(K3331,2)+1,Sheet3!A:B,2,FALSE))&amp;"]"</f>
        <v>[[50000,1],[50021,40]]</v>
      </c>
      <c r="G3331">
        <v>0.2</v>
      </c>
      <c r="H3331" s="1" t="str">
        <f t="shared" ref="H3331:I3331" si="2048">H3319</f>
        <v>[80021,80022,80023,80024]</v>
      </c>
      <c r="I3331" s="1">
        <f t="shared" si="2048"/>
        <v>1</v>
      </c>
      <c r="J3331">
        <f t="shared" si="1996"/>
        <v>20</v>
      </c>
      <c r="K3331">
        <f t="shared" si="2002"/>
        <v>151</v>
      </c>
      <c r="L3331" s="1" t="str">
        <f>Sheet1!L3331</f>
        <v>[{"bid":16006,"type":6,"num":71},{"bid":14001,"type":4,"num":90000}]</v>
      </c>
    </row>
    <row r="3332" spans="1:12" x14ac:dyDescent="0.2">
      <c r="A3332">
        <f t="shared" si="1994"/>
        <v>603182</v>
      </c>
      <c r="B3332">
        <f t="shared" si="1992"/>
        <v>603183</v>
      </c>
      <c r="C3332" s="1" t="str">
        <f t="shared" si="2018"/>
        <v>当前波数 152/∞</v>
      </c>
      <c r="D3332">
        <f>VLOOKUP(MOD(A3332,1000),Sheet2!P:R,3,FALSE)</f>
        <v>391435.48527999996</v>
      </c>
      <c r="E3332">
        <v>211</v>
      </c>
      <c r="F3332" s="1" t="str">
        <f>IF(VLOOKUP(MOD(A3332,1000),Sheet2!P:W,8,FALSE)=1,"[[50000,1],",IF(VLOOKUP(MOD(A3332,1000),Sheet2!P:W,8,FALSE)=2,"[[90000,1],","["))&amp;IF(K3332=K3331,VLOOKUP(INT(MID(A3332,3,1))*10+3,Sheet3!A:B,2,FALSE),VLOOKUP(INT(MID(A3332,3,1))*10+MOD(K3332,2)+1,Sheet3!A:B,2,FALSE))&amp;"]"</f>
        <v>[[50022,40]]</v>
      </c>
      <c r="G3332">
        <v>0.2</v>
      </c>
      <c r="H3332" s="1" t="str">
        <f t="shared" ref="H3332:I3332" si="2049">H3320</f>
        <v>[80021,80022,80023,80024]</v>
      </c>
      <c r="I3332" s="1">
        <f t="shared" si="2049"/>
        <v>1</v>
      </c>
      <c r="J3332">
        <f t="shared" si="1996"/>
        <v>20</v>
      </c>
      <c r="K3332">
        <f t="shared" si="2002"/>
        <v>152</v>
      </c>
      <c r="L3332" s="1" t="str">
        <f>Sheet1!L3332</f>
        <v>[{"bid":16006,"type":6,"num":71},{"bid":14001,"type":4,"num":90500}]</v>
      </c>
    </row>
    <row r="3333" spans="1:12" x14ac:dyDescent="0.2">
      <c r="A3333">
        <f t="shared" si="1994"/>
        <v>603183</v>
      </c>
      <c r="B3333">
        <f t="shared" si="1992"/>
        <v>603184</v>
      </c>
      <c r="C3333" s="1" t="str">
        <f t="shared" si="2018"/>
        <v>当前波数 153/∞</v>
      </c>
      <c r="D3333">
        <f>VLOOKUP(MOD(A3333,1000),Sheet2!P:R,3,FALSE)</f>
        <v>412995.22967999999</v>
      </c>
      <c r="E3333">
        <v>212</v>
      </c>
      <c r="F3333" s="1" t="str">
        <f>IF(VLOOKUP(MOD(A3333,1000),Sheet2!P:W,8,FALSE)=1,"[[50000,1],",IF(VLOOKUP(MOD(A3333,1000),Sheet2!P:W,8,FALSE)=2,"[[90000,1],","["))&amp;IF(K3333=K3332,VLOOKUP(INT(MID(A3333,3,1))*10+3,Sheet3!A:B,2,FALSE),VLOOKUP(INT(MID(A3333,3,1))*10+MOD(K3333,2)+1,Sheet3!A:B,2,FALSE))&amp;"]"</f>
        <v>[[50021,40]]</v>
      </c>
      <c r="G3333">
        <v>0.2</v>
      </c>
      <c r="H3333" s="1" t="str">
        <f t="shared" ref="H3333:I3333" si="2050">H3321</f>
        <v>[80021,80022,80023,80024]</v>
      </c>
      <c r="I3333" s="1">
        <f t="shared" si="2050"/>
        <v>1</v>
      </c>
      <c r="J3333">
        <f t="shared" si="1996"/>
        <v>20</v>
      </c>
      <c r="K3333">
        <f t="shared" si="2002"/>
        <v>153</v>
      </c>
      <c r="L3333" s="1" t="str">
        <f>Sheet1!L3333</f>
        <v>[{"bid":16006,"type":6,"num":71},{"bid":14001,"type":4,"num":91000}]</v>
      </c>
    </row>
    <row r="3334" spans="1:12" x14ac:dyDescent="0.2">
      <c r="A3334">
        <f t="shared" si="1994"/>
        <v>603184</v>
      </c>
      <c r="B3334">
        <f t="shared" si="1992"/>
        <v>603185</v>
      </c>
      <c r="C3334" s="1" t="str">
        <f t="shared" si="2018"/>
        <v>当前波数 154/∞</v>
      </c>
      <c r="D3334">
        <f>VLOOKUP(MOD(A3334,1000),Sheet2!P:R,3,FALSE)</f>
        <v>435168.73440000002</v>
      </c>
      <c r="E3334">
        <v>214</v>
      </c>
      <c r="F3334" s="1" t="str">
        <f>IF(VLOOKUP(MOD(A3334,1000),Sheet2!P:W,8,FALSE)=1,"[[50000,1],",IF(VLOOKUP(MOD(A3334,1000),Sheet2!P:W,8,FALSE)=2,"[[90000,1],","["))&amp;IF(K3334=K3333,VLOOKUP(INT(MID(A3334,3,1))*10+3,Sheet3!A:B,2,FALSE),VLOOKUP(INT(MID(A3334,3,1))*10+MOD(K3334,2)+1,Sheet3!A:B,2,FALSE))&amp;"]"</f>
        <v>[[50000,1],[50022,40]]</v>
      </c>
      <c r="G3334">
        <v>0.2</v>
      </c>
      <c r="H3334" s="1" t="str">
        <f t="shared" ref="H3334:I3334" si="2051">H3322</f>
        <v>[80021,80022,80023,80024]</v>
      </c>
      <c r="I3334" s="1">
        <f t="shared" si="2051"/>
        <v>1</v>
      </c>
      <c r="J3334">
        <f t="shared" si="1996"/>
        <v>20</v>
      </c>
      <c r="K3334">
        <f t="shared" si="2002"/>
        <v>154</v>
      </c>
      <c r="L3334" s="1" t="str">
        <f>Sheet1!L3334</f>
        <v>[{"bid":16006,"type":6,"num":71},{"bid":14001,"type":4,"num":91500}]</v>
      </c>
    </row>
    <row r="3335" spans="1:12" x14ac:dyDescent="0.2">
      <c r="A3335">
        <f t="shared" si="1994"/>
        <v>603185</v>
      </c>
      <c r="B3335">
        <f t="shared" si="1992"/>
        <v>603186</v>
      </c>
      <c r="C3335" s="1" t="str">
        <f t="shared" si="2018"/>
        <v>当前波数 155/∞\n下一波BOSS</v>
      </c>
      <c r="D3335">
        <f>VLOOKUP(MOD(A3335,1000),Sheet2!P:R,3,FALSE)</f>
        <v>457962.62344000005</v>
      </c>
      <c r="E3335">
        <v>215</v>
      </c>
      <c r="F3335" s="1" t="str">
        <f>IF(VLOOKUP(MOD(A3335,1000),Sheet2!P:W,8,FALSE)=1,"[[50000,1],",IF(VLOOKUP(MOD(A3335,1000),Sheet2!P:W,8,FALSE)=2,"[[90000,1],","["))&amp;IF(K3335=K3334,VLOOKUP(INT(MID(A3335,3,1))*10+3,Sheet3!A:B,2,FALSE),VLOOKUP(INT(MID(A3335,3,1))*10+MOD(K3335,2)+1,Sheet3!A:B,2,FALSE))&amp;"]"</f>
        <v>[[50021,40]]</v>
      </c>
      <c r="G3335">
        <v>0.2</v>
      </c>
      <c r="H3335" s="1" t="str">
        <f t="shared" ref="H3335:I3335" si="2052">H3323</f>
        <v>[80021,80022,80023,80024]</v>
      </c>
      <c r="I3335" s="1">
        <f t="shared" si="2052"/>
        <v>1</v>
      </c>
      <c r="J3335">
        <f t="shared" si="1996"/>
        <v>20</v>
      </c>
      <c r="K3335">
        <f t="shared" si="2002"/>
        <v>155</v>
      </c>
      <c r="L3335" s="1" t="str">
        <f>Sheet1!L3335</f>
        <v>[{"bid":16006,"type":6,"num":71},{"bid":14001,"type":4,"num":92000}]</v>
      </c>
    </row>
    <row r="3336" spans="1:12" x14ac:dyDescent="0.2">
      <c r="A3336">
        <f t="shared" si="1994"/>
        <v>603186</v>
      </c>
      <c r="B3336">
        <f t="shared" si="1992"/>
        <v>603187</v>
      </c>
      <c r="C3336" s="1" t="str">
        <f t="shared" si="2018"/>
        <v>BOSS波\n需击杀所有怪物</v>
      </c>
      <c r="D3336">
        <f>VLOOKUP(MOD(A3336,1000),Sheet2!P:R,3,FALSE)</f>
        <v>481383.52080000011</v>
      </c>
      <c r="E3336">
        <v>217</v>
      </c>
      <c r="F3336" s="1" t="str">
        <f>IF(VLOOKUP(MOD(A3336,1000),Sheet2!P:W,8,FALSE)=1,"[[50000,1],",IF(VLOOKUP(MOD(A3336,1000),Sheet2!P:W,8,FALSE)=2,"[[90000,1],","["))&amp;IF(K3336=K3335,VLOOKUP(INT(MID(A3336,3,1))*10+3,Sheet3!A:B,2,FALSE),VLOOKUP(INT(MID(A3336,3,1))*10+MOD(K3336,2)+1,Sheet3!A:B,2,FALSE))&amp;"]"</f>
        <v>[[50023,45]]</v>
      </c>
      <c r="G3336">
        <v>0.2</v>
      </c>
      <c r="H3336" s="1" t="str">
        <f t="shared" ref="H3336:I3336" si="2053">H3324</f>
        <v>[80021,80022,80023,80024]</v>
      </c>
      <c r="I3336" s="1">
        <f t="shared" si="2053"/>
        <v>2</v>
      </c>
      <c r="J3336">
        <f t="shared" si="1996"/>
        <v>40</v>
      </c>
      <c r="K3336">
        <f t="shared" si="2002"/>
        <v>155</v>
      </c>
      <c r="L3336" s="1" t="str">
        <f>Sheet1!L3336</f>
        <v>[{"bid":16006,"type":6,"num":73},{"bid":14001,"type":4,"num":92500}]</v>
      </c>
    </row>
    <row r="3337" spans="1:12" x14ac:dyDescent="0.2">
      <c r="A3337">
        <f t="shared" si="1994"/>
        <v>603187</v>
      </c>
      <c r="B3337">
        <f t="shared" si="1992"/>
        <v>603188</v>
      </c>
      <c r="C3337" s="1" t="str">
        <f t="shared" si="2018"/>
        <v>当前波数 156/∞</v>
      </c>
      <c r="D3337">
        <f>VLOOKUP(MOD(A3337,1000),Sheet2!P:R,3,FALSE)</f>
        <v>505589.75016000017</v>
      </c>
      <c r="E3337">
        <v>218</v>
      </c>
      <c r="F3337" s="1" t="str">
        <f>IF(VLOOKUP(MOD(A3337,1000),Sheet2!P:W,8,FALSE)=1,"[[50000,1],",IF(VLOOKUP(MOD(A3337,1000),Sheet2!P:W,8,FALSE)=2,"[[90000,1],","["))&amp;IF(K3337=K3336,VLOOKUP(INT(MID(A3337,3,1))*10+3,Sheet3!A:B,2,FALSE),VLOOKUP(INT(MID(A3337,3,1))*10+MOD(K3337,2)+1,Sheet3!A:B,2,FALSE))&amp;"]"</f>
        <v>[[50000,1],[50022,40]]</v>
      </c>
      <c r="G3337">
        <v>0.2</v>
      </c>
      <c r="H3337" s="1" t="str">
        <f t="shared" ref="H3337:I3337" si="2054">H3325</f>
        <v>[80021,80022,80023,80024]</v>
      </c>
      <c r="I3337" s="1">
        <f t="shared" si="2054"/>
        <v>1</v>
      </c>
      <c r="J3337">
        <f t="shared" si="1996"/>
        <v>20</v>
      </c>
      <c r="K3337">
        <f t="shared" si="2002"/>
        <v>156</v>
      </c>
      <c r="L3337" s="1" t="str">
        <f>Sheet1!L3337</f>
        <v>[{"bid":16006,"type":6,"num":73},{"bid":14001,"type":4,"num":93000}]</v>
      </c>
    </row>
    <row r="3338" spans="1:12" x14ac:dyDescent="0.2">
      <c r="A3338">
        <f t="shared" si="1994"/>
        <v>603188</v>
      </c>
      <c r="B3338">
        <f t="shared" si="1992"/>
        <v>603189</v>
      </c>
      <c r="C3338" s="1" t="str">
        <f t="shared" si="2018"/>
        <v>当前波数 157/∞</v>
      </c>
      <c r="D3338">
        <f>VLOOKUP(MOD(A3338,1000),Sheet2!P:R,3,FALSE)</f>
        <v>530446.72576000018</v>
      </c>
      <c r="E3338">
        <v>219</v>
      </c>
      <c r="F3338" s="1" t="str">
        <f>IF(VLOOKUP(MOD(A3338,1000),Sheet2!P:W,8,FALSE)=1,"[[50000,1],",IF(VLOOKUP(MOD(A3338,1000),Sheet2!P:W,8,FALSE)=2,"[[90000,1],","["))&amp;IF(K3338=K3337,VLOOKUP(INT(MID(A3338,3,1))*10+3,Sheet3!A:B,2,FALSE),VLOOKUP(INT(MID(A3338,3,1))*10+MOD(K3338,2)+1,Sheet3!A:B,2,FALSE))&amp;"]"</f>
        <v>[[50021,40]]</v>
      </c>
      <c r="G3338">
        <v>0.2</v>
      </c>
      <c r="H3338" s="1" t="str">
        <f t="shared" ref="H3338:I3338" si="2055">H3326</f>
        <v>[80021,80022,80023,80024]</v>
      </c>
      <c r="I3338" s="1">
        <f t="shared" si="2055"/>
        <v>1</v>
      </c>
      <c r="J3338">
        <f t="shared" si="1996"/>
        <v>20</v>
      </c>
      <c r="K3338">
        <f t="shared" si="2002"/>
        <v>157</v>
      </c>
      <c r="L3338" s="1" t="str">
        <f>Sheet1!L3338</f>
        <v>[{"bid":16006,"type":6,"num":73},{"bid":14001,"type":4,"num":93500}]</v>
      </c>
    </row>
    <row r="3339" spans="1:12" x14ac:dyDescent="0.2">
      <c r="A3339">
        <f t="shared" si="1994"/>
        <v>603189</v>
      </c>
      <c r="B3339">
        <f t="shared" si="1992"/>
        <v>603190</v>
      </c>
      <c r="C3339" s="1" t="str">
        <f t="shared" si="2018"/>
        <v>当前波数 158/∞</v>
      </c>
      <c r="D3339">
        <f>VLOOKUP(MOD(A3339,1000),Sheet2!P:R,3,FALSE)</f>
        <v>555961.21560000023</v>
      </c>
      <c r="E3339">
        <v>221</v>
      </c>
      <c r="F3339" s="1" t="str">
        <f>IF(VLOOKUP(MOD(A3339,1000),Sheet2!P:W,8,FALSE)=1,"[[50000,1],",IF(VLOOKUP(MOD(A3339,1000),Sheet2!P:W,8,FALSE)=2,"[[90000,1],","["))&amp;IF(K3339=K3338,VLOOKUP(INT(MID(A3339,3,1))*10+3,Sheet3!A:B,2,FALSE),VLOOKUP(INT(MID(A3339,3,1))*10+MOD(K3339,2)+1,Sheet3!A:B,2,FALSE))&amp;"]"</f>
        <v>[[50022,40]]</v>
      </c>
      <c r="G3339">
        <v>0.2</v>
      </c>
      <c r="H3339" s="1" t="str">
        <f t="shared" ref="H3339:I3339" si="2056">H3327</f>
        <v>[80021,80022,80023,80024]</v>
      </c>
      <c r="I3339" s="1">
        <f t="shared" si="2056"/>
        <v>1</v>
      </c>
      <c r="J3339">
        <f t="shared" si="1996"/>
        <v>20</v>
      </c>
      <c r="K3339">
        <f t="shared" si="2002"/>
        <v>158</v>
      </c>
      <c r="L3339" s="1" t="str">
        <f>Sheet1!L3339</f>
        <v>[{"bid":16006,"type":6,"num":73},{"bid":14001,"type":4,"num":94000}]</v>
      </c>
    </row>
    <row r="3340" spans="1:12" x14ac:dyDescent="0.2">
      <c r="A3340">
        <f t="shared" si="1994"/>
        <v>603190</v>
      </c>
      <c r="B3340">
        <f t="shared" si="1992"/>
        <v>603191</v>
      </c>
      <c r="C3340" s="1" t="str">
        <f t="shared" si="2018"/>
        <v>当前波数 159/∞</v>
      </c>
      <c r="D3340">
        <f>VLOOKUP(MOD(A3340,1000),Sheet2!P:R,3,FALSE)</f>
        <v>587961.38755680039</v>
      </c>
      <c r="E3340">
        <v>223</v>
      </c>
      <c r="F3340" s="1" t="str">
        <f>IF(VLOOKUP(MOD(A3340,1000),Sheet2!P:W,8,FALSE)=1,"[[50000,1],",IF(VLOOKUP(MOD(A3340,1000),Sheet2!P:W,8,FALSE)=2,"[[90000,1],","["))&amp;IF(K3340=K3339,VLOOKUP(INT(MID(A3340,3,1))*10+3,Sheet3!A:B,2,FALSE),VLOOKUP(INT(MID(A3340,3,1))*10+MOD(K3340,2)+1,Sheet3!A:B,2,FALSE))&amp;"]"</f>
        <v>[[50000,1],[50021,40]]</v>
      </c>
      <c r="G3340">
        <v>0.2</v>
      </c>
      <c r="H3340" s="1" t="str">
        <f t="shared" ref="H3340:I3340" si="2057">H3328</f>
        <v>[80021,80022,80023,80024]</v>
      </c>
      <c r="I3340" s="1">
        <f t="shared" si="2057"/>
        <v>1</v>
      </c>
      <c r="J3340">
        <f t="shared" si="1996"/>
        <v>20</v>
      </c>
      <c r="K3340">
        <f t="shared" si="2002"/>
        <v>159</v>
      </c>
      <c r="L3340" s="1" t="str">
        <f>Sheet1!L3340</f>
        <v>[{"bid":16006,"type":6,"num":73},{"bid":14001,"type":4,"num":94500}]</v>
      </c>
    </row>
    <row r="3341" spans="1:12" x14ac:dyDescent="0.2">
      <c r="A3341">
        <f t="shared" si="1994"/>
        <v>603191</v>
      </c>
      <c r="B3341">
        <f t="shared" si="1992"/>
        <v>603192</v>
      </c>
      <c r="C3341" s="1" t="str">
        <f t="shared" si="2018"/>
        <v>当前波数 160/∞\n下一波BOSS</v>
      </c>
      <c r="D3341">
        <f>VLOOKUP(MOD(A3341,1000),Sheet2!P:R,3,FALSE)</f>
        <v>621169.60620000039</v>
      </c>
      <c r="E3341">
        <v>224</v>
      </c>
      <c r="F3341" s="1" t="str">
        <f>IF(VLOOKUP(MOD(A3341,1000),Sheet2!P:W,8,FALSE)=1,"[[50000,1],",IF(VLOOKUP(MOD(A3341,1000),Sheet2!P:W,8,FALSE)=2,"[[90000,1],","["))&amp;IF(K3341=K3340,VLOOKUP(INT(MID(A3341,3,1))*10+3,Sheet3!A:B,2,FALSE),VLOOKUP(INT(MID(A3341,3,1))*10+MOD(K3341,2)+1,Sheet3!A:B,2,FALSE))&amp;"]"</f>
        <v>[[50022,40]]</v>
      </c>
      <c r="G3341">
        <v>0.2</v>
      </c>
      <c r="H3341" s="1" t="str">
        <f t="shared" ref="H3341:I3341" si="2058">H3329</f>
        <v>[80021,80022,80023,80024]</v>
      </c>
      <c r="I3341" s="1">
        <f t="shared" si="2058"/>
        <v>1</v>
      </c>
      <c r="J3341">
        <f t="shared" si="1996"/>
        <v>20</v>
      </c>
      <c r="K3341">
        <f t="shared" si="2002"/>
        <v>160</v>
      </c>
      <c r="L3341" s="1" t="str">
        <f>Sheet1!L3341</f>
        <v>[{"bid":16006,"type":6,"num":75},{"bid":14001,"type":4,"num":95000}]</v>
      </c>
    </row>
    <row r="3342" spans="1:12" x14ac:dyDescent="0.2">
      <c r="A3342">
        <f t="shared" si="1994"/>
        <v>603192</v>
      </c>
      <c r="B3342">
        <f t="shared" si="1992"/>
        <v>603193</v>
      </c>
      <c r="C3342" s="1" t="str">
        <f t="shared" si="2018"/>
        <v>BOSS波\n需击杀所有怪物</v>
      </c>
      <c r="D3342">
        <f>VLOOKUP(MOD(A3342,1000),Sheet2!P:R,3,FALSE)</f>
        <v>655612.9740768004</v>
      </c>
      <c r="E3342">
        <v>225</v>
      </c>
      <c r="F3342" s="1" t="str">
        <f>IF(VLOOKUP(MOD(A3342,1000),Sheet2!P:W,8,FALSE)=1,"[[50000,1],",IF(VLOOKUP(MOD(A3342,1000),Sheet2!P:W,8,FALSE)=2,"[[90000,1],","["))&amp;IF(K3342=K3341,VLOOKUP(INT(MID(A3342,3,1))*10+3,Sheet3!A:B,2,FALSE),VLOOKUP(INT(MID(A3342,3,1))*10+MOD(K3342,2)+1,Sheet3!A:B,2,FALSE))&amp;"]"</f>
        <v>[[50023,45]]</v>
      </c>
      <c r="G3342">
        <v>0.2</v>
      </c>
      <c r="H3342" s="1" t="str">
        <f t="shared" ref="H3342:I3342" si="2059">H3330</f>
        <v>[80021,80022,80023,80024]</v>
      </c>
      <c r="I3342" s="1">
        <f t="shared" si="2059"/>
        <v>2</v>
      </c>
      <c r="J3342">
        <f t="shared" si="1996"/>
        <v>40</v>
      </c>
      <c r="K3342">
        <f t="shared" si="2002"/>
        <v>160</v>
      </c>
      <c r="L3342" s="1" t="str">
        <f>Sheet1!L3342</f>
        <v>[{"bid":16006,"type":6,"num":75},{"bid":14001,"type":4,"num":95500}]</v>
      </c>
    </row>
    <row r="3343" spans="1:12" x14ac:dyDescent="0.2">
      <c r="A3343">
        <f t="shared" si="1994"/>
        <v>603193</v>
      </c>
      <c r="B3343">
        <f t="shared" si="1992"/>
        <v>603194</v>
      </c>
      <c r="C3343" s="1" t="str">
        <f t="shared" si="2018"/>
        <v>当前波数 161/∞</v>
      </c>
      <c r="D3343">
        <f>VLOOKUP(MOD(A3343,1000),Sheet2!P:R,3,FALSE)</f>
        <v>708567.58627200045</v>
      </c>
      <c r="E3343">
        <v>227</v>
      </c>
      <c r="F3343" s="1" t="str">
        <f>IF(VLOOKUP(MOD(A3343,1000),Sheet2!P:W,8,FALSE)=1,"[[50000,1],",IF(VLOOKUP(MOD(A3343,1000),Sheet2!P:W,8,FALSE)=2,"[[90000,1],","["))&amp;IF(K3343=K3342,VLOOKUP(INT(MID(A3343,3,1))*10+3,Sheet3!A:B,2,FALSE),VLOOKUP(INT(MID(A3343,3,1))*10+MOD(K3343,2)+1,Sheet3!A:B,2,FALSE))&amp;"]"</f>
        <v>[[50000,1],[50021,40]]</v>
      </c>
      <c r="G3343">
        <v>0.2</v>
      </c>
      <c r="H3343" s="1" t="str">
        <f t="shared" ref="H3343:I3343" si="2060">H3331</f>
        <v>[80021,80022,80023,80024]</v>
      </c>
      <c r="I3343" s="1">
        <f t="shared" si="2060"/>
        <v>1</v>
      </c>
      <c r="J3343">
        <f t="shared" si="1996"/>
        <v>20</v>
      </c>
      <c r="K3343">
        <f t="shared" si="2002"/>
        <v>161</v>
      </c>
      <c r="L3343" s="1" t="str">
        <f>Sheet1!L3343</f>
        <v>[{"bid":16006,"type":6,"num":75},{"bid":14001,"type":4,"num":96000}]</v>
      </c>
    </row>
    <row r="3344" spans="1:12" x14ac:dyDescent="0.2">
      <c r="A3344">
        <f t="shared" si="1994"/>
        <v>603194</v>
      </c>
      <c r="B3344">
        <f t="shared" ref="B3344:B3407" si="2061">A3344+1</f>
        <v>603195</v>
      </c>
      <c r="C3344" s="1" t="str">
        <f t="shared" si="2018"/>
        <v>当前波数 162/∞</v>
      </c>
      <c r="D3344">
        <f>VLOOKUP(MOD(A3344,1000),Sheet2!P:R,3,FALSE)</f>
        <v>763797.57636000065</v>
      </c>
      <c r="E3344">
        <v>229</v>
      </c>
      <c r="F3344" s="1" t="str">
        <f>IF(VLOOKUP(MOD(A3344,1000),Sheet2!P:W,8,FALSE)=1,"[[50000,1],",IF(VLOOKUP(MOD(A3344,1000),Sheet2!P:W,8,FALSE)=2,"[[90000,1],","["))&amp;IF(K3344=K3343,VLOOKUP(INT(MID(A3344,3,1))*10+3,Sheet3!A:B,2,FALSE),VLOOKUP(INT(MID(A3344,3,1))*10+MOD(K3344,2)+1,Sheet3!A:B,2,FALSE))&amp;"]"</f>
        <v>[[50022,40]]</v>
      </c>
      <c r="G3344">
        <v>0.2</v>
      </c>
      <c r="H3344" s="1" t="str">
        <f t="shared" ref="H3344:I3344" si="2062">H3332</f>
        <v>[80021,80022,80023,80024]</v>
      </c>
      <c r="I3344" s="1">
        <f t="shared" si="2062"/>
        <v>1</v>
      </c>
      <c r="J3344">
        <f t="shared" si="1996"/>
        <v>20</v>
      </c>
      <c r="K3344">
        <f t="shared" si="2002"/>
        <v>162</v>
      </c>
      <c r="L3344" s="1" t="str">
        <f>Sheet1!L3344</f>
        <v>[{"bid":16006,"type":6,"num":75},{"bid":14001,"type":4,"num":96500}]</v>
      </c>
    </row>
    <row r="3345" spans="1:12" x14ac:dyDescent="0.2">
      <c r="A3345">
        <f t="shared" ref="A3345:A3408" si="2063">A3344+1</f>
        <v>603195</v>
      </c>
      <c r="B3345">
        <f t="shared" si="2061"/>
        <v>603196</v>
      </c>
      <c r="C3345" s="1" t="str">
        <f t="shared" si="2018"/>
        <v>当前波数 163/∞</v>
      </c>
      <c r="D3345">
        <f>VLOOKUP(MOD(A3345,1000),Sheet2!P:R,3,FALSE)</f>
        <v>821357.00998560071</v>
      </c>
      <c r="E3345">
        <v>231</v>
      </c>
      <c r="F3345" s="1" t="str">
        <f>IF(VLOOKUP(MOD(A3345,1000),Sheet2!P:W,8,FALSE)=1,"[[50000,1],",IF(VLOOKUP(MOD(A3345,1000),Sheet2!P:W,8,FALSE)=2,"[[90000,1],","["))&amp;IF(K3345=K3344,VLOOKUP(INT(MID(A3345,3,1))*10+3,Sheet3!A:B,2,FALSE),VLOOKUP(INT(MID(A3345,3,1))*10+MOD(K3345,2)+1,Sheet3!A:B,2,FALSE))&amp;"]"</f>
        <v>[[50021,40]]</v>
      </c>
      <c r="G3345">
        <v>0.2</v>
      </c>
      <c r="H3345" s="1" t="str">
        <f t="shared" ref="H3345:I3345" si="2064">H3333</f>
        <v>[80021,80022,80023,80024]</v>
      </c>
      <c r="I3345" s="1">
        <f t="shared" si="2064"/>
        <v>1</v>
      </c>
      <c r="J3345">
        <f t="shared" ref="J3345:J3408" si="2065">J2806</f>
        <v>20</v>
      </c>
      <c r="K3345">
        <f t="shared" si="2002"/>
        <v>163</v>
      </c>
      <c r="L3345" s="1" t="str">
        <f>Sheet1!L3345</f>
        <v>[{"bid":16006,"type":6,"num":75},{"bid":14001,"type":4,"num":97000}]</v>
      </c>
    </row>
    <row r="3346" spans="1:12" x14ac:dyDescent="0.2">
      <c r="A3346">
        <f t="shared" si="2063"/>
        <v>603196</v>
      </c>
      <c r="B3346">
        <f t="shared" si="2061"/>
        <v>603197</v>
      </c>
      <c r="C3346" s="1" t="str">
        <f t="shared" si="2018"/>
        <v>当前波数 164/∞</v>
      </c>
      <c r="D3346">
        <f>VLOOKUP(MOD(A3346,1000),Sheet2!P:R,3,FALSE)</f>
        <v>881300.50575360085</v>
      </c>
      <c r="E3346">
        <v>232</v>
      </c>
      <c r="F3346" s="1" t="str">
        <f>IF(VLOOKUP(MOD(A3346,1000),Sheet2!P:W,8,FALSE)=1,"[[50000,1],",IF(VLOOKUP(MOD(A3346,1000),Sheet2!P:W,8,FALSE)=2,"[[90000,1],","["))&amp;IF(K3346=K3345,VLOOKUP(INT(MID(A3346,3,1))*10+3,Sheet3!A:B,2,FALSE),VLOOKUP(INT(MID(A3346,3,1))*10+MOD(K3346,2)+1,Sheet3!A:B,2,FALSE))&amp;"]"</f>
        <v>[[50000,1],[50022,40]]</v>
      </c>
      <c r="G3346">
        <v>0.2</v>
      </c>
      <c r="H3346" s="1" t="str">
        <f t="shared" ref="H3346:I3346" si="2066">H3334</f>
        <v>[80021,80022,80023,80024]</v>
      </c>
      <c r="I3346" s="1">
        <f t="shared" si="2066"/>
        <v>1</v>
      </c>
      <c r="J3346">
        <f t="shared" si="2065"/>
        <v>20</v>
      </c>
      <c r="K3346">
        <f t="shared" si="2002"/>
        <v>164</v>
      </c>
      <c r="L3346" s="1" t="str">
        <f>Sheet1!L3346</f>
        <v>[{"bid":16006,"type":6,"num":77},{"bid":14001,"type":4,"num":97500}]</v>
      </c>
    </row>
    <row r="3347" spans="1:12" x14ac:dyDescent="0.2">
      <c r="A3347">
        <f t="shared" si="2063"/>
        <v>603197</v>
      </c>
      <c r="B3347">
        <f t="shared" si="2061"/>
        <v>603198</v>
      </c>
      <c r="C3347" s="1" t="str">
        <f t="shared" si="2018"/>
        <v>当前波数 165/∞\n下一波BOSS</v>
      </c>
      <c r="D3347">
        <f>VLOOKUP(MOD(A3347,1000),Sheet2!P:R,3,FALSE)</f>
        <v>943683.23522880115</v>
      </c>
      <c r="E3347">
        <v>234</v>
      </c>
      <c r="F3347" s="1" t="str">
        <f>IF(VLOOKUP(MOD(A3347,1000),Sheet2!P:W,8,FALSE)=1,"[[50000,1],",IF(VLOOKUP(MOD(A3347,1000),Sheet2!P:W,8,FALSE)=2,"[[90000,1],","["))&amp;IF(K3347=K3346,VLOOKUP(INT(MID(A3347,3,1))*10+3,Sheet3!A:B,2,FALSE),VLOOKUP(INT(MID(A3347,3,1))*10+MOD(K3347,2)+1,Sheet3!A:B,2,FALSE))&amp;"]"</f>
        <v>[[50021,40]]</v>
      </c>
      <c r="G3347">
        <v>0.2</v>
      </c>
      <c r="H3347" s="1" t="str">
        <f t="shared" ref="H3347:I3347" si="2067">H3335</f>
        <v>[80021,80022,80023,80024]</v>
      </c>
      <c r="I3347" s="1">
        <f t="shared" si="2067"/>
        <v>1</v>
      </c>
      <c r="J3347">
        <f t="shared" si="2065"/>
        <v>20</v>
      </c>
      <c r="K3347">
        <f t="shared" si="2002"/>
        <v>165</v>
      </c>
      <c r="L3347" s="1" t="str">
        <f>Sheet1!L3347</f>
        <v>[{"bid":16006,"type":6,"num":77},{"bid":14001,"type":4,"num":98000}]</v>
      </c>
    </row>
    <row r="3348" spans="1:12" x14ac:dyDescent="0.2">
      <c r="A3348">
        <f t="shared" si="2063"/>
        <v>603198</v>
      </c>
      <c r="B3348">
        <f t="shared" si="2061"/>
        <v>603199</v>
      </c>
      <c r="C3348" s="1" t="str">
        <f t="shared" si="2018"/>
        <v>BOSS波\n需击杀所有怪物</v>
      </c>
      <c r="D3348">
        <f>VLOOKUP(MOD(A3348,1000),Sheet2!P:R,3,FALSE)</f>
        <v>1008560.9229360013</v>
      </c>
      <c r="E3348">
        <v>236</v>
      </c>
      <c r="F3348" s="1" t="str">
        <f>IF(VLOOKUP(MOD(A3348,1000),Sheet2!P:W,8,FALSE)=1,"[[50000,1],",IF(VLOOKUP(MOD(A3348,1000),Sheet2!P:W,8,FALSE)=2,"[[90000,1],","["))&amp;IF(K3348=K3347,VLOOKUP(INT(MID(A3348,3,1))*10+3,Sheet3!A:B,2,FALSE),VLOOKUP(INT(MID(A3348,3,1))*10+MOD(K3348,2)+1,Sheet3!A:B,2,FALSE))&amp;"]"</f>
        <v>[[50023,45]]</v>
      </c>
      <c r="G3348">
        <v>0.2</v>
      </c>
      <c r="H3348" s="1" t="str">
        <f t="shared" ref="H3348:I3348" si="2068">H3336</f>
        <v>[80021,80022,80023,80024]</v>
      </c>
      <c r="I3348" s="1">
        <f t="shared" si="2068"/>
        <v>2</v>
      </c>
      <c r="J3348">
        <f t="shared" si="2065"/>
        <v>40</v>
      </c>
      <c r="K3348">
        <f t="shared" si="2002"/>
        <v>165</v>
      </c>
      <c r="L3348" s="1" t="str">
        <f>Sheet1!L3348</f>
        <v>[{"bid":16006,"type":6,"num":77},{"bid":14001,"type":4,"num":98500}]</v>
      </c>
    </row>
    <row r="3349" spans="1:12" x14ac:dyDescent="0.2">
      <c r="A3349">
        <f t="shared" si="2063"/>
        <v>603199</v>
      </c>
      <c r="B3349">
        <f t="shared" si="2061"/>
        <v>603200</v>
      </c>
      <c r="C3349" s="1" t="str">
        <f t="shared" si="2018"/>
        <v>当前波数 166/∞</v>
      </c>
      <c r="D3349">
        <f>VLOOKUP(MOD(A3349,1000),Sheet2!P:R,3,FALSE)</f>
        <v>1076265.4702800014</v>
      </c>
      <c r="E3349">
        <v>238</v>
      </c>
      <c r="F3349" s="1" t="str">
        <f>IF(VLOOKUP(MOD(A3349,1000),Sheet2!P:W,8,FALSE)=1,"[[50000,1],",IF(VLOOKUP(MOD(A3349,1000),Sheet2!P:W,8,FALSE)=2,"[[90000,1],","["))&amp;IF(K3349=K3348,VLOOKUP(INT(MID(A3349,3,1))*10+3,Sheet3!A:B,2,FALSE),VLOOKUP(INT(MID(A3349,3,1))*10+MOD(K3349,2)+1,Sheet3!A:B,2,FALSE))&amp;"]"</f>
        <v>[[50000,1],[50022,40]]</v>
      </c>
      <c r="G3349">
        <v>0.2</v>
      </c>
      <c r="H3349" s="1" t="str">
        <f t="shared" ref="H3349:I3349" si="2069">H3337</f>
        <v>[80021,80022,80023,80024]</v>
      </c>
      <c r="I3349" s="1">
        <f t="shared" si="2069"/>
        <v>1</v>
      </c>
      <c r="J3349">
        <f t="shared" si="2065"/>
        <v>20</v>
      </c>
      <c r="K3349">
        <f t="shared" si="2002"/>
        <v>166</v>
      </c>
      <c r="L3349" s="1" t="str">
        <f>Sheet1!L3349</f>
        <v>[{"bid":16006,"type":6,"num":77},{"bid":14001,"type":4,"num":99000}]</v>
      </c>
    </row>
    <row r="3350" spans="1:12" x14ac:dyDescent="0.2">
      <c r="A3350">
        <f t="shared" si="2063"/>
        <v>603200</v>
      </c>
      <c r="B3350">
        <f t="shared" si="2061"/>
        <v>603201</v>
      </c>
      <c r="C3350" s="1" t="str">
        <f t="shared" si="2018"/>
        <v>当前波数 167/∞</v>
      </c>
      <c r="D3350">
        <f>VLOOKUP(MOD(A3350,1000),Sheet2!P:R,3,FALSE)</f>
        <v>1146896.8322784016</v>
      </c>
      <c r="E3350">
        <v>239</v>
      </c>
      <c r="F3350" s="1" t="str">
        <f>IF(VLOOKUP(MOD(A3350,1000),Sheet2!P:W,8,FALSE)=1,"[[50000,1],",IF(VLOOKUP(MOD(A3350,1000),Sheet2!P:W,8,FALSE)=2,"[[90000,1],","["))&amp;IF(K3350=K3349,VLOOKUP(INT(MID(A3350,3,1))*10+3,Sheet3!A:B,2,FALSE),VLOOKUP(INT(MID(A3350,3,1))*10+MOD(K3350,2)+1,Sheet3!A:B,2,FALSE))&amp;"]"</f>
        <v>[[50021,40]]</v>
      </c>
      <c r="G3350">
        <v>0.2</v>
      </c>
      <c r="H3350" s="1" t="str">
        <f t="shared" ref="H3350:I3350" si="2070">H3338</f>
        <v>[80021,80022,80023,80024]</v>
      </c>
      <c r="I3350" s="1">
        <f t="shared" si="2070"/>
        <v>1</v>
      </c>
      <c r="J3350">
        <f t="shared" si="2065"/>
        <v>20</v>
      </c>
      <c r="K3350">
        <f t="shared" ref="K3350:K3413" si="2071">K3344+5</f>
        <v>167</v>
      </c>
      <c r="L3350" s="1" t="str">
        <f>Sheet1!L3350</f>
        <v>[{"bid":16006,"type":6,"num":77},{"bid":14001,"type":4,"num":99500}]</v>
      </c>
    </row>
    <row r="3351" spans="1:12" x14ac:dyDescent="0.2">
      <c r="A3351">
        <f t="shared" si="2063"/>
        <v>603201</v>
      </c>
      <c r="B3351">
        <f t="shared" si="2061"/>
        <v>603202</v>
      </c>
      <c r="C3351" s="1" t="str">
        <f t="shared" si="2018"/>
        <v>当前波数 168/∞</v>
      </c>
      <c r="D3351">
        <f>VLOOKUP(MOD(A3351,1000),Sheet2!P:R,3,FALSE)</f>
        <v>1296578.8512768014</v>
      </c>
      <c r="E3351">
        <v>241</v>
      </c>
      <c r="F3351" s="1" t="str">
        <f>IF(VLOOKUP(MOD(A3351,1000),Sheet2!P:W,8,FALSE)=1,"[[50000,1],",IF(VLOOKUP(MOD(A3351,1000),Sheet2!P:W,8,FALSE)=2,"[[90000,1],","["))&amp;IF(K3351=K3350,VLOOKUP(INT(MID(A3351,3,1))*10+3,Sheet3!A:B,2,FALSE),VLOOKUP(INT(MID(A3351,3,1))*10+MOD(K3351,2)+1,Sheet3!A:B,2,FALSE))&amp;"]"</f>
        <v>[[50022,40]]</v>
      </c>
      <c r="G3351">
        <v>0.2</v>
      </c>
      <c r="H3351" s="1" t="str">
        <f t="shared" ref="H3351:I3351" si="2072">H3339</f>
        <v>[80021,80022,80023,80024]</v>
      </c>
      <c r="I3351" s="1">
        <f t="shared" si="2072"/>
        <v>1</v>
      </c>
      <c r="J3351">
        <f t="shared" si="2065"/>
        <v>20</v>
      </c>
      <c r="K3351">
        <f t="shared" si="2071"/>
        <v>168</v>
      </c>
      <c r="L3351" s="1" t="str">
        <f>Sheet1!L3351</f>
        <v>[{"bid":16006,"type":6,"num":79},{"bid":14001,"type":4,"num":100000}]</v>
      </c>
    </row>
    <row r="3352" spans="1:12" x14ac:dyDescent="0.2">
      <c r="A3352">
        <f t="shared" si="2063"/>
        <v>603202</v>
      </c>
      <c r="B3352">
        <f t="shared" si="2061"/>
        <v>603203</v>
      </c>
      <c r="C3352" s="1" t="str">
        <f t="shared" si="2018"/>
        <v>当前波数 169/∞</v>
      </c>
      <c r="D3352">
        <f>VLOOKUP(MOD(A3352,1000),Sheet2!P:R,3,FALSE)</f>
        <v>1377121.2751296016</v>
      </c>
      <c r="E3352">
        <v>242</v>
      </c>
      <c r="F3352" s="1" t="str">
        <f>IF(VLOOKUP(MOD(A3352,1000),Sheet2!P:W,8,FALSE)=1,"[[50000,1],",IF(VLOOKUP(MOD(A3352,1000),Sheet2!P:W,8,FALSE)=2,"[[90000,1],","["))&amp;IF(K3352=K3351,VLOOKUP(INT(MID(A3352,3,1))*10+3,Sheet3!A:B,2,FALSE),VLOOKUP(INT(MID(A3352,3,1))*10+MOD(K3352,2)+1,Sheet3!A:B,2,FALSE))&amp;"]"</f>
        <v>[[50000,1],[50021,40]]</v>
      </c>
      <c r="G3352">
        <v>0.2</v>
      </c>
      <c r="H3352" s="1" t="str">
        <f t="shared" ref="H3352:I3352" si="2073">H3340</f>
        <v>[80021,80022,80023,80024]</v>
      </c>
      <c r="I3352" s="1">
        <f t="shared" si="2073"/>
        <v>1</v>
      </c>
      <c r="J3352">
        <f t="shared" si="2065"/>
        <v>20</v>
      </c>
      <c r="K3352">
        <f t="shared" si="2071"/>
        <v>169</v>
      </c>
      <c r="L3352" s="1" t="str">
        <f>Sheet1!L3352</f>
        <v>[{"bid":16006,"type":6,"num":79},{"bid":14001,"type":4,"num":100500}]</v>
      </c>
    </row>
    <row r="3353" spans="1:12" x14ac:dyDescent="0.2">
      <c r="A3353">
        <f t="shared" si="2063"/>
        <v>603203</v>
      </c>
      <c r="B3353">
        <f t="shared" si="2061"/>
        <v>603204</v>
      </c>
      <c r="C3353" s="1" t="str">
        <f t="shared" si="2018"/>
        <v>当前波数 170/∞\n下一波BOSS</v>
      </c>
      <c r="D3353">
        <f>VLOOKUP(MOD(A3353,1000),Sheet2!P:R,3,FALSE)</f>
        <v>1460651.9393856018</v>
      </c>
      <c r="E3353">
        <v>244</v>
      </c>
      <c r="F3353" s="1" t="str">
        <f>IF(VLOOKUP(MOD(A3353,1000),Sheet2!P:W,8,FALSE)=1,"[[50000,1],",IF(VLOOKUP(MOD(A3353,1000),Sheet2!P:W,8,FALSE)=2,"[[90000,1],","["))&amp;IF(K3353=K3352,VLOOKUP(INT(MID(A3353,3,1))*10+3,Sheet3!A:B,2,FALSE),VLOOKUP(INT(MID(A3353,3,1))*10+MOD(K3353,2)+1,Sheet3!A:B,2,FALSE))&amp;"]"</f>
        <v>[[50022,40]]</v>
      </c>
      <c r="G3353">
        <v>0.2</v>
      </c>
      <c r="H3353" s="1" t="str">
        <f t="shared" ref="H3353:I3353" si="2074">H3341</f>
        <v>[80021,80022,80023,80024]</v>
      </c>
      <c r="I3353" s="1">
        <f t="shared" si="2074"/>
        <v>1</v>
      </c>
      <c r="J3353">
        <f t="shared" si="2065"/>
        <v>20</v>
      </c>
      <c r="K3353">
        <f t="shared" si="2071"/>
        <v>170</v>
      </c>
      <c r="L3353" s="1" t="str">
        <f>Sheet1!L3353</f>
        <v>[{"bid":16006,"type":6,"num":79},{"bid":14001,"type":4,"num":101000}]</v>
      </c>
    </row>
    <row r="3354" spans="1:12" x14ac:dyDescent="0.2">
      <c r="A3354">
        <f t="shared" si="2063"/>
        <v>603204</v>
      </c>
      <c r="B3354">
        <f t="shared" si="2061"/>
        <v>603205</v>
      </c>
      <c r="C3354" s="1" t="str">
        <f t="shared" si="2018"/>
        <v>BOSS波\n需击杀所有怪物</v>
      </c>
      <c r="D3354">
        <f>VLOOKUP(MOD(A3354,1000),Sheet2!P:R,3,FALSE)</f>
        <v>1547234.5824000023</v>
      </c>
      <c r="E3354">
        <v>245</v>
      </c>
      <c r="F3354" s="1" t="str">
        <f>IF(VLOOKUP(MOD(A3354,1000),Sheet2!P:W,8,FALSE)=1,"[[50000,1],",IF(VLOOKUP(MOD(A3354,1000),Sheet2!P:W,8,FALSE)=2,"[[90000,1],","["))&amp;IF(K3354=K3353,VLOOKUP(INT(MID(A3354,3,1))*10+3,Sheet3!A:B,2,FALSE),VLOOKUP(INT(MID(A3354,3,1))*10+MOD(K3354,2)+1,Sheet3!A:B,2,FALSE))&amp;"]"</f>
        <v>[[50023,45]]</v>
      </c>
      <c r="G3354">
        <v>0.2</v>
      </c>
      <c r="H3354" s="1" t="str">
        <f t="shared" ref="H3354:I3354" si="2075">H3342</f>
        <v>[80021,80022,80023,80024]</v>
      </c>
      <c r="I3354" s="1">
        <f t="shared" si="2075"/>
        <v>2</v>
      </c>
      <c r="J3354">
        <f t="shared" si="2065"/>
        <v>40</v>
      </c>
      <c r="K3354">
        <f t="shared" si="2071"/>
        <v>170</v>
      </c>
      <c r="L3354" s="1" t="str">
        <f>Sheet1!L3354</f>
        <v>[{"bid":16006,"type":6,"num":79},{"bid":14001,"type":4,"num":101500}]</v>
      </c>
    </row>
    <row r="3355" spans="1:12" x14ac:dyDescent="0.2">
      <c r="A3355">
        <f t="shared" si="2063"/>
        <v>603205</v>
      </c>
      <c r="B3355">
        <f t="shared" si="2061"/>
        <v>603206</v>
      </c>
      <c r="C3355" s="1" t="str">
        <f t="shared" si="2018"/>
        <v>当前波数 171/∞</v>
      </c>
      <c r="D3355">
        <f>VLOOKUP(MOD(A3355,1000),Sheet2!P:R,3,FALSE)</f>
        <v>1637300.2929216025</v>
      </c>
      <c r="E3355">
        <v>247</v>
      </c>
      <c r="F3355" s="1" t="str">
        <f>IF(VLOOKUP(MOD(A3355,1000),Sheet2!P:W,8,FALSE)=1,"[[50000,1],",IF(VLOOKUP(MOD(A3355,1000),Sheet2!P:W,8,FALSE)=2,"[[90000,1],","["))&amp;IF(K3355=K3354,VLOOKUP(INT(MID(A3355,3,1))*10+3,Sheet3!A:B,2,FALSE),VLOOKUP(INT(MID(A3355,3,1))*10+MOD(K3355,2)+1,Sheet3!A:B,2,FALSE))&amp;"]"</f>
        <v>[[50000,1],[50021,40]]</v>
      </c>
      <c r="G3355">
        <v>0.2</v>
      </c>
      <c r="H3355" s="1" t="str">
        <f>H3354</f>
        <v>[80021,80022,80023,80024]</v>
      </c>
      <c r="I3355" s="1">
        <f t="shared" ref="I3355" si="2076">I3343</f>
        <v>1</v>
      </c>
      <c r="J3355">
        <f t="shared" si="2065"/>
        <v>20</v>
      </c>
      <c r="K3355">
        <f t="shared" si="2071"/>
        <v>171</v>
      </c>
      <c r="L3355" s="1" t="str">
        <f>Sheet1!L3355</f>
        <v>[{"bid":16006,"type":6,"num":79},{"bid":14001,"type":4,"num":102000}]</v>
      </c>
    </row>
    <row r="3356" spans="1:12" x14ac:dyDescent="0.2">
      <c r="A3356">
        <f t="shared" si="2063"/>
        <v>603206</v>
      </c>
      <c r="B3356">
        <f t="shared" si="2061"/>
        <v>603207</v>
      </c>
      <c r="C3356" s="1" t="str">
        <f t="shared" si="2018"/>
        <v>当前波数 172/∞</v>
      </c>
      <c r="D3356">
        <f>VLOOKUP(MOD(A3356,1000),Sheet2!P:R,3,FALSE)</f>
        <v>1730579.9486976028</v>
      </c>
      <c r="E3356">
        <v>249</v>
      </c>
      <c r="F3356" s="1" t="str">
        <f>IF(VLOOKUP(MOD(A3356,1000),Sheet2!P:W,8,FALSE)=1,"[[50000,1],",IF(VLOOKUP(MOD(A3356,1000),Sheet2!P:W,8,FALSE)=2,"[[90000,1],","["))&amp;IF(K3356=K3355,VLOOKUP(INT(MID(A3356,3,1))*10+3,Sheet3!A:B,2,FALSE),VLOOKUP(INT(MID(A3356,3,1))*10+MOD(K3356,2)+1,Sheet3!A:B,2,FALSE))&amp;"]"</f>
        <v>[[50022,40]]</v>
      </c>
      <c r="G3356">
        <v>0.2</v>
      </c>
      <c r="H3356" s="1" t="str">
        <f t="shared" ref="H3356:H3419" si="2077">H3355</f>
        <v>[80021,80022,80023,80024]</v>
      </c>
      <c r="I3356" s="1">
        <f t="shared" ref="I3356" si="2078">I3344</f>
        <v>1</v>
      </c>
      <c r="J3356">
        <f t="shared" si="2065"/>
        <v>20</v>
      </c>
      <c r="K3356">
        <f t="shared" si="2071"/>
        <v>172</v>
      </c>
      <c r="L3356" s="1" t="str">
        <f>Sheet1!L3356</f>
        <v>[{"bid":16006,"type":6,"num":81},{"bid":14001,"type":4,"num":102500}]</v>
      </c>
    </row>
    <row r="3357" spans="1:12" x14ac:dyDescent="0.2">
      <c r="A3357">
        <f t="shared" si="2063"/>
        <v>603207</v>
      </c>
      <c r="B3357">
        <f t="shared" si="2061"/>
        <v>603208</v>
      </c>
      <c r="C3357" s="1" t="str">
        <f t="shared" si="2018"/>
        <v>当前波数 173/∞</v>
      </c>
      <c r="D3357">
        <f>VLOOKUP(MOD(A3357,1000),Sheet2!P:R,3,FALSE)</f>
        <v>1827140.1011808033</v>
      </c>
      <c r="E3357">
        <v>251</v>
      </c>
      <c r="F3357" s="1" t="str">
        <f>IF(VLOOKUP(MOD(A3357,1000),Sheet2!P:W,8,FALSE)=1,"[[50000,1],",IF(VLOOKUP(MOD(A3357,1000),Sheet2!P:W,8,FALSE)=2,"[[90000,1],","["))&amp;IF(K3357=K3356,VLOOKUP(INT(MID(A3357,3,1))*10+3,Sheet3!A:B,2,FALSE),VLOOKUP(INT(MID(A3357,3,1))*10+MOD(K3357,2)+1,Sheet3!A:B,2,FALSE))&amp;"]"</f>
        <v>[[50021,40]]</v>
      </c>
      <c r="G3357">
        <v>0.2</v>
      </c>
      <c r="H3357" s="1" t="str">
        <f t="shared" si="2077"/>
        <v>[80021,80022,80023,80024]</v>
      </c>
      <c r="I3357" s="1">
        <f t="shared" ref="I3357" si="2079">I3345</f>
        <v>1</v>
      </c>
      <c r="J3357">
        <f t="shared" si="2065"/>
        <v>20</v>
      </c>
      <c r="K3357">
        <f t="shared" si="2071"/>
        <v>173</v>
      </c>
      <c r="L3357" s="1" t="str">
        <f>Sheet1!L3357</f>
        <v>[{"bid":16006,"type":6,"num":81},{"bid":14001,"type":4,"num":103000}]</v>
      </c>
    </row>
    <row r="3358" spans="1:12" x14ac:dyDescent="0.2">
      <c r="A3358">
        <f t="shared" si="2063"/>
        <v>603208</v>
      </c>
      <c r="B3358">
        <f t="shared" si="2061"/>
        <v>603209</v>
      </c>
      <c r="C3358" s="1" t="str">
        <f t="shared" si="2018"/>
        <v>当前波数 174/∞</v>
      </c>
      <c r="D3358">
        <f>VLOOKUP(MOD(A3358,1000),Sheet2!P:R,3,FALSE)</f>
        <v>1927047.9123840036</v>
      </c>
      <c r="E3358">
        <v>252</v>
      </c>
      <c r="F3358" s="1" t="str">
        <f>IF(VLOOKUP(MOD(A3358,1000),Sheet2!P:W,8,FALSE)=1,"[[50000,1],",IF(VLOOKUP(MOD(A3358,1000),Sheet2!P:W,8,FALSE)=2,"[[90000,1],","["))&amp;IF(K3358=K3357,VLOOKUP(INT(MID(A3358,3,1))*10+3,Sheet3!A:B,2,FALSE),VLOOKUP(INT(MID(A3358,3,1))*10+MOD(K3358,2)+1,Sheet3!A:B,2,FALSE))&amp;"]"</f>
        <v>[[50000,1],[50022,40]]</v>
      </c>
      <c r="G3358">
        <v>0.2</v>
      </c>
      <c r="H3358" s="1" t="str">
        <f t="shared" si="2077"/>
        <v>[80021,80022,80023,80024]</v>
      </c>
      <c r="I3358" s="1">
        <f t="shared" ref="I3358" si="2080">I3346</f>
        <v>1</v>
      </c>
      <c r="J3358">
        <f t="shared" si="2065"/>
        <v>20</v>
      </c>
      <c r="K3358">
        <f t="shared" si="2071"/>
        <v>174</v>
      </c>
      <c r="L3358" s="1" t="str">
        <f>Sheet1!L3358</f>
        <v>[{"bid":16006,"type":6,"num":81},{"bid":14001,"type":4,"num":103500}]</v>
      </c>
    </row>
    <row r="3359" spans="1:12" x14ac:dyDescent="0.2">
      <c r="A3359">
        <f t="shared" si="2063"/>
        <v>603209</v>
      </c>
      <c r="B3359">
        <f t="shared" si="2061"/>
        <v>603210</v>
      </c>
      <c r="C3359" s="1" t="str">
        <f t="shared" si="2018"/>
        <v>当前波数 175/∞\n下一波BOSS</v>
      </c>
      <c r="D3359">
        <f>VLOOKUP(MOD(A3359,1000),Sheet2!P:R,3,FALSE)</f>
        <v>2030371.154880004</v>
      </c>
      <c r="E3359">
        <v>253</v>
      </c>
      <c r="F3359" s="1" t="str">
        <f>IF(VLOOKUP(MOD(A3359,1000),Sheet2!P:W,8,FALSE)=1,"[[50000,1],",IF(VLOOKUP(MOD(A3359,1000),Sheet2!P:W,8,FALSE)=2,"[[90000,1],","["))&amp;IF(K3359=K3358,VLOOKUP(INT(MID(A3359,3,1))*10+3,Sheet3!A:B,2,FALSE),VLOOKUP(INT(MID(A3359,3,1))*10+MOD(K3359,2)+1,Sheet3!A:B,2,FALSE))&amp;"]"</f>
        <v>[[50021,40]]</v>
      </c>
      <c r="G3359">
        <v>0.2</v>
      </c>
      <c r="H3359" s="1" t="str">
        <f t="shared" si="2077"/>
        <v>[80021,80022,80023,80024]</v>
      </c>
      <c r="I3359" s="1">
        <f t="shared" ref="I3359" si="2081">I3347</f>
        <v>1</v>
      </c>
      <c r="J3359">
        <f t="shared" si="2065"/>
        <v>20</v>
      </c>
      <c r="K3359">
        <f t="shared" si="2071"/>
        <v>175</v>
      </c>
      <c r="L3359" s="1" t="str">
        <f>Sheet1!L3359</f>
        <v>[{"bid":16006,"type":6,"num":81},{"bid":14001,"type":4,"num":104000}]</v>
      </c>
    </row>
    <row r="3360" spans="1:12" x14ac:dyDescent="0.2">
      <c r="A3360">
        <f t="shared" si="2063"/>
        <v>603210</v>
      </c>
      <c r="B3360">
        <f t="shared" si="2061"/>
        <v>603211</v>
      </c>
      <c r="C3360" s="1" t="str">
        <f t="shared" si="2018"/>
        <v>BOSS波\n需击杀所有怪物</v>
      </c>
      <c r="D3360">
        <f>VLOOKUP(MOD(A3360,1000),Sheet2!P:R,3,FALSE)</f>
        <v>2137178.2118016048</v>
      </c>
      <c r="E3360">
        <v>255</v>
      </c>
      <c r="F3360" s="1" t="str">
        <f>IF(VLOOKUP(MOD(A3360,1000),Sheet2!P:W,8,FALSE)=1,"[[50000,1],",IF(VLOOKUP(MOD(A3360,1000),Sheet2!P:W,8,FALSE)=2,"[[90000,1],","["))&amp;IF(K3360=K3359,VLOOKUP(INT(MID(A3360,3,1))*10+3,Sheet3!A:B,2,FALSE),VLOOKUP(INT(MID(A3360,3,1))*10+MOD(K3360,2)+1,Sheet3!A:B,2,FALSE))&amp;"]"</f>
        <v>[[50023,45]]</v>
      </c>
      <c r="G3360">
        <v>0.2</v>
      </c>
      <c r="H3360" s="1" t="str">
        <f t="shared" si="2077"/>
        <v>[80021,80022,80023,80024]</v>
      </c>
      <c r="I3360" s="1">
        <f t="shared" ref="I3360" si="2082">I3348</f>
        <v>2</v>
      </c>
      <c r="J3360">
        <f t="shared" si="2065"/>
        <v>40</v>
      </c>
      <c r="K3360">
        <f t="shared" si="2071"/>
        <v>175</v>
      </c>
      <c r="L3360" s="1" t="str">
        <f>Sheet1!L3360</f>
        <v>[{"bid":16006,"type":6,"num":81},{"bid":14001,"type":4,"num":104500}]</v>
      </c>
    </row>
    <row r="3361" spans="1:12" x14ac:dyDescent="0.2">
      <c r="A3361">
        <f t="shared" si="2063"/>
        <v>603211</v>
      </c>
      <c r="B3361">
        <f t="shared" si="2061"/>
        <v>603212</v>
      </c>
      <c r="C3361" s="1" t="str">
        <f t="shared" si="2018"/>
        <v>当前波数 176/∞</v>
      </c>
      <c r="D3361">
        <f>VLOOKUP(MOD(A3361,1000),Sheet2!P:R,3,FALSE)</f>
        <v>2248008.0436800052</v>
      </c>
      <c r="E3361">
        <v>256</v>
      </c>
      <c r="F3361" s="1" t="str">
        <f>IF(VLOOKUP(MOD(A3361,1000),Sheet2!P:W,8,FALSE)=1,"[[50000,1],",IF(VLOOKUP(MOD(A3361,1000),Sheet2!P:W,8,FALSE)=2,"[[90000,1],","["))&amp;IF(K3361=K3360,VLOOKUP(INT(MID(A3361,3,1))*10+3,Sheet3!A:B,2,FALSE),VLOOKUP(INT(MID(A3361,3,1))*10+MOD(K3361,2)+1,Sheet3!A:B,2,FALSE))&amp;"]"</f>
        <v>[[50000,1],[50022,40]]</v>
      </c>
      <c r="G3361">
        <v>0.2</v>
      </c>
      <c r="H3361" s="1" t="str">
        <f t="shared" si="2077"/>
        <v>[80021,80022,80023,80024]</v>
      </c>
      <c r="I3361" s="1">
        <f t="shared" ref="I3361" si="2083">I3349</f>
        <v>1</v>
      </c>
      <c r="J3361">
        <f t="shared" si="2065"/>
        <v>20</v>
      </c>
      <c r="K3361">
        <f t="shared" si="2071"/>
        <v>176</v>
      </c>
      <c r="L3361" s="1" t="str">
        <f>Sheet1!L3361</f>
        <v>[{"bid":16006,"type":6,"num":83},{"bid":14001,"type":4,"num":105000}]</v>
      </c>
    </row>
    <row r="3362" spans="1:12" x14ac:dyDescent="0.2">
      <c r="A3362">
        <f t="shared" si="2063"/>
        <v>603212</v>
      </c>
      <c r="B3362">
        <f t="shared" si="2061"/>
        <v>603213</v>
      </c>
      <c r="C3362" s="1" t="str">
        <f t="shared" si="2018"/>
        <v>当前波数 177/∞</v>
      </c>
      <c r="D3362">
        <f>VLOOKUP(MOD(A3362,1000),Sheet2!P:R,3,FALSE)</f>
        <v>2362497.1309056054</v>
      </c>
      <c r="E3362">
        <v>257</v>
      </c>
      <c r="F3362" s="1" t="str">
        <f>IF(VLOOKUP(MOD(A3362,1000),Sheet2!P:W,8,FALSE)=1,"[[50000,1],",IF(VLOOKUP(MOD(A3362,1000),Sheet2!P:W,8,FALSE)=2,"[[90000,1],","["))&amp;IF(K3362=K3361,VLOOKUP(INT(MID(A3362,3,1))*10+3,Sheet3!A:B,2,FALSE),VLOOKUP(INT(MID(A3362,3,1))*10+MOD(K3362,2)+1,Sheet3!A:B,2,FALSE))&amp;"]"</f>
        <v>[[50021,40]]</v>
      </c>
      <c r="G3362">
        <v>0.2</v>
      </c>
      <c r="H3362" s="1" t="str">
        <f t="shared" si="2077"/>
        <v>[80021,80022,80023,80024]</v>
      </c>
      <c r="I3362" s="1">
        <f t="shared" ref="I3362" si="2084">I3350</f>
        <v>1</v>
      </c>
      <c r="J3362">
        <f t="shared" si="2065"/>
        <v>20</v>
      </c>
      <c r="K3362">
        <f t="shared" si="2071"/>
        <v>177</v>
      </c>
      <c r="L3362" s="1" t="str">
        <f>Sheet1!L3362</f>
        <v>[{"bid":16006,"type":6,"num":83},{"bid":14001,"type":4,"num":105500}]</v>
      </c>
    </row>
    <row r="3363" spans="1:12" x14ac:dyDescent="0.2">
      <c r="A3363">
        <f t="shared" si="2063"/>
        <v>603213</v>
      </c>
      <c r="B3363">
        <f t="shared" si="2061"/>
        <v>603214</v>
      </c>
      <c r="C3363" s="1" t="str">
        <f t="shared" si="2018"/>
        <v>当前波数 178/∞</v>
      </c>
      <c r="D3363">
        <f>VLOOKUP(MOD(A3363,1000),Sheet2!P:R,3,FALSE)</f>
        <v>2480716.756108806</v>
      </c>
      <c r="E3363">
        <v>258</v>
      </c>
      <c r="F3363" s="1" t="str">
        <f>IF(VLOOKUP(MOD(A3363,1000),Sheet2!P:W,8,FALSE)=1,"[[50000,1],",IF(VLOOKUP(MOD(A3363,1000),Sheet2!P:W,8,FALSE)=2,"[[90000,1],","["))&amp;IF(K3363=K3362,VLOOKUP(INT(MID(A3363,3,1))*10+3,Sheet3!A:B,2,FALSE),VLOOKUP(INT(MID(A3363,3,1))*10+MOD(K3363,2)+1,Sheet3!A:B,2,FALSE))&amp;"]"</f>
        <v>[[50022,40]]</v>
      </c>
      <c r="G3363">
        <v>0.2</v>
      </c>
      <c r="H3363" s="1" t="str">
        <f t="shared" si="2077"/>
        <v>[80021,80022,80023,80024]</v>
      </c>
      <c r="I3363" s="1">
        <f t="shared" ref="I3363" si="2085">I3351</f>
        <v>1</v>
      </c>
      <c r="J3363">
        <f t="shared" si="2065"/>
        <v>20</v>
      </c>
      <c r="K3363">
        <f t="shared" si="2071"/>
        <v>178</v>
      </c>
      <c r="L3363" s="1" t="str">
        <f>Sheet1!L3363</f>
        <v>[{"bid":16006,"type":6,"num":83},{"bid":14001,"type":4,"num":106000}]</v>
      </c>
    </row>
    <row r="3364" spans="1:12" x14ac:dyDescent="0.2">
      <c r="A3364">
        <f t="shared" si="2063"/>
        <v>603214</v>
      </c>
      <c r="B3364">
        <f t="shared" si="2061"/>
        <v>603215</v>
      </c>
      <c r="C3364" s="1" t="str">
        <f t="shared" si="2018"/>
        <v>当前波数 179/∞</v>
      </c>
      <c r="D3364">
        <f>VLOOKUP(MOD(A3364,1000),Sheet2!P:R,3,FALSE)</f>
        <v>2602738.8240000065</v>
      </c>
      <c r="E3364">
        <v>260</v>
      </c>
      <c r="F3364" s="1" t="str">
        <f>IF(VLOOKUP(MOD(A3364,1000),Sheet2!P:W,8,FALSE)=1,"[[50000,1],",IF(VLOOKUP(MOD(A3364,1000),Sheet2!P:W,8,FALSE)=2,"[[90000,1],","["))&amp;IF(K3364=K3363,VLOOKUP(INT(MID(A3364,3,1))*10+3,Sheet3!A:B,2,FALSE),VLOOKUP(INT(MID(A3364,3,1))*10+MOD(K3364,2)+1,Sheet3!A:B,2,FALSE))&amp;"]"</f>
        <v>[[50000,1],[50021,40]]</v>
      </c>
      <c r="G3364">
        <v>0.2</v>
      </c>
      <c r="H3364" s="1" t="str">
        <f t="shared" si="2077"/>
        <v>[80021,80022,80023,80024]</v>
      </c>
      <c r="I3364" s="1">
        <f t="shared" ref="I3364" si="2086">I3352</f>
        <v>1</v>
      </c>
      <c r="J3364">
        <f t="shared" si="2065"/>
        <v>20</v>
      </c>
      <c r="K3364">
        <f t="shared" si="2071"/>
        <v>179</v>
      </c>
      <c r="L3364" s="1" t="str">
        <f>Sheet1!L3364</f>
        <v>[{"bid":16006,"type":6,"num":83},{"bid":14001,"type":4,"num":106500}]</v>
      </c>
    </row>
    <row r="3365" spans="1:12" x14ac:dyDescent="0.2">
      <c r="A3365">
        <f t="shared" si="2063"/>
        <v>603215</v>
      </c>
      <c r="B3365">
        <f t="shared" si="2061"/>
        <v>603216</v>
      </c>
      <c r="C3365" s="1" t="str">
        <f t="shared" si="2018"/>
        <v>当前波数 180/∞\n下一波BOSS</v>
      </c>
      <c r="D3365">
        <f>VLOOKUP(MOD(A3365,1000),Sheet2!P:R,3,FALSE)</f>
        <v>2728635.861369608</v>
      </c>
      <c r="E3365">
        <v>262</v>
      </c>
      <c r="F3365" s="1" t="str">
        <f>IF(VLOOKUP(MOD(A3365,1000),Sheet2!P:W,8,FALSE)=1,"[[50000,1],",IF(VLOOKUP(MOD(A3365,1000),Sheet2!P:W,8,FALSE)=2,"[[90000,1],","["))&amp;IF(K3365=K3364,VLOOKUP(INT(MID(A3365,3,1))*10+3,Sheet3!A:B,2,FALSE),VLOOKUP(INT(MID(A3365,3,1))*10+MOD(K3365,2)+1,Sheet3!A:B,2,FALSE))&amp;"]"</f>
        <v>[[50022,40]]</v>
      </c>
      <c r="G3365">
        <v>0.2</v>
      </c>
      <c r="H3365" s="1" t="str">
        <f t="shared" si="2077"/>
        <v>[80021,80022,80023,80024]</v>
      </c>
      <c r="I3365" s="1">
        <f t="shared" ref="I3365" si="2087">I3353</f>
        <v>1</v>
      </c>
      <c r="J3365">
        <f t="shared" si="2065"/>
        <v>20</v>
      </c>
      <c r="K3365">
        <f t="shared" si="2071"/>
        <v>180</v>
      </c>
      <c r="L3365" s="1" t="str">
        <f>Sheet1!L3365</f>
        <v>[{"bid":16006,"type":6,"num":83},{"bid":14001,"type":4,"num":107000}]</v>
      </c>
    </row>
    <row r="3366" spans="1:12" x14ac:dyDescent="0.2">
      <c r="A3366">
        <f t="shared" si="2063"/>
        <v>603216</v>
      </c>
      <c r="B3366">
        <f t="shared" si="2061"/>
        <v>603217</v>
      </c>
      <c r="C3366" s="1" t="str">
        <f t="shared" ref="C3366:C3429" si="2088">IF(K3366=K3365,"BOSS波\n需击杀所有怪物",IF(K3366=K3367,"当前波数 "&amp;K3366&amp;"/∞\n下一波BOSS","当前波数 "&amp;K3366&amp;"/∞"))</f>
        <v>BOSS波\n需击杀所有怪物</v>
      </c>
      <c r="D3366">
        <f>VLOOKUP(MOD(A3366,1000),Sheet2!P:R,3,FALSE)</f>
        <v>2858481.0170880081</v>
      </c>
      <c r="E3366">
        <v>263</v>
      </c>
      <c r="F3366" s="1" t="str">
        <f>IF(VLOOKUP(MOD(A3366,1000),Sheet2!P:W,8,FALSE)=1,"[[50000,1],",IF(VLOOKUP(MOD(A3366,1000),Sheet2!P:W,8,FALSE)=2,"[[90000,1],","["))&amp;IF(K3366=K3365,VLOOKUP(INT(MID(A3366,3,1))*10+3,Sheet3!A:B,2,FALSE),VLOOKUP(INT(MID(A3366,3,1))*10+MOD(K3366,2)+1,Sheet3!A:B,2,FALSE))&amp;"]"</f>
        <v>[[50023,45]]</v>
      </c>
      <c r="G3366">
        <v>0.2</v>
      </c>
      <c r="H3366" s="1" t="str">
        <f t="shared" si="2077"/>
        <v>[80021,80022,80023,80024]</v>
      </c>
      <c r="I3366" s="1">
        <f t="shared" ref="I3366" si="2089">I3354</f>
        <v>2</v>
      </c>
      <c r="J3366">
        <f t="shared" si="2065"/>
        <v>40</v>
      </c>
      <c r="K3366">
        <f t="shared" si="2071"/>
        <v>180</v>
      </c>
      <c r="L3366" s="1" t="str">
        <f>Sheet1!L3366</f>
        <v>[{"bid":16006,"type":6,"num":85},{"bid":14001,"type":4,"num":107500}]</v>
      </c>
    </row>
    <row r="3367" spans="1:12" x14ac:dyDescent="0.2">
      <c r="A3367">
        <f t="shared" si="2063"/>
        <v>603217</v>
      </c>
      <c r="B3367">
        <f t="shared" si="2061"/>
        <v>603218</v>
      </c>
      <c r="C3367" s="1" t="str">
        <f t="shared" si="2088"/>
        <v>当前波数 181/∞</v>
      </c>
      <c r="D3367">
        <f>VLOOKUP(MOD(A3367,1000),Sheet2!P:R,3,FALSE)</f>
        <v>3026359.6185600087</v>
      </c>
      <c r="E3367">
        <v>265</v>
      </c>
      <c r="F3367" s="1" t="str">
        <f>IF(VLOOKUP(MOD(A3367,1000),Sheet2!P:W,8,FALSE)=1,"[[50000,1],",IF(VLOOKUP(MOD(A3367,1000),Sheet2!P:W,8,FALSE)=2,"[[90000,1],","["))&amp;IF(K3367=K3366,VLOOKUP(INT(MID(A3367,3,1))*10+3,Sheet3!A:B,2,FALSE),VLOOKUP(INT(MID(A3367,3,1))*10+MOD(K3367,2)+1,Sheet3!A:B,2,FALSE))&amp;"]"</f>
        <v>[[50000,1],[50021,40]]</v>
      </c>
      <c r="G3367">
        <v>0.2</v>
      </c>
      <c r="H3367" s="1" t="str">
        <f t="shared" si="2077"/>
        <v>[80021,80022,80023,80024]</v>
      </c>
      <c r="I3367" s="1">
        <f t="shared" ref="I3367" si="2090">I3355</f>
        <v>1</v>
      </c>
      <c r="J3367">
        <f t="shared" si="2065"/>
        <v>20</v>
      </c>
      <c r="K3367">
        <f t="shared" si="2071"/>
        <v>181</v>
      </c>
      <c r="L3367" s="1" t="str">
        <f>Sheet1!L3367</f>
        <v>[{"bid":16006,"type":6,"num":85},{"bid":14001,"type":4,"num":108000}]</v>
      </c>
    </row>
    <row r="3368" spans="1:12" x14ac:dyDescent="0.2">
      <c r="A3368">
        <f t="shared" si="2063"/>
        <v>603218</v>
      </c>
      <c r="B3368">
        <f t="shared" si="2061"/>
        <v>603219</v>
      </c>
      <c r="C3368" s="1" t="str">
        <f t="shared" si="2088"/>
        <v>当前波数 182/∞</v>
      </c>
      <c r="D3368">
        <f>VLOOKUP(MOD(A3368,1000),Sheet2!P:R,3,FALSE)</f>
        <v>3199943.0854080087</v>
      </c>
      <c r="E3368">
        <v>266</v>
      </c>
      <c r="F3368" s="1" t="str">
        <f>IF(VLOOKUP(MOD(A3368,1000),Sheet2!P:W,8,FALSE)=1,"[[50000,1],",IF(VLOOKUP(MOD(A3368,1000),Sheet2!P:W,8,FALSE)=2,"[[90000,1],","["))&amp;IF(K3368=K3367,VLOOKUP(INT(MID(A3368,3,1))*10+3,Sheet3!A:B,2,FALSE),VLOOKUP(INT(MID(A3368,3,1))*10+MOD(K3368,2)+1,Sheet3!A:B,2,FALSE))&amp;"]"</f>
        <v>[[50022,40]]</v>
      </c>
      <c r="G3368">
        <v>0.2</v>
      </c>
      <c r="H3368" s="1" t="str">
        <f t="shared" si="2077"/>
        <v>[80021,80022,80023,80024]</v>
      </c>
      <c r="I3368" s="1">
        <f t="shared" ref="I3368" si="2091">I3356</f>
        <v>1</v>
      </c>
      <c r="J3368">
        <f t="shared" si="2065"/>
        <v>20</v>
      </c>
      <c r="K3368">
        <f t="shared" si="2071"/>
        <v>182</v>
      </c>
      <c r="L3368" s="1" t="str">
        <f>Sheet1!L3368</f>
        <v>[{"bid":16006,"type":6,"num":85},{"bid":14001,"type":4,"num":108500}]</v>
      </c>
    </row>
    <row r="3369" spans="1:12" x14ac:dyDescent="0.2">
      <c r="A3369">
        <f t="shared" si="2063"/>
        <v>603219</v>
      </c>
      <c r="B3369">
        <f t="shared" si="2061"/>
        <v>603220</v>
      </c>
      <c r="C3369" s="1" t="str">
        <f t="shared" si="2088"/>
        <v>当前波数 183/∞</v>
      </c>
      <c r="D3369">
        <f>VLOOKUP(MOD(A3369,1000),Sheet2!P:R,3,FALSE)</f>
        <v>3379342.1532000094</v>
      </c>
      <c r="E3369">
        <v>268</v>
      </c>
      <c r="F3369" s="1" t="str">
        <f>IF(VLOOKUP(MOD(A3369,1000),Sheet2!P:W,8,FALSE)=1,"[[50000,1],",IF(VLOOKUP(MOD(A3369,1000),Sheet2!P:W,8,FALSE)=2,"[[90000,1],","["))&amp;IF(K3369=K3368,VLOOKUP(INT(MID(A3369,3,1))*10+3,Sheet3!A:B,2,FALSE),VLOOKUP(INT(MID(A3369,3,1))*10+MOD(K3369,2)+1,Sheet3!A:B,2,FALSE))&amp;"]"</f>
        <v>[[50021,40]]</v>
      </c>
      <c r="G3369">
        <v>0.2</v>
      </c>
      <c r="H3369" s="1" t="str">
        <f t="shared" si="2077"/>
        <v>[80021,80022,80023,80024]</v>
      </c>
      <c r="I3369" s="1">
        <f t="shared" ref="I3369" si="2092">I3357</f>
        <v>1</v>
      </c>
      <c r="J3369">
        <f t="shared" si="2065"/>
        <v>20</v>
      </c>
      <c r="K3369">
        <f t="shared" si="2071"/>
        <v>183</v>
      </c>
      <c r="L3369" s="1" t="str">
        <f>Sheet1!L3369</f>
        <v>[{"bid":16006,"type":6,"num":85},{"bid":14001,"type":4,"num":109000}]</v>
      </c>
    </row>
    <row r="3370" spans="1:12" x14ac:dyDescent="0.2">
      <c r="A3370">
        <f t="shared" si="2063"/>
        <v>603220</v>
      </c>
      <c r="B3370">
        <f t="shared" si="2061"/>
        <v>603221</v>
      </c>
      <c r="C3370" s="1" t="str">
        <f t="shared" si="2088"/>
        <v>当前波数 184/∞</v>
      </c>
      <c r="D3370">
        <f>VLOOKUP(MOD(A3370,1000),Sheet2!P:R,3,FALSE)</f>
        <v>3564668.5079040099</v>
      </c>
      <c r="E3370">
        <v>270</v>
      </c>
      <c r="F3370" s="1" t="str">
        <f>IF(VLOOKUP(MOD(A3370,1000),Sheet2!P:W,8,FALSE)=1,"[[50000,1],",IF(VLOOKUP(MOD(A3370,1000),Sheet2!P:W,8,FALSE)=2,"[[90000,1],","["))&amp;IF(K3370=K3369,VLOOKUP(INT(MID(A3370,3,1))*10+3,Sheet3!A:B,2,FALSE),VLOOKUP(INT(MID(A3370,3,1))*10+MOD(K3370,2)+1,Sheet3!A:B,2,FALSE))&amp;"]"</f>
        <v>[[50000,1],[50022,40]]</v>
      </c>
      <c r="G3370">
        <v>0.2</v>
      </c>
      <c r="H3370" s="1" t="str">
        <f t="shared" si="2077"/>
        <v>[80021,80022,80023,80024]</v>
      </c>
      <c r="I3370" s="1">
        <f t="shared" ref="I3370" si="2093">I3358</f>
        <v>1</v>
      </c>
      <c r="J3370">
        <f t="shared" si="2065"/>
        <v>20</v>
      </c>
      <c r="K3370">
        <f t="shared" si="2071"/>
        <v>184</v>
      </c>
      <c r="L3370" s="1" t="str">
        <f>Sheet1!L3370</f>
        <v>[{"bid":16006,"type":6,"num":85},{"bid":14001,"type":4,"num":109500}]</v>
      </c>
    </row>
    <row r="3371" spans="1:12" x14ac:dyDescent="0.2">
      <c r="A3371">
        <f t="shared" si="2063"/>
        <v>603221</v>
      </c>
      <c r="B3371">
        <f t="shared" si="2061"/>
        <v>603222</v>
      </c>
      <c r="C3371" s="1" t="str">
        <f t="shared" si="2088"/>
        <v>当前波数 185/∞\n下一波BOSS</v>
      </c>
      <c r="D3371">
        <f>VLOOKUP(MOD(A3371,1000),Sheet2!P:R,3,FALSE)</f>
        <v>3756034.7858880092</v>
      </c>
      <c r="E3371">
        <v>272</v>
      </c>
      <c r="F3371" s="1" t="str">
        <f>IF(VLOOKUP(MOD(A3371,1000),Sheet2!P:W,8,FALSE)=1,"[[50000,1],",IF(VLOOKUP(MOD(A3371,1000),Sheet2!P:W,8,FALSE)=2,"[[90000,1],","["))&amp;IF(K3371=K3370,VLOOKUP(INT(MID(A3371,3,1))*10+3,Sheet3!A:B,2,FALSE),VLOOKUP(INT(MID(A3371,3,1))*10+MOD(K3371,2)+1,Sheet3!A:B,2,FALSE))&amp;"]"</f>
        <v>[[50021,40]]</v>
      </c>
      <c r="G3371">
        <v>0.2</v>
      </c>
      <c r="H3371" s="1" t="str">
        <f t="shared" si="2077"/>
        <v>[80021,80022,80023,80024]</v>
      </c>
      <c r="I3371" s="1">
        <f t="shared" ref="I3371" si="2094">I3359</f>
        <v>1</v>
      </c>
      <c r="J3371">
        <f t="shared" si="2065"/>
        <v>20</v>
      </c>
      <c r="K3371">
        <f t="shared" si="2071"/>
        <v>185</v>
      </c>
      <c r="L3371" s="1" t="str">
        <f>Sheet1!L3371</f>
        <v>[{"bid":16006,"type":6,"num":87},{"bid":14001,"type":4,"num":110000}]</v>
      </c>
    </row>
    <row r="3372" spans="1:12" x14ac:dyDescent="0.2">
      <c r="A3372">
        <f t="shared" si="2063"/>
        <v>603222</v>
      </c>
      <c r="B3372">
        <f t="shared" si="2061"/>
        <v>603223</v>
      </c>
      <c r="C3372" s="1" t="str">
        <f t="shared" si="2088"/>
        <v>BOSS波\n需击杀所有怪物</v>
      </c>
      <c r="D3372">
        <f>VLOOKUP(MOD(A3372,1000),Sheet2!P:R,3,FALSE)</f>
        <v>3953554.5739200106</v>
      </c>
      <c r="E3372">
        <v>274</v>
      </c>
      <c r="F3372" s="1" t="str">
        <f>IF(VLOOKUP(MOD(A3372,1000),Sheet2!P:W,8,FALSE)=1,"[[50000,1],",IF(VLOOKUP(MOD(A3372,1000),Sheet2!P:W,8,FALSE)=2,"[[90000,1],","["))&amp;IF(K3372=K3371,VLOOKUP(INT(MID(A3372,3,1))*10+3,Sheet3!A:B,2,FALSE),VLOOKUP(INT(MID(A3372,3,1))*10+MOD(K3372,2)+1,Sheet3!A:B,2,FALSE))&amp;"]"</f>
        <v>[[50023,45]]</v>
      </c>
      <c r="G3372">
        <v>0.2</v>
      </c>
      <c r="H3372" s="1" t="str">
        <f t="shared" si="2077"/>
        <v>[80021,80022,80023,80024]</v>
      </c>
      <c r="I3372" s="1">
        <f t="shared" ref="I3372" si="2095">I3360</f>
        <v>2</v>
      </c>
      <c r="J3372">
        <f t="shared" si="2065"/>
        <v>40</v>
      </c>
      <c r="K3372">
        <f t="shared" si="2071"/>
        <v>185</v>
      </c>
      <c r="L3372" s="1" t="str">
        <f>Sheet1!L3372</f>
        <v>[{"bid":16006,"type":6,"num":87},{"bid":14001,"type":4,"num":110500}]</v>
      </c>
    </row>
    <row r="3373" spans="1:12" x14ac:dyDescent="0.2">
      <c r="A3373">
        <f t="shared" si="2063"/>
        <v>603223</v>
      </c>
      <c r="B3373">
        <f t="shared" si="2061"/>
        <v>603224</v>
      </c>
      <c r="C3373" s="1" t="str">
        <f t="shared" si="2088"/>
        <v>当前波数 186/∞</v>
      </c>
      <c r="D3373">
        <f>VLOOKUP(MOD(A3373,1000),Sheet2!P:R,3,FALSE)</f>
        <v>4158106.8607296115</v>
      </c>
      <c r="E3373">
        <v>275</v>
      </c>
      <c r="F3373" s="1" t="str">
        <f>IF(VLOOKUP(MOD(A3373,1000),Sheet2!P:W,8,FALSE)=1,"[[50000,1],",IF(VLOOKUP(MOD(A3373,1000),Sheet2!P:W,8,FALSE)=2,"[[90000,1],","["))&amp;IF(K3373=K3372,VLOOKUP(INT(MID(A3373,3,1))*10+3,Sheet3!A:B,2,FALSE),VLOOKUP(INT(MID(A3373,3,1))*10+MOD(K3373,2)+1,Sheet3!A:B,2,FALSE))&amp;"]"</f>
        <v>[[50000,1],[50022,40]]</v>
      </c>
      <c r="G3373">
        <v>0.2</v>
      </c>
      <c r="H3373" s="1" t="str">
        <f t="shared" si="2077"/>
        <v>[80021,80022,80023,80024]</v>
      </c>
      <c r="I3373" s="1">
        <f t="shared" ref="I3373" si="2096">I3361</f>
        <v>1</v>
      </c>
      <c r="J3373">
        <f t="shared" si="2065"/>
        <v>20</v>
      </c>
      <c r="K3373">
        <f t="shared" si="2071"/>
        <v>186</v>
      </c>
      <c r="L3373" s="1" t="str">
        <f>Sheet1!L3373</f>
        <v>[{"bid":16006,"type":6,"num":87},{"bid":14001,"type":4,"num":111000}]</v>
      </c>
    </row>
    <row r="3374" spans="1:12" x14ac:dyDescent="0.2">
      <c r="A3374">
        <f t="shared" si="2063"/>
        <v>603224</v>
      </c>
      <c r="B3374">
        <f t="shared" si="2061"/>
        <v>603225</v>
      </c>
      <c r="C3374" s="1" t="str">
        <f t="shared" si="2088"/>
        <v>当前波数 187/∞</v>
      </c>
      <c r="D3374">
        <f>VLOOKUP(MOD(A3374,1000),Sheet2!P:R,3,FALSE)</f>
        <v>4369103.8934400119</v>
      </c>
      <c r="E3374">
        <v>277</v>
      </c>
      <c r="F3374" s="1" t="str">
        <f>IF(VLOOKUP(MOD(A3374,1000),Sheet2!P:W,8,FALSE)=1,"[[50000,1],",IF(VLOOKUP(MOD(A3374,1000),Sheet2!P:W,8,FALSE)=2,"[[90000,1],","["))&amp;IF(K3374=K3373,VLOOKUP(INT(MID(A3374,3,1))*10+3,Sheet3!A:B,2,FALSE),VLOOKUP(INT(MID(A3374,3,1))*10+MOD(K3374,2)+1,Sheet3!A:B,2,FALSE))&amp;"]"</f>
        <v>[[50021,40]]</v>
      </c>
      <c r="G3374">
        <v>0.2</v>
      </c>
      <c r="H3374" s="1" t="str">
        <f t="shared" si="2077"/>
        <v>[80021,80022,80023,80024]</v>
      </c>
      <c r="I3374" s="1">
        <f t="shared" ref="I3374" si="2097">I3362</f>
        <v>1</v>
      </c>
      <c r="J3374">
        <f t="shared" si="2065"/>
        <v>20</v>
      </c>
      <c r="K3374">
        <f t="shared" si="2071"/>
        <v>187</v>
      </c>
      <c r="L3374" s="1" t="str">
        <f>Sheet1!L3374</f>
        <v>[{"bid":16006,"type":6,"num":87},{"bid":14001,"type":4,"num":111500}]</v>
      </c>
    </row>
    <row r="3375" spans="1:12" x14ac:dyDescent="0.2">
      <c r="A3375">
        <f t="shared" si="2063"/>
        <v>603225</v>
      </c>
      <c r="B3375">
        <f t="shared" si="2061"/>
        <v>603226</v>
      </c>
      <c r="C3375" s="1" t="str">
        <f t="shared" si="2088"/>
        <v>当前波数 188/∞</v>
      </c>
      <c r="D3375">
        <f>VLOOKUP(MOD(A3375,1000),Sheet2!P:R,3,FALSE)</f>
        <v>4587490.0316544129</v>
      </c>
      <c r="E3375">
        <v>279</v>
      </c>
      <c r="F3375" s="1" t="str">
        <f>IF(VLOOKUP(MOD(A3375,1000),Sheet2!P:W,8,FALSE)=1,"[[50000,1],",IF(VLOOKUP(MOD(A3375,1000),Sheet2!P:W,8,FALSE)=2,"[[90000,1],","["))&amp;IF(K3375=K3374,VLOOKUP(INT(MID(A3375,3,1))*10+3,Sheet3!A:B,2,FALSE),VLOOKUP(INT(MID(A3375,3,1))*10+MOD(K3375,2)+1,Sheet3!A:B,2,FALSE))&amp;"]"</f>
        <v>[[50022,40]]</v>
      </c>
      <c r="G3375">
        <v>0.2</v>
      </c>
      <c r="H3375" s="1" t="str">
        <f t="shared" si="2077"/>
        <v>[80021,80022,80023,80024]</v>
      </c>
      <c r="I3375" s="1">
        <f t="shared" ref="I3375" si="2098">I3363</f>
        <v>1</v>
      </c>
      <c r="J3375">
        <f t="shared" si="2065"/>
        <v>20</v>
      </c>
      <c r="K3375">
        <f t="shared" si="2071"/>
        <v>188</v>
      </c>
      <c r="L3375" s="1" t="str">
        <f>Sheet1!L3375</f>
        <v>[{"bid":16006,"type":6,"num":87},{"bid":14001,"type":4,"num":112000}]</v>
      </c>
    </row>
    <row r="3376" spans="1:12" x14ac:dyDescent="0.2">
      <c r="A3376">
        <f t="shared" si="2063"/>
        <v>603226</v>
      </c>
      <c r="B3376">
        <f t="shared" si="2061"/>
        <v>603227</v>
      </c>
      <c r="C3376" s="1" t="str">
        <f t="shared" si="2088"/>
        <v>当前波数 189/∞</v>
      </c>
      <c r="D3376">
        <f>VLOOKUP(MOD(A3376,1000),Sheet2!P:R,3,FALSE)</f>
        <v>4812621.6265344135</v>
      </c>
      <c r="E3376">
        <v>280</v>
      </c>
      <c r="F3376" s="1" t="str">
        <f>IF(VLOOKUP(MOD(A3376,1000),Sheet2!P:W,8,FALSE)=1,"[[50000,1],",IF(VLOOKUP(MOD(A3376,1000),Sheet2!P:W,8,FALSE)=2,"[[90000,1],","["))&amp;IF(K3376=K3375,VLOOKUP(INT(MID(A3376,3,1))*10+3,Sheet3!A:B,2,FALSE),VLOOKUP(INT(MID(A3376,3,1))*10+MOD(K3376,2)+1,Sheet3!A:B,2,FALSE))&amp;"]"</f>
        <v>[[50000,1],[50021,40]]</v>
      </c>
      <c r="G3376">
        <v>0.2</v>
      </c>
      <c r="H3376" s="1" t="str">
        <f t="shared" si="2077"/>
        <v>[80021,80022,80023,80024]</v>
      </c>
      <c r="I3376" s="1">
        <f t="shared" ref="I3376" si="2099">I3364</f>
        <v>1</v>
      </c>
      <c r="J3376">
        <f t="shared" si="2065"/>
        <v>20</v>
      </c>
      <c r="K3376">
        <f t="shared" si="2071"/>
        <v>189</v>
      </c>
      <c r="L3376" s="1" t="str">
        <f>Sheet1!L3376</f>
        <v>[{"bid":16006,"type":6,"num":89},{"bid":14001,"type":4,"num":112500}]</v>
      </c>
    </row>
    <row r="3377" spans="1:12" x14ac:dyDescent="0.2">
      <c r="A3377">
        <f t="shared" si="2063"/>
        <v>603227</v>
      </c>
      <c r="B3377">
        <f t="shared" si="2061"/>
        <v>603228</v>
      </c>
      <c r="C3377" s="1" t="str">
        <f t="shared" si="2088"/>
        <v>当前波数 190/∞\n下一波BOSS</v>
      </c>
      <c r="D3377">
        <f>VLOOKUP(MOD(A3377,1000),Sheet2!P:R,3,FALSE)</f>
        <v>5044620.465763214</v>
      </c>
      <c r="E3377">
        <v>282</v>
      </c>
      <c r="F3377" s="1" t="str">
        <f>IF(VLOOKUP(MOD(A3377,1000),Sheet2!P:W,8,FALSE)=1,"[[50000,1],",IF(VLOOKUP(MOD(A3377,1000),Sheet2!P:W,8,FALSE)=2,"[[90000,1],","["))&amp;IF(K3377=K3376,VLOOKUP(INT(MID(A3377,3,1))*10+3,Sheet3!A:B,2,FALSE),VLOOKUP(INT(MID(A3377,3,1))*10+MOD(K3377,2)+1,Sheet3!A:B,2,FALSE))&amp;"]"</f>
        <v>[[50022,40]]</v>
      </c>
      <c r="G3377">
        <v>0.2</v>
      </c>
      <c r="H3377" s="1" t="str">
        <f t="shared" si="2077"/>
        <v>[80021,80022,80023,80024]</v>
      </c>
      <c r="I3377" s="1">
        <f t="shared" ref="I3377" si="2100">I3365</f>
        <v>1</v>
      </c>
      <c r="J3377">
        <f t="shared" si="2065"/>
        <v>20</v>
      </c>
      <c r="K3377">
        <f t="shared" si="2071"/>
        <v>190</v>
      </c>
      <c r="L3377" s="1" t="str">
        <f>Sheet1!L3377</f>
        <v>[{"bid":16006,"type":6,"num":89},{"bid":14001,"type":4,"num":113000}]</v>
      </c>
    </row>
    <row r="3378" spans="1:12" x14ac:dyDescent="0.2">
      <c r="A3378">
        <f t="shared" si="2063"/>
        <v>603228</v>
      </c>
      <c r="B3378">
        <f t="shared" si="2061"/>
        <v>603229</v>
      </c>
      <c r="C3378" s="1" t="str">
        <f t="shared" si="2088"/>
        <v>BOSS波\n需击杀所有怪物</v>
      </c>
      <c r="D3378">
        <f>VLOOKUP(MOD(A3378,1000),Sheet2!P:R,3,FALSE)</f>
        <v>5283609.3219840135</v>
      </c>
      <c r="E3378">
        <v>283</v>
      </c>
      <c r="F3378" s="1" t="str">
        <f>IF(VLOOKUP(MOD(A3378,1000),Sheet2!P:W,8,FALSE)=1,"[[50000,1],",IF(VLOOKUP(MOD(A3378,1000),Sheet2!P:W,8,FALSE)=2,"[[90000,1],","["))&amp;IF(K3378=K3377,VLOOKUP(INT(MID(A3378,3,1))*10+3,Sheet3!A:B,2,FALSE),VLOOKUP(INT(MID(A3378,3,1))*10+MOD(K3378,2)+1,Sheet3!A:B,2,FALSE))&amp;"]"</f>
        <v>[[50023,45]]</v>
      </c>
      <c r="G3378">
        <v>0.2</v>
      </c>
      <c r="H3378" s="1" t="str">
        <f t="shared" si="2077"/>
        <v>[80021,80022,80023,80024]</v>
      </c>
      <c r="I3378" s="1">
        <f t="shared" ref="I3378" si="2101">I3366</f>
        <v>2</v>
      </c>
      <c r="J3378">
        <f t="shared" si="2065"/>
        <v>40</v>
      </c>
      <c r="K3378">
        <f t="shared" si="2071"/>
        <v>190</v>
      </c>
      <c r="L3378" s="1" t="str">
        <f>Sheet1!L3378</f>
        <v>[{"bid":16006,"type":6,"num":89},{"bid":14001,"type":4,"num":113500}]</v>
      </c>
    </row>
    <row r="3379" spans="1:12" x14ac:dyDescent="0.2">
      <c r="A3379">
        <f t="shared" si="2063"/>
        <v>603229</v>
      </c>
      <c r="B3379">
        <f t="shared" si="2061"/>
        <v>603230</v>
      </c>
      <c r="C3379" s="1" t="str">
        <f t="shared" si="2088"/>
        <v>当前波数 191/∞</v>
      </c>
      <c r="D3379">
        <f>VLOOKUP(MOD(A3379,1000),Sheet2!P:R,3,FALSE)</f>
        <v>5530668.5952000152</v>
      </c>
      <c r="E3379">
        <v>284</v>
      </c>
      <c r="F3379" s="1" t="str">
        <f>IF(VLOOKUP(MOD(A3379,1000),Sheet2!P:W,8,FALSE)=1,"[[50000,1],",IF(VLOOKUP(MOD(A3379,1000),Sheet2!P:W,8,FALSE)=2,"[[90000,1],","["))&amp;IF(K3379=K3378,VLOOKUP(INT(MID(A3379,3,1))*10+3,Sheet3!A:B,2,FALSE),VLOOKUP(INT(MID(A3379,3,1))*10+MOD(K3379,2)+1,Sheet3!A:B,2,FALSE))&amp;"]"</f>
        <v>[[50000,1],[50021,40]]</v>
      </c>
      <c r="G3379">
        <v>0.2</v>
      </c>
      <c r="H3379" s="1" t="str">
        <f t="shared" si="2077"/>
        <v>[80021,80022,80023,80024]</v>
      </c>
      <c r="I3379" s="1">
        <f t="shared" ref="I3379" si="2102">I3367</f>
        <v>1</v>
      </c>
      <c r="J3379">
        <f t="shared" si="2065"/>
        <v>20</v>
      </c>
      <c r="K3379">
        <f t="shared" si="2071"/>
        <v>191</v>
      </c>
      <c r="L3379" s="1" t="str">
        <f>Sheet1!L3379</f>
        <v>[{"bid":16006,"type":6,"num":89},{"bid":14001,"type":4,"num":114000}]</v>
      </c>
    </row>
    <row r="3380" spans="1:12" x14ac:dyDescent="0.2">
      <c r="A3380">
        <f t="shared" si="2063"/>
        <v>603230</v>
      </c>
      <c r="B3380">
        <f t="shared" si="2061"/>
        <v>603231</v>
      </c>
      <c r="C3380" s="1" t="str">
        <f t="shared" si="2088"/>
        <v>当前波数 192/∞</v>
      </c>
      <c r="D3380">
        <f>VLOOKUP(MOD(A3380,1000),Sheet2!P:R,3,FALSE)</f>
        <v>5785034.5031616157</v>
      </c>
      <c r="E3380">
        <v>285</v>
      </c>
      <c r="F3380" s="1" t="str">
        <f>IF(VLOOKUP(MOD(A3380,1000),Sheet2!P:W,8,FALSE)=1,"[[50000,1],",IF(VLOOKUP(MOD(A3380,1000),Sheet2!P:W,8,FALSE)=2,"[[90000,1],","["))&amp;IF(K3380=K3379,VLOOKUP(INT(MID(A3380,3,1))*10+3,Sheet3!A:B,2,FALSE),VLOOKUP(INT(MID(A3380,3,1))*10+MOD(K3380,2)+1,Sheet3!A:B,2,FALSE))&amp;"]"</f>
        <v>[[50022,40]]</v>
      </c>
      <c r="G3380">
        <v>0.2</v>
      </c>
      <c r="H3380" s="1" t="str">
        <f t="shared" si="2077"/>
        <v>[80021,80022,80023,80024]</v>
      </c>
      <c r="I3380" s="1">
        <f t="shared" ref="I3380" si="2103">I3368</f>
        <v>1</v>
      </c>
      <c r="J3380">
        <f t="shared" si="2065"/>
        <v>20</v>
      </c>
      <c r="K3380">
        <f t="shared" si="2071"/>
        <v>192</v>
      </c>
      <c r="L3380" s="1" t="str">
        <f>Sheet1!L3380</f>
        <v>[{"bid":16006,"type":6,"num":89},{"bid":14001,"type":4,"num":114500}]</v>
      </c>
    </row>
    <row r="3381" spans="1:12" x14ac:dyDescent="0.2">
      <c r="A3381">
        <f t="shared" si="2063"/>
        <v>603231</v>
      </c>
      <c r="B3381">
        <f t="shared" si="2061"/>
        <v>603232</v>
      </c>
      <c r="C3381" s="1" t="str">
        <f t="shared" si="2088"/>
        <v>当前波数 193/∞</v>
      </c>
      <c r="D3381">
        <f>VLOOKUP(MOD(A3381,1000),Sheet2!P:R,3,FALSE)</f>
        <v>6046834.5453696167</v>
      </c>
      <c r="E3381">
        <v>286</v>
      </c>
      <c r="F3381" s="1" t="str">
        <f>IF(VLOOKUP(MOD(A3381,1000),Sheet2!P:W,8,FALSE)=1,"[[50000,1],",IF(VLOOKUP(MOD(A3381,1000),Sheet2!P:W,8,FALSE)=2,"[[90000,1],","["))&amp;IF(K3381=K3380,VLOOKUP(INT(MID(A3381,3,1))*10+3,Sheet3!A:B,2,FALSE),VLOOKUP(INT(MID(A3381,3,1))*10+MOD(K3381,2)+1,Sheet3!A:B,2,FALSE))&amp;"]"</f>
        <v>[[50021,40]]</v>
      </c>
      <c r="G3381">
        <v>0.2</v>
      </c>
      <c r="H3381" s="1" t="str">
        <f t="shared" si="2077"/>
        <v>[80021,80022,80023,80024]</v>
      </c>
      <c r="I3381" s="1">
        <f t="shared" ref="I3381" si="2104">I3369</f>
        <v>1</v>
      </c>
      <c r="J3381">
        <f t="shared" si="2065"/>
        <v>20</v>
      </c>
      <c r="K3381">
        <f t="shared" si="2071"/>
        <v>193</v>
      </c>
      <c r="L3381" s="1" t="str">
        <f>Sheet1!L3381</f>
        <v>[{"bid":16006,"type":6,"num":91},{"bid":14001,"type":4,"num":115000}]</v>
      </c>
    </row>
    <row r="3382" spans="1:12" x14ac:dyDescent="0.2">
      <c r="A3382">
        <f t="shared" si="2063"/>
        <v>603232</v>
      </c>
      <c r="B3382">
        <f t="shared" si="2061"/>
        <v>603233</v>
      </c>
      <c r="C3382" s="1" t="str">
        <f t="shared" si="2088"/>
        <v>当前波数 194/∞</v>
      </c>
      <c r="D3382">
        <f>VLOOKUP(MOD(A3382,1000),Sheet2!P:R,3,FALSE)</f>
        <v>6316197.2235648176</v>
      </c>
      <c r="E3382">
        <v>288</v>
      </c>
      <c r="F3382" s="1" t="str">
        <f>IF(VLOOKUP(MOD(A3382,1000),Sheet2!P:W,8,FALSE)=1,"[[50000,1],",IF(VLOOKUP(MOD(A3382,1000),Sheet2!P:W,8,FALSE)=2,"[[90000,1],","["))&amp;IF(K3382=K3381,VLOOKUP(INT(MID(A3382,3,1))*10+3,Sheet3!A:B,2,FALSE),VLOOKUP(INT(MID(A3382,3,1))*10+MOD(K3382,2)+1,Sheet3!A:B,2,FALSE))&amp;"]"</f>
        <v>[[50000,1],[50022,40]]</v>
      </c>
      <c r="G3382">
        <v>0.2</v>
      </c>
      <c r="H3382" s="1" t="str">
        <f t="shared" si="2077"/>
        <v>[80021,80022,80023,80024]</v>
      </c>
      <c r="I3382" s="1">
        <f t="shared" ref="I3382" si="2105">I3370</f>
        <v>1</v>
      </c>
      <c r="J3382">
        <f t="shared" si="2065"/>
        <v>20</v>
      </c>
      <c r="K3382">
        <f t="shared" si="2071"/>
        <v>194</v>
      </c>
      <c r="L3382" s="1" t="str">
        <f>Sheet1!L3382</f>
        <v>[{"bid":16006,"type":6,"num":91},{"bid":14001,"type":4,"num":115500}]</v>
      </c>
    </row>
    <row r="3383" spans="1:12" x14ac:dyDescent="0.2">
      <c r="A3383">
        <f t="shared" si="2063"/>
        <v>603233</v>
      </c>
      <c r="B3383">
        <f t="shared" si="2061"/>
        <v>603234</v>
      </c>
      <c r="C3383" s="1" t="str">
        <f t="shared" si="2088"/>
        <v>当前波数 195/∞\n下一波BOSS</v>
      </c>
      <c r="D3383">
        <f>VLOOKUP(MOD(A3383,1000),Sheet2!P:R,3,FALSE)</f>
        <v>6593252.0417280188</v>
      </c>
      <c r="E3383">
        <v>290</v>
      </c>
      <c r="F3383" s="1" t="str">
        <f>IF(VLOOKUP(MOD(A3383,1000),Sheet2!P:W,8,FALSE)=1,"[[50000,1],",IF(VLOOKUP(MOD(A3383,1000),Sheet2!P:W,8,FALSE)=2,"[[90000,1],","["))&amp;IF(K3383=K3382,VLOOKUP(INT(MID(A3383,3,1))*10+3,Sheet3!A:B,2,FALSE),VLOOKUP(INT(MID(A3383,3,1))*10+MOD(K3383,2)+1,Sheet3!A:B,2,FALSE))&amp;"]"</f>
        <v>[[50021,40]]</v>
      </c>
      <c r="G3383">
        <v>0.2</v>
      </c>
      <c r="H3383" s="1" t="str">
        <f t="shared" si="2077"/>
        <v>[80021,80022,80023,80024]</v>
      </c>
      <c r="I3383" s="1">
        <f t="shared" ref="I3383" si="2106">I3371</f>
        <v>1</v>
      </c>
      <c r="J3383">
        <f t="shared" si="2065"/>
        <v>20</v>
      </c>
      <c r="K3383">
        <f t="shared" si="2071"/>
        <v>195</v>
      </c>
      <c r="L3383" s="1" t="str">
        <f>Sheet1!L3383</f>
        <v>[{"bid":16006,"type":6,"num":91},{"bid":14001,"type":4,"num":116000}]</v>
      </c>
    </row>
    <row r="3384" spans="1:12" x14ac:dyDescent="0.2">
      <c r="A3384">
        <f t="shared" si="2063"/>
        <v>603234</v>
      </c>
      <c r="B3384">
        <f t="shared" si="2061"/>
        <v>603235</v>
      </c>
      <c r="C3384" s="1" t="str">
        <f t="shared" si="2088"/>
        <v>BOSS波\n需击杀所有怪物</v>
      </c>
      <c r="D3384">
        <f>VLOOKUP(MOD(A3384,1000),Sheet2!P:R,3,FALSE)</f>
        <v>6878129.5060800212</v>
      </c>
      <c r="E3384">
        <v>291</v>
      </c>
      <c r="F3384" s="1" t="str">
        <f>IF(VLOOKUP(MOD(A3384,1000),Sheet2!P:W,8,FALSE)=1,"[[50000,1],",IF(VLOOKUP(MOD(A3384,1000),Sheet2!P:W,8,FALSE)=2,"[[90000,1],","["))&amp;IF(K3384=K3383,VLOOKUP(INT(MID(A3384,3,1))*10+3,Sheet3!A:B,2,FALSE),VLOOKUP(INT(MID(A3384,3,1))*10+MOD(K3384,2)+1,Sheet3!A:B,2,FALSE))&amp;"]"</f>
        <v>[[50023,45]]</v>
      </c>
      <c r="G3384">
        <v>0.2</v>
      </c>
      <c r="H3384" s="1" t="str">
        <f t="shared" si="2077"/>
        <v>[80021,80022,80023,80024]</v>
      </c>
      <c r="I3384" s="1">
        <f t="shared" ref="I3384" si="2107">I3372</f>
        <v>2</v>
      </c>
      <c r="J3384">
        <f t="shared" si="2065"/>
        <v>40</v>
      </c>
      <c r="K3384">
        <f t="shared" si="2071"/>
        <v>195</v>
      </c>
      <c r="L3384" s="1" t="str">
        <f>Sheet1!L3384</f>
        <v>[{"bid":16006,"type":6,"num":91},{"bid":14001,"type":4,"num":116500}]</v>
      </c>
    </row>
    <row r="3385" spans="1:12" x14ac:dyDescent="0.2">
      <c r="A3385">
        <f t="shared" si="2063"/>
        <v>603235</v>
      </c>
      <c r="B3385">
        <f t="shared" si="2061"/>
        <v>603236</v>
      </c>
      <c r="C3385" s="1" t="str">
        <f t="shared" si="2088"/>
        <v>当前波数 196/∞</v>
      </c>
      <c r="D3385">
        <f>VLOOKUP(MOD(A3385,1000),Sheet2!P:R,3,FALSE)</f>
        <v>7172131.0665312223</v>
      </c>
      <c r="E3385">
        <v>293</v>
      </c>
      <c r="F3385" s="1" t="str">
        <f>IF(VLOOKUP(MOD(A3385,1000),Sheet2!P:W,8,FALSE)=1,"[[50000,1],",IF(VLOOKUP(MOD(A3385,1000),Sheet2!P:W,8,FALSE)=2,"[[90000,1],","["))&amp;IF(K3385=K3384,VLOOKUP(INT(MID(A3385,3,1))*10+3,Sheet3!A:B,2,FALSE),VLOOKUP(INT(MID(A3385,3,1))*10+MOD(K3385,2)+1,Sheet3!A:B,2,FALSE))&amp;"]"</f>
        <v>[[50000,1],[50022,40]]</v>
      </c>
      <c r="G3385">
        <v>0.2</v>
      </c>
      <c r="H3385" s="1" t="str">
        <f t="shared" si="2077"/>
        <v>[80021,80022,80023,80024]</v>
      </c>
      <c r="I3385" s="1">
        <f t="shared" ref="I3385" si="2108">I3373</f>
        <v>1</v>
      </c>
      <c r="J3385">
        <f t="shared" si="2065"/>
        <v>20</v>
      </c>
      <c r="K3385">
        <f t="shared" si="2071"/>
        <v>196</v>
      </c>
      <c r="L3385" s="1" t="str">
        <f>Sheet1!L3385</f>
        <v>[{"bid":16006,"type":6,"num":91},{"bid":14001,"type":4,"num":117000}]</v>
      </c>
    </row>
    <row r="3386" spans="1:12" x14ac:dyDescent="0.2">
      <c r="A3386">
        <f t="shared" si="2063"/>
        <v>603236</v>
      </c>
      <c r="B3386">
        <f t="shared" si="2061"/>
        <v>603237</v>
      </c>
      <c r="C3386" s="1" t="str">
        <f t="shared" si="2088"/>
        <v>当前波数 197/∞</v>
      </c>
      <c r="D3386">
        <f>VLOOKUP(MOD(A3386,1000),Sheet2!P:R,3,FALSE)</f>
        <v>7474294.6274304232</v>
      </c>
      <c r="E3386">
        <v>295</v>
      </c>
      <c r="F3386" s="1" t="str">
        <f>IF(VLOOKUP(MOD(A3386,1000),Sheet2!P:W,8,FALSE)=1,"[[50000,1],",IF(VLOOKUP(MOD(A3386,1000),Sheet2!P:W,8,FALSE)=2,"[[90000,1],","["))&amp;IF(K3386=K3385,VLOOKUP(INT(MID(A3386,3,1))*10+3,Sheet3!A:B,2,FALSE),VLOOKUP(INT(MID(A3386,3,1))*10+MOD(K3386,2)+1,Sheet3!A:B,2,FALSE))&amp;"]"</f>
        <v>[[50021,40]]</v>
      </c>
      <c r="G3386">
        <v>0.2</v>
      </c>
      <c r="H3386" s="1" t="str">
        <f t="shared" si="2077"/>
        <v>[80021,80022,80023,80024]</v>
      </c>
      <c r="I3386" s="1">
        <f t="shared" ref="I3386" si="2109">I3374</f>
        <v>1</v>
      </c>
      <c r="J3386">
        <f t="shared" si="2065"/>
        <v>20</v>
      </c>
      <c r="K3386">
        <f t="shared" si="2071"/>
        <v>197</v>
      </c>
      <c r="L3386" s="1" t="str">
        <f>Sheet1!L3386</f>
        <v>[{"bid":16006,"type":6,"num":93},{"bid":14001,"type":4,"num":117500}]</v>
      </c>
    </row>
    <row r="3387" spans="1:12" x14ac:dyDescent="0.2">
      <c r="A3387">
        <f t="shared" si="2063"/>
        <v>603237</v>
      </c>
      <c r="B3387">
        <f t="shared" si="2061"/>
        <v>603238</v>
      </c>
      <c r="C3387" s="1" t="str">
        <f t="shared" si="2088"/>
        <v>当前波数 198/∞</v>
      </c>
      <c r="D3387">
        <f>VLOOKUP(MOD(A3387,1000),Sheet2!P:R,3,FALSE)</f>
        <v>7784755.5514560249</v>
      </c>
      <c r="E3387">
        <v>296</v>
      </c>
      <c r="F3387" s="1" t="str">
        <f>IF(VLOOKUP(MOD(A3387,1000),Sheet2!P:W,8,FALSE)=1,"[[50000,1],",IF(VLOOKUP(MOD(A3387,1000),Sheet2!P:W,8,FALSE)=2,"[[90000,1],","["))&amp;IF(K3387=K3386,VLOOKUP(INT(MID(A3387,3,1))*10+3,Sheet3!A:B,2,FALSE),VLOOKUP(INT(MID(A3387,3,1))*10+MOD(K3387,2)+1,Sheet3!A:B,2,FALSE))&amp;"]"</f>
        <v>[[50022,40]]</v>
      </c>
      <c r="G3387">
        <v>0.2</v>
      </c>
      <c r="H3387" s="1" t="str">
        <f t="shared" si="2077"/>
        <v>[80021,80022,80023,80024]</v>
      </c>
      <c r="I3387" s="1">
        <f t="shared" ref="I3387" si="2110">I3375</f>
        <v>1</v>
      </c>
      <c r="J3387">
        <f t="shared" si="2065"/>
        <v>20</v>
      </c>
      <c r="K3387">
        <f t="shared" si="2071"/>
        <v>198</v>
      </c>
      <c r="L3387" s="1" t="str">
        <f>Sheet1!L3387</f>
        <v>[{"bid":16006,"type":6,"num":93},{"bid":14001,"type":4,"num":118000}]</v>
      </c>
    </row>
    <row r="3388" spans="1:12" x14ac:dyDescent="0.2">
      <c r="A3388">
        <f t="shared" si="2063"/>
        <v>603238</v>
      </c>
      <c r="B3388">
        <f t="shared" si="2061"/>
        <v>603239</v>
      </c>
      <c r="C3388" s="1" t="str">
        <f t="shared" si="2088"/>
        <v>当前波数 199/∞</v>
      </c>
      <c r="D3388">
        <f>VLOOKUP(MOD(A3388,1000),Sheet2!P:R,3,FALSE)</f>
        <v>8103650.2208064254</v>
      </c>
      <c r="E3388">
        <v>298</v>
      </c>
      <c r="F3388" s="1" t="str">
        <f>IF(VLOOKUP(MOD(A3388,1000),Sheet2!P:W,8,FALSE)=1,"[[50000,1],",IF(VLOOKUP(MOD(A3388,1000),Sheet2!P:W,8,FALSE)=2,"[[90000,1],","["))&amp;IF(K3388=K3387,VLOOKUP(INT(MID(A3388,3,1))*10+3,Sheet3!A:B,2,FALSE),VLOOKUP(INT(MID(A3388,3,1))*10+MOD(K3388,2)+1,Sheet3!A:B,2,FALSE))&amp;"]"</f>
        <v>[[50000,1],[50021,40]]</v>
      </c>
      <c r="G3388">
        <v>0.2</v>
      </c>
      <c r="H3388" s="1" t="str">
        <f t="shared" si="2077"/>
        <v>[80021,80022,80023,80024]</v>
      </c>
      <c r="I3388" s="1">
        <f t="shared" ref="I3388" si="2111">I3376</f>
        <v>1</v>
      </c>
      <c r="J3388">
        <f t="shared" si="2065"/>
        <v>20</v>
      </c>
      <c r="K3388">
        <f t="shared" si="2071"/>
        <v>199</v>
      </c>
      <c r="L3388" s="1" t="str">
        <f>Sheet1!L3388</f>
        <v>[{"bid":16006,"type":6,"num":93},{"bid":14001,"type":4,"num":118500}]</v>
      </c>
    </row>
    <row r="3389" spans="1:12" x14ac:dyDescent="0.2">
      <c r="A3389">
        <f t="shared" si="2063"/>
        <v>603239</v>
      </c>
      <c r="B3389">
        <f t="shared" si="2061"/>
        <v>603240</v>
      </c>
      <c r="C3389" s="1" t="str">
        <f t="shared" si="2088"/>
        <v>当前波数 200/∞\n下一波BOSS</v>
      </c>
      <c r="D3389">
        <f>VLOOKUP(MOD(A3389,1000),Sheet2!P:R,3,FALSE)</f>
        <v>8431116.0372000262</v>
      </c>
      <c r="E3389">
        <v>299</v>
      </c>
      <c r="F3389" s="1" t="str">
        <f>IF(VLOOKUP(MOD(A3389,1000),Sheet2!P:W,8,FALSE)=1,"[[50000,1],",IF(VLOOKUP(MOD(A3389,1000),Sheet2!P:W,8,FALSE)=2,"[[90000,1],","["))&amp;IF(K3389=K3388,VLOOKUP(INT(MID(A3389,3,1))*10+3,Sheet3!A:B,2,FALSE),VLOOKUP(INT(MID(A3389,3,1))*10+MOD(K3389,2)+1,Sheet3!A:B,2,FALSE))&amp;"]"</f>
        <v>[[50022,40]]</v>
      </c>
      <c r="G3389">
        <v>0.2</v>
      </c>
      <c r="H3389" s="1" t="str">
        <f t="shared" si="2077"/>
        <v>[80021,80022,80023,80024]</v>
      </c>
      <c r="I3389" s="1">
        <f t="shared" ref="I3389" si="2112">I3377</f>
        <v>1</v>
      </c>
      <c r="J3389">
        <f t="shared" si="2065"/>
        <v>20</v>
      </c>
      <c r="K3389">
        <f t="shared" si="2071"/>
        <v>200</v>
      </c>
      <c r="L3389" s="1" t="str">
        <f>Sheet1!L3389</f>
        <v>[{"bid":16006,"type":6,"num":93},{"bid":14001,"type":4,"num":119000}]</v>
      </c>
    </row>
    <row r="3390" spans="1:12" x14ac:dyDescent="0.2">
      <c r="A3390">
        <f t="shared" si="2063"/>
        <v>603240</v>
      </c>
      <c r="B3390">
        <f t="shared" si="2061"/>
        <v>603241</v>
      </c>
      <c r="C3390" s="1" t="str">
        <f t="shared" si="2088"/>
        <v>BOSS波\n需击杀所有怪物</v>
      </c>
      <c r="D3390">
        <f>VLOOKUP(MOD(A3390,1000),Sheet2!P:R,3,FALSE)</f>
        <v>8877198.5476352293</v>
      </c>
      <c r="E3390">
        <v>301</v>
      </c>
      <c r="F3390" s="1" t="str">
        <f>IF(VLOOKUP(MOD(A3390,1000),Sheet2!P:W,8,FALSE)=1,"[[50000,1],",IF(VLOOKUP(MOD(A3390,1000),Sheet2!P:W,8,FALSE)=2,"[[90000,1],","["))&amp;IF(K3390=K3389,VLOOKUP(INT(MID(A3390,3,1))*10+3,Sheet3!A:B,2,FALSE),VLOOKUP(INT(MID(A3390,3,1))*10+MOD(K3390,2)+1,Sheet3!A:B,2,FALSE))&amp;"]"</f>
        <v>[[50023,45]]</v>
      </c>
      <c r="G3390">
        <v>0.2</v>
      </c>
      <c r="H3390" s="1" t="str">
        <f t="shared" si="2077"/>
        <v>[80021,80022,80023,80024]</v>
      </c>
      <c r="I3390" s="1">
        <f t="shared" ref="I3390" si="2113">I3378</f>
        <v>2</v>
      </c>
      <c r="J3390">
        <f t="shared" si="2065"/>
        <v>40</v>
      </c>
      <c r="K3390">
        <f t="shared" si="2071"/>
        <v>200</v>
      </c>
      <c r="L3390" s="1" t="str">
        <f>Sheet1!L3390</f>
        <v>[{"bid":16006,"type":6,"num":93},{"bid":14001,"type":4,"num":119500}]</v>
      </c>
    </row>
    <row r="3391" spans="1:12" x14ac:dyDescent="0.2">
      <c r="A3391">
        <f t="shared" si="2063"/>
        <v>603241</v>
      </c>
      <c r="B3391">
        <f t="shared" si="2061"/>
        <v>603242</v>
      </c>
      <c r="C3391" s="1" t="str">
        <f t="shared" si="2088"/>
        <v>当前波数 201/∞</v>
      </c>
      <c r="D3391">
        <f>VLOOKUP(MOD(A3391,1000),Sheet2!P:R,3,FALSE)</f>
        <v>9338003.6395008303</v>
      </c>
      <c r="E3391">
        <v>302</v>
      </c>
      <c r="F3391" s="1" t="str">
        <f>IF(VLOOKUP(MOD(A3391,1000),Sheet2!P:W,8,FALSE)=1,"[[50000,1],",IF(VLOOKUP(MOD(A3391,1000),Sheet2!P:W,8,FALSE)=2,"[[90000,1],","["))&amp;IF(K3391=K3390,VLOOKUP(INT(MID(A3391,3,1))*10+3,Sheet3!A:B,2,FALSE),VLOOKUP(INT(MID(A3391,3,1))*10+MOD(K3391,2)+1,Sheet3!A:B,2,FALSE))&amp;"]"</f>
        <v>[[50000,1],[50021,40]]</v>
      </c>
      <c r="G3391">
        <v>0.2</v>
      </c>
      <c r="H3391" s="1" t="str">
        <f t="shared" si="2077"/>
        <v>[80021,80022,80023,80024]</v>
      </c>
      <c r="I3391" s="1">
        <f t="shared" ref="I3391" si="2114">I3379</f>
        <v>1</v>
      </c>
      <c r="J3391">
        <f t="shared" si="2065"/>
        <v>20</v>
      </c>
      <c r="K3391">
        <f t="shared" si="2071"/>
        <v>201</v>
      </c>
      <c r="L3391" s="1" t="str">
        <f>Sheet1!L3391</f>
        <v>[{"bid":16006,"type":6,"num":95},{"bid":14001,"type":4,"num":120000}]</v>
      </c>
    </row>
    <row r="3392" spans="1:12" x14ac:dyDescent="0.2">
      <c r="A3392">
        <f t="shared" si="2063"/>
        <v>603242</v>
      </c>
      <c r="B3392">
        <f t="shared" si="2061"/>
        <v>603243</v>
      </c>
      <c r="C3392" s="1" t="str">
        <f t="shared" si="2088"/>
        <v>当前波数 202/∞</v>
      </c>
      <c r="D3392">
        <f>VLOOKUP(MOD(A3392,1000),Sheet2!P:R,3,FALSE)</f>
        <v>9812435.2518528327</v>
      </c>
      <c r="E3392">
        <v>304</v>
      </c>
      <c r="F3392" s="1" t="str">
        <f>IF(VLOOKUP(MOD(A3392,1000),Sheet2!P:W,8,FALSE)=1,"[[50000,1],",IF(VLOOKUP(MOD(A3392,1000),Sheet2!P:W,8,FALSE)=2,"[[90000,1],","["))&amp;IF(K3392=K3391,VLOOKUP(INT(MID(A3392,3,1))*10+3,Sheet3!A:B,2,FALSE),VLOOKUP(INT(MID(A3392,3,1))*10+MOD(K3392,2)+1,Sheet3!A:B,2,FALSE))&amp;"]"</f>
        <v>[[50022,40]]</v>
      </c>
      <c r="G3392">
        <v>0.2</v>
      </c>
      <c r="H3392" s="1" t="str">
        <f t="shared" si="2077"/>
        <v>[80021,80022,80023,80024]</v>
      </c>
      <c r="I3392" s="1">
        <f t="shared" ref="I3392" si="2115">I3380</f>
        <v>1</v>
      </c>
      <c r="J3392">
        <f t="shared" si="2065"/>
        <v>20</v>
      </c>
      <c r="K3392">
        <f t="shared" si="2071"/>
        <v>202</v>
      </c>
      <c r="L3392" s="1" t="str">
        <f>Sheet1!L3392</f>
        <v>[{"bid":16006,"type":6,"num":95},{"bid":14001,"type":4,"num":120500}]</v>
      </c>
    </row>
    <row r="3393" spans="1:12" x14ac:dyDescent="0.2">
      <c r="A3393">
        <f t="shared" si="2063"/>
        <v>603243</v>
      </c>
      <c r="B3393">
        <f t="shared" si="2061"/>
        <v>603244</v>
      </c>
      <c r="C3393" s="1" t="str">
        <f t="shared" si="2088"/>
        <v>当前波数 203/∞</v>
      </c>
      <c r="D3393">
        <f>VLOOKUP(MOD(A3393,1000),Sheet2!P:R,3,FALSE)</f>
        <v>10300723.380147234</v>
      </c>
      <c r="E3393">
        <v>305</v>
      </c>
      <c r="F3393" s="1" t="str">
        <f>IF(VLOOKUP(MOD(A3393,1000),Sheet2!P:W,8,FALSE)=1,"[[50000,1],",IF(VLOOKUP(MOD(A3393,1000),Sheet2!P:W,8,FALSE)=2,"[[90000,1],","["))&amp;IF(K3393=K3392,VLOOKUP(INT(MID(A3393,3,1))*10+3,Sheet3!A:B,2,FALSE),VLOOKUP(INT(MID(A3393,3,1))*10+MOD(K3393,2)+1,Sheet3!A:B,2,FALSE))&amp;"]"</f>
        <v>[[50021,40]]</v>
      </c>
      <c r="G3393">
        <v>0.2</v>
      </c>
      <c r="H3393" s="1" t="str">
        <f t="shared" si="2077"/>
        <v>[80021,80022,80023,80024]</v>
      </c>
      <c r="I3393" s="1">
        <f t="shared" ref="I3393" si="2116">I3381</f>
        <v>1</v>
      </c>
      <c r="J3393">
        <f t="shared" si="2065"/>
        <v>20</v>
      </c>
      <c r="K3393">
        <f t="shared" si="2071"/>
        <v>203</v>
      </c>
      <c r="L3393" s="1" t="str">
        <f>Sheet1!L3393</f>
        <v>[{"bid":16006,"type":6,"num":95},{"bid":14001,"type":4,"num":121000}]</v>
      </c>
    </row>
    <row r="3394" spans="1:12" x14ac:dyDescent="0.2">
      <c r="A3394">
        <f t="shared" si="2063"/>
        <v>603244</v>
      </c>
      <c r="B3394">
        <f t="shared" si="2061"/>
        <v>603245</v>
      </c>
      <c r="C3394" s="1" t="str">
        <f t="shared" si="2088"/>
        <v>当前波数 204/∞</v>
      </c>
      <c r="D3394">
        <f>VLOOKUP(MOD(A3394,1000),Sheet2!P:R,3,FALSE)</f>
        <v>10803099.747840036</v>
      </c>
      <c r="E3394">
        <v>306</v>
      </c>
      <c r="F3394" s="1" t="str">
        <f>IF(VLOOKUP(MOD(A3394,1000),Sheet2!P:W,8,FALSE)=1,"[[50000,1],",IF(VLOOKUP(MOD(A3394,1000),Sheet2!P:W,8,FALSE)=2,"[[90000,1],","["))&amp;IF(K3394=K3393,VLOOKUP(INT(MID(A3394,3,1))*10+3,Sheet3!A:B,2,FALSE),VLOOKUP(INT(MID(A3394,3,1))*10+MOD(K3394,2)+1,Sheet3!A:B,2,FALSE))&amp;"]"</f>
        <v>[[50000,1],[50022,40]]</v>
      </c>
      <c r="G3394">
        <v>0.2</v>
      </c>
      <c r="H3394" s="1" t="str">
        <f t="shared" si="2077"/>
        <v>[80021,80022,80023,80024]</v>
      </c>
      <c r="I3394" s="1">
        <f t="shared" ref="I3394" si="2117">I3382</f>
        <v>1</v>
      </c>
      <c r="J3394">
        <f t="shared" si="2065"/>
        <v>20</v>
      </c>
      <c r="K3394">
        <f t="shared" si="2071"/>
        <v>204</v>
      </c>
      <c r="L3394" s="1" t="str">
        <f>Sheet1!L3394</f>
        <v>[{"bid":16006,"type":6,"num":95},{"bid":14001,"type":4,"num":121500}]</v>
      </c>
    </row>
    <row r="3395" spans="1:12" x14ac:dyDescent="0.2">
      <c r="A3395">
        <f t="shared" si="2063"/>
        <v>603245</v>
      </c>
      <c r="B3395">
        <f t="shared" si="2061"/>
        <v>603246</v>
      </c>
      <c r="C3395" s="1" t="str">
        <f t="shared" si="2088"/>
        <v>当前波数 205/∞\n下一波BOSS</v>
      </c>
      <c r="D3395">
        <f>VLOOKUP(MOD(A3395,1000),Sheet2!P:R,3,FALSE)</f>
        <v>11319797.806387238</v>
      </c>
      <c r="E3395">
        <v>307</v>
      </c>
      <c r="F3395" s="1" t="str">
        <f>IF(VLOOKUP(MOD(A3395,1000),Sheet2!P:W,8,FALSE)=1,"[[50000,1],",IF(VLOOKUP(MOD(A3395,1000),Sheet2!P:W,8,FALSE)=2,"[[90000,1],","["))&amp;IF(K3395=K3394,VLOOKUP(INT(MID(A3395,3,1))*10+3,Sheet3!A:B,2,FALSE),VLOOKUP(INT(MID(A3395,3,1))*10+MOD(K3395,2)+1,Sheet3!A:B,2,FALSE))&amp;"]"</f>
        <v>[[50021,40]]</v>
      </c>
      <c r="G3395">
        <v>0.2</v>
      </c>
      <c r="H3395" s="1" t="str">
        <f t="shared" si="2077"/>
        <v>[80021,80022,80023,80024]</v>
      </c>
      <c r="I3395" s="1">
        <f t="shared" ref="I3395" si="2118">I3383</f>
        <v>1</v>
      </c>
      <c r="J3395">
        <f t="shared" si="2065"/>
        <v>20</v>
      </c>
      <c r="K3395">
        <f t="shared" si="2071"/>
        <v>205</v>
      </c>
      <c r="L3395" s="1" t="str">
        <f>Sheet1!L3395</f>
        <v>[{"bid":16006,"type":6,"num":95},{"bid":14001,"type":4,"num":122000}]</v>
      </c>
    </row>
    <row r="3396" spans="1:12" x14ac:dyDescent="0.2">
      <c r="A3396">
        <f t="shared" si="2063"/>
        <v>603246</v>
      </c>
      <c r="B3396">
        <f t="shared" si="2061"/>
        <v>603247</v>
      </c>
      <c r="C3396" s="1" t="str">
        <f t="shared" si="2088"/>
        <v>BOSS波\n需击杀所有怪物</v>
      </c>
      <c r="D3396">
        <f>VLOOKUP(MOD(A3396,1000),Sheet2!P:R,3,FALSE)</f>
        <v>11851052.73524484</v>
      </c>
      <c r="E3396">
        <v>309</v>
      </c>
      <c r="F3396" s="1" t="str">
        <f>IF(VLOOKUP(MOD(A3396,1000),Sheet2!P:W,8,FALSE)=1,"[[50000,1],",IF(VLOOKUP(MOD(A3396,1000),Sheet2!P:W,8,FALSE)=2,"[[90000,1],","["))&amp;IF(K3396=K3395,VLOOKUP(INT(MID(A3396,3,1))*10+3,Sheet3!A:B,2,FALSE),VLOOKUP(INT(MID(A3396,3,1))*10+MOD(K3396,2)+1,Sheet3!A:B,2,FALSE))&amp;"]"</f>
        <v>[[50023,45]]</v>
      </c>
      <c r="G3396">
        <v>0.2</v>
      </c>
      <c r="H3396" s="1" t="str">
        <f t="shared" si="2077"/>
        <v>[80021,80022,80023,80024]</v>
      </c>
      <c r="I3396" s="1">
        <f t="shared" ref="I3396" si="2119">I3384</f>
        <v>2</v>
      </c>
      <c r="J3396">
        <f t="shared" si="2065"/>
        <v>40</v>
      </c>
      <c r="K3396">
        <f t="shared" si="2071"/>
        <v>205</v>
      </c>
      <c r="L3396" s="1" t="str">
        <f>Sheet1!L3396</f>
        <v>[{"bid":16006,"type":6,"num":97},{"bid":14001,"type":4,"num":122500}]</v>
      </c>
    </row>
    <row r="3397" spans="1:12" x14ac:dyDescent="0.2">
      <c r="A3397">
        <f t="shared" si="2063"/>
        <v>603247</v>
      </c>
      <c r="B3397">
        <f t="shared" si="2061"/>
        <v>603248</v>
      </c>
      <c r="C3397" s="1" t="str">
        <f t="shared" si="2088"/>
        <v>当前波数 206/∞</v>
      </c>
      <c r="D3397">
        <f>VLOOKUP(MOD(A3397,1000),Sheet2!P:R,3,FALSE)</f>
        <v>12398912.471491244</v>
      </c>
      <c r="E3397">
        <v>310</v>
      </c>
      <c r="F3397" s="1" t="str">
        <f>IF(VLOOKUP(MOD(A3397,1000),Sheet2!P:W,8,FALSE)=1,"[[50000,1],",IF(VLOOKUP(MOD(A3397,1000),Sheet2!P:W,8,FALSE)=2,"[[90000,1],","["))&amp;IF(K3397=K3396,VLOOKUP(INT(MID(A3397,3,1))*10+3,Sheet3!A:B,2,FALSE),VLOOKUP(INT(MID(A3397,3,1))*10+MOD(K3397,2)+1,Sheet3!A:B,2,FALSE))&amp;"]"</f>
        <v>[[50000,1],[50022,40]]</v>
      </c>
      <c r="G3397">
        <v>0.2</v>
      </c>
      <c r="H3397" s="1" t="str">
        <f t="shared" si="2077"/>
        <v>[80021,80022,80023,80024]</v>
      </c>
      <c r="I3397" s="1">
        <f t="shared" ref="I3397" si="2120">I3385</f>
        <v>1</v>
      </c>
      <c r="J3397">
        <f t="shared" si="2065"/>
        <v>20</v>
      </c>
      <c r="K3397">
        <f t="shared" si="2071"/>
        <v>206</v>
      </c>
      <c r="L3397" s="1" t="str">
        <f>Sheet1!L3397</f>
        <v>[{"bid":16006,"type":6,"num":97},{"bid":14001,"type":4,"num":123000}]</v>
      </c>
    </row>
    <row r="3398" spans="1:12" x14ac:dyDescent="0.2">
      <c r="A3398">
        <f t="shared" si="2063"/>
        <v>603248</v>
      </c>
      <c r="B3398">
        <f t="shared" si="2061"/>
        <v>603249</v>
      </c>
      <c r="C3398" s="1" t="str">
        <f t="shared" si="2088"/>
        <v>当前波数 207/∞</v>
      </c>
      <c r="D3398">
        <f>VLOOKUP(MOD(A3398,1000),Sheet2!P:R,3,FALSE)</f>
        <v>12961935.655718446</v>
      </c>
      <c r="E3398">
        <v>312</v>
      </c>
      <c r="F3398" s="1" t="str">
        <f>IF(VLOOKUP(MOD(A3398,1000),Sheet2!P:W,8,FALSE)=1,"[[50000,1],",IF(VLOOKUP(MOD(A3398,1000),Sheet2!P:W,8,FALSE)=2,"[[90000,1],","["))&amp;IF(K3398=K3397,VLOOKUP(INT(MID(A3398,3,1))*10+3,Sheet3!A:B,2,FALSE),VLOOKUP(INT(MID(A3398,3,1))*10+MOD(K3398,2)+1,Sheet3!A:B,2,FALSE))&amp;"]"</f>
        <v>[[50021,40]]</v>
      </c>
      <c r="G3398">
        <v>0.2</v>
      </c>
      <c r="H3398" s="1" t="str">
        <f t="shared" si="2077"/>
        <v>[80021,80022,80023,80024]</v>
      </c>
      <c r="I3398" s="1">
        <f t="shared" ref="I3398" si="2121">I3386</f>
        <v>1</v>
      </c>
      <c r="J3398">
        <f t="shared" si="2065"/>
        <v>20</v>
      </c>
      <c r="K3398">
        <f t="shared" si="2071"/>
        <v>207</v>
      </c>
      <c r="L3398" s="1" t="str">
        <f>Sheet1!L3398</f>
        <v>[{"bid":16006,"type":6,"num":97},{"bid":14001,"type":4,"num":123500}]</v>
      </c>
    </row>
    <row r="3399" spans="1:12" x14ac:dyDescent="0.2">
      <c r="A3399">
        <f t="shared" si="2063"/>
        <v>603249</v>
      </c>
      <c r="B3399">
        <f t="shared" si="2061"/>
        <v>603250</v>
      </c>
      <c r="C3399" s="1" t="str">
        <f t="shared" si="2088"/>
        <v>当前波数 208/∞</v>
      </c>
      <c r="D3399">
        <f>VLOOKUP(MOD(A3399,1000),Sheet2!P:R,3,FALSE)</f>
        <v>13540365.843200047</v>
      </c>
      <c r="E3399">
        <v>314</v>
      </c>
      <c r="F3399" s="1" t="str">
        <f>IF(VLOOKUP(MOD(A3399,1000),Sheet2!P:W,8,FALSE)=1,"[[50000,1],",IF(VLOOKUP(MOD(A3399,1000),Sheet2!P:W,8,FALSE)=2,"[[90000,1],","["))&amp;IF(K3399=K3398,VLOOKUP(INT(MID(A3399,3,1))*10+3,Sheet3!A:B,2,FALSE),VLOOKUP(INT(MID(A3399,3,1))*10+MOD(K3399,2)+1,Sheet3!A:B,2,FALSE))&amp;"]"</f>
        <v>[[50022,40]]</v>
      </c>
      <c r="G3399">
        <v>0.2</v>
      </c>
      <c r="H3399" s="1" t="str">
        <f t="shared" si="2077"/>
        <v>[80021,80022,80023,80024]</v>
      </c>
      <c r="I3399" s="1">
        <f t="shared" ref="I3399" si="2122">I3387</f>
        <v>1</v>
      </c>
      <c r="J3399">
        <f t="shared" si="2065"/>
        <v>20</v>
      </c>
      <c r="K3399">
        <f t="shared" si="2071"/>
        <v>208</v>
      </c>
      <c r="L3399" s="1" t="str">
        <f>Sheet1!L3399</f>
        <v>[{"bid":16006,"type":6,"num":97},{"bid":14001,"type":4,"num":124000}]</v>
      </c>
    </row>
    <row r="3400" spans="1:12" x14ac:dyDescent="0.2">
      <c r="A3400">
        <f t="shared" si="2063"/>
        <v>603250</v>
      </c>
      <c r="B3400">
        <f t="shared" si="2061"/>
        <v>603251</v>
      </c>
      <c r="C3400" s="1" t="str">
        <f t="shared" si="2088"/>
        <v>当前波数 209/∞</v>
      </c>
      <c r="D3400">
        <f>VLOOKUP(MOD(A3400,1000),Sheet2!P:R,3,FALSE)</f>
        <v>14136459.126787249</v>
      </c>
      <c r="E3400">
        <v>316</v>
      </c>
      <c r="F3400" s="1" t="str">
        <f>IF(VLOOKUP(MOD(A3400,1000),Sheet2!P:W,8,FALSE)=1,"[[50000,1],",IF(VLOOKUP(MOD(A3400,1000),Sheet2!P:W,8,FALSE)=2,"[[90000,1],","["))&amp;IF(K3400=K3399,VLOOKUP(INT(MID(A3400,3,1))*10+3,Sheet3!A:B,2,FALSE),VLOOKUP(INT(MID(A3400,3,1))*10+MOD(K3400,2)+1,Sheet3!A:B,2,FALSE))&amp;"]"</f>
        <v>[[50000,1],[50021,40]]</v>
      </c>
      <c r="G3400">
        <v>0.2</v>
      </c>
      <c r="H3400" s="1" t="str">
        <f t="shared" si="2077"/>
        <v>[80021,80022,80023,80024]</v>
      </c>
      <c r="I3400" s="1">
        <f t="shared" ref="I3400" si="2123">I3388</f>
        <v>1</v>
      </c>
      <c r="J3400">
        <f t="shared" si="2065"/>
        <v>20</v>
      </c>
      <c r="K3400">
        <f t="shared" si="2071"/>
        <v>209</v>
      </c>
      <c r="L3400" s="1" t="str">
        <f>Sheet1!L3400</f>
        <v>[{"bid":16006,"type":6,"num":97},{"bid":14001,"type":4,"num":124500}]</v>
      </c>
    </row>
    <row r="3401" spans="1:12" x14ac:dyDescent="0.2">
      <c r="A3401">
        <f t="shared" si="2063"/>
        <v>603251</v>
      </c>
      <c r="B3401">
        <f t="shared" si="2061"/>
        <v>603252</v>
      </c>
      <c r="C3401" s="1" t="str">
        <f t="shared" si="2088"/>
        <v>当前波数 210/∞\n下一波BOSS</v>
      </c>
      <c r="D3401">
        <f>VLOOKUP(MOD(A3401,1000),Sheet2!P:R,3,FALSE)</f>
        <v>14748589.256169654</v>
      </c>
      <c r="E3401">
        <v>317</v>
      </c>
      <c r="F3401" s="1" t="str">
        <f>IF(VLOOKUP(MOD(A3401,1000),Sheet2!P:W,8,FALSE)=1,"[[50000,1],",IF(VLOOKUP(MOD(A3401,1000),Sheet2!P:W,8,FALSE)=2,"[[90000,1],","["))&amp;IF(K3401=K3400,VLOOKUP(INT(MID(A3401,3,1))*10+3,Sheet3!A:B,2,FALSE),VLOOKUP(INT(MID(A3401,3,1))*10+MOD(K3401,2)+1,Sheet3!A:B,2,FALSE))&amp;"]"</f>
        <v>[[50022,40]]</v>
      </c>
      <c r="G3401">
        <v>0.2</v>
      </c>
      <c r="H3401" s="1" t="str">
        <f t="shared" si="2077"/>
        <v>[80021,80022,80023,80024]</v>
      </c>
      <c r="I3401" s="1">
        <f t="shared" ref="I3401" si="2124">I3389</f>
        <v>1</v>
      </c>
      <c r="J3401">
        <f t="shared" si="2065"/>
        <v>20</v>
      </c>
      <c r="K3401">
        <f t="shared" si="2071"/>
        <v>210</v>
      </c>
      <c r="L3401" s="1" t="str">
        <f>Sheet1!L3401</f>
        <v>[{"bid":16006,"type":6,"num":99},{"bid":14001,"type":4,"num":125000}]</v>
      </c>
    </row>
    <row r="3402" spans="1:12" x14ac:dyDescent="0.2">
      <c r="A3402">
        <f t="shared" si="2063"/>
        <v>603252</v>
      </c>
      <c r="B3402">
        <f t="shared" si="2061"/>
        <v>603253</v>
      </c>
      <c r="C3402" s="1" t="str">
        <f t="shared" si="2088"/>
        <v>BOSS波\n需击杀所有怪物</v>
      </c>
      <c r="D3402">
        <f>VLOOKUP(MOD(A3402,1000),Sheet2!P:R,3,FALSE)</f>
        <v>15377008.313638454</v>
      </c>
      <c r="E3402">
        <v>319</v>
      </c>
      <c r="F3402" s="1" t="str">
        <f>IF(VLOOKUP(MOD(A3402,1000),Sheet2!P:W,8,FALSE)=1,"[[50000,1],",IF(VLOOKUP(MOD(A3402,1000),Sheet2!P:W,8,FALSE)=2,"[[90000,1],","["))&amp;IF(K3402=K3401,VLOOKUP(INT(MID(A3402,3,1))*10+3,Sheet3!A:B,2,FALSE),VLOOKUP(INT(MID(A3402,3,1))*10+MOD(K3402,2)+1,Sheet3!A:B,2,FALSE))&amp;"]"</f>
        <v>[[50023,45]]</v>
      </c>
      <c r="G3402">
        <v>0.2</v>
      </c>
      <c r="H3402" s="1" t="str">
        <f t="shared" si="2077"/>
        <v>[80021,80022,80023,80024]</v>
      </c>
      <c r="I3402" s="1">
        <f t="shared" ref="I3402" si="2125">I3390</f>
        <v>2</v>
      </c>
      <c r="J3402">
        <f t="shared" si="2065"/>
        <v>40</v>
      </c>
      <c r="K3402">
        <f t="shared" si="2071"/>
        <v>210</v>
      </c>
      <c r="L3402" s="1" t="str">
        <f>Sheet1!L3402</f>
        <v>[{"bid":16006,"type":6,"num":99},{"bid":14001,"type":4,"num":125500}]</v>
      </c>
    </row>
    <row r="3403" spans="1:12" x14ac:dyDescent="0.2">
      <c r="A3403">
        <f t="shared" si="2063"/>
        <v>603253</v>
      </c>
      <c r="B3403">
        <f t="shared" si="2061"/>
        <v>603254</v>
      </c>
      <c r="C3403" s="1" t="str">
        <f t="shared" si="2088"/>
        <v>当前波数 211/∞</v>
      </c>
      <c r="D3403">
        <f>VLOOKUP(MOD(A3403,1000),Sheet2!P:R,3,FALSE)</f>
        <v>16024190.404070457</v>
      </c>
      <c r="E3403">
        <v>321</v>
      </c>
      <c r="F3403" s="1" t="str">
        <f>IF(VLOOKUP(MOD(A3403,1000),Sheet2!P:W,8,FALSE)=1,"[[50000,1],",IF(VLOOKUP(MOD(A3403,1000),Sheet2!P:W,8,FALSE)=2,"[[90000,1],","["))&amp;IF(K3403=K3402,VLOOKUP(INT(MID(A3403,3,1))*10+3,Sheet3!A:B,2,FALSE),VLOOKUP(INT(MID(A3403,3,1))*10+MOD(K3403,2)+1,Sheet3!A:B,2,FALSE))&amp;"]"</f>
        <v>[[50000,1],[50021,40]]</v>
      </c>
      <c r="G3403">
        <v>0.2</v>
      </c>
      <c r="H3403" s="1" t="str">
        <f t="shared" si="2077"/>
        <v>[80021,80022,80023,80024]</v>
      </c>
      <c r="I3403" s="1">
        <f t="shared" ref="I3403" si="2126">I3391</f>
        <v>1</v>
      </c>
      <c r="J3403">
        <f t="shared" si="2065"/>
        <v>20</v>
      </c>
      <c r="K3403">
        <f t="shared" si="2071"/>
        <v>211</v>
      </c>
      <c r="L3403" s="1" t="str">
        <f>Sheet1!L3403</f>
        <v>[{"bid":16006,"type":6,"num":99},{"bid":14001,"type":4,"num":126000}]</v>
      </c>
    </row>
    <row r="3404" spans="1:12" x14ac:dyDescent="0.2">
      <c r="A3404">
        <f t="shared" si="2063"/>
        <v>603254</v>
      </c>
      <c r="B3404">
        <f t="shared" si="2061"/>
        <v>603255</v>
      </c>
      <c r="C3404" s="1" t="str">
        <f t="shared" si="2088"/>
        <v>当前波数 212/∞</v>
      </c>
      <c r="D3404">
        <f>VLOOKUP(MOD(A3404,1000),Sheet2!P:R,3,FALSE)</f>
        <v>16688314.962000061</v>
      </c>
      <c r="E3404">
        <v>323</v>
      </c>
      <c r="F3404" s="1" t="str">
        <f>IF(VLOOKUP(MOD(A3404,1000),Sheet2!P:W,8,FALSE)=1,"[[50000,1],",IF(VLOOKUP(MOD(A3404,1000),Sheet2!P:W,8,FALSE)=2,"[[90000,1],","["))&amp;IF(K3404=K3403,VLOOKUP(INT(MID(A3404,3,1))*10+3,Sheet3!A:B,2,FALSE),VLOOKUP(INT(MID(A3404,3,1))*10+MOD(K3404,2)+1,Sheet3!A:B,2,FALSE))&amp;"]"</f>
        <v>[[50022,40]]</v>
      </c>
      <c r="G3404">
        <v>0.2</v>
      </c>
      <c r="H3404" s="1" t="str">
        <f t="shared" si="2077"/>
        <v>[80021,80022,80023,80024]</v>
      </c>
      <c r="I3404" s="1">
        <f t="shared" ref="I3404" si="2127">I3392</f>
        <v>1</v>
      </c>
      <c r="J3404">
        <f t="shared" si="2065"/>
        <v>20</v>
      </c>
      <c r="K3404">
        <f t="shared" si="2071"/>
        <v>212</v>
      </c>
      <c r="L3404" s="1" t="str">
        <f>Sheet1!L3404</f>
        <v>[{"bid":16006,"type":6,"num":99},{"bid":14001,"type":4,"num":126500}]</v>
      </c>
    </row>
    <row r="3405" spans="1:12" x14ac:dyDescent="0.2">
      <c r="A3405">
        <f t="shared" si="2063"/>
        <v>603255</v>
      </c>
      <c r="B3405">
        <f t="shared" si="2061"/>
        <v>603256</v>
      </c>
      <c r="C3405" s="1" t="str">
        <f t="shared" si="2088"/>
        <v>当前波数 213/∞</v>
      </c>
      <c r="D3405">
        <f>VLOOKUP(MOD(A3405,1000),Sheet2!P:R,3,FALSE)</f>
        <v>17369642.747936063</v>
      </c>
      <c r="E3405">
        <v>324</v>
      </c>
      <c r="F3405" s="1" t="str">
        <f>IF(VLOOKUP(MOD(A3405,1000),Sheet2!P:W,8,FALSE)=1,"[[50000,1],",IF(VLOOKUP(MOD(A3405,1000),Sheet2!P:W,8,FALSE)=2,"[[90000,1],","["))&amp;IF(K3405=K3404,VLOOKUP(INT(MID(A3405,3,1))*10+3,Sheet3!A:B,2,FALSE),VLOOKUP(INT(MID(A3405,3,1))*10+MOD(K3405,2)+1,Sheet3!A:B,2,FALSE))&amp;"]"</f>
        <v>[[50021,40]]</v>
      </c>
      <c r="G3405">
        <v>0.2</v>
      </c>
      <c r="H3405" s="1" t="str">
        <f t="shared" si="2077"/>
        <v>[80021,80022,80023,80024]</v>
      </c>
      <c r="I3405" s="1">
        <f t="shared" ref="I3405" si="2128">I3393</f>
        <v>1</v>
      </c>
      <c r="J3405">
        <f t="shared" si="2065"/>
        <v>20</v>
      </c>
      <c r="K3405">
        <f t="shared" si="2071"/>
        <v>213</v>
      </c>
      <c r="L3405" s="1" t="str">
        <f>Sheet1!L3405</f>
        <v>[{"bid":16006,"type":6,"num":99},{"bid":14001,"type":4,"num":127000}]</v>
      </c>
    </row>
    <row r="3406" spans="1:12" x14ac:dyDescent="0.2">
      <c r="A3406">
        <f t="shared" si="2063"/>
        <v>603256</v>
      </c>
      <c r="B3406">
        <f t="shared" si="2061"/>
        <v>603257</v>
      </c>
      <c r="C3406" s="1" t="str">
        <f t="shared" si="2088"/>
        <v>当前波数 214/∞</v>
      </c>
      <c r="D3406">
        <f>VLOOKUP(MOD(A3406,1000),Sheet2!P:R,3,FALSE)</f>
        <v>18068436.336787265</v>
      </c>
      <c r="E3406">
        <v>325</v>
      </c>
      <c r="F3406" s="1" t="str">
        <f>IF(VLOOKUP(MOD(A3406,1000),Sheet2!P:W,8,FALSE)=1,"[[50000,1],",IF(VLOOKUP(MOD(A3406,1000),Sheet2!P:W,8,FALSE)=2,"[[90000,1],","["))&amp;IF(K3406=K3405,VLOOKUP(INT(MID(A3406,3,1))*10+3,Sheet3!A:B,2,FALSE),VLOOKUP(INT(MID(A3406,3,1))*10+MOD(K3406,2)+1,Sheet3!A:B,2,FALSE))&amp;"]"</f>
        <v>[[50000,1],[50022,40]]</v>
      </c>
      <c r="G3406">
        <v>0.2</v>
      </c>
      <c r="H3406" s="1" t="str">
        <f t="shared" si="2077"/>
        <v>[80021,80022,80023,80024]</v>
      </c>
      <c r="I3406" s="1">
        <f t="shared" ref="I3406" si="2129">I3394</f>
        <v>1</v>
      </c>
      <c r="J3406">
        <f t="shared" si="2065"/>
        <v>20</v>
      </c>
      <c r="K3406">
        <f t="shared" si="2071"/>
        <v>214</v>
      </c>
      <c r="L3406" s="1" t="str">
        <f>Sheet1!L3406</f>
        <v>[{"bid":16006,"type":6,"num":101},{"bid":14001,"type":4,"num":127500}]</v>
      </c>
    </row>
    <row r="3407" spans="1:12" x14ac:dyDescent="0.2">
      <c r="A3407">
        <f t="shared" si="2063"/>
        <v>603257</v>
      </c>
      <c r="B3407">
        <f t="shared" si="2061"/>
        <v>603258</v>
      </c>
      <c r="C3407" s="1" t="str">
        <f t="shared" si="2088"/>
        <v>当前波数 215/∞\n下一波BOSS</v>
      </c>
      <c r="D3407">
        <f>VLOOKUP(MOD(A3407,1000),Sheet2!P:R,3,FALSE)</f>
        <v>18784960.11786247</v>
      </c>
      <c r="E3407">
        <v>327</v>
      </c>
      <c r="F3407" s="1" t="str">
        <f>IF(VLOOKUP(MOD(A3407,1000),Sheet2!P:W,8,FALSE)=1,"[[50000,1],",IF(VLOOKUP(MOD(A3407,1000),Sheet2!P:W,8,FALSE)=2,"[[90000,1],","["))&amp;IF(K3407=K3406,VLOOKUP(INT(MID(A3407,3,1))*10+3,Sheet3!A:B,2,FALSE),VLOOKUP(INT(MID(A3407,3,1))*10+MOD(K3407,2)+1,Sheet3!A:B,2,FALSE))&amp;"]"</f>
        <v>[[50021,40]]</v>
      </c>
      <c r="G3407">
        <v>0.2</v>
      </c>
      <c r="H3407" s="1" t="str">
        <f t="shared" si="2077"/>
        <v>[80021,80022,80023,80024]</v>
      </c>
      <c r="I3407" s="1">
        <f t="shared" ref="I3407" si="2130">I3395</f>
        <v>1</v>
      </c>
      <c r="J3407">
        <f t="shared" si="2065"/>
        <v>20</v>
      </c>
      <c r="K3407">
        <f t="shared" si="2071"/>
        <v>215</v>
      </c>
      <c r="L3407" s="1" t="str">
        <f>Sheet1!L3407</f>
        <v>[{"bid":16006,"type":6,"num":101},{"bid":14001,"type":4,"num":128000}]</v>
      </c>
    </row>
    <row r="3408" spans="1:12" x14ac:dyDescent="0.2">
      <c r="A3408">
        <f t="shared" si="2063"/>
        <v>603258</v>
      </c>
      <c r="B3408">
        <f t="shared" ref="B3408:B3471" si="2131">A3408+1</f>
        <v>603259</v>
      </c>
      <c r="C3408" s="1" t="str">
        <f t="shared" si="2088"/>
        <v>BOSS波\n需击杀所有怪物</v>
      </c>
      <c r="D3408">
        <f>VLOOKUP(MOD(A3408,1000),Sheet2!P:R,3,FALSE)</f>
        <v>19519480.294870473</v>
      </c>
      <c r="E3408">
        <v>328</v>
      </c>
      <c r="F3408" s="1" t="str">
        <f>IF(VLOOKUP(MOD(A3408,1000),Sheet2!P:W,8,FALSE)=1,"[[50000,1],",IF(VLOOKUP(MOD(A3408,1000),Sheet2!P:W,8,FALSE)=2,"[[90000,1],","["))&amp;IF(K3408=K3407,VLOOKUP(INT(MID(A3408,3,1))*10+3,Sheet3!A:B,2,FALSE),VLOOKUP(INT(MID(A3408,3,1))*10+MOD(K3408,2)+1,Sheet3!A:B,2,FALSE))&amp;"]"</f>
        <v>[[50023,45]]</v>
      </c>
      <c r="G3408">
        <v>0.2</v>
      </c>
      <c r="H3408" s="1" t="str">
        <f t="shared" si="2077"/>
        <v>[80021,80022,80023,80024]</v>
      </c>
      <c r="I3408" s="1">
        <f t="shared" ref="I3408" si="2132">I3396</f>
        <v>2</v>
      </c>
      <c r="J3408">
        <f t="shared" si="2065"/>
        <v>40</v>
      </c>
      <c r="K3408">
        <f t="shared" si="2071"/>
        <v>215</v>
      </c>
      <c r="L3408" s="1" t="str">
        <f>Sheet1!L3408</f>
        <v>[{"bid":16006,"type":6,"num":101},{"bid":14001,"type":4,"num":128500}]</v>
      </c>
    </row>
    <row r="3409" spans="1:12" x14ac:dyDescent="0.2">
      <c r="A3409">
        <f t="shared" ref="A3409:A3472" si="2133">A3408+1</f>
        <v>603259</v>
      </c>
      <c r="B3409">
        <f t="shared" si="2131"/>
        <v>603260</v>
      </c>
      <c r="C3409" s="1" t="str">
        <f t="shared" si="2088"/>
        <v>当前波数 216/∞</v>
      </c>
      <c r="D3409">
        <f>VLOOKUP(MOD(A3409,1000),Sheet2!P:R,3,FALSE)</f>
        <v>20274933.928080082</v>
      </c>
      <c r="E3409">
        <v>330</v>
      </c>
      <c r="F3409" s="1" t="str">
        <f>IF(VLOOKUP(MOD(A3409,1000),Sheet2!P:W,8,FALSE)=1,"[[50000,1],",IF(VLOOKUP(MOD(A3409,1000),Sheet2!P:W,8,FALSE)=2,"[[90000,1],","["))&amp;IF(K3409=K3408,VLOOKUP(INT(MID(A3409,3,1))*10+3,Sheet3!A:B,2,FALSE),VLOOKUP(INT(MID(A3409,3,1))*10+MOD(K3409,2)+1,Sheet3!A:B,2,FALSE))&amp;"]"</f>
        <v>[[50000,1],[50022,40]]</v>
      </c>
      <c r="G3409">
        <v>0.2</v>
      </c>
      <c r="H3409" s="1" t="str">
        <f t="shared" si="2077"/>
        <v>[80021,80022,80023,80024]</v>
      </c>
      <c r="I3409" s="1">
        <f t="shared" ref="I3409" si="2134">I3397</f>
        <v>1</v>
      </c>
      <c r="J3409">
        <f t="shared" ref="J3409:J3472" si="2135">J2870</f>
        <v>20</v>
      </c>
      <c r="K3409">
        <f t="shared" si="2071"/>
        <v>216</v>
      </c>
      <c r="L3409" s="1" t="str">
        <f>Sheet1!L3409</f>
        <v>[{"bid":16006,"type":6,"num":101},{"bid":14001,"type":4,"num":129000}]</v>
      </c>
    </row>
    <row r="3410" spans="1:12" x14ac:dyDescent="0.2">
      <c r="A3410">
        <f t="shared" si="2133"/>
        <v>603260</v>
      </c>
      <c r="B3410">
        <f t="shared" si="2131"/>
        <v>603261</v>
      </c>
      <c r="C3410" s="1" t="str">
        <f t="shared" si="2088"/>
        <v>当前波数 217/∞</v>
      </c>
      <c r="D3410">
        <f>VLOOKUP(MOD(A3410,1000),Sheet2!P:R,3,FALSE)</f>
        <v>21049079.327539284</v>
      </c>
      <c r="E3410">
        <v>332</v>
      </c>
      <c r="F3410" s="1" t="str">
        <f>IF(VLOOKUP(MOD(A3410,1000),Sheet2!P:W,8,FALSE)=1,"[[50000,1],",IF(VLOOKUP(MOD(A3410,1000),Sheet2!P:W,8,FALSE)=2,"[[90000,1],","["))&amp;IF(K3410=K3409,VLOOKUP(INT(MID(A3410,3,1))*10+3,Sheet3!A:B,2,FALSE),VLOOKUP(INT(MID(A3410,3,1))*10+MOD(K3410,2)+1,Sheet3!A:B,2,FALSE))&amp;"]"</f>
        <v>[[50021,40]]</v>
      </c>
      <c r="G3410">
        <v>0.2</v>
      </c>
      <c r="H3410" s="1" t="str">
        <f t="shared" si="2077"/>
        <v>[80021,80022,80023,80024]</v>
      </c>
      <c r="I3410" s="1">
        <f t="shared" ref="I3410" si="2136">I3398</f>
        <v>1</v>
      </c>
      <c r="J3410">
        <f t="shared" si="2135"/>
        <v>20</v>
      </c>
      <c r="K3410">
        <f t="shared" si="2071"/>
        <v>217</v>
      </c>
      <c r="L3410" s="1" t="str">
        <f>Sheet1!L3410</f>
        <v>[{"bid":16006,"type":6,"num":101},{"bid":14001,"type":4,"num":129500}]</v>
      </c>
    </row>
    <row r="3411" spans="1:12" x14ac:dyDescent="0.2">
      <c r="A3411">
        <f t="shared" si="2133"/>
        <v>603261</v>
      </c>
      <c r="B3411">
        <f t="shared" si="2131"/>
        <v>603262</v>
      </c>
      <c r="C3411" s="1" t="str">
        <f t="shared" si="2088"/>
        <v>当前波数 218/∞</v>
      </c>
      <c r="D3411">
        <f>VLOOKUP(MOD(A3411,1000),Sheet2!P:R,3,FALSE)</f>
        <v>21842191.591174487</v>
      </c>
      <c r="E3411">
        <v>334</v>
      </c>
      <c r="F3411" s="1" t="str">
        <f>IF(VLOOKUP(MOD(A3411,1000),Sheet2!P:W,8,FALSE)=1,"[[50000,1],",IF(VLOOKUP(MOD(A3411,1000),Sheet2!P:W,8,FALSE)=2,"[[90000,1],","["))&amp;IF(K3411=K3410,VLOOKUP(INT(MID(A3411,3,1))*10+3,Sheet3!A:B,2,FALSE),VLOOKUP(INT(MID(A3411,3,1))*10+MOD(K3411,2)+1,Sheet3!A:B,2,FALSE))&amp;"]"</f>
        <v>[[50022,40]]</v>
      </c>
      <c r="G3411">
        <v>0.2</v>
      </c>
      <c r="H3411" s="1" t="str">
        <f t="shared" si="2077"/>
        <v>[80021,80022,80023,80024]</v>
      </c>
      <c r="I3411" s="1">
        <f t="shared" ref="I3411" si="2137">I3399</f>
        <v>1</v>
      </c>
      <c r="J3411">
        <f t="shared" si="2135"/>
        <v>20</v>
      </c>
      <c r="K3411">
        <f t="shared" si="2071"/>
        <v>218</v>
      </c>
      <c r="L3411" s="1" t="str">
        <f>Sheet1!L3411</f>
        <v>[{"bid":16006,"type":6,"num":103},{"bid":14001,"type":4,"num":130000}]</v>
      </c>
    </row>
    <row r="3412" spans="1:12" x14ac:dyDescent="0.2">
      <c r="A3412">
        <f t="shared" si="2133"/>
        <v>603262</v>
      </c>
      <c r="B3412">
        <f t="shared" si="2131"/>
        <v>603263</v>
      </c>
      <c r="C3412" s="1" t="str">
        <f t="shared" si="2088"/>
        <v>当前波数 219/∞</v>
      </c>
      <c r="D3412">
        <f>VLOOKUP(MOD(A3412,1000),Sheet2!P:R,3,FALSE)</f>
        <v>22654547.66011209</v>
      </c>
      <c r="E3412">
        <v>335</v>
      </c>
      <c r="F3412" s="1" t="str">
        <f>IF(VLOOKUP(MOD(A3412,1000),Sheet2!P:W,8,FALSE)=1,"[[50000,1],",IF(VLOOKUP(MOD(A3412,1000),Sheet2!P:W,8,FALSE)=2,"[[90000,1],","["))&amp;IF(K3412=K3411,VLOOKUP(INT(MID(A3412,3,1))*10+3,Sheet3!A:B,2,FALSE),VLOOKUP(INT(MID(A3412,3,1))*10+MOD(K3412,2)+1,Sheet3!A:B,2,FALSE))&amp;"]"</f>
        <v>[[50000,1],[50021,40]]</v>
      </c>
      <c r="G3412">
        <v>0.2</v>
      </c>
      <c r="H3412" s="1" t="str">
        <f t="shared" si="2077"/>
        <v>[80021,80022,80023,80024]</v>
      </c>
      <c r="I3412" s="1">
        <f t="shared" ref="I3412" si="2138">I3400</f>
        <v>1</v>
      </c>
      <c r="J3412">
        <f t="shared" si="2135"/>
        <v>20</v>
      </c>
      <c r="K3412">
        <f t="shared" si="2071"/>
        <v>219</v>
      </c>
      <c r="L3412" s="1" t="str">
        <f>Sheet1!L3412</f>
        <v>[{"bid":16006,"type":6,"num":103},{"bid":14001,"type":4,"num":130500}]</v>
      </c>
    </row>
    <row r="3413" spans="1:12" x14ac:dyDescent="0.2">
      <c r="A3413">
        <f t="shared" si="2133"/>
        <v>603263</v>
      </c>
      <c r="B3413">
        <f t="shared" si="2131"/>
        <v>603264</v>
      </c>
      <c r="C3413" s="1" t="str">
        <f t="shared" si="2088"/>
        <v>当前波数 220/∞\n下一波BOSS</v>
      </c>
      <c r="D3413">
        <f>VLOOKUP(MOD(A3413,1000),Sheet2!P:R,3,FALSE)</f>
        <v>23486426.318678495</v>
      </c>
      <c r="E3413">
        <v>336</v>
      </c>
      <c r="F3413" s="1" t="str">
        <f>IF(VLOOKUP(MOD(A3413,1000),Sheet2!P:W,8,FALSE)=1,"[[50000,1],",IF(VLOOKUP(MOD(A3413,1000),Sheet2!P:W,8,FALSE)=2,"[[90000,1],","["))&amp;IF(K3413=K3412,VLOOKUP(INT(MID(A3413,3,1))*10+3,Sheet3!A:B,2,FALSE),VLOOKUP(INT(MID(A3413,3,1))*10+MOD(K3413,2)+1,Sheet3!A:B,2,FALSE))&amp;"]"</f>
        <v>[[50022,40]]</v>
      </c>
      <c r="G3413">
        <v>0.2</v>
      </c>
      <c r="H3413" s="1" t="str">
        <f t="shared" si="2077"/>
        <v>[80021,80022,80023,80024]</v>
      </c>
      <c r="I3413" s="1">
        <f t="shared" ref="I3413" si="2139">I3401</f>
        <v>1</v>
      </c>
      <c r="J3413">
        <f t="shared" si="2135"/>
        <v>20</v>
      </c>
      <c r="K3413">
        <f t="shared" si="2071"/>
        <v>220</v>
      </c>
      <c r="L3413" s="1" t="str">
        <f>Sheet1!L3413</f>
        <v>[{"bid":16006,"type":6,"num":103},{"bid":14001,"type":4,"num":131000}]</v>
      </c>
    </row>
    <row r="3414" spans="1:12" x14ac:dyDescent="0.2">
      <c r="A3414">
        <f t="shared" si="2133"/>
        <v>603264</v>
      </c>
      <c r="B3414">
        <f t="shared" si="2131"/>
        <v>603265</v>
      </c>
      <c r="C3414" s="1" t="str">
        <f t="shared" si="2088"/>
        <v>BOSS波\n需击杀所有怪物</v>
      </c>
      <c r="D3414">
        <f>VLOOKUP(MOD(A3414,1000),Sheet2!P:R,3,FALSE)</f>
        <v>24338108.194400098</v>
      </c>
      <c r="E3414">
        <v>337</v>
      </c>
      <c r="F3414" s="1" t="str">
        <f>IF(VLOOKUP(MOD(A3414,1000),Sheet2!P:W,8,FALSE)=1,"[[50000,1],",IF(VLOOKUP(MOD(A3414,1000),Sheet2!P:W,8,FALSE)=2,"[[90000,1],","["))&amp;IF(K3414=K3413,VLOOKUP(INT(MID(A3414,3,1))*10+3,Sheet3!A:B,2,FALSE),VLOOKUP(INT(MID(A3414,3,1))*10+MOD(K3414,2)+1,Sheet3!A:B,2,FALSE))&amp;"]"</f>
        <v>[[50023,45]]</v>
      </c>
      <c r="G3414">
        <v>0.2</v>
      </c>
      <c r="H3414" s="1" t="str">
        <f t="shared" si="2077"/>
        <v>[80021,80022,80023,80024]</v>
      </c>
      <c r="I3414" s="1">
        <f t="shared" ref="I3414" si="2140">I3402</f>
        <v>2</v>
      </c>
      <c r="J3414">
        <f t="shared" si="2135"/>
        <v>40</v>
      </c>
      <c r="K3414">
        <f t="shared" ref="K3414:K3477" si="2141">K3408+5</f>
        <v>220</v>
      </c>
      <c r="L3414" s="1" t="str">
        <f>Sheet1!L3414</f>
        <v>[{"bid":16006,"type":6,"num":103},{"bid":14001,"type":4,"num":131500}]</v>
      </c>
    </row>
    <row r="3415" spans="1:12" x14ac:dyDescent="0.2">
      <c r="A3415">
        <f t="shared" si="2133"/>
        <v>603265</v>
      </c>
      <c r="B3415">
        <f t="shared" si="2131"/>
        <v>603266</v>
      </c>
      <c r="C3415" s="1" t="str">
        <f t="shared" si="2088"/>
        <v>当前波数 221/∞</v>
      </c>
      <c r="D3415">
        <f>VLOOKUP(MOD(A3415,1000),Sheet2!P:R,3,FALSE)</f>
        <v>25652991.391948909</v>
      </c>
      <c r="E3415">
        <v>339</v>
      </c>
      <c r="F3415" s="1" t="str">
        <f>IF(VLOOKUP(MOD(A3415,1000),Sheet2!P:W,8,FALSE)=1,"[[50000,1],",IF(VLOOKUP(MOD(A3415,1000),Sheet2!P:W,8,FALSE)=2,"[[90000,1],","["))&amp;IF(K3415=K3414,VLOOKUP(INT(MID(A3415,3,1))*10+3,Sheet3!A:B,2,FALSE),VLOOKUP(INT(MID(A3415,3,1))*10+MOD(K3415,2)+1,Sheet3!A:B,2,FALSE))&amp;"]"</f>
        <v>[[50000,1],[50021,40]]</v>
      </c>
      <c r="G3415">
        <v>0.2</v>
      </c>
      <c r="H3415" s="1" t="str">
        <f t="shared" si="2077"/>
        <v>[80021,80022,80023,80024]</v>
      </c>
      <c r="I3415" s="1">
        <f t="shared" ref="I3415" si="2142">I3403</f>
        <v>1</v>
      </c>
      <c r="J3415">
        <f t="shared" si="2135"/>
        <v>20</v>
      </c>
      <c r="K3415">
        <f t="shared" si="2141"/>
        <v>221</v>
      </c>
      <c r="L3415" s="1" t="str">
        <f>Sheet1!L3415</f>
        <v>[{"bid":16006,"type":6,"num":103},{"bid":14001,"type":4,"num":132000}]</v>
      </c>
    </row>
    <row r="3416" spans="1:12" x14ac:dyDescent="0.2">
      <c r="A3416">
        <f t="shared" si="2133"/>
        <v>603266</v>
      </c>
      <c r="B3416">
        <f t="shared" si="2131"/>
        <v>603267</v>
      </c>
      <c r="C3416" s="1" t="str">
        <f t="shared" si="2088"/>
        <v>当前波数 222/∞</v>
      </c>
      <c r="D3416">
        <f>VLOOKUP(MOD(A3416,1000),Sheet2!P:R,3,FALSE)</f>
        <v>27012995.828563314</v>
      </c>
      <c r="E3416">
        <v>341</v>
      </c>
      <c r="F3416" s="1" t="str">
        <f>IF(VLOOKUP(MOD(A3416,1000),Sheet2!P:W,8,FALSE)=1,"[[50000,1],",IF(VLOOKUP(MOD(A3416,1000),Sheet2!P:W,8,FALSE)=2,"[[90000,1],","["))&amp;IF(K3416=K3415,VLOOKUP(INT(MID(A3416,3,1))*10+3,Sheet3!A:B,2,FALSE),VLOOKUP(INT(MID(A3416,3,1))*10+MOD(K3416,2)+1,Sheet3!A:B,2,FALSE))&amp;"]"</f>
        <v>[[50022,40]]</v>
      </c>
      <c r="G3416">
        <v>0.2</v>
      </c>
      <c r="H3416" s="1" t="str">
        <f t="shared" si="2077"/>
        <v>[80021,80022,80023,80024]</v>
      </c>
      <c r="I3416" s="1">
        <f t="shared" ref="I3416" si="2143">I3404</f>
        <v>1</v>
      </c>
      <c r="J3416">
        <f t="shared" si="2135"/>
        <v>20</v>
      </c>
      <c r="K3416">
        <f t="shared" si="2141"/>
        <v>222</v>
      </c>
      <c r="L3416" s="1" t="str">
        <f>Sheet1!L3416</f>
        <v>[{"bid":16006,"type":6,"num":105},{"bid":14001,"type":4,"num":132500}]</v>
      </c>
    </row>
    <row r="3417" spans="1:12" x14ac:dyDescent="0.2">
      <c r="A3417">
        <f t="shared" si="2133"/>
        <v>603267</v>
      </c>
      <c r="B3417">
        <f t="shared" si="2131"/>
        <v>603268</v>
      </c>
      <c r="C3417" s="1" t="str">
        <f t="shared" si="2088"/>
        <v>当前波数 223/∞</v>
      </c>
      <c r="D3417">
        <f>VLOOKUP(MOD(A3417,1000),Sheet2!P:R,3,FALSE)</f>
        <v>28419148.624947324</v>
      </c>
      <c r="E3417">
        <v>342</v>
      </c>
      <c r="F3417" s="1" t="str">
        <f>IF(VLOOKUP(MOD(A3417,1000),Sheet2!P:W,8,FALSE)=1,"[[50000,1],",IF(VLOOKUP(MOD(A3417,1000),Sheet2!P:W,8,FALSE)=2,"[[90000,1],","["))&amp;IF(K3417=K3416,VLOOKUP(INT(MID(A3417,3,1))*10+3,Sheet3!A:B,2,FALSE),VLOOKUP(INT(MID(A3417,3,1))*10+MOD(K3417,2)+1,Sheet3!A:B,2,FALSE))&amp;"]"</f>
        <v>[[50021,40]]</v>
      </c>
      <c r="G3417">
        <v>0.2</v>
      </c>
      <c r="H3417" s="1" t="str">
        <f t="shared" si="2077"/>
        <v>[80021,80022,80023,80024]</v>
      </c>
      <c r="I3417" s="1">
        <f t="shared" ref="I3417" si="2144">I3405</f>
        <v>1</v>
      </c>
      <c r="J3417">
        <f t="shared" si="2135"/>
        <v>20</v>
      </c>
      <c r="K3417">
        <f t="shared" si="2141"/>
        <v>223</v>
      </c>
      <c r="L3417" s="1" t="str">
        <f>Sheet1!L3417</f>
        <v>[{"bid":16006,"type":6,"num":105},{"bid":14001,"type":4,"num":133000}]</v>
      </c>
    </row>
    <row r="3418" spans="1:12" x14ac:dyDescent="0.2">
      <c r="A3418">
        <f t="shared" si="2133"/>
        <v>603268</v>
      </c>
      <c r="B3418">
        <f t="shared" si="2131"/>
        <v>603269</v>
      </c>
      <c r="C3418" s="1" t="str">
        <f t="shared" si="2088"/>
        <v>当前波数 224/∞</v>
      </c>
      <c r="D3418">
        <f>VLOOKUP(MOD(A3418,1000),Sheet2!P:R,3,FALSE)</f>
        <v>29872491.237388927</v>
      </c>
      <c r="E3418">
        <v>343</v>
      </c>
      <c r="F3418" s="1" t="str">
        <f>IF(VLOOKUP(MOD(A3418,1000),Sheet2!P:W,8,FALSE)=1,"[[50000,1],",IF(VLOOKUP(MOD(A3418,1000),Sheet2!P:W,8,FALSE)=2,"[[90000,1],","["))&amp;IF(K3418=K3417,VLOOKUP(INT(MID(A3418,3,1))*10+3,Sheet3!A:B,2,FALSE),VLOOKUP(INT(MID(A3418,3,1))*10+MOD(K3418,2)+1,Sheet3!A:B,2,FALSE))&amp;"]"</f>
        <v>[[50000,1],[50022,40]]</v>
      </c>
      <c r="G3418">
        <v>0.2</v>
      </c>
      <c r="H3418" s="1" t="str">
        <f t="shared" si="2077"/>
        <v>[80021,80022,80023,80024]</v>
      </c>
      <c r="I3418" s="1">
        <f t="shared" ref="I3418" si="2145">I3406</f>
        <v>1</v>
      </c>
      <c r="J3418">
        <f t="shared" si="2135"/>
        <v>20</v>
      </c>
      <c r="K3418">
        <f t="shared" si="2141"/>
        <v>224</v>
      </c>
      <c r="L3418" s="1" t="str">
        <f>Sheet1!L3418</f>
        <v>[{"bid":16006,"type":6,"num":105},{"bid":14001,"type":4,"num":133500}]</v>
      </c>
    </row>
    <row r="3419" spans="1:12" x14ac:dyDescent="0.2">
      <c r="A3419">
        <f t="shared" si="2133"/>
        <v>603269</v>
      </c>
      <c r="B3419">
        <f t="shared" si="2131"/>
        <v>603270</v>
      </c>
      <c r="C3419" s="1" t="str">
        <f t="shared" si="2088"/>
        <v>当前波数 225/∞\n下一波BOSS</v>
      </c>
      <c r="D3419">
        <f>VLOOKUP(MOD(A3419,1000),Sheet2!P:R,3,FALSE)</f>
        <v>31374079.551360138</v>
      </c>
      <c r="E3419">
        <v>344</v>
      </c>
      <c r="F3419" s="1" t="str">
        <f>IF(VLOOKUP(MOD(A3419,1000),Sheet2!P:W,8,FALSE)=1,"[[50000,1],",IF(VLOOKUP(MOD(A3419,1000),Sheet2!P:W,8,FALSE)=2,"[[90000,1],","["))&amp;IF(K3419=K3418,VLOOKUP(INT(MID(A3419,3,1))*10+3,Sheet3!A:B,2,FALSE),VLOOKUP(INT(MID(A3419,3,1))*10+MOD(K3419,2)+1,Sheet3!A:B,2,FALSE))&amp;"]"</f>
        <v>[[50021,40]]</v>
      </c>
      <c r="G3419">
        <v>0.2</v>
      </c>
      <c r="H3419" s="1" t="str">
        <f t="shared" si="2077"/>
        <v>[80021,80022,80023,80024]</v>
      </c>
      <c r="I3419" s="1">
        <f t="shared" ref="I3419" si="2146">I3407</f>
        <v>1</v>
      </c>
      <c r="J3419">
        <f t="shared" si="2135"/>
        <v>20</v>
      </c>
      <c r="K3419">
        <f t="shared" si="2141"/>
        <v>225</v>
      </c>
      <c r="L3419" s="1" t="str">
        <f>Sheet1!L3419</f>
        <v>[{"bid":16006,"type":6,"num":105},{"bid":14001,"type":4,"num":134000}]</v>
      </c>
    </row>
    <row r="3420" spans="1:12" x14ac:dyDescent="0.2">
      <c r="A3420">
        <f t="shared" si="2133"/>
        <v>603270</v>
      </c>
      <c r="B3420">
        <f t="shared" si="2131"/>
        <v>603271</v>
      </c>
      <c r="C3420" s="1" t="str">
        <f t="shared" si="2088"/>
        <v>BOSS波\n需击杀所有怪物</v>
      </c>
      <c r="D3420">
        <f>VLOOKUP(MOD(A3420,1000),Sheet2!P:R,3,FALSE)</f>
        <v>32924983.975116946</v>
      </c>
      <c r="E3420">
        <v>346</v>
      </c>
      <c r="F3420" s="1" t="str">
        <f>IF(VLOOKUP(MOD(A3420,1000),Sheet2!P:W,8,FALSE)=1,"[[50000,1],",IF(VLOOKUP(MOD(A3420,1000),Sheet2!P:W,8,FALSE)=2,"[[90000,1],","["))&amp;IF(K3420=K3419,VLOOKUP(INT(MID(A3420,3,1))*10+3,Sheet3!A:B,2,FALSE),VLOOKUP(INT(MID(A3420,3,1))*10+MOD(K3420,2)+1,Sheet3!A:B,2,FALSE))&amp;"]"</f>
        <v>[[50023,45]]</v>
      </c>
      <c r="G3420">
        <v>0.2</v>
      </c>
      <c r="H3420" s="1" t="str">
        <f t="shared" ref="H3420:H3483" si="2147">H3419</f>
        <v>[80021,80022,80023,80024]</v>
      </c>
      <c r="I3420" s="1">
        <f t="shared" ref="I3420" si="2148">I3408</f>
        <v>2</v>
      </c>
      <c r="J3420">
        <f t="shared" si="2135"/>
        <v>40</v>
      </c>
      <c r="K3420">
        <f t="shared" si="2141"/>
        <v>225</v>
      </c>
      <c r="L3420" s="1" t="str">
        <f>Sheet1!L3420</f>
        <v>[{"bid":16006,"type":6,"num":105},{"bid":14001,"type":4,"num":134500}]</v>
      </c>
    </row>
    <row r="3421" spans="1:12" x14ac:dyDescent="0.2">
      <c r="A3421">
        <f t="shared" si="2133"/>
        <v>603271</v>
      </c>
      <c r="B3421">
        <f t="shared" si="2131"/>
        <v>603272</v>
      </c>
      <c r="C3421" s="1" t="str">
        <f t="shared" si="2088"/>
        <v>当前波数 226/∞</v>
      </c>
      <c r="D3421">
        <f>VLOOKUP(MOD(A3421,1000),Sheet2!P:R,3,FALSE)</f>
        <v>34530413.881017759</v>
      </c>
      <c r="E3421">
        <v>347</v>
      </c>
      <c r="F3421" s="1" t="str">
        <f>IF(VLOOKUP(MOD(A3421,1000),Sheet2!P:W,8,FALSE)=1,"[[50000,1],",IF(VLOOKUP(MOD(A3421,1000),Sheet2!P:W,8,FALSE)=2,"[[90000,1],","["))&amp;IF(K3421=K3420,VLOOKUP(INT(MID(A3421,3,1))*10+3,Sheet3!A:B,2,FALSE),VLOOKUP(INT(MID(A3421,3,1))*10+MOD(K3421,2)+1,Sheet3!A:B,2,FALSE))&amp;"]"</f>
        <v>[[50000,1],[50022,40]]</v>
      </c>
      <c r="G3421">
        <v>0.2</v>
      </c>
      <c r="H3421" s="1" t="str">
        <f t="shared" si="2147"/>
        <v>[80021,80022,80023,80024]</v>
      </c>
      <c r="I3421" s="1">
        <f t="shared" ref="I3421" si="2149">I3409</f>
        <v>1</v>
      </c>
      <c r="J3421">
        <f t="shared" si="2135"/>
        <v>20</v>
      </c>
      <c r="K3421">
        <f t="shared" si="2141"/>
        <v>226</v>
      </c>
      <c r="L3421" s="1" t="str">
        <f>Sheet1!L3421</f>
        <v>[{"bid":16006,"type":6,"num":107},{"bid":14001,"type":4,"num":135000}]</v>
      </c>
    </row>
    <row r="3422" spans="1:12" x14ac:dyDescent="0.2">
      <c r="A3422">
        <f t="shared" si="2133"/>
        <v>603272</v>
      </c>
      <c r="B3422">
        <f t="shared" si="2131"/>
        <v>603273</v>
      </c>
      <c r="C3422" s="1" t="str">
        <f t="shared" si="2088"/>
        <v>当前波数 227/∞</v>
      </c>
      <c r="D3422">
        <f>VLOOKUP(MOD(A3422,1000),Sheet2!P:R,3,FALSE)</f>
        <v>36187672.932192169</v>
      </c>
      <c r="E3422">
        <v>348</v>
      </c>
      <c r="F3422" s="1" t="str">
        <f>IF(VLOOKUP(MOD(A3422,1000),Sheet2!P:W,8,FALSE)=1,"[[50000,1],",IF(VLOOKUP(MOD(A3422,1000),Sheet2!P:W,8,FALSE)=2,"[[90000,1],","["))&amp;IF(K3422=K3421,VLOOKUP(INT(MID(A3422,3,1))*10+3,Sheet3!A:B,2,FALSE),VLOOKUP(INT(MID(A3422,3,1))*10+MOD(K3422,2)+1,Sheet3!A:B,2,FALSE))&amp;"]"</f>
        <v>[[50021,40]]</v>
      </c>
      <c r="G3422">
        <v>0.2</v>
      </c>
      <c r="H3422" s="1" t="str">
        <f t="shared" si="2147"/>
        <v>[80021,80022,80023,80024]</v>
      </c>
      <c r="I3422" s="1">
        <f t="shared" ref="I3422" si="2150">I3410</f>
        <v>1</v>
      </c>
      <c r="J3422">
        <f t="shared" si="2135"/>
        <v>20</v>
      </c>
      <c r="K3422">
        <f t="shared" si="2141"/>
        <v>227</v>
      </c>
      <c r="L3422" s="1" t="str">
        <f>Sheet1!L3422</f>
        <v>[{"bid":16006,"type":6,"num":107},{"bid":14001,"type":4,"num":135500}]</v>
      </c>
    </row>
    <row r="3423" spans="1:12" x14ac:dyDescent="0.2">
      <c r="A3423">
        <f t="shared" si="2133"/>
        <v>603273</v>
      </c>
      <c r="B3423">
        <f t="shared" si="2131"/>
        <v>603274</v>
      </c>
      <c r="C3423" s="1" t="str">
        <f t="shared" si="2088"/>
        <v>当前波数 228/∞</v>
      </c>
      <c r="D3423">
        <f>VLOOKUP(MOD(A3423,1000),Sheet2!P:R,3,FALSE)</f>
        <v>37897886.704217769</v>
      </c>
      <c r="E3423">
        <v>349</v>
      </c>
      <c r="F3423" s="1" t="str">
        <f>IF(VLOOKUP(MOD(A3423,1000),Sheet2!P:W,8,FALSE)=1,"[[50000,1],",IF(VLOOKUP(MOD(A3423,1000),Sheet2!P:W,8,FALSE)=2,"[[90000,1],","["))&amp;IF(K3423=K3422,VLOOKUP(INT(MID(A3423,3,1))*10+3,Sheet3!A:B,2,FALSE),VLOOKUP(INT(MID(A3423,3,1))*10+MOD(K3423,2)+1,Sheet3!A:B,2,FALSE))&amp;"]"</f>
        <v>[[50022,40]]</v>
      </c>
      <c r="G3423">
        <v>0.2</v>
      </c>
      <c r="H3423" s="1" t="str">
        <f t="shared" si="2147"/>
        <v>[80021,80022,80023,80024]</v>
      </c>
      <c r="I3423" s="1">
        <f t="shared" ref="I3423" si="2151">I3411</f>
        <v>1</v>
      </c>
      <c r="J3423">
        <f t="shared" si="2135"/>
        <v>20</v>
      </c>
      <c r="K3423">
        <f t="shared" si="2141"/>
        <v>228</v>
      </c>
      <c r="L3423" s="1" t="str">
        <f>Sheet1!L3423</f>
        <v>[{"bid":16006,"type":6,"num":107},{"bid":14001,"type":4,"num":136000}]</v>
      </c>
    </row>
    <row r="3424" spans="1:12" x14ac:dyDescent="0.2">
      <c r="A3424">
        <f t="shared" si="2133"/>
        <v>603274</v>
      </c>
      <c r="B3424">
        <f t="shared" si="2131"/>
        <v>603275</v>
      </c>
      <c r="C3424" s="1" t="str">
        <f t="shared" si="2088"/>
        <v>当前波数 229/∞</v>
      </c>
      <c r="D3424">
        <f>VLOOKUP(MOD(A3424,1000),Sheet2!P:R,3,FALSE)</f>
        <v>39662195.86224018</v>
      </c>
      <c r="E3424">
        <v>350</v>
      </c>
      <c r="F3424" s="1" t="str">
        <f>IF(VLOOKUP(MOD(A3424,1000),Sheet2!P:W,8,FALSE)=1,"[[50000,1],",IF(VLOOKUP(MOD(A3424,1000),Sheet2!P:W,8,FALSE)=2,"[[90000,1],","["))&amp;IF(K3424=K3423,VLOOKUP(INT(MID(A3424,3,1))*10+3,Sheet3!A:B,2,FALSE),VLOOKUP(INT(MID(A3424,3,1))*10+MOD(K3424,2)+1,Sheet3!A:B,2,FALSE))&amp;"]"</f>
        <v>[[50000,1],[50021,40]]</v>
      </c>
      <c r="G3424">
        <v>0.2</v>
      </c>
      <c r="H3424" s="1" t="str">
        <f t="shared" si="2147"/>
        <v>[80021,80022,80023,80024]</v>
      </c>
      <c r="I3424" s="1">
        <f t="shared" ref="I3424" si="2152">I3412</f>
        <v>1</v>
      </c>
      <c r="J3424">
        <f t="shared" si="2135"/>
        <v>20</v>
      </c>
      <c r="K3424">
        <f t="shared" si="2141"/>
        <v>229</v>
      </c>
      <c r="L3424" s="1" t="str">
        <f>Sheet1!L3424</f>
        <v>[{"bid":16006,"type":6,"num":107},{"bid":14001,"type":4,"num":136500}]</v>
      </c>
    </row>
    <row r="3425" spans="1:12" x14ac:dyDescent="0.2">
      <c r="A3425">
        <f t="shared" si="2133"/>
        <v>603275</v>
      </c>
      <c r="B3425">
        <f t="shared" si="2131"/>
        <v>603276</v>
      </c>
      <c r="C3425" s="1" t="str">
        <f t="shared" si="2088"/>
        <v>当前波数 230/∞\n下一波BOSS</v>
      </c>
      <c r="D3425">
        <f>VLOOKUP(MOD(A3425,1000),Sheet2!P:R,3,FALSE)</f>
        <v>41486559.423590593</v>
      </c>
      <c r="E3425">
        <v>352</v>
      </c>
      <c r="F3425" s="1" t="str">
        <f>IF(VLOOKUP(MOD(A3425,1000),Sheet2!P:W,8,FALSE)=1,"[[50000,1],",IF(VLOOKUP(MOD(A3425,1000),Sheet2!P:W,8,FALSE)=2,"[[90000,1],","["))&amp;IF(K3425=K3424,VLOOKUP(INT(MID(A3425,3,1))*10+3,Sheet3!A:B,2,FALSE),VLOOKUP(INT(MID(A3425,3,1))*10+MOD(K3425,2)+1,Sheet3!A:B,2,FALSE))&amp;"]"</f>
        <v>[[50022,40]]</v>
      </c>
      <c r="G3425">
        <v>0.2</v>
      </c>
      <c r="H3425" s="1" t="str">
        <f t="shared" si="2147"/>
        <v>[80021,80022,80023,80024]</v>
      </c>
      <c r="I3425" s="1">
        <f t="shared" ref="I3425" si="2153">I3413</f>
        <v>1</v>
      </c>
      <c r="J3425">
        <f t="shared" si="2135"/>
        <v>20</v>
      </c>
      <c r="K3425">
        <f t="shared" si="2141"/>
        <v>230</v>
      </c>
      <c r="L3425" s="1" t="str">
        <f>Sheet1!L3425</f>
        <v>[{"bid":16006,"type":6,"num":107},{"bid":14001,"type":4,"num":137000}]</v>
      </c>
    </row>
    <row r="3426" spans="1:12" x14ac:dyDescent="0.2">
      <c r="A3426">
        <f t="shared" si="2133"/>
        <v>603276</v>
      </c>
      <c r="B3426">
        <f t="shared" si="2131"/>
        <v>603277</v>
      </c>
      <c r="C3426" s="1" t="str">
        <f t="shared" si="2088"/>
        <v>BOSS波\n需击杀所有怪物</v>
      </c>
      <c r="D3426">
        <f>VLOOKUP(MOD(A3426,1000),Sheet2!P:R,3,FALSE)</f>
        <v>43367703.6387586</v>
      </c>
      <c r="E3426">
        <v>353</v>
      </c>
      <c r="F3426" s="1" t="str">
        <f>IF(VLOOKUP(MOD(A3426,1000),Sheet2!P:W,8,FALSE)=1,"[[50000,1],",IF(VLOOKUP(MOD(A3426,1000),Sheet2!P:W,8,FALSE)=2,"[[90000,1],","["))&amp;IF(K3426=K3425,VLOOKUP(INT(MID(A3426,3,1))*10+3,Sheet3!A:B,2,FALSE),VLOOKUP(INT(MID(A3426,3,1))*10+MOD(K3426,2)+1,Sheet3!A:B,2,FALSE))&amp;"]"</f>
        <v>[[50023,45]]</v>
      </c>
      <c r="G3426">
        <v>0.2</v>
      </c>
      <c r="H3426" s="1" t="str">
        <f t="shared" si="2147"/>
        <v>[80021,80022,80023,80024]</v>
      </c>
      <c r="I3426" s="1">
        <f t="shared" ref="I3426" si="2154">I3414</f>
        <v>2</v>
      </c>
      <c r="J3426">
        <f t="shared" si="2135"/>
        <v>40</v>
      </c>
      <c r="K3426">
        <f t="shared" si="2141"/>
        <v>230</v>
      </c>
      <c r="L3426" s="1" t="str">
        <f>Sheet1!L3426</f>
        <v>[{"bid":16006,"type":6,"num":109},{"bid":14001,"type":4,"num":137500}]</v>
      </c>
    </row>
    <row r="3427" spans="1:12" x14ac:dyDescent="0.2">
      <c r="A3427">
        <f t="shared" si="2133"/>
        <v>603277</v>
      </c>
      <c r="B3427">
        <f t="shared" si="2131"/>
        <v>603278</v>
      </c>
      <c r="C3427" s="1" t="str">
        <f t="shared" si="2088"/>
        <v>当前波数 231/∞</v>
      </c>
      <c r="D3427">
        <f>VLOOKUP(MOD(A3427,1000),Sheet2!P:R,3,FALSE)</f>
        <v>45311991.96101781</v>
      </c>
      <c r="E3427">
        <v>355</v>
      </c>
      <c r="F3427" s="1" t="str">
        <f>IF(VLOOKUP(MOD(A3427,1000),Sheet2!P:W,8,FALSE)=1,"[[50000,1],",IF(VLOOKUP(MOD(A3427,1000),Sheet2!P:W,8,FALSE)=2,"[[90000,1],","["))&amp;IF(K3427=K3426,VLOOKUP(INT(MID(A3427,3,1))*10+3,Sheet3!A:B,2,FALSE),VLOOKUP(INT(MID(A3427,3,1))*10+MOD(K3427,2)+1,Sheet3!A:B,2,FALSE))&amp;"]"</f>
        <v>[[50000,1],[50021,40]]</v>
      </c>
      <c r="G3427">
        <v>0.2</v>
      </c>
      <c r="H3427" s="1" t="str">
        <f t="shared" si="2147"/>
        <v>[80021,80022,80023,80024]</v>
      </c>
      <c r="I3427" s="1">
        <f t="shared" ref="I3427" si="2155">I3415</f>
        <v>1</v>
      </c>
      <c r="J3427">
        <f t="shared" si="2135"/>
        <v>20</v>
      </c>
      <c r="K3427">
        <f t="shared" si="2141"/>
        <v>231</v>
      </c>
      <c r="L3427" s="1" t="str">
        <f>Sheet1!L3427</f>
        <v>[{"bid":16006,"type":6,"num":109},{"bid":14001,"type":4,"num":138000}]</v>
      </c>
    </row>
    <row r="3428" spans="1:12" x14ac:dyDescent="0.2">
      <c r="A3428">
        <f t="shared" si="2133"/>
        <v>603278</v>
      </c>
      <c r="B3428">
        <f t="shared" si="2131"/>
        <v>603279</v>
      </c>
      <c r="C3428" s="1" t="str">
        <f t="shared" si="2088"/>
        <v>当前波数 232/∞</v>
      </c>
      <c r="D3428">
        <f>VLOOKUP(MOD(A3428,1000),Sheet2!P:R,3,FALSE)</f>
        <v>47315846.731507421</v>
      </c>
      <c r="E3428">
        <v>357</v>
      </c>
      <c r="F3428" s="1" t="str">
        <f>IF(VLOOKUP(MOD(A3428,1000),Sheet2!P:W,8,FALSE)=1,"[[50000,1],",IF(VLOOKUP(MOD(A3428,1000),Sheet2!P:W,8,FALSE)=2,"[[90000,1],","["))&amp;IF(K3428=K3427,VLOOKUP(INT(MID(A3428,3,1))*10+3,Sheet3!A:B,2,FALSE),VLOOKUP(INT(MID(A3428,3,1))*10+MOD(K3428,2)+1,Sheet3!A:B,2,FALSE))&amp;"]"</f>
        <v>[[50022,40]]</v>
      </c>
      <c r="G3428">
        <v>0.2</v>
      </c>
      <c r="H3428" s="1" t="str">
        <f t="shared" si="2147"/>
        <v>[80021,80022,80023,80024]</v>
      </c>
      <c r="I3428" s="1">
        <f t="shared" ref="I3428" si="2156">I3416</f>
        <v>1</v>
      </c>
      <c r="J3428">
        <f t="shared" si="2135"/>
        <v>20</v>
      </c>
      <c r="K3428">
        <f t="shared" si="2141"/>
        <v>232</v>
      </c>
      <c r="L3428" s="1" t="str">
        <f>Sheet1!L3428</f>
        <v>[{"bid":16006,"type":6,"num":109},{"bid":14001,"type":4,"num":138500}]</v>
      </c>
    </row>
    <row r="3429" spans="1:12" x14ac:dyDescent="0.2">
      <c r="A3429">
        <f t="shared" si="2133"/>
        <v>603279</v>
      </c>
      <c r="B3429">
        <f t="shared" si="2131"/>
        <v>603280</v>
      </c>
      <c r="C3429" s="1" t="str">
        <f t="shared" si="2088"/>
        <v>当前波数 233/∞</v>
      </c>
      <c r="D3429">
        <f>VLOOKUP(MOD(A3429,1000),Sheet2!P:R,3,FALSE)</f>
        <v>49380509.420000225</v>
      </c>
      <c r="E3429">
        <v>358</v>
      </c>
      <c r="F3429" s="1" t="str">
        <f>IF(VLOOKUP(MOD(A3429,1000),Sheet2!P:W,8,FALSE)=1,"[[50000,1],",IF(VLOOKUP(MOD(A3429,1000),Sheet2!P:W,8,FALSE)=2,"[[90000,1],","["))&amp;IF(K3429=K3428,VLOOKUP(INT(MID(A3429,3,1))*10+3,Sheet3!A:B,2,FALSE),VLOOKUP(INT(MID(A3429,3,1))*10+MOD(K3429,2)+1,Sheet3!A:B,2,FALSE))&amp;"]"</f>
        <v>[[50021,40]]</v>
      </c>
      <c r="G3429">
        <v>0.2</v>
      </c>
      <c r="H3429" s="1" t="str">
        <f t="shared" si="2147"/>
        <v>[80021,80022,80023,80024]</v>
      </c>
      <c r="I3429" s="1">
        <f t="shared" ref="I3429" si="2157">I3417</f>
        <v>1</v>
      </c>
      <c r="J3429">
        <f t="shared" si="2135"/>
        <v>20</v>
      </c>
      <c r="K3429">
        <f t="shared" si="2141"/>
        <v>233</v>
      </c>
      <c r="L3429" s="1" t="str">
        <f>Sheet1!L3429</f>
        <v>[{"bid":16006,"type":6,"num":109},{"bid":14001,"type":4,"num":139000}]</v>
      </c>
    </row>
    <row r="3430" spans="1:12" x14ac:dyDescent="0.2">
      <c r="A3430">
        <f t="shared" si="2133"/>
        <v>603280</v>
      </c>
      <c r="B3430">
        <f t="shared" si="2131"/>
        <v>603281</v>
      </c>
      <c r="C3430" s="1" t="str">
        <f t="shared" ref="C3430:C3493" si="2158">IF(K3430=K3429,"BOSS波\n需击杀所有怪物",IF(K3430=K3431,"当前波数 "&amp;K3430&amp;"/∞\n下一波BOSS","当前波数 "&amp;K3430&amp;"/∞"))</f>
        <v>当前波数 234/∞</v>
      </c>
      <c r="D3430">
        <f>VLOOKUP(MOD(A3430,1000),Sheet2!P:R,3,FALSE)</f>
        <v>51507237.555245049</v>
      </c>
      <c r="E3430">
        <v>359</v>
      </c>
      <c r="F3430" s="1" t="str">
        <f>IF(VLOOKUP(MOD(A3430,1000),Sheet2!P:W,8,FALSE)=1,"[[50000,1],",IF(VLOOKUP(MOD(A3430,1000),Sheet2!P:W,8,FALSE)=2,"[[90000,1],","["))&amp;IF(K3430=K3429,VLOOKUP(INT(MID(A3430,3,1))*10+3,Sheet3!A:B,2,FALSE),VLOOKUP(INT(MID(A3430,3,1))*10+MOD(K3430,2)+1,Sheet3!A:B,2,FALSE))&amp;"]"</f>
        <v>[[50000,1],[50022,40]]</v>
      </c>
      <c r="G3430">
        <v>0.2</v>
      </c>
      <c r="H3430" s="1" t="str">
        <f t="shared" si="2147"/>
        <v>[80021,80022,80023,80024]</v>
      </c>
      <c r="I3430" s="1">
        <f t="shared" ref="I3430" si="2159">I3418</f>
        <v>1</v>
      </c>
      <c r="J3430">
        <f t="shared" si="2135"/>
        <v>20</v>
      </c>
      <c r="K3430">
        <f t="shared" si="2141"/>
        <v>234</v>
      </c>
      <c r="L3430" s="1" t="str">
        <f>Sheet1!L3430</f>
        <v>[{"bid":16006,"type":6,"num":109},{"bid":14001,"type":4,"num":139500}]</v>
      </c>
    </row>
    <row r="3431" spans="1:12" x14ac:dyDescent="0.2">
      <c r="A3431">
        <f t="shared" si="2133"/>
        <v>603281</v>
      </c>
      <c r="B3431">
        <f t="shared" si="2131"/>
        <v>603282</v>
      </c>
      <c r="C3431" s="1" t="str">
        <f t="shared" si="2158"/>
        <v>当前波数 235/∞\n下一波BOSS</v>
      </c>
      <c r="D3431">
        <f>VLOOKUP(MOD(A3431,1000),Sheet2!P:R,3,FALSE)</f>
        <v>53697304.822886653</v>
      </c>
      <c r="E3431">
        <v>361</v>
      </c>
      <c r="F3431" s="1" t="str">
        <f>IF(VLOOKUP(MOD(A3431,1000),Sheet2!P:W,8,FALSE)=1,"[[50000,1],",IF(VLOOKUP(MOD(A3431,1000),Sheet2!P:W,8,FALSE)=2,"[[90000,1],","["))&amp;IF(K3431=K3430,VLOOKUP(INT(MID(A3431,3,1))*10+3,Sheet3!A:B,2,FALSE),VLOOKUP(INT(MID(A3431,3,1))*10+MOD(K3431,2)+1,Sheet3!A:B,2,FALSE))&amp;"]"</f>
        <v>[[50021,40]]</v>
      </c>
      <c r="G3431">
        <v>0.2</v>
      </c>
      <c r="H3431" s="1" t="str">
        <f t="shared" si="2147"/>
        <v>[80021,80022,80023,80024]</v>
      </c>
      <c r="I3431" s="1">
        <f t="shared" ref="I3431" si="2160">I3419</f>
        <v>1</v>
      </c>
      <c r="J3431">
        <f t="shared" si="2135"/>
        <v>20</v>
      </c>
      <c r="K3431">
        <f t="shared" si="2141"/>
        <v>235</v>
      </c>
      <c r="L3431" s="1" t="str">
        <f>Sheet1!L3431</f>
        <v>[{"bid":16006,"type":6,"num":111},{"bid":14001,"type":4,"num":140000}]</v>
      </c>
    </row>
    <row r="3432" spans="1:12" x14ac:dyDescent="0.2">
      <c r="A3432">
        <f t="shared" si="2133"/>
        <v>603282</v>
      </c>
      <c r="B3432">
        <f t="shared" si="2131"/>
        <v>603283</v>
      </c>
      <c r="C3432" s="1" t="str">
        <f t="shared" si="2158"/>
        <v>BOSS波\n需击杀所有怪物</v>
      </c>
      <c r="D3432">
        <f>VLOOKUP(MOD(A3432,1000),Sheet2!P:R,3,FALSE)</f>
        <v>55952001.163385868</v>
      </c>
      <c r="E3432">
        <v>362</v>
      </c>
      <c r="F3432" s="1" t="str">
        <f>IF(VLOOKUP(MOD(A3432,1000),Sheet2!P:W,8,FALSE)=1,"[[50000,1],",IF(VLOOKUP(MOD(A3432,1000),Sheet2!P:W,8,FALSE)=2,"[[90000,1],","["))&amp;IF(K3432=K3431,VLOOKUP(INT(MID(A3432,3,1))*10+3,Sheet3!A:B,2,FALSE),VLOOKUP(INT(MID(A3432,3,1))*10+MOD(K3432,2)+1,Sheet3!A:B,2,FALSE))&amp;"]"</f>
        <v>[[50023,45]]</v>
      </c>
      <c r="G3432">
        <v>0.2</v>
      </c>
      <c r="H3432" s="1" t="str">
        <f t="shared" si="2147"/>
        <v>[80021,80022,80023,80024]</v>
      </c>
      <c r="I3432" s="1">
        <f t="shared" ref="I3432" si="2161">I3420</f>
        <v>2</v>
      </c>
      <c r="J3432">
        <f t="shared" si="2135"/>
        <v>40</v>
      </c>
      <c r="K3432">
        <f t="shared" si="2141"/>
        <v>235</v>
      </c>
      <c r="L3432" s="1" t="str">
        <f>Sheet1!L3432</f>
        <v>[{"bid":16006,"type":6,"num":111},{"bid":14001,"type":4,"num":140500}]</v>
      </c>
    </row>
    <row r="3433" spans="1:12" x14ac:dyDescent="0.2">
      <c r="A3433">
        <f t="shared" si="2133"/>
        <v>603283</v>
      </c>
      <c r="B3433">
        <f t="shared" si="2131"/>
        <v>603284</v>
      </c>
      <c r="C3433" s="1" t="str">
        <f t="shared" si="2158"/>
        <v>当前波数 236/∞</v>
      </c>
      <c r="D3433">
        <f>VLOOKUP(MOD(A3433,1000),Sheet2!P:R,3,FALSE)</f>
        <v>58278980.420813084</v>
      </c>
      <c r="E3433">
        <v>364</v>
      </c>
      <c r="F3433" s="1" t="str">
        <f>IF(VLOOKUP(MOD(A3433,1000),Sheet2!P:W,8,FALSE)=1,"[[50000,1],",IF(VLOOKUP(MOD(A3433,1000),Sheet2!P:W,8,FALSE)=2,"[[90000,1],","["))&amp;IF(K3433=K3432,VLOOKUP(INT(MID(A3433,3,1))*10+3,Sheet3!A:B,2,FALSE),VLOOKUP(INT(MID(A3433,3,1))*10+MOD(K3433,2)+1,Sheet3!A:B,2,FALSE))&amp;"]"</f>
        <v>[[50000,1],[50022,40]]</v>
      </c>
      <c r="G3433">
        <v>0.2</v>
      </c>
      <c r="H3433" s="1" t="str">
        <f t="shared" si="2147"/>
        <v>[80021,80022,80023,80024]</v>
      </c>
      <c r="I3433" s="1">
        <f t="shared" ref="I3433" si="2162">I3421</f>
        <v>1</v>
      </c>
      <c r="J3433">
        <f t="shared" si="2135"/>
        <v>20</v>
      </c>
      <c r="K3433">
        <f t="shared" si="2141"/>
        <v>236</v>
      </c>
      <c r="L3433" s="1" t="str">
        <f>Sheet1!L3433</f>
        <v>[{"bid":16006,"type":6,"num":111},{"bid":14001,"type":4,"num":141000}]</v>
      </c>
    </row>
    <row r="3434" spans="1:12" x14ac:dyDescent="0.2">
      <c r="A3434">
        <f t="shared" si="2133"/>
        <v>603284</v>
      </c>
      <c r="B3434">
        <f t="shared" si="2131"/>
        <v>603285</v>
      </c>
      <c r="C3434" s="1" t="str">
        <f t="shared" si="2158"/>
        <v>当前波数 237/∞</v>
      </c>
      <c r="D3434">
        <f>VLOOKUP(MOD(A3434,1000),Sheet2!P:R,3,FALSE)</f>
        <v>60673640.838720307</v>
      </c>
      <c r="E3434">
        <v>366</v>
      </c>
      <c r="F3434" s="1" t="str">
        <f>IF(VLOOKUP(MOD(A3434,1000),Sheet2!P:W,8,FALSE)=1,"[[50000,1],",IF(VLOOKUP(MOD(A3434,1000),Sheet2!P:W,8,FALSE)=2,"[[90000,1],","["))&amp;IF(K3434=K3433,VLOOKUP(INT(MID(A3434,3,1))*10+3,Sheet3!A:B,2,FALSE),VLOOKUP(INT(MID(A3434,3,1))*10+MOD(K3434,2)+1,Sheet3!A:B,2,FALSE))&amp;"]"</f>
        <v>[[50021,40]]</v>
      </c>
      <c r="G3434">
        <v>0.2</v>
      </c>
      <c r="H3434" s="1" t="str">
        <f t="shared" si="2147"/>
        <v>[80021,80022,80023,80024]</v>
      </c>
      <c r="I3434" s="1">
        <f t="shared" ref="I3434" si="2163">I3422</f>
        <v>1</v>
      </c>
      <c r="J3434">
        <f t="shared" si="2135"/>
        <v>20</v>
      </c>
      <c r="K3434">
        <f t="shared" si="2141"/>
        <v>237</v>
      </c>
      <c r="L3434" s="1" t="str">
        <f>Sheet1!L3434</f>
        <v>[{"bid":16006,"type":6,"num":111},{"bid":14001,"type":4,"num":141500}]</v>
      </c>
    </row>
    <row r="3435" spans="1:12" x14ac:dyDescent="0.2">
      <c r="A3435">
        <f t="shared" si="2133"/>
        <v>603285</v>
      </c>
      <c r="B3435">
        <f t="shared" si="2131"/>
        <v>603286</v>
      </c>
      <c r="C3435" s="1" t="str">
        <f t="shared" si="2158"/>
        <v>当前波数 238/∞</v>
      </c>
      <c r="D3435">
        <f>VLOOKUP(MOD(A3435,1000),Sheet2!P:R,3,FALSE)</f>
        <v>63137334.535385922</v>
      </c>
      <c r="E3435">
        <v>368</v>
      </c>
      <c r="F3435" s="1" t="str">
        <f>IF(VLOOKUP(MOD(A3435,1000),Sheet2!P:W,8,FALSE)=1,"[[50000,1],",IF(VLOOKUP(MOD(A3435,1000),Sheet2!P:W,8,FALSE)=2,"[[90000,1],","["))&amp;IF(K3435=K3434,VLOOKUP(INT(MID(A3435,3,1))*10+3,Sheet3!A:B,2,FALSE),VLOOKUP(INT(MID(A3435,3,1))*10+MOD(K3435,2)+1,Sheet3!A:B,2,FALSE))&amp;"]"</f>
        <v>[[50022,40]]</v>
      </c>
      <c r="G3435">
        <v>0.2</v>
      </c>
      <c r="H3435" s="1" t="str">
        <f t="shared" si="2147"/>
        <v>[80021,80022,80023,80024]</v>
      </c>
      <c r="I3435" s="1">
        <f t="shared" ref="I3435" si="2164">I3423</f>
        <v>1</v>
      </c>
      <c r="J3435">
        <f t="shared" si="2135"/>
        <v>20</v>
      </c>
      <c r="K3435">
        <f t="shared" si="2141"/>
        <v>238</v>
      </c>
      <c r="L3435" s="1" t="str">
        <f>Sheet1!L3435</f>
        <v>[{"bid":16006,"type":6,"num":111},{"bid":14001,"type":4,"num":142000}]</v>
      </c>
    </row>
    <row r="3436" spans="1:12" x14ac:dyDescent="0.2">
      <c r="A3436">
        <f t="shared" si="2133"/>
        <v>603286</v>
      </c>
      <c r="B3436">
        <f t="shared" si="2131"/>
        <v>603287</v>
      </c>
      <c r="C3436" s="1" t="str">
        <f t="shared" si="2158"/>
        <v>当前波数 239/∞</v>
      </c>
      <c r="D3436">
        <f>VLOOKUP(MOD(A3436,1000),Sheet2!P:R,3,FALSE)</f>
        <v>65671430.481792338</v>
      </c>
      <c r="E3436">
        <v>370</v>
      </c>
      <c r="F3436" s="1" t="str">
        <f>IF(VLOOKUP(MOD(A3436,1000),Sheet2!P:W,8,FALSE)=1,"[[50000,1],",IF(VLOOKUP(MOD(A3436,1000),Sheet2!P:W,8,FALSE)=2,"[[90000,1],","["))&amp;IF(K3436=K3435,VLOOKUP(INT(MID(A3436,3,1))*10+3,Sheet3!A:B,2,FALSE),VLOOKUP(INT(MID(A3436,3,1))*10+MOD(K3436,2)+1,Sheet3!A:B,2,FALSE))&amp;"]"</f>
        <v>[[50000,1],[50021,40]]</v>
      </c>
      <c r="G3436">
        <v>0.2</v>
      </c>
      <c r="H3436" s="1" t="str">
        <f t="shared" si="2147"/>
        <v>[80021,80022,80023,80024]</v>
      </c>
      <c r="I3436" s="1">
        <f t="shared" ref="I3436" si="2165">I3424</f>
        <v>1</v>
      </c>
      <c r="J3436">
        <f t="shared" si="2135"/>
        <v>20</v>
      </c>
      <c r="K3436">
        <f t="shared" si="2141"/>
        <v>239</v>
      </c>
      <c r="L3436" s="1" t="str">
        <f>Sheet1!L3436</f>
        <v>[{"bid":16006,"type":6,"num":113},{"bid":14001,"type":4,"num":142500}]</v>
      </c>
    </row>
    <row r="3437" spans="1:12" x14ac:dyDescent="0.2">
      <c r="A3437">
        <f t="shared" si="2133"/>
        <v>603287</v>
      </c>
      <c r="B3437">
        <f t="shared" si="2131"/>
        <v>603288</v>
      </c>
      <c r="C3437" s="1" t="str">
        <f t="shared" si="2158"/>
        <v>当前波数 240/∞\n下一波BOSS</v>
      </c>
      <c r="D3437">
        <f>VLOOKUP(MOD(A3437,1000),Sheet2!P:R,3,FALSE)</f>
        <v>68277314.600985959</v>
      </c>
      <c r="E3437">
        <v>372</v>
      </c>
      <c r="F3437" s="1" t="str">
        <f>IF(VLOOKUP(MOD(A3437,1000),Sheet2!P:W,8,FALSE)=1,"[[50000,1],",IF(VLOOKUP(MOD(A3437,1000),Sheet2!P:W,8,FALSE)=2,"[[90000,1],","["))&amp;IF(K3437=K3436,VLOOKUP(INT(MID(A3437,3,1))*10+3,Sheet3!A:B,2,FALSE),VLOOKUP(INT(MID(A3437,3,1))*10+MOD(K3437,2)+1,Sheet3!A:B,2,FALSE))&amp;"]"</f>
        <v>[[50022,40]]</v>
      </c>
      <c r="G3437">
        <v>0.2</v>
      </c>
      <c r="H3437" s="1" t="str">
        <f t="shared" si="2147"/>
        <v>[80021,80022,80023,80024]</v>
      </c>
      <c r="I3437" s="1">
        <f t="shared" ref="I3437" si="2166">I3425</f>
        <v>1</v>
      </c>
      <c r="J3437">
        <f t="shared" si="2135"/>
        <v>20</v>
      </c>
      <c r="K3437">
        <f t="shared" si="2141"/>
        <v>240</v>
      </c>
      <c r="L3437" s="1" t="str">
        <f>Sheet1!L3437</f>
        <v>[{"bid":16006,"type":6,"num":113},{"bid":14001,"type":4,"num":143000}]</v>
      </c>
    </row>
    <row r="3438" spans="1:12" x14ac:dyDescent="0.2">
      <c r="A3438">
        <f t="shared" si="2133"/>
        <v>603288</v>
      </c>
      <c r="B3438">
        <f t="shared" si="2131"/>
        <v>603289</v>
      </c>
      <c r="C3438" s="1" t="str">
        <f t="shared" si="2158"/>
        <v>BOSS波\n需击杀所有怪物</v>
      </c>
      <c r="D3438">
        <f>VLOOKUP(MOD(A3438,1000),Sheet2!P:R,3,FALSE)</f>
        <v>70956389.867437169</v>
      </c>
      <c r="E3438">
        <v>373</v>
      </c>
      <c r="F3438" s="1" t="str">
        <f>IF(VLOOKUP(MOD(A3438,1000),Sheet2!P:W,8,FALSE)=1,"[[50000,1],",IF(VLOOKUP(MOD(A3438,1000),Sheet2!P:W,8,FALSE)=2,"[[90000,1],","["))&amp;IF(K3438=K3437,VLOOKUP(INT(MID(A3438,3,1))*10+3,Sheet3!A:B,2,FALSE),VLOOKUP(INT(MID(A3438,3,1))*10+MOD(K3438,2)+1,Sheet3!A:B,2,FALSE))&amp;"]"</f>
        <v>[[50023,45]]</v>
      </c>
      <c r="G3438">
        <v>0.2</v>
      </c>
      <c r="H3438" s="1" t="str">
        <f t="shared" si="2147"/>
        <v>[80021,80022,80023,80024]</v>
      </c>
      <c r="I3438" s="1">
        <f t="shared" ref="I3438" si="2167">I3426</f>
        <v>2</v>
      </c>
      <c r="J3438">
        <f t="shared" si="2135"/>
        <v>40</v>
      </c>
      <c r="K3438">
        <f t="shared" si="2141"/>
        <v>240</v>
      </c>
      <c r="L3438" s="1" t="str">
        <f>Sheet1!L3438</f>
        <v>[{"bid":16006,"type":6,"num":113},{"bid":14001,"type":4,"num":143500}]</v>
      </c>
    </row>
    <row r="3439" spans="1:12" x14ac:dyDescent="0.2">
      <c r="A3439">
        <f t="shared" si="2133"/>
        <v>603289</v>
      </c>
      <c r="B3439">
        <f t="shared" si="2131"/>
        <v>603290</v>
      </c>
      <c r="C3439" s="1" t="str">
        <f t="shared" si="2158"/>
        <v>当前波数 241/∞</v>
      </c>
      <c r="D3439">
        <f>VLOOKUP(MOD(A3439,1000),Sheet2!P:R,3,FALSE)</f>
        <v>73717758.273600385</v>
      </c>
      <c r="E3439">
        <v>375</v>
      </c>
      <c r="F3439" s="1" t="str">
        <f>IF(VLOOKUP(MOD(A3439,1000),Sheet2!P:W,8,FALSE)=1,"[[50000,1],",IF(VLOOKUP(MOD(A3439,1000),Sheet2!P:W,8,FALSE)=2,"[[90000,1],","["))&amp;IF(K3439=K3438,VLOOKUP(INT(MID(A3439,3,1))*10+3,Sheet3!A:B,2,FALSE),VLOOKUP(INT(MID(A3439,3,1))*10+MOD(K3439,2)+1,Sheet3!A:B,2,FALSE))&amp;"]"</f>
        <v>[[50000,1],[50021,40]]</v>
      </c>
      <c r="G3439">
        <v>0.2</v>
      </c>
      <c r="H3439" s="1" t="str">
        <f t="shared" si="2147"/>
        <v>[80021,80022,80023,80024]</v>
      </c>
      <c r="I3439" s="1">
        <f t="shared" ref="I3439" si="2168">I3427</f>
        <v>1</v>
      </c>
      <c r="J3439">
        <f t="shared" si="2135"/>
        <v>20</v>
      </c>
      <c r="K3439">
        <f t="shared" si="2141"/>
        <v>241</v>
      </c>
      <c r="L3439" s="1" t="str">
        <f>Sheet1!L3439</f>
        <v>[{"bid":16006,"type":6,"num":113},{"bid":14001,"type":4,"num":144000}]</v>
      </c>
    </row>
    <row r="3440" spans="1:12" x14ac:dyDescent="0.2">
      <c r="A3440">
        <f t="shared" si="2133"/>
        <v>603290</v>
      </c>
      <c r="B3440">
        <f t="shared" si="2131"/>
        <v>603291</v>
      </c>
      <c r="C3440" s="1" t="str">
        <f t="shared" si="2158"/>
        <v>当前波数 242/∞</v>
      </c>
      <c r="D3440">
        <f>VLOOKUP(MOD(A3440,1000),Sheet2!P:R,3,FALSE)</f>
        <v>76555651.239725202</v>
      </c>
      <c r="E3440">
        <v>377</v>
      </c>
      <c r="F3440" s="1" t="str">
        <f>IF(VLOOKUP(MOD(A3440,1000),Sheet2!P:W,8,FALSE)=1,"[[50000,1],",IF(VLOOKUP(MOD(A3440,1000),Sheet2!P:W,8,FALSE)=2,"[[90000,1],","["))&amp;IF(K3440=K3439,VLOOKUP(INT(MID(A3440,3,1))*10+3,Sheet3!A:B,2,FALSE),VLOOKUP(INT(MID(A3440,3,1))*10+MOD(K3440,2)+1,Sheet3!A:B,2,FALSE))&amp;"]"</f>
        <v>[[50022,40]]</v>
      </c>
      <c r="G3440">
        <v>0.2</v>
      </c>
      <c r="H3440" s="1" t="str">
        <f t="shared" si="2147"/>
        <v>[80021,80022,80023,80024]</v>
      </c>
      <c r="I3440" s="1">
        <f t="shared" ref="I3440" si="2169">I3428</f>
        <v>1</v>
      </c>
      <c r="J3440">
        <f t="shared" si="2135"/>
        <v>20</v>
      </c>
      <c r="K3440">
        <f t="shared" si="2141"/>
        <v>242</v>
      </c>
      <c r="L3440" s="1" t="str">
        <f>Sheet1!L3440</f>
        <v>[{"bid":16006,"type":6,"num":113},{"bid":14001,"type":4,"num":144500}]</v>
      </c>
    </row>
    <row r="3441" spans="1:12" x14ac:dyDescent="0.2">
      <c r="A3441">
        <f t="shared" si="2133"/>
        <v>603291</v>
      </c>
      <c r="B3441">
        <f t="shared" si="2131"/>
        <v>603292</v>
      </c>
      <c r="C3441" s="1" t="str">
        <f t="shared" si="2158"/>
        <v>当前波数 243/∞</v>
      </c>
      <c r="D3441">
        <f>VLOOKUP(MOD(A3441,1000),Sheet2!P:R,3,FALSE)</f>
        <v>79471537.257459626</v>
      </c>
      <c r="E3441">
        <v>379</v>
      </c>
      <c r="F3441" s="1" t="str">
        <f>IF(VLOOKUP(MOD(A3441,1000),Sheet2!P:W,8,FALSE)=1,"[[50000,1],",IF(VLOOKUP(MOD(A3441,1000),Sheet2!P:W,8,FALSE)=2,"[[90000,1],","["))&amp;IF(K3441=K3440,VLOOKUP(INT(MID(A3441,3,1))*10+3,Sheet3!A:B,2,FALSE),VLOOKUP(INT(MID(A3441,3,1))*10+MOD(K3441,2)+1,Sheet3!A:B,2,FALSE))&amp;"]"</f>
        <v>[[50021,40]]</v>
      </c>
      <c r="G3441">
        <v>0.2</v>
      </c>
      <c r="H3441" s="1" t="str">
        <f t="shared" si="2147"/>
        <v>[80021,80022,80023,80024]</v>
      </c>
      <c r="I3441" s="1">
        <f t="shared" ref="I3441" si="2170">I3429</f>
        <v>1</v>
      </c>
      <c r="J3441">
        <f t="shared" si="2135"/>
        <v>20</v>
      </c>
      <c r="K3441">
        <f t="shared" si="2141"/>
        <v>243</v>
      </c>
      <c r="L3441" s="1" t="str">
        <f>Sheet1!L3441</f>
        <v>[{"bid":16006,"type":6,"num":115},{"bid":14001,"type":4,"num":145000}]</v>
      </c>
    </row>
    <row r="3442" spans="1:12" x14ac:dyDescent="0.2">
      <c r="A3442">
        <f t="shared" si="2133"/>
        <v>603292</v>
      </c>
      <c r="B3442">
        <f t="shared" si="2131"/>
        <v>603293</v>
      </c>
      <c r="C3442" s="1" t="str">
        <f t="shared" si="2158"/>
        <v>当前波数 244/∞</v>
      </c>
      <c r="D3442">
        <f>VLOOKUP(MOD(A3442,1000),Sheet2!P:R,3,FALSE)</f>
        <v>82466902.480435655</v>
      </c>
      <c r="E3442">
        <v>381</v>
      </c>
      <c r="F3442" s="1" t="str">
        <f>IF(VLOOKUP(MOD(A3442,1000),Sheet2!P:W,8,FALSE)=1,"[[50000,1],",IF(VLOOKUP(MOD(A3442,1000),Sheet2!P:W,8,FALSE)=2,"[[90000,1],","["))&amp;IF(K3442=K3441,VLOOKUP(INT(MID(A3442,3,1))*10+3,Sheet3!A:B,2,FALSE),VLOOKUP(INT(MID(A3442,3,1))*10+MOD(K3442,2)+1,Sheet3!A:B,2,FALSE))&amp;"]"</f>
        <v>[[50000,1],[50022,40]]</v>
      </c>
      <c r="G3442">
        <v>0.2</v>
      </c>
      <c r="H3442" s="1" t="str">
        <f t="shared" si="2147"/>
        <v>[80021,80022,80023,80024]</v>
      </c>
      <c r="I3442" s="1">
        <f t="shared" ref="I3442" si="2171">I3430</f>
        <v>1</v>
      </c>
      <c r="J3442">
        <f t="shared" si="2135"/>
        <v>20</v>
      </c>
      <c r="K3442">
        <f t="shared" si="2141"/>
        <v>244</v>
      </c>
      <c r="L3442" s="1" t="str">
        <f>Sheet1!L3442</f>
        <v>[{"bid":16006,"type":6,"num":115},{"bid":14001,"type":4,"num":145500}]</v>
      </c>
    </row>
    <row r="3443" spans="1:12" x14ac:dyDescent="0.2">
      <c r="A3443">
        <f t="shared" si="2133"/>
        <v>603293</v>
      </c>
      <c r="B3443">
        <f t="shared" si="2131"/>
        <v>603294</v>
      </c>
      <c r="C3443" s="1" t="str">
        <f t="shared" si="2158"/>
        <v>当前波数 245/∞\n下一波BOSS</v>
      </c>
      <c r="D3443">
        <f>VLOOKUP(MOD(A3443,1000),Sheet2!P:R,3,FALSE)</f>
        <v>85543250.825069264</v>
      </c>
      <c r="E3443">
        <v>383</v>
      </c>
      <c r="F3443" s="1" t="str">
        <f>IF(VLOOKUP(MOD(A3443,1000),Sheet2!P:W,8,FALSE)=1,"[[50000,1],",IF(VLOOKUP(MOD(A3443,1000),Sheet2!P:W,8,FALSE)=2,"[[90000,1],","["))&amp;IF(K3443=K3442,VLOOKUP(INT(MID(A3443,3,1))*10+3,Sheet3!A:B,2,FALSE),VLOOKUP(INT(MID(A3443,3,1))*10+MOD(K3443,2)+1,Sheet3!A:B,2,FALSE))&amp;"]"</f>
        <v>[[50021,40]]</v>
      </c>
      <c r="G3443">
        <v>0.2</v>
      </c>
      <c r="H3443" s="1" t="str">
        <f t="shared" si="2147"/>
        <v>[80021,80022,80023,80024]</v>
      </c>
      <c r="I3443" s="1">
        <f t="shared" ref="I3443" si="2172">I3431</f>
        <v>1</v>
      </c>
      <c r="J3443">
        <f t="shared" si="2135"/>
        <v>20</v>
      </c>
      <c r="K3443">
        <f t="shared" si="2141"/>
        <v>245</v>
      </c>
      <c r="L3443" s="1" t="str">
        <f>Sheet1!L3443</f>
        <v>[{"bid":16006,"type":6,"num":115},{"bid":14001,"type":4,"num":146000}]</v>
      </c>
    </row>
    <row r="3444" spans="1:12" x14ac:dyDescent="0.2">
      <c r="A3444">
        <f t="shared" si="2133"/>
        <v>603294</v>
      </c>
      <c r="B3444">
        <f t="shared" si="2131"/>
        <v>603295</v>
      </c>
      <c r="C3444" s="1" t="str">
        <f t="shared" si="2158"/>
        <v>BOSS波\n需击杀所有怪物</v>
      </c>
      <c r="D3444">
        <f>VLOOKUP(MOD(A3444,1000),Sheet2!P:R,3,FALSE)</f>
        <v>88702104.071360484</v>
      </c>
      <c r="E3444">
        <v>385</v>
      </c>
      <c r="F3444" s="1" t="str">
        <f>IF(VLOOKUP(MOD(A3444,1000),Sheet2!P:W,8,FALSE)=1,"[[50000,1],",IF(VLOOKUP(MOD(A3444,1000),Sheet2!P:W,8,FALSE)=2,"[[90000,1],","["))&amp;IF(K3444=K3443,VLOOKUP(INT(MID(A3444,3,1))*10+3,Sheet3!A:B,2,FALSE),VLOOKUP(INT(MID(A3444,3,1))*10+MOD(K3444,2)+1,Sheet3!A:B,2,FALSE))&amp;"]"</f>
        <v>[[50023,45]]</v>
      </c>
      <c r="G3444">
        <v>0.2</v>
      </c>
      <c r="H3444" s="1" t="str">
        <f t="shared" si="2147"/>
        <v>[80021,80022,80023,80024]</v>
      </c>
      <c r="I3444" s="1">
        <f t="shared" ref="I3444" si="2173">I3432</f>
        <v>2</v>
      </c>
      <c r="J3444">
        <f t="shared" si="2135"/>
        <v>40</v>
      </c>
      <c r="K3444">
        <f t="shared" si="2141"/>
        <v>245</v>
      </c>
      <c r="L3444" s="1" t="str">
        <f>Sheet1!L3444</f>
        <v>[{"bid":16006,"type":6,"num":115},{"bid":14001,"type":4,"num":146500}]</v>
      </c>
    </row>
    <row r="3445" spans="1:12" x14ac:dyDescent="0.2">
      <c r="A3445">
        <f t="shared" si="2133"/>
        <v>603295</v>
      </c>
      <c r="B3445">
        <f t="shared" si="2131"/>
        <v>603296</v>
      </c>
      <c r="C3445" s="1" t="str">
        <f t="shared" si="2158"/>
        <v>当前波数 246/∞</v>
      </c>
      <c r="D3445">
        <f>VLOOKUP(MOD(A3445,1000),Sheet2!P:R,3,FALSE)</f>
        <v>91954181.470694929</v>
      </c>
      <c r="E3445">
        <v>386</v>
      </c>
      <c r="F3445" s="1" t="str">
        <f>IF(VLOOKUP(MOD(A3445,1000),Sheet2!P:W,8,FALSE)=1,"[[50000,1],",IF(VLOOKUP(MOD(A3445,1000),Sheet2!P:W,8,FALSE)=2,"[[90000,1],","["))&amp;IF(K3445=K3444,VLOOKUP(INT(MID(A3445,3,1))*10+3,Sheet3!A:B,2,FALSE),VLOOKUP(INT(MID(A3445,3,1))*10+MOD(K3445,2)+1,Sheet3!A:B,2,FALSE))&amp;"]"</f>
        <v>[[50000,1],[50022,40]]</v>
      </c>
      <c r="G3445">
        <v>0.2</v>
      </c>
      <c r="H3445" s="1" t="str">
        <f t="shared" si="2147"/>
        <v>[80021,80022,80023,80024]</v>
      </c>
      <c r="I3445" s="1">
        <f t="shared" ref="I3445" si="2174">I3433</f>
        <v>1</v>
      </c>
      <c r="J3445">
        <f t="shared" si="2135"/>
        <v>20</v>
      </c>
      <c r="K3445">
        <f t="shared" si="2141"/>
        <v>246</v>
      </c>
      <c r="L3445" s="1" t="str">
        <f>Sheet1!L3445</f>
        <v>[{"bid":16006,"type":6,"num":115},{"bid":14001,"type":4,"num":147000}]</v>
      </c>
    </row>
    <row r="3446" spans="1:12" x14ac:dyDescent="0.2">
      <c r="A3446">
        <f t="shared" si="2133"/>
        <v>603296</v>
      </c>
      <c r="B3446">
        <f t="shared" si="2131"/>
        <v>603297</v>
      </c>
      <c r="C3446" s="1" t="str">
        <f t="shared" si="2158"/>
        <v>当前波数 247/∞</v>
      </c>
      <c r="D3446">
        <f>VLOOKUP(MOD(A3446,1000),Sheet2!P:R,3,FALSE)</f>
        <v>95292393.914592549</v>
      </c>
      <c r="E3446">
        <v>388</v>
      </c>
      <c r="F3446" s="1" t="str">
        <f>IF(VLOOKUP(MOD(A3446,1000),Sheet2!P:W,8,FALSE)=1,"[[50000,1],",IF(VLOOKUP(MOD(A3446,1000),Sheet2!P:W,8,FALSE)=2,"[[90000,1],","["))&amp;IF(K3446=K3445,VLOOKUP(INT(MID(A3446,3,1))*10+3,Sheet3!A:B,2,FALSE),VLOOKUP(INT(MID(A3446,3,1))*10+MOD(K3446,2)+1,Sheet3!A:B,2,FALSE))&amp;"]"</f>
        <v>[[50021,40]]</v>
      </c>
      <c r="G3446">
        <v>0.2</v>
      </c>
      <c r="H3446" s="1" t="str">
        <f t="shared" si="2147"/>
        <v>[80021,80022,80023,80024]</v>
      </c>
      <c r="I3446" s="1">
        <f t="shared" ref="I3446" si="2175">I3434</f>
        <v>1</v>
      </c>
      <c r="J3446">
        <f t="shared" si="2135"/>
        <v>20</v>
      </c>
      <c r="K3446">
        <f t="shared" si="2141"/>
        <v>247</v>
      </c>
      <c r="L3446" s="1" t="str">
        <f>Sheet1!L3446</f>
        <v>[{"bid":16006,"type":6,"num":117},{"bid":14001,"type":4,"num":147500}]</v>
      </c>
    </row>
    <row r="3447" spans="1:12" x14ac:dyDescent="0.2">
      <c r="A3447">
        <f t="shared" si="2133"/>
        <v>603297</v>
      </c>
      <c r="B3447">
        <f t="shared" si="2131"/>
        <v>603298</v>
      </c>
      <c r="C3447" s="1" t="str">
        <f t="shared" si="2158"/>
        <v>当前波数 248/∞</v>
      </c>
      <c r="D3447">
        <f>VLOOKUP(MOD(A3447,1000),Sheet2!P:R,3,FALSE)</f>
        <v>98718332.117350966</v>
      </c>
      <c r="E3447">
        <v>390</v>
      </c>
      <c r="F3447" s="1" t="str">
        <f>IF(VLOOKUP(MOD(A3447,1000),Sheet2!P:W,8,FALSE)=1,"[[50000,1],",IF(VLOOKUP(MOD(A3447,1000),Sheet2!P:W,8,FALSE)=2,"[[90000,1],","["))&amp;IF(K3447=K3446,VLOOKUP(INT(MID(A3447,3,1))*10+3,Sheet3!A:B,2,FALSE),VLOOKUP(INT(MID(A3447,3,1))*10+MOD(K3447,2)+1,Sheet3!A:B,2,FALSE))&amp;"]"</f>
        <v>[[50022,40]]</v>
      </c>
      <c r="G3447">
        <v>0.2</v>
      </c>
      <c r="H3447" s="1" t="str">
        <f t="shared" si="2147"/>
        <v>[80021,80022,80023,80024]</v>
      </c>
      <c r="I3447" s="1">
        <f t="shared" ref="I3447" si="2176">I3435</f>
        <v>1</v>
      </c>
      <c r="J3447">
        <f t="shared" si="2135"/>
        <v>20</v>
      </c>
      <c r="K3447">
        <f t="shared" si="2141"/>
        <v>248</v>
      </c>
      <c r="L3447" s="1" t="str">
        <f>Sheet1!L3447</f>
        <v>[{"bid":16006,"type":6,"num":117},{"bid":14001,"type":4,"num":148000}]</v>
      </c>
    </row>
    <row r="3448" spans="1:12" x14ac:dyDescent="0.2">
      <c r="A3448">
        <f t="shared" si="2133"/>
        <v>603298</v>
      </c>
      <c r="B3448">
        <f t="shared" si="2131"/>
        <v>603299</v>
      </c>
      <c r="C3448" s="1" t="str">
        <f t="shared" si="2158"/>
        <v>当前波数 249/∞</v>
      </c>
      <c r="D3448">
        <f>VLOOKUP(MOD(A3448,1000),Sheet2!P:R,3,FALSE)</f>
        <v>102233605.28008379</v>
      </c>
      <c r="E3448">
        <v>392</v>
      </c>
      <c r="F3448" s="1" t="str">
        <f>IF(VLOOKUP(MOD(A3448,1000),Sheet2!P:W,8,FALSE)=1,"[[50000,1],",IF(VLOOKUP(MOD(A3448,1000),Sheet2!P:W,8,FALSE)=2,"[[90000,1],","["))&amp;IF(K3448=K3447,VLOOKUP(INT(MID(A3448,3,1))*10+3,Sheet3!A:B,2,FALSE),VLOOKUP(INT(MID(A3448,3,1))*10+MOD(K3448,2)+1,Sheet3!A:B,2,FALSE))&amp;"]"</f>
        <v>[[50000,1],[50021,40]]</v>
      </c>
      <c r="G3448">
        <v>0.2</v>
      </c>
      <c r="H3448" s="1" t="str">
        <f t="shared" si="2147"/>
        <v>[80021,80022,80023,80024]</v>
      </c>
      <c r="I3448" s="1">
        <f t="shared" ref="I3448" si="2177">I3436</f>
        <v>1</v>
      </c>
      <c r="J3448">
        <f t="shared" si="2135"/>
        <v>20</v>
      </c>
      <c r="K3448">
        <f t="shared" si="2141"/>
        <v>249</v>
      </c>
      <c r="L3448" s="1" t="str">
        <f>Sheet1!L3448</f>
        <v>[{"bid":16006,"type":6,"num":117},{"bid":14001,"type":4,"num":148500}]</v>
      </c>
    </row>
    <row r="3449" spans="1:12" x14ac:dyDescent="0.2">
      <c r="A3449">
        <f t="shared" si="2133"/>
        <v>603299</v>
      </c>
      <c r="B3449">
        <f t="shared" si="2131"/>
        <v>603300</v>
      </c>
      <c r="C3449" s="1" t="str">
        <f t="shared" si="2158"/>
        <v>当前波数 250/∞\n下一波BOSS</v>
      </c>
      <c r="D3449">
        <f>VLOOKUP(MOD(A3449,1000),Sheet2!P:R,3,FALSE)</f>
        <v>105839841.19296063</v>
      </c>
      <c r="E3449">
        <v>393</v>
      </c>
      <c r="F3449" s="1" t="str">
        <f>IF(VLOOKUP(MOD(A3449,1000),Sheet2!P:W,8,FALSE)=1,"[[50000,1],",IF(VLOOKUP(MOD(A3449,1000),Sheet2!P:W,8,FALSE)=2,"[[90000,1],","["))&amp;IF(K3449=K3448,VLOOKUP(INT(MID(A3449,3,1))*10+3,Sheet3!A:B,2,FALSE),VLOOKUP(INT(MID(A3449,3,1))*10+MOD(K3449,2)+1,Sheet3!A:B,2,FALSE))&amp;"]"</f>
        <v>[[50022,40]]</v>
      </c>
      <c r="G3449">
        <v>0.2</v>
      </c>
      <c r="H3449" s="1" t="str">
        <f t="shared" si="2147"/>
        <v>[80021,80022,80023,80024]</v>
      </c>
      <c r="I3449" s="1">
        <f t="shared" ref="I3449" si="2178">I3437</f>
        <v>1</v>
      </c>
      <c r="J3449">
        <f t="shared" si="2135"/>
        <v>20</v>
      </c>
      <c r="K3449">
        <f t="shared" si="2141"/>
        <v>250</v>
      </c>
      <c r="L3449" s="1" t="str">
        <f>Sheet1!L3449</f>
        <v>[{"bid":16006,"type":6,"num":117},{"bid":14001,"type":4,"num":149000}]</v>
      </c>
    </row>
    <row r="3450" spans="1:12" x14ac:dyDescent="0.2">
      <c r="A3450">
        <f t="shared" si="2133"/>
        <v>603300</v>
      </c>
      <c r="B3450">
        <f t="shared" si="2131"/>
        <v>603301</v>
      </c>
      <c r="C3450" s="1" t="str">
        <f t="shared" si="2158"/>
        <v>BOSS波\n需击杀所有怪物</v>
      </c>
      <c r="D3450">
        <f>VLOOKUP(MOD(A3450,1000),Sheet2!P:R,3,FALSE)</f>
        <v>109549246.99750465</v>
      </c>
      <c r="E3450">
        <v>395</v>
      </c>
      <c r="F3450" s="1" t="str">
        <f>IF(VLOOKUP(MOD(A3450,1000),Sheet2!P:W,8,FALSE)=1,"[[50000,1],",IF(VLOOKUP(MOD(A3450,1000),Sheet2!P:W,8,FALSE)=2,"[[90000,1],","["))&amp;IF(K3450=K3449,VLOOKUP(INT(MID(A3450,3,1))*10+3,Sheet3!A:B,2,FALSE),VLOOKUP(INT(MID(A3450,3,1))*10+MOD(K3450,2)+1,Sheet3!A:B,2,FALSE))&amp;"]"</f>
        <v>[[50023,45]]</v>
      </c>
      <c r="G3450">
        <v>0.2</v>
      </c>
      <c r="H3450" s="1" t="str">
        <f t="shared" si="2147"/>
        <v>[80021,80022,80023,80024]</v>
      </c>
      <c r="I3450" s="1">
        <f t="shared" ref="I3450" si="2179">I3438</f>
        <v>2</v>
      </c>
      <c r="J3450">
        <f t="shared" si="2135"/>
        <v>40</v>
      </c>
      <c r="K3450">
        <f t="shared" si="2141"/>
        <v>250</v>
      </c>
      <c r="L3450" s="1" t="str">
        <f>Sheet1!L3450</f>
        <v>[{"bid":16006,"type":6,"num":117},{"bid":14001,"type":4,"num":149500}]</v>
      </c>
    </row>
    <row r="3451" spans="1:12" x14ac:dyDescent="0.2">
      <c r="A3451">
        <f t="shared" si="2133"/>
        <v>603301</v>
      </c>
      <c r="B3451">
        <f t="shared" si="2131"/>
        <v>603302</v>
      </c>
      <c r="C3451" s="1" t="str">
        <f t="shared" si="2158"/>
        <v>当前波数 251/∞</v>
      </c>
      <c r="D3451">
        <f>VLOOKUP(MOD(A3451,1000),Sheet2!P:R,3,FALSE)</f>
        <v>113364362.20475589</v>
      </c>
      <c r="E3451">
        <v>397</v>
      </c>
      <c r="F3451" s="1" t="str">
        <f>IF(VLOOKUP(MOD(A3451,1000),Sheet2!P:W,8,FALSE)=1,"[[50000,1],",IF(VLOOKUP(MOD(A3451,1000),Sheet2!P:W,8,FALSE)=2,"[[90000,1],","["))&amp;IF(K3451=K3450,VLOOKUP(INT(MID(A3451,3,1))*10+3,Sheet3!A:B,2,FALSE),VLOOKUP(INT(MID(A3451,3,1))*10+MOD(K3451,2)+1,Sheet3!A:B,2,FALSE))&amp;"]"</f>
        <v>[[50000,1],[50021,40]]</v>
      </c>
      <c r="G3451">
        <v>0.2</v>
      </c>
      <c r="H3451" s="1" t="str">
        <f t="shared" si="2147"/>
        <v>[80021,80022,80023,80024]</v>
      </c>
      <c r="I3451" s="1">
        <f t="shared" ref="I3451" si="2180">I3439</f>
        <v>1</v>
      </c>
      <c r="J3451">
        <f t="shared" si="2135"/>
        <v>20</v>
      </c>
      <c r="K3451">
        <f t="shared" si="2141"/>
        <v>251</v>
      </c>
      <c r="L3451" s="1" t="str">
        <f>Sheet1!L3451</f>
        <v>[{"bid":16006,"type":6,"num":119},{"bid":14001,"type":4,"num":150000}]</v>
      </c>
    </row>
    <row r="3452" spans="1:12" x14ac:dyDescent="0.2">
      <c r="A3452">
        <f t="shared" si="2133"/>
        <v>603302</v>
      </c>
      <c r="B3452">
        <f t="shared" si="2131"/>
        <v>603303</v>
      </c>
      <c r="C3452" s="1" t="str">
        <f t="shared" si="2158"/>
        <v>当前波数 252/∞</v>
      </c>
      <c r="D3452">
        <f>VLOOKUP(MOD(A3452,1000),Sheet2!P:R,3,FALSE)</f>
        <v>117276627.69162312</v>
      </c>
      <c r="E3452">
        <v>399</v>
      </c>
      <c r="F3452" s="1" t="str">
        <f>IF(VLOOKUP(MOD(A3452,1000),Sheet2!P:W,8,FALSE)=1,"[[50000,1],",IF(VLOOKUP(MOD(A3452,1000),Sheet2!P:W,8,FALSE)=2,"[[90000,1],","["))&amp;IF(K3452=K3451,VLOOKUP(INT(MID(A3452,3,1))*10+3,Sheet3!A:B,2,FALSE),VLOOKUP(INT(MID(A3452,3,1))*10+MOD(K3452,2)+1,Sheet3!A:B,2,FALSE))&amp;"]"</f>
        <v>[[50022,40]]</v>
      </c>
      <c r="G3452">
        <v>0.2</v>
      </c>
      <c r="H3452" s="1" t="str">
        <f t="shared" si="2147"/>
        <v>[80021,80022,80023,80024]</v>
      </c>
      <c r="I3452" s="1">
        <f t="shared" ref="I3452" si="2181">I3440</f>
        <v>1</v>
      </c>
      <c r="J3452">
        <f t="shared" si="2135"/>
        <v>20</v>
      </c>
      <c r="K3452">
        <f t="shared" si="2141"/>
        <v>252</v>
      </c>
      <c r="L3452" s="1" t="str">
        <f>Sheet1!L3452</f>
        <v>[{"bid":16006,"type":6,"num":119},{"bid":14001,"type":4,"num":150500}]</v>
      </c>
    </row>
    <row r="3453" spans="1:12" x14ac:dyDescent="0.2">
      <c r="A3453">
        <f t="shared" si="2133"/>
        <v>603303</v>
      </c>
      <c r="B3453">
        <f t="shared" si="2131"/>
        <v>603304</v>
      </c>
      <c r="C3453" s="1" t="str">
        <f t="shared" si="2158"/>
        <v>当前波数 253/∞</v>
      </c>
      <c r="D3453">
        <f>VLOOKUP(MOD(A3453,1000),Sheet2!P:R,3,FALSE)</f>
        <v>121287778.16704716</v>
      </c>
      <c r="E3453">
        <v>400</v>
      </c>
      <c r="F3453" s="1" t="str">
        <f>IF(VLOOKUP(MOD(A3453,1000),Sheet2!P:W,8,FALSE)=1,"[[50000,1],",IF(VLOOKUP(MOD(A3453,1000),Sheet2!P:W,8,FALSE)=2,"[[90000,1],","["))&amp;IF(K3453=K3452,VLOOKUP(INT(MID(A3453,3,1))*10+3,Sheet3!A:B,2,FALSE),VLOOKUP(INT(MID(A3453,3,1))*10+MOD(K3453,2)+1,Sheet3!A:B,2,FALSE))&amp;"]"</f>
        <v>[[50021,40]]</v>
      </c>
      <c r="G3453">
        <v>0.2</v>
      </c>
      <c r="H3453" s="1" t="str">
        <f t="shared" si="2147"/>
        <v>[80021,80022,80023,80024]</v>
      </c>
      <c r="I3453" s="1">
        <f t="shared" ref="I3453" si="2182">I3441</f>
        <v>1</v>
      </c>
      <c r="J3453">
        <f t="shared" si="2135"/>
        <v>20</v>
      </c>
      <c r="K3453">
        <f t="shared" si="2141"/>
        <v>253</v>
      </c>
      <c r="L3453" s="1" t="str">
        <f>Sheet1!L3453</f>
        <v>[{"bid":16006,"type":6,"num":119},{"bid":14001,"type":4,"num":151000}]</v>
      </c>
    </row>
    <row r="3454" spans="1:12" x14ac:dyDescent="0.2">
      <c r="A3454">
        <f t="shared" si="2133"/>
        <v>603304</v>
      </c>
      <c r="B3454">
        <f t="shared" si="2131"/>
        <v>603305</v>
      </c>
      <c r="C3454" s="1" t="str">
        <f t="shared" si="2158"/>
        <v>当前波数 254/∞</v>
      </c>
      <c r="D3454">
        <f>VLOOKUP(MOD(A3454,1000),Sheet2!P:R,3,FALSE)</f>
        <v>125399567.89440078</v>
      </c>
      <c r="E3454">
        <v>401</v>
      </c>
      <c r="F3454" s="1" t="str">
        <f>IF(VLOOKUP(MOD(A3454,1000),Sheet2!P:W,8,FALSE)=1,"[[50000,1],",IF(VLOOKUP(MOD(A3454,1000),Sheet2!P:W,8,FALSE)=2,"[[90000,1],","["))&amp;IF(K3454=K3453,VLOOKUP(INT(MID(A3454,3,1))*10+3,Sheet3!A:B,2,FALSE),VLOOKUP(INT(MID(A3454,3,1))*10+MOD(K3454,2)+1,Sheet3!A:B,2,FALSE))&amp;"]"</f>
        <v>[[50000,1],[50022,40]]</v>
      </c>
      <c r="G3454">
        <v>0.2</v>
      </c>
      <c r="H3454" s="1" t="str">
        <f t="shared" si="2147"/>
        <v>[80021,80022,80023,80024]</v>
      </c>
      <c r="I3454" s="1">
        <f t="shared" ref="I3454" si="2183">I3442</f>
        <v>1</v>
      </c>
      <c r="J3454">
        <f t="shared" si="2135"/>
        <v>20</v>
      </c>
      <c r="K3454">
        <f t="shared" si="2141"/>
        <v>254</v>
      </c>
      <c r="L3454" s="1" t="str">
        <f>Sheet1!L3454</f>
        <v>[{"bid":16006,"type":6,"num":119},{"bid":14001,"type":4,"num":151500}]</v>
      </c>
    </row>
    <row r="3455" spans="1:12" x14ac:dyDescent="0.2">
      <c r="A3455">
        <f t="shared" si="2133"/>
        <v>603305</v>
      </c>
      <c r="B3455">
        <f t="shared" si="2131"/>
        <v>603306</v>
      </c>
      <c r="C3455" s="1" t="str">
        <f t="shared" si="2158"/>
        <v>当前波数 255/∞\n下一波BOSS</v>
      </c>
      <c r="D3455">
        <f>VLOOKUP(MOD(A3455,1000),Sheet2!P:R,3,FALSE)</f>
        <v>129613770.79660881</v>
      </c>
      <c r="E3455">
        <v>403</v>
      </c>
      <c r="F3455" s="1" t="str">
        <f>IF(VLOOKUP(MOD(A3455,1000),Sheet2!P:W,8,FALSE)=1,"[[50000,1],",IF(VLOOKUP(MOD(A3455,1000),Sheet2!P:W,8,FALSE)=2,"[[90000,1],","["))&amp;IF(K3455=K3454,VLOOKUP(INT(MID(A3455,3,1))*10+3,Sheet3!A:B,2,FALSE),VLOOKUP(INT(MID(A3455,3,1))*10+MOD(K3455,2)+1,Sheet3!A:B,2,FALSE))&amp;"]"</f>
        <v>[[50021,40]]</v>
      </c>
      <c r="G3455">
        <v>0.2</v>
      </c>
      <c r="H3455" s="1" t="str">
        <f t="shared" si="2147"/>
        <v>[80021,80022,80023,80024]</v>
      </c>
      <c r="I3455" s="1">
        <f t="shared" ref="I3455" si="2184">I3443</f>
        <v>1</v>
      </c>
      <c r="J3455">
        <f t="shared" si="2135"/>
        <v>20</v>
      </c>
      <c r="K3455">
        <f t="shared" si="2141"/>
        <v>255</v>
      </c>
      <c r="L3455" s="1" t="str">
        <f>Sheet1!L3455</f>
        <v>[{"bid":16006,"type":6,"num":119},{"bid":14001,"type":4,"num":152000}]</v>
      </c>
    </row>
    <row r="3456" spans="1:12" x14ac:dyDescent="0.2">
      <c r="A3456">
        <f t="shared" si="2133"/>
        <v>603306</v>
      </c>
      <c r="B3456">
        <f t="shared" si="2131"/>
        <v>603307</v>
      </c>
      <c r="C3456" s="1" t="str">
        <f t="shared" si="2158"/>
        <v>BOSS波\n需击杀所有怪物</v>
      </c>
      <c r="D3456">
        <f>VLOOKUP(MOD(A3456,1000),Sheet2!P:R,3,FALSE)</f>
        <v>133932180.56126805</v>
      </c>
      <c r="E3456">
        <v>404</v>
      </c>
      <c r="F3456" s="1" t="str">
        <f>IF(VLOOKUP(MOD(A3456,1000),Sheet2!P:W,8,FALSE)=1,"[[50000,1],",IF(VLOOKUP(MOD(A3456,1000),Sheet2!P:W,8,FALSE)=2,"[[90000,1],","["))&amp;IF(K3456=K3455,VLOOKUP(INT(MID(A3456,3,1))*10+3,Sheet3!A:B,2,FALSE),VLOOKUP(INT(MID(A3456,3,1))*10+MOD(K3456,2)+1,Sheet3!A:B,2,FALSE))&amp;"]"</f>
        <v>[[50023,45]]</v>
      </c>
      <c r="G3456">
        <v>0.2</v>
      </c>
      <c r="H3456" s="1" t="str">
        <f t="shared" si="2147"/>
        <v>[80021,80022,80023,80024]</v>
      </c>
      <c r="I3456" s="1">
        <f t="shared" ref="I3456" si="2185">I3444</f>
        <v>2</v>
      </c>
      <c r="J3456">
        <f t="shared" si="2135"/>
        <v>40</v>
      </c>
      <c r="K3456">
        <f t="shared" si="2141"/>
        <v>255</v>
      </c>
      <c r="L3456" s="1" t="str">
        <f>Sheet1!L3456</f>
        <v>[{"bid":16006,"type":6,"num":121},{"bid":14001,"type":4,"num":152500}]</v>
      </c>
    </row>
    <row r="3457" spans="1:12" x14ac:dyDescent="0.2">
      <c r="A3457">
        <f t="shared" si="2133"/>
        <v>603307</v>
      </c>
      <c r="B3457">
        <f t="shared" si="2131"/>
        <v>603308</v>
      </c>
      <c r="C3457" s="1" t="str">
        <f t="shared" si="2158"/>
        <v>当前波数 256/∞</v>
      </c>
      <c r="D3457">
        <f>VLOOKUP(MOD(A3457,1000),Sheet2!P:R,3,FALSE)</f>
        <v>138369322.28321368</v>
      </c>
      <c r="E3457">
        <v>406</v>
      </c>
      <c r="F3457" s="1" t="str">
        <f>IF(VLOOKUP(MOD(A3457,1000),Sheet2!P:W,8,FALSE)=1,"[[50000,1],",IF(VLOOKUP(MOD(A3457,1000),Sheet2!P:W,8,FALSE)=2,"[[90000,1],","["))&amp;IF(K3457=K3456,VLOOKUP(INT(MID(A3457,3,1))*10+3,Sheet3!A:B,2,FALSE),VLOOKUP(INT(MID(A3457,3,1))*10+MOD(K3457,2)+1,Sheet3!A:B,2,FALSE))&amp;"]"</f>
        <v>[[50000,1],[50022,40]]</v>
      </c>
      <c r="G3457">
        <v>0.2</v>
      </c>
      <c r="H3457" s="1" t="str">
        <f t="shared" si="2147"/>
        <v>[80021,80022,80023,80024]</v>
      </c>
      <c r="I3457" s="1">
        <f t="shared" ref="I3457" si="2186">I3445</f>
        <v>1</v>
      </c>
      <c r="J3457">
        <f t="shared" si="2135"/>
        <v>20</v>
      </c>
      <c r="K3457">
        <f t="shared" si="2141"/>
        <v>256</v>
      </c>
      <c r="L3457" s="1" t="str">
        <f>Sheet1!L3457</f>
        <v>[{"bid":16006,"type":6,"num":121},{"bid":14001,"type":4,"num":153000}]</v>
      </c>
    </row>
    <row r="3458" spans="1:12" x14ac:dyDescent="0.2">
      <c r="A3458">
        <f t="shared" si="2133"/>
        <v>603308</v>
      </c>
      <c r="B3458">
        <f t="shared" si="2131"/>
        <v>603309</v>
      </c>
      <c r="C3458" s="1" t="str">
        <f t="shared" si="2158"/>
        <v>当前波数 257/∞</v>
      </c>
      <c r="D3458">
        <f>VLOOKUP(MOD(A3458,1000),Sheet2!P:R,3,FALSE)</f>
        <v>142914975.84399453</v>
      </c>
      <c r="E3458">
        <v>407</v>
      </c>
      <c r="F3458" s="1" t="str">
        <f>IF(VLOOKUP(MOD(A3458,1000),Sheet2!P:W,8,FALSE)=1,"[[50000,1],",IF(VLOOKUP(MOD(A3458,1000),Sheet2!P:W,8,FALSE)=2,"[[90000,1],","["))&amp;IF(K3458=K3457,VLOOKUP(INT(MID(A3458,3,1))*10+3,Sheet3!A:B,2,FALSE),VLOOKUP(INT(MID(A3458,3,1))*10+MOD(K3458,2)+1,Sheet3!A:B,2,FALSE))&amp;"]"</f>
        <v>[[50021,40]]</v>
      </c>
      <c r="G3458">
        <v>0.2</v>
      </c>
      <c r="H3458" s="1" t="str">
        <f t="shared" si="2147"/>
        <v>[80021,80022,80023,80024]</v>
      </c>
      <c r="I3458" s="1">
        <f t="shared" ref="I3458" si="2187">I3446</f>
        <v>1</v>
      </c>
      <c r="J3458">
        <f t="shared" si="2135"/>
        <v>20</v>
      </c>
      <c r="K3458">
        <f t="shared" si="2141"/>
        <v>257</v>
      </c>
      <c r="L3458" s="1" t="str">
        <f>Sheet1!L3458</f>
        <v>[{"bid":16006,"type":6,"num":121},{"bid":14001,"type":4,"num":153500}]</v>
      </c>
    </row>
    <row r="3459" spans="1:12" x14ac:dyDescent="0.2">
      <c r="A3459">
        <f t="shared" si="2133"/>
        <v>603309</v>
      </c>
      <c r="B3459">
        <f t="shared" si="2131"/>
        <v>603310</v>
      </c>
      <c r="C3459" s="1" t="str">
        <f t="shared" si="2158"/>
        <v>当前波数 258/∞</v>
      </c>
      <c r="D3459">
        <f>VLOOKUP(MOD(A3459,1000),Sheet2!P:R,3,FALSE)</f>
        <v>147571011.63200098</v>
      </c>
      <c r="E3459">
        <v>408</v>
      </c>
      <c r="F3459" s="1" t="str">
        <f>IF(VLOOKUP(MOD(A3459,1000),Sheet2!P:W,8,FALSE)=1,"[[50000,1],",IF(VLOOKUP(MOD(A3459,1000),Sheet2!P:W,8,FALSE)=2,"[[90000,1],","["))&amp;IF(K3459=K3458,VLOOKUP(INT(MID(A3459,3,1))*10+3,Sheet3!A:B,2,FALSE),VLOOKUP(INT(MID(A3459,3,1))*10+MOD(K3459,2)+1,Sheet3!A:B,2,FALSE))&amp;"]"</f>
        <v>[[50022,40]]</v>
      </c>
      <c r="G3459">
        <v>0.2</v>
      </c>
      <c r="H3459" s="1" t="str">
        <f t="shared" si="2147"/>
        <v>[80021,80022,80023,80024]</v>
      </c>
      <c r="I3459" s="1">
        <f t="shared" ref="I3459" si="2188">I3447</f>
        <v>1</v>
      </c>
      <c r="J3459">
        <f t="shared" si="2135"/>
        <v>20</v>
      </c>
      <c r="K3459">
        <f t="shared" si="2141"/>
        <v>258</v>
      </c>
      <c r="L3459" s="1" t="str">
        <f>Sheet1!L3459</f>
        <v>[{"bid":16006,"type":6,"num":121},{"bid":14001,"type":4,"num":154000}]</v>
      </c>
    </row>
    <row r="3460" spans="1:12" x14ac:dyDescent="0.2">
      <c r="A3460">
        <f t="shared" si="2133"/>
        <v>603310</v>
      </c>
      <c r="B3460">
        <f t="shared" si="2131"/>
        <v>603311</v>
      </c>
      <c r="C3460" s="1" t="str">
        <f t="shared" si="2158"/>
        <v>当前波数 259/∞</v>
      </c>
      <c r="D3460">
        <f>VLOOKUP(MOD(A3460,1000),Sheet2!P:R,3,FALSE)</f>
        <v>152339320.45463142</v>
      </c>
      <c r="E3460">
        <v>410</v>
      </c>
      <c r="F3460" s="1" t="str">
        <f>IF(VLOOKUP(MOD(A3460,1000),Sheet2!P:W,8,FALSE)=1,"[[50000,1],",IF(VLOOKUP(MOD(A3460,1000),Sheet2!P:W,8,FALSE)=2,"[[90000,1],","["))&amp;IF(K3460=K3459,VLOOKUP(INT(MID(A3460,3,1))*10+3,Sheet3!A:B,2,FALSE),VLOOKUP(INT(MID(A3460,3,1))*10+MOD(K3460,2)+1,Sheet3!A:B,2,FALSE))&amp;"]"</f>
        <v>[[50000,1],[50021,40]]</v>
      </c>
      <c r="G3460">
        <v>0.2</v>
      </c>
      <c r="H3460" s="1" t="str">
        <f t="shared" si="2147"/>
        <v>[80021,80022,80023,80024]</v>
      </c>
      <c r="I3460" s="1">
        <f t="shared" ref="I3460" si="2189">I3448</f>
        <v>1</v>
      </c>
      <c r="J3460">
        <f t="shared" si="2135"/>
        <v>20</v>
      </c>
      <c r="K3460">
        <f t="shared" si="2141"/>
        <v>259</v>
      </c>
      <c r="L3460" s="1" t="str">
        <f>Sheet1!L3460</f>
        <v>[{"bid":16006,"type":6,"num":121},{"bid":14001,"type":4,"num":154500}]</v>
      </c>
    </row>
    <row r="3461" spans="1:12" x14ac:dyDescent="0.2">
      <c r="A3461">
        <f t="shared" si="2133"/>
        <v>603311</v>
      </c>
      <c r="B3461">
        <f t="shared" si="2131"/>
        <v>603312</v>
      </c>
      <c r="C3461" s="1" t="str">
        <f t="shared" si="2158"/>
        <v>当前波数 260/∞\n下一波BOSS</v>
      </c>
      <c r="D3461">
        <f>VLOOKUP(MOD(A3461,1000),Sheet2!P:R,3,FALSE)</f>
        <v>157221813.64485228</v>
      </c>
      <c r="E3461">
        <v>411</v>
      </c>
      <c r="F3461" s="1" t="str">
        <f>IF(VLOOKUP(MOD(A3461,1000),Sheet2!P:W,8,FALSE)=1,"[[50000,1],",IF(VLOOKUP(MOD(A3461,1000),Sheet2!P:W,8,FALSE)=2,"[[90000,1],","["))&amp;IF(K3461=K3460,VLOOKUP(INT(MID(A3461,3,1))*10+3,Sheet3!A:B,2,FALSE),VLOOKUP(INT(MID(A3461,3,1))*10+MOD(K3461,2)+1,Sheet3!A:B,2,FALSE))&amp;"]"</f>
        <v>[[50022,40]]</v>
      </c>
      <c r="G3461">
        <v>0.2</v>
      </c>
      <c r="H3461" s="1" t="str">
        <f t="shared" si="2147"/>
        <v>[80021,80022,80023,80024]</v>
      </c>
      <c r="I3461" s="1">
        <f t="shared" ref="I3461" si="2190">I3449</f>
        <v>1</v>
      </c>
      <c r="J3461">
        <f t="shared" si="2135"/>
        <v>20</v>
      </c>
      <c r="K3461">
        <f t="shared" si="2141"/>
        <v>260</v>
      </c>
      <c r="L3461" s="1" t="str">
        <f>Sheet1!L3461</f>
        <v>[{"bid":16006,"type":6,"num":123},{"bid":14001,"type":4,"num":155000}]</v>
      </c>
    </row>
    <row r="3462" spans="1:12" x14ac:dyDescent="0.2">
      <c r="A3462">
        <f t="shared" si="2133"/>
        <v>603312</v>
      </c>
      <c r="B3462">
        <f t="shared" si="2131"/>
        <v>603313</v>
      </c>
      <c r="C3462" s="1" t="str">
        <f t="shared" si="2158"/>
        <v>BOSS波\n需击杀所有怪物</v>
      </c>
      <c r="D3462">
        <f>VLOOKUP(MOD(A3462,1000),Sheet2!P:R,3,FALSE)</f>
        <v>162220423.1677579</v>
      </c>
      <c r="E3462">
        <v>412</v>
      </c>
      <c r="F3462" s="1" t="str">
        <f>IF(VLOOKUP(MOD(A3462,1000),Sheet2!P:W,8,FALSE)=1,"[[50000,1],",IF(VLOOKUP(MOD(A3462,1000),Sheet2!P:W,8,FALSE)=2,"[[90000,1],","["))&amp;IF(K3462=K3461,VLOOKUP(INT(MID(A3462,3,1))*10+3,Sheet3!A:B,2,FALSE),VLOOKUP(INT(MID(A3462,3,1))*10+MOD(K3462,2)+1,Sheet3!A:B,2,FALSE))&amp;"]"</f>
        <v>[[50023,45]]</v>
      </c>
      <c r="G3462">
        <v>0.2</v>
      </c>
      <c r="H3462" s="1" t="str">
        <f t="shared" si="2147"/>
        <v>[80021,80022,80023,80024]</v>
      </c>
      <c r="I3462" s="1">
        <f t="shared" ref="I3462" si="2191">I3450</f>
        <v>2</v>
      </c>
      <c r="J3462">
        <f t="shared" si="2135"/>
        <v>40</v>
      </c>
      <c r="K3462">
        <f t="shared" si="2141"/>
        <v>260</v>
      </c>
      <c r="L3462" s="1" t="str">
        <f>Sheet1!L3462</f>
        <v>[{"bid":16006,"type":6,"num":123},{"bid":14001,"type":4,"num":155500}]</v>
      </c>
    </row>
    <row r="3463" spans="1:12" x14ac:dyDescent="0.2">
      <c r="A3463">
        <f t="shared" si="2133"/>
        <v>603313</v>
      </c>
      <c r="B3463">
        <f t="shared" si="2131"/>
        <v>603314</v>
      </c>
      <c r="C3463" s="1" t="str">
        <f t="shared" si="2158"/>
        <v>当前波数 261/∞</v>
      </c>
      <c r="D3463">
        <f>VLOOKUP(MOD(A3463,1000),Sheet2!P:R,3,FALSE)</f>
        <v>167351871.97854835</v>
      </c>
      <c r="E3463">
        <v>414</v>
      </c>
      <c r="F3463" s="1" t="str">
        <f>IF(VLOOKUP(MOD(A3463,1000),Sheet2!P:W,8,FALSE)=1,"[[50000,1],",IF(VLOOKUP(MOD(A3463,1000),Sheet2!P:W,8,FALSE)=2,"[[90000,1],","["))&amp;IF(K3463=K3462,VLOOKUP(INT(MID(A3463,3,1))*10+3,Sheet3!A:B,2,FALSE),VLOOKUP(INT(MID(A3463,3,1))*10+MOD(K3463,2)+1,Sheet3!A:B,2,FALSE))&amp;"]"</f>
        <v>[[50000,1],[50021,40]]</v>
      </c>
      <c r="G3463">
        <v>0.2</v>
      </c>
      <c r="H3463" s="1" t="str">
        <f t="shared" si="2147"/>
        <v>[80021,80022,80023,80024]</v>
      </c>
      <c r="I3463" s="1">
        <f t="shared" ref="I3463" si="2192">I3451</f>
        <v>1</v>
      </c>
      <c r="J3463">
        <f t="shared" si="2135"/>
        <v>20</v>
      </c>
      <c r="K3463">
        <f t="shared" si="2141"/>
        <v>261</v>
      </c>
      <c r="L3463" s="1" t="str">
        <f>Sheet1!L3463</f>
        <v>[{"bid":16006,"type":6,"num":123},{"bid":14001,"type":4,"num":156000}]</v>
      </c>
    </row>
    <row r="3464" spans="1:12" x14ac:dyDescent="0.2">
      <c r="A3464">
        <f t="shared" si="2133"/>
        <v>603314</v>
      </c>
      <c r="B3464">
        <f t="shared" si="2131"/>
        <v>603315</v>
      </c>
      <c r="C3464" s="1" t="str">
        <f t="shared" si="2158"/>
        <v>当前波数 262/∞</v>
      </c>
      <c r="D3464">
        <f>VLOOKUP(MOD(A3464,1000),Sheet2!P:R,3,FALSE)</f>
        <v>172604090.13120118</v>
      </c>
      <c r="E3464">
        <v>416</v>
      </c>
      <c r="F3464" s="1" t="str">
        <f>IF(VLOOKUP(MOD(A3464,1000),Sheet2!P:W,8,FALSE)=1,"[[50000,1],",IF(VLOOKUP(MOD(A3464,1000),Sheet2!P:W,8,FALSE)=2,"[[90000,1],","["))&amp;IF(K3464=K3463,VLOOKUP(INT(MID(A3464,3,1))*10+3,Sheet3!A:B,2,FALSE),VLOOKUP(INT(MID(A3464,3,1))*10+MOD(K3464,2)+1,Sheet3!A:B,2,FALSE))&amp;"]"</f>
        <v>[[50022,40]]</v>
      </c>
      <c r="G3464">
        <v>0.2</v>
      </c>
      <c r="H3464" s="1" t="str">
        <f t="shared" si="2147"/>
        <v>[80021,80022,80023,80024]</v>
      </c>
      <c r="I3464" s="1">
        <f t="shared" ref="I3464" si="2193">I3452</f>
        <v>1</v>
      </c>
      <c r="J3464">
        <f t="shared" si="2135"/>
        <v>20</v>
      </c>
      <c r="K3464">
        <f t="shared" si="2141"/>
        <v>262</v>
      </c>
      <c r="L3464" s="1" t="str">
        <f>Sheet1!L3464</f>
        <v>[{"bid":16006,"type":6,"num":123},{"bid":14001,"type":4,"num":156500}]</v>
      </c>
    </row>
    <row r="3465" spans="1:12" x14ac:dyDescent="0.2">
      <c r="A3465">
        <f t="shared" si="2133"/>
        <v>603315</v>
      </c>
      <c r="B3465">
        <f t="shared" si="2131"/>
        <v>603316</v>
      </c>
      <c r="C3465" s="1" t="str">
        <f t="shared" si="2158"/>
        <v>当前波数 263/∞</v>
      </c>
      <c r="D3465">
        <f>VLOOKUP(MOD(A3465,1000),Sheet2!P:R,3,FALSE)</f>
        <v>177979089.96792442</v>
      </c>
      <c r="E3465">
        <v>418</v>
      </c>
      <c r="F3465" s="1" t="str">
        <f>IF(VLOOKUP(MOD(A3465,1000),Sheet2!P:W,8,FALSE)=1,"[[50000,1],",IF(VLOOKUP(MOD(A3465,1000),Sheet2!P:W,8,FALSE)=2,"[[90000,1],","["))&amp;IF(K3465=K3464,VLOOKUP(INT(MID(A3465,3,1))*10+3,Sheet3!A:B,2,FALSE),VLOOKUP(INT(MID(A3465,3,1))*10+MOD(K3465,2)+1,Sheet3!A:B,2,FALSE))&amp;"]"</f>
        <v>[[50021,40]]</v>
      </c>
      <c r="G3465">
        <v>0.2</v>
      </c>
      <c r="H3465" s="1" t="str">
        <f t="shared" si="2147"/>
        <v>[80021,80022,80023,80024]</v>
      </c>
      <c r="I3465" s="1">
        <f t="shared" ref="I3465" si="2194">I3453</f>
        <v>1</v>
      </c>
      <c r="J3465">
        <f t="shared" si="2135"/>
        <v>20</v>
      </c>
      <c r="K3465">
        <f t="shared" si="2141"/>
        <v>263</v>
      </c>
      <c r="L3465" s="1" t="str">
        <f>Sheet1!L3465</f>
        <v>[{"bid":16006,"type":6,"num":123},{"bid":14001,"type":4,"num":157000}]</v>
      </c>
    </row>
    <row r="3466" spans="1:12" x14ac:dyDescent="0.2">
      <c r="A3466">
        <f t="shared" si="2133"/>
        <v>603316</v>
      </c>
      <c r="B3466">
        <f t="shared" si="2131"/>
        <v>603317</v>
      </c>
      <c r="C3466" s="1" t="str">
        <f t="shared" si="2158"/>
        <v>当前波数 264/∞</v>
      </c>
      <c r="D3466">
        <f>VLOOKUP(MOD(A3466,1000),Sheet2!P:R,3,FALSE)</f>
        <v>183478905.13006207</v>
      </c>
      <c r="E3466">
        <v>420</v>
      </c>
      <c r="F3466" s="1" t="str">
        <f>IF(VLOOKUP(MOD(A3466,1000),Sheet2!P:W,8,FALSE)=1,"[[50000,1],",IF(VLOOKUP(MOD(A3466,1000),Sheet2!P:W,8,FALSE)=2,"[[90000,1],","["))&amp;IF(K3466=K3465,VLOOKUP(INT(MID(A3466,3,1))*10+3,Sheet3!A:B,2,FALSE),VLOOKUP(INT(MID(A3466,3,1))*10+MOD(K3466,2)+1,Sheet3!A:B,2,FALSE))&amp;"]"</f>
        <v>[[50000,1],[50022,40]]</v>
      </c>
      <c r="G3466">
        <v>0.2</v>
      </c>
      <c r="H3466" s="1" t="str">
        <f t="shared" si="2147"/>
        <v>[80021,80022,80023,80024]</v>
      </c>
      <c r="I3466" s="1">
        <f t="shared" ref="I3466" si="2195">I3454</f>
        <v>1</v>
      </c>
      <c r="J3466">
        <f t="shared" si="2135"/>
        <v>20</v>
      </c>
      <c r="K3466">
        <f t="shared" si="2141"/>
        <v>264</v>
      </c>
      <c r="L3466" s="1" t="str">
        <f>Sheet1!L3466</f>
        <v>[{"bid":16006,"type":6,"num":125},{"bid":14001,"type":4,"num":157500}]</v>
      </c>
    </row>
    <row r="3467" spans="1:12" x14ac:dyDescent="0.2">
      <c r="A3467">
        <f t="shared" si="2133"/>
        <v>603317</v>
      </c>
      <c r="B3467">
        <f t="shared" si="2131"/>
        <v>603318</v>
      </c>
      <c r="C3467" s="1" t="str">
        <f t="shared" si="2158"/>
        <v>当前波数 265/∞\n下一波BOSS</v>
      </c>
      <c r="D3467">
        <f>VLOOKUP(MOD(A3467,1000),Sheet2!P:R,3,FALSE)</f>
        <v>189105590.66609412</v>
      </c>
      <c r="E3467">
        <v>422</v>
      </c>
      <c r="F3467" s="1" t="str">
        <f>IF(VLOOKUP(MOD(A3467,1000),Sheet2!P:W,8,FALSE)=1,"[[50000,1],",IF(VLOOKUP(MOD(A3467,1000),Sheet2!P:W,8,FALSE)=2,"[[90000,1],","["))&amp;IF(K3467=K3466,VLOOKUP(INT(MID(A3467,3,1))*10+3,Sheet3!A:B,2,FALSE),VLOOKUP(INT(MID(A3467,3,1))*10+MOD(K3467,2)+1,Sheet3!A:B,2,FALSE))&amp;"]"</f>
        <v>[[50021,40]]</v>
      </c>
      <c r="G3467">
        <v>0.2</v>
      </c>
      <c r="H3467" s="1" t="str">
        <f t="shared" si="2147"/>
        <v>[80021,80022,80023,80024]</v>
      </c>
      <c r="I3467" s="1">
        <f t="shared" ref="I3467" si="2196">I3455</f>
        <v>1</v>
      </c>
      <c r="J3467">
        <f t="shared" si="2135"/>
        <v>20</v>
      </c>
      <c r="K3467">
        <f t="shared" si="2141"/>
        <v>265</v>
      </c>
      <c r="L3467" s="1" t="str">
        <f>Sheet1!L3467</f>
        <v>[{"bid":16006,"type":6,"num":125},{"bid":14001,"type":4,"num":158000}]</v>
      </c>
    </row>
    <row r="3468" spans="1:12" x14ac:dyDescent="0.2">
      <c r="A3468">
        <f t="shared" si="2133"/>
        <v>603318</v>
      </c>
      <c r="B3468">
        <f t="shared" si="2131"/>
        <v>603319</v>
      </c>
      <c r="C3468" s="1" t="str">
        <f t="shared" si="2158"/>
        <v>BOSS波\n需击杀所有怪物</v>
      </c>
      <c r="D3468">
        <f>VLOOKUP(MOD(A3468,1000),Sheet2!P:R,3,FALSE)</f>
        <v>194861223.13963661</v>
      </c>
      <c r="E3468">
        <v>423</v>
      </c>
      <c r="F3468" s="1" t="str">
        <f>IF(VLOOKUP(MOD(A3468,1000),Sheet2!P:W,8,FALSE)=1,"[[50000,1],",IF(VLOOKUP(MOD(A3468,1000),Sheet2!P:W,8,FALSE)=2,"[[90000,1],","["))&amp;IF(K3468=K3467,VLOOKUP(INT(MID(A3468,3,1))*10+3,Sheet3!A:B,2,FALSE),VLOOKUP(INT(MID(A3468,3,1))*10+MOD(K3468,2)+1,Sheet3!A:B,2,FALSE))&amp;"]"</f>
        <v>[[50023,45]]</v>
      </c>
      <c r="G3468">
        <v>0.2</v>
      </c>
      <c r="H3468" s="1" t="str">
        <f t="shared" si="2147"/>
        <v>[80021,80022,80023,80024]</v>
      </c>
      <c r="I3468" s="1">
        <f t="shared" ref="I3468" si="2197">I3456</f>
        <v>2</v>
      </c>
      <c r="J3468">
        <f t="shared" si="2135"/>
        <v>40</v>
      </c>
      <c r="K3468">
        <f t="shared" si="2141"/>
        <v>265</v>
      </c>
      <c r="L3468" s="1" t="str">
        <f>Sheet1!L3468</f>
        <v>[{"bid":16006,"type":6,"num":125},{"bid":14001,"type":4,"num":158500}]</v>
      </c>
    </row>
    <row r="3469" spans="1:12" x14ac:dyDescent="0.2">
      <c r="A3469">
        <f t="shared" si="2133"/>
        <v>603319</v>
      </c>
      <c r="B3469">
        <f t="shared" si="2131"/>
        <v>603320</v>
      </c>
      <c r="C3469" s="1" t="str">
        <f t="shared" si="2158"/>
        <v>当前波数 266/∞</v>
      </c>
      <c r="D3469">
        <f>VLOOKUP(MOD(A3469,1000),Sheet2!P:R,3,FALSE)</f>
        <v>200764941.67296144</v>
      </c>
      <c r="E3469">
        <v>425</v>
      </c>
      <c r="F3469" s="1" t="str">
        <f>IF(VLOOKUP(MOD(A3469,1000),Sheet2!P:W,8,FALSE)=1,"[[50000,1],",IF(VLOOKUP(MOD(A3469,1000),Sheet2!P:W,8,FALSE)=2,"[[90000,1],","["))&amp;IF(K3469=K3468,VLOOKUP(INT(MID(A3469,3,1))*10+3,Sheet3!A:B,2,FALSE),VLOOKUP(INT(MID(A3469,3,1))*10+MOD(K3469,2)+1,Sheet3!A:B,2,FALSE))&amp;"]"</f>
        <v>[[50000,1],[50022,40]]</v>
      </c>
      <c r="G3469">
        <v>0.2</v>
      </c>
      <c r="H3469" s="1" t="str">
        <f t="shared" si="2147"/>
        <v>[80021,80022,80023,80024]</v>
      </c>
      <c r="I3469" s="1">
        <f t="shared" ref="I3469" si="2198">I3457</f>
        <v>1</v>
      </c>
      <c r="J3469">
        <f t="shared" si="2135"/>
        <v>20</v>
      </c>
      <c r="K3469">
        <f t="shared" si="2141"/>
        <v>266</v>
      </c>
      <c r="L3469" s="1" t="str">
        <f>Sheet1!L3469</f>
        <v>[{"bid":16006,"type":6,"num":125},{"bid":14001,"type":4,"num":159000}]</v>
      </c>
    </row>
    <row r="3470" spans="1:12" x14ac:dyDescent="0.2">
      <c r="A3470">
        <f t="shared" si="2133"/>
        <v>603320</v>
      </c>
      <c r="B3470">
        <f t="shared" si="2131"/>
        <v>603321</v>
      </c>
      <c r="C3470" s="1" t="str">
        <f t="shared" si="2158"/>
        <v>当前波数 267/∞</v>
      </c>
      <c r="D3470">
        <f>VLOOKUP(MOD(A3470,1000),Sheet2!P:R,3,FALSE)</f>
        <v>229969740.00000006</v>
      </c>
      <c r="E3470">
        <v>427</v>
      </c>
      <c r="F3470" s="1" t="str">
        <f>IF(VLOOKUP(MOD(A3470,1000),Sheet2!P:W,8,FALSE)=1,"[[50000,1],",IF(VLOOKUP(MOD(A3470,1000),Sheet2!P:W,8,FALSE)=2,"[[90000,1],","["))&amp;IF(K3470=K3469,VLOOKUP(INT(MID(A3470,3,1))*10+3,Sheet3!A:B,2,FALSE),VLOOKUP(INT(MID(A3470,3,1))*10+MOD(K3470,2)+1,Sheet3!A:B,2,FALSE))&amp;"]"</f>
        <v>[[50021,40]]</v>
      </c>
      <c r="G3470">
        <v>0.2</v>
      </c>
      <c r="H3470" s="1" t="str">
        <f t="shared" si="2147"/>
        <v>[80021,80022,80023,80024]</v>
      </c>
      <c r="I3470" s="1">
        <f t="shared" ref="I3470" si="2199">I3458</f>
        <v>1</v>
      </c>
      <c r="J3470">
        <f t="shared" si="2135"/>
        <v>20</v>
      </c>
      <c r="K3470">
        <f t="shared" si="2141"/>
        <v>267</v>
      </c>
      <c r="L3470" s="1" t="str">
        <f>Sheet1!L3470</f>
        <v>[{"bid":16006,"type":6,"num":125},{"bid":14001,"type":4,"num":159500}]</v>
      </c>
    </row>
    <row r="3471" spans="1:12" x14ac:dyDescent="0.2">
      <c r="A3471">
        <f t="shared" si="2133"/>
        <v>603321</v>
      </c>
      <c r="B3471">
        <f t="shared" si="2131"/>
        <v>603322</v>
      </c>
      <c r="C3471" s="1" t="str">
        <f t="shared" si="2158"/>
        <v>当前波数 268/∞</v>
      </c>
      <c r="D3471">
        <f>VLOOKUP(MOD(A3471,1000),Sheet2!P:R,3,FALSE)</f>
        <v>281501376</v>
      </c>
      <c r="E3471">
        <v>429</v>
      </c>
      <c r="F3471" s="1" t="str">
        <f>IF(VLOOKUP(MOD(A3471,1000),Sheet2!P:W,8,FALSE)=1,"[[50000,1],",IF(VLOOKUP(MOD(A3471,1000),Sheet2!P:W,8,FALSE)=2,"[[90000,1],","["))&amp;IF(K3471=K3470,VLOOKUP(INT(MID(A3471,3,1))*10+3,Sheet3!A:B,2,FALSE),VLOOKUP(INT(MID(A3471,3,1))*10+MOD(K3471,2)+1,Sheet3!A:B,2,FALSE))&amp;"]"</f>
        <v>[[50022,40]]</v>
      </c>
      <c r="G3471">
        <v>0.2</v>
      </c>
      <c r="H3471" s="1" t="str">
        <f t="shared" si="2147"/>
        <v>[80021,80022,80023,80024]</v>
      </c>
      <c r="I3471" s="1">
        <f t="shared" ref="I3471" si="2200">I3459</f>
        <v>1</v>
      </c>
      <c r="J3471">
        <f t="shared" si="2135"/>
        <v>20</v>
      </c>
      <c r="K3471">
        <f t="shared" si="2141"/>
        <v>268</v>
      </c>
      <c r="L3471" s="1" t="str">
        <f>Sheet1!L3471</f>
        <v>[{"bid":16006,"type":6,"num":127},{"bid":14001,"type":4,"num":160000}]</v>
      </c>
    </row>
    <row r="3472" spans="1:12" x14ac:dyDescent="0.2">
      <c r="A3472">
        <f t="shared" si="2133"/>
        <v>603322</v>
      </c>
      <c r="B3472">
        <f t="shared" ref="B3472:B3476" si="2201">A3472+1</f>
        <v>603323</v>
      </c>
      <c r="C3472" s="1" t="str">
        <f t="shared" si="2158"/>
        <v>当前波数 269/∞</v>
      </c>
      <c r="D3472">
        <f>VLOOKUP(MOD(A3472,1000),Sheet2!P:R,3,FALSE)</f>
        <v>334955208.00000006</v>
      </c>
      <c r="E3472">
        <v>430</v>
      </c>
      <c r="F3472" s="1" t="str">
        <f>IF(VLOOKUP(MOD(A3472,1000),Sheet2!P:W,8,FALSE)=1,"[[50000,1],",IF(VLOOKUP(MOD(A3472,1000),Sheet2!P:W,8,FALSE)=2,"[[90000,1],","["))&amp;IF(K3472=K3471,VLOOKUP(INT(MID(A3472,3,1))*10+3,Sheet3!A:B,2,FALSE),VLOOKUP(INT(MID(A3472,3,1))*10+MOD(K3472,2)+1,Sheet3!A:B,2,FALSE))&amp;"]"</f>
        <v>[[50000,1],[50021,40]]</v>
      </c>
      <c r="G3472">
        <v>0.2</v>
      </c>
      <c r="H3472" s="1" t="str">
        <f t="shared" si="2147"/>
        <v>[80021,80022,80023,80024]</v>
      </c>
      <c r="I3472" s="1">
        <f t="shared" ref="I3472" si="2202">I3460</f>
        <v>1</v>
      </c>
      <c r="J3472">
        <f t="shared" si="2135"/>
        <v>20</v>
      </c>
      <c r="K3472">
        <f t="shared" si="2141"/>
        <v>269</v>
      </c>
      <c r="L3472" s="1" t="str">
        <f>Sheet1!L3472</f>
        <v>[{"bid":16006,"type":6,"num":127},{"bid":14001,"type":4,"num":160500}]</v>
      </c>
    </row>
    <row r="3473" spans="1:12" x14ac:dyDescent="0.2">
      <c r="A3473">
        <f t="shared" ref="A3473:A3536" si="2203">A3472+1</f>
        <v>603323</v>
      </c>
      <c r="B3473">
        <f t="shared" si="2201"/>
        <v>603324</v>
      </c>
      <c r="C3473" s="1" t="str">
        <f t="shared" si="2158"/>
        <v>当前波数 270/∞\n下一波BOSS</v>
      </c>
      <c r="D3473">
        <f>VLOOKUP(MOD(A3473,1000),Sheet2!P:R,3,FALSE)</f>
        <v>390364416</v>
      </c>
      <c r="E3473">
        <v>432</v>
      </c>
      <c r="F3473" s="1" t="str">
        <f>IF(VLOOKUP(MOD(A3473,1000),Sheet2!P:W,8,FALSE)=1,"[[50000,1],",IF(VLOOKUP(MOD(A3473,1000),Sheet2!P:W,8,FALSE)=2,"[[90000,1],","["))&amp;IF(K3473=K3472,VLOOKUP(INT(MID(A3473,3,1))*10+3,Sheet3!A:B,2,FALSE),VLOOKUP(INT(MID(A3473,3,1))*10+MOD(K3473,2)+1,Sheet3!A:B,2,FALSE))&amp;"]"</f>
        <v>[[50022,40]]</v>
      </c>
      <c r="G3473">
        <v>0.2</v>
      </c>
      <c r="H3473" s="1" t="str">
        <f t="shared" si="2147"/>
        <v>[80021,80022,80023,80024]</v>
      </c>
      <c r="I3473" s="1">
        <f t="shared" ref="I3473" si="2204">I3461</f>
        <v>1</v>
      </c>
      <c r="J3473">
        <f t="shared" ref="J3473:J3536" si="2205">J2934</f>
        <v>20</v>
      </c>
      <c r="K3473">
        <f t="shared" si="2141"/>
        <v>270</v>
      </c>
      <c r="L3473" s="1" t="str">
        <f>Sheet1!L3473</f>
        <v>[{"bid":16006,"type":6,"num":127},{"bid":14001,"type":4,"num":161000}]</v>
      </c>
    </row>
    <row r="3474" spans="1:12" x14ac:dyDescent="0.2">
      <c r="A3474">
        <f t="shared" si="2203"/>
        <v>603324</v>
      </c>
      <c r="B3474">
        <f t="shared" si="2201"/>
        <v>603325</v>
      </c>
      <c r="C3474" s="1" t="str">
        <f t="shared" si="2158"/>
        <v>BOSS波\n需击杀所有怪物</v>
      </c>
      <c r="D3474">
        <f>VLOOKUP(MOD(A3474,1000),Sheet2!P:R,3,FALSE)</f>
        <v>447762420.00000012</v>
      </c>
      <c r="E3474">
        <v>434</v>
      </c>
      <c r="F3474" s="1" t="str">
        <f>IF(VLOOKUP(MOD(A3474,1000),Sheet2!P:W,8,FALSE)=1,"[[50000,1],",IF(VLOOKUP(MOD(A3474,1000),Sheet2!P:W,8,FALSE)=2,"[[90000,1],","["))&amp;IF(K3474=K3473,VLOOKUP(INT(MID(A3474,3,1))*10+3,Sheet3!A:B,2,FALSE),VLOOKUP(INT(MID(A3474,3,1))*10+MOD(K3474,2)+1,Sheet3!A:B,2,FALSE))&amp;"]"</f>
        <v>[[50023,45]]</v>
      </c>
      <c r="G3474">
        <v>0.2</v>
      </c>
      <c r="H3474" s="1" t="str">
        <f t="shared" si="2147"/>
        <v>[80021,80022,80023,80024]</v>
      </c>
      <c r="I3474" s="1">
        <f t="shared" ref="I3474" si="2206">I3462</f>
        <v>2</v>
      </c>
      <c r="J3474">
        <f t="shared" si="2205"/>
        <v>40</v>
      </c>
      <c r="K3474">
        <f t="shared" si="2141"/>
        <v>270</v>
      </c>
      <c r="L3474" s="1" t="str">
        <f>Sheet1!L3474</f>
        <v>[{"bid":16006,"type":6,"num":127},{"bid":14001,"type":4,"num":161500}]</v>
      </c>
    </row>
    <row r="3475" spans="1:12" x14ac:dyDescent="0.2">
      <c r="A3475">
        <f t="shared" si="2203"/>
        <v>603325</v>
      </c>
      <c r="B3475">
        <f t="shared" si="2201"/>
        <v>603326</v>
      </c>
      <c r="C3475" s="1" t="str">
        <f t="shared" si="2158"/>
        <v>当前波数 271/∞</v>
      </c>
      <c r="D3475">
        <f>VLOOKUP(MOD(A3475,1000),Sheet2!P:R,3,FALSE)</f>
        <v>532542024.00000006</v>
      </c>
      <c r="E3475">
        <v>435</v>
      </c>
      <c r="F3475" s="1" t="str">
        <f>IF(VLOOKUP(MOD(A3475,1000),Sheet2!P:W,8,FALSE)=1,"[[50000,1],",IF(VLOOKUP(MOD(A3475,1000),Sheet2!P:W,8,FALSE)=2,"[[90000,1],","["))&amp;IF(K3475=K3474,VLOOKUP(INT(MID(A3475,3,1))*10+3,Sheet3!A:B,2,FALSE),VLOOKUP(INT(MID(A3475,3,1))*10+MOD(K3475,2)+1,Sheet3!A:B,2,FALSE))&amp;"]"</f>
        <v>[[50000,1],[50021,40]]</v>
      </c>
      <c r="G3475">
        <v>0.2</v>
      </c>
      <c r="H3475" s="1" t="str">
        <f t="shared" si="2147"/>
        <v>[80021,80022,80023,80024]</v>
      </c>
      <c r="I3475" s="1">
        <f t="shared" ref="I3475" si="2207">I3463</f>
        <v>1</v>
      </c>
      <c r="J3475">
        <f t="shared" si="2205"/>
        <v>20</v>
      </c>
      <c r="K3475">
        <f t="shared" si="2141"/>
        <v>271</v>
      </c>
      <c r="L3475" s="1" t="str">
        <f>Sheet1!L3475</f>
        <v>[{"bid":16006,"type":6,"num":127},{"bid":14001,"type":4,"num":162000}]</v>
      </c>
    </row>
    <row r="3476" spans="1:12" x14ac:dyDescent="0.2">
      <c r="A3476">
        <f t="shared" si="2203"/>
        <v>603326</v>
      </c>
      <c r="B3476">
        <f t="shared" si="2201"/>
        <v>603327</v>
      </c>
      <c r="C3476" s="1" t="str">
        <f t="shared" si="2158"/>
        <v>当前波数 272/∞</v>
      </c>
      <c r="D3476">
        <f>VLOOKUP(MOD(A3476,1000),Sheet2!P:R,3,FALSE)</f>
        <v>620356032.00000012</v>
      </c>
      <c r="E3476">
        <v>436</v>
      </c>
      <c r="F3476" s="1" t="str">
        <f>IF(VLOOKUP(MOD(A3476,1000),Sheet2!P:W,8,FALSE)=1,"[[50000,1],",IF(VLOOKUP(MOD(A3476,1000),Sheet2!P:W,8,FALSE)=2,"[[90000,1],","["))&amp;IF(K3476=K3475,VLOOKUP(INT(MID(A3476,3,1))*10+3,Sheet3!A:B,2,FALSE),VLOOKUP(INT(MID(A3476,3,1))*10+MOD(K3476,2)+1,Sheet3!A:B,2,FALSE))&amp;"]"</f>
        <v>[[50022,40]]</v>
      </c>
      <c r="G3476">
        <v>0.2</v>
      </c>
      <c r="H3476" s="1" t="str">
        <f t="shared" si="2147"/>
        <v>[80021,80022,80023,80024]</v>
      </c>
      <c r="I3476" s="1">
        <f t="shared" ref="I3476" si="2208">I3464</f>
        <v>1</v>
      </c>
      <c r="J3476">
        <f t="shared" si="2205"/>
        <v>20</v>
      </c>
      <c r="K3476">
        <f t="shared" si="2141"/>
        <v>272</v>
      </c>
      <c r="L3476" s="1" t="str">
        <f>Sheet1!L3476</f>
        <v>[{"bid":16006,"type":6,"num":129},{"bid":14001,"type":4,"num":162500}]</v>
      </c>
    </row>
    <row r="3477" spans="1:12" x14ac:dyDescent="0.2">
      <c r="A3477">
        <f t="shared" si="2203"/>
        <v>603327</v>
      </c>
      <c r="B3477">
        <f t="shared" ref="B3477:B3538" si="2209">A3477+1</f>
        <v>603328</v>
      </c>
      <c r="C3477" s="1" t="str">
        <f t="shared" si="2158"/>
        <v>当前波数 273/∞</v>
      </c>
      <c r="D3477">
        <f>VLOOKUP(MOD(A3477,1000),Sheet2!P:R,3,FALSE)</f>
        <v>737598176</v>
      </c>
      <c r="E3477">
        <v>438</v>
      </c>
      <c r="F3477" s="1" t="str">
        <f>IF(VLOOKUP(MOD(A3477,1000),Sheet2!P:W,8,FALSE)=1,"[[50000,1],",IF(VLOOKUP(MOD(A3477,1000),Sheet2!P:W,8,FALSE)=2,"[[90000,1],","["))&amp;IF(K3477=K3476,VLOOKUP(INT(MID(A3477,3,1))*10+3,Sheet3!A:B,2,FALSE),VLOOKUP(INT(MID(A3477,3,1))*10+MOD(K3477,2)+1,Sheet3!A:B,2,FALSE))&amp;"]"</f>
        <v>[[50021,40]]</v>
      </c>
      <c r="G3477">
        <v>0.2</v>
      </c>
      <c r="H3477" s="1" t="str">
        <f t="shared" si="2147"/>
        <v>[80021,80022,80023,80024]</v>
      </c>
      <c r="I3477" s="1">
        <f t="shared" ref="I3477" si="2210">I3465</f>
        <v>1</v>
      </c>
      <c r="J3477">
        <f t="shared" si="2205"/>
        <v>20</v>
      </c>
      <c r="K3477">
        <f t="shared" si="2141"/>
        <v>273</v>
      </c>
      <c r="L3477" s="1" t="str">
        <f>Sheet1!L3477</f>
        <v>[{"bid":16006,"type":6,"num":129},{"bid":14001,"type":4,"num":163000}]</v>
      </c>
    </row>
    <row r="3478" spans="1:12" x14ac:dyDescent="0.2">
      <c r="A3478">
        <f t="shared" si="2203"/>
        <v>603328</v>
      </c>
      <c r="B3478">
        <f t="shared" si="2209"/>
        <v>603329</v>
      </c>
      <c r="C3478" s="1" t="str">
        <f t="shared" si="2158"/>
        <v>当前波数 274/∞</v>
      </c>
      <c r="D3478">
        <f>VLOOKUP(MOD(A3478,1000),Sheet2!P:R,3,FALSE)</f>
        <v>858977472.00000024</v>
      </c>
      <c r="E3478">
        <v>439</v>
      </c>
      <c r="F3478" s="1" t="str">
        <f>IF(VLOOKUP(MOD(A3478,1000),Sheet2!P:W,8,FALSE)=1,"[[50000,1],",IF(VLOOKUP(MOD(A3478,1000),Sheet2!P:W,8,FALSE)=2,"[[90000,1],","["))&amp;IF(K3478=K3477,VLOOKUP(INT(MID(A3478,3,1))*10+3,Sheet3!A:B,2,FALSE),VLOOKUP(INT(MID(A3478,3,1))*10+MOD(K3478,2)+1,Sheet3!A:B,2,FALSE))&amp;"]"</f>
        <v>[[50000,1],[50022,40]]</v>
      </c>
      <c r="G3478">
        <v>0.2</v>
      </c>
      <c r="H3478" s="1" t="str">
        <f t="shared" si="2147"/>
        <v>[80021,80022,80023,80024]</v>
      </c>
      <c r="I3478" s="1">
        <f t="shared" ref="I3478" si="2211">I3466</f>
        <v>1</v>
      </c>
      <c r="J3478">
        <f t="shared" si="2205"/>
        <v>20</v>
      </c>
      <c r="K3478">
        <f t="shared" ref="K3478:K3541" si="2212">K3472+5</f>
        <v>274</v>
      </c>
      <c r="L3478" s="1" t="str">
        <f>Sheet1!L3478</f>
        <v>[{"bid":16006,"type":6,"num":129},{"bid":14001,"type":4,"num":163500}]</v>
      </c>
    </row>
    <row r="3479" spans="1:12" x14ac:dyDescent="0.2">
      <c r="A3479">
        <f t="shared" si="2203"/>
        <v>603329</v>
      </c>
      <c r="B3479">
        <f t="shared" si="2209"/>
        <v>603330</v>
      </c>
      <c r="C3479" s="1" t="str">
        <f t="shared" si="2158"/>
        <v>当前波数 275/∞\n下一波BOSS</v>
      </c>
      <c r="D3479">
        <f>VLOOKUP(MOD(A3479,1000),Sheet2!P:R,3,FALSE)</f>
        <v>984562560.00000012</v>
      </c>
      <c r="E3479">
        <v>440</v>
      </c>
      <c r="F3479" s="1" t="str">
        <f>IF(VLOOKUP(MOD(A3479,1000),Sheet2!P:W,8,FALSE)=1,"[[50000,1],",IF(VLOOKUP(MOD(A3479,1000),Sheet2!P:W,8,FALSE)=2,"[[90000,1],","["))&amp;IF(K3479=K3478,VLOOKUP(INT(MID(A3479,3,1))*10+3,Sheet3!A:B,2,FALSE),VLOOKUP(INT(MID(A3479,3,1))*10+MOD(K3479,2)+1,Sheet3!A:B,2,FALSE))&amp;"]"</f>
        <v>[[50021,40]]</v>
      </c>
      <c r="G3479">
        <v>0.2</v>
      </c>
      <c r="H3479" s="1" t="str">
        <f t="shared" si="2147"/>
        <v>[80021,80022,80023,80024]</v>
      </c>
      <c r="I3479" s="1">
        <f t="shared" ref="I3479" si="2213">I3467</f>
        <v>1</v>
      </c>
      <c r="J3479">
        <f t="shared" si="2205"/>
        <v>20</v>
      </c>
      <c r="K3479">
        <f t="shared" si="2212"/>
        <v>275</v>
      </c>
      <c r="L3479" s="1" t="str">
        <f>Sheet1!L3479</f>
        <v>[{"bid":16006,"type":6,"num":129},{"bid":14001,"type":4,"num":164000}]</v>
      </c>
    </row>
    <row r="3480" spans="1:12" x14ac:dyDescent="0.2">
      <c r="A3480">
        <f t="shared" si="2203"/>
        <v>603330</v>
      </c>
      <c r="B3480">
        <f t="shared" si="2209"/>
        <v>603331</v>
      </c>
      <c r="C3480" s="1" t="str">
        <f t="shared" si="2158"/>
        <v>BOSS波\n需击杀所有怪物</v>
      </c>
      <c r="D3480">
        <f>VLOOKUP(MOD(A3480,1000),Sheet2!P:R,3,FALSE)</f>
        <v>1114422560.0000002</v>
      </c>
      <c r="E3480">
        <v>442</v>
      </c>
      <c r="F3480" s="1" t="str">
        <f>IF(VLOOKUP(MOD(A3480,1000),Sheet2!P:W,8,FALSE)=1,"[[50000,1],",IF(VLOOKUP(MOD(A3480,1000),Sheet2!P:W,8,FALSE)=2,"[[90000,1],","["))&amp;IF(K3480=K3479,VLOOKUP(INT(MID(A3480,3,1))*10+3,Sheet3!A:B,2,FALSE),VLOOKUP(INT(MID(A3480,3,1))*10+MOD(K3480,2)+1,Sheet3!A:B,2,FALSE))&amp;"]"</f>
        <v>[[50023,45]]</v>
      </c>
      <c r="G3480">
        <v>0.2</v>
      </c>
      <c r="H3480" s="1" t="str">
        <f t="shared" si="2147"/>
        <v>[80021,80022,80023,80024]</v>
      </c>
      <c r="I3480" s="1">
        <f t="shared" ref="I3480" si="2214">I3468</f>
        <v>2</v>
      </c>
      <c r="J3480">
        <f t="shared" si="2205"/>
        <v>40</v>
      </c>
      <c r="K3480">
        <f t="shared" si="2212"/>
        <v>275</v>
      </c>
      <c r="L3480" s="1" t="str">
        <f>Sheet1!L3480</f>
        <v>[{"bid":16006,"type":6,"num":129},{"bid":14001,"type":4,"num":164500}]</v>
      </c>
    </row>
    <row r="3481" spans="1:12" x14ac:dyDescent="0.2">
      <c r="A3481">
        <f t="shared" si="2203"/>
        <v>603331</v>
      </c>
      <c r="B3481">
        <f t="shared" si="2209"/>
        <v>603332</v>
      </c>
      <c r="C3481" s="1" t="str">
        <f t="shared" si="2158"/>
        <v>当前波数 276/∞</v>
      </c>
      <c r="D3481">
        <f>VLOOKUP(MOD(A3481,1000),Sheet2!P:R,3,FALSE)</f>
        <v>1248627072</v>
      </c>
      <c r="E3481">
        <v>443</v>
      </c>
      <c r="F3481" s="1" t="str">
        <f>IF(VLOOKUP(MOD(A3481,1000),Sheet2!P:W,8,FALSE)=1,"[[50000,1],",IF(VLOOKUP(MOD(A3481,1000),Sheet2!P:W,8,FALSE)=2,"[[90000,1],","["))&amp;IF(K3481=K3480,VLOOKUP(INT(MID(A3481,3,1))*10+3,Sheet3!A:B,2,FALSE),VLOOKUP(INT(MID(A3481,3,1))*10+MOD(K3481,2)+1,Sheet3!A:B,2,FALSE))&amp;"]"</f>
        <v>[[50000,1],[50022,40]]</v>
      </c>
      <c r="G3481">
        <v>0.2</v>
      </c>
      <c r="H3481" s="1" t="str">
        <f t="shared" si="2147"/>
        <v>[80021,80022,80023,80024]</v>
      </c>
      <c r="I3481" s="1">
        <f t="shared" ref="I3481" si="2215">I3469</f>
        <v>1</v>
      </c>
      <c r="J3481">
        <f t="shared" si="2205"/>
        <v>20</v>
      </c>
      <c r="K3481">
        <f t="shared" si="2212"/>
        <v>276</v>
      </c>
      <c r="L3481" s="1" t="str">
        <f>Sheet1!L3481</f>
        <v>[{"bid":16006,"type":6,"num":131},{"bid":14001,"type":4,"num":165000}]</v>
      </c>
    </row>
    <row r="3482" spans="1:12" x14ac:dyDescent="0.2">
      <c r="A3482">
        <f t="shared" si="2203"/>
        <v>603332</v>
      </c>
      <c r="B3482">
        <f t="shared" si="2209"/>
        <v>603333</v>
      </c>
      <c r="C3482" s="1" t="str">
        <f t="shared" si="2158"/>
        <v>当前波数 277/∞</v>
      </c>
      <c r="D3482">
        <f>VLOOKUP(MOD(A3482,1000),Sheet2!P:R,3,FALSE)</f>
        <v>1387246176.0000002</v>
      </c>
      <c r="E3482">
        <v>445</v>
      </c>
      <c r="F3482" s="1" t="str">
        <f>IF(VLOOKUP(MOD(A3482,1000),Sheet2!P:W,8,FALSE)=1,"[[50000,1],",IF(VLOOKUP(MOD(A3482,1000),Sheet2!P:W,8,FALSE)=2,"[[90000,1],","["))&amp;IF(K3482=K3481,VLOOKUP(INT(MID(A3482,3,1))*10+3,Sheet3!A:B,2,FALSE),VLOOKUP(INT(MID(A3482,3,1))*10+MOD(K3482,2)+1,Sheet3!A:B,2,FALSE))&amp;"]"</f>
        <v>[[50021,40]]</v>
      </c>
      <c r="G3482">
        <v>0.2</v>
      </c>
      <c r="H3482" s="1" t="str">
        <f t="shared" si="2147"/>
        <v>[80021,80022,80023,80024]</v>
      </c>
      <c r="I3482" s="1">
        <f t="shared" ref="I3482" si="2216">I3470</f>
        <v>1</v>
      </c>
      <c r="J3482">
        <f t="shared" si="2205"/>
        <v>20</v>
      </c>
      <c r="K3482">
        <f t="shared" si="2212"/>
        <v>277</v>
      </c>
      <c r="L3482" s="1" t="str">
        <f>Sheet1!L3482</f>
        <v>[{"bid":16006,"type":6,"num":131},{"bid":14001,"type":4,"num":165500}]</v>
      </c>
    </row>
    <row r="3483" spans="1:12" x14ac:dyDescent="0.2">
      <c r="A3483">
        <f t="shared" si="2203"/>
        <v>603333</v>
      </c>
      <c r="B3483">
        <f t="shared" si="2209"/>
        <v>603334</v>
      </c>
      <c r="C3483" s="1" t="str">
        <f t="shared" si="2158"/>
        <v>当前波数 278/∞</v>
      </c>
      <c r="D3483">
        <f>VLOOKUP(MOD(A3483,1000),Sheet2!P:R,3,FALSE)</f>
        <v>1530350432.0000002</v>
      </c>
      <c r="E3483">
        <v>447</v>
      </c>
      <c r="F3483" s="1" t="str">
        <f>IF(VLOOKUP(MOD(A3483,1000),Sheet2!P:W,8,FALSE)=1,"[[50000,1],",IF(VLOOKUP(MOD(A3483,1000),Sheet2!P:W,8,FALSE)=2,"[[90000,1],","["))&amp;IF(K3483=K3482,VLOOKUP(INT(MID(A3483,3,1))*10+3,Sheet3!A:B,2,FALSE),VLOOKUP(INT(MID(A3483,3,1))*10+MOD(K3483,2)+1,Sheet3!A:B,2,FALSE))&amp;"]"</f>
        <v>[[50022,40]]</v>
      </c>
      <c r="G3483">
        <v>0.2</v>
      </c>
      <c r="H3483" s="1" t="str">
        <f t="shared" si="2147"/>
        <v>[80021,80022,80023,80024]</v>
      </c>
      <c r="I3483" s="1">
        <f t="shared" ref="I3483" si="2217">I3471</f>
        <v>1</v>
      </c>
      <c r="J3483">
        <f t="shared" si="2205"/>
        <v>20</v>
      </c>
      <c r="K3483">
        <f t="shared" si="2212"/>
        <v>278</v>
      </c>
      <c r="L3483" s="1" t="str">
        <f>Sheet1!L3483</f>
        <v>[{"bid":16006,"type":6,"num":131},{"bid":14001,"type":4,"num":166000}]</v>
      </c>
    </row>
    <row r="3484" spans="1:12" x14ac:dyDescent="0.2">
      <c r="A3484">
        <f t="shared" si="2203"/>
        <v>603334</v>
      </c>
      <c r="B3484">
        <f t="shared" si="2209"/>
        <v>603335</v>
      </c>
      <c r="C3484" s="1" t="str">
        <f t="shared" si="2158"/>
        <v>当前波数 279/∞</v>
      </c>
      <c r="D3484">
        <f>VLOOKUP(MOD(A3484,1000),Sheet2!P:R,3,FALSE)</f>
        <v>1678010880.0000005</v>
      </c>
      <c r="E3484">
        <v>449</v>
      </c>
      <c r="F3484" s="1" t="str">
        <f>IF(VLOOKUP(MOD(A3484,1000),Sheet2!P:W,8,FALSE)=1,"[[50000,1],",IF(VLOOKUP(MOD(A3484,1000),Sheet2!P:W,8,FALSE)=2,"[[90000,1],","["))&amp;IF(K3484=K3483,VLOOKUP(INT(MID(A3484,3,1))*10+3,Sheet3!A:B,2,FALSE),VLOOKUP(INT(MID(A3484,3,1))*10+MOD(K3484,2)+1,Sheet3!A:B,2,FALSE))&amp;"]"</f>
        <v>[[50000,1],[50021,40]]</v>
      </c>
      <c r="G3484">
        <v>0.2</v>
      </c>
      <c r="H3484" s="1" t="str">
        <f t="shared" ref="H3484:H3547" si="2218">H3483</f>
        <v>[80021,80022,80023,80024]</v>
      </c>
      <c r="I3484" s="1">
        <f t="shared" ref="I3484" si="2219">I3472</f>
        <v>1</v>
      </c>
      <c r="J3484">
        <f t="shared" si="2205"/>
        <v>20</v>
      </c>
      <c r="K3484">
        <f t="shared" si="2212"/>
        <v>279</v>
      </c>
      <c r="L3484" s="1" t="str">
        <f>Sheet1!L3484</f>
        <v>[{"bid":16006,"type":6,"num":131},{"bid":14001,"type":4,"num":166500}]</v>
      </c>
    </row>
    <row r="3485" spans="1:12" x14ac:dyDescent="0.2">
      <c r="A3485">
        <f t="shared" si="2203"/>
        <v>603335</v>
      </c>
      <c r="B3485">
        <f t="shared" si="2209"/>
        <v>603336</v>
      </c>
      <c r="C3485" s="1" t="str">
        <f t="shared" si="2158"/>
        <v>当前波数 280/∞\n下一波BOSS</v>
      </c>
      <c r="D3485">
        <f>VLOOKUP(MOD(A3485,1000),Sheet2!P:R,3,FALSE)</f>
        <v>1860804024.0000002</v>
      </c>
      <c r="E3485">
        <v>451</v>
      </c>
      <c r="F3485" s="1" t="str">
        <f>IF(VLOOKUP(MOD(A3485,1000),Sheet2!P:W,8,FALSE)=1,"[[50000,1],",IF(VLOOKUP(MOD(A3485,1000),Sheet2!P:W,8,FALSE)=2,"[[90000,1],","["))&amp;IF(K3485=K3484,VLOOKUP(INT(MID(A3485,3,1))*10+3,Sheet3!A:B,2,FALSE),VLOOKUP(INT(MID(A3485,3,1))*10+MOD(K3485,2)+1,Sheet3!A:B,2,FALSE))&amp;"]"</f>
        <v>[[50022,40]]</v>
      </c>
      <c r="G3485">
        <v>0.2</v>
      </c>
      <c r="H3485" s="1" t="str">
        <f t="shared" si="2218"/>
        <v>[80021,80022,80023,80024]</v>
      </c>
      <c r="I3485" s="1">
        <f t="shared" ref="I3485" si="2220">I3473</f>
        <v>1</v>
      </c>
      <c r="J3485">
        <f t="shared" si="2205"/>
        <v>20</v>
      </c>
      <c r="K3485">
        <f t="shared" si="2212"/>
        <v>280</v>
      </c>
      <c r="L3485" s="1" t="str">
        <f>Sheet1!L3485</f>
        <v>[{"bid":16006,"type":6,"num":131},{"bid":14001,"type":4,"num":167000}]</v>
      </c>
    </row>
    <row r="3486" spans="1:12" x14ac:dyDescent="0.2">
      <c r="A3486">
        <f t="shared" si="2203"/>
        <v>603336</v>
      </c>
      <c r="B3486">
        <f t="shared" si="2209"/>
        <v>603337</v>
      </c>
      <c r="C3486" s="1" t="str">
        <f t="shared" si="2158"/>
        <v>BOSS波\n需击杀所有怪物</v>
      </c>
      <c r="D3486">
        <f>VLOOKUP(MOD(A3486,1000),Sheet2!P:R,3,FALSE)</f>
        <v>2049389628.0000005</v>
      </c>
      <c r="E3486">
        <v>452</v>
      </c>
      <c r="F3486" s="1" t="str">
        <f>IF(VLOOKUP(MOD(A3486,1000),Sheet2!P:W,8,FALSE)=1,"[[50000,1],",IF(VLOOKUP(MOD(A3486,1000),Sheet2!P:W,8,FALSE)=2,"[[90000,1],","["))&amp;IF(K3486=K3485,VLOOKUP(INT(MID(A3486,3,1))*10+3,Sheet3!A:B,2,FALSE),VLOOKUP(INT(MID(A3486,3,1))*10+MOD(K3486,2)+1,Sheet3!A:B,2,FALSE))&amp;"]"</f>
        <v>[[50023,45]]</v>
      </c>
      <c r="G3486">
        <v>0.2</v>
      </c>
      <c r="H3486" s="1" t="str">
        <f t="shared" si="2218"/>
        <v>[80021,80022,80023,80024]</v>
      </c>
      <c r="I3486" s="1">
        <f t="shared" ref="I3486" si="2221">I3474</f>
        <v>2</v>
      </c>
      <c r="J3486">
        <f t="shared" si="2205"/>
        <v>40</v>
      </c>
      <c r="K3486">
        <f t="shared" si="2212"/>
        <v>280</v>
      </c>
      <c r="L3486" s="1" t="str">
        <f>Sheet1!L3486</f>
        <v>[{"bid":16006,"type":6,"num":133},{"bid":14001,"type":4,"num":167500}]</v>
      </c>
    </row>
    <row r="3487" spans="1:12" x14ac:dyDescent="0.2">
      <c r="A3487">
        <f t="shared" si="2203"/>
        <v>603337</v>
      </c>
      <c r="B3487">
        <f t="shared" si="2209"/>
        <v>603338</v>
      </c>
      <c r="C3487" s="1" t="str">
        <f t="shared" si="2158"/>
        <v>当前波数 281/∞</v>
      </c>
      <c r="D3487">
        <f>VLOOKUP(MOD(A3487,1000),Sheet2!P:R,3,FALSE)</f>
        <v>2243857872.0000005</v>
      </c>
      <c r="E3487">
        <v>454</v>
      </c>
      <c r="F3487" s="1" t="str">
        <f>IF(VLOOKUP(MOD(A3487,1000),Sheet2!P:W,8,FALSE)=1,"[[50000,1],",IF(VLOOKUP(MOD(A3487,1000),Sheet2!P:W,8,FALSE)=2,"[[90000,1],","["))&amp;IF(K3487=K3486,VLOOKUP(INT(MID(A3487,3,1))*10+3,Sheet3!A:B,2,FALSE),VLOOKUP(INT(MID(A3487,3,1))*10+MOD(K3487,2)+1,Sheet3!A:B,2,FALSE))&amp;"]"</f>
        <v>[[50000,1],[50021,40]]</v>
      </c>
      <c r="G3487">
        <v>0.2</v>
      </c>
      <c r="H3487" s="1" t="str">
        <f t="shared" si="2218"/>
        <v>[80021,80022,80023,80024]</v>
      </c>
      <c r="I3487" s="1">
        <f t="shared" ref="I3487" si="2222">I3475</f>
        <v>1</v>
      </c>
      <c r="J3487">
        <f t="shared" si="2205"/>
        <v>20</v>
      </c>
      <c r="K3487">
        <f t="shared" si="2212"/>
        <v>281</v>
      </c>
      <c r="L3487" s="1" t="str">
        <f>Sheet1!L3487</f>
        <v>[{"bid":16006,"type":6,"num":133},{"bid":14001,"type":4,"num":168000}]</v>
      </c>
    </row>
    <row r="3488" spans="1:12" x14ac:dyDescent="0.2">
      <c r="A3488">
        <f t="shared" si="2203"/>
        <v>603338</v>
      </c>
      <c r="B3488">
        <f t="shared" si="2209"/>
        <v>603339</v>
      </c>
      <c r="C3488" s="1" t="str">
        <f t="shared" si="2158"/>
        <v>当前波数 282/∞</v>
      </c>
      <c r="D3488">
        <f>VLOOKUP(MOD(A3488,1000),Sheet2!P:R,3,FALSE)</f>
        <v>2444299536.0000005</v>
      </c>
      <c r="E3488">
        <v>455</v>
      </c>
      <c r="F3488" s="1" t="str">
        <f>IF(VLOOKUP(MOD(A3488,1000),Sheet2!P:W,8,FALSE)=1,"[[50000,1],",IF(VLOOKUP(MOD(A3488,1000),Sheet2!P:W,8,FALSE)=2,"[[90000,1],","["))&amp;IF(K3488=K3487,VLOOKUP(INT(MID(A3488,3,1))*10+3,Sheet3!A:B,2,FALSE),VLOOKUP(INT(MID(A3488,3,1))*10+MOD(K3488,2)+1,Sheet3!A:B,2,FALSE))&amp;"]"</f>
        <v>[[50022,40]]</v>
      </c>
      <c r="G3488">
        <v>0.2</v>
      </c>
      <c r="H3488" s="1" t="str">
        <f t="shared" si="2218"/>
        <v>[80021,80022,80023,80024]</v>
      </c>
      <c r="I3488" s="1">
        <f t="shared" ref="I3488" si="2223">I3476</f>
        <v>1</v>
      </c>
      <c r="J3488">
        <f t="shared" si="2205"/>
        <v>20</v>
      </c>
      <c r="K3488">
        <f t="shared" si="2212"/>
        <v>282</v>
      </c>
      <c r="L3488" s="1" t="str">
        <f>Sheet1!L3488</f>
        <v>[{"bid":16006,"type":6,"num":133},{"bid":14001,"type":4,"num":168500}]</v>
      </c>
    </row>
    <row r="3489" spans="1:12" x14ac:dyDescent="0.2">
      <c r="A3489">
        <f t="shared" si="2203"/>
        <v>603339</v>
      </c>
      <c r="B3489">
        <f t="shared" si="2209"/>
        <v>603340</v>
      </c>
      <c r="C3489" s="1" t="str">
        <f t="shared" si="2158"/>
        <v>当前波数 283/∞</v>
      </c>
      <c r="D3489">
        <f>VLOOKUP(MOD(A3489,1000),Sheet2!P:R,3,FALSE)</f>
        <v>2650806000.0000005</v>
      </c>
      <c r="E3489">
        <v>457</v>
      </c>
      <c r="F3489" s="1" t="str">
        <f>IF(VLOOKUP(MOD(A3489,1000),Sheet2!P:W,8,FALSE)=1,"[[50000,1],",IF(VLOOKUP(MOD(A3489,1000),Sheet2!P:W,8,FALSE)=2,"[[90000,1],","["))&amp;IF(K3489=K3488,VLOOKUP(INT(MID(A3489,3,1))*10+3,Sheet3!A:B,2,FALSE),VLOOKUP(INT(MID(A3489,3,1))*10+MOD(K3489,2)+1,Sheet3!A:B,2,FALSE))&amp;"]"</f>
        <v>[[50021,40]]</v>
      </c>
      <c r="G3489">
        <v>0.2</v>
      </c>
      <c r="H3489" s="1" t="str">
        <f t="shared" si="2218"/>
        <v>[80021,80022,80023,80024]</v>
      </c>
      <c r="I3489" s="1">
        <f t="shared" ref="I3489" si="2224">I3477</f>
        <v>1</v>
      </c>
      <c r="J3489">
        <f t="shared" si="2205"/>
        <v>20</v>
      </c>
      <c r="K3489">
        <f t="shared" si="2212"/>
        <v>283</v>
      </c>
      <c r="L3489" s="1" t="str">
        <f>Sheet1!L3489</f>
        <v>[{"bid":16006,"type":6,"num":133},{"bid":14001,"type":4,"num":169000}]</v>
      </c>
    </row>
    <row r="3490" spans="1:12" x14ac:dyDescent="0.2">
      <c r="A3490">
        <f t="shared" si="2203"/>
        <v>603340</v>
      </c>
      <c r="B3490">
        <f t="shared" si="2209"/>
        <v>603341</v>
      </c>
      <c r="C3490" s="1" t="str">
        <f t="shared" si="2158"/>
        <v>当前波数 284/∞</v>
      </c>
      <c r="D3490">
        <f>VLOOKUP(MOD(A3490,1000),Sheet2!P:R,3,FALSE)</f>
        <v>2863469244</v>
      </c>
      <c r="E3490">
        <v>458</v>
      </c>
      <c r="F3490" s="1" t="str">
        <f>IF(VLOOKUP(MOD(A3490,1000),Sheet2!P:W,8,FALSE)=1,"[[50000,1],",IF(VLOOKUP(MOD(A3490,1000),Sheet2!P:W,8,FALSE)=2,"[[90000,1],","["))&amp;IF(K3490=K3489,VLOOKUP(INT(MID(A3490,3,1))*10+3,Sheet3!A:B,2,FALSE),VLOOKUP(INT(MID(A3490,3,1))*10+MOD(K3490,2)+1,Sheet3!A:B,2,FALSE))&amp;"]"</f>
        <v>[[50000,1],[50022,40]]</v>
      </c>
      <c r="G3490">
        <v>0.2</v>
      </c>
      <c r="H3490" s="1" t="str">
        <f t="shared" si="2218"/>
        <v>[80021,80022,80023,80024]</v>
      </c>
      <c r="I3490" s="1">
        <f t="shared" ref="I3490" si="2225">I3478</f>
        <v>1</v>
      </c>
      <c r="J3490">
        <f t="shared" si="2205"/>
        <v>20</v>
      </c>
      <c r="K3490">
        <f t="shared" si="2212"/>
        <v>284</v>
      </c>
      <c r="L3490" s="1" t="str">
        <f>Sheet1!L3490</f>
        <v>[{"bid":16006,"type":6,"num":133},{"bid":14001,"type":4,"num":169500}]</v>
      </c>
    </row>
    <row r="3491" spans="1:12" x14ac:dyDescent="0.2">
      <c r="A3491">
        <f t="shared" si="2203"/>
        <v>603341</v>
      </c>
      <c r="B3491">
        <f t="shared" si="2209"/>
        <v>603342</v>
      </c>
      <c r="C3491" s="1" t="str">
        <f t="shared" si="2158"/>
        <v>当前波数 285/∞\n下一波BOSS</v>
      </c>
      <c r="D3491">
        <f>VLOOKUP(MOD(A3491,1000),Sheet2!P:R,3,FALSE)</f>
        <v>3082381848</v>
      </c>
      <c r="E3491">
        <v>460</v>
      </c>
      <c r="F3491" s="1" t="str">
        <f>IF(VLOOKUP(MOD(A3491,1000),Sheet2!P:W,8,FALSE)=1,"[[50000,1],",IF(VLOOKUP(MOD(A3491,1000),Sheet2!P:W,8,FALSE)=2,"[[90000,1],","["))&amp;IF(K3491=K3490,VLOOKUP(INT(MID(A3491,3,1))*10+3,Sheet3!A:B,2,FALSE),VLOOKUP(INT(MID(A3491,3,1))*10+MOD(K3491,2)+1,Sheet3!A:B,2,FALSE))&amp;"]"</f>
        <v>[[50021,40]]</v>
      </c>
      <c r="G3491">
        <v>0.2</v>
      </c>
      <c r="H3491" s="1" t="str">
        <f t="shared" si="2218"/>
        <v>[80021,80022,80023,80024]</v>
      </c>
      <c r="I3491" s="1">
        <f t="shared" ref="I3491" si="2226">I3479</f>
        <v>1</v>
      </c>
      <c r="J3491">
        <f t="shared" si="2205"/>
        <v>20</v>
      </c>
      <c r="K3491">
        <f t="shared" si="2212"/>
        <v>285</v>
      </c>
      <c r="L3491" s="1" t="str">
        <f>Sheet1!L3491</f>
        <v>[{"bid":16006,"type":6,"num":135},{"bid":14001,"type":4,"num":170000}]</v>
      </c>
    </row>
    <row r="3492" spans="1:12" x14ac:dyDescent="0.2">
      <c r="A3492">
        <f t="shared" si="2203"/>
        <v>603342</v>
      </c>
      <c r="B3492">
        <f t="shared" si="2209"/>
        <v>603343</v>
      </c>
      <c r="C3492" s="1" t="str">
        <f t="shared" si="2158"/>
        <v>BOSS波\n需击杀所有怪物</v>
      </c>
      <c r="D3492">
        <f>VLOOKUP(MOD(A3492,1000),Sheet2!P:R,3,FALSE)</f>
        <v>3307636991.9999995</v>
      </c>
      <c r="E3492">
        <v>462</v>
      </c>
      <c r="F3492" s="1" t="str">
        <f>IF(VLOOKUP(MOD(A3492,1000),Sheet2!P:W,8,FALSE)=1,"[[50000,1],",IF(VLOOKUP(MOD(A3492,1000),Sheet2!P:W,8,FALSE)=2,"[[90000,1],","["))&amp;IF(K3492=K3491,VLOOKUP(INT(MID(A3492,3,1))*10+3,Sheet3!A:B,2,FALSE),VLOOKUP(INT(MID(A3492,3,1))*10+MOD(K3492,2)+1,Sheet3!A:B,2,FALSE))&amp;"]"</f>
        <v>[[50023,45]]</v>
      </c>
      <c r="G3492">
        <v>0.2</v>
      </c>
      <c r="H3492" s="1" t="str">
        <f t="shared" si="2218"/>
        <v>[80021,80022,80023,80024]</v>
      </c>
      <c r="I3492" s="1">
        <f t="shared" ref="I3492" si="2227">I3480</f>
        <v>2</v>
      </c>
      <c r="J3492">
        <f t="shared" si="2205"/>
        <v>40</v>
      </c>
      <c r="K3492">
        <f t="shared" si="2212"/>
        <v>285</v>
      </c>
      <c r="L3492" s="1" t="str">
        <f>Sheet1!L3492</f>
        <v>[{"bid":16006,"type":6,"num":135},{"bid":14001,"type":4,"num":170500}]</v>
      </c>
    </row>
    <row r="3493" spans="1:12" x14ac:dyDescent="0.2">
      <c r="A3493">
        <f t="shared" si="2203"/>
        <v>603343</v>
      </c>
      <c r="B3493">
        <f t="shared" si="2209"/>
        <v>603344</v>
      </c>
      <c r="C3493" s="1" t="str">
        <f t="shared" si="2158"/>
        <v>当前波数 286/∞</v>
      </c>
      <c r="D3493">
        <f>VLOOKUP(MOD(A3493,1000),Sheet2!P:R,3,FALSE)</f>
        <v>3574371312</v>
      </c>
      <c r="E3493">
        <v>464</v>
      </c>
      <c r="F3493" s="1" t="str">
        <f>IF(VLOOKUP(MOD(A3493,1000),Sheet2!P:W,8,FALSE)=1,"[[50000,1],",IF(VLOOKUP(MOD(A3493,1000),Sheet2!P:W,8,FALSE)=2,"[[90000,1],","["))&amp;IF(K3493=K3492,VLOOKUP(INT(MID(A3493,3,1))*10+3,Sheet3!A:B,2,FALSE),VLOOKUP(INT(MID(A3493,3,1))*10+MOD(K3493,2)+1,Sheet3!A:B,2,FALSE))&amp;"]"</f>
        <v>[[50000,1],[50022,40]]</v>
      </c>
      <c r="G3493">
        <v>0.2</v>
      </c>
      <c r="H3493" s="1" t="str">
        <f t="shared" si="2218"/>
        <v>[80021,80022,80023,80024]</v>
      </c>
      <c r="I3493" s="1">
        <f t="shared" ref="I3493" si="2228">I3481</f>
        <v>1</v>
      </c>
      <c r="J3493">
        <f t="shared" si="2205"/>
        <v>20</v>
      </c>
      <c r="K3493">
        <f t="shared" si="2212"/>
        <v>286</v>
      </c>
      <c r="L3493" s="1" t="str">
        <f>Sheet1!L3493</f>
        <v>[{"bid":16006,"type":6,"num":135},{"bid":14001,"type":4,"num":171000}]</v>
      </c>
    </row>
    <row r="3494" spans="1:12" x14ac:dyDescent="0.2">
      <c r="A3494">
        <f t="shared" si="2203"/>
        <v>603344</v>
      </c>
      <c r="B3494">
        <f t="shared" si="2209"/>
        <v>603345</v>
      </c>
      <c r="C3494" s="1" t="str">
        <f t="shared" ref="C3494:C3557" si="2229">IF(K3494=K3493,"BOSS波\n需击杀所有怪物",IF(K3494=K3495,"当前波数 "&amp;K3494&amp;"/∞\n下一波BOSS","当前波数 "&amp;K3494&amp;"/∞"))</f>
        <v>当前波数 287/∞</v>
      </c>
      <c r="D3494">
        <f>VLOOKUP(MOD(A3494,1000),Sheet2!P:R,3,FALSE)</f>
        <v>3848825159.9999995</v>
      </c>
      <c r="E3494">
        <v>466</v>
      </c>
      <c r="F3494" s="1" t="str">
        <f>IF(VLOOKUP(MOD(A3494,1000),Sheet2!P:W,8,FALSE)=1,"[[50000,1],",IF(VLOOKUP(MOD(A3494,1000),Sheet2!P:W,8,FALSE)=2,"[[90000,1],","["))&amp;IF(K3494=K3493,VLOOKUP(INT(MID(A3494,3,1))*10+3,Sheet3!A:B,2,FALSE),VLOOKUP(INT(MID(A3494,3,1))*10+MOD(K3494,2)+1,Sheet3!A:B,2,FALSE))&amp;"]"</f>
        <v>[[50021,40]]</v>
      </c>
      <c r="G3494">
        <v>0.2</v>
      </c>
      <c r="H3494" s="1" t="str">
        <f t="shared" si="2218"/>
        <v>[80021,80022,80023,80024]</v>
      </c>
      <c r="I3494" s="1">
        <f t="shared" ref="I3494" si="2230">I3482</f>
        <v>1</v>
      </c>
      <c r="J3494">
        <f t="shared" si="2205"/>
        <v>20</v>
      </c>
      <c r="K3494">
        <f t="shared" si="2212"/>
        <v>287</v>
      </c>
      <c r="L3494" s="1" t="str">
        <f>Sheet1!L3494</f>
        <v>[{"bid":16006,"type":6,"num":135},{"bid":14001,"type":4,"num":171500}]</v>
      </c>
    </row>
    <row r="3495" spans="1:12" x14ac:dyDescent="0.2">
      <c r="A3495">
        <f t="shared" si="2203"/>
        <v>603345</v>
      </c>
      <c r="B3495">
        <f t="shared" si="2209"/>
        <v>603346</v>
      </c>
      <c r="C3495" s="1" t="str">
        <f t="shared" si="2229"/>
        <v>当前波数 288/∞</v>
      </c>
      <c r="D3495">
        <f>VLOOKUP(MOD(A3495,1000),Sheet2!P:R,3,FALSE)</f>
        <v>4131111936</v>
      </c>
      <c r="E3495">
        <v>467</v>
      </c>
      <c r="F3495" s="1" t="str">
        <f>IF(VLOOKUP(MOD(A3495,1000),Sheet2!P:W,8,FALSE)=1,"[[50000,1],",IF(VLOOKUP(MOD(A3495,1000),Sheet2!P:W,8,FALSE)=2,"[[90000,1],","["))&amp;IF(K3495=K3494,VLOOKUP(INT(MID(A3495,3,1))*10+3,Sheet3!A:B,2,FALSE),VLOOKUP(INT(MID(A3495,3,1))*10+MOD(K3495,2)+1,Sheet3!A:B,2,FALSE))&amp;"]"</f>
        <v>[[50022,40]]</v>
      </c>
      <c r="G3495">
        <v>0.2</v>
      </c>
      <c r="H3495" s="1" t="str">
        <f t="shared" si="2218"/>
        <v>[80021,80022,80023,80024]</v>
      </c>
      <c r="I3495" s="1">
        <f t="shared" ref="I3495" si="2231">I3483</f>
        <v>1</v>
      </c>
      <c r="J3495">
        <f t="shared" si="2205"/>
        <v>20</v>
      </c>
      <c r="K3495">
        <f t="shared" si="2212"/>
        <v>288</v>
      </c>
      <c r="L3495" s="1" t="str">
        <f>Sheet1!L3495</f>
        <v>[{"bid":16006,"type":6,"num":135},{"bid":14001,"type":4,"num":172000}]</v>
      </c>
    </row>
    <row r="3496" spans="1:12" x14ac:dyDescent="0.2">
      <c r="A3496">
        <f t="shared" si="2203"/>
        <v>603346</v>
      </c>
      <c r="B3496">
        <f t="shared" si="2209"/>
        <v>603347</v>
      </c>
      <c r="C3496" s="1" t="str">
        <f t="shared" si="2229"/>
        <v>当前波数 289/∞</v>
      </c>
      <c r="D3496">
        <f>VLOOKUP(MOD(A3496,1000),Sheet2!P:R,3,FALSE)</f>
        <v>4421345759.999999</v>
      </c>
      <c r="E3496">
        <v>468</v>
      </c>
      <c r="F3496" s="1" t="str">
        <f>IF(VLOOKUP(MOD(A3496,1000),Sheet2!P:W,8,FALSE)=1,"[[50000,1],",IF(VLOOKUP(MOD(A3496,1000),Sheet2!P:W,8,FALSE)=2,"[[90000,1],","["))&amp;IF(K3496=K3495,VLOOKUP(INT(MID(A3496,3,1))*10+3,Sheet3!A:B,2,FALSE),VLOOKUP(INT(MID(A3496,3,1))*10+MOD(K3496,2)+1,Sheet3!A:B,2,FALSE))&amp;"]"</f>
        <v>[[50000,1],[50021,40]]</v>
      </c>
      <c r="G3496">
        <v>0.2</v>
      </c>
      <c r="H3496" s="1" t="str">
        <f t="shared" si="2218"/>
        <v>[80021,80022,80023,80024]</v>
      </c>
      <c r="I3496" s="1">
        <f t="shared" ref="I3496" si="2232">I3484</f>
        <v>1</v>
      </c>
      <c r="J3496">
        <f t="shared" si="2205"/>
        <v>20</v>
      </c>
      <c r="K3496">
        <f t="shared" si="2212"/>
        <v>289</v>
      </c>
      <c r="L3496" s="1" t="str">
        <f>Sheet1!L3496</f>
        <v>[{"bid":16006,"type":6,"num":137},{"bid":14001,"type":4,"num":172500}]</v>
      </c>
    </row>
    <row r="3497" spans="1:12" x14ac:dyDescent="0.2">
      <c r="A3497">
        <f t="shared" si="2203"/>
        <v>603347</v>
      </c>
      <c r="B3497">
        <f t="shared" si="2209"/>
        <v>603348</v>
      </c>
      <c r="C3497" s="1" t="str">
        <f t="shared" si="2229"/>
        <v>当前波数 290/∞\n下一波BOSS</v>
      </c>
      <c r="D3497">
        <f>VLOOKUP(MOD(A3497,1000),Sheet2!P:R,3,FALSE)</f>
        <v>4719641472</v>
      </c>
      <c r="E3497">
        <v>470</v>
      </c>
      <c r="F3497" s="1" t="str">
        <f>IF(VLOOKUP(MOD(A3497,1000),Sheet2!P:W,8,FALSE)=1,"[[50000,1],",IF(VLOOKUP(MOD(A3497,1000),Sheet2!P:W,8,FALSE)=2,"[[90000,1],","["))&amp;IF(K3497=K3496,VLOOKUP(INT(MID(A3497,3,1))*10+3,Sheet3!A:B,2,FALSE),VLOOKUP(INT(MID(A3497,3,1))*10+MOD(K3497,2)+1,Sheet3!A:B,2,FALSE))&amp;"]"</f>
        <v>[[50022,40]]</v>
      </c>
      <c r="G3497">
        <v>0.2</v>
      </c>
      <c r="H3497" s="1" t="str">
        <f t="shared" si="2218"/>
        <v>[80021,80022,80023,80024]</v>
      </c>
      <c r="I3497" s="1">
        <f t="shared" ref="I3497" si="2233">I3485</f>
        <v>1</v>
      </c>
      <c r="J3497">
        <f t="shared" si="2205"/>
        <v>20</v>
      </c>
      <c r="K3497">
        <f t="shared" si="2212"/>
        <v>290</v>
      </c>
      <c r="L3497" s="1" t="str">
        <f>Sheet1!L3497</f>
        <v>[{"bid":16006,"type":6,"num":137},{"bid":14001,"type":4,"num":173000}]</v>
      </c>
    </row>
    <row r="3498" spans="1:12" x14ac:dyDescent="0.2">
      <c r="A3498">
        <f t="shared" si="2203"/>
        <v>603348</v>
      </c>
      <c r="B3498">
        <f t="shared" si="2209"/>
        <v>603349</v>
      </c>
      <c r="C3498" s="1" t="str">
        <f t="shared" si="2229"/>
        <v>BOSS波\n需击杀所有怪物</v>
      </c>
      <c r="D3498">
        <f>VLOOKUP(MOD(A3498,1000),Sheet2!P:R,3,FALSE)</f>
        <v>5026114632</v>
      </c>
      <c r="E3498">
        <v>472</v>
      </c>
      <c r="F3498" s="1" t="str">
        <f>IF(VLOOKUP(MOD(A3498,1000),Sheet2!P:W,8,FALSE)=1,"[[50000,1],",IF(VLOOKUP(MOD(A3498,1000),Sheet2!P:W,8,FALSE)=2,"[[90000,1],","["))&amp;IF(K3498=K3497,VLOOKUP(INT(MID(A3498,3,1))*10+3,Sheet3!A:B,2,FALSE),VLOOKUP(INT(MID(A3498,3,1))*10+MOD(K3498,2)+1,Sheet3!A:B,2,FALSE))&amp;"]"</f>
        <v>[[50023,45]]</v>
      </c>
      <c r="G3498">
        <v>0.2</v>
      </c>
      <c r="H3498" s="1" t="str">
        <f t="shared" si="2218"/>
        <v>[80021,80022,80023,80024]</v>
      </c>
      <c r="I3498" s="1">
        <f t="shared" ref="I3498" si="2234">I3486</f>
        <v>2</v>
      </c>
      <c r="J3498">
        <f t="shared" si="2205"/>
        <v>40</v>
      </c>
      <c r="K3498">
        <f t="shared" si="2212"/>
        <v>290</v>
      </c>
      <c r="L3498" s="1" t="str">
        <f>Sheet1!L3498</f>
        <v>[{"bid":16006,"type":6,"num":137},{"bid":14001,"type":4,"num":173500}]</v>
      </c>
    </row>
    <row r="3499" spans="1:12" x14ac:dyDescent="0.2">
      <c r="A3499">
        <f t="shared" si="2203"/>
        <v>603349</v>
      </c>
      <c r="B3499">
        <f t="shared" si="2209"/>
        <v>603350</v>
      </c>
      <c r="C3499" s="1" t="str">
        <f t="shared" si="2229"/>
        <v>当前波数 291/∞</v>
      </c>
      <c r="D3499">
        <f>VLOOKUP(MOD(A3499,1000),Sheet2!P:R,3,FALSE)</f>
        <v>5340881520</v>
      </c>
      <c r="E3499">
        <v>473</v>
      </c>
      <c r="F3499" s="1" t="str">
        <f>IF(VLOOKUP(MOD(A3499,1000),Sheet2!P:W,8,FALSE)=1,"[[50000,1],",IF(VLOOKUP(MOD(A3499,1000),Sheet2!P:W,8,FALSE)=2,"[[90000,1],","["))&amp;IF(K3499=K3498,VLOOKUP(INT(MID(A3499,3,1))*10+3,Sheet3!A:B,2,FALSE),VLOOKUP(INT(MID(A3499,3,1))*10+MOD(K3499,2)+1,Sheet3!A:B,2,FALSE))&amp;"]"</f>
        <v>[[50000,1],[50021,40]]</v>
      </c>
      <c r="G3499">
        <v>0.2</v>
      </c>
      <c r="H3499" s="1" t="str">
        <f t="shared" si="2218"/>
        <v>[80021,80022,80023,80024]</v>
      </c>
      <c r="I3499" s="1">
        <f t="shared" ref="I3499" si="2235">I3487</f>
        <v>1</v>
      </c>
      <c r="J3499">
        <f t="shared" si="2205"/>
        <v>20</v>
      </c>
      <c r="K3499">
        <f t="shared" si="2212"/>
        <v>291</v>
      </c>
      <c r="L3499" s="1" t="str">
        <f>Sheet1!L3499</f>
        <v>[{"bid":16006,"type":6,"num":137},{"bid":14001,"type":4,"num":174000}]</v>
      </c>
    </row>
    <row r="3500" spans="1:12" x14ac:dyDescent="0.2">
      <c r="A3500">
        <f t="shared" si="2203"/>
        <v>603350</v>
      </c>
      <c r="B3500">
        <f t="shared" si="2209"/>
        <v>603351</v>
      </c>
      <c r="C3500" s="1" t="str">
        <f t="shared" si="2229"/>
        <v>当前波数 292/∞</v>
      </c>
      <c r="D3500">
        <f>VLOOKUP(MOD(A3500,1000),Sheet2!P:R,3,FALSE)</f>
        <v>5664059136</v>
      </c>
      <c r="E3500">
        <v>475</v>
      </c>
      <c r="F3500" s="1" t="str">
        <f>IF(VLOOKUP(MOD(A3500,1000),Sheet2!P:W,8,FALSE)=1,"[[50000,1],",IF(VLOOKUP(MOD(A3500,1000),Sheet2!P:W,8,FALSE)=2,"[[90000,1],","["))&amp;IF(K3500=K3499,VLOOKUP(INT(MID(A3500,3,1))*10+3,Sheet3!A:B,2,FALSE),VLOOKUP(INT(MID(A3500,3,1))*10+MOD(K3500,2)+1,Sheet3!A:B,2,FALSE))&amp;"]"</f>
        <v>[[50022,40]]</v>
      </c>
      <c r="G3500">
        <v>0.2</v>
      </c>
      <c r="H3500" s="1" t="str">
        <f t="shared" si="2218"/>
        <v>[80021,80022,80023,80024]</v>
      </c>
      <c r="I3500" s="1">
        <f t="shared" ref="I3500" si="2236">I3488</f>
        <v>1</v>
      </c>
      <c r="J3500">
        <f t="shared" si="2205"/>
        <v>20</v>
      </c>
      <c r="K3500">
        <f t="shared" si="2212"/>
        <v>292</v>
      </c>
      <c r="L3500" s="1" t="str">
        <f>Sheet1!L3500</f>
        <v>[{"bid":16006,"type":6,"num":137},{"bid":14001,"type":4,"num":174500}]</v>
      </c>
    </row>
    <row r="3501" spans="1:12" x14ac:dyDescent="0.2">
      <c r="A3501">
        <f t="shared" si="2203"/>
        <v>603351</v>
      </c>
      <c r="B3501">
        <f t="shared" si="2209"/>
        <v>603352</v>
      </c>
      <c r="C3501" s="1" t="str">
        <f t="shared" si="2229"/>
        <v>当前波数 293/∞</v>
      </c>
      <c r="D3501">
        <f>VLOOKUP(MOD(A3501,1000),Sheet2!P:R,3,FALSE)</f>
        <v>6035736968.000001</v>
      </c>
      <c r="E3501">
        <v>476</v>
      </c>
      <c r="F3501" s="1" t="str">
        <f>IF(VLOOKUP(MOD(A3501,1000),Sheet2!P:W,8,FALSE)=1,"[[50000,1],",IF(VLOOKUP(MOD(A3501,1000),Sheet2!P:W,8,FALSE)=2,"[[90000,1],","["))&amp;IF(K3501=K3500,VLOOKUP(INT(MID(A3501,3,1))*10+3,Sheet3!A:B,2,FALSE),VLOOKUP(INT(MID(A3501,3,1))*10+MOD(K3501,2)+1,Sheet3!A:B,2,FALSE))&amp;"]"</f>
        <v>[[50021,40]]</v>
      </c>
      <c r="G3501">
        <v>0.2</v>
      </c>
      <c r="H3501" s="1" t="str">
        <f t="shared" si="2218"/>
        <v>[80021,80022,80023,80024]</v>
      </c>
      <c r="I3501" s="1">
        <f t="shared" ref="I3501" si="2237">I3489</f>
        <v>1</v>
      </c>
      <c r="J3501">
        <f t="shared" si="2205"/>
        <v>20</v>
      </c>
      <c r="K3501">
        <f t="shared" si="2212"/>
        <v>293</v>
      </c>
      <c r="L3501" s="1" t="str">
        <f>Sheet1!L3501</f>
        <v>[{"bid":16006,"type":6,"num":139},{"bid":14001,"type":4,"num":175000}]</v>
      </c>
    </row>
    <row r="3502" spans="1:12" x14ac:dyDescent="0.2">
      <c r="A3502">
        <f t="shared" si="2203"/>
        <v>603352</v>
      </c>
      <c r="B3502">
        <f t="shared" si="2209"/>
        <v>603353</v>
      </c>
      <c r="C3502" s="1" t="str">
        <f t="shared" si="2229"/>
        <v>当前波数 294/∞</v>
      </c>
      <c r="D3502">
        <f>VLOOKUP(MOD(A3502,1000),Sheet2!P:R,3,FALSE)</f>
        <v>6417350436</v>
      </c>
      <c r="E3502">
        <v>477</v>
      </c>
      <c r="F3502" s="1" t="str">
        <f>IF(VLOOKUP(MOD(A3502,1000),Sheet2!P:W,8,FALSE)=1,"[[50000,1],",IF(VLOOKUP(MOD(A3502,1000),Sheet2!P:W,8,FALSE)=2,"[[90000,1],","["))&amp;IF(K3502=K3501,VLOOKUP(INT(MID(A3502,3,1))*10+3,Sheet3!A:B,2,FALSE),VLOOKUP(INT(MID(A3502,3,1))*10+MOD(K3502,2)+1,Sheet3!A:B,2,FALSE))&amp;"]"</f>
        <v>[[50000,1],[50022,40]]</v>
      </c>
      <c r="G3502">
        <v>0.2</v>
      </c>
      <c r="H3502" s="1" t="str">
        <f t="shared" si="2218"/>
        <v>[80021,80022,80023,80024]</v>
      </c>
      <c r="I3502" s="1">
        <f t="shared" ref="I3502" si="2238">I3490</f>
        <v>1</v>
      </c>
      <c r="J3502">
        <f t="shared" si="2205"/>
        <v>20</v>
      </c>
      <c r="K3502">
        <f t="shared" si="2212"/>
        <v>294</v>
      </c>
      <c r="L3502" s="1" t="str">
        <f>Sheet1!L3502</f>
        <v>[{"bid":16006,"type":6,"num":139},{"bid":14001,"type":4,"num":175500}]</v>
      </c>
    </row>
    <row r="3503" spans="1:12" x14ac:dyDescent="0.2">
      <c r="A3503">
        <f t="shared" si="2203"/>
        <v>603353</v>
      </c>
      <c r="B3503">
        <f t="shared" si="2209"/>
        <v>603354</v>
      </c>
      <c r="C3503" s="1" t="str">
        <f t="shared" si="2229"/>
        <v>当前波数 295/∞\n下一波BOSS</v>
      </c>
      <c r="D3503">
        <f>VLOOKUP(MOD(A3503,1000),Sheet2!P:R,3,FALSE)</f>
        <v>6809037840.000001</v>
      </c>
      <c r="E3503">
        <v>478</v>
      </c>
      <c r="F3503" s="1" t="str">
        <f>IF(VLOOKUP(MOD(A3503,1000),Sheet2!P:W,8,FALSE)=1,"[[50000,1],",IF(VLOOKUP(MOD(A3503,1000),Sheet2!P:W,8,FALSE)=2,"[[90000,1],","["))&amp;IF(K3503=K3502,VLOOKUP(INT(MID(A3503,3,1))*10+3,Sheet3!A:B,2,FALSE),VLOOKUP(INT(MID(A3503,3,1))*10+MOD(K3503,2)+1,Sheet3!A:B,2,FALSE))&amp;"]"</f>
        <v>[[50021,40]]</v>
      </c>
      <c r="G3503">
        <v>0.2</v>
      </c>
      <c r="H3503" s="1" t="str">
        <f t="shared" si="2218"/>
        <v>[80021,80022,80023,80024]</v>
      </c>
      <c r="I3503" s="1">
        <f t="shared" ref="I3503" si="2239">I3491</f>
        <v>1</v>
      </c>
      <c r="J3503">
        <f t="shared" si="2205"/>
        <v>20</v>
      </c>
      <c r="K3503">
        <f t="shared" si="2212"/>
        <v>295</v>
      </c>
      <c r="L3503" s="1" t="str">
        <f>Sheet1!L3503</f>
        <v>[{"bid":16006,"type":6,"num":139},{"bid":14001,"type":4,"num":176000}]</v>
      </c>
    </row>
    <row r="3504" spans="1:12" x14ac:dyDescent="0.2">
      <c r="A3504">
        <f t="shared" si="2203"/>
        <v>603354</v>
      </c>
      <c r="B3504">
        <f t="shared" si="2209"/>
        <v>603355</v>
      </c>
      <c r="C3504" s="1" t="str">
        <f t="shared" si="2229"/>
        <v>BOSS波\n需击杀所有怪物</v>
      </c>
      <c r="D3504">
        <f>VLOOKUP(MOD(A3504,1000),Sheet2!P:R,3,FALSE)</f>
        <v>7210938320.000001</v>
      </c>
      <c r="E3504">
        <v>480</v>
      </c>
      <c r="F3504" s="1" t="str">
        <f>IF(VLOOKUP(MOD(A3504,1000),Sheet2!P:W,8,FALSE)=1,"[[50000,1],",IF(VLOOKUP(MOD(A3504,1000),Sheet2!P:W,8,FALSE)=2,"[[90000,1],","["))&amp;IF(K3504=K3503,VLOOKUP(INT(MID(A3504,3,1))*10+3,Sheet3!A:B,2,FALSE),VLOOKUP(INT(MID(A3504,3,1))*10+MOD(K3504,2)+1,Sheet3!A:B,2,FALSE))&amp;"]"</f>
        <v>[[50023,45]]</v>
      </c>
      <c r="G3504">
        <v>0.2</v>
      </c>
      <c r="H3504" s="1" t="str">
        <f t="shared" si="2218"/>
        <v>[80021,80022,80023,80024]</v>
      </c>
      <c r="I3504" s="1">
        <f t="shared" ref="I3504" si="2240">I3492</f>
        <v>2</v>
      </c>
      <c r="J3504">
        <f t="shared" si="2205"/>
        <v>40</v>
      </c>
      <c r="K3504">
        <f t="shared" si="2212"/>
        <v>295</v>
      </c>
      <c r="L3504" s="1" t="str">
        <f>Sheet1!L3504</f>
        <v>[{"bid":16006,"type":6,"num":139},{"bid":14001,"type":4,"num":176500}]</v>
      </c>
    </row>
    <row r="3505" spans="1:12" x14ac:dyDescent="0.2">
      <c r="A3505">
        <f t="shared" si="2203"/>
        <v>603355</v>
      </c>
      <c r="B3505">
        <f t="shared" si="2209"/>
        <v>603356</v>
      </c>
      <c r="C3505" s="1" t="str">
        <f t="shared" si="2229"/>
        <v>当前波数 296/∞</v>
      </c>
      <c r="D3505">
        <f>VLOOKUP(MOD(A3505,1000),Sheet2!P:R,3,FALSE)</f>
        <v>7623191856.0000019</v>
      </c>
      <c r="E3505">
        <v>481</v>
      </c>
      <c r="F3505" s="1" t="str">
        <f>IF(VLOOKUP(MOD(A3505,1000),Sheet2!P:W,8,FALSE)=1,"[[50000,1],",IF(VLOOKUP(MOD(A3505,1000),Sheet2!P:W,8,FALSE)=2,"[[90000,1],","["))&amp;IF(K3505=K3504,VLOOKUP(INT(MID(A3505,3,1))*10+3,Sheet3!A:B,2,FALSE),VLOOKUP(INT(MID(A3505,3,1))*10+MOD(K3505,2)+1,Sheet3!A:B,2,FALSE))&amp;"]"</f>
        <v>[[50000,1],[50022,40]]</v>
      </c>
      <c r="G3505">
        <v>0.2</v>
      </c>
      <c r="H3505" s="1" t="str">
        <f t="shared" si="2218"/>
        <v>[80021,80022,80023,80024]</v>
      </c>
      <c r="I3505" s="1">
        <f t="shared" ref="I3505" si="2241">I3493</f>
        <v>1</v>
      </c>
      <c r="J3505">
        <f t="shared" si="2205"/>
        <v>20</v>
      </c>
      <c r="K3505">
        <f t="shared" si="2212"/>
        <v>296</v>
      </c>
      <c r="L3505" s="1" t="str">
        <f>Sheet1!L3505</f>
        <v>[{"bid":16006,"type":6,"num":139},{"bid":14001,"type":4,"num":177000}]</v>
      </c>
    </row>
    <row r="3506" spans="1:12" x14ac:dyDescent="0.2">
      <c r="A3506">
        <f t="shared" si="2203"/>
        <v>603356</v>
      </c>
      <c r="B3506">
        <f t="shared" si="2209"/>
        <v>603357</v>
      </c>
      <c r="C3506" s="1" t="str">
        <f t="shared" si="2229"/>
        <v>当前波数 297/∞</v>
      </c>
      <c r="D3506">
        <f>VLOOKUP(MOD(A3506,1000),Sheet2!P:R,3,FALSE)</f>
        <v>8045939268.000001</v>
      </c>
      <c r="E3506">
        <v>482</v>
      </c>
      <c r="F3506" s="1" t="str">
        <f>IF(VLOOKUP(MOD(A3506,1000),Sheet2!P:W,8,FALSE)=1,"[[50000,1],",IF(VLOOKUP(MOD(A3506,1000),Sheet2!P:W,8,FALSE)=2,"[[90000,1],","["))&amp;IF(K3506=K3505,VLOOKUP(INT(MID(A3506,3,1))*10+3,Sheet3!A:B,2,FALSE),VLOOKUP(INT(MID(A3506,3,1))*10+MOD(K3506,2)+1,Sheet3!A:B,2,FALSE))&amp;"]"</f>
        <v>[[50021,40]]</v>
      </c>
      <c r="G3506">
        <v>0.2</v>
      </c>
      <c r="H3506" s="1" t="str">
        <f t="shared" si="2218"/>
        <v>[80021,80022,80023,80024]</v>
      </c>
      <c r="I3506" s="1">
        <f t="shared" ref="I3506" si="2242">I3494</f>
        <v>1</v>
      </c>
      <c r="J3506">
        <f t="shared" si="2205"/>
        <v>20</v>
      </c>
      <c r="K3506">
        <f t="shared" si="2212"/>
        <v>297</v>
      </c>
      <c r="L3506" s="1" t="str">
        <f>Sheet1!L3506</f>
        <v>[{"bid":16006,"type":6,"num":141},{"bid":14001,"type":4,"num":177500}]</v>
      </c>
    </row>
    <row r="3507" spans="1:12" x14ac:dyDescent="0.2">
      <c r="A3507">
        <f t="shared" si="2203"/>
        <v>603357</v>
      </c>
      <c r="B3507">
        <f t="shared" si="2209"/>
        <v>603358</v>
      </c>
      <c r="C3507" s="1" t="str">
        <f t="shared" si="2229"/>
        <v>当前波数 298/∞</v>
      </c>
      <c r="D3507">
        <f>VLOOKUP(MOD(A3507,1000),Sheet2!P:R,3,FALSE)</f>
        <v>8479322216.000001</v>
      </c>
      <c r="E3507">
        <v>484</v>
      </c>
      <c r="F3507" s="1" t="str">
        <f>IF(VLOOKUP(MOD(A3507,1000),Sheet2!P:W,8,FALSE)=1,"[[50000,1],",IF(VLOOKUP(MOD(A3507,1000),Sheet2!P:W,8,FALSE)=2,"[[90000,1],","["))&amp;IF(K3507=K3506,VLOOKUP(INT(MID(A3507,3,1))*10+3,Sheet3!A:B,2,FALSE),VLOOKUP(INT(MID(A3507,3,1))*10+MOD(K3507,2)+1,Sheet3!A:B,2,FALSE))&amp;"]"</f>
        <v>[[50022,40]]</v>
      </c>
      <c r="G3507">
        <v>0.2</v>
      </c>
      <c r="H3507" s="1" t="str">
        <f t="shared" si="2218"/>
        <v>[80021,80022,80023,80024]</v>
      </c>
      <c r="I3507" s="1">
        <f t="shared" ref="I3507" si="2243">I3495</f>
        <v>1</v>
      </c>
      <c r="J3507">
        <f t="shared" si="2205"/>
        <v>20</v>
      </c>
      <c r="K3507">
        <f t="shared" si="2212"/>
        <v>298</v>
      </c>
      <c r="L3507" s="1" t="str">
        <f>Sheet1!L3507</f>
        <v>[{"bid":16006,"type":6,"num":141},{"bid":14001,"type":4,"num":178000}]</v>
      </c>
    </row>
    <row r="3508" spans="1:12" x14ac:dyDescent="0.2">
      <c r="A3508">
        <f t="shared" si="2203"/>
        <v>603358</v>
      </c>
      <c r="B3508">
        <f t="shared" si="2209"/>
        <v>603359</v>
      </c>
      <c r="C3508" s="1" t="str">
        <f t="shared" si="2229"/>
        <v>当前波数 299/∞</v>
      </c>
      <c r="D3508">
        <f>VLOOKUP(MOD(A3508,1000),Sheet2!P:R,3,FALSE)</f>
        <v>8923483200</v>
      </c>
      <c r="E3508">
        <v>485</v>
      </c>
      <c r="F3508" s="1" t="str">
        <f>IF(VLOOKUP(MOD(A3508,1000),Sheet2!P:W,8,FALSE)=1,"[[50000,1],",IF(VLOOKUP(MOD(A3508,1000),Sheet2!P:W,8,FALSE)=2,"[[90000,1],","["))&amp;IF(K3508=K3507,VLOOKUP(INT(MID(A3508,3,1))*10+3,Sheet3!A:B,2,FALSE),VLOOKUP(INT(MID(A3508,3,1))*10+MOD(K3508,2)+1,Sheet3!A:B,2,FALSE))&amp;"]"</f>
        <v>[[50000,1],[50021,40]]</v>
      </c>
      <c r="G3508">
        <v>0.2</v>
      </c>
      <c r="H3508" s="1" t="str">
        <f t="shared" si="2218"/>
        <v>[80021,80022,80023,80024]</v>
      </c>
      <c r="I3508" s="1">
        <f t="shared" ref="I3508" si="2244">I3496</f>
        <v>1</v>
      </c>
      <c r="J3508">
        <f t="shared" si="2205"/>
        <v>20</v>
      </c>
      <c r="K3508">
        <f t="shared" si="2212"/>
        <v>299</v>
      </c>
      <c r="L3508" s="1" t="str">
        <f>Sheet1!L3508</f>
        <v>[{"bid":16006,"type":6,"num":141},{"bid":14001,"type":4,"num":178500}]</v>
      </c>
    </row>
    <row r="3509" spans="1:12" x14ac:dyDescent="0.2">
      <c r="A3509">
        <f t="shared" si="2203"/>
        <v>603359</v>
      </c>
      <c r="B3509">
        <f t="shared" si="2209"/>
        <v>603360</v>
      </c>
      <c r="C3509" s="1" t="str">
        <f t="shared" si="2229"/>
        <v>当前波数 300/∞\n下一波BOSS</v>
      </c>
      <c r="D3509">
        <f>VLOOKUP(MOD(A3509,1000),Sheet2!P:R,3,FALSE)</f>
        <v>9423872640.0000019</v>
      </c>
      <c r="E3509">
        <v>487</v>
      </c>
      <c r="F3509" s="1" t="str">
        <f>IF(VLOOKUP(MOD(A3509,1000),Sheet2!P:W,8,FALSE)=1,"[[50000,1],",IF(VLOOKUP(MOD(A3509,1000),Sheet2!P:W,8,FALSE)=2,"[[90000,1],","["))&amp;IF(K3509=K3508,VLOOKUP(INT(MID(A3509,3,1))*10+3,Sheet3!A:B,2,FALSE),VLOOKUP(INT(MID(A3509,3,1))*10+MOD(K3509,2)+1,Sheet3!A:B,2,FALSE))&amp;"]"</f>
        <v>[[50022,40]]</v>
      </c>
      <c r="G3509">
        <v>0.2</v>
      </c>
      <c r="H3509" s="1" t="str">
        <f t="shared" si="2218"/>
        <v>[80021,80022,80023,80024]</v>
      </c>
      <c r="I3509" s="1">
        <f t="shared" ref="I3509" si="2245">I3497</f>
        <v>1</v>
      </c>
      <c r="J3509">
        <f t="shared" si="2205"/>
        <v>20</v>
      </c>
      <c r="K3509">
        <f t="shared" si="2212"/>
        <v>300</v>
      </c>
      <c r="L3509" s="1" t="str">
        <f>Sheet1!L3509</f>
        <v>[{"bid":16006,"type":6,"num":141},{"bid":14001,"type":4,"num":179000}]</v>
      </c>
    </row>
    <row r="3510" spans="1:12" x14ac:dyDescent="0.2">
      <c r="A3510">
        <f t="shared" si="2203"/>
        <v>603360</v>
      </c>
      <c r="B3510">
        <f t="shared" si="2209"/>
        <v>603361</v>
      </c>
      <c r="C3510" s="1" t="str">
        <f t="shared" si="2229"/>
        <v>BOSS波\n需击杀所有怪物</v>
      </c>
      <c r="D3510">
        <f>VLOOKUP(MOD(A3510,1000),Sheet2!P:R,3,FALSE)</f>
        <v>9936720144</v>
      </c>
      <c r="E3510">
        <v>488</v>
      </c>
      <c r="F3510" s="1" t="str">
        <f>IF(VLOOKUP(MOD(A3510,1000),Sheet2!P:W,8,FALSE)=1,"[[50000,1],",IF(VLOOKUP(MOD(A3510,1000),Sheet2!P:W,8,FALSE)=2,"[[90000,1],","["))&amp;IF(K3510=K3509,VLOOKUP(INT(MID(A3510,3,1))*10+3,Sheet3!A:B,2,FALSE),VLOOKUP(INT(MID(A3510,3,1))*10+MOD(K3510,2)+1,Sheet3!A:B,2,FALSE))&amp;"]"</f>
        <v>[[50023,45]]</v>
      </c>
      <c r="G3510">
        <v>0.2</v>
      </c>
      <c r="H3510" s="1" t="str">
        <f t="shared" si="2218"/>
        <v>[80021,80022,80023,80024]</v>
      </c>
      <c r="I3510" s="1">
        <f t="shared" ref="I3510" si="2246">I3498</f>
        <v>2</v>
      </c>
      <c r="J3510">
        <f t="shared" si="2205"/>
        <v>40</v>
      </c>
      <c r="K3510">
        <f t="shared" si="2212"/>
        <v>300</v>
      </c>
      <c r="L3510" s="1" t="str">
        <f>Sheet1!L3510</f>
        <v>[{"bid":16006,"type":6,"num":141},{"bid":14001,"type":4,"num":179500}]</v>
      </c>
    </row>
    <row r="3511" spans="1:12" x14ac:dyDescent="0.2">
      <c r="A3511">
        <f t="shared" si="2203"/>
        <v>603361</v>
      </c>
      <c r="B3511">
        <f t="shared" si="2209"/>
        <v>603362</v>
      </c>
      <c r="C3511" s="1" t="str">
        <f t="shared" si="2229"/>
        <v>当前波数 301/∞</v>
      </c>
      <c r="D3511">
        <f>VLOOKUP(MOD(A3511,1000),Sheet2!P:R,3,FALSE)</f>
        <v>10462190592.000002</v>
      </c>
      <c r="E3511">
        <v>490</v>
      </c>
      <c r="F3511" s="1" t="str">
        <f>IF(VLOOKUP(MOD(A3511,1000),Sheet2!P:W,8,FALSE)=1,"[[50000,1],",IF(VLOOKUP(MOD(A3511,1000),Sheet2!P:W,8,FALSE)=2,"[[90000,1],","["))&amp;IF(K3511=K3510,VLOOKUP(INT(MID(A3511,3,1))*10+3,Sheet3!A:B,2,FALSE),VLOOKUP(INT(MID(A3511,3,1))*10+MOD(K3511,2)+1,Sheet3!A:B,2,FALSE))&amp;"]"</f>
        <v>[[50000,1],[50021,40]]</v>
      </c>
      <c r="G3511">
        <v>0.2</v>
      </c>
      <c r="H3511" s="1" t="str">
        <f t="shared" si="2218"/>
        <v>[80021,80022,80023,80024]</v>
      </c>
      <c r="I3511" s="1">
        <f t="shared" ref="I3511" si="2247">I3499</f>
        <v>1</v>
      </c>
      <c r="J3511">
        <f t="shared" si="2205"/>
        <v>20</v>
      </c>
      <c r="K3511">
        <f t="shared" si="2212"/>
        <v>301</v>
      </c>
      <c r="L3511" s="1" t="str">
        <f>Sheet1!L3511</f>
        <v>[{"bid":16006,"type":6,"num":143},{"bid":14001,"type":4,"num":180000}]</v>
      </c>
    </row>
    <row r="3512" spans="1:12" x14ac:dyDescent="0.2">
      <c r="A3512">
        <f t="shared" si="2203"/>
        <v>603362</v>
      </c>
      <c r="B3512">
        <f t="shared" si="2209"/>
        <v>603363</v>
      </c>
      <c r="C3512" s="1" t="str">
        <f t="shared" si="2229"/>
        <v>当前波数 302/∞</v>
      </c>
      <c r="D3512">
        <f>VLOOKUP(MOD(A3512,1000),Sheet2!P:R,3,FALSE)</f>
        <v>11000449824</v>
      </c>
      <c r="E3512">
        <v>492</v>
      </c>
      <c r="F3512" s="1" t="str">
        <f>IF(VLOOKUP(MOD(A3512,1000),Sheet2!P:W,8,FALSE)=1,"[[50000,1],",IF(VLOOKUP(MOD(A3512,1000),Sheet2!P:W,8,FALSE)=2,"[[90000,1],","["))&amp;IF(K3512=K3511,VLOOKUP(INT(MID(A3512,3,1))*10+3,Sheet3!A:B,2,FALSE),VLOOKUP(INT(MID(A3512,3,1))*10+MOD(K3512,2)+1,Sheet3!A:B,2,FALSE))&amp;"]"</f>
        <v>[[50022,40]]</v>
      </c>
      <c r="G3512">
        <v>0.2</v>
      </c>
      <c r="H3512" s="1" t="str">
        <f t="shared" si="2218"/>
        <v>[80021,80022,80023,80024]</v>
      </c>
      <c r="I3512" s="1">
        <f t="shared" ref="I3512" si="2248">I3500</f>
        <v>1</v>
      </c>
      <c r="J3512">
        <f t="shared" si="2205"/>
        <v>20</v>
      </c>
      <c r="K3512">
        <f t="shared" si="2212"/>
        <v>302</v>
      </c>
      <c r="L3512" s="1" t="str">
        <f>Sheet1!L3512</f>
        <v>[{"bid":16006,"type":6,"num":143},{"bid":14001,"type":4,"num":180500}]</v>
      </c>
    </row>
    <row r="3513" spans="1:12" x14ac:dyDescent="0.2">
      <c r="A3513">
        <f t="shared" si="2203"/>
        <v>603363</v>
      </c>
      <c r="B3513">
        <f t="shared" si="2209"/>
        <v>603364</v>
      </c>
      <c r="C3513" s="1" t="str">
        <f t="shared" si="2229"/>
        <v>当前波数 303/∞</v>
      </c>
      <c r="D3513">
        <f>VLOOKUP(MOD(A3513,1000),Sheet2!P:R,3,FALSE)</f>
        <v>11551664640.000002</v>
      </c>
      <c r="E3513">
        <v>494</v>
      </c>
      <c r="F3513" s="1" t="str">
        <f>IF(VLOOKUP(MOD(A3513,1000),Sheet2!P:W,8,FALSE)=1,"[[50000,1],",IF(VLOOKUP(MOD(A3513,1000),Sheet2!P:W,8,FALSE)=2,"[[90000,1],","["))&amp;IF(K3513=K3512,VLOOKUP(INT(MID(A3513,3,1))*10+3,Sheet3!A:B,2,FALSE),VLOOKUP(INT(MID(A3513,3,1))*10+MOD(K3513,2)+1,Sheet3!A:B,2,FALSE))&amp;"]"</f>
        <v>[[50021,40]]</v>
      </c>
      <c r="G3513">
        <v>0.2</v>
      </c>
      <c r="H3513" s="1" t="str">
        <f t="shared" si="2218"/>
        <v>[80021,80022,80023,80024]</v>
      </c>
      <c r="I3513" s="1">
        <f t="shared" ref="I3513" si="2249">I3501</f>
        <v>1</v>
      </c>
      <c r="J3513">
        <f t="shared" si="2205"/>
        <v>20</v>
      </c>
      <c r="K3513">
        <f t="shared" si="2212"/>
        <v>303</v>
      </c>
      <c r="L3513" s="1" t="str">
        <f>Sheet1!L3513</f>
        <v>[{"bid":16006,"type":6,"num":143},{"bid":14001,"type":4,"num":181000}]</v>
      </c>
    </row>
    <row r="3514" spans="1:12" x14ac:dyDescent="0.2">
      <c r="A3514">
        <f t="shared" si="2203"/>
        <v>603364</v>
      </c>
      <c r="B3514">
        <f t="shared" si="2209"/>
        <v>603365</v>
      </c>
      <c r="C3514" s="1" t="str">
        <f t="shared" si="2229"/>
        <v>当前波数 304/∞</v>
      </c>
      <c r="D3514">
        <f>VLOOKUP(MOD(A3514,1000),Sheet2!P:R,3,FALSE)</f>
        <v>12116002800.000002</v>
      </c>
      <c r="E3514">
        <v>495</v>
      </c>
      <c r="F3514" s="1" t="str">
        <f>IF(VLOOKUP(MOD(A3514,1000),Sheet2!P:W,8,FALSE)=1,"[[50000,1],",IF(VLOOKUP(MOD(A3514,1000),Sheet2!P:W,8,FALSE)=2,"[[90000,1],","["))&amp;IF(K3514=K3513,VLOOKUP(INT(MID(A3514,3,1))*10+3,Sheet3!A:B,2,FALSE),VLOOKUP(INT(MID(A3514,3,1))*10+MOD(K3514,2)+1,Sheet3!A:B,2,FALSE))&amp;"]"</f>
        <v>[[50000,1],[50022,40]]</v>
      </c>
      <c r="G3514">
        <v>0.2</v>
      </c>
      <c r="H3514" s="1" t="str">
        <f t="shared" si="2218"/>
        <v>[80021,80022,80023,80024]</v>
      </c>
      <c r="I3514" s="1">
        <f t="shared" ref="I3514" si="2250">I3502</f>
        <v>1</v>
      </c>
      <c r="J3514">
        <f t="shared" si="2205"/>
        <v>20</v>
      </c>
      <c r="K3514">
        <f t="shared" si="2212"/>
        <v>304</v>
      </c>
      <c r="L3514" s="1" t="str">
        <f>Sheet1!L3514</f>
        <v>[{"bid":16006,"type":6,"num":143},{"bid":14001,"type":4,"num":181500}]</v>
      </c>
    </row>
    <row r="3515" spans="1:12" x14ac:dyDescent="0.2">
      <c r="A3515">
        <f t="shared" si="2203"/>
        <v>603365</v>
      </c>
      <c r="B3515">
        <f t="shared" si="2209"/>
        <v>603366</v>
      </c>
      <c r="C3515" s="1" t="str">
        <f t="shared" si="2229"/>
        <v>当前波数 305/∞\n下一波BOSS</v>
      </c>
      <c r="D3515">
        <f>VLOOKUP(MOD(A3515,1000),Sheet2!P:R,3,FALSE)</f>
        <v>12693633024</v>
      </c>
      <c r="E3515">
        <v>496</v>
      </c>
      <c r="F3515" s="1" t="str">
        <f>IF(VLOOKUP(MOD(A3515,1000),Sheet2!P:W,8,FALSE)=1,"[[50000,1],",IF(VLOOKUP(MOD(A3515,1000),Sheet2!P:W,8,FALSE)=2,"[[90000,1],","["))&amp;IF(K3515=K3514,VLOOKUP(INT(MID(A3515,3,1))*10+3,Sheet3!A:B,2,FALSE),VLOOKUP(INT(MID(A3515,3,1))*10+MOD(K3515,2)+1,Sheet3!A:B,2,FALSE))&amp;"]"</f>
        <v>[[50021,40]]</v>
      </c>
      <c r="G3515">
        <v>0.2</v>
      </c>
      <c r="H3515" s="1" t="str">
        <f t="shared" si="2218"/>
        <v>[80021,80022,80023,80024]</v>
      </c>
      <c r="I3515" s="1">
        <f t="shared" ref="I3515" si="2251">I3503</f>
        <v>1</v>
      </c>
      <c r="J3515">
        <f t="shared" si="2205"/>
        <v>20</v>
      </c>
      <c r="K3515">
        <f t="shared" si="2212"/>
        <v>305</v>
      </c>
      <c r="L3515" s="1" t="str">
        <f>Sheet1!L3515</f>
        <v>[{"bid":16006,"type":6,"num":143},{"bid":14001,"type":4,"num":182000}]</v>
      </c>
    </row>
    <row r="3516" spans="1:12" x14ac:dyDescent="0.2">
      <c r="A3516">
        <f t="shared" si="2203"/>
        <v>603366</v>
      </c>
      <c r="B3516">
        <f t="shared" si="2209"/>
        <v>603367</v>
      </c>
      <c r="C3516" s="1" t="str">
        <f t="shared" si="2229"/>
        <v>BOSS波\n需击杀所有怪物</v>
      </c>
      <c r="D3516">
        <f>VLOOKUP(MOD(A3516,1000),Sheet2!P:R,3,FALSE)</f>
        <v>13284724992.000002</v>
      </c>
      <c r="E3516">
        <v>497</v>
      </c>
      <c r="F3516" s="1" t="str">
        <f>IF(VLOOKUP(MOD(A3516,1000),Sheet2!P:W,8,FALSE)=1,"[[50000,1],",IF(VLOOKUP(MOD(A3516,1000),Sheet2!P:W,8,FALSE)=2,"[[90000,1],","["))&amp;IF(K3516=K3515,VLOOKUP(INT(MID(A3516,3,1))*10+3,Sheet3!A:B,2,FALSE),VLOOKUP(INT(MID(A3516,3,1))*10+MOD(K3516,2)+1,Sheet3!A:B,2,FALSE))&amp;"]"</f>
        <v>[[50023,45]]</v>
      </c>
      <c r="G3516">
        <v>0.2</v>
      </c>
      <c r="H3516" s="1" t="str">
        <f t="shared" si="2218"/>
        <v>[80021,80022,80023,80024]</v>
      </c>
      <c r="I3516" s="1">
        <f t="shared" ref="I3516" si="2252">I3504</f>
        <v>2</v>
      </c>
      <c r="J3516">
        <f t="shared" si="2205"/>
        <v>40</v>
      </c>
      <c r="K3516">
        <f t="shared" si="2212"/>
        <v>305</v>
      </c>
      <c r="L3516" s="1" t="str">
        <f>Sheet1!L3516</f>
        <v>[{"bid":16006,"type":6,"num":145},{"bid":14001,"type":4,"num":182500}]</v>
      </c>
    </row>
    <row r="3517" spans="1:12" x14ac:dyDescent="0.2">
      <c r="A3517">
        <f t="shared" si="2203"/>
        <v>603367</v>
      </c>
      <c r="B3517">
        <f t="shared" si="2209"/>
        <v>603368</v>
      </c>
      <c r="C3517" s="1" t="str">
        <f t="shared" si="2229"/>
        <v>当前波数 306/∞</v>
      </c>
      <c r="D3517">
        <f>VLOOKUP(MOD(A3517,1000),Sheet2!P:R,3,FALSE)</f>
        <v>13940513496</v>
      </c>
      <c r="E3517">
        <v>498</v>
      </c>
      <c r="F3517" s="1" t="str">
        <f>IF(VLOOKUP(MOD(A3517,1000),Sheet2!P:W,8,FALSE)=1,"[[50000,1],",IF(VLOOKUP(MOD(A3517,1000),Sheet2!P:W,8,FALSE)=2,"[[90000,1],","["))&amp;IF(K3517=K3516,VLOOKUP(INT(MID(A3517,3,1))*10+3,Sheet3!A:B,2,FALSE),VLOOKUP(INT(MID(A3517,3,1))*10+MOD(K3517,2)+1,Sheet3!A:B,2,FALSE))&amp;"]"</f>
        <v>[[50000,1],[50022,40]]</v>
      </c>
      <c r="G3517">
        <v>0.2</v>
      </c>
      <c r="H3517" s="1" t="str">
        <f t="shared" si="2218"/>
        <v>[80021,80022,80023,80024]</v>
      </c>
      <c r="I3517" s="1">
        <f t="shared" ref="I3517" si="2253">I3505</f>
        <v>1</v>
      </c>
      <c r="J3517">
        <f t="shared" si="2205"/>
        <v>20</v>
      </c>
      <c r="K3517">
        <f t="shared" si="2212"/>
        <v>306</v>
      </c>
      <c r="L3517" s="1" t="str">
        <f>Sheet1!L3517</f>
        <v>[{"bid":16006,"type":6,"num":145},{"bid":14001,"type":4,"num":183000}]</v>
      </c>
    </row>
    <row r="3518" spans="1:12" x14ac:dyDescent="0.2">
      <c r="A3518">
        <f t="shared" si="2203"/>
        <v>603368</v>
      </c>
      <c r="B3518">
        <f t="shared" si="2209"/>
        <v>603369</v>
      </c>
      <c r="C3518" s="1" t="str">
        <f t="shared" si="2229"/>
        <v>当前波数 307/∞</v>
      </c>
      <c r="D3518">
        <f>VLOOKUP(MOD(A3518,1000),Sheet2!P:R,3,FALSE)</f>
        <v>14611606092.000002</v>
      </c>
      <c r="E3518">
        <v>499</v>
      </c>
      <c r="F3518" s="1" t="str">
        <f>IF(VLOOKUP(MOD(A3518,1000),Sheet2!P:W,8,FALSE)=1,"[[50000,1],",IF(VLOOKUP(MOD(A3518,1000),Sheet2!P:W,8,FALSE)=2,"[[90000,1],","["))&amp;IF(K3518=K3517,VLOOKUP(INT(MID(A3518,3,1))*10+3,Sheet3!A:B,2,FALSE),VLOOKUP(INT(MID(A3518,3,1))*10+MOD(K3518,2)+1,Sheet3!A:B,2,FALSE))&amp;"]"</f>
        <v>[[50021,40]]</v>
      </c>
      <c r="G3518">
        <v>0.2</v>
      </c>
      <c r="H3518" s="1" t="str">
        <f t="shared" si="2218"/>
        <v>[80021,80022,80023,80024]</v>
      </c>
      <c r="I3518" s="1">
        <f t="shared" ref="I3518" si="2254">I3506</f>
        <v>1</v>
      </c>
      <c r="J3518">
        <f t="shared" si="2205"/>
        <v>20</v>
      </c>
      <c r="K3518">
        <f t="shared" si="2212"/>
        <v>307</v>
      </c>
      <c r="L3518" s="1" t="str">
        <f>Sheet1!L3518</f>
        <v>[{"bid":16006,"type":6,"num":145},{"bid":14001,"type":4,"num":183500}]</v>
      </c>
    </row>
    <row r="3519" spans="1:12" x14ac:dyDescent="0.2">
      <c r="A3519">
        <f t="shared" si="2203"/>
        <v>603369</v>
      </c>
      <c r="B3519">
        <f t="shared" si="2209"/>
        <v>603370</v>
      </c>
      <c r="C3519" s="1" t="str">
        <f t="shared" si="2229"/>
        <v>当前波数 308/∞</v>
      </c>
      <c r="D3519">
        <f>VLOOKUP(MOD(A3519,1000),Sheet2!P:R,3,FALSE)</f>
        <v>15298195920</v>
      </c>
      <c r="E3519">
        <v>501</v>
      </c>
      <c r="F3519" s="1" t="str">
        <f>IF(VLOOKUP(MOD(A3519,1000),Sheet2!P:W,8,FALSE)=1,"[[50000,1],",IF(VLOOKUP(MOD(A3519,1000),Sheet2!P:W,8,FALSE)=2,"[[90000,1],","["))&amp;IF(K3519=K3518,VLOOKUP(INT(MID(A3519,3,1))*10+3,Sheet3!A:B,2,FALSE),VLOOKUP(INT(MID(A3519,3,1))*10+MOD(K3519,2)+1,Sheet3!A:B,2,FALSE))&amp;"]"</f>
        <v>[[50022,40]]</v>
      </c>
      <c r="G3519">
        <v>0.2</v>
      </c>
      <c r="H3519" s="1" t="str">
        <f t="shared" si="2218"/>
        <v>[80021,80022,80023,80024]</v>
      </c>
      <c r="I3519" s="1">
        <f t="shared" ref="I3519" si="2255">I3507</f>
        <v>1</v>
      </c>
      <c r="J3519">
        <f t="shared" si="2205"/>
        <v>20</v>
      </c>
      <c r="K3519">
        <f t="shared" si="2212"/>
        <v>308</v>
      </c>
      <c r="L3519" s="1" t="str">
        <f>Sheet1!L3519</f>
        <v>[{"bid":16006,"type":6,"num":145},{"bid":14001,"type":4,"num":184000}]</v>
      </c>
    </row>
    <row r="3520" spans="1:12" x14ac:dyDescent="0.2">
      <c r="A3520">
        <f t="shared" si="2203"/>
        <v>603370</v>
      </c>
      <c r="B3520">
        <f t="shared" si="2209"/>
        <v>603371</v>
      </c>
      <c r="C3520" s="1" t="str">
        <f t="shared" si="2229"/>
        <v>当前波数 309/∞</v>
      </c>
      <c r="D3520">
        <f>VLOOKUP(MOD(A3520,1000),Sheet2!P:R,3,FALSE)</f>
        <v>16000477200.000002</v>
      </c>
      <c r="E3520">
        <v>503</v>
      </c>
      <c r="F3520" s="1" t="str">
        <f>IF(VLOOKUP(MOD(A3520,1000),Sheet2!P:W,8,FALSE)=1,"[[50000,1],",IF(VLOOKUP(MOD(A3520,1000),Sheet2!P:W,8,FALSE)=2,"[[90000,1],","["))&amp;IF(K3520=K3519,VLOOKUP(INT(MID(A3520,3,1))*10+3,Sheet3!A:B,2,FALSE),VLOOKUP(INT(MID(A3520,3,1))*10+MOD(K3520,2)+1,Sheet3!A:B,2,FALSE))&amp;"]"</f>
        <v>[[50000,1],[50021,40]]</v>
      </c>
      <c r="G3520">
        <v>0.2</v>
      </c>
      <c r="H3520" s="1" t="str">
        <f t="shared" si="2218"/>
        <v>[80021,80022,80023,80024]</v>
      </c>
      <c r="I3520" s="1">
        <f t="shared" ref="I3520" si="2256">I3508</f>
        <v>1</v>
      </c>
      <c r="J3520">
        <f t="shared" si="2205"/>
        <v>20</v>
      </c>
      <c r="K3520">
        <f t="shared" si="2212"/>
        <v>309</v>
      </c>
      <c r="L3520" s="1" t="str">
        <f>Sheet1!L3520</f>
        <v>[{"bid":16006,"type":6,"num":145},{"bid":14001,"type":4,"num":184500}]</v>
      </c>
    </row>
    <row r="3521" spans="1:12" x14ac:dyDescent="0.2">
      <c r="A3521">
        <f t="shared" si="2203"/>
        <v>603371</v>
      </c>
      <c r="B3521">
        <f t="shared" si="2209"/>
        <v>603372</v>
      </c>
      <c r="C3521" s="1" t="str">
        <f t="shared" si="2229"/>
        <v>当前波数 310/∞\n下一波BOSS</v>
      </c>
      <c r="D3521">
        <f>VLOOKUP(MOD(A3521,1000),Sheet2!P:R,3,FALSE)</f>
        <v>16718645232</v>
      </c>
      <c r="E3521">
        <v>504</v>
      </c>
      <c r="F3521" s="1" t="str">
        <f>IF(VLOOKUP(MOD(A3521,1000),Sheet2!P:W,8,FALSE)=1,"[[50000,1],",IF(VLOOKUP(MOD(A3521,1000),Sheet2!P:W,8,FALSE)=2,"[[90000,1],","["))&amp;IF(K3521=K3520,VLOOKUP(INT(MID(A3521,3,1))*10+3,Sheet3!A:B,2,FALSE),VLOOKUP(INT(MID(A3521,3,1))*10+MOD(K3521,2)+1,Sheet3!A:B,2,FALSE))&amp;"]"</f>
        <v>[[50022,40]]</v>
      </c>
      <c r="G3521">
        <v>0.2</v>
      </c>
      <c r="H3521" s="1" t="str">
        <f t="shared" si="2218"/>
        <v>[80021,80022,80023,80024]</v>
      </c>
      <c r="I3521" s="1">
        <f t="shared" ref="I3521" si="2257">I3509</f>
        <v>1</v>
      </c>
      <c r="J3521">
        <f t="shared" si="2205"/>
        <v>20</v>
      </c>
      <c r="K3521">
        <f t="shared" si="2212"/>
        <v>310</v>
      </c>
      <c r="L3521" s="1" t="str">
        <f>Sheet1!L3521</f>
        <v>[{"bid":16006,"type":6,"num":147},{"bid":14001,"type":4,"num":185000}]</v>
      </c>
    </row>
    <row r="3522" spans="1:12" x14ac:dyDescent="0.2">
      <c r="A3522">
        <f t="shared" si="2203"/>
        <v>603372</v>
      </c>
      <c r="B3522">
        <f t="shared" si="2209"/>
        <v>603373</v>
      </c>
      <c r="C3522" s="1" t="str">
        <f t="shared" si="2229"/>
        <v>BOSS波\n需击杀所有怪物</v>
      </c>
      <c r="D3522">
        <f>VLOOKUP(MOD(A3522,1000),Sheet2!P:R,3,FALSE)</f>
        <v>17452896396.000004</v>
      </c>
      <c r="E3522">
        <v>506</v>
      </c>
      <c r="F3522" s="1" t="str">
        <f>IF(VLOOKUP(MOD(A3522,1000),Sheet2!P:W,8,FALSE)=1,"[[50000,1],",IF(VLOOKUP(MOD(A3522,1000),Sheet2!P:W,8,FALSE)=2,"[[90000,1],","["))&amp;IF(K3522=K3521,VLOOKUP(INT(MID(A3522,3,1))*10+3,Sheet3!A:B,2,FALSE),VLOOKUP(INT(MID(A3522,3,1))*10+MOD(K3522,2)+1,Sheet3!A:B,2,FALSE))&amp;"]"</f>
        <v>[[50023,45]]</v>
      </c>
      <c r="G3522">
        <v>0.2</v>
      </c>
      <c r="H3522" s="1" t="str">
        <f t="shared" si="2218"/>
        <v>[80021,80022,80023,80024]</v>
      </c>
      <c r="I3522" s="1">
        <f t="shared" ref="I3522" si="2258">I3510</f>
        <v>2</v>
      </c>
      <c r="J3522">
        <f t="shared" si="2205"/>
        <v>40</v>
      </c>
      <c r="K3522">
        <f t="shared" si="2212"/>
        <v>310</v>
      </c>
      <c r="L3522" s="1" t="str">
        <f>Sheet1!L3522</f>
        <v>[{"bid":16006,"type":6,"num":147},{"bid":14001,"type":4,"num":185500}]</v>
      </c>
    </row>
    <row r="3523" spans="1:12" x14ac:dyDescent="0.2">
      <c r="A3523">
        <f t="shared" si="2203"/>
        <v>603373</v>
      </c>
      <c r="B3523">
        <f t="shared" si="2209"/>
        <v>603374</v>
      </c>
      <c r="C3523" s="1" t="str">
        <f t="shared" si="2229"/>
        <v>当前波数 311/∞</v>
      </c>
      <c r="D3523">
        <f>VLOOKUP(MOD(A3523,1000),Sheet2!P:R,3,FALSE)</f>
        <v>18203428152</v>
      </c>
      <c r="E3523">
        <v>507</v>
      </c>
      <c r="F3523" s="1" t="str">
        <f>IF(VLOOKUP(MOD(A3523,1000),Sheet2!P:W,8,FALSE)=1,"[[50000,1],",IF(VLOOKUP(MOD(A3523,1000),Sheet2!P:W,8,FALSE)=2,"[[90000,1],","["))&amp;IF(K3523=K3522,VLOOKUP(INT(MID(A3523,3,1))*10+3,Sheet3!A:B,2,FALSE),VLOOKUP(INT(MID(A3523,3,1))*10+MOD(K3523,2)+1,Sheet3!A:B,2,FALSE))&amp;"]"</f>
        <v>[[50000,1],[50021,40]]</v>
      </c>
      <c r="G3523">
        <v>0.2</v>
      </c>
      <c r="H3523" s="1" t="str">
        <f t="shared" si="2218"/>
        <v>[80021,80022,80023,80024]</v>
      </c>
      <c r="I3523" s="1">
        <f t="shared" ref="I3523" si="2259">I3511</f>
        <v>1</v>
      </c>
      <c r="J3523">
        <f t="shared" si="2205"/>
        <v>20</v>
      </c>
      <c r="K3523">
        <f t="shared" si="2212"/>
        <v>311</v>
      </c>
      <c r="L3523" s="1" t="str">
        <f>Sheet1!L3523</f>
        <v>[{"bid":16006,"type":6,"num":147},{"bid":14001,"type":4,"num":186000}]</v>
      </c>
    </row>
    <row r="3524" spans="1:12" x14ac:dyDescent="0.2">
      <c r="A3524">
        <f t="shared" si="2203"/>
        <v>603374</v>
      </c>
      <c r="B3524">
        <f t="shared" si="2209"/>
        <v>603375</v>
      </c>
      <c r="C3524" s="1" t="str">
        <f t="shared" si="2229"/>
        <v>当前波数 312/∞</v>
      </c>
      <c r="D3524">
        <f>VLOOKUP(MOD(A3524,1000),Sheet2!P:R,3,FALSE)</f>
        <v>18970439040.000004</v>
      </c>
      <c r="E3524">
        <v>508</v>
      </c>
      <c r="F3524" s="1" t="str">
        <f>IF(VLOOKUP(MOD(A3524,1000),Sheet2!P:W,8,FALSE)=1,"[[50000,1],",IF(VLOOKUP(MOD(A3524,1000),Sheet2!P:W,8,FALSE)=2,"[[90000,1],","["))&amp;IF(K3524=K3523,VLOOKUP(INT(MID(A3524,3,1))*10+3,Sheet3!A:B,2,FALSE),VLOOKUP(INT(MID(A3524,3,1))*10+MOD(K3524,2)+1,Sheet3!A:B,2,FALSE))&amp;"]"</f>
        <v>[[50022,40]]</v>
      </c>
      <c r="G3524">
        <v>0.2</v>
      </c>
      <c r="H3524" s="1" t="str">
        <f t="shared" si="2218"/>
        <v>[80021,80022,80023,80024]</v>
      </c>
      <c r="I3524" s="1">
        <f t="shared" ref="I3524" si="2260">I3512</f>
        <v>1</v>
      </c>
      <c r="J3524">
        <f t="shared" si="2205"/>
        <v>20</v>
      </c>
      <c r="K3524">
        <f t="shared" si="2212"/>
        <v>312</v>
      </c>
      <c r="L3524" s="1" t="str">
        <f>Sheet1!L3524</f>
        <v>[{"bid":16006,"type":6,"num":147},{"bid":14001,"type":4,"num":186500}]</v>
      </c>
    </row>
    <row r="3525" spans="1:12" x14ac:dyDescent="0.2">
      <c r="A3525">
        <f t="shared" si="2203"/>
        <v>603375</v>
      </c>
      <c r="B3525">
        <f t="shared" si="2209"/>
        <v>603376</v>
      </c>
      <c r="C3525" s="1" t="str">
        <f t="shared" si="2229"/>
        <v>当前波数 313/∞</v>
      </c>
      <c r="D3525">
        <f>VLOOKUP(MOD(A3525,1000),Sheet2!P:R,3,FALSE)</f>
        <v>19811387024</v>
      </c>
      <c r="E3525">
        <v>510</v>
      </c>
      <c r="F3525" s="1" t="str">
        <f>IF(VLOOKUP(MOD(A3525,1000),Sheet2!P:W,8,FALSE)=1,"[[50000,1],",IF(VLOOKUP(MOD(A3525,1000),Sheet2!P:W,8,FALSE)=2,"[[90000,1],","["))&amp;IF(K3525=K3524,VLOOKUP(INT(MID(A3525,3,1))*10+3,Sheet3!A:B,2,FALSE),VLOOKUP(INT(MID(A3525,3,1))*10+MOD(K3525,2)+1,Sheet3!A:B,2,FALSE))&amp;"]"</f>
        <v>[[50021,40]]</v>
      </c>
      <c r="G3525">
        <v>0.2</v>
      </c>
      <c r="H3525" s="1" t="str">
        <f t="shared" si="2218"/>
        <v>[80021,80022,80023,80024]</v>
      </c>
      <c r="I3525" s="1">
        <f t="shared" ref="I3525" si="2261">I3513</f>
        <v>1</v>
      </c>
      <c r="J3525">
        <f t="shared" si="2205"/>
        <v>20</v>
      </c>
      <c r="K3525">
        <f t="shared" si="2212"/>
        <v>313</v>
      </c>
      <c r="L3525" s="1" t="str">
        <f>Sheet1!L3525</f>
        <v>[{"bid":16006,"type":6,"num":147},{"bid":14001,"type":4,"num":187000}]</v>
      </c>
    </row>
    <row r="3526" spans="1:12" x14ac:dyDescent="0.2">
      <c r="A3526">
        <f t="shared" si="2203"/>
        <v>603376</v>
      </c>
      <c r="B3526">
        <f t="shared" si="2209"/>
        <v>603377</v>
      </c>
      <c r="C3526" s="1" t="str">
        <f t="shared" si="2229"/>
        <v>当前波数 314/∞</v>
      </c>
      <c r="D3526">
        <f>VLOOKUP(MOD(A3526,1000),Sheet2!P:R,3,FALSE)</f>
        <v>20670826008.000004</v>
      </c>
      <c r="E3526">
        <v>511</v>
      </c>
      <c r="F3526" s="1" t="str">
        <f>IF(VLOOKUP(MOD(A3526,1000),Sheet2!P:W,8,FALSE)=1,"[[50000,1],",IF(VLOOKUP(MOD(A3526,1000),Sheet2!P:W,8,FALSE)=2,"[[90000,1],","["))&amp;IF(K3526=K3525,VLOOKUP(INT(MID(A3526,3,1))*10+3,Sheet3!A:B,2,FALSE),VLOOKUP(INT(MID(A3526,3,1))*10+MOD(K3526,2)+1,Sheet3!A:B,2,FALSE))&amp;"]"</f>
        <v>[[50000,1],[50022,40]]</v>
      </c>
      <c r="G3526">
        <v>0.2</v>
      </c>
      <c r="H3526" s="1" t="str">
        <f t="shared" si="2218"/>
        <v>[80021,80022,80023,80024]</v>
      </c>
      <c r="I3526" s="1">
        <f t="shared" ref="I3526" si="2262">I3514</f>
        <v>1</v>
      </c>
      <c r="J3526">
        <f t="shared" si="2205"/>
        <v>20</v>
      </c>
      <c r="K3526">
        <f t="shared" si="2212"/>
        <v>314</v>
      </c>
      <c r="L3526" s="1" t="str">
        <f>Sheet1!L3526</f>
        <v>[{"bid":16006,"type":6,"num":149},{"bid":14001,"type":4,"num":187500}]</v>
      </c>
    </row>
    <row r="3527" spans="1:12" x14ac:dyDescent="0.2">
      <c r="A3527">
        <f t="shared" si="2203"/>
        <v>603377</v>
      </c>
      <c r="B3527">
        <f t="shared" si="2209"/>
        <v>603378</v>
      </c>
      <c r="C3527" s="1" t="str">
        <f t="shared" si="2229"/>
        <v>当前波数 315/∞\n下一波BOSS</v>
      </c>
      <c r="D3527">
        <f>VLOOKUP(MOD(A3527,1000),Sheet2!P:R,3,FALSE)</f>
        <v>21548979072.000004</v>
      </c>
      <c r="E3527">
        <v>513</v>
      </c>
      <c r="F3527" s="1" t="str">
        <f>IF(VLOOKUP(MOD(A3527,1000),Sheet2!P:W,8,FALSE)=1,"[[50000,1],",IF(VLOOKUP(MOD(A3527,1000),Sheet2!P:W,8,FALSE)=2,"[[90000,1],","["))&amp;IF(K3527=K3526,VLOOKUP(INT(MID(A3527,3,1))*10+3,Sheet3!A:B,2,FALSE),VLOOKUP(INT(MID(A3527,3,1))*10+MOD(K3527,2)+1,Sheet3!A:B,2,FALSE))&amp;"]"</f>
        <v>[[50021,40]]</v>
      </c>
      <c r="G3527">
        <v>0.2</v>
      </c>
      <c r="H3527" s="1" t="str">
        <f t="shared" si="2218"/>
        <v>[80021,80022,80023,80024]</v>
      </c>
      <c r="I3527" s="1">
        <f t="shared" ref="I3527" si="2263">I3515</f>
        <v>1</v>
      </c>
      <c r="J3527">
        <f t="shared" si="2205"/>
        <v>20</v>
      </c>
      <c r="K3527">
        <f t="shared" si="2212"/>
        <v>315</v>
      </c>
      <c r="L3527" s="1" t="str">
        <f>Sheet1!L3527</f>
        <v>[{"bid":16006,"type":6,"num":149},{"bid":14001,"type":4,"num":188000}]</v>
      </c>
    </row>
    <row r="3528" spans="1:12" x14ac:dyDescent="0.2">
      <c r="A3528">
        <f t="shared" si="2203"/>
        <v>603378</v>
      </c>
      <c r="B3528">
        <f t="shared" si="2209"/>
        <v>603379</v>
      </c>
      <c r="C3528" s="1" t="str">
        <f t="shared" si="2229"/>
        <v>BOSS波\n需击杀所有怪物</v>
      </c>
      <c r="D3528">
        <f>VLOOKUP(MOD(A3528,1000),Sheet2!P:R,3,FALSE)</f>
        <v>22446070496.000004</v>
      </c>
      <c r="E3528">
        <v>515</v>
      </c>
      <c r="F3528" s="1" t="str">
        <f>IF(VLOOKUP(MOD(A3528,1000),Sheet2!P:W,8,FALSE)=1,"[[50000,1],",IF(VLOOKUP(MOD(A3528,1000),Sheet2!P:W,8,FALSE)=2,"[[90000,1],","["))&amp;IF(K3528=K3527,VLOOKUP(INT(MID(A3528,3,1))*10+3,Sheet3!A:B,2,FALSE),VLOOKUP(INT(MID(A3528,3,1))*10+MOD(K3528,2)+1,Sheet3!A:B,2,FALSE))&amp;"]"</f>
        <v>[[50023,45]]</v>
      </c>
      <c r="G3528">
        <v>0.2</v>
      </c>
      <c r="H3528" s="1" t="str">
        <f t="shared" si="2218"/>
        <v>[80021,80022,80023,80024]</v>
      </c>
      <c r="I3528" s="1">
        <f t="shared" ref="I3528" si="2264">I3516</f>
        <v>2</v>
      </c>
      <c r="J3528">
        <f t="shared" si="2205"/>
        <v>40</v>
      </c>
      <c r="K3528">
        <f t="shared" si="2212"/>
        <v>315</v>
      </c>
      <c r="L3528" s="1" t="str">
        <f>Sheet1!L3528</f>
        <v>[{"bid":16006,"type":6,"num":149},{"bid":14001,"type":4,"num":188500}]</v>
      </c>
    </row>
    <row r="3529" spans="1:12" x14ac:dyDescent="0.2">
      <c r="A3529">
        <f t="shared" si="2203"/>
        <v>603379</v>
      </c>
      <c r="B3529">
        <f t="shared" si="2209"/>
        <v>603380</v>
      </c>
      <c r="C3529" s="1" t="str">
        <f t="shared" si="2229"/>
        <v>当前波数 316/∞</v>
      </c>
      <c r="D3529">
        <f>VLOOKUP(MOD(A3529,1000),Sheet2!P:R,3,FALSE)</f>
        <v>23362325760</v>
      </c>
      <c r="E3529">
        <v>517</v>
      </c>
      <c r="F3529" s="1" t="str">
        <f>IF(VLOOKUP(MOD(A3529,1000),Sheet2!P:W,8,FALSE)=1,"[[50000,1],",IF(VLOOKUP(MOD(A3529,1000),Sheet2!P:W,8,FALSE)=2,"[[90000,1],","["))&amp;IF(K3529=K3528,VLOOKUP(INT(MID(A3529,3,1))*10+3,Sheet3!A:B,2,FALSE),VLOOKUP(INT(MID(A3529,3,1))*10+MOD(K3529,2)+1,Sheet3!A:B,2,FALSE))&amp;"]"</f>
        <v>[[50000,1],[50022,40]]</v>
      </c>
      <c r="G3529">
        <v>0.2</v>
      </c>
      <c r="H3529" s="1" t="str">
        <f t="shared" si="2218"/>
        <v>[80021,80022,80023,80024]</v>
      </c>
      <c r="I3529" s="1">
        <f t="shared" ref="I3529" si="2265">I3517</f>
        <v>1</v>
      </c>
      <c r="J3529">
        <f t="shared" si="2205"/>
        <v>20</v>
      </c>
      <c r="K3529">
        <f t="shared" si="2212"/>
        <v>316</v>
      </c>
      <c r="L3529" s="1" t="str">
        <f>Sheet1!L3529</f>
        <v>[{"bid":16006,"type":6,"num":149},{"bid":14001,"type":4,"num":189000}]</v>
      </c>
    </row>
    <row r="3530" spans="1:12" x14ac:dyDescent="0.2">
      <c r="A3530">
        <f t="shared" si="2203"/>
        <v>603380</v>
      </c>
      <c r="B3530">
        <f t="shared" si="2209"/>
        <v>603381</v>
      </c>
      <c r="C3530" s="1" t="str">
        <f t="shared" si="2229"/>
        <v>当前波数 317/∞</v>
      </c>
      <c r="D3530">
        <f>VLOOKUP(MOD(A3530,1000),Sheet2!P:R,3,FALSE)</f>
        <v>24297971544.000004</v>
      </c>
      <c r="E3530">
        <v>519</v>
      </c>
      <c r="F3530" s="1" t="str">
        <f>IF(VLOOKUP(MOD(A3530,1000),Sheet2!P:W,8,FALSE)=1,"[[50000,1],",IF(VLOOKUP(MOD(A3530,1000),Sheet2!P:W,8,FALSE)=2,"[[90000,1],","["))&amp;IF(K3530=K3529,VLOOKUP(INT(MID(A3530,3,1))*10+3,Sheet3!A:B,2,FALSE),VLOOKUP(INT(MID(A3530,3,1))*10+MOD(K3530,2)+1,Sheet3!A:B,2,FALSE))&amp;"]"</f>
        <v>[[50021,40]]</v>
      </c>
      <c r="G3530">
        <v>0.2</v>
      </c>
      <c r="H3530" s="1" t="str">
        <f t="shared" si="2218"/>
        <v>[80021,80022,80023,80024]</v>
      </c>
      <c r="I3530" s="1">
        <f t="shared" ref="I3530" si="2266">I3518</f>
        <v>1</v>
      </c>
      <c r="J3530">
        <f t="shared" si="2205"/>
        <v>20</v>
      </c>
      <c r="K3530">
        <f t="shared" si="2212"/>
        <v>317</v>
      </c>
      <c r="L3530" s="1" t="str">
        <f>Sheet1!L3530</f>
        <v>[{"bid":16006,"type":6,"num":149},{"bid":14001,"type":4,"num":189500}]</v>
      </c>
    </row>
    <row r="3531" spans="1:12" x14ac:dyDescent="0.2">
      <c r="A3531">
        <f t="shared" si="2203"/>
        <v>603381</v>
      </c>
      <c r="B3531">
        <f t="shared" si="2209"/>
        <v>603382</v>
      </c>
      <c r="C3531" s="1" t="str">
        <f t="shared" si="2229"/>
        <v>当前波数 318/∞</v>
      </c>
      <c r="D3531">
        <f>VLOOKUP(MOD(A3531,1000),Sheet2!P:R,3,FALSE)</f>
        <v>25253235728</v>
      </c>
      <c r="E3531">
        <v>521</v>
      </c>
      <c r="F3531" s="1" t="str">
        <f>IF(VLOOKUP(MOD(A3531,1000),Sheet2!P:W,8,FALSE)=1,"[[50000,1],",IF(VLOOKUP(MOD(A3531,1000),Sheet2!P:W,8,FALSE)=2,"[[90000,1],","["))&amp;IF(K3531=K3530,VLOOKUP(INT(MID(A3531,3,1))*10+3,Sheet3!A:B,2,FALSE),VLOOKUP(INT(MID(A3531,3,1))*10+MOD(K3531,2)+1,Sheet3!A:B,2,FALSE))&amp;"]"</f>
        <v>[[50022,40]]</v>
      </c>
      <c r="G3531">
        <v>0.2</v>
      </c>
      <c r="H3531" s="1" t="str">
        <f t="shared" si="2218"/>
        <v>[80021,80022,80023,80024]</v>
      </c>
      <c r="I3531" s="1">
        <f t="shared" ref="I3531" si="2267">I3519</f>
        <v>1</v>
      </c>
      <c r="J3531">
        <f t="shared" si="2205"/>
        <v>20</v>
      </c>
      <c r="K3531">
        <f t="shared" si="2212"/>
        <v>318</v>
      </c>
      <c r="L3531" s="1" t="str">
        <f>Sheet1!L3531</f>
        <v>[{"bid":16006,"type":6,"num":151},{"bid":14001,"type":4,"num":190000}]</v>
      </c>
    </row>
    <row r="3532" spans="1:12" x14ac:dyDescent="0.2">
      <c r="A3532">
        <f t="shared" si="2203"/>
        <v>603382</v>
      </c>
      <c r="B3532">
        <f t="shared" si="2209"/>
        <v>603383</v>
      </c>
      <c r="C3532" s="1" t="str">
        <f t="shared" si="2229"/>
        <v>当前波数 319/∞</v>
      </c>
      <c r="D3532">
        <f>VLOOKUP(MOD(A3532,1000),Sheet2!P:R,3,FALSE)</f>
        <v>26228347392.000004</v>
      </c>
      <c r="E3532">
        <v>523</v>
      </c>
      <c r="F3532" s="1" t="str">
        <f>IF(VLOOKUP(MOD(A3532,1000),Sheet2!P:W,8,FALSE)=1,"[[50000,1],",IF(VLOOKUP(MOD(A3532,1000),Sheet2!P:W,8,FALSE)=2,"[[90000,1],","["))&amp;IF(K3532=K3531,VLOOKUP(INT(MID(A3532,3,1))*10+3,Sheet3!A:B,2,FALSE),VLOOKUP(INT(MID(A3532,3,1))*10+MOD(K3532,2)+1,Sheet3!A:B,2,FALSE))&amp;"]"</f>
        <v>[[50000,1],[50021,40]]</v>
      </c>
      <c r="G3532">
        <v>0.2</v>
      </c>
      <c r="H3532" s="1" t="str">
        <f t="shared" si="2218"/>
        <v>[80021,80022,80023,80024]</v>
      </c>
      <c r="I3532" s="1">
        <f t="shared" ref="I3532" si="2268">I3520</f>
        <v>1</v>
      </c>
      <c r="J3532">
        <f t="shared" si="2205"/>
        <v>20</v>
      </c>
      <c r="K3532">
        <f t="shared" si="2212"/>
        <v>319</v>
      </c>
      <c r="L3532" s="1" t="str">
        <f>Sheet1!L3532</f>
        <v>[{"bid":16006,"type":6,"num":151},{"bid":14001,"type":4,"num":190500}]</v>
      </c>
    </row>
    <row r="3533" spans="1:12" x14ac:dyDescent="0.2">
      <c r="A3533">
        <f t="shared" si="2203"/>
        <v>603383</v>
      </c>
      <c r="B3533">
        <f t="shared" si="2209"/>
        <v>603384</v>
      </c>
      <c r="C3533" s="1" t="str">
        <f t="shared" si="2229"/>
        <v>当前波数 320/∞\n下一波BOSS</v>
      </c>
      <c r="D3533">
        <f>VLOOKUP(MOD(A3533,1000),Sheet2!P:R,3,FALSE)</f>
        <v>27287441832</v>
      </c>
      <c r="E3533">
        <v>525</v>
      </c>
      <c r="F3533" s="1" t="str">
        <f>IF(VLOOKUP(MOD(A3533,1000),Sheet2!P:W,8,FALSE)=1,"[[50000,1],",IF(VLOOKUP(MOD(A3533,1000),Sheet2!P:W,8,FALSE)=2,"[[90000,1],","["))&amp;IF(K3533=K3532,VLOOKUP(INT(MID(A3533,3,1))*10+3,Sheet3!A:B,2,FALSE),VLOOKUP(INT(MID(A3533,3,1))*10+MOD(K3533,2)+1,Sheet3!A:B,2,FALSE))&amp;"]"</f>
        <v>[[50022,40]]</v>
      </c>
      <c r="G3533">
        <v>0.2</v>
      </c>
      <c r="H3533" s="1" t="str">
        <f t="shared" si="2218"/>
        <v>[80021,80022,80023,80024]</v>
      </c>
      <c r="I3533" s="1">
        <f t="shared" ref="I3533" si="2269">I3521</f>
        <v>1</v>
      </c>
      <c r="J3533">
        <f t="shared" si="2205"/>
        <v>20</v>
      </c>
      <c r="K3533">
        <f t="shared" si="2212"/>
        <v>320</v>
      </c>
      <c r="L3533" s="1" t="str">
        <f>Sheet1!L3533</f>
        <v>[{"bid":16006,"type":6,"num":151},{"bid":14001,"type":4,"num":191000}]</v>
      </c>
    </row>
    <row r="3534" spans="1:12" x14ac:dyDescent="0.2">
      <c r="A3534">
        <f t="shared" si="2203"/>
        <v>603384</v>
      </c>
      <c r="B3534">
        <f t="shared" si="2209"/>
        <v>603385</v>
      </c>
      <c r="C3534" s="1" t="str">
        <f t="shared" si="2229"/>
        <v>BOSS波\n需击杀所有怪物</v>
      </c>
      <c r="D3534">
        <f>VLOOKUP(MOD(A3534,1000),Sheet2!P:R,3,FALSE)</f>
        <v>28368572340.000004</v>
      </c>
      <c r="E3534">
        <v>526</v>
      </c>
      <c r="F3534" s="1" t="str">
        <f>IF(VLOOKUP(MOD(A3534,1000),Sheet2!P:W,8,FALSE)=1,"[[50000,1],",IF(VLOOKUP(MOD(A3534,1000),Sheet2!P:W,8,FALSE)=2,"[[90000,1],","["))&amp;IF(K3534=K3533,VLOOKUP(INT(MID(A3534,3,1))*10+3,Sheet3!A:B,2,FALSE),VLOOKUP(INT(MID(A3534,3,1))*10+MOD(K3534,2)+1,Sheet3!A:B,2,FALSE))&amp;"]"</f>
        <v>[[50023,45]]</v>
      </c>
      <c r="G3534">
        <v>0.2</v>
      </c>
      <c r="H3534" s="1" t="str">
        <f t="shared" si="2218"/>
        <v>[80021,80022,80023,80024]</v>
      </c>
      <c r="I3534" s="1">
        <f t="shared" ref="I3534" si="2270">I3522</f>
        <v>2</v>
      </c>
      <c r="J3534">
        <f t="shared" si="2205"/>
        <v>40</v>
      </c>
      <c r="K3534">
        <f t="shared" si="2212"/>
        <v>320</v>
      </c>
      <c r="L3534" s="1" t="str">
        <f>Sheet1!L3534</f>
        <v>[{"bid":16006,"type":6,"num":151},{"bid":14001,"type":4,"num":191500}]</v>
      </c>
    </row>
    <row r="3535" spans="1:12" x14ac:dyDescent="0.2">
      <c r="A3535">
        <f t="shared" si="2203"/>
        <v>603385</v>
      </c>
      <c r="B3535">
        <f t="shared" si="2209"/>
        <v>603386</v>
      </c>
      <c r="C3535" s="1" t="str">
        <f t="shared" si="2229"/>
        <v>当前波数 321/∞</v>
      </c>
      <c r="D3535">
        <f>VLOOKUP(MOD(A3535,1000),Sheet2!P:R,3,FALSE)</f>
        <v>29471993616.000004</v>
      </c>
      <c r="E3535">
        <v>528</v>
      </c>
      <c r="F3535" s="1" t="str">
        <f>IF(VLOOKUP(MOD(A3535,1000),Sheet2!P:W,8,FALSE)=1,"[[50000,1],",IF(VLOOKUP(MOD(A3535,1000),Sheet2!P:W,8,FALSE)=2,"[[90000,1],","["))&amp;IF(K3535=K3534,VLOOKUP(INT(MID(A3535,3,1))*10+3,Sheet3!A:B,2,FALSE),VLOOKUP(INT(MID(A3535,3,1))*10+MOD(K3535,2)+1,Sheet3!A:B,2,FALSE))&amp;"]"</f>
        <v>[[50000,1],[50021,40]]</v>
      </c>
      <c r="G3535">
        <v>0.2</v>
      </c>
      <c r="H3535" s="1" t="str">
        <f t="shared" si="2218"/>
        <v>[80021,80022,80023,80024]</v>
      </c>
      <c r="I3535" s="1">
        <f t="shared" ref="I3535" si="2271">I3523</f>
        <v>1</v>
      </c>
      <c r="J3535">
        <f t="shared" si="2205"/>
        <v>20</v>
      </c>
      <c r="K3535">
        <f t="shared" si="2212"/>
        <v>321</v>
      </c>
      <c r="L3535" s="1" t="str">
        <f>Sheet1!L3535</f>
        <v>[{"bid":16006,"type":6,"num":151},{"bid":14001,"type":4,"num":192000}]</v>
      </c>
    </row>
    <row r="3536" spans="1:12" x14ac:dyDescent="0.2">
      <c r="A3536">
        <f t="shared" si="2203"/>
        <v>603386</v>
      </c>
      <c r="B3536">
        <f t="shared" si="2209"/>
        <v>603387</v>
      </c>
      <c r="C3536" s="1" t="str">
        <f t="shared" si="2229"/>
        <v>当前波数 322/∞</v>
      </c>
      <c r="D3536">
        <f>VLOOKUP(MOD(A3536,1000),Sheet2!P:R,3,FALSE)</f>
        <v>30597961680.000004</v>
      </c>
      <c r="E3536">
        <v>530</v>
      </c>
      <c r="F3536" s="1" t="str">
        <f>IF(VLOOKUP(MOD(A3536,1000),Sheet2!P:W,8,FALSE)=1,"[[50000,1],",IF(VLOOKUP(MOD(A3536,1000),Sheet2!P:W,8,FALSE)=2,"[[90000,1],","["))&amp;IF(K3536=K3535,VLOOKUP(INT(MID(A3536,3,1))*10+3,Sheet3!A:B,2,FALSE),VLOOKUP(INT(MID(A3536,3,1))*10+MOD(K3536,2)+1,Sheet3!A:B,2,FALSE))&amp;"]"</f>
        <v>[[50022,40]]</v>
      </c>
      <c r="G3536">
        <v>0.2</v>
      </c>
      <c r="H3536" s="1" t="str">
        <f t="shared" si="2218"/>
        <v>[80021,80022,80023,80024]</v>
      </c>
      <c r="I3536" s="1">
        <f t="shared" ref="I3536" si="2272">I3524</f>
        <v>1</v>
      </c>
      <c r="J3536">
        <f t="shared" si="2205"/>
        <v>20</v>
      </c>
      <c r="K3536">
        <f t="shared" si="2212"/>
        <v>322</v>
      </c>
      <c r="L3536" s="1" t="str">
        <f>Sheet1!L3536</f>
        <v>[{"bid":16006,"type":6,"num":153},{"bid":14001,"type":4,"num":192500}]</v>
      </c>
    </row>
    <row r="3537" spans="1:12" x14ac:dyDescent="0.2">
      <c r="A3537">
        <f t="shared" ref="A3537:A3600" si="2273">A3536+1</f>
        <v>603387</v>
      </c>
      <c r="B3537">
        <f t="shared" si="2209"/>
        <v>603388</v>
      </c>
      <c r="C3537" s="1" t="str">
        <f t="shared" si="2229"/>
        <v>当前波数 323/∞</v>
      </c>
      <c r="D3537">
        <f>VLOOKUP(MOD(A3537,1000),Sheet2!P:R,3,FALSE)</f>
        <v>31746733872.000004</v>
      </c>
      <c r="E3537">
        <v>531</v>
      </c>
      <c r="F3537" s="1" t="str">
        <f>IF(VLOOKUP(MOD(A3537,1000),Sheet2!P:W,8,FALSE)=1,"[[50000,1],",IF(VLOOKUP(MOD(A3537,1000),Sheet2!P:W,8,FALSE)=2,"[[90000,1],","["))&amp;IF(K3537=K3536,VLOOKUP(INT(MID(A3537,3,1))*10+3,Sheet3!A:B,2,FALSE),VLOOKUP(INT(MID(A3537,3,1))*10+MOD(K3537,2)+1,Sheet3!A:B,2,FALSE))&amp;"]"</f>
        <v>[[50021,40]]</v>
      </c>
      <c r="G3537">
        <v>0.2</v>
      </c>
      <c r="H3537" s="1" t="str">
        <f t="shared" si="2218"/>
        <v>[80021,80022,80023,80024]</v>
      </c>
      <c r="I3537" s="1">
        <f t="shared" ref="I3537" si="2274">I3525</f>
        <v>1</v>
      </c>
      <c r="J3537">
        <f t="shared" ref="J3537:J3600" si="2275">J2998</f>
        <v>20</v>
      </c>
      <c r="K3537">
        <f t="shared" si="2212"/>
        <v>323</v>
      </c>
      <c r="L3537" s="1" t="str">
        <f>Sheet1!L3537</f>
        <v>[{"bid":16006,"type":6,"num":153},{"bid":14001,"type":4,"num":193000}]</v>
      </c>
    </row>
    <row r="3538" spans="1:12" x14ac:dyDescent="0.2">
      <c r="A3538">
        <f t="shared" si="2273"/>
        <v>603388</v>
      </c>
      <c r="B3538">
        <f t="shared" si="2209"/>
        <v>603389</v>
      </c>
      <c r="C3538" s="1" t="str">
        <f t="shared" si="2229"/>
        <v>当前波数 324/∞</v>
      </c>
      <c r="D3538">
        <f>VLOOKUP(MOD(A3538,1000),Sheet2!P:R,3,FALSE)</f>
        <v>32918568852.000011</v>
      </c>
      <c r="E3538">
        <v>532</v>
      </c>
      <c r="F3538" s="1" t="str">
        <f>IF(VLOOKUP(MOD(A3538,1000),Sheet2!P:W,8,FALSE)=1,"[[50000,1],",IF(VLOOKUP(MOD(A3538,1000),Sheet2!P:W,8,FALSE)=2,"[[90000,1],","["))&amp;IF(K3538=K3537,VLOOKUP(INT(MID(A3538,3,1))*10+3,Sheet3!A:B,2,FALSE),VLOOKUP(INT(MID(A3538,3,1))*10+MOD(K3538,2)+1,Sheet3!A:B,2,FALSE))&amp;"]"</f>
        <v>[[50000,1],[50022,40]]</v>
      </c>
      <c r="G3538">
        <v>0.2</v>
      </c>
      <c r="H3538" s="1" t="str">
        <f t="shared" si="2218"/>
        <v>[80021,80022,80023,80024]</v>
      </c>
      <c r="I3538" s="1">
        <f t="shared" ref="I3538" si="2276">I3526</f>
        <v>1</v>
      </c>
      <c r="J3538">
        <f t="shared" si="2275"/>
        <v>20</v>
      </c>
      <c r="K3538">
        <f t="shared" si="2212"/>
        <v>324</v>
      </c>
      <c r="L3538" s="1" t="str">
        <f>Sheet1!L3538</f>
        <v>[{"bid":16006,"type":6,"num":153},{"bid":14001,"type":4,"num":193500}]</v>
      </c>
    </row>
    <row r="3539" spans="1:12" x14ac:dyDescent="0.2">
      <c r="A3539">
        <f t="shared" si="2273"/>
        <v>603389</v>
      </c>
      <c r="B3539">
        <f t="shared" ref="B3539:B3602" si="2277">A3539+1</f>
        <v>603390</v>
      </c>
      <c r="C3539" s="1" t="str">
        <f t="shared" si="2229"/>
        <v>当前波数 325/∞\n下一波BOSS</v>
      </c>
      <c r="D3539">
        <f>VLOOKUP(MOD(A3539,1000),Sheet2!P:R,3,FALSE)</f>
        <v>34113726600.000008</v>
      </c>
      <c r="E3539">
        <v>534</v>
      </c>
      <c r="F3539" s="1" t="str">
        <f>IF(VLOOKUP(MOD(A3539,1000),Sheet2!P:W,8,FALSE)=1,"[[50000,1],",IF(VLOOKUP(MOD(A3539,1000),Sheet2!P:W,8,FALSE)=2,"[[90000,1],","["))&amp;IF(K3539=K3538,VLOOKUP(INT(MID(A3539,3,1))*10+3,Sheet3!A:B,2,FALSE),VLOOKUP(INT(MID(A3539,3,1))*10+MOD(K3539,2)+1,Sheet3!A:B,2,FALSE))&amp;"]"</f>
        <v>[[50021,40]]</v>
      </c>
      <c r="G3539">
        <v>0.2</v>
      </c>
      <c r="H3539" s="1" t="str">
        <f t="shared" si="2218"/>
        <v>[80021,80022,80023,80024]</v>
      </c>
      <c r="I3539" s="1">
        <f t="shared" ref="I3539" si="2278">I3527</f>
        <v>1</v>
      </c>
      <c r="J3539">
        <f t="shared" si="2275"/>
        <v>20</v>
      </c>
      <c r="K3539">
        <f t="shared" si="2212"/>
        <v>325</v>
      </c>
      <c r="L3539" s="1" t="str">
        <f>Sheet1!L3539</f>
        <v>[{"bid":16006,"type":6,"num":153},{"bid":14001,"type":4,"num":194000}]</v>
      </c>
    </row>
    <row r="3540" spans="1:12" x14ac:dyDescent="0.2">
      <c r="A3540">
        <f t="shared" si="2273"/>
        <v>603390</v>
      </c>
      <c r="B3540">
        <f t="shared" si="2277"/>
        <v>603391</v>
      </c>
      <c r="C3540" s="1" t="str">
        <f t="shared" si="2229"/>
        <v>BOSS波\n需击杀所有怪物</v>
      </c>
      <c r="D3540">
        <f>VLOOKUP(MOD(A3540,1000),Sheet2!P:R,3,FALSE)</f>
        <v>35332468416</v>
      </c>
      <c r="E3540">
        <v>535</v>
      </c>
      <c r="F3540" s="1" t="str">
        <f>IF(VLOOKUP(MOD(A3540,1000),Sheet2!P:W,8,FALSE)=1,"[[50000,1],",IF(VLOOKUP(MOD(A3540,1000),Sheet2!P:W,8,FALSE)=2,"[[90000,1],","["))&amp;IF(K3540=K3539,VLOOKUP(INT(MID(A3540,3,1))*10+3,Sheet3!A:B,2,FALSE),VLOOKUP(INT(MID(A3540,3,1))*10+MOD(K3540,2)+1,Sheet3!A:B,2,FALSE))&amp;"]"</f>
        <v>[[50023,45]]</v>
      </c>
      <c r="G3540">
        <v>0.2</v>
      </c>
      <c r="H3540" s="1" t="str">
        <f t="shared" si="2218"/>
        <v>[80021,80022,80023,80024]</v>
      </c>
      <c r="I3540" s="1">
        <f t="shared" ref="I3540" si="2279">I3528</f>
        <v>2</v>
      </c>
      <c r="J3540">
        <f t="shared" si="2275"/>
        <v>40</v>
      </c>
      <c r="K3540">
        <f t="shared" si="2212"/>
        <v>325</v>
      </c>
      <c r="L3540" s="1" t="str">
        <f>Sheet1!L3540</f>
        <v>[{"bid":16006,"type":6,"num":153},{"bid":14001,"type":4,"num":194500}]</v>
      </c>
    </row>
    <row r="3541" spans="1:12" x14ac:dyDescent="0.2">
      <c r="A3541">
        <f t="shared" si="2273"/>
        <v>603391</v>
      </c>
      <c r="B3541">
        <f t="shared" si="2277"/>
        <v>603392</v>
      </c>
      <c r="C3541" s="1" t="str">
        <f t="shared" si="2229"/>
        <v>当前波数 326/∞</v>
      </c>
      <c r="D3541">
        <f>VLOOKUP(MOD(A3541,1000),Sheet2!P:R,3,FALSE)</f>
        <v>36646076448.000008</v>
      </c>
      <c r="E3541">
        <v>537</v>
      </c>
      <c r="F3541" s="1" t="str">
        <f>IF(VLOOKUP(MOD(A3541,1000),Sheet2!P:W,8,FALSE)=1,"[[50000,1],",IF(VLOOKUP(MOD(A3541,1000),Sheet2!P:W,8,FALSE)=2,"[[90000,1],","["))&amp;IF(K3541=K3540,VLOOKUP(INT(MID(A3541,3,1))*10+3,Sheet3!A:B,2,FALSE),VLOOKUP(INT(MID(A3541,3,1))*10+MOD(K3541,2)+1,Sheet3!A:B,2,FALSE))&amp;"]"</f>
        <v>[[50000,1],[50022,40]]</v>
      </c>
      <c r="G3541">
        <v>0.2</v>
      </c>
      <c r="H3541" s="1" t="str">
        <f t="shared" si="2218"/>
        <v>[80021,80022,80023,80024]</v>
      </c>
      <c r="I3541" s="1">
        <f t="shared" ref="I3541" si="2280">I3529</f>
        <v>1</v>
      </c>
      <c r="J3541">
        <f t="shared" si="2275"/>
        <v>20</v>
      </c>
      <c r="K3541">
        <f t="shared" si="2212"/>
        <v>326</v>
      </c>
      <c r="L3541" s="1" t="str">
        <f>Sheet1!L3541</f>
        <v>[{"bid":16006,"type":6,"num":155},{"bid":14001,"type":4,"num":195000}]</v>
      </c>
    </row>
    <row r="3542" spans="1:12" x14ac:dyDescent="0.2">
      <c r="A3542">
        <f t="shared" si="2273"/>
        <v>603392</v>
      </c>
      <c r="B3542">
        <f t="shared" si="2277"/>
        <v>603393</v>
      </c>
      <c r="C3542" s="1" t="str">
        <f t="shared" si="2229"/>
        <v>当前波数 327/∞</v>
      </c>
      <c r="D3542">
        <f>VLOOKUP(MOD(A3542,1000),Sheet2!P:R,3,FALSE)</f>
        <v>37985641056.000008</v>
      </c>
      <c r="E3542">
        <v>539</v>
      </c>
      <c r="F3542" s="1" t="str">
        <f>IF(VLOOKUP(MOD(A3542,1000),Sheet2!P:W,8,FALSE)=1,"[[50000,1],",IF(VLOOKUP(MOD(A3542,1000),Sheet2!P:W,8,FALSE)=2,"[[90000,1],","["))&amp;IF(K3542=K3541,VLOOKUP(INT(MID(A3542,3,1))*10+3,Sheet3!A:B,2,FALSE),VLOOKUP(INT(MID(A3542,3,1))*10+MOD(K3542,2)+1,Sheet3!A:B,2,FALSE))&amp;"]"</f>
        <v>[[50021,40]]</v>
      </c>
      <c r="G3542">
        <v>0.2</v>
      </c>
      <c r="H3542" s="1" t="str">
        <f t="shared" si="2218"/>
        <v>[80021,80022,80023,80024]</v>
      </c>
      <c r="I3542" s="1">
        <f t="shared" ref="I3542" si="2281">I3530</f>
        <v>1</v>
      </c>
      <c r="J3542">
        <f t="shared" si="2275"/>
        <v>20</v>
      </c>
      <c r="K3542">
        <f t="shared" ref="K3542:K3605" si="2282">K3536+5</f>
        <v>327</v>
      </c>
      <c r="L3542" s="1" t="str">
        <f>Sheet1!L3542</f>
        <v>[{"bid":16006,"type":6,"num":155},{"bid":14001,"type":4,"num":195500}]</v>
      </c>
    </row>
    <row r="3543" spans="1:12" x14ac:dyDescent="0.2">
      <c r="A3543">
        <f t="shared" si="2273"/>
        <v>603393</v>
      </c>
      <c r="B3543">
        <f t="shared" si="2277"/>
        <v>603394</v>
      </c>
      <c r="C3543" s="1" t="str">
        <f t="shared" si="2229"/>
        <v>当前波数 328/∞</v>
      </c>
      <c r="D3543">
        <f>VLOOKUP(MOD(A3543,1000),Sheet2!P:R,3,FALSE)</f>
        <v>39351450240.000008</v>
      </c>
      <c r="E3543">
        <v>541</v>
      </c>
      <c r="F3543" s="1" t="str">
        <f>IF(VLOOKUP(MOD(A3543,1000),Sheet2!P:W,8,FALSE)=1,"[[50000,1],",IF(VLOOKUP(MOD(A3543,1000),Sheet2!P:W,8,FALSE)=2,"[[90000,1],","["))&amp;IF(K3543=K3542,VLOOKUP(INT(MID(A3543,3,1))*10+3,Sheet3!A:B,2,FALSE),VLOOKUP(INT(MID(A3543,3,1))*10+MOD(K3543,2)+1,Sheet3!A:B,2,FALSE))&amp;"]"</f>
        <v>[[50022,40]]</v>
      </c>
      <c r="G3543">
        <v>0.2</v>
      </c>
      <c r="H3543" s="1" t="str">
        <f t="shared" si="2218"/>
        <v>[80021,80022,80023,80024]</v>
      </c>
      <c r="I3543" s="1">
        <f t="shared" ref="I3543" si="2283">I3531</f>
        <v>1</v>
      </c>
      <c r="J3543">
        <f t="shared" si="2275"/>
        <v>20</v>
      </c>
      <c r="K3543">
        <f t="shared" si="2282"/>
        <v>328</v>
      </c>
      <c r="L3543" s="1" t="str">
        <f>Sheet1!L3543</f>
        <v>[{"bid":16006,"type":6,"num":155},{"bid":14001,"type":4,"num":196000}]</v>
      </c>
    </row>
    <row r="3544" spans="1:12" x14ac:dyDescent="0.2">
      <c r="A3544">
        <f t="shared" si="2273"/>
        <v>603394</v>
      </c>
      <c r="B3544">
        <f t="shared" si="2277"/>
        <v>603395</v>
      </c>
      <c r="C3544" s="1" t="str">
        <f t="shared" si="2229"/>
        <v>当前波数 329/∞</v>
      </c>
      <c r="D3544">
        <f>VLOOKUP(MOD(A3544,1000),Sheet2!P:R,3,FALSE)</f>
        <v>40743793440.000008</v>
      </c>
      <c r="E3544">
        <v>542</v>
      </c>
      <c r="F3544" s="1" t="str">
        <f>IF(VLOOKUP(MOD(A3544,1000),Sheet2!P:W,8,FALSE)=1,"[[50000,1],",IF(VLOOKUP(MOD(A3544,1000),Sheet2!P:W,8,FALSE)=2,"[[90000,1],","["))&amp;IF(K3544=K3543,VLOOKUP(INT(MID(A3544,3,1))*10+3,Sheet3!A:B,2,FALSE),VLOOKUP(INT(MID(A3544,3,1))*10+MOD(K3544,2)+1,Sheet3!A:B,2,FALSE))&amp;"]"</f>
        <v>[[50000,1],[50021,40]]</v>
      </c>
      <c r="G3544">
        <v>0.2</v>
      </c>
      <c r="H3544" s="1" t="str">
        <f t="shared" si="2218"/>
        <v>[80021,80022,80023,80024]</v>
      </c>
      <c r="I3544" s="1">
        <f t="shared" ref="I3544" si="2284">I3532</f>
        <v>1</v>
      </c>
      <c r="J3544">
        <f t="shared" si="2275"/>
        <v>20</v>
      </c>
      <c r="K3544">
        <f t="shared" si="2282"/>
        <v>329</v>
      </c>
      <c r="L3544" s="1" t="str">
        <f>Sheet1!L3544</f>
        <v>[{"bid":16006,"type":6,"num":155},{"bid":14001,"type":4,"num":196500}]</v>
      </c>
    </row>
    <row r="3545" spans="1:12" x14ac:dyDescent="0.2">
      <c r="A3545">
        <f t="shared" si="2273"/>
        <v>603395</v>
      </c>
      <c r="B3545">
        <f t="shared" si="2277"/>
        <v>603396</v>
      </c>
      <c r="C3545" s="1" t="str">
        <f t="shared" si="2229"/>
        <v>当前波数 330/∞\n下一波BOSS</v>
      </c>
      <c r="D3545">
        <f>VLOOKUP(MOD(A3545,1000),Sheet2!P:R,3,FALSE)</f>
        <v>42162961536.000008</v>
      </c>
      <c r="E3545">
        <v>544</v>
      </c>
      <c r="F3545" s="1" t="str">
        <f>IF(VLOOKUP(MOD(A3545,1000),Sheet2!P:W,8,FALSE)=1,"[[50000,1],",IF(VLOOKUP(MOD(A3545,1000),Sheet2!P:W,8,FALSE)=2,"[[90000,1],","["))&amp;IF(K3545=K3544,VLOOKUP(INT(MID(A3545,3,1))*10+3,Sheet3!A:B,2,FALSE),VLOOKUP(INT(MID(A3545,3,1))*10+MOD(K3545,2)+1,Sheet3!A:B,2,FALSE))&amp;"]"</f>
        <v>[[50022,40]]</v>
      </c>
      <c r="G3545">
        <v>0.2</v>
      </c>
      <c r="H3545" s="1" t="str">
        <f t="shared" si="2218"/>
        <v>[80021,80022,80023,80024]</v>
      </c>
      <c r="I3545" s="1">
        <f t="shared" ref="I3545" si="2285">I3533</f>
        <v>1</v>
      </c>
      <c r="J3545">
        <f t="shared" si="2275"/>
        <v>20</v>
      </c>
      <c r="K3545">
        <f t="shared" si="2282"/>
        <v>330</v>
      </c>
      <c r="L3545" s="1" t="str">
        <f>Sheet1!L3545</f>
        <v>[{"bid":16006,"type":6,"num":155},{"bid":14001,"type":4,"num":197000}]</v>
      </c>
    </row>
    <row r="3546" spans="1:12" x14ac:dyDescent="0.2">
      <c r="A3546">
        <f t="shared" si="2273"/>
        <v>603396</v>
      </c>
      <c r="B3546">
        <f t="shared" si="2277"/>
        <v>603397</v>
      </c>
      <c r="C3546" s="1" t="str">
        <f t="shared" si="2229"/>
        <v>BOSS波\n需击杀所有怪物</v>
      </c>
      <c r="D3546">
        <f>VLOOKUP(MOD(A3546,1000),Sheet2!P:R,3,FALSE)</f>
        <v>43609246848.000008</v>
      </c>
      <c r="E3546">
        <v>546</v>
      </c>
      <c r="F3546" s="1" t="str">
        <f>IF(VLOOKUP(MOD(A3546,1000),Sheet2!P:W,8,FALSE)=1,"[[50000,1],",IF(VLOOKUP(MOD(A3546,1000),Sheet2!P:W,8,FALSE)=2,"[[90000,1],","["))&amp;IF(K3546=K3545,VLOOKUP(INT(MID(A3546,3,1))*10+3,Sheet3!A:B,2,FALSE),VLOOKUP(INT(MID(A3546,3,1))*10+MOD(K3546,2)+1,Sheet3!A:B,2,FALSE))&amp;"]"</f>
        <v>[[50023,45]]</v>
      </c>
      <c r="G3546">
        <v>0.2</v>
      </c>
      <c r="H3546" s="1" t="str">
        <f t="shared" si="2218"/>
        <v>[80021,80022,80023,80024]</v>
      </c>
      <c r="I3546" s="1">
        <f t="shared" ref="I3546" si="2286">I3534</f>
        <v>2</v>
      </c>
      <c r="J3546">
        <f t="shared" si="2275"/>
        <v>40</v>
      </c>
      <c r="K3546">
        <f t="shared" si="2282"/>
        <v>330</v>
      </c>
      <c r="L3546" s="1" t="str">
        <f>Sheet1!L3546</f>
        <v>[{"bid":16006,"type":6,"num":157},{"bid":14001,"type":4,"num":197500}]</v>
      </c>
    </row>
    <row r="3547" spans="1:12" x14ac:dyDescent="0.2">
      <c r="A3547">
        <f t="shared" si="2273"/>
        <v>603397</v>
      </c>
      <c r="B3547">
        <f t="shared" si="2277"/>
        <v>603398</v>
      </c>
      <c r="C3547" s="1" t="str">
        <f t="shared" si="2229"/>
        <v>当前波数 331/∞</v>
      </c>
      <c r="D3547">
        <f>VLOOKUP(MOD(A3547,1000),Sheet2!P:R,3,FALSE)</f>
        <v>45082943136.000015</v>
      </c>
      <c r="E3547">
        <v>548</v>
      </c>
      <c r="F3547" s="1" t="str">
        <f>IF(VLOOKUP(MOD(A3547,1000),Sheet2!P:W,8,FALSE)=1,"[[50000,1],",IF(VLOOKUP(MOD(A3547,1000),Sheet2!P:W,8,FALSE)=2,"[[90000,1],","["))&amp;IF(K3547=K3546,VLOOKUP(INT(MID(A3547,3,1))*10+3,Sheet3!A:B,2,FALSE),VLOOKUP(INT(MID(A3547,3,1))*10+MOD(K3547,2)+1,Sheet3!A:B,2,FALSE))&amp;"]"</f>
        <v>[[50000,1],[50021,40]]</v>
      </c>
      <c r="G3547">
        <v>0.2</v>
      </c>
      <c r="H3547" s="1" t="str">
        <f t="shared" si="2218"/>
        <v>[80021,80022,80023,80024]</v>
      </c>
      <c r="I3547" s="1">
        <f t="shared" ref="I3547" si="2287">I3535</f>
        <v>1</v>
      </c>
      <c r="J3547">
        <f t="shared" si="2275"/>
        <v>20</v>
      </c>
      <c r="K3547">
        <f t="shared" si="2282"/>
        <v>331</v>
      </c>
      <c r="L3547" s="1" t="str">
        <f>Sheet1!L3547</f>
        <v>[{"bid":16006,"type":6,"num":157},{"bid":14001,"type":4,"num":198000}]</v>
      </c>
    </row>
    <row r="3548" spans="1:12" x14ac:dyDescent="0.2">
      <c r="A3548">
        <f t="shared" si="2273"/>
        <v>603398</v>
      </c>
      <c r="B3548">
        <f t="shared" si="2277"/>
        <v>603399</v>
      </c>
      <c r="C3548" s="1" t="str">
        <f t="shared" si="2229"/>
        <v>当前波数 332/∞</v>
      </c>
      <c r="D3548">
        <f>VLOOKUP(MOD(A3548,1000),Sheet2!P:R,3,FALSE)</f>
        <v>46584345600.000008</v>
      </c>
      <c r="E3548">
        <v>550</v>
      </c>
      <c r="F3548" s="1" t="str">
        <f>IF(VLOOKUP(MOD(A3548,1000),Sheet2!P:W,8,FALSE)=1,"[[50000,1],",IF(VLOOKUP(MOD(A3548,1000),Sheet2!P:W,8,FALSE)=2,"[[90000,1],","["))&amp;IF(K3548=K3547,VLOOKUP(INT(MID(A3548,3,1))*10+3,Sheet3!A:B,2,FALSE),VLOOKUP(INT(MID(A3548,3,1))*10+MOD(K3548,2)+1,Sheet3!A:B,2,FALSE))&amp;"]"</f>
        <v>[[50022,40]]</v>
      </c>
      <c r="G3548">
        <v>0.2</v>
      </c>
      <c r="H3548" s="1" t="str">
        <f t="shared" ref="H3548:H3611" si="2288">H3547</f>
        <v>[80021,80022,80023,80024]</v>
      </c>
      <c r="I3548" s="1">
        <f t="shared" ref="I3548" si="2289">I3536</f>
        <v>1</v>
      </c>
      <c r="J3548">
        <f t="shared" si="2275"/>
        <v>20</v>
      </c>
      <c r="K3548">
        <f t="shared" si="2282"/>
        <v>332</v>
      </c>
      <c r="L3548" s="1" t="str">
        <f>Sheet1!L3548</f>
        <v>[{"bid":16006,"type":6,"num":157},{"bid":14001,"type":4,"num":198500}]</v>
      </c>
    </row>
    <row r="3549" spans="1:12" x14ac:dyDescent="0.2">
      <c r="A3549">
        <f t="shared" si="2273"/>
        <v>603399</v>
      </c>
      <c r="B3549">
        <f t="shared" si="2277"/>
        <v>603400</v>
      </c>
      <c r="C3549" s="1" t="str">
        <f t="shared" si="2229"/>
        <v>当前波数 333/∞</v>
      </c>
      <c r="D3549">
        <f>VLOOKUP(MOD(A3549,1000),Sheet2!P:R,3,FALSE)</f>
        <v>48192368120.000015</v>
      </c>
      <c r="E3549">
        <v>552</v>
      </c>
      <c r="F3549" s="1" t="str">
        <f>IF(VLOOKUP(MOD(A3549,1000),Sheet2!P:W,8,FALSE)=1,"[[50000,1],",IF(VLOOKUP(MOD(A3549,1000),Sheet2!P:W,8,FALSE)=2,"[[90000,1],","["))&amp;IF(K3549=K3548,VLOOKUP(INT(MID(A3549,3,1))*10+3,Sheet3!A:B,2,FALSE),VLOOKUP(INT(MID(A3549,3,1))*10+MOD(K3549,2)+1,Sheet3!A:B,2,FALSE))&amp;"]"</f>
        <v>[[50021,40]]</v>
      </c>
      <c r="G3549">
        <v>0.2</v>
      </c>
      <c r="H3549" s="1" t="str">
        <f t="shared" si="2288"/>
        <v>[80021,80022,80023,80024]</v>
      </c>
      <c r="I3549" s="1">
        <f t="shared" ref="I3549" si="2290">I3537</f>
        <v>1</v>
      </c>
      <c r="J3549">
        <f t="shared" si="2275"/>
        <v>20</v>
      </c>
      <c r="K3549">
        <f t="shared" si="2282"/>
        <v>333</v>
      </c>
      <c r="L3549" s="1" t="str">
        <f>Sheet1!L3549</f>
        <v>[{"bid":16006,"type":6,"num":157},{"bid":14001,"type":4,"num":199000}]</v>
      </c>
    </row>
    <row r="3550" spans="1:12" x14ac:dyDescent="0.2">
      <c r="A3550">
        <f t="shared" si="2273"/>
        <v>603400</v>
      </c>
      <c r="B3550">
        <f t="shared" si="2277"/>
        <v>603401</v>
      </c>
      <c r="C3550" s="1" t="str">
        <f t="shared" si="2229"/>
        <v>当前波数 334/∞</v>
      </c>
      <c r="D3550">
        <f>VLOOKUP(MOD(A3550,1000),Sheet2!P:R,3,FALSE)</f>
        <v>49830660444.000008</v>
      </c>
      <c r="E3550">
        <v>553</v>
      </c>
      <c r="F3550" s="1" t="str">
        <f>IF(VLOOKUP(MOD(A3550,1000),Sheet2!P:W,8,FALSE)=1,"[[50000,1],",IF(VLOOKUP(MOD(A3550,1000),Sheet2!P:W,8,FALSE)=2,"[[90000,1],","["))&amp;IF(K3550=K3549,VLOOKUP(INT(MID(A3550,3,1))*10+3,Sheet3!A:B,2,FALSE),VLOOKUP(INT(MID(A3550,3,1))*10+MOD(K3550,2)+1,Sheet3!A:B,2,FALSE))&amp;"]"</f>
        <v>[[50000,1],[50022,40]]</v>
      </c>
      <c r="G3550">
        <v>0.2</v>
      </c>
      <c r="H3550" s="1" t="str">
        <f t="shared" si="2288"/>
        <v>[80021,80022,80023,80024]</v>
      </c>
      <c r="I3550" s="1">
        <f t="shared" ref="I3550" si="2291">I3538</f>
        <v>1</v>
      </c>
      <c r="J3550">
        <f t="shared" si="2275"/>
        <v>20</v>
      </c>
      <c r="K3550">
        <f t="shared" si="2282"/>
        <v>334</v>
      </c>
      <c r="L3550" s="1" t="str">
        <f>Sheet1!L3550</f>
        <v>[{"bid":16006,"type":6,"num":157},{"bid":14001,"type":4,"num":199500}]</v>
      </c>
    </row>
    <row r="3551" spans="1:12" x14ac:dyDescent="0.2">
      <c r="A3551">
        <f t="shared" si="2273"/>
        <v>603401</v>
      </c>
      <c r="B3551">
        <f t="shared" si="2277"/>
        <v>603402</v>
      </c>
      <c r="C3551" s="1" t="str">
        <f t="shared" si="2229"/>
        <v>当前波数 335/∞\n下一波BOSS</v>
      </c>
      <c r="D3551">
        <f>VLOOKUP(MOD(A3551,1000),Sheet2!P:R,3,FALSE)</f>
        <v>51499545552.000015</v>
      </c>
      <c r="E3551">
        <v>554</v>
      </c>
      <c r="F3551" s="1" t="str">
        <f>IF(VLOOKUP(MOD(A3551,1000),Sheet2!P:W,8,FALSE)=1,"[[50000,1],",IF(VLOOKUP(MOD(A3551,1000),Sheet2!P:W,8,FALSE)=2,"[[90000,1],","["))&amp;IF(K3551=K3550,VLOOKUP(INT(MID(A3551,3,1))*10+3,Sheet3!A:B,2,FALSE),VLOOKUP(INT(MID(A3551,3,1))*10+MOD(K3551,2)+1,Sheet3!A:B,2,FALSE))&amp;"]"</f>
        <v>[[50021,40]]</v>
      </c>
      <c r="G3551">
        <v>0.2</v>
      </c>
      <c r="H3551" s="1" t="str">
        <f t="shared" si="2288"/>
        <v>[80021,80022,80023,80024]</v>
      </c>
      <c r="I3551" s="1">
        <f t="shared" ref="I3551" si="2292">I3539</f>
        <v>1</v>
      </c>
      <c r="J3551">
        <f t="shared" si="2275"/>
        <v>20</v>
      </c>
      <c r="K3551">
        <f t="shared" si="2282"/>
        <v>335</v>
      </c>
      <c r="L3551" s="1" t="str">
        <f>Sheet1!L3551</f>
        <v>[{"bid":16006,"type":6,"num":159},{"bid":14001,"type":4,"num":200000}]</v>
      </c>
    </row>
    <row r="3552" spans="1:12" x14ac:dyDescent="0.2">
      <c r="A3552">
        <f t="shared" si="2273"/>
        <v>603402</v>
      </c>
      <c r="B3552">
        <f t="shared" si="2277"/>
        <v>603403</v>
      </c>
      <c r="C3552" s="1" t="str">
        <f t="shared" si="2229"/>
        <v>BOSS波\n需击杀所有怪物</v>
      </c>
      <c r="D3552">
        <f>VLOOKUP(MOD(A3552,1000),Sheet2!P:R,3,FALSE)</f>
        <v>53199347984.000015</v>
      </c>
      <c r="E3552">
        <v>556</v>
      </c>
      <c r="F3552" s="1" t="str">
        <f>IF(VLOOKUP(MOD(A3552,1000),Sheet2!P:W,8,FALSE)=1,"[[50000,1],",IF(VLOOKUP(MOD(A3552,1000),Sheet2!P:W,8,FALSE)=2,"[[90000,1],","["))&amp;IF(K3552=K3551,VLOOKUP(INT(MID(A3552,3,1))*10+3,Sheet3!A:B,2,FALSE),VLOOKUP(INT(MID(A3552,3,1))*10+MOD(K3552,2)+1,Sheet3!A:B,2,FALSE))&amp;"]"</f>
        <v>[[50023,45]]</v>
      </c>
      <c r="G3552">
        <v>0.2</v>
      </c>
      <c r="H3552" s="1" t="str">
        <f t="shared" si="2288"/>
        <v>[80021,80022,80023,80024]</v>
      </c>
      <c r="I3552" s="1">
        <f t="shared" ref="I3552" si="2293">I3540</f>
        <v>2</v>
      </c>
      <c r="J3552">
        <f t="shared" si="2275"/>
        <v>40</v>
      </c>
      <c r="K3552">
        <f t="shared" si="2282"/>
        <v>335</v>
      </c>
      <c r="L3552" s="1" t="str">
        <f>Sheet1!L3552</f>
        <v>[{"bid":16006,"type":6,"num":159},{"bid":14001,"type":4,"num":200500}]</v>
      </c>
    </row>
    <row r="3553" spans="1:12" x14ac:dyDescent="0.2">
      <c r="A3553">
        <f t="shared" si="2273"/>
        <v>603403</v>
      </c>
      <c r="B3553">
        <f t="shared" si="2277"/>
        <v>603404</v>
      </c>
      <c r="C3553" s="1" t="str">
        <f t="shared" si="2229"/>
        <v>当前波数 336/∞</v>
      </c>
      <c r="D3553">
        <f>VLOOKUP(MOD(A3553,1000),Sheet2!P:R,3,FALSE)</f>
        <v>54930393840.000015</v>
      </c>
      <c r="E3553">
        <v>558</v>
      </c>
      <c r="F3553" s="1" t="str">
        <f>IF(VLOOKUP(MOD(A3553,1000),Sheet2!P:W,8,FALSE)=1,"[[50000,1],",IF(VLOOKUP(MOD(A3553,1000),Sheet2!P:W,8,FALSE)=2,"[[90000,1],","["))&amp;IF(K3553=K3552,VLOOKUP(INT(MID(A3553,3,1))*10+3,Sheet3!A:B,2,FALSE),VLOOKUP(INT(MID(A3553,3,1))*10+MOD(K3553,2)+1,Sheet3!A:B,2,FALSE))&amp;"]"</f>
        <v>[[50000,1],[50022,40]]</v>
      </c>
      <c r="G3553">
        <v>0.2</v>
      </c>
      <c r="H3553" s="1" t="str">
        <f t="shared" si="2288"/>
        <v>[80021,80022,80023,80024]</v>
      </c>
      <c r="I3553" s="1">
        <f t="shared" ref="I3553" si="2294">I3541</f>
        <v>1</v>
      </c>
      <c r="J3553">
        <f t="shared" si="2275"/>
        <v>20</v>
      </c>
      <c r="K3553">
        <f t="shared" si="2282"/>
        <v>336</v>
      </c>
      <c r="L3553" s="1" t="str">
        <f>Sheet1!L3553</f>
        <v>[{"bid":16006,"type":6,"num":159},{"bid":14001,"type":4,"num":201000}]</v>
      </c>
    </row>
    <row r="3554" spans="1:12" x14ac:dyDescent="0.2">
      <c r="A3554">
        <f t="shared" si="2273"/>
        <v>603404</v>
      </c>
      <c r="B3554">
        <f t="shared" si="2277"/>
        <v>603405</v>
      </c>
      <c r="C3554" s="1" t="str">
        <f t="shared" si="2229"/>
        <v>当前波数 337/∞</v>
      </c>
      <c r="D3554">
        <f>VLOOKUP(MOD(A3554,1000),Sheet2!P:R,3,FALSE)</f>
        <v>56693010780.000008</v>
      </c>
      <c r="E3554">
        <v>560</v>
      </c>
      <c r="F3554" s="1" t="str">
        <f>IF(VLOOKUP(MOD(A3554,1000),Sheet2!P:W,8,FALSE)=1,"[[50000,1],",IF(VLOOKUP(MOD(A3554,1000),Sheet2!P:W,8,FALSE)=2,"[[90000,1],","["))&amp;IF(K3554=K3553,VLOOKUP(INT(MID(A3554,3,1))*10+3,Sheet3!A:B,2,FALSE),VLOOKUP(INT(MID(A3554,3,1))*10+MOD(K3554,2)+1,Sheet3!A:B,2,FALSE))&amp;"]"</f>
        <v>[[50021,40]]</v>
      </c>
      <c r="G3554">
        <v>0.2</v>
      </c>
      <c r="H3554" s="1" t="str">
        <f t="shared" si="2288"/>
        <v>[80021,80022,80023,80024]</v>
      </c>
      <c r="I3554" s="1">
        <f t="shared" ref="I3554" si="2295">I3542</f>
        <v>1</v>
      </c>
      <c r="J3554">
        <f t="shared" si="2275"/>
        <v>20</v>
      </c>
      <c r="K3554">
        <f t="shared" si="2282"/>
        <v>337</v>
      </c>
      <c r="L3554" s="1" t="str">
        <f>Sheet1!L3554</f>
        <v>[{"bid":16006,"type":6,"num":159},{"bid":14001,"type":4,"num":201500}]</v>
      </c>
    </row>
    <row r="3555" spans="1:12" x14ac:dyDescent="0.2">
      <c r="A3555">
        <f t="shared" si="2273"/>
        <v>603405</v>
      </c>
      <c r="B3555">
        <f t="shared" si="2277"/>
        <v>603406</v>
      </c>
      <c r="C3555" s="1" t="str">
        <f t="shared" si="2229"/>
        <v>当前波数 338/∞</v>
      </c>
      <c r="D3555">
        <f>VLOOKUP(MOD(A3555,1000),Sheet2!P:R,3,FALSE)</f>
        <v>58487528024.000008</v>
      </c>
      <c r="E3555">
        <v>561</v>
      </c>
      <c r="F3555" s="1" t="str">
        <f>IF(VLOOKUP(MOD(A3555,1000),Sheet2!P:W,8,FALSE)=1,"[[50000,1],",IF(VLOOKUP(MOD(A3555,1000),Sheet2!P:W,8,FALSE)=2,"[[90000,1],","["))&amp;IF(K3555=K3554,VLOOKUP(INT(MID(A3555,3,1))*10+3,Sheet3!A:B,2,FALSE),VLOOKUP(INT(MID(A3555,3,1))*10+MOD(K3555,2)+1,Sheet3!A:B,2,FALSE))&amp;"]"</f>
        <v>[[50022,40]]</v>
      </c>
      <c r="G3555">
        <v>0.2</v>
      </c>
      <c r="H3555" s="1" t="str">
        <f t="shared" si="2288"/>
        <v>[80021,80022,80023,80024]</v>
      </c>
      <c r="I3555" s="1">
        <f t="shared" ref="I3555" si="2296">I3543</f>
        <v>1</v>
      </c>
      <c r="J3555">
        <f t="shared" si="2275"/>
        <v>20</v>
      </c>
      <c r="K3555">
        <f t="shared" si="2282"/>
        <v>338</v>
      </c>
      <c r="L3555" s="1" t="str">
        <f>Sheet1!L3555</f>
        <v>[{"bid":16006,"type":6,"num":159},{"bid":14001,"type":4,"num":202000}]</v>
      </c>
    </row>
    <row r="3556" spans="1:12" x14ac:dyDescent="0.2">
      <c r="A3556">
        <f t="shared" si="2273"/>
        <v>603406</v>
      </c>
      <c r="B3556">
        <f t="shared" si="2277"/>
        <v>603407</v>
      </c>
      <c r="C3556" s="1" t="str">
        <f t="shared" si="2229"/>
        <v>当前波数 339/∞</v>
      </c>
      <c r="D3556">
        <f>VLOOKUP(MOD(A3556,1000),Sheet2!P:R,3,FALSE)</f>
        <v>60314276352.000008</v>
      </c>
      <c r="E3556">
        <v>563</v>
      </c>
      <c r="F3556" s="1" t="str">
        <f>IF(VLOOKUP(MOD(A3556,1000),Sheet2!P:W,8,FALSE)=1,"[[50000,1],",IF(VLOOKUP(MOD(A3556,1000),Sheet2!P:W,8,FALSE)=2,"[[90000,1],","["))&amp;IF(K3556=K3555,VLOOKUP(INT(MID(A3556,3,1))*10+3,Sheet3!A:B,2,FALSE),VLOOKUP(INT(MID(A3556,3,1))*10+MOD(K3556,2)+1,Sheet3!A:B,2,FALSE))&amp;"]"</f>
        <v>[[50000,1],[50021,40]]</v>
      </c>
      <c r="G3556">
        <v>0.2</v>
      </c>
      <c r="H3556" s="1" t="str">
        <f t="shared" si="2288"/>
        <v>[80021,80022,80023,80024]</v>
      </c>
      <c r="I3556" s="1">
        <f t="shared" ref="I3556" si="2297">I3544</f>
        <v>1</v>
      </c>
      <c r="J3556">
        <f t="shared" si="2275"/>
        <v>20</v>
      </c>
      <c r="K3556">
        <f t="shared" si="2282"/>
        <v>339</v>
      </c>
      <c r="L3556" s="1" t="str">
        <f>Sheet1!L3556</f>
        <v>[{"bid":16006,"type":6,"num":161},{"bid":14001,"type":4,"num":202500}]</v>
      </c>
    </row>
    <row r="3557" spans="1:12" x14ac:dyDescent="0.2">
      <c r="A3557">
        <f t="shared" si="2273"/>
        <v>603407</v>
      </c>
      <c r="B3557">
        <f t="shared" si="2277"/>
        <v>603408</v>
      </c>
      <c r="C3557" s="1" t="str">
        <f t="shared" si="2229"/>
        <v>当前波数 340/∞\n下一波BOSS</v>
      </c>
      <c r="D3557">
        <f>VLOOKUP(MOD(A3557,1000),Sheet2!P:R,3,FALSE)</f>
        <v>62260301616.000015</v>
      </c>
      <c r="E3557">
        <v>564</v>
      </c>
      <c r="F3557" s="1" t="str">
        <f>IF(VLOOKUP(MOD(A3557,1000),Sheet2!P:W,8,FALSE)=1,"[[50000,1],",IF(VLOOKUP(MOD(A3557,1000),Sheet2!P:W,8,FALSE)=2,"[[90000,1],","["))&amp;IF(K3557=K3556,VLOOKUP(INT(MID(A3557,3,1))*10+3,Sheet3!A:B,2,FALSE),VLOOKUP(INT(MID(A3557,3,1))*10+MOD(K3557,2)+1,Sheet3!A:B,2,FALSE))&amp;"]"</f>
        <v>[[50022,40]]</v>
      </c>
      <c r="G3557">
        <v>0.2</v>
      </c>
      <c r="H3557" s="1" t="str">
        <f t="shared" si="2288"/>
        <v>[80021,80022,80023,80024]</v>
      </c>
      <c r="I3557" s="1">
        <f t="shared" ref="I3557" si="2298">I3545</f>
        <v>1</v>
      </c>
      <c r="J3557">
        <f t="shared" si="2275"/>
        <v>20</v>
      </c>
      <c r="K3557">
        <f t="shared" si="2282"/>
        <v>340</v>
      </c>
      <c r="L3557" s="1" t="str">
        <f>Sheet1!L3557</f>
        <v>[{"bid":16006,"type":6,"num":161},{"bid":14001,"type":4,"num":203000}]</v>
      </c>
    </row>
    <row r="3558" spans="1:12" x14ac:dyDescent="0.2">
      <c r="A3558">
        <f t="shared" si="2273"/>
        <v>603408</v>
      </c>
      <c r="B3558">
        <f t="shared" si="2277"/>
        <v>603409</v>
      </c>
      <c r="C3558" s="1" t="str">
        <f t="shared" ref="C3558:C3621" si="2299">IF(K3558=K3557,"BOSS波\n需击杀所有怪物",IF(K3558=K3559,"当前波数 "&amp;K3558&amp;"/∞\n下一波BOSS","当前波数 "&amp;K3558&amp;"/∞"))</f>
        <v>BOSS波\n需击杀所有怪物</v>
      </c>
      <c r="D3558">
        <f>VLOOKUP(MOD(A3558,1000),Sheet2!P:R,3,FALSE)</f>
        <v>64241319912.000008</v>
      </c>
      <c r="E3558">
        <v>565</v>
      </c>
      <c r="F3558" s="1" t="str">
        <f>IF(VLOOKUP(MOD(A3558,1000),Sheet2!P:W,8,FALSE)=1,"[[50000,1],",IF(VLOOKUP(MOD(A3558,1000),Sheet2!P:W,8,FALSE)=2,"[[90000,1],","["))&amp;IF(K3558=K3557,VLOOKUP(INT(MID(A3558,3,1))*10+3,Sheet3!A:B,2,FALSE),VLOOKUP(INT(MID(A3558,3,1))*10+MOD(K3558,2)+1,Sheet3!A:B,2,FALSE))&amp;"]"</f>
        <v>[[50023,45]]</v>
      </c>
      <c r="G3558">
        <v>0.2</v>
      </c>
      <c r="H3558" s="1" t="str">
        <f t="shared" si="2288"/>
        <v>[80021,80022,80023,80024]</v>
      </c>
      <c r="I3558" s="1">
        <f t="shared" ref="I3558" si="2300">I3546</f>
        <v>2</v>
      </c>
      <c r="J3558">
        <f t="shared" si="2275"/>
        <v>40</v>
      </c>
      <c r="K3558">
        <f t="shared" si="2282"/>
        <v>340</v>
      </c>
      <c r="L3558" s="1" t="str">
        <f>Sheet1!L3558</f>
        <v>[{"bid":16006,"type":6,"num":161},{"bid":14001,"type":4,"num":203500}]</v>
      </c>
    </row>
    <row r="3559" spans="1:12" x14ac:dyDescent="0.2">
      <c r="A3559">
        <f t="shared" si="2273"/>
        <v>603409</v>
      </c>
      <c r="B3559">
        <f t="shared" si="2277"/>
        <v>603410</v>
      </c>
      <c r="C3559" s="1" t="str">
        <f t="shared" si="2299"/>
        <v>当前波数 341/∞</v>
      </c>
      <c r="D3559">
        <f>VLOOKUP(MOD(A3559,1000),Sheet2!P:R,3,FALSE)</f>
        <v>66257690880.000023</v>
      </c>
      <c r="E3559">
        <v>567</v>
      </c>
      <c r="F3559" s="1" t="str">
        <f>IF(VLOOKUP(MOD(A3559,1000),Sheet2!P:W,8,FALSE)=1,"[[50000,1],",IF(VLOOKUP(MOD(A3559,1000),Sheet2!P:W,8,FALSE)=2,"[[90000,1],","["))&amp;IF(K3559=K3558,VLOOKUP(INT(MID(A3559,3,1))*10+3,Sheet3!A:B,2,FALSE),VLOOKUP(INT(MID(A3559,3,1))*10+MOD(K3559,2)+1,Sheet3!A:B,2,FALSE))&amp;"]"</f>
        <v>[[50000,1],[50021,40]]</v>
      </c>
      <c r="G3559">
        <v>0.2</v>
      </c>
      <c r="H3559" s="1" t="str">
        <f t="shared" si="2288"/>
        <v>[80021,80022,80023,80024]</v>
      </c>
      <c r="I3559" s="1">
        <f t="shared" ref="I3559" si="2301">I3547</f>
        <v>1</v>
      </c>
      <c r="J3559">
        <f t="shared" si="2275"/>
        <v>20</v>
      </c>
      <c r="K3559">
        <f t="shared" si="2282"/>
        <v>341</v>
      </c>
      <c r="L3559" s="1" t="str">
        <f>Sheet1!L3559</f>
        <v>[{"bid":16006,"type":6,"num":161},{"bid":14001,"type":4,"num":204000}]</v>
      </c>
    </row>
    <row r="3560" spans="1:12" x14ac:dyDescent="0.2">
      <c r="A3560">
        <f t="shared" si="2273"/>
        <v>603410</v>
      </c>
      <c r="B3560">
        <f t="shared" si="2277"/>
        <v>603411</v>
      </c>
      <c r="C3560" s="1" t="str">
        <f t="shared" si="2299"/>
        <v>当前波数 342/∞</v>
      </c>
      <c r="D3560">
        <f>VLOOKUP(MOD(A3560,1000),Sheet2!P:R,3,FALSE)</f>
        <v>68309775840.000023</v>
      </c>
      <c r="E3560">
        <v>569</v>
      </c>
      <c r="F3560" s="1" t="str">
        <f>IF(VLOOKUP(MOD(A3560,1000),Sheet2!P:W,8,FALSE)=1,"[[50000,1],",IF(VLOOKUP(MOD(A3560,1000),Sheet2!P:W,8,FALSE)=2,"[[90000,1],","["))&amp;IF(K3560=K3559,VLOOKUP(INT(MID(A3560,3,1))*10+3,Sheet3!A:B,2,FALSE),VLOOKUP(INT(MID(A3560,3,1))*10+MOD(K3560,2)+1,Sheet3!A:B,2,FALSE))&amp;"]"</f>
        <v>[[50022,40]]</v>
      </c>
      <c r="G3560">
        <v>0.2</v>
      </c>
      <c r="H3560" s="1" t="str">
        <f t="shared" si="2288"/>
        <v>[80021,80022,80023,80024]</v>
      </c>
      <c r="I3560" s="1">
        <f t="shared" ref="I3560" si="2302">I3548</f>
        <v>1</v>
      </c>
      <c r="J3560">
        <f t="shared" si="2275"/>
        <v>20</v>
      </c>
      <c r="K3560">
        <f t="shared" si="2282"/>
        <v>342</v>
      </c>
      <c r="L3560" s="1" t="str">
        <f>Sheet1!L3560</f>
        <v>[{"bid":16006,"type":6,"num":161},{"bid":14001,"type":4,"num":204500}]</v>
      </c>
    </row>
    <row r="3561" spans="1:12" x14ac:dyDescent="0.2">
      <c r="A3561">
        <f t="shared" si="2273"/>
        <v>603411</v>
      </c>
      <c r="B3561">
        <f t="shared" si="2277"/>
        <v>603412</v>
      </c>
      <c r="C3561" s="1" t="str">
        <f t="shared" si="2299"/>
        <v>当前波数 343/∞</v>
      </c>
      <c r="D3561">
        <f>VLOOKUP(MOD(A3561,1000),Sheet2!P:R,3,FALSE)</f>
        <v>70397937792.000031</v>
      </c>
      <c r="E3561">
        <v>571</v>
      </c>
      <c r="F3561" s="1" t="str">
        <f>IF(VLOOKUP(MOD(A3561,1000),Sheet2!P:W,8,FALSE)=1,"[[50000,1],",IF(VLOOKUP(MOD(A3561,1000),Sheet2!P:W,8,FALSE)=2,"[[90000,1],","["))&amp;IF(K3561=K3560,VLOOKUP(INT(MID(A3561,3,1))*10+3,Sheet3!A:B,2,FALSE),VLOOKUP(INT(MID(A3561,3,1))*10+MOD(K3561,2)+1,Sheet3!A:B,2,FALSE))&amp;"]"</f>
        <v>[[50021,40]]</v>
      </c>
      <c r="G3561">
        <v>0.2</v>
      </c>
      <c r="H3561" s="1" t="str">
        <f t="shared" si="2288"/>
        <v>[80021,80022,80023,80024]</v>
      </c>
      <c r="I3561" s="1">
        <f t="shared" ref="I3561" si="2303">I3549</f>
        <v>1</v>
      </c>
      <c r="J3561">
        <f t="shared" si="2275"/>
        <v>20</v>
      </c>
      <c r="K3561">
        <f t="shared" si="2282"/>
        <v>343</v>
      </c>
      <c r="L3561" s="1" t="str">
        <f>Sheet1!L3561</f>
        <v>[{"bid":16006,"type":6,"num":163},{"bid":14001,"type":4,"num":205000}]</v>
      </c>
    </row>
    <row r="3562" spans="1:12" x14ac:dyDescent="0.2">
      <c r="A3562">
        <f t="shared" si="2273"/>
        <v>603412</v>
      </c>
      <c r="B3562">
        <f t="shared" si="2277"/>
        <v>603413</v>
      </c>
      <c r="C3562" s="1" t="str">
        <f t="shared" si="2299"/>
        <v>当前波数 344/∞</v>
      </c>
      <c r="D3562">
        <f>VLOOKUP(MOD(A3562,1000),Sheet2!P:R,3,FALSE)</f>
        <v>72522541416.000031</v>
      </c>
      <c r="E3562">
        <v>572</v>
      </c>
      <c r="F3562" s="1" t="str">
        <f>IF(VLOOKUP(MOD(A3562,1000),Sheet2!P:W,8,FALSE)=1,"[[50000,1],",IF(VLOOKUP(MOD(A3562,1000),Sheet2!P:W,8,FALSE)=2,"[[90000,1],","["))&amp;IF(K3562=K3561,VLOOKUP(INT(MID(A3562,3,1))*10+3,Sheet3!A:B,2,FALSE),VLOOKUP(INT(MID(A3562,3,1))*10+MOD(K3562,2)+1,Sheet3!A:B,2,FALSE))&amp;"]"</f>
        <v>[[50000,1],[50022,40]]</v>
      </c>
      <c r="G3562">
        <v>0.2</v>
      </c>
      <c r="H3562" s="1" t="str">
        <f t="shared" si="2288"/>
        <v>[80021,80022,80023,80024]</v>
      </c>
      <c r="I3562" s="1">
        <f t="shared" ref="I3562" si="2304">I3550</f>
        <v>1</v>
      </c>
      <c r="J3562">
        <f t="shared" si="2275"/>
        <v>20</v>
      </c>
      <c r="K3562">
        <f t="shared" si="2282"/>
        <v>344</v>
      </c>
      <c r="L3562" s="1" t="str">
        <f>Sheet1!L3562</f>
        <v>[{"bid":16006,"type":6,"num":163},{"bid":14001,"type":4,"num":205500}]</v>
      </c>
    </row>
    <row r="3563" spans="1:12" x14ac:dyDescent="0.2">
      <c r="A3563">
        <f t="shared" si="2273"/>
        <v>603413</v>
      </c>
      <c r="B3563">
        <f t="shared" si="2277"/>
        <v>603414</v>
      </c>
      <c r="C3563" s="1" t="str">
        <f t="shared" si="2299"/>
        <v>当前波数 345/∞\n下一波BOSS</v>
      </c>
      <c r="D3563">
        <f>VLOOKUP(MOD(A3563,1000),Sheet2!P:R,3,FALSE)</f>
        <v>74683953072.000015</v>
      </c>
      <c r="E3563">
        <v>574</v>
      </c>
      <c r="F3563" s="1" t="str">
        <f>IF(VLOOKUP(MOD(A3563,1000),Sheet2!P:W,8,FALSE)=1,"[[50000,1],",IF(VLOOKUP(MOD(A3563,1000),Sheet2!P:W,8,FALSE)=2,"[[90000,1],","["))&amp;IF(K3563=K3562,VLOOKUP(INT(MID(A3563,3,1))*10+3,Sheet3!A:B,2,FALSE),VLOOKUP(INT(MID(A3563,3,1))*10+MOD(K3563,2)+1,Sheet3!A:B,2,FALSE))&amp;"]"</f>
        <v>[[50021,40]]</v>
      </c>
      <c r="G3563">
        <v>0.2</v>
      </c>
      <c r="H3563" s="1" t="str">
        <f t="shared" si="2288"/>
        <v>[80021,80022,80023,80024]</v>
      </c>
      <c r="I3563" s="1">
        <f t="shared" ref="I3563" si="2305">I3551</f>
        <v>1</v>
      </c>
      <c r="J3563">
        <f t="shared" si="2275"/>
        <v>20</v>
      </c>
      <c r="K3563">
        <f t="shared" si="2282"/>
        <v>345</v>
      </c>
      <c r="L3563" s="1" t="str">
        <f>Sheet1!L3563</f>
        <v>[{"bid":16006,"type":6,"num":163},{"bid":14001,"type":4,"num":206000}]</v>
      </c>
    </row>
    <row r="3564" spans="1:12" x14ac:dyDescent="0.2">
      <c r="A3564">
        <f t="shared" si="2273"/>
        <v>603414</v>
      </c>
      <c r="B3564">
        <f t="shared" si="2277"/>
        <v>603415</v>
      </c>
      <c r="C3564" s="1" t="str">
        <f t="shared" si="2299"/>
        <v>BOSS波\n需击杀所有怪物</v>
      </c>
      <c r="D3564">
        <f>VLOOKUP(MOD(A3564,1000),Sheet2!P:R,3,FALSE)</f>
        <v>76882540800.000015</v>
      </c>
      <c r="E3564">
        <v>575</v>
      </c>
      <c r="F3564" s="1" t="str">
        <f>IF(VLOOKUP(MOD(A3564,1000),Sheet2!P:W,8,FALSE)=1,"[[50000,1],",IF(VLOOKUP(MOD(A3564,1000),Sheet2!P:W,8,FALSE)=2,"[[90000,1],","["))&amp;IF(K3564=K3563,VLOOKUP(INT(MID(A3564,3,1))*10+3,Sheet3!A:B,2,FALSE),VLOOKUP(INT(MID(A3564,3,1))*10+MOD(K3564,2)+1,Sheet3!A:B,2,FALSE))&amp;"]"</f>
        <v>[[50023,45]]</v>
      </c>
      <c r="G3564">
        <v>0.2</v>
      </c>
      <c r="H3564" s="1" t="str">
        <f t="shared" si="2288"/>
        <v>[80021,80022,80023,80024]</v>
      </c>
      <c r="I3564" s="1">
        <f t="shared" ref="I3564" si="2306">I3552</f>
        <v>2</v>
      </c>
      <c r="J3564">
        <f t="shared" si="2275"/>
        <v>40</v>
      </c>
      <c r="K3564">
        <f t="shared" si="2282"/>
        <v>345</v>
      </c>
      <c r="L3564" s="1" t="str">
        <f>Sheet1!L3564</f>
        <v>[{"bid":16006,"type":6,"num":163},{"bid":14001,"type":4,"num":206500}]</v>
      </c>
    </row>
    <row r="3565" spans="1:12" x14ac:dyDescent="0.2">
      <c r="A3565">
        <f t="shared" si="2273"/>
        <v>603415</v>
      </c>
      <c r="B3565">
        <f t="shared" si="2277"/>
        <v>603416</v>
      </c>
      <c r="C3565" s="1" t="str">
        <f t="shared" si="2299"/>
        <v>当前波数 346/∞</v>
      </c>
      <c r="D3565">
        <f>VLOOKUP(MOD(A3565,1000),Sheet2!P:R,3,FALSE)</f>
        <v>79213998024.000015</v>
      </c>
      <c r="E3565">
        <v>577</v>
      </c>
      <c r="F3565" s="1" t="str">
        <f>IF(VLOOKUP(MOD(A3565,1000),Sheet2!P:W,8,FALSE)=1,"[[50000,1],",IF(VLOOKUP(MOD(A3565,1000),Sheet2!P:W,8,FALSE)=2,"[[90000,1],","["))&amp;IF(K3565=K3564,VLOOKUP(INT(MID(A3565,3,1))*10+3,Sheet3!A:B,2,FALSE),VLOOKUP(INT(MID(A3565,3,1))*10+MOD(K3565,2)+1,Sheet3!A:B,2,FALSE))&amp;"]"</f>
        <v>[[50000,1],[50022,40]]</v>
      </c>
      <c r="G3565">
        <v>0.2</v>
      </c>
      <c r="H3565" s="1" t="str">
        <f t="shared" si="2288"/>
        <v>[80021,80022,80023,80024]</v>
      </c>
      <c r="I3565" s="1">
        <f t="shared" ref="I3565" si="2307">I3553</f>
        <v>1</v>
      </c>
      <c r="J3565">
        <f t="shared" si="2275"/>
        <v>20</v>
      </c>
      <c r="K3565">
        <f t="shared" si="2282"/>
        <v>346</v>
      </c>
      <c r="L3565" s="1" t="str">
        <f>Sheet1!L3565</f>
        <v>[{"bid":16006,"type":6,"num":163},{"bid":14001,"type":4,"num":207000}]</v>
      </c>
    </row>
    <row r="3566" spans="1:12" x14ac:dyDescent="0.2">
      <c r="A3566">
        <f t="shared" si="2273"/>
        <v>603416</v>
      </c>
      <c r="B3566">
        <f t="shared" si="2277"/>
        <v>603417</v>
      </c>
      <c r="C3566" s="1" t="str">
        <f t="shared" si="2299"/>
        <v>当前波数 347/∞</v>
      </c>
      <c r="D3566">
        <f>VLOOKUP(MOD(A3566,1000),Sheet2!P:R,3,FALSE)</f>
        <v>81585598788.000015</v>
      </c>
      <c r="E3566">
        <v>578</v>
      </c>
      <c r="F3566" s="1" t="str">
        <f>IF(VLOOKUP(MOD(A3566,1000),Sheet2!P:W,8,FALSE)=1,"[[50000,1],",IF(VLOOKUP(MOD(A3566,1000),Sheet2!P:W,8,FALSE)=2,"[[90000,1],","["))&amp;IF(K3566=K3565,VLOOKUP(INT(MID(A3566,3,1))*10+3,Sheet3!A:B,2,FALSE),VLOOKUP(INT(MID(A3566,3,1))*10+MOD(K3566,2)+1,Sheet3!A:B,2,FALSE))&amp;"]"</f>
        <v>[[50021,40]]</v>
      </c>
      <c r="G3566">
        <v>0.2</v>
      </c>
      <c r="H3566" s="1" t="str">
        <f t="shared" si="2288"/>
        <v>[80021,80022,80023,80024]</v>
      </c>
      <c r="I3566" s="1">
        <f t="shared" ref="I3566" si="2308">I3554</f>
        <v>1</v>
      </c>
      <c r="J3566">
        <f t="shared" si="2275"/>
        <v>20</v>
      </c>
      <c r="K3566">
        <f t="shared" si="2282"/>
        <v>347</v>
      </c>
      <c r="L3566" s="1" t="str">
        <f>Sheet1!L3566</f>
        <v>[{"bid":16006,"type":6,"num":165},{"bid":14001,"type":4,"num":207500}]</v>
      </c>
    </row>
    <row r="3567" spans="1:12" x14ac:dyDescent="0.2">
      <c r="A3567">
        <f t="shared" si="2273"/>
        <v>603417</v>
      </c>
      <c r="B3567">
        <f t="shared" si="2277"/>
        <v>603418</v>
      </c>
      <c r="C3567" s="1" t="str">
        <f t="shared" si="2299"/>
        <v>当前波数 348/∞</v>
      </c>
      <c r="D3567">
        <f>VLOOKUP(MOD(A3567,1000),Sheet2!P:R,3,FALSE)</f>
        <v>83997741072.000015</v>
      </c>
      <c r="E3567">
        <v>580</v>
      </c>
      <c r="F3567" s="1" t="str">
        <f>IF(VLOOKUP(MOD(A3567,1000),Sheet2!P:W,8,FALSE)=1,"[[50000,1],",IF(VLOOKUP(MOD(A3567,1000),Sheet2!P:W,8,FALSE)=2,"[[90000,1],","["))&amp;IF(K3567=K3566,VLOOKUP(INT(MID(A3567,3,1))*10+3,Sheet3!A:B,2,FALSE),VLOOKUP(INT(MID(A3567,3,1))*10+MOD(K3567,2)+1,Sheet3!A:B,2,FALSE))&amp;"]"</f>
        <v>[[50022,40]]</v>
      </c>
      <c r="G3567">
        <v>0.2</v>
      </c>
      <c r="H3567" s="1" t="str">
        <f t="shared" si="2288"/>
        <v>[80021,80022,80023,80024]</v>
      </c>
      <c r="I3567" s="1">
        <f t="shared" ref="I3567" si="2309">I3555</f>
        <v>1</v>
      </c>
      <c r="J3567">
        <f t="shared" si="2275"/>
        <v>20</v>
      </c>
      <c r="K3567">
        <f t="shared" si="2282"/>
        <v>348</v>
      </c>
      <c r="L3567" s="1" t="str">
        <f>Sheet1!L3567</f>
        <v>[{"bid":16006,"type":6,"num":165},{"bid":14001,"type":4,"num":208000}]</v>
      </c>
    </row>
    <row r="3568" spans="1:12" x14ac:dyDescent="0.2">
      <c r="A3568">
        <f t="shared" si="2273"/>
        <v>603418</v>
      </c>
      <c r="B3568">
        <f t="shared" si="2277"/>
        <v>603419</v>
      </c>
      <c r="C3568" s="1" t="str">
        <f t="shared" si="2299"/>
        <v>当前波数 349/∞</v>
      </c>
      <c r="D3568">
        <f>VLOOKUP(MOD(A3568,1000),Sheet2!P:R,3,FALSE)</f>
        <v>86450824656.000015</v>
      </c>
      <c r="E3568">
        <v>581</v>
      </c>
      <c r="F3568" s="1" t="str">
        <f>IF(VLOOKUP(MOD(A3568,1000),Sheet2!P:W,8,FALSE)=1,"[[50000,1],",IF(VLOOKUP(MOD(A3568,1000),Sheet2!P:W,8,FALSE)=2,"[[90000,1],","["))&amp;IF(K3568=K3567,VLOOKUP(INT(MID(A3568,3,1))*10+3,Sheet3!A:B,2,FALSE),VLOOKUP(INT(MID(A3568,3,1))*10+MOD(K3568,2)+1,Sheet3!A:B,2,FALSE))&amp;"]"</f>
        <v>[[50000,1],[50021,40]]</v>
      </c>
      <c r="G3568">
        <v>0.2</v>
      </c>
      <c r="H3568" s="1" t="str">
        <f t="shared" si="2288"/>
        <v>[80021,80022,80023,80024]</v>
      </c>
      <c r="I3568" s="1">
        <f t="shared" ref="I3568" si="2310">I3556</f>
        <v>1</v>
      </c>
      <c r="J3568">
        <f t="shared" si="2275"/>
        <v>20</v>
      </c>
      <c r="K3568">
        <f t="shared" si="2282"/>
        <v>349</v>
      </c>
      <c r="L3568" s="1" t="str">
        <f>Sheet1!L3568</f>
        <v>[{"bid":16006,"type":6,"num":165},{"bid":14001,"type":4,"num":208500}]</v>
      </c>
    </row>
    <row r="3569" spans="1:12" x14ac:dyDescent="0.2">
      <c r="A3569">
        <f t="shared" si="2273"/>
        <v>603419</v>
      </c>
      <c r="B3569">
        <f t="shared" si="2277"/>
        <v>603420</v>
      </c>
      <c r="C3569" s="1" t="str">
        <f t="shared" si="2299"/>
        <v>当前波数 350/∞\n下一波BOSS</v>
      </c>
      <c r="D3569">
        <f>VLOOKUP(MOD(A3569,1000),Sheet2!P:R,3,FALSE)</f>
        <v>88945251120</v>
      </c>
      <c r="E3569">
        <v>582</v>
      </c>
      <c r="F3569" s="1" t="str">
        <f>IF(VLOOKUP(MOD(A3569,1000),Sheet2!P:W,8,FALSE)=1,"[[50000,1],",IF(VLOOKUP(MOD(A3569,1000),Sheet2!P:W,8,FALSE)=2,"[[90000,1],","["))&amp;IF(K3569=K3568,VLOOKUP(INT(MID(A3569,3,1))*10+3,Sheet3!A:B,2,FALSE),VLOOKUP(INT(MID(A3569,3,1))*10+MOD(K3569,2)+1,Sheet3!A:B,2,FALSE))&amp;"]"</f>
        <v>[[50022,40]]</v>
      </c>
      <c r="G3569">
        <v>0.2</v>
      </c>
      <c r="H3569" s="1" t="str">
        <f t="shared" si="2288"/>
        <v>[80021,80022,80023,80024]</v>
      </c>
      <c r="I3569" s="1">
        <f t="shared" ref="I3569" si="2311">I3557</f>
        <v>1</v>
      </c>
      <c r="J3569">
        <f t="shared" si="2275"/>
        <v>20</v>
      </c>
      <c r="K3569">
        <f t="shared" si="2282"/>
        <v>350</v>
      </c>
      <c r="L3569" s="1" t="str">
        <f>Sheet1!L3569</f>
        <v>[{"bid":16006,"type":6,"num":165},{"bid":14001,"type":4,"num":209000}]</v>
      </c>
    </row>
    <row r="3570" spans="1:12" x14ac:dyDescent="0.2">
      <c r="A3570">
        <f t="shared" si="2273"/>
        <v>603420</v>
      </c>
      <c r="B3570">
        <f t="shared" si="2277"/>
        <v>603421</v>
      </c>
      <c r="C3570" s="1" t="str">
        <f t="shared" si="2299"/>
        <v>BOSS波\n需击杀所有怪物</v>
      </c>
      <c r="D3570">
        <f>VLOOKUP(MOD(A3570,1000),Sheet2!P:R,3,FALSE)</f>
        <v>91481423844.000031</v>
      </c>
      <c r="E3570">
        <v>584</v>
      </c>
      <c r="F3570" s="1" t="str">
        <f>IF(VLOOKUP(MOD(A3570,1000),Sheet2!P:W,8,FALSE)=1,"[[50000,1],",IF(VLOOKUP(MOD(A3570,1000),Sheet2!P:W,8,FALSE)=2,"[[90000,1],","["))&amp;IF(K3570=K3569,VLOOKUP(INT(MID(A3570,3,1))*10+3,Sheet3!A:B,2,FALSE),VLOOKUP(INT(MID(A3570,3,1))*10+MOD(K3570,2)+1,Sheet3!A:B,2,FALSE))&amp;"]"</f>
        <v>[[50023,45]]</v>
      </c>
      <c r="G3570">
        <v>0.2</v>
      </c>
      <c r="H3570" s="1" t="str">
        <f t="shared" si="2288"/>
        <v>[80021,80022,80023,80024]</v>
      </c>
      <c r="I3570" s="1">
        <f t="shared" ref="I3570" si="2312">I3558</f>
        <v>2</v>
      </c>
      <c r="J3570">
        <f t="shared" si="2275"/>
        <v>40</v>
      </c>
      <c r="K3570">
        <f t="shared" si="2282"/>
        <v>350</v>
      </c>
      <c r="L3570" s="1" t="str">
        <f>Sheet1!L3570</f>
        <v>[{"bid":16006,"type":6,"num":165},{"bid":14001,"type":4,"num":209500}]</v>
      </c>
    </row>
    <row r="3571" spans="1:12" x14ac:dyDescent="0.2">
      <c r="A3571">
        <f t="shared" si="2273"/>
        <v>603421</v>
      </c>
      <c r="B3571">
        <f t="shared" si="2277"/>
        <v>603422</v>
      </c>
      <c r="C3571" s="1" t="str">
        <f t="shared" si="2299"/>
        <v>当前波数 351/∞</v>
      </c>
      <c r="D3571">
        <f>VLOOKUP(MOD(A3571,1000),Sheet2!P:R,3,FALSE)</f>
        <v>94059748008.000031</v>
      </c>
      <c r="E3571">
        <v>585</v>
      </c>
      <c r="F3571" s="1" t="str">
        <f>IF(VLOOKUP(MOD(A3571,1000),Sheet2!P:W,8,FALSE)=1,"[[50000,1],",IF(VLOOKUP(MOD(A3571,1000),Sheet2!P:W,8,FALSE)=2,"[[90000,1],","["))&amp;IF(K3571=K3570,VLOOKUP(INT(MID(A3571,3,1))*10+3,Sheet3!A:B,2,FALSE),VLOOKUP(INT(MID(A3571,3,1))*10+MOD(K3571,2)+1,Sheet3!A:B,2,FALSE))&amp;"]"</f>
        <v>[[50000,1],[50021,40]]</v>
      </c>
      <c r="G3571">
        <v>0.2</v>
      </c>
      <c r="H3571" s="1" t="str">
        <f t="shared" si="2288"/>
        <v>[80021,80022,80023,80024]</v>
      </c>
      <c r="I3571" s="1">
        <f t="shared" ref="I3571" si="2313">I3559</f>
        <v>1</v>
      </c>
      <c r="J3571">
        <f t="shared" si="2275"/>
        <v>20</v>
      </c>
      <c r="K3571">
        <f t="shared" si="2282"/>
        <v>351</v>
      </c>
      <c r="L3571" s="1" t="str">
        <f>Sheet1!L3571</f>
        <v>[{"bid":16006,"type":6,"num":167},{"bid":14001,"type":4,"num":210000}]</v>
      </c>
    </row>
    <row r="3572" spans="1:12" x14ac:dyDescent="0.2">
      <c r="A3572">
        <f t="shared" si="2273"/>
        <v>603422</v>
      </c>
      <c r="B3572">
        <f t="shared" si="2277"/>
        <v>603423</v>
      </c>
      <c r="C3572" s="1" t="str">
        <f t="shared" si="2299"/>
        <v>当前波数 352/∞</v>
      </c>
      <c r="D3572">
        <f>VLOOKUP(MOD(A3572,1000),Sheet2!P:R,3,FALSE)</f>
        <v>96680630592.000031</v>
      </c>
      <c r="E3572">
        <v>587</v>
      </c>
      <c r="F3572" s="1" t="str">
        <f>IF(VLOOKUP(MOD(A3572,1000),Sheet2!P:W,8,FALSE)=1,"[[50000,1],",IF(VLOOKUP(MOD(A3572,1000),Sheet2!P:W,8,FALSE)=2,"[[90000,1],","["))&amp;IF(K3572=K3571,VLOOKUP(INT(MID(A3572,3,1))*10+3,Sheet3!A:B,2,FALSE),VLOOKUP(INT(MID(A3572,3,1))*10+MOD(K3572,2)+1,Sheet3!A:B,2,FALSE))&amp;"]"</f>
        <v>[[50022,40]]</v>
      </c>
      <c r="G3572">
        <v>0.2</v>
      </c>
      <c r="H3572" s="1" t="str">
        <f t="shared" si="2288"/>
        <v>[80021,80022,80023,80024]</v>
      </c>
      <c r="I3572" s="1">
        <f t="shared" ref="I3572" si="2314">I3560</f>
        <v>1</v>
      </c>
      <c r="J3572">
        <f t="shared" si="2275"/>
        <v>20</v>
      </c>
      <c r="K3572">
        <f t="shared" si="2282"/>
        <v>352</v>
      </c>
      <c r="L3572" s="1" t="str">
        <f>Sheet1!L3572</f>
        <v>[{"bid":16006,"type":6,"num":167},{"bid":14001,"type":4,"num":210500}]</v>
      </c>
    </row>
    <row r="3573" spans="1:12" x14ac:dyDescent="0.2">
      <c r="A3573">
        <f t="shared" si="2273"/>
        <v>603423</v>
      </c>
      <c r="B3573">
        <f t="shared" si="2277"/>
        <v>603424</v>
      </c>
      <c r="C3573" s="1" t="str">
        <f t="shared" si="2299"/>
        <v>当前波数 353/∞</v>
      </c>
      <c r="D3573">
        <f>VLOOKUP(MOD(A3573,1000),Sheet2!P:R,3,FALSE)</f>
        <v>99448943552.000015</v>
      </c>
      <c r="E3573">
        <v>588</v>
      </c>
      <c r="F3573" s="1" t="str">
        <f>IF(VLOOKUP(MOD(A3573,1000),Sheet2!P:W,8,FALSE)=1,"[[50000,1],",IF(VLOOKUP(MOD(A3573,1000),Sheet2!P:W,8,FALSE)=2,"[[90000,1],","["))&amp;IF(K3573=K3572,VLOOKUP(INT(MID(A3573,3,1))*10+3,Sheet3!A:B,2,FALSE),VLOOKUP(INT(MID(A3573,3,1))*10+MOD(K3573,2)+1,Sheet3!A:B,2,FALSE))&amp;"]"</f>
        <v>[[50021,40]]</v>
      </c>
      <c r="G3573">
        <v>0.2</v>
      </c>
      <c r="H3573" s="1" t="str">
        <f t="shared" si="2288"/>
        <v>[80021,80022,80023,80024]</v>
      </c>
      <c r="I3573" s="1">
        <f t="shared" ref="I3573" si="2315">I3561</f>
        <v>1</v>
      </c>
      <c r="J3573">
        <f t="shared" si="2275"/>
        <v>20</v>
      </c>
      <c r="K3573">
        <f t="shared" si="2282"/>
        <v>353</v>
      </c>
      <c r="L3573" s="1" t="str">
        <f>Sheet1!L3573</f>
        <v>[{"bid":16006,"type":6,"num":167},{"bid":14001,"type":4,"num":211000}]</v>
      </c>
    </row>
    <row r="3574" spans="1:12" x14ac:dyDescent="0.2">
      <c r="A3574">
        <f t="shared" si="2273"/>
        <v>603424</v>
      </c>
      <c r="B3574">
        <f t="shared" si="2277"/>
        <v>603425</v>
      </c>
      <c r="C3574" s="1" t="str">
        <f t="shared" si="2299"/>
        <v>当前波数 354/∞</v>
      </c>
      <c r="D3574">
        <f>VLOOKUP(MOD(A3574,1000),Sheet2!P:R,3,FALSE)</f>
        <v>102262995120.00003</v>
      </c>
      <c r="E3574">
        <v>590</v>
      </c>
      <c r="F3574" s="1" t="str">
        <f>IF(VLOOKUP(MOD(A3574,1000),Sheet2!P:W,8,FALSE)=1,"[[50000,1],",IF(VLOOKUP(MOD(A3574,1000),Sheet2!P:W,8,FALSE)=2,"[[90000,1],","["))&amp;IF(K3574=K3573,VLOOKUP(INT(MID(A3574,3,1))*10+3,Sheet3!A:B,2,FALSE),VLOOKUP(INT(MID(A3574,3,1))*10+MOD(K3574,2)+1,Sheet3!A:B,2,FALSE))&amp;"]"</f>
        <v>[[50000,1],[50022,40]]</v>
      </c>
      <c r="G3574">
        <v>0.2</v>
      </c>
      <c r="H3574" s="1" t="str">
        <f t="shared" si="2288"/>
        <v>[80021,80022,80023,80024]</v>
      </c>
      <c r="I3574" s="1">
        <f t="shared" ref="I3574" si="2316">I3562</f>
        <v>1</v>
      </c>
      <c r="J3574">
        <f t="shared" si="2275"/>
        <v>20</v>
      </c>
      <c r="K3574">
        <f t="shared" si="2282"/>
        <v>354</v>
      </c>
      <c r="L3574" s="1" t="str">
        <f>Sheet1!L3574</f>
        <v>[{"bid":16006,"type":6,"num":167},{"bid":14001,"type":4,"num":211500}]</v>
      </c>
    </row>
    <row r="3575" spans="1:12" x14ac:dyDescent="0.2">
      <c r="A3575">
        <f t="shared" si="2273"/>
        <v>603425</v>
      </c>
      <c r="B3575">
        <f t="shared" si="2277"/>
        <v>603426</v>
      </c>
      <c r="C3575" s="1" t="str">
        <f t="shared" si="2299"/>
        <v>当前波数 355/∞\n下一波BOSS</v>
      </c>
      <c r="D3575">
        <f>VLOOKUP(MOD(A3575,1000),Sheet2!P:R,3,FALSE)</f>
        <v>105123223296.00002</v>
      </c>
      <c r="E3575">
        <v>591</v>
      </c>
      <c r="F3575" s="1" t="str">
        <f>IF(VLOOKUP(MOD(A3575,1000),Sheet2!P:W,8,FALSE)=1,"[[50000,1],",IF(VLOOKUP(MOD(A3575,1000),Sheet2!P:W,8,FALSE)=2,"[[90000,1],","["))&amp;IF(K3575=K3574,VLOOKUP(INT(MID(A3575,3,1))*10+3,Sheet3!A:B,2,FALSE),VLOOKUP(INT(MID(A3575,3,1))*10+MOD(K3575,2)+1,Sheet3!A:B,2,FALSE))&amp;"]"</f>
        <v>[[50021,40]]</v>
      </c>
      <c r="G3575">
        <v>0.2</v>
      </c>
      <c r="H3575" s="1" t="str">
        <f t="shared" si="2288"/>
        <v>[80021,80022,80023,80024]</v>
      </c>
      <c r="I3575" s="1">
        <f t="shared" ref="I3575" si="2317">I3563</f>
        <v>1</v>
      </c>
      <c r="J3575">
        <f t="shared" si="2275"/>
        <v>20</v>
      </c>
      <c r="K3575">
        <f t="shared" si="2282"/>
        <v>355</v>
      </c>
      <c r="L3575" s="1" t="str">
        <f>Sheet1!L3575</f>
        <v>[{"bid":16006,"type":6,"num":167},{"bid":14001,"type":4,"num":212000}]</v>
      </c>
    </row>
    <row r="3576" spans="1:12" x14ac:dyDescent="0.2">
      <c r="A3576">
        <f t="shared" si="2273"/>
        <v>603426</v>
      </c>
      <c r="B3576">
        <f t="shared" si="2277"/>
        <v>603427</v>
      </c>
      <c r="C3576" s="1" t="str">
        <f t="shared" si="2299"/>
        <v>BOSS波\n需击杀所有怪物</v>
      </c>
      <c r="D3576">
        <f>VLOOKUP(MOD(A3576,1000),Sheet2!P:R,3,FALSE)</f>
        <v>108030068000.00002</v>
      </c>
      <c r="E3576">
        <v>593</v>
      </c>
      <c r="F3576" s="1" t="str">
        <f>IF(VLOOKUP(MOD(A3576,1000),Sheet2!P:W,8,FALSE)=1,"[[50000,1],",IF(VLOOKUP(MOD(A3576,1000),Sheet2!P:W,8,FALSE)=2,"[[90000,1],","["))&amp;IF(K3576=K3575,VLOOKUP(INT(MID(A3576,3,1))*10+3,Sheet3!A:B,2,FALSE),VLOOKUP(INT(MID(A3576,3,1))*10+MOD(K3576,2)+1,Sheet3!A:B,2,FALSE))&amp;"]"</f>
        <v>[[50023,45]]</v>
      </c>
      <c r="G3576">
        <v>0.2</v>
      </c>
      <c r="H3576" s="1" t="str">
        <f t="shared" si="2288"/>
        <v>[80021,80022,80023,80024]</v>
      </c>
      <c r="I3576" s="1">
        <f t="shared" ref="I3576" si="2318">I3564</f>
        <v>2</v>
      </c>
      <c r="J3576">
        <f t="shared" si="2275"/>
        <v>40</v>
      </c>
      <c r="K3576">
        <f t="shared" si="2282"/>
        <v>355</v>
      </c>
      <c r="L3576" s="1" t="str">
        <f>Sheet1!L3576</f>
        <v>[{"bid":16006,"type":6,"num":169},{"bid":14001,"type":4,"num":212500}]</v>
      </c>
    </row>
    <row r="3577" spans="1:12" x14ac:dyDescent="0.2">
      <c r="A3577">
        <f t="shared" si="2273"/>
        <v>603427</v>
      </c>
      <c r="B3577">
        <f t="shared" si="2277"/>
        <v>603428</v>
      </c>
      <c r="C3577" s="1" t="str">
        <f t="shared" si="2299"/>
        <v>当前波数 356/∞</v>
      </c>
      <c r="D3577">
        <f>VLOOKUP(MOD(A3577,1000),Sheet2!P:R,3,FALSE)</f>
        <v>110983971072</v>
      </c>
      <c r="E3577">
        <v>594</v>
      </c>
      <c r="F3577" s="1" t="str">
        <f>IF(VLOOKUP(MOD(A3577,1000),Sheet2!P:W,8,FALSE)=1,"[[50000,1],",IF(VLOOKUP(MOD(A3577,1000),Sheet2!P:W,8,FALSE)=2,"[[90000,1],","["))&amp;IF(K3577=K3576,VLOOKUP(INT(MID(A3577,3,1))*10+3,Sheet3!A:B,2,FALSE),VLOOKUP(INT(MID(A3577,3,1))*10+MOD(K3577,2)+1,Sheet3!A:B,2,FALSE))&amp;"]"</f>
        <v>[[50000,1],[50022,40]]</v>
      </c>
      <c r="G3577">
        <v>0.2</v>
      </c>
      <c r="H3577" s="1" t="str">
        <f t="shared" si="2288"/>
        <v>[80021,80022,80023,80024]</v>
      </c>
      <c r="I3577" s="1">
        <f t="shared" ref="I3577" si="2319">I3565</f>
        <v>1</v>
      </c>
      <c r="J3577">
        <f t="shared" si="2275"/>
        <v>20</v>
      </c>
      <c r="K3577">
        <f t="shared" si="2282"/>
        <v>356</v>
      </c>
      <c r="L3577" s="1" t="str">
        <f>Sheet1!L3577</f>
        <v>[{"bid":16006,"type":6,"num":169},{"bid":14001,"type":4,"num":213000}]</v>
      </c>
    </row>
    <row r="3578" spans="1:12" x14ac:dyDescent="0.2">
      <c r="A3578">
        <f t="shared" si="2273"/>
        <v>603428</v>
      </c>
      <c r="B3578">
        <f t="shared" si="2277"/>
        <v>603429</v>
      </c>
      <c r="C3578" s="1" t="str">
        <f t="shared" si="2299"/>
        <v>当前波数 357/∞</v>
      </c>
      <c r="D3578">
        <f>VLOOKUP(MOD(A3578,1000),Sheet2!P:R,3,FALSE)</f>
        <v>113985376272.00002</v>
      </c>
      <c r="E3578">
        <v>596</v>
      </c>
      <c r="F3578" s="1" t="str">
        <f>IF(VLOOKUP(MOD(A3578,1000),Sheet2!P:W,8,FALSE)=1,"[[50000,1],",IF(VLOOKUP(MOD(A3578,1000),Sheet2!P:W,8,FALSE)=2,"[[90000,1],","["))&amp;IF(K3578=K3577,VLOOKUP(INT(MID(A3578,3,1))*10+3,Sheet3!A:B,2,FALSE),VLOOKUP(INT(MID(A3578,3,1))*10+MOD(K3578,2)+1,Sheet3!A:B,2,FALSE))&amp;"]"</f>
        <v>[[50021,40]]</v>
      </c>
      <c r="G3578">
        <v>0.2</v>
      </c>
      <c r="H3578" s="1" t="str">
        <f t="shared" si="2288"/>
        <v>[80021,80022,80023,80024]</v>
      </c>
      <c r="I3578" s="1">
        <f t="shared" ref="I3578" si="2320">I3566</f>
        <v>1</v>
      </c>
      <c r="J3578">
        <f t="shared" si="2275"/>
        <v>20</v>
      </c>
      <c r="K3578">
        <f t="shared" si="2282"/>
        <v>357</v>
      </c>
      <c r="L3578" s="1" t="str">
        <f>Sheet1!L3578</f>
        <v>[{"bid":16006,"type":6,"num":169},{"bid":14001,"type":4,"num":213500}]</v>
      </c>
    </row>
    <row r="3579" spans="1:12" x14ac:dyDescent="0.2">
      <c r="A3579">
        <f t="shared" si="2273"/>
        <v>603429</v>
      </c>
      <c r="B3579">
        <f t="shared" si="2277"/>
        <v>603430</v>
      </c>
      <c r="C3579" s="1" t="str">
        <f t="shared" si="2299"/>
        <v>当前波数 358/∞</v>
      </c>
      <c r="D3579">
        <f>VLOOKUP(MOD(A3579,1000),Sheet2!P:R,3,FALSE)</f>
        <v>117034729280</v>
      </c>
      <c r="E3579">
        <v>598</v>
      </c>
      <c r="F3579" s="1" t="str">
        <f>IF(VLOOKUP(MOD(A3579,1000),Sheet2!P:W,8,FALSE)=1,"[[50000,1],",IF(VLOOKUP(MOD(A3579,1000),Sheet2!P:W,8,FALSE)=2,"[[90000,1],","["))&amp;IF(K3579=K3578,VLOOKUP(INT(MID(A3579,3,1))*10+3,Sheet3!A:B,2,FALSE),VLOOKUP(INT(MID(A3579,3,1))*10+MOD(K3579,2)+1,Sheet3!A:B,2,FALSE))&amp;"]"</f>
        <v>[[50022,40]]</v>
      </c>
      <c r="G3579">
        <v>0.2</v>
      </c>
      <c r="H3579" s="1" t="str">
        <f t="shared" si="2288"/>
        <v>[80021,80022,80023,80024]</v>
      </c>
      <c r="I3579" s="1">
        <f t="shared" ref="I3579" si="2321">I3567</f>
        <v>1</v>
      </c>
      <c r="J3579">
        <f t="shared" si="2275"/>
        <v>20</v>
      </c>
      <c r="K3579">
        <f t="shared" si="2282"/>
        <v>358</v>
      </c>
      <c r="L3579" s="1" t="str">
        <f>Sheet1!L3579</f>
        <v>[{"bid":16006,"type":6,"num":169},{"bid":14001,"type":4,"num":214000}]</v>
      </c>
    </row>
    <row r="3580" spans="1:12" x14ac:dyDescent="0.2">
      <c r="A3580">
        <f t="shared" si="2273"/>
        <v>603430</v>
      </c>
      <c r="B3580">
        <f t="shared" si="2277"/>
        <v>603431</v>
      </c>
      <c r="C3580" s="1" t="str">
        <f t="shared" si="2299"/>
        <v>当前波数 359/∞</v>
      </c>
      <c r="D3580">
        <f>VLOOKUP(MOD(A3580,1000),Sheet2!P:R,3,FALSE)</f>
        <v>120132477696.00002</v>
      </c>
      <c r="E3580">
        <v>600</v>
      </c>
      <c r="F3580" s="1" t="str">
        <f>IF(VLOOKUP(MOD(A3580,1000),Sheet2!P:W,8,FALSE)=1,"[[50000,1],",IF(VLOOKUP(MOD(A3580,1000),Sheet2!P:W,8,FALSE)=2,"[[90000,1],","["))&amp;IF(K3580=K3579,VLOOKUP(INT(MID(A3580,3,1))*10+3,Sheet3!A:B,2,FALSE),VLOOKUP(INT(MID(A3580,3,1))*10+MOD(K3580,2)+1,Sheet3!A:B,2,FALSE))&amp;"]"</f>
        <v>[[50000,1],[50021,40]]</v>
      </c>
      <c r="G3580">
        <v>0.2</v>
      </c>
      <c r="H3580" s="1" t="str">
        <f t="shared" si="2288"/>
        <v>[80021,80022,80023,80024]</v>
      </c>
      <c r="I3580" s="1">
        <f t="shared" ref="I3580" si="2322">I3568</f>
        <v>1</v>
      </c>
      <c r="J3580">
        <f t="shared" si="2275"/>
        <v>20</v>
      </c>
      <c r="K3580">
        <f t="shared" si="2282"/>
        <v>359</v>
      </c>
      <c r="L3580" s="1" t="str">
        <f>Sheet1!L3580</f>
        <v>[{"bid":16006,"type":6,"num":169},{"bid":14001,"type":4,"num":214500}]</v>
      </c>
    </row>
    <row r="3581" spans="1:12" x14ac:dyDescent="0.2">
      <c r="A3581">
        <f t="shared" si="2273"/>
        <v>603431</v>
      </c>
      <c r="B3581">
        <f t="shared" si="2277"/>
        <v>603432</v>
      </c>
      <c r="C3581" s="1" t="str">
        <f t="shared" si="2299"/>
        <v>当前波数 360/∞\n下一波BOSS</v>
      </c>
      <c r="D3581">
        <f>VLOOKUP(MOD(A3581,1000),Sheet2!P:R,3,FALSE)</f>
        <v>123393218328</v>
      </c>
      <c r="E3581">
        <v>602</v>
      </c>
      <c r="F3581" s="1" t="str">
        <f>IF(VLOOKUP(MOD(A3581,1000),Sheet2!P:W,8,FALSE)=1,"[[50000,1],",IF(VLOOKUP(MOD(A3581,1000),Sheet2!P:W,8,FALSE)=2,"[[90000,1],","["))&amp;IF(K3581=K3580,VLOOKUP(INT(MID(A3581,3,1))*10+3,Sheet3!A:B,2,FALSE),VLOOKUP(INT(MID(A3581,3,1))*10+MOD(K3581,2)+1,Sheet3!A:B,2,FALSE))&amp;"]"</f>
        <v>[[50022,40]]</v>
      </c>
      <c r="G3581">
        <v>0.2</v>
      </c>
      <c r="H3581" s="1" t="str">
        <f t="shared" si="2288"/>
        <v>[80021,80022,80023,80024]</v>
      </c>
      <c r="I3581" s="1">
        <f t="shared" ref="I3581" si="2323">I3569</f>
        <v>1</v>
      </c>
      <c r="J3581">
        <f t="shared" si="2275"/>
        <v>20</v>
      </c>
      <c r="K3581">
        <f t="shared" si="2282"/>
        <v>360</v>
      </c>
      <c r="L3581" s="1" t="str">
        <f>Sheet1!L3581</f>
        <v>[{"bid":16006,"type":6,"num":171},{"bid":14001,"type":4,"num":215000}]</v>
      </c>
    </row>
    <row r="3582" spans="1:12" x14ac:dyDescent="0.2">
      <c r="A3582">
        <f t="shared" si="2273"/>
        <v>603432</v>
      </c>
      <c r="B3582">
        <f t="shared" si="2277"/>
        <v>603433</v>
      </c>
      <c r="C3582" s="1" t="str">
        <f t="shared" si="2299"/>
        <v>BOSS波\n需击杀所有怪物</v>
      </c>
      <c r="D3582">
        <f>VLOOKUP(MOD(A3582,1000),Sheet2!P:R,3,FALSE)</f>
        <v>126705754476.00002</v>
      </c>
      <c r="E3582">
        <v>603</v>
      </c>
      <c r="F3582" s="1" t="str">
        <f>IF(VLOOKUP(MOD(A3582,1000),Sheet2!P:W,8,FALSE)=1,"[[50000,1],",IF(VLOOKUP(MOD(A3582,1000),Sheet2!P:W,8,FALSE)=2,"[[90000,1],","["))&amp;IF(K3582=K3581,VLOOKUP(INT(MID(A3582,3,1))*10+3,Sheet3!A:B,2,FALSE),VLOOKUP(INT(MID(A3582,3,1))*10+MOD(K3582,2)+1,Sheet3!A:B,2,FALSE))&amp;"]"</f>
        <v>[[50023,45]]</v>
      </c>
      <c r="G3582">
        <v>0.2</v>
      </c>
      <c r="H3582" s="1" t="str">
        <f t="shared" si="2288"/>
        <v>[80021,80022,80023,80024]</v>
      </c>
      <c r="I3582" s="1">
        <f t="shared" ref="I3582" si="2324">I3570</f>
        <v>2</v>
      </c>
      <c r="J3582">
        <f t="shared" si="2275"/>
        <v>40</v>
      </c>
      <c r="K3582">
        <f t="shared" si="2282"/>
        <v>360</v>
      </c>
      <c r="L3582" s="1" t="str">
        <f>Sheet1!L3582</f>
        <v>[{"bid":16006,"type":6,"num":171},{"bid":14001,"type":4,"num":215500}]</v>
      </c>
    </row>
    <row r="3583" spans="1:12" x14ac:dyDescent="0.2">
      <c r="A3583">
        <f t="shared" si="2273"/>
        <v>603433</v>
      </c>
      <c r="B3583">
        <f t="shared" si="2277"/>
        <v>603434</v>
      </c>
      <c r="C3583" s="1" t="str">
        <f t="shared" si="2299"/>
        <v>当前波数 361/∞</v>
      </c>
      <c r="D3583">
        <f>VLOOKUP(MOD(A3583,1000),Sheet2!P:R,3,FALSE)</f>
        <v>130070565840</v>
      </c>
      <c r="E3583">
        <v>604</v>
      </c>
      <c r="F3583" s="1" t="str">
        <f>IF(VLOOKUP(MOD(A3583,1000),Sheet2!P:W,8,FALSE)=1,"[[50000,1],",IF(VLOOKUP(MOD(A3583,1000),Sheet2!P:W,8,FALSE)=2,"[[90000,1],","["))&amp;IF(K3583=K3582,VLOOKUP(INT(MID(A3583,3,1))*10+3,Sheet3!A:B,2,FALSE),VLOOKUP(INT(MID(A3583,3,1))*10+MOD(K3583,2)+1,Sheet3!A:B,2,FALSE))&amp;"]"</f>
        <v>[[50000,1],[50021,40]]</v>
      </c>
      <c r="G3583">
        <v>0.2</v>
      </c>
      <c r="H3583" s="1" t="str">
        <f t="shared" si="2288"/>
        <v>[80021,80022,80023,80024]</v>
      </c>
      <c r="I3583" s="1">
        <f t="shared" ref="I3583" si="2325">I3571</f>
        <v>1</v>
      </c>
      <c r="J3583">
        <f t="shared" si="2275"/>
        <v>20</v>
      </c>
      <c r="K3583">
        <f t="shared" si="2282"/>
        <v>361</v>
      </c>
      <c r="L3583" s="1" t="str">
        <f>Sheet1!L3583</f>
        <v>[{"bid":16006,"type":6,"num":171},{"bid":14001,"type":4,"num":216000}]</v>
      </c>
    </row>
    <row r="3584" spans="1:12" x14ac:dyDescent="0.2">
      <c r="A3584">
        <f t="shared" si="2273"/>
        <v>603434</v>
      </c>
      <c r="B3584">
        <f t="shared" si="2277"/>
        <v>603435</v>
      </c>
      <c r="C3584" s="1" t="str">
        <f t="shared" si="2299"/>
        <v>当前波数 362/∞</v>
      </c>
      <c r="D3584">
        <f>VLOOKUP(MOD(A3584,1000),Sheet2!P:R,3,FALSE)</f>
        <v>133488134160</v>
      </c>
      <c r="E3584">
        <v>606</v>
      </c>
      <c r="F3584" s="1" t="str">
        <f>IF(VLOOKUP(MOD(A3584,1000),Sheet2!P:W,8,FALSE)=1,"[[50000,1],",IF(VLOOKUP(MOD(A3584,1000),Sheet2!P:W,8,FALSE)=2,"[[90000,1],","["))&amp;IF(K3584=K3583,VLOOKUP(INT(MID(A3584,3,1))*10+3,Sheet3!A:B,2,FALSE),VLOOKUP(INT(MID(A3584,3,1))*10+MOD(K3584,2)+1,Sheet3!A:B,2,FALSE))&amp;"]"</f>
        <v>[[50022,40]]</v>
      </c>
      <c r="G3584">
        <v>0.2</v>
      </c>
      <c r="H3584" s="1" t="str">
        <f t="shared" si="2288"/>
        <v>[80021,80022,80023,80024]</v>
      </c>
      <c r="I3584" s="1">
        <f t="shared" ref="I3584" si="2326">I3572</f>
        <v>1</v>
      </c>
      <c r="J3584">
        <f t="shared" si="2275"/>
        <v>20</v>
      </c>
      <c r="K3584">
        <f t="shared" si="2282"/>
        <v>362</v>
      </c>
      <c r="L3584" s="1" t="str">
        <f>Sheet1!L3584</f>
        <v>[{"bid":16006,"type":6,"num":171},{"bid":14001,"type":4,"num":216500}]</v>
      </c>
    </row>
    <row r="3585" spans="1:12" x14ac:dyDescent="0.2">
      <c r="A3585">
        <f t="shared" si="2273"/>
        <v>603435</v>
      </c>
      <c r="B3585">
        <f t="shared" si="2277"/>
        <v>603436</v>
      </c>
      <c r="C3585" s="1" t="str">
        <f t="shared" si="2299"/>
        <v>当前波数 363/∞</v>
      </c>
      <c r="D3585">
        <f>VLOOKUP(MOD(A3585,1000),Sheet2!P:R,3,FALSE)</f>
        <v>136958943216</v>
      </c>
      <c r="E3585">
        <v>608</v>
      </c>
      <c r="F3585" s="1" t="str">
        <f>IF(VLOOKUP(MOD(A3585,1000),Sheet2!P:W,8,FALSE)=1,"[[50000,1],",IF(VLOOKUP(MOD(A3585,1000),Sheet2!P:W,8,FALSE)=2,"[[90000,1],","["))&amp;IF(K3585=K3584,VLOOKUP(INT(MID(A3585,3,1))*10+3,Sheet3!A:B,2,FALSE),VLOOKUP(INT(MID(A3585,3,1))*10+MOD(K3585,2)+1,Sheet3!A:B,2,FALSE))&amp;"]"</f>
        <v>[[50021,40]]</v>
      </c>
      <c r="G3585">
        <v>0.2</v>
      </c>
      <c r="H3585" s="1" t="str">
        <f t="shared" si="2288"/>
        <v>[80021,80022,80023,80024]</v>
      </c>
      <c r="I3585" s="1">
        <f t="shared" ref="I3585" si="2327">I3573</f>
        <v>1</v>
      </c>
      <c r="J3585">
        <f t="shared" si="2275"/>
        <v>20</v>
      </c>
      <c r="K3585">
        <f t="shared" si="2282"/>
        <v>363</v>
      </c>
      <c r="L3585" s="1" t="str">
        <f>Sheet1!L3585</f>
        <v>[{"bid":16006,"type":6,"num":171},{"bid":14001,"type":4,"num":217000}]</v>
      </c>
    </row>
    <row r="3586" spans="1:12" x14ac:dyDescent="0.2">
      <c r="A3586">
        <f t="shared" si="2273"/>
        <v>603436</v>
      </c>
      <c r="B3586">
        <f t="shared" si="2277"/>
        <v>603437</v>
      </c>
      <c r="C3586" s="1" t="str">
        <f t="shared" si="2299"/>
        <v>当前波数 364/∞</v>
      </c>
      <c r="D3586">
        <f>VLOOKUP(MOD(A3586,1000),Sheet2!P:R,3,FALSE)</f>
        <v>140483478828.00003</v>
      </c>
      <c r="E3586">
        <v>610</v>
      </c>
      <c r="F3586" s="1" t="str">
        <f>IF(VLOOKUP(MOD(A3586,1000),Sheet2!P:W,8,FALSE)=1,"[[50000,1],",IF(VLOOKUP(MOD(A3586,1000),Sheet2!P:W,8,FALSE)=2,"[[90000,1],","["))&amp;IF(K3586=K3585,VLOOKUP(INT(MID(A3586,3,1))*10+3,Sheet3!A:B,2,FALSE),VLOOKUP(INT(MID(A3586,3,1))*10+MOD(K3586,2)+1,Sheet3!A:B,2,FALSE))&amp;"]"</f>
        <v>[[50000,1],[50022,40]]</v>
      </c>
      <c r="G3586">
        <v>0.2</v>
      </c>
      <c r="H3586" s="1" t="str">
        <f t="shared" si="2288"/>
        <v>[80021,80022,80023,80024]</v>
      </c>
      <c r="I3586" s="1">
        <f t="shared" ref="I3586" si="2328">I3574</f>
        <v>1</v>
      </c>
      <c r="J3586">
        <f t="shared" si="2275"/>
        <v>20</v>
      </c>
      <c r="K3586">
        <f t="shared" si="2282"/>
        <v>364</v>
      </c>
      <c r="L3586" s="1" t="str">
        <f>Sheet1!L3586</f>
        <v>[{"bid":16006,"type":6,"num":173},{"bid":14001,"type":4,"num":217500}]</v>
      </c>
    </row>
    <row r="3587" spans="1:12" x14ac:dyDescent="0.2">
      <c r="A3587">
        <f t="shared" si="2273"/>
        <v>603437</v>
      </c>
      <c r="B3587">
        <f t="shared" si="2277"/>
        <v>603438</v>
      </c>
      <c r="C3587" s="1" t="str">
        <f t="shared" si="2299"/>
        <v>当前波数 365/∞\n下一波BOSS</v>
      </c>
      <c r="D3587">
        <f>VLOOKUP(MOD(A3587,1000),Sheet2!P:R,3,FALSE)</f>
        <v>144062228856</v>
      </c>
      <c r="E3587">
        <v>611</v>
      </c>
      <c r="F3587" s="1" t="str">
        <f>IF(VLOOKUP(MOD(A3587,1000),Sheet2!P:W,8,FALSE)=1,"[[50000,1],",IF(VLOOKUP(MOD(A3587,1000),Sheet2!P:W,8,FALSE)=2,"[[90000,1],","["))&amp;IF(K3587=K3586,VLOOKUP(INT(MID(A3587,3,1))*10+3,Sheet3!A:B,2,FALSE),VLOOKUP(INT(MID(A3587,3,1))*10+MOD(K3587,2)+1,Sheet3!A:B,2,FALSE))&amp;"]"</f>
        <v>[[50021,40]]</v>
      </c>
      <c r="G3587">
        <v>0.2</v>
      </c>
      <c r="H3587" s="1" t="str">
        <f t="shared" si="2288"/>
        <v>[80021,80022,80023,80024]</v>
      </c>
      <c r="I3587" s="1">
        <f t="shared" ref="I3587" si="2329">I3575</f>
        <v>1</v>
      </c>
      <c r="J3587">
        <f t="shared" si="2275"/>
        <v>20</v>
      </c>
      <c r="K3587">
        <f t="shared" si="2282"/>
        <v>365</v>
      </c>
      <c r="L3587" s="1" t="str">
        <f>Sheet1!L3587</f>
        <v>[{"bid":16006,"type":6,"num":173},{"bid":14001,"type":4,"num":218000}]</v>
      </c>
    </row>
    <row r="3588" spans="1:12" x14ac:dyDescent="0.2">
      <c r="A3588">
        <f t="shared" si="2273"/>
        <v>603438</v>
      </c>
      <c r="B3588">
        <f t="shared" si="2277"/>
        <v>603439</v>
      </c>
      <c r="C3588" s="1" t="str">
        <f t="shared" si="2299"/>
        <v>BOSS波\n需击杀所有怪物</v>
      </c>
      <c r="D3588">
        <f>VLOOKUP(MOD(A3588,1000),Sheet2!P:R,3,FALSE)</f>
        <v>147695683200.00003</v>
      </c>
      <c r="E3588">
        <v>612</v>
      </c>
      <c r="F3588" s="1" t="str">
        <f>IF(VLOOKUP(MOD(A3588,1000),Sheet2!P:W,8,FALSE)=1,"[[50000,1],",IF(VLOOKUP(MOD(A3588,1000),Sheet2!P:W,8,FALSE)=2,"[[90000,1],","["))&amp;IF(K3588=K3587,VLOOKUP(INT(MID(A3588,3,1))*10+3,Sheet3!A:B,2,FALSE),VLOOKUP(INT(MID(A3588,3,1))*10+MOD(K3588,2)+1,Sheet3!A:B,2,FALSE))&amp;"]"</f>
        <v>[[50023,45]]</v>
      </c>
      <c r="G3588">
        <v>0.2</v>
      </c>
      <c r="H3588" s="1" t="str">
        <f t="shared" si="2288"/>
        <v>[80021,80022,80023,80024]</v>
      </c>
      <c r="I3588" s="1">
        <f t="shared" ref="I3588" si="2330">I3576</f>
        <v>2</v>
      </c>
      <c r="J3588">
        <f t="shared" si="2275"/>
        <v>40</v>
      </c>
      <c r="K3588">
        <f t="shared" si="2282"/>
        <v>365</v>
      </c>
      <c r="L3588" s="1" t="str">
        <f>Sheet1!L3588</f>
        <v>[{"bid":16006,"type":6,"num":173},{"bid":14001,"type":4,"num":218500}]</v>
      </c>
    </row>
    <row r="3589" spans="1:12" x14ac:dyDescent="0.2">
      <c r="A3589">
        <f t="shared" si="2273"/>
        <v>603439</v>
      </c>
      <c r="B3589">
        <f t="shared" si="2277"/>
        <v>603440</v>
      </c>
      <c r="C3589" s="1" t="str">
        <f t="shared" si="2299"/>
        <v>当前波数 366/∞</v>
      </c>
      <c r="D3589">
        <f>VLOOKUP(MOD(A3589,1000),Sheet2!P:R,3,FALSE)</f>
        <v>151508725200</v>
      </c>
      <c r="E3589">
        <v>613</v>
      </c>
      <c r="F3589" s="1" t="str">
        <f>IF(VLOOKUP(MOD(A3589,1000),Sheet2!P:W,8,FALSE)=1,"[[50000,1],",IF(VLOOKUP(MOD(A3589,1000),Sheet2!P:W,8,FALSE)=2,"[[90000,1],","["))&amp;IF(K3589=K3588,VLOOKUP(INT(MID(A3589,3,1))*10+3,Sheet3!A:B,2,FALSE),VLOOKUP(INT(MID(A3589,3,1))*10+MOD(K3589,2)+1,Sheet3!A:B,2,FALSE))&amp;"]"</f>
        <v>[[50000,1],[50022,40]]</v>
      </c>
      <c r="G3589">
        <v>0.2</v>
      </c>
      <c r="H3589" s="1" t="str">
        <f t="shared" si="2288"/>
        <v>[80021,80022,80023,80024]</v>
      </c>
      <c r="I3589" s="1">
        <f t="shared" ref="I3589" si="2331">I3577</f>
        <v>1</v>
      </c>
      <c r="J3589">
        <f t="shared" si="2275"/>
        <v>20</v>
      </c>
      <c r="K3589">
        <f t="shared" si="2282"/>
        <v>366</v>
      </c>
      <c r="L3589" s="1" t="str">
        <f>Sheet1!L3589</f>
        <v>[{"bid":16006,"type":6,"num":173},{"bid":14001,"type":4,"num":219000}]</v>
      </c>
    </row>
    <row r="3590" spans="1:12" x14ac:dyDescent="0.2">
      <c r="A3590">
        <f t="shared" si="2273"/>
        <v>603440</v>
      </c>
      <c r="B3590">
        <f t="shared" si="2277"/>
        <v>603441</v>
      </c>
      <c r="C3590" s="1" t="str">
        <f t="shared" si="2299"/>
        <v>当前波数 367/∞</v>
      </c>
      <c r="D3590">
        <f>VLOOKUP(MOD(A3590,1000),Sheet2!P:R,3,FALSE)</f>
        <v>155380098744</v>
      </c>
      <c r="E3590">
        <v>615</v>
      </c>
      <c r="F3590" s="1" t="str">
        <f>IF(VLOOKUP(MOD(A3590,1000),Sheet2!P:W,8,FALSE)=1,"[[50000,1],",IF(VLOOKUP(MOD(A3590,1000),Sheet2!P:W,8,FALSE)=2,"[[90000,1],","["))&amp;IF(K3590=K3589,VLOOKUP(INT(MID(A3590,3,1))*10+3,Sheet3!A:B,2,FALSE),VLOOKUP(INT(MID(A3590,3,1))*10+MOD(K3590,2)+1,Sheet3!A:B,2,FALSE))&amp;"]"</f>
        <v>[[50021,40]]</v>
      </c>
      <c r="G3590">
        <v>0.2</v>
      </c>
      <c r="H3590" s="1" t="str">
        <f t="shared" si="2288"/>
        <v>[80021,80022,80023,80024]</v>
      </c>
      <c r="I3590" s="1">
        <f t="shared" ref="I3590" si="2332">I3578</f>
        <v>1</v>
      </c>
      <c r="J3590">
        <f t="shared" si="2275"/>
        <v>20</v>
      </c>
      <c r="K3590">
        <f t="shared" si="2282"/>
        <v>367</v>
      </c>
      <c r="L3590" s="1" t="str">
        <f>Sheet1!L3590</f>
        <v>[{"bid":16006,"type":6,"num":173},{"bid":14001,"type":4,"num":219500}]</v>
      </c>
    </row>
    <row r="3591" spans="1:12" x14ac:dyDescent="0.2">
      <c r="A3591">
        <f t="shared" si="2273"/>
        <v>603441</v>
      </c>
      <c r="B3591">
        <f t="shared" si="2277"/>
        <v>603442</v>
      </c>
      <c r="C3591" s="1" t="str">
        <f t="shared" si="2299"/>
        <v>当前波数 368/∞</v>
      </c>
      <c r="D3591">
        <f>VLOOKUP(MOD(A3591,1000),Sheet2!P:R,3,FALSE)</f>
        <v>159310326912</v>
      </c>
      <c r="E3591">
        <v>616</v>
      </c>
      <c r="F3591" s="1" t="str">
        <f>IF(VLOOKUP(MOD(A3591,1000),Sheet2!P:W,8,FALSE)=1,"[[50000,1],",IF(VLOOKUP(MOD(A3591,1000),Sheet2!P:W,8,FALSE)=2,"[[90000,1],","["))&amp;IF(K3591=K3590,VLOOKUP(INT(MID(A3591,3,1))*10+3,Sheet3!A:B,2,FALSE),VLOOKUP(INT(MID(A3591,3,1))*10+MOD(K3591,2)+1,Sheet3!A:B,2,FALSE))&amp;"]"</f>
        <v>[[50022,40]]</v>
      </c>
      <c r="G3591">
        <v>0.2</v>
      </c>
      <c r="H3591" s="1" t="str">
        <f t="shared" si="2288"/>
        <v>[80021,80022,80023,80024]</v>
      </c>
      <c r="I3591" s="1">
        <f t="shared" ref="I3591" si="2333">I3579</f>
        <v>1</v>
      </c>
      <c r="J3591">
        <f t="shared" si="2275"/>
        <v>20</v>
      </c>
      <c r="K3591">
        <f t="shared" si="2282"/>
        <v>368</v>
      </c>
      <c r="L3591" s="1" t="str">
        <f>Sheet1!L3591</f>
        <v>[{"bid":16006,"type":6,"num":175},{"bid":14001,"type":4,"num":220000}]</v>
      </c>
    </row>
    <row r="3592" spans="1:12" x14ac:dyDescent="0.2">
      <c r="A3592">
        <f t="shared" si="2273"/>
        <v>603442</v>
      </c>
      <c r="B3592">
        <f t="shared" si="2277"/>
        <v>603443</v>
      </c>
      <c r="C3592" s="1" t="str">
        <f t="shared" si="2299"/>
        <v>当前波数 369/∞</v>
      </c>
      <c r="D3592">
        <f>VLOOKUP(MOD(A3592,1000),Sheet2!P:R,3,FALSE)</f>
        <v>163299934944</v>
      </c>
      <c r="E3592">
        <v>617</v>
      </c>
      <c r="F3592" s="1" t="str">
        <f>IF(VLOOKUP(MOD(A3592,1000),Sheet2!P:W,8,FALSE)=1,"[[50000,1],",IF(VLOOKUP(MOD(A3592,1000),Sheet2!P:W,8,FALSE)=2,"[[90000,1],","["))&amp;IF(K3592=K3591,VLOOKUP(INT(MID(A3592,3,1))*10+3,Sheet3!A:B,2,FALSE),VLOOKUP(INT(MID(A3592,3,1))*10+MOD(K3592,2)+1,Sheet3!A:B,2,FALSE))&amp;"]"</f>
        <v>[[50000,1],[50021,40]]</v>
      </c>
      <c r="G3592">
        <v>0.2</v>
      </c>
      <c r="H3592" s="1" t="str">
        <f t="shared" si="2288"/>
        <v>[80021,80022,80023,80024]</v>
      </c>
      <c r="I3592" s="1">
        <f t="shared" ref="I3592" si="2334">I3580</f>
        <v>1</v>
      </c>
      <c r="J3592">
        <f t="shared" si="2275"/>
        <v>20</v>
      </c>
      <c r="K3592">
        <f t="shared" si="2282"/>
        <v>369</v>
      </c>
      <c r="L3592" s="1" t="str">
        <f>Sheet1!L3592</f>
        <v>[{"bid":16006,"type":6,"num":175},{"bid":14001,"type":4,"num":220500}]</v>
      </c>
    </row>
    <row r="3593" spans="1:12" x14ac:dyDescent="0.2">
      <c r="A3593">
        <f t="shared" si="2273"/>
        <v>603443</v>
      </c>
      <c r="B3593">
        <f t="shared" si="2277"/>
        <v>603444</v>
      </c>
      <c r="C3593" s="1" t="str">
        <f t="shared" si="2299"/>
        <v>当前波数 370/∞\n下一波BOSS</v>
      </c>
      <c r="D3593">
        <f>VLOOKUP(MOD(A3593,1000),Sheet2!P:R,3,FALSE)</f>
        <v>167349450240</v>
      </c>
      <c r="E3593">
        <v>619</v>
      </c>
      <c r="F3593" s="1" t="str">
        <f>IF(VLOOKUP(MOD(A3593,1000),Sheet2!P:W,8,FALSE)=1,"[[50000,1],",IF(VLOOKUP(MOD(A3593,1000),Sheet2!P:W,8,FALSE)=2,"[[90000,1],","["))&amp;IF(K3593=K3592,VLOOKUP(INT(MID(A3593,3,1))*10+3,Sheet3!A:B,2,FALSE),VLOOKUP(INT(MID(A3593,3,1))*10+MOD(K3593,2)+1,Sheet3!A:B,2,FALSE))&amp;"]"</f>
        <v>[[50022,40]]</v>
      </c>
      <c r="G3593">
        <v>0.2</v>
      </c>
      <c r="H3593" s="1" t="str">
        <f t="shared" si="2288"/>
        <v>[80021,80022,80023,80024]</v>
      </c>
      <c r="I3593" s="1">
        <f t="shared" ref="I3593" si="2335">I3581</f>
        <v>1</v>
      </c>
      <c r="J3593">
        <f t="shared" si="2275"/>
        <v>20</v>
      </c>
      <c r="K3593">
        <f t="shared" si="2282"/>
        <v>370</v>
      </c>
      <c r="L3593" s="1" t="str">
        <f>Sheet1!L3593</f>
        <v>[{"bid":16006,"type":6,"num":175},{"bid":14001,"type":4,"num":221000}]</v>
      </c>
    </row>
    <row r="3594" spans="1:12" x14ac:dyDescent="0.2">
      <c r="A3594">
        <f t="shared" si="2273"/>
        <v>603444</v>
      </c>
      <c r="B3594">
        <f t="shared" si="2277"/>
        <v>603445</v>
      </c>
      <c r="C3594" s="1" t="str">
        <f t="shared" si="2299"/>
        <v>BOSS波\n需击杀所有怪物</v>
      </c>
      <c r="D3594">
        <f>VLOOKUP(MOD(A3594,1000),Sheet2!P:R,3,FALSE)</f>
        <v>171459402360.00003</v>
      </c>
      <c r="E3594">
        <v>620</v>
      </c>
      <c r="F3594" s="1" t="str">
        <f>IF(VLOOKUP(MOD(A3594,1000),Sheet2!P:W,8,FALSE)=1,"[[50000,1],",IF(VLOOKUP(MOD(A3594,1000),Sheet2!P:W,8,FALSE)=2,"[[90000,1],","["))&amp;IF(K3594=K3593,VLOOKUP(INT(MID(A3594,3,1))*10+3,Sheet3!A:B,2,FALSE),VLOOKUP(INT(MID(A3594,3,1))*10+MOD(K3594,2)+1,Sheet3!A:B,2,FALSE))&amp;"]"</f>
        <v>[[50023,45]]</v>
      </c>
      <c r="G3594">
        <v>0.2</v>
      </c>
      <c r="H3594" s="1" t="str">
        <f t="shared" si="2288"/>
        <v>[80021,80022,80023,80024]</v>
      </c>
      <c r="I3594" s="1">
        <f t="shared" ref="I3594" si="2336">I3582</f>
        <v>2</v>
      </c>
      <c r="J3594">
        <f t="shared" si="2275"/>
        <v>40</v>
      </c>
      <c r="K3594">
        <f t="shared" si="2282"/>
        <v>370</v>
      </c>
      <c r="L3594" s="1" t="str">
        <f>Sheet1!L3594</f>
        <v>[{"bid":16006,"type":6,"num":175},{"bid":14001,"type":4,"num":221500}]</v>
      </c>
    </row>
    <row r="3595" spans="1:12" x14ac:dyDescent="0.2">
      <c r="A3595">
        <f t="shared" si="2273"/>
        <v>603445</v>
      </c>
      <c r="B3595">
        <f t="shared" si="2277"/>
        <v>603446</v>
      </c>
      <c r="C3595" s="1" t="str">
        <f t="shared" si="2299"/>
        <v>当前波数 371/∞</v>
      </c>
      <c r="D3595">
        <f>VLOOKUP(MOD(A3595,1000),Sheet2!P:R,3,FALSE)</f>
        <v>175630323024.00006</v>
      </c>
      <c r="E3595">
        <v>621</v>
      </c>
      <c r="F3595" s="1" t="str">
        <f>IF(VLOOKUP(MOD(A3595,1000),Sheet2!P:W,8,FALSE)=1,"[[50000,1],",IF(VLOOKUP(MOD(A3595,1000),Sheet2!P:W,8,FALSE)=2,"[[90000,1],","["))&amp;IF(K3595=K3594,VLOOKUP(INT(MID(A3595,3,1))*10+3,Sheet3!A:B,2,FALSE),VLOOKUP(INT(MID(A3595,3,1))*10+MOD(K3595,2)+1,Sheet3!A:B,2,FALSE))&amp;"]"</f>
        <v>[[50000,1],[50021,40]]</v>
      </c>
      <c r="G3595">
        <v>0.2</v>
      </c>
      <c r="H3595" s="1" t="str">
        <f t="shared" si="2288"/>
        <v>[80021,80022,80023,80024]</v>
      </c>
      <c r="I3595" s="1">
        <f t="shared" ref="I3595" si="2337">I3583</f>
        <v>1</v>
      </c>
      <c r="J3595">
        <f t="shared" si="2275"/>
        <v>20</v>
      </c>
      <c r="K3595">
        <f t="shared" si="2282"/>
        <v>371</v>
      </c>
      <c r="L3595" s="1" t="str">
        <f>Sheet1!L3595</f>
        <v>[{"bid":16006,"type":6,"num":175},{"bid":14001,"type":4,"num":222000}]</v>
      </c>
    </row>
    <row r="3596" spans="1:12" x14ac:dyDescent="0.2">
      <c r="A3596">
        <f t="shared" si="2273"/>
        <v>603446</v>
      </c>
      <c r="B3596">
        <f t="shared" si="2277"/>
        <v>603447</v>
      </c>
      <c r="C3596" s="1" t="str">
        <f t="shared" si="2299"/>
        <v>当前波数 372/∞</v>
      </c>
      <c r="D3596">
        <f>VLOOKUP(MOD(A3596,1000),Sheet2!P:R,3,FALSE)</f>
        <v>179862746112.00003</v>
      </c>
      <c r="E3596">
        <v>622</v>
      </c>
      <c r="F3596" s="1" t="str">
        <f>IF(VLOOKUP(MOD(A3596,1000),Sheet2!P:W,8,FALSE)=1,"[[50000,1],",IF(VLOOKUP(MOD(A3596,1000),Sheet2!P:W,8,FALSE)=2,"[[90000,1],","["))&amp;IF(K3596=K3595,VLOOKUP(INT(MID(A3596,3,1))*10+3,Sheet3!A:B,2,FALSE),VLOOKUP(INT(MID(A3596,3,1))*10+MOD(K3596,2)+1,Sheet3!A:B,2,FALSE))&amp;"]"</f>
        <v>[[50022,40]]</v>
      </c>
      <c r="G3596">
        <v>0.2</v>
      </c>
      <c r="H3596" s="1" t="str">
        <f t="shared" si="2288"/>
        <v>[80021,80022,80023,80024]</v>
      </c>
      <c r="I3596" s="1">
        <f t="shared" ref="I3596" si="2338">I3584</f>
        <v>1</v>
      </c>
      <c r="J3596">
        <f t="shared" si="2275"/>
        <v>20</v>
      </c>
      <c r="K3596">
        <f t="shared" si="2282"/>
        <v>372</v>
      </c>
      <c r="L3596" s="1" t="str">
        <f>Sheet1!L3596</f>
        <v>[{"bid":16006,"type":6,"num":177},{"bid":14001,"type":4,"num":222500}]</v>
      </c>
    </row>
    <row r="3597" spans="1:12" x14ac:dyDescent="0.2">
      <c r="A3597">
        <f t="shared" si="2273"/>
        <v>603447</v>
      </c>
      <c r="B3597">
        <f t="shared" si="2277"/>
        <v>603448</v>
      </c>
      <c r="C3597" s="1" t="str">
        <f t="shared" si="2299"/>
        <v>当前波数 373/∞</v>
      </c>
      <c r="D3597">
        <f>VLOOKUP(MOD(A3597,1000),Sheet2!P:R,3,FALSE)</f>
        <v>184292418536.00003</v>
      </c>
      <c r="E3597">
        <v>623</v>
      </c>
      <c r="F3597" s="1" t="str">
        <f>IF(VLOOKUP(MOD(A3597,1000),Sheet2!P:W,8,FALSE)=1,"[[50000,1],",IF(VLOOKUP(MOD(A3597,1000),Sheet2!P:W,8,FALSE)=2,"[[90000,1],","["))&amp;IF(K3597=K3596,VLOOKUP(INT(MID(A3597,3,1))*10+3,Sheet3!A:B,2,FALSE),VLOOKUP(INT(MID(A3597,3,1))*10+MOD(K3597,2)+1,Sheet3!A:B,2,FALSE))&amp;"]"</f>
        <v>[[50021,40]]</v>
      </c>
      <c r="G3597">
        <v>0.2</v>
      </c>
      <c r="H3597" s="1" t="str">
        <f t="shared" si="2288"/>
        <v>[80021,80022,80023,80024]</v>
      </c>
      <c r="I3597" s="1">
        <f t="shared" ref="I3597" si="2339">I3585</f>
        <v>1</v>
      </c>
      <c r="J3597">
        <f t="shared" si="2275"/>
        <v>20</v>
      </c>
      <c r="K3597">
        <f t="shared" si="2282"/>
        <v>373</v>
      </c>
      <c r="L3597" s="1" t="str">
        <f>Sheet1!L3597</f>
        <v>[{"bid":16006,"type":6,"num":177},{"bid":14001,"type":4,"num":223000}]</v>
      </c>
    </row>
    <row r="3598" spans="1:12" x14ac:dyDescent="0.2">
      <c r="A3598">
        <f t="shared" si="2273"/>
        <v>603448</v>
      </c>
      <c r="B3598">
        <f t="shared" si="2277"/>
        <v>603449</v>
      </c>
      <c r="C3598" s="1" t="str">
        <f t="shared" si="2299"/>
        <v>当前波数 374/∞</v>
      </c>
      <c r="D3598">
        <f>VLOOKUP(MOD(A3598,1000),Sheet2!P:R,3,FALSE)</f>
        <v>188787454932.00003</v>
      </c>
      <c r="E3598">
        <v>625</v>
      </c>
      <c r="F3598" s="1" t="str">
        <f>IF(VLOOKUP(MOD(A3598,1000),Sheet2!P:W,8,FALSE)=1,"[[50000,1],",IF(VLOOKUP(MOD(A3598,1000),Sheet2!P:W,8,FALSE)=2,"[[90000,1],","["))&amp;IF(K3598=K3597,VLOOKUP(INT(MID(A3598,3,1))*10+3,Sheet3!A:B,2,FALSE),VLOOKUP(INT(MID(A3598,3,1))*10+MOD(K3598,2)+1,Sheet3!A:B,2,FALSE))&amp;"]"</f>
        <v>[[50000,1],[50022,40]]</v>
      </c>
      <c r="G3598">
        <v>0.2</v>
      </c>
      <c r="H3598" s="1" t="str">
        <f t="shared" si="2288"/>
        <v>[80021,80022,80023,80024]</v>
      </c>
      <c r="I3598" s="1">
        <f t="shared" ref="I3598" si="2340">I3586</f>
        <v>1</v>
      </c>
      <c r="J3598">
        <f t="shared" si="2275"/>
        <v>20</v>
      </c>
      <c r="K3598">
        <f t="shared" si="2282"/>
        <v>374</v>
      </c>
      <c r="L3598" s="1" t="str">
        <f>Sheet1!L3598</f>
        <v>[{"bid":16006,"type":6,"num":177},{"bid":14001,"type":4,"num":223500}]</v>
      </c>
    </row>
    <row r="3599" spans="1:12" x14ac:dyDescent="0.2">
      <c r="A3599">
        <f t="shared" si="2273"/>
        <v>603449</v>
      </c>
      <c r="B3599">
        <f t="shared" si="2277"/>
        <v>603450</v>
      </c>
      <c r="C3599" s="1" t="str">
        <f t="shared" si="2299"/>
        <v>当前波数 375/∞\n下一波BOSS</v>
      </c>
      <c r="D3599">
        <f>VLOOKUP(MOD(A3599,1000),Sheet2!P:R,3,FALSE)</f>
        <v>193348423440</v>
      </c>
      <c r="E3599">
        <v>627</v>
      </c>
      <c r="F3599" s="1" t="str">
        <f>IF(VLOOKUP(MOD(A3599,1000),Sheet2!P:W,8,FALSE)=1,"[[50000,1],",IF(VLOOKUP(MOD(A3599,1000),Sheet2!P:W,8,FALSE)=2,"[[90000,1],","["))&amp;IF(K3599=K3598,VLOOKUP(INT(MID(A3599,3,1))*10+3,Sheet3!A:B,2,FALSE),VLOOKUP(INT(MID(A3599,3,1))*10+MOD(K3599,2)+1,Sheet3!A:B,2,FALSE))&amp;"]"</f>
        <v>[[50021,40]]</v>
      </c>
      <c r="G3599">
        <v>0.2</v>
      </c>
      <c r="H3599" s="1" t="str">
        <f t="shared" si="2288"/>
        <v>[80021,80022,80023,80024]</v>
      </c>
      <c r="I3599" s="1">
        <f t="shared" ref="I3599" si="2341">I3587</f>
        <v>1</v>
      </c>
      <c r="J3599">
        <f t="shared" si="2275"/>
        <v>20</v>
      </c>
      <c r="K3599">
        <f t="shared" si="2282"/>
        <v>375</v>
      </c>
      <c r="L3599" s="1" t="str">
        <f>Sheet1!L3599</f>
        <v>[{"bid":16006,"type":6,"num":177},{"bid":14001,"type":4,"num":224000}]</v>
      </c>
    </row>
    <row r="3600" spans="1:12" x14ac:dyDescent="0.2">
      <c r="A3600">
        <f t="shared" si="2273"/>
        <v>603450</v>
      </c>
      <c r="B3600">
        <f t="shared" si="2277"/>
        <v>603451</v>
      </c>
      <c r="C3600" s="1" t="str">
        <f t="shared" si="2299"/>
        <v>BOSS波\n需击杀所有怪物</v>
      </c>
      <c r="D3600">
        <f>VLOOKUP(MOD(A3600,1000),Sheet2!P:R,3,FALSE)</f>
        <v>197975894480</v>
      </c>
      <c r="E3600">
        <v>629</v>
      </c>
      <c r="F3600" s="1" t="str">
        <f>IF(VLOOKUP(MOD(A3600,1000),Sheet2!P:W,8,FALSE)=1,"[[50000,1],",IF(VLOOKUP(MOD(A3600,1000),Sheet2!P:W,8,FALSE)=2,"[[90000,1],","["))&amp;IF(K3600=K3599,VLOOKUP(INT(MID(A3600,3,1))*10+3,Sheet3!A:B,2,FALSE),VLOOKUP(INT(MID(A3600,3,1))*10+MOD(K3600,2)+1,Sheet3!A:B,2,FALSE))&amp;"]"</f>
        <v>[[50023,45]]</v>
      </c>
      <c r="G3600">
        <v>0.2</v>
      </c>
      <c r="H3600" s="1" t="str">
        <f t="shared" si="2288"/>
        <v>[80021,80022,80023,80024]</v>
      </c>
      <c r="I3600" s="1">
        <f t="shared" ref="I3600" si="2342">I3588</f>
        <v>2</v>
      </c>
      <c r="J3600">
        <f t="shared" si="2275"/>
        <v>40</v>
      </c>
      <c r="K3600">
        <f t="shared" si="2282"/>
        <v>375</v>
      </c>
      <c r="L3600" s="1" t="str">
        <f>Sheet1!L3600</f>
        <v>[{"bid":16006,"type":6,"num":177},{"bid":14001,"type":4,"num":224500}]</v>
      </c>
    </row>
    <row r="3601" spans="1:12" x14ac:dyDescent="0.2">
      <c r="A3601">
        <f t="shared" ref="A3601:A3664" si="2343">A3600+1</f>
        <v>603451</v>
      </c>
      <c r="B3601">
        <f t="shared" si="2277"/>
        <v>603452</v>
      </c>
      <c r="C3601" s="1" t="str">
        <f t="shared" si="2299"/>
        <v>当前波数 376/∞</v>
      </c>
      <c r="D3601">
        <f>VLOOKUP(MOD(A3601,1000),Sheet2!P:R,3,FALSE)</f>
        <v>202670440752</v>
      </c>
      <c r="E3601">
        <v>631</v>
      </c>
      <c r="F3601" s="1" t="str">
        <f>IF(VLOOKUP(MOD(A3601,1000),Sheet2!P:W,8,FALSE)=1,"[[50000,1],",IF(VLOOKUP(MOD(A3601,1000),Sheet2!P:W,8,FALSE)=2,"[[90000,1],","["))&amp;IF(K3601=K3600,VLOOKUP(INT(MID(A3601,3,1))*10+3,Sheet3!A:B,2,FALSE),VLOOKUP(INT(MID(A3601,3,1))*10+MOD(K3601,2)+1,Sheet3!A:B,2,FALSE))&amp;"]"</f>
        <v>[[50000,1],[50022,40]]</v>
      </c>
      <c r="G3601">
        <v>0.2</v>
      </c>
      <c r="H3601" s="1" t="str">
        <f t="shared" si="2288"/>
        <v>[80021,80022,80023,80024]</v>
      </c>
      <c r="I3601" s="1">
        <f t="shared" ref="I3601" si="2344">I3589</f>
        <v>1</v>
      </c>
      <c r="J3601">
        <f t="shared" ref="J3601:J3664" si="2345">J3062</f>
        <v>20</v>
      </c>
      <c r="K3601">
        <f t="shared" si="2282"/>
        <v>376</v>
      </c>
      <c r="L3601" s="1" t="str">
        <f>Sheet1!L3601</f>
        <v>[{"bid":16006,"type":6,"num":179},{"bid":14001,"type":4,"num":225000}]</v>
      </c>
    </row>
    <row r="3602" spans="1:12" x14ac:dyDescent="0.2">
      <c r="A3602">
        <f t="shared" si="2343"/>
        <v>603452</v>
      </c>
      <c r="B3602">
        <f t="shared" si="2277"/>
        <v>603453</v>
      </c>
      <c r="C3602" s="1" t="str">
        <f t="shared" si="2299"/>
        <v>当前波数 377/∞</v>
      </c>
      <c r="D3602">
        <f>VLOOKUP(MOD(A3602,1000),Sheet2!P:R,3,FALSE)</f>
        <v>207432637235.99997</v>
      </c>
      <c r="E3602">
        <v>632</v>
      </c>
      <c r="F3602" s="1" t="str">
        <f>IF(VLOOKUP(MOD(A3602,1000),Sheet2!P:W,8,FALSE)=1,"[[50000,1],",IF(VLOOKUP(MOD(A3602,1000),Sheet2!P:W,8,FALSE)=2,"[[90000,1],","["))&amp;IF(K3602=K3601,VLOOKUP(INT(MID(A3602,3,1))*10+3,Sheet3!A:B,2,FALSE),VLOOKUP(INT(MID(A3602,3,1))*10+MOD(K3602,2)+1,Sheet3!A:B,2,FALSE))&amp;"]"</f>
        <v>[[50021,40]]</v>
      </c>
      <c r="G3602">
        <v>0.2</v>
      </c>
      <c r="H3602" s="1" t="str">
        <f t="shared" si="2288"/>
        <v>[80021,80022,80023,80024]</v>
      </c>
      <c r="I3602" s="1">
        <f t="shared" ref="I3602" si="2346">I3590</f>
        <v>1</v>
      </c>
      <c r="J3602">
        <f t="shared" si="2345"/>
        <v>20</v>
      </c>
      <c r="K3602">
        <f t="shared" si="2282"/>
        <v>377</v>
      </c>
      <c r="L3602" s="1" t="str">
        <f>Sheet1!L3602</f>
        <v>[{"bid":16006,"type":6,"num":179},{"bid":14001,"type":4,"num":225500}]</v>
      </c>
    </row>
    <row r="3603" spans="1:12" x14ac:dyDescent="0.2">
      <c r="A3603">
        <f t="shared" si="2343"/>
        <v>603453</v>
      </c>
      <c r="B3603">
        <f t="shared" ref="B3603:B3666" si="2347">A3603+1</f>
        <v>603454</v>
      </c>
      <c r="C3603" s="1" t="str">
        <f t="shared" si="2299"/>
        <v>当前波数 378/∞</v>
      </c>
      <c r="D3603">
        <f>VLOOKUP(MOD(A3603,1000),Sheet2!P:R,3,FALSE)</f>
        <v>212263061191.99997</v>
      </c>
      <c r="E3603">
        <v>633</v>
      </c>
      <c r="F3603" s="1" t="str">
        <f>IF(VLOOKUP(MOD(A3603,1000),Sheet2!P:W,8,FALSE)=1,"[[50000,1],",IF(VLOOKUP(MOD(A3603,1000),Sheet2!P:W,8,FALSE)=2,"[[90000,1],","["))&amp;IF(K3603=K3602,VLOOKUP(INT(MID(A3603,3,1))*10+3,Sheet3!A:B,2,FALSE),VLOOKUP(INT(MID(A3603,3,1))*10+MOD(K3603,2)+1,Sheet3!A:B,2,FALSE))&amp;"]"</f>
        <v>[[50022,40]]</v>
      </c>
      <c r="G3603">
        <v>0.2</v>
      </c>
      <c r="H3603" s="1" t="str">
        <f t="shared" si="2288"/>
        <v>[80021,80022,80023,80024]</v>
      </c>
      <c r="I3603" s="1">
        <f t="shared" ref="I3603" si="2348">I3591</f>
        <v>1</v>
      </c>
      <c r="J3603">
        <f t="shared" si="2345"/>
        <v>20</v>
      </c>
      <c r="K3603">
        <f t="shared" si="2282"/>
        <v>378</v>
      </c>
      <c r="L3603" s="1" t="str">
        <f>Sheet1!L3603</f>
        <v>[{"bid":16006,"type":6,"num":179},{"bid":14001,"type":4,"num":226000}]</v>
      </c>
    </row>
    <row r="3604" spans="1:12" x14ac:dyDescent="0.2">
      <c r="A3604">
        <f t="shared" si="2343"/>
        <v>603454</v>
      </c>
      <c r="B3604">
        <f t="shared" si="2347"/>
        <v>603455</v>
      </c>
      <c r="C3604" s="1" t="str">
        <f t="shared" si="2299"/>
        <v>当前波数 379/∞</v>
      </c>
      <c r="D3604">
        <f>VLOOKUP(MOD(A3604,1000),Sheet2!P:R,3,FALSE)</f>
        <v>217162292159.99994</v>
      </c>
      <c r="E3604">
        <v>634</v>
      </c>
      <c r="F3604" s="1" t="str">
        <f>IF(VLOOKUP(MOD(A3604,1000),Sheet2!P:W,8,FALSE)=1,"[[50000,1],",IF(VLOOKUP(MOD(A3604,1000),Sheet2!P:W,8,FALSE)=2,"[[90000,1],","["))&amp;IF(K3604=K3603,VLOOKUP(INT(MID(A3604,3,1))*10+3,Sheet3!A:B,2,FALSE),VLOOKUP(INT(MID(A3604,3,1))*10+MOD(K3604,2)+1,Sheet3!A:B,2,FALSE))&amp;"]"</f>
        <v>[[50000,1],[50021,40]]</v>
      </c>
      <c r="G3604">
        <v>0.2</v>
      </c>
      <c r="H3604" s="1" t="str">
        <f t="shared" si="2288"/>
        <v>[80021,80022,80023,80024]</v>
      </c>
      <c r="I3604" s="1">
        <f t="shared" ref="I3604" si="2349">I3592</f>
        <v>1</v>
      </c>
      <c r="J3604">
        <f t="shared" si="2345"/>
        <v>20</v>
      </c>
      <c r="K3604">
        <f t="shared" si="2282"/>
        <v>379</v>
      </c>
      <c r="L3604" s="1" t="str">
        <f>Sheet1!L3604</f>
        <v>[{"bid":16006,"type":6,"num":179},{"bid":14001,"type":4,"num":226500}]</v>
      </c>
    </row>
    <row r="3605" spans="1:12" x14ac:dyDescent="0.2">
      <c r="A3605">
        <f t="shared" si="2343"/>
        <v>603455</v>
      </c>
      <c r="B3605">
        <f t="shared" si="2347"/>
        <v>603456</v>
      </c>
      <c r="C3605" s="1" t="str">
        <f t="shared" si="2299"/>
        <v>当前波数 380/∞\n下一波BOSS</v>
      </c>
      <c r="D3605">
        <f>VLOOKUP(MOD(A3605,1000),Sheet2!P:R,3,FALSE)</f>
        <v>222277533023.99997</v>
      </c>
      <c r="E3605">
        <v>635</v>
      </c>
      <c r="F3605" s="1" t="str">
        <f>IF(VLOOKUP(MOD(A3605,1000),Sheet2!P:W,8,FALSE)=1,"[[50000,1],",IF(VLOOKUP(MOD(A3605,1000),Sheet2!P:W,8,FALSE)=2,"[[90000,1],","["))&amp;IF(K3605=K3604,VLOOKUP(INT(MID(A3605,3,1))*10+3,Sheet3!A:B,2,FALSE),VLOOKUP(INT(MID(A3605,3,1))*10+MOD(K3605,2)+1,Sheet3!A:B,2,FALSE))&amp;"]"</f>
        <v>[[50022,40]]</v>
      </c>
      <c r="G3605">
        <v>0.2</v>
      </c>
      <c r="H3605" s="1" t="str">
        <f t="shared" si="2288"/>
        <v>[80021,80022,80023,80024]</v>
      </c>
      <c r="I3605" s="1">
        <f t="shared" ref="I3605" si="2350">I3593</f>
        <v>1</v>
      </c>
      <c r="J3605">
        <f t="shared" si="2345"/>
        <v>20</v>
      </c>
      <c r="K3605">
        <f t="shared" si="2282"/>
        <v>380</v>
      </c>
      <c r="L3605" s="1" t="str">
        <f>Sheet1!L3605</f>
        <v>[{"bid":16006,"type":6,"num":179},{"bid":14001,"type":4,"num":227000}]</v>
      </c>
    </row>
    <row r="3606" spans="1:12" x14ac:dyDescent="0.2">
      <c r="A3606">
        <f t="shared" si="2343"/>
        <v>603456</v>
      </c>
      <c r="B3606">
        <f t="shared" si="2347"/>
        <v>603457</v>
      </c>
      <c r="C3606" s="1" t="str">
        <f t="shared" si="2299"/>
        <v>BOSS波\n需击杀所有怪物</v>
      </c>
      <c r="D3606">
        <f>VLOOKUP(MOD(A3606,1000),Sheet2!P:R,3,FALSE)</f>
        <v>227465683967.99997</v>
      </c>
      <c r="E3606">
        <v>637</v>
      </c>
      <c r="F3606" s="1" t="str">
        <f>IF(VLOOKUP(MOD(A3606,1000),Sheet2!P:W,8,FALSE)=1,"[[50000,1],",IF(VLOOKUP(MOD(A3606,1000),Sheet2!P:W,8,FALSE)=2,"[[90000,1],","["))&amp;IF(K3606=K3605,VLOOKUP(INT(MID(A3606,3,1))*10+3,Sheet3!A:B,2,FALSE),VLOOKUP(INT(MID(A3606,3,1))*10+MOD(K3606,2)+1,Sheet3!A:B,2,FALSE))&amp;"]"</f>
        <v>[[50023,45]]</v>
      </c>
      <c r="G3606">
        <v>0.2</v>
      </c>
      <c r="H3606" s="1" t="str">
        <f t="shared" si="2288"/>
        <v>[80021,80022,80023,80024]</v>
      </c>
      <c r="I3606" s="1">
        <f t="shared" ref="I3606" si="2351">I3594</f>
        <v>2</v>
      </c>
      <c r="J3606">
        <f t="shared" si="2345"/>
        <v>40</v>
      </c>
      <c r="K3606">
        <f t="shared" ref="K3606:K3669" si="2352">K3600+5</f>
        <v>380</v>
      </c>
      <c r="L3606" s="1" t="str">
        <f>Sheet1!L3606</f>
        <v>[{"bid":16006,"type":6,"num":181},{"bid":14001,"type":4,"num":227500}]</v>
      </c>
    </row>
    <row r="3607" spans="1:12" x14ac:dyDescent="0.2">
      <c r="A3607">
        <f t="shared" si="2343"/>
        <v>603457</v>
      </c>
      <c r="B3607">
        <f t="shared" si="2347"/>
        <v>603458</v>
      </c>
      <c r="C3607" s="1" t="str">
        <f t="shared" si="2299"/>
        <v>当前波数 381/∞</v>
      </c>
      <c r="D3607">
        <f>VLOOKUP(MOD(A3607,1000),Sheet2!P:R,3,FALSE)</f>
        <v>232727359872</v>
      </c>
      <c r="E3607">
        <v>639</v>
      </c>
      <c r="F3607" s="1" t="str">
        <f>IF(VLOOKUP(MOD(A3607,1000),Sheet2!P:W,8,FALSE)=1,"[[50000,1],",IF(VLOOKUP(MOD(A3607,1000),Sheet2!P:W,8,FALSE)=2,"[[90000,1],","["))&amp;IF(K3607=K3606,VLOOKUP(INT(MID(A3607,3,1))*10+3,Sheet3!A:B,2,FALSE),VLOOKUP(INT(MID(A3607,3,1))*10+MOD(K3607,2)+1,Sheet3!A:B,2,FALSE))&amp;"]"</f>
        <v>[[50000,1],[50021,40]]</v>
      </c>
      <c r="G3607">
        <v>0.2</v>
      </c>
      <c r="H3607" s="1" t="str">
        <f t="shared" si="2288"/>
        <v>[80021,80022,80023,80024]</v>
      </c>
      <c r="I3607" s="1">
        <f t="shared" ref="I3607" si="2353">I3595</f>
        <v>1</v>
      </c>
      <c r="J3607">
        <f t="shared" si="2345"/>
        <v>20</v>
      </c>
      <c r="K3607">
        <f t="shared" si="2352"/>
        <v>381</v>
      </c>
      <c r="L3607" s="1" t="str">
        <f>Sheet1!L3607</f>
        <v>[{"bid":16006,"type":6,"num":181},{"bid":14001,"type":4,"num":228000}]</v>
      </c>
    </row>
    <row r="3608" spans="1:12" x14ac:dyDescent="0.2">
      <c r="A3608">
        <f t="shared" si="2343"/>
        <v>603458</v>
      </c>
      <c r="B3608">
        <f t="shared" si="2347"/>
        <v>603459</v>
      </c>
      <c r="C3608" s="1" t="str">
        <f t="shared" si="2299"/>
        <v>当前波数 382/∞</v>
      </c>
      <c r="D3608">
        <f>VLOOKUP(MOD(A3608,1000),Sheet2!P:R,3,FALSE)</f>
        <v>238063178016</v>
      </c>
      <c r="E3608">
        <v>641</v>
      </c>
      <c r="F3608" s="1" t="str">
        <f>IF(VLOOKUP(MOD(A3608,1000),Sheet2!P:W,8,FALSE)=1,"[[50000,1],",IF(VLOOKUP(MOD(A3608,1000),Sheet2!P:W,8,FALSE)=2,"[[90000,1],","["))&amp;IF(K3608=K3607,VLOOKUP(INT(MID(A3608,3,1))*10+3,Sheet3!A:B,2,FALSE),VLOOKUP(INT(MID(A3608,3,1))*10+MOD(K3608,2)+1,Sheet3!A:B,2,FALSE))&amp;"]"</f>
        <v>[[50022,40]]</v>
      </c>
      <c r="G3608">
        <v>0.2</v>
      </c>
      <c r="H3608" s="1" t="str">
        <f t="shared" si="2288"/>
        <v>[80021,80022,80023,80024]</v>
      </c>
      <c r="I3608" s="1">
        <f t="shared" ref="I3608" si="2354">I3596</f>
        <v>1</v>
      </c>
      <c r="J3608">
        <f t="shared" si="2345"/>
        <v>20</v>
      </c>
      <c r="K3608">
        <f t="shared" si="2352"/>
        <v>382</v>
      </c>
      <c r="L3608" s="1" t="str">
        <f>Sheet1!L3608</f>
        <v>[{"bid":16006,"type":6,"num":181},{"bid":14001,"type":4,"num":228500}]</v>
      </c>
    </row>
    <row r="3609" spans="1:12" x14ac:dyDescent="0.2">
      <c r="A3609">
        <f t="shared" si="2343"/>
        <v>603459</v>
      </c>
      <c r="B3609">
        <f t="shared" si="2347"/>
        <v>603460</v>
      </c>
      <c r="C3609" s="1" t="str">
        <f t="shared" si="2299"/>
        <v>当前波数 383/∞</v>
      </c>
      <c r="D3609">
        <f>VLOOKUP(MOD(A3609,1000),Sheet2!P:R,3,FALSE)</f>
        <v>243473758080.00003</v>
      </c>
      <c r="E3609">
        <v>642</v>
      </c>
      <c r="F3609" s="1" t="str">
        <f>IF(VLOOKUP(MOD(A3609,1000),Sheet2!P:W,8,FALSE)=1,"[[50000,1],",IF(VLOOKUP(MOD(A3609,1000),Sheet2!P:W,8,FALSE)=2,"[[90000,1],","["))&amp;IF(K3609=K3608,VLOOKUP(INT(MID(A3609,3,1))*10+3,Sheet3!A:B,2,FALSE),VLOOKUP(INT(MID(A3609,3,1))*10+MOD(K3609,2)+1,Sheet3!A:B,2,FALSE))&amp;"]"</f>
        <v>[[50021,40]]</v>
      </c>
      <c r="G3609">
        <v>0.2</v>
      </c>
      <c r="H3609" s="1" t="str">
        <f t="shared" si="2288"/>
        <v>[80021,80022,80023,80024]</v>
      </c>
      <c r="I3609" s="1">
        <f t="shared" ref="I3609" si="2355">I3597</f>
        <v>1</v>
      </c>
      <c r="J3609">
        <f t="shared" si="2345"/>
        <v>20</v>
      </c>
      <c r="K3609">
        <f t="shared" si="2352"/>
        <v>383</v>
      </c>
      <c r="L3609" s="1" t="str">
        <f>Sheet1!L3609</f>
        <v>[{"bid":16006,"type":6,"num":181},{"bid":14001,"type":4,"num":229000}]</v>
      </c>
    </row>
    <row r="3610" spans="1:12" x14ac:dyDescent="0.2">
      <c r="A3610">
        <f t="shared" si="2343"/>
        <v>603460</v>
      </c>
      <c r="B3610">
        <f t="shared" si="2347"/>
        <v>603461</v>
      </c>
      <c r="C3610" s="1" t="str">
        <f t="shared" si="2299"/>
        <v>当前波数 384/∞</v>
      </c>
      <c r="D3610">
        <f>VLOOKUP(MOD(A3610,1000),Sheet2!P:R,3,FALSE)</f>
        <v>248959722144</v>
      </c>
      <c r="E3610">
        <v>644</v>
      </c>
      <c r="F3610" s="1" t="str">
        <f>IF(VLOOKUP(MOD(A3610,1000),Sheet2!P:W,8,FALSE)=1,"[[50000,1],",IF(VLOOKUP(MOD(A3610,1000),Sheet2!P:W,8,FALSE)=2,"[[90000,1],","["))&amp;IF(K3610=K3609,VLOOKUP(INT(MID(A3610,3,1))*10+3,Sheet3!A:B,2,FALSE),VLOOKUP(INT(MID(A3610,3,1))*10+MOD(K3610,2)+1,Sheet3!A:B,2,FALSE))&amp;"]"</f>
        <v>[[50000,1],[50022,40]]</v>
      </c>
      <c r="G3610">
        <v>0.2</v>
      </c>
      <c r="H3610" s="1" t="str">
        <f t="shared" si="2288"/>
        <v>[80021,80022,80023,80024]</v>
      </c>
      <c r="I3610" s="1">
        <f t="shared" ref="I3610" si="2356">I3598</f>
        <v>1</v>
      </c>
      <c r="J3610">
        <f t="shared" si="2345"/>
        <v>20</v>
      </c>
      <c r="K3610">
        <f t="shared" si="2352"/>
        <v>384</v>
      </c>
      <c r="L3610" s="1" t="str">
        <f>Sheet1!L3610</f>
        <v>[{"bid":16006,"type":6,"num":181},{"bid":14001,"type":4,"num":229500}]</v>
      </c>
    </row>
    <row r="3611" spans="1:12" x14ac:dyDescent="0.2">
      <c r="A3611">
        <f t="shared" si="2343"/>
        <v>603461</v>
      </c>
      <c r="B3611">
        <f t="shared" si="2347"/>
        <v>603462</v>
      </c>
      <c r="C3611" s="1" t="str">
        <f t="shared" si="2299"/>
        <v>当前波数 385/∞\n下一波BOSS</v>
      </c>
      <c r="D3611">
        <f>VLOOKUP(MOD(A3611,1000),Sheet2!P:R,3,FALSE)</f>
        <v>254521694688</v>
      </c>
      <c r="E3611">
        <v>645</v>
      </c>
      <c r="F3611" s="1" t="str">
        <f>IF(VLOOKUP(MOD(A3611,1000),Sheet2!P:W,8,FALSE)=1,"[[50000,1],",IF(VLOOKUP(MOD(A3611,1000),Sheet2!P:W,8,FALSE)=2,"[[90000,1],","["))&amp;IF(K3611=K3610,VLOOKUP(INT(MID(A3611,3,1))*10+3,Sheet3!A:B,2,FALSE),VLOOKUP(INT(MID(A3611,3,1))*10+MOD(K3611,2)+1,Sheet3!A:B,2,FALSE))&amp;"]"</f>
        <v>[[50021,40]]</v>
      </c>
      <c r="G3611">
        <v>0.2</v>
      </c>
      <c r="H3611" s="1" t="str">
        <f t="shared" si="2288"/>
        <v>[80021,80022,80023,80024]</v>
      </c>
      <c r="I3611" s="1">
        <f t="shared" ref="I3611" si="2357">I3599</f>
        <v>1</v>
      </c>
      <c r="J3611">
        <f t="shared" si="2345"/>
        <v>20</v>
      </c>
      <c r="K3611">
        <f t="shared" si="2352"/>
        <v>385</v>
      </c>
      <c r="L3611" s="1" t="str">
        <f>Sheet1!L3611</f>
        <v>[{"bid":16006,"type":6,"num":183},{"bid":14001,"type":4,"num":230000}]</v>
      </c>
    </row>
    <row r="3612" spans="1:12" x14ac:dyDescent="0.2">
      <c r="A3612">
        <f t="shared" si="2343"/>
        <v>603462</v>
      </c>
      <c r="B3612">
        <f t="shared" si="2347"/>
        <v>603463</v>
      </c>
      <c r="C3612" s="1" t="str">
        <f t="shared" si="2299"/>
        <v>BOSS波\n需击杀所有怪物</v>
      </c>
      <c r="D3612">
        <f>VLOOKUP(MOD(A3612,1000),Sheet2!P:R,3,FALSE)</f>
        <v>260160302592.00003</v>
      </c>
      <c r="E3612">
        <v>646</v>
      </c>
      <c r="F3612" s="1" t="str">
        <f>IF(VLOOKUP(MOD(A3612,1000),Sheet2!P:W,8,FALSE)=1,"[[50000,1],",IF(VLOOKUP(MOD(A3612,1000),Sheet2!P:W,8,FALSE)=2,"[[90000,1],","["))&amp;IF(K3612=K3611,VLOOKUP(INT(MID(A3612,3,1))*10+3,Sheet3!A:B,2,FALSE),VLOOKUP(INT(MID(A3612,3,1))*10+MOD(K3612,2)+1,Sheet3!A:B,2,FALSE))&amp;"]"</f>
        <v>[[50023,45]]</v>
      </c>
      <c r="G3612">
        <v>0.2</v>
      </c>
      <c r="H3612" s="1" t="str">
        <f t="shared" ref="H3612:H3675" si="2358">H3611</f>
        <v>[80021,80022,80023,80024]</v>
      </c>
      <c r="I3612" s="1">
        <f t="shared" ref="I3612" si="2359">I3600</f>
        <v>2</v>
      </c>
      <c r="J3612">
        <f t="shared" si="2345"/>
        <v>40</v>
      </c>
      <c r="K3612">
        <f t="shared" si="2352"/>
        <v>385</v>
      </c>
      <c r="L3612" s="1" t="str">
        <f>Sheet1!L3612</f>
        <v>[{"bid":16006,"type":6,"num":183},{"bid":14001,"type":4,"num":230500}]</v>
      </c>
    </row>
    <row r="3613" spans="1:12" x14ac:dyDescent="0.2">
      <c r="A3613">
        <f t="shared" si="2343"/>
        <v>603463</v>
      </c>
      <c r="B3613">
        <f t="shared" si="2347"/>
        <v>603464</v>
      </c>
      <c r="C3613" s="1" t="str">
        <f t="shared" si="2299"/>
        <v>当前波数 386/∞</v>
      </c>
      <c r="D3613">
        <f>VLOOKUP(MOD(A3613,1000),Sheet2!P:R,3,FALSE)</f>
        <v>266034812472.00003</v>
      </c>
      <c r="E3613">
        <v>648</v>
      </c>
      <c r="F3613" s="1" t="str">
        <f>IF(VLOOKUP(MOD(A3613,1000),Sheet2!P:W,8,FALSE)=1,"[[50000,1],",IF(VLOOKUP(MOD(A3613,1000),Sheet2!P:W,8,FALSE)=2,"[[90000,1],","["))&amp;IF(K3613=K3612,VLOOKUP(INT(MID(A3613,3,1))*10+3,Sheet3!A:B,2,FALSE),VLOOKUP(INT(MID(A3613,3,1))*10+MOD(K3613,2)+1,Sheet3!A:B,2,FALSE))&amp;"]"</f>
        <v>[[50000,1],[50022,40]]</v>
      </c>
      <c r="G3613">
        <v>0.2</v>
      </c>
      <c r="H3613" s="1" t="str">
        <f t="shared" si="2358"/>
        <v>[80021,80022,80023,80024]</v>
      </c>
      <c r="I3613" s="1">
        <f t="shared" ref="I3613" si="2360">I3601</f>
        <v>1</v>
      </c>
      <c r="J3613">
        <f t="shared" si="2345"/>
        <v>20</v>
      </c>
      <c r="K3613">
        <f t="shared" si="2352"/>
        <v>386</v>
      </c>
      <c r="L3613" s="1" t="str">
        <f>Sheet1!L3613</f>
        <v>[{"bid":16006,"type":6,"num":183},{"bid":14001,"type":4,"num":231000}]</v>
      </c>
    </row>
    <row r="3614" spans="1:12" x14ac:dyDescent="0.2">
      <c r="A3614">
        <f t="shared" si="2343"/>
        <v>603464</v>
      </c>
      <c r="B3614">
        <f t="shared" si="2347"/>
        <v>603465</v>
      </c>
      <c r="C3614" s="1" t="str">
        <f t="shared" si="2299"/>
        <v>当前波数 387/∞</v>
      </c>
      <c r="D3614">
        <f>VLOOKUP(MOD(A3614,1000),Sheet2!P:R,3,FALSE)</f>
        <v>271990309500</v>
      </c>
      <c r="E3614">
        <v>649</v>
      </c>
      <c r="F3614" s="1" t="str">
        <f>IF(VLOOKUP(MOD(A3614,1000),Sheet2!P:W,8,FALSE)=1,"[[50000,1],",IF(VLOOKUP(MOD(A3614,1000),Sheet2!P:W,8,FALSE)=2,"[[90000,1],","["))&amp;IF(K3614=K3613,VLOOKUP(INT(MID(A3614,3,1))*10+3,Sheet3!A:B,2,FALSE),VLOOKUP(INT(MID(A3614,3,1))*10+MOD(K3614,2)+1,Sheet3!A:B,2,FALSE))&amp;"]"</f>
        <v>[[50021,40]]</v>
      </c>
      <c r="G3614">
        <v>0.2</v>
      </c>
      <c r="H3614" s="1" t="str">
        <f t="shared" si="2358"/>
        <v>[80021,80022,80023,80024]</v>
      </c>
      <c r="I3614" s="1">
        <f t="shared" ref="I3614" si="2361">I3602</f>
        <v>1</v>
      </c>
      <c r="J3614">
        <f t="shared" si="2345"/>
        <v>20</v>
      </c>
      <c r="K3614">
        <f t="shared" si="2352"/>
        <v>387</v>
      </c>
      <c r="L3614" s="1" t="str">
        <f>Sheet1!L3614</f>
        <v>[{"bid":16006,"type":6,"num":183},{"bid":14001,"type":4,"num":231500}]</v>
      </c>
    </row>
    <row r="3615" spans="1:12" x14ac:dyDescent="0.2">
      <c r="A3615">
        <f t="shared" si="2343"/>
        <v>603465</v>
      </c>
      <c r="B3615">
        <f t="shared" si="2347"/>
        <v>603466</v>
      </c>
      <c r="C3615" s="1" t="str">
        <f t="shared" si="2299"/>
        <v>当前波数 388/∞</v>
      </c>
      <c r="D3615">
        <f>VLOOKUP(MOD(A3615,1000),Sheet2!P:R,3,FALSE)</f>
        <v>278027456976</v>
      </c>
      <c r="E3615">
        <v>650</v>
      </c>
      <c r="F3615" s="1" t="str">
        <f>IF(VLOOKUP(MOD(A3615,1000),Sheet2!P:W,8,FALSE)=1,"[[50000,1],",IF(VLOOKUP(MOD(A3615,1000),Sheet2!P:W,8,FALSE)=2,"[[90000,1],","["))&amp;IF(K3615=K3614,VLOOKUP(INT(MID(A3615,3,1))*10+3,Sheet3!A:B,2,FALSE),VLOOKUP(INT(MID(A3615,3,1))*10+MOD(K3615,2)+1,Sheet3!A:B,2,FALSE))&amp;"]"</f>
        <v>[[50022,40]]</v>
      </c>
      <c r="G3615">
        <v>0.2</v>
      </c>
      <c r="H3615" s="1" t="str">
        <f t="shared" si="2358"/>
        <v>[80021,80022,80023,80024]</v>
      </c>
      <c r="I3615" s="1">
        <f t="shared" ref="I3615" si="2362">I3603</f>
        <v>1</v>
      </c>
      <c r="J3615">
        <f t="shared" si="2345"/>
        <v>20</v>
      </c>
      <c r="K3615">
        <f t="shared" si="2352"/>
        <v>388</v>
      </c>
      <c r="L3615" s="1" t="str">
        <f>Sheet1!L3615</f>
        <v>[{"bid":16006,"type":6,"num":183},{"bid":14001,"type":4,"num":232000}]</v>
      </c>
    </row>
    <row r="3616" spans="1:12" x14ac:dyDescent="0.2">
      <c r="A3616">
        <f t="shared" si="2343"/>
        <v>603466</v>
      </c>
      <c r="B3616">
        <f t="shared" si="2347"/>
        <v>603467</v>
      </c>
      <c r="C3616" s="1" t="str">
        <f t="shared" si="2299"/>
        <v>当前波数 389/∞</v>
      </c>
      <c r="D3616">
        <f>VLOOKUP(MOD(A3616,1000),Sheet2!P:R,3,FALSE)</f>
        <v>284146920720</v>
      </c>
      <c r="E3616">
        <v>651</v>
      </c>
      <c r="F3616" s="1" t="str">
        <f>IF(VLOOKUP(MOD(A3616,1000),Sheet2!P:W,8,FALSE)=1,"[[50000,1],",IF(VLOOKUP(MOD(A3616,1000),Sheet2!P:W,8,FALSE)=2,"[[90000,1],","["))&amp;IF(K3616=K3615,VLOOKUP(INT(MID(A3616,3,1))*10+3,Sheet3!A:B,2,FALSE),VLOOKUP(INT(MID(A3616,3,1))*10+MOD(K3616,2)+1,Sheet3!A:B,2,FALSE))&amp;"]"</f>
        <v>[[50000,1],[50021,40]]</v>
      </c>
      <c r="G3616">
        <v>0.2</v>
      </c>
      <c r="H3616" s="1" t="str">
        <f t="shared" si="2358"/>
        <v>[80021,80022,80023,80024]</v>
      </c>
      <c r="I3616" s="1">
        <f t="shared" ref="I3616" si="2363">I3604</f>
        <v>1</v>
      </c>
      <c r="J3616">
        <f t="shared" si="2345"/>
        <v>20</v>
      </c>
      <c r="K3616">
        <f t="shared" si="2352"/>
        <v>389</v>
      </c>
      <c r="L3616" s="1" t="str">
        <f>Sheet1!L3616</f>
        <v>[{"bid":16006,"type":6,"num":185},{"bid":14001,"type":4,"num":232500}]</v>
      </c>
    </row>
    <row r="3617" spans="1:12" x14ac:dyDescent="0.2">
      <c r="A3617">
        <f t="shared" si="2343"/>
        <v>603467</v>
      </c>
      <c r="B3617">
        <f t="shared" si="2347"/>
        <v>603468</v>
      </c>
      <c r="C3617" s="1" t="str">
        <f t="shared" si="2299"/>
        <v>当前波数 390/∞\n下一波BOSS</v>
      </c>
      <c r="D3617">
        <f>VLOOKUP(MOD(A3617,1000),Sheet2!P:R,3,FALSE)</f>
        <v>290349369072</v>
      </c>
      <c r="E3617">
        <v>652</v>
      </c>
      <c r="F3617" s="1" t="str">
        <f>IF(VLOOKUP(MOD(A3617,1000),Sheet2!P:W,8,FALSE)=1,"[[50000,1],",IF(VLOOKUP(MOD(A3617,1000),Sheet2!P:W,8,FALSE)=2,"[[90000,1],","["))&amp;IF(K3617=K3616,VLOOKUP(INT(MID(A3617,3,1))*10+3,Sheet3!A:B,2,FALSE),VLOOKUP(INT(MID(A3617,3,1))*10+MOD(K3617,2)+1,Sheet3!A:B,2,FALSE))&amp;"]"</f>
        <v>[[50022,40]]</v>
      </c>
      <c r="G3617">
        <v>0.2</v>
      </c>
      <c r="H3617" s="1" t="str">
        <f t="shared" si="2358"/>
        <v>[80021,80022,80023,80024]</v>
      </c>
      <c r="I3617" s="1">
        <f t="shared" ref="I3617" si="2364">I3605</f>
        <v>1</v>
      </c>
      <c r="J3617">
        <f t="shared" si="2345"/>
        <v>20</v>
      </c>
      <c r="K3617">
        <f t="shared" si="2352"/>
        <v>390</v>
      </c>
      <c r="L3617" s="1" t="str">
        <f>Sheet1!L3617</f>
        <v>[{"bid":16006,"type":6,"num":185},{"bid":14001,"type":4,"num":233000}]</v>
      </c>
    </row>
    <row r="3618" spans="1:12" x14ac:dyDescent="0.2">
      <c r="A3618">
        <f t="shared" si="2343"/>
        <v>603468</v>
      </c>
      <c r="B3618">
        <f t="shared" si="2347"/>
        <v>603469</v>
      </c>
      <c r="C3618" s="1" t="str">
        <f t="shared" si="2299"/>
        <v>BOSS波\n需击杀所有怪物</v>
      </c>
      <c r="D3618">
        <f>VLOOKUP(MOD(A3618,1000),Sheet2!P:R,3,FALSE)</f>
        <v>296635472892</v>
      </c>
      <c r="E3618">
        <v>654</v>
      </c>
      <c r="F3618" s="1" t="str">
        <f>IF(VLOOKUP(MOD(A3618,1000),Sheet2!P:W,8,FALSE)=1,"[[50000,1],",IF(VLOOKUP(MOD(A3618,1000),Sheet2!P:W,8,FALSE)=2,"[[90000,1],","["))&amp;IF(K3618=K3617,VLOOKUP(INT(MID(A3618,3,1))*10+3,Sheet3!A:B,2,FALSE),VLOOKUP(INT(MID(A3618,3,1))*10+MOD(K3618,2)+1,Sheet3!A:B,2,FALSE))&amp;"]"</f>
        <v>[[50023,45]]</v>
      </c>
      <c r="G3618">
        <v>0.2</v>
      </c>
      <c r="H3618" s="1" t="str">
        <f t="shared" si="2358"/>
        <v>[80021,80022,80023,80024]</v>
      </c>
      <c r="I3618" s="1">
        <f t="shared" ref="I3618" si="2365">I3606</f>
        <v>2</v>
      </c>
      <c r="J3618">
        <f t="shared" si="2345"/>
        <v>40</v>
      </c>
      <c r="K3618">
        <f t="shared" si="2352"/>
        <v>390</v>
      </c>
      <c r="L3618" s="1" t="str">
        <f>Sheet1!L3618</f>
        <v>[{"bid":16006,"type":6,"num":185},{"bid":14001,"type":4,"num":233500}]</v>
      </c>
    </row>
    <row r="3619" spans="1:12" x14ac:dyDescent="0.2">
      <c r="A3619">
        <f t="shared" si="2343"/>
        <v>603469</v>
      </c>
      <c r="B3619">
        <f t="shared" si="2347"/>
        <v>603470</v>
      </c>
      <c r="C3619" s="1" t="str">
        <f t="shared" si="2299"/>
        <v>当前波数 391/∞</v>
      </c>
      <c r="D3619">
        <f>VLOOKUP(MOD(A3619,1000),Sheet2!P:R,3,FALSE)</f>
        <v>303005905560</v>
      </c>
      <c r="E3619">
        <v>655</v>
      </c>
      <c r="F3619" s="1" t="str">
        <f>IF(VLOOKUP(MOD(A3619,1000),Sheet2!P:W,8,FALSE)=1,"[[50000,1],",IF(VLOOKUP(MOD(A3619,1000),Sheet2!P:W,8,FALSE)=2,"[[90000,1],","["))&amp;IF(K3619=K3618,VLOOKUP(INT(MID(A3619,3,1))*10+3,Sheet3!A:B,2,FALSE),VLOOKUP(INT(MID(A3619,3,1))*10+MOD(K3619,2)+1,Sheet3!A:B,2,FALSE))&amp;"]"</f>
        <v>[[50000,1],[50021,40]]</v>
      </c>
      <c r="G3619">
        <v>0.2</v>
      </c>
      <c r="H3619" s="1" t="str">
        <f t="shared" si="2358"/>
        <v>[80021,80022,80023,80024]</v>
      </c>
      <c r="I3619" s="1">
        <f t="shared" ref="I3619" si="2366">I3607</f>
        <v>1</v>
      </c>
      <c r="J3619">
        <f t="shared" si="2345"/>
        <v>20</v>
      </c>
      <c r="K3619">
        <f t="shared" si="2352"/>
        <v>391</v>
      </c>
      <c r="L3619" s="1" t="str">
        <f>Sheet1!L3619</f>
        <v>[{"bid":16006,"type":6,"num":185},{"bid":14001,"type":4,"num":234000}]</v>
      </c>
    </row>
    <row r="3620" spans="1:12" x14ac:dyDescent="0.2">
      <c r="A3620">
        <f t="shared" si="2343"/>
        <v>603470</v>
      </c>
      <c r="B3620">
        <f t="shared" si="2347"/>
        <v>603471</v>
      </c>
      <c r="C3620" s="1" t="str">
        <f t="shared" si="2299"/>
        <v>当前波数 392/∞</v>
      </c>
      <c r="D3620">
        <f>VLOOKUP(MOD(A3620,1000),Sheet2!P:R,3,FALSE)</f>
        <v>309461342976.00006</v>
      </c>
      <c r="E3620">
        <v>657</v>
      </c>
      <c r="F3620" s="1" t="str">
        <f>IF(VLOOKUP(MOD(A3620,1000),Sheet2!P:W,8,FALSE)=1,"[[50000,1],",IF(VLOOKUP(MOD(A3620,1000),Sheet2!P:W,8,FALSE)=2,"[[90000,1],","["))&amp;IF(K3620=K3619,VLOOKUP(INT(MID(A3620,3,1))*10+3,Sheet3!A:B,2,FALSE),VLOOKUP(INT(MID(A3620,3,1))*10+MOD(K3620,2)+1,Sheet3!A:B,2,FALSE))&amp;"]"</f>
        <v>[[50022,40]]</v>
      </c>
      <c r="G3620">
        <v>0.2</v>
      </c>
      <c r="H3620" s="1" t="str">
        <f t="shared" si="2358"/>
        <v>[80021,80022,80023,80024]</v>
      </c>
      <c r="I3620" s="1">
        <f t="shared" ref="I3620" si="2367">I3608</f>
        <v>1</v>
      </c>
      <c r="J3620">
        <f t="shared" si="2345"/>
        <v>20</v>
      </c>
      <c r="K3620">
        <f t="shared" si="2352"/>
        <v>392</v>
      </c>
      <c r="L3620" s="1" t="str">
        <f>Sheet1!L3620</f>
        <v>[{"bid":16006,"type":6,"num":185},{"bid":14001,"type":4,"num":234500}]</v>
      </c>
    </row>
    <row r="3621" spans="1:12" x14ac:dyDescent="0.2">
      <c r="A3621">
        <f t="shared" si="2343"/>
        <v>603471</v>
      </c>
      <c r="B3621">
        <f t="shared" si="2347"/>
        <v>603472</v>
      </c>
      <c r="C3621" s="1" t="str">
        <f t="shared" si="2299"/>
        <v>当前波数 393/∞</v>
      </c>
      <c r="D3621">
        <f>VLOOKUP(MOD(A3621,1000),Sheet2!P:R,3,FALSE)</f>
        <v>316173738608.00006</v>
      </c>
      <c r="E3621">
        <v>659</v>
      </c>
      <c r="F3621" s="1" t="str">
        <f>IF(VLOOKUP(MOD(A3621,1000),Sheet2!P:W,8,FALSE)=1,"[[50000,1],",IF(VLOOKUP(MOD(A3621,1000),Sheet2!P:W,8,FALSE)=2,"[[90000,1],","["))&amp;IF(K3621=K3620,VLOOKUP(INT(MID(A3621,3,1))*10+3,Sheet3!A:B,2,FALSE),VLOOKUP(INT(MID(A3621,3,1))*10+MOD(K3621,2)+1,Sheet3!A:B,2,FALSE))&amp;"]"</f>
        <v>[[50021,40]]</v>
      </c>
      <c r="G3621">
        <v>0.2</v>
      </c>
      <c r="H3621" s="1" t="str">
        <f t="shared" si="2358"/>
        <v>[80021,80022,80023,80024]</v>
      </c>
      <c r="I3621" s="1">
        <f t="shared" ref="I3621" si="2368">I3609</f>
        <v>1</v>
      </c>
      <c r="J3621">
        <f t="shared" si="2345"/>
        <v>20</v>
      </c>
      <c r="K3621">
        <f t="shared" si="2352"/>
        <v>393</v>
      </c>
      <c r="L3621" s="1" t="str">
        <f>Sheet1!L3621</f>
        <v>[{"bid":16006,"type":6,"num":187},{"bid":14001,"type":4,"num":235000}]</v>
      </c>
    </row>
    <row r="3622" spans="1:12" x14ac:dyDescent="0.2">
      <c r="A3622">
        <f t="shared" si="2343"/>
        <v>603472</v>
      </c>
      <c r="B3622">
        <f t="shared" si="2347"/>
        <v>603473</v>
      </c>
      <c r="C3622" s="1" t="str">
        <f t="shared" ref="C3622:C3685" si="2369">IF(K3622=K3621,"BOSS波\n需击杀所有怪物",IF(K3622=K3623,"当前波数 "&amp;K3622&amp;"/∞\n下一波BOSS","当前波数 "&amp;K3622&amp;"/∞"))</f>
        <v>当前波数 394/∞</v>
      </c>
      <c r="D3622">
        <f>VLOOKUP(MOD(A3622,1000),Sheet2!P:R,3,FALSE)</f>
        <v>322975746696.00006</v>
      </c>
      <c r="E3622">
        <v>661</v>
      </c>
      <c r="F3622" s="1" t="str">
        <f>IF(VLOOKUP(MOD(A3622,1000),Sheet2!P:W,8,FALSE)=1,"[[50000,1],",IF(VLOOKUP(MOD(A3622,1000),Sheet2!P:W,8,FALSE)=2,"[[90000,1],","["))&amp;IF(K3622=K3621,VLOOKUP(INT(MID(A3622,3,1))*10+3,Sheet3!A:B,2,FALSE),VLOOKUP(INT(MID(A3622,3,1))*10+MOD(K3622,2)+1,Sheet3!A:B,2,FALSE))&amp;"]"</f>
        <v>[[50000,1],[50022,40]]</v>
      </c>
      <c r="G3622">
        <v>0.2</v>
      </c>
      <c r="H3622" s="1" t="str">
        <f t="shared" si="2358"/>
        <v>[80021,80022,80023,80024]</v>
      </c>
      <c r="I3622" s="1">
        <f t="shared" ref="I3622" si="2370">I3610</f>
        <v>1</v>
      </c>
      <c r="J3622">
        <f t="shared" si="2345"/>
        <v>20</v>
      </c>
      <c r="K3622">
        <f t="shared" si="2352"/>
        <v>394</v>
      </c>
      <c r="L3622" s="1" t="str">
        <f>Sheet1!L3622</f>
        <v>[{"bid":16006,"type":6,"num":187},{"bid":14001,"type":4,"num":235500}]</v>
      </c>
    </row>
    <row r="3623" spans="1:12" x14ac:dyDescent="0.2">
      <c r="A3623">
        <f t="shared" si="2343"/>
        <v>603473</v>
      </c>
      <c r="B3623">
        <f t="shared" si="2347"/>
        <v>603474</v>
      </c>
      <c r="C3623" s="1" t="str">
        <f t="shared" si="2369"/>
        <v>当前波数 395/∞\n下一波BOSS</v>
      </c>
      <c r="D3623">
        <f>VLOOKUP(MOD(A3623,1000),Sheet2!P:R,3,FALSE)</f>
        <v>329868080640.00006</v>
      </c>
      <c r="E3623">
        <v>662</v>
      </c>
      <c r="F3623" s="1" t="str">
        <f>IF(VLOOKUP(MOD(A3623,1000),Sheet2!P:W,8,FALSE)=1,"[[50000,1],",IF(VLOOKUP(MOD(A3623,1000),Sheet2!P:W,8,FALSE)=2,"[[90000,1],","["))&amp;IF(K3623=K3622,VLOOKUP(INT(MID(A3623,3,1))*10+3,Sheet3!A:B,2,FALSE),VLOOKUP(INT(MID(A3623,3,1))*10+MOD(K3623,2)+1,Sheet3!A:B,2,FALSE))&amp;"]"</f>
        <v>[[50021,40]]</v>
      </c>
      <c r="G3623">
        <v>0.2</v>
      </c>
      <c r="H3623" s="1" t="str">
        <f t="shared" si="2358"/>
        <v>[80021,80022,80023,80024]</v>
      </c>
      <c r="I3623" s="1">
        <f t="shared" ref="I3623" si="2371">I3611</f>
        <v>1</v>
      </c>
      <c r="J3623">
        <f t="shared" si="2345"/>
        <v>20</v>
      </c>
      <c r="K3623">
        <f t="shared" si="2352"/>
        <v>395</v>
      </c>
      <c r="L3623" s="1" t="str">
        <f>Sheet1!L3623</f>
        <v>[{"bid":16006,"type":6,"num":187},{"bid":14001,"type":4,"num":236000}]</v>
      </c>
    </row>
    <row r="3624" spans="1:12" x14ac:dyDescent="0.2">
      <c r="A3624">
        <f t="shared" si="2343"/>
        <v>603474</v>
      </c>
      <c r="B3624">
        <f t="shared" si="2347"/>
        <v>603475</v>
      </c>
      <c r="C3624" s="1" t="str">
        <f t="shared" si="2369"/>
        <v>BOSS波\n需击杀所有怪物</v>
      </c>
      <c r="D3624">
        <f>VLOOKUP(MOD(A3624,1000),Sheet2!P:R,3,FALSE)</f>
        <v>336851456480.00006</v>
      </c>
      <c r="E3624">
        <v>664</v>
      </c>
      <c r="F3624" s="1" t="str">
        <f>IF(VLOOKUP(MOD(A3624,1000),Sheet2!P:W,8,FALSE)=1,"[[50000,1],",IF(VLOOKUP(MOD(A3624,1000),Sheet2!P:W,8,FALSE)=2,"[[90000,1],","["))&amp;IF(K3624=K3623,VLOOKUP(INT(MID(A3624,3,1))*10+3,Sheet3!A:B,2,FALSE),VLOOKUP(INT(MID(A3624,3,1))*10+MOD(K3624,2)+1,Sheet3!A:B,2,FALSE))&amp;"]"</f>
        <v>[[50023,45]]</v>
      </c>
      <c r="G3624">
        <v>0.2</v>
      </c>
      <c r="H3624" s="1" t="str">
        <f t="shared" si="2358"/>
        <v>[80021,80022,80023,80024]</v>
      </c>
      <c r="I3624" s="1">
        <f t="shared" ref="I3624" si="2372">I3612</f>
        <v>2</v>
      </c>
      <c r="J3624">
        <f t="shared" si="2345"/>
        <v>40</v>
      </c>
      <c r="K3624">
        <f t="shared" si="2352"/>
        <v>395</v>
      </c>
      <c r="L3624" s="1" t="str">
        <f>Sheet1!L3624</f>
        <v>[{"bid":16006,"type":6,"num":187},{"bid":14001,"type":4,"num":236500}]</v>
      </c>
    </row>
    <row r="3625" spans="1:12" x14ac:dyDescent="0.2">
      <c r="A3625">
        <f t="shared" si="2343"/>
        <v>603475</v>
      </c>
      <c r="B3625">
        <f t="shared" si="2347"/>
        <v>603476</v>
      </c>
      <c r="C3625" s="1" t="str">
        <f t="shared" si="2369"/>
        <v>当前波数 396/∞</v>
      </c>
      <c r="D3625">
        <f>VLOOKUP(MOD(A3625,1000),Sheet2!P:R,3,FALSE)</f>
        <v>343926592896.00006</v>
      </c>
      <c r="E3625">
        <v>666</v>
      </c>
      <c r="F3625" s="1" t="str">
        <f>IF(VLOOKUP(MOD(A3625,1000),Sheet2!P:W,8,FALSE)=1,"[[50000,1],",IF(VLOOKUP(MOD(A3625,1000),Sheet2!P:W,8,FALSE)=2,"[[90000,1],","["))&amp;IF(K3625=K3624,VLOOKUP(INT(MID(A3625,3,1))*10+3,Sheet3!A:B,2,FALSE),VLOOKUP(INT(MID(A3625,3,1))*10+MOD(K3625,2)+1,Sheet3!A:B,2,FALSE))&amp;"]"</f>
        <v>[[50000,1],[50022,40]]</v>
      </c>
      <c r="G3625">
        <v>0.2</v>
      </c>
      <c r="H3625" s="1" t="str">
        <f t="shared" si="2358"/>
        <v>[80021,80022,80023,80024]</v>
      </c>
      <c r="I3625" s="1">
        <f t="shared" ref="I3625" si="2373">I3613</f>
        <v>1</v>
      </c>
      <c r="J3625">
        <f t="shared" si="2345"/>
        <v>20</v>
      </c>
      <c r="K3625">
        <f t="shared" si="2352"/>
        <v>396</v>
      </c>
      <c r="L3625" s="1" t="str">
        <f>Sheet1!L3625</f>
        <v>[{"bid":16006,"type":6,"num":187},{"bid":14001,"type":4,"num":237000}]</v>
      </c>
    </row>
    <row r="3626" spans="1:12" x14ac:dyDescent="0.2">
      <c r="A3626">
        <f t="shared" si="2343"/>
        <v>603476</v>
      </c>
      <c r="B3626">
        <f t="shared" si="2347"/>
        <v>603477</v>
      </c>
      <c r="C3626" s="1" t="str">
        <f t="shared" si="2369"/>
        <v>当前波数 397/∞</v>
      </c>
      <c r="D3626">
        <f>VLOOKUP(MOD(A3626,1000),Sheet2!P:R,3,FALSE)</f>
        <v>351094211208.00006</v>
      </c>
      <c r="E3626">
        <v>668</v>
      </c>
      <c r="F3626" s="1" t="str">
        <f>IF(VLOOKUP(MOD(A3626,1000),Sheet2!P:W,8,FALSE)=1,"[[50000,1],",IF(VLOOKUP(MOD(A3626,1000),Sheet2!P:W,8,FALSE)=2,"[[90000,1],","["))&amp;IF(K3626=K3625,VLOOKUP(INT(MID(A3626,3,1))*10+3,Sheet3!A:B,2,FALSE),VLOOKUP(INT(MID(A3626,3,1))*10+MOD(K3626,2)+1,Sheet3!A:B,2,FALSE))&amp;"]"</f>
        <v>[[50021,40]]</v>
      </c>
      <c r="G3626">
        <v>0.2</v>
      </c>
      <c r="H3626" s="1" t="str">
        <f t="shared" si="2358"/>
        <v>[80021,80022,80023,80024]</v>
      </c>
      <c r="I3626" s="1">
        <f t="shared" ref="I3626" si="2374">I3614</f>
        <v>1</v>
      </c>
      <c r="J3626">
        <f t="shared" si="2345"/>
        <v>20</v>
      </c>
      <c r="K3626">
        <f t="shared" si="2352"/>
        <v>397</v>
      </c>
      <c r="L3626" s="1" t="str">
        <f>Sheet1!L3626</f>
        <v>[{"bid":16006,"type":6,"num":189},{"bid":14001,"type":4,"num":237500}]</v>
      </c>
    </row>
    <row r="3627" spans="1:12" x14ac:dyDescent="0.2">
      <c r="A3627">
        <f t="shared" si="2343"/>
        <v>603477</v>
      </c>
      <c r="B3627">
        <f t="shared" si="2347"/>
        <v>603478</v>
      </c>
      <c r="C3627" s="1" t="str">
        <f t="shared" si="2369"/>
        <v>当前波数 398/∞</v>
      </c>
      <c r="D3627">
        <f>VLOOKUP(MOD(A3627,1000),Sheet2!P:R,3,FALSE)</f>
        <v>358355035376.00006</v>
      </c>
      <c r="E3627">
        <v>670</v>
      </c>
      <c r="F3627" s="1" t="str">
        <f>IF(VLOOKUP(MOD(A3627,1000),Sheet2!P:W,8,FALSE)=1,"[[50000,1],",IF(VLOOKUP(MOD(A3627,1000),Sheet2!P:W,8,FALSE)=2,"[[90000,1],","["))&amp;IF(K3627=K3626,VLOOKUP(INT(MID(A3627,3,1))*10+3,Sheet3!A:B,2,FALSE),VLOOKUP(INT(MID(A3627,3,1))*10+MOD(K3627,2)+1,Sheet3!A:B,2,FALSE))&amp;"]"</f>
        <v>[[50022,40]]</v>
      </c>
      <c r="G3627">
        <v>0.2</v>
      </c>
      <c r="H3627" s="1" t="str">
        <f t="shared" si="2358"/>
        <v>[80021,80022,80023,80024]</v>
      </c>
      <c r="I3627" s="1">
        <f t="shared" ref="I3627" si="2375">I3615</f>
        <v>1</v>
      </c>
      <c r="J3627">
        <f t="shared" si="2345"/>
        <v>20</v>
      </c>
      <c r="K3627">
        <f t="shared" si="2352"/>
        <v>398</v>
      </c>
      <c r="L3627" s="1" t="str">
        <f>Sheet1!L3627</f>
        <v>[{"bid":16006,"type":6,"num":189},{"bid":14001,"type":4,"num":238000}]</v>
      </c>
    </row>
    <row r="3628" spans="1:12" x14ac:dyDescent="0.2">
      <c r="A3628">
        <f t="shared" si="2343"/>
        <v>603478</v>
      </c>
      <c r="B3628">
        <f t="shared" si="2347"/>
        <v>603479</v>
      </c>
      <c r="C3628" s="1" t="str">
        <f t="shared" si="2369"/>
        <v>当前波数 399/∞</v>
      </c>
      <c r="D3628">
        <f>VLOOKUP(MOD(A3628,1000),Sheet2!P:R,3,FALSE)</f>
        <v>365709792000.00006</v>
      </c>
      <c r="E3628">
        <v>672</v>
      </c>
      <c r="F3628" s="1" t="str">
        <f>IF(VLOOKUP(MOD(A3628,1000),Sheet2!P:W,8,FALSE)=1,"[[50000,1],",IF(VLOOKUP(MOD(A3628,1000),Sheet2!P:W,8,FALSE)=2,"[[90000,1],","["))&amp;IF(K3628=K3627,VLOOKUP(INT(MID(A3628,3,1))*10+3,Sheet3!A:B,2,FALSE),VLOOKUP(INT(MID(A3628,3,1))*10+MOD(K3628,2)+1,Sheet3!A:B,2,FALSE))&amp;"]"</f>
        <v>[[50000,1],[50021,40]]</v>
      </c>
      <c r="G3628">
        <v>0.2</v>
      </c>
      <c r="H3628" s="1" t="str">
        <f t="shared" si="2358"/>
        <v>[80021,80022,80023,80024]</v>
      </c>
      <c r="I3628" s="1">
        <f t="shared" ref="I3628" si="2376">I3616</f>
        <v>1</v>
      </c>
      <c r="J3628">
        <f t="shared" si="2345"/>
        <v>20</v>
      </c>
      <c r="K3628">
        <f t="shared" si="2352"/>
        <v>399</v>
      </c>
      <c r="L3628" s="1" t="str">
        <f>Sheet1!L3628</f>
        <v>[{"bid":16006,"type":6,"num":189},{"bid":14001,"type":4,"num":238500}]</v>
      </c>
    </row>
    <row r="3629" spans="1:12" x14ac:dyDescent="0.2">
      <c r="A3629">
        <f t="shared" si="2343"/>
        <v>603479</v>
      </c>
      <c r="B3629">
        <f t="shared" si="2347"/>
        <v>603480</v>
      </c>
      <c r="C3629" s="1" t="str">
        <f t="shared" si="2369"/>
        <v>当前波数 400/∞\n下一波BOSS</v>
      </c>
      <c r="D3629">
        <f>VLOOKUP(MOD(A3629,1000),Sheet2!P:R,3,FALSE)</f>
        <v>373343759880.00006</v>
      </c>
      <c r="E3629">
        <v>674</v>
      </c>
      <c r="F3629" s="1" t="str">
        <f>IF(VLOOKUP(MOD(A3629,1000),Sheet2!P:W,8,FALSE)=1,"[[50000,1],",IF(VLOOKUP(MOD(A3629,1000),Sheet2!P:W,8,FALSE)=2,"[[90000,1],","["))&amp;IF(K3629=K3628,VLOOKUP(INT(MID(A3629,3,1))*10+3,Sheet3!A:B,2,FALSE),VLOOKUP(INT(MID(A3629,3,1))*10+MOD(K3629,2)+1,Sheet3!A:B,2,FALSE))&amp;"]"</f>
        <v>[[50022,40]]</v>
      </c>
      <c r="G3629">
        <v>0.2</v>
      </c>
      <c r="H3629" s="1" t="str">
        <f t="shared" si="2358"/>
        <v>[80021,80022,80023,80024]</v>
      </c>
      <c r="I3629" s="1">
        <f t="shared" ref="I3629" si="2377">I3617</f>
        <v>1</v>
      </c>
      <c r="J3629">
        <f t="shared" si="2345"/>
        <v>20</v>
      </c>
      <c r="K3629">
        <f t="shared" si="2352"/>
        <v>400</v>
      </c>
      <c r="L3629" s="1" t="str">
        <f>Sheet1!L3629</f>
        <v>[{"bid":16006,"type":6,"num":189},{"bid":14001,"type":4,"num":239000}]</v>
      </c>
    </row>
    <row r="3630" spans="1:12" x14ac:dyDescent="0.2">
      <c r="A3630">
        <f t="shared" si="2343"/>
        <v>603480</v>
      </c>
      <c r="B3630">
        <f t="shared" si="2347"/>
        <v>603481</v>
      </c>
      <c r="C3630" s="1" t="str">
        <f t="shared" si="2369"/>
        <v>BOSS波\n需击杀所有怪物</v>
      </c>
      <c r="D3630">
        <f>VLOOKUP(MOD(A3630,1000),Sheet2!P:R,3,FALSE)</f>
        <v>381076531044.00012</v>
      </c>
      <c r="E3630">
        <v>676</v>
      </c>
      <c r="F3630" s="1" t="str">
        <f>IF(VLOOKUP(MOD(A3630,1000),Sheet2!P:W,8,FALSE)=1,"[[50000,1],",IF(VLOOKUP(MOD(A3630,1000),Sheet2!P:W,8,FALSE)=2,"[[90000,1],","["))&amp;IF(K3630=K3629,VLOOKUP(INT(MID(A3630,3,1))*10+3,Sheet3!A:B,2,FALSE),VLOOKUP(INT(MID(A3630,3,1))*10+MOD(K3630,2)+1,Sheet3!A:B,2,FALSE))&amp;"]"</f>
        <v>[[50023,45]]</v>
      </c>
      <c r="G3630">
        <v>0.2</v>
      </c>
      <c r="H3630" s="1" t="str">
        <f t="shared" si="2358"/>
        <v>[80021,80022,80023,80024]</v>
      </c>
      <c r="I3630" s="1">
        <f t="shared" ref="I3630" si="2378">I3618</f>
        <v>2</v>
      </c>
      <c r="J3630">
        <f t="shared" si="2345"/>
        <v>40</v>
      </c>
      <c r="K3630">
        <f t="shared" si="2352"/>
        <v>400</v>
      </c>
      <c r="L3630" s="1" t="str">
        <f>Sheet1!L3630</f>
        <v>[{"bid":16006,"type":6,"num":189},{"bid":14001,"type":4,"num":239500}]</v>
      </c>
    </row>
    <row r="3631" spans="1:12" x14ac:dyDescent="0.2">
      <c r="A3631">
        <f t="shared" si="2343"/>
        <v>603481</v>
      </c>
      <c r="B3631">
        <f t="shared" si="2347"/>
        <v>603482</v>
      </c>
      <c r="C3631" s="1" t="str">
        <f t="shared" si="2369"/>
        <v>当前波数 401/∞</v>
      </c>
      <c r="D3631">
        <f>VLOOKUP(MOD(A3631,1000),Sheet2!P:R,3,FALSE)</f>
        <v>388908870672.00006</v>
      </c>
      <c r="E3631">
        <v>677</v>
      </c>
      <c r="F3631" s="1" t="str">
        <f>IF(VLOOKUP(MOD(A3631,1000),Sheet2!P:W,8,FALSE)=1,"[[50000,1],",IF(VLOOKUP(MOD(A3631,1000),Sheet2!P:W,8,FALSE)=2,"[[90000,1],","["))&amp;IF(K3631=K3630,VLOOKUP(INT(MID(A3631,3,1))*10+3,Sheet3!A:B,2,FALSE),VLOOKUP(INT(MID(A3631,3,1))*10+MOD(K3631,2)+1,Sheet3!A:B,2,FALSE))&amp;"]"</f>
        <v>[[50000,1],[50021,40]]</v>
      </c>
      <c r="G3631">
        <v>0.2</v>
      </c>
      <c r="H3631" s="1" t="str">
        <f t="shared" si="2358"/>
        <v>[80021,80022,80023,80024]</v>
      </c>
      <c r="I3631" s="1">
        <f t="shared" ref="I3631" si="2379">I3619</f>
        <v>1</v>
      </c>
      <c r="J3631">
        <f t="shared" si="2345"/>
        <v>20</v>
      </c>
      <c r="K3631">
        <f t="shared" si="2352"/>
        <v>401</v>
      </c>
      <c r="L3631" s="1" t="str">
        <f>Sheet1!L3631</f>
        <v>[{"bid":16006,"type":6,"num":191},{"bid":14001,"type":4,"num":240000}]</v>
      </c>
    </row>
    <row r="3632" spans="1:12" x14ac:dyDescent="0.2">
      <c r="A3632">
        <f t="shared" si="2343"/>
        <v>603482</v>
      </c>
      <c r="B3632">
        <f t="shared" si="2347"/>
        <v>603483</v>
      </c>
      <c r="C3632" s="1" t="str">
        <f t="shared" si="2369"/>
        <v>当前波数 402/∞</v>
      </c>
      <c r="D3632">
        <f>VLOOKUP(MOD(A3632,1000),Sheet2!P:R,3,FALSE)</f>
        <v>396841546704.00006</v>
      </c>
      <c r="E3632">
        <v>678</v>
      </c>
      <c r="F3632" s="1" t="str">
        <f>IF(VLOOKUP(MOD(A3632,1000),Sheet2!P:W,8,FALSE)=1,"[[50000,1],",IF(VLOOKUP(MOD(A3632,1000),Sheet2!P:W,8,FALSE)=2,"[[90000,1],","["))&amp;IF(K3632=K3631,VLOOKUP(INT(MID(A3632,3,1))*10+3,Sheet3!A:B,2,FALSE),VLOOKUP(INT(MID(A3632,3,1))*10+MOD(K3632,2)+1,Sheet3!A:B,2,FALSE))&amp;"]"</f>
        <v>[[50022,40]]</v>
      </c>
      <c r="G3632">
        <v>0.2</v>
      </c>
      <c r="H3632" s="1" t="str">
        <f t="shared" si="2358"/>
        <v>[80021,80022,80023,80024]</v>
      </c>
      <c r="I3632" s="1">
        <f t="shared" ref="I3632" si="2380">I3620</f>
        <v>1</v>
      </c>
      <c r="J3632">
        <f t="shared" si="2345"/>
        <v>20</v>
      </c>
      <c r="K3632">
        <f t="shared" si="2352"/>
        <v>402</v>
      </c>
      <c r="L3632" s="1" t="str">
        <f>Sheet1!L3632</f>
        <v>[{"bid":16006,"type":6,"num":191},{"bid":14001,"type":4,"num":240500}]</v>
      </c>
    </row>
    <row r="3633" spans="1:12" x14ac:dyDescent="0.2">
      <c r="A3633">
        <f t="shared" si="2343"/>
        <v>603483</v>
      </c>
      <c r="B3633">
        <f t="shared" si="2347"/>
        <v>603484</v>
      </c>
      <c r="C3633" s="1" t="str">
        <f t="shared" si="2369"/>
        <v>当前波数 403/∞</v>
      </c>
      <c r="D3633">
        <f>VLOOKUP(MOD(A3633,1000),Sheet2!P:R,3,FALSE)</f>
        <v>404875329840.00006</v>
      </c>
      <c r="E3633">
        <v>680</v>
      </c>
      <c r="F3633" s="1" t="str">
        <f>IF(VLOOKUP(MOD(A3633,1000),Sheet2!P:W,8,FALSE)=1,"[[50000,1],",IF(VLOOKUP(MOD(A3633,1000),Sheet2!P:W,8,FALSE)=2,"[[90000,1],","["))&amp;IF(K3633=K3632,VLOOKUP(INT(MID(A3633,3,1))*10+3,Sheet3!A:B,2,FALSE),VLOOKUP(INT(MID(A3633,3,1))*10+MOD(K3633,2)+1,Sheet3!A:B,2,FALSE))&amp;"]"</f>
        <v>[[50021,40]]</v>
      </c>
      <c r="G3633">
        <v>0.2</v>
      </c>
      <c r="H3633" s="1" t="str">
        <f t="shared" si="2358"/>
        <v>[80021,80022,80023,80024]</v>
      </c>
      <c r="I3633" s="1">
        <f t="shared" ref="I3633" si="2381">I3621</f>
        <v>1</v>
      </c>
      <c r="J3633">
        <f t="shared" si="2345"/>
        <v>20</v>
      </c>
      <c r="K3633">
        <f t="shared" si="2352"/>
        <v>403</v>
      </c>
      <c r="L3633" s="1" t="str">
        <f>Sheet1!L3633</f>
        <v>[{"bid":16006,"type":6,"num":191},{"bid":14001,"type":4,"num":241000}]</v>
      </c>
    </row>
    <row r="3634" spans="1:12" x14ac:dyDescent="0.2">
      <c r="A3634">
        <f t="shared" si="2343"/>
        <v>603484</v>
      </c>
      <c r="B3634">
        <f t="shared" si="2347"/>
        <v>603485</v>
      </c>
      <c r="C3634" s="1" t="str">
        <f t="shared" si="2369"/>
        <v>当前波数 404/∞</v>
      </c>
      <c r="D3634">
        <f>VLOOKUP(MOD(A3634,1000),Sheet2!P:R,3,FALSE)</f>
        <v>413010993540.00012</v>
      </c>
      <c r="E3634">
        <v>681</v>
      </c>
      <c r="F3634" s="1" t="str">
        <f>IF(VLOOKUP(MOD(A3634,1000),Sheet2!P:W,8,FALSE)=1,"[[50000,1],",IF(VLOOKUP(MOD(A3634,1000),Sheet2!P:W,8,FALSE)=2,"[[90000,1],","["))&amp;IF(K3634=K3633,VLOOKUP(INT(MID(A3634,3,1))*10+3,Sheet3!A:B,2,FALSE),VLOOKUP(INT(MID(A3634,3,1))*10+MOD(K3634,2)+1,Sheet3!A:B,2,FALSE))&amp;"]"</f>
        <v>[[50000,1],[50022,40]]</v>
      </c>
      <c r="G3634">
        <v>0.2</v>
      </c>
      <c r="H3634" s="1" t="str">
        <f t="shared" si="2358"/>
        <v>[80021,80022,80023,80024]</v>
      </c>
      <c r="I3634" s="1">
        <f t="shared" ref="I3634" si="2382">I3622</f>
        <v>1</v>
      </c>
      <c r="J3634">
        <f t="shared" si="2345"/>
        <v>20</v>
      </c>
      <c r="K3634">
        <f t="shared" si="2352"/>
        <v>404</v>
      </c>
      <c r="L3634" s="1" t="str">
        <f>Sheet1!L3634</f>
        <v>[{"bid":16006,"type":6,"num":191},{"bid":14001,"type":4,"num":241500}]</v>
      </c>
    </row>
    <row r="3635" spans="1:12" x14ac:dyDescent="0.2">
      <c r="A3635">
        <f t="shared" si="2343"/>
        <v>603485</v>
      </c>
      <c r="B3635">
        <f t="shared" si="2347"/>
        <v>603486</v>
      </c>
      <c r="C3635" s="1" t="str">
        <f t="shared" si="2369"/>
        <v>当前波数 405/∞\n下一波BOSS</v>
      </c>
      <c r="D3635">
        <f>VLOOKUP(MOD(A3635,1000),Sheet2!P:R,3,FALSE)</f>
        <v>421249314024.00006</v>
      </c>
      <c r="E3635">
        <v>683</v>
      </c>
      <c r="F3635" s="1" t="str">
        <f>IF(VLOOKUP(MOD(A3635,1000),Sheet2!P:W,8,FALSE)=1,"[[50000,1],",IF(VLOOKUP(MOD(A3635,1000),Sheet2!P:W,8,FALSE)=2,"[[90000,1],","["))&amp;IF(K3635=K3634,VLOOKUP(INT(MID(A3635,3,1))*10+3,Sheet3!A:B,2,FALSE),VLOOKUP(INT(MID(A3635,3,1))*10+MOD(K3635,2)+1,Sheet3!A:B,2,FALSE))&amp;"]"</f>
        <v>[[50021,40]]</v>
      </c>
      <c r="G3635">
        <v>0.2</v>
      </c>
      <c r="H3635" s="1" t="str">
        <f t="shared" si="2358"/>
        <v>[80021,80022,80023,80024]</v>
      </c>
      <c r="I3635" s="1">
        <f t="shared" ref="I3635" si="2383">I3623</f>
        <v>1</v>
      </c>
      <c r="J3635">
        <f t="shared" si="2345"/>
        <v>20</v>
      </c>
      <c r="K3635">
        <f t="shared" si="2352"/>
        <v>405</v>
      </c>
      <c r="L3635" s="1" t="str">
        <f>Sheet1!L3635</f>
        <v>[{"bid":16006,"type":6,"num":191},{"bid":14001,"type":4,"num":242000}]</v>
      </c>
    </row>
    <row r="3636" spans="1:12" x14ac:dyDescent="0.2">
      <c r="A3636">
        <f t="shared" si="2343"/>
        <v>603486</v>
      </c>
      <c r="B3636">
        <f t="shared" si="2347"/>
        <v>603487</v>
      </c>
      <c r="C3636" s="1" t="str">
        <f t="shared" si="2369"/>
        <v>BOSS波\n需击杀所有怪物</v>
      </c>
      <c r="D3636">
        <f>VLOOKUP(MOD(A3636,1000),Sheet2!P:R,3,FALSE)</f>
        <v>429591070272.00012</v>
      </c>
      <c r="E3636">
        <v>684</v>
      </c>
      <c r="F3636" s="1" t="str">
        <f>IF(VLOOKUP(MOD(A3636,1000),Sheet2!P:W,8,FALSE)=1,"[[50000,1],",IF(VLOOKUP(MOD(A3636,1000),Sheet2!P:W,8,FALSE)=2,"[[90000,1],","["))&amp;IF(K3636=K3635,VLOOKUP(INT(MID(A3636,3,1))*10+3,Sheet3!A:B,2,FALSE),VLOOKUP(INT(MID(A3636,3,1))*10+MOD(K3636,2)+1,Sheet3!A:B,2,FALSE))&amp;"]"</f>
        <v>[[50023,45]]</v>
      </c>
      <c r="G3636">
        <v>0.2</v>
      </c>
      <c r="H3636" s="1" t="str">
        <f t="shared" si="2358"/>
        <v>[80021,80022,80023,80024]</v>
      </c>
      <c r="I3636" s="1">
        <f t="shared" ref="I3636" si="2384">I3624</f>
        <v>2</v>
      </c>
      <c r="J3636">
        <f t="shared" si="2345"/>
        <v>40</v>
      </c>
      <c r="K3636">
        <f t="shared" si="2352"/>
        <v>405</v>
      </c>
      <c r="L3636" s="1" t="str">
        <f>Sheet1!L3636</f>
        <v>[{"bid":16006,"type":6,"num":193},{"bid":14001,"type":4,"num":242500}]</v>
      </c>
    </row>
    <row r="3637" spans="1:12" x14ac:dyDescent="0.2">
      <c r="A3637">
        <f t="shared" si="2343"/>
        <v>603487</v>
      </c>
      <c r="B3637">
        <f t="shared" si="2347"/>
        <v>603488</v>
      </c>
      <c r="C3637" s="1" t="str">
        <f t="shared" si="2369"/>
        <v>当前波数 406/∞</v>
      </c>
      <c r="D3637">
        <f>VLOOKUP(MOD(A3637,1000),Sheet2!P:R,3,FALSE)</f>
        <v>438235520256.00012</v>
      </c>
      <c r="E3637">
        <v>686</v>
      </c>
      <c r="F3637" s="1" t="str">
        <f>IF(VLOOKUP(MOD(A3637,1000),Sheet2!P:W,8,FALSE)=1,"[[50000,1],",IF(VLOOKUP(MOD(A3637,1000),Sheet2!P:W,8,FALSE)=2,"[[90000,1],","["))&amp;IF(K3637=K3636,VLOOKUP(INT(MID(A3637,3,1))*10+3,Sheet3!A:B,2,FALSE),VLOOKUP(INT(MID(A3637,3,1))*10+MOD(K3637,2)+1,Sheet3!A:B,2,FALSE))&amp;"]"</f>
        <v>[[50000,1],[50022,40]]</v>
      </c>
      <c r="G3637">
        <v>0.2</v>
      </c>
      <c r="H3637" s="1" t="str">
        <f t="shared" si="2358"/>
        <v>[80021,80022,80023,80024]</v>
      </c>
      <c r="I3637" s="1">
        <f t="shared" ref="I3637" si="2385">I3625</f>
        <v>1</v>
      </c>
      <c r="J3637">
        <f t="shared" si="2345"/>
        <v>20</v>
      </c>
      <c r="K3637">
        <f t="shared" si="2352"/>
        <v>406</v>
      </c>
      <c r="L3637" s="1" t="str">
        <f>Sheet1!L3637</f>
        <v>[{"bid":16006,"type":6,"num":193},{"bid":14001,"type":4,"num":243000}]</v>
      </c>
    </row>
    <row r="3638" spans="1:12" x14ac:dyDescent="0.2">
      <c r="A3638">
        <f t="shared" si="2343"/>
        <v>603488</v>
      </c>
      <c r="B3638">
        <f t="shared" si="2347"/>
        <v>603489</v>
      </c>
      <c r="C3638" s="1" t="str">
        <f t="shared" si="2369"/>
        <v>当前波数 407/∞</v>
      </c>
      <c r="D3638">
        <f>VLOOKUP(MOD(A3638,1000),Sheet2!P:R,3,FALSE)</f>
        <v>446988547152.00012</v>
      </c>
      <c r="E3638">
        <v>688</v>
      </c>
      <c r="F3638" s="1" t="str">
        <f>IF(VLOOKUP(MOD(A3638,1000),Sheet2!P:W,8,FALSE)=1,"[[50000,1],",IF(VLOOKUP(MOD(A3638,1000),Sheet2!P:W,8,FALSE)=2,"[[90000,1],","["))&amp;IF(K3638=K3637,VLOOKUP(INT(MID(A3638,3,1))*10+3,Sheet3!A:B,2,FALSE),VLOOKUP(INT(MID(A3638,3,1))*10+MOD(K3638,2)+1,Sheet3!A:B,2,FALSE))&amp;"]"</f>
        <v>[[50021,40]]</v>
      </c>
      <c r="G3638">
        <v>0.2</v>
      </c>
      <c r="H3638" s="1" t="str">
        <f t="shared" si="2358"/>
        <v>[80021,80022,80023,80024]</v>
      </c>
      <c r="I3638" s="1">
        <f t="shared" ref="I3638" si="2386">I3626</f>
        <v>1</v>
      </c>
      <c r="J3638">
        <f t="shared" si="2345"/>
        <v>20</v>
      </c>
      <c r="K3638">
        <f t="shared" si="2352"/>
        <v>407</v>
      </c>
      <c r="L3638" s="1" t="str">
        <f>Sheet1!L3638</f>
        <v>[{"bid":16006,"type":6,"num":193},{"bid":14001,"type":4,"num":243500}]</v>
      </c>
    </row>
    <row r="3639" spans="1:12" x14ac:dyDescent="0.2">
      <c r="A3639">
        <f t="shared" si="2343"/>
        <v>603489</v>
      </c>
      <c r="B3639">
        <f t="shared" si="2347"/>
        <v>603490</v>
      </c>
      <c r="C3639" s="1" t="str">
        <f t="shared" si="2369"/>
        <v>当前波数 408/∞</v>
      </c>
      <c r="D3639">
        <f>VLOOKUP(MOD(A3639,1000),Sheet2!P:R,3,FALSE)</f>
        <v>455850969600.00006</v>
      </c>
      <c r="E3639">
        <v>690</v>
      </c>
      <c r="F3639" s="1" t="str">
        <f>IF(VLOOKUP(MOD(A3639,1000),Sheet2!P:W,8,FALSE)=1,"[[50000,1],",IF(VLOOKUP(MOD(A3639,1000),Sheet2!P:W,8,FALSE)=2,"[[90000,1],","["))&amp;IF(K3639=K3638,VLOOKUP(INT(MID(A3639,3,1))*10+3,Sheet3!A:B,2,FALSE),VLOOKUP(INT(MID(A3639,3,1))*10+MOD(K3639,2)+1,Sheet3!A:B,2,FALSE))&amp;"]"</f>
        <v>[[50022,40]]</v>
      </c>
      <c r="G3639">
        <v>0.2</v>
      </c>
      <c r="H3639" s="1" t="str">
        <f t="shared" si="2358"/>
        <v>[80021,80022,80023,80024]</v>
      </c>
      <c r="I3639" s="1">
        <f t="shared" ref="I3639" si="2387">I3627</f>
        <v>1</v>
      </c>
      <c r="J3639">
        <f t="shared" si="2345"/>
        <v>20</v>
      </c>
      <c r="K3639">
        <f t="shared" si="2352"/>
        <v>408</v>
      </c>
      <c r="L3639" s="1" t="str">
        <f>Sheet1!L3639</f>
        <v>[{"bid":16006,"type":6,"num":193},{"bid":14001,"type":4,"num":244000}]</v>
      </c>
    </row>
    <row r="3640" spans="1:12" x14ac:dyDescent="0.2">
      <c r="A3640">
        <f t="shared" si="2343"/>
        <v>603490</v>
      </c>
      <c r="B3640">
        <f t="shared" si="2347"/>
        <v>603491</v>
      </c>
      <c r="C3640" s="1" t="str">
        <f t="shared" si="2369"/>
        <v>当前波数 409/∞</v>
      </c>
      <c r="D3640">
        <f>VLOOKUP(MOD(A3640,1000),Sheet2!P:R,3,FALSE)</f>
        <v>464823609120.00006</v>
      </c>
      <c r="E3640">
        <v>691</v>
      </c>
      <c r="F3640" s="1" t="str">
        <f>IF(VLOOKUP(MOD(A3640,1000),Sheet2!P:W,8,FALSE)=1,"[[50000,1],",IF(VLOOKUP(MOD(A3640,1000),Sheet2!P:W,8,FALSE)=2,"[[90000,1],","["))&amp;IF(K3640=K3639,VLOOKUP(INT(MID(A3640,3,1))*10+3,Sheet3!A:B,2,FALSE),VLOOKUP(INT(MID(A3640,3,1))*10+MOD(K3640,2)+1,Sheet3!A:B,2,FALSE))&amp;"]"</f>
        <v>[[50000,1],[50021,40]]</v>
      </c>
      <c r="G3640">
        <v>0.2</v>
      </c>
      <c r="H3640" s="1" t="str">
        <f t="shared" si="2358"/>
        <v>[80021,80022,80023,80024]</v>
      </c>
      <c r="I3640" s="1">
        <f t="shared" ref="I3640" si="2388">I3628</f>
        <v>1</v>
      </c>
      <c r="J3640">
        <f t="shared" si="2345"/>
        <v>20</v>
      </c>
      <c r="K3640">
        <f t="shared" si="2352"/>
        <v>409</v>
      </c>
      <c r="L3640" s="1" t="str">
        <f>Sheet1!L3640</f>
        <v>[{"bid":16006,"type":6,"num":193},{"bid":14001,"type":4,"num":244500}]</v>
      </c>
    </row>
    <row r="3641" spans="1:12" x14ac:dyDescent="0.2">
      <c r="A3641">
        <f t="shared" si="2343"/>
        <v>603491</v>
      </c>
      <c r="B3641">
        <f t="shared" si="2347"/>
        <v>603492</v>
      </c>
      <c r="C3641" s="1" t="str">
        <f t="shared" si="2369"/>
        <v>当前波数 410/∞\n下一波BOSS</v>
      </c>
      <c r="D3641">
        <f>VLOOKUP(MOD(A3641,1000),Sheet2!P:R,3,FALSE)</f>
        <v>473907290112.00006</v>
      </c>
      <c r="E3641">
        <v>692</v>
      </c>
      <c r="F3641" s="1" t="str">
        <f>IF(VLOOKUP(MOD(A3641,1000),Sheet2!P:W,8,FALSE)=1,"[[50000,1],",IF(VLOOKUP(MOD(A3641,1000),Sheet2!P:W,8,FALSE)=2,"[[90000,1],","["))&amp;IF(K3641=K3640,VLOOKUP(INT(MID(A3641,3,1))*10+3,Sheet3!A:B,2,FALSE),VLOOKUP(INT(MID(A3641,3,1))*10+MOD(K3641,2)+1,Sheet3!A:B,2,FALSE))&amp;"]"</f>
        <v>[[50022,40]]</v>
      </c>
      <c r="G3641">
        <v>0.2</v>
      </c>
      <c r="H3641" s="1" t="str">
        <f t="shared" si="2358"/>
        <v>[80021,80022,80023,80024]</v>
      </c>
      <c r="I3641" s="1">
        <f t="shared" ref="I3641" si="2389">I3629</f>
        <v>1</v>
      </c>
      <c r="J3641">
        <f t="shared" si="2345"/>
        <v>20</v>
      </c>
      <c r="K3641">
        <f t="shared" si="2352"/>
        <v>410</v>
      </c>
      <c r="L3641" s="1" t="str">
        <f>Sheet1!L3641</f>
        <v>[{"bid":16006,"type":6,"num":195},{"bid":14001,"type":4,"num":245000}]</v>
      </c>
    </row>
    <row r="3642" spans="1:12" x14ac:dyDescent="0.2">
      <c r="A3642">
        <f t="shared" si="2343"/>
        <v>603492</v>
      </c>
      <c r="B3642">
        <f t="shared" si="2347"/>
        <v>603493</v>
      </c>
      <c r="C3642" s="1" t="str">
        <f t="shared" si="2369"/>
        <v>BOSS波\n需击杀所有怪物</v>
      </c>
      <c r="D3642">
        <f>VLOOKUP(MOD(A3642,1000),Sheet2!P:R,3,FALSE)</f>
        <v>483102839856.00012</v>
      </c>
      <c r="E3642">
        <v>694</v>
      </c>
      <c r="F3642" s="1" t="str">
        <f>IF(VLOOKUP(MOD(A3642,1000),Sheet2!P:W,8,FALSE)=1,"[[50000,1],",IF(VLOOKUP(MOD(A3642,1000),Sheet2!P:W,8,FALSE)=2,"[[90000,1],","["))&amp;IF(K3642=K3641,VLOOKUP(INT(MID(A3642,3,1))*10+3,Sheet3!A:B,2,FALSE),VLOOKUP(INT(MID(A3642,3,1))*10+MOD(K3642,2)+1,Sheet3!A:B,2,FALSE))&amp;"]"</f>
        <v>[[50023,45]]</v>
      </c>
      <c r="G3642">
        <v>0.2</v>
      </c>
      <c r="H3642" s="1" t="str">
        <f t="shared" si="2358"/>
        <v>[80021,80022,80023,80024]</v>
      </c>
      <c r="I3642" s="1">
        <f t="shared" ref="I3642" si="2390">I3630</f>
        <v>2</v>
      </c>
      <c r="J3642">
        <f t="shared" si="2345"/>
        <v>40</v>
      </c>
      <c r="K3642">
        <f t="shared" si="2352"/>
        <v>410</v>
      </c>
      <c r="L3642" s="1" t="str">
        <f>Sheet1!L3642</f>
        <v>[{"bid":16006,"type":6,"num":195},{"bid":14001,"type":4,"num":245500}]</v>
      </c>
    </row>
    <row r="3643" spans="1:12" x14ac:dyDescent="0.2">
      <c r="A3643">
        <f t="shared" si="2343"/>
        <v>603493</v>
      </c>
      <c r="B3643">
        <f t="shared" si="2347"/>
        <v>603494</v>
      </c>
      <c r="C3643" s="1" t="str">
        <f t="shared" si="2369"/>
        <v>当前波数 411/∞</v>
      </c>
      <c r="D3643">
        <f>VLOOKUP(MOD(A3643,1000),Sheet2!P:R,3,FALSE)</f>
        <v>492411088512.00006</v>
      </c>
      <c r="E3643">
        <v>696</v>
      </c>
      <c r="F3643" s="1" t="str">
        <f>IF(VLOOKUP(MOD(A3643,1000),Sheet2!P:W,8,FALSE)=1,"[[50000,1],",IF(VLOOKUP(MOD(A3643,1000),Sheet2!P:W,8,FALSE)=2,"[[90000,1],","["))&amp;IF(K3643=K3642,VLOOKUP(INT(MID(A3643,3,1))*10+3,Sheet3!A:B,2,FALSE),VLOOKUP(INT(MID(A3643,3,1))*10+MOD(K3643,2)+1,Sheet3!A:B,2,FALSE))&amp;"]"</f>
        <v>[[50000,1],[50021,40]]</v>
      </c>
      <c r="G3643">
        <v>0.2</v>
      </c>
      <c r="H3643" s="1" t="str">
        <f t="shared" si="2358"/>
        <v>[80021,80022,80023,80024]</v>
      </c>
      <c r="I3643" s="1">
        <f t="shared" ref="I3643" si="2391">I3631</f>
        <v>1</v>
      </c>
      <c r="J3643">
        <f t="shared" si="2345"/>
        <v>20</v>
      </c>
      <c r="K3643">
        <f t="shared" si="2352"/>
        <v>411</v>
      </c>
      <c r="L3643" s="1" t="str">
        <f>Sheet1!L3643</f>
        <v>[{"bid":16006,"type":6,"num":195},{"bid":14001,"type":4,"num":246000}]</v>
      </c>
    </row>
    <row r="3644" spans="1:12" x14ac:dyDescent="0.2">
      <c r="A3644">
        <f t="shared" si="2343"/>
        <v>603494</v>
      </c>
      <c r="B3644">
        <f t="shared" si="2347"/>
        <v>603495</v>
      </c>
      <c r="C3644" s="1" t="str">
        <f t="shared" si="2369"/>
        <v>当前波数 412/∞</v>
      </c>
      <c r="D3644">
        <f>VLOOKUP(MOD(A3644,1000),Sheet2!P:R,3,FALSE)</f>
        <v>501832869120.00006</v>
      </c>
      <c r="E3644">
        <v>698</v>
      </c>
      <c r="F3644" s="1" t="str">
        <f>IF(VLOOKUP(MOD(A3644,1000),Sheet2!P:W,8,FALSE)=1,"[[50000,1],",IF(VLOOKUP(MOD(A3644,1000),Sheet2!P:W,8,FALSE)=2,"[[90000,1],","["))&amp;IF(K3644=K3643,VLOOKUP(INT(MID(A3644,3,1))*10+3,Sheet3!A:B,2,FALSE),VLOOKUP(INT(MID(A3644,3,1))*10+MOD(K3644,2)+1,Sheet3!A:B,2,FALSE))&amp;"]"</f>
        <v>[[50022,40]]</v>
      </c>
      <c r="G3644">
        <v>0.2</v>
      </c>
      <c r="H3644" s="1" t="str">
        <f t="shared" si="2358"/>
        <v>[80021,80022,80023,80024]</v>
      </c>
      <c r="I3644" s="1">
        <f t="shared" ref="I3644" si="2392">I3632</f>
        <v>1</v>
      </c>
      <c r="J3644">
        <f t="shared" si="2345"/>
        <v>20</v>
      </c>
      <c r="K3644">
        <f t="shared" si="2352"/>
        <v>412</v>
      </c>
      <c r="L3644" s="1" t="str">
        <f>Sheet1!L3644</f>
        <v>[{"bid":16006,"type":6,"num":195},{"bid":14001,"type":4,"num":246500}]</v>
      </c>
    </row>
    <row r="3645" spans="1:12" x14ac:dyDescent="0.2">
      <c r="A3645">
        <f t="shared" si="2343"/>
        <v>603495</v>
      </c>
      <c r="B3645">
        <f t="shared" si="2347"/>
        <v>603496</v>
      </c>
      <c r="C3645" s="1" t="str">
        <f t="shared" si="2369"/>
        <v>当前波数 413/∞</v>
      </c>
      <c r="D3645">
        <f>VLOOKUP(MOD(A3645,1000),Sheet2!P:R,3,FALSE)</f>
        <v>511582088024.00006</v>
      </c>
      <c r="E3645">
        <v>699</v>
      </c>
      <c r="F3645" s="1" t="str">
        <f>IF(VLOOKUP(MOD(A3645,1000),Sheet2!P:W,8,FALSE)=1,"[[50000,1],",IF(VLOOKUP(MOD(A3645,1000),Sheet2!P:W,8,FALSE)=2,"[[90000,1],","["))&amp;IF(K3645=K3644,VLOOKUP(INT(MID(A3645,3,1))*10+3,Sheet3!A:B,2,FALSE),VLOOKUP(INT(MID(A3645,3,1))*10+MOD(K3645,2)+1,Sheet3!A:B,2,FALSE))&amp;"]"</f>
        <v>[[50021,40]]</v>
      </c>
      <c r="G3645">
        <v>0.2</v>
      </c>
      <c r="H3645" s="1" t="str">
        <f t="shared" si="2358"/>
        <v>[80021,80022,80023,80024]</v>
      </c>
      <c r="I3645" s="1">
        <f t="shared" ref="I3645" si="2393">I3633</f>
        <v>1</v>
      </c>
      <c r="J3645">
        <f t="shared" si="2345"/>
        <v>20</v>
      </c>
      <c r="K3645">
        <f t="shared" si="2352"/>
        <v>413</v>
      </c>
      <c r="L3645" s="1" t="str">
        <f>Sheet1!L3645</f>
        <v>[{"bid":16006,"type":6,"num":195},{"bid":14001,"type":4,"num":247000}]</v>
      </c>
    </row>
    <row r="3646" spans="1:12" x14ac:dyDescent="0.2">
      <c r="A3646">
        <f t="shared" si="2343"/>
        <v>603496</v>
      </c>
      <c r="B3646">
        <f t="shared" si="2347"/>
        <v>603497</v>
      </c>
      <c r="C3646" s="1" t="str">
        <f t="shared" si="2369"/>
        <v>当前波数 414/∞</v>
      </c>
      <c r="D3646">
        <f>VLOOKUP(MOD(A3646,1000),Sheet2!P:R,3,FALSE)</f>
        <v>521450257548.00012</v>
      </c>
      <c r="E3646">
        <v>701</v>
      </c>
      <c r="F3646" s="1" t="str">
        <f>IF(VLOOKUP(MOD(A3646,1000),Sheet2!P:W,8,FALSE)=1,"[[50000,1],",IF(VLOOKUP(MOD(A3646,1000),Sheet2!P:W,8,FALSE)=2,"[[90000,1],","["))&amp;IF(K3646=K3645,VLOOKUP(INT(MID(A3646,3,1))*10+3,Sheet3!A:B,2,FALSE),VLOOKUP(INT(MID(A3646,3,1))*10+MOD(K3646,2)+1,Sheet3!A:B,2,FALSE))&amp;"]"</f>
        <v>[[50000,1],[50022,40]]</v>
      </c>
      <c r="G3646">
        <v>0.2</v>
      </c>
      <c r="H3646" s="1" t="str">
        <f t="shared" si="2358"/>
        <v>[80021,80022,80023,80024]</v>
      </c>
      <c r="I3646" s="1">
        <f t="shared" ref="I3646" si="2394">I3634</f>
        <v>1</v>
      </c>
      <c r="J3646">
        <f t="shared" si="2345"/>
        <v>20</v>
      </c>
      <c r="K3646">
        <f t="shared" si="2352"/>
        <v>414</v>
      </c>
      <c r="L3646" s="1" t="str">
        <f>Sheet1!L3646</f>
        <v>[{"bid":16006,"type":6,"num":197},{"bid":14001,"type":4,"num":247500}]</v>
      </c>
    </row>
    <row r="3647" spans="1:12" x14ac:dyDescent="0.2">
      <c r="A3647">
        <f t="shared" si="2343"/>
        <v>603497</v>
      </c>
      <c r="B3647">
        <f t="shared" si="2347"/>
        <v>603498</v>
      </c>
      <c r="C3647" s="1" t="str">
        <f t="shared" si="2369"/>
        <v>当前波数 415/∞\n下一波BOSS</v>
      </c>
      <c r="D3647">
        <f>VLOOKUP(MOD(A3647,1000),Sheet2!P:R,3,FALSE)</f>
        <v>531438251472.00012</v>
      </c>
      <c r="E3647">
        <v>702</v>
      </c>
      <c r="F3647" s="1" t="str">
        <f>IF(VLOOKUP(MOD(A3647,1000),Sheet2!P:W,8,FALSE)=1,"[[50000,1],",IF(VLOOKUP(MOD(A3647,1000),Sheet2!P:W,8,FALSE)=2,"[[90000,1],","["))&amp;IF(K3647=K3646,VLOOKUP(INT(MID(A3647,3,1))*10+3,Sheet3!A:B,2,FALSE),VLOOKUP(INT(MID(A3647,3,1))*10+MOD(K3647,2)+1,Sheet3!A:B,2,FALSE))&amp;"]"</f>
        <v>[[50021,40]]</v>
      </c>
      <c r="G3647">
        <v>0.2</v>
      </c>
      <c r="H3647" s="1" t="str">
        <f t="shared" si="2358"/>
        <v>[80021,80022,80023,80024]</v>
      </c>
      <c r="I3647" s="1">
        <f t="shared" ref="I3647" si="2395">I3635</f>
        <v>1</v>
      </c>
      <c r="J3647">
        <f t="shared" si="2345"/>
        <v>20</v>
      </c>
      <c r="K3647">
        <f t="shared" si="2352"/>
        <v>415</v>
      </c>
      <c r="L3647" s="1" t="str">
        <f>Sheet1!L3647</f>
        <v>[{"bid":16006,"type":6,"num":197},{"bid":14001,"type":4,"num":248000}]</v>
      </c>
    </row>
    <row r="3648" spans="1:12" x14ac:dyDescent="0.2">
      <c r="A3648">
        <f t="shared" si="2343"/>
        <v>603498</v>
      </c>
      <c r="B3648">
        <f t="shared" si="2347"/>
        <v>603499</v>
      </c>
      <c r="C3648" s="1" t="str">
        <f t="shared" si="2369"/>
        <v>BOSS波\n需击杀所有怪物</v>
      </c>
      <c r="D3648">
        <f>VLOOKUP(MOD(A3648,1000),Sheet2!P:R,3,FALSE)</f>
        <v>541546946576.00006</v>
      </c>
      <c r="E3648">
        <v>704</v>
      </c>
      <c r="F3648" s="1" t="str">
        <f>IF(VLOOKUP(MOD(A3648,1000),Sheet2!P:W,8,FALSE)=1,"[[50000,1],",IF(VLOOKUP(MOD(A3648,1000),Sheet2!P:W,8,FALSE)=2,"[[90000,1],","["))&amp;IF(K3648=K3647,VLOOKUP(INT(MID(A3648,3,1))*10+3,Sheet3!A:B,2,FALSE),VLOOKUP(INT(MID(A3648,3,1))*10+MOD(K3648,2)+1,Sheet3!A:B,2,FALSE))&amp;"]"</f>
        <v>[[50023,45]]</v>
      </c>
      <c r="G3648">
        <v>0.2</v>
      </c>
      <c r="H3648" s="1" t="str">
        <f t="shared" si="2358"/>
        <v>[80021,80022,80023,80024]</v>
      </c>
      <c r="I3648" s="1">
        <f t="shared" ref="I3648" si="2396">I3636</f>
        <v>2</v>
      </c>
      <c r="J3648">
        <f t="shared" si="2345"/>
        <v>40</v>
      </c>
      <c r="K3648">
        <f t="shared" si="2352"/>
        <v>415</v>
      </c>
      <c r="L3648" s="1" t="str">
        <f>Sheet1!L3648</f>
        <v>[{"bid":16006,"type":6,"num":197},{"bid":14001,"type":4,"num":248500}]</v>
      </c>
    </row>
    <row r="3649" spans="1:12" x14ac:dyDescent="0.2">
      <c r="A3649">
        <f t="shared" si="2343"/>
        <v>603499</v>
      </c>
      <c r="B3649">
        <f t="shared" si="2347"/>
        <v>603500</v>
      </c>
      <c r="C3649" s="1" t="str">
        <f t="shared" si="2369"/>
        <v>当前波数 416/∞</v>
      </c>
      <c r="D3649">
        <f>VLOOKUP(MOD(A3649,1000),Sheet2!P:R,3,FALSE)</f>
        <v>551777222640</v>
      </c>
      <c r="E3649">
        <v>706</v>
      </c>
      <c r="F3649" s="1" t="str">
        <f>IF(VLOOKUP(MOD(A3649,1000),Sheet2!P:W,8,FALSE)=1,"[[50000,1],",IF(VLOOKUP(MOD(A3649,1000),Sheet2!P:W,8,FALSE)=2,"[[90000,1],","["))&amp;IF(K3649=K3648,VLOOKUP(INT(MID(A3649,3,1))*10+3,Sheet3!A:B,2,FALSE),VLOOKUP(INT(MID(A3649,3,1))*10+MOD(K3649,2)+1,Sheet3!A:B,2,FALSE))&amp;"]"</f>
        <v>[[50000,1],[50022,40]]</v>
      </c>
      <c r="G3649">
        <v>0.2</v>
      </c>
      <c r="H3649" s="1" t="str">
        <f t="shared" si="2358"/>
        <v>[80021,80022,80023,80024]</v>
      </c>
      <c r="I3649" s="1">
        <f t="shared" ref="I3649" si="2397">I3637</f>
        <v>1</v>
      </c>
      <c r="J3649">
        <f t="shared" si="2345"/>
        <v>20</v>
      </c>
      <c r="K3649">
        <f t="shared" si="2352"/>
        <v>416</v>
      </c>
      <c r="L3649" s="1" t="str">
        <f>Sheet1!L3649</f>
        <v>[{"bid":16006,"type":6,"num":197},{"bid":14001,"type":4,"num":249000}]</v>
      </c>
    </row>
    <row r="3650" spans="1:12" x14ac:dyDescent="0.2">
      <c r="A3650">
        <f t="shared" si="2343"/>
        <v>603500</v>
      </c>
      <c r="B3650">
        <f t="shared" si="2347"/>
        <v>603501</v>
      </c>
      <c r="C3650" s="1" t="str">
        <f t="shared" si="2369"/>
        <v>当前波数 417/∞</v>
      </c>
      <c r="D3650">
        <f>VLOOKUP(MOD(A3650,1000),Sheet2!P:R,3,FALSE)</f>
        <v>562129962444.00012</v>
      </c>
      <c r="E3650">
        <v>707</v>
      </c>
      <c r="F3650" s="1" t="str">
        <f>IF(VLOOKUP(MOD(A3650,1000),Sheet2!P:W,8,FALSE)=1,"[[50000,1],",IF(VLOOKUP(MOD(A3650,1000),Sheet2!P:W,8,FALSE)=2,"[[90000,1],","["))&amp;IF(K3650=K3649,VLOOKUP(INT(MID(A3650,3,1))*10+3,Sheet3!A:B,2,FALSE),VLOOKUP(INT(MID(A3650,3,1))*10+MOD(K3650,2)+1,Sheet3!A:B,2,FALSE))&amp;"]"</f>
        <v>[[50021,40]]</v>
      </c>
      <c r="G3650">
        <v>0.2</v>
      </c>
      <c r="H3650" s="1" t="str">
        <f t="shared" si="2358"/>
        <v>[80021,80022,80023,80024]</v>
      </c>
      <c r="I3650" s="1">
        <f t="shared" ref="I3650" si="2398">I3638</f>
        <v>1</v>
      </c>
      <c r="J3650">
        <f t="shared" si="2345"/>
        <v>20</v>
      </c>
      <c r="K3650">
        <f t="shared" si="2352"/>
        <v>417</v>
      </c>
      <c r="L3650" s="1" t="str">
        <f>Sheet1!L3650</f>
        <v>[{"bid":16006,"type":6,"num":197},{"bid":14001,"type":4,"num":249500}]</v>
      </c>
    </row>
    <row r="3651" spans="1:12" x14ac:dyDescent="0.2">
      <c r="A3651">
        <f t="shared" si="2343"/>
        <v>603501</v>
      </c>
      <c r="B3651">
        <f t="shared" si="2347"/>
        <v>603502</v>
      </c>
      <c r="C3651" s="1" t="str">
        <f t="shared" si="2369"/>
        <v>当前波数 418/∞</v>
      </c>
      <c r="D3651">
        <f>VLOOKUP(MOD(A3651,1000),Sheet2!P:R,3,FALSE)</f>
        <v>572606051768.00012</v>
      </c>
      <c r="E3651">
        <v>708</v>
      </c>
      <c r="F3651" s="1" t="str">
        <f>IF(VLOOKUP(MOD(A3651,1000),Sheet2!P:W,8,FALSE)=1,"[[50000,1],",IF(VLOOKUP(MOD(A3651,1000),Sheet2!P:W,8,FALSE)=2,"[[90000,1],","["))&amp;IF(K3651=K3650,VLOOKUP(INT(MID(A3651,3,1))*10+3,Sheet3!A:B,2,FALSE),VLOOKUP(INT(MID(A3651,3,1))*10+MOD(K3651,2)+1,Sheet3!A:B,2,FALSE))&amp;"]"</f>
        <v>[[50022,40]]</v>
      </c>
      <c r="G3651">
        <v>0.2</v>
      </c>
      <c r="H3651" s="1" t="str">
        <f t="shared" si="2358"/>
        <v>[80021,80022,80023,80024]</v>
      </c>
      <c r="I3651" s="1">
        <f t="shared" ref="I3651" si="2399">I3639</f>
        <v>1</v>
      </c>
      <c r="J3651">
        <f t="shared" si="2345"/>
        <v>20</v>
      </c>
      <c r="K3651">
        <f t="shared" si="2352"/>
        <v>418</v>
      </c>
      <c r="L3651" s="1" t="str">
        <f>Sheet1!L3651</f>
        <v>[{"bid":16006,"type":6,"num":199},{"bid":14001,"type":4,"num":250000}]</v>
      </c>
    </row>
    <row r="3652" spans="1:12" x14ac:dyDescent="0.2">
      <c r="A3652">
        <f t="shared" si="2343"/>
        <v>603502</v>
      </c>
      <c r="B3652">
        <f t="shared" si="2347"/>
        <v>603503</v>
      </c>
      <c r="C3652" s="1" t="str">
        <f t="shared" si="2369"/>
        <v>当前波数 419/∞</v>
      </c>
      <c r="D3652">
        <f>VLOOKUP(MOD(A3652,1000),Sheet2!P:R,3,FALSE)</f>
        <v>583206379392.00012</v>
      </c>
      <c r="E3652">
        <v>710</v>
      </c>
      <c r="F3652" s="1" t="str">
        <f>IF(VLOOKUP(MOD(A3652,1000),Sheet2!P:W,8,FALSE)=1,"[[50000,1],",IF(VLOOKUP(MOD(A3652,1000),Sheet2!P:W,8,FALSE)=2,"[[90000,1],","["))&amp;IF(K3652=K3651,VLOOKUP(INT(MID(A3652,3,1))*10+3,Sheet3!A:B,2,FALSE),VLOOKUP(INT(MID(A3652,3,1))*10+MOD(K3652,2)+1,Sheet3!A:B,2,FALSE))&amp;"]"</f>
        <v>[[50000,1],[50021,40]]</v>
      </c>
      <c r="G3652">
        <v>0.2</v>
      </c>
      <c r="H3652" s="1" t="str">
        <f t="shared" si="2358"/>
        <v>[80021,80022,80023,80024]</v>
      </c>
      <c r="I3652" s="1">
        <f t="shared" ref="I3652" si="2400">I3640</f>
        <v>1</v>
      </c>
      <c r="J3652">
        <f t="shared" si="2345"/>
        <v>20</v>
      </c>
      <c r="K3652">
        <f t="shared" si="2352"/>
        <v>419</v>
      </c>
      <c r="L3652" s="1" t="str">
        <f>Sheet1!L3652</f>
        <v>[{"bid":16006,"type":6,"num":199},{"bid":14001,"type":4,"num":250500}]</v>
      </c>
    </row>
    <row r="3653" spans="1:12" x14ac:dyDescent="0.2">
      <c r="A3653">
        <f t="shared" si="2343"/>
        <v>603503</v>
      </c>
      <c r="B3653">
        <f t="shared" si="2347"/>
        <v>603504</v>
      </c>
      <c r="C3653" s="1" t="str">
        <f t="shared" si="2369"/>
        <v>当前波数 420/∞\n下一波BOSS</v>
      </c>
      <c r="D3653">
        <f>VLOOKUP(MOD(A3653,1000),Sheet2!P:R,3,FALSE)</f>
        <v>594160184592</v>
      </c>
      <c r="E3653">
        <v>711</v>
      </c>
      <c r="F3653" s="1" t="str">
        <f>IF(VLOOKUP(MOD(A3653,1000),Sheet2!P:W,8,FALSE)=1,"[[50000,1],",IF(VLOOKUP(MOD(A3653,1000),Sheet2!P:W,8,FALSE)=2,"[[90000,1],","["))&amp;IF(K3653=K3652,VLOOKUP(INT(MID(A3653,3,1))*10+3,Sheet3!A:B,2,FALSE),VLOOKUP(INT(MID(A3653,3,1))*10+MOD(K3653,2)+1,Sheet3!A:B,2,FALSE))&amp;"]"</f>
        <v>[[50022,40]]</v>
      </c>
      <c r="G3653">
        <v>0.2</v>
      </c>
      <c r="H3653" s="1" t="str">
        <f t="shared" si="2358"/>
        <v>[80021,80022,80023,80024]</v>
      </c>
      <c r="I3653" s="1">
        <f t="shared" ref="I3653" si="2401">I3641</f>
        <v>1</v>
      </c>
      <c r="J3653">
        <f t="shared" si="2345"/>
        <v>20</v>
      </c>
      <c r="K3653">
        <f t="shared" si="2352"/>
        <v>420</v>
      </c>
      <c r="L3653" s="1" t="str">
        <f>Sheet1!L3653</f>
        <v>[{"bid":16006,"type":6,"num":199},{"bid":14001,"type":4,"num":251000}]</v>
      </c>
    </row>
    <row r="3654" spans="1:12" x14ac:dyDescent="0.2">
      <c r="A3654">
        <f t="shared" si="2343"/>
        <v>603504</v>
      </c>
      <c r="B3654">
        <f t="shared" si="2347"/>
        <v>603505</v>
      </c>
      <c r="C3654" s="1" t="str">
        <f t="shared" si="2369"/>
        <v>BOSS波\n需击杀所有怪物</v>
      </c>
      <c r="D3654">
        <f>VLOOKUP(MOD(A3654,1000),Sheet2!P:R,3,FALSE)</f>
        <v>605243931480.00012</v>
      </c>
      <c r="E3654">
        <v>713</v>
      </c>
      <c r="F3654" s="1" t="str">
        <f>IF(VLOOKUP(MOD(A3654,1000),Sheet2!P:W,8,FALSE)=1,"[[50000,1],",IF(VLOOKUP(MOD(A3654,1000),Sheet2!P:W,8,FALSE)=2,"[[90000,1],","["))&amp;IF(K3654=K3653,VLOOKUP(INT(MID(A3654,3,1))*10+3,Sheet3!A:B,2,FALSE),VLOOKUP(INT(MID(A3654,3,1))*10+MOD(K3654,2)+1,Sheet3!A:B,2,FALSE))&amp;"]"</f>
        <v>[[50023,45]]</v>
      </c>
      <c r="G3654">
        <v>0.2</v>
      </c>
      <c r="H3654" s="1" t="str">
        <f t="shared" si="2358"/>
        <v>[80021,80022,80023,80024]</v>
      </c>
      <c r="I3654" s="1">
        <f t="shared" ref="I3654" si="2402">I3642</f>
        <v>2</v>
      </c>
      <c r="J3654">
        <f t="shared" si="2345"/>
        <v>40</v>
      </c>
      <c r="K3654">
        <f t="shared" si="2352"/>
        <v>420</v>
      </c>
      <c r="L3654" s="1" t="str">
        <f>Sheet1!L3654</f>
        <v>[{"bid":16006,"type":6,"num":199},{"bid":14001,"type":4,"num":251500}]</v>
      </c>
    </row>
    <row r="3655" spans="1:12" x14ac:dyDescent="0.2">
      <c r="A3655">
        <f t="shared" si="2343"/>
        <v>603505</v>
      </c>
      <c r="B3655">
        <f t="shared" si="2347"/>
        <v>603506</v>
      </c>
      <c r="C3655" s="1" t="str">
        <f t="shared" si="2369"/>
        <v>当前波数 421/∞</v>
      </c>
      <c r="D3655">
        <f>VLOOKUP(MOD(A3655,1000),Sheet2!P:R,3,FALSE)</f>
        <v>616458550656.00012</v>
      </c>
      <c r="E3655">
        <v>714</v>
      </c>
      <c r="F3655" s="1" t="str">
        <f>IF(VLOOKUP(MOD(A3655,1000),Sheet2!P:W,8,FALSE)=1,"[[50000,1],",IF(VLOOKUP(MOD(A3655,1000),Sheet2!P:W,8,FALSE)=2,"[[90000,1],","["))&amp;IF(K3655=K3654,VLOOKUP(INT(MID(A3655,3,1))*10+3,Sheet3!A:B,2,FALSE),VLOOKUP(INT(MID(A3655,3,1))*10+MOD(K3655,2)+1,Sheet3!A:B,2,FALSE))&amp;"]"</f>
        <v>[[50000,1],[50021,40]]</v>
      </c>
      <c r="G3655">
        <v>0.2</v>
      </c>
      <c r="H3655" s="1" t="str">
        <f t="shared" si="2358"/>
        <v>[80021,80022,80023,80024]</v>
      </c>
      <c r="I3655" s="1">
        <f t="shared" ref="I3655" si="2403">I3643</f>
        <v>1</v>
      </c>
      <c r="J3655">
        <f t="shared" si="2345"/>
        <v>20</v>
      </c>
      <c r="K3655">
        <f t="shared" si="2352"/>
        <v>421</v>
      </c>
      <c r="L3655" s="1" t="str">
        <f>Sheet1!L3655</f>
        <v>[{"bid":16006,"type":6,"num":199},{"bid":14001,"type":4,"num":252000}]</v>
      </c>
    </row>
    <row r="3656" spans="1:12" x14ac:dyDescent="0.2">
      <c r="A3656">
        <f t="shared" si="2343"/>
        <v>603506</v>
      </c>
      <c r="B3656">
        <f t="shared" si="2347"/>
        <v>603507</v>
      </c>
      <c r="C3656" s="1" t="str">
        <f t="shared" si="2369"/>
        <v>当前波数 422/∞</v>
      </c>
      <c r="D3656">
        <f>VLOOKUP(MOD(A3656,1000),Sheet2!P:R,3,FALSE)</f>
        <v>627804975840</v>
      </c>
      <c r="E3656">
        <v>715</v>
      </c>
      <c r="F3656" s="1" t="str">
        <f>IF(VLOOKUP(MOD(A3656,1000),Sheet2!P:W,8,FALSE)=1,"[[50000,1],",IF(VLOOKUP(MOD(A3656,1000),Sheet2!P:W,8,FALSE)=2,"[[90000,1],","["))&amp;IF(K3656=K3655,VLOOKUP(INT(MID(A3656,3,1))*10+3,Sheet3!A:B,2,FALSE),VLOOKUP(INT(MID(A3656,3,1))*10+MOD(K3656,2)+1,Sheet3!A:B,2,FALSE))&amp;"]"</f>
        <v>[[50022,40]]</v>
      </c>
      <c r="G3656">
        <v>0.2</v>
      </c>
      <c r="H3656" s="1" t="str">
        <f t="shared" si="2358"/>
        <v>[80021,80022,80023,80024]</v>
      </c>
      <c r="I3656" s="1">
        <f t="shared" ref="I3656" si="2404">I3644</f>
        <v>1</v>
      </c>
      <c r="J3656">
        <f t="shared" si="2345"/>
        <v>20</v>
      </c>
      <c r="K3656">
        <f t="shared" si="2352"/>
        <v>422</v>
      </c>
      <c r="L3656" s="1" t="str">
        <f>Sheet1!L3656</f>
        <v>[{"bid":16006,"type":6,"num":201},{"bid":14001,"type":4,"num":252500}]</v>
      </c>
    </row>
    <row r="3657" spans="1:12" x14ac:dyDescent="0.2">
      <c r="A3657">
        <f t="shared" si="2343"/>
        <v>603507</v>
      </c>
      <c r="B3657">
        <f t="shared" si="2347"/>
        <v>603508</v>
      </c>
      <c r="C3657" s="1" t="str">
        <f t="shared" si="2369"/>
        <v>当前波数 423/∞</v>
      </c>
      <c r="D3657">
        <f>VLOOKUP(MOD(A3657,1000),Sheet2!P:R,3,FALSE)</f>
        <v>639284143872</v>
      </c>
      <c r="E3657">
        <v>716</v>
      </c>
      <c r="F3657" s="1" t="str">
        <f>IF(VLOOKUP(MOD(A3657,1000),Sheet2!P:W,8,FALSE)=1,"[[50000,1],",IF(VLOOKUP(MOD(A3657,1000),Sheet2!P:W,8,FALSE)=2,"[[90000,1],","["))&amp;IF(K3657=K3656,VLOOKUP(INT(MID(A3657,3,1))*10+3,Sheet3!A:B,2,FALSE),VLOOKUP(INT(MID(A3657,3,1))*10+MOD(K3657,2)+1,Sheet3!A:B,2,FALSE))&amp;"]"</f>
        <v>[[50021,40]]</v>
      </c>
      <c r="G3657">
        <v>0.2</v>
      </c>
      <c r="H3657" s="1" t="str">
        <f t="shared" si="2358"/>
        <v>[80021,80022,80023,80024]</v>
      </c>
      <c r="I3657" s="1">
        <f t="shared" ref="I3657" si="2405">I3645</f>
        <v>1</v>
      </c>
      <c r="J3657">
        <f t="shared" si="2345"/>
        <v>20</v>
      </c>
      <c r="K3657">
        <f t="shared" si="2352"/>
        <v>423</v>
      </c>
      <c r="L3657" s="1" t="str">
        <f>Sheet1!L3657</f>
        <v>[{"bid":16006,"type":6,"num":201},{"bid":14001,"type":4,"num":253000}]</v>
      </c>
    </row>
    <row r="3658" spans="1:12" x14ac:dyDescent="0.2">
      <c r="A3658">
        <f t="shared" si="2343"/>
        <v>603508</v>
      </c>
      <c r="B3658">
        <f t="shared" si="2347"/>
        <v>603509</v>
      </c>
      <c r="C3658" s="1" t="str">
        <f t="shared" si="2369"/>
        <v>当前波数 424/∞</v>
      </c>
      <c r="D3658">
        <f>VLOOKUP(MOD(A3658,1000),Sheet2!P:R,3,FALSE)</f>
        <v>650896994712.00012</v>
      </c>
      <c r="E3658">
        <v>717</v>
      </c>
      <c r="F3658" s="1" t="str">
        <f>IF(VLOOKUP(MOD(A3658,1000),Sheet2!P:W,8,FALSE)=1,"[[50000,1],",IF(VLOOKUP(MOD(A3658,1000),Sheet2!P:W,8,FALSE)=2,"[[90000,1],","["))&amp;IF(K3658=K3657,VLOOKUP(INT(MID(A3658,3,1))*10+3,Sheet3!A:B,2,FALSE),VLOOKUP(INT(MID(A3658,3,1))*10+MOD(K3658,2)+1,Sheet3!A:B,2,FALSE))&amp;"]"</f>
        <v>[[50000,1],[50022,40]]</v>
      </c>
      <c r="G3658">
        <v>0.2</v>
      </c>
      <c r="H3658" s="1" t="str">
        <f t="shared" si="2358"/>
        <v>[80021,80022,80023,80024]</v>
      </c>
      <c r="I3658" s="1">
        <f t="shared" ref="I3658" si="2406">I3646</f>
        <v>1</v>
      </c>
      <c r="J3658">
        <f t="shared" si="2345"/>
        <v>20</v>
      </c>
      <c r="K3658">
        <f t="shared" si="2352"/>
        <v>424</v>
      </c>
      <c r="L3658" s="1" t="str">
        <f>Sheet1!L3658</f>
        <v>[{"bid":16006,"type":6,"num":201},{"bid":14001,"type":4,"num":253500}]</v>
      </c>
    </row>
    <row r="3659" spans="1:12" x14ac:dyDescent="0.2">
      <c r="A3659">
        <f t="shared" si="2343"/>
        <v>603509</v>
      </c>
      <c r="B3659">
        <f t="shared" si="2347"/>
        <v>603510</v>
      </c>
      <c r="C3659" s="1" t="str">
        <f t="shared" si="2369"/>
        <v>当前波数 425/∞\n下一波BOSS</v>
      </c>
      <c r="D3659">
        <f>VLOOKUP(MOD(A3659,1000),Sheet2!P:R,3,FALSE)</f>
        <v>662644471440.00012</v>
      </c>
      <c r="E3659">
        <v>719</v>
      </c>
      <c r="F3659" s="1" t="str">
        <f>IF(VLOOKUP(MOD(A3659,1000),Sheet2!P:W,8,FALSE)=1,"[[50000,1],",IF(VLOOKUP(MOD(A3659,1000),Sheet2!P:W,8,FALSE)=2,"[[90000,1],","["))&amp;IF(K3659=K3658,VLOOKUP(INT(MID(A3659,3,1))*10+3,Sheet3!A:B,2,FALSE),VLOOKUP(INT(MID(A3659,3,1))*10+MOD(K3659,2)+1,Sheet3!A:B,2,FALSE))&amp;"]"</f>
        <v>[[50021,40]]</v>
      </c>
      <c r="G3659">
        <v>0.2</v>
      </c>
      <c r="H3659" s="1" t="str">
        <f t="shared" si="2358"/>
        <v>[80021,80022,80023,80024]</v>
      </c>
      <c r="I3659" s="1">
        <f t="shared" ref="I3659" si="2407">I3647</f>
        <v>1</v>
      </c>
      <c r="J3659">
        <f t="shared" si="2345"/>
        <v>20</v>
      </c>
      <c r="K3659">
        <f t="shared" si="2352"/>
        <v>425</v>
      </c>
      <c r="L3659" s="1" t="str">
        <f>Sheet1!L3659</f>
        <v>[{"bid":16006,"type":6,"num":201},{"bid":14001,"type":4,"num":254000}]</v>
      </c>
    </row>
    <row r="3660" spans="1:12" x14ac:dyDescent="0.2">
      <c r="A3660">
        <f t="shared" si="2343"/>
        <v>603510</v>
      </c>
      <c r="B3660">
        <f t="shared" si="2347"/>
        <v>603511</v>
      </c>
      <c r="C3660" s="1" t="str">
        <f t="shared" si="2369"/>
        <v>BOSS波\n需击杀所有怪物</v>
      </c>
      <c r="D3660">
        <f>VLOOKUP(MOD(A3660,1000),Sheet2!P:R,3,FALSE)</f>
        <v>674527520256.00012</v>
      </c>
      <c r="E3660">
        <v>721</v>
      </c>
      <c r="F3660" s="1" t="str">
        <f>IF(VLOOKUP(MOD(A3660,1000),Sheet2!P:W,8,FALSE)=1,"[[50000,1],",IF(VLOOKUP(MOD(A3660,1000),Sheet2!P:W,8,FALSE)=2,"[[90000,1],","["))&amp;IF(K3660=K3659,VLOOKUP(INT(MID(A3660,3,1))*10+3,Sheet3!A:B,2,FALSE),VLOOKUP(INT(MID(A3660,3,1))*10+MOD(K3660,2)+1,Sheet3!A:B,2,FALSE))&amp;"]"</f>
        <v>[[50023,45]]</v>
      </c>
      <c r="G3660">
        <v>0.2</v>
      </c>
      <c r="H3660" s="1" t="str">
        <f t="shared" si="2358"/>
        <v>[80021,80022,80023,80024]</v>
      </c>
      <c r="I3660" s="1">
        <f t="shared" ref="I3660" si="2408">I3648</f>
        <v>2</v>
      </c>
      <c r="J3660">
        <f t="shared" si="2345"/>
        <v>40</v>
      </c>
      <c r="K3660">
        <f t="shared" si="2352"/>
        <v>425</v>
      </c>
      <c r="L3660" s="1" t="str">
        <f>Sheet1!L3660</f>
        <v>[{"bid":16006,"type":6,"num":201},{"bid":14001,"type":4,"num":254500}]</v>
      </c>
    </row>
    <row r="3661" spans="1:12" x14ac:dyDescent="0.2">
      <c r="A3661">
        <f t="shared" si="2343"/>
        <v>603511</v>
      </c>
      <c r="B3661">
        <f t="shared" si="2347"/>
        <v>603512</v>
      </c>
      <c r="C3661" s="1" t="str">
        <f t="shared" si="2369"/>
        <v>当前波数 426/∞</v>
      </c>
      <c r="D3661">
        <f>VLOOKUP(MOD(A3661,1000),Sheet2!P:R,3,FALSE)</f>
        <v>686791413288</v>
      </c>
      <c r="E3661">
        <v>722</v>
      </c>
      <c r="F3661" s="1" t="str">
        <f>IF(VLOOKUP(MOD(A3661,1000),Sheet2!P:W,8,FALSE)=1,"[[50000,1],",IF(VLOOKUP(MOD(A3661,1000),Sheet2!P:W,8,FALSE)=2,"[[90000,1],","["))&amp;IF(K3661=K3660,VLOOKUP(INT(MID(A3661,3,1))*10+3,Sheet3!A:B,2,FALSE),VLOOKUP(INT(MID(A3661,3,1))*10+MOD(K3661,2)+1,Sheet3!A:B,2,FALSE))&amp;"]"</f>
        <v>[[50000,1],[50022,40]]</v>
      </c>
      <c r="G3661">
        <v>0.2</v>
      </c>
      <c r="H3661" s="1" t="str">
        <f t="shared" si="2358"/>
        <v>[80021,80022,80023,80024]</v>
      </c>
      <c r="I3661" s="1">
        <f t="shared" ref="I3661" si="2409">I3649</f>
        <v>1</v>
      </c>
      <c r="J3661">
        <f t="shared" si="2345"/>
        <v>20</v>
      </c>
      <c r="K3661">
        <f t="shared" si="2352"/>
        <v>426</v>
      </c>
      <c r="L3661" s="1" t="str">
        <f>Sheet1!L3661</f>
        <v>[{"bid":16006,"type":6,"num":203},{"bid":14001,"type":4,"num":255000}]</v>
      </c>
    </row>
    <row r="3662" spans="1:12" x14ac:dyDescent="0.2">
      <c r="A3662">
        <f t="shared" si="2343"/>
        <v>603512</v>
      </c>
      <c r="B3662">
        <f t="shared" si="2347"/>
        <v>603513</v>
      </c>
      <c r="C3662" s="1" t="str">
        <f t="shared" si="2369"/>
        <v>当前波数 427/∞</v>
      </c>
      <c r="D3662">
        <f>VLOOKUP(MOD(A3662,1000),Sheet2!P:R,3,FALSE)</f>
        <v>699196873716.00012</v>
      </c>
      <c r="E3662">
        <v>723</v>
      </c>
      <c r="F3662" s="1" t="str">
        <f>IF(VLOOKUP(MOD(A3662,1000),Sheet2!P:W,8,FALSE)=1,"[[50000,1],",IF(VLOOKUP(MOD(A3662,1000),Sheet2!P:W,8,FALSE)=2,"[[90000,1],","["))&amp;IF(K3662=K3661,VLOOKUP(INT(MID(A3662,3,1))*10+3,Sheet3!A:B,2,FALSE),VLOOKUP(INT(MID(A3662,3,1))*10+MOD(K3662,2)+1,Sheet3!A:B,2,FALSE))&amp;"]"</f>
        <v>[[50021,40]]</v>
      </c>
      <c r="G3662">
        <v>0.2</v>
      </c>
      <c r="H3662" s="1" t="str">
        <f t="shared" si="2358"/>
        <v>[80021,80022,80023,80024]</v>
      </c>
      <c r="I3662" s="1">
        <f t="shared" ref="I3662" si="2410">I3650</f>
        <v>1</v>
      </c>
      <c r="J3662">
        <f t="shared" si="2345"/>
        <v>20</v>
      </c>
      <c r="K3662">
        <f t="shared" si="2352"/>
        <v>427</v>
      </c>
      <c r="L3662" s="1" t="str">
        <f>Sheet1!L3662</f>
        <v>[{"bid":16006,"type":6,"num":203},{"bid":14001,"type":4,"num":255500}]</v>
      </c>
    </row>
    <row r="3663" spans="1:12" x14ac:dyDescent="0.2">
      <c r="A3663">
        <f t="shared" si="2343"/>
        <v>603513</v>
      </c>
      <c r="B3663">
        <f t="shared" si="2347"/>
        <v>603514</v>
      </c>
      <c r="C3663" s="1" t="str">
        <f t="shared" si="2369"/>
        <v>当前波数 428/∞</v>
      </c>
      <c r="D3663">
        <f>VLOOKUP(MOD(A3663,1000),Sheet2!P:R,3,FALSE)</f>
        <v>711744890640.00012</v>
      </c>
      <c r="E3663">
        <v>724</v>
      </c>
      <c r="F3663" s="1" t="str">
        <f>IF(VLOOKUP(MOD(A3663,1000),Sheet2!P:W,8,FALSE)=1,"[[50000,1],",IF(VLOOKUP(MOD(A3663,1000),Sheet2!P:W,8,FALSE)=2,"[[90000,1],","["))&amp;IF(K3663=K3662,VLOOKUP(INT(MID(A3663,3,1))*10+3,Sheet3!A:B,2,FALSE),VLOOKUP(INT(MID(A3663,3,1))*10+MOD(K3663,2)+1,Sheet3!A:B,2,FALSE))&amp;"]"</f>
        <v>[[50022,40]]</v>
      </c>
      <c r="G3663">
        <v>0.2</v>
      </c>
      <c r="H3663" s="1" t="str">
        <f t="shared" si="2358"/>
        <v>[80021,80022,80023,80024]</v>
      </c>
      <c r="I3663" s="1">
        <f t="shared" ref="I3663" si="2411">I3651</f>
        <v>1</v>
      </c>
      <c r="J3663">
        <f t="shared" si="2345"/>
        <v>20</v>
      </c>
      <c r="K3663">
        <f t="shared" si="2352"/>
        <v>428</v>
      </c>
      <c r="L3663" s="1" t="str">
        <f>Sheet1!L3663</f>
        <v>[{"bid":16006,"type":6,"num":203},{"bid":14001,"type":4,"num":256000}]</v>
      </c>
    </row>
    <row r="3664" spans="1:12" x14ac:dyDescent="0.2">
      <c r="A3664">
        <f t="shared" si="2343"/>
        <v>603514</v>
      </c>
      <c r="B3664">
        <f t="shared" si="2347"/>
        <v>603515</v>
      </c>
      <c r="C3664" s="1" t="str">
        <f t="shared" si="2369"/>
        <v>当前波数 429/∞</v>
      </c>
      <c r="D3664">
        <f>VLOOKUP(MOD(A3664,1000),Sheet2!P:R,3,FALSE)</f>
        <v>724436456400.00012</v>
      </c>
      <c r="E3664">
        <v>725</v>
      </c>
      <c r="F3664" s="1" t="str">
        <f>IF(VLOOKUP(MOD(A3664,1000),Sheet2!P:W,8,FALSE)=1,"[[50000,1],",IF(VLOOKUP(MOD(A3664,1000),Sheet2!P:W,8,FALSE)=2,"[[90000,1],","["))&amp;IF(K3664=K3663,VLOOKUP(INT(MID(A3664,3,1))*10+3,Sheet3!A:B,2,FALSE),VLOOKUP(INT(MID(A3664,3,1))*10+MOD(K3664,2)+1,Sheet3!A:B,2,FALSE))&amp;"]"</f>
        <v>[[50000,1],[50021,40]]</v>
      </c>
      <c r="G3664">
        <v>0.2</v>
      </c>
      <c r="H3664" s="1" t="str">
        <f t="shared" si="2358"/>
        <v>[80021,80022,80023,80024]</v>
      </c>
      <c r="I3664" s="1">
        <f t="shared" ref="I3664" si="2412">I3652</f>
        <v>1</v>
      </c>
      <c r="J3664">
        <f t="shared" si="2345"/>
        <v>20</v>
      </c>
      <c r="K3664">
        <f t="shared" si="2352"/>
        <v>429</v>
      </c>
      <c r="L3664" s="1" t="str">
        <f>Sheet1!L3664</f>
        <v>[{"bid":16006,"type":6,"num":203},{"bid":14001,"type":4,"num":256500}]</v>
      </c>
    </row>
    <row r="3665" spans="1:12" x14ac:dyDescent="0.2">
      <c r="A3665">
        <f t="shared" ref="A3665:A3689" si="2413">A3664+1</f>
        <v>603515</v>
      </c>
      <c r="B3665">
        <f t="shared" si="2347"/>
        <v>603516</v>
      </c>
      <c r="C3665" s="1" t="str">
        <f t="shared" si="2369"/>
        <v>当前波数 430/∞\n下一波BOSS</v>
      </c>
      <c r="D3665">
        <f>VLOOKUP(MOD(A3665,1000),Sheet2!P:R,3,FALSE)</f>
        <v>737272566576.00012</v>
      </c>
      <c r="E3665">
        <v>727</v>
      </c>
      <c r="F3665" s="1" t="str">
        <f>IF(VLOOKUP(MOD(A3665,1000),Sheet2!P:W,8,FALSE)=1,"[[50000,1],",IF(VLOOKUP(MOD(A3665,1000),Sheet2!P:W,8,FALSE)=2,"[[90000,1],","["))&amp;IF(K3665=K3664,VLOOKUP(INT(MID(A3665,3,1))*10+3,Sheet3!A:B,2,FALSE),VLOOKUP(INT(MID(A3665,3,1))*10+MOD(K3665,2)+1,Sheet3!A:B,2,FALSE))&amp;"]"</f>
        <v>[[50022,40]]</v>
      </c>
      <c r="G3665">
        <v>0.2</v>
      </c>
      <c r="H3665" s="1" t="str">
        <f t="shared" si="2358"/>
        <v>[80021,80022,80023,80024]</v>
      </c>
      <c r="I3665" s="1">
        <f t="shared" ref="I3665" si="2414">I3653</f>
        <v>1</v>
      </c>
      <c r="J3665">
        <f t="shared" ref="J3665:J3689" si="2415">J3126</f>
        <v>20</v>
      </c>
      <c r="K3665">
        <f t="shared" si="2352"/>
        <v>430</v>
      </c>
      <c r="L3665" s="1" t="str">
        <f>Sheet1!L3665</f>
        <v>[{"bid":16006,"type":6,"num":203},{"bid":14001,"type":4,"num":257000}]</v>
      </c>
    </row>
    <row r="3666" spans="1:12" x14ac:dyDescent="0.2">
      <c r="A3666">
        <f t="shared" si="2413"/>
        <v>603516</v>
      </c>
      <c r="B3666">
        <f t="shared" si="2347"/>
        <v>603517</v>
      </c>
      <c r="C3666" s="1" t="str">
        <f t="shared" si="2369"/>
        <v>BOSS波\n需击杀所有怪物</v>
      </c>
      <c r="D3666">
        <f>VLOOKUP(MOD(A3666,1000),Sheet2!P:R,3,FALSE)</f>
        <v>750254219988</v>
      </c>
      <c r="E3666">
        <v>728</v>
      </c>
      <c r="F3666" s="1" t="str">
        <f>IF(VLOOKUP(MOD(A3666,1000),Sheet2!P:W,8,FALSE)=1,"[[50000,1],",IF(VLOOKUP(MOD(A3666,1000),Sheet2!P:W,8,FALSE)=2,"[[90000,1],","["))&amp;IF(K3666=K3665,VLOOKUP(INT(MID(A3666,3,1))*10+3,Sheet3!A:B,2,FALSE),VLOOKUP(INT(MID(A3666,3,1))*10+MOD(K3666,2)+1,Sheet3!A:B,2,FALSE))&amp;"]"</f>
        <v>[[50023,45]]</v>
      </c>
      <c r="G3666">
        <v>0.2</v>
      </c>
      <c r="H3666" s="1" t="str">
        <f t="shared" si="2358"/>
        <v>[80021,80022,80023,80024]</v>
      </c>
      <c r="I3666" s="1">
        <f t="shared" ref="I3666" si="2416">I3654</f>
        <v>2</v>
      </c>
      <c r="J3666">
        <f t="shared" si="2415"/>
        <v>40</v>
      </c>
      <c r="K3666">
        <f t="shared" si="2352"/>
        <v>430</v>
      </c>
      <c r="L3666" s="1" t="str">
        <f>Sheet1!L3666</f>
        <v>[{"bid":16006,"type":6,"num":205},{"bid":14001,"type":4,"num":257500}]</v>
      </c>
    </row>
    <row r="3667" spans="1:12" x14ac:dyDescent="0.2">
      <c r="A3667">
        <f t="shared" si="2413"/>
        <v>603517</v>
      </c>
      <c r="B3667">
        <f t="shared" ref="B3667:B3688" si="2417">A3667+1</f>
        <v>603518</v>
      </c>
      <c r="C3667" s="1" t="str">
        <f t="shared" si="2369"/>
        <v>当前波数 431/∞</v>
      </c>
      <c r="D3667">
        <f>VLOOKUP(MOD(A3667,1000),Sheet2!P:R,3,FALSE)</f>
        <v>763382418696.00024</v>
      </c>
      <c r="E3667">
        <v>730</v>
      </c>
      <c r="F3667" s="1" t="str">
        <f>IF(VLOOKUP(MOD(A3667,1000),Sheet2!P:W,8,FALSE)=1,"[[50000,1],",IF(VLOOKUP(MOD(A3667,1000),Sheet2!P:W,8,FALSE)=2,"[[90000,1],","["))&amp;IF(K3667=K3666,VLOOKUP(INT(MID(A3667,3,1))*10+3,Sheet3!A:B,2,FALSE),VLOOKUP(INT(MID(A3667,3,1))*10+MOD(K3667,2)+1,Sheet3!A:B,2,FALSE))&amp;"]"</f>
        <v>[[50000,1],[50021,40]]</v>
      </c>
      <c r="G3667">
        <v>0.2</v>
      </c>
      <c r="H3667" s="1" t="str">
        <f t="shared" si="2358"/>
        <v>[80021,80022,80023,80024]</v>
      </c>
      <c r="I3667" s="1">
        <f t="shared" ref="I3667" si="2418">I3655</f>
        <v>1</v>
      </c>
      <c r="J3667">
        <f t="shared" si="2415"/>
        <v>20</v>
      </c>
      <c r="K3667">
        <f t="shared" si="2352"/>
        <v>431</v>
      </c>
      <c r="L3667" s="1" t="str">
        <f>Sheet1!L3667</f>
        <v>[{"bid":16006,"type":6,"num":205},{"bid":14001,"type":4,"num":258000}]</v>
      </c>
    </row>
    <row r="3668" spans="1:12" x14ac:dyDescent="0.2">
      <c r="A3668">
        <f t="shared" si="2413"/>
        <v>603518</v>
      </c>
      <c r="B3668">
        <f t="shared" si="2417"/>
        <v>603519</v>
      </c>
      <c r="C3668" s="1" t="str">
        <f t="shared" si="2369"/>
        <v>当前波数 432/∞</v>
      </c>
      <c r="D3668">
        <f>VLOOKUP(MOD(A3668,1000),Sheet2!P:R,3,FALSE)</f>
        <v>776658168000.00012</v>
      </c>
      <c r="E3668">
        <v>732</v>
      </c>
      <c r="F3668" s="1" t="str">
        <f>IF(VLOOKUP(MOD(A3668,1000),Sheet2!P:W,8,FALSE)=1,"[[50000,1],",IF(VLOOKUP(MOD(A3668,1000),Sheet2!P:W,8,FALSE)=2,"[[90000,1],","["))&amp;IF(K3668=K3667,VLOOKUP(INT(MID(A3668,3,1))*10+3,Sheet3!A:B,2,FALSE),VLOOKUP(INT(MID(A3668,3,1))*10+MOD(K3668,2)+1,Sheet3!A:B,2,FALSE))&amp;"]"</f>
        <v>[[50022,40]]</v>
      </c>
      <c r="G3668">
        <v>0.2</v>
      </c>
      <c r="H3668" s="1" t="str">
        <f t="shared" si="2358"/>
        <v>[80021,80022,80023,80024]</v>
      </c>
      <c r="I3668" s="1">
        <f t="shared" ref="I3668" si="2419">I3656</f>
        <v>1</v>
      </c>
      <c r="J3668">
        <f t="shared" si="2415"/>
        <v>20</v>
      </c>
      <c r="K3668">
        <f t="shared" si="2352"/>
        <v>432</v>
      </c>
      <c r="L3668" s="1" t="str">
        <f>Sheet1!L3668</f>
        <v>[{"bid":16006,"type":6,"num":205},{"bid":14001,"type":4,"num":258500}]</v>
      </c>
    </row>
    <row r="3669" spans="1:12" x14ac:dyDescent="0.2">
      <c r="A3669">
        <f t="shared" si="2413"/>
        <v>603519</v>
      </c>
      <c r="B3669">
        <f t="shared" si="2417"/>
        <v>603520</v>
      </c>
      <c r="C3669" s="1" t="str">
        <f t="shared" si="2369"/>
        <v>当前波数 433/∞</v>
      </c>
      <c r="D3669">
        <f>VLOOKUP(MOD(A3669,1000),Sheet2!P:R,3,FALSE)</f>
        <v>790343488160.00012</v>
      </c>
      <c r="E3669">
        <v>733</v>
      </c>
      <c r="F3669" s="1" t="str">
        <f>IF(VLOOKUP(MOD(A3669,1000),Sheet2!P:W,8,FALSE)=1,"[[50000,1],",IF(VLOOKUP(MOD(A3669,1000),Sheet2!P:W,8,FALSE)=2,"[[90000,1],","["))&amp;IF(K3669=K3668,VLOOKUP(INT(MID(A3669,3,1))*10+3,Sheet3!A:B,2,FALSE),VLOOKUP(INT(MID(A3669,3,1))*10+MOD(K3669,2)+1,Sheet3!A:B,2,FALSE))&amp;"]"</f>
        <v>[[50021,40]]</v>
      </c>
      <c r="G3669">
        <v>0.2</v>
      </c>
      <c r="H3669" s="1" t="str">
        <f t="shared" si="2358"/>
        <v>[80021,80022,80023,80024]</v>
      </c>
      <c r="I3669" s="1">
        <f t="shared" ref="I3669" si="2420">I3657</f>
        <v>1</v>
      </c>
      <c r="J3669">
        <f t="shared" si="2415"/>
        <v>20</v>
      </c>
      <c r="K3669">
        <f t="shared" si="2352"/>
        <v>433</v>
      </c>
      <c r="L3669" s="1" t="str">
        <f>Sheet1!L3669</f>
        <v>[{"bid":16006,"type":6,"num":205},{"bid":14001,"type":4,"num":259000}]</v>
      </c>
    </row>
    <row r="3670" spans="1:12" x14ac:dyDescent="0.2">
      <c r="A3670">
        <f t="shared" si="2413"/>
        <v>603520</v>
      </c>
      <c r="B3670">
        <f t="shared" si="2417"/>
        <v>603521</v>
      </c>
      <c r="C3670" s="1" t="str">
        <f t="shared" si="2369"/>
        <v>当前波数 434/∞</v>
      </c>
      <c r="D3670">
        <f>VLOOKUP(MOD(A3670,1000),Sheet2!P:R,3,FALSE)</f>
        <v>804182653344.00012</v>
      </c>
      <c r="E3670">
        <v>734</v>
      </c>
      <c r="F3670" s="1" t="str">
        <f>IF(VLOOKUP(MOD(A3670,1000),Sheet2!P:W,8,FALSE)=1,"[[50000,1],",IF(VLOOKUP(MOD(A3670,1000),Sheet2!P:W,8,FALSE)=2,"[[90000,1],","["))&amp;IF(K3670=K3669,VLOOKUP(INT(MID(A3670,3,1))*10+3,Sheet3!A:B,2,FALSE),VLOOKUP(INT(MID(A3670,3,1))*10+MOD(K3670,2)+1,Sheet3!A:B,2,FALSE))&amp;"]"</f>
        <v>[[50000,1],[50022,40]]</v>
      </c>
      <c r="G3670">
        <v>0.2</v>
      </c>
      <c r="H3670" s="1" t="str">
        <f t="shared" si="2358"/>
        <v>[80021,80022,80023,80024]</v>
      </c>
      <c r="I3670" s="1">
        <f t="shared" ref="I3670" si="2421">I3658</f>
        <v>1</v>
      </c>
      <c r="J3670">
        <f t="shared" si="2415"/>
        <v>20</v>
      </c>
      <c r="K3670">
        <f t="shared" ref="K3670:K3689" si="2422">K3664+5</f>
        <v>434</v>
      </c>
      <c r="L3670" s="1" t="str">
        <f>Sheet1!L3670</f>
        <v>[{"bid":16006,"type":6,"num":205},{"bid":14001,"type":4,"num":259500}]</v>
      </c>
    </row>
    <row r="3671" spans="1:12" x14ac:dyDescent="0.2">
      <c r="A3671">
        <f t="shared" si="2413"/>
        <v>603521</v>
      </c>
      <c r="B3671">
        <f t="shared" si="2417"/>
        <v>603522</v>
      </c>
      <c r="C3671" s="1" t="str">
        <f t="shared" si="2369"/>
        <v>当前波数 435/∞\n下一波BOSS</v>
      </c>
      <c r="D3671">
        <f>VLOOKUP(MOD(A3671,1000),Sheet2!P:R,3,FALSE)</f>
        <v>818176712832.00024</v>
      </c>
      <c r="E3671">
        <v>736</v>
      </c>
      <c r="F3671" s="1" t="str">
        <f>IF(VLOOKUP(MOD(A3671,1000),Sheet2!P:W,8,FALSE)=1,"[[50000,1],",IF(VLOOKUP(MOD(A3671,1000),Sheet2!P:W,8,FALSE)=2,"[[90000,1],","["))&amp;IF(K3671=K3670,VLOOKUP(INT(MID(A3671,3,1))*10+3,Sheet3!A:B,2,FALSE),VLOOKUP(INT(MID(A3671,3,1))*10+MOD(K3671,2)+1,Sheet3!A:B,2,FALSE))&amp;"]"</f>
        <v>[[50021,40]]</v>
      </c>
      <c r="G3671">
        <v>0.2</v>
      </c>
      <c r="H3671" s="1" t="str">
        <f t="shared" si="2358"/>
        <v>[80021,80022,80023,80024]</v>
      </c>
      <c r="I3671" s="1">
        <f t="shared" ref="I3671" si="2423">I3659</f>
        <v>1</v>
      </c>
      <c r="J3671">
        <f t="shared" si="2415"/>
        <v>20</v>
      </c>
      <c r="K3671">
        <f t="shared" si="2422"/>
        <v>435</v>
      </c>
      <c r="L3671" s="1" t="str">
        <f>Sheet1!L3671</f>
        <v>[{"bid":16006,"type":6,"num":207},{"bid":14001,"type":4,"num":260000}]</v>
      </c>
    </row>
    <row r="3672" spans="1:12" x14ac:dyDescent="0.2">
      <c r="A3672">
        <f t="shared" si="2413"/>
        <v>603522</v>
      </c>
      <c r="B3672">
        <f t="shared" si="2417"/>
        <v>603523</v>
      </c>
      <c r="C3672" s="1" t="str">
        <f t="shared" si="2369"/>
        <v>BOSS波\n需击杀所有怪物</v>
      </c>
      <c r="D3672">
        <f>VLOOKUP(MOD(A3672,1000),Sheet2!P:R,3,FALSE)</f>
        <v>832326719264.00024</v>
      </c>
      <c r="E3672">
        <v>738</v>
      </c>
      <c r="F3672" s="1" t="str">
        <f>IF(VLOOKUP(MOD(A3672,1000),Sheet2!P:W,8,FALSE)=1,"[[50000,1],",IF(VLOOKUP(MOD(A3672,1000),Sheet2!P:W,8,FALSE)=2,"[[90000,1],","["))&amp;IF(K3672=K3671,VLOOKUP(INT(MID(A3672,3,1))*10+3,Sheet3!A:B,2,FALSE),VLOOKUP(INT(MID(A3672,3,1))*10+MOD(K3672,2)+1,Sheet3!A:B,2,FALSE))&amp;"]"</f>
        <v>[[50023,45]]</v>
      </c>
      <c r="G3672">
        <v>0.2</v>
      </c>
      <c r="H3672" s="1" t="str">
        <f t="shared" si="2358"/>
        <v>[80021,80022,80023,80024]</v>
      </c>
      <c r="I3672" s="1">
        <f t="shared" ref="I3672" si="2424">I3660</f>
        <v>2</v>
      </c>
      <c r="J3672">
        <f t="shared" si="2415"/>
        <v>40</v>
      </c>
      <c r="K3672">
        <f t="shared" si="2422"/>
        <v>435</v>
      </c>
      <c r="L3672" s="1" t="str">
        <f>Sheet1!L3672</f>
        <v>[{"bid":16006,"type":6,"num":207},{"bid":14001,"type":4,"num":260500}]</v>
      </c>
    </row>
    <row r="3673" spans="1:12" x14ac:dyDescent="0.2">
      <c r="A3673">
        <f t="shared" si="2413"/>
        <v>603523</v>
      </c>
      <c r="B3673">
        <f t="shared" si="2417"/>
        <v>603524</v>
      </c>
      <c r="C3673" s="1" t="str">
        <f t="shared" si="2369"/>
        <v>当前波数 436/∞</v>
      </c>
      <c r="D3673">
        <f>VLOOKUP(MOD(A3673,1000),Sheet2!P:R,3,FALSE)</f>
        <v>846633728640.00024</v>
      </c>
      <c r="E3673">
        <v>740</v>
      </c>
      <c r="F3673" s="1" t="str">
        <f>IF(VLOOKUP(MOD(A3673,1000),Sheet2!P:W,8,FALSE)=1,"[[50000,1],",IF(VLOOKUP(MOD(A3673,1000),Sheet2!P:W,8,FALSE)=2,"[[90000,1],","["))&amp;IF(K3673=K3672,VLOOKUP(INT(MID(A3673,3,1))*10+3,Sheet3!A:B,2,FALSE),VLOOKUP(INT(MID(A3673,3,1))*10+MOD(K3673,2)+1,Sheet3!A:B,2,FALSE))&amp;"]"</f>
        <v>[[50000,1],[50022,40]]</v>
      </c>
      <c r="G3673">
        <v>0.2</v>
      </c>
      <c r="H3673" s="1" t="str">
        <f t="shared" si="2358"/>
        <v>[80021,80022,80023,80024]</v>
      </c>
      <c r="I3673" s="1">
        <f t="shared" ref="I3673" si="2425">I3661</f>
        <v>1</v>
      </c>
      <c r="J3673">
        <f t="shared" si="2415"/>
        <v>20</v>
      </c>
      <c r="K3673">
        <f t="shared" si="2422"/>
        <v>436</v>
      </c>
      <c r="L3673" s="1" t="str">
        <f>Sheet1!L3673</f>
        <v>[{"bid":16006,"type":6,"num":207},{"bid":14001,"type":4,"num":261000}]</v>
      </c>
    </row>
    <row r="3674" spans="1:12" x14ac:dyDescent="0.2">
      <c r="A3674">
        <f t="shared" si="2413"/>
        <v>603524</v>
      </c>
      <c r="B3674">
        <f t="shared" si="2417"/>
        <v>603525</v>
      </c>
      <c r="C3674" s="1" t="str">
        <f t="shared" si="2369"/>
        <v>当前波数 437/∞</v>
      </c>
      <c r="D3674">
        <f>VLOOKUP(MOD(A3674,1000),Sheet2!P:R,3,FALSE)</f>
        <v>861098800320.00012</v>
      </c>
      <c r="E3674">
        <v>741</v>
      </c>
      <c r="F3674" s="1" t="str">
        <f>IF(VLOOKUP(MOD(A3674,1000),Sheet2!P:W,8,FALSE)=1,"[[50000,1],",IF(VLOOKUP(MOD(A3674,1000),Sheet2!P:W,8,FALSE)=2,"[[90000,1],","["))&amp;IF(K3674=K3673,VLOOKUP(INT(MID(A3674,3,1))*10+3,Sheet3!A:B,2,FALSE),VLOOKUP(INT(MID(A3674,3,1))*10+MOD(K3674,2)+1,Sheet3!A:B,2,FALSE))&amp;"]"</f>
        <v>[[50021,40]]</v>
      </c>
      <c r="G3674">
        <v>0.2</v>
      </c>
      <c r="H3674" s="1" t="str">
        <f t="shared" si="2358"/>
        <v>[80021,80022,80023,80024]</v>
      </c>
      <c r="I3674" s="1">
        <f t="shared" ref="I3674" si="2426">I3662</f>
        <v>1</v>
      </c>
      <c r="J3674">
        <f t="shared" si="2415"/>
        <v>20</v>
      </c>
      <c r="K3674">
        <f t="shared" si="2422"/>
        <v>437</v>
      </c>
      <c r="L3674" s="1" t="str">
        <f>Sheet1!L3674</f>
        <v>[{"bid":16006,"type":6,"num":207},{"bid":14001,"type":4,"num":261500}]</v>
      </c>
    </row>
    <row r="3675" spans="1:12" x14ac:dyDescent="0.2">
      <c r="A3675">
        <f t="shared" si="2413"/>
        <v>603525</v>
      </c>
      <c r="B3675">
        <f t="shared" si="2417"/>
        <v>603526</v>
      </c>
      <c r="C3675" s="1" t="str">
        <f t="shared" si="2369"/>
        <v>当前波数 438/∞</v>
      </c>
      <c r="D3675">
        <f>VLOOKUP(MOD(A3675,1000),Sheet2!P:R,3,FALSE)</f>
        <v>875722997024.00024</v>
      </c>
      <c r="E3675">
        <v>742</v>
      </c>
      <c r="F3675" s="1" t="str">
        <f>IF(VLOOKUP(MOD(A3675,1000),Sheet2!P:W,8,FALSE)=1,"[[50000,1],",IF(VLOOKUP(MOD(A3675,1000),Sheet2!P:W,8,FALSE)=2,"[[90000,1],","["))&amp;IF(K3675=K3674,VLOOKUP(INT(MID(A3675,3,1))*10+3,Sheet3!A:B,2,FALSE),VLOOKUP(INT(MID(A3675,3,1))*10+MOD(K3675,2)+1,Sheet3!A:B,2,FALSE))&amp;"]"</f>
        <v>[[50022,40]]</v>
      </c>
      <c r="G3675">
        <v>0.2</v>
      </c>
      <c r="H3675" s="1" t="str">
        <f t="shared" si="2358"/>
        <v>[80021,80022,80023,80024]</v>
      </c>
      <c r="I3675" s="1">
        <f t="shared" ref="I3675" si="2427">I3663</f>
        <v>1</v>
      </c>
      <c r="J3675">
        <f t="shared" si="2415"/>
        <v>20</v>
      </c>
      <c r="K3675">
        <f t="shared" si="2422"/>
        <v>438</v>
      </c>
      <c r="L3675" s="1" t="str">
        <f>Sheet1!L3675</f>
        <v>[{"bid":16006,"type":6,"num":207},{"bid":14001,"type":4,"num":262000}]</v>
      </c>
    </row>
    <row r="3676" spans="1:12" x14ac:dyDescent="0.2">
      <c r="A3676">
        <f t="shared" si="2413"/>
        <v>603526</v>
      </c>
      <c r="B3676">
        <f t="shared" si="2417"/>
        <v>603527</v>
      </c>
      <c r="C3676" s="1" t="str">
        <f t="shared" si="2369"/>
        <v>当前波数 439/∞</v>
      </c>
      <c r="D3676">
        <f>VLOOKUP(MOD(A3676,1000),Sheet2!P:R,3,FALSE)</f>
        <v>890507384832.00012</v>
      </c>
      <c r="E3676">
        <v>744</v>
      </c>
      <c r="F3676" s="1" t="str">
        <f>IF(VLOOKUP(MOD(A3676,1000),Sheet2!P:W,8,FALSE)=1,"[[50000,1],",IF(VLOOKUP(MOD(A3676,1000),Sheet2!P:W,8,FALSE)=2,"[[90000,1],","["))&amp;IF(K3676=K3675,VLOOKUP(INT(MID(A3676,3,1))*10+3,Sheet3!A:B,2,FALSE),VLOOKUP(INT(MID(A3676,3,1))*10+MOD(K3676,2)+1,Sheet3!A:B,2,FALSE))&amp;"]"</f>
        <v>[[50000,1],[50021,40]]</v>
      </c>
      <c r="G3676">
        <v>0.2</v>
      </c>
      <c r="H3676" s="1" t="str">
        <f t="shared" ref="H3676:H3689" si="2428">H3675</f>
        <v>[80021,80022,80023,80024]</v>
      </c>
      <c r="I3676" s="1">
        <f t="shared" ref="I3676" si="2429">I3664</f>
        <v>1</v>
      </c>
      <c r="J3676">
        <f t="shared" si="2415"/>
        <v>20</v>
      </c>
      <c r="K3676">
        <f t="shared" si="2422"/>
        <v>439</v>
      </c>
      <c r="L3676" s="1" t="str">
        <f>Sheet1!L3676</f>
        <v>[{"bid":16006,"type":6,"num":209},{"bid":14001,"type":4,"num":262500}]</v>
      </c>
    </row>
    <row r="3677" spans="1:12" x14ac:dyDescent="0.2">
      <c r="A3677">
        <f t="shared" si="2413"/>
        <v>603527</v>
      </c>
      <c r="B3677">
        <f t="shared" si="2417"/>
        <v>603528</v>
      </c>
      <c r="C3677" s="1" t="str">
        <f t="shared" si="2369"/>
        <v>当前波数 440/∞\n下一波BOSS</v>
      </c>
      <c r="D3677">
        <f>VLOOKUP(MOD(A3677,1000),Sheet2!P:R,3,FALSE)</f>
        <v>905731462776</v>
      </c>
      <c r="E3677">
        <v>746</v>
      </c>
      <c r="F3677" s="1" t="str">
        <f>IF(VLOOKUP(MOD(A3677,1000),Sheet2!P:W,8,FALSE)=1,"[[50000,1],",IF(VLOOKUP(MOD(A3677,1000),Sheet2!P:W,8,FALSE)=2,"[[90000,1],","["))&amp;IF(K3677=K3676,VLOOKUP(INT(MID(A3677,3,1))*10+3,Sheet3!A:B,2,FALSE),VLOOKUP(INT(MID(A3677,3,1))*10+MOD(K3677,2)+1,Sheet3!A:B,2,FALSE))&amp;"]"</f>
        <v>[[50022,40]]</v>
      </c>
      <c r="G3677">
        <v>0.2</v>
      </c>
      <c r="H3677" s="1" t="str">
        <f t="shared" si="2428"/>
        <v>[80021,80022,80023,80024]</v>
      </c>
      <c r="I3677" s="1">
        <f t="shared" ref="I3677" si="2430">I3665</f>
        <v>1</v>
      </c>
      <c r="J3677">
        <f t="shared" si="2415"/>
        <v>20</v>
      </c>
      <c r="K3677">
        <f t="shared" si="2422"/>
        <v>440</v>
      </c>
      <c r="L3677" s="1" t="str">
        <f>Sheet1!L3677</f>
        <v>[{"bid":16006,"type":6,"num":209},{"bid":14001,"type":4,"num":263000}]</v>
      </c>
    </row>
    <row r="3678" spans="1:12" x14ac:dyDescent="0.2">
      <c r="A3678">
        <f t="shared" si="2413"/>
        <v>603528</v>
      </c>
      <c r="B3678">
        <f t="shared" si="2417"/>
        <v>603529</v>
      </c>
      <c r="C3678" s="1" t="str">
        <f t="shared" si="2369"/>
        <v>BOSS波\n需击杀所有怪物</v>
      </c>
      <c r="D3678">
        <f>VLOOKUP(MOD(A3678,1000),Sheet2!P:R,3,FALSE)</f>
        <v>921122332571.99988</v>
      </c>
      <c r="E3678">
        <v>748</v>
      </c>
      <c r="F3678" s="1" t="str">
        <f>IF(VLOOKUP(MOD(A3678,1000),Sheet2!P:W,8,FALSE)=1,"[[50000,1],",IF(VLOOKUP(MOD(A3678,1000),Sheet2!P:W,8,FALSE)=2,"[[90000,1],","["))&amp;IF(K3678=K3677,VLOOKUP(INT(MID(A3678,3,1))*10+3,Sheet3!A:B,2,FALSE),VLOOKUP(INT(MID(A3678,3,1))*10+MOD(K3678,2)+1,Sheet3!A:B,2,FALSE))&amp;"]"</f>
        <v>[[50023,45]]</v>
      </c>
      <c r="G3678">
        <v>0.2</v>
      </c>
      <c r="H3678" s="1" t="str">
        <f t="shared" si="2428"/>
        <v>[80021,80022,80023,80024]</v>
      </c>
      <c r="I3678" s="1">
        <f t="shared" ref="I3678" si="2431">I3666</f>
        <v>2</v>
      </c>
      <c r="J3678">
        <f t="shared" si="2415"/>
        <v>40</v>
      </c>
      <c r="K3678">
        <f t="shared" si="2422"/>
        <v>440</v>
      </c>
      <c r="L3678" s="1" t="str">
        <f>Sheet1!L3678</f>
        <v>[{"bid":16006,"type":6,"num":209},{"bid":14001,"type":4,"num":263500}]</v>
      </c>
    </row>
    <row r="3679" spans="1:12" x14ac:dyDescent="0.2">
      <c r="A3679">
        <f t="shared" si="2413"/>
        <v>603529</v>
      </c>
      <c r="B3679">
        <f t="shared" si="2417"/>
        <v>603530</v>
      </c>
      <c r="C3679" s="1" t="str">
        <f t="shared" si="2369"/>
        <v>当前波数 441/∞</v>
      </c>
      <c r="D3679">
        <f>VLOOKUP(MOD(A3679,1000),Sheet2!P:R,3,FALSE)</f>
        <v>936681105360</v>
      </c>
      <c r="E3679">
        <v>749</v>
      </c>
      <c r="F3679" s="1" t="str">
        <f>IF(VLOOKUP(MOD(A3679,1000),Sheet2!P:W,8,FALSE)=1,"[[50000,1],",IF(VLOOKUP(MOD(A3679,1000),Sheet2!P:W,8,FALSE)=2,"[[90000,1],","["))&amp;IF(K3679=K3678,VLOOKUP(INT(MID(A3679,3,1))*10+3,Sheet3!A:B,2,FALSE),VLOOKUP(INT(MID(A3679,3,1))*10+MOD(K3679,2)+1,Sheet3!A:B,2,FALSE))&amp;"]"</f>
        <v>[[50000,1],[50021,40]]</v>
      </c>
      <c r="G3679">
        <v>0.2</v>
      </c>
      <c r="H3679" s="1" t="str">
        <f t="shared" si="2428"/>
        <v>[80021,80022,80023,80024]</v>
      </c>
      <c r="I3679" s="1">
        <f t="shared" ref="I3679" si="2432">I3667</f>
        <v>1</v>
      </c>
      <c r="J3679">
        <f t="shared" si="2415"/>
        <v>20</v>
      </c>
      <c r="K3679">
        <f t="shared" si="2422"/>
        <v>441</v>
      </c>
      <c r="L3679" s="1" t="str">
        <f>Sheet1!L3679</f>
        <v>[{"bid":16006,"type":6,"num":209},{"bid":14001,"type":4,"num":264000}]</v>
      </c>
    </row>
    <row r="3680" spans="1:12" x14ac:dyDescent="0.2">
      <c r="A3680">
        <f t="shared" si="2413"/>
        <v>603530</v>
      </c>
      <c r="B3680">
        <f t="shared" si="2417"/>
        <v>603531</v>
      </c>
      <c r="C3680" s="1" t="str">
        <f t="shared" si="2369"/>
        <v>当前波数 442/∞</v>
      </c>
      <c r="D3680">
        <f>VLOOKUP(MOD(A3680,1000),Sheet2!P:R,3,FALSE)</f>
        <v>952408895760</v>
      </c>
      <c r="E3680">
        <v>751</v>
      </c>
      <c r="F3680" s="1" t="str">
        <f>IF(VLOOKUP(MOD(A3680,1000),Sheet2!P:W,8,FALSE)=1,"[[50000,1],",IF(VLOOKUP(MOD(A3680,1000),Sheet2!P:W,8,FALSE)=2,"[[90000,1],","["))&amp;IF(K3680=K3679,VLOOKUP(INT(MID(A3680,3,1))*10+3,Sheet3!A:B,2,FALSE),VLOOKUP(INT(MID(A3680,3,1))*10+MOD(K3680,2)+1,Sheet3!A:B,2,FALSE))&amp;"]"</f>
        <v>[[50022,40]]</v>
      </c>
      <c r="G3680">
        <v>0.2</v>
      </c>
      <c r="H3680" s="1" t="str">
        <f t="shared" si="2428"/>
        <v>[80021,80022,80023,80024]</v>
      </c>
      <c r="I3680" s="1">
        <f t="shared" ref="I3680" si="2433">I3668</f>
        <v>1</v>
      </c>
      <c r="J3680">
        <f t="shared" si="2415"/>
        <v>20</v>
      </c>
      <c r="K3680">
        <f t="shared" si="2422"/>
        <v>442</v>
      </c>
      <c r="L3680" s="1" t="str">
        <f>Sheet1!L3680</f>
        <v>[{"bid":16006,"type":6,"num":209},{"bid":14001,"type":4,"num":264500}]</v>
      </c>
    </row>
    <row r="3681" spans="1:12" x14ac:dyDescent="0.2">
      <c r="A3681">
        <f t="shared" si="2413"/>
        <v>603531</v>
      </c>
      <c r="B3681">
        <f t="shared" si="2417"/>
        <v>603532</v>
      </c>
      <c r="C3681" s="1" t="str">
        <f t="shared" si="2369"/>
        <v>当前波数 443/∞</v>
      </c>
      <c r="D3681">
        <f>VLOOKUP(MOD(A3681,1000),Sheet2!P:R,3,FALSE)</f>
        <v>968306821872.00012</v>
      </c>
      <c r="E3681">
        <v>752</v>
      </c>
      <c r="F3681" s="1" t="str">
        <f>IF(VLOOKUP(MOD(A3681,1000),Sheet2!P:W,8,FALSE)=1,"[[50000,1],",IF(VLOOKUP(MOD(A3681,1000),Sheet2!P:W,8,FALSE)=2,"[[90000,1],","["))&amp;IF(K3681=K3680,VLOOKUP(INT(MID(A3681,3,1))*10+3,Sheet3!A:B,2,FALSE),VLOOKUP(INT(MID(A3681,3,1))*10+MOD(K3681,2)+1,Sheet3!A:B,2,FALSE))&amp;"]"</f>
        <v>[[50021,40]]</v>
      </c>
      <c r="G3681">
        <v>0.2</v>
      </c>
      <c r="H3681" s="1" t="str">
        <f t="shared" si="2428"/>
        <v>[80021,80022,80023,80024]</v>
      </c>
      <c r="I3681" s="1">
        <f t="shared" ref="I3681" si="2434">I3669</f>
        <v>1</v>
      </c>
      <c r="J3681">
        <f t="shared" si="2415"/>
        <v>20</v>
      </c>
      <c r="K3681">
        <f t="shared" si="2422"/>
        <v>443</v>
      </c>
      <c r="L3681" s="1" t="str">
        <f>Sheet1!L3681</f>
        <v>[{"bid":16006,"type":6,"num":211},{"bid":14001,"type":4,"num":265000}]</v>
      </c>
    </row>
    <row r="3682" spans="1:12" x14ac:dyDescent="0.2">
      <c r="A3682">
        <f t="shared" si="2413"/>
        <v>603532</v>
      </c>
      <c r="B3682">
        <f t="shared" si="2417"/>
        <v>603533</v>
      </c>
      <c r="C3682" s="1" t="str">
        <f t="shared" si="2369"/>
        <v>当前波数 444/∞</v>
      </c>
      <c r="D3682">
        <f>VLOOKUP(MOD(A3682,1000),Sheet2!P:R,3,FALSE)</f>
        <v>984376005276.00012</v>
      </c>
      <c r="E3682">
        <v>754</v>
      </c>
      <c r="F3682" s="1" t="str">
        <f>IF(VLOOKUP(MOD(A3682,1000),Sheet2!P:W,8,FALSE)=1,"[[50000,1],",IF(VLOOKUP(MOD(A3682,1000),Sheet2!P:W,8,FALSE)=2,"[[90000,1],","["))&amp;IF(K3682=K3681,VLOOKUP(INT(MID(A3682,3,1))*10+3,Sheet3!A:B,2,FALSE),VLOOKUP(INT(MID(A3682,3,1))*10+MOD(K3682,2)+1,Sheet3!A:B,2,FALSE))&amp;"]"</f>
        <v>[[50000,1],[50022,40]]</v>
      </c>
      <c r="G3682">
        <v>0.2</v>
      </c>
      <c r="H3682" s="1" t="str">
        <f t="shared" si="2428"/>
        <v>[80021,80022,80023,80024]</v>
      </c>
      <c r="I3682" s="1">
        <f t="shared" ref="I3682" si="2435">I3670</f>
        <v>1</v>
      </c>
      <c r="J3682">
        <f t="shared" si="2415"/>
        <v>20</v>
      </c>
      <c r="K3682">
        <f t="shared" si="2422"/>
        <v>444</v>
      </c>
      <c r="L3682" s="1" t="str">
        <f>Sheet1!L3682</f>
        <v>[{"bid":16006,"type":6,"num":211},{"bid":14001,"type":4,"num":265500}]</v>
      </c>
    </row>
    <row r="3683" spans="1:12" x14ac:dyDescent="0.2">
      <c r="A3683">
        <f t="shared" si="2413"/>
        <v>603533</v>
      </c>
      <c r="B3683">
        <f t="shared" si="2417"/>
        <v>603534</v>
      </c>
      <c r="C3683" s="1" t="str">
        <f t="shared" si="2369"/>
        <v>当前波数 445/∞\n下一波BOSS</v>
      </c>
      <c r="D3683">
        <f>VLOOKUP(MOD(A3683,1000),Sheet2!P:R,3,FALSE)</f>
        <v>1000617571032.0005</v>
      </c>
      <c r="E3683">
        <v>755</v>
      </c>
      <c r="F3683" s="1" t="str">
        <f>IF(VLOOKUP(MOD(A3683,1000),Sheet2!P:W,8,FALSE)=1,"[[50000,1],",IF(VLOOKUP(MOD(A3683,1000),Sheet2!P:W,8,FALSE)=2,"[[90000,1],","["))&amp;IF(K3683=K3682,VLOOKUP(INT(MID(A3683,3,1))*10+3,Sheet3!A:B,2,FALSE),VLOOKUP(INT(MID(A3683,3,1))*10+MOD(K3683,2)+1,Sheet3!A:B,2,FALSE))&amp;"]"</f>
        <v>[[50021,40]]</v>
      </c>
      <c r="G3683">
        <v>0.2</v>
      </c>
      <c r="H3683" s="1" t="str">
        <f t="shared" si="2428"/>
        <v>[80021,80022,80023,80024]</v>
      </c>
      <c r="I3683" s="1">
        <f t="shared" ref="I3683" si="2436">I3671</f>
        <v>1</v>
      </c>
      <c r="J3683">
        <f t="shared" si="2415"/>
        <v>20</v>
      </c>
      <c r="K3683">
        <f t="shared" si="2422"/>
        <v>445</v>
      </c>
      <c r="L3683" s="1" t="str">
        <f>Sheet1!L3683</f>
        <v>[{"bid":16006,"type":6,"num":211},{"bid":14001,"type":4,"num":266000}]</v>
      </c>
    </row>
    <row r="3684" spans="1:12" x14ac:dyDescent="0.2">
      <c r="A3684">
        <f t="shared" si="2413"/>
        <v>603534</v>
      </c>
      <c r="B3684">
        <f t="shared" si="2417"/>
        <v>603535</v>
      </c>
      <c r="C3684" s="1" t="str">
        <f t="shared" si="2369"/>
        <v>BOSS波\n需击杀所有怪物</v>
      </c>
      <c r="D3684">
        <f>VLOOKUP(MOD(A3684,1000),Sheet2!P:R,3,FALSE)</f>
        <v>1017032647680.0005</v>
      </c>
      <c r="E3684">
        <v>756</v>
      </c>
      <c r="F3684" s="1" t="str">
        <f>IF(VLOOKUP(MOD(A3684,1000),Sheet2!P:W,8,FALSE)=1,"[[50000,1],",IF(VLOOKUP(MOD(A3684,1000),Sheet2!P:W,8,FALSE)=2,"[[90000,1],","["))&amp;IF(K3684=K3683,VLOOKUP(INT(MID(A3684,3,1))*10+3,Sheet3!A:B,2,FALSE),VLOOKUP(INT(MID(A3684,3,1))*10+MOD(K3684,2)+1,Sheet3!A:B,2,FALSE))&amp;"]"</f>
        <v>[[50023,45]]</v>
      </c>
      <c r="G3684">
        <v>0.2</v>
      </c>
      <c r="H3684" s="1" t="str">
        <f t="shared" si="2428"/>
        <v>[80021,80022,80023,80024]</v>
      </c>
      <c r="I3684" s="1">
        <f t="shared" ref="I3684" si="2437">I3672</f>
        <v>2</v>
      </c>
      <c r="J3684">
        <f t="shared" si="2415"/>
        <v>40</v>
      </c>
      <c r="K3684">
        <f t="shared" si="2422"/>
        <v>445</v>
      </c>
      <c r="L3684" s="1" t="str">
        <f>Sheet1!L3684</f>
        <v>[{"bid":16006,"type":6,"num":211},{"bid":14001,"type":4,"num":266500}]</v>
      </c>
    </row>
    <row r="3685" spans="1:12" x14ac:dyDescent="0.2">
      <c r="A3685">
        <f t="shared" si="2413"/>
        <v>603535</v>
      </c>
      <c r="B3685">
        <f t="shared" si="2417"/>
        <v>603536</v>
      </c>
      <c r="C3685" s="1" t="str">
        <f t="shared" si="2369"/>
        <v>当前波数 446/∞</v>
      </c>
      <c r="D3685">
        <f>VLOOKUP(MOD(A3685,1000),Sheet2!P:R,3,FALSE)</f>
        <v>999999999999999</v>
      </c>
      <c r="E3685">
        <v>757</v>
      </c>
      <c r="F3685" s="1" t="str">
        <f>IF(VLOOKUP(MOD(A3685,1000),Sheet2!P:W,8,FALSE)=1,"[[50000,1],",IF(VLOOKUP(MOD(A3685,1000),Sheet2!P:W,8,FALSE)=2,"[[90000,1],","["))&amp;IF(K3685=K3684,VLOOKUP(INT(MID(A3685,3,1))*10+3,Sheet3!A:B,2,FALSE),VLOOKUP(INT(MID(A3685,3,1))*10+MOD(K3685,2)+1,Sheet3!A:B,2,FALSE))&amp;"]"</f>
        <v>[[50000,1],[50022,40]]</v>
      </c>
      <c r="G3685">
        <v>0.2</v>
      </c>
      <c r="H3685" s="1" t="str">
        <f t="shared" si="2428"/>
        <v>[80021,80022,80023,80024]</v>
      </c>
      <c r="I3685" s="1">
        <f t="shared" ref="I3685" si="2438">I3673</f>
        <v>1</v>
      </c>
      <c r="J3685">
        <f t="shared" si="2415"/>
        <v>20</v>
      </c>
      <c r="K3685">
        <f t="shared" si="2422"/>
        <v>446</v>
      </c>
      <c r="L3685" s="1" t="str">
        <f>Sheet1!L3685</f>
        <v>[{"bid":16006,"type":6,"num":211},{"bid":14001,"type":4,"num":267000}]</v>
      </c>
    </row>
    <row r="3686" spans="1:12" x14ac:dyDescent="0.2">
      <c r="A3686">
        <f t="shared" si="2413"/>
        <v>603536</v>
      </c>
      <c r="B3686">
        <f t="shared" si="2417"/>
        <v>603537</v>
      </c>
      <c r="C3686" s="1" t="str">
        <f t="shared" ref="C3686:C3749" si="2439">IF(K3686=K3685,"BOSS波\n需击杀所有怪物",IF(K3686=K3687,"当前波数 "&amp;K3686&amp;"/∞\n下一波BOSS","当前波数 "&amp;K3686&amp;"/∞"))</f>
        <v>当前波数 447/∞</v>
      </c>
      <c r="D3686">
        <f>VLOOKUP(MOD(A3686,1000),Sheet2!P:R,3,FALSE)</f>
        <v>9.9999999999999902E+19</v>
      </c>
      <c r="E3686">
        <v>758</v>
      </c>
      <c r="F3686" s="1" t="str">
        <f>IF(VLOOKUP(MOD(A3686,1000),Sheet2!P:W,8,FALSE)=1,"[[50000,1],",IF(VLOOKUP(MOD(A3686,1000),Sheet2!P:W,8,FALSE)=2,"[[90000,1],","["))&amp;IF(K3686=K3685,VLOOKUP(INT(MID(A3686,3,1))*10+3,Sheet3!A:B,2,FALSE),VLOOKUP(INT(MID(A3686,3,1))*10+MOD(K3686,2)+1,Sheet3!A:B,2,FALSE))&amp;"]"</f>
        <v>[[50021,40]]</v>
      </c>
      <c r="G3686">
        <v>0.2</v>
      </c>
      <c r="H3686" s="1" t="str">
        <f t="shared" si="2428"/>
        <v>[80021,80022,80023,80024]</v>
      </c>
      <c r="I3686" s="1">
        <f t="shared" ref="I3686" si="2440">I3674</f>
        <v>1</v>
      </c>
      <c r="J3686">
        <f t="shared" si="2415"/>
        <v>20</v>
      </c>
      <c r="K3686">
        <f t="shared" si="2422"/>
        <v>447</v>
      </c>
      <c r="L3686" s="1" t="str">
        <f>Sheet1!L3686</f>
        <v>[{"bid":16006,"type":6,"num":213},{"bid":14001,"type":4,"num":267500}]</v>
      </c>
    </row>
    <row r="3687" spans="1:12" x14ac:dyDescent="0.2">
      <c r="A3687">
        <f t="shared" si="2413"/>
        <v>603537</v>
      </c>
      <c r="B3687">
        <f t="shared" si="2417"/>
        <v>603538</v>
      </c>
      <c r="C3687" s="1" t="str">
        <f t="shared" si="2439"/>
        <v>当前波数 448/∞</v>
      </c>
      <c r="D3687">
        <f>VLOOKUP(MOD(A3687,1000),Sheet2!P:R,3,FALSE)</f>
        <v>9.9999999999999902E+24</v>
      </c>
      <c r="E3687">
        <v>760</v>
      </c>
      <c r="F3687" s="1" t="str">
        <f>IF(VLOOKUP(MOD(A3687,1000),Sheet2!P:W,8,FALSE)=1,"[[50000,1],",IF(VLOOKUP(MOD(A3687,1000),Sheet2!P:W,8,FALSE)=2,"[[90000,1],","["))&amp;IF(K3687=K3686,VLOOKUP(INT(MID(A3687,3,1))*10+3,Sheet3!A:B,2,FALSE),VLOOKUP(INT(MID(A3687,3,1))*10+MOD(K3687,2)+1,Sheet3!A:B,2,FALSE))&amp;"]"</f>
        <v>[[50022,40]]</v>
      </c>
      <c r="G3687">
        <v>0.2</v>
      </c>
      <c r="H3687" s="1" t="str">
        <f t="shared" si="2428"/>
        <v>[80021,80022,80023,80024]</v>
      </c>
      <c r="I3687" s="1">
        <f t="shared" ref="I3687" si="2441">I3675</f>
        <v>1</v>
      </c>
      <c r="J3687">
        <f t="shared" si="2415"/>
        <v>20</v>
      </c>
      <c r="K3687">
        <f t="shared" si="2422"/>
        <v>448</v>
      </c>
      <c r="L3687" s="1" t="str">
        <f>Sheet1!L3687</f>
        <v>[{"bid":16006,"type":6,"num":213},{"bid":14001,"type":4,"num":268000}]</v>
      </c>
    </row>
    <row r="3688" spans="1:12" x14ac:dyDescent="0.2">
      <c r="A3688">
        <f t="shared" si="2413"/>
        <v>603538</v>
      </c>
      <c r="B3688">
        <f t="shared" si="2417"/>
        <v>603539</v>
      </c>
      <c r="C3688" s="1" t="str">
        <f t="shared" si="2439"/>
        <v>当前波数 449/∞</v>
      </c>
      <c r="D3688">
        <f>VLOOKUP(MOD(A3688,1000),Sheet2!P:R,3,FALSE)</f>
        <v>1.9999899999999999E+25</v>
      </c>
      <c r="E3688">
        <v>762</v>
      </c>
      <c r="F3688" s="1" t="str">
        <f>IF(VLOOKUP(MOD(A3688,1000),Sheet2!P:W,8,FALSE)=1,"[[50000,1],",IF(VLOOKUP(MOD(A3688,1000),Sheet2!P:W,8,FALSE)=2,"[[90000,1],","["))&amp;IF(K3688=K3687,VLOOKUP(INT(MID(A3688,3,1))*10+3,Sheet3!A:B,2,FALSE),VLOOKUP(INT(MID(A3688,3,1))*10+MOD(K3688,2)+1,Sheet3!A:B,2,FALSE))&amp;"]"</f>
        <v>[[50000,1],[50021,40]]</v>
      </c>
      <c r="G3688">
        <v>0.2</v>
      </c>
      <c r="H3688" s="1" t="str">
        <f t="shared" si="2428"/>
        <v>[80021,80022,80023,80024]</v>
      </c>
      <c r="I3688" s="1">
        <f t="shared" ref="I3688" si="2442">I3676</f>
        <v>1</v>
      </c>
      <c r="J3688">
        <f t="shared" si="2415"/>
        <v>20</v>
      </c>
      <c r="K3688">
        <f t="shared" si="2422"/>
        <v>449</v>
      </c>
      <c r="L3688" s="1" t="str">
        <f>Sheet1!L3688</f>
        <v>[{"bid":16006,"type":6,"num":213},{"bid":14001,"type":4,"num":268500}]</v>
      </c>
    </row>
    <row r="3689" spans="1:12" x14ac:dyDescent="0.2">
      <c r="A3689">
        <f t="shared" si="2413"/>
        <v>603539</v>
      </c>
      <c r="B3689">
        <v>-1</v>
      </c>
      <c r="C3689" s="1" t="str">
        <f t="shared" si="2439"/>
        <v>当前波数 450/∞</v>
      </c>
      <c r="D3689">
        <f>VLOOKUP(MOD(A3689,1000),Sheet2!P:R,3,FALSE)</f>
        <v>2.99998E+25</v>
      </c>
      <c r="E3689">
        <v>764</v>
      </c>
      <c r="F3689" s="1" t="str">
        <f>IF(VLOOKUP(MOD(A3689,1000),Sheet2!P:W,8,FALSE)=1,"[[50000,1],",IF(VLOOKUP(MOD(A3689,1000),Sheet2!P:W,8,FALSE)=2,"[[90000,1],","["))&amp;IF(K3689=K3688,VLOOKUP(INT(MID(A3689,3,1))*10+3,Sheet3!A:B,2,FALSE),VLOOKUP(INT(MID(A3689,3,1))*10+MOD(K3689,2)+1,Sheet3!A:B,2,FALSE))&amp;"]"</f>
        <v>[[50022,40]]</v>
      </c>
      <c r="G3689">
        <v>0.2</v>
      </c>
      <c r="H3689" s="1" t="str">
        <f t="shared" si="2428"/>
        <v>[80021,80022,80023,80024]</v>
      </c>
      <c r="I3689" s="1">
        <f t="shared" ref="I3689" si="2443">I3677</f>
        <v>1</v>
      </c>
      <c r="J3689">
        <f t="shared" si="2415"/>
        <v>20</v>
      </c>
      <c r="K3689">
        <f t="shared" si="2422"/>
        <v>450</v>
      </c>
      <c r="L3689" s="1" t="str">
        <f>Sheet1!L3689</f>
        <v>[{"bid":16006,"type":6,"num":213},{"bid":14001,"type":4,"num":269000}]</v>
      </c>
    </row>
    <row r="3690" spans="1:12" s="4" customFormat="1" x14ac:dyDescent="0.2">
      <c r="A3690" s="4">
        <v>604001</v>
      </c>
      <c r="B3690" s="4">
        <f>A3690+1</f>
        <v>604002</v>
      </c>
      <c r="C3690" s="1" t="str">
        <f t="shared" si="2439"/>
        <v>当前波数 1/∞</v>
      </c>
      <c r="D3690">
        <f>VLOOKUP(MOD(A3690,1000),Sheet2!P:R,3,FALSE)</f>
        <v>0.5</v>
      </c>
      <c r="E3690" s="4">
        <v>1</v>
      </c>
      <c r="F3690" s="1" t="str">
        <f>IF(VLOOKUP(MOD(A3690,1000),Sheet2!P:W,8,FALSE)=1,"[[50000,1],",IF(VLOOKUP(MOD(A3690,1000),Sheet2!P:W,8,FALSE)=2,"[[90000,1],","["))&amp;IF(K3690=K3689,VLOOKUP(INT(MID(A3690,3,1))*10+3,Sheet3!A:B,2,FALSE),VLOOKUP(INT(MID(A3690,3,1))*10+MOD(K3690,2)+1,Sheet3!A:B,2,FALSE))&amp;"]"</f>
        <v>[[50000,1],[50031,50]]</v>
      </c>
      <c r="G3690">
        <v>0.2</v>
      </c>
      <c r="H3690" s="4" t="s">
        <v>240</v>
      </c>
      <c r="I3690" s="4">
        <v>1</v>
      </c>
      <c r="J3690" s="4">
        <v>20</v>
      </c>
      <c r="K3690" s="4">
        <v>1</v>
      </c>
      <c r="L3690" s="1" t="str">
        <f>Sheet1!L3690</f>
        <v>[]</v>
      </c>
    </row>
    <row r="3691" spans="1:12" x14ac:dyDescent="0.2">
      <c r="A3691">
        <f>A3690+1</f>
        <v>604002</v>
      </c>
      <c r="B3691">
        <f t="shared" ref="B3691:B3754" si="2444">A3691+1</f>
        <v>604003</v>
      </c>
      <c r="C3691" s="1" t="str">
        <f t="shared" si="2439"/>
        <v>当前波数 2/∞</v>
      </c>
      <c r="D3691">
        <f>VLOOKUP(MOD(A3691,1000),Sheet2!P:R,3,FALSE)</f>
        <v>1</v>
      </c>
      <c r="E3691">
        <v>2</v>
      </c>
      <c r="F3691" s="1" t="str">
        <f>IF(VLOOKUP(MOD(A3691,1000),Sheet2!P:W,8,FALSE)=1,"[[50000,1],",IF(VLOOKUP(MOD(A3691,1000),Sheet2!P:W,8,FALSE)=2,"[[90000,1],","["))&amp;IF(K3691=K3690,VLOOKUP(INT(MID(A3691,3,1))*10+3,Sheet3!A:B,2,FALSE),VLOOKUP(INT(MID(A3691,3,1))*10+MOD(K3691,2)+1,Sheet3!A:B,2,FALSE))&amp;"]"</f>
        <v>[[50032,67]]</v>
      </c>
      <c r="G3691">
        <v>0.2</v>
      </c>
      <c r="H3691" t="s">
        <v>240</v>
      </c>
      <c r="I3691">
        <v>1</v>
      </c>
      <c r="J3691">
        <f>J3152</f>
        <v>20</v>
      </c>
      <c r="K3691">
        <v>2</v>
      </c>
      <c r="L3691" s="1" t="str">
        <f>Sheet1!L3691</f>
        <v>[{"bid":14001,"type":4,"num":500}]</v>
      </c>
    </row>
    <row r="3692" spans="1:12" x14ac:dyDescent="0.2">
      <c r="A3692">
        <f t="shared" ref="A3692:A3755" si="2445">A3691+1</f>
        <v>604003</v>
      </c>
      <c r="B3692">
        <f t="shared" si="2444"/>
        <v>604004</v>
      </c>
      <c r="C3692" s="1" t="str">
        <f t="shared" si="2439"/>
        <v>当前波数 3/∞</v>
      </c>
      <c r="D3692">
        <f>VLOOKUP(MOD(A3692,1000),Sheet2!P:R,3,FALSE)</f>
        <v>1.1066</v>
      </c>
      <c r="E3692">
        <v>3</v>
      </c>
      <c r="F3692" s="1" t="str">
        <f>IF(VLOOKUP(MOD(A3692,1000),Sheet2!P:W,8,FALSE)=1,"[[50000,1],",IF(VLOOKUP(MOD(A3692,1000),Sheet2!P:W,8,FALSE)=2,"[[90000,1],","["))&amp;IF(K3692=K3691,VLOOKUP(INT(MID(A3692,3,1))*10+3,Sheet3!A:B,2,FALSE),VLOOKUP(INT(MID(A3692,3,1))*10+MOD(K3692,2)+1,Sheet3!A:B,2,FALSE))&amp;"]"</f>
        <v>[[50000,1],[50031,50]]</v>
      </c>
      <c r="G3692">
        <v>0.2</v>
      </c>
      <c r="H3692" t="s">
        <v>240</v>
      </c>
      <c r="I3692">
        <v>1</v>
      </c>
      <c r="J3692">
        <f t="shared" ref="J3692:J3755" si="2446">J3153</f>
        <v>20</v>
      </c>
      <c r="K3692">
        <v>3</v>
      </c>
      <c r="L3692" s="1" t="str">
        <f>Sheet1!L3692</f>
        <v>[{"bid":14001,"type":4,"num":1000}]</v>
      </c>
    </row>
    <row r="3693" spans="1:12" x14ac:dyDescent="0.2">
      <c r="A3693">
        <f t="shared" si="2445"/>
        <v>604004</v>
      </c>
      <c r="B3693">
        <f t="shared" si="2444"/>
        <v>604005</v>
      </c>
      <c r="C3693" s="1" t="str">
        <f t="shared" si="2439"/>
        <v>当前波数 4/∞</v>
      </c>
      <c r="D3693">
        <f>VLOOKUP(MOD(A3693,1000),Sheet2!P:R,3,FALSE)</f>
        <v>1.2143999999999999</v>
      </c>
      <c r="E3693">
        <v>4</v>
      </c>
      <c r="F3693" s="1" t="str">
        <f>IF(VLOOKUP(MOD(A3693,1000),Sheet2!P:W,8,FALSE)=1,"[[50000,1],",IF(VLOOKUP(MOD(A3693,1000),Sheet2!P:W,8,FALSE)=2,"[[90000,1],","["))&amp;IF(K3693=K3692,VLOOKUP(INT(MID(A3693,3,1))*10+3,Sheet3!A:B,2,FALSE),VLOOKUP(INT(MID(A3693,3,1))*10+MOD(K3693,2)+1,Sheet3!A:B,2,FALSE))&amp;"]"</f>
        <v>[[50032,67]]</v>
      </c>
      <c r="G3693">
        <v>0.2</v>
      </c>
      <c r="H3693" t="s">
        <v>240</v>
      </c>
      <c r="I3693">
        <v>1</v>
      </c>
      <c r="J3693">
        <f t="shared" si="2446"/>
        <v>20</v>
      </c>
      <c r="K3693">
        <v>4</v>
      </c>
      <c r="L3693" s="1" t="str">
        <f>Sheet1!L3693</f>
        <v>[{"bid":14001,"type":4,"num":1500}]</v>
      </c>
    </row>
    <row r="3694" spans="1:12" x14ac:dyDescent="0.2">
      <c r="A3694">
        <f t="shared" si="2445"/>
        <v>604005</v>
      </c>
      <c r="B3694">
        <f t="shared" si="2444"/>
        <v>604006</v>
      </c>
      <c r="C3694" s="1" t="str">
        <f t="shared" si="2439"/>
        <v>当前波数 5/∞\n下一波BOSS</v>
      </c>
      <c r="D3694">
        <f>VLOOKUP(MOD(A3694,1000),Sheet2!P:R,3,FALSE)</f>
        <v>1.3312000000000002</v>
      </c>
      <c r="E3694">
        <v>5</v>
      </c>
      <c r="F3694" s="1" t="str">
        <f>IF(VLOOKUP(MOD(A3694,1000),Sheet2!P:W,8,FALSE)=1,"[[50000,1],",IF(VLOOKUP(MOD(A3694,1000),Sheet2!P:W,8,FALSE)=2,"[[90000,1],","["))&amp;IF(K3694=K3693,VLOOKUP(INT(MID(A3694,3,1))*10+3,Sheet3!A:B,2,FALSE),VLOOKUP(INT(MID(A3694,3,1))*10+MOD(K3694,2)+1,Sheet3!A:B,2,FALSE))&amp;"]"</f>
        <v>[[50000,1],[50031,50]]</v>
      </c>
      <c r="G3694">
        <v>0.2</v>
      </c>
      <c r="H3694" t="s">
        <v>240</v>
      </c>
      <c r="I3694">
        <v>1</v>
      </c>
      <c r="J3694">
        <f t="shared" si="2446"/>
        <v>20</v>
      </c>
      <c r="K3694">
        <v>5</v>
      </c>
      <c r="L3694" s="1" t="str">
        <f>Sheet1!L3694</f>
        <v>[{"bid":14001,"type":4,"num":2000}]</v>
      </c>
    </row>
    <row r="3695" spans="1:12" x14ac:dyDescent="0.2">
      <c r="A3695">
        <f t="shared" si="2445"/>
        <v>604006</v>
      </c>
      <c r="B3695">
        <f t="shared" si="2444"/>
        <v>604007</v>
      </c>
      <c r="C3695" s="1" t="str">
        <f t="shared" si="2439"/>
        <v>BOSS波\n需击杀所有怪物</v>
      </c>
      <c r="D3695">
        <f>VLOOKUP(MOD(A3695,1000),Sheet2!P:R,3,FALSE)</f>
        <v>1.4503999999999999</v>
      </c>
      <c r="E3695">
        <v>6</v>
      </c>
      <c r="F3695" s="1" t="str">
        <f>IF(VLOOKUP(MOD(A3695,1000),Sheet2!P:W,8,FALSE)=1,"[[50000,1],",IF(VLOOKUP(MOD(A3695,1000),Sheet2!P:W,8,FALSE)=2,"[[90000,1],","["))&amp;IF(K3695=K3694,VLOOKUP(INT(MID(A3695,3,1))*10+3,Sheet3!A:B,2,FALSE),VLOOKUP(INT(MID(A3695,3,1))*10+MOD(K3695,2)+1,Sheet3!A:B,2,FALSE))&amp;"]"</f>
        <v>[[50033,45]]</v>
      </c>
      <c r="G3695">
        <v>0.2</v>
      </c>
      <c r="H3695" t="s">
        <v>240</v>
      </c>
      <c r="I3695">
        <v>2</v>
      </c>
      <c r="J3695">
        <f t="shared" si="2446"/>
        <v>40</v>
      </c>
      <c r="K3695">
        <v>5</v>
      </c>
      <c r="L3695" s="1" t="str">
        <f>Sheet1!L3695</f>
        <v>[{"bid":16007,"type":6,"num":1},{"bid":14001,"type":4,"num":2500}]</v>
      </c>
    </row>
    <row r="3696" spans="1:12" x14ac:dyDescent="0.2">
      <c r="A3696">
        <f t="shared" si="2445"/>
        <v>604007</v>
      </c>
      <c r="B3696">
        <f t="shared" si="2444"/>
        <v>604008</v>
      </c>
      <c r="C3696" s="1" t="str">
        <f t="shared" si="2439"/>
        <v>当前波数 6/∞</v>
      </c>
      <c r="D3696">
        <f>VLOOKUP(MOD(A3696,1000),Sheet2!P:R,3,FALSE)</f>
        <v>1.6768000000000001</v>
      </c>
      <c r="E3696">
        <v>7</v>
      </c>
      <c r="F3696" s="1" t="str">
        <f>IF(VLOOKUP(MOD(A3696,1000),Sheet2!P:W,8,FALSE)=1,"[[50000,1],",IF(VLOOKUP(MOD(A3696,1000),Sheet2!P:W,8,FALSE)=2,"[[90000,1],","["))&amp;IF(K3696=K3695,VLOOKUP(INT(MID(A3696,3,1))*10+3,Sheet3!A:B,2,FALSE),VLOOKUP(INT(MID(A3696,3,1))*10+MOD(K3696,2)+1,Sheet3!A:B,2,FALSE))&amp;"]"</f>
        <v>[[50032,67]]</v>
      </c>
      <c r="G3696">
        <v>0.2</v>
      </c>
      <c r="H3696" t="str">
        <f t="shared" ref="H3696:H3701" si="2447">H3695</f>
        <v>[80031,80032,80033,80034]</v>
      </c>
      <c r="I3696">
        <f>I3690</f>
        <v>1</v>
      </c>
      <c r="J3696">
        <f t="shared" si="2446"/>
        <v>20</v>
      </c>
      <c r="K3696">
        <f>K3690+5</f>
        <v>6</v>
      </c>
      <c r="L3696" s="1" t="str">
        <f>Sheet1!L3696</f>
        <v>[{"bid":16007,"type":6,"num":1},{"bid":14001,"type":4,"num":3000}]</v>
      </c>
    </row>
    <row r="3697" spans="1:12" x14ac:dyDescent="0.2">
      <c r="A3697">
        <f t="shared" si="2445"/>
        <v>604008</v>
      </c>
      <c r="B3697">
        <f t="shared" si="2444"/>
        <v>604009</v>
      </c>
      <c r="C3697" s="1" t="str">
        <f t="shared" si="2439"/>
        <v>当前波数 7/∞</v>
      </c>
      <c r="D3697">
        <f>VLOOKUP(MOD(A3697,1000),Sheet2!P:R,3,FALSE)</f>
        <v>1.802</v>
      </c>
      <c r="E3697">
        <v>8</v>
      </c>
      <c r="F3697" s="1" t="str">
        <f>IF(VLOOKUP(MOD(A3697,1000),Sheet2!P:W,8,FALSE)=1,"[[50000,1],",IF(VLOOKUP(MOD(A3697,1000),Sheet2!P:W,8,FALSE)=2,"[[90000,1],","["))&amp;IF(K3697=K3696,VLOOKUP(INT(MID(A3697,3,1))*10+3,Sheet3!A:B,2,FALSE),VLOOKUP(INT(MID(A3697,3,1))*10+MOD(K3697,2)+1,Sheet3!A:B,2,FALSE))&amp;"]"</f>
        <v>[[50000,1],[50031,50]]</v>
      </c>
      <c r="G3697">
        <v>0.2</v>
      </c>
      <c r="H3697" t="str">
        <f t="shared" si="2447"/>
        <v>[80031,80032,80033,80034]</v>
      </c>
      <c r="I3697">
        <f t="shared" ref="I3697" si="2448">I3691</f>
        <v>1</v>
      </c>
      <c r="J3697">
        <f t="shared" si="2446"/>
        <v>20</v>
      </c>
      <c r="K3697">
        <f t="shared" ref="K3697:K3760" si="2449">K3691+5</f>
        <v>7</v>
      </c>
      <c r="L3697" s="1" t="str">
        <f>Sheet1!L3697</f>
        <v>[{"bid":16007,"type":6,"num":1},{"bid":14001,"type":4,"num":3500}]</v>
      </c>
    </row>
    <row r="3698" spans="1:12" x14ac:dyDescent="0.2">
      <c r="A3698">
        <f t="shared" si="2445"/>
        <v>604009</v>
      </c>
      <c r="B3698">
        <f t="shared" si="2444"/>
        <v>604010</v>
      </c>
      <c r="C3698" s="1" t="str">
        <f t="shared" si="2439"/>
        <v>当前波数 8/∞</v>
      </c>
      <c r="D3698">
        <f>VLOOKUP(MOD(A3698,1000),Sheet2!P:R,3,FALSE)</f>
        <v>1.9404000000000001</v>
      </c>
      <c r="E3698">
        <v>9</v>
      </c>
      <c r="F3698" s="1" t="str">
        <f>IF(VLOOKUP(MOD(A3698,1000),Sheet2!P:W,8,FALSE)=1,"[[50000,1],",IF(VLOOKUP(MOD(A3698,1000),Sheet2!P:W,8,FALSE)=2,"[[90000,1],","["))&amp;IF(K3698=K3697,VLOOKUP(INT(MID(A3698,3,1))*10+3,Sheet3!A:B,2,FALSE),VLOOKUP(INT(MID(A3698,3,1))*10+MOD(K3698,2)+1,Sheet3!A:B,2,FALSE))&amp;"]"</f>
        <v>[[50032,67]]</v>
      </c>
      <c r="G3698">
        <v>0.2</v>
      </c>
      <c r="H3698" t="str">
        <f t="shared" si="2447"/>
        <v>[80031,80032,80033,80034]</v>
      </c>
      <c r="I3698">
        <f t="shared" ref="I3698" si="2450">I3692</f>
        <v>1</v>
      </c>
      <c r="J3698">
        <f t="shared" si="2446"/>
        <v>20</v>
      </c>
      <c r="K3698">
        <f t="shared" si="2449"/>
        <v>8</v>
      </c>
      <c r="L3698" s="1" t="str">
        <f>Sheet1!L3698</f>
        <v>[{"bid":16007,"type":6,"num":1},{"bid":14001,"type":4,"num":4000}]</v>
      </c>
    </row>
    <row r="3699" spans="1:12" x14ac:dyDescent="0.2">
      <c r="A3699">
        <f t="shared" si="2445"/>
        <v>604010</v>
      </c>
      <c r="B3699">
        <f t="shared" si="2444"/>
        <v>604011</v>
      </c>
      <c r="C3699" s="1" t="str">
        <f t="shared" si="2439"/>
        <v>当前波数 9/∞</v>
      </c>
      <c r="D3699">
        <f>VLOOKUP(MOD(A3699,1000),Sheet2!P:R,3,FALSE)</f>
        <v>2.0824000000000003</v>
      </c>
      <c r="E3699">
        <v>10</v>
      </c>
      <c r="F3699" s="1" t="str">
        <f>IF(VLOOKUP(MOD(A3699,1000),Sheet2!P:W,8,FALSE)=1,"[[50000,1],",IF(VLOOKUP(MOD(A3699,1000),Sheet2!P:W,8,FALSE)=2,"[[90000,1],","["))&amp;IF(K3699=K3698,VLOOKUP(INT(MID(A3699,3,1))*10+3,Sheet3!A:B,2,FALSE),VLOOKUP(INT(MID(A3699,3,1))*10+MOD(K3699,2)+1,Sheet3!A:B,2,FALSE))&amp;"]"</f>
        <v>[[50000,1],[50031,50]]</v>
      </c>
      <c r="G3699">
        <v>0.2</v>
      </c>
      <c r="H3699" t="str">
        <f t="shared" si="2447"/>
        <v>[80031,80032,80033,80034]</v>
      </c>
      <c r="I3699">
        <f t="shared" ref="I3699" si="2451">I3693</f>
        <v>1</v>
      </c>
      <c r="J3699">
        <f t="shared" si="2446"/>
        <v>20</v>
      </c>
      <c r="K3699">
        <f t="shared" si="2449"/>
        <v>9</v>
      </c>
      <c r="L3699" s="1" t="str">
        <f>Sheet1!L3699</f>
        <v>[{"bid":16007,"type":6,"num":1},{"bid":14001,"type":4,"num":4500}]</v>
      </c>
    </row>
    <row r="3700" spans="1:12" x14ac:dyDescent="0.2">
      <c r="A3700">
        <f t="shared" si="2445"/>
        <v>604011</v>
      </c>
      <c r="B3700">
        <f t="shared" si="2444"/>
        <v>604012</v>
      </c>
      <c r="C3700" s="1" t="str">
        <f t="shared" si="2439"/>
        <v>当前波数 10/∞\n下一波BOSS</v>
      </c>
      <c r="D3700">
        <f>VLOOKUP(MOD(A3700,1000),Sheet2!P:R,3,FALSE)</f>
        <v>2.2400000000000002</v>
      </c>
      <c r="E3700">
        <v>11</v>
      </c>
      <c r="F3700" s="1" t="str">
        <f>IF(VLOOKUP(MOD(A3700,1000),Sheet2!P:W,8,FALSE)=1,"[[50000,1],",IF(VLOOKUP(MOD(A3700,1000),Sheet2!P:W,8,FALSE)=2,"[[90000,1],","["))&amp;IF(K3700=K3699,VLOOKUP(INT(MID(A3700,3,1))*10+3,Sheet3!A:B,2,FALSE),VLOOKUP(INT(MID(A3700,3,1))*10+MOD(K3700,2)+1,Sheet3!A:B,2,FALSE))&amp;"]"</f>
        <v>[[50032,67]]</v>
      </c>
      <c r="G3700">
        <v>0.2</v>
      </c>
      <c r="H3700" t="str">
        <f t="shared" si="2447"/>
        <v>[80031,80032,80033,80034]</v>
      </c>
      <c r="I3700">
        <f t="shared" ref="I3700" si="2452">I3694</f>
        <v>1</v>
      </c>
      <c r="J3700">
        <f t="shared" si="2446"/>
        <v>20</v>
      </c>
      <c r="K3700">
        <f t="shared" si="2449"/>
        <v>10</v>
      </c>
      <c r="L3700" s="1" t="str">
        <f>Sheet1!L3700</f>
        <v>[{"bid":16007,"type":6,"num":3},{"bid":14001,"type":4,"num":5000}]</v>
      </c>
    </row>
    <row r="3701" spans="1:12" x14ac:dyDescent="0.2">
      <c r="A3701">
        <f t="shared" si="2445"/>
        <v>604012</v>
      </c>
      <c r="B3701">
        <f t="shared" si="2444"/>
        <v>604013</v>
      </c>
      <c r="C3701" s="1" t="str">
        <f t="shared" si="2439"/>
        <v>BOSS波\n需击杀所有怪物</v>
      </c>
      <c r="D3701">
        <f>VLOOKUP(MOD(A3701,1000),Sheet2!P:R,3,FALSE)</f>
        <v>2.4024000000000005</v>
      </c>
      <c r="E3701">
        <v>12</v>
      </c>
      <c r="F3701" s="1" t="str">
        <f>IF(VLOOKUP(MOD(A3701,1000),Sheet2!P:W,8,FALSE)=1,"[[50000,1],",IF(VLOOKUP(MOD(A3701,1000),Sheet2!P:W,8,FALSE)=2,"[[90000,1],","["))&amp;IF(K3701=K3700,VLOOKUP(INT(MID(A3701,3,1))*10+3,Sheet3!A:B,2,FALSE),VLOOKUP(INT(MID(A3701,3,1))*10+MOD(K3701,2)+1,Sheet3!A:B,2,FALSE))&amp;"]"</f>
        <v>[[50033,45]]</v>
      </c>
      <c r="G3701">
        <v>0.2</v>
      </c>
      <c r="H3701" t="str">
        <f t="shared" si="2447"/>
        <v>[80031,80032,80033,80034]</v>
      </c>
      <c r="I3701">
        <f t="shared" ref="I3701" si="2453">I3695</f>
        <v>2</v>
      </c>
      <c r="J3701">
        <f t="shared" si="2446"/>
        <v>40</v>
      </c>
      <c r="K3701">
        <f t="shared" si="2449"/>
        <v>10</v>
      </c>
      <c r="L3701" s="1" t="str">
        <f>Sheet1!L3701</f>
        <v>[{"bid":16007,"type":6,"num":3},{"bid":14001,"type":4,"num":5500}]</v>
      </c>
    </row>
    <row r="3702" spans="1:12" x14ac:dyDescent="0.2">
      <c r="A3702">
        <f t="shared" si="2445"/>
        <v>604013</v>
      </c>
      <c r="B3702">
        <f t="shared" si="2444"/>
        <v>604014</v>
      </c>
      <c r="C3702" s="1" t="str">
        <f t="shared" si="2439"/>
        <v>当前波数 11/∞</v>
      </c>
      <c r="D3702">
        <f>VLOOKUP(MOD(A3702,1000),Sheet2!P:R,3,FALSE)</f>
        <v>2.5696000000000003</v>
      </c>
      <c r="E3702">
        <v>13</v>
      </c>
      <c r="F3702" s="1" t="str">
        <f>IF(VLOOKUP(MOD(A3702,1000),Sheet2!P:W,8,FALSE)=1,"[[50000,1],",IF(VLOOKUP(MOD(A3702,1000),Sheet2!P:W,8,FALSE)=2,"[[90000,1],","["))&amp;IF(K3702=K3701,VLOOKUP(INT(MID(A3702,3,1))*10+3,Sheet3!A:B,2,FALSE),VLOOKUP(INT(MID(A3702,3,1))*10+MOD(K3702,2)+1,Sheet3!A:B,2,FALSE))&amp;"]"</f>
        <v>[[50000,1],[50031,50]]</v>
      </c>
      <c r="G3702">
        <v>0.2</v>
      </c>
      <c r="H3702" s="1" t="str">
        <f>H3690</f>
        <v>[80031,80032,80033,80034]</v>
      </c>
      <c r="I3702" s="1">
        <f>I3690</f>
        <v>1</v>
      </c>
      <c r="J3702">
        <f t="shared" si="2446"/>
        <v>20</v>
      </c>
      <c r="K3702">
        <f t="shared" si="2449"/>
        <v>11</v>
      </c>
      <c r="L3702" s="1" t="str">
        <f>Sheet1!L3702</f>
        <v>[{"bid":16007,"type":6,"num":3},{"bid":14001,"type":4,"num":6000}]</v>
      </c>
    </row>
    <row r="3703" spans="1:12" x14ac:dyDescent="0.2">
      <c r="A3703">
        <f t="shared" si="2445"/>
        <v>604014</v>
      </c>
      <c r="B3703">
        <f t="shared" si="2444"/>
        <v>604015</v>
      </c>
      <c r="C3703" s="1" t="str">
        <f t="shared" si="2439"/>
        <v>当前波数 12/∞</v>
      </c>
      <c r="D3703">
        <f>VLOOKUP(MOD(A3703,1000),Sheet2!P:R,3,FALSE)</f>
        <v>2.7416</v>
      </c>
      <c r="E3703">
        <v>14</v>
      </c>
      <c r="F3703" s="1" t="str">
        <f>IF(VLOOKUP(MOD(A3703,1000),Sheet2!P:W,8,FALSE)=1,"[[50000,1],",IF(VLOOKUP(MOD(A3703,1000),Sheet2!P:W,8,FALSE)=2,"[[90000,1],","["))&amp;IF(K3703=K3702,VLOOKUP(INT(MID(A3703,3,1))*10+3,Sheet3!A:B,2,FALSE),VLOOKUP(INT(MID(A3703,3,1))*10+MOD(K3703,2)+1,Sheet3!A:B,2,FALSE))&amp;"]"</f>
        <v>[[50032,67]]</v>
      </c>
      <c r="G3703">
        <v>0.2</v>
      </c>
      <c r="H3703" s="1" t="str">
        <f t="shared" ref="H3703:I3703" si="2454">H3691</f>
        <v>[80031,80032,80033,80034]</v>
      </c>
      <c r="I3703" s="1">
        <f t="shared" si="2454"/>
        <v>1</v>
      </c>
      <c r="J3703">
        <f t="shared" si="2446"/>
        <v>20</v>
      </c>
      <c r="K3703">
        <f t="shared" si="2449"/>
        <v>12</v>
      </c>
      <c r="L3703" s="1" t="str">
        <f>Sheet1!L3703</f>
        <v>[{"bid":16007,"type":6,"num":3},{"bid":14001,"type":4,"num":6500}]</v>
      </c>
    </row>
    <row r="3704" spans="1:12" x14ac:dyDescent="0.2">
      <c r="A3704">
        <f t="shared" si="2445"/>
        <v>604015</v>
      </c>
      <c r="B3704">
        <f t="shared" si="2444"/>
        <v>604016</v>
      </c>
      <c r="C3704" s="1" t="str">
        <f t="shared" si="2439"/>
        <v>当前波数 13/∞</v>
      </c>
      <c r="D3704">
        <f>VLOOKUP(MOD(A3704,1000),Sheet2!P:R,3,FALSE)</f>
        <v>2.9328000000000003</v>
      </c>
      <c r="E3704">
        <v>15</v>
      </c>
      <c r="F3704" s="1" t="str">
        <f>IF(VLOOKUP(MOD(A3704,1000),Sheet2!P:W,8,FALSE)=1,"[[50000,1],",IF(VLOOKUP(MOD(A3704,1000),Sheet2!P:W,8,FALSE)=2,"[[90000,1],","["))&amp;IF(K3704=K3703,VLOOKUP(INT(MID(A3704,3,1))*10+3,Sheet3!A:B,2,FALSE),VLOOKUP(INT(MID(A3704,3,1))*10+MOD(K3704,2)+1,Sheet3!A:B,2,FALSE))&amp;"]"</f>
        <v>[[50000,1],[50031,50]]</v>
      </c>
      <c r="G3704">
        <v>0.2</v>
      </c>
      <c r="H3704" s="1" t="str">
        <f t="shared" ref="H3704:I3704" si="2455">H3692</f>
        <v>[80031,80032,80033,80034]</v>
      </c>
      <c r="I3704" s="1">
        <f t="shared" si="2455"/>
        <v>1</v>
      </c>
      <c r="J3704">
        <f t="shared" si="2446"/>
        <v>20</v>
      </c>
      <c r="K3704">
        <f t="shared" si="2449"/>
        <v>13</v>
      </c>
      <c r="L3704" s="1" t="str">
        <f>Sheet1!L3704</f>
        <v>[{"bid":16007,"type":6,"num":3},{"bid":14001,"type":4,"num":7000}]</v>
      </c>
    </row>
    <row r="3705" spans="1:12" x14ac:dyDescent="0.2">
      <c r="A3705">
        <f t="shared" si="2445"/>
        <v>604016</v>
      </c>
      <c r="B3705">
        <f t="shared" si="2444"/>
        <v>604017</v>
      </c>
      <c r="C3705" s="1" t="str">
        <f t="shared" si="2439"/>
        <v>当前波数 14/∞</v>
      </c>
      <c r="D3705">
        <f>VLOOKUP(MOD(A3705,1000),Sheet2!P:R,3,FALSE)</f>
        <v>3.1300000000000008</v>
      </c>
      <c r="E3705">
        <v>16</v>
      </c>
      <c r="F3705" s="1" t="str">
        <f>IF(VLOOKUP(MOD(A3705,1000),Sheet2!P:W,8,FALSE)=1,"[[50000,1],",IF(VLOOKUP(MOD(A3705,1000),Sheet2!P:W,8,FALSE)=2,"[[90000,1],","["))&amp;IF(K3705=K3704,VLOOKUP(INT(MID(A3705,3,1))*10+3,Sheet3!A:B,2,FALSE),VLOOKUP(INT(MID(A3705,3,1))*10+MOD(K3705,2)+1,Sheet3!A:B,2,FALSE))&amp;"]"</f>
        <v>[[50032,67]]</v>
      </c>
      <c r="G3705">
        <v>0.2</v>
      </c>
      <c r="H3705" s="1" t="str">
        <f t="shared" ref="H3705:I3705" si="2456">H3693</f>
        <v>[80031,80032,80033,80034]</v>
      </c>
      <c r="I3705" s="1">
        <f t="shared" si="2456"/>
        <v>1</v>
      </c>
      <c r="J3705">
        <f t="shared" si="2446"/>
        <v>20</v>
      </c>
      <c r="K3705">
        <f t="shared" si="2449"/>
        <v>14</v>
      </c>
      <c r="L3705" s="1" t="str">
        <f>Sheet1!L3705</f>
        <v>[{"bid":16007,"type":6,"num":5},{"bid":14001,"type":4,"num":7500}]</v>
      </c>
    </row>
    <row r="3706" spans="1:12" x14ac:dyDescent="0.2">
      <c r="A3706">
        <f t="shared" si="2445"/>
        <v>604017</v>
      </c>
      <c r="B3706">
        <f t="shared" si="2444"/>
        <v>604018</v>
      </c>
      <c r="C3706" s="1" t="str">
        <f t="shared" si="2439"/>
        <v>当前波数 15/∞\n下一波BOSS</v>
      </c>
      <c r="D3706">
        <f>VLOOKUP(MOD(A3706,1000),Sheet2!P:R,3,FALSE)</f>
        <v>3.3488000000000007</v>
      </c>
      <c r="E3706">
        <v>17</v>
      </c>
      <c r="F3706" s="1" t="str">
        <f>IF(VLOOKUP(MOD(A3706,1000),Sheet2!P:W,8,FALSE)=1,"[[50000,1],",IF(VLOOKUP(MOD(A3706,1000),Sheet2!P:W,8,FALSE)=2,"[[90000,1],","["))&amp;IF(K3706=K3705,VLOOKUP(INT(MID(A3706,3,1))*10+3,Sheet3!A:B,2,FALSE),VLOOKUP(INT(MID(A3706,3,1))*10+MOD(K3706,2)+1,Sheet3!A:B,2,FALSE))&amp;"]"</f>
        <v>[[50000,1],[50031,50]]</v>
      </c>
      <c r="G3706">
        <v>0.2</v>
      </c>
      <c r="H3706" s="1" t="str">
        <f t="shared" ref="H3706:I3706" si="2457">H3694</f>
        <v>[80031,80032,80033,80034]</v>
      </c>
      <c r="I3706" s="1">
        <f t="shared" si="2457"/>
        <v>1</v>
      </c>
      <c r="J3706">
        <f t="shared" si="2446"/>
        <v>20</v>
      </c>
      <c r="K3706">
        <f t="shared" si="2449"/>
        <v>15</v>
      </c>
      <c r="L3706" s="1" t="str">
        <f>Sheet1!L3706</f>
        <v>[{"bid":16007,"type":6,"num":5},{"bid":14001,"type":4,"num":8000}]</v>
      </c>
    </row>
    <row r="3707" spans="1:12" x14ac:dyDescent="0.2">
      <c r="A3707">
        <f t="shared" si="2445"/>
        <v>604018</v>
      </c>
      <c r="B3707">
        <f t="shared" si="2444"/>
        <v>604019</v>
      </c>
      <c r="C3707" s="1" t="str">
        <f t="shared" si="2439"/>
        <v>BOSS波\n需击杀所有怪物</v>
      </c>
      <c r="D3707">
        <f>VLOOKUP(MOD(A3707,1000),Sheet2!P:R,3,FALSE)</f>
        <v>3.7072000000000012</v>
      </c>
      <c r="E3707">
        <v>18</v>
      </c>
      <c r="F3707" s="1" t="str">
        <f>IF(VLOOKUP(MOD(A3707,1000),Sheet2!P:W,8,FALSE)=1,"[[50000,1],",IF(VLOOKUP(MOD(A3707,1000),Sheet2!P:W,8,FALSE)=2,"[[90000,1],","["))&amp;IF(K3707=K3706,VLOOKUP(INT(MID(A3707,3,1))*10+3,Sheet3!A:B,2,FALSE),VLOOKUP(INT(MID(A3707,3,1))*10+MOD(K3707,2)+1,Sheet3!A:B,2,FALSE))&amp;"]"</f>
        <v>[[50033,45]]</v>
      </c>
      <c r="G3707">
        <v>0.2</v>
      </c>
      <c r="H3707" s="1" t="str">
        <f t="shared" ref="H3707:I3707" si="2458">H3695</f>
        <v>[80031,80032,80033,80034]</v>
      </c>
      <c r="I3707" s="1">
        <f t="shared" si="2458"/>
        <v>2</v>
      </c>
      <c r="J3707">
        <f t="shared" si="2446"/>
        <v>40</v>
      </c>
      <c r="K3707">
        <f t="shared" si="2449"/>
        <v>15</v>
      </c>
      <c r="L3707" s="1" t="str">
        <f>Sheet1!L3707</f>
        <v>[{"bid":16007,"type":6,"num":5},{"bid":14001,"type":4,"num":8500}]</v>
      </c>
    </row>
    <row r="3708" spans="1:12" x14ac:dyDescent="0.2">
      <c r="A3708">
        <f t="shared" si="2445"/>
        <v>604019</v>
      </c>
      <c r="B3708">
        <f t="shared" si="2444"/>
        <v>604020</v>
      </c>
      <c r="C3708" s="1" t="str">
        <f t="shared" si="2439"/>
        <v>当前波数 16/∞</v>
      </c>
      <c r="D3708">
        <f>VLOOKUP(MOD(A3708,1000),Sheet2!P:R,3,FALSE)</f>
        <v>4.0800000000000018</v>
      </c>
      <c r="E3708">
        <v>19</v>
      </c>
      <c r="F3708" s="1" t="str">
        <f>IF(VLOOKUP(MOD(A3708,1000),Sheet2!P:W,8,FALSE)=1,"[[50000,1],",IF(VLOOKUP(MOD(A3708,1000),Sheet2!P:W,8,FALSE)=2,"[[90000,1],","["))&amp;IF(K3708=K3707,VLOOKUP(INT(MID(A3708,3,1))*10+3,Sheet3!A:B,2,FALSE),VLOOKUP(INT(MID(A3708,3,1))*10+MOD(K3708,2)+1,Sheet3!A:B,2,FALSE))&amp;"]"</f>
        <v>[[50032,67]]</v>
      </c>
      <c r="G3708">
        <v>0.2</v>
      </c>
      <c r="H3708" s="1" t="str">
        <f t="shared" ref="H3708:I3708" si="2459">H3696</f>
        <v>[80031,80032,80033,80034]</v>
      </c>
      <c r="I3708" s="1">
        <f t="shared" si="2459"/>
        <v>1</v>
      </c>
      <c r="J3708">
        <f t="shared" si="2446"/>
        <v>20</v>
      </c>
      <c r="K3708">
        <f t="shared" si="2449"/>
        <v>16</v>
      </c>
      <c r="L3708" s="1" t="str">
        <f>Sheet1!L3708</f>
        <v>[{"bid":16007,"type":6,"num":5},{"bid":14001,"type":4,"num":9000}]</v>
      </c>
    </row>
    <row r="3709" spans="1:12" x14ac:dyDescent="0.2">
      <c r="A3709">
        <f t="shared" si="2445"/>
        <v>604020</v>
      </c>
      <c r="B3709">
        <f t="shared" si="2444"/>
        <v>604021</v>
      </c>
      <c r="C3709" s="1" t="str">
        <f t="shared" si="2439"/>
        <v>当前波数 17/∞</v>
      </c>
      <c r="D3709">
        <f>VLOOKUP(MOD(A3709,1000),Sheet2!P:R,3,FALSE)</f>
        <v>4.4672000000000018</v>
      </c>
      <c r="E3709">
        <v>20</v>
      </c>
      <c r="F3709" s="1" t="str">
        <f>IF(VLOOKUP(MOD(A3709,1000),Sheet2!P:W,8,FALSE)=1,"[[50000,1],",IF(VLOOKUP(MOD(A3709,1000),Sheet2!P:W,8,FALSE)=2,"[[90000,1],","["))&amp;IF(K3709=K3708,VLOOKUP(INT(MID(A3709,3,1))*10+3,Sheet3!A:B,2,FALSE),VLOOKUP(INT(MID(A3709,3,1))*10+MOD(K3709,2)+1,Sheet3!A:B,2,FALSE))&amp;"]"</f>
        <v>[[50000,1],[50031,50]]</v>
      </c>
      <c r="G3709">
        <v>0.2</v>
      </c>
      <c r="H3709" s="1" t="str">
        <f t="shared" ref="H3709:I3709" si="2460">H3697</f>
        <v>[80031,80032,80033,80034]</v>
      </c>
      <c r="I3709" s="1">
        <f t="shared" si="2460"/>
        <v>1</v>
      </c>
      <c r="J3709">
        <f t="shared" si="2446"/>
        <v>20</v>
      </c>
      <c r="K3709">
        <f t="shared" si="2449"/>
        <v>17</v>
      </c>
      <c r="L3709" s="1" t="str">
        <f>Sheet1!L3709</f>
        <v>[{"bid":16007,"type":6,"num":5},{"bid":14001,"type":4,"num":9500}]</v>
      </c>
    </row>
    <row r="3710" spans="1:12" x14ac:dyDescent="0.2">
      <c r="A3710">
        <f t="shared" si="2445"/>
        <v>604021</v>
      </c>
      <c r="B3710">
        <f t="shared" si="2444"/>
        <v>604022</v>
      </c>
      <c r="C3710" s="1" t="str">
        <f t="shared" si="2439"/>
        <v>当前波数 18/∞</v>
      </c>
      <c r="D3710">
        <f>VLOOKUP(MOD(A3710,1000),Sheet2!P:R,3,FALSE)</f>
        <v>4.8892000000000024</v>
      </c>
      <c r="E3710">
        <v>21</v>
      </c>
      <c r="F3710" s="1" t="str">
        <f>IF(VLOOKUP(MOD(A3710,1000),Sheet2!P:W,8,FALSE)=1,"[[50000,1],",IF(VLOOKUP(MOD(A3710,1000),Sheet2!P:W,8,FALSE)=2,"[[90000,1],","["))&amp;IF(K3710=K3709,VLOOKUP(INT(MID(A3710,3,1))*10+3,Sheet3!A:B,2,FALSE),VLOOKUP(INT(MID(A3710,3,1))*10+MOD(K3710,2)+1,Sheet3!A:B,2,FALSE))&amp;"]"</f>
        <v>[[50032,67]]</v>
      </c>
      <c r="G3710">
        <v>0.2</v>
      </c>
      <c r="H3710" s="1" t="str">
        <f t="shared" ref="H3710:I3710" si="2461">H3698</f>
        <v>[80031,80032,80033,80034]</v>
      </c>
      <c r="I3710" s="1">
        <f t="shared" si="2461"/>
        <v>1</v>
      </c>
      <c r="J3710">
        <f t="shared" si="2446"/>
        <v>20</v>
      </c>
      <c r="K3710">
        <f t="shared" si="2449"/>
        <v>18</v>
      </c>
      <c r="L3710" s="1" t="str">
        <f>Sheet1!L3710</f>
        <v>[{"bid":16007,"type":6,"num":7},{"bid":14001,"type":4,"num":10000}]</v>
      </c>
    </row>
    <row r="3711" spans="1:12" x14ac:dyDescent="0.2">
      <c r="A3711">
        <f t="shared" si="2445"/>
        <v>604022</v>
      </c>
      <c r="B3711">
        <f t="shared" si="2444"/>
        <v>604023</v>
      </c>
      <c r="C3711" s="1" t="str">
        <f t="shared" si="2439"/>
        <v>当前波数 19/∞</v>
      </c>
      <c r="D3711">
        <f>VLOOKUP(MOD(A3711,1000),Sheet2!P:R,3,FALSE)</f>
        <v>5.328000000000003</v>
      </c>
      <c r="E3711">
        <v>22</v>
      </c>
      <c r="F3711" s="1" t="str">
        <f>IF(VLOOKUP(MOD(A3711,1000),Sheet2!P:W,8,FALSE)=1,"[[50000,1],",IF(VLOOKUP(MOD(A3711,1000),Sheet2!P:W,8,FALSE)=2,"[[90000,1],","["))&amp;IF(K3711=K3710,VLOOKUP(INT(MID(A3711,3,1))*10+3,Sheet3!A:B,2,FALSE),VLOOKUP(INT(MID(A3711,3,1))*10+MOD(K3711,2)+1,Sheet3!A:B,2,FALSE))&amp;"]"</f>
        <v>[[50000,1],[50031,50]]</v>
      </c>
      <c r="G3711">
        <v>0.2</v>
      </c>
      <c r="H3711" s="1" t="str">
        <f t="shared" ref="H3711:I3711" si="2462">H3699</f>
        <v>[80031,80032,80033,80034]</v>
      </c>
      <c r="I3711" s="1">
        <f t="shared" si="2462"/>
        <v>1</v>
      </c>
      <c r="J3711">
        <f t="shared" si="2446"/>
        <v>20</v>
      </c>
      <c r="K3711">
        <f t="shared" si="2449"/>
        <v>19</v>
      </c>
      <c r="L3711" s="1" t="str">
        <f>Sheet1!L3711</f>
        <v>[{"bid":16007,"type":6,"num":7},{"bid":14001,"type":4,"num":10500}]</v>
      </c>
    </row>
    <row r="3712" spans="1:12" x14ac:dyDescent="0.2">
      <c r="A3712">
        <f t="shared" si="2445"/>
        <v>604023</v>
      </c>
      <c r="B3712">
        <f t="shared" si="2444"/>
        <v>604024</v>
      </c>
      <c r="C3712" s="1" t="str">
        <f t="shared" si="2439"/>
        <v>当前波数 20/∞\n下一波BOSS</v>
      </c>
      <c r="D3712">
        <f>VLOOKUP(MOD(A3712,1000),Sheet2!P:R,3,FALSE)</f>
        <v>5.8064000000000036</v>
      </c>
      <c r="E3712">
        <v>23</v>
      </c>
      <c r="F3712" s="1" t="str">
        <f>IF(VLOOKUP(MOD(A3712,1000),Sheet2!P:W,8,FALSE)=1,"[[50000,1],",IF(VLOOKUP(MOD(A3712,1000),Sheet2!P:W,8,FALSE)=2,"[[90000,1],","["))&amp;IF(K3712=K3711,VLOOKUP(INT(MID(A3712,3,1))*10+3,Sheet3!A:B,2,FALSE),VLOOKUP(INT(MID(A3712,3,1))*10+MOD(K3712,2)+1,Sheet3!A:B,2,FALSE))&amp;"]"</f>
        <v>[[50032,67]]</v>
      </c>
      <c r="G3712">
        <v>0.2</v>
      </c>
      <c r="H3712" s="1" t="str">
        <f t="shared" ref="H3712:I3712" si="2463">H3700</f>
        <v>[80031,80032,80033,80034]</v>
      </c>
      <c r="I3712" s="1">
        <f t="shared" si="2463"/>
        <v>1</v>
      </c>
      <c r="J3712">
        <f t="shared" si="2446"/>
        <v>20</v>
      </c>
      <c r="K3712">
        <f t="shared" si="2449"/>
        <v>20</v>
      </c>
      <c r="L3712" s="1" t="str">
        <f>Sheet1!L3712</f>
        <v>[{"bid":16007,"type":6,"num":7},{"bid":14001,"type":4,"num":11000}]</v>
      </c>
    </row>
    <row r="3713" spans="1:12" x14ac:dyDescent="0.2">
      <c r="A3713">
        <f t="shared" si="2445"/>
        <v>604024</v>
      </c>
      <c r="B3713">
        <f t="shared" si="2444"/>
        <v>604025</v>
      </c>
      <c r="C3713" s="1" t="str">
        <f t="shared" si="2439"/>
        <v>BOSS波\n需击杀所有怪物</v>
      </c>
      <c r="D3713">
        <f>VLOOKUP(MOD(A3713,1000),Sheet2!P:R,3,FALSE)</f>
        <v>6.3040000000000038</v>
      </c>
      <c r="E3713">
        <v>24</v>
      </c>
      <c r="F3713" s="1" t="str">
        <f>IF(VLOOKUP(MOD(A3713,1000),Sheet2!P:W,8,FALSE)=1,"[[50000,1],",IF(VLOOKUP(MOD(A3713,1000),Sheet2!P:W,8,FALSE)=2,"[[90000,1],","["))&amp;IF(K3713=K3712,VLOOKUP(INT(MID(A3713,3,1))*10+3,Sheet3!A:B,2,FALSE),VLOOKUP(INT(MID(A3713,3,1))*10+MOD(K3713,2)+1,Sheet3!A:B,2,FALSE))&amp;"]"</f>
        <v>[[50033,45]]</v>
      </c>
      <c r="G3713">
        <v>0.2</v>
      </c>
      <c r="H3713" s="1" t="str">
        <f t="shared" ref="H3713:I3713" si="2464">H3701</f>
        <v>[80031,80032,80033,80034]</v>
      </c>
      <c r="I3713" s="1">
        <f t="shared" si="2464"/>
        <v>2</v>
      </c>
      <c r="J3713">
        <f t="shared" si="2446"/>
        <v>40</v>
      </c>
      <c r="K3713">
        <f t="shared" si="2449"/>
        <v>20</v>
      </c>
      <c r="L3713" s="1" t="str">
        <f>Sheet1!L3713</f>
        <v>[{"bid":16007,"type":6,"num":7},{"bid":14001,"type":4,"num":11500}]</v>
      </c>
    </row>
    <row r="3714" spans="1:12" x14ac:dyDescent="0.2">
      <c r="A3714">
        <f t="shared" si="2445"/>
        <v>604025</v>
      </c>
      <c r="B3714">
        <f t="shared" si="2444"/>
        <v>604026</v>
      </c>
      <c r="C3714" s="1" t="str">
        <f t="shared" si="2439"/>
        <v>当前波数 21/∞</v>
      </c>
      <c r="D3714">
        <f>VLOOKUP(MOD(A3714,1000),Sheet2!P:R,3,FALSE)</f>
        <v>6.8460000000000045</v>
      </c>
      <c r="E3714">
        <v>25</v>
      </c>
      <c r="F3714" s="1" t="str">
        <f>IF(VLOOKUP(MOD(A3714,1000),Sheet2!P:W,8,FALSE)=1,"[[50000,1],",IF(VLOOKUP(MOD(A3714,1000),Sheet2!P:W,8,FALSE)=2,"[[90000,1],","["))&amp;IF(K3714=K3713,VLOOKUP(INT(MID(A3714,3,1))*10+3,Sheet3!A:B,2,FALSE),VLOOKUP(INT(MID(A3714,3,1))*10+MOD(K3714,2)+1,Sheet3!A:B,2,FALSE))&amp;"]"</f>
        <v>[[50000,1],[50031,50]]</v>
      </c>
      <c r="G3714">
        <v>0.2</v>
      </c>
      <c r="H3714" s="1" t="str">
        <f t="shared" ref="H3714:I3714" si="2465">H3702</f>
        <v>[80031,80032,80033,80034]</v>
      </c>
      <c r="I3714" s="1">
        <f t="shared" si="2465"/>
        <v>1</v>
      </c>
      <c r="J3714">
        <f t="shared" si="2446"/>
        <v>20</v>
      </c>
      <c r="K3714">
        <f t="shared" si="2449"/>
        <v>21</v>
      </c>
      <c r="L3714" s="1" t="str">
        <f>Sheet1!L3714</f>
        <v>[{"bid":16007,"type":6,"num":7},{"bid":14001,"type":4,"num":12000}]</v>
      </c>
    </row>
    <row r="3715" spans="1:12" x14ac:dyDescent="0.2">
      <c r="A3715">
        <f t="shared" si="2445"/>
        <v>604026</v>
      </c>
      <c r="B3715">
        <f t="shared" si="2444"/>
        <v>604027</v>
      </c>
      <c r="C3715" s="1" t="str">
        <f t="shared" si="2439"/>
        <v>当前波数 22/∞</v>
      </c>
      <c r="D3715">
        <f>VLOOKUP(MOD(A3715,1000),Sheet2!P:R,3,FALSE)</f>
        <v>7.4096000000000046</v>
      </c>
      <c r="E3715">
        <v>26</v>
      </c>
      <c r="F3715" s="1" t="str">
        <f>IF(VLOOKUP(MOD(A3715,1000),Sheet2!P:W,8,FALSE)=1,"[[50000,1],",IF(VLOOKUP(MOD(A3715,1000),Sheet2!P:W,8,FALSE)=2,"[[90000,1],","["))&amp;IF(K3715=K3714,VLOOKUP(INT(MID(A3715,3,1))*10+3,Sheet3!A:B,2,FALSE),VLOOKUP(INT(MID(A3715,3,1))*10+MOD(K3715,2)+1,Sheet3!A:B,2,FALSE))&amp;"]"</f>
        <v>[[50032,67]]</v>
      </c>
      <c r="G3715">
        <v>0.2</v>
      </c>
      <c r="H3715" s="1" t="str">
        <f t="shared" ref="H3715:I3715" si="2466">H3703</f>
        <v>[80031,80032,80033,80034]</v>
      </c>
      <c r="I3715" s="1">
        <f t="shared" si="2466"/>
        <v>1</v>
      </c>
      <c r="J3715">
        <f t="shared" si="2446"/>
        <v>20</v>
      </c>
      <c r="K3715">
        <f t="shared" si="2449"/>
        <v>22</v>
      </c>
      <c r="L3715" s="1" t="str">
        <f>Sheet1!L3715</f>
        <v>[{"bid":16007,"type":6,"num":9},{"bid":14001,"type":4,"num":12500}]</v>
      </c>
    </row>
    <row r="3716" spans="1:12" x14ac:dyDescent="0.2">
      <c r="A3716">
        <f t="shared" si="2445"/>
        <v>604027</v>
      </c>
      <c r="B3716">
        <f t="shared" si="2444"/>
        <v>604028</v>
      </c>
      <c r="C3716" s="1" t="str">
        <f t="shared" si="2439"/>
        <v>当前波数 23/∞</v>
      </c>
      <c r="D3716">
        <f>VLOOKUP(MOD(A3716,1000),Sheet2!P:R,3,FALSE)</f>
        <v>8.0224000000000046</v>
      </c>
      <c r="E3716">
        <v>27</v>
      </c>
      <c r="F3716" s="1" t="str">
        <f>IF(VLOOKUP(MOD(A3716,1000),Sheet2!P:W,8,FALSE)=1,"[[50000,1],",IF(VLOOKUP(MOD(A3716,1000),Sheet2!P:W,8,FALSE)=2,"[[90000,1],","["))&amp;IF(K3716=K3715,VLOOKUP(INT(MID(A3716,3,1))*10+3,Sheet3!A:B,2,FALSE),VLOOKUP(INT(MID(A3716,3,1))*10+MOD(K3716,2)+1,Sheet3!A:B,2,FALSE))&amp;"]"</f>
        <v>[[50031,50]]</v>
      </c>
      <c r="G3716">
        <v>0.2</v>
      </c>
      <c r="H3716" s="1" t="str">
        <f t="shared" ref="H3716:I3716" si="2467">H3704</f>
        <v>[80031,80032,80033,80034]</v>
      </c>
      <c r="I3716" s="1">
        <f t="shared" si="2467"/>
        <v>1</v>
      </c>
      <c r="J3716">
        <f t="shared" si="2446"/>
        <v>20</v>
      </c>
      <c r="K3716">
        <f t="shared" si="2449"/>
        <v>23</v>
      </c>
      <c r="L3716" s="1" t="str">
        <f>Sheet1!L3716</f>
        <v>[{"bid":16007,"type":6,"num":9},{"bid":14001,"type":4,"num":13000}]</v>
      </c>
    </row>
    <row r="3717" spans="1:12" x14ac:dyDescent="0.2">
      <c r="A3717">
        <f t="shared" si="2445"/>
        <v>604028</v>
      </c>
      <c r="B3717">
        <f t="shared" si="2444"/>
        <v>604029</v>
      </c>
      <c r="C3717" s="1" t="str">
        <f t="shared" si="2439"/>
        <v>当前波数 24/∞</v>
      </c>
      <c r="D3717">
        <f>VLOOKUP(MOD(A3717,1000),Sheet2!P:R,3,FALSE)</f>
        <v>8.6592000000000056</v>
      </c>
      <c r="E3717">
        <v>28</v>
      </c>
      <c r="F3717" s="1" t="str">
        <f>IF(VLOOKUP(MOD(A3717,1000),Sheet2!P:W,8,FALSE)=1,"[[50000,1],",IF(VLOOKUP(MOD(A3717,1000),Sheet2!P:W,8,FALSE)=2,"[[90000,1],","["))&amp;IF(K3717=K3716,VLOOKUP(INT(MID(A3717,3,1))*10+3,Sheet3!A:B,2,FALSE),VLOOKUP(INT(MID(A3717,3,1))*10+MOD(K3717,2)+1,Sheet3!A:B,2,FALSE))&amp;"]"</f>
        <v>[[50000,1],[50032,67]]</v>
      </c>
      <c r="G3717">
        <v>0.2</v>
      </c>
      <c r="H3717" s="1" t="str">
        <f t="shared" ref="H3717:I3717" si="2468">H3705</f>
        <v>[80031,80032,80033,80034]</v>
      </c>
      <c r="I3717" s="1">
        <f t="shared" si="2468"/>
        <v>1</v>
      </c>
      <c r="J3717">
        <f t="shared" si="2446"/>
        <v>20</v>
      </c>
      <c r="K3717">
        <f t="shared" si="2449"/>
        <v>24</v>
      </c>
      <c r="L3717" s="1" t="str">
        <f>Sheet1!L3717</f>
        <v>[{"bid":16007,"type":6,"num":9},{"bid":14001,"type":4,"num":13500}]</v>
      </c>
    </row>
    <row r="3718" spans="1:12" x14ac:dyDescent="0.2">
      <c r="A3718">
        <f t="shared" si="2445"/>
        <v>604029</v>
      </c>
      <c r="B3718">
        <f t="shared" si="2444"/>
        <v>604030</v>
      </c>
      <c r="C3718" s="1" t="str">
        <f t="shared" si="2439"/>
        <v>当前波数 25/∞\n下一波BOSS</v>
      </c>
      <c r="D3718">
        <f>VLOOKUP(MOD(A3718,1000),Sheet2!P:R,3,FALSE)</f>
        <v>9.3500000000000068</v>
      </c>
      <c r="E3718">
        <v>29</v>
      </c>
      <c r="F3718" s="1" t="str">
        <f>IF(VLOOKUP(MOD(A3718,1000),Sheet2!P:W,8,FALSE)=1,"[[50000,1],",IF(VLOOKUP(MOD(A3718,1000),Sheet2!P:W,8,FALSE)=2,"[[90000,1],","["))&amp;IF(K3718=K3717,VLOOKUP(INT(MID(A3718,3,1))*10+3,Sheet3!A:B,2,FALSE),VLOOKUP(INT(MID(A3718,3,1))*10+MOD(K3718,2)+1,Sheet3!A:B,2,FALSE))&amp;"]"</f>
        <v>[[50031,50]]</v>
      </c>
      <c r="G3718">
        <v>0.2</v>
      </c>
      <c r="H3718" s="1" t="str">
        <f t="shared" ref="H3718:I3718" si="2469">H3706</f>
        <v>[80031,80032,80033,80034]</v>
      </c>
      <c r="I3718" s="1">
        <f t="shared" si="2469"/>
        <v>1</v>
      </c>
      <c r="J3718">
        <f t="shared" si="2446"/>
        <v>20</v>
      </c>
      <c r="K3718">
        <f t="shared" si="2449"/>
        <v>25</v>
      </c>
      <c r="L3718" s="1" t="str">
        <f>Sheet1!L3718</f>
        <v>[{"bid":16007,"type":6,"num":9},{"bid":14001,"type":4,"num":14000}]</v>
      </c>
    </row>
    <row r="3719" spans="1:12" x14ac:dyDescent="0.2">
      <c r="A3719">
        <f t="shared" si="2445"/>
        <v>604030</v>
      </c>
      <c r="B3719">
        <f t="shared" si="2444"/>
        <v>604031</v>
      </c>
      <c r="C3719" s="1" t="str">
        <f t="shared" si="2439"/>
        <v>BOSS波\n需击杀所有怪物</v>
      </c>
      <c r="D3719">
        <f>VLOOKUP(MOD(A3719,1000),Sheet2!P:R,3,FALSE)</f>
        <v>10.067200000000009</v>
      </c>
      <c r="E3719">
        <v>30</v>
      </c>
      <c r="F3719" s="1" t="str">
        <f>IF(VLOOKUP(MOD(A3719,1000),Sheet2!P:W,8,FALSE)=1,"[[50000,1],",IF(VLOOKUP(MOD(A3719,1000),Sheet2!P:W,8,FALSE)=2,"[[90000,1],","["))&amp;IF(K3719=K3718,VLOOKUP(INT(MID(A3719,3,1))*10+3,Sheet3!A:B,2,FALSE),VLOOKUP(INT(MID(A3719,3,1))*10+MOD(K3719,2)+1,Sheet3!A:B,2,FALSE))&amp;"]"</f>
        <v>[[50033,45]]</v>
      </c>
      <c r="G3719">
        <v>0.2</v>
      </c>
      <c r="H3719" s="1" t="str">
        <f t="shared" ref="H3719:I3719" si="2470">H3707</f>
        <v>[80031,80032,80033,80034]</v>
      </c>
      <c r="I3719" s="1">
        <f t="shared" si="2470"/>
        <v>2</v>
      </c>
      <c r="J3719">
        <f t="shared" si="2446"/>
        <v>40</v>
      </c>
      <c r="K3719">
        <f t="shared" si="2449"/>
        <v>25</v>
      </c>
      <c r="L3719" s="1" t="str">
        <f>Sheet1!L3719</f>
        <v>[{"bid":16007,"type":6,"num":9},{"bid":14001,"type":4,"num":14500}]</v>
      </c>
    </row>
    <row r="3720" spans="1:12" x14ac:dyDescent="0.2">
      <c r="A3720">
        <f t="shared" si="2445"/>
        <v>604031</v>
      </c>
      <c r="B3720">
        <f t="shared" si="2444"/>
        <v>604032</v>
      </c>
      <c r="C3720" s="1" t="str">
        <f t="shared" si="2439"/>
        <v>当前波数 26/∞</v>
      </c>
      <c r="D3720">
        <f>VLOOKUP(MOD(A3720,1000),Sheet2!P:R,3,FALSE)</f>
        <v>10.810800000000008</v>
      </c>
      <c r="E3720">
        <v>31</v>
      </c>
      <c r="F3720" s="1" t="str">
        <f>IF(VLOOKUP(MOD(A3720,1000),Sheet2!P:W,8,FALSE)=1,"[[50000,1],",IF(VLOOKUP(MOD(A3720,1000),Sheet2!P:W,8,FALSE)=2,"[[90000,1],","["))&amp;IF(K3720=K3719,VLOOKUP(INT(MID(A3720,3,1))*10+3,Sheet3!A:B,2,FALSE),VLOOKUP(INT(MID(A3720,3,1))*10+MOD(K3720,2)+1,Sheet3!A:B,2,FALSE))&amp;"]"</f>
        <v>[[50000,1],[50032,67]]</v>
      </c>
      <c r="G3720">
        <v>0.2</v>
      </c>
      <c r="H3720" s="1" t="str">
        <f t="shared" ref="H3720:I3720" si="2471">H3708</f>
        <v>[80031,80032,80033,80034]</v>
      </c>
      <c r="I3720" s="1">
        <f t="shared" si="2471"/>
        <v>1</v>
      </c>
      <c r="J3720">
        <f t="shared" si="2446"/>
        <v>20</v>
      </c>
      <c r="K3720">
        <f t="shared" si="2449"/>
        <v>26</v>
      </c>
      <c r="L3720" s="1" t="str">
        <f>Sheet1!L3720</f>
        <v>[{"bid":16007,"type":6,"num":11},{"bid":14001,"type":4,"num":15000}]</v>
      </c>
    </row>
    <row r="3721" spans="1:12" x14ac:dyDescent="0.2">
      <c r="A3721">
        <f t="shared" si="2445"/>
        <v>604032</v>
      </c>
      <c r="B3721">
        <f t="shared" si="2444"/>
        <v>604033</v>
      </c>
      <c r="C3721" s="1" t="str">
        <f t="shared" si="2439"/>
        <v>当前波数 27/∞</v>
      </c>
      <c r="D3721">
        <f>VLOOKUP(MOD(A3721,1000),Sheet2!P:R,3,FALSE)</f>
        <v>11.580800000000007</v>
      </c>
      <c r="E3721">
        <v>32</v>
      </c>
      <c r="F3721" s="1" t="str">
        <f>IF(VLOOKUP(MOD(A3721,1000),Sheet2!P:W,8,FALSE)=1,"[[50000,1],",IF(VLOOKUP(MOD(A3721,1000),Sheet2!P:W,8,FALSE)=2,"[[90000,1],","["))&amp;IF(K3721=K3720,VLOOKUP(INT(MID(A3721,3,1))*10+3,Sheet3!A:B,2,FALSE),VLOOKUP(INT(MID(A3721,3,1))*10+MOD(K3721,2)+1,Sheet3!A:B,2,FALSE))&amp;"]"</f>
        <v>[[50031,50]]</v>
      </c>
      <c r="G3721">
        <v>0.2</v>
      </c>
      <c r="H3721" s="1" t="str">
        <f t="shared" ref="H3721:I3721" si="2472">H3709</f>
        <v>[80031,80032,80033,80034]</v>
      </c>
      <c r="I3721" s="1">
        <f t="shared" si="2472"/>
        <v>1</v>
      </c>
      <c r="J3721">
        <f t="shared" si="2446"/>
        <v>20</v>
      </c>
      <c r="K3721">
        <f t="shared" si="2449"/>
        <v>27</v>
      </c>
      <c r="L3721" s="1" t="str">
        <f>Sheet1!L3721</f>
        <v>[{"bid":16007,"type":6,"num":11},{"bid":14001,"type":4,"num":15500}]</v>
      </c>
    </row>
    <row r="3722" spans="1:12" x14ac:dyDescent="0.2">
      <c r="A3722">
        <f t="shared" si="2445"/>
        <v>604033</v>
      </c>
      <c r="B3722">
        <f t="shared" si="2444"/>
        <v>604034</v>
      </c>
      <c r="C3722" s="1" t="str">
        <f t="shared" si="2439"/>
        <v>当前波数 28/∞</v>
      </c>
      <c r="D3722">
        <f>VLOOKUP(MOD(A3722,1000),Sheet2!P:R,3,FALSE)</f>
        <v>12.412000000000008</v>
      </c>
      <c r="E3722">
        <v>33</v>
      </c>
      <c r="F3722" s="1" t="str">
        <f>IF(VLOOKUP(MOD(A3722,1000),Sheet2!P:W,8,FALSE)=1,"[[50000,1],",IF(VLOOKUP(MOD(A3722,1000),Sheet2!P:W,8,FALSE)=2,"[[90000,1],","["))&amp;IF(K3722=K3721,VLOOKUP(INT(MID(A3722,3,1))*10+3,Sheet3!A:B,2,FALSE),VLOOKUP(INT(MID(A3722,3,1))*10+MOD(K3722,2)+1,Sheet3!A:B,2,FALSE))&amp;"]"</f>
        <v>[[50032,67]]</v>
      </c>
      <c r="G3722">
        <v>0.2</v>
      </c>
      <c r="H3722" s="1" t="str">
        <f t="shared" ref="H3722:I3722" si="2473">H3710</f>
        <v>[80031,80032,80033,80034]</v>
      </c>
      <c r="I3722" s="1">
        <f t="shared" si="2473"/>
        <v>1</v>
      </c>
      <c r="J3722">
        <f t="shared" si="2446"/>
        <v>20</v>
      </c>
      <c r="K3722">
        <f t="shared" si="2449"/>
        <v>28</v>
      </c>
      <c r="L3722" s="1" t="str">
        <f>Sheet1!L3722</f>
        <v>[{"bid":16007,"type":6,"num":11},{"bid":14001,"type":4,"num":16000}]</v>
      </c>
    </row>
    <row r="3723" spans="1:12" x14ac:dyDescent="0.2">
      <c r="A3723">
        <f t="shared" si="2445"/>
        <v>604034</v>
      </c>
      <c r="B3723">
        <f t="shared" si="2444"/>
        <v>604035</v>
      </c>
      <c r="C3723" s="1" t="str">
        <f t="shared" si="2439"/>
        <v>当前波数 29/∞</v>
      </c>
      <c r="D3723">
        <f>VLOOKUP(MOD(A3723,1000),Sheet2!P:R,3,FALSE)</f>
        <v>13.272000000000009</v>
      </c>
      <c r="E3723">
        <v>34</v>
      </c>
      <c r="F3723" s="1" t="str">
        <f>IF(VLOOKUP(MOD(A3723,1000),Sheet2!P:W,8,FALSE)=1,"[[50000,1],",IF(VLOOKUP(MOD(A3723,1000),Sheet2!P:W,8,FALSE)=2,"[[90000,1],","["))&amp;IF(K3723=K3722,VLOOKUP(INT(MID(A3723,3,1))*10+3,Sheet3!A:B,2,FALSE),VLOOKUP(INT(MID(A3723,3,1))*10+MOD(K3723,2)+1,Sheet3!A:B,2,FALSE))&amp;"]"</f>
        <v>[[50000,1],[50031,50]]</v>
      </c>
      <c r="G3723">
        <v>0.2</v>
      </c>
      <c r="H3723" s="1" t="str">
        <f t="shared" ref="H3723:I3723" si="2474">H3711</f>
        <v>[80031,80032,80033,80034]</v>
      </c>
      <c r="I3723" s="1">
        <f t="shared" si="2474"/>
        <v>1</v>
      </c>
      <c r="J3723">
        <f t="shared" si="2446"/>
        <v>20</v>
      </c>
      <c r="K3723">
        <f t="shared" si="2449"/>
        <v>29</v>
      </c>
      <c r="L3723" s="1" t="str">
        <f>Sheet1!L3723</f>
        <v>[{"bid":16007,"type":6,"num":11},{"bid":14001,"type":4,"num":16500}]</v>
      </c>
    </row>
    <row r="3724" spans="1:12" x14ac:dyDescent="0.2">
      <c r="A3724">
        <f t="shared" si="2445"/>
        <v>604035</v>
      </c>
      <c r="B3724">
        <f t="shared" si="2444"/>
        <v>604036</v>
      </c>
      <c r="C3724" s="1" t="str">
        <f t="shared" si="2439"/>
        <v>当前波数 30/∞\n下一波BOSS</v>
      </c>
      <c r="D3724">
        <f>VLOOKUP(MOD(A3724,1000),Sheet2!P:R,3,FALSE)</f>
        <v>14.198000000000009</v>
      </c>
      <c r="E3724">
        <v>35</v>
      </c>
      <c r="F3724" s="1" t="str">
        <f>IF(VLOOKUP(MOD(A3724,1000),Sheet2!P:W,8,FALSE)=1,"[[50000,1],",IF(VLOOKUP(MOD(A3724,1000),Sheet2!P:W,8,FALSE)=2,"[[90000,1],","["))&amp;IF(K3724=K3723,VLOOKUP(INT(MID(A3724,3,1))*10+3,Sheet3!A:B,2,FALSE),VLOOKUP(INT(MID(A3724,3,1))*10+MOD(K3724,2)+1,Sheet3!A:B,2,FALSE))&amp;"]"</f>
        <v>[[50032,67]]</v>
      </c>
      <c r="G3724">
        <v>0.2</v>
      </c>
      <c r="H3724" s="1" t="str">
        <f t="shared" ref="H3724:I3724" si="2475">H3712</f>
        <v>[80031,80032,80033,80034]</v>
      </c>
      <c r="I3724" s="1">
        <f t="shared" si="2475"/>
        <v>1</v>
      </c>
      <c r="J3724">
        <f t="shared" si="2446"/>
        <v>20</v>
      </c>
      <c r="K3724">
        <f t="shared" si="2449"/>
        <v>30</v>
      </c>
      <c r="L3724" s="1" t="str">
        <f>Sheet1!L3724</f>
        <v>[{"bid":16007,"type":6,"num":11},{"bid":14001,"type":4,"num":17000}]</v>
      </c>
    </row>
    <row r="3725" spans="1:12" x14ac:dyDescent="0.2">
      <c r="A3725">
        <f t="shared" si="2445"/>
        <v>604036</v>
      </c>
      <c r="B3725">
        <f t="shared" si="2444"/>
        <v>604037</v>
      </c>
      <c r="C3725" s="1" t="str">
        <f t="shared" si="2439"/>
        <v>BOSS波\n需击杀所有怪物</v>
      </c>
      <c r="D3725">
        <f>VLOOKUP(MOD(A3725,1000),Sheet2!P:R,3,FALSE)</f>
        <v>15.15520000000001</v>
      </c>
      <c r="E3725">
        <v>36</v>
      </c>
      <c r="F3725" s="1" t="str">
        <f>IF(VLOOKUP(MOD(A3725,1000),Sheet2!P:W,8,FALSE)=1,"[[50000,1],",IF(VLOOKUP(MOD(A3725,1000),Sheet2!P:W,8,FALSE)=2,"[[90000,1],","["))&amp;IF(K3725=K3724,VLOOKUP(INT(MID(A3725,3,1))*10+3,Sheet3!A:B,2,FALSE),VLOOKUP(INT(MID(A3725,3,1))*10+MOD(K3725,2)+1,Sheet3!A:B,2,FALSE))&amp;"]"</f>
        <v>[[50033,45]]</v>
      </c>
      <c r="G3725">
        <v>0.2</v>
      </c>
      <c r="H3725" s="1" t="str">
        <f t="shared" ref="H3725:I3725" si="2476">H3713</f>
        <v>[80031,80032,80033,80034]</v>
      </c>
      <c r="I3725" s="1">
        <f t="shared" si="2476"/>
        <v>2</v>
      </c>
      <c r="J3725">
        <f t="shared" si="2446"/>
        <v>40</v>
      </c>
      <c r="K3725">
        <f t="shared" si="2449"/>
        <v>30</v>
      </c>
      <c r="L3725" s="1" t="str">
        <f>Sheet1!L3725</f>
        <v>[{"bid":16007,"type":6,"num":13},{"bid":14001,"type":4,"num":17500}]</v>
      </c>
    </row>
    <row r="3726" spans="1:12" x14ac:dyDescent="0.2">
      <c r="A3726">
        <f t="shared" si="2445"/>
        <v>604037</v>
      </c>
      <c r="B3726">
        <f t="shared" si="2444"/>
        <v>604038</v>
      </c>
      <c r="C3726" s="1" t="str">
        <f t="shared" si="2439"/>
        <v>当前波数 31/∞</v>
      </c>
      <c r="D3726">
        <f>VLOOKUP(MOD(A3726,1000),Sheet2!P:R,3,FALSE)</f>
        <v>16.18320000000001</v>
      </c>
      <c r="E3726">
        <v>37</v>
      </c>
      <c r="F3726" s="1" t="str">
        <f>IF(VLOOKUP(MOD(A3726,1000),Sheet2!P:W,8,FALSE)=1,"[[50000,1],",IF(VLOOKUP(MOD(A3726,1000),Sheet2!P:W,8,FALSE)=2,"[[90000,1],","["))&amp;IF(K3726=K3725,VLOOKUP(INT(MID(A3726,3,1))*10+3,Sheet3!A:B,2,FALSE),VLOOKUP(INT(MID(A3726,3,1))*10+MOD(K3726,2)+1,Sheet3!A:B,2,FALSE))&amp;"]"</f>
        <v>[[50000,1],[50031,50]]</v>
      </c>
      <c r="G3726">
        <v>0.2</v>
      </c>
      <c r="H3726" s="1" t="str">
        <f t="shared" ref="H3726:I3726" si="2477">H3714</f>
        <v>[80031,80032,80033,80034]</v>
      </c>
      <c r="I3726" s="1">
        <f t="shared" si="2477"/>
        <v>1</v>
      </c>
      <c r="J3726">
        <f t="shared" si="2446"/>
        <v>20</v>
      </c>
      <c r="K3726">
        <f t="shared" si="2449"/>
        <v>31</v>
      </c>
      <c r="L3726" s="1" t="str">
        <f>Sheet1!L3726</f>
        <v>[{"bid":16007,"type":6,"num":13},{"bid":14001,"type":4,"num":18000}]</v>
      </c>
    </row>
    <row r="3727" spans="1:12" x14ac:dyDescent="0.2">
      <c r="A3727">
        <f t="shared" si="2445"/>
        <v>604038</v>
      </c>
      <c r="B3727">
        <f t="shared" si="2444"/>
        <v>604039</v>
      </c>
      <c r="C3727" s="1" t="str">
        <f t="shared" si="2439"/>
        <v>当前波数 32/∞</v>
      </c>
      <c r="D3727">
        <f>VLOOKUP(MOD(A3727,1000),Sheet2!P:R,3,FALSE)</f>
        <v>17.244800000000012</v>
      </c>
      <c r="E3727">
        <v>38</v>
      </c>
      <c r="F3727" s="1" t="str">
        <f>IF(VLOOKUP(MOD(A3727,1000),Sheet2!P:W,8,FALSE)=1,"[[50000,1],",IF(VLOOKUP(MOD(A3727,1000),Sheet2!P:W,8,FALSE)=2,"[[90000,1],","["))&amp;IF(K3727=K3726,VLOOKUP(INT(MID(A3727,3,1))*10+3,Sheet3!A:B,2,FALSE),VLOOKUP(INT(MID(A3727,3,1))*10+MOD(K3727,2)+1,Sheet3!A:B,2,FALSE))&amp;"]"</f>
        <v>[[50032,67]]</v>
      </c>
      <c r="G3727">
        <v>0.2</v>
      </c>
      <c r="H3727" s="1" t="str">
        <f t="shared" ref="H3727:I3727" si="2478">H3715</f>
        <v>[80031,80032,80033,80034]</v>
      </c>
      <c r="I3727" s="1">
        <f t="shared" si="2478"/>
        <v>1</v>
      </c>
      <c r="J3727">
        <f t="shared" si="2446"/>
        <v>20</v>
      </c>
      <c r="K3727">
        <f t="shared" si="2449"/>
        <v>32</v>
      </c>
      <c r="L3727" s="1" t="str">
        <f>Sheet1!L3727</f>
        <v>[{"bid":16007,"type":6,"num":13},{"bid":14001,"type":4,"num":18500}]</v>
      </c>
    </row>
    <row r="3728" spans="1:12" x14ac:dyDescent="0.2">
      <c r="A3728">
        <f t="shared" si="2445"/>
        <v>604039</v>
      </c>
      <c r="B3728">
        <f t="shared" si="2444"/>
        <v>604040</v>
      </c>
      <c r="C3728" s="1" t="str">
        <f t="shared" si="2439"/>
        <v>当前波数 33/∞</v>
      </c>
      <c r="D3728">
        <f>VLOOKUP(MOD(A3728,1000),Sheet2!P:R,3,FALSE)</f>
        <v>18.340000000000014</v>
      </c>
      <c r="E3728">
        <v>39</v>
      </c>
      <c r="F3728" s="1" t="str">
        <f>IF(VLOOKUP(MOD(A3728,1000),Sheet2!P:W,8,FALSE)=1,"[[50000,1],",IF(VLOOKUP(MOD(A3728,1000),Sheet2!P:W,8,FALSE)=2,"[[90000,1],","["))&amp;IF(K3728=K3727,VLOOKUP(INT(MID(A3728,3,1))*10+3,Sheet3!A:B,2,FALSE),VLOOKUP(INT(MID(A3728,3,1))*10+MOD(K3728,2)+1,Sheet3!A:B,2,FALSE))&amp;"]"</f>
        <v>[[50031,50]]</v>
      </c>
      <c r="G3728">
        <v>0.2</v>
      </c>
      <c r="H3728" s="1" t="str">
        <f t="shared" ref="H3728:I3728" si="2479">H3716</f>
        <v>[80031,80032,80033,80034]</v>
      </c>
      <c r="I3728" s="1">
        <f t="shared" si="2479"/>
        <v>1</v>
      </c>
      <c r="J3728">
        <f t="shared" si="2446"/>
        <v>20</v>
      </c>
      <c r="K3728">
        <f t="shared" si="2449"/>
        <v>33</v>
      </c>
      <c r="L3728" s="1" t="str">
        <f>Sheet1!L3728</f>
        <v>[{"bid":16007,"type":6,"num":13},{"bid":14001,"type":4,"num":19000}]</v>
      </c>
    </row>
    <row r="3729" spans="1:12" x14ac:dyDescent="0.2">
      <c r="A3729">
        <f t="shared" si="2445"/>
        <v>604040</v>
      </c>
      <c r="B3729">
        <f t="shared" si="2444"/>
        <v>604041</v>
      </c>
      <c r="C3729" s="1" t="str">
        <f t="shared" si="2439"/>
        <v>当前波数 34/∞</v>
      </c>
      <c r="D3729">
        <f>VLOOKUP(MOD(A3729,1000),Sheet2!P:R,3,FALSE)</f>
        <v>19.512000000000015</v>
      </c>
      <c r="E3729">
        <v>40</v>
      </c>
      <c r="F3729" s="1" t="str">
        <f>IF(VLOOKUP(MOD(A3729,1000),Sheet2!P:W,8,FALSE)=1,"[[50000,1],",IF(VLOOKUP(MOD(A3729,1000),Sheet2!P:W,8,FALSE)=2,"[[90000,1],","["))&amp;IF(K3729=K3728,VLOOKUP(INT(MID(A3729,3,1))*10+3,Sheet3!A:B,2,FALSE),VLOOKUP(INT(MID(A3729,3,1))*10+MOD(K3729,2)+1,Sheet3!A:B,2,FALSE))&amp;"]"</f>
        <v>[[50000,1],[50032,67]]</v>
      </c>
      <c r="G3729">
        <v>0.2</v>
      </c>
      <c r="H3729" s="1" t="str">
        <f t="shared" ref="H3729:I3729" si="2480">H3717</f>
        <v>[80031,80032,80033,80034]</v>
      </c>
      <c r="I3729" s="1">
        <f t="shared" si="2480"/>
        <v>1</v>
      </c>
      <c r="J3729">
        <f t="shared" si="2446"/>
        <v>20</v>
      </c>
      <c r="K3729">
        <f t="shared" si="2449"/>
        <v>34</v>
      </c>
      <c r="L3729" s="1" t="str">
        <f>Sheet1!L3729</f>
        <v>[{"bid":16007,"type":6,"num":13},{"bid":14001,"type":4,"num":19500}]</v>
      </c>
    </row>
    <row r="3730" spans="1:12" x14ac:dyDescent="0.2">
      <c r="A3730">
        <f t="shared" si="2445"/>
        <v>604041</v>
      </c>
      <c r="B3730">
        <f t="shared" si="2444"/>
        <v>604042</v>
      </c>
      <c r="C3730" s="1" t="str">
        <f t="shared" si="2439"/>
        <v>当前波数 35/∞\n下一波BOSS</v>
      </c>
      <c r="D3730">
        <f>VLOOKUP(MOD(A3730,1000),Sheet2!P:R,3,FALSE)</f>
        <v>20.720000000000013</v>
      </c>
      <c r="E3730">
        <v>41</v>
      </c>
      <c r="F3730" s="1" t="str">
        <f>IF(VLOOKUP(MOD(A3730,1000),Sheet2!P:W,8,FALSE)=1,"[[50000,1],",IF(VLOOKUP(MOD(A3730,1000),Sheet2!P:W,8,FALSE)=2,"[[90000,1],","["))&amp;IF(K3730=K3729,VLOOKUP(INT(MID(A3730,3,1))*10+3,Sheet3!A:B,2,FALSE),VLOOKUP(INT(MID(A3730,3,1))*10+MOD(K3730,2)+1,Sheet3!A:B,2,FALSE))&amp;"]"</f>
        <v>[[50031,50]]</v>
      </c>
      <c r="G3730">
        <v>0.2</v>
      </c>
      <c r="H3730" s="1" t="str">
        <f t="shared" ref="H3730:I3730" si="2481">H3718</f>
        <v>[80031,80032,80033,80034]</v>
      </c>
      <c r="I3730" s="1">
        <f t="shared" si="2481"/>
        <v>1</v>
      </c>
      <c r="J3730">
        <f t="shared" si="2446"/>
        <v>20</v>
      </c>
      <c r="K3730">
        <f t="shared" si="2449"/>
        <v>35</v>
      </c>
      <c r="L3730" s="1" t="str">
        <f>Sheet1!L3730</f>
        <v>[{"bid":16007,"type":6,"num":15},{"bid":14001,"type":4,"num":20000}]</v>
      </c>
    </row>
    <row r="3731" spans="1:12" x14ac:dyDescent="0.2">
      <c r="A3731">
        <f t="shared" si="2445"/>
        <v>604042</v>
      </c>
      <c r="B3731">
        <f t="shared" si="2444"/>
        <v>604043</v>
      </c>
      <c r="C3731" s="1" t="str">
        <f t="shared" si="2439"/>
        <v>BOSS波\n需击杀所有怪物</v>
      </c>
      <c r="D3731">
        <f>VLOOKUP(MOD(A3731,1000),Sheet2!P:R,3,FALSE)</f>
        <v>21.964000000000013</v>
      </c>
      <c r="E3731">
        <v>42</v>
      </c>
      <c r="F3731" s="1" t="str">
        <f>IF(VLOOKUP(MOD(A3731,1000),Sheet2!P:W,8,FALSE)=1,"[[50000,1],",IF(VLOOKUP(MOD(A3731,1000),Sheet2!P:W,8,FALSE)=2,"[[90000,1],","["))&amp;IF(K3731=K3730,VLOOKUP(INT(MID(A3731,3,1))*10+3,Sheet3!A:B,2,FALSE),VLOOKUP(INT(MID(A3731,3,1))*10+MOD(K3731,2)+1,Sheet3!A:B,2,FALSE))&amp;"]"</f>
        <v>[[50033,45]]</v>
      </c>
      <c r="G3731">
        <v>0.2</v>
      </c>
      <c r="H3731" s="1" t="str">
        <f t="shared" ref="H3731:I3731" si="2482">H3719</f>
        <v>[80031,80032,80033,80034]</v>
      </c>
      <c r="I3731" s="1">
        <f t="shared" si="2482"/>
        <v>2</v>
      </c>
      <c r="J3731">
        <f t="shared" si="2446"/>
        <v>40</v>
      </c>
      <c r="K3731">
        <f t="shared" si="2449"/>
        <v>35</v>
      </c>
      <c r="L3731" s="1" t="str">
        <f>Sheet1!L3731</f>
        <v>[{"bid":16007,"type":6,"num":15},{"bid":14001,"type":4,"num":20500}]</v>
      </c>
    </row>
    <row r="3732" spans="1:12" x14ac:dyDescent="0.2">
      <c r="A3732">
        <f t="shared" si="2445"/>
        <v>604043</v>
      </c>
      <c r="B3732">
        <f t="shared" si="2444"/>
        <v>604044</v>
      </c>
      <c r="C3732" s="1" t="str">
        <f t="shared" si="2439"/>
        <v>当前波数 36/∞</v>
      </c>
      <c r="D3732">
        <f>VLOOKUP(MOD(A3732,1000),Sheet2!P:R,3,FALSE)</f>
        <v>23.290800000000015</v>
      </c>
      <c r="E3732">
        <v>43</v>
      </c>
      <c r="F3732" s="1" t="str">
        <f>IF(VLOOKUP(MOD(A3732,1000),Sheet2!P:W,8,FALSE)=1,"[[50000,1],",IF(VLOOKUP(MOD(A3732,1000),Sheet2!P:W,8,FALSE)=2,"[[90000,1],","["))&amp;IF(K3732=K3731,VLOOKUP(INT(MID(A3732,3,1))*10+3,Sheet3!A:B,2,FALSE),VLOOKUP(INT(MID(A3732,3,1))*10+MOD(K3732,2)+1,Sheet3!A:B,2,FALSE))&amp;"]"</f>
        <v>[[50000,1],[50032,67]]</v>
      </c>
      <c r="G3732">
        <v>0.2</v>
      </c>
      <c r="H3732" s="1" t="str">
        <f t="shared" ref="H3732:I3732" si="2483">H3720</f>
        <v>[80031,80032,80033,80034]</v>
      </c>
      <c r="I3732" s="1">
        <f t="shared" si="2483"/>
        <v>1</v>
      </c>
      <c r="J3732">
        <f t="shared" si="2446"/>
        <v>20</v>
      </c>
      <c r="K3732">
        <f t="shared" si="2449"/>
        <v>36</v>
      </c>
      <c r="L3732" s="1" t="str">
        <f>Sheet1!L3732</f>
        <v>[{"bid":16007,"type":6,"num":15},{"bid":14001,"type":4,"num":21000}]</v>
      </c>
    </row>
    <row r="3733" spans="1:12" x14ac:dyDescent="0.2">
      <c r="A3733">
        <f t="shared" si="2445"/>
        <v>604044</v>
      </c>
      <c r="B3733">
        <f t="shared" si="2444"/>
        <v>604045</v>
      </c>
      <c r="C3733" s="1" t="str">
        <f t="shared" si="2439"/>
        <v>当前波数 37/∞</v>
      </c>
      <c r="D3733">
        <f>VLOOKUP(MOD(A3733,1000),Sheet2!P:R,3,FALSE)</f>
        <v>24.656000000000013</v>
      </c>
      <c r="E3733">
        <v>44</v>
      </c>
      <c r="F3733" s="1" t="str">
        <f>IF(VLOOKUP(MOD(A3733,1000),Sheet2!P:W,8,FALSE)=1,"[[50000,1],",IF(VLOOKUP(MOD(A3733,1000),Sheet2!P:W,8,FALSE)=2,"[[90000,1],","["))&amp;IF(K3733=K3732,VLOOKUP(INT(MID(A3733,3,1))*10+3,Sheet3!A:B,2,FALSE),VLOOKUP(INT(MID(A3733,3,1))*10+MOD(K3733,2)+1,Sheet3!A:B,2,FALSE))&amp;"]"</f>
        <v>[[50031,50]]</v>
      </c>
      <c r="G3733">
        <v>0.2</v>
      </c>
      <c r="H3733" s="1" t="str">
        <f t="shared" ref="H3733:I3733" si="2484">H3721</f>
        <v>[80031,80032,80033,80034]</v>
      </c>
      <c r="I3733" s="1">
        <f t="shared" si="2484"/>
        <v>1</v>
      </c>
      <c r="J3733">
        <f t="shared" si="2446"/>
        <v>20</v>
      </c>
      <c r="K3733">
        <f t="shared" si="2449"/>
        <v>37</v>
      </c>
      <c r="L3733" s="1" t="str">
        <f>Sheet1!L3733</f>
        <v>[{"bid":16007,"type":6,"num":15},{"bid":14001,"type":4,"num":21500}]</v>
      </c>
    </row>
    <row r="3734" spans="1:12" x14ac:dyDescent="0.2">
      <c r="A3734">
        <f t="shared" si="2445"/>
        <v>604045</v>
      </c>
      <c r="B3734">
        <f t="shared" si="2444"/>
        <v>604046</v>
      </c>
      <c r="C3734" s="1" t="str">
        <f t="shared" si="2439"/>
        <v>当前波数 38/∞</v>
      </c>
      <c r="D3734">
        <f>VLOOKUP(MOD(A3734,1000),Sheet2!P:R,3,FALSE)</f>
        <v>26.059600000000014</v>
      </c>
      <c r="E3734">
        <v>45</v>
      </c>
      <c r="F3734" s="1" t="str">
        <f>IF(VLOOKUP(MOD(A3734,1000),Sheet2!P:W,8,FALSE)=1,"[[50000,1],",IF(VLOOKUP(MOD(A3734,1000),Sheet2!P:W,8,FALSE)=2,"[[90000,1],","["))&amp;IF(K3734=K3733,VLOOKUP(INT(MID(A3734,3,1))*10+3,Sheet3!A:B,2,FALSE),VLOOKUP(INT(MID(A3734,3,1))*10+MOD(K3734,2)+1,Sheet3!A:B,2,FALSE))&amp;"]"</f>
        <v>[[50032,67]]</v>
      </c>
      <c r="G3734">
        <v>0.2</v>
      </c>
      <c r="H3734" s="1" t="str">
        <f t="shared" ref="H3734:I3734" si="2485">H3722</f>
        <v>[80031,80032,80033,80034]</v>
      </c>
      <c r="I3734" s="1">
        <f t="shared" si="2485"/>
        <v>1</v>
      </c>
      <c r="J3734">
        <f t="shared" si="2446"/>
        <v>20</v>
      </c>
      <c r="K3734">
        <f t="shared" si="2449"/>
        <v>38</v>
      </c>
      <c r="L3734" s="1" t="str">
        <f>Sheet1!L3734</f>
        <v>[{"bid":16007,"type":6,"num":15},{"bid":14001,"type":4,"num":22000}]</v>
      </c>
    </row>
    <row r="3735" spans="1:12" x14ac:dyDescent="0.2">
      <c r="A3735">
        <f t="shared" si="2445"/>
        <v>604046</v>
      </c>
      <c r="B3735">
        <f t="shared" si="2444"/>
        <v>604047</v>
      </c>
      <c r="C3735" s="1" t="str">
        <f t="shared" si="2439"/>
        <v>当前波数 39/∞</v>
      </c>
      <c r="D3735">
        <f>VLOOKUP(MOD(A3735,1000),Sheet2!P:R,3,FALSE)</f>
        <v>27.55200000000001</v>
      </c>
      <c r="E3735">
        <v>46</v>
      </c>
      <c r="F3735" s="1" t="str">
        <f>IF(VLOOKUP(MOD(A3735,1000),Sheet2!P:W,8,FALSE)=1,"[[50000,1],",IF(VLOOKUP(MOD(A3735,1000),Sheet2!P:W,8,FALSE)=2,"[[90000,1],","["))&amp;IF(K3735=K3734,VLOOKUP(INT(MID(A3735,3,1))*10+3,Sheet3!A:B,2,FALSE),VLOOKUP(INT(MID(A3735,3,1))*10+MOD(K3735,2)+1,Sheet3!A:B,2,FALSE))&amp;"]"</f>
        <v>[[50000,1],[50031,50]]</v>
      </c>
      <c r="G3735">
        <v>0.2</v>
      </c>
      <c r="H3735" s="1" t="str">
        <f t="shared" ref="H3735:I3735" si="2486">H3723</f>
        <v>[80031,80032,80033,80034]</v>
      </c>
      <c r="I3735" s="1">
        <f t="shared" si="2486"/>
        <v>1</v>
      </c>
      <c r="J3735">
        <f t="shared" si="2446"/>
        <v>20</v>
      </c>
      <c r="K3735">
        <f t="shared" si="2449"/>
        <v>39</v>
      </c>
      <c r="L3735" s="1" t="str">
        <f>Sheet1!L3735</f>
        <v>[{"bid":16007,"type":6,"num":17},{"bid":14001,"type":4,"num":22500}]</v>
      </c>
    </row>
    <row r="3736" spans="1:12" x14ac:dyDescent="0.2">
      <c r="A3736">
        <f t="shared" si="2445"/>
        <v>604047</v>
      </c>
      <c r="B3736">
        <f t="shared" si="2444"/>
        <v>604048</v>
      </c>
      <c r="C3736" s="1" t="str">
        <f t="shared" si="2439"/>
        <v>当前波数 40/∞\n下一波BOSS</v>
      </c>
      <c r="D3736">
        <f>VLOOKUP(MOD(A3736,1000),Sheet2!P:R,3,FALSE)</f>
        <v>29.085200000000007</v>
      </c>
      <c r="E3736">
        <v>47</v>
      </c>
      <c r="F3736" s="1" t="str">
        <f>IF(VLOOKUP(MOD(A3736,1000),Sheet2!P:W,8,FALSE)=1,"[[50000,1],",IF(VLOOKUP(MOD(A3736,1000),Sheet2!P:W,8,FALSE)=2,"[[90000,1],","["))&amp;IF(K3736=K3735,VLOOKUP(INT(MID(A3736,3,1))*10+3,Sheet3!A:B,2,FALSE),VLOOKUP(INT(MID(A3736,3,1))*10+MOD(K3736,2)+1,Sheet3!A:B,2,FALSE))&amp;"]"</f>
        <v>[[50032,67]]</v>
      </c>
      <c r="G3736">
        <v>0.2</v>
      </c>
      <c r="H3736" s="1" t="str">
        <f t="shared" ref="H3736:I3736" si="2487">H3724</f>
        <v>[80031,80032,80033,80034]</v>
      </c>
      <c r="I3736" s="1">
        <f t="shared" si="2487"/>
        <v>1</v>
      </c>
      <c r="J3736">
        <f t="shared" si="2446"/>
        <v>20</v>
      </c>
      <c r="K3736">
        <f t="shared" si="2449"/>
        <v>40</v>
      </c>
      <c r="L3736" s="1" t="str">
        <f>Sheet1!L3736</f>
        <v>[{"bid":16007,"type":6,"num":17},{"bid":14001,"type":4,"num":23000}]</v>
      </c>
    </row>
    <row r="3737" spans="1:12" x14ac:dyDescent="0.2">
      <c r="A3737">
        <f t="shared" si="2445"/>
        <v>604048</v>
      </c>
      <c r="B3737">
        <f t="shared" si="2444"/>
        <v>604049</v>
      </c>
      <c r="C3737" s="1" t="str">
        <f t="shared" si="2439"/>
        <v>BOSS波\n需击杀所有怪物</v>
      </c>
      <c r="D3737">
        <f>VLOOKUP(MOD(A3737,1000),Sheet2!P:R,3,FALSE)</f>
        <v>30.659200000000002</v>
      </c>
      <c r="E3737">
        <v>48</v>
      </c>
      <c r="F3737" s="1" t="str">
        <f>IF(VLOOKUP(MOD(A3737,1000),Sheet2!P:W,8,FALSE)=1,"[[50000,1],",IF(VLOOKUP(MOD(A3737,1000),Sheet2!P:W,8,FALSE)=2,"[[90000,1],","["))&amp;IF(K3737=K3736,VLOOKUP(INT(MID(A3737,3,1))*10+3,Sheet3!A:B,2,FALSE),VLOOKUP(INT(MID(A3737,3,1))*10+MOD(K3737,2)+1,Sheet3!A:B,2,FALSE))&amp;"]"</f>
        <v>[[50033,45]]</v>
      </c>
      <c r="G3737">
        <v>0.2</v>
      </c>
      <c r="H3737" s="1" t="str">
        <f t="shared" ref="H3737:I3737" si="2488">H3725</f>
        <v>[80031,80032,80033,80034]</v>
      </c>
      <c r="I3737" s="1">
        <f t="shared" si="2488"/>
        <v>2</v>
      </c>
      <c r="J3737">
        <f t="shared" si="2446"/>
        <v>40</v>
      </c>
      <c r="K3737">
        <f t="shared" si="2449"/>
        <v>40</v>
      </c>
      <c r="L3737" s="1" t="str">
        <f>Sheet1!L3737</f>
        <v>[{"bid":16007,"type":6,"num":17},{"bid":14001,"type":4,"num":23500}]</v>
      </c>
    </row>
    <row r="3738" spans="1:12" x14ac:dyDescent="0.2">
      <c r="A3738">
        <f t="shared" si="2445"/>
        <v>604049</v>
      </c>
      <c r="B3738">
        <f t="shared" si="2444"/>
        <v>604050</v>
      </c>
      <c r="C3738" s="1" t="str">
        <f t="shared" si="2439"/>
        <v>当前波数 41/∞</v>
      </c>
      <c r="D3738">
        <f>VLOOKUP(MOD(A3738,1000),Sheet2!P:R,3,FALSE)</f>
        <v>32.328000000000003</v>
      </c>
      <c r="E3738">
        <v>49</v>
      </c>
      <c r="F3738" s="1" t="str">
        <f>IF(VLOOKUP(MOD(A3738,1000),Sheet2!P:W,8,FALSE)=1,"[[50000,1],",IF(VLOOKUP(MOD(A3738,1000),Sheet2!P:W,8,FALSE)=2,"[[90000,1],","["))&amp;IF(K3738=K3737,VLOOKUP(INT(MID(A3738,3,1))*10+3,Sheet3!A:B,2,FALSE),VLOOKUP(INT(MID(A3738,3,1))*10+MOD(K3738,2)+1,Sheet3!A:B,2,FALSE))&amp;"]"</f>
        <v>[[50000,1],[50031,50]]</v>
      </c>
      <c r="G3738">
        <v>0.2</v>
      </c>
      <c r="H3738" s="1" t="str">
        <f t="shared" ref="H3738:I3738" si="2489">H3726</f>
        <v>[80031,80032,80033,80034]</v>
      </c>
      <c r="I3738" s="1">
        <f t="shared" si="2489"/>
        <v>1</v>
      </c>
      <c r="J3738">
        <f t="shared" si="2446"/>
        <v>20</v>
      </c>
      <c r="K3738">
        <f t="shared" si="2449"/>
        <v>41</v>
      </c>
      <c r="L3738" s="1" t="str">
        <f>Sheet1!L3738</f>
        <v>[{"bid":16007,"type":6,"num":17},{"bid":14001,"type":4,"num":24000}]</v>
      </c>
    </row>
    <row r="3739" spans="1:12" x14ac:dyDescent="0.2">
      <c r="A3739">
        <f t="shared" si="2445"/>
        <v>604050</v>
      </c>
      <c r="B3739">
        <f t="shared" si="2444"/>
        <v>604051</v>
      </c>
      <c r="C3739" s="1" t="str">
        <f t="shared" si="2439"/>
        <v>当前波数 42/∞</v>
      </c>
      <c r="D3739">
        <f>VLOOKUP(MOD(A3739,1000),Sheet2!P:R,3,FALSE)</f>
        <v>34.095199999999998</v>
      </c>
      <c r="E3739">
        <v>50</v>
      </c>
      <c r="F3739" s="1" t="str">
        <f>IF(VLOOKUP(MOD(A3739,1000),Sheet2!P:W,8,FALSE)=1,"[[50000,1],",IF(VLOOKUP(MOD(A3739,1000),Sheet2!P:W,8,FALSE)=2,"[[90000,1],","["))&amp;IF(K3739=K3738,VLOOKUP(INT(MID(A3739,3,1))*10+3,Sheet3!A:B,2,FALSE),VLOOKUP(INT(MID(A3739,3,1))*10+MOD(K3739,2)+1,Sheet3!A:B,2,FALSE))&amp;"]"</f>
        <v>[[50032,67]]</v>
      </c>
      <c r="G3739">
        <v>0.2</v>
      </c>
      <c r="H3739" s="1" t="str">
        <f t="shared" ref="H3739:I3739" si="2490">H3727</f>
        <v>[80031,80032,80033,80034]</v>
      </c>
      <c r="I3739" s="1">
        <f t="shared" si="2490"/>
        <v>1</v>
      </c>
      <c r="J3739">
        <f t="shared" si="2446"/>
        <v>20</v>
      </c>
      <c r="K3739">
        <f t="shared" si="2449"/>
        <v>42</v>
      </c>
      <c r="L3739" s="1" t="str">
        <f>Sheet1!L3739</f>
        <v>[{"bid":16007,"type":6,"num":17},{"bid":14001,"type":4,"num":24500}]</v>
      </c>
    </row>
    <row r="3740" spans="1:12" x14ac:dyDescent="0.2">
      <c r="A3740">
        <f t="shared" si="2445"/>
        <v>604051</v>
      </c>
      <c r="B3740">
        <f t="shared" si="2444"/>
        <v>604052</v>
      </c>
      <c r="C3740" s="1" t="str">
        <f t="shared" si="2439"/>
        <v>当前波数 43/∞</v>
      </c>
      <c r="D3740">
        <f>VLOOKUP(MOD(A3740,1000),Sheet2!P:R,3,FALSE)</f>
        <v>35.907999999999994</v>
      </c>
      <c r="E3740">
        <v>51</v>
      </c>
      <c r="F3740" s="1" t="str">
        <f>IF(VLOOKUP(MOD(A3740,1000),Sheet2!P:W,8,FALSE)=1,"[[50000,1],",IF(VLOOKUP(MOD(A3740,1000),Sheet2!P:W,8,FALSE)=2,"[[90000,1],","["))&amp;IF(K3740=K3739,VLOOKUP(INT(MID(A3740,3,1))*10+3,Sheet3!A:B,2,FALSE),VLOOKUP(INT(MID(A3740,3,1))*10+MOD(K3740,2)+1,Sheet3!A:B,2,FALSE))&amp;"]"</f>
        <v>[[50031,50]]</v>
      </c>
      <c r="G3740">
        <v>0.2</v>
      </c>
      <c r="H3740" s="1" t="str">
        <f t="shared" ref="H3740:I3740" si="2491">H3728</f>
        <v>[80031,80032,80033,80034]</v>
      </c>
      <c r="I3740" s="1">
        <f t="shared" si="2491"/>
        <v>1</v>
      </c>
      <c r="J3740">
        <f t="shared" si="2446"/>
        <v>20</v>
      </c>
      <c r="K3740">
        <f t="shared" si="2449"/>
        <v>43</v>
      </c>
      <c r="L3740" s="1" t="str">
        <f>Sheet1!L3740</f>
        <v>[{"bid":16007,"type":6,"num":19},{"bid":14001,"type":4,"num":25000}]</v>
      </c>
    </row>
    <row r="3741" spans="1:12" x14ac:dyDescent="0.2">
      <c r="A3741">
        <f t="shared" si="2445"/>
        <v>604052</v>
      </c>
      <c r="B3741">
        <f t="shared" si="2444"/>
        <v>604053</v>
      </c>
      <c r="C3741" s="1" t="str">
        <f t="shared" si="2439"/>
        <v>当前波数 44/∞</v>
      </c>
      <c r="D3741">
        <f>VLOOKUP(MOD(A3741,1000),Sheet2!P:R,3,FALSE)</f>
        <v>37.76639999999999</v>
      </c>
      <c r="E3741">
        <v>52</v>
      </c>
      <c r="F3741" s="1" t="str">
        <f>IF(VLOOKUP(MOD(A3741,1000),Sheet2!P:W,8,FALSE)=1,"[[50000,1],",IF(VLOOKUP(MOD(A3741,1000),Sheet2!P:W,8,FALSE)=2,"[[90000,1],","["))&amp;IF(K3741=K3740,VLOOKUP(INT(MID(A3741,3,1))*10+3,Sheet3!A:B,2,FALSE),VLOOKUP(INT(MID(A3741,3,1))*10+MOD(K3741,2)+1,Sheet3!A:B,2,FALSE))&amp;"]"</f>
        <v>[[50000,1],[50032,67]]</v>
      </c>
      <c r="G3741">
        <v>0.2</v>
      </c>
      <c r="H3741" s="1" t="str">
        <f t="shared" ref="H3741:I3741" si="2492">H3729</f>
        <v>[80031,80032,80033,80034]</v>
      </c>
      <c r="I3741" s="1">
        <f t="shared" si="2492"/>
        <v>1</v>
      </c>
      <c r="J3741">
        <f t="shared" si="2446"/>
        <v>20</v>
      </c>
      <c r="K3741">
        <f t="shared" si="2449"/>
        <v>44</v>
      </c>
      <c r="L3741" s="1" t="str">
        <f>Sheet1!L3741</f>
        <v>[{"bid":16007,"type":6,"num":19},{"bid":14001,"type":4,"num":25500}]</v>
      </c>
    </row>
    <row r="3742" spans="1:12" x14ac:dyDescent="0.2">
      <c r="A3742">
        <f t="shared" si="2445"/>
        <v>604053</v>
      </c>
      <c r="B3742">
        <f t="shared" si="2444"/>
        <v>604054</v>
      </c>
      <c r="C3742" s="1" t="str">
        <f t="shared" si="2439"/>
        <v>当前波数 45/∞\n下一波BOSS</v>
      </c>
      <c r="D3742">
        <f>VLOOKUP(MOD(A3742,1000),Sheet2!P:R,3,FALSE)</f>
        <v>39.670399999999987</v>
      </c>
      <c r="E3742">
        <v>53</v>
      </c>
      <c r="F3742" s="1" t="str">
        <f>IF(VLOOKUP(MOD(A3742,1000),Sheet2!P:W,8,FALSE)=1,"[[50000,1],",IF(VLOOKUP(MOD(A3742,1000),Sheet2!P:W,8,FALSE)=2,"[[90000,1],","["))&amp;IF(K3742=K3741,VLOOKUP(INT(MID(A3742,3,1))*10+3,Sheet3!A:B,2,FALSE),VLOOKUP(INT(MID(A3742,3,1))*10+MOD(K3742,2)+1,Sheet3!A:B,2,FALSE))&amp;"]"</f>
        <v>[[50031,50]]</v>
      </c>
      <c r="G3742">
        <v>0.2</v>
      </c>
      <c r="H3742" s="1" t="str">
        <f t="shared" ref="H3742:I3742" si="2493">H3730</f>
        <v>[80031,80032,80033,80034]</v>
      </c>
      <c r="I3742" s="1">
        <f t="shared" si="2493"/>
        <v>1</v>
      </c>
      <c r="J3742">
        <f t="shared" si="2446"/>
        <v>20</v>
      </c>
      <c r="K3742">
        <f t="shared" si="2449"/>
        <v>45</v>
      </c>
      <c r="L3742" s="1" t="str">
        <f>Sheet1!L3742</f>
        <v>[{"bid":16007,"type":6,"num":19},{"bid":14001,"type":4,"num":26000}]</v>
      </c>
    </row>
    <row r="3743" spans="1:12" x14ac:dyDescent="0.2">
      <c r="A3743">
        <f t="shared" si="2445"/>
        <v>604054</v>
      </c>
      <c r="B3743">
        <f t="shared" si="2444"/>
        <v>604055</v>
      </c>
      <c r="C3743" s="1" t="str">
        <f t="shared" si="2439"/>
        <v>BOSS波\n需击杀所有怪物</v>
      </c>
      <c r="D3743">
        <f>VLOOKUP(MOD(A3743,1000),Sheet2!P:R,3,FALSE)</f>
        <v>41.619999999999983</v>
      </c>
      <c r="E3743">
        <v>54</v>
      </c>
      <c r="F3743" s="1" t="str">
        <f>IF(VLOOKUP(MOD(A3743,1000),Sheet2!P:W,8,FALSE)=1,"[[50000,1],",IF(VLOOKUP(MOD(A3743,1000),Sheet2!P:W,8,FALSE)=2,"[[90000,1],","["))&amp;IF(K3743=K3742,VLOOKUP(INT(MID(A3743,3,1))*10+3,Sheet3!A:B,2,FALSE),VLOOKUP(INT(MID(A3743,3,1))*10+MOD(K3743,2)+1,Sheet3!A:B,2,FALSE))&amp;"]"</f>
        <v>[[50033,45]]</v>
      </c>
      <c r="G3743">
        <v>0.2</v>
      </c>
      <c r="H3743" s="1" t="str">
        <f t="shared" ref="H3743:I3743" si="2494">H3731</f>
        <v>[80031,80032,80033,80034]</v>
      </c>
      <c r="I3743" s="1">
        <f t="shared" si="2494"/>
        <v>2</v>
      </c>
      <c r="J3743">
        <f t="shared" si="2446"/>
        <v>40</v>
      </c>
      <c r="K3743">
        <f t="shared" si="2449"/>
        <v>45</v>
      </c>
      <c r="L3743" s="1" t="str">
        <f>Sheet1!L3743</f>
        <v>[{"bid":16007,"type":6,"num":19},{"bid":14001,"type":4,"num":26500}]</v>
      </c>
    </row>
    <row r="3744" spans="1:12" x14ac:dyDescent="0.2">
      <c r="A3744">
        <f t="shared" si="2445"/>
        <v>604055</v>
      </c>
      <c r="B3744">
        <f t="shared" si="2444"/>
        <v>604056</v>
      </c>
      <c r="C3744" s="1" t="str">
        <f t="shared" si="2439"/>
        <v>当前波数 46/∞</v>
      </c>
      <c r="D3744">
        <f>VLOOKUP(MOD(A3744,1000),Sheet2!P:R,3,FALSE)</f>
        <v>43.67639999999998</v>
      </c>
      <c r="E3744">
        <v>55</v>
      </c>
      <c r="F3744" s="1" t="str">
        <f>IF(VLOOKUP(MOD(A3744,1000),Sheet2!P:W,8,FALSE)=1,"[[50000,1],",IF(VLOOKUP(MOD(A3744,1000),Sheet2!P:W,8,FALSE)=2,"[[90000,1],","["))&amp;IF(K3744=K3743,VLOOKUP(INT(MID(A3744,3,1))*10+3,Sheet3!A:B,2,FALSE),VLOOKUP(INT(MID(A3744,3,1))*10+MOD(K3744,2)+1,Sheet3!A:B,2,FALSE))&amp;"]"</f>
        <v>[[50000,1],[50032,67]]</v>
      </c>
      <c r="G3744">
        <v>0.2</v>
      </c>
      <c r="H3744" s="1" t="str">
        <f t="shared" ref="H3744:I3744" si="2495">H3732</f>
        <v>[80031,80032,80033,80034]</v>
      </c>
      <c r="I3744" s="1">
        <f t="shared" si="2495"/>
        <v>1</v>
      </c>
      <c r="J3744">
        <f t="shared" si="2446"/>
        <v>20</v>
      </c>
      <c r="K3744">
        <f t="shared" si="2449"/>
        <v>46</v>
      </c>
      <c r="L3744" s="1" t="str">
        <f>Sheet1!L3744</f>
        <v>[{"bid":16007,"type":6,"num":19},{"bid":14001,"type":4,"num":27000}]</v>
      </c>
    </row>
    <row r="3745" spans="1:12" x14ac:dyDescent="0.2">
      <c r="A3745">
        <f t="shared" si="2445"/>
        <v>604056</v>
      </c>
      <c r="B3745">
        <f t="shared" si="2444"/>
        <v>604057</v>
      </c>
      <c r="C3745" s="1" t="str">
        <f t="shared" si="2439"/>
        <v>当前波数 47/∞</v>
      </c>
      <c r="D3745">
        <f>VLOOKUP(MOD(A3745,1000),Sheet2!P:R,3,FALSE)</f>
        <v>45.780799999999978</v>
      </c>
      <c r="E3745">
        <v>56</v>
      </c>
      <c r="F3745" s="1" t="str">
        <f>IF(VLOOKUP(MOD(A3745,1000),Sheet2!P:W,8,FALSE)=1,"[[50000,1],",IF(VLOOKUP(MOD(A3745,1000),Sheet2!P:W,8,FALSE)=2,"[[90000,1],","["))&amp;IF(K3745=K3744,VLOOKUP(INT(MID(A3745,3,1))*10+3,Sheet3!A:B,2,FALSE),VLOOKUP(INT(MID(A3745,3,1))*10+MOD(K3745,2)+1,Sheet3!A:B,2,FALSE))&amp;"]"</f>
        <v>[[50031,50]]</v>
      </c>
      <c r="G3745">
        <v>0.2</v>
      </c>
      <c r="H3745" s="1" t="str">
        <f t="shared" ref="H3745:I3745" si="2496">H3733</f>
        <v>[80031,80032,80033,80034]</v>
      </c>
      <c r="I3745" s="1">
        <f t="shared" si="2496"/>
        <v>1</v>
      </c>
      <c r="J3745">
        <f t="shared" si="2446"/>
        <v>20</v>
      </c>
      <c r="K3745">
        <f t="shared" si="2449"/>
        <v>47</v>
      </c>
      <c r="L3745" s="1" t="str">
        <f>Sheet1!L3745</f>
        <v>[{"bid":16007,"type":6,"num":21},{"bid":14001,"type":4,"num":27500}]</v>
      </c>
    </row>
    <row r="3746" spans="1:12" x14ac:dyDescent="0.2">
      <c r="A3746">
        <f t="shared" si="2445"/>
        <v>604057</v>
      </c>
      <c r="B3746">
        <f t="shared" si="2444"/>
        <v>604058</v>
      </c>
      <c r="C3746" s="1" t="str">
        <f t="shared" si="2439"/>
        <v>当前波数 48/∞</v>
      </c>
      <c r="D3746">
        <f>VLOOKUP(MOD(A3746,1000),Sheet2!P:R,3,FALSE)</f>
        <v>47.933199999999978</v>
      </c>
      <c r="E3746">
        <v>57</v>
      </c>
      <c r="F3746" s="1" t="str">
        <f>IF(VLOOKUP(MOD(A3746,1000),Sheet2!P:W,8,FALSE)=1,"[[50000,1],",IF(VLOOKUP(MOD(A3746,1000),Sheet2!P:W,8,FALSE)=2,"[[90000,1],","["))&amp;IF(K3746=K3745,VLOOKUP(INT(MID(A3746,3,1))*10+3,Sheet3!A:B,2,FALSE),VLOOKUP(INT(MID(A3746,3,1))*10+MOD(K3746,2)+1,Sheet3!A:B,2,FALSE))&amp;"]"</f>
        <v>[[50032,67]]</v>
      </c>
      <c r="G3746">
        <v>0.2</v>
      </c>
      <c r="H3746" s="1" t="str">
        <f t="shared" ref="H3746:I3746" si="2497">H3734</f>
        <v>[80031,80032,80033,80034]</v>
      </c>
      <c r="I3746" s="1">
        <f t="shared" si="2497"/>
        <v>1</v>
      </c>
      <c r="J3746">
        <f t="shared" si="2446"/>
        <v>20</v>
      </c>
      <c r="K3746">
        <f t="shared" si="2449"/>
        <v>48</v>
      </c>
      <c r="L3746" s="1" t="str">
        <f>Sheet1!L3746</f>
        <v>[{"bid":16007,"type":6,"num":21},{"bid":14001,"type":4,"num":28000}]</v>
      </c>
    </row>
    <row r="3747" spans="1:12" x14ac:dyDescent="0.2">
      <c r="A3747">
        <f t="shared" si="2445"/>
        <v>604058</v>
      </c>
      <c r="B3747">
        <f t="shared" si="2444"/>
        <v>604059</v>
      </c>
      <c r="C3747" s="1" t="str">
        <f t="shared" si="2439"/>
        <v>当前波数 49/∞</v>
      </c>
      <c r="D3747">
        <f>VLOOKUP(MOD(A3747,1000),Sheet2!P:R,3,FALSE)</f>
        <v>50.133599999999973</v>
      </c>
      <c r="E3747">
        <v>58</v>
      </c>
      <c r="F3747" s="1" t="str">
        <f>IF(VLOOKUP(MOD(A3747,1000),Sheet2!P:W,8,FALSE)=1,"[[50000,1],",IF(VLOOKUP(MOD(A3747,1000),Sheet2!P:W,8,FALSE)=2,"[[90000,1],","["))&amp;IF(K3747=K3746,VLOOKUP(INT(MID(A3747,3,1))*10+3,Sheet3!A:B,2,FALSE),VLOOKUP(INT(MID(A3747,3,1))*10+MOD(K3747,2)+1,Sheet3!A:B,2,FALSE))&amp;"]"</f>
        <v>[[90000,1],[50031,50]]</v>
      </c>
      <c r="G3747">
        <v>0.2</v>
      </c>
      <c r="H3747" s="1" t="str">
        <f t="shared" ref="H3747:I3747" si="2498">H3735</f>
        <v>[80031,80032,80033,80034]</v>
      </c>
      <c r="I3747" s="1">
        <f t="shared" si="2498"/>
        <v>1</v>
      </c>
      <c r="J3747">
        <f t="shared" si="2446"/>
        <v>20</v>
      </c>
      <c r="K3747">
        <f t="shared" si="2449"/>
        <v>49</v>
      </c>
      <c r="L3747" s="1" t="str">
        <f>Sheet1!L3747</f>
        <v>[{"bid":16007,"type":6,"num":21},{"bid":14001,"type":4,"num":28500}]</v>
      </c>
    </row>
    <row r="3748" spans="1:12" x14ac:dyDescent="0.2">
      <c r="A3748">
        <f t="shared" si="2445"/>
        <v>604059</v>
      </c>
      <c r="B3748">
        <f t="shared" si="2444"/>
        <v>604060</v>
      </c>
      <c r="C3748" s="1" t="str">
        <f t="shared" si="2439"/>
        <v>当前波数 50/∞\n下一波BOSS</v>
      </c>
      <c r="D3748">
        <f>VLOOKUP(MOD(A3748,1000),Sheet2!P:R,3,FALSE)</f>
        <v>52.381999999999969</v>
      </c>
      <c r="E3748">
        <v>59</v>
      </c>
      <c r="F3748" s="1" t="str">
        <f>IF(VLOOKUP(MOD(A3748,1000),Sheet2!P:W,8,FALSE)=1,"[[50000,1],",IF(VLOOKUP(MOD(A3748,1000),Sheet2!P:W,8,FALSE)=2,"[[90000,1],","["))&amp;IF(K3748=K3747,VLOOKUP(INT(MID(A3748,3,1))*10+3,Sheet3!A:B,2,FALSE),VLOOKUP(INT(MID(A3748,3,1))*10+MOD(K3748,2)+1,Sheet3!A:B,2,FALSE))&amp;"]"</f>
        <v>[[50032,67]]</v>
      </c>
      <c r="G3748">
        <v>0.2</v>
      </c>
      <c r="H3748" s="1" t="str">
        <f t="shared" ref="H3748:I3748" si="2499">H3736</f>
        <v>[80031,80032,80033,80034]</v>
      </c>
      <c r="I3748" s="1">
        <f t="shared" si="2499"/>
        <v>1</v>
      </c>
      <c r="J3748">
        <f t="shared" si="2446"/>
        <v>20</v>
      </c>
      <c r="K3748">
        <f t="shared" si="2449"/>
        <v>50</v>
      </c>
      <c r="L3748" s="1" t="str">
        <f>Sheet1!L3748</f>
        <v>[{"bid":16007,"type":6,"num":21},{"bid":14001,"type":4,"num":29000}]</v>
      </c>
    </row>
    <row r="3749" spans="1:12" x14ac:dyDescent="0.2">
      <c r="A3749">
        <f t="shared" si="2445"/>
        <v>604060</v>
      </c>
      <c r="B3749">
        <f t="shared" si="2444"/>
        <v>604061</v>
      </c>
      <c r="C3749" s="1" t="str">
        <f t="shared" si="2439"/>
        <v>BOSS波\n需击杀所有怪物</v>
      </c>
      <c r="D3749">
        <f>VLOOKUP(MOD(A3749,1000),Sheet2!P:R,3,FALSE)</f>
        <v>54.678399999999968</v>
      </c>
      <c r="E3749">
        <v>60</v>
      </c>
      <c r="F3749" s="1" t="str">
        <f>IF(VLOOKUP(MOD(A3749,1000),Sheet2!P:W,8,FALSE)=1,"[[50000,1],",IF(VLOOKUP(MOD(A3749,1000),Sheet2!P:W,8,FALSE)=2,"[[90000,1],","["))&amp;IF(K3749=K3748,VLOOKUP(INT(MID(A3749,3,1))*10+3,Sheet3!A:B,2,FALSE),VLOOKUP(INT(MID(A3749,3,1))*10+MOD(K3749,2)+1,Sheet3!A:B,2,FALSE))&amp;"]"</f>
        <v>[[50033,45]]</v>
      </c>
      <c r="G3749">
        <v>0.2</v>
      </c>
      <c r="H3749" s="1" t="str">
        <f t="shared" ref="H3749:I3749" si="2500">H3737</f>
        <v>[80031,80032,80033,80034]</v>
      </c>
      <c r="I3749" s="1">
        <f t="shared" si="2500"/>
        <v>2</v>
      </c>
      <c r="J3749">
        <f t="shared" si="2446"/>
        <v>40</v>
      </c>
      <c r="K3749">
        <f t="shared" si="2449"/>
        <v>50</v>
      </c>
      <c r="L3749" s="1" t="str">
        <f>Sheet1!L3749</f>
        <v>[{"bid":16007,"type":6,"num":21},{"bid":14001,"type":4,"num":29500}]</v>
      </c>
    </row>
    <row r="3750" spans="1:12" x14ac:dyDescent="0.2">
      <c r="A3750">
        <f t="shared" si="2445"/>
        <v>604061</v>
      </c>
      <c r="B3750">
        <f t="shared" si="2444"/>
        <v>604062</v>
      </c>
      <c r="C3750" s="1" t="str">
        <f t="shared" ref="C3750:C3813" si="2501">IF(K3750=K3749,"BOSS波\n需击杀所有怪物",IF(K3750=K3751,"当前波数 "&amp;K3750&amp;"/∞\n下一波BOSS","当前波数 "&amp;K3750&amp;"/∞"))</f>
        <v>当前波数 51/∞</v>
      </c>
      <c r="D3750">
        <f>VLOOKUP(MOD(A3750,1000),Sheet2!P:R,3,FALSE)</f>
        <v>57.091199999999965</v>
      </c>
      <c r="E3750">
        <v>61</v>
      </c>
      <c r="F3750" s="1" t="str">
        <f>IF(VLOOKUP(MOD(A3750,1000),Sheet2!P:W,8,FALSE)=1,"[[50000,1],",IF(VLOOKUP(MOD(A3750,1000),Sheet2!P:W,8,FALSE)=2,"[[90000,1],","["))&amp;IF(K3750=K3749,VLOOKUP(INT(MID(A3750,3,1))*10+3,Sheet3!A:B,2,FALSE),VLOOKUP(INT(MID(A3750,3,1))*10+MOD(K3750,2)+1,Sheet3!A:B,2,FALSE))&amp;"]"</f>
        <v>[[50000,1],[50031,50]]</v>
      </c>
      <c r="G3750">
        <v>0.2</v>
      </c>
      <c r="H3750" s="1" t="str">
        <f t="shared" ref="H3750:I3750" si="2502">H3738</f>
        <v>[80031,80032,80033,80034]</v>
      </c>
      <c r="I3750" s="1">
        <f t="shared" si="2502"/>
        <v>1</v>
      </c>
      <c r="J3750">
        <f t="shared" si="2446"/>
        <v>20</v>
      </c>
      <c r="K3750">
        <f t="shared" si="2449"/>
        <v>51</v>
      </c>
      <c r="L3750" s="1" t="str">
        <f>Sheet1!L3750</f>
        <v>[{"bid":16007,"type":6,"num":23},{"bid":14001,"type":4,"num":30000}]</v>
      </c>
    </row>
    <row r="3751" spans="1:12" x14ac:dyDescent="0.2">
      <c r="A3751">
        <f t="shared" si="2445"/>
        <v>604062</v>
      </c>
      <c r="B3751">
        <f t="shared" si="2444"/>
        <v>604063</v>
      </c>
      <c r="C3751" s="1" t="str">
        <f t="shared" si="2501"/>
        <v>当前波数 52/∞</v>
      </c>
      <c r="D3751">
        <f>VLOOKUP(MOD(A3751,1000),Sheet2!P:R,3,FALSE)</f>
        <v>71.46527999999995</v>
      </c>
      <c r="E3751">
        <v>62</v>
      </c>
      <c r="F3751" s="1" t="str">
        <f>IF(VLOOKUP(MOD(A3751,1000),Sheet2!P:W,8,FALSE)=1,"[[50000,1],",IF(VLOOKUP(MOD(A3751,1000),Sheet2!P:W,8,FALSE)=2,"[[90000,1],","["))&amp;IF(K3751=K3750,VLOOKUP(INT(MID(A3751,3,1))*10+3,Sheet3!A:B,2,FALSE),VLOOKUP(INT(MID(A3751,3,1))*10+MOD(K3751,2)+1,Sheet3!A:B,2,FALSE))&amp;"]"</f>
        <v>[[50032,67]]</v>
      </c>
      <c r="G3751">
        <v>0.2</v>
      </c>
      <c r="H3751" s="1" t="str">
        <f t="shared" ref="H3751:I3751" si="2503">H3739</f>
        <v>[80031,80032,80033,80034]</v>
      </c>
      <c r="I3751" s="1">
        <f t="shared" si="2503"/>
        <v>1</v>
      </c>
      <c r="J3751">
        <f t="shared" si="2446"/>
        <v>20</v>
      </c>
      <c r="K3751">
        <f t="shared" si="2449"/>
        <v>52</v>
      </c>
      <c r="L3751" s="1" t="str">
        <f>Sheet1!L3751</f>
        <v>[{"bid":16007,"type":6,"num":23},{"bid":14001,"type":4,"num":30500}]</v>
      </c>
    </row>
    <row r="3752" spans="1:12" x14ac:dyDescent="0.2">
      <c r="A3752">
        <f t="shared" si="2445"/>
        <v>604063</v>
      </c>
      <c r="B3752">
        <f t="shared" si="2444"/>
        <v>604064</v>
      </c>
      <c r="C3752" s="1" t="str">
        <f t="shared" si="2501"/>
        <v>当前波数 53/∞</v>
      </c>
      <c r="D3752">
        <f>VLOOKUP(MOD(A3752,1000),Sheet2!P:R,3,FALSE)</f>
        <v>86.895199999999946</v>
      </c>
      <c r="E3752">
        <v>63</v>
      </c>
      <c r="F3752" s="1" t="str">
        <f>IF(VLOOKUP(MOD(A3752,1000),Sheet2!P:W,8,FALSE)=1,"[[50000,1],",IF(VLOOKUP(MOD(A3752,1000),Sheet2!P:W,8,FALSE)=2,"[[90000,1],","["))&amp;IF(K3752=K3751,VLOOKUP(INT(MID(A3752,3,1))*10+3,Sheet3!A:B,2,FALSE),VLOOKUP(INT(MID(A3752,3,1))*10+MOD(K3752,2)+1,Sheet3!A:B,2,FALSE))&amp;"]"</f>
        <v>[[50031,50]]</v>
      </c>
      <c r="G3752">
        <v>0.2</v>
      </c>
      <c r="H3752" s="1" t="str">
        <f t="shared" ref="H3752:I3752" si="2504">H3740</f>
        <v>[80031,80032,80033,80034]</v>
      </c>
      <c r="I3752" s="1">
        <f t="shared" si="2504"/>
        <v>1</v>
      </c>
      <c r="J3752">
        <f t="shared" si="2446"/>
        <v>20</v>
      </c>
      <c r="K3752">
        <f t="shared" si="2449"/>
        <v>53</v>
      </c>
      <c r="L3752" s="1" t="str">
        <f>Sheet1!L3752</f>
        <v>[{"bid":16007,"type":6,"num":23},{"bid":14001,"type":4,"num":31000}]</v>
      </c>
    </row>
    <row r="3753" spans="1:12" x14ac:dyDescent="0.2">
      <c r="A3753">
        <f t="shared" si="2445"/>
        <v>604064</v>
      </c>
      <c r="B3753">
        <f t="shared" si="2444"/>
        <v>604065</v>
      </c>
      <c r="C3753" s="1" t="str">
        <f t="shared" si="2501"/>
        <v>当前波数 54/∞</v>
      </c>
      <c r="D3753">
        <f>VLOOKUP(MOD(A3753,1000),Sheet2!P:R,3,FALSE)</f>
        <v>103.41119999999995</v>
      </c>
      <c r="E3753">
        <v>64</v>
      </c>
      <c r="F3753" s="1" t="str">
        <f>IF(VLOOKUP(MOD(A3753,1000),Sheet2!P:W,8,FALSE)=1,"[[50000,1],",IF(VLOOKUP(MOD(A3753,1000),Sheet2!P:W,8,FALSE)=2,"[[90000,1],","["))&amp;IF(K3753=K3752,VLOOKUP(INT(MID(A3753,3,1))*10+3,Sheet3!A:B,2,FALSE),VLOOKUP(INT(MID(A3753,3,1))*10+MOD(K3753,2)+1,Sheet3!A:B,2,FALSE))&amp;"]"</f>
        <v>[[50000,1],[50032,67]]</v>
      </c>
      <c r="G3753">
        <v>0.2</v>
      </c>
      <c r="H3753" s="1" t="str">
        <f t="shared" ref="H3753:I3753" si="2505">H3741</f>
        <v>[80031,80032,80033,80034]</v>
      </c>
      <c r="I3753" s="1">
        <f t="shared" si="2505"/>
        <v>1</v>
      </c>
      <c r="J3753">
        <f t="shared" si="2446"/>
        <v>20</v>
      </c>
      <c r="K3753">
        <f t="shared" si="2449"/>
        <v>54</v>
      </c>
      <c r="L3753" s="1" t="str">
        <f>Sheet1!L3753</f>
        <v>[{"bid":16007,"type":6,"num":23},{"bid":14001,"type":4,"num":31500}]</v>
      </c>
    </row>
    <row r="3754" spans="1:12" x14ac:dyDescent="0.2">
      <c r="A3754">
        <f t="shared" si="2445"/>
        <v>604065</v>
      </c>
      <c r="B3754">
        <f t="shared" si="2444"/>
        <v>604066</v>
      </c>
      <c r="C3754" s="1" t="str">
        <f t="shared" si="2501"/>
        <v>当前波数 55/∞\n下一波BOSS</v>
      </c>
      <c r="D3754">
        <f>VLOOKUP(MOD(A3754,1000),Sheet2!P:R,3,FALSE)</f>
        <v>121.04351999999994</v>
      </c>
      <c r="E3754">
        <v>65</v>
      </c>
      <c r="F3754" s="1" t="str">
        <f>IF(VLOOKUP(MOD(A3754,1000),Sheet2!P:W,8,FALSE)=1,"[[50000,1],",IF(VLOOKUP(MOD(A3754,1000),Sheet2!P:W,8,FALSE)=2,"[[90000,1],","["))&amp;IF(K3754=K3753,VLOOKUP(INT(MID(A3754,3,1))*10+3,Sheet3!A:B,2,FALSE),VLOOKUP(INT(MID(A3754,3,1))*10+MOD(K3754,2)+1,Sheet3!A:B,2,FALSE))&amp;"]"</f>
        <v>[[50031,50]]</v>
      </c>
      <c r="G3754">
        <v>0.2</v>
      </c>
      <c r="H3754" s="1" t="str">
        <f t="shared" ref="H3754:I3754" si="2506">H3742</f>
        <v>[80031,80032,80033,80034]</v>
      </c>
      <c r="I3754" s="1">
        <f t="shared" si="2506"/>
        <v>1</v>
      </c>
      <c r="J3754">
        <f t="shared" si="2446"/>
        <v>20</v>
      </c>
      <c r="K3754">
        <f t="shared" si="2449"/>
        <v>55</v>
      </c>
      <c r="L3754" s="1" t="str">
        <f>Sheet1!L3754</f>
        <v>[{"bid":16007,"type":6,"num":23},{"bid":14001,"type":4,"num":32000}]</v>
      </c>
    </row>
    <row r="3755" spans="1:12" x14ac:dyDescent="0.2">
      <c r="A3755">
        <f t="shared" si="2445"/>
        <v>604066</v>
      </c>
      <c r="B3755">
        <f t="shared" ref="B3755:B3818" si="2507">A3755+1</f>
        <v>604067</v>
      </c>
      <c r="C3755" s="1" t="str">
        <f t="shared" si="2501"/>
        <v>BOSS波\n需击杀所有怪物</v>
      </c>
      <c r="D3755">
        <f>VLOOKUP(MOD(A3755,1000),Sheet2!P:R,3,FALSE)</f>
        <v>139.82239999999993</v>
      </c>
      <c r="E3755">
        <v>66</v>
      </c>
      <c r="F3755" s="1" t="str">
        <f>IF(VLOOKUP(MOD(A3755,1000),Sheet2!P:W,8,FALSE)=1,"[[50000,1],",IF(VLOOKUP(MOD(A3755,1000),Sheet2!P:W,8,FALSE)=2,"[[90000,1],","["))&amp;IF(K3755=K3754,VLOOKUP(INT(MID(A3755,3,1))*10+3,Sheet3!A:B,2,FALSE),VLOOKUP(INT(MID(A3755,3,1))*10+MOD(K3755,2)+1,Sheet3!A:B,2,FALSE))&amp;"]"</f>
        <v>[[50033,45]]</v>
      </c>
      <c r="G3755">
        <v>0.2</v>
      </c>
      <c r="H3755" s="1" t="str">
        <f t="shared" ref="H3755:I3755" si="2508">H3743</f>
        <v>[80031,80032,80033,80034]</v>
      </c>
      <c r="I3755" s="1">
        <f t="shared" si="2508"/>
        <v>2</v>
      </c>
      <c r="J3755">
        <f t="shared" si="2446"/>
        <v>40</v>
      </c>
      <c r="K3755">
        <f t="shared" si="2449"/>
        <v>55</v>
      </c>
      <c r="L3755" s="1" t="str">
        <f>Sheet1!L3755</f>
        <v>[{"bid":16007,"type":6,"num":25},{"bid":14001,"type":4,"num":32500}]</v>
      </c>
    </row>
    <row r="3756" spans="1:12" x14ac:dyDescent="0.2">
      <c r="A3756">
        <f t="shared" ref="A3756:A3819" si="2509">A3755+1</f>
        <v>604067</v>
      </c>
      <c r="B3756">
        <f t="shared" si="2507"/>
        <v>604068</v>
      </c>
      <c r="C3756" s="1" t="str">
        <f t="shared" si="2501"/>
        <v>当前波数 56/∞</v>
      </c>
      <c r="D3756">
        <f>VLOOKUP(MOD(A3756,1000),Sheet2!P:R,3,FALSE)</f>
        <v>159.94439999999992</v>
      </c>
      <c r="E3756">
        <v>67</v>
      </c>
      <c r="F3756" s="1" t="str">
        <f>IF(VLOOKUP(MOD(A3756,1000),Sheet2!P:W,8,FALSE)=1,"[[50000,1],",IF(VLOOKUP(MOD(A3756,1000),Sheet2!P:W,8,FALSE)=2,"[[90000,1],","["))&amp;IF(K3756=K3755,VLOOKUP(INT(MID(A3756,3,1))*10+3,Sheet3!A:B,2,FALSE),VLOOKUP(INT(MID(A3756,3,1))*10+MOD(K3756,2)+1,Sheet3!A:B,2,FALSE))&amp;"]"</f>
        <v>[[50000,1],[50032,67]]</v>
      </c>
      <c r="G3756">
        <v>0.2</v>
      </c>
      <c r="H3756" s="1" t="str">
        <f t="shared" ref="H3756:I3756" si="2510">H3744</f>
        <v>[80031,80032,80033,80034]</v>
      </c>
      <c r="I3756" s="1">
        <f t="shared" si="2510"/>
        <v>1</v>
      </c>
      <c r="J3756">
        <f t="shared" ref="J3756:J3819" si="2511">J3217</f>
        <v>20</v>
      </c>
      <c r="K3756">
        <f t="shared" si="2449"/>
        <v>56</v>
      </c>
      <c r="L3756" s="1" t="str">
        <f>Sheet1!L3756</f>
        <v>[{"bid":16007,"type":6,"num":25},{"bid":14001,"type":4,"num":33000}]</v>
      </c>
    </row>
    <row r="3757" spans="1:12" x14ac:dyDescent="0.2">
      <c r="A3757">
        <f t="shared" si="2509"/>
        <v>604068</v>
      </c>
      <c r="B3757">
        <f t="shared" si="2507"/>
        <v>604069</v>
      </c>
      <c r="C3757" s="1" t="str">
        <f t="shared" si="2501"/>
        <v>当前波数 57/∞</v>
      </c>
      <c r="D3757">
        <f>VLOOKUP(MOD(A3757,1000),Sheet2!P:R,3,FALSE)</f>
        <v>181.30943999999988</v>
      </c>
      <c r="E3757">
        <v>68</v>
      </c>
      <c r="F3757" s="1" t="str">
        <f>IF(VLOOKUP(MOD(A3757,1000),Sheet2!P:W,8,FALSE)=1,"[[50000,1],",IF(VLOOKUP(MOD(A3757,1000),Sheet2!P:W,8,FALSE)=2,"[[90000,1],","["))&amp;IF(K3757=K3756,VLOOKUP(INT(MID(A3757,3,1))*10+3,Sheet3!A:B,2,FALSE),VLOOKUP(INT(MID(A3757,3,1))*10+MOD(K3757,2)+1,Sheet3!A:B,2,FALSE))&amp;"]"</f>
        <v>[[50031,50]]</v>
      </c>
      <c r="G3757">
        <v>0.2</v>
      </c>
      <c r="H3757" s="1" t="str">
        <f t="shared" ref="H3757:I3757" si="2512">H3745</f>
        <v>[80031,80032,80033,80034]</v>
      </c>
      <c r="I3757" s="1">
        <f t="shared" si="2512"/>
        <v>1</v>
      </c>
      <c r="J3757">
        <f t="shared" si="2511"/>
        <v>20</v>
      </c>
      <c r="K3757">
        <f t="shared" si="2449"/>
        <v>57</v>
      </c>
      <c r="L3757" s="1" t="str">
        <f>Sheet1!L3757</f>
        <v>[{"bid":16007,"type":6,"num":25},{"bid":14001,"type":4,"num":33500}]</v>
      </c>
    </row>
    <row r="3758" spans="1:12" x14ac:dyDescent="0.2">
      <c r="A3758">
        <f t="shared" si="2509"/>
        <v>604069</v>
      </c>
      <c r="B3758">
        <f t="shared" si="2507"/>
        <v>604070</v>
      </c>
      <c r="C3758" s="1" t="str">
        <f t="shared" si="2501"/>
        <v>当前波数 58/∞</v>
      </c>
      <c r="D3758">
        <f>VLOOKUP(MOD(A3758,1000),Sheet2!P:R,3,FALSE)</f>
        <v>203.94919999999985</v>
      </c>
      <c r="E3758">
        <v>69</v>
      </c>
      <c r="F3758" s="1" t="str">
        <f>IF(VLOOKUP(MOD(A3758,1000),Sheet2!P:W,8,FALSE)=1,"[[50000,1],",IF(VLOOKUP(MOD(A3758,1000),Sheet2!P:W,8,FALSE)=2,"[[90000,1],","["))&amp;IF(K3758=K3757,VLOOKUP(INT(MID(A3758,3,1))*10+3,Sheet3!A:B,2,FALSE),VLOOKUP(INT(MID(A3758,3,1))*10+MOD(K3758,2)+1,Sheet3!A:B,2,FALSE))&amp;"]"</f>
        <v>[[50032,67]]</v>
      </c>
      <c r="G3758">
        <v>0.2</v>
      </c>
      <c r="H3758" s="1" t="str">
        <f t="shared" ref="H3758:I3758" si="2513">H3746</f>
        <v>[80031,80032,80033,80034]</v>
      </c>
      <c r="I3758" s="1">
        <f t="shared" si="2513"/>
        <v>1</v>
      </c>
      <c r="J3758">
        <f t="shared" si="2511"/>
        <v>20</v>
      </c>
      <c r="K3758">
        <f t="shared" si="2449"/>
        <v>58</v>
      </c>
      <c r="L3758" s="1" t="str">
        <f>Sheet1!L3758</f>
        <v>[{"bid":16007,"type":6,"num":25},{"bid":14001,"type":4,"num":34000}]</v>
      </c>
    </row>
    <row r="3759" spans="1:12" x14ac:dyDescent="0.2">
      <c r="A3759">
        <f t="shared" si="2509"/>
        <v>604070</v>
      </c>
      <c r="B3759">
        <f t="shared" si="2507"/>
        <v>604071</v>
      </c>
      <c r="C3759" s="1" t="str">
        <f t="shared" si="2501"/>
        <v>当前波数 59/∞</v>
      </c>
      <c r="D3759">
        <f>VLOOKUP(MOD(A3759,1000),Sheet2!P:R,3,FALSE)</f>
        <v>227.89535999999978</v>
      </c>
      <c r="E3759">
        <v>70</v>
      </c>
      <c r="F3759" s="1" t="str">
        <f>IF(VLOOKUP(MOD(A3759,1000),Sheet2!P:W,8,FALSE)=1,"[[50000,1],",IF(VLOOKUP(MOD(A3759,1000),Sheet2!P:W,8,FALSE)=2,"[[90000,1],","["))&amp;IF(K3759=K3758,VLOOKUP(INT(MID(A3759,3,1))*10+3,Sheet3!A:B,2,FALSE),VLOOKUP(INT(MID(A3759,3,1))*10+MOD(K3759,2)+1,Sheet3!A:B,2,FALSE))&amp;"]"</f>
        <v>[[90000,1],[50031,50]]</v>
      </c>
      <c r="G3759">
        <v>0.2</v>
      </c>
      <c r="H3759" s="1" t="str">
        <f t="shared" ref="H3759:I3759" si="2514">H3747</f>
        <v>[80031,80032,80033,80034]</v>
      </c>
      <c r="I3759" s="1">
        <f t="shared" si="2514"/>
        <v>1</v>
      </c>
      <c r="J3759">
        <f t="shared" si="2511"/>
        <v>20</v>
      </c>
      <c r="K3759">
        <f t="shared" si="2449"/>
        <v>59</v>
      </c>
      <c r="L3759" s="1" t="str">
        <f>Sheet1!L3759</f>
        <v>[{"bid":16007,"type":6,"num":25},{"bid":14001,"type":4,"num":34500}]</v>
      </c>
    </row>
    <row r="3760" spans="1:12" x14ac:dyDescent="0.2">
      <c r="A3760">
        <f t="shared" si="2509"/>
        <v>604071</v>
      </c>
      <c r="B3760">
        <f t="shared" si="2507"/>
        <v>604072</v>
      </c>
      <c r="C3760" s="1" t="str">
        <f t="shared" si="2501"/>
        <v>当前波数 60/∞\n下一波BOSS</v>
      </c>
      <c r="D3760">
        <f>VLOOKUP(MOD(A3760,1000),Sheet2!P:R,3,FALSE)</f>
        <v>253.17959999999971</v>
      </c>
      <c r="E3760">
        <v>71</v>
      </c>
      <c r="F3760" s="1" t="str">
        <f>IF(VLOOKUP(MOD(A3760,1000),Sheet2!P:W,8,FALSE)=1,"[[50000,1],",IF(VLOOKUP(MOD(A3760,1000),Sheet2!P:W,8,FALSE)=2,"[[90000,1],","["))&amp;IF(K3760=K3759,VLOOKUP(INT(MID(A3760,3,1))*10+3,Sheet3!A:B,2,FALSE),VLOOKUP(INT(MID(A3760,3,1))*10+MOD(K3760,2)+1,Sheet3!A:B,2,FALSE))&amp;"]"</f>
        <v>[[50032,67]]</v>
      </c>
      <c r="G3760">
        <v>0.2</v>
      </c>
      <c r="H3760" s="1" t="str">
        <f t="shared" ref="H3760:I3760" si="2515">H3748</f>
        <v>[80031,80032,80033,80034]</v>
      </c>
      <c r="I3760" s="1">
        <f t="shared" si="2515"/>
        <v>1</v>
      </c>
      <c r="J3760">
        <f t="shared" si="2511"/>
        <v>20</v>
      </c>
      <c r="K3760">
        <f t="shared" si="2449"/>
        <v>60</v>
      </c>
      <c r="L3760" s="1" t="str">
        <f>Sheet1!L3760</f>
        <v>[{"bid":16007,"type":6,"num":27},{"bid":14001,"type":4,"num":35000}]</v>
      </c>
    </row>
    <row r="3761" spans="1:12" x14ac:dyDescent="0.2">
      <c r="A3761">
        <f t="shared" si="2509"/>
        <v>604072</v>
      </c>
      <c r="B3761">
        <f t="shared" si="2507"/>
        <v>604073</v>
      </c>
      <c r="C3761" s="1" t="str">
        <f t="shared" si="2501"/>
        <v>BOSS波\n需击杀所有怪物</v>
      </c>
      <c r="D3761">
        <f>VLOOKUP(MOD(A3761,1000),Sheet2!P:R,3,FALSE)</f>
        <v>279.83359999999971</v>
      </c>
      <c r="E3761">
        <v>72</v>
      </c>
      <c r="F3761" s="1" t="str">
        <f>IF(VLOOKUP(MOD(A3761,1000),Sheet2!P:W,8,FALSE)=1,"[[50000,1],",IF(VLOOKUP(MOD(A3761,1000),Sheet2!P:W,8,FALSE)=2,"[[90000,1],","["))&amp;IF(K3761=K3760,VLOOKUP(INT(MID(A3761,3,1))*10+3,Sheet3!A:B,2,FALSE),VLOOKUP(INT(MID(A3761,3,1))*10+MOD(K3761,2)+1,Sheet3!A:B,2,FALSE))&amp;"]"</f>
        <v>[[50033,45]]</v>
      </c>
      <c r="G3761">
        <v>0.2</v>
      </c>
      <c r="H3761" s="1" t="str">
        <f t="shared" ref="H3761:I3761" si="2516">H3749</f>
        <v>[80031,80032,80033,80034]</v>
      </c>
      <c r="I3761" s="1">
        <f t="shared" si="2516"/>
        <v>2</v>
      </c>
      <c r="J3761">
        <f t="shared" si="2511"/>
        <v>40</v>
      </c>
      <c r="K3761">
        <f t="shared" ref="K3761:K3824" si="2517">K3755+5</f>
        <v>60</v>
      </c>
      <c r="L3761" s="1" t="str">
        <f>Sheet1!L3761</f>
        <v>[{"bid":16007,"type":6,"num":27},{"bid":14001,"type":4,"num":35500}]</v>
      </c>
    </row>
    <row r="3762" spans="1:12" x14ac:dyDescent="0.2">
      <c r="A3762">
        <f t="shared" si="2509"/>
        <v>604073</v>
      </c>
      <c r="B3762">
        <f t="shared" si="2507"/>
        <v>604074</v>
      </c>
      <c r="C3762" s="1" t="str">
        <f t="shared" si="2501"/>
        <v>当前波数 61/∞</v>
      </c>
      <c r="D3762">
        <f>VLOOKUP(MOD(A3762,1000),Sheet2!P:R,3,FALSE)</f>
        <v>308.17055999999963</v>
      </c>
      <c r="E3762">
        <v>73</v>
      </c>
      <c r="F3762" s="1" t="str">
        <f>IF(VLOOKUP(MOD(A3762,1000),Sheet2!P:W,8,FALSE)=1,"[[50000,1],",IF(VLOOKUP(MOD(A3762,1000),Sheet2!P:W,8,FALSE)=2,"[[90000,1],","["))&amp;IF(K3762=K3761,VLOOKUP(INT(MID(A3762,3,1))*10+3,Sheet3!A:B,2,FALSE),VLOOKUP(INT(MID(A3762,3,1))*10+MOD(K3762,2)+1,Sheet3!A:B,2,FALSE))&amp;"]"</f>
        <v>[[50000,1],[50031,50]]</v>
      </c>
      <c r="G3762">
        <v>0.2</v>
      </c>
      <c r="H3762" s="1" t="str">
        <f t="shared" ref="H3762:I3762" si="2518">H3750</f>
        <v>[80031,80032,80033,80034]</v>
      </c>
      <c r="I3762" s="1">
        <f t="shared" si="2518"/>
        <v>1</v>
      </c>
      <c r="J3762">
        <f t="shared" si="2511"/>
        <v>20</v>
      </c>
      <c r="K3762">
        <f t="shared" si="2517"/>
        <v>61</v>
      </c>
      <c r="L3762" s="1" t="str">
        <f>Sheet1!L3762</f>
        <v>[{"bid":16007,"type":6,"num":27},{"bid":14001,"type":4,"num":36000}]</v>
      </c>
    </row>
    <row r="3763" spans="1:12" x14ac:dyDescent="0.2">
      <c r="A3763">
        <f t="shared" si="2509"/>
        <v>604074</v>
      </c>
      <c r="B3763">
        <f t="shared" si="2507"/>
        <v>604075</v>
      </c>
      <c r="C3763" s="1" t="str">
        <f t="shared" si="2501"/>
        <v>当前波数 62/∞</v>
      </c>
      <c r="D3763">
        <f>VLOOKUP(MOD(A3763,1000),Sheet2!P:R,3,FALSE)</f>
        <v>337.98239999999959</v>
      </c>
      <c r="E3763">
        <v>74</v>
      </c>
      <c r="F3763" s="1" t="str">
        <f>IF(VLOOKUP(MOD(A3763,1000),Sheet2!P:W,8,FALSE)=1,"[[50000,1],",IF(VLOOKUP(MOD(A3763,1000),Sheet2!P:W,8,FALSE)=2,"[[90000,1],","["))&amp;IF(K3763=K3762,VLOOKUP(INT(MID(A3763,3,1))*10+3,Sheet3!A:B,2,FALSE),VLOOKUP(INT(MID(A3763,3,1))*10+MOD(K3763,2)+1,Sheet3!A:B,2,FALSE))&amp;"]"</f>
        <v>[[50032,67]]</v>
      </c>
      <c r="G3763">
        <v>0.2</v>
      </c>
      <c r="H3763" s="1" t="str">
        <f t="shared" ref="H3763:I3763" si="2519">H3751</f>
        <v>[80031,80032,80033,80034]</v>
      </c>
      <c r="I3763" s="1">
        <f t="shared" si="2519"/>
        <v>1</v>
      </c>
      <c r="J3763">
        <f t="shared" si="2511"/>
        <v>20</v>
      </c>
      <c r="K3763">
        <f t="shared" si="2517"/>
        <v>62</v>
      </c>
      <c r="L3763" s="1" t="str">
        <f>Sheet1!L3763</f>
        <v>[{"bid":16007,"type":6,"num":27},{"bid":14001,"type":4,"num":36500}]</v>
      </c>
    </row>
    <row r="3764" spans="1:12" x14ac:dyDescent="0.2">
      <c r="A3764">
        <f t="shared" si="2509"/>
        <v>604075</v>
      </c>
      <c r="B3764">
        <f t="shared" si="2507"/>
        <v>604076</v>
      </c>
      <c r="C3764" s="1" t="str">
        <f t="shared" si="2501"/>
        <v>当前波数 63/∞</v>
      </c>
      <c r="D3764">
        <f>VLOOKUP(MOD(A3764,1000),Sheet2!P:R,3,FALSE)</f>
        <v>369.62599999999952</v>
      </c>
      <c r="E3764">
        <v>75</v>
      </c>
      <c r="F3764" s="1" t="str">
        <f>IF(VLOOKUP(MOD(A3764,1000),Sheet2!P:W,8,FALSE)=1,"[[50000,1],",IF(VLOOKUP(MOD(A3764,1000),Sheet2!P:W,8,FALSE)=2,"[[90000,1],","["))&amp;IF(K3764=K3763,VLOOKUP(INT(MID(A3764,3,1))*10+3,Sheet3!A:B,2,FALSE),VLOOKUP(INT(MID(A3764,3,1))*10+MOD(K3764,2)+1,Sheet3!A:B,2,FALSE))&amp;"]"</f>
        <v>[[50031,50]]</v>
      </c>
      <c r="G3764">
        <v>0.2</v>
      </c>
      <c r="H3764" s="1" t="str">
        <f t="shared" ref="H3764:I3764" si="2520">H3752</f>
        <v>[80031,80032,80033,80034]</v>
      </c>
      <c r="I3764" s="1">
        <f t="shared" si="2520"/>
        <v>1</v>
      </c>
      <c r="J3764">
        <f t="shared" si="2511"/>
        <v>20</v>
      </c>
      <c r="K3764">
        <f t="shared" si="2517"/>
        <v>63</v>
      </c>
      <c r="L3764" s="1" t="str">
        <f>Sheet1!L3764</f>
        <v>[{"bid":16007,"type":6,"num":27},{"bid":14001,"type":4,"num":37000}]</v>
      </c>
    </row>
    <row r="3765" spans="1:12" x14ac:dyDescent="0.2">
      <c r="A3765">
        <f t="shared" si="2509"/>
        <v>604076</v>
      </c>
      <c r="B3765">
        <f t="shared" si="2507"/>
        <v>604077</v>
      </c>
      <c r="C3765" s="1" t="str">
        <f t="shared" si="2501"/>
        <v>当前波数 64/∞</v>
      </c>
      <c r="D3765">
        <f>VLOOKUP(MOD(A3765,1000),Sheet2!P:R,3,FALSE)</f>
        <v>402.85439999999949</v>
      </c>
      <c r="E3765">
        <v>76</v>
      </c>
      <c r="F3765" s="1" t="str">
        <f>IF(VLOOKUP(MOD(A3765,1000),Sheet2!P:W,8,FALSE)=1,"[[50000,1],",IF(VLOOKUP(MOD(A3765,1000),Sheet2!P:W,8,FALSE)=2,"[[90000,1],","["))&amp;IF(K3765=K3764,VLOOKUP(INT(MID(A3765,3,1))*10+3,Sheet3!A:B,2,FALSE),VLOOKUP(INT(MID(A3765,3,1))*10+MOD(K3765,2)+1,Sheet3!A:B,2,FALSE))&amp;"]"</f>
        <v>[[50000,1],[50032,67]]</v>
      </c>
      <c r="G3765">
        <v>0.2</v>
      </c>
      <c r="H3765" s="1" t="str">
        <f t="shared" ref="H3765:I3765" si="2521">H3753</f>
        <v>[80031,80032,80033,80034]</v>
      </c>
      <c r="I3765" s="1">
        <f t="shared" si="2521"/>
        <v>1</v>
      </c>
      <c r="J3765">
        <f t="shared" si="2511"/>
        <v>20</v>
      </c>
      <c r="K3765">
        <f t="shared" si="2517"/>
        <v>64</v>
      </c>
      <c r="L3765" s="1" t="str">
        <f>Sheet1!L3765</f>
        <v>[{"bid":16007,"type":6,"num":29},{"bid":14001,"type":4,"num":37500}]</v>
      </c>
    </row>
    <row r="3766" spans="1:12" x14ac:dyDescent="0.2">
      <c r="A3766">
        <f t="shared" si="2509"/>
        <v>604077</v>
      </c>
      <c r="B3766">
        <f t="shared" si="2507"/>
        <v>604078</v>
      </c>
      <c r="C3766" s="1" t="str">
        <f t="shared" si="2501"/>
        <v>当前波数 65/∞\n下一波BOSS</v>
      </c>
      <c r="D3766">
        <f>VLOOKUP(MOD(A3766,1000),Sheet2!P:R,3,FALSE)</f>
        <v>437.70215999999948</v>
      </c>
      <c r="E3766">
        <v>77</v>
      </c>
      <c r="F3766" s="1" t="str">
        <f>IF(VLOOKUP(MOD(A3766,1000),Sheet2!P:W,8,FALSE)=1,"[[50000,1],",IF(VLOOKUP(MOD(A3766,1000),Sheet2!P:W,8,FALSE)=2,"[[90000,1],","["))&amp;IF(K3766=K3765,VLOOKUP(INT(MID(A3766,3,1))*10+3,Sheet3!A:B,2,FALSE),VLOOKUP(INT(MID(A3766,3,1))*10+MOD(K3766,2)+1,Sheet3!A:B,2,FALSE))&amp;"]"</f>
        <v>[[50031,50]]</v>
      </c>
      <c r="G3766">
        <v>0.2</v>
      </c>
      <c r="H3766" s="1" t="str">
        <f t="shared" ref="H3766:I3766" si="2522">H3754</f>
        <v>[80031,80032,80033,80034]</v>
      </c>
      <c r="I3766" s="1">
        <f t="shared" si="2522"/>
        <v>1</v>
      </c>
      <c r="J3766">
        <f t="shared" si="2511"/>
        <v>20</v>
      </c>
      <c r="K3766">
        <f t="shared" si="2517"/>
        <v>65</v>
      </c>
      <c r="L3766" s="1" t="str">
        <f>Sheet1!L3766</f>
        <v>[{"bid":16007,"type":6,"num":29},{"bid":14001,"type":4,"num":38000}]</v>
      </c>
    </row>
    <row r="3767" spans="1:12" x14ac:dyDescent="0.2">
      <c r="A3767">
        <f t="shared" si="2509"/>
        <v>604078</v>
      </c>
      <c r="B3767">
        <f t="shared" si="2507"/>
        <v>604079</v>
      </c>
      <c r="C3767" s="1" t="str">
        <f t="shared" si="2501"/>
        <v>BOSS波\n需击杀所有怪物</v>
      </c>
      <c r="D3767">
        <f>VLOOKUP(MOD(A3767,1000),Sheet2!P:R,3,FALSE)</f>
        <v>474.20383999999945</v>
      </c>
      <c r="E3767">
        <v>78</v>
      </c>
      <c r="F3767" s="1" t="str">
        <f>IF(VLOOKUP(MOD(A3767,1000),Sheet2!P:W,8,FALSE)=1,"[[50000,1],",IF(VLOOKUP(MOD(A3767,1000),Sheet2!P:W,8,FALSE)=2,"[[90000,1],","["))&amp;IF(K3767=K3766,VLOOKUP(INT(MID(A3767,3,1))*10+3,Sheet3!A:B,2,FALSE),VLOOKUP(INT(MID(A3767,3,1))*10+MOD(K3767,2)+1,Sheet3!A:B,2,FALSE))&amp;"]"</f>
        <v>[[50033,45]]</v>
      </c>
      <c r="G3767">
        <v>0.2</v>
      </c>
      <c r="H3767" s="1" t="str">
        <f t="shared" ref="H3767:I3767" si="2523">H3755</f>
        <v>[80031,80032,80033,80034]</v>
      </c>
      <c r="I3767" s="1">
        <f t="shared" si="2523"/>
        <v>2</v>
      </c>
      <c r="J3767">
        <f t="shared" si="2511"/>
        <v>40</v>
      </c>
      <c r="K3767">
        <f t="shared" si="2517"/>
        <v>65</v>
      </c>
      <c r="L3767" s="1" t="str">
        <f>Sheet1!L3767</f>
        <v>[{"bid":16007,"type":6,"num":29},{"bid":14001,"type":4,"num":38500}]</v>
      </c>
    </row>
    <row r="3768" spans="1:12" x14ac:dyDescent="0.2">
      <c r="A3768">
        <f t="shared" si="2509"/>
        <v>604079</v>
      </c>
      <c r="B3768">
        <f t="shared" si="2507"/>
        <v>604080</v>
      </c>
      <c r="C3768" s="1" t="str">
        <f t="shared" si="2501"/>
        <v>当前波数 66/∞</v>
      </c>
      <c r="D3768">
        <f>VLOOKUP(MOD(A3768,1000),Sheet2!P:R,3,FALSE)</f>
        <v>512.80799999999931</v>
      </c>
      <c r="E3768">
        <v>79</v>
      </c>
      <c r="F3768" s="1" t="str">
        <f>IF(VLOOKUP(MOD(A3768,1000),Sheet2!P:W,8,FALSE)=1,"[[50000,1],",IF(VLOOKUP(MOD(A3768,1000),Sheet2!P:W,8,FALSE)=2,"[[90000,1],","["))&amp;IF(K3768=K3767,VLOOKUP(INT(MID(A3768,3,1))*10+3,Sheet3!A:B,2,FALSE),VLOOKUP(INT(MID(A3768,3,1))*10+MOD(K3768,2)+1,Sheet3!A:B,2,FALSE))&amp;"]"</f>
        <v>[[50000,1],[50032,67]]</v>
      </c>
      <c r="G3768">
        <v>0.2</v>
      </c>
      <c r="H3768" s="1" t="str">
        <f t="shared" ref="H3768:I3768" si="2524">H3756</f>
        <v>[80031,80032,80033,80034]</v>
      </c>
      <c r="I3768" s="1">
        <f t="shared" si="2524"/>
        <v>1</v>
      </c>
      <c r="J3768">
        <f t="shared" si="2511"/>
        <v>20</v>
      </c>
      <c r="K3768">
        <f t="shared" si="2517"/>
        <v>66</v>
      </c>
      <c r="L3768" s="1" t="str">
        <f>Sheet1!L3768</f>
        <v>[{"bid":16007,"type":6,"num":29},{"bid":14001,"type":4,"num":39000}]</v>
      </c>
    </row>
    <row r="3769" spans="1:12" x14ac:dyDescent="0.2">
      <c r="A3769">
        <f t="shared" si="2509"/>
        <v>604080</v>
      </c>
      <c r="B3769">
        <f t="shared" si="2507"/>
        <v>604081</v>
      </c>
      <c r="C3769" s="1" t="str">
        <f t="shared" si="2501"/>
        <v>当前波数 67/∞</v>
      </c>
      <c r="D3769">
        <f>VLOOKUP(MOD(A3769,1000),Sheet2!P:R,3,FALSE)</f>
        <v>553.18271999999922</v>
      </c>
      <c r="E3769">
        <v>80</v>
      </c>
      <c r="F3769" s="1" t="str">
        <f>IF(VLOOKUP(MOD(A3769,1000),Sheet2!P:W,8,FALSE)=1,"[[50000,1],",IF(VLOOKUP(MOD(A3769,1000),Sheet2!P:W,8,FALSE)=2,"[[90000,1],","["))&amp;IF(K3769=K3768,VLOOKUP(INT(MID(A3769,3,1))*10+3,Sheet3!A:B,2,FALSE),VLOOKUP(INT(MID(A3769,3,1))*10+MOD(K3769,2)+1,Sheet3!A:B,2,FALSE))&amp;"]"</f>
        <v>[[50031,50]]</v>
      </c>
      <c r="G3769">
        <v>0.2</v>
      </c>
      <c r="H3769" s="1" t="str">
        <f t="shared" ref="H3769:I3769" si="2525">H3757</f>
        <v>[80031,80032,80033,80034]</v>
      </c>
      <c r="I3769" s="1">
        <f t="shared" si="2525"/>
        <v>1</v>
      </c>
      <c r="J3769">
        <f t="shared" si="2511"/>
        <v>20</v>
      </c>
      <c r="K3769">
        <f t="shared" si="2517"/>
        <v>67</v>
      </c>
      <c r="L3769" s="1" t="str">
        <f>Sheet1!L3769</f>
        <v>[{"bid":16007,"type":6,"num":29},{"bid":14001,"type":4,"num":39500}]</v>
      </c>
    </row>
    <row r="3770" spans="1:12" x14ac:dyDescent="0.2">
      <c r="A3770">
        <f t="shared" si="2509"/>
        <v>604081</v>
      </c>
      <c r="B3770">
        <f t="shared" si="2507"/>
        <v>604082</v>
      </c>
      <c r="C3770" s="1" t="str">
        <f t="shared" si="2501"/>
        <v>当前波数 68/∞</v>
      </c>
      <c r="D3770">
        <f>VLOOKUP(MOD(A3770,1000),Sheet2!P:R,3,FALSE)</f>
        <v>595.36399999999935</v>
      </c>
      <c r="E3770">
        <v>81</v>
      </c>
      <c r="F3770" s="1" t="str">
        <f>IF(VLOOKUP(MOD(A3770,1000),Sheet2!P:W,8,FALSE)=1,"[[50000,1],",IF(VLOOKUP(MOD(A3770,1000),Sheet2!P:W,8,FALSE)=2,"[[90000,1],","["))&amp;IF(K3770=K3769,VLOOKUP(INT(MID(A3770,3,1))*10+3,Sheet3!A:B,2,FALSE),VLOOKUP(INT(MID(A3770,3,1))*10+MOD(K3770,2)+1,Sheet3!A:B,2,FALSE))&amp;"]"</f>
        <v>[[50032,67]]</v>
      </c>
      <c r="G3770">
        <v>0.2</v>
      </c>
      <c r="H3770" s="1" t="str">
        <f t="shared" ref="H3770:I3770" si="2526">H3758</f>
        <v>[80031,80032,80033,80034]</v>
      </c>
      <c r="I3770" s="1">
        <f t="shared" si="2526"/>
        <v>1</v>
      </c>
      <c r="J3770">
        <f t="shared" si="2511"/>
        <v>20</v>
      </c>
      <c r="K3770">
        <f t="shared" si="2517"/>
        <v>68</v>
      </c>
      <c r="L3770" s="1" t="str">
        <f>Sheet1!L3770</f>
        <v>[{"bid":16007,"type":6,"num":31},{"bid":14001,"type":4,"num":40000}]</v>
      </c>
    </row>
    <row r="3771" spans="1:12" x14ac:dyDescent="0.2">
      <c r="A3771">
        <f t="shared" si="2509"/>
        <v>604082</v>
      </c>
      <c r="B3771">
        <f t="shared" si="2507"/>
        <v>604083</v>
      </c>
      <c r="C3771" s="1" t="str">
        <f t="shared" si="2501"/>
        <v>当前波数 69/∞</v>
      </c>
      <c r="D3771">
        <f>VLOOKUP(MOD(A3771,1000),Sheet2!P:R,3,FALSE)</f>
        <v>639.3878399999993</v>
      </c>
      <c r="E3771">
        <v>82</v>
      </c>
      <c r="F3771" s="1" t="str">
        <f>IF(VLOOKUP(MOD(A3771,1000),Sheet2!P:W,8,FALSE)=1,"[[50000,1],",IF(VLOOKUP(MOD(A3771,1000),Sheet2!P:W,8,FALSE)=2,"[[90000,1],","["))&amp;IF(K3771=K3770,VLOOKUP(INT(MID(A3771,3,1))*10+3,Sheet3!A:B,2,FALSE),VLOOKUP(INT(MID(A3771,3,1))*10+MOD(K3771,2)+1,Sheet3!A:B,2,FALSE))&amp;"]"</f>
        <v>[[90000,1],[50031,50]]</v>
      </c>
      <c r="G3771">
        <v>0.2</v>
      </c>
      <c r="H3771" s="1" t="str">
        <f t="shared" ref="H3771:I3771" si="2527">H3759</f>
        <v>[80031,80032,80033,80034]</v>
      </c>
      <c r="I3771" s="1">
        <f t="shared" si="2527"/>
        <v>1</v>
      </c>
      <c r="J3771">
        <f t="shared" si="2511"/>
        <v>20</v>
      </c>
      <c r="K3771">
        <f t="shared" si="2517"/>
        <v>69</v>
      </c>
      <c r="L3771" s="1" t="str">
        <f>Sheet1!L3771</f>
        <v>[{"bid":16007,"type":6,"num":31},{"bid":14001,"type":4,"num":40500}]</v>
      </c>
    </row>
    <row r="3772" spans="1:12" x14ac:dyDescent="0.2">
      <c r="A3772">
        <f t="shared" si="2509"/>
        <v>604083</v>
      </c>
      <c r="B3772">
        <f t="shared" si="2507"/>
        <v>604084</v>
      </c>
      <c r="C3772" s="1" t="str">
        <f t="shared" si="2501"/>
        <v>当前波数 70/∞\n下一波BOSS</v>
      </c>
      <c r="D3772">
        <f>VLOOKUP(MOD(A3772,1000),Sheet2!P:R,3,FALSE)</f>
        <v>685.29023999999913</v>
      </c>
      <c r="E3772">
        <v>83</v>
      </c>
      <c r="F3772" s="1" t="str">
        <f>IF(VLOOKUP(MOD(A3772,1000),Sheet2!P:W,8,FALSE)=1,"[[50000,1],",IF(VLOOKUP(MOD(A3772,1000),Sheet2!P:W,8,FALSE)=2,"[[90000,1],","["))&amp;IF(K3772=K3771,VLOOKUP(INT(MID(A3772,3,1))*10+3,Sheet3!A:B,2,FALSE),VLOOKUP(INT(MID(A3772,3,1))*10+MOD(K3772,2)+1,Sheet3!A:B,2,FALSE))&amp;"]"</f>
        <v>[[50032,67]]</v>
      </c>
      <c r="G3772">
        <v>0.2</v>
      </c>
      <c r="H3772" s="1" t="str">
        <f t="shared" ref="H3772:I3772" si="2528">H3760</f>
        <v>[80031,80032,80033,80034]</v>
      </c>
      <c r="I3772" s="1">
        <f t="shared" si="2528"/>
        <v>1</v>
      </c>
      <c r="J3772">
        <f t="shared" si="2511"/>
        <v>20</v>
      </c>
      <c r="K3772">
        <f t="shared" si="2517"/>
        <v>70</v>
      </c>
      <c r="L3772" s="1" t="str">
        <f>Sheet1!L3772</f>
        <v>[{"bid":16007,"type":6,"num":31},{"bid":14001,"type":4,"num":41000}]</v>
      </c>
    </row>
    <row r="3773" spans="1:12" x14ac:dyDescent="0.2">
      <c r="A3773">
        <f t="shared" si="2509"/>
        <v>604084</v>
      </c>
      <c r="B3773">
        <f t="shared" si="2507"/>
        <v>604085</v>
      </c>
      <c r="C3773" s="1" t="str">
        <f t="shared" si="2501"/>
        <v>BOSS波\n需击杀所有怪物</v>
      </c>
      <c r="D3773">
        <f>VLOOKUP(MOD(A3773,1000),Sheet2!P:R,3,FALSE)</f>
        <v>733.10719999999901</v>
      </c>
      <c r="E3773">
        <v>84</v>
      </c>
      <c r="F3773" s="1" t="str">
        <f>IF(VLOOKUP(MOD(A3773,1000),Sheet2!P:W,8,FALSE)=1,"[[50000,1],",IF(VLOOKUP(MOD(A3773,1000),Sheet2!P:W,8,FALSE)=2,"[[90000,1],","["))&amp;IF(K3773=K3772,VLOOKUP(INT(MID(A3773,3,1))*10+3,Sheet3!A:B,2,FALSE),VLOOKUP(INT(MID(A3773,3,1))*10+MOD(K3773,2)+1,Sheet3!A:B,2,FALSE))&amp;"]"</f>
        <v>[[50033,45]]</v>
      </c>
      <c r="G3773">
        <v>0.2</v>
      </c>
      <c r="H3773" s="1" t="str">
        <f t="shared" ref="H3773:I3773" si="2529">H3761</f>
        <v>[80031,80032,80033,80034]</v>
      </c>
      <c r="I3773" s="1">
        <f t="shared" si="2529"/>
        <v>2</v>
      </c>
      <c r="J3773">
        <f t="shared" si="2511"/>
        <v>40</v>
      </c>
      <c r="K3773">
        <f t="shared" si="2517"/>
        <v>70</v>
      </c>
      <c r="L3773" s="1" t="str">
        <f>Sheet1!L3773</f>
        <v>[{"bid":16007,"type":6,"num":31},{"bid":14001,"type":4,"num":41500}]</v>
      </c>
    </row>
    <row r="3774" spans="1:12" x14ac:dyDescent="0.2">
      <c r="A3774">
        <f t="shared" si="2509"/>
        <v>604085</v>
      </c>
      <c r="B3774">
        <f t="shared" si="2507"/>
        <v>604086</v>
      </c>
      <c r="C3774" s="1" t="str">
        <f t="shared" si="2501"/>
        <v>当前波数 71/∞</v>
      </c>
      <c r="D3774">
        <f>VLOOKUP(MOD(A3774,1000),Sheet2!P:R,3,FALSE)</f>
        <v>783.438479999999</v>
      </c>
      <c r="E3774">
        <v>85</v>
      </c>
      <c r="F3774" s="1" t="str">
        <f>IF(VLOOKUP(MOD(A3774,1000),Sheet2!P:W,8,FALSE)=1,"[[50000,1],",IF(VLOOKUP(MOD(A3774,1000),Sheet2!P:W,8,FALSE)=2,"[[90000,1],","["))&amp;IF(K3774=K3773,VLOOKUP(INT(MID(A3774,3,1))*10+3,Sheet3!A:B,2,FALSE),VLOOKUP(INT(MID(A3774,3,1))*10+MOD(K3774,2)+1,Sheet3!A:B,2,FALSE))&amp;"]"</f>
        <v>[[50000,1],[50031,50]]</v>
      </c>
      <c r="G3774">
        <v>0.2</v>
      </c>
      <c r="H3774" s="1" t="str">
        <f t="shared" ref="H3774:I3774" si="2530">H3762</f>
        <v>[80031,80032,80033,80034]</v>
      </c>
      <c r="I3774" s="1">
        <f t="shared" si="2530"/>
        <v>1</v>
      </c>
      <c r="J3774">
        <f t="shared" si="2511"/>
        <v>20</v>
      </c>
      <c r="K3774">
        <f t="shared" si="2517"/>
        <v>71</v>
      </c>
      <c r="L3774" s="1" t="str">
        <f>Sheet1!L3774</f>
        <v>[{"bid":16007,"type":6,"num":31},{"bid":14001,"type":4,"num":42000}]</v>
      </c>
    </row>
    <row r="3775" spans="1:12" x14ac:dyDescent="0.2">
      <c r="A3775">
        <f t="shared" si="2509"/>
        <v>604086</v>
      </c>
      <c r="B3775">
        <f t="shared" si="2507"/>
        <v>604087</v>
      </c>
      <c r="C3775" s="1" t="str">
        <f t="shared" si="2501"/>
        <v>当前波数 72/∞</v>
      </c>
      <c r="D3775">
        <f>VLOOKUP(MOD(A3775,1000),Sheet2!P:R,3,FALSE)</f>
        <v>835.80959999999902</v>
      </c>
      <c r="E3775">
        <v>86</v>
      </c>
      <c r="F3775" s="1" t="str">
        <f>IF(VLOOKUP(MOD(A3775,1000),Sheet2!P:W,8,FALSE)=1,"[[50000,1],",IF(VLOOKUP(MOD(A3775,1000),Sheet2!P:W,8,FALSE)=2,"[[90000,1],","["))&amp;IF(K3775=K3774,VLOOKUP(INT(MID(A3775,3,1))*10+3,Sheet3!A:B,2,FALSE),VLOOKUP(INT(MID(A3775,3,1))*10+MOD(K3775,2)+1,Sheet3!A:B,2,FALSE))&amp;"]"</f>
        <v>[[50032,67]]</v>
      </c>
      <c r="G3775">
        <v>0.2</v>
      </c>
      <c r="H3775" s="1" t="str">
        <f t="shared" ref="H3775:I3775" si="2531">H3763</f>
        <v>[80031,80032,80033,80034]</v>
      </c>
      <c r="I3775" s="1">
        <f t="shared" si="2531"/>
        <v>1</v>
      </c>
      <c r="J3775">
        <f t="shared" si="2511"/>
        <v>20</v>
      </c>
      <c r="K3775">
        <f t="shared" si="2517"/>
        <v>72</v>
      </c>
      <c r="L3775" s="1" t="str">
        <f>Sheet1!L3775</f>
        <v>[{"bid":16007,"type":6,"num":33},{"bid":14001,"type":4,"num":42500}]</v>
      </c>
    </row>
    <row r="3776" spans="1:12" x14ac:dyDescent="0.2">
      <c r="A3776">
        <f t="shared" si="2509"/>
        <v>604087</v>
      </c>
      <c r="B3776">
        <f t="shared" si="2507"/>
        <v>604088</v>
      </c>
      <c r="C3776" s="1" t="str">
        <f t="shared" si="2501"/>
        <v>当前波数 73/∞</v>
      </c>
      <c r="D3776">
        <f>VLOOKUP(MOD(A3776,1000),Sheet2!P:R,3,FALSE)</f>
        <v>890.25799999999902</v>
      </c>
      <c r="E3776">
        <v>87</v>
      </c>
      <c r="F3776" s="1" t="str">
        <f>IF(VLOOKUP(MOD(A3776,1000),Sheet2!P:W,8,FALSE)=1,"[[50000,1],",IF(VLOOKUP(MOD(A3776,1000),Sheet2!P:W,8,FALSE)=2,"[[90000,1],","["))&amp;IF(K3776=K3775,VLOOKUP(INT(MID(A3776,3,1))*10+3,Sheet3!A:B,2,FALSE),VLOOKUP(INT(MID(A3776,3,1))*10+MOD(K3776,2)+1,Sheet3!A:B,2,FALSE))&amp;"]"</f>
        <v>[[50031,50]]</v>
      </c>
      <c r="G3776">
        <v>0.2</v>
      </c>
      <c r="H3776" s="1" t="str">
        <f t="shared" ref="H3776:I3776" si="2532">H3764</f>
        <v>[80031,80032,80033,80034]</v>
      </c>
      <c r="I3776" s="1">
        <f t="shared" si="2532"/>
        <v>1</v>
      </c>
      <c r="J3776">
        <f t="shared" si="2511"/>
        <v>20</v>
      </c>
      <c r="K3776">
        <f t="shared" si="2517"/>
        <v>73</v>
      </c>
      <c r="L3776" s="1" t="str">
        <f>Sheet1!L3776</f>
        <v>[{"bid":16007,"type":6,"num":33},{"bid":14001,"type":4,"num":43000}]</v>
      </c>
    </row>
    <row r="3777" spans="1:12" x14ac:dyDescent="0.2">
      <c r="A3777">
        <f t="shared" si="2509"/>
        <v>604088</v>
      </c>
      <c r="B3777">
        <f t="shared" si="2507"/>
        <v>604089</v>
      </c>
      <c r="C3777" s="1" t="str">
        <f t="shared" si="2501"/>
        <v>当前波数 74/∞</v>
      </c>
      <c r="D3777">
        <f>VLOOKUP(MOD(A3777,1000),Sheet2!P:R,3,FALSE)</f>
        <v>946.82111999999893</v>
      </c>
      <c r="E3777">
        <v>88</v>
      </c>
      <c r="F3777" s="1" t="str">
        <f>IF(VLOOKUP(MOD(A3777,1000),Sheet2!P:W,8,FALSE)=1,"[[50000,1],",IF(VLOOKUP(MOD(A3777,1000),Sheet2!P:W,8,FALSE)=2,"[[90000,1],","["))&amp;IF(K3777=K3776,VLOOKUP(INT(MID(A3777,3,1))*10+3,Sheet3!A:B,2,FALSE),VLOOKUP(INT(MID(A3777,3,1))*10+MOD(K3777,2)+1,Sheet3!A:B,2,FALSE))&amp;"]"</f>
        <v>[[50000,1],[50032,67]]</v>
      </c>
      <c r="G3777">
        <v>0.2</v>
      </c>
      <c r="H3777" s="1" t="str">
        <f t="shared" ref="H3777:I3777" si="2533">H3765</f>
        <v>[80031,80032,80033,80034]</v>
      </c>
      <c r="I3777" s="1">
        <f t="shared" si="2533"/>
        <v>1</v>
      </c>
      <c r="J3777">
        <f t="shared" si="2511"/>
        <v>20</v>
      </c>
      <c r="K3777">
        <f t="shared" si="2517"/>
        <v>74</v>
      </c>
      <c r="L3777" s="1" t="str">
        <f>Sheet1!L3777</f>
        <v>[{"bid":16007,"type":6,"num":33},{"bid":14001,"type":4,"num":43500}]</v>
      </c>
    </row>
    <row r="3778" spans="1:12" x14ac:dyDescent="0.2">
      <c r="A3778">
        <f t="shared" si="2509"/>
        <v>604089</v>
      </c>
      <c r="B3778">
        <f t="shared" si="2507"/>
        <v>604090</v>
      </c>
      <c r="C3778" s="1" t="str">
        <f t="shared" si="2501"/>
        <v>当前波数 75/∞\n下一波BOSS</v>
      </c>
      <c r="D3778">
        <f>VLOOKUP(MOD(A3778,1000),Sheet2!P:R,3,FALSE)</f>
        <v>1005.5363999999989</v>
      </c>
      <c r="E3778">
        <v>89</v>
      </c>
      <c r="F3778" s="1" t="str">
        <f>IF(VLOOKUP(MOD(A3778,1000),Sheet2!P:W,8,FALSE)=1,"[[50000,1],",IF(VLOOKUP(MOD(A3778,1000),Sheet2!P:W,8,FALSE)=2,"[[90000,1],","["))&amp;IF(K3778=K3777,VLOOKUP(INT(MID(A3778,3,1))*10+3,Sheet3!A:B,2,FALSE),VLOOKUP(INT(MID(A3778,3,1))*10+MOD(K3778,2)+1,Sheet3!A:B,2,FALSE))&amp;"]"</f>
        <v>[[50031,50]]</v>
      </c>
      <c r="G3778">
        <v>0.2</v>
      </c>
      <c r="H3778" s="1" t="str">
        <f t="shared" ref="H3778:I3778" si="2534">H3766</f>
        <v>[80031,80032,80033,80034]</v>
      </c>
      <c r="I3778" s="1">
        <f t="shared" si="2534"/>
        <v>1</v>
      </c>
      <c r="J3778">
        <f t="shared" si="2511"/>
        <v>20</v>
      </c>
      <c r="K3778">
        <f t="shared" si="2517"/>
        <v>75</v>
      </c>
      <c r="L3778" s="1" t="str">
        <f>Sheet1!L3778</f>
        <v>[{"bid":16007,"type":6,"num":33},{"bid":14001,"type":4,"num":44000}]</v>
      </c>
    </row>
    <row r="3779" spans="1:12" x14ac:dyDescent="0.2">
      <c r="A3779">
        <f t="shared" si="2509"/>
        <v>604090</v>
      </c>
      <c r="B3779">
        <f t="shared" si="2507"/>
        <v>604091</v>
      </c>
      <c r="C3779" s="1" t="str">
        <f t="shared" si="2501"/>
        <v>BOSS波\n需击杀所有怪物</v>
      </c>
      <c r="D3779">
        <f>VLOOKUP(MOD(A3779,1000),Sheet2!P:R,3,FALSE)</f>
        <v>1066.4412799999989</v>
      </c>
      <c r="E3779">
        <v>90</v>
      </c>
      <c r="F3779" s="1" t="str">
        <f>IF(VLOOKUP(MOD(A3779,1000),Sheet2!P:W,8,FALSE)=1,"[[50000,1],",IF(VLOOKUP(MOD(A3779,1000),Sheet2!P:W,8,FALSE)=2,"[[90000,1],","["))&amp;IF(K3779=K3778,VLOOKUP(INT(MID(A3779,3,1))*10+3,Sheet3!A:B,2,FALSE),VLOOKUP(INT(MID(A3779,3,1))*10+MOD(K3779,2)+1,Sheet3!A:B,2,FALSE))&amp;"]"</f>
        <v>[[50033,45]]</v>
      </c>
      <c r="G3779">
        <v>0.2</v>
      </c>
      <c r="H3779" s="1" t="str">
        <f t="shared" ref="H3779:I3779" si="2535">H3767</f>
        <v>[80031,80032,80033,80034]</v>
      </c>
      <c r="I3779" s="1">
        <f t="shared" si="2535"/>
        <v>2</v>
      </c>
      <c r="J3779">
        <f t="shared" si="2511"/>
        <v>40</v>
      </c>
      <c r="K3779">
        <f t="shared" si="2517"/>
        <v>75</v>
      </c>
      <c r="L3779" s="1" t="str">
        <f>Sheet1!L3779</f>
        <v>[{"bid":16007,"type":6,"num":33},{"bid":14001,"type":4,"num":44500}]</v>
      </c>
    </row>
    <row r="3780" spans="1:12" x14ac:dyDescent="0.2">
      <c r="A3780">
        <f t="shared" si="2509"/>
        <v>604091</v>
      </c>
      <c r="B3780">
        <f t="shared" si="2507"/>
        <v>604092</v>
      </c>
      <c r="C3780" s="1" t="str">
        <f t="shared" si="2501"/>
        <v>当前波数 76/∞</v>
      </c>
      <c r="D3780">
        <f>VLOOKUP(MOD(A3780,1000),Sheet2!P:R,3,FALSE)</f>
        <v>1130.303999999999</v>
      </c>
      <c r="E3780">
        <v>91</v>
      </c>
      <c r="F3780" s="1" t="str">
        <f>IF(VLOOKUP(MOD(A3780,1000),Sheet2!P:W,8,FALSE)=1,"[[50000,1],",IF(VLOOKUP(MOD(A3780,1000),Sheet2!P:W,8,FALSE)=2,"[[90000,1],","["))&amp;IF(K3780=K3779,VLOOKUP(INT(MID(A3780,3,1))*10+3,Sheet3!A:B,2,FALSE),VLOOKUP(INT(MID(A3780,3,1))*10+MOD(K3780,2)+1,Sheet3!A:B,2,FALSE))&amp;"]"</f>
        <v>[[50000,1],[50032,67]]</v>
      </c>
      <c r="G3780">
        <v>0.2</v>
      </c>
      <c r="H3780" s="1" t="str">
        <f t="shared" ref="H3780:I3780" si="2536">H3768</f>
        <v>[80031,80032,80033,80034]</v>
      </c>
      <c r="I3780" s="1">
        <f t="shared" si="2536"/>
        <v>1</v>
      </c>
      <c r="J3780">
        <f t="shared" si="2511"/>
        <v>20</v>
      </c>
      <c r="K3780">
        <f t="shared" si="2517"/>
        <v>76</v>
      </c>
      <c r="L3780" s="1" t="str">
        <f>Sheet1!L3780</f>
        <v>[{"bid":16007,"type":6,"num":35},{"bid":14001,"type":4,"num":45000}]</v>
      </c>
    </row>
    <row r="3781" spans="1:12" x14ac:dyDescent="0.2">
      <c r="A3781">
        <f t="shared" si="2509"/>
        <v>604092</v>
      </c>
      <c r="B3781">
        <f t="shared" si="2507"/>
        <v>604093</v>
      </c>
      <c r="C3781" s="1" t="str">
        <f t="shared" si="2501"/>
        <v>当前波数 77/∞</v>
      </c>
      <c r="D3781">
        <f>VLOOKUP(MOD(A3781,1000),Sheet2!P:R,3,FALSE)</f>
        <v>1196.4902399999989</v>
      </c>
      <c r="E3781">
        <v>92</v>
      </c>
      <c r="F3781" s="1" t="str">
        <f>IF(VLOOKUP(MOD(A3781,1000),Sheet2!P:W,8,FALSE)=1,"[[50000,1],",IF(VLOOKUP(MOD(A3781,1000),Sheet2!P:W,8,FALSE)=2,"[[90000,1],","["))&amp;IF(K3781=K3780,VLOOKUP(INT(MID(A3781,3,1))*10+3,Sheet3!A:B,2,FALSE),VLOOKUP(INT(MID(A3781,3,1))*10+MOD(K3781,2)+1,Sheet3!A:B,2,FALSE))&amp;"]"</f>
        <v>[[50031,50]]</v>
      </c>
      <c r="G3781">
        <v>0.2</v>
      </c>
      <c r="H3781" s="1" t="str">
        <f t="shared" ref="H3781:I3781" si="2537">H3769</f>
        <v>[80031,80032,80033,80034]</v>
      </c>
      <c r="I3781" s="1">
        <f t="shared" si="2537"/>
        <v>1</v>
      </c>
      <c r="J3781">
        <f t="shared" si="2511"/>
        <v>20</v>
      </c>
      <c r="K3781">
        <f t="shared" si="2517"/>
        <v>77</v>
      </c>
      <c r="L3781" s="1" t="str">
        <f>Sheet1!L3781</f>
        <v>[{"bid":16007,"type":6,"num":35},{"bid":14001,"type":4,"num":45500}]</v>
      </c>
    </row>
    <row r="3782" spans="1:12" x14ac:dyDescent="0.2">
      <c r="A3782">
        <f t="shared" si="2509"/>
        <v>604093</v>
      </c>
      <c r="B3782">
        <f t="shared" si="2507"/>
        <v>604094</v>
      </c>
      <c r="C3782" s="1" t="str">
        <f t="shared" si="2501"/>
        <v>当前波数 78/∞</v>
      </c>
      <c r="D3782">
        <f>VLOOKUP(MOD(A3782,1000),Sheet2!P:R,3,FALSE)</f>
        <v>1265.0388799999987</v>
      </c>
      <c r="E3782">
        <v>93</v>
      </c>
      <c r="F3782" s="1" t="str">
        <f>IF(VLOOKUP(MOD(A3782,1000),Sheet2!P:W,8,FALSE)=1,"[[50000,1],",IF(VLOOKUP(MOD(A3782,1000),Sheet2!P:W,8,FALSE)=2,"[[90000,1],","["))&amp;IF(K3782=K3781,VLOOKUP(INT(MID(A3782,3,1))*10+3,Sheet3!A:B,2,FALSE),VLOOKUP(INT(MID(A3782,3,1))*10+MOD(K3782,2)+1,Sheet3!A:B,2,FALSE))&amp;"]"</f>
        <v>[[50032,67]]</v>
      </c>
      <c r="G3782">
        <v>0.2</v>
      </c>
      <c r="H3782" s="1" t="str">
        <f t="shared" ref="H3782:I3782" si="2538">H3770</f>
        <v>[80031,80032,80033,80034]</v>
      </c>
      <c r="I3782" s="1">
        <f t="shared" si="2538"/>
        <v>1</v>
      </c>
      <c r="J3782">
        <f t="shared" si="2511"/>
        <v>20</v>
      </c>
      <c r="K3782">
        <f t="shared" si="2517"/>
        <v>78</v>
      </c>
      <c r="L3782" s="1" t="str">
        <f>Sheet1!L3782</f>
        <v>[{"bid":16007,"type":6,"num":35},{"bid":14001,"type":4,"num":46000}]</v>
      </c>
    </row>
    <row r="3783" spans="1:12" x14ac:dyDescent="0.2">
      <c r="A3783">
        <f t="shared" si="2509"/>
        <v>604094</v>
      </c>
      <c r="B3783">
        <f t="shared" si="2507"/>
        <v>604095</v>
      </c>
      <c r="C3783" s="1" t="str">
        <f t="shared" si="2501"/>
        <v>当前波数 79/∞</v>
      </c>
      <c r="D3783">
        <f>VLOOKUP(MOD(A3783,1000),Sheet2!P:R,3,FALSE)</f>
        <v>1335.9887999999987</v>
      </c>
      <c r="E3783">
        <v>94</v>
      </c>
      <c r="F3783" s="1" t="str">
        <f>IF(VLOOKUP(MOD(A3783,1000),Sheet2!P:W,8,FALSE)=1,"[[50000,1],",IF(VLOOKUP(MOD(A3783,1000),Sheet2!P:W,8,FALSE)=2,"[[90000,1],","["))&amp;IF(K3783=K3782,VLOOKUP(INT(MID(A3783,3,1))*10+3,Sheet3!A:B,2,FALSE),VLOOKUP(INT(MID(A3783,3,1))*10+MOD(K3783,2)+1,Sheet3!A:B,2,FALSE))&amp;"]"</f>
        <v>[[90000,1],[50031,50]]</v>
      </c>
      <c r="G3783">
        <v>0.2</v>
      </c>
      <c r="H3783" s="1" t="str">
        <f t="shared" ref="H3783:I3783" si="2539">H3771</f>
        <v>[80031,80032,80033,80034]</v>
      </c>
      <c r="I3783" s="1">
        <f t="shared" si="2539"/>
        <v>1</v>
      </c>
      <c r="J3783">
        <f t="shared" si="2511"/>
        <v>20</v>
      </c>
      <c r="K3783">
        <f t="shared" si="2517"/>
        <v>79</v>
      </c>
      <c r="L3783" s="1" t="str">
        <f>Sheet1!L3783</f>
        <v>[{"bid":16007,"type":6,"num":35},{"bid":14001,"type":4,"num":46500}]</v>
      </c>
    </row>
    <row r="3784" spans="1:12" x14ac:dyDescent="0.2">
      <c r="A3784">
        <f t="shared" si="2509"/>
        <v>604095</v>
      </c>
      <c r="B3784">
        <f t="shared" si="2507"/>
        <v>604096</v>
      </c>
      <c r="C3784" s="1" t="str">
        <f t="shared" si="2501"/>
        <v>当前波数 80/∞\n下一波BOSS</v>
      </c>
      <c r="D3784">
        <f>VLOOKUP(MOD(A3784,1000),Sheet2!P:R,3,FALSE)</f>
        <v>1409.3788799999988</v>
      </c>
      <c r="E3784">
        <v>95</v>
      </c>
      <c r="F3784" s="1" t="str">
        <f>IF(VLOOKUP(MOD(A3784,1000),Sheet2!P:W,8,FALSE)=1,"[[50000,1],",IF(VLOOKUP(MOD(A3784,1000),Sheet2!P:W,8,FALSE)=2,"[[90000,1],","["))&amp;IF(K3784=K3783,VLOOKUP(INT(MID(A3784,3,1))*10+3,Sheet3!A:B,2,FALSE),VLOOKUP(INT(MID(A3784,3,1))*10+MOD(K3784,2)+1,Sheet3!A:B,2,FALSE))&amp;"]"</f>
        <v>[[50032,67]]</v>
      </c>
      <c r="G3784">
        <v>0.2</v>
      </c>
      <c r="H3784" s="1" t="str">
        <f t="shared" ref="H3784:I3784" si="2540">H3772</f>
        <v>[80031,80032,80033,80034]</v>
      </c>
      <c r="I3784" s="1">
        <f t="shared" si="2540"/>
        <v>1</v>
      </c>
      <c r="J3784">
        <f t="shared" si="2511"/>
        <v>20</v>
      </c>
      <c r="K3784">
        <f t="shared" si="2517"/>
        <v>80</v>
      </c>
      <c r="L3784" s="1" t="str">
        <f>Sheet1!L3784</f>
        <v>[{"bid":16007,"type":6,"num":35},{"bid":14001,"type":4,"num":47000}]</v>
      </c>
    </row>
    <row r="3785" spans="1:12" x14ac:dyDescent="0.2">
      <c r="A3785">
        <f t="shared" si="2509"/>
        <v>604096</v>
      </c>
      <c r="B3785">
        <f t="shared" si="2507"/>
        <v>604097</v>
      </c>
      <c r="C3785" s="1" t="str">
        <f t="shared" si="2501"/>
        <v>BOSS波\n需击杀所有怪物</v>
      </c>
      <c r="D3785">
        <f>VLOOKUP(MOD(A3785,1000),Sheet2!P:R,3,FALSE)</f>
        <v>1485.2479999999989</v>
      </c>
      <c r="E3785">
        <v>96</v>
      </c>
      <c r="F3785" s="1" t="str">
        <f>IF(VLOOKUP(MOD(A3785,1000),Sheet2!P:W,8,FALSE)=1,"[[50000,1],",IF(VLOOKUP(MOD(A3785,1000),Sheet2!P:W,8,FALSE)=2,"[[90000,1],","["))&amp;IF(K3785=K3784,VLOOKUP(INT(MID(A3785,3,1))*10+3,Sheet3!A:B,2,FALSE),VLOOKUP(INT(MID(A3785,3,1))*10+MOD(K3785,2)+1,Sheet3!A:B,2,FALSE))&amp;"]"</f>
        <v>[[50033,45]]</v>
      </c>
      <c r="G3785">
        <v>0.2</v>
      </c>
      <c r="H3785" s="1" t="str">
        <f t="shared" ref="H3785:I3785" si="2541">H3773</f>
        <v>[80031,80032,80033,80034]</v>
      </c>
      <c r="I3785" s="1">
        <f t="shared" si="2541"/>
        <v>2</v>
      </c>
      <c r="J3785">
        <f t="shared" si="2511"/>
        <v>40</v>
      </c>
      <c r="K3785">
        <f t="shared" si="2517"/>
        <v>80</v>
      </c>
      <c r="L3785" s="1" t="str">
        <f>Sheet1!L3785</f>
        <v>[{"bid":16007,"type":6,"num":37},{"bid":14001,"type":4,"num":47500}]</v>
      </c>
    </row>
    <row r="3786" spans="1:12" x14ac:dyDescent="0.2">
      <c r="A3786">
        <f t="shared" si="2509"/>
        <v>604097</v>
      </c>
      <c r="B3786">
        <f t="shared" si="2507"/>
        <v>604098</v>
      </c>
      <c r="C3786" s="1" t="str">
        <f t="shared" si="2501"/>
        <v>当前波数 81/∞</v>
      </c>
      <c r="D3786">
        <f>VLOOKUP(MOD(A3786,1000),Sheet2!P:R,3,FALSE)</f>
        <v>1562.117119999999</v>
      </c>
      <c r="E3786">
        <v>97</v>
      </c>
      <c r="F3786" s="1" t="str">
        <f>IF(VLOOKUP(MOD(A3786,1000),Sheet2!P:W,8,FALSE)=1,"[[50000,1],",IF(VLOOKUP(MOD(A3786,1000),Sheet2!P:W,8,FALSE)=2,"[[90000,1],","["))&amp;IF(K3786=K3785,VLOOKUP(INT(MID(A3786,3,1))*10+3,Sheet3!A:B,2,FALSE),VLOOKUP(INT(MID(A3786,3,1))*10+MOD(K3786,2)+1,Sheet3!A:B,2,FALSE))&amp;"]"</f>
        <v>[[50000,1],[50031,50]]</v>
      </c>
      <c r="G3786">
        <v>0.2</v>
      </c>
      <c r="H3786" s="1" t="str">
        <f t="shared" ref="H3786:I3786" si="2542">H3774</f>
        <v>[80031,80032,80033,80034]</v>
      </c>
      <c r="I3786" s="1">
        <f t="shared" si="2542"/>
        <v>1</v>
      </c>
      <c r="J3786">
        <f t="shared" si="2511"/>
        <v>20</v>
      </c>
      <c r="K3786">
        <f t="shared" si="2517"/>
        <v>81</v>
      </c>
      <c r="L3786" s="1" t="str">
        <f>Sheet1!L3786</f>
        <v>[{"bid":16007,"type":6,"num":37},{"bid":14001,"type":4,"num":48000}]</v>
      </c>
    </row>
    <row r="3787" spans="1:12" x14ac:dyDescent="0.2">
      <c r="A3787">
        <f t="shared" si="2509"/>
        <v>604098</v>
      </c>
      <c r="B3787">
        <f t="shared" si="2507"/>
        <v>604099</v>
      </c>
      <c r="C3787" s="1" t="str">
        <f t="shared" si="2501"/>
        <v>当前波数 82/∞</v>
      </c>
      <c r="D3787">
        <f>VLOOKUP(MOD(A3787,1000),Sheet2!P:R,3,FALSE)</f>
        <v>1646.4739199999981</v>
      </c>
      <c r="E3787">
        <v>98</v>
      </c>
      <c r="F3787" s="1" t="str">
        <f>IF(VLOOKUP(MOD(A3787,1000),Sheet2!P:W,8,FALSE)=1,"[[50000,1],",IF(VLOOKUP(MOD(A3787,1000),Sheet2!P:W,8,FALSE)=2,"[[90000,1],","["))&amp;IF(K3787=K3786,VLOOKUP(INT(MID(A3787,3,1))*10+3,Sheet3!A:B,2,FALSE),VLOOKUP(INT(MID(A3787,3,1))*10+MOD(K3787,2)+1,Sheet3!A:B,2,FALSE))&amp;"]"</f>
        <v>[[50032,67]]</v>
      </c>
      <c r="G3787">
        <v>0.2</v>
      </c>
      <c r="H3787" s="1" t="str">
        <f t="shared" ref="H3787:I3787" si="2543">H3775</f>
        <v>[80031,80032,80033,80034]</v>
      </c>
      <c r="I3787" s="1">
        <f t="shared" si="2543"/>
        <v>1</v>
      </c>
      <c r="J3787">
        <f t="shared" si="2511"/>
        <v>20</v>
      </c>
      <c r="K3787">
        <f t="shared" si="2517"/>
        <v>82</v>
      </c>
      <c r="L3787" s="1" t="str">
        <f>Sheet1!L3787</f>
        <v>[{"bid":16007,"type":6,"num":37},{"bid":14001,"type":4,"num":48500}]</v>
      </c>
    </row>
    <row r="3788" spans="1:12" x14ac:dyDescent="0.2">
      <c r="A3788">
        <f t="shared" si="2509"/>
        <v>604099</v>
      </c>
      <c r="B3788">
        <f t="shared" si="2507"/>
        <v>604100</v>
      </c>
      <c r="C3788" s="1" t="str">
        <f t="shared" si="2501"/>
        <v>当前波数 83/∞</v>
      </c>
      <c r="D3788">
        <f>VLOOKUP(MOD(A3788,1000),Sheet2!P:R,3,FALSE)</f>
        <v>1731.0595999999975</v>
      </c>
      <c r="E3788">
        <v>99</v>
      </c>
      <c r="F3788" s="1" t="str">
        <f>IF(VLOOKUP(MOD(A3788,1000),Sheet2!P:W,8,FALSE)=1,"[[50000,1],",IF(VLOOKUP(MOD(A3788,1000),Sheet2!P:W,8,FALSE)=2,"[[90000,1],","["))&amp;IF(K3788=K3787,VLOOKUP(INT(MID(A3788,3,1))*10+3,Sheet3!A:B,2,FALSE),VLOOKUP(INT(MID(A3788,3,1))*10+MOD(K3788,2)+1,Sheet3!A:B,2,FALSE))&amp;"]"</f>
        <v>[[50031,50]]</v>
      </c>
      <c r="G3788">
        <v>0.2</v>
      </c>
      <c r="H3788" s="1" t="str">
        <f t="shared" ref="H3788:I3788" si="2544">H3776</f>
        <v>[80031,80032,80033,80034]</v>
      </c>
      <c r="I3788" s="1">
        <f t="shared" si="2544"/>
        <v>1</v>
      </c>
      <c r="J3788">
        <f t="shared" si="2511"/>
        <v>20</v>
      </c>
      <c r="K3788">
        <f t="shared" si="2517"/>
        <v>83</v>
      </c>
      <c r="L3788" s="1" t="str">
        <f>Sheet1!L3788</f>
        <v>[{"bid":16007,"type":6,"num":37},{"bid":14001,"type":4,"num":49000}]</v>
      </c>
    </row>
    <row r="3789" spans="1:12" x14ac:dyDescent="0.2">
      <c r="A3789">
        <f t="shared" si="2509"/>
        <v>604100</v>
      </c>
      <c r="B3789">
        <f t="shared" si="2507"/>
        <v>604101</v>
      </c>
      <c r="C3789" s="1" t="str">
        <f t="shared" si="2501"/>
        <v>当前波数 84/∞</v>
      </c>
      <c r="D3789">
        <f>VLOOKUP(MOD(A3789,1000),Sheet2!P:R,3,FALSE)</f>
        <v>1819.3612799999974</v>
      </c>
      <c r="E3789">
        <v>100</v>
      </c>
      <c r="F3789" s="1" t="str">
        <f>IF(VLOOKUP(MOD(A3789,1000),Sheet2!P:W,8,FALSE)=1,"[[50000,1],",IF(VLOOKUP(MOD(A3789,1000),Sheet2!P:W,8,FALSE)=2,"[[90000,1],","["))&amp;IF(K3789=K3788,VLOOKUP(INT(MID(A3789,3,1))*10+3,Sheet3!A:B,2,FALSE),VLOOKUP(INT(MID(A3789,3,1))*10+MOD(K3789,2)+1,Sheet3!A:B,2,FALSE))&amp;"]"</f>
        <v>[[90000,1],[50032,67]]</v>
      </c>
      <c r="G3789">
        <v>0.2</v>
      </c>
      <c r="H3789" s="1" t="str">
        <f t="shared" ref="H3789:I3789" si="2545">H3777</f>
        <v>[80031,80032,80033,80034]</v>
      </c>
      <c r="I3789" s="1">
        <f t="shared" si="2545"/>
        <v>1</v>
      </c>
      <c r="J3789">
        <f t="shared" si="2511"/>
        <v>20</v>
      </c>
      <c r="K3789">
        <f t="shared" si="2517"/>
        <v>84</v>
      </c>
      <c r="L3789" s="1" t="str">
        <f>Sheet1!L3789</f>
        <v>[{"bid":16007,"type":6,"num":37},{"bid":14001,"type":4,"num":49500}]</v>
      </c>
    </row>
    <row r="3790" spans="1:12" x14ac:dyDescent="0.2">
      <c r="A3790">
        <f t="shared" si="2509"/>
        <v>604101</v>
      </c>
      <c r="B3790">
        <f t="shared" si="2507"/>
        <v>604102</v>
      </c>
      <c r="C3790" s="1" t="str">
        <f t="shared" si="2501"/>
        <v>当前波数 85/∞\n下一波BOSS</v>
      </c>
      <c r="D3790">
        <f>VLOOKUP(MOD(A3790,1000),Sheet2!P:R,3,FALSE)</f>
        <v>1910.473199999997</v>
      </c>
      <c r="E3790">
        <v>101</v>
      </c>
      <c r="F3790" s="1" t="str">
        <f>IF(VLOOKUP(MOD(A3790,1000),Sheet2!P:W,8,FALSE)=1,"[[50000,1],",IF(VLOOKUP(MOD(A3790,1000),Sheet2!P:W,8,FALSE)=2,"[[90000,1],","["))&amp;IF(K3790=K3789,VLOOKUP(INT(MID(A3790,3,1))*10+3,Sheet3!A:B,2,FALSE),VLOOKUP(INT(MID(A3790,3,1))*10+MOD(K3790,2)+1,Sheet3!A:B,2,FALSE))&amp;"]"</f>
        <v>[[50031,50]]</v>
      </c>
      <c r="G3790">
        <v>0.2</v>
      </c>
      <c r="H3790" s="1" t="str">
        <f t="shared" ref="H3790:I3790" si="2546">H3778</f>
        <v>[80031,80032,80033,80034]</v>
      </c>
      <c r="I3790" s="1">
        <f t="shared" si="2546"/>
        <v>1</v>
      </c>
      <c r="J3790">
        <f t="shared" si="2511"/>
        <v>20</v>
      </c>
      <c r="K3790">
        <f t="shared" si="2517"/>
        <v>85</v>
      </c>
      <c r="L3790" s="1" t="str">
        <f>Sheet1!L3790</f>
        <v>[{"bid":16007,"type":6,"num":39},{"bid":14001,"type":4,"num":50000}]</v>
      </c>
    </row>
    <row r="3791" spans="1:12" x14ac:dyDescent="0.2">
      <c r="A3791">
        <f t="shared" si="2509"/>
        <v>604102</v>
      </c>
      <c r="B3791">
        <f t="shared" si="2507"/>
        <v>604103</v>
      </c>
      <c r="C3791" s="1" t="str">
        <f t="shared" si="2501"/>
        <v>BOSS波\n需击杀所有怪物</v>
      </c>
      <c r="D3791">
        <f>VLOOKUP(MOD(A3791,1000),Sheet2!P:R,3,FALSE)</f>
        <v>2004.4371199999966</v>
      </c>
      <c r="E3791">
        <v>102</v>
      </c>
      <c r="F3791" s="1" t="str">
        <f>IF(VLOOKUP(MOD(A3791,1000),Sheet2!P:W,8,FALSE)=1,"[[50000,1],",IF(VLOOKUP(MOD(A3791,1000),Sheet2!P:W,8,FALSE)=2,"[[90000,1],","["))&amp;IF(K3791=K3790,VLOOKUP(INT(MID(A3791,3,1))*10+3,Sheet3!A:B,2,FALSE),VLOOKUP(INT(MID(A3791,3,1))*10+MOD(K3791,2)+1,Sheet3!A:B,2,FALSE))&amp;"]"</f>
        <v>[[50033,45]]</v>
      </c>
      <c r="G3791">
        <v>0.2</v>
      </c>
      <c r="H3791" s="1" t="str">
        <f t="shared" ref="H3791:I3791" si="2547">H3779</f>
        <v>[80031,80032,80033,80034]</v>
      </c>
      <c r="I3791" s="1">
        <f t="shared" si="2547"/>
        <v>2</v>
      </c>
      <c r="J3791">
        <f t="shared" si="2511"/>
        <v>40</v>
      </c>
      <c r="K3791">
        <f t="shared" si="2517"/>
        <v>85</v>
      </c>
      <c r="L3791" s="1" t="str">
        <f>Sheet1!L3791</f>
        <v>[{"bid":16007,"type":6,"num":39},{"bid":14001,"type":4,"num":50500}]</v>
      </c>
    </row>
    <row r="3792" spans="1:12" x14ac:dyDescent="0.2">
      <c r="A3792">
        <f t="shared" si="2509"/>
        <v>604103</v>
      </c>
      <c r="B3792">
        <f t="shared" si="2507"/>
        <v>604104</v>
      </c>
      <c r="C3792" s="1" t="str">
        <f t="shared" si="2501"/>
        <v>当前波数 86/∞</v>
      </c>
      <c r="D3792">
        <f>VLOOKUP(MOD(A3792,1000),Sheet2!P:R,3,FALSE)</f>
        <v>2102.411519999996</v>
      </c>
      <c r="E3792">
        <v>103</v>
      </c>
      <c r="F3792" s="1" t="str">
        <f>IF(VLOOKUP(MOD(A3792,1000),Sheet2!P:W,8,FALSE)=1,"[[50000,1],",IF(VLOOKUP(MOD(A3792,1000),Sheet2!P:W,8,FALSE)=2,"[[90000,1],","["))&amp;IF(K3792=K3791,VLOOKUP(INT(MID(A3792,3,1))*10+3,Sheet3!A:B,2,FALSE),VLOOKUP(INT(MID(A3792,3,1))*10+MOD(K3792,2)+1,Sheet3!A:B,2,FALSE))&amp;"]"</f>
        <v>[[50000,1],[50032,67]]</v>
      </c>
      <c r="G3792">
        <v>0.2</v>
      </c>
      <c r="H3792" s="1" t="str">
        <f t="shared" ref="H3792:I3792" si="2548">H3780</f>
        <v>[80031,80032,80033,80034]</v>
      </c>
      <c r="I3792" s="1">
        <f t="shared" si="2548"/>
        <v>1</v>
      </c>
      <c r="J3792">
        <f t="shared" si="2511"/>
        <v>20</v>
      </c>
      <c r="K3792">
        <f t="shared" si="2517"/>
        <v>86</v>
      </c>
      <c r="L3792" s="1" t="str">
        <f>Sheet1!L3792</f>
        <v>[{"bid":16007,"type":6,"num":39},{"bid":14001,"type":4,"num":51000}]</v>
      </c>
    </row>
    <row r="3793" spans="1:12" x14ac:dyDescent="0.2">
      <c r="A3793">
        <f t="shared" si="2509"/>
        <v>604104</v>
      </c>
      <c r="B3793">
        <f t="shared" si="2507"/>
        <v>604105</v>
      </c>
      <c r="C3793" s="1" t="str">
        <f t="shared" si="2501"/>
        <v>当前波数 87/∞</v>
      </c>
      <c r="D3793">
        <f>VLOOKUP(MOD(A3793,1000),Sheet2!P:R,3,FALSE)</f>
        <v>2203.3919999999957</v>
      </c>
      <c r="E3793">
        <v>104</v>
      </c>
      <c r="F3793" s="1" t="str">
        <f>IF(VLOOKUP(MOD(A3793,1000),Sheet2!P:W,8,FALSE)=1,"[[50000,1],",IF(VLOOKUP(MOD(A3793,1000),Sheet2!P:W,8,FALSE)=2,"[[90000,1],","["))&amp;IF(K3793=K3792,VLOOKUP(INT(MID(A3793,3,1))*10+3,Sheet3!A:B,2,FALSE),VLOOKUP(INT(MID(A3793,3,1))*10+MOD(K3793,2)+1,Sheet3!A:B,2,FALSE))&amp;"]"</f>
        <v>[[50031,50]]</v>
      </c>
      <c r="G3793">
        <v>0.2</v>
      </c>
      <c r="H3793" s="1" t="str">
        <f t="shared" ref="H3793:I3793" si="2549">H3781</f>
        <v>[80031,80032,80033,80034]</v>
      </c>
      <c r="I3793" s="1">
        <f t="shared" si="2549"/>
        <v>1</v>
      </c>
      <c r="J3793">
        <f t="shared" si="2511"/>
        <v>20</v>
      </c>
      <c r="K3793">
        <f t="shared" si="2517"/>
        <v>87</v>
      </c>
      <c r="L3793" s="1" t="str">
        <f>Sheet1!L3793</f>
        <v>[{"bid":16007,"type":6,"num":39},{"bid":14001,"type":4,"num":51500}]</v>
      </c>
    </row>
    <row r="3794" spans="1:12" x14ac:dyDescent="0.2">
      <c r="A3794">
        <f t="shared" si="2509"/>
        <v>604105</v>
      </c>
      <c r="B3794">
        <f t="shared" si="2507"/>
        <v>604106</v>
      </c>
      <c r="C3794" s="1" t="str">
        <f t="shared" si="2501"/>
        <v>当前波数 88/∞</v>
      </c>
      <c r="D3794">
        <f>VLOOKUP(MOD(A3794,1000),Sheet2!P:R,3,FALSE)</f>
        <v>2307.4217599999952</v>
      </c>
      <c r="E3794">
        <v>105</v>
      </c>
      <c r="F3794" s="1" t="str">
        <f>IF(VLOOKUP(MOD(A3794,1000),Sheet2!P:W,8,FALSE)=1,"[[50000,1],",IF(VLOOKUP(MOD(A3794,1000),Sheet2!P:W,8,FALSE)=2,"[[90000,1],","["))&amp;IF(K3794=K3793,VLOOKUP(INT(MID(A3794,3,1))*10+3,Sheet3!A:B,2,FALSE),VLOOKUP(INT(MID(A3794,3,1))*10+MOD(K3794,2)+1,Sheet3!A:B,2,FALSE))&amp;"]"</f>
        <v>[[50032,67]]</v>
      </c>
      <c r="G3794">
        <v>0.2</v>
      </c>
      <c r="H3794" s="1" t="str">
        <f t="shared" ref="H3794:I3794" si="2550">H3782</f>
        <v>[80031,80032,80033,80034]</v>
      </c>
      <c r="I3794" s="1">
        <f t="shared" si="2550"/>
        <v>1</v>
      </c>
      <c r="J3794">
        <f t="shared" si="2511"/>
        <v>20</v>
      </c>
      <c r="K3794">
        <f t="shared" si="2517"/>
        <v>88</v>
      </c>
      <c r="L3794" s="1" t="str">
        <f>Sheet1!L3794</f>
        <v>[{"bid":16007,"type":6,"num":39},{"bid":14001,"type":4,"num":52000}]</v>
      </c>
    </row>
    <row r="3795" spans="1:12" x14ac:dyDescent="0.2">
      <c r="A3795">
        <f t="shared" si="2509"/>
        <v>604106</v>
      </c>
      <c r="B3795">
        <f t="shared" si="2507"/>
        <v>604107</v>
      </c>
      <c r="C3795" s="1" t="str">
        <f t="shared" si="2501"/>
        <v>当前波数 89/∞</v>
      </c>
      <c r="D3795">
        <f>VLOOKUP(MOD(A3795,1000),Sheet2!P:R,3,FALSE)</f>
        <v>2414.5439999999944</v>
      </c>
      <c r="E3795">
        <v>106</v>
      </c>
      <c r="F3795" s="1" t="str">
        <f>IF(VLOOKUP(MOD(A3795,1000),Sheet2!P:W,8,FALSE)=1,"[[50000,1],",IF(VLOOKUP(MOD(A3795,1000),Sheet2!P:W,8,FALSE)=2,"[[90000,1],","["))&amp;IF(K3795=K3794,VLOOKUP(INT(MID(A3795,3,1))*10+3,Sheet3!A:B,2,FALSE),VLOOKUP(INT(MID(A3795,3,1))*10+MOD(K3795,2)+1,Sheet3!A:B,2,FALSE))&amp;"]"</f>
        <v>[[90000,1],[50031,50]]</v>
      </c>
      <c r="G3795">
        <v>0.2</v>
      </c>
      <c r="H3795" s="1" t="str">
        <f t="shared" ref="H3795:I3795" si="2551">H3783</f>
        <v>[80031,80032,80033,80034]</v>
      </c>
      <c r="I3795" s="1">
        <f t="shared" si="2551"/>
        <v>1</v>
      </c>
      <c r="J3795">
        <f t="shared" si="2511"/>
        <v>20</v>
      </c>
      <c r="K3795">
        <f t="shared" si="2517"/>
        <v>89</v>
      </c>
      <c r="L3795" s="1" t="str">
        <f>Sheet1!L3795</f>
        <v>[{"bid":16007,"type":6,"num":41},{"bid":14001,"type":4,"num":52500}]</v>
      </c>
    </row>
    <row r="3796" spans="1:12" x14ac:dyDescent="0.2">
      <c r="A3796">
        <f t="shared" si="2509"/>
        <v>604107</v>
      </c>
      <c r="B3796">
        <f t="shared" si="2507"/>
        <v>604108</v>
      </c>
      <c r="C3796" s="1" t="str">
        <f t="shared" si="2501"/>
        <v>当前波数 90/∞\n下一波BOSS</v>
      </c>
      <c r="D3796">
        <f>VLOOKUP(MOD(A3796,1000),Sheet2!P:R,3,FALSE)</f>
        <v>2524.801919999994</v>
      </c>
      <c r="E3796">
        <v>107</v>
      </c>
      <c r="F3796" s="1" t="str">
        <f>IF(VLOOKUP(MOD(A3796,1000),Sheet2!P:W,8,FALSE)=1,"[[50000,1],",IF(VLOOKUP(MOD(A3796,1000),Sheet2!P:W,8,FALSE)=2,"[[90000,1],","["))&amp;IF(K3796=K3795,VLOOKUP(INT(MID(A3796,3,1))*10+3,Sheet3!A:B,2,FALSE),VLOOKUP(INT(MID(A3796,3,1))*10+MOD(K3796,2)+1,Sheet3!A:B,2,FALSE))&amp;"]"</f>
        <v>[[50032,67]]</v>
      </c>
      <c r="G3796">
        <v>0.2</v>
      </c>
      <c r="H3796" s="1" t="str">
        <f t="shared" ref="H3796:I3796" si="2552">H3784</f>
        <v>[80031,80032,80033,80034]</v>
      </c>
      <c r="I3796" s="1">
        <f t="shared" si="2552"/>
        <v>1</v>
      </c>
      <c r="J3796">
        <f t="shared" si="2511"/>
        <v>20</v>
      </c>
      <c r="K3796">
        <f t="shared" si="2517"/>
        <v>90</v>
      </c>
      <c r="L3796" s="1" t="str">
        <f>Sheet1!L3796</f>
        <v>[{"bid":16007,"type":6,"num":41},{"bid":14001,"type":4,"num":53000}]</v>
      </c>
    </row>
    <row r="3797" spans="1:12" x14ac:dyDescent="0.2">
      <c r="A3797">
        <f t="shared" si="2509"/>
        <v>604108</v>
      </c>
      <c r="B3797">
        <f t="shared" si="2507"/>
        <v>604109</v>
      </c>
      <c r="C3797" s="1" t="str">
        <f t="shared" si="2501"/>
        <v>BOSS波\n需击杀所有怪物</v>
      </c>
      <c r="D3797">
        <f>VLOOKUP(MOD(A3797,1000),Sheet2!P:R,3,FALSE)</f>
        <v>2638.2387199999935</v>
      </c>
      <c r="E3797">
        <v>108</v>
      </c>
      <c r="F3797" s="1" t="str">
        <f>IF(VLOOKUP(MOD(A3797,1000),Sheet2!P:W,8,FALSE)=1,"[[50000,1],",IF(VLOOKUP(MOD(A3797,1000),Sheet2!P:W,8,FALSE)=2,"[[90000,1],","["))&amp;IF(K3797=K3796,VLOOKUP(INT(MID(A3797,3,1))*10+3,Sheet3!A:B,2,FALSE),VLOOKUP(INT(MID(A3797,3,1))*10+MOD(K3797,2)+1,Sheet3!A:B,2,FALSE))&amp;"]"</f>
        <v>[[50033,45]]</v>
      </c>
      <c r="G3797">
        <v>0.2</v>
      </c>
      <c r="H3797" s="1" t="str">
        <f t="shared" ref="H3797:I3797" si="2553">H3785</f>
        <v>[80031,80032,80033,80034]</v>
      </c>
      <c r="I3797" s="1">
        <f t="shared" si="2553"/>
        <v>2</v>
      </c>
      <c r="J3797">
        <f t="shared" si="2511"/>
        <v>40</v>
      </c>
      <c r="K3797">
        <f t="shared" si="2517"/>
        <v>90</v>
      </c>
      <c r="L3797" s="1" t="str">
        <f>Sheet1!L3797</f>
        <v>[{"bid":16007,"type":6,"num":41},{"bid":14001,"type":4,"num":53500}]</v>
      </c>
    </row>
    <row r="3798" spans="1:12" x14ac:dyDescent="0.2">
      <c r="A3798">
        <f t="shared" si="2509"/>
        <v>604109</v>
      </c>
      <c r="B3798">
        <f t="shared" si="2507"/>
        <v>604110</v>
      </c>
      <c r="C3798" s="1" t="str">
        <f t="shared" si="2501"/>
        <v>当前波数 91/∞</v>
      </c>
      <c r="D3798">
        <f>VLOOKUP(MOD(A3798,1000),Sheet2!P:R,3,FALSE)</f>
        <v>2756.2331999999933</v>
      </c>
      <c r="E3798">
        <v>109</v>
      </c>
      <c r="F3798" s="1" t="str">
        <f>IF(VLOOKUP(MOD(A3798,1000),Sheet2!P:W,8,FALSE)=1,"[[50000,1],",IF(VLOOKUP(MOD(A3798,1000),Sheet2!P:W,8,FALSE)=2,"[[90000,1],","["))&amp;IF(K3798=K3797,VLOOKUP(INT(MID(A3798,3,1))*10+3,Sheet3!A:B,2,FALSE),VLOOKUP(INT(MID(A3798,3,1))*10+MOD(K3798,2)+1,Sheet3!A:B,2,FALSE))&amp;"]"</f>
        <v>[[50000,1],[50031,50]]</v>
      </c>
      <c r="G3798">
        <v>0.2</v>
      </c>
      <c r="H3798" s="1" t="str">
        <f t="shared" ref="H3798:I3798" si="2554">H3786</f>
        <v>[80031,80032,80033,80034]</v>
      </c>
      <c r="I3798" s="1">
        <f t="shared" si="2554"/>
        <v>1</v>
      </c>
      <c r="J3798">
        <f t="shared" si="2511"/>
        <v>20</v>
      </c>
      <c r="K3798">
        <f t="shared" si="2517"/>
        <v>91</v>
      </c>
      <c r="L3798" s="1" t="str">
        <f>Sheet1!L3798</f>
        <v>[{"bid":16007,"type":6,"num":41},{"bid":14001,"type":4,"num":54000}]</v>
      </c>
    </row>
    <row r="3799" spans="1:12" x14ac:dyDescent="0.2">
      <c r="A3799">
        <f t="shared" si="2509"/>
        <v>604110</v>
      </c>
      <c r="B3799">
        <f t="shared" si="2507"/>
        <v>604111</v>
      </c>
      <c r="C3799" s="1" t="str">
        <f t="shared" si="2501"/>
        <v>当前波数 92/∞</v>
      </c>
      <c r="D3799">
        <f>VLOOKUP(MOD(A3799,1000),Sheet2!P:R,3,FALSE)</f>
        <v>2930.8575999999925</v>
      </c>
      <c r="E3799">
        <v>110</v>
      </c>
      <c r="F3799" s="1" t="str">
        <f>IF(VLOOKUP(MOD(A3799,1000),Sheet2!P:W,8,FALSE)=1,"[[50000,1],",IF(VLOOKUP(MOD(A3799,1000),Sheet2!P:W,8,FALSE)=2,"[[90000,1],","["))&amp;IF(K3799=K3798,VLOOKUP(INT(MID(A3799,3,1))*10+3,Sheet3!A:B,2,FALSE),VLOOKUP(INT(MID(A3799,3,1))*10+MOD(K3799,2)+1,Sheet3!A:B,2,FALSE))&amp;"]"</f>
        <v>[[50032,67]]</v>
      </c>
      <c r="G3799">
        <v>0.2</v>
      </c>
      <c r="H3799" s="1" t="str">
        <f t="shared" ref="H3799:I3799" si="2555">H3787</f>
        <v>[80031,80032,80033,80034]</v>
      </c>
      <c r="I3799" s="1">
        <f t="shared" si="2555"/>
        <v>1</v>
      </c>
      <c r="J3799">
        <f t="shared" si="2511"/>
        <v>20</v>
      </c>
      <c r="K3799">
        <f t="shared" si="2517"/>
        <v>92</v>
      </c>
      <c r="L3799" s="1" t="str">
        <f>Sheet1!L3799</f>
        <v>[{"bid":16007,"type":6,"num":41},{"bid":14001,"type":4,"num":54500}]</v>
      </c>
    </row>
    <row r="3800" spans="1:12" x14ac:dyDescent="0.2">
      <c r="A3800">
        <f t="shared" si="2509"/>
        <v>604111</v>
      </c>
      <c r="B3800">
        <f t="shared" si="2507"/>
        <v>604112</v>
      </c>
      <c r="C3800" s="1" t="str">
        <f t="shared" si="2501"/>
        <v>当前波数 93/∞</v>
      </c>
      <c r="D3800">
        <f>VLOOKUP(MOD(A3800,1000),Sheet2!P:R,3,FALSE)</f>
        <v>3111.4658399999926</v>
      </c>
      <c r="E3800">
        <v>111</v>
      </c>
      <c r="F3800" s="1" t="str">
        <f>IF(VLOOKUP(MOD(A3800,1000),Sheet2!P:W,8,FALSE)=1,"[[50000,1],",IF(VLOOKUP(MOD(A3800,1000),Sheet2!P:W,8,FALSE)=2,"[[90000,1],","["))&amp;IF(K3800=K3799,VLOOKUP(INT(MID(A3800,3,1))*10+3,Sheet3!A:B,2,FALSE),VLOOKUP(INT(MID(A3800,3,1))*10+MOD(K3800,2)+1,Sheet3!A:B,2,FALSE))&amp;"]"</f>
        <v>[[50031,50]]</v>
      </c>
      <c r="G3800">
        <v>0.2</v>
      </c>
      <c r="H3800" s="1" t="str">
        <f t="shared" ref="H3800:I3800" si="2556">H3788</f>
        <v>[80031,80032,80033,80034]</v>
      </c>
      <c r="I3800" s="1">
        <f t="shared" si="2556"/>
        <v>1</v>
      </c>
      <c r="J3800">
        <f t="shared" si="2511"/>
        <v>20</v>
      </c>
      <c r="K3800">
        <f t="shared" si="2517"/>
        <v>93</v>
      </c>
      <c r="L3800" s="1" t="str">
        <f>Sheet1!L3800</f>
        <v>[{"bid":16007,"type":6,"num":43},{"bid":14001,"type":4,"num":55000}]</v>
      </c>
    </row>
    <row r="3801" spans="1:12" x14ac:dyDescent="0.2">
      <c r="A3801">
        <f t="shared" si="2509"/>
        <v>604112</v>
      </c>
      <c r="B3801">
        <f t="shared" si="2507"/>
        <v>604113</v>
      </c>
      <c r="C3801" s="1" t="str">
        <f t="shared" si="2501"/>
        <v>当前波数 94/∞</v>
      </c>
      <c r="D3801">
        <f>VLOOKUP(MOD(A3801,1000),Sheet2!P:R,3,FALSE)</f>
        <v>3298.1471999999917</v>
      </c>
      <c r="E3801">
        <v>112</v>
      </c>
      <c r="F3801" s="1" t="str">
        <f>IF(VLOOKUP(MOD(A3801,1000),Sheet2!P:W,8,FALSE)=1,"[[50000,1],",IF(VLOOKUP(MOD(A3801,1000),Sheet2!P:W,8,FALSE)=2,"[[90000,1],","["))&amp;IF(K3801=K3800,VLOOKUP(INT(MID(A3801,3,1))*10+3,Sheet3!A:B,2,FALSE),VLOOKUP(INT(MID(A3801,3,1))*10+MOD(K3801,2)+1,Sheet3!A:B,2,FALSE))&amp;"]"</f>
        <v>[[90000,1],[50032,67]]</v>
      </c>
      <c r="G3801">
        <v>0.2</v>
      </c>
      <c r="H3801" s="1" t="str">
        <f t="shared" ref="H3801:I3801" si="2557">H3789</f>
        <v>[80031,80032,80033,80034]</v>
      </c>
      <c r="I3801" s="1">
        <f t="shared" si="2557"/>
        <v>1</v>
      </c>
      <c r="J3801">
        <f t="shared" si="2511"/>
        <v>20</v>
      </c>
      <c r="K3801">
        <f t="shared" si="2517"/>
        <v>94</v>
      </c>
      <c r="L3801" s="1" t="str">
        <f>Sheet1!L3801</f>
        <v>[{"bid":16007,"type":6,"num":43},{"bid":14001,"type":4,"num":55500}]</v>
      </c>
    </row>
    <row r="3802" spans="1:12" x14ac:dyDescent="0.2">
      <c r="A3802">
        <f t="shared" si="2509"/>
        <v>604113</v>
      </c>
      <c r="B3802">
        <f t="shared" si="2507"/>
        <v>604114</v>
      </c>
      <c r="C3802" s="1" t="str">
        <f t="shared" si="2501"/>
        <v>当前波数 95/∞\n下一波BOSS</v>
      </c>
      <c r="D3802">
        <f>VLOOKUP(MOD(A3802,1000),Sheet2!P:R,3,FALSE)</f>
        <v>3490.9909599999919</v>
      </c>
      <c r="E3802">
        <v>113</v>
      </c>
      <c r="F3802" s="1" t="str">
        <f>IF(VLOOKUP(MOD(A3802,1000),Sheet2!P:W,8,FALSE)=1,"[[50000,1],",IF(VLOOKUP(MOD(A3802,1000),Sheet2!P:W,8,FALSE)=2,"[[90000,1],","["))&amp;IF(K3802=K3801,VLOOKUP(INT(MID(A3802,3,1))*10+3,Sheet3!A:B,2,FALSE),VLOOKUP(INT(MID(A3802,3,1))*10+MOD(K3802,2)+1,Sheet3!A:B,2,FALSE))&amp;"]"</f>
        <v>[[50031,50]]</v>
      </c>
      <c r="G3802">
        <v>0.2</v>
      </c>
      <c r="H3802" s="1" t="str">
        <f t="shared" ref="H3802:I3802" si="2558">H3790</f>
        <v>[80031,80032,80033,80034]</v>
      </c>
      <c r="I3802" s="1">
        <f t="shared" si="2558"/>
        <v>1</v>
      </c>
      <c r="J3802">
        <f t="shared" si="2511"/>
        <v>20</v>
      </c>
      <c r="K3802">
        <f t="shared" si="2517"/>
        <v>95</v>
      </c>
      <c r="L3802" s="1" t="str">
        <f>Sheet1!L3802</f>
        <v>[{"bid":16007,"type":6,"num":43},{"bid":14001,"type":4,"num":56000}]</v>
      </c>
    </row>
    <row r="3803" spans="1:12" x14ac:dyDescent="0.2">
      <c r="A3803">
        <f t="shared" si="2509"/>
        <v>604114</v>
      </c>
      <c r="B3803">
        <f t="shared" si="2507"/>
        <v>604115</v>
      </c>
      <c r="C3803" s="1" t="str">
        <f t="shared" si="2501"/>
        <v>BOSS波\n需击杀所有怪物</v>
      </c>
      <c r="D3803">
        <f>VLOOKUP(MOD(A3803,1000),Sheet2!P:R,3,FALSE)</f>
        <v>3690.086399999991</v>
      </c>
      <c r="E3803">
        <v>114</v>
      </c>
      <c r="F3803" s="1" t="str">
        <f>IF(VLOOKUP(MOD(A3803,1000),Sheet2!P:W,8,FALSE)=1,"[[50000,1],",IF(VLOOKUP(MOD(A3803,1000),Sheet2!P:W,8,FALSE)=2,"[[90000,1],","["))&amp;IF(K3803=K3802,VLOOKUP(INT(MID(A3803,3,1))*10+3,Sheet3!A:B,2,FALSE),VLOOKUP(INT(MID(A3803,3,1))*10+MOD(K3803,2)+1,Sheet3!A:B,2,FALSE))&amp;"]"</f>
        <v>[[50033,45]]</v>
      </c>
      <c r="G3803">
        <v>0.2</v>
      </c>
      <c r="H3803" s="1" t="str">
        <f t="shared" ref="H3803:I3803" si="2559">H3791</f>
        <v>[80031,80032,80033,80034]</v>
      </c>
      <c r="I3803" s="1">
        <f t="shared" si="2559"/>
        <v>2</v>
      </c>
      <c r="J3803">
        <f t="shared" si="2511"/>
        <v>40</v>
      </c>
      <c r="K3803">
        <f t="shared" si="2517"/>
        <v>95</v>
      </c>
      <c r="L3803" s="1" t="str">
        <f>Sheet1!L3803</f>
        <v>[{"bid":16007,"type":6,"num":43},{"bid":14001,"type":4,"num":56500}]</v>
      </c>
    </row>
    <row r="3804" spans="1:12" x14ac:dyDescent="0.2">
      <c r="A3804">
        <f t="shared" si="2509"/>
        <v>604115</v>
      </c>
      <c r="B3804">
        <f t="shared" si="2507"/>
        <v>604116</v>
      </c>
      <c r="C3804" s="1" t="str">
        <f t="shared" si="2501"/>
        <v>当前波数 96/∞</v>
      </c>
      <c r="D3804">
        <f>VLOOKUP(MOD(A3804,1000),Sheet2!P:R,3,FALSE)</f>
        <v>3897.2543999999912</v>
      </c>
      <c r="E3804">
        <v>115</v>
      </c>
      <c r="F3804" s="1" t="str">
        <f>IF(VLOOKUP(MOD(A3804,1000),Sheet2!P:W,8,FALSE)=1,"[[50000,1],",IF(VLOOKUP(MOD(A3804,1000),Sheet2!P:W,8,FALSE)=2,"[[90000,1],","["))&amp;IF(K3804=K3803,VLOOKUP(INT(MID(A3804,3,1))*10+3,Sheet3!A:B,2,FALSE),VLOOKUP(INT(MID(A3804,3,1))*10+MOD(K3804,2)+1,Sheet3!A:B,2,FALSE))&amp;"]"</f>
        <v>[[50000,1],[50032,67]]</v>
      </c>
      <c r="G3804">
        <v>0.2</v>
      </c>
      <c r="H3804" s="1" t="str">
        <f t="shared" ref="H3804:I3804" si="2560">H3792</f>
        <v>[80031,80032,80033,80034]</v>
      </c>
      <c r="I3804" s="1">
        <f t="shared" si="2560"/>
        <v>1</v>
      </c>
      <c r="J3804">
        <f t="shared" si="2511"/>
        <v>20</v>
      </c>
      <c r="K3804">
        <f t="shared" si="2517"/>
        <v>96</v>
      </c>
      <c r="L3804" s="1" t="str">
        <f>Sheet1!L3804</f>
        <v>[{"bid":16007,"type":6,"num":43},{"bid":14001,"type":4,"num":57000}]</v>
      </c>
    </row>
    <row r="3805" spans="1:12" x14ac:dyDescent="0.2">
      <c r="A3805">
        <f t="shared" si="2509"/>
        <v>604116</v>
      </c>
      <c r="B3805">
        <f t="shared" si="2507"/>
        <v>604117</v>
      </c>
      <c r="C3805" s="1" t="str">
        <f t="shared" si="2501"/>
        <v>当前波数 97/∞</v>
      </c>
      <c r="D3805">
        <f>VLOOKUP(MOD(A3805,1000),Sheet2!P:R,3,FALSE)</f>
        <v>4110.9913599999909</v>
      </c>
      <c r="E3805">
        <v>116</v>
      </c>
      <c r="F3805" s="1" t="str">
        <f>IF(VLOOKUP(MOD(A3805,1000),Sheet2!P:W,8,FALSE)=1,"[[50000,1],",IF(VLOOKUP(MOD(A3805,1000),Sheet2!P:W,8,FALSE)=2,"[[90000,1],","["))&amp;IF(K3805=K3804,VLOOKUP(INT(MID(A3805,3,1))*10+3,Sheet3!A:B,2,FALSE),VLOOKUP(INT(MID(A3805,3,1))*10+MOD(K3805,2)+1,Sheet3!A:B,2,FALSE))&amp;"]"</f>
        <v>[[50031,50]]</v>
      </c>
      <c r="G3805">
        <v>0.2</v>
      </c>
      <c r="H3805" s="1" t="str">
        <f t="shared" ref="H3805:I3805" si="2561">H3793</f>
        <v>[80031,80032,80033,80034]</v>
      </c>
      <c r="I3805" s="1">
        <f t="shared" si="2561"/>
        <v>1</v>
      </c>
      <c r="J3805">
        <f t="shared" si="2511"/>
        <v>20</v>
      </c>
      <c r="K3805">
        <f t="shared" si="2517"/>
        <v>97</v>
      </c>
      <c r="L3805" s="1" t="str">
        <f>Sheet1!L3805</f>
        <v>[{"bid":16007,"type":6,"num":45},{"bid":14001,"type":4,"num":57500}]</v>
      </c>
    </row>
    <row r="3806" spans="1:12" x14ac:dyDescent="0.2">
      <c r="A3806">
        <f t="shared" si="2509"/>
        <v>604117</v>
      </c>
      <c r="B3806">
        <f t="shared" si="2507"/>
        <v>604118</v>
      </c>
      <c r="C3806" s="1" t="str">
        <f t="shared" si="2501"/>
        <v>当前波数 98/∞</v>
      </c>
      <c r="D3806">
        <f>VLOOKUP(MOD(A3806,1000),Sheet2!P:R,3,FALSE)</f>
        <v>4331.3894399999908</v>
      </c>
      <c r="E3806">
        <v>117</v>
      </c>
      <c r="F3806" s="1" t="str">
        <f>IF(VLOOKUP(MOD(A3806,1000),Sheet2!P:W,8,FALSE)=1,"[[50000,1],",IF(VLOOKUP(MOD(A3806,1000),Sheet2!P:W,8,FALSE)=2,"[[90000,1],","["))&amp;IF(K3806=K3805,VLOOKUP(INT(MID(A3806,3,1))*10+3,Sheet3!A:B,2,FALSE),VLOOKUP(INT(MID(A3806,3,1))*10+MOD(K3806,2)+1,Sheet3!A:B,2,FALSE))&amp;"]"</f>
        <v>[[50032,67]]</v>
      </c>
      <c r="G3806">
        <v>0.2</v>
      </c>
      <c r="H3806" s="1" t="str">
        <f t="shared" ref="H3806:I3806" si="2562">H3794</f>
        <v>[80031,80032,80033,80034]</v>
      </c>
      <c r="I3806" s="1">
        <f t="shared" si="2562"/>
        <v>1</v>
      </c>
      <c r="J3806">
        <f t="shared" si="2511"/>
        <v>20</v>
      </c>
      <c r="K3806">
        <f t="shared" si="2517"/>
        <v>98</v>
      </c>
      <c r="L3806" s="1" t="str">
        <f>Sheet1!L3806</f>
        <v>[{"bid":16007,"type":6,"num":45},{"bid":14001,"type":4,"num":58000}]</v>
      </c>
    </row>
    <row r="3807" spans="1:12" x14ac:dyDescent="0.2">
      <c r="A3807">
        <f t="shared" si="2509"/>
        <v>604118</v>
      </c>
      <c r="B3807">
        <f t="shared" si="2507"/>
        <v>604119</v>
      </c>
      <c r="C3807" s="1" t="str">
        <f t="shared" si="2501"/>
        <v>当前波数 99/∞</v>
      </c>
      <c r="D3807">
        <f>VLOOKUP(MOD(A3807,1000),Sheet2!P:R,3,FALSE)</f>
        <v>4558.5407999999898</v>
      </c>
      <c r="E3807">
        <v>118</v>
      </c>
      <c r="F3807" s="1" t="str">
        <f>IF(VLOOKUP(MOD(A3807,1000),Sheet2!P:W,8,FALSE)=1,"[[50000,1],",IF(VLOOKUP(MOD(A3807,1000),Sheet2!P:W,8,FALSE)=2,"[[90000,1],","["))&amp;IF(K3807=K3806,VLOOKUP(INT(MID(A3807,3,1))*10+3,Sheet3!A:B,2,FALSE),VLOOKUP(INT(MID(A3807,3,1))*10+MOD(K3807,2)+1,Sheet3!A:B,2,FALSE))&amp;"]"</f>
        <v>[[90000,1],[50031,50]]</v>
      </c>
      <c r="G3807">
        <v>0.2</v>
      </c>
      <c r="H3807" s="1" t="str">
        <f t="shared" ref="H3807:I3807" si="2563">H3795</f>
        <v>[80031,80032,80033,80034]</v>
      </c>
      <c r="I3807" s="1">
        <f t="shared" si="2563"/>
        <v>1</v>
      </c>
      <c r="J3807">
        <f t="shared" si="2511"/>
        <v>20</v>
      </c>
      <c r="K3807">
        <f t="shared" si="2517"/>
        <v>99</v>
      </c>
      <c r="L3807" s="1" t="str">
        <f>Sheet1!L3807</f>
        <v>[{"bid":16007,"type":6,"num":45},{"bid":14001,"type":4,"num":58500}]</v>
      </c>
    </row>
    <row r="3808" spans="1:12" x14ac:dyDescent="0.2">
      <c r="A3808">
        <f t="shared" si="2509"/>
        <v>604119</v>
      </c>
      <c r="B3808">
        <f t="shared" si="2507"/>
        <v>604120</v>
      </c>
      <c r="C3808" s="1" t="str">
        <f t="shared" si="2501"/>
        <v>当前波数 100/∞\n下一波BOSS</v>
      </c>
      <c r="D3808">
        <f>VLOOKUP(MOD(A3808,1000),Sheet2!P:R,3,FALSE)</f>
        <v>4792.5375999999897</v>
      </c>
      <c r="E3808">
        <v>119</v>
      </c>
      <c r="F3808" s="1" t="str">
        <f>IF(VLOOKUP(MOD(A3808,1000),Sheet2!P:W,8,FALSE)=1,"[[50000,1],",IF(VLOOKUP(MOD(A3808,1000),Sheet2!P:W,8,FALSE)=2,"[[90000,1],","["))&amp;IF(K3808=K3807,VLOOKUP(INT(MID(A3808,3,1))*10+3,Sheet3!A:B,2,FALSE),VLOOKUP(INT(MID(A3808,3,1))*10+MOD(K3808,2)+1,Sheet3!A:B,2,FALSE))&amp;"]"</f>
        <v>[[50032,67]]</v>
      </c>
      <c r="G3808">
        <v>0.2</v>
      </c>
      <c r="H3808" s="1" t="str">
        <f t="shared" ref="H3808:I3808" si="2564">H3796</f>
        <v>[80031,80032,80033,80034]</v>
      </c>
      <c r="I3808" s="1">
        <f t="shared" si="2564"/>
        <v>1</v>
      </c>
      <c r="J3808">
        <f t="shared" si="2511"/>
        <v>20</v>
      </c>
      <c r="K3808">
        <f t="shared" si="2517"/>
        <v>100</v>
      </c>
      <c r="L3808" s="1" t="str">
        <f>Sheet1!L3808</f>
        <v>[{"bid":16007,"type":6,"num":45},{"bid":14001,"type":4,"num":59000}]</v>
      </c>
    </row>
    <row r="3809" spans="1:12" x14ac:dyDescent="0.2">
      <c r="A3809">
        <f t="shared" si="2509"/>
        <v>604120</v>
      </c>
      <c r="B3809">
        <f t="shared" si="2507"/>
        <v>604121</v>
      </c>
      <c r="C3809" s="1" t="str">
        <f t="shared" si="2501"/>
        <v>BOSS波\n需击杀所有怪物</v>
      </c>
      <c r="D3809">
        <f>VLOOKUP(MOD(A3809,1000),Sheet2!P:R,3,FALSE)</f>
        <v>5033.4719999999897</v>
      </c>
      <c r="E3809">
        <v>120</v>
      </c>
      <c r="F3809" s="1" t="str">
        <f>IF(VLOOKUP(MOD(A3809,1000),Sheet2!P:W,8,FALSE)=1,"[[50000,1],",IF(VLOOKUP(MOD(A3809,1000),Sheet2!P:W,8,FALSE)=2,"[[90000,1],","["))&amp;IF(K3809=K3808,VLOOKUP(INT(MID(A3809,3,1))*10+3,Sheet3!A:B,2,FALSE),VLOOKUP(INT(MID(A3809,3,1))*10+MOD(K3809,2)+1,Sheet3!A:B,2,FALSE))&amp;"]"</f>
        <v>[[50033,45]]</v>
      </c>
      <c r="G3809">
        <v>0.2</v>
      </c>
      <c r="H3809" s="1" t="str">
        <f t="shared" ref="H3809:I3809" si="2565">H3797</f>
        <v>[80031,80032,80033,80034]</v>
      </c>
      <c r="I3809" s="1">
        <f t="shared" si="2565"/>
        <v>2</v>
      </c>
      <c r="J3809">
        <f t="shared" si="2511"/>
        <v>40</v>
      </c>
      <c r="K3809">
        <f t="shared" si="2517"/>
        <v>100</v>
      </c>
      <c r="L3809" s="1" t="str">
        <f>Sheet1!L3809</f>
        <v>[{"bid":16007,"type":6,"num":45},{"bid":14001,"type":4,"num":59500}]</v>
      </c>
    </row>
    <row r="3810" spans="1:12" x14ac:dyDescent="0.2">
      <c r="A3810">
        <f t="shared" si="2509"/>
        <v>604121</v>
      </c>
      <c r="B3810">
        <f t="shared" si="2507"/>
        <v>604122</v>
      </c>
      <c r="C3810" s="1" t="str">
        <f t="shared" si="2501"/>
        <v>当前波数 101/∞</v>
      </c>
      <c r="D3810">
        <f>VLOOKUP(MOD(A3810,1000),Sheet2!P:R,3,FALSE)</f>
        <v>5420.8346399999882</v>
      </c>
      <c r="E3810">
        <v>122</v>
      </c>
      <c r="F3810" s="1" t="str">
        <f>IF(VLOOKUP(MOD(A3810,1000),Sheet2!P:W,8,FALSE)=1,"[[50000,1],",IF(VLOOKUP(MOD(A3810,1000),Sheet2!P:W,8,FALSE)=2,"[[90000,1],","["))&amp;IF(K3810=K3809,VLOOKUP(INT(MID(A3810,3,1))*10+3,Sheet3!A:B,2,FALSE),VLOOKUP(INT(MID(A3810,3,1))*10+MOD(K3810,2)+1,Sheet3!A:B,2,FALSE))&amp;"]"</f>
        <v>[[50000,1],[50031,50]]</v>
      </c>
      <c r="G3810">
        <v>0.2</v>
      </c>
      <c r="H3810" s="1" t="str">
        <f t="shared" ref="H3810:I3810" si="2566">H3798</f>
        <v>[80031,80032,80033,80034]</v>
      </c>
      <c r="I3810" s="1">
        <f t="shared" si="2566"/>
        <v>1</v>
      </c>
      <c r="J3810">
        <f t="shared" si="2511"/>
        <v>20</v>
      </c>
      <c r="K3810">
        <f t="shared" si="2517"/>
        <v>101</v>
      </c>
      <c r="L3810" s="1" t="str">
        <f>Sheet1!L3810</f>
        <v>[{"bid":16007,"type":6,"num":47},{"bid":14001,"type":4,"num":60000}]</v>
      </c>
    </row>
    <row r="3811" spans="1:12" x14ac:dyDescent="0.2">
      <c r="A3811">
        <f t="shared" si="2509"/>
        <v>604122</v>
      </c>
      <c r="B3811">
        <f t="shared" si="2507"/>
        <v>604123</v>
      </c>
      <c r="C3811" s="1" t="str">
        <f t="shared" si="2501"/>
        <v>当前波数 102/∞</v>
      </c>
      <c r="D3811">
        <f>VLOOKUP(MOD(A3811,1000),Sheet2!P:R,3,FALSE)</f>
        <v>5821.5535999999884</v>
      </c>
      <c r="E3811">
        <v>123</v>
      </c>
      <c r="F3811" s="1" t="str">
        <f>IF(VLOOKUP(MOD(A3811,1000),Sheet2!P:W,8,FALSE)=1,"[[50000,1],",IF(VLOOKUP(MOD(A3811,1000),Sheet2!P:W,8,FALSE)=2,"[[90000,1],","["))&amp;IF(K3811=K3810,VLOOKUP(INT(MID(A3811,3,1))*10+3,Sheet3!A:B,2,FALSE),VLOOKUP(INT(MID(A3811,3,1))*10+MOD(K3811,2)+1,Sheet3!A:B,2,FALSE))&amp;"]"</f>
        <v>[[50032,67]]</v>
      </c>
      <c r="G3811">
        <v>0.2</v>
      </c>
      <c r="H3811" s="1" t="str">
        <f t="shared" ref="H3811:I3811" si="2567">H3799</f>
        <v>[80031,80032,80033,80034]</v>
      </c>
      <c r="I3811" s="1">
        <f t="shared" si="2567"/>
        <v>1</v>
      </c>
      <c r="J3811">
        <f t="shared" si="2511"/>
        <v>20</v>
      </c>
      <c r="K3811">
        <f t="shared" si="2517"/>
        <v>102</v>
      </c>
      <c r="L3811" s="1" t="str">
        <f>Sheet1!L3811</f>
        <v>[{"bid":16007,"type":6,"num":47},{"bid":14001,"type":4,"num":60500}]</v>
      </c>
    </row>
    <row r="3812" spans="1:12" x14ac:dyDescent="0.2">
      <c r="A3812">
        <f t="shared" si="2509"/>
        <v>604123</v>
      </c>
      <c r="B3812">
        <f t="shared" si="2507"/>
        <v>604124</v>
      </c>
      <c r="C3812" s="1" t="str">
        <f t="shared" si="2501"/>
        <v>当前波数 103/∞</v>
      </c>
      <c r="D3812">
        <f>VLOOKUP(MOD(A3812,1000),Sheet2!P:R,3,FALSE)</f>
        <v>6235.8189599999878</v>
      </c>
      <c r="E3812">
        <v>125</v>
      </c>
      <c r="F3812" s="1" t="str">
        <f>IF(VLOOKUP(MOD(A3812,1000),Sheet2!P:W,8,FALSE)=1,"[[50000,1],",IF(VLOOKUP(MOD(A3812,1000),Sheet2!P:W,8,FALSE)=2,"[[90000,1],","["))&amp;IF(K3812=K3811,VLOOKUP(INT(MID(A3812,3,1))*10+3,Sheet3!A:B,2,FALSE),VLOOKUP(INT(MID(A3812,3,1))*10+MOD(K3812,2)+1,Sheet3!A:B,2,FALSE))&amp;"]"</f>
        <v>[[50031,50]]</v>
      </c>
      <c r="G3812">
        <v>0.2</v>
      </c>
      <c r="H3812" s="1" t="str">
        <f t="shared" ref="H3812:I3812" si="2568">H3800</f>
        <v>[80031,80032,80033,80034]</v>
      </c>
      <c r="I3812" s="1">
        <f t="shared" si="2568"/>
        <v>1</v>
      </c>
      <c r="J3812">
        <f t="shared" si="2511"/>
        <v>20</v>
      </c>
      <c r="K3812">
        <f t="shared" si="2517"/>
        <v>103</v>
      </c>
      <c r="L3812" s="1" t="str">
        <f>Sheet1!L3812</f>
        <v>[{"bid":16007,"type":6,"num":47},{"bid":14001,"type":4,"num":61000}]</v>
      </c>
    </row>
    <row r="3813" spans="1:12" x14ac:dyDescent="0.2">
      <c r="A3813">
        <f t="shared" si="2509"/>
        <v>604124</v>
      </c>
      <c r="B3813">
        <f t="shared" si="2507"/>
        <v>604125</v>
      </c>
      <c r="C3813" s="1" t="str">
        <f t="shared" si="2501"/>
        <v>当前波数 104/∞</v>
      </c>
      <c r="D3813">
        <f>VLOOKUP(MOD(A3813,1000),Sheet2!P:R,3,FALSE)</f>
        <v>6663.8207999999868</v>
      </c>
      <c r="E3813">
        <v>126</v>
      </c>
      <c r="F3813" s="1" t="str">
        <f>IF(VLOOKUP(MOD(A3813,1000),Sheet2!P:W,8,FALSE)=1,"[[50000,1],",IF(VLOOKUP(MOD(A3813,1000),Sheet2!P:W,8,FALSE)=2,"[[90000,1],","["))&amp;IF(K3813=K3812,VLOOKUP(INT(MID(A3813,3,1))*10+3,Sheet3!A:B,2,FALSE),VLOOKUP(INT(MID(A3813,3,1))*10+MOD(K3813,2)+1,Sheet3!A:B,2,FALSE))&amp;"]"</f>
        <v>[[90000,1],[50032,67]]</v>
      </c>
      <c r="G3813">
        <v>0.2</v>
      </c>
      <c r="H3813" s="1" t="str">
        <f t="shared" ref="H3813:I3813" si="2569">H3801</f>
        <v>[80031,80032,80033,80034]</v>
      </c>
      <c r="I3813" s="1">
        <f t="shared" si="2569"/>
        <v>1</v>
      </c>
      <c r="J3813">
        <f t="shared" si="2511"/>
        <v>20</v>
      </c>
      <c r="K3813">
        <f t="shared" si="2517"/>
        <v>104</v>
      </c>
      <c r="L3813" s="1" t="str">
        <f>Sheet1!L3813</f>
        <v>[{"bid":16007,"type":6,"num":47},{"bid":14001,"type":4,"num":61500}]</v>
      </c>
    </row>
    <row r="3814" spans="1:12" x14ac:dyDescent="0.2">
      <c r="A3814">
        <f t="shared" si="2509"/>
        <v>604125</v>
      </c>
      <c r="B3814">
        <f t="shared" si="2507"/>
        <v>604126</v>
      </c>
      <c r="C3814" s="1" t="str">
        <f t="shared" ref="C3814:C3877" si="2570">IF(K3814=K3813,"BOSS波\n需击杀所有怪物",IF(K3814=K3815,"当前波数 "&amp;K3814&amp;"/∞\n下一波BOSS","当前波数 "&amp;K3814&amp;"/∞"))</f>
        <v>当前波数 105/∞\n下一波BOSS</v>
      </c>
      <c r="D3814">
        <f>VLOOKUP(MOD(A3814,1000),Sheet2!P:R,3,FALSE)</f>
        <v>7108.5079999999871</v>
      </c>
      <c r="E3814">
        <v>127</v>
      </c>
      <c r="F3814" s="1" t="str">
        <f>IF(VLOOKUP(MOD(A3814,1000),Sheet2!P:W,8,FALSE)=1,"[[50000,1],",IF(VLOOKUP(MOD(A3814,1000),Sheet2!P:W,8,FALSE)=2,"[[90000,1],","["))&amp;IF(K3814=K3813,VLOOKUP(INT(MID(A3814,3,1))*10+3,Sheet3!A:B,2,FALSE),VLOOKUP(INT(MID(A3814,3,1))*10+MOD(K3814,2)+1,Sheet3!A:B,2,FALSE))&amp;"]"</f>
        <v>[[50031,50]]</v>
      </c>
      <c r="G3814">
        <v>0.2</v>
      </c>
      <c r="H3814" s="1" t="str">
        <f t="shared" ref="H3814:I3814" si="2571">H3802</f>
        <v>[80031,80032,80033,80034]</v>
      </c>
      <c r="I3814" s="1">
        <f t="shared" si="2571"/>
        <v>1</v>
      </c>
      <c r="J3814">
        <f t="shared" si="2511"/>
        <v>20</v>
      </c>
      <c r="K3814">
        <f t="shared" si="2517"/>
        <v>105</v>
      </c>
      <c r="L3814" s="1" t="str">
        <f>Sheet1!L3814</f>
        <v>[{"bid":16007,"type":6,"num":47},{"bid":14001,"type":4,"num":62000}]</v>
      </c>
    </row>
    <row r="3815" spans="1:12" x14ac:dyDescent="0.2">
      <c r="A3815">
        <f t="shared" si="2509"/>
        <v>604126</v>
      </c>
      <c r="B3815">
        <f t="shared" si="2507"/>
        <v>604127</v>
      </c>
      <c r="C3815" s="1" t="str">
        <f t="shared" si="2570"/>
        <v>BOSS波\n需击杀所有怪物</v>
      </c>
      <c r="D3815">
        <f>VLOOKUP(MOD(A3815,1000),Sheet2!P:R,3,FALSE)</f>
        <v>7567.5916799999859</v>
      </c>
      <c r="E3815">
        <v>129</v>
      </c>
      <c r="F3815" s="1" t="str">
        <f>IF(VLOOKUP(MOD(A3815,1000),Sheet2!P:W,8,FALSE)=1,"[[50000,1],",IF(VLOOKUP(MOD(A3815,1000),Sheet2!P:W,8,FALSE)=2,"[[90000,1],","["))&amp;IF(K3815=K3814,VLOOKUP(INT(MID(A3815,3,1))*10+3,Sheet3!A:B,2,FALSE),VLOOKUP(INT(MID(A3815,3,1))*10+MOD(K3815,2)+1,Sheet3!A:B,2,FALSE))&amp;"]"</f>
        <v>[[50033,45]]</v>
      </c>
      <c r="G3815">
        <v>0.2</v>
      </c>
      <c r="H3815" s="1" t="str">
        <f t="shared" ref="H3815:I3815" si="2572">H3803</f>
        <v>[80031,80032,80033,80034]</v>
      </c>
      <c r="I3815" s="1">
        <f t="shared" si="2572"/>
        <v>2</v>
      </c>
      <c r="J3815">
        <f t="shared" si="2511"/>
        <v>40</v>
      </c>
      <c r="K3815">
        <f t="shared" si="2517"/>
        <v>105</v>
      </c>
      <c r="L3815" s="1" t="str">
        <f>Sheet1!L3815</f>
        <v>[{"bid":16007,"type":6,"num":49},{"bid":14001,"type":4,"num":62500}]</v>
      </c>
    </row>
    <row r="3816" spans="1:12" x14ac:dyDescent="0.2">
      <c r="A3816">
        <f t="shared" si="2509"/>
        <v>604127</v>
      </c>
      <c r="B3816">
        <f t="shared" si="2507"/>
        <v>604128</v>
      </c>
      <c r="C3816" s="1" t="str">
        <f t="shared" si="2570"/>
        <v>当前波数 106/∞</v>
      </c>
      <c r="D3816">
        <f>VLOOKUP(MOD(A3816,1000),Sheet2!P:R,3,FALSE)</f>
        <v>8044.3082399999857</v>
      </c>
      <c r="E3816">
        <v>130</v>
      </c>
      <c r="F3816" s="1" t="str">
        <f>IF(VLOOKUP(MOD(A3816,1000),Sheet2!P:W,8,FALSE)=1,"[[50000,1],",IF(VLOOKUP(MOD(A3816,1000),Sheet2!P:W,8,FALSE)=2,"[[90000,1],","["))&amp;IF(K3816=K3815,VLOOKUP(INT(MID(A3816,3,1))*10+3,Sheet3!A:B,2,FALSE),VLOOKUP(INT(MID(A3816,3,1))*10+MOD(K3816,2)+1,Sheet3!A:B,2,FALSE))&amp;"]"</f>
        <v>[[50000,1],[50032,67]]</v>
      </c>
      <c r="G3816">
        <v>0.2</v>
      </c>
      <c r="H3816" s="1" t="str">
        <f t="shared" ref="H3816:I3816" si="2573">H3804</f>
        <v>[80031,80032,80033,80034]</v>
      </c>
      <c r="I3816" s="1">
        <f t="shared" si="2573"/>
        <v>1</v>
      </c>
      <c r="J3816">
        <f t="shared" si="2511"/>
        <v>20</v>
      </c>
      <c r="K3816">
        <f t="shared" si="2517"/>
        <v>106</v>
      </c>
      <c r="L3816" s="1" t="str">
        <f>Sheet1!L3816</f>
        <v>[{"bid":16007,"type":6,"num":49},{"bid":14001,"type":4,"num":63000}]</v>
      </c>
    </row>
    <row r="3817" spans="1:12" x14ac:dyDescent="0.2">
      <c r="A3817">
        <f t="shared" si="2509"/>
        <v>604128</v>
      </c>
      <c r="B3817">
        <f t="shared" si="2507"/>
        <v>604129</v>
      </c>
      <c r="C3817" s="1" t="str">
        <f t="shared" si="2570"/>
        <v>当前波数 107/∞</v>
      </c>
      <c r="D3817">
        <f>VLOOKUP(MOD(A3817,1000),Sheet2!P:R,3,FALSE)</f>
        <v>8536.1004799999864</v>
      </c>
      <c r="E3817">
        <v>132</v>
      </c>
      <c r="F3817" s="1" t="str">
        <f>IF(VLOOKUP(MOD(A3817,1000),Sheet2!P:W,8,FALSE)=1,"[[50000,1],",IF(VLOOKUP(MOD(A3817,1000),Sheet2!P:W,8,FALSE)=2,"[[90000,1],","["))&amp;IF(K3817=K3816,VLOOKUP(INT(MID(A3817,3,1))*10+3,Sheet3!A:B,2,FALSE),VLOOKUP(INT(MID(A3817,3,1))*10+MOD(K3817,2)+1,Sheet3!A:B,2,FALSE))&amp;"]"</f>
        <v>[[50031,50]]</v>
      </c>
      <c r="G3817">
        <v>0.2</v>
      </c>
      <c r="H3817" s="1" t="str">
        <f t="shared" ref="H3817:I3817" si="2574">H3805</f>
        <v>[80031,80032,80033,80034]</v>
      </c>
      <c r="I3817" s="1">
        <f t="shared" si="2574"/>
        <v>1</v>
      </c>
      <c r="J3817">
        <f t="shared" si="2511"/>
        <v>20</v>
      </c>
      <c r="K3817">
        <f t="shared" si="2517"/>
        <v>107</v>
      </c>
      <c r="L3817" s="1" t="str">
        <f>Sheet1!L3817</f>
        <v>[{"bid":16007,"type":6,"num":49},{"bid":14001,"type":4,"num":63500}]</v>
      </c>
    </row>
    <row r="3818" spans="1:12" x14ac:dyDescent="0.2">
      <c r="A3818">
        <f t="shared" si="2509"/>
        <v>604129</v>
      </c>
      <c r="B3818">
        <f t="shared" si="2507"/>
        <v>604130</v>
      </c>
      <c r="C3818" s="1" t="str">
        <f t="shared" si="2570"/>
        <v>当前波数 108/∞</v>
      </c>
      <c r="D3818">
        <f>VLOOKUP(MOD(A3818,1000),Sheet2!P:R,3,FALSE)</f>
        <v>9043.1699999999855</v>
      </c>
      <c r="E3818">
        <v>133</v>
      </c>
      <c r="F3818" s="1" t="str">
        <f>IF(VLOOKUP(MOD(A3818,1000),Sheet2!P:W,8,FALSE)=1,"[[50000,1],",IF(VLOOKUP(MOD(A3818,1000),Sheet2!P:W,8,FALSE)=2,"[[90000,1],","["))&amp;IF(K3818=K3817,VLOOKUP(INT(MID(A3818,3,1))*10+3,Sheet3!A:B,2,FALSE),VLOOKUP(INT(MID(A3818,3,1))*10+MOD(K3818,2)+1,Sheet3!A:B,2,FALSE))&amp;"]"</f>
        <v>[[50032,67]]</v>
      </c>
      <c r="G3818">
        <v>0.2</v>
      </c>
      <c r="H3818" s="1" t="str">
        <f t="shared" ref="H3818:I3818" si="2575">H3806</f>
        <v>[80031,80032,80033,80034]</v>
      </c>
      <c r="I3818" s="1">
        <f t="shared" si="2575"/>
        <v>1</v>
      </c>
      <c r="J3818">
        <f t="shared" si="2511"/>
        <v>20</v>
      </c>
      <c r="K3818">
        <f t="shared" si="2517"/>
        <v>108</v>
      </c>
      <c r="L3818" s="1" t="str">
        <f>Sheet1!L3818</f>
        <v>[{"bid":16007,"type":6,"num":49},{"bid":14001,"type":4,"num":64000}]</v>
      </c>
    </row>
    <row r="3819" spans="1:12" x14ac:dyDescent="0.2">
      <c r="A3819">
        <f t="shared" si="2509"/>
        <v>604130</v>
      </c>
      <c r="B3819">
        <f t="shared" ref="B3819:B3882" si="2576">A3819+1</f>
        <v>604131</v>
      </c>
      <c r="C3819" s="1" t="str">
        <f t="shared" si="2570"/>
        <v>当前波数 109/∞</v>
      </c>
      <c r="D3819">
        <f>VLOOKUP(MOD(A3819,1000),Sheet2!P:R,3,FALSE)</f>
        <v>9565.7183999999852</v>
      </c>
      <c r="E3819">
        <v>134</v>
      </c>
      <c r="F3819" s="1" t="str">
        <f>IF(VLOOKUP(MOD(A3819,1000),Sheet2!P:W,8,FALSE)=1,"[[50000,1],",IF(VLOOKUP(MOD(A3819,1000),Sheet2!P:W,8,FALSE)=2,"[[90000,1],","["))&amp;IF(K3819=K3818,VLOOKUP(INT(MID(A3819,3,1))*10+3,Sheet3!A:B,2,FALSE),VLOOKUP(INT(MID(A3819,3,1))*10+MOD(K3819,2)+1,Sheet3!A:B,2,FALSE))&amp;"]"</f>
        <v>[[90000,1],[50031,50]]</v>
      </c>
      <c r="G3819">
        <v>0.2</v>
      </c>
      <c r="H3819" s="1" t="str">
        <f t="shared" ref="H3819:I3819" si="2577">H3807</f>
        <v>[80031,80032,80033,80034]</v>
      </c>
      <c r="I3819" s="1">
        <f t="shared" si="2577"/>
        <v>1</v>
      </c>
      <c r="J3819">
        <f t="shared" si="2511"/>
        <v>20</v>
      </c>
      <c r="K3819">
        <f t="shared" si="2517"/>
        <v>109</v>
      </c>
      <c r="L3819" s="1" t="str">
        <f>Sheet1!L3819</f>
        <v>[{"bid":16007,"type":6,"num":49},{"bid":14001,"type":4,"num":64500}]</v>
      </c>
    </row>
    <row r="3820" spans="1:12" x14ac:dyDescent="0.2">
      <c r="A3820">
        <f t="shared" ref="A3820:A3883" si="2578">A3819+1</f>
        <v>604131</v>
      </c>
      <c r="B3820">
        <f t="shared" si="2576"/>
        <v>604132</v>
      </c>
      <c r="C3820" s="1" t="str">
        <f t="shared" si="2570"/>
        <v>当前波数 110/∞\n下一波BOSS</v>
      </c>
      <c r="D3820">
        <f>VLOOKUP(MOD(A3820,1000),Sheet2!P:R,3,FALSE)</f>
        <v>10103.947279999986</v>
      </c>
      <c r="E3820">
        <v>135</v>
      </c>
      <c r="F3820" s="1" t="str">
        <f>IF(VLOOKUP(MOD(A3820,1000),Sheet2!P:W,8,FALSE)=1,"[[50000,1],",IF(VLOOKUP(MOD(A3820,1000),Sheet2!P:W,8,FALSE)=2,"[[90000,1],","["))&amp;IF(K3820=K3819,VLOOKUP(INT(MID(A3820,3,1))*10+3,Sheet3!A:B,2,FALSE),VLOOKUP(INT(MID(A3820,3,1))*10+MOD(K3820,2)+1,Sheet3!A:B,2,FALSE))&amp;"]"</f>
        <v>[[50032,67]]</v>
      </c>
      <c r="G3820">
        <v>0.2</v>
      </c>
      <c r="H3820" s="1" t="str">
        <f t="shared" ref="H3820:I3820" si="2579">H3808</f>
        <v>[80031,80032,80033,80034]</v>
      </c>
      <c r="I3820" s="1">
        <f t="shared" si="2579"/>
        <v>1</v>
      </c>
      <c r="J3820">
        <f t="shared" ref="J3820:J3883" si="2580">J3281</f>
        <v>20</v>
      </c>
      <c r="K3820">
        <f t="shared" si="2517"/>
        <v>110</v>
      </c>
      <c r="L3820" s="1" t="str">
        <f>Sheet1!L3820</f>
        <v>[{"bid":16007,"type":6,"num":51},{"bid":14001,"type":4,"num":65000}]</v>
      </c>
    </row>
    <row r="3821" spans="1:12" x14ac:dyDescent="0.2">
      <c r="A3821">
        <f t="shared" si="2578"/>
        <v>604132</v>
      </c>
      <c r="B3821">
        <f t="shared" si="2576"/>
        <v>604133</v>
      </c>
      <c r="C3821" s="1" t="str">
        <f t="shared" si="2570"/>
        <v>BOSS波\n需击杀所有怪物</v>
      </c>
      <c r="D3821">
        <f>VLOOKUP(MOD(A3821,1000),Sheet2!P:R,3,FALSE)</f>
        <v>11004.661759999984</v>
      </c>
      <c r="E3821">
        <v>137</v>
      </c>
      <c r="F3821" s="1" t="str">
        <f>IF(VLOOKUP(MOD(A3821,1000),Sheet2!P:W,8,FALSE)=1,"[[50000,1],",IF(VLOOKUP(MOD(A3821,1000),Sheet2!P:W,8,FALSE)=2,"[[90000,1],","["))&amp;IF(K3821=K3820,VLOOKUP(INT(MID(A3821,3,1))*10+3,Sheet3!A:B,2,FALSE),VLOOKUP(INT(MID(A3821,3,1))*10+MOD(K3821,2)+1,Sheet3!A:B,2,FALSE))&amp;"]"</f>
        <v>[[50033,45]]</v>
      </c>
      <c r="G3821">
        <v>0.2</v>
      </c>
      <c r="H3821" s="1" t="str">
        <f t="shared" ref="H3821:I3821" si="2581">H3809</f>
        <v>[80031,80032,80033,80034]</v>
      </c>
      <c r="I3821" s="1">
        <f t="shared" si="2581"/>
        <v>2</v>
      </c>
      <c r="J3821">
        <f t="shared" si="2580"/>
        <v>40</v>
      </c>
      <c r="K3821">
        <f t="shared" si="2517"/>
        <v>110</v>
      </c>
      <c r="L3821" s="1" t="str">
        <f>Sheet1!L3821</f>
        <v>[{"bid":16007,"type":6,"num":51},{"bid":14001,"type":4,"num":65500}]</v>
      </c>
    </row>
    <row r="3822" spans="1:12" x14ac:dyDescent="0.2">
      <c r="A3822">
        <f t="shared" si="2578"/>
        <v>604133</v>
      </c>
      <c r="B3822">
        <f t="shared" si="2576"/>
        <v>604134</v>
      </c>
      <c r="C3822" s="1" t="str">
        <f t="shared" si="2570"/>
        <v>当前波数 111/∞</v>
      </c>
      <c r="D3822">
        <f>VLOOKUP(MOD(A3822,1000),Sheet2!P:R,3,FALSE)</f>
        <v>11939.723999999975</v>
      </c>
      <c r="E3822">
        <v>138</v>
      </c>
      <c r="F3822" s="1" t="str">
        <f>IF(VLOOKUP(MOD(A3822,1000),Sheet2!P:W,8,FALSE)=1,"[[50000,1],",IF(VLOOKUP(MOD(A3822,1000),Sheet2!P:W,8,FALSE)=2,"[[90000,1],","["))&amp;IF(K3822=K3821,VLOOKUP(INT(MID(A3822,3,1))*10+3,Sheet3!A:B,2,FALSE),VLOOKUP(INT(MID(A3822,3,1))*10+MOD(K3822,2)+1,Sheet3!A:B,2,FALSE))&amp;"]"</f>
        <v>[[50000,1],[50031,50]]</v>
      </c>
      <c r="G3822">
        <v>0.2</v>
      </c>
      <c r="H3822" s="1" t="str">
        <f t="shared" ref="H3822:I3822" si="2582">H3810</f>
        <v>[80031,80032,80033,80034]</v>
      </c>
      <c r="I3822" s="1">
        <f t="shared" si="2582"/>
        <v>1</v>
      </c>
      <c r="J3822">
        <f t="shared" si="2580"/>
        <v>20</v>
      </c>
      <c r="K3822">
        <f t="shared" si="2517"/>
        <v>111</v>
      </c>
      <c r="L3822" s="1" t="str">
        <f>Sheet1!L3822</f>
        <v>[{"bid":16007,"type":6,"num":51},{"bid":14001,"type":4,"num":66000}]</v>
      </c>
    </row>
    <row r="3823" spans="1:12" x14ac:dyDescent="0.2">
      <c r="A3823">
        <f t="shared" si="2578"/>
        <v>604134</v>
      </c>
      <c r="B3823">
        <f t="shared" si="2576"/>
        <v>604135</v>
      </c>
      <c r="C3823" s="1" t="str">
        <f t="shared" si="2570"/>
        <v>当前波数 112/∞</v>
      </c>
      <c r="D3823">
        <f>VLOOKUP(MOD(A3823,1000),Sheet2!P:R,3,FALSE)</f>
        <v>12905.921599999983</v>
      </c>
      <c r="E3823">
        <v>140</v>
      </c>
      <c r="F3823" s="1" t="str">
        <f>IF(VLOOKUP(MOD(A3823,1000),Sheet2!P:W,8,FALSE)=1,"[[50000,1],",IF(VLOOKUP(MOD(A3823,1000),Sheet2!P:W,8,FALSE)=2,"[[90000,1],","["))&amp;IF(K3823=K3822,VLOOKUP(INT(MID(A3823,3,1))*10+3,Sheet3!A:B,2,FALSE),VLOOKUP(INT(MID(A3823,3,1))*10+MOD(K3823,2)+1,Sheet3!A:B,2,FALSE))&amp;"]"</f>
        <v>[[50032,67]]</v>
      </c>
      <c r="G3823">
        <v>0.2</v>
      </c>
      <c r="H3823" s="1" t="str">
        <f t="shared" ref="H3823:I3823" si="2583">H3811</f>
        <v>[80031,80032,80033,80034]</v>
      </c>
      <c r="I3823" s="1">
        <f t="shared" si="2583"/>
        <v>1</v>
      </c>
      <c r="J3823">
        <f t="shared" si="2580"/>
        <v>20</v>
      </c>
      <c r="K3823">
        <f t="shared" si="2517"/>
        <v>112</v>
      </c>
      <c r="L3823" s="1" t="str">
        <f>Sheet1!L3823</f>
        <v>[{"bid":16007,"type":6,"num":51},{"bid":14001,"type":4,"num":66500}]</v>
      </c>
    </row>
    <row r="3824" spans="1:12" x14ac:dyDescent="0.2">
      <c r="A3824">
        <f t="shared" si="2578"/>
        <v>604135</v>
      </c>
      <c r="B3824">
        <f t="shared" si="2576"/>
        <v>604136</v>
      </c>
      <c r="C3824" s="1" t="str">
        <f t="shared" si="2570"/>
        <v>当前波数 113/∞</v>
      </c>
      <c r="D3824">
        <f>VLOOKUP(MOD(A3824,1000),Sheet2!P:R,3,FALSE)</f>
        <v>13903.669279999984</v>
      </c>
      <c r="E3824">
        <v>141</v>
      </c>
      <c r="F3824" s="1" t="str">
        <f>IF(VLOOKUP(MOD(A3824,1000),Sheet2!P:W,8,FALSE)=1,"[[50000,1],",IF(VLOOKUP(MOD(A3824,1000),Sheet2!P:W,8,FALSE)=2,"[[90000,1],","["))&amp;IF(K3824=K3823,VLOOKUP(INT(MID(A3824,3,1))*10+3,Sheet3!A:B,2,FALSE),VLOOKUP(INT(MID(A3824,3,1))*10+MOD(K3824,2)+1,Sheet3!A:B,2,FALSE))&amp;"]"</f>
        <v>[[50031,50]]</v>
      </c>
      <c r="G3824">
        <v>0.2</v>
      </c>
      <c r="H3824" s="1" t="str">
        <f t="shared" ref="H3824:I3824" si="2584">H3812</f>
        <v>[80031,80032,80033,80034]</v>
      </c>
      <c r="I3824" s="1">
        <f t="shared" si="2584"/>
        <v>1</v>
      </c>
      <c r="J3824">
        <f t="shared" si="2580"/>
        <v>20</v>
      </c>
      <c r="K3824">
        <f t="shared" si="2517"/>
        <v>113</v>
      </c>
      <c r="L3824" s="1" t="str">
        <f>Sheet1!L3824</f>
        <v>[{"bid":16007,"type":6,"num":51},{"bid":14001,"type":4,"num":67000}]</v>
      </c>
    </row>
    <row r="3825" spans="1:12" x14ac:dyDescent="0.2">
      <c r="A3825">
        <f t="shared" si="2578"/>
        <v>604136</v>
      </c>
      <c r="B3825">
        <f t="shared" si="2576"/>
        <v>604137</v>
      </c>
      <c r="C3825" s="1" t="str">
        <f t="shared" si="2570"/>
        <v>当前波数 114/∞</v>
      </c>
      <c r="D3825">
        <f>VLOOKUP(MOD(A3825,1000),Sheet2!P:R,3,FALSE)</f>
        <v>14933.381759999984</v>
      </c>
      <c r="E3825">
        <v>143</v>
      </c>
      <c r="F3825" s="1" t="str">
        <f>IF(VLOOKUP(MOD(A3825,1000),Sheet2!P:W,8,FALSE)=1,"[[50000,1],",IF(VLOOKUP(MOD(A3825,1000),Sheet2!P:W,8,FALSE)=2,"[[90000,1],","["))&amp;IF(K3825=K3824,VLOOKUP(INT(MID(A3825,3,1))*10+3,Sheet3!A:B,2,FALSE),VLOOKUP(INT(MID(A3825,3,1))*10+MOD(K3825,2)+1,Sheet3!A:B,2,FALSE))&amp;"]"</f>
        <v>[[50000,1],[50032,67]]</v>
      </c>
      <c r="G3825">
        <v>0.2</v>
      </c>
      <c r="H3825" s="1" t="str">
        <f t="shared" ref="H3825:I3825" si="2585">H3813</f>
        <v>[80031,80032,80033,80034]</v>
      </c>
      <c r="I3825" s="1">
        <f t="shared" si="2585"/>
        <v>1</v>
      </c>
      <c r="J3825">
        <f t="shared" si="2580"/>
        <v>20</v>
      </c>
      <c r="K3825">
        <f t="shared" ref="K3825:K3888" si="2586">K3819+5</f>
        <v>114</v>
      </c>
      <c r="L3825" s="1" t="str">
        <f>Sheet1!L3825</f>
        <v>[{"bid":16007,"type":6,"num":53},{"bid":14001,"type":4,"num":67500}]</v>
      </c>
    </row>
    <row r="3826" spans="1:12" x14ac:dyDescent="0.2">
      <c r="A3826">
        <f t="shared" si="2578"/>
        <v>604137</v>
      </c>
      <c r="B3826">
        <f t="shared" si="2576"/>
        <v>604138</v>
      </c>
      <c r="C3826" s="1" t="str">
        <f t="shared" si="2570"/>
        <v>当前波数 115/∞\n下一波BOSS</v>
      </c>
      <c r="D3826">
        <f>VLOOKUP(MOD(A3826,1000),Sheet2!P:R,3,FALSE)</f>
        <v>15995.473759999983</v>
      </c>
      <c r="E3826">
        <v>144</v>
      </c>
      <c r="F3826" s="1" t="str">
        <f>IF(VLOOKUP(MOD(A3826,1000),Sheet2!P:W,8,FALSE)=1,"[[50000,1],",IF(VLOOKUP(MOD(A3826,1000),Sheet2!P:W,8,FALSE)=2,"[[90000,1],","["))&amp;IF(K3826=K3825,VLOOKUP(INT(MID(A3826,3,1))*10+3,Sheet3!A:B,2,FALSE),VLOOKUP(INT(MID(A3826,3,1))*10+MOD(K3826,2)+1,Sheet3!A:B,2,FALSE))&amp;"]"</f>
        <v>[[50031,50]]</v>
      </c>
      <c r="G3826">
        <v>0.2</v>
      </c>
      <c r="H3826" s="1" t="str">
        <f t="shared" ref="H3826:I3826" si="2587">H3814</f>
        <v>[80031,80032,80033,80034]</v>
      </c>
      <c r="I3826" s="1">
        <f t="shared" si="2587"/>
        <v>1</v>
      </c>
      <c r="J3826">
        <f t="shared" si="2580"/>
        <v>20</v>
      </c>
      <c r="K3826">
        <f t="shared" si="2586"/>
        <v>115</v>
      </c>
      <c r="L3826" s="1" t="str">
        <f>Sheet1!L3826</f>
        <v>[{"bid":16007,"type":6,"num":53},{"bid":14001,"type":4,"num":68000}]</v>
      </c>
    </row>
    <row r="3827" spans="1:12" x14ac:dyDescent="0.2">
      <c r="A3827">
        <f t="shared" si="2578"/>
        <v>604138</v>
      </c>
      <c r="B3827">
        <f t="shared" si="2576"/>
        <v>604139</v>
      </c>
      <c r="C3827" s="1" t="str">
        <f t="shared" si="2570"/>
        <v>BOSS波\n需击杀所有怪物</v>
      </c>
      <c r="D3827">
        <f>VLOOKUP(MOD(A3827,1000),Sheet2!P:R,3,FALSE)</f>
        <v>17090.359999999982</v>
      </c>
      <c r="E3827">
        <v>146</v>
      </c>
      <c r="F3827" s="1" t="str">
        <f>IF(VLOOKUP(MOD(A3827,1000),Sheet2!P:W,8,FALSE)=1,"[[50000,1],",IF(VLOOKUP(MOD(A3827,1000),Sheet2!P:W,8,FALSE)=2,"[[90000,1],","["))&amp;IF(K3827=K3826,VLOOKUP(INT(MID(A3827,3,1))*10+3,Sheet3!A:B,2,FALSE),VLOOKUP(INT(MID(A3827,3,1))*10+MOD(K3827,2)+1,Sheet3!A:B,2,FALSE))&amp;"]"</f>
        <v>[[50033,45]]</v>
      </c>
      <c r="G3827">
        <v>0.2</v>
      </c>
      <c r="H3827" s="1" t="str">
        <f t="shared" ref="H3827:I3827" si="2588">H3815</f>
        <v>[80031,80032,80033,80034]</v>
      </c>
      <c r="I3827" s="1">
        <f t="shared" si="2588"/>
        <v>2</v>
      </c>
      <c r="J3827">
        <f t="shared" si="2580"/>
        <v>40</v>
      </c>
      <c r="K3827">
        <f t="shared" si="2586"/>
        <v>115</v>
      </c>
      <c r="L3827" s="1" t="str">
        <f>Sheet1!L3827</f>
        <v>[{"bid":16007,"type":6,"num":53},{"bid":14001,"type":4,"num":68500}]</v>
      </c>
    </row>
    <row r="3828" spans="1:12" x14ac:dyDescent="0.2">
      <c r="A3828">
        <f t="shared" si="2578"/>
        <v>604139</v>
      </c>
      <c r="B3828">
        <f t="shared" si="2576"/>
        <v>604140</v>
      </c>
      <c r="C3828" s="1" t="str">
        <f t="shared" si="2570"/>
        <v>当前波数 116/∞</v>
      </c>
      <c r="D3828">
        <f>VLOOKUP(MOD(A3828,1000),Sheet2!P:R,3,FALSE)</f>
        <v>18224.384399999981</v>
      </c>
      <c r="E3828">
        <v>148</v>
      </c>
      <c r="F3828" s="1" t="str">
        <f>IF(VLOOKUP(MOD(A3828,1000),Sheet2!P:W,8,FALSE)=1,"[[50000,1],",IF(VLOOKUP(MOD(A3828,1000),Sheet2!P:W,8,FALSE)=2,"[[90000,1],","["))&amp;IF(K3828=K3827,VLOOKUP(INT(MID(A3828,3,1))*10+3,Sheet3!A:B,2,FALSE),VLOOKUP(INT(MID(A3828,3,1))*10+MOD(K3828,2)+1,Sheet3!A:B,2,FALSE))&amp;"]"</f>
        <v>[[50000,1],[50032,67]]</v>
      </c>
      <c r="G3828">
        <v>0.2</v>
      </c>
      <c r="H3828" s="1" t="str">
        <f t="shared" ref="H3828:I3828" si="2589">H3816</f>
        <v>[80031,80032,80033,80034]</v>
      </c>
      <c r="I3828" s="1">
        <f t="shared" si="2589"/>
        <v>1</v>
      </c>
      <c r="J3828">
        <f t="shared" si="2580"/>
        <v>20</v>
      </c>
      <c r="K3828">
        <f t="shared" si="2586"/>
        <v>116</v>
      </c>
      <c r="L3828" s="1" t="str">
        <f>Sheet1!L3828</f>
        <v>[{"bid":16007,"type":6,"num":53},{"bid":14001,"type":4,"num":69000}]</v>
      </c>
    </row>
    <row r="3829" spans="1:12" x14ac:dyDescent="0.2">
      <c r="A3829">
        <f t="shared" si="2578"/>
        <v>604140</v>
      </c>
      <c r="B3829">
        <f t="shared" si="2576"/>
        <v>604141</v>
      </c>
      <c r="C3829" s="1" t="str">
        <f t="shared" si="2570"/>
        <v>当前波数 117/∞</v>
      </c>
      <c r="D3829">
        <f>VLOOKUP(MOD(A3829,1000),Sheet2!P:R,3,FALSE)</f>
        <v>19392.642559999982</v>
      </c>
      <c r="E3829">
        <v>150</v>
      </c>
      <c r="F3829" s="1" t="str">
        <f>IF(VLOOKUP(MOD(A3829,1000),Sheet2!P:W,8,FALSE)=1,"[[50000,1],",IF(VLOOKUP(MOD(A3829,1000),Sheet2!P:W,8,FALSE)=2,"[[90000,1],","["))&amp;IF(K3829=K3828,VLOOKUP(INT(MID(A3829,3,1))*10+3,Sheet3!A:B,2,FALSE),VLOOKUP(INT(MID(A3829,3,1))*10+MOD(K3829,2)+1,Sheet3!A:B,2,FALSE))&amp;"]"</f>
        <v>[[50031,50]]</v>
      </c>
      <c r="G3829">
        <v>0.2</v>
      </c>
      <c r="H3829" s="1" t="str">
        <f t="shared" ref="H3829:I3829" si="2590">H3817</f>
        <v>[80031,80032,80033,80034]</v>
      </c>
      <c r="I3829" s="1">
        <f t="shared" si="2590"/>
        <v>1</v>
      </c>
      <c r="J3829">
        <f t="shared" si="2580"/>
        <v>20</v>
      </c>
      <c r="K3829">
        <f t="shared" si="2586"/>
        <v>117</v>
      </c>
      <c r="L3829" s="1" t="str">
        <f>Sheet1!L3829</f>
        <v>[{"bid":16007,"type":6,"num":53},{"bid":14001,"type":4,"num":69500}]</v>
      </c>
    </row>
    <row r="3830" spans="1:12" x14ac:dyDescent="0.2">
      <c r="A3830">
        <f t="shared" si="2578"/>
        <v>604141</v>
      </c>
      <c r="B3830">
        <f t="shared" si="2576"/>
        <v>604142</v>
      </c>
      <c r="C3830" s="1" t="str">
        <f t="shared" si="2570"/>
        <v>当前波数 118/∞</v>
      </c>
      <c r="D3830">
        <f>VLOOKUP(MOD(A3830,1000),Sheet2!P:R,3,FALSE)</f>
        <v>20595.560719999983</v>
      </c>
      <c r="E3830">
        <v>151</v>
      </c>
      <c r="F3830" s="1" t="str">
        <f>IF(VLOOKUP(MOD(A3830,1000),Sheet2!P:W,8,FALSE)=1,"[[50000,1],",IF(VLOOKUP(MOD(A3830,1000),Sheet2!P:W,8,FALSE)=2,"[[90000,1],","["))&amp;IF(K3830=K3829,VLOOKUP(INT(MID(A3830,3,1))*10+3,Sheet3!A:B,2,FALSE),VLOOKUP(INT(MID(A3830,3,1))*10+MOD(K3830,2)+1,Sheet3!A:B,2,FALSE))&amp;"]"</f>
        <v>[[50032,67]]</v>
      </c>
      <c r="G3830">
        <v>0.2</v>
      </c>
      <c r="H3830" s="1" t="str">
        <f t="shared" ref="H3830:I3830" si="2591">H3818</f>
        <v>[80031,80032,80033,80034]</v>
      </c>
      <c r="I3830" s="1">
        <f t="shared" si="2591"/>
        <v>1</v>
      </c>
      <c r="J3830">
        <f t="shared" si="2580"/>
        <v>20</v>
      </c>
      <c r="K3830">
        <f t="shared" si="2586"/>
        <v>118</v>
      </c>
      <c r="L3830" s="1" t="str">
        <f>Sheet1!L3830</f>
        <v>[{"bid":16007,"type":6,"num":55},{"bid":14001,"type":4,"num":70000}]</v>
      </c>
    </row>
    <row r="3831" spans="1:12" x14ac:dyDescent="0.2">
      <c r="A3831">
        <f t="shared" si="2578"/>
        <v>604142</v>
      </c>
      <c r="B3831">
        <f t="shared" si="2576"/>
        <v>604143</v>
      </c>
      <c r="C3831" s="1" t="str">
        <f t="shared" si="2570"/>
        <v>当前波数 119/∞</v>
      </c>
      <c r="D3831">
        <f>VLOOKUP(MOD(A3831,1000),Sheet2!P:R,3,FALSE)</f>
        <v>21833.565119999985</v>
      </c>
      <c r="E3831">
        <v>153</v>
      </c>
      <c r="F3831" s="1" t="str">
        <f>IF(VLOOKUP(MOD(A3831,1000),Sheet2!P:W,8,FALSE)=1,"[[50000,1],",IF(VLOOKUP(MOD(A3831,1000),Sheet2!P:W,8,FALSE)=2,"[[90000,1],","["))&amp;IF(K3831=K3830,VLOOKUP(INT(MID(A3831,3,1))*10+3,Sheet3!A:B,2,FALSE),VLOOKUP(INT(MID(A3831,3,1))*10+MOD(K3831,2)+1,Sheet3!A:B,2,FALSE))&amp;"]"</f>
        <v>[[90000,1],[50031,50]]</v>
      </c>
      <c r="G3831">
        <v>0.2</v>
      </c>
      <c r="H3831" s="1" t="str">
        <f t="shared" ref="H3831:I3831" si="2592">H3819</f>
        <v>[80031,80032,80033,80034]</v>
      </c>
      <c r="I3831" s="1">
        <f t="shared" si="2592"/>
        <v>1</v>
      </c>
      <c r="J3831">
        <f t="shared" si="2580"/>
        <v>20</v>
      </c>
      <c r="K3831">
        <f t="shared" si="2586"/>
        <v>119</v>
      </c>
      <c r="L3831" s="1" t="str">
        <f>Sheet1!L3831</f>
        <v>[{"bid":16007,"type":6,"num":55},{"bid":14001,"type":4,"num":70500}]</v>
      </c>
    </row>
    <row r="3832" spans="1:12" x14ac:dyDescent="0.2">
      <c r="A3832">
        <f t="shared" si="2578"/>
        <v>604143</v>
      </c>
      <c r="B3832">
        <f t="shared" si="2576"/>
        <v>604144</v>
      </c>
      <c r="C3832" s="1" t="str">
        <f t="shared" si="2570"/>
        <v>当前波数 120/∞\n下一波BOSS</v>
      </c>
      <c r="D3832">
        <f>VLOOKUP(MOD(A3832,1000),Sheet2!P:R,3,FALSE)</f>
        <v>23859.405599999984</v>
      </c>
      <c r="E3832">
        <v>154</v>
      </c>
      <c r="F3832" s="1" t="str">
        <f>IF(VLOOKUP(MOD(A3832,1000),Sheet2!P:W,8,FALSE)=1,"[[50000,1],",IF(VLOOKUP(MOD(A3832,1000),Sheet2!P:W,8,FALSE)=2,"[[90000,1],","["))&amp;IF(K3832=K3831,VLOOKUP(INT(MID(A3832,3,1))*10+3,Sheet3!A:B,2,FALSE),VLOOKUP(INT(MID(A3832,3,1))*10+MOD(K3832,2)+1,Sheet3!A:B,2,FALSE))&amp;"]"</f>
        <v>[[50032,67]]</v>
      </c>
      <c r="G3832">
        <v>0.2</v>
      </c>
      <c r="H3832" s="1" t="str">
        <f t="shared" ref="H3832:I3832" si="2593">H3820</f>
        <v>[80031,80032,80033,80034]</v>
      </c>
      <c r="I3832" s="1">
        <f t="shared" si="2593"/>
        <v>1</v>
      </c>
      <c r="J3832">
        <f t="shared" si="2580"/>
        <v>20</v>
      </c>
      <c r="K3832">
        <f t="shared" si="2586"/>
        <v>120</v>
      </c>
      <c r="L3832" s="1" t="str">
        <f>Sheet1!L3832</f>
        <v>[{"bid":16007,"type":6,"num":55},{"bid":14001,"type":4,"num":71000}]</v>
      </c>
    </row>
    <row r="3833" spans="1:12" x14ac:dyDescent="0.2">
      <c r="A3833">
        <f t="shared" si="2578"/>
        <v>604144</v>
      </c>
      <c r="B3833">
        <f t="shared" si="2576"/>
        <v>604145</v>
      </c>
      <c r="C3833" s="1" t="str">
        <f t="shared" si="2570"/>
        <v>BOSS波\n需击杀所有怪物</v>
      </c>
      <c r="D3833">
        <f>VLOOKUP(MOD(A3833,1000),Sheet2!P:R,3,FALSE)</f>
        <v>25949.41439999998</v>
      </c>
      <c r="E3833">
        <v>155</v>
      </c>
      <c r="F3833" s="1" t="str">
        <f>IF(VLOOKUP(MOD(A3833,1000),Sheet2!P:W,8,FALSE)=1,"[[50000,1],",IF(VLOOKUP(MOD(A3833,1000),Sheet2!P:W,8,FALSE)=2,"[[90000,1],","["))&amp;IF(K3833=K3832,VLOOKUP(INT(MID(A3833,3,1))*10+3,Sheet3!A:B,2,FALSE),VLOOKUP(INT(MID(A3833,3,1))*10+MOD(K3833,2)+1,Sheet3!A:B,2,FALSE))&amp;"]"</f>
        <v>[[50033,45]]</v>
      </c>
      <c r="G3833">
        <v>0.2</v>
      </c>
      <c r="H3833" s="1" t="str">
        <f t="shared" ref="H3833:I3833" si="2594">H3821</f>
        <v>[80031,80032,80033,80034]</v>
      </c>
      <c r="I3833" s="1">
        <f t="shared" si="2594"/>
        <v>2</v>
      </c>
      <c r="J3833">
        <f t="shared" si="2580"/>
        <v>40</v>
      </c>
      <c r="K3833">
        <f t="shared" si="2586"/>
        <v>120</v>
      </c>
      <c r="L3833" s="1" t="str">
        <f>Sheet1!L3833</f>
        <v>[{"bid":16007,"type":6,"num":55},{"bid":14001,"type":4,"num":71500}]</v>
      </c>
    </row>
    <row r="3834" spans="1:12" x14ac:dyDescent="0.2">
      <c r="A3834">
        <f t="shared" si="2578"/>
        <v>604145</v>
      </c>
      <c r="B3834">
        <f t="shared" si="2576"/>
        <v>604146</v>
      </c>
      <c r="C3834" s="1" t="str">
        <f t="shared" si="2570"/>
        <v>当前波数 121/∞</v>
      </c>
      <c r="D3834">
        <f>VLOOKUP(MOD(A3834,1000),Sheet2!P:R,3,FALSE)</f>
        <v>28112.91839999998</v>
      </c>
      <c r="E3834">
        <v>157</v>
      </c>
      <c r="F3834" s="1" t="str">
        <f>IF(VLOOKUP(MOD(A3834,1000),Sheet2!P:W,8,FALSE)=1,"[[50000,1],",IF(VLOOKUP(MOD(A3834,1000),Sheet2!P:W,8,FALSE)=2,"[[90000,1],","["))&amp;IF(K3834=K3833,VLOOKUP(INT(MID(A3834,3,1))*10+3,Sheet3!A:B,2,FALSE),VLOOKUP(INT(MID(A3834,3,1))*10+MOD(K3834,2)+1,Sheet3!A:B,2,FALSE))&amp;"]"</f>
        <v>[[50000,1],[50031,50]]</v>
      </c>
      <c r="G3834">
        <v>0.2</v>
      </c>
      <c r="H3834" s="1" t="str">
        <f t="shared" ref="H3834:I3834" si="2595">H3822</f>
        <v>[80031,80032,80033,80034]</v>
      </c>
      <c r="I3834" s="1">
        <f t="shared" si="2595"/>
        <v>1</v>
      </c>
      <c r="J3834">
        <f t="shared" si="2580"/>
        <v>20</v>
      </c>
      <c r="K3834">
        <f t="shared" si="2586"/>
        <v>121</v>
      </c>
      <c r="L3834" s="1" t="str">
        <f>Sheet1!L3834</f>
        <v>[{"bid":16007,"type":6,"num":55},{"bid":14001,"type":4,"num":72000}]</v>
      </c>
    </row>
    <row r="3835" spans="1:12" x14ac:dyDescent="0.2">
      <c r="A3835">
        <f t="shared" si="2578"/>
        <v>604146</v>
      </c>
      <c r="B3835">
        <f t="shared" si="2576"/>
        <v>604147</v>
      </c>
      <c r="C3835" s="1" t="str">
        <f t="shared" si="2570"/>
        <v>当前波数 122/∞</v>
      </c>
      <c r="D3835">
        <f>VLOOKUP(MOD(A3835,1000),Sheet2!P:R,3,FALSE)</f>
        <v>30343.332479999979</v>
      </c>
      <c r="E3835">
        <v>159</v>
      </c>
      <c r="F3835" s="1" t="str">
        <f>IF(VLOOKUP(MOD(A3835,1000),Sheet2!P:W,8,FALSE)=1,"[[50000,1],",IF(VLOOKUP(MOD(A3835,1000),Sheet2!P:W,8,FALSE)=2,"[[90000,1],","["))&amp;IF(K3835=K3834,VLOOKUP(INT(MID(A3835,3,1))*10+3,Sheet3!A:B,2,FALSE),VLOOKUP(INT(MID(A3835,3,1))*10+MOD(K3835,2)+1,Sheet3!A:B,2,FALSE))&amp;"]"</f>
        <v>[[50032,67]]</v>
      </c>
      <c r="G3835">
        <v>0.2</v>
      </c>
      <c r="H3835" s="1" t="str">
        <f t="shared" ref="H3835:I3835" si="2596">H3823</f>
        <v>[80031,80032,80033,80034]</v>
      </c>
      <c r="I3835" s="1">
        <f t="shared" si="2596"/>
        <v>1</v>
      </c>
      <c r="J3835">
        <f t="shared" si="2580"/>
        <v>20</v>
      </c>
      <c r="K3835">
        <f t="shared" si="2586"/>
        <v>122</v>
      </c>
      <c r="L3835" s="1" t="str">
        <f>Sheet1!L3835</f>
        <v>[{"bid":16007,"type":6,"num":57},{"bid":14001,"type":4,"num":72500}]</v>
      </c>
    </row>
    <row r="3836" spans="1:12" x14ac:dyDescent="0.2">
      <c r="A3836">
        <f t="shared" si="2578"/>
        <v>604147</v>
      </c>
      <c r="B3836">
        <f t="shared" si="2576"/>
        <v>604148</v>
      </c>
      <c r="C3836" s="1" t="str">
        <f t="shared" si="2570"/>
        <v>当前波数 123/∞</v>
      </c>
      <c r="D3836">
        <f>VLOOKUP(MOD(A3836,1000),Sheet2!P:R,3,FALSE)</f>
        <v>32641.477439999981</v>
      </c>
      <c r="E3836">
        <v>161</v>
      </c>
      <c r="F3836" s="1" t="str">
        <f>IF(VLOOKUP(MOD(A3836,1000),Sheet2!P:W,8,FALSE)=1,"[[50000,1],",IF(VLOOKUP(MOD(A3836,1000),Sheet2!P:W,8,FALSE)=2,"[[90000,1],","["))&amp;IF(K3836=K3835,VLOOKUP(INT(MID(A3836,3,1))*10+3,Sheet3!A:B,2,FALSE),VLOOKUP(INT(MID(A3836,3,1))*10+MOD(K3836,2)+1,Sheet3!A:B,2,FALSE))&amp;"]"</f>
        <v>[[50031,50]]</v>
      </c>
      <c r="G3836">
        <v>0.2</v>
      </c>
      <c r="H3836" s="1" t="str">
        <f t="shared" ref="H3836:I3836" si="2597">H3824</f>
        <v>[80031,80032,80033,80034]</v>
      </c>
      <c r="I3836" s="1">
        <f t="shared" si="2597"/>
        <v>1</v>
      </c>
      <c r="J3836">
        <f t="shared" si="2580"/>
        <v>20</v>
      </c>
      <c r="K3836">
        <f t="shared" si="2586"/>
        <v>123</v>
      </c>
      <c r="L3836" s="1" t="str">
        <f>Sheet1!L3836</f>
        <v>[{"bid":16007,"type":6,"num":57},{"bid":14001,"type":4,"num":73000}]</v>
      </c>
    </row>
    <row r="3837" spans="1:12" x14ac:dyDescent="0.2">
      <c r="A3837">
        <f t="shared" si="2578"/>
        <v>604148</v>
      </c>
      <c r="B3837">
        <f t="shared" si="2576"/>
        <v>604149</v>
      </c>
      <c r="C3837" s="1" t="str">
        <f t="shared" si="2570"/>
        <v>当前波数 124/∞</v>
      </c>
      <c r="D3837">
        <f>VLOOKUP(MOD(A3837,1000),Sheet2!P:R,3,FALSE)</f>
        <v>35008.174079999982</v>
      </c>
      <c r="E3837">
        <v>163</v>
      </c>
      <c r="F3837" s="1" t="str">
        <f>IF(VLOOKUP(MOD(A3837,1000),Sheet2!P:W,8,FALSE)=1,"[[50000,1],",IF(VLOOKUP(MOD(A3837,1000),Sheet2!P:W,8,FALSE)=2,"[[90000,1],","["))&amp;IF(K3837=K3836,VLOOKUP(INT(MID(A3837,3,1))*10+3,Sheet3!A:B,2,FALSE),VLOOKUP(INT(MID(A3837,3,1))*10+MOD(K3837,2)+1,Sheet3!A:B,2,FALSE))&amp;"]"</f>
        <v>[[50000,1],[50032,67]]</v>
      </c>
      <c r="G3837">
        <v>0.2</v>
      </c>
      <c r="H3837" s="1" t="str">
        <f t="shared" ref="H3837:I3837" si="2598">H3825</f>
        <v>[80031,80032,80033,80034]</v>
      </c>
      <c r="I3837" s="1">
        <f t="shared" si="2598"/>
        <v>1</v>
      </c>
      <c r="J3837">
        <f t="shared" si="2580"/>
        <v>20</v>
      </c>
      <c r="K3837">
        <f t="shared" si="2586"/>
        <v>124</v>
      </c>
      <c r="L3837" s="1" t="str">
        <f>Sheet1!L3837</f>
        <v>[{"bid":16007,"type":6,"num":57},{"bid":14001,"type":4,"num":73500}]</v>
      </c>
    </row>
    <row r="3838" spans="1:12" x14ac:dyDescent="0.2">
      <c r="A3838">
        <f t="shared" si="2578"/>
        <v>604149</v>
      </c>
      <c r="B3838">
        <f t="shared" si="2576"/>
        <v>604150</v>
      </c>
      <c r="C3838" s="1" t="str">
        <f t="shared" si="2570"/>
        <v>当前波数 125/∞\n下一波BOSS</v>
      </c>
      <c r="D3838">
        <f>VLOOKUP(MOD(A3838,1000),Sheet2!P:R,3,FALSE)</f>
        <v>37444.243199999975</v>
      </c>
      <c r="E3838">
        <v>164</v>
      </c>
      <c r="F3838" s="1" t="str">
        <f>IF(VLOOKUP(MOD(A3838,1000),Sheet2!P:W,8,FALSE)=1,"[[50000,1],",IF(VLOOKUP(MOD(A3838,1000),Sheet2!P:W,8,FALSE)=2,"[[90000,1],","["))&amp;IF(K3838=K3837,VLOOKUP(INT(MID(A3838,3,1))*10+3,Sheet3!A:B,2,FALSE),VLOOKUP(INT(MID(A3838,3,1))*10+MOD(K3838,2)+1,Sheet3!A:B,2,FALSE))&amp;"]"</f>
        <v>[[50031,50]]</v>
      </c>
      <c r="G3838">
        <v>0.2</v>
      </c>
      <c r="H3838" s="1" t="str">
        <f t="shared" ref="H3838:I3838" si="2599">H3826</f>
        <v>[80031,80032,80033,80034]</v>
      </c>
      <c r="I3838" s="1">
        <f t="shared" si="2599"/>
        <v>1</v>
      </c>
      <c r="J3838">
        <f t="shared" si="2580"/>
        <v>20</v>
      </c>
      <c r="K3838">
        <f t="shared" si="2586"/>
        <v>125</v>
      </c>
      <c r="L3838" s="1" t="str">
        <f>Sheet1!L3838</f>
        <v>[{"bid":16007,"type":6,"num":57},{"bid":14001,"type":4,"num":74000}]</v>
      </c>
    </row>
    <row r="3839" spans="1:12" x14ac:dyDescent="0.2">
      <c r="A3839">
        <f t="shared" si="2578"/>
        <v>604150</v>
      </c>
      <c r="B3839">
        <f t="shared" si="2576"/>
        <v>604151</v>
      </c>
      <c r="C3839" s="1" t="str">
        <f t="shared" si="2570"/>
        <v>BOSS波\n需击杀所有怪物</v>
      </c>
      <c r="D3839">
        <f>VLOOKUP(MOD(A3839,1000),Sheet2!P:R,3,FALSE)</f>
        <v>39961.963679999979</v>
      </c>
      <c r="E3839">
        <v>165</v>
      </c>
      <c r="F3839" s="1" t="str">
        <f>IF(VLOOKUP(MOD(A3839,1000),Sheet2!P:W,8,FALSE)=1,"[[50000,1],",IF(VLOOKUP(MOD(A3839,1000),Sheet2!P:W,8,FALSE)=2,"[[90000,1],","["))&amp;IF(K3839=K3838,VLOOKUP(INT(MID(A3839,3,1))*10+3,Sheet3!A:B,2,FALSE),VLOOKUP(INT(MID(A3839,3,1))*10+MOD(K3839,2)+1,Sheet3!A:B,2,FALSE))&amp;"]"</f>
        <v>[[50033,45]]</v>
      </c>
      <c r="G3839">
        <v>0.2</v>
      </c>
      <c r="H3839" s="1" t="str">
        <f t="shared" ref="H3839:I3839" si="2600">H3827</f>
        <v>[80031,80032,80033,80034]</v>
      </c>
      <c r="I3839" s="1">
        <f t="shared" si="2600"/>
        <v>2</v>
      </c>
      <c r="J3839">
        <f t="shared" si="2580"/>
        <v>40</v>
      </c>
      <c r="K3839">
        <f t="shared" si="2586"/>
        <v>125</v>
      </c>
      <c r="L3839" s="1" t="str">
        <f>Sheet1!L3839</f>
        <v>[{"bid":16007,"type":6,"num":57},{"bid":14001,"type":4,"num":74500}]</v>
      </c>
    </row>
    <row r="3840" spans="1:12" x14ac:dyDescent="0.2">
      <c r="A3840">
        <f t="shared" si="2578"/>
        <v>604151</v>
      </c>
      <c r="B3840">
        <f t="shared" si="2576"/>
        <v>604152</v>
      </c>
      <c r="C3840" s="1" t="str">
        <f t="shared" si="2570"/>
        <v>当前波数 126/∞</v>
      </c>
      <c r="D3840">
        <f>VLOOKUP(MOD(A3840,1000),Sheet2!P:R,3,FALSE)</f>
        <v>43046.609759999978</v>
      </c>
      <c r="E3840">
        <v>166</v>
      </c>
      <c r="F3840" s="1" t="str">
        <f>IF(VLOOKUP(MOD(A3840,1000),Sheet2!P:W,8,FALSE)=1,"[[50000,1],",IF(VLOOKUP(MOD(A3840,1000),Sheet2!P:W,8,FALSE)=2,"[[90000,1],","["))&amp;IF(K3840=K3839,VLOOKUP(INT(MID(A3840,3,1))*10+3,Sheet3!A:B,2,FALSE),VLOOKUP(INT(MID(A3840,3,1))*10+MOD(K3840,2)+1,Sheet3!A:B,2,FALSE))&amp;"]"</f>
        <v>[[50000,1],[50032,67]]</v>
      </c>
      <c r="G3840">
        <v>0.2</v>
      </c>
      <c r="H3840" s="1" t="str">
        <f t="shared" ref="H3840:I3840" si="2601">H3828</f>
        <v>[80031,80032,80033,80034]</v>
      </c>
      <c r="I3840" s="1">
        <f t="shared" si="2601"/>
        <v>1</v>
      </c>
      <c r="J3840">
        <f t="shared" si="2580"/>
        <v>20</v>
      </c>
      <c r="K3840">
        <f t="shared" si="2586"/>
        <v>126</v>
      </c>
      <c r="L3840" s="1" t="str">
        <f>Sheet1!L3840</f>
        <v>[{"bid":16007,"type":6,"num":59},{"bid":14001,"type":4,"num":75000}]</v>
      </c>
    </row>
    <row r="3841" spans="1:12" x14ac:dyDescent="0.2">
      <c r="A3841">
        <f t="shared" si="2578"/>
        <v>604152</v>
      </c>
      <c r="B3841">
        <f t="shared" si="2576"/>
        <v>604153</v>
      </c>
      <c r="C3841" s="1" t="str">
        <f t="shared" si="2570"/>
        <v>当前波数 127/∞</v>
      </c>
      <c r="D3841">
        <f>VLOOKUP(MOD(A3841,1000),Sheet2!P:R,3,FALSE)</f>
        <v>46254.747839999975</v>
      </c>
      <c r="E3841">
        <v>167</v>
      </c>
      <c r="F3841" s="1" t="str">
        <f>IF(VLOOKUP(MOD(A3841,1000),Sheet2!P:W,8,FALSE)=1,"[[50000,1],",IF(VLOOKUP(MOD(A3841,1000),Sheet2!P:W,8,FALSE)=2,"[[90000,1],","["))&amp;IF(K3841=K3840,VLOOKUP(INT(MID(A3841,3,1))*10+3,Sheet3!A:B,2,FALSE),VLOOKUP(INT(MID(A3841,3,1))*10+MOD(K3841,2)+1,Sheet3!A:B,2,FALSE))&amp;"]"</f>
        <v>[[50031,50]]</v>
      </c>
      <c r="G3841">
        <v>0.2</v>
      </c>
      <c r="H3841" s="1" t="str">
        <f t="shared" ref="H3841:I3841" si="2602">H3829</f>
        <v>[80031,80032,80033,80034]</v>
      </c>
      <c r="I3841" s="1">
        <f t="shared" si="2602"/>
        <v>1</v>
      </c>
      <c r="J3841">
        <f t="shared" si="2580"/>
        <v>20</v>
      </c>
      <c r="K3841">
        <f t="shared" si="2586"/>
        <v>127</v>
      </c>
      <c r="L3841" s="1" t="str">
        <f>Sheet1!L3841</f>
        <v>[{"bid":16007,"type":6,"num":59},{"bid":14001,"type":4,"num":75500}]</v>
      </c>
    </row>
    <row r="3842" spans="1:12" x14ac:dyDescent="0.2">
      <c r="A3842">
        <f t="shared" si="2578"/>
        <v>604153</v>
      </c>
      <c r="B3842">
        <f t="shared" si="2576"/>
        <v>604154</v>
      </c>
      <c r="C3842" s="1" t="str">
        <f t="shared" si="2570"/>
        <v>当前波数 128/∞</v>
      </c>
      <c r="D3842">
        <f>VLOOKUP(MOD(A3842,1000),Sheet2!P:R,3,FALSE)</f>
        <v>49588.105919999973</v>
      </c>
      <c r="E3842">
        <v>168</v>
      </c>
      <c r="F3842" s="1" t="str">
        <f>IF(VLOOKUP(MOD(A3842,1000),Sheet2!P:W,8,FALSE)=1,"[[50000,1],",IF(VLOOKUP(MOD(A3842,1000),Sheet2!P:W,8,FALSE)=2,"[[90000,1],","["))&amp;IF(K3842=K3841,VLOOKUP(INT(MID(A3842,3,1))*10+3,Sheet3!A:B,2,FALSE),VLOOKUP(INT(MID(A3842,3,1))*10+MOD(K3842,2)+1,Sheet3!A:B,2,FALSE))&amp;"]"</f>
        <v>[[50032,67]]</v>
      </c>
      <c r="G3842">
        <v>0.2</v>
      </c>
      <c r="H3842" s="1" t="str">
        <f t="shared" ref="H3842:I3842" si="2603">H3830</f>
        <v>[80031,80032,80033,80034]</v>
      </c>
      <c r="I3842" s="1">
        <f t="shared" si="2603"/>
        <v>1</v>
      </c>
      <c r="J3842">
        <f t="shared" si="2580"/>
        <v>20</v>
      </c>
      <c r="K3842">
        <f t="shared" si="2586"/>
        <v>128</v>
      </c>
      <c r="L3842" s="1" t="str">
        <f>Sheet1!L3842</f>
        <v>[{"bid":16007,"type":6,"num":59},{"bid":14001,"type":4,"num":76000}]</v>
      </c>
    </row>
    <row r="3843" spans="1:12" x14ac:dyDescent="0.2">
      <c r="A3843">
        <f t="shared" si="2578"/>
        <v>604154</v>
      </c>
      <c r="B3843">
        <f t="shared" si="2576"/>
        <v>604155</v>
      </c>
      <c r="C3843" s="1" t="str">
        <f t="shared" si="2570"/>
        <v>当前波数 129/∞</v>
      </c>
      <c r="D3843">
        <f>VLOOKUP(MOD(A3843,1000),Sheet2!P:R,3,FALSE)</f>
        <v>53048.41199999996</v>
      </c>
      <c r="E3843">
        <v>169</v>
      </c>
      <c r="F3843" s="1" t="str">
        <f>IF(VLOOKUP(MOD(A3843,1000),Sheet2!P:W,8,FALSE)=1,"[[50000,1],",IF(VLOOKUP(MOD(A3843,1000),Sheet2!P:W,8,FALSE)=2,"[[90000,1],","["))&amp;IF(K3843=K3842,VLOOKUP(INT(MID(A3843,3,1))*10+3,Sheet3!A:B,2,FALSE),VLOOKUP(INT(MID(A3843,3,1))*10+MOD(K3843,2)+1,Sheet3!A:B,2,FALSE))&amp;"]"</f>
        <v>[[90000,1],[50031,50]]</v>
      </c>
      <c r="G3843">
        <v>0.2</v>
      </c>
      <c r="H3843" s="1" t="str">
        <f t="shared" ref="H3843:I3843" si="2604">H3831</f>
        <v>[80031,80032,80033,80034]</v>
      </c>
      <c r="I3843" s="1">
        <f t="shared" si="2604"/>
        <v>1</v>
      </c>
      <c r="J3843">
        <f t="shared" si="2580"/>
        <v>20</v>
      </c>
      <c r="K3843">
        <f t="shared" si="2586"/>
        <v>129</v>
      </c>
      <c r="L3843" s="1" t="str">
        <f>Sheet1!L3843</f>
        <v>[{"bid":16007,"type":6,"num":59},{"bid":14001,"type":4,"num":76500}]</v>
      </c>
    </row>
    <row r="3844" spans="1:12" x14ac:dyDescent="0.2">
      <c r="A3844">
        <f t="shared" si="2578"/>
        <v>604155</v>
      </c>
      <c r="B3844">
        <f t="shared" si="2576"/>
        <v>604156</v>
      </c>
      <c r="C3844" s="1" t="str">
        <f t="shared" si="2570"/>
        <v>当前波数 130/∞\n下一波BOSS</v>
      </c>
      <c r="D3844">
        <f>VLOOKUP(MOD(A3844,1000),Sheet2!P:R,3,FALSE)</f>
        <v>56637.394079999962</v>
      </c>
      <c r="E3844">
        <v>171</v>
      </c>
      <c r="F3844" s="1" t="str">
        <f>IF(VLOOKUP(MOD(A3844,1000),Sheet2!P:W,8,FALSE)=1,"[[50000,1],",IF(VLOOKUP(MOD(A3844,1000),Sheet2!P:W,8,FALSE)=2,"[[90000,1],","["))&amp;IF(K3844=K3843,VLOOKUP(INT(MID(A3844,3,1))*10+3,Sheet3!A:B,2,FALSE),VLOOKUP(INT(MID(A3844,3,1))*10+MOD(K3844,2)+1,Sheet3!A:B,2,FALSE))&amp;"]"</f>
        <v>[[50032,67]]</v>
      </c>
      <c r="G3844">
        <v>0.2</v>
      </c>
      <c r="H3844" s="1" t="str">
        <f t="shared" ref="H3844:I3844" si="2605">H3832</f>
        <v>[80031,80032,80033,80034]</v>
      </c>
      <c r="I3844" s="1">
        <f t="shared" si="2605"/>
        <v>1</v>
      </c>
      <c r="J3844">
        <f t="shared" si="2580"/>
        <v>20</v>
      </c>
      <c r="K3844">
        <f t="shared" si="2586"/>
        <v>130</v>
      </c>
      <c r="L3844" s="1" t="str">
        <f>Sheet1!L3844</f>
        <v>[{"bid":16007,"type":6,"num":59},{"bid":14001,"type":4,"num":77000}]</v>
      </c>
    </row>
    <row r="3845" spans="1:12" x14ac:dyDescent="0.2">
      <c r="A3845">
        <f t="shared" si="2578"/>
        <v>604156</v>
      </c>
      <c r="B3845">
        <f t="shared" si="2576"/>
        <v>604157</v>
      </c>
      <c r="C3845" s="1" t="str">
        <f t="shared" si="2570"/>
        <v>BOSS波\n需击杀所有怪物</v>
      </c>
      <c r="D3845">
        <f>VLOOKUP(MOD(A3845,1000),Sheet2!P:R,3,FALSE)</f>
        <v>60356.780159999958</v>
      </c>
      <c r="E3845">
        <v>172</v>
      </c>
      <c r="F3845" s="1" t="str">
        <f>IF(VLOOKUP(MOD(A3845,1000),Sheet2!P:W,8,FALSE)=1,"[[50000,1],",IF(VLOOKUP(MOD(A3845,1000),Sheet2!P:W,8,FALSE)=2,"[[90000,1],","["))&amp;IF(K3845=K3844,VLOOKUP(INT(MID(A3845,3,1))*10+3,Sheet3!A:B,2,FALSE),VLOOKUP(INT(MID(A3845,3,1))*10+MOD(K3845,2)+1,Sheet3!A:B,2,FALSE))&amp;"]"</f>
        <v>[[50033,45]]</v>
      </c>
      <c r="G3845">
        <v>0.2</v>
      </c>
      <c r="H3845" s="1" t="str">
        <f t="shared" ref="H3845:I3845" si="2606">H3833</f>
        <v>[80031,80032,80033,80034]</v>
      </c>
      <c r="I3845" s="1">
        <f t="shared" si="2606"/>
        <v>2</v>
      </c>
      <c r="J3845">
        <f t="shared" si="2580"/>
        <v>40</v>
      </c>
      <c r="K3845">
        <f t="shared" si="2586"/>
        <v>130</v>
      </c>
      <c r="L3845" s="1" t="str">
        <f>Sheet1!L3845</f>
        <v>[{"bid":16007,"type":6,"num":61},{"bid":14001,"type":4,"num":77500}]</v>
      </c>
    </row>
    <row r="3846" spans="1:12" x14ac:dyDescent="0.2">
      <c r="A3846">
        <f t="shared" si="2578"/>
        <v>604157</v>
      </c>
      <c r="B3846">
        <f t="shared" si="2576"/>
        <v>604158</v>
      </c>
      <c r="C3846" s="1" t="str">
        <f t="shared" si="2570"/>
        <v>当前波数 131/∞</v>
      </c>
      <c r="D3846">
        <f>VLOOKUP(MOD(A3846,1000),Sheet2!P:R,3,FALSE)</f>
        <v>66470.580719999954</v>
      </c>
      <c r="E3846">
        <v>173</v>
      </c>
      <c r="F3846" s="1" t="str">
        <f>IF(VLOOKUP(MOD(A3846,1000),Sheet2!P:W,8,FALSE)=1,"[[50000,1],",IF(VLOOKUP(MOD(A3846,1000),Sheet2!P:W,8,FALSE)=2,"[[90000,1],","["))&amp;IF(K3846=K3845,VLOOKUP(INT(MID(A3846,3,1))*10+3,Sheet3!A:B,2,FALSE),VLOOKUP(INT(MID(A3846,3,1))*10+MOD(K3846,2)+1,Sheet3!A:B,2,FALSE))&amp;"]"</f>
        <v>[[50000,1],[50031,50]]</v>
      </c>
      <c r="G3846">
        <v>0.2</v>
      </c>
      <c r="H3846" s="1" t="str">
        <f t="shared" ref="H3846:I3846" si="2607">H3834</f>
        <v>[80031,80032,80033,80034]</v>
      </c>
      <c r="I3846" s="1">
        <f t="shared" si="2607"/>
        <v>1</v>
      </c>
      <c r="J3846">
        <f t="shared" si="2580"/>
        <v>20</v>
      </c>
      <c r="K3846">
        <f t="shared" si="2586"/>
        <v>131</v>
      </c>
      <c r="L3846" s="1" t="str">
        <f>Sheet1!L3846</f>
        <v>[{"bid":16007,"type":6,"num":61},{"bid":14001,"type":4,"num":78000}]</v>
      </c>
    </row>
    <row r="3847" spans="1:12" x14ac:dyDescent="0.2">
      <c r="A3847">
        <f t="shared" si="2578"/>
        <v>604158</v>
      </c>
      <c r="B3847">
        <f t="shared" si="2576"/>
        <v>604159</v>
      </c>
      <c r="C3847" s="1" t="str">
        <f t="shared" si="2570"/>
        <v>当前波数 132/∞</v>
      </c>
      <c r="D3847">
        <f>VLOOKUP(MOD(A3847,1000),Sheet2!P:R,3,FALSE)</f>
        <v>72840.952799999941</v>
      </c>
      <c r="E3847">
        <v>175</v>
      </c>
      <c r="F3847" s="1" t="str">
        <f>IF(VLOOKUP(MOD(A3847,1000),Sheet2!P:W,8,FALSE)=1,"[[50000,1],",IF(VLOOKUP(MOD(A3847,1000),Sheet2!P:W,8,FALSE)=2,"[[90000,1],","["))&amp;IF(K3847=K3846,VLOOKUP(INT(MID(A3847,3,1))*10+3,Sheet3!A:B,2,FALSE),VLOOKUP(INT(MID(A3847,3,1))*10+MOD(K3847,2)+1,Sheet3!A:B,2,FALSE))&amp;"]"</f>
        <v>[[50032,67]]</v>
      </c>
      <c r="G3847">
        <v>0.2</v>
      </c>
      <c r="H3847" s="1" t="str">
        <f t="shared" ref="H3847:I3847" si="2608">H3835</f>
        <v>[80031,80032,80033,80034]</v>
      </c>
      <c r="I3847" s="1">
        <f t="shared" si="2608"/>
        <v>1</v>
      </c>
      <c r="J3847">
        <f t="shared" si="2580"/>
        <v>20</v>
      </c>
      <c r="K3847">
        <f t="shared" si="2586"/>
        <v>132</v>
      </c>
      <c r="L3847" s="1" t="str">
        <f>Sheet1!L3847</f>
        <v>[{"bid":16007,"type":6,"num":61},{"bid":14001,"type":4,"num":78500}]</v>
      </c>
    </row>
    <row r="3848" spans="1:12" x14ac:dyDescent="0.2">
      <c r="A3848">
        <f t="shared" si="2578"/>
        <v>604159</v>
      </c>
      <c r="B3848">
        <f t="shared" si="2576"/>
        <v>604160</v>
      </c>
      <c r="C3848" s="1" t="str">
        <f t="shared" si="2570"/>
        <v>当前波数 133/∞</v>
      </c>
      <c r="D3848">
        <f>VLOOKUP(MOD(A3848,1000),Sheet2!P:R,3,FALSE)</f>
        <v>79471.438799999945</v>
      </c>
      <c r="E3848">
        <v>176</v>
      </c>
      <c r="F3848" s="1" t="str">
        <f>IF(VLOOKUP(MOD(A3848,1000),Sheet2!P:W,8,FALSE)=1,"[[50000,1],",IF(VLOOKUP(MOD(A3848,1000),Sheet2!P:W,8,FALSE)=2,"[[90000,1],","["))&amp;IF(K3848=K3847,VLOOKUP(INT(MID(A3848,3,1))*10+3,Sheet3!A:B,2,FALSE),VLOOKUP(INT(MID(A3848,3,1))*10+MOD(K3848,2)+1,Sheet3!A:B,2,FALSE))&amp;"]"</f>
        <v>[[50031,50]]</v>
      </c>
      <c r="G3848">
        <v>0.2</v>
      </c>
      <c r="H3848" s="1" t="str">
        <f t="shared" ref="H3848:I3848" si="2609">H3836</f>
        <v>[80031,80032,80033,80034]</v>
      </c>
      <c r="I3848" s="1">
        <f t="shared" si="2609"/>
        <v>1</v>
      </c>
      <c r="J3848">
        <f t="shared" si="2580"/>
        <v>20</v>
      </c>
      <c r="K3848">
        <f t="shared" si="2586"/>
        <v>133</v>
      </c>
      <c r="L3848" s="1" t="str">
        <f>Sheet1!L3848</f>
        <v>[{"bid":16007,"type":6,"num":61},{"bid":14001,"type":4,"num":79000}]</v>
      </c>
    </row>
    <row r="3849" spans="1:12" x14ac:dyDescent="0.2">
      <c r="A3849">
        <f t="shared" si="2578"/>
        <v>604160</v>
      </c>
      <c r="B3849">
        <f t="shared" si="2576"/>
        <v>604161</v>
      </c>
      <c r="C3849" s="1" t="str">
        <f t="shared" si="2570"/>
        <v>当前波数 134/∞</v>
      </c>
      <c r="D3849">
        <f>VLOOKUP(MOD(A3849,1000),Sheet2!P:R,3,FALSE)</f>
        <v>86365.58111999993</v>
      </c>
      <c r="E3849">
        <v>178</v>
      </c>
      <c r="F3849" s="1" t="str">
        <f>IF(VLOOKUP(MOD(A3849,1000),Sheet2!P:W,8,FALSE)=1,"[[50000,1],",IF(VLOOKUP(MOD(A3849,1000),Sheet2!P:W,8,FALSE)=2,"[[90000,1],","["))&amp;IF(K3849=K3848,VLOOKUP(INT(MID(A3849,3,1))*10+3,Sheet3!A:B,2,FALSE),VLOOKUP(INT(MID(A3849,3,1))*10+MOD(K3849,2)+1,Sheet3!A:B,2,FALSE))&amp;"]"</f>
        <v>[[50000,1],[50032,67]]</v>
      </c>
      <c r="G3849">
        <v>0.2</v>
      </c>
      <c r="H3849" s="1" t="str">
        <f t="shared" ref="H3849:I3849" si="2610">H3837</f>
        <v>[80031,80032,80033,80034]</v>
      </c>
      <c r="I3849" s="1">
        <f t="shared" si="2610"/>
        <v>1</v>
      </c>
      <c r="J3849">
        <f t="shared" si="2580"/>
        <v>20</v>
      </c>
      <c r="K3849">
        <f t="shared" si="2586"/>
        <v>134</v>
      </c>
      <c r="L3849" s="1" t="str">
        <f>Sheet1!L3849</f>
        <v>[{"bid":16007,"type":6,"num":61},{"bid":14001,"type":4,"num":79500}]</v>
      </c>
    </row>
    <row r="3850" spans="1:12" x14ac:dyDescent="0.2">
      <c r="A3850">
        <f t="shared" si="2578"/>
        <v>604161</v>
      </c>
      <c r="B3850">
        <f t="shared" si="2576"/>
        <v>604162</v>
      </c>
      <c r="C3850" s="1" t="str">
        <f t="shared" si="2570"/>
        <v>当前波数 135/∞\n下一波BOSS</v>
      </c>
      <c r="D3850">
        <f>VLOOKUP(MOD(A3850,1000),Sheet2!P:R,3,FALSE)</f>
        <v>93526.922159999929</v>
      </c>
      <c r="E3850">
        <v>179</v>
      </c>
      <c r="F3850" s="1" t="str">
        <f>IF(VLOOKUP(MOD(A3850,1000),Sheet2!P:W,8,FALSE)=1,"[[50000,1],",IF(VLOOKUP(MOD(A3850,1000),Sheet2!P:W,8,FALSE)=2,"[[90000,1],","["))&amp;IF(K3850=K3849,VLOOKUP(INT(MID(A3850,3,1))*10+3,Sheet3!A:B,2,FALSE),VLOOKUP(INT(MID(A3850,3,1))*10+MOD(K3850,2)+1,Sheet3!A:B,2,FALSE))&amp;"]"</f>
        <v>[[50031,50]]</v>
      </c>
      <c r="G3850">
        <v>0.2</v>
      </c>
      <c r="H3850" s="1" t="str">
        <f t="shared" ref="H3850:I3850" si="2611">H3838</f>
        <v>[80031,80032,80033,80034]</v>
      </c>
      <c r="I3850" s="1">
        <f t="shared" si="2611"/>
        <v>1</v>
      </c>
      <c r="J3850">
        <f t="shared" si="2580"/>
        <v>20</v>
      </c>
      <c r="K3850">
        <f t="shared" si="2586"/>
        <v>135</v>
      </c>
      <c r="L3850" s="1" t="str">
        <f>Sheet1!L3850</f>
        <v>[{"bid":16007,"type":6,"num":63},{"bid":14001,"type":4,"num":80000}]</v>
      </c>
    </row>
    <row r="3851" spans="1:12" x14ac:dyDescent="0.2">
      <c r="A3851">
        <f t="shared" si="2578"/>
        <v>604162</v>
      </c>
      <c r="B3851">
        <f t="shared" si="2576"/>
        <v>604163</v>
      </c>
      <c r="C3851" s="1" t="str">
        <f t="shared" si="2570"/>
        <v>BOSS波\n需击杀所有怪物</v>
      </c>
      <c r="D3851">
        <f>VLOOKUP(MOD(A3851,1000),Sheet2!P:R,3,FALSE)</f>
        <v>100959.00431999992</v>
      </c>
      <c r="E3851">
        <v>181</v>
      </c>
      <c r="F3851" s="1" t="str">
        <f>IF(VLOOKUP(MOD(A3851,1000),Sheet2!P:W,8,FALSE)=1,"[[50000,1],",IF(VLOOKUP(MOD(A3851,1000),Sheet2!P:W,8,FALSE)=2,"[[90000,1],","["))&amp;IF(K3851=K3850,VLOOKUP(INT(MID(A3851,3,1))*10+3,Sheet3!A:B,2,FALSE),VLOOKUP(INT(MID(A3851,3,1))*10+MOD(K3851,2)+1,Sheet3!A:B,2,FALSE))&amp;"]"</f>
        <v>[[50033,45]]</v>
      </c>
      <c r="G3851">
        <v>0.2</v>
      </c>
      <c r="H3851" s="1" t="str">
        <f t="shared" ref="H3851:I3851" si="2612">H3839</f>
        <v>[80031,80032,80033,80034]</v>
      </c>
      <c r="I3851" s="1">
        <f t="shared" si="2612"/>
        <v>2</v>
      </c>
      <c r="J3851">
        <f t="shared" si="2580"/>
        <v>40</v>
      </c>
      <c r="K3851">
        <f t="shared" si="2586"/>
        <v>135</v>
      </c>
      <c r="L3851" s="1" t="str">
        <f>Sheet1!L3851</f>
        <v>[{"bid":16007,"type":6,"num":63},{"bid":14001,"type":4,"num":80500}]</v>
      </c>
    </row>
    <row r="3852" spans="1:12" x14ac:dyDescent="0.2">
      <c r="A3852">
        <f t="shared" si="2578"/>
        <v>604163</v>
      </c>
      <c r="B3852">
        <f t="shared" si="2576"/>
        <v>604164</v>
      </c>
      <c r="C3852" s="1" t="str">
        <f t="shared" si="2570"/>
        <v>当前波数 136/∞</v>
      </c>
      <c r="D3852">
        <f>VLOOKUP(MOD(A3852,1000),Sheet2!P:R,3,FALSE)</f>
        <v>108713.22263999992</v>
      </c>
      <c r="E3852">
        <v>183</v>
      </c>
      <c r="F3852" s="1" t="str">
        <f>IF(VLOOKUP(MOD(A3852,1000),Sheet2!P:W,8,FALSE)=1,"[[50000,1],",IF(VLOOKUP(MOD(A3852,1000),Sheet2!P:W,8,FALSE)=2,"[[90000,1],","["))&amp;IF(K3852=K3851,VLOOKUP(INT(MID(A3852,3,1))*10+3,Sheet3!A:B,2,FALSE),VLOOKUP(INT(MID(A3852,3,1))*10+MOD(K3852,2)+1,Sheet3!A:B,2,FALSE))&amp;"]"</f>
        <v>[[50000,1],[50032,67]]</v>
      </c>
      <c r="G3852">
        <v>0.2</v>
      </c>
      <c r="H3852" s="1" t="str">
        <f t="shared" ref="H3852:I3852" si="2613">H3840</f>
        <v>[80031,80032,80033,80034]</v>
      </c>
      <c r="I3852" s="1">
        <f t="shared" si="2613"/>
        <v>1</v>
      </c>
      <c r="J3852">
        <f t="shared" si="2580"/>
        <v>20</v>
      </c>
      <c r="K3852">
        <f t="shared" si="2586"/>
        <v>136</v>
      </c>
      <c r="L3852" s="1" t="str">
        <f>Sheet1!L3852</f>
        <v>[{"bid":16007,"type":6,"num":63},{"bid":14001,"type":4,"num":81000}]</v>
      </c>
    </row>
    <row r="3853" spans="1:12" x14ac:dyDescent="0.2">
      <c r="A3853">
        <f t="shared" si="2578"/>
        <v>604164</v>
      </c>
      <c r="B3853">
        <f t="shared" si="2576"/>
        <v>604165</v>
      </c>
      <c r="C3853" s="1" t="str">
        <f t="shared" si="2570"/>
        <v>当前波数 137/∞</v>
      </c>
      <c r="D3853">
        <f>VLOOKUP(MOD(A3853,1000),Sheet2!P:R,3,FALSE)</f>
        <v>116750.4767999999</v>
      </c>
      <c r="E3853">
        <v>185</v>
      </c>
      <c r="F3853" s="1" t="str">
        <f>IF(VLOOKUP(MOD(A3853,1000),Sheet2!P:W,8,FALSE)=1,"[[50000,1],",IF(VLOOKUP(MOD(A3853,1000),Sheet2!P:W,8,FALSE)=2,"[[90000,1],","["))&amp;IF(K3853=K3852,VLOOKUP(INT(MID(A3853,3,1))*10+3,Sheet3!A:B,2,FALSE),VLOOKUP(INT(MID(A3853,3,1))*10+MOD(K3853,2)+1,Sheet3!A:B,2,FALSE))&amp;"]"</f>
        <v>[[50031,50]]</v>
      </c>
      <c r="G3853">
        <v>0.2</v>
      </c>
      <c r="H3853" s="1" t="str">
        <f t="shared" ref="H3853:I3853" si="2614">H3841</f>
        <v>[80031,80032,80033,80034]</v>
      </c>
      <c r="I3853" s="1">
        <f t="shared" si="2614"/>
        <v>1</v>
      </c>
      <c r="J3853">
        <f t="shared" si="2580"/>
        <v>20</v>
      </c>
      <c r="K3853">
        <f t="shared" si="2586"/>
        <v>137</v>
      </c>
      <c r="L3853" s="1" t="str">
        <f>Sheet1!L3853</f>
        <v>[{"bid":16007,"type":6,"num":63},{"bid":14001,"type":4,"num":81500}]</v>
      </c>
    </row>
    <row r="3854" spans="1:12" x14ac:dyDescent="0.2">
      <c r="A3854">
        <f t="shared" si="2578"/>
        <v>604165</v>
      </c>
      <c r="B3854">
        <f t="shared" si="2576"/>
        <v>604166</v>
      </c>
      <c r="C3854" s="1" t="str">
        <f t="shared" si="2570"/>
        <v>当前波数 138/∞</v>
      </c>
      <c r="D3854">
        <f>VLOOKUP(MOD(A3854,1000),Sheet2!P:R,3,FALSE)</f>
        <v>125074.39559999992</v>
      </c>
      <c r="E3854">
        <v>186</v>
      </c>
      <c r="F3854" s="1" t="str">
        <f>IF(VLOOKUP(MOD(A3854,1000),Sheet2!P:W,8,FALSE)=1,"[[50000,1],",IF(VLOOKUP(MOD(A3854,1000),Sheet2!P:W,8,FALSE)=2,"[[90000,1],","["))&amp;IF(K3854=K3853,VLOOKUP(INT(MID(A3854,3,1))*10+3,Sheet3!A:B,2,FALSE),VLOOKUP(INT(MID(A3854,3,1))*10+MOD(K3854,2)+1,Sheet3!A:B,2,FALSE))&amp;"]"</f>
        <v>[[50032,67]]</v>
      </c>
      <c r="G3854">
        <v>0.2</v>
      </c>
      <c r="H3854" s="1" t="str">
        <f t="shared" ref="H3854:I3854" si="2615">H3842</f>
        <v>[80031,80032,80033,80034]</v>
      </c>
      <c r="I3854" s="1">
        <f t="shared" si="2615"/>
        <v>1</v>
      </c>
      <c r="J3854">
        <f t="shared" si="2580"/>
        <v>20</v>
      </c>
      <c r="K3854">
        <f t="shared" si="2586"/>
        <v>138</v>
      </c>
      <c r="L3854" s="1" t="str">
        <f>Sheet1!L3854</f>
        <v>[{"bid":16007,"type":6,"num":63},{"bid":14001,"type":4,"num":82000}]</v>
      </c>
    </row>
    <row r="3855" spans="1:12" x14ac:dyDescent="0.2">
      <c r="A3855">
        <f t="shared" si="2578"/>
        <v>604166</v>
      </c>
      <c r="B3855">
        <f t="shared" si="2576"/>
        <v>604167</v>
      </c>
      <c r="C3855" s="1" t="str">
        <f t="shared" si="2570"/>
        <v>当前波数 139/∞</v>
      </c>
      <c r="D3855">
        <f>VLOOKUP(MOD(A3855,1000),Sheet2!P:R,3,FALSE)</f>
        <v>133688.6078399999</v>
      </c>
      <c r="E3855">
        <v>188</v>
      </c>
      <c r="F3855" s="1" t="str">
        <f>IF(VLOOKUP(MOD(A3855,1000),Sheet2!P:W,8,FALSE)=1,"[[50000,1],",IF(VLOOKUP(MOD(A3855,1000),Sheet2!P:W,8,FALSE)=2,"[[90000,1],","["))&amp;IF(K3855=K3854,VLOOKUP(INT(MID(A3855,3,1))*10+3,Sheet3!A:B,2,FALSE),VLOOKUP(INT(MID(A3855,3,1))*10+MOD(K3855,2)+1,Sheet3!A:B,2,FALSE))&amp;"]"</f>
        <v>[[50000,1],[50031,50]]</v>
      </c>
      <c r="G3855">
        <v>0.2</v>
      </c>
      <c r="H3855" s="1" t="str">
        <f t="shared" ref="H3855:I3855" si="2616">H3843</f>
        <v>[80031,80032,80033,80034]</v>
      </c>
      <c r="I3855" s="1">
        <f t="shared" si="2616"/>
        <v>1</v>
      </c>
      <c r="J3855">
        <f t="shared" si="2580"/>
        <v>20</v>
      </c>
      <c r="K3855">
        <f t="shared" si="2586"/>
        <v>139</v>
      </c>
      <c r="L3855" s="1" t="str">
        <f>Sheet1!L3855</f>
        <v>[{"bid":16007,"type":6,"num":65},{"bid":14001,"type":4,"num":82500}]</v>
      </c>
    </row>
    <row r="3856" spans="1:12" x14ac:dyDescent="0.2">
      <c r="A3856">
        <f t="shared" si="2578"/>
        <v>604167</v>
      </c>
      <c r="B3856">
        <f t="shared" si="2576"/>
        <v>604168</v>
      </c>
      <c r="C3856" s="1" t="str">
        <f t="shared" si="2570"/>
        <v>当前波数 140/∞\n下一波BOSS</v>
      </c>
      <c r="D3856">
        <f>VLOOKUP(MOD(A3856,1000),Sheet2!P:R,3,FALSE)</f>
        <v>142596.74231999993</v>
      </c>
      <c r="E3856">
        <v>190</v>
      </c>
      <c r="F3856" s="1" t="str">
        <f>IF(VLOOKUP(MOD(A3856,1000),Sheet2!P:W,8,FALSE)=1,"[[50000,1],",IF(VLOOKUP(MOD(A3856,1000),Sheet2!P:W,8,FALSE)=2,"[[90000,1],","["))&amp;IF(K3856=K3855,VLOOKUP(INT(MID(A3856,3,1))*10+3,Sheet3!A:B,2,FALSE),VLOOKUP(INT(MID(A3856,3,1))*10+MOD(K3856,2)+1,Sheet3!A:B,2,FALSE))&amp;"]"</f>
        <v>[[50032,67]]</v>
      </c>
      <c r="G3856">
        <v>0.2</v>
      </c>
      <c r="H3856" s="1" t="str">
        <f t="shared" ref="H3856:I3856" si="2617">H3844</f>
        <v>[80031,80032,80033,80034]</v>
      </c>
      <c r="I3856" s="1">
        <f t="shared" si="2617"/>
        <v>1</v>
      </c>
      <c r="J3856">
        <f t="shared" si="2580"/>
        <v>20</v>
      </c>
      <c r="K3856">
        <f t="shared" si="2586"/>
        <v>140</v>
      </c>
      <c r="L3856" s="1" t="str">
        <f>Sheet1!L3856</f>
        <v>[{"bid":16007,"type":6,"num":65},{"bid":14001,"type":4,"num":83000}]</v>
      </c>
    </row>
    <row r="3857" spans="1:12" x14ac:dyDescent="0.2">
      <c r="A3857">
        <f t="shared" si="2578"/>
        <v>604168</v>
      </c>
      <c r="B3857">
        <f t="shared" si="2576"/>
        <v>604169</v>
      </c>
      <c r="C3857" s="1" t="str">
        <f t="shared" si="2570"/>
        <v>BOSS波\n需击杀所有怪物</v>
      </c>
      <c r="D3857">
        <f>VLOOKUP(MOD(A3857,1000),Sheet2!P:R,3,FALSE)</f>
        <v>151802.42783999993</v>
      </c>
      <c r="E3857">
        <v>191</v>
      </c>
      <c r="F3857" s="1" t="str">
        <f>IF(VLOOKUP(MOD(A3857,1000),Sheet2!P:W,8,FALSE)=1,"[[50000,1],",IF(VLOOKUP(MOD(A3857,1000),Sheet2!P:W,8,FALSE)=2,"[[90000,1],","["))&amp;IF(K3857=K3856,VLOOKUP(INT(MID(A3857,3,1))*10+3,Sheet3!A:B,2,FALSE),VLOOKUP(INT(MID(A3857,3,1))*10+MOD(K3857,2)+1,Sheet3!A:B,2,FALSE))&amp;"]"</f>
        <v>[[50033,45]]</v>
      </c>
      <c r="G3857">
        <v>0.2</v>
      </c>
      <c r="H3857" s="1" t="str">
        <f t="shared" ref="H3857:I3857" si="2618">H3845</f>
        <v>[80031,80032,80033,80034]</v>
      </c>
      <c r="I3857" s="1">
        <f t="shared" si="2618"/>
        <v>2</v>
      </c>
      <c r="J3857">
        <f t="shared" si="2580"/>
        <v>40</v>
      </c>
      <c r="K3857">
        <f t="shared" si="2586"/>
        <v>140</v>
      </c>
      <c r="L3857" s="1" t="str">
        <f>Sheet1!L3857</f>
        <v>[{"bid":16007,"type":6,"num":65},{"bid":14001,"type":4,"num":83500}]</v>
      </c>
    </row>
    <row r="3858" spans="1:12" x14ac:dyDescent="0.2">
      <c r="A3858">
        <f t="shared" si="2578"/>
        <v>604169</v>
      </c>
      <c r="B3858">
        <f t="shared" si="2576"/>
        <v>604170</v>
      </c>
      <c r="C3858" s="1" t="str">
        <f t="shared" si="2570"/>
        <v>当前波数 141/∞</v>
      </c>
      <c r="D3858">
        <f>VLOOKUP(MOD(A3858,1000),Sheet2!P:R,3,FALSE)</f>
        <v>165372.54359999995</v>
      </c>
      <c r="E3858">
        <v>193</v>
      </c>
      <c r="F3858" s="1" t="str">
        <f>IF(VLOOKUP(MOD(A3858,1000),Sheet2!P:W,8,FALSE)=1,"[[50000,1],",IF(VLOOKUP(MOD(A3858,1000),Sheet2!P:W,8,FALSE)=2,"[[90000,1],","["))&amp;IF(K3858=K3857,VLOOKUP(INT(MID(A3858,3,1))*10+3,Sheet3!A:B,2,FALSE),VLOOKUP(INT(MID(A3858,3,1))*10+MOD(K3858,2)+1,Sheet3!A:B,2,FALSE))&amp;"]"</f>
        <v>[[50000,1],[50031,50]]</v>
      </c>
      <c r="G3858">
        <v>0.2</v>
      </c>
      <c r="H3858" s="1" t="str">
        <f t="shared" ref="H3858:I3858" si="2619">H3846</f>
        <v>[80031,80032,80033,80034]</v>
      </c>
      <c r="I3858" s="1">
        <f t="shared" si="2619"/>
        <v>1</v>
      </c>
      <c r="J3858">
        <f t="shared" si="2580"/>
        <v>20</v>
      </c>
      <c r="K3858">
        <f t="shared" si="2586"/>
        <v>141</v>
      </c>
      <c r="L3858" s="1" t="str">
        <f>Sheet1!L3858</f>
        <v>[{"bid":16007,"type":6,"num":65},{"bid":14001,"type":4,"num":84000}]</v>
      </c>
    </row>
    <row r="3859" spans="1:12" x14ac:dyDescent="0.2">
      <c r="A3859">
        <f t="shared" si="2578"/>
        <v>604170</v>
      </c>
      <c r="B3859">
        <f t="shared" si="2576"/>
        <v>604171</v>
      </c>
      <c r="C3859" s="1" t="str">
        <f t="shared" si="2570"/>
        <v>当前波数 142/∞</v>
      </c>
      <c r="D3859">
        <f>VLOOKUP(MOD(A3859,1000),Sheet2!P:R,3,FALSE)</f>
        <v>179438.54991999993</v>
      </c>
      <c r="E3859">
        <v>195</v>
      </c>
      <c r="F3859" s="1" t="str">
        <f>IF(VLOOKUP(MOD(A3859,1000),Sheet2!P:W,8,FALSE)=1,"[[50000,1],",IF(VLOOKUP(MOD(A3859,1000),Sheet2!P:W,8,FALSE)=2,"[[90000,1],","["))&amp;IF(K3859=K3858,VLOOKUP(INT(MID(A3859,3,1))*10+3,Sheet3!A:B,2,FALSE),VLOOKUP(INT(MID(A3859,3,1))*10+MOD(K3859,2)+1,Sheet3!A:B,2,FALSE))&amp;"]"</f>
        <v>[[50032,67]]</v>
      </c>
      <c r="G3859">
        <v>0.2</v>
      </c>
      <c r="H3859" s="1" t="str">
        <f t="shared" ref="H3859:I3859" si="2620">H3847</f>
        <v>[80031,80032,80033,80034]</v>
      </c>
      <c r="I3859" s="1">
        <f t="shared" si="2620"/>
        <v>1</v>
      </c>
      <c r="J3859">
        <f t="shared" si="2580"/>
        <v>20</v>
      </c>
      <c r="K3859">
        <f t="shared" si="2586"/>
        <v>142</v>
      </c>
      <c r="L3859" s="1" t="str">
        <f>Sheet1!L3859</f>
        <v>[{"bid":16007,"type":6,"num":65},{"bid":14001,"type":4,"num":84500}]</v>
      </c>
    </row>
    <row r="3860" spans="1:12" x14ac:dyDescent="0.2">
      <c r="A3860">
        <f t="shared" si="2578"/>
        <v>604171</v>
      </c>
      <c r="B3860">
        <f t="shared" si="2576"/>
        <v>604172</v>
      </c>
      <c r="C3860" s="1" t="str">
        <f t="shared" si="2570"/>
        <v>当前波数 143/∞</v>
      </c>
      <c r="D3860">
        <f>VLOOKUP(MOD(A3860,1000),Sheet2!P:R,3,FALSE)</f>
        <v>194006.63879999993</v>
      </c>
      <c r="E3860">
        <v>196</v>
      </c>
      <c r="F3860" s="1" t="str">
        <f>IF(VLOOKUP(MOD(A3860,1000),Sheet2!P:W,8,FALSE)=1,"[[50000,1],",IF(VLOOKUP(MOD(A3860,1000),Sheet2!P:W,8,FALSE)=2,"[[90000,1],","["))&amp;IF(K3860=K3859,VLOOKUP(INT(MID(A3860,3,1))*10+3,Sheet3!A:B,2,FALSE),VLOOKUP(INT(MID(A3860,3,1))*10+MOD(K3860,2)+1,Sheet3!A:B,2,FALSE))&amp;"]"</f>
        <v>[[50031,50]]</v>
      </c>
      <c r="G3860">
        <v>0.2</v>
      </c>
      <c r="H3860" s="1" t="str">
        <f t="shared" ref="H3860:I3860" si="2621">H3848</f>
        <v>[80031,80032,80033,80034]</v>
      </c>
      <c r="I3860" s="1">
        <f t="shared" si="2621"/>
        <v>1</v>
      </c>
      <c r="J3860">
        <f t="shared" si="2580"/>
        <v>20</v>
      </c>
      <c r="K3860">
        <f t="shared" si="2586"/>
        <v>143</v>
      </c>
      <c r="L3860" s="1" t="str">
        <f>Sheet1!L3860</f>
        <v>[{"bid":16007,"type":6,"num":67},{"bid":14001,"type":4,"num":85000}]</v>
      </c>
    </row>
    <row r="3861" spans="1:12" x14ac:dyDescent="0.2">
      <c r="A3861">
        <f t="shared" si="2578"/>
        <v>604172</v>
      </c>
      <c r="B3861">
        <f t="shared" si="2576"/>
        <v>604173</v>
      </c>
      <c r="C3861" s="1" t="str">
        <f t="shared" si="2570"/>
        <v>当前波数 144/∞</v>
      </c>
      <c r="D3861">
        <f>VLOOKUP(MOD(A3861,1000),Sheet2!P:R,3,FALSE)</f>
        <v>209083.00223999991</v>
      </c>
      <c r="E3861">
        <v>198</v>
      </c>
      <c r="F3861" s="1" t="str">
        <f>IF(VLOOKUP(MOD(A3861,1000),Sheet2!P:W,8,FALSE)=1,"[[50000,1],",IF(VLOOKUP(MOD(A3861,1000),Sheet2!P:W,8,FALSE)=2,"[[90000,1],","["))&amp;IF(K3861=K3860,VLOOKUP(INT(MID(A3861,3,1))*10+3,Sheet3!A:B,2,FALSE),VLOOKUP(INT(MID(A3861,3,1))*10+MOD(K3861,2)+1,Sheet3!A:B,2,FALSE))&amp;"]"</f>
        <v>[[50000,1],[50032,67]]</v>
      </c>
      <c r="G3861">
        <v>0.2</v>
      </c>
      <c r="H3861" s="1" t="str">
        <f t="shared" ref="H3861:I3861" si="2622">H3849</f>
        <v>[80031,80032,80033,80034]</v>
      </c>
      <c r="I3861" s="1">
        <f t="shared" si="2622"/>
        <v>1</v>
      </c>
      <c r="J3861">
        <f t="shared" si="2580"/>
        <v>20</v>
      </c>
      <c r="K3861">
        <f t="shared" si="2586"/>
        <v>144</v>
      </c>
      <c r="L3861" s="1" t="str">
        <f>Sheet1!L3861</f>
        <v>[{"bid":16007,"type":6,"num":67},{"bid":14001,"type":4,"num":85500}]</v>
      </c>
    </row>
    <row r="3862" spans="1:12" x14ac:dyDescent="0.2">
      <c r="A3862">
        <f t="shared" si="2578"/>
        <v>604173</v>
      </c>
      <c r="B3862">
        <f t="shared" si="2576"/>
        <v>604174</v>
      </c>
      <c r="C3862" s="1" t="str">
        <f t="shared" si="2570"/>
        <v>当前波数 145/∞\n下一波BOSS</v>
      </c>
      <c r="D3862">
        <f>VLOOKUP(MOD(A3862,1000),Sheet2!P:R,3,FALSE)</f>
        <v>224673.83223999993</v>
      </c>
      <c r="E3862">
        <v>200</v>
      </c>
      <c r="F3862" s="1" t="str">
        <f>IF(VLOOKUP(MOD(A3862,1000),Sheet2!P:W,8,FALSE)=1,"[[50000,1],",IF(VLOOKUP(MOD(A3862,1000),Sheet2!P:W,8,FALSE)=2,"[[90000,1],","["))&amp;IF(K3862=K3861,VLOOKUP(INT(MID(A3862,3,1))*10+3,Sheet3!A:B,2,FALSE),VLOOKUP(INT(MID(A3862,3,1))*10+MOD(K3862,2)+1,Sheet3!A:B,2,FALSE))&amp;"]"</f>
        <v>[[50031,50]]</v>
      </c>
      <c r="G3862">
        <v>0.2</v>
      </c>
      <c r="H3862" s="1" t="str">
        <f t="shared" ref="H3862:I3862" si="2623">H3850</f>
        <v>[80031,80032,80033,80034]</v>
      </c>
      <c r="I3862" s="1">
        <f t="shared" si="2623"/>
        <v>1</v>
      </c>
      <c r="J3862">
        <f t="shared" si="2580"/>
        <v>20</v>
      </c>
      <c r="K3862">
        <f t="shared" si="2586"/>
        <v>145</v>
      </c>
      <c r="L3862" s="1" t="str">
        <f>Sheet1!L3862</f>
        <v>[{"bid":16007,"type":6,"num":67},{"bid":14001,"type":4,"num":86000}]</v>
      </c>
    </row>
    <row r="3863" spans="1:12" x14ac:dyDescent="0.2">
      <c r="A3863">
        <f t="shared" si="2578"/>
        <v>604174</v>
      </c>
      <c r="B3863">
        <f t="shared" si="2576"/>
        <v>604175</v>
      </c>
      <c r="C3863" s="1" t="str">
        <f t="shared" si="2570"/>
        <v>BOSS波\n需击杀所有怪物</v>
      </c>
      <c r="D3863">
        <f>VLOOKUP(MOD(A3863,1000),Sheet2!P:R,3,FALSE)</f>
        <v>240785.32079999993</v>
      </c>
      <c r="E3863">
        <v>201</v>
      </c>
      <c r="F3863" s="1" t="str">
        <f>IF(VLOOKUP(MOD(A3863,1000),Sheet2!P:W,8,FALSE)=1,"[[50000,1],",IF(VLOOKUP(MOD(A3863,1000),Sheet2!P:W,8,FALSE)=2,"[[90000,1],","["))&amp;IF(K3863=K3862,VLOOKUP(INT(MID(A3863,3,1))*10+3,Sheet3!A:B,2,FALSE),VLOOKUP(INT(MID(A3863,3,1))*10+MOD(K3863,2)+1,Sheet3!A:B,2,FALSE))&amp;"]"</f>
        <v>[[50033,45]]</v>
      </c>
      <c r="G3863">
        <v>0.2</v>
      </c>
      <c r="H3863" s="1" t="str">
        <f t="shared" ref="H3863:I3863" si="2624">H3851</f>
        <v>[80031,80032,80033,80034]</v>
      </c>
      <c r="I3863" s="1">
        <f t="shared" si="2624"/>
        <v>2</v>
      </c>
      <c r="J3863">
        <f t="shared" si="2580"/>
        <v>40</v>
      </c>
      <c r="K3863">
        <f t="shared" si="2586"/>
        <v>145</v>
      </c>
      <c r="L3863" s="1" t="str">
        <f>Sheet1!L3863</f>
        <v>[{"bid":16007,"type":6,"num":67},{"bid":14001,"type":4,"num":86500}]</v>
      </c>
    </row>
    <row r="3864" spans="1:12" x14ac:dyDescent="0.2">
      <c r="A3864">
        <f t="shared" si="2578"/>
        <v>604175</v>
      </c>
      <c r="B3864">
        <f t="shared" si="2576"/>
        <v>604176</v>
      </c>
      <c r="C3864" s="1" t="str">
        <f t="shared" si="2570"/>
        <v>当前波数 146/∞</v>
      </c>
      <c r="D3864">
        <f>VLOOKUP(MOD(A3864,1000),Sheet2!P:R,3,FALSE)</f>
        <v>257608.66823999991</v>
      </c>
      <c r="E3864">
        <v>203</v>
      </c>
      <c r="F3864" s="1" t="str">
        <f>IF(VLOOKUP(MOD(A3864,1000),Sheet2!P:W,8,FALSE)=1,"[[50000,1],",IF(VLOOKUP(MOD(A3864,1000),Sheet2!P:W,8,FALSE)=2,"[[90000,1],","["))&amp;IF(K3864=K3863,VLOOKUP(INT(MID(A3864,3,1))*10+3,Sheet3!A:B,2,FALSE),VLOOKUP(INT(MID(A3864,3,1))*10+MOD(K3864,2)+1,Sheet3!A:B,2,FALSE))&amp;"]"</f>
        <v>[[50000,1],[50032,67]]</v>
      </c>
      <c r="G3864">
        <v>0.2</v>
      </c>
      <c r="H3864" s="1" t="str">
        <f t="shared" ref="H3864:I3864" si="2625">H3852</f>
        <v>[80031,80032,80033,80034]</v>
      </c>
      <c r="I3864" s="1">
        <f t="shared" si="2625"/>
        <v>1</v>
      </c>
      <c r="J3864">
        <f t="shared" si="2580"/>
        <v>20</v>
      </c>
      <c r="K3864">
        <f t="shared" si="2586"/>
        <v>146</v>
      </c>
      <c r="L3864" s="1" t="str">
        <f>Sheet1!L3864</f>
        <v>[{"bid":16007,"type":6,"num":67},{"bid":14001,"type":4,"num":87000}]</v>
      </c>
    </row>
    <row r="3865" spans="1:12" x14ac:dyDescent="0.2">
      <c r="A3865">
        <f t="shared" si="2578"/>
        <v>604176</v>
      </c>
      <c r="B3865">
        <f t="shared" si="2576"/>
        <v>604177</v>
      </c>
      <c r="C3865" s="1" t="str">
        <f t="shared" si="2570"/>
        <v>当前波数 147/∞</v>
      </c>
      <c r="D3865">
        <f>VLOOKUP(MOD(A3865,1000),Sheet2!P:R,3,FALSE)</f>
        <v>274983.73407999991</v>
      </c>
      <c r="E3865">
        <v>204</v>
      </c>
      <c r="F3865" s="1" t="str">
        <f>IF(VLOOKUP(MOD(A3865,1000),Sheet2!P:W,8,FALSE)=1,"[[50000,1],",IF(VLOOKUP(MOD(A3865,1000),Sheet2!P:W,8,FALSE)=2,"[[90000,1],","["))&amp;IF(K3865=K3864,VLOOKUP(INT(MID(A3865,3,1))*10+3,Sheet3!A:B,2,FALSE),VLOOKUP(INT(MID(A3865,3,1))*10+MOD(K3865,2)+1,Sheet3!A:B,2,FALSE))&amp;"]"</f>
        <v>[[50031,50]]</v>
      </c>
      <c r="G3865">
        <v>0.2</v>
      </c>
      <c r="H3865" s="1" t="str">
        <f t="shared" ref="H3865:I3865" si="2626">H3853</f>
        <v>[80031,80032,80033,80034]</v>
      </c>
      <c r="I3865" s="1">
        <f t="shared" si="2626"/>
        <v>1</v>
      </c>
      <c r="J3865">
        <f t="shared" si="2580"/>
        <v>20</v>
      </c>
      <c r="K3865">
        <f t="shared" si="2586"/>
        <v>147</v>
      </c>
      <c r="L3865" s="1" t="str">
        <f>Sheet1!L3865</f>
        <v>[{"bid":16007,"type":6,"num":69},{"bid":14001,"type":4,"num":87500}]</v>
      </c>
    </row>
    <row r="3866" spans="1:12" x14ac:dyDescent="0.2">
      <c r="A3866">
        <f t="shared" si="2578"/>
        <v>604177</v>
      </c>
      <c r="B3866">
        <f t="shared" si="2576"/>
        <v>604178</v>
      </c>
      <c r="C3866" s="1" t="str">
        <f t="shared" si="2570"/>
        <v>当前波数 148/∞</v>
      </c>
      <c r="D3866">
        <f>VLOOKUP(MOD(A3866,1000),Sheet2!P:R,3,FALSE)</f>
        <v>292916.99831999996</v>
      </c>
      <c r="E3866">
        <v>205</v>
      </c>
      <c r="F3866" s="1" t="str">
        <f>IF(VLOOKUP(MOD(A3866,1000),Sheet2!P:W,8,FALSE)=1,"[[50000,1],",IF(VLOOKUP(MOD(A3866,1000),Sheet2!P:W,8,FALSE)=2,"[[90000,1],","["))&amp;IF(K3866=K3865,VLOOKUP(INT(MID(A3866,3,1))*10+3,Sheet3!A:B,2,FALSE),VLOOKUP(INT(MID(A3866,3,1))*10+MOD(K3866,2)+1,Sheet3!A:B,2,FALSE))&amp;"]"</f>
        <v>[[50032,67]]</v>
      </c>
      <c r="G3866">
        <v>0.2</v>
      </c>
      <c r="H3866" s="1" t="str">
        <f t="shared" ref="H3866:I3866" si="2627">H3854</f>
        <v>[80031,80032,80033,80034]</v>
      </c>
      <c r="I3866" s="1">
        <f t="shared" si="2627"/>
        <v>1</v>
      </c>
      <c r="J3866">
        <f t="shared" si="2580"/>
        <v>20</v>
      </c>
      <c r="K3866">
        <f t="shared" si="2586"/>
        <v>148</v>
      </c>
      <c r="L3866" s="1" t="str">
        <f>Sheet1!L3866</f>
        <v>[{"bid":16007,"type":6,"num":69},{"bid":14001,"type":4,"num":88000}]</v>
      </c>
    </row>
    <row r="3867" spans="1:12" x14ac:dyDescent="0.2">
      <c r="A3867">
        <f t="shared" si="2578"/>
        <v>604178</v>
      </c>
      <c r="B3867">
        <f t="shared" si="2576"/>
        <v>604179</v>
      </c>
      <c r="C3867" s="1" t="str">
        <f t="shared" si="2570"/>
        <v>当前波数 149/∞</v>
      </c>
      <c r="D3867">
        <f>VLOOKUP(MOD(A3867,1000),Sheet2!P:R,3,FALSE)</f>
        <v>311414.94095999998</v>
      </c>
      <c r="E3867">
        <v>206</v>
      </c>
      <c r="F3867" s="1" t="str">
        <f>IF(VLOOKUP(MOD(A3867,1000),Sheet2!P:W,8,FALSE)=1,"[[50000,1],",IF(VLOOKUP(MOD(A3867,1000),Sheet2!P:W,8,FALSE)=2,"[[90000,1],","["))&amp;IF(K3867=K3866,VLOOKUP(INT(MID(A3867,3,1))*10+3,Sheet3!A:B,2,FALSE),VLOOKUP(INT(MID(A3867,3,1))*10+MOD(K3867,2)+1,Sheet3!A:B,2,FALSE))&amp;"]"</f>
        <v>[[50000,1],[50031,50]]</v>
      </c>
      <c r="G3867">
        <v>0.2</v>
      </c>
      <c r="H3867" s="1" t="str">
        <f t="shared" ref="H3867:I3867" si="2628">H3855</f>
        <v>[80031,80032,80033,80034]</v>
      </c>
      <c r="I3867" s="1">
        <f t="shared" si="2628"/>
        <v>1</v>
      </c>
      <c r="J3867">
        <f t="shared" si="2580"/>
        <v>20</v>
      </c>
      <c r="K3867">
        <f t="shared" si="2586"/>
        <v>149</v>
      </c>
      <c r="L3867" s="1" t="str">
        <f>Sheet1!L3867</f>
        <v>[{"bid":16007,"type":6,"num":69},{"bid":14001,"type":4,"num":88500}]</v>
      </c>
    </row>
    <row r="3868" spans="1:12" x14ac:dyDescent="0.2">
      <c r="A3868">
        <f t="shared" si="2578"/>
        <v>604179</v>
      </c>
      <c r="B3868">
        <f t="shared" si="2576"/>
        <v>604180</v>
      </c>
      <c r="C3868" s="1" t="str">
        <f t="shared" si="2570"/>
        <v>当前波数 150/∞\n下一波BOSS</v>
      </c>
      <c r="D3868">
        <f>VLOOKUP(MOD(A3868,1000),Sheet2!P:R,3,FALSE)</f>
        <v>330484.0419999999</v>
      </c>
      <c r="E3868">
        <v>207</v>
      </c>
      <c r="F3868" s="1" t="str">
        <f>IF(VLOOKUP(MOD(A3868,1000),Sheet2!P:W,8,FALSE)=1,"[[50000,1],",IF(VLOOKUP(MOD(A3868,1000),Sheet2!P:W,8,FALSE)=2,"[[90000,1],","["))&amp;IF(K3868=K3867,VLOOKUP(INT(MID(A3868,3,1))*10+3,Sheet3!A:B,2,FALSE),VLOOKUP(INT(MID(A3868,3,1))*10+MOD(K3868,2)+1,Sheet3!A:B,2,FALSE))&amp;"]"</f>
        <v>[[50032,67]]</v>
      </c>
      <c r="G3868">
        <v>0.2</v>
      </c>
      <c r="H3868" s="1" t="str">
        <f t="shared" ref="H3868:I3868" si="2629">H3856</f>
        <v>[80031,80032,80033,80034]</v>
      </c>
      <c r="I3868" s="1">
        <f t="shared" si="2629"/>
        <v>1</v>
      </c>
      <c r="J3868">
        <f t="shared" si="2580"/>
        <v>20</v>
      </c>
      <c r="K3868">
        <f t="shared" si="2586"/>
        <v>150</v>
      </c>
      <c r="L3868" s="1" t="str">
        <f>Sheet1!L3868</f>
        <v>[{"bid":16007,"type":6,"num":69},{"bid":14001,"type":4,"num":89000}]</v>
      </c>
    </row>
    <row r="3869" spans="1:12" x14ac:dyDescent="0.2">
      <c r="A3869">
        <f t="shared" si="2578"/>
        <v>604180</v>
      </c>
      <c r="B3869">
        <f t="shared" si="2576"/>
        <v>604181</v>
      </c>
      <c r="C3869" s="1" t="str">
        <f t="shared" si="2570"/>
        <v>BOSS波\n需击杀所有怪物</v>
      </c>
      <c r="D3869">
        <f>VLOOKUP(MOD(A3869,1000),Sheet2!P:R,3,FALSE)</f>
        <v>350130.78143999993</v>
      </c>
      <c r="E3869">
        <v>209</v>
      </c>
      <c r="F3869" s="1" t="str">
        <f>IF(VLOOKUP(MOD(A3869,1000),Sheet2!P:W,8,FALSE)=1,"[[50000,1],",IF(VLOOKUP(MOD(A3869,1000),Sheet2!P:W,8,FALSE)=2,"[[90000,1],","["))&amp;IF(K3869=K3868,VLOOKUP(INT(MID(A3869,3,1))*10+3,Sheet3!A:B,2,FALSE),VLOOKUP(INT(MID(A3869,3,1))*10+MOD(K3869,2)+1,Sheet3!A:B,2,FALSE))&amp;"]"</f>
        <v>[[50033,45]]</v>
      </c>
      <c r="G3869">
        <v>0.2</v>
      </c>
      <c r="H3869" s="1" t="str">
        <f t="shared" ref="H3869:I3869" si="2630">H3857</f>
        <v>[80031,80032,80033,80034]</v>
      </c>
      <c r="I3869" s="1">
        <f t="shared" si="2630"/>
        <v>2</v>
      </c>
      <c r="J3869">
        <f t="shared" si="2580"/>
        <v>40</v>
      </c>
      <c r="K3869">
        <f t="shared" si="2586"/>
        <v>150</v>
      </c>
      <c r="L3869" s="1" t="str">
        <f>Sheet1!L3869</f>
        <v>[{"bid":16007,"type":6,"num":69},{"bid":14001,"type":4,"num":89500}]</v>
      </c>
    </row>
    <row r="3870" spans="1:12" x14ac:dyDescent="0.2">
      <c r="A3870">
        <f t="shared" si="2578"/>
        <v>604181</v>
      </c>
      <c r="B3870">
        <f t="shared" si="2576"/>
        <v>604182</v>
      </c>
      <c r="C3870" s="1" t="str">
        <f t="shared" si="2570"/>
        <v>当前波数 151/∞</v>
      </c>
      <c r="D3870">
        <f>VLOOKUP(MOD(A3870,1000),Sheet2!P:R,3,FALSE)</f>
        <v>370482.87719999993</v>
      </c>
      <c r="E3870">
        <v>210</v>
      </c>
      <c r="F3870" s="1" t="str">
        <f>IF(VLOOKUP(MOD(A3870,1000),Sheet2!P:W,8,FALSE)=1,"[[50000,1],",IF(VLOOKUP(MOD(A3870,1000),Sheet2!P:W,8,FALSE)=2,"[[90000,1],","["))&amp;IF(K3870=K3869,VLOOKUP(INT(MID(A3870,3,1))*10+3,Sheet3!A:B,2,FALSE),VLOOKUP(INT(MID(A3870,3,1))*10+MOD(K3870,2)+1,Sheet3!A:B,2,FALSE))&amp;"]"</f>
        <v>[[50000,1],[50031,50]]</v>
      </c>
      <c r="G3870">
        <v>0.2</v>
      </c>
      <c r="H3870" s="1" t="str">
        <f t="shared" ref="H3870:I3870" si="2631">H3858</f>
        <v>[80031,80032,80033,80034]</v>
      </c>
      <c r="I3870" s="1">
        <f t="shared" si="2631"/>
        <v>1</v>
      </c>
      <c r="J3870">
        <f t="shared" si="2580"/>
        <v>20</v>
      </c>
      <c r="K3870">
        <f t="shared" si="2586"/>
        <v>151</v>
      </c>
      <c r="L3870" s="1" t="str">
        <f>Sheet1!L3870</f>
        <v>[{"bid":16007,"type":6,"num":71},{"bid":14001,"type":4,"num":90000}]</v>
      </c>
    </row>
    <row r="3871" spans="1:12" x14ac:dyDescent="0.2">
      <c r="A3871">
        <f t="shared" si="2578"/>
        <v>604182</v>
      </c>
      <c r="B3871">
        <f t="shared" si="2576"/>
        <v>604183</v>
      </c>
      <c r="C3871" s="1" t="str">
        <f t="shared" si="2570"/>
        <v>当前波数 152/∞</v>
      </c>
      <c r="D3871">
        <f>VLOOKUP(MOD(A3871,1000),Sheet2!P:R,3,FALSE)</f>
        <v>391435.48527999996</v>
      </c>
      <c r="E3871">
        <v>211</v>
      </c>
      <c r="F3871" s="1" t="str">
        <f>IF(VLOOKUP(MOD(A3871,1000),Sheet2!P:W,8,FALSE)=1,"[[50000,1],",IF(VLOOKUP(MOD(A3871,1000),Sheet2!P:W,8,FALSE)=2,"[[90000,1],","["))&amp;IF(K3871=K3870,VLOOKUP(INT(MID(A3871,3,1))*10+3,Sheet3!A:B,2,FALSE),VLOOKUP(INT(MID(A3871,3,1))*10+MOD(K3871,2)+1,Sheet3!A:B,2,FALSE))&amp;"]"</f>
        <v>[[50032,67]]</v>
      </c>
      <c r="G3871">
        <v>0.2</v>
      </c>
      <c r="H3871" s="1" t="str">
        <f t="shared" ref="H3871:I3871" si="2632">H3859</f>
        <v>[80031,80032,80033,80034]</v>
      </c>
      <c r="I3871" s="1">
        <f t="shared" si="2632"/>
        <v>1</v>
      </c>
      <c r="J3871">
        <f t="shared" si="2580"/>
        <v>20</v>
      </c>
      <c r="K3871">
        <f t="shared" si="2586"/>
        <v>152</v>
      </c>
      <c r="L3871" s="1" t="str">
        <f>Sheet1!L3871</f>
        <v>[{"bid":16007,"type":6,"num":71},{"bid":14001,"type":4,"num":90500}]</v>
      </c>
    </row>
    <row r="3872" spans="1:12" x14ac:dyDescent="0.2">
      <c r="A3872">
        <f t="shared" si="2578"/>
        <v>604183</v>
      </c>
      <c r="B3872">
        <f t="shared" si="2576"/>
        <v>604184</v>
      </c>
      <c r="C3872" s="1" t="str">
        <f t="shared" si="2570"/>
        <v>当前波数 153/∞</v>
      </c>
      <c r="D3872">
        <f>VLOOKUP(MOD(A3872,1000),Sheet2!P:R,3,FALSE)</f>
        <v>412995.22967999999</v>
      </c>
      <c r="E3872">
        <v>212</v>
      </c>
      <c r="F3872" s="1" t="str">
        <f>IF(VLOOKUP(MOD(A3872,1000),Sheet2!P:W,8,FALSE)=1,"[[50000,1],",IF(VLOOKUP(MOD(A3872,1000),Sheet2!P:W,8,FALSE)=2,"[[90000,1],","["))&amp;IF(K3872=K3871,VLOOKUP(INT(MID(A3872,3,1))*10+3,Sheet3!A:B,2,FALSE),VLOOKUP(INT(MID(A3872,3,1))*10+MOD(K3872,2)+1,Sheet3!A:B,2,FALSE))&amp;"]"</f>
        <v>[[50031,50]]</v>
      </c>
      <c r="G3872">
        <v>0.2</v>
      </c>
      <c r="H3872" s="1" t="str">
        <f t="shared" ref="H3872:I3872" si="2633">H3860</f>
        <v>[80031,80032,80033,80034]</v>
      </c>
      <c r="I3872" s="1">
        <f t="shared" si="2633"/>
        <v>1</v>
      </c>
      <c r="J3872">
        <f t="shared" si="2580"/>
        <v>20</v>
      </c>
      <c r="K3872">
        <f t="shared" si="2586"/>
        <v>153</v>
      </c>
      <c r="L3872" s="1" t="str">
        <f>Sheet1!L3872</f>
        <v>[{"bid":16007,"type":6,"num":71},{"bid":14001,"type":4,"num":91000}]</v>
      </c>
    </row>
    <row r="3873" spans="1:12" x14ac:dyDescent="0.2">
      <c r="A3873">
        <f t="shared" si="2578"/>
        <v>604184</v>
      </c>
      <c r="B3873">
        <f t="shared" si="2576"/>
        <v>604185</v>
      </c>
      <c r="C3873" s="1" t="str">
        <f t="shared" si="2570"/>
        <v>当前波数 154/∞</v>
      </c>
      <c r="D3873">
        <f>VLOOKUP(MOD(A3873,1000),Sheet2!P:R,3,FALSE)</f>
        <v>435168.73440000002</v>
      </c>
      <c r="E3873">
        <v>214</v>
      </c>
      <c r="F3873" s="1" t="str">
        <f>IF(VLOOKUP(MOD(A3873,1000),Sheet2!P:W,8,FALSE)=1,"[[50000,1],",IF(VLOOKUP(MOD(A3873,1000),Sheet2!P:W,8,FALSE)=2,"[[90000,1],","["))&amp;IF(K3873=K3872,VLOOKUP(INT(MID(A3873,3,1))*10+3,Sheet3!A:B,2,FALSE),VLOOKUP(INT(MID(A3873,3,1))*10+MOD(K3873,2)+1,Sheet3!A:B,2,FALSE))&amp;"]"</f>
        <v>[[50000,1],[50032,67]]</v>
      </c>
      <c r="G3873">
        <v>0.2</v>
      </c>
      <c r="H3873" s="1" t="str">
        <f t="shared" ref="H3873:I3873" si="2634">H3861</f>
        <v>[80031,80032,80033,80034]</v>
      </c>
      <c r="I3873" s="1">
        <f t="shared" si="2634"/>
        <v>1</v>
      </c>
      <c r="J3873">
        <f t="shared" si="2580"/>
        <v>20</v>
      </c>
      <c r="K3873">
        <f t="shared" si="2586"/>
        <v>154</v>
      </c>
      <c r="L3873" s="1" t="str">
        <f>Sheet1!L3873</f>
        <v>[{"bid":16007,"type":6,"num":71},{"bid":14001,"type":4,"num":91500}]</v>
      </c>
    </row>
    <row r="3874" spans="1:12" x14ac:dyDescent="0.2">
      <c r="A3874">
        <f t="shared" si="2578"/>
        <v>604185</v>
      </c>
      <c r="B3874">
        <f t="shared" si="2576"/>
        <v>604186</v>
      </c>
      <c r="C3874" s="1" t="str">
        <f t="shared" si="2570"/>
        <v>当前波数 155/∞\n下一波BOSS</v>
      </c>
      <c r="D3874">
        <f>VLOOKUP(MOD(A3874,1000),Sheet2!P:R,3,FALSE)</f>
        <v>457962.62344000005</v>
      </c>
      <c r="E3874">
        <v>215</v>
      </c>
      <c r="F3874" s="1" t="str">
        <f>IF(VLOOKUP(MOD(A3874,1000),Sheet2!P:W,8,FALSE)=1,"[[50000,1],",IF(VLOOKUP(MOD(A3874,1000),Sheet2!P:W,8,FALSE)=2,"[[90000,1],","["))&amp;IF(K3874=K3873,VLOOKUP(INT(MID(A3874,3,1))*10+3,Sheet3!A:B,2,FALSE),VLOOKUP(INT(MID(A3874,3,1))*10+MOD(K3874,2)+1,Sheet3!A:B,2,FALSE))&amp;"]"</f>
        <v>[[50031,50]]</v>
      </c>
      <c r="G3874">
        <v>0.2</v>
      </c>
      <c r="H3874" s="1" t="str">
        <f t="shared" ref="H3874:I3874" si="2635">H3862</f>
        <v>[80031,80032,80033,80034]</v>
      </c>
      <c r="I3874" s="1">
        <f t="shared" si="2635"/>
        <v>1</v>
      </c>
      <c r="J3874">
        <f t="shared" si="2580"/>
        <v>20</v>
      </c>
      <c r="K3874">
        <f t="shared" si="2586"/>
        <v>155</v>
      </c>
      <c r="L3874" s="1" t="str">
        <f>Sheet1!L3874</f>
        <v>[{"bid":16007,"type":6,"num":71},{"bid":14001,"type":4,"num":92000}]</v>
      </c>
    </row>
    <row r="3875" spans="1:12" x14ac:dyDescent="0.2">
      <c r="A3875">
        <f t="shared" si="2578"/>
        <v>604186</v>
      </c>
      <c r="B3875">
        <f t="shared" si="2576"/>
        <v>604187</v>
      </c>
      <c r="C3875" s="1" t="str">
        <f t="shared" si="2570"/>
        <v>BOSS波\n需击杀所有怪物</v>
      </c>
      <c r="D3875">
        <f>VLOOKUP(MOD(A3875,1000),Sheet2!P:R,3,FALSE)</f>
        <v>481383.52080000011</v>
      </c>
      <c r="E3875">
        <v>217</v>
      </c>
      <c r="F3875" s="1" t="str">
        <f>IF(VLOOKUP(MOD(A3875,1000),Sheet2!P:W,8,FALSE)=1,"[[50000,1],",IF(VLOOKUP(MOD(A3875,1000),Sheet2!P:W,8,FALSE)=2,"[[90000,1],","["))&amp;IF(K3875=K3874,VLOOKUP(INT(MID(A3875,3,1))*10+3,Sheet3!A:B,2,FALSE),VLOOKUP(INT(MID(A3875,3,1))*10+MOD(K3875,2)+1,Sheet3!A:B,2,FALSE))&amp;"]"</f>
        <v>[[50033,45]]</v>
      </c>
      <c r="G3875">
        <v>0.2</v>
      </c>
      <c r="H3875" s="1" t="str">
        <f t="shared" ref="H3875:I3875" si="2636">H3863</f>
        <v>[80031,80032,80033,80034]</v>
      </c>
      <c r="I3875" s="1">
        <f t="shared" si="2636"/>
        <v>2</v>
      </c>
      <c r="J3875">
        <f t="shared" si="2580"/>
        <v>40</v>
      </c>
      <c r="K3875">
        <f t="shared" si="2586"/>
        <v>155</v>
      </c>
      <c r="L3875" s="1" t="str">
        <f>Sheet1!L3875</f>
        <v>[{"bid":16007,"type":6,"num":73},{"bid":14001,"type":4,"num":92500}]</v>
      </c>
    </row>
    <row r="3876" spans="1:12" x14ac:dyDescent="0.2">
      <c r="A3876">
        <f t="shared" si="2578"/>
        <v>604187</v>
      </c>
      <c r="B3876">
        <f t="shared" si="2576"/>
        <v>604188</v>
      </c>
      <c r="C3876" s="1" t="str">
        <f t="shared" si="2570"/>
        <v>当前波数 156/∞</v>
      </c>
      <c r="D3876">
        <f>VLOOKUP(MOD(A3876,1000),Sheet2!P:R,3,FALSE)</f>
        <v>505589.75016000017</v>
      </c>
      <c r="E3876">
        <v>218</v>
      </c>
      <c r="F3876" s="1" t="str">
        <f>IF(VLOOKUP(MOD(A3876,1000),Sheet2!P:W,8,FALSE)=1,"[[50000,1],",IF(VLOOKUP(MOD(A3876,1000),Sheet2!P:W,8,FALSE)=2,"[[90000,1],","["))&amp;IF(K3876=K3875,VLOOKUP(INT(MID(A3876,3,1))*10+3,Sheet3!A:B,2,FALSE),VLOOKUP(INT(MID(A3876,3,1))*10+MOD(K3876,2)+1,Sheet3!A:B,2,FALSE))&amp;"]"</f>
        <v>[[50000,1],[50032,67]]</v>
      </c>
      <c r="G3876">
        <v>0.2</v>
      </c>
      <c r="H3876" s="1" t="str">
        <f t="shared" ref="H3876:I3876" si="2637">H3864</f>
        <v>[80031,80032,80033,80034]</v>
      </c>
      <c r="I3876" s="1">
        <f t="shared" si="2637"/>
        <v>1</v>
      </c>
      <c r="J3876">
        <f t="shared" si="2580"/>
        <v>20</v>
      </c>
      <c r="K3876">
        <f t="shared" si="2586"/>
        <v>156</v>
      </c>
      <c r="L3876" s="1" t="str">
        <f>Sheet1!L3876</f>
        <v>[{"bid":16007,"type":6,"num":73},{"bid":14001,"type":4,"num":93000}]</v>
      </c>
    </row>
    <row r="3877" spans="1:12" x14ac:dyDescent="0.2">
      <c r="A3877">
        <f t="shared" si="2578"/>
        <v>604188</v>
      </c>
      <c r="B3877">
        <f t="shared" si="2576"/>
        <v>604189</v>
      </c>
      <c r="C3877" s="1" t="str">
        <f t="shared" si="2570"/>
        <v>当前波数 157/∞</v>
      </c>
      <c r="D3877">
        <f>VLOOKUP(MOD(A3877,1000),Sheet2!P:R,3,FALSE)</f>
        <v>530446.72576000018</v>
      </c>
      <c r="E3877">
        <v>219</v>
      </c>
      <c r="F3877" s="1" t="str">
        <f>IF(VLOOKUP(MOD(A3877,1000),Sheet2!P:W,8,FALSE)=1,"[[50000,1],",IF(VLOOKUP(MOD(A3877,1000),Sheet2!P:W,8,FALSE)=2,"[[90000,1],","["))&amp;IF(K3877=K3876,VLOOKUP(INT(MID(A3877,3,1))*10+3,Sheet3!A:B,2,FALSE),VLOOKUP(INT(MID(A3877,3,1))*10+MOD(K3877,2)+1,Sheet3!A:B,2,FALSE))&amp;"]"</f>
        <v>[[50031,50]]</v>
      </c>
      <c r="G3877">
        <v>0.2</v>
      </c>
      <c r="H3877" s="1" t="str">
        <f t="shared" ref="H3877:I3877" si="2638">H3865</f>
        <v>[80031,80032,80033,80034]</v>
      </c>
      <c r="I3877" s="1">
        <f t="shared" si="2638"/>
        <v>1</v>
      </c>
      <c r="J3877">
        <f t="shared" si="2580"/>
        <v>20</v>
      </c>
      <c r="K3877">
        <f t="shared" si="2586"/>
        <v>157</v>
      </c>
      <c r="L3877" s="1" t="str">
        <f>Sheet1!L3877</f>
        <v>[{"bid":16007,"type":6,"num":73},{"bid":14001,"type":4,"num":93500}]</v>
      </c>
    </row>
    <row r="3878" spans="1:12" x14ac:dyDescent="0.2">
      <c r="A3878">
        <f t="shared" si="2578"/>
        <v>604189</v>
      </c>
      <c r="B3878">
        <f t="shared" si="2576"/>
        <v>604190</v>
      </c>
      <c r="C3878" s="1" t="str">
        <f t="shared" ref="C3878:C3941" si="2639">IF(K3878=K3877,"BOSS波\n需击杀所有怪物",IF(K3878=K3879,"当前波数 "&amp;K3878&amp;"/∞\n下一波BOSS","当前波数 "&amp;K3878&amp;"/∞"))</f>
        <v>当前波数 158/∞</v>
      </c>
      <c r="D3878">
        <f>VLOOKUP(MOD(A3878,1000),Sheet2!P:R,3,FALSE)</f>
        <v>555961.21560000023</v>
      </c>
      <c r="E3878">
        <v>221</v>
      </c>
      <c r="F3878" s="1" t="str">
        <f>IF(VLOOKUP(MOD(A3878,1000),Sheet2!P:W,8,FALSE)=1,"[[50000,1],",IF(VLOOKUP(MOD(A3878,1000),Sheet2!P:W,8,FALSE)=2,"[[90000,1],","["))&amp;IF(K3878=K3877,VLOOKUP(INT(MID(A3878,3,1))*10+3,Sheet3!A:B,2,FALSE),VLOOKUP(INT(MID(A3878,3,1))*10+MOD(K3878,2)+1,Sheet3!A:B,2,FALSE))&amp;"]"</f>
        <v>[[50032,67]]</v>
      </c>
      <c r="G3878">
        <v>0.2</v>
      </c>
      <c r="H3878" s="1" t="str">
        <f t="shared" ref="H3878:I3878" si="2640">H3866</f>
        <v>[80031,80032,80033,80034]</v>
      </c>
      <c r="I3878" s="1">
        <f t="shared" si="2640"/>
        <v>1</v>
      </c>
      <c r="J3878">
        <f t="shared" si="2580"/>
        <v>20</v>
      </c>
      <c r="K3878">
        <f t="shared" si="2586"/>
        <v>158</v>
      </c>
      <c r="L3878" s="1" t="str">
        <f>Sheet1!L3878</f>
        <v>[{"bid":16007,"type":6,"num":73},{"bid":14001,"type":4,"num":94000}]</v>
      </c>
    </row>
    <row r="3879" spans="1:12" x14ac:dyDescent="0.2">
      <c r="A3879">
        <f t="shared" si="2578"/>
        <v>604190</v>
      </c>
      <c r="B3879">
        <f t="shared" si="2576"/>
        <v>604191</v>
      </c>
      <c r="C3879" s="1" t="str">
        <f t="shared" si="2639"/>
        <v>当前波数 159/∞</v>
      </c>
      <c r="D3879">
        <f>VLOOKUP(MOD(A3879,1000),Sheet2!P:R,3,FALSE)</f>
        <v>587961.38755680039</v>
      </c>
      <c r="E3879">
        <v>223</v>
      </c>
      <c r="F3879" s="1" t="str">
        <f>IF(VLOOKUP(MOD(A3879,1000),Sheet2!P:W,8,FALSE)=1,"[[50000,1],",IF(VLOOKUP(MOD(A3879,1000),Sheet2!P:W,8,FALSE)=2,"[[90000,1],","["))&amp;IF(K3879=K3878,VLOOKUP(INT(MID(A3879,3,1))*10+3,Sheet3!A:B,2,FALSE),VLOOKUP(INT(MID(A3879,3,1))*10+MOD(K3879,2)+1,Sheet3!A:B,2,FALSE))&amp;"]"</f>
        <v>[[50000,1],[50031,50]]</v>
      </c>
      <c r="G3879">
        <v>0.2</v>
      </c>
      <c r="H3879" s="1" t="str">
        <f t="shared" ref="H3879:I3879" si="2641">H3867</f>
        <v>[80031,80032,80033,80034]</v>
      </c>
      <c r="I3879" s="1">
        <f t="shared" si="2641"/>
        <v>1</v>
      </c>
      <c r="J3879">
        <f t="shared" si="2580"/>
        <v>20</v>
      </c>
      <c r="K3879">
        <f t="shared" si="2586"/>
        <v>159</v>
      </c>
      <c r="L3879" s="1" t="str">
        <f>Sheet1!L3879</f>
        <v>[{"bid":16007,"type":6,"num":73},{"bid":14001,"type":4,"num":94500}]</v>
      </c>
    </row>
    <row r="3880" spans="1:12" x14ac:dyDescent="0.2">
      <c r="A3880">
        <f t="shared" si="2578"/>
        <v>604191</v>
      </c>
      <c r="B3880">
        <f t="shared" si="2576"/>
        <v>604192</v>
      </c>
      <c r="C3880" s="1" t="str">
        <f t="shared" si="2639"/>
        <v>当前波数 160/∞\n下一波BOSS</v>
      </c>
      <c r="D3880">
        <f>VLOOKUP(MOD(A3880,1000),Sheet2!P:R,3,FALSE)</f>
        <v>621169.60620000039</v>
      </c>
      <c r="E3880">
        <v>224</v>
      </c>
      <c r="F3880" s="1" t="str">
        <f>IF(VLOOKUP(MOD(A3880,1000),Sheet2!P:W,8,FALSE)=1,"[[50000,1],",IF(VLOOKUP(MOD(A3880,1000),Sheet2!P:W,8,FALSE)=2,"[[90000,1],","["))&amp;IF(K3880=K3879,VLOOKUP(INT(MID(A3880,3,1))*10+3,Sheet3!A:B,2,FALSE),VLOOKUP(INT(MID(A3880,3,1))*10+MOD(K3880,2)+1,Sheet3!A:B,2,FALSE))&amp;"]"</f>
        <v>[[50032,67]]</v>
      </c>
      <c r="G3880">
        <v>0.2</v>
      </c>
      <c r="H3880" s="1" t="str">
        <f t="shared" ref="H3880:I3880" si="2642">H3868</f>
        <v>[80031,80032,80033,80034]</v>
      </c>
      <c r="I3880" s="1">
        <f t="shared" si="2642"/>
        <v>1</v>
      </c>
      <c r="J3880">
        <f t="shared" si="2580"/>
        <v>20</v>
      </c>
      <c r="K3880">
        <f t="shared" si="2586"/>
        <v>160</v>
      </c>
      <c r="L3880" s="1" t="str">
        <f>Sheet1!L3880</f>
        <v>[{"bid":16007,"type":6,"num":75},{"bid":14001,"type":4,"num":95000}]</v>
      </c>
    </row>
    <row r="3881" spans="1:12" x14ac:dyDescent="0.2">
      <c r="A3881">
        <f t="shared" si="2578"/>
        <v>604192</v>
      </c>
      <c r="B3881">
        <f t="shared" si="2576"/>
        <v>604193</v>
      </c>
      <c r="C3881" s="1" t="str">
        <f t="shared" si="2639"/>
        <v>BOSS波\n需击杀所有怪物</v>
      </c>
      <c r="D3881">
        <f>VLOOKUP(MOD(A3881,1000),Sheet2!P:R,3,FALSE)</f>
        <v>655612.9740768004</v>
      </c>
      <c r="E3881">
        <v>225</v>
      </c>
      <c r="F3881" s="1" t="str">
        <f>IF(VLOOKUP(MOD(A3881,1000),Sheet2!P:W,8,FALSE)=1,"[[50000,1],",IF(VLOOKUP(MOD(A3881,1000),Sheet2!P:W,8,FALSE)=2,"[[90000,1],","["))&amp;IF(K3881=K3880,VLOOKUP(INT(MID(A3881,3,1))*10+3,Sheet3!A:B,2,FALSE),VLOOKUP(INT(MID(A3881,3,1))*10+MOD(K3881,2)+1,Sheet3!A:B,2,FALSE))&amp;"]"</f>
        <v>[[50033,45]]</v>
      </c>
      <c r="G3881">
        <v>0.2</v>
      </c>
      <c r="H3881" s="1" t="str">
        <f t="shared" ref="H3881:I3881" si="2643">H3869</f>
        <v>[80031,80032,80033,80034]</v>
      </c>
      <c r="I3881" s="1">
        <f t="shared" si="2643"/>
        <v>2</v>
      </c>
      <c r="J3881">
        <f t="shared" si="2580"/>
        <v>40</v>
      </c>
      <c r="K3881">
        <f t="shared" si="2586"/>
        <v>160</v>
      </c>
      <c r="L3881" s="1" t="str">
        <f>Sheet1!L3881</f>
        <v>[{"bid":16007,"type":6,"num":75},{"bid":14001,"type":4,"num":95500}]</v>
      </c>
    </row>
    <row r="3882" spans="1:12" x14ac:dyDescent="0.2">
      <c r="A3882">
        <f t="shared" si="2578"/>
        <v>604193</v>
      </c>
      <c r="B3882">
        <f t="shared" si="2576"/>
        <v>604194</v>
      </c>
      <c r="C3882" s="1" t="str">
        <f t="shared" si="2639"/>
        <v>当前波数 161/∞</v>
      </c>
      <c r="D3882">
        <f>VLOOKUP(MOD(A3882,1000),Sheet2!P:R,3,FALSE)</f>
        <v>708567.58627200045</v>
      </c>
      <c r="E3882">
        <v>227</v>
      </c>
      <c r="F3882" s="1" t="str">
        <f>IF(VLOOKUP(MOD(A3882,1000),Sheet2!P:W,8,FALSE)=1,"[[50000,1],",IF(VLOOKUP(MOD(A3882,1000),Sheet2!P:W,8,FALSE)=2,"[[90000,1],","["))&amp;IF(K3882=K3881,VLOOKUP(INT(MID(A3882,3,1))*10+3,Sheet3!A:B,2,FALSE),VLOOKUP(INT(MID(A3882,3,1))*10+MOD(K3882,2)+1,Sheet3!A:B,2,FALSE))&amp;"]"</f>
        <v>[[50000,1],[50031,50]]</v>
      </c>
      <c r="G3882">
        <v>0.2</v>
      </c>
      <c r="H3882" s="1" t="str">
        <f t="shared" ref="H3882:I3882" si="2644">H3870</f>
        <v>[80031,80032,80033,80034]</v>
      </c>
      <c r="I3882" s="1">
        <f t="shared" si="2644"/>
        <v>1</v>
      </c>
      <c r="J3882">
        <f t="shared" si="2580"/>
        <v>20</v>
      </c>
      <c r="K3882">
        <f t="shared" si="2586"/>
        <v>161</v>
      </c>
      <c r="L3882" s="1" t="str">
        <f>Sheet1!L3882</f>
        <v>[{"bid":16007,"type":6,"num":75},{"bid":14001,"type":4,"num":96000}]</v>
      </c>
    </row>
    <row r="3883" spans="1:12" x14ac:dyDescent="0.2">
      <c r="A3883">
        <f t="shared" si="2578"/>
        <v>604194</v>
      </c>
      <c r="B3883">
        <f t="shared" ref="B3883:B3946" si="2645">A3883+1</f>
        <v>604195</v>
      </c>
      <c r="C3883" s="1" t="str">
        <f t="shared" si="2639"/>
        <v>当前波数 162/∞</v>
      </c>
      <c r="D3883">
        <f>VLOOKUP(MOD(A3883,1000),Sheet2!P:R,3,FALSE)</f>
        <v>763797.57636000065</v>
      </c>
      <c r="E3883">
        <v>229</v>
      </c>
      <c r="F3883" s="1" t="str">
        <f>IF(VLOOKUP(MOD(A3883,1000),Sheet2!P:W,8,FALSE)=1,"[[50000,1],",IF(VLOOKUP(MOD(A3883,1000),Sheet2!P:W,8,FALSE)=2,"[[90000,1],","["))&amp;IF(K3883=K3882,VLOOKUP(INT(MID(A3883,3,1))*10+3,Sheet3!A:B,2,FALSE),VLOOKUP(INT(MID(A3883,3,1))*10+MOD(K3883,2)+1,Sheet3!A:B,2,FALSE))&amp;"]"</f>
        <v>[[50032,67]]</v>
      </c>
      <c r="G3883">
        <v>0.2</v>
      </c>
      <c r="H3883" s="1" t="str">
        <f t="shared" ref="H3883:I3883" si="2646">H3871</f>
        <v>[80031,80032,80033,80034]</v>
      </c>
      <c r="I3883" s="1">
        <f t="shared" si="2646"/>
        <v>1</v>
      </c>
      <c r="J3883">
        <f t="shared" si="2580"/>
        <v>20</v>
      </c>
      <c r="K3883">
        <f t="shared" si="2586"/>
        <v>162</v>
      </c>
      <c r="L3883" s="1" t="str">
        <f>Sheet1!L3883</f>
        <v>[{"bid":16007,"type":6,"num":75},{"bid":14001,"type":4,"num":96500}]</v>
      </c>
    </row>
    <row r="3884" spans="1:12" x14ac:dyDescent="0.2">
      <c r="A3884">
        <f t="shared" ref="A3884:A3947" si="2647">A3883+1</f>
        <v>604195</v>
      </c>
      <c r="B3884">
        <f t="shared" si="2645"/>
        <v>604196</v>
      </c>
      <c r="C3884" s="1" t="str">
        <f t="shared" si="2639"/>
        <v>当前波数 163/∞</v>
      </c>
      <c r="D3884">
        <f>VLOOKUP(MOD(A3884,1000),Sheet2!P:R,3,FALSE)</f>
        <v>821357.00998560071</v>
      </c>
      <c r="E3884">
        <v>231</v>
      </c>
      <c r="F3884" s="1" t="str">
        <f>IF(VLOOKUP(MOD(A3884,1000),Sheet2!P:W,8,FALSE)=1,"[[50000,1],",IF(VLOOKUP(MOD(A3884,1000),Sheet2!P:W,8,FALSE)=2,"[[90000,1],","["))&amp;IF(K3884=K3883,VLOOKUP(INT(MID(A3884,3,1))*10+3,Sheet3!A:B,2,FALSE),VLOOKUP(INT(MID(A3884,3,1))*10+MOD(K3884,2)+1,Sheet3!A:B,2,FALSE))&amp;"]"</f>
        <v>[[50031,50]]</v>
      </c>
      <c r="G3884">
        <v>0.2</v>
      </c>
      <c r="H3884" s="1" t="str">
        <f t="shared" ref="H3884:I3884" si="2648">H3872</f>
        <v>[80031,80032,80033,80034]</v>
      </c>
      <c r="I3884" s="1">
        <f t="shared" si="2648"/>
        <v>1</v>
      </c>
      <c r="J3884">
        <f t="shared" ref="J3884:J3947" si="2649">J3345</f>
        <v>20</v>
      </c>
      <c r="K3884">
        <f t="shared" si="2586"/>
        <v>163</v>
      </c>
      <c r="L3884" s="1" t="str">
        <f>Sheet1!L3884</f>
        <v>[{"bid":16007,"type":6,"num":75},{"bid":14001,"type":4,"num":97000}]</v>
      </c>
    </row>
    <row r="3885" spans="1:12" x14ac:dyDescent="0.2">
      <c r="A3885">
        <f t="shared" si="2647"/>
        <v>604196</v>
      </c>
      <c r="B3885">
        <f t="shared" si="2645"/>
        <v>604197</v>
      </c>
      <c r="C3885" s="1" t="str">
        <f t="shared" si="2639"/>
        <v>当前波数 164/∞</v>
      </c>
      <c r="D3885">
        <f>VLOOKUP(MOD(A3885,1000),Sheet2!P:R,3,FALSE)</f>
        <v>881300.50575360085</v>
      </c>
      <c r="E3885">
        <v>232</v>
      </c>
      <c r="F3885" s="1" t="str">
        <f>IF(VLOOKUP(MOD(A3885,1000),Sheet2!P:W,8,FALSE)=1,"[[50000,1],",IF(VLOOKUP(MOD(A3885,1000),Sheet2!P:W,8,FALSE)=2,"[[90000,1],","["))&amp;IF(K3885=K3884,VLOOKUP(INT(MID(A3885,3,1))*10+3,Sheet3!A:B,2,FALSE),VLOOKUP(INT(MID(A3885,3,1))*10+MOD(K3885,2)+1,Sheet3!A:B,2,FALSE))&amp;"]"</f>
        <v>[[50000,1],[50032,67]]</v>
      </c>
      <c r="G3885">
        <v>0.2</v>
      </c>
      <c r="H3885" s="1" t="str">
        <f t="shared" ref="H3885:I3885" si="2650">H3873</f>
        <v>[80031,80032,80033,80034]</v>
      </c>
      <c r="I3885" s="1">
        <f t="shared" si="2650"/>
        <v>1</v>
      </c>
      <c r="J3885">
        <f t="shared" si="2649"/>
        <v>20</v>
      </c>
      <c r="K3885">
        <f t="shared" si="2586"/>
        <v>164</v>
      </c>
      <c r="L3885" s="1" t="str">
        <f>Sheet1!L3885</f>
        <v>[{"bid":16007,"type":6,"num":77},{"bid":14001,"type":4,"num":97500}]</v>
      </c>
    </row>
    <row r="3886" spans="1:12" x14ac:dyDescent="0.2">
      <c r="A3886">
        <f t="shared" si="2647"/>
        <v>604197</v>
      </c>
      <c r="B3886">
        <f t="shared" si="2645"/>
        <v>604198</v>
      </c>
      <c r="C3886" s="1" t="str">
        <f t="shared" si="2639"/>
        <v>当前波数 165/∞\n下一波BOSS</v>
      </c>
      <c r="D3886">
        <f>VLOOKUP(MOD(A3886,1000),Sheet2!P:R,3,FALSE)</f>
        <v>943683.23522880115</v>
      </c>
      <c r="E3886">
        <v>234</v>
      </c>
      <c r="F3886" s="1" t="str">
        <f>IF(VLOOKUP(MOD(A3886,1000),Sheet2!P:W,8,FALSE)=1,"[[50000,1],",IF(VLOOKUP(MOD(A3886,1000),Sheet2!P:W,8,FALSE)=2,"[[90000,1],","["))&amp;IF(K3886=K3885,VLOOKUP(INT(MID(A3886,3,1))*10+3,Sheet3!A:B,2,FALSE),VLOOKUP(INT(MID(A3886,3,1))*10+MOD(K3886,2)+1,Sheet3!A:B,2,FALSE))&amp;"]"</f>
        <v>[[50031,50]]</v>
      </c>
      <c r="G3886">
        <v>0.2</v>
      </c>
      <c r="H3886" s="1" t="str">
        <f t="shared" ref="H3886:I3886" si="2651">H3874</f>
        <v>[80031,80032,80033,80034]</v>
      </c>
      <c r="I3886" s="1">
        <f t="shared" si="2651"/>
        <v>1</v>
      </c>
      <c r="J3886">
        <f t="shared" si="2649"/>
        <v>20</v>
      </c>
      <c r="K3886">
        <f t="shared" si="2586"/>
        <v>165</v>
      </c>
      <c r="L3886" s="1" t="str">
        <f>Sheet1!L3886</f>
        <v>[{"bid":16007,"type":6,"num":77},{"bid":14001,"type":4,"num":98000}]</v>
      </c>
    </row>
    <row r="3887" spans="1:12" x14ac:dyDescent="0.2">
      <c r="A3887">
        <f t="shared" si="2647"/>
        <v>604198</v>
      </c>
      <c r="B3887">
        <f t="shared" si="2645"/>
        <v>604199</v>
      </c>
      <c r="C3887" s="1" t="str">
        <f t="shared" si="2639"/>
        <v>BOSS波\n需击杀所有怪物</v>
      </c>
      <c r="D3887">
        <f>VLOOKUP(MOD(A3887,1000),Sheet2!P:R,3,FALSE)</f>
        <v>1008560.9229360013</v>
      </c>
      <c r="E3887">
        <v>236</v>
      </c>
      <c r="F3887" s="1" t="str">
        <f>IF(VLOOKUP(MOD(A3887,1000),Sheet2!P:W,8,FALSE)=1,"[[50000,1],",IF(VLOOKUP(MOD(A3887,1000),Sheet2!P:W,8,FALSE)=2,"[[90000,1],","["))&amp;IF(K3887=K3886,VLOOKUP(INT(MID(A3887,3,1))*10+3,Sheet3!A:B,2,FALSE),VLOOKUP(INT(MID(A3887,3,1))*10+MOD(K3887,2)+1,Sheet3!A:B,2,FALSE))&amp;"]"</f>
        <v>[[50033,45]]</v>
      </c>
      <c r="G3887">
        <v>0.2</v>
      </c>
      <c r="H3887" s="1" t="str">
        <f t="shared" ref="H3887:I3887" si="2652">H3875</f>
        <v>[80031,80032,80033,80034]</v>
      </c>
      <c r="I3887" s="1">
        <f t="shared" si="2652"/>
        <v>2</v>
      </c>
      <c r="J3887">
        <f t="shared" si="2649"/>
        <v>40</v>
      </c>
      <c r="K3887">
        <f t="shared" si="2586"/>
        <v>165</v>
      </c>
      <c r="L3887" s="1" t="str">
        <f>Sheet1!L3887</f>
        <v>[{"bid":16007,"type":6,"num":77},{"bid":14001,"type":4,"num":98500}]</v>
      </c>
    </row>
    <row r="3888" spans="1:12" x14ac:dyDescent="0.2">
      <c r="A3888">
        <f t="shared" si="2647"/>
        <v>604199</v>
      </c>
      <c r="B3888">
        <f t="shared" si="2645"/>
        <v>604200</v>
      </c>
      <c r="C3888" s="1" t="str">
        <f t="shared" si="2639"/>
        <v>当前波数 166/∞</v>
      </c>
      <c r="D3888">
        <f>VLOOKUP(MOD(A3888,1000),Sheet2!P:R,3,FALSE)</f>
        <v>1076265.4702800014</v>
      </c>
      <c r="E3888">
        <v>238</v>
      </c>
      <c r="F3888" s="1" t="str">
        <f>IF(VLOOKUP(MOD(A3888,1000),Sheet2!P:W,8,FALSE)=1,"[[50000,1],",IF(VLOOKUP(MOD(A3888,1000),Sheet2!P:W,8,FALSE)=2,"[[90000,1],","["))&amp;IF(K3888=K3887,VLOOKUP(INT(MID(A3888,3,1))*10+3,Sheet3!A:B,2,FALSE),VLOOKUP(INT(MID(A3888,3,1))*10+MOD(K3888,2)+1,Sheet3!A:B,2,FALSE))&amp;"]"</f>
        <v>[[50000,1],[50032,67]]</v>
      </c>
      <c r="G3888">
        <v>0.2</v>
      </c>
      <c r="H3888" s="1" t="str">
        <f t="shared" ref="H3888:I3888" si="2653">H3876</f>
        <v>[80031,80032,80033,80034]</v>
      </c>
      <c r="I3888" s="1">
        <f t="shared" si="2653"/>
        <v>1</v>
      </c>
      <c r="J3888">
        <f t="shared" si="2649"/>
        <v>20</v>
      </c>
      <c r="K3888">
        <f t="shared" si="2586"/>
        <v>166</v>
      </c>
      <c r="L3888" s="1" t="str">
        <f>Sheet1!L3888</f>
        <v>[{"bid":16007,"type":6,"num":77},{"bid":14001,"type":4,"num":99000}]</v>
      </c>
    </row>
    <row r="3889" spans="1:12" x14ac:dyDescent="0.2">
      <c r="A3889">
        <f t="shared" si="2647"/>
        <v>604200</v>
      </c>
      <c r="B3889">
        <f t="shared" si="2645"/>
        <v>604201</v>
      </c>
      <c r="C3889" s="1" t="str">
        <f t="shared" si="2639"/>
        <v>当前波数 167/∞</v>
      </c>
      <c r="D3889">
        <f>VLOOKUP(MOD(A3889,1000),Sheet2!P:R,3,FALSE)</f>
        <v>1146896.8322784016</v>
      </c>
      <c r="E3889">
        <v>239</v>
      </c>
      <c r="F3889" s="1" t="str">
        <f>IF(VLOOKUP(MOD(A3889,1000),Sheet2!P:W,8,FALSE)=1,"[[50000,1],",IF(VLOOKUP(MOD(A3889,1000),Sheet2!P:W,8,FALSE)=2,"[[90000,1],","["))&amp;IF(K3889=K3888,VLOOKUP(INT(MID(A3889,3,1))*10+3,Sheet3!A:B,2,FALSE),VLOOKUP(INT(MID(A3889,3,1))*10+MOD(K3889,2)+1,Sheet3!A:B,2,FALSE))&amp;"]"</f>
        <v>[[50031,50]]</v>
      </c>
      <c r="G3889">
        <v>0.2</v>
      </c>
      <c r="H3889" s="1" t="str">
        <f t="shared" ref="H3889:I3889" si="2654">H3877</f>
        <v>[80031,80032,80033,80034]</v>
      </c>
      <c r="I3889" s="1">
        <f t="shared" si="2654"/>
        <v>1</v>
      </c>
      <c r="J3889">
        <f t="shared" si="2649"/>
        <v>20</v>
      </c>
      <c r="K3889">
        <f t="shared" ref="K3889:K3952" si="2655">K3883+5</f>
        <v>167</v>
      </c>
      <c r="L3889" s="1" t="str">
        <f>Sheet1!L3889</f>
        <v>[{"bid":16007,"type":6,"num":77},{"bid":14001,"type":4,"num":99500}]</v>
      </c>
    </row>
    <row r="3890" spans="1:12" x14ac:dyDescent="0.2">
      <c r="A3890">
        <f t="shared" si="2647"/>
        <v>604201</v>
      </c>
      <c r="B3890">
        <f t="shared" si="2645"/>
        <v>604202</v>
      </c>
      <c r="C3890" s="1" t="str">
        <f t="shared" si="2639"/>
        <v>当前波数 168/∞</v>
      </c>
      <c r="D3890">
        <f>VLOOKUP(MOD(A3890,1000),Sheet2!P:R,3,FALSE)</f>
        <v>1296578.8512768014</v>
      </c>
      <c r="E3890">
        <v>241</v>
      </c>
      <c r="F3890" s="1" t="str">
        <f>IF(VLOOKUP(MOD(A3890,1000),Sheet2!P:W,8,FALSE)=1,"[[50000,1],",IF(VLOOKUP(MOD(A3890,1000),Sheet2!P:W,8,FALSE)=2,"[[90000,1],","["))&amp;IF(K3890=K3889,VLOOKUP(INT(MID(A3890,3,1))*10+3,Sheet3!A:B,2,FALSE),VLOOKUP(INT(MID(A3890,3,1))*10+MOD(K3890,2)+1,Sheet3!A:B,2,FALSE))&amp;"]"</f>
        <v>[[50032,67]]</v>
      </c>
      <c r="G3890">
        <v>0.2</v>
      </c>
      <c r="H3890" s="1" t="str">
        <f t="shared" ref="H3890:I3890" si="2656">H3878</f>
        <v>[80031,80032,80033,80034]</v>
      </c>
      <c r="I3890" s="1">
        <f t="shared" si="2656"/>
        <v>1</v>
      </c>
      <c r="J3890">
        <f t="shared" si="2649"/>
        <v>20</v>
      </c>
      <c r="K3890">
        <f t="shared" si="2655"/>
        <v>168</v>
      </c>
      <c r="L3890" s="1" t="str">
        <f>Sheet1!L3890</f>
        <v>[{"bid":16007,"type":6,"num":79},{"bid":14001,"type":4,"num":100000}]</v>
      </c>
    </row>
    <row r="3891" spans="1:12" x14ac:dyDescent="0.2">
      <c r="A3891">
        <f t="shared" si="2647"/>
        <v>604202</v>
      </c>
      <c r="B3891">
        <f t="shared" si="2645"/>
        <v>604203</v>
      </c>
      <c r="C3891" s="1" t="str">
        <f t="shared" si="2639"/>
        <v>当前波数 169/∞</v>
      </c>
      <c r="D3891">
        <f>VLOOKUP(MOD(A3891,1000),Sheet2!P:R,3,FALSE)</f>
        <v>1377121.2751296016</v>
      </c>
      <c r="E3891">
        <v>242</v>
      </c>
      <c r="F3891" s="1" t="str">
        <f>IF(VLOOKUP(MOD(A3891,1000),Sheet2!P:W,8,FALSE)=1,"[[50000,1],",IF(VLOOKUP(MOD(A3891,1000),Sheet2!P:W,8,FALSE)=2,"[[90000,1],","["))&amp;IF(K3891=K3890,VLOOKUP(INT(MID(A3891,3,1))*10+3,Sheet3!A:B,2,FALSE),VLOOKUP(INT(MID(A3891,3,1))*10+MOD(K3891,2)+1,Sheet3!A:B,2,FALSE))&amp;"]"</f>
        <v>[[50000,1],[50031,50]]</v>
      </c>
      <c r="G3891">
        <v>0.2</v>
      </c>
      <c r="H3891" s="1" t="str">
        <f t="shared" ref="H3891:I3891" si="2657">H3879</f>
        <v>[80031,80032,80033,80034]</v>
      </c>
      <c r="I3891" s="1">
        <f t="shared" si="2657"/>
        <v>1</v>
      </c>
      <c r="J3891">
        <f t="shared" si="2649"/>
        <v>20</v>
      </c>
      <c r="K3891">
        <f t="shared" si="2655"/>
        <v>169</v>
      </c>
      <c r="L3891" s="1" t="str">
        <f>Sheet1!L3891</f>
        <v>[{"bid":16007,"type":6,"num":79},{"bid":14001,"type":4,"num":100500}]</v>
      </c>
    </row>
    <row r="3892" spans="1:12" x14ac:dyDescent="0.2">
      <c r="A3892">
        <f t="shared" si="2647"/>
        <v>604203</v>
      </c>
      <c r="B3892">
        <f t="shared" si="2645"/>
        <v>604204</v>
      </c>
      <c r="C3892" s="1" t="str">
        <f t="shared" si="2639"/>
        <v>当前波数 170/∞\n下一波BOSS</v>
      </c>
      <c r="D3892">
        <f>VLOOKUP(MOD(A3892,1000),Sheet2!P:R,3,FALSE)</f>
        <v>1460651.9393856018</v>
      </c>
      <c r="E3892">
        <v>244</v>
      </c>
      <c r="F3892" s="1" t="str">
        <f>IF(VLOOKUP(MOD(A3892,1000),Sheet2!P:W,8,FALSE)=1,"[[50000,1],",IF(VLOOKUP(MOD(A3892,1000),Sheet2!P:W,8,FALSE)=2,"[[90000,1],","["))&amp;IF(K3892=K3891,VLOOKUP(INT(MID(A3892,3,1))*10+3,Sheet3!A:B,2,FALSE),VLOOKUP(INT(MID(A3892,3,1))*10+MOD(K3892,2)+1,Sheet3!A:B,2,FALSE))&amp;"]"</f>
        <v>[[50032,67]]</v>
      </c>
      <c r="G3892">
        <v>0.2</v>
      </c>
      <c r="H3892" s="1" t="str">
        <f t="shared" ref="H3892:I3892" si="2658">H3880</f>
        <v>[80031,80032,80033,80034]</v>
      </c>
      <c r="I3892" s="1">
        <f t="shared" si="2658"/>
        <v>1</v>
      </c>
      <c r="J3892">
        <f t="shared" si="2649"/>
        <v>20</v>
      </c>
      <c r="K3892">
        <f t="shared" si="2655"/>
        <v>170</v>
      </c>
      <c r="L3892" s="1" t="str">
        <f>Sheet1!L3892</f>
        <v>[{"bid":16007,"type":6,"num":79},{"bid":14001,"type":4,"num":101000}]</v>
      </c>
    </row>
    <row r="3893" spans="1:12" x14ac:dyDescent="0.2">
      <c r="A3893">
        <f t="shared" si="2647"/>
        <v>604204</v>
      </c>
      <c r="B3893">
        <f t="shared" si="2645"/>
        <v>604205</v>
      </c>
      <c r="C3893" s="1" t="str">
        <f t="shared" si="2639"/>
        <v>BOSS波\n需击杀所有怪物</v>
      </c>
      <c r="D3893">
        <f>VLOOKUP(MOD(A3893,1000),Sheet2!P:R,3,FALSE)</f>
        <v>1547234.5824000023</v>
      </c>
      <c r="E3893">
        <v>245</v>
      </c>
      <c r="F3893" s="1" t="str">
        <f>IF(VLOOKUP(MOD(A3893,1000),Sheet2!P:W,8,FALSE)=1,"[[50000,1],",IF(VLOOKUP(MOD(A3893,1000),Sheet2!P:W,8,FALSE)=2,"[[90000,1],","["))&amp;IF(K3893=K3892,VLOOKUP(INT(MID(A3893,3,1))*10+3,Sheet3!A:B,2,FALSE),VLOOKUP(INT(MID(A3893,3,1))*10+MOD(K3893,2)+1,Sheet3!A:B,2,FALSE))&amp;"]"</f>
        <v>[[50033,45]]</v>
      </c>
      <c r="G3893">
        <v>0.2</v>
      </c>
      <c r="H3893" s="1" t="str">
        <f t="shared" ref="H3893:I3893" si="2659">H3881</f>
        <v>[80031,80032,80033,80034]</v>
      </c>
      <c r="I3893" s="1">
        <f t="shared" si="2659"/>
        <v>2</v>
      </c>
      <c r="J3893">
        <f t="shared" si="2649"/>
        <v>40</v>
      </c>
      <c r="K3893">
        <f t="shared" si="2655"/>
        <v>170</v>
      </c>
      <c r="L3893" s="1" t="str">
        <f>Sheet1!L3893</f>
        <v>[{"bid":16007,"type":6,"num":79},{"bid":14001,"type":4,"num":101500}]</v>
      </c>
    </row>
    <row r="3894" spans="1:12" x14ac:dyDescent="0.2">
      <c r="A3894">
        <f t="shared" si="2647"/>
        <v>604205</v>
      </c>
      <c r="B3894">
        <f t="shared" si="2645"/>
        <v>604206</v>
      </c>
      <c r="C3894" s="1" t="str">
        <f t="shared" si="2639"/>
        <v>当前波数 171/∞</v>
      </c>
      <c r="D3894">
        <f>VLOOKUP(MOD(A3894,1000),Sheet2!P:R,3,FALSE)</f>
        <v>1637300.2929216025</v>
      </c>
      <c r="E3894">
        <v>247</v>
      </c>
      <c r="F3894" s="1" t="str">
        <f>IF(VLOOKUP(MOD(A3894,1000),Sheet2!P:W,8,FALSE)=1,"[[50000,1],",IF(VLOOKUP(MOD(A3894,1000),Sheet2!P:W,8,FALSE)=2,"[[90000,1],","["))&amp;IF(K3894=K3893,VLOOKUP(INT(MID(A3894,3,1))*10+3,Sheet3!A:B,2,FALSE),VLOOKUP(INT(MID(A3894,3,1))*10+MOD(K3894,2)+1,Sheet3!A:B,2,FALSE))&amp;"]"</f>
        <v>[[50000,1],[50031,50]]</v>
      </c>
      <c r="G3894">
        <v>0.2</v>
      </c>
      <c r="H3894" s="1" t="str">
        <f>H3893</f>
        <v>[80031,80032,80033,80034]</v>
      </c>
      <c r="I3894" s="1">
        <f t="shared" ref="I3894" si="2660">I3882</f>
        <v>1</v>
      </c>
      <c r="J3894">
        <f t="shared" si="2649"/>
        <v>20</v>
      </c>
      <c r="K3894">
        <f t="shared" si="2655"/>
        <v>171</v>
      </c>
      <c r="L3894" s="1" t="str">
        <f>Sheet1!L3894</f>
        <v>[{"bid":16007,"type":6,"num":79},{"bid":14001,"type":4,"num":102000}]</v>
      </c>
    </row>
    <row r="3895" spans="1:12" x14ac:dyDescent="0.2">
      <c r="A3895">
        <f t="shared" si="2647"/>
        <v>604206</v>
      </c>
      <c r="B3895">
        <f t="shared" si="2645"/>
        <v>604207</v>
      </c>
      <c r="C3895" s="1" t="str">
        <f t="shared" si="2639"/>
        <v>当前波数 172/∞</v>
      </c>
      <c r="D3895">
        <f>VLOOKUP(MOD(A3895,1000),Sheet2!P:R,3,FALSE)</f>
        <v>1730579.9486976028</v>
      </c>
      <c r="E3895">
        <v>249</v>
      </c>
      <c r="F3895" s="1" t="str">
        <f>IF(VLOOKUP(MOD(A3895,1000),Sheet2!P:W,8,FALSE)=1,"[[50000,1],",IF(VLOOKUP(MOD(A3895,1000),Sheet2!P:W,8,FALSE)=2,"[[90000,1],","["))&amp;IF(K3895=K3894,VLOOKUP(INT(MID(A3895,3,1))*10+3,Sheet3!A:B,2,FALSE),VLOOKUP(INT(MID(A3895,3,1))*10+MOD(K3895,2)+1,Sheet3!A:B,2,FALSE))&amp;"]"</f>
        <v>[[50032,67]]</v>
      </c>
      <c r="G3895">
        <v>0.2</v>
      </c>
      <c r="H3895" s="1" t="str">
        <f t="shared" ref="H3895:H3958" si="2661">H3894</f>
        <v>[80031,80032,80033,80034]</v>
      </c>
      <c r="I3895" s="1">
        <f t="shared" ref="I3895" si="2662">I3883</f>
        <v>1</v>
      </c>
      <c r="J3895">
        <f t="shared" si="2649"/>
        <v>20</v>
      </c>
      <c r="K3895">
        <f t="shared" si="2655"/>
        <v>172</v>
      </c>
      <c r="L3895" s="1" t="str">
        <f>Sheet1!L3895</f>
        <v>[{"bid":16007,"type":6,"num":81},{"bid":14001,"type":4,"num":102500}]</v>
      </c>
    </row>
    <row r="3896" spans="1:12" x14ac:dyDescent="0.2">
      <c r="A3896">
        <f t="shared" si="2647"/>
        <v>604207</v>
      </c>
      <c r="B3896">
        <f t="shared" si="2645"/>
        <v>604208</v>
      </c>
      <c r="C3896" s="1" t="str">
        <f t="shared" si="2639"/>
        <v>当前波数 173/∞</v>
      </c>
      <c r="D3896">
        <f>VLOOKUP(MOD(A3896,1000),Sheet2!P:R,3,FALSE)</f>
        <v>1827140.1011808033</v>
      </c>
      <c r="E3896">
        <v>251</v>
      </c>
      <c r="F3896" s="1" t="str">
        <f>IF(VLOOKUP(MOD(A3896,1000),Sheet2!P:W,8,FALSE)=1,"[[50000,1],",IF(VLOOKUP(MOD(A3896,1000),Sheet2!P:W,8,FALSE)=2,"[[90000,1],","["))&amp;IF(K3896=K3895,VLOOKUP(INT(MID(A3896,3,1))*10+3,Sheet3!A:B,2,FALSE),VLOOKUP(INT(MID(A3896,3,1))*10+MOD(K3896,2)+1,Sheet3!A:B,2,FALSE))&amp;"]"</f>
        <v>[[50031,50]]</v>
      </c>
      <c r="G3896">
        <v>0.2</v>
      </c>
      <c r="H3896" s="1" t="str">
        <f t="shared" si="2661"/>
        <v>[80031,80032,80033,80034]</v>
      </c>
      <c r="I3896" s="1">
        <f t="shared" ref="I3896" si="2663">I3884</f>
        <v>1</v>
      </c>
      <c r="J3896">
        <f t="shared" si="2649"/>
        <v>20</v>
      </c>
      <c r="K3896">
        <f t="shared" si="2655"/>
        <v>173</v>
      </c>
      <c r="L3896" s="1" t="str">
        <f>Sheet1!L3896</f>
        <v>[{"bid":16007,"type":6,"num":81},{"bid":14001,"type":4,"num":103000}]</v>
      </c>
    </row>
    <row r="3897" spans="1:12" x14ac:dyDescent="0.2">
      <c r="A3897">
        <f t="shared" si="2647"/>
        <v>604208</v>
      </c>
      <c r="B3897">
        <f t="shared" si="2645"/>
        <v>604209</v>
      </c>
      <c r="C3897" s="1" t="str">
        <f t="shared" si="2639"/>
        <v>当前波数 174/∞</v>
      </c>
      <c r="D3897">
        <f>VLOOKUP(MOD(A3897,1000),Sheet2!P:R,3,FALSE)</f>
        <v>1927047.9123840036</v>
      </c>
      <c r="E3897">
        <v>252</v>
      </c>
      <c r="F3897" s="1" t="str">
        <f>IF(VLOOKUP(MOD(A3897,1000),Sheet2!P:W,8,FALSE)=1,"[[50000,1],",IF(VLOOKUP(MOD(A3897,1000),Sheet2!P:W,8,FALSE)=2,"[[90000,1],","["))&amp;IF(K3897=K3896,VLOOKUP(INT(MID(A3897,3,1))*10+3,Sheet3!A:B,2,FALSE),VLOOKUP(INT(MID(A3897,3,1))*10+MOD(K3897,2)+1,Sheet3!A:B,2,FALSE))&amp;"]"</f>
        <v>[[50000,1],[50032,67]]</v>
      </c>
      <c r="G3897">
        <v>0.2</v>
      </c>
      <c r="H3897" s="1" t="str">
        <f t="shared" si="2661"/>
        <v>[80031,80032,80033,80034]</v>
      </c>
      <c r="I3897" s="1">
        <f t="shared" ref="I3897" si="2664">I3885</f>
        <v>1</v>
      </c>
      <c r="J3897">
        <f t="shared" si="2649"/>
        <v>20</v>
      </c>
      <c r="K3897">
        <f t="shared" si="2655"/>
        <v>174</v>
      </c>
      <c r="L3897" s="1" t="str">
        <f>Sheet1!L3897</f>
        <v>[{"bid":16007,"type":6,"num":81},{"bid":14001,"type":4,"num":103500}]</v>
      </c>
    </row>
    <row r="3898" spans="1:12" x14ac:dyDescent="0.2">
      <c r="A3898">
        <f t="shared" si="2647"/>
        <v>604209</v>
      </c>
      <c r="B3898">
        <f t="shared" si="2645"/>
        <v>604210</v>
      </c>
      <c r="C3898" s="1" t="str">
        <f t="shared" si="2639"/>
        <v>当前波数 175/∞\n下一波BOSS</v>
      </c>
      <c r="D3898">
        <f>VLOOKUP(MOD(A3898,1000),Sheet2!P:R,3,FALSE)</f>
        <v>2030371.154880004</v>
      </c>
      <c r="E3898">
        <v>253</v>
      </c>
      <c r="F3898" s="1" t="str">
        <f>IF(VLOOKUP(MOD(A3898,1000),Sheet2!P:W,8,FALSE)=1,"[[50000,1],",IF(VLOOKUP(MOD(A3898,1000),Sheet2!P:W,8,FALSE)=2,"[[90000,1],","["))&amp;IF(K3898=K3897,VLOOKUP(INT(MID(A3898,3,1))*10+3,Sheet3!A:B,2,FALSE),VLOOKUP(INT(MID(A3898,3,1))*10+MOD(K3898,2)+1,Sheet3!A:B,2,FALSE))&amp;"]"</f>
        <v>[[50031,50]]</v>
      </c>
      <c r="G3898">
        <v>0.2</v>
      </c>
      <c r="H3898" s="1" t="str">
        <f t="shared" si="2661"/>
        <v>[80031,80032,80033,80034]</v>
      </c>
      <c r="I3898" s="1">
        <f t="shared" ref="I3898" si="2665">I3886</f>
        <v>1</v>
      </c>
      <c r="J3898">
        <f t="shared" si="2649"/>
        <v>20</v>
      </c>
      <c r="K3898">
        <f t="shared" si="2655"/>
        <v>175</v>
      </c>
      <c r="L3898" s="1" t="str">
        <f>Sheet1!L3898</f>
        <v>[{"bid":16007,"type":6,"num":81},{"bid":14001,"type":4,"num":104000}]</v>
      </c>
    </row>
    <row r="3899" spans="1:12" x14ac:dyDescent="0.2">
      <c r="A3899">
        <f t="shared" si="2647"/>
        <v>604210</v>
      </c>
      <c r="B3899">
        <f t="shared" si="2645"/>
        <v>604211</v>
      </c>
      <c r="C3899" s="1" t="str">
        <f t="shared" si="2639"/>
        <v>BOSS波\n需击杀所有怪物</v>
      </c>
      <c r="D3899">
        <f>VLOOKUP(MOD(A3899,1000),Sheet2!P:R,3,FALSE)</f>
        <v>2137178.2118016048</v>
      </c>
      <c r="E3899">
        <v>255</v>
      </c>
      <c r="F3899" s="1" t="str">
        <f>IF(VLOOKUP(MOD(A3899,1000),Sheet2!P:W,8,FALSE)=1,"[[50000,1],",IF(VLOOKUP(MOD(A3899,1000),Sheet2!P:W,8,FALSE)=2,"[[90000,1],","["))&amp;IF(K3899=K3898,VLOOKUP(INT(MID(A3899,3,1))*10+3,Sheet3!A:B,2,FALSE),VLOOKUP(INT(MID(A3899,3,1))*10+MOD(K3899,2)+1,Sheet3!A:B,2,FALSE))&amp;"]"</f>
        <v>[[50033,45]]</v>
      </c>
      <c r="G3899">
        <v>0.2</v>
      </c>
      <c r="H3899" s="1" t="str">
        <f t="shared" si="2661"/>
        <v>[80031,80032,80033,80034]</v>
      </c>
      <c r="I3899" s="1">
        <f t="shared" ref="I3899" si="2666">I3887</f>
        <v>2</v>
      </c>
      <c r="J3899">
        <f t="shared" si="2649"/>
        <v>40</v>
      </c>
      <c r="K3899">
        <f t="shared" si="2655"/>
        <v>175</v>
      </c>
      <c r="L3899" s="1" t="str">
        <f>Sheet1!L3899</f>
        <v>[{"bid":16007,"type":6,"num":81},{"bid":14001,"type":4,"num":104500}]</v>
      </c>
    </row>
    <row r="3900" spans="1:12" x14ac:dyDescent="0.2">
      <c r="A3900">
        <f t="shared" si="2647"/>
        <v>604211</v>
      </c>
      <c r="B3900">
        <f t="shared" si="2645"/>
        <v>604212</v>
      </c>
      <c r="C3900" s="1" t="str">
        <f t="shared" si="2639"/>
        <v>当前波数 176/∞</v>
      </c>
      <c r="D3900">
        <f>VLOOKUP(MOD(A3900,1000),Sheet2!P:R,3,FALSE)</f>
        <v>2248008.0436800052</v>
      </c>
      <c r="E3900">
        <v>256</v>
      </c>
      <c r="F3900" s="1" t="str">
        <f>IF(VLOOKUP(MOD(A3900,1000),Sheet2!P:W,8,FALSE)=1,"[[50000,1],",IF(VLOOKUP(MOD(A3900,1000),Sheet2!P:W,8,FALSE)=2,"[[90000,1],","["))&amp;IF(K3900=K3899,VLOOKUP(INT(MID(A3900,3,1))*10+3,Sheet3!A:B,2,FALSE),VLOOKUP(INT(MID(A3900,3,1))*10+MOD(K3900,2)+1,Sheet3!A:B,2,FALSE))&amp;"]"</f>
        <v>[[50000,1],[50032,67]]</v>
      </c>
      <c r="G3900">
        <v>0.2</v>
      </c>
      <c r="H3900" s="1" t="str">
        <f t="shared" si="2661"/>
        <v>[80031,80032,80033,80034]</v>
      </c>
      <c r="I3900" s="1">
        <f t="shared" ref="I3900" si="2667">I3888</f>
        <v>1</v>
      </c>
      <c r="J3900">
        <f t="shared" si="2649"/>
        <v>20</v>
      </c>
      <c r="K3900">
        <f t="shared" si="2655"/>
        <v>176</v>
      </c>
      <c r="L3900" s="1" t="str">
        <f>Sheet1!L3900</f>
        <v>[{"bid":16007,"type":6,"num":83},{"bid":14001,"type":4,"num":105000}]</v>
      </c>
    </row>
    <row r="3901" spans="1:12" x14ac:dyDescent="0.2">
      <c r="A3901">
        <f t="shared" si="2647"/>
        <v>604212</v>
      </c>
      <c r="B3901">
        <f t="shared" si="2645"/>
        <v>604213</v>
      </c>
      <c r="C3901" s="1" t="str">
        <f t="shared" si="2639"/>
        <v>当前波数 177/∞</v>
      </c>
      <c r="D3901">
        <f>VLOOKUP(MOD(A3901,1000),Sheet2!P:R,3,FALSE)</f>
        <v>2362497.1309056054</v>
      </c>
      <c r="E3901">
        <v>257</v>
      </c>
      <c r="F3901" s="1" t="str">
        <f>IF(VLOOKUP(MOD(A3901,1000),Sheet2!P:W,8,FALSE)=1,"[[50000,1],",IF(VLOOKUP(MOD(A3901,1000),Sheet2!P:W,8,FALSE)=2,"[[90000,1],","["))&amp;IF(K3901=K3900,VLOOKUP(INT(MID(A3901,3,1))*10+3,Sheet3!A:B,2,FALSE),VLOOKUP(INT(MID(A3901,3,1))*10+MOD(K3901,2)+1,Sheet3!A:B,2,FALSE))&amp;"]"</f>
        <v>[[50031,50]]</v>
      </c>
      <c r="G3901">
        <v>0.2</v>
      </c>
      <c r="H3901" s="1" t="str">
        <f t="shared" si="2661"/>
        <v>[80031,80032,80033,80034]</v>
      </c>
      <c r="I3901" s="1">
        <f t="shared" ref="I3901" si="2668">I3889</f>
        <v>1</v>
      </c>
      <c r="J3901">
        <f t="shared" si="2649"/>
        <v>20</v>
      </c>
      <c r="K3901">
        <f t="shared" si="2655"/>
        <v>177</v>
      </c>
      <c r="L3901" s="1" t="str">
        <f>Sheet1!L3901</f>
        <v>[{"bid":16007,"type":6,"num":83},{"bid":14001,"type":4,"num":105500}]</v>
      </c>
    </row>
    <row r="3902" spans="1:12" x14ac:dyDescent="0.2">
      <c r="A3902">
        <f t="shared" si="2647"/>
        <v>604213</v>
      </c>
      <c r="B3902">
        <f t="shared" si="2645"/>
        <v>604214</v>
      </c>
      <c r="C3902" s="1" t="str">
        <f t="shared" si="2639"/>
        <v>当前波数 178/∞</v>
      </c>
      <c r="D3902">
        <f>VLOOKUP(MOD(A3902,1000),Sheet2!P:R,3,FALSE)</f>
        <v>2480716.756108806</v>
      </c>
      <c r="E3902">
        <v>258</v>
      </c>
      <c r="F3902" s="1" t="str">
        <f>IF(VLOOKUP(MOD(A3902,1000),Sheet2!P:W,8,FALSE)=1,"[[50000,1],",IF(VLOOKUP(MOD(A3902,1000),Sheet2!P:W,8,FALSE)=2,"[[90000,1],","["))&amp;IF(K3902=K3901,VLOOKUP(INT(MID(A3902,3,1))*10+3,Sheet3!A:B,2,FALSE),VLOOKUP(INT(MID(A3902,3,1))*10+MOD(K3902,2)+1,Sheet3!A:B,2,FALSE))&amp;"]"</f>
        <v>[[50032,67]]</v>
      </c>
      <c r="G3902">
        <v>0.2</v>
      </c>
      <c r="H3902" s="1" t="str">
        <f t="shared" si="2661"/>
        <v>[80031,80032,80033,80034]</v>
      </c>
      <c r="I3902" s="1">
        <f t="shared" ref="I3902" si="2669">I3890</f>
        <v>1</v>
      </c>
      <c r="J3902">
        <f t="shared" si="2649"/>
        <v>20</v>
      </c>
      <c r="K3902">
        <f t="shared" si="2655"/>
        <v>178</v>
      </c>
      <c r="L3902" s="1" t="str">
        <f>Sheet1!L3902</f>
        <v>[{"bid":16007,"type":6,"num":83},{"bid":14001,"type":4,"num":106000}]</v>
      </c>
    </row>
    <row r="3903" spans="1:12" x14ac:dyDescent="0.2">
      <c r="A3903">
        <f t="shared" si="2647"/>
        <v>604214</v>
      </c>
      <c r="B3903">
        <f t="shared" si="2645"/>
        <v>604215</v>
      </c>
      <c r="C3903" s="1" t="str">
        <f t="shared" si="2639"/>
        <v>当前波数 179/∞</v>
      </c>
      <c r="D3903">
        <f>VLOOKUP(MOD(A3903,1000),Sheet2!P:R,3,FALSE)</f>
        <v>2602738.8240000065</v>
      </c>
      <c r="E3903">
        <v>260</v>
      </c>
      <c r="F3903" s="1" t="str">
        <f>IF(VLOOKUP(MOD(A3903,1000),Sheet2!P:W,8,FALSE)=1,"[[50000,1],",IF(VLOOKUP(MOD(A3903,1000),Sheet2!P:W,8,FALSE)=2,"[[90000,1],","["))&amp;IF(K3903=K3902,VLOOKUP(INT(MID(A3903,3,1))*10+3,Sheet3!A:B,2,FALSE),VLOOKUP(INT(MID(A3903,3,1))*10+MOD(K3903,2)+1,Sheet3!A:B,2,FALSE))&amp;"]"</f>
        <v>[[50000,1],[50031,50]]</v>
      </c>
      <c r="G3903">
        <v>0.2</v>
      </c>
      <c r="H3903" s="1" t="str">
        <f t="shared" si="2661"/>
        <v>[80031,80032,80033,80034]</v>
      </c>
      <c r="I3903" s="1">
        <f t="shared" ref="I3903" si="2670">I3891</f>
        <v>1</v>
      </c>
      <c r="J3903">
        <f t="shared" si="2649"/>
        <v>20</v>
      </c>
      <c r="K3903">
        <f t="shared" si="2655"/>
        <v>179</v>
      </c>
      <c r="L3903" s="1" t="str">
        <f>Sheet1!L3903</f>
        <v>[{"bid":16007,"type":6,"num":83},{"bid":14001,"type":4,"num":106500}]</v>
      </c>
    </row>
    <row r="3904" spans="1:12" x14ac:dyDescent="0.2">
      <c r="A3904">
        <f t="shared" si="2647"/>
        <v>604215</v>
      </c>
      <c r="B3904">
        <f t="shared" si="2645"/>
        <v>604216</v>
      </c>
      <c r="C3904" s="1" t="str">
        <f t="shared" si="2639"/>
        <v>当前波数 180/∞\n下一波BOSS</v>
      </c>
      <c r="D3904">
        <f>VLOOKUP(MOD(A3904,1000),Sheet2!P:R,3,FALSE)</f>
        <v>2728635.861369608</v>
      </c>
      <c r="E3904">
        <v>262</v>
      </c>
      <c r="F3904" s="1" t="str">
        <f>IF(VLOOKUP(MOD(A3904,1000),Sheet2!P:W,8,FALSE)=1,"[[50000,1],",IF(VLOOKUP(MOD(A3904,1000),Sheet2!P:W,8,FALSE)=2,"[[90000,1],","["))&amp;IF(K3904=K3903,VLOOKUP(INT(MID(A3904,3,1))*10+3,Sheet3!A:B,2,FALSE),VLOOKUP(INT(MID(A3904,3,1))*10+MOD(K3904,2)+1,Sheet3!A:B,2,FALSE))&amp;"]"</f>
        <v>[[50032,67]]</v>
      </c>
      <c r="G3904">
        <v>0.2</v>
      </c>
      <c r="H3904" s="1" t="str">
        <f t="shared" si="2661"/>
        <v>[80031,80032,80033,80034]</v>
      </c>
      <c r="I3904" s="1">
        <f t="shared" ref="I3904" si="2671">I3892</f>
        <v>1</v>
      </c>
      <c r="J3904">
        <f t="shared" si="2649"/>
        <v>20</v>
      </c>
      <c r="K3904">
        <f t="shared" si="2655"/>
        <v>180</v>
      </c>
      <c r="L3904" s="1" t="str">
        <f>Sheet1!L3904</f>
        <v>[{"bid":16007,"type":6,"num":83},{"bid":14001,"type":4,"num":107000}]</v>
      </c>
    </row>
    <row r="3905" spans="1:12" x14ac:dyDescent="0.2">
      <c r="A3905">
        <f t="shared" si="2647"/>
        <v>604216</v>
      </c>
      <c r="B3905">
        <f t="shared" si="2645"/>
        <v>604217</v>
      </c>
      <c r="C3905" s="1" t="str">
        <f t="shared" si="2639"/>
        <v>BOSS波\n需击杀所有怪物</v>
      </c>
      <c r="D3905">
        <f>VLOOKUP(MOD(A3905,1000),Sheet2!P:R,3,FALSE)</f>
        <v>2858481.0170880081</v>
      </c>
      <c r="E3905">
        <v>263</v>
      </c>
      <c r="F3905" s="1" t="str">
        <f>IF(VLOOKUP(MOD(A3905,1000),Sheet2!P:W,8,FALSE)=1,"[[50000,1],",IF(VLOOKUP(MOD(A3905,1000),Sheet2!P:W,8,FALSE)=2,"[[90000,1],","["))&amp;IF(K3905=K3904,VLOOKUP(INT(MID(A3905,3,1))*10+3,Sheet3!A:B,2,FALSE),VLOOKUP(INT(MID(A3905,3,1))*10+MOD(K3905,2)+1,Sheet3!A:B,2,FALSE))&amp;"]"</f>
        <v>[[50033,45]]</v>
      </c>
      <c r="G3905">
        <v>0.2</v>
      </c>
      <c r="H3905" s="1" t="str">
        <f t="shared" si="2661"/>
        <v>[80031,80032,80033,80034]</v>
      </c>
      <c r="I3905" s="1">
        <f t="shared" ref="I3905" si="2672">I3893</f>
        <v>2</v>
      </c>
      <c r="J3905">
        <f t="shared" si="2649"/>
        <v>40</v>
      </c>
      <c r="K3905">
        <f t="shared" si="2655"/>
        <v>180</v>
      </c>
      <c r="L3905" s="1" t="str">
        <f>Sheet1!L3905</f>
        <v>[{"bid":16007,"type":6,"num":85},{"bid":14001,"type":4,"num":107500}]</v>
      </c>
    </row>
    <row r="3906" spans="1:12" x14ac:dyDescent="0.2">
      <c r="A3906">
        <f t="shared" si="2647"/>
        <v>604217</v>
      </c>
      <c r="B3906">
        <f t="shared" si="2645"/>
        <v>604218</v>
      </c>
      <c r="C3906" s="1" t="str">
        <f t="shared" si="2639"/>
        <v>当前波数 181/∞</v>
      </c>
      <c r="D3906">
        <f>VLOOKUP(MOD(A3906,1000),Sheet2!P:R,3,FALSE)</f>
        <v>3026359.6185600087</v>
      </c>
      <c r="E3906">
        <v>265</v>
      </c>
      <c r="F3906" s="1" t="str">
        <f>IF(VLOOKUP(MOD(A3906,1000),Sheet2!P:W,8,FALSE)=1,"[[50000,1],",IF(VLOOKUP(MOD(A3906,1000),Sheet2!P:W,8,FALSE)=2,"[[90000,1],","["))&amp;IF(K3906=K3905,VLOOKUP(INT(MID(A3906,3,1))*10+3,Sheet3!A:B,2,FALSE),VLOOKUP(INT(MID(A3906,3,1))*10+MOD(K3906,2)+1,Sheet3!A:B,2,FALSE))&amp;"]"</f>
        <v>[[50000,1],[50031,50]]</v>
      </c>
      <c r="G3906">
        <v>0.2</v>
      </c>
      <c r="H3906" s="1" t="str">
        <f t="shared" si="2661"/>
        <v>[80031,80032,80033,80034]</v>
      </c>
      <c r="I3906" s="1">
        <f t="shared" ref="I3906" si="2673">I3894</f>
        <v>1</v>
      </c>
      <c r="J3906">
        <f t="shared" si="2649"/>
        <v>20</v>
      </c>
      <c r="K3906">
        <f t="shared" si="2655"/>
        <v>181</v>
      </c>
      <c r="L3906" s="1" t="str">
        <f>Sheet1!L3906</f>
        <v>[{"bid":16007,"type":6,"num":85},{"bid":14001,"type":4,"num":108000}]</v>
      </c>
    </row>
    <row r="3907" spans="1:12" x14ac:dyDescent="0.2">
      <c r="A3907">
        <f t="shared" si="2647"/>
        <v>604218</v>
      </c>
      <c r="B3907">
        <f t="shared" si="2645"/>
        <v>604219</v>
      </c>
      <c r="C3907" s="1" t="str">
        <f t="shared" si="2639"/>
        <v>当前波数 182/∞</v>
      </c>
      <c r="D3907">
        <f>VLOOKUP(MOD(A3907,1000),Sheet2!P:R,3,FALSE)</f>
        <v>3199943.0854080087</v>
      </c>
      <c r="E3907">
        <v>266</v>
      </c>
      <c r="F3907" s="1" t="str">
        <f>IF(VLOOKUP(MOD(A3907,1000),Sheet2!P:W,8,FALSE)=1,"[[50000,1],",IF(VLOOKUP(MOD(A3907,1000),Sheet2!P:W,8,FALSE)=2,"[[90000,1],","["))&amp;IF(K3907=K3906,VLOOKUP(INT(MID(A3907,3,1))*10+3,Sheet3!A:B,2,FALSE),VLOOKUP(INT(MID(A3907,3,1))*10+MOD(K3907,2)+1,Sheet3!A:B,2,FALSE))&amp;"]"</f>
        <v>[[50032,67]]</v>
      </c>
      <c r="G3907">
        <v>0.2</v>
      </c>
      <c r="H3907" s="1" t="str">
        <f t="shared" si="2661"/>
        <v>[80031,80032,80033,80034]</v>
      </c>
      <c r="I3907" s="1">
        <f t="shared" ref="I3907" si="2674">I3895</f>
        <v>1</v>
      </c>
      <c r="J3907">
        <f t="shared" si="2649"/>
        <v>20</v>
      </c>
      <c r="K3907">
        <f t="shared" si="2655"/>
        <v>182</v>
      </c>
      <c r="L3907" s="1" t="str">
        <f>Sheet1!L3907</f>
        <v>[{"bid":16007,"type":6,"num":85},{"bid":14001,"type":4,"num":108500}]</v>
      </c>
    </row>
    <row r="3908" spans="1:12" x14ac:dyDescent="0.2">
      <c r="A3908">
        <f t="shared" si="2647"/>
        <v>604219</v>
      </c>
      <c r="B3908">
        <f t="shared" si="2645"/>
        <v>604220</v>
      </c>
      <c r="C3908" s="1" t="str">
        <f t="shared" si="2639"/>
        <v>当前波数 183/∞</v>
      </c>
      <c r="D3908">
        <f>VLOOKUP(MOD(A3908,1000),Sheet2!P:R,3,FALSE)</f>
        <v>3379342.1532000094</v>
      </c>
      <c r="E3908">
        <v>268</v>
      </c>
      <c r="F3908" s="1" t="str">
        <f>IF(VLOOKUP(MOD(A3908,1000),Sheet2!P:W,8,FALSE)=1,"[[50000,1],",IF(VLOOKUP(MOD(A3908,1000),Sheet2!P:W,8,FALSE)=2,"[[90000,1],","["))&amp;IF(K3908=K3907,VLOOKUP(INT(MID(A3908,3,1))*10+3,Sheet3!A:B,2,FALSE),VLOOKUP(INT(MID(A3908,3,1))*10+MOD(K3908,2)+1,Sheet3!A:B,2,FALSE))&amp;"]"</f>
        <v>[[50031,50]]</v>
      </c>
      <c r="G3908">
        <v>0.2</v>
      </c>
      <c r="H3908" s="1" t="str">
        <f t="shared" si="2661"/>
        <v>[80031,80032,80033,80034]</v>
      </c>
      <c r="I3908" s="1">
        <f t="shared" ref="I3908" si="2675">I3896</f>
        <v>1</v>
      </c>
      <c r="J3908">
        <f t="shared" si="2649"/>
        <v>20</v>
      </c>
      <c r="K3908">
        <f t="shared" si="2655"/>
        <v>183</v>
      </c>
      <c r="L3908" s="1" t="str">
        <f>Sheet1!L3908</f>
        <v>[{"bid":16007,"type":6,"num":85},{"bid":14001,"type":4,"num":109000}]</v>
      </c>
    </row>
    <row r="3909" spans="1:12" x14ac:dyDescent="0.2">
      <c r="A3909">
        <f t="shared" si="2647"/>
        <v>604220</v>
      </c>
      <c r="B3909">
        <f t="shared" si="2645"/>
        <v>604221</v>
      </c>
      <c r="C3909" s="1" t="str">
        <f t="shared" si="2639"/>
        <v>当前波数 184/∞</v>
      </c>
      <c r="D3909">
        <f>VLOOKUP(MOD(A3909,1000),Sheet2!P:R,3,FALSE)</f>
        <v>3564668.5079040099</v>
      </c>
      <c r="E3909">
        <v>270</v>
      </c>
      <c r="F3909" s="1" t="str">
        <f>IF(VLOOKUP(MOD(A3909,1000),Sheet2!P:W,8,FALSE)=1,"[[50000,1],",IF(VLOOKUP(MOD(A3909,1000),Sheet2!P:W,8,FALSE)=2,"[[90000,1],","["))&amp;IF(K3909=K3908,VLOOKUP(INT(MID(A3909,3,1))*10+3,Sheet3!A:B,2,FALSE),VLOOKUP(INT(MID(A3909,3,1))*10+MOD(K3909,2)+1,Sheet3!A:B,2,FALSE))&amp;"]"</f>
        <v>[[50000,1],[50032,67]]</v>
      </c>
      <c r="G3909">
        <v>0.2</v>
      </c>
      <c r="H3909" s="1" t="str">
        <f t="shared" si="2661"/>
        <v>[80031,80032,80033,80034]</v>
      </c>
      <c r="I3909" s="1">
        <f t="shared" ref="I3909" si="2676">I3897</f>
        <v>1</v>
      </c>
      <c r="J3909">
        <f t="shared" si="2649"/>
        <v>20</v>
      </c>
      <c r="K3909">
        <f t="shared" si="2655"/>
        <v>184</v>
      </c>
      <c r="L3909" s="1" t="str">
        <f>Sheet1!L3909</f>
        <v>[{"bid":16007,"type":6,"num":85},{"bid":14001,"type":4,"num":109500}]</v>
      </c>
    </row>
    <row r="3910" spans="1:12" x14ac:dyDescent="0.2">
      <c r="A3910">
        <f t="shared" si="2647"/>
        <v>604221</v>
      </c>
      <c r="B3910">
        <f t="shared" si="2645"/>
        <v>604222</v>
      </c>
      <c r="C3910" s="1" t="str">
        <f t="shared" si="2639"/>
        <v>当前波数 185/∞\n下一波BOSS</v>
      </c>
      <c r="D3910">
        <f>VLOOKUP(MOD(A3910,1000),Sheet2!P:R,3,FALSE)</f>
        <v>3756034.7858880092</v>
      </c>
      <c r="E3910">
        <v>272</v>
      </c>
      <c r="F3910" s="1" t="str">
        <f>IF(VLOOKUP(MOD(A3910,1000),Sheet2!P:W,8,FALSE)=1,"[[50000,1],",IF(VLOOKUP(MOD(A3910,1000),Sheet2!P:W,8,FALSE)=2,"[[90000,1],","["))&amp;IF(K3910=K3909,VLOOKUP(INT(MID(A3910,3,1))*10+3,Sheet3!A:B,2,FALSE),VLOOKUP(INT(MID(A3910,3,1))*10+MOD(K3910,2)+1,Sheet3!A:B,2,FALSE))&amp;"]"</f>
        <v>[[50031,50]]</v>
      </c>
      <c r="G3910">
        <v>0.2</v>
      </c>
      <c r="H3910" s="1" t="str">
        <f t="shared" si="2661"/>
        <v>[80031,80032,80033,80034]</v>
      </c>
      <c r="I3910" s="1">
        <f t="shared" ref="I3910" si="2677">I3898</f>
        <v>1</v>
      </c>
      <c r="J3910">
        <f t="shared" si="2649"/>
        <v>20</v>
      </c>
      <c r="K3910">
        <f t="shared" si="2655"/>
        <v>185</v>
      </c>
      <c r="L3910" s="1" t="str">
        <f>Sheet1!L3910</f>
        <v>[{"bid":16007,"type":6,"num":87},{"bid":14001,"type":4,"num":110000}]</v>
      </c>
    </row>
    <row r="3911" spans="1:12" x14ac:dyDescent="0.2">
      <c r="A3911">
        <f t="shared" si="2647"/>
        <v>604222</v>
      </c>
      <c r="B3911">
        <f t="shared" si="2645"/>
        <v>604223</v>
      </c>
      <c r="C3911" s="1" t="str">
        <f t="shared" si="2639"/>
        <v>BOSS波\n需击杀所有怪物</v>
      </c>
      <c r="D3911">
        <f>VLOOKUP(MOD(A3911,1000),Sheet2!P:R,3,FALSE)</f>
        <v>3953554.5739200106</v>
      </c>
      <c r="E3911">
        <v>274</v>
      </c>
      <c r="F3911" s="1" t="str">
        <f>IF(VLOOKUP(MOD(A3911,1000),Sheet2!P:W,8,FALSE)=1,"[[50000,1],",IF(VLOOKUP(MOD(A3911,1000),Sheet2!P:W,8,FALSE)=2,"[[90000,1],","["))&amp;IF(K3911=K3910,VLOOKUP(INT(MID(A3911,3,1))*10+3,Sheet3!A:B,2,FALSE),VLOOKUP(INT(MID(A3911,3,1))*10+MOD(K3911,2)+1,Sheet3!A:B,2,FALSE))&amp;"]"</f>
        <v>[[50033,45]]</v>
      </c>
      <c r="G3911">
        <v>0.2</v>
      </c>
      <c r="H3911" s="1" t="str">
        <f t="shared" si="2661"/>
        <v>[80031,80032,80033,80034]</v>
      </c>
      <c r="I3911" s="1">
        <f t="shared" ref="I3911" si="2678">I3899</f>
        <v>2</v>
      </c>
      <c r="J3911">
        <f t="shared" si="2649"/>
        <v>40</v>
      </c>
      <c r="K3911">
        <f t="shared" si="2655"/>
        <v>185</v>
      </c>
      <c r="L3911" s="1" t="str">
        <f>Sheet1!L3911</f>
        <v>[{"bid":16007,"type":6,"num":87},{"bid":14001,"type":4,"num":110500}]</v>
      </c>
    </row>
    <row r="3912" spans="1:12" x14ac:dyDescent="0.2">
      <c r="A3912">
        <f t="shared" si="2647"/>
        <v>604223</v>
      </c>
      <c r="B3912">
        <f t="shared" si="2645"/>
        <v>604224</v>
      </c>
      <c r="C3912" s="1" t="str">
        <f t="shared" si="2639"/>
        <v>当前波数 186/∞</v>
      </c>
      <c r="D3912">
        <f>VLOOKUP(MOD(A3912,1000),Sheet2!P:R,3,FALSE)</f>
        <v>4158106.8607296115</v>
      </c>
      <c r="E3912">
        <v>275</v>
      </c>
      <c r="F3912" s="1" t="str">
        <f>IF(VLOOKUP(MOD(A3912,1000),Sheet2!P:W,8,FALSE)=1,"[[50000,1],",IF(VLOOKUP(MOD(A3912,1000),Sheet2!P:W,8,FALSE)=2,"[[90000,1],","["))&amp;IF(K3912=K3911,VLOOKUP(INT(MID(A3912,3,1))*10+3,Sheet3!A:B,2,FALSE),VLOOKUP(INT(MID(A3912,3,1))*10+MOD(K3912,2)+1,Sheet3!A:B,2,FALSE))&amp;"]"</f>
        <v>[[50000,1],[50032,67]]</v>
      </c>
      <c r="G3912">
        <v>0.2</v>
      </c>
      <c r="H3912" s="1" t="str">
        <f t="shared" si="2661"/>
        <v>[80031,80032,80033,80034]</v>
      </c>
      <c r="I3912" s="1">
        <f t="shared" ref="I3912" si="2679">I3900</f>
        <v>1</v>
      </c>
      <c r="J3912">
        <f t="shared" si="2649"/>
        <v>20</v>
      </c>
      <c r="K3912">
        <f t="shared" si="2655"/>
        <v>186</v>
      </c>
      <c r="L3912" s="1" t="str">
        <f>Sheet1!L3912</f>
        <v>[{"bid":16007,"type":6,"num":87},{"bid":14001,"type":4,"num":111000}]</v>
      </c>
    </row>
    <row r="3913" spans="1:12" x14ac:dyDescent="0.2">
      <c r="A3913">
        <f t="shared" si="2647"/>
        <v>604224</v>
      </c>
      <c r="B3913">
        <f t="shared" si="2645"/>
        <v>604225</v>
      </c>
      <c r="C3913" s="1" t="str">
        <f t="shared" si="2639"/>
        <v>当前波数 187/∞</v>
      </c>
      <c r="D3913">
        <f>VLOOKUP(MOD(A3913,1000),Sheet2!P:R,3,FALSE)</f>
        <v>4369103.8934400119</v>
      </c>
      <c r="E3913">
        <v>277</v>
      </c>
      <c r="F3913" s="1" t="str">
        <f>IF(VLOOKUP(MOD(A3913,1000),Sheet2!P:W,8,FALSE)=1,"[[50000,1],",IF(VLOOKUP(MOD(A3913,1000),Sheet2!P:W,8,FALSE)=2,"[[90000,1],","["))&amp;IF(K3913=K3912,VLOOKUP(INT(MID(A3913,3,1))*10+3,Sheet3!A:B,2,FALSE),VLOOKUP(INT(MID(A3913,3,1))*10+MOD(K3913,2)+1,Sheet3!A:B,2,FALSE))&amp;"]"</f>
        <v>[[50031,50]]</v>
      </c>
      <c r="G3913">
        <v>0.2</v>
      </c>
      <c r="H3913" s="1" t="str">
        <f t="shared" si="2661"/>
        <v>[80031,80032,80033,80034]</v>
      </c>
      <c r="I3913" s="1">
        <f t="shared" ref="I3913" si="2680">I3901</f>
        <v>1</v>
      </c>
      <c r="J3913">
        <f t="shared" si="2649"/>
        <v>20</v>
      </c>
      <c r="K3913">
        <f t="shared" si="2655"/>
        <v>187</v>
      </c>
      <c r="L3913" s="1" t="str">
        <f>Sheet1!L3913</f>
        <v>[{"bid":16007,"type":6,"num":87},{"bid":14001,"type":4,"num":111500}]</v>
      </c>
    </row>
    <row r="3914" spans="1:12" x14ac:dyDescent="0.2">
      <c r="A3914">
        <f t="shared" si="2647"/>
        <v>604225</v>
      </c>
      <c r="B3914">
        <f t="shared" si="2645"/>
        <v>604226</v>
      </c>
      <c r="C3914" s="1" t="str">
        <f t="shared" si="2639"/>
        <v>当前波数 188/∞</v>
      </c>
      <c r="D3914">
        <f>VLOOKUP(MOD(A3914,1000),Sheet2!P:R,3,FALSE)</f>
        <v>4587490.0316544129</v>
      </c>
      <c r="E3914">
        <v>279</v>
      </c>
      <c r="F3914" s="1" t="str">
        <f>IF(VLOOKUP(MOD(A3914,1000),Sheet2!P:W,8,FALSE)=1,"[[50000,1],",IF(VLOOKUP(MOD(A3914,1000),Sheet2!P:W,8,FALSE)=2,"[[90000,1],","["))&amp;IF(K3914=K3913,VLOOKUP(INT(MID(A3914,3,1))*10+3,Sheet3!A:B,2,FALSE),VLOOKUP(INT(MID(A3914,3,1))*10+MOD(K3914,2)+1,Sheet3!A:B,2,FALSE))&amp;"]"</f>
        <v>[[50032,67]]</v>
      </c>
      <c r="G3914">
        <v>0.2</v>
      </c>
      <c r="H3914" s="1" t="str">
        <f t="shared" si="2661"/>
        <v>[80031,80032,80033,80034]</v>
      </c>
      <c r="I3914" s="1">
        <f t="shared" ref="I3914" si="2681">I3902</f>
        <v>1</v>
      </c>
      <c r="J3914">
        <f t="shared" si="2649"/>
        <v>20</v>
      </c>
      <c r="K3914">
        <f t="shared" si="2655"/>
        <v>188</v>
      </c>
      <c r="L3914" s="1" t="str">
        <f>Sheet1!L3914</f>
        <v>[{"bid":16007,"type":6,"num":87},{"bid":14001,"type":4,"num":112000}]</v>
      </c>
    </row>
    <row r="3915" spans="1:12" x14ac:dyDescent="0.2">
      <c r="A3915">
        <f t="shared" si="2647"/>
        <v>604226</v>
      </c>
      <c r="B3915">
        <f t="shared" si="2645"/>
        <v>604227</v>
      </c>
      <c r="C3915" s="1" t="str">
        <f t="shared" si="2639"/>
        <v>当前波数 189/∞</v>
      </c>
      <c r="D3915">
        <f>VLOOKUP(MOD(A3915,1000),Sheet2!P:R,3,FALSE)</f>
        <v>4812621.6265344135</v>
      </c>
      <c r="E3915">
        <v>280</v>
      </c>
      <c r="F3915" s="1" t="str">
        <f>IF(VLOOKUP(MOD(A3915,1000),Sheet2!P:W,8,FALSE)=1,"[[50000,1],",IF(VLOOKUP(MOD(A3915,1000),Sheet2!P:W,8,FALSE)=2,"[[90000,1],","["))&amp;IF(K3915=K3914,VLOOKUP(INT(MID(A3915,3,1))*10+3,Sheet3!A:B,2,FALSE),VLOOKUP(INT(MID(A3915,3,1))*10+MOD(K3915,2)+1,Sheet3!A:B,2,FALSE))&amp;"]"</f>
        <v>[[50000,1],[50031,50]]</v>
      </c>
      <c r="G3915">
        <v>0.2</v>
      </c>
      <c r="H3915" s="1" t="str">
        <f t="shared" si="2661"/>
        <v>[80031,80032,80033,80034]</v>
      </c>
      <c r="I3915" s="1">
        <f t="shared" ref="I3915" si="2682">I3903</f>
        <v>1</v>
      </c>
      <c r="J3915">
        <f t="shared" si="2649"/>
        <v>20</v>
      </c>
      <c r="K3915">
        <f t="shared" si="2655"/>
        <v>189</v>
      </c>
      <c r="L3915" s="1" t="str">
        <f>Sheet1!L3915</f>
        <v>[{"bid":16007,"type":6,"num":89},{"bid":14001,"type":4,"num":112500}]</v>
      </c>
    </row>
    <row r="3916" spans="1:12" x14ac:dyDescent="0.2">
      <c r="A3916">
        <f t="shared" si="2647"/>
        <v>604227</v>
      </c>
      <c r="B3916">
        <f t="shared" si="2645"/>
        <v>604228</v>
      </c>
      <c r="C3916" s="1" t="str">
        <f t="shared" si="2639"/>
        <v>当前波数 190/∞\n下一波BOSS</v>
      </c>
      <c r="D3916">
        <f>VLOOKUP(MOD(A3916,1000),Sheet2!P:R,3,FALSE)</f>
        <v>5044620.465763214</v>
      </c>
      <c r="E3916">
        <v>282</v>
      </c>
      <c r="F3916" s="1" t="str">
        <f>IF(VLOOKUP(MOD(A3916,1000),Sheet2!P:W,8,FALSE)=1,"[[50000,1],",IF(VLOOKUP(MOD(A3916,1000),Sheet2!P:W,8,FALSE)=2,"[[90000,1],","["))&amp;IF(K3916=K3915,VLOOKUP(INT(MID(A3916,3,1))*10+3,Sheet3!A:B,2,FALSE),VLOOKUP(INT(MID(A3916,3,1))*10+MOD(K3916,2)+1,Sheet3!A:B,2,FALSE))&amp;"]"</f>
        <v>[[50032,67]]</v>
      </c>
      <c r="G3916">
        <v>0.2</v>
      </c>
      <c r="H3916" s="1" t="str">
        <f t="shared" si="2661"/>
        <v>[80031,80032,80033,80034]</v>
      </c>
      <c r="I3916" s="1">
        <f t="shared" ref="I3916" si="2683">I3904</f>
        <v>1</v>
      </c>
      <c r="J3916">
        <f t="shared" si="2649"/>
        <v>20</v>
      </c>
      <c r="K3916">
        <f t="shared" si="2655"/>
        <v>190</v>
      </c>
      <c r="L3916" s="1" t="str">
        <f>Sheet1!L3916</f>
        <v>[{"bid":16007,"type":6,"num":89},{"bid":14001,"type":4,"num":113000}]</v>
      </c>
    </row>
    <row r="3917" spans="1:12" x14ac:dyDescent="0.2">
      <c r="A3917">
        <f t="shared" si="2647"/>
        <v>604228</v>
      </c>
      <c r="B3917">
        <f t="shared" si="2645"/>
        <v>604229</v>
      </c>
      <c r="C3917" s="1" t="str">
        <f t="shared" si="2639"/>
        <v>BOSS波\n需击杀所有怪物</v>
      </c>
      <c r="D3917">
        <f>VLOOKUP(MOD(A3917,1000),Sheet2!P:R,3,FALSE)</f>
        <v>5283609.3219840135</v>
      </c>
      <c r="E3917">
        <v>283</v>
      </c>
      <c r="F3917" s="1" t="str">
        <f>IF(VLOOKUP(MOD(A3917,1000),Sheet2!P:W,8,FALSE)=1,"[[50000,1],",IF(VLOOKUP(MOD(A3917,1000),Sheet2!P:W,8,FALSE)=2,"[[90000,1],","["))&amp;IF(K3917=K3916,VLOOKUP(INT(MID(A3917,3,1))*10+3,Sheet3!A:B,2,FALSE),VLOOKUP(INT(MID(A3917,3,1))*10+MOD(K3917,2)+1,Sheet3!A:B,2,FALSE))&amp;"]"</f>
        <v>[[50033,45]]</v>
      </c>
      <c r="G3917">
        <v>0.2</v>
      </c>
      <c r="H3917" s="1" t="str">
        <f t="shared" si="2661"/>
        <v>[80031,80032,80033,80034]</v>
      </c>
      <c r="I3917" s="1">
        <f t="shared" ref="I3917" si="2684">I3905</f>
        <v>2</v>
      </c>
      <c r="J3917">
        <f t="shared" si="2649"/>
        <v>40</v>
      </c>
      <c r="K3917">
        <f t="shared" si="2655"/>
        <v>190</v>
      </c>
      <c r="L3917" s="1" t="str">
        <f>Sheet1!L3917</f>
        <v>[{"bid":16007,"type":6,"num":89},{"bid":14001,"type":4,"num":113500}]</v>
      </c>
    </row>
    <row r="3918" spans="1:12" x14ac:dyDescent="0.2">
      <c r="A3918">
        <f t="shared" si="2647"/>
        <v>604229</v>
      </c>
      <c r="B3918">
        <f t="shared" si="2645"/>
        <v>604230</v>
      </c>
      <c r="C3918" s="1" t="str">
        <f t="shared" si="2639"/>
        <v>当前波数 191/∞</v>
      </c>
      <c r="D3918">
        <f>VLOOKUP(MOD(A3918,1000),Sheet2!P:R,3,FALSE)</f>
        <v>5530668.5952000152</v>
      </c>
      <c r="E3918">
        <v>284</v>
      </c>
      <c r="F3918" s="1" t="str">
        <f>IF(VLOOKUP(MOD(A3918,1000),Sheet2!P:W,8,FALSE)=1,"[[50000,1],",IF(VLOOKUP(MOD(A3918,1000),Sheet2!P:W,8,FALSE)=2,"[[90000,1],","["))&amp;IF(K3918=K3917,VLOOKUP(INT(MID(A3918,3,1))*10+3,Sheet3!A:B,2,FALSE),VLOOKUP(INT(MID(A3918,3,1))*10+MOD(K3918,2)+1,Sheet3!A:B,2,FALSE))&amp;"]"</f>
        <v>[[50000,1],[50031,50]]</v>
      </c>
      <c r="G3918">
        <v>0.2</v>
      </c>
      <c r="H3918" s="1" t="str">
        <f t="shared" si="2661"/>
        <v>[80031,80032,80033,80034]</v>
      </c>
      <c r="I3918" s="1">
        <f t="shared" ref="I3918" si="2685">I3906</f>
        <v>1</v>
      </c>
      <c r="J3918">
        <f t="shared" si="2649"/>
        <v>20</v>
      </c>
      <c r="K3918">
        <f t="shared" si="2655"/>
        <v>191</v>
      </c>
      <c r="L3918" s="1" t="str">
        <f>Sheet1!L3918</f>
        <v>[{"bid":16007,"type":6,"num":89},{"bid":14001,"type":4,"num":114000}]</v>
      </c>
    </row>
    <row r="3919" spans="1:12" x14ac:dyDescent="0.2">
      <c r="A3919">
        <f t="shared" si="2647"/>
        <v>604230</v>
      </c>
      <c r="B3919">
        <f t="shared" si="2645"/>
        <v>604231</v>
      </c>
      <c r="C3919" s="1" t="str">
        <f t="shared" si="2639"/>
        <v>当前波数 192/∞</v>
      </c>
      <c r="D3919">
        <f>VLOOKUP(MOD(A3919,1000),Sheet2!P:R,3,FALSE)</f>
        <v>5785034.5031616157</v>
      </c>
      <c r="E3919">
        <v>285</v>
      </c>
      <c r="F3919" s="1" t="str">
        <f>IF(VLOOKUP(MOD(A3919,1000),Sheet2!P:W,8,FALSE)=1,"[[50000,1],",IF(VLOOKUP(MOD(A3919,1000),Sheet2!P:W,8,FALSE)=2,"[[90000,1],","["))&amp;IF(K3919=K3918,VLOOKUP(INT(MID(A3919,3,1))*10+3,Sheet3!A:B,2,FALSE),VLOOKUP(INT(MID(A3919,3,1))*10+MOD(K3919,2)+1,Sheet3!A:B,2,FALSE))&amp;"]"</f>
        <v>[[50032,67]]</v>
      </c>
      <c r="G3919">
        <v>0.2</v>
      </c>
      <c r="H3919" s="1" t="str">
        <f t="shared" si="2661"/>
        <v>[80031,80032,80033,80034]</v>
      </c>
      <c r="I3919" s="1">
        <f t="shared" ref="I3919" si="2686">I3907</f>
        <v>1</v>
      </c>
      <c r="J3919">
        <f t="shared" si="2649"/>
        <v>20</v>
      </c>
      <c r="K3919">
        <f t="shared" si="2655"/>
        <v>192</v>
      </c>
      <c r="L3919" s="1" t="str">
        <f>Sheet1!L3919</f>
        <v>[{"bid":16007,"type":6,"num":89},{"bid":14001,"type":4,"num":114500}]</v>
      </c>
    </row>
    <row r="3920" spans="1:12" x14ac:dyDescent="0.2">
      <c r="A3920">
        <f t="shared" si="2647"/>
        <v>604231</v>
      </c>
      <c r="B3920">
        <f t="shared" si="2645"/>
        <v>604232</v>
      </c>
      <c r="C3920" s="1" t="str">
        <f t="shared" si="2639"/>
        <v>当前波数 193/∞</v>
      </c>
      <c r="D3920">
        <f>VLOOKUP(MOD(A3920,1000),Sheet2!P:R,3,FALSE)</f>
        <v>6046834.5453696167</v>
      </c>
      <c r="E3920">
        <v>286</v>
      </c>
      <c r="F3920" s="1" t="str">
        <f>IF(VLOOKUP(MOD(A3920,1000),Sheet2!P:W,8,FALSE)=1,"[[50000,1],",IF(VLOOKUP(MOD(A3920,1000),Sheet2!P:W,8,FALSE)=2,"[[90000,1],","["))&amp;IF(K3920=K3919,VLOOKUP(INT(MID(A3920,3,1))*10+3,Sheet3!A:B,2,FALSE),VLOOKUP(INT(MID(A3920,3,1))*10+MOD(K3920,2)+1,Sheet3!A:B,2,FALSE))&amp;"]"</f>
        <v>[[50031,50]]</v>
      </c>
      <c r="G3920">
        <v>0.2</v>
      </c>
      <c r="H3920" s="1" t="str">
        <f t="shared" si="2661"/>
        <v>[80031,80032,80033,80034]</v>
      </c>
      <c r="I3920" s="1">
        <f t="shared" ref="I3920" si="2687">I3908</f>
        <v>1</v>
      </c>
      <c r="J3920">
        <f t="shared" si="2649"/>
        <v>20</v>
      </c>
      <c r="K3920">
        <f t="shared" si="2655"/>
        <v>193</v>
      </c>
      <c r="L3920" s="1" t="str">
        <f>Sheet1!L3920</f>
        <v>[{"bid":16007,"type":6,"num":91},{"bid":14001,"type":4,"num":115000}]</v>
      </c>
    </row>
    <row r="3921" spans="1:12" x14ac:dyDescent="0.2">
      <c r="A3921">
        <f t="shared" si="2647"/>
        <v>604232</v>
      </c>
      <c r="B3921">
        <f t="shared" si="2645"/>
        <v>604233</v>
      </c>
      <c r="C3921" s="1" t="str">
        <f t="shared" si="2639"/>
        <v>当前波数 194/∞</v>
      </c>
      <c r="D3921">
        <f>VLOOKUP(MOD(A3921,1000),Sheet2!P:R,3,FALSE)</f>
        <v>6316197.2235648176</v>
      </c>
      <c r="E3921">
        <v>288</v>
      </c>
      <c r="F3921" s="1" t="str">
        <f>IF(VLOOKUP(MOD(A3921,1000),Sheet2!P:W,8,FALSE)=1,"[[50000,1],",IF(VLOOKUP(MOD(A3921,1000),Sheet2!P:W,8,FALSE)=2,"[[90000,1],","["))&amp;IF(K3921=K3920,VLOOKUP(INT(MID(A3921,3,1))*10+3,Sheet3!A:B,2,FALSE),VLOOKUP(INT(MID(A3921,3,1))*10+MOD(K3921,2)+1,Sheet3!A:B,2,FALSE))&amp;"]"</f>
        <v>[[50000,1],[50032,67]]</v>
      </c>
      <c r="G3921">
        <v>0.2</v>
      </c>
      <c r="H3921" s="1" t="str">
        <f t="shared" si="2661"/>
        <v>[80031,80032,80033,80034]</v>
      </c>
      <c r="I3921" s="1">
        <f t="shared" ref="I3921" si="2688">I3909</f>
        <v>1</v>
      </c>
      <c r="J3921">
        <f t="shared" si="2649"/>
        <v>20</v>
      </c>
      <c r="K3921">
        <f t="shared" si="2655"/>
        <v>194</v>
      </c>
      <c r="L3921" s="1" t="str">
        <f>Sheet1!L3921</f>
        <v>[{"bid":16007,"type":6,"num":91},{"bid":14001,"type":4,"num":115500}]</v>
      </c>
    </row>
    <row r="3922" spans="1:12" x14ac:dyDescent="0.2">
      <c r="A3922">
        <f t="shared" si="2647"/>
        <v>604233</v>
      </c>
      <c r="B3922">
        <f t="shared" si="2645"/>
        <v>604234</v>
      </c>
      <c r="C3922" s="1" t="str">
        <f t="shared" si="2639"/>
        <v>当前波数 195/∞\n下一波BOSS</v>
      </c>
      <c r="D3922">
        <f>VLOOKUP(MOD(A3922,1000),Sheet2!P:R,3,FALSE)</f>
        <v>6593252.0417280188</v>
      </c>
      <c r="E3922">
        <v>290</v>
      </c>
      <c r="F3922" s="1" t="str">
        <f>IF(VLOOKUP(MOD(A3922,1000),Sheet2!P:W,8,FALSE)=1,"[[50000,1],",IF(VLOOKUP(MOD(A3922,1000),Sheet2!P:W,8,FALSE)=2,"[[90000,1],","["))&amp;IF(K3922=K3921,VLOOKUP(INT(MID(A3922,3,1))*10+3,Sheet3!A:B,2,FALSE),VLOOKUP(INT(MID(A3922,3,1))*10+MOD(K3922,2)+1,Sheet3!A:B,2,FALSE))&amp;"]"</f>
        <v>[[50031,50]]</v>
      </c>
      <c r="G3922">
        <v>0.2</v>
      </c>
      <c r="H3922" s="1" t="str">
        <f t="shared" si="2661"/>
        <v>[80031,80032,80033,80034]</v>
      </c>
      <c r="I3922" s="1">
        <f t="shared" ref="I3922" si="2689">I3910</f>
        <v>1</v>
      </c>
      <c r="J3922">
        <f t="shared" si="2649"/>
        <v>20</v>
      </c>
      <c r="K3922">
        <f t="shared" si="2655"/>
        <v>195</v>
      </c>
      <c r="L3922" s="1" t="str">
        <f>Sheet1!L3922</f>
        <v>[{"bid":16007,"type":6,"num":91},{"bid":14001,"type":4,"num":116000}]</v>
      </c>
    </row>
    <row r="3923" spans="1:12" x14ac:dyDescent="0.2">
      <c r="A3923">
        <f t="shared" si="2647"/>
        <v>604234</v>
      </c>
      <c r="B3923">
        <f t="shared" si="2645"/>
        <v>604235</v>
      </c>
      <c r="C3923" s="1" t="str">
        <f t="shared" si="2639"/>
        <v>BOSS波\n需击杀所有怪物</v>
      </c>
      <c r="D3923">
        <f>VLOOKUP(MOD(A3923,1000),Sheet2!P:R,3,FALSE)</f>
        <v>6878129.5060800212</v>
      </c>
      <c r="E3923">
        <v>291</v>
      </c>
      <c r="F3923" s="1" t="str">
        <f>IF(VLOOKUP(MOD(A3923,1000),Sheet2!P:W,8,FALSE)=1,"[[50000,1],",IF(VLOOKUP(MOD(A3923,1000),Sheet2!P:W,8,FALSE)=2,"[[90000,1],","["))&amp;IF(K3923=K3922,VLOOKUP(INT(MID(A3923,3,1))*10+3,Sheet3!A:B,2,FALSE),VLOOKUP(INT(MID(A3923,3,1))*10+MOD(K3923,2)+1,Sheet3!A:B,2,FALSE))&amp;"]"</f>
        <v>[[50033,45]]</v>
      </c>
      <c r="G3923">
        <v>0.2</v>
      </c>
      <c r="H3923" s="1" t="str">
        <f t="shared" si="2661"/>
        <v>[80031,80032,80033,80034]</v>
      </c>
      <c r="I3923" s="1">
        <f t="shared" ref="I3923" si="2690">I3911</f>
        <v>2</v>
      </c>
      <c r="J3923">
        <f t="shared" si="2649"/>
        <v>40</v>
      </c>
      <c r="K3923">
        <f t="shared" si="2655"/>
        <v>195</v>
      </c>
      <c r="L3923" s="1" t="str">
        <f>Sheet1!L3923</f>
        <v>[{"bid":16007,"type":6,"num":91},{"bid":14001,"type":4,"num":116500}]</v>
      </c>
    </row>
    <row r="3924" spans="1:12" x14ac:dyDescent="0.2">
      <c r="A3924">
        <f t="shared" si="2647"/>
        <v>604235</v>
      </c>
      <c r="B3924">
        <f t="shared" si="2645"/>
        <v>604236</v>
      </c>
      <c r="C3924" s="1" t="str">
        <f t="shared" si="2639"/>
        <v>当前波数 196/∞</v>
      </c>
      <c r="D3924">
        <f>VLOOKUP(MOD(A3924,1000),Sheet2!P:R,3,FALSE)</f>
        <v>7172131.0665312223</v>
      </c>
      <c r="E3924">
        <v>293</v>
      </c>
      <c r="F3924" s="1" t="str">
        <f>IF(VLOOKUP(MOD(A3924,1000),Sheet2!P:W,8,FALSE)=1,"[[50000,1],",IF(VLOOKUP(MOD(A3924,1000),Sheet2!P:W,8,FALSE)=2,"[[90000,1],","["))&amp;IF(K3924=K3923,VLOOKUP(INT(MID(A3924,3,1))*10+3,Sheet3!A:B,2,FALSE),VLOOKUP(INT(MID(A3924,3,1))*10+MOD(K3924,2)+1,Sheet3!A:B,2,FALSE))&amp;"]"</f>
        <v>[[50000,1],[50032,67]]</v>
      </c>
      <c r="G3924">
        <v>0.2</v>
      </c>
      <c r="H3924" s="1" t="str">
        <f t="shared" si="2661"/>
        <v>[80031,80032,80033,80034]</v>
      </c>
      <c r="I3924" s="1">
        <f t="shared" ref="I3924" si="2691">I3912</f>
        <v>1</v>
      </c>
      <c r="J3924">
        <f t="shared" si="2649"/>
        <v>20</v>
      </c>
      <c r="K3924">
        <f t="shared" si="2655"/>
        <v>196</v>
      </c>
      <c r="L3924" s="1" t="str">
        <f>Sheet1!L3924</f>
        <v>[{"bid":16007,"type":6,"num":91},{"bid":14001,"type":4,"num":117000}]</v>
      </c>
    </row>
    <row r="3925" spans="1:12" x14ac:dyDescent="0.2">
      <c r="A3925">
        <f t="shared" si="2647"/>
        <v>604236</v>
      </c>
      <c r="B3925">
        <f t="shared" si="2645"/>
        <v>604237</v>
      </c>
      <c r="C3925" s="1" t="str">
        <f t="shared" si="2639"/>
        <v>当前波数 197/∞</v>
      </c>
      <c r="D3925">
        <f>VLOOKUP(MOD(A3925,1000),Sheet2!P:R,3,FALSE)</f>
        <v>7474294.6274304232</v>
      </c>
      <c r="E3925">
        <v>295</v>
      </c>
      <c r="F3925" s="1" t="str">
        <f>IF(VLOOKUP(MOD(A3925,1000),Sheet2!P:W,8,FALSE)=1,"[[50000,1],",IF(VLOOKUP(MOD(A3925,1000),Sheet2!P:W,8,FALSE)=2,"[[90000,1],","["))&amp;IF(K3925=K3924,VLOOKUP(INT(MID(A3925,3,1))*10+3,Sheet3!A:B,2,FALSE),VLOOKUP(INT(MID(A3925,3,1))*10+MOD(K3925,2)+1,Sheet3!A:B,2,FALSE))&amp;"]"</f>
        <v>[[50031,50]]</v>
      </c>
      <c r="G3925">
        <v>0.2</v>
      </c>
      <c r="H3925" s="1" t="str">
        <f t="shared" si="2661"/>
        <v>[80031,80032,80033,80034]</v>
      </c>
      <c r="I3925" s="1">
        <f t="shared" ref="I3925" si="2692">I3913</f>
        <v>1</v>
      </c>
      <c r="J3925">
        <f t="shared" si="2649"/>
        <v>20</v>
      </c>
      <c r="K3925">
        <f t="shared" si="2655"/>
        <v>197</v>
      </c>
      <c r="L3925" s="1" t="str">
        <f>Sheet1!L3925</f>
        <v>[{"bid":16007,"type":6,"num":93},{"bid":14001,"type":4,"num":117500}]</v>
      </c>
    </row>
    <row r="3926" spans="1:12" x14ac:dyDescent="0.2">
      <c r="A3926">
        <f t="shared" si="2647"/>
        <v>604237</v>
      </c>
      <c r="B3926">
        <f t="shared" si="2645"/>
        <v>604238</v>
      </c>
      <c r="C3926" s="1" t="str">
        <f t="shared" si="2639"/>
        <v>当前波数 198/∞</v>
      </c>
      <c r="D3926">
        <f>VLOOKUP(MOD(A3926,1000),Sheet2!P:R,3,FALSE)</f>
        <v>7784755.5514560249</v>
      </c>
      <c r="E3926">
        <v>296</v>
      </c>
      <c r="F3926" s="1" t="str">
        <f>IF(VLOOKUP(MOD(A3926,1000),Sheet2!P:W,8,FALSE)=1,"[[50000,1],",IF(VLOOKUP(MOD(A3926,1000),Sheet2!P:W,8,FALSE)=2,"[[90000,1],","["))&amp;IF(K3926=K3925,VLOOKUP(INT(MID(A3926,3,1))*10+3,Sheet3!A:B,2,FALSE),VLOOKUP(INT(MID(A3926,3,1))*10+MOD(K3926,2)+1,Sheet3!A:B,2,FALSE))&amp;"]"</f>
        <v>[[50032,67]]</v>
      </c>
      <c r="G3926">
        <v>0.2</v>
      </c>
      <c r="H3926" s="1" t="str">
        <f t="shared" si="2661"/>
        <v>[80031,80032,80033,80034]</v>
      </c>
      <c r="I3926" s="1">
        <f t="shared" ref="I3926" si="2693">I3914</f>
        <v>1</v>
      </c>
      <c r="J3926">
        <f t="shared" si="2649"/>
        <v>20</v>
      </c>
      <c r="K3926">
        <f t="shared" si="2655"/>
        <v>198</v>
      </c>
      <c r="L3926" s="1" t="str">
        <f>Sheet1!L3926</f>
        <v>[{"bid":16007,"type":6,"num":93},{"bid":14001,"type":4,"num":118000}]</v>
      </c>
    </row>
    <row r="3927" spans="1:12" x14ac:dyDescent="0.2">
      <c r="A3927">
        <f t="shared" si="2647"/>
        <v>604238</v>
      </c>
      <c r="B3927">
        <f t="shared" si="2645"/>
        <v>604239</v>
      </c>
      <c r="C3927" s="1" t="str">
        <f t="shared" si="2639"/>
        <v>当前波数 199/∞</v>
      </c>
      <c r="D3927">
        <f>VLOOKUP(MOD(A3927,1000),Sheet2!P:R,3,FALSE)</f>
        <v>8103650.2208064254</v>
      </c>
      <c r="E3927">
        <v>298</v>
      </c>
      <c r="F3927" s="1" t="str">
        <f>IF(VLOOKUP(MOD(A3927,1000),Sheet2!P:W,8,FALSE)=1,"[[50000,1],",IF(VLOOKUP(MOD(A3927,1000),Sheet2!P:W,8,FALSE)=2,"[[90000,1],","["))&amp;IF(K3927=K3926,VLOOKUP(INT(MID(A3927,3,1))*10+3,Sheet3!A:B,2,FALSE),VLOOKUP(INT(MID(A3927,3,1))*10+MOD(K3927,2)+1,Sheet3!A:B,2,FALSE))&amp;"]"</f>
        <v>[[50000,1],[50031,50]]</v>
      </c>
      <c r="G3927">
        <v>0.2</v>
      </c>
      <c r="H3927" s="1" t="str">
        <f t="shared" si="2661"/>
        <v>[80031,80032,80033,80034]</v>
      </c>
      <c r="I3927" s="1">
        <f t="shared" ref="I3927" si="2694">I3915</f>
        <v>1</v>
      </c>
      <c r="J3927">
        <f t="shared" si="2649"/>
        <v>20</v>
      </c>
      <c r="K3927">
        <f t="shared" si="2655"/>
        <v>199</v>
      </c>
      <c r="L3927" s="1" t="str">
        <f>Sheet1!L3927</f>
        <v>[{"bid":16007,"type":6,"num":93},{"bid":14001,"type":4,"num":118500}]</v>
      </c>
    </row>
    <row r="3928" spans="1:12" x14ac:dyDescent="0.2">
      <c r="A3928">
        <f t="shared" si="2647"/>
        <v>604239</v>
      </c>
      <c r="B3928">
        <f t="shared" si="2645"/>
        <v>604240</v>
      </c>
      <c r="C3928" s="1" t="str">
        <f t="shared" si="2639"/>
        <v>当前波数 200/∞\n下一波BOSS</v>
      </c>
      <c r="D3928">
        <f>VLOOKUP(MOD(A3928,1000),Sheet2!P:R,3,FALSE)</f>
        <v>8431116.0372000262</v>
      </c>
      <c r="E3928">
        <v>299</v>
      </c>
      <c r="F3928" s="1" t="str">
        <f>IF(VLOOKUP(MOD(A3928,1000),Sheet2!P:W,8,FALSE)=1,"[[50000,1],",IF(VLOOKUP(MOD(A3928,1000),Sheet2!P:W,8,FALSE)=2,"[[90000,1],","["))&amp;IF(K3928=K3927,VLOOKUP(INT(MID(A3928,3,1))*10+3,Sheet3!A:B,2,FALSE),VLOOKUP(INT(MID(A3928,3,1))*10+MOD(K3928,2)+1,Sheet3!A:B,2,FALSE))&amp;"]"</f>
        <v>[[50032,67]]</v>
      </c>
      <c r="G3928">
        <v>0.2</v>
      </c>
      <c r="H3928" s="1" t="str">
        <f t="shared" si="2661"/>
        <v>[80031,80032,80033,80034]</v>
      </c>
      <c r="I3928" s="1">
        <f t="shared" ref="I3928" si="2695">I3916</f>
        <v>1</v>
      </c>
      <c r="J3928">
        <f t="shared" si="2649"/>
        <v>20</v>
      </c>
      <c r="K3928">
        <f t="shared" si="2655"/>
        <v>200</v>
      </c>
      <c r="L3928" s="1" t="str">
        <f>Sheet1!L3928</f>
        <v>[{"bid":16007,"type":6,"num":93},{"bid":14001,"type":4,"num":119000}]</v>
      </c>
    </row>
    <row r="3929" spans="1:12" x14ac:dyDescent="0.2">
      <c r="A3929">
        <f t="shared" si="2647"/>
        <v>604240</v>
      </c>
      <c r="B3929">
        <f t="shared" si="2645"/>
        <v>604241</v>
      </c>
      <c r="C3929" s="1" t="str">
        <f t="shared" si="2639"/>
        <v>BOSS波\n需击杀所有怪物</v>
      </c>
      <c r="D3929">
        <f>VLOOKUP(MOD(A3929,1000),Sheet2!P:R,3,FALSE)</f>
        <v>8877198.5476352293</v>
      </c>
      <c r="E3929">
        <v>301</v>
      </c>
      <c r="F3929" s="1" t="str">
        <f>IF(VLOOKUP(MOD(A3929,1000),Sheet2!P:W,8,FALSE)=1,"[[50000,1],",IF(VLOOKUP(MOD(A3929,1000),Sheet2!P:W,8,FALSE)=2,"[[90000,1],","["))&amp;IF(K3929=K3928,VLOOKUP(INT(MID(A3929,3,1))*10+3,Sheet3!A:B,2,FALSE),VLOOKUP(INT(MID(A3929,3,1))*10+MOD(K3929,2)+1,Sheet3!A:B,2,FALSE))&amp;"]"</f>
        <v>[[50033,45]]</v>
      </c>
      <c r="G3929">
        <v>0.2</v>
      </c>
      <c r="H3929" s="1" t="str">
        <f t="shared" si="2661"/>
        <v>[80031,80032,80033,80034]</v>
      </c>
      <c r="I3929" s="1">
        <f t="shared" ref="I3929" si="2696">I3917</f>
        <v>2</v>
      </c>
      <c r="J3929">
        <f t="shared" si="2649"/>
        <v>40</v>
      </c>
      <c r="K3929">
        <f t="shared" si="2655"/>
        <v>200</v>
      </c>
      <c r="L3929" s="1" t="str">
        <f>Sheet1!L3929</f>
        <v>[{"bid":16007,"type":6,"num":93},{"bid":14001,"type":4,"num":119500}]</v>
      </c>
    </row>
    <row r="3930" spans="1:12" x14ac:dyDescent="0.2">
      <c r="A3930">
        <f t="shared" si="2647"/>
        <v>604241</v>
      </c>
      <c r="B3930">
        <f t="shared" si="2645"/>
        <v>604242</v>
      </c>
      <c r="C3930" s="1" t="str">
        <f t="shared" si="2639"/>
        <v>当前波数 201/∞</v>
      </c>
      <c r="D3930">
        <f>VLOOKUP(MOD(A3930,1000),Sheet2!P:R,3,FALSE)</f>
        <v>9338003.6395008303</v>
      </c>
      <c r="E3930">
        <v>302</v>
      </c>
      <c r="F3930" s="1" t="str">
        <f>IF(VLOOKUP(MOD(A3930,1000),Sheet2!P:W,8,FALSE)=1,"[[50000,1],",IF(VLOOKUP(MOD(A3930,1000),Sheet2!P:W,8,FALSE)=2,"[[90000,1],","["))&amp;IF(K3930=K3929,VLOOKUP(INT(MID(A3930,3,1))*10+3,Sheet3!A:B,2,FALSE),VLOOKUP(INT(MID(A3930,3,1))*10+MOD(K3930,2)+1,Sheet3!A:B,2,FALSE))&amp;"]"</f>
        <v>[[50000,1],[50031,50]]</v>
      </c>
      <c r="G3930">
        <v>0.2</v>
      </c>
      <c r="H3930" s="1" t="str">
        <f t="shared" si="2661"/>
        <v>[80031,80032,80033,80034]</v>
      </c>
      <c r="I3930" s="1">
        <f t="shared" ref="I3930" si="2697">I3918</f>
        <v>1</v>
      </c>
      <c r="J3930">
        <f t="shared" si="2649"/>
        <v>20</v>
      </c>
      <c r="K3930">
        <f t="shared" si="2655"/>
        <v>201</v>
      </c>
      <c r="L3930" s="1" t="str">
        <f>Sheet1!L3930</f>
        <v>[{"bid":16007,"type":6,"num":95},{"bid":14001,"type":4,"num":120000}]</v>
      </c>
    </row>
    <row r="3931" spans="1:12" x14ac:dyDescent="0.2">
      <c r="A3931">
        <f t="shared" si="2647"/>
        <v>604242</v>
      </c>
      <c r="B3931">
        <f t="shared" si="2645"/>
        <v>604243</v>
      </c>
      <c r="C3931" s="1" t="str">
        <f t="shared" si="2639"/>
        <v>当前波数 202/∞</v>
      </c>
      <c r="D3931">
        <f>VLOOKUP(MOD(A3931,1000),Sheet2!P:R,3,FALSE)</f>
        <v>9812435.2518528327</v>
      </c>
      <c r="E3931">
        <v>304</v>
      </c>
      <c r="F3931" s="1" t="str">
        <f>IF(VLOOKUP(MOD(A3931,1000),Sheet2!P:W,8,FALSE)=1,"[[50000,1],",IF(VLOOKUP(MOD(A3931,1000),Sheet2!P:W,8,FALSE)=2,"[[90000,1],","["))&amp;IF(K3931=K3930,VLOOKUP(INT(MID(A3931,3,1))*10+3,Sheet3!A:B,2,FALSE),VLOOKUP(INT(MID(A3931,3,1))*10+MOD(K3931,2)+1,Sheet3!A:B,2,FALSE))&amp;"]"</f>
        <v>[[50032,67]]</v>
      </c>
      <c r="G3931">
        <v>0.2</v>
      </c>
      <c r="H3931" s="1" t="str">
        <f t="shared" si="2661"/>
        <v>[80031,80032,80033,80034]</v>
      </c>
      <c r="I3931" s="1">
        <f t="shared" ref="I3931" si="2698">I3919</f>
        <v>1</v>
      </c>
      <c r="J3931">
        <f t="shared" si="2649"/>
        <v>20</v>
      </c>
      <c r="K3931">
        <f t="shared" si="2655"/>
        <v>202</v>
      </c>
      <c r="L3931" s="1" t="str">
        <f>Sheet1!L3931</f>
        <v>[{"bid":16007,"type":6,"num":95},{"bid":14001,"type":4,"num":120500}]</v>
      </c>
    </row>
    <row r="3932" spans="1:12" x14ac:dyDescent="0.2">
      <c r="A3932">
        <f t="shared" si="2647"/>
        <v>604243</v>
      </c>
      <c r="B3932">
        <f t="shared" si="2645"/>
        <v>604244</v>
      </c>
      <c r="C3932" s="1" t="str">
        <f t="shared" si="2639"/>
        <v>当前波数 203/∞</v>
      </c>
      <c r="D3932">
        <f>VLOOKUP(MOD(A3932,1000),Sheet2!P:R,3,FALSE)</f>
        <v>10300723.380147234</v>
      </c>
      <c r="E3932">
        <v>305</v>
      </c>
      <c r="F3932" s="1" t="str">
        <f>IF(VLOOKUP(MOD(A3932,1000),Sheet2!P:W,8,FALSE)=1,"[[50000,1],",IF(VLOOKUP(MOD(A3932,1000),Sheet2!P:W,8,FALSE)=2,"[[90000,1],","["))&amp;IF(K3932=K3931,VLOOKUP(INT(MID(A3932,3,1))*10+3,Sheet3!A:B,2,FALSE),VLOOKUP(INT(MID(A3932,3,1))*10+MOD(K3932,2)+1,Sheet3!A:B,2,FALSE))&amp;"]"</f>
        <v>[[50031,50]]</v>
      </c>
      <c r="G3932">
        <v>0.2</v>
      </c>
      <c r="H3932" s="1" t="str">
        <f t="shared" si="2661"/>
        <v>[80031,80032,80033,80034]</v>
      </c>
      <c r="I3932" s="1">
        <f t="shared" ref="I3932" si="2699">I3920</f>
        <v>1</v>
      </c>
      <c r="J3932">
        <f t="shared" si="2649"/>
        <v>20</v>
      </c>
      <c r="K3932">
        <f t="shared" si="2655"/>
        <v>203</v>
      </c>
      <c r="L3932" s="1" t="str">
        <f>Sheet1!L3932</f>
        <v>[{"bid":16007,"type":6,"num":95},{"bid":14001,"type":4,"num":121000}]</v>
      </c>
    </row>
    <row r="3933" spans="1:12" x14ac:dyDescent="0.2">
      <c r="A3933">
        <f t="shared" si="2647"/>
        <v>604244</v>
      </c>
      <c r="B3933">
        <f t="shared" si="2645"/>
        <v>604245</v>
      </c>
      <c r="C3933" s="1" t="str">
        <f t="shared" si="2639"/>
        <v>当前波数 204/∞</v>
      </c>
      <c r="D3933">
        <f>VLOOKUP(MOD(A3933,1000),Sheet2!P:R,3,FALSE)</f>
        <v>10803099.747840036</v>
      </c>
      <c r="E3933">
        <v>306</v>
      </c>
      <c r="F3933" s="1" t="str">
        <f>IF(VLOOKUP(MOD(A3933,1000),Sheet2!P:W,8,FALSE)=1,"[[50000,1],",IF(VLOOKUP(MOD(A3933,1000),Sheet2!P:W,8,FALSE)=2,"[[90000,1],","["))&amp;IF(K3933=K3932,VLOOKUP(INT(MID(A3933,3,1))*10+3,Sheet3!A:B,2,FALSE),VLOOKUP(INT(MID(A3933,3,1))*10+MOD(K3933,2)+1,Sheet3!A:B,2,FALSE))&amp;"]"</f>
        <v>[[50000,1],[50032,67]]</v>
      </c>
      <c r="G3933">
        <v>0.2</v>
      </c>
      <c r="H3933" s="1" t="str">
        <f t="shared" si="2661"/>
        <v>[80031,80032,80033,80034]</v>
      </c>
      <c r="I3933" s="1">
        <f t="shared" ref="I3933" si="2700">I3921</f>
        <v>1</v>
      </c>
      <c r="J3933">
        <f t="shared" si="2649"/>
        <v>20</v>
      </c>
      <c r="K3933">
        <f t="shared" si="2655"/>
        <v>204</v>
      </c>
      <c r="L3933" s="1" t="str">
        <f>Sheet1!L3933</f>
        <v>[{"bid":16007,"type":6,"num":95},{"bid":14001,"type":4,"num":121500}]</v>
      </c>
    </row>
    <row r="3934" spans="1:12" x14ac:dyDescent="0.2">
      <c r="A3934">
        <f t="shared" si="2647"/>
        <v>604245</v>
      </c>
      <c r="B3934">
        <f t="shared" si="2645"/>
        <v>604246</v>
      </c>
      <c r="C3934" s="1" t="str">
        <f t="shared" si="2639"/>
        <v>当前波数 205/∞\n下一波BOSS</v>
      </c>
      <c r="D3934">
        <f>VLOOKUP(MOD(A3934,1000),Sheet2!P:R,3,FALSE)</f>
        <v>11319797.806387238</v>
      </c>
      <c r="E3934">
        <v>307</v>
      </c>
      <c r="F3934" s="1" t="str">
        <f>IF(VLOOKUP(MOD(A3934,1000),Sheet2!P:W,8,FALSE)=1,"[[50000,1],",IF(VLOOKUP(MOD(A3934,1000),Sheet2!P:W,8,FALSE)=2,"[[90000,1],","["))&amp;IF(K3934=K3933,VLOOKUP(INT(MID(A3934,3,1))*10+3,Sheet3!A:B,2,FALSE),VLOOKUP(INT(MID(A3934,3,1))*10+MOD(K3934,2)+1,Sheet3!A:B,2,FALSE))&amp;"]"</f>
        <v>[[50031,50]]</v>
      </c>
      <c r="G3934">
        <v>0.2</v>
      </c>
      <c r="H3934" s="1" t="str">
        <f t="shared" si="2661"/>
        <v>[80031,80032,80033,80034]</v>
      </c>
      <c r="I3934" s="1">
        <f t="shared" ref="I3934" si="2701">I3922</f>
        <v>1</v>
      </c>
      <c r="J3934">
        <f t="shared" si="2649"/>
        <v>20</v>
      </c>
      <c r="K3934">
        <f t="shared" si="2655"/>
        <v>205</v>
      </c>
      <c r="L3934" s="1" t="str">
        <f>Sheet1!L3934</f>
        <v>[{"bid":16007,"type":6,"num":95},{"bid":14001,"type":4,"num":122000}]</v>
      </c>
    </row>
    <row r="3935" spans="1:12" x14ac:dyDescent="0.2">
      <c r="A3935">
        <f t="shared" si="2647"/>
        <v>604246</v>
      </c>
      <c r="B3935">
        <f t="shared" si="2645"/>
        <v>604247</v>
      </c>
      <c r="C3935" s="1" t="str">
        <f t="shared" si="2639"/>
        <v>BOSS波\n需击杀所有怪物</v>
      </c>
      <c r="D3935">
        <f>VLOOKUP(MOD(A3935,1000),Sheet2!P:R,3,FALSE)</f>
        <v>11851052.73524484</v>
      </c>
      <c r="E3935">
        <v>309</v>
      </c>
      <c r="F3935" s="1" t="str">
        <f>IF(VLOOKUP(MOD(A3935,1000),Sheet2!P:W,8,FALSE)=1,"[[50000,1],",IF(VLOOKUP(MOD(A3935,1000),Sheet2!P:W,8,FALSE)=2,"[[90000,1],","["))&amp;IF(K3935=K3934,VLOOKUP(INT(MID(A3935,3,1))*10+3,Sheet3!A:B,2,FALSE),VLOOKUP(INT(MID(A3935,3,1))*10+MOD(K3935,2)+1,Sheet3!A:B,2,FALSE))&amp;"]"</f>
        <v>[[50033,45]]</v>
      </c>
      <c r="G3935">
        <v>0.2</v>
      </c>
      <c r="H3935" s="1" t="str">
        <f t="shared" si="2661"/>
        <v>[80031,80032,80033,80034]</v>
      </c>
      <c r="I3935" s="1">
        <f t="shared" ref="I3935" si="2702">I3923</f>
        <v>2</v>
      </c>
      <c r="J3935">
        <f t="shared" si="2649"/>
        <v>40</v>
      </c>
      <c r="K3935">
        <f t="shared" si="2655"/>
        <v>205</v>
      </c>
      <c r="L3935" s="1" t="str">
        <f>Sheet1!L3935</f>
        <v>[{"bid":16007,"type":6,"num":97},{"bid":14001,"type":4,"num":122500}]</v>
      </c>
    </row>
    <row r="3936" spans="1:12" x14ac:dyDescent="0.2">
      <c r="A3936">
        <f t="shared" si="2647"/>
        <v>604247</v>
      </c>
      <c r="B3936">
        <f t="shared" si="2645"/>
        <v>604248</v>
      </c>
      <c r="C3936" s="1" t="str">
        <f t="shared" si="2639"/>
        <v>当前波数 206/∞</v>
      </c>
      <c r="D3936">
        <f>VLOOKUP(MOD(A3936,1000),Sheet2!P:R,3,FALSE)</f>
        <v>12398912.471491244</v>
      </c>
      <c r="E3936">
        <v>310</v>
      </c>
      <c r="F3936" s="1" t="str">
        <f>IF(VLOOKUP(MOD(A3936,1000),Sheet2!P:W,8,FALSE)=1,"[[50000,1],",IF(VLOOKUP(MOD(A3936,1000),Sheet2!P:W,8,FALSE)=2,"[[90000,1],","["))&amp;IF(K3936=K3935,VLOOKUP(INT(MID(A3936,3,1))*10+3,Sheet3!A:B,2,FALSE),VLOOKUP(INT(MID(A3936,3,1))*10+MOD(K3936,2)+1,Sheet3!A:B,2,FALSE))&amp;"]"</f>
        <v>[[50000,1],[50032,67]]</v>
      </c>
      <c r="G3936">
        <v>0.2</v>
      </c>
      <c r="H3936" s="1" t="str">
        <f t="shared" si="2661"/>
        <v>[80031,80032,80033,80034]</v>
      </c>
      <c r="I3936" s="1">
        <f t="shared" ref="I3936" si="2703">I3924</f>
        <v>1</v>
      </c>
      <c r="J3936">
        <f t="shared" si="2649"/>
        <v>20</v>
      </c>
      <c r="K3936">
        <f t="shared" si="2655"/>
        <v>206</v>
      </c>
      <c r="L3936" s="1" t="str">
        <f>Sheet1!L3936</f>
        <v>[{"bid":16007,"type":6,"num":97},{"bid":14001,"type":4,"num":123000}]</v>
      </c>
    </row>
    <row r="3937" spans="1:12" x14ac:dyDescent="0.2">
      <c r="A3937">
        <f t="shared" si="2647"/>
        <v>604248</v>
      </c>
      <c r="B3937">
        <f t="shared" si="2645"/>
        <v>604249</v>
      </c>
      <c r="C3937" s="1" t="str">
        <f t="shared" si="2639"/>
        <v>当前波数 207/∞</v>
      </c>
      <c r="D3937">
        <f>VLOOKUP(MOD(A3937,1000),Sheet2!P:R,3,FALSE)</f>
        <v>12961935.655718446</v>
      </c>
      <c r="E3937">
        <v>312</v>
      </c>
      <c r="F3937" s="1" t="str">
        <f>IF(VLOOKUP(MOD(A3937,1000),Sheet2!P:W,8,FALSE)=1,"[[50000,1],",IF(VLOOKUP(MOD(A3937,1000),Sheet2!P:W,8,FALSE)=2,"[[90000,1],","["))&amp;IF(K3937=K3936,VLOOKUP(INT(MID(A3937,3,1))*10+3,Sheet3!A:B,2,FALSE),VLOOKUP(INT(MID(A3937,3,1))*10+MOD(K3937,2)+1,Sheet3!A:B,2,FALSE))&amp;"]"</f>
        <v>[[50031,50]]</v>
      </c>
      <c r="G3937">
        <v>0.2</v>
      </c>
      <c r="H3937" s="1" t="str">
        <f t="shared" si="2661"/>
        <v>[80031,80032,80033,80034]</v>
      </c>
      <c r="I3937" s="1">
        <f t="shared" ref="I3937" si="2704">I3925</f>
        <v>1</v>
      </c>
      <c r="J3937">
        <f t="shared" si="2649"/>
        <v>20</v>
      </c>
      <c r="K3937">
        <f t="shared" si="2655"/>
        <v>207</v>
      </c>
      <c r="L3937" s="1" t="str">
        <f>Sheet1!L3937</f>
        <v>[{"bid":16007,"type":6,"num":97},{"bid":14001,"type":4,"num":123500}]</v>
      </c>
    </row>
    <row r="3938" spans="1:12" x14ac:dyDescent="0.2">
      <c r="A3938">
        <f t="shared" si="2647"/>
        <v>604249</v>
      </c>
      <c r="B3938">
        <f t="shared" si="2645"/>
        <v>604250</v>
      </c>
      <c r="C3938" s="1" t="str">
        <f t="shared" si="2639"/>
        <v>当前波数 208/∞</v>
      </c>
      <c r="D3938">
        <f>VLOOKUP(MOD(A3938,1000),Sheet2!P:R,3,FALSE)</f>
        <v>13540365.843200047</v>
      </c>
      <c r="E3938">
        <v>314</v>
      </c>
      <c r="F3938" s="1" t="str">
        <f>IF(VLOOKUP(MOD(A3938,1000),Sheet2!P:W,8,FALSE)=1,"[[50000,1],",IF(VLOOKUP(MOD(A3938,1000),Sheet2!P:W,8,FALSE)=2,"[[90000,1],","["))&amp;IF(K3938=K3937,VLOOKUP(INT(MID(A3938,3,1))*10+3,Sheet3!A:B,2,FALSE),VLOOKUP(INT(MID(A3938,3,1))*10+MOD(K3938,2)+1,Sheet3!A:B,2,FALSE))&amp;"]"</f>
        <v>[[50032,67]]</v>
      </c>
      <c r="G3938">
        <v>0.2</v>
      </c>
      <c r="H3938" s="1" t="str">
        <f t="shared" si="2661"/>
        <v>[80031,80032,80033,80034]</v>
      </c>
      <c r="I3938" s="1">
        <f t="shared" ref="I3938" si="2705">I3926</f>
        <v>1</v>
      </c>
      <c r="J3938">
        <f t="shared" si="2649"/>
        <v>20</v>
      </c>
      <c r="K3938">
        <f t="shared" si="2655"/>
        <v>208</v>
      </c>
      <c r="L3938" s="1" t="str">
        <f>Sheet1!L3938</f>
        <v>[{"bid":16007,"type":6,"num":97},{"bid":14001,"type":4,"num":124000}]</v>
      </c>
    </row>
    <row r="3939" spans="1:12" x14ac:dyDescent="0.2">
      <c r="A3939">
        <f t="shared" si="2647"/>
        <v>604250</v>
      </c>
      <c r="B3939">
        <f t="shared" si="2645"/>
        <v>604251</v>
      </c>
      <c r="C3939" s="1" t="str">
        <f t="shared" si="2639"/>
        <v>当前波数 209/∞</v>
      </c>
      <c r="D3939">
        <f>VLOOKUP(MOD(A3939,1000),Sheet2!P:R,3,FALSE)</f>
        <v>14136459.126787249</v>
      </c>
      <c r="E3939">
        <v>316</v>
      </c>
      <c r="F3939" s="1" t="str">
        <f>IF(VLOOKUP(MOD(A3939,1000),Sheet2!P:W,8,FALSE)=1,"[[50000,1],",IF(VLOOKUP(MOD(A3939,1000),Sheet2!P:W,8,FALSE)=2,"[[90000,1],","["))&amp;IF(K3939=K3938,VLOOKUP(INT(MID(A3939,3,1))*10+3,Sheet3!A:B,2,FALSE),VLOOKUP(INT(MID(A3939,3,1))*10+MOD(K3939,2)+1,Sheet3!A:B,2,FALSE))&amp;"]"</f>
        <v>[[50000,1],[50031,50]]</v>
      </c>
      <c r="G3939">
        <v>0.2</v>
      </c>
      <c r="H3939" s="1" t="str">
        <f t="shared" si="2661"/>
        <v>[80031,80032,80033,80034]</v>
      </c>
      <c r="I3939" s="1">
        <f t="shared" ref="I3939" si="2706">I3927</f>
        <v>1</v>
      </c>
      <c r="J3939">
        <f t="shared" si="2649"/>
        <v>20</v>
      </c>
      <c r="K3939">
        <f t="shared" si="2655"/>
        <v>209</v>
      </c>
      <c r="L3939" s="1" t="str">
        <f>Sheet1!L3939</f>
        <v>[{"bid":16007,"type":6,"num":97},{"bid":14001,"type":4,"num":124500}]</v>
      </c>
    </row>
    <row r="3940" spans="1:12" x14ac:dyDescent="0.2">
      <c r="A3940">
        <f t="shared" si="2647"/>
        <v>604251</v>
      </c>
      <c r="B3940">
        <f t="shared" si="2645"/>
        <v>604252</v>
      </c>
      <c r="C3940" s="1" t="str">
        <f t="shared" si="2639"/>
        <v>当前波数 210/∞\n下一波BOSS</v>
      </c>
      <c r="D3940">
        <f>VLOOKUP(MOD(A3940,1000),Sheet2!P:R,3,FALSE)</f>
        <v>14748589.256169654</v>
      </c>
      <c r="E3940">
        <v>317</v>
      </c>
      <c r="F3940" s="1" t="str">
        <f>IF(VLOOKUP(MOD(A3940,1000),Sheet2!P:W,8,FALSE)=1,"[[50000,1],",IF(VLOOKUP(MOD(A3940,1000),Sheet2!P:W,8,FALSE)=2,"[[90000,1],","["))&amp;IF(K3940=K3939,VLOOKUP(INT(MID(A3940,3,1))*10+3,Sheet3!A:B,2,FALSE),VLOOKUP(INT(MID(A3940,3,1))*10+MOD(K3940,2)+1,Sheet3!A:B,2,FALSE))&amp;"]"</f>
        <v>[[50032,67]]</v>
      </c>
      <c r="G3940">
        <v>0.2</v>
      </c>
      <c r="H3940" s="1" t="str">
        <f t="shared" si="2661"/>
        <v>[80031,80032,80033,80034]</v>
      </c>
      <c r="I3940" s="1">
        <f t="shared" ref="I3940" si="2707">I3928</f>
        <v>1</v>
      </c>
      <c r="J3940">
        <f t="shared" si="2649"/>
        <v>20</v>
      </c>
      <c r="K3940">
        <f t="shared" si="2655"/>
        <v>210</v>
      </c>
      <c r="L3940" s="1" t="str">
        <f>Sheet1!L3940</f>
        <v>[{"bid":16007,"type":6,"num":99},{"bid":14001,"type":4,"num":125000}]</v>
      </c>
    </row>
    <row r="3941" spans="1:12" x14ac:dyDescent="0.2">
      <c r="A3941">
        <f t="shared" si="2647"/>
        <v>604252</v>
      </c>
      <c r="B3941">
        <f t="shared" si="2645"/>
        <v>604253</v>
      </c>
      <c r="C3941" s="1" t="str">
        <f t="shared" si="2639"/>
        <v>BOSS波\n需击杀所有怪物</v>
      </c>
      <c r="D3941">
        <f>VLOOKUP(MOD(A3941,1000),Sheet2!P:R,3,FALSE)</f>
        <v>15377008.313638454</v>
      </c>
      <c r="E3941">
        <v>319</v>
      </c>
      <c r="F3941" s="1" t="str">
        <f>IF(VLOOKUP(MOD(A3941,1000),Sheet2!P:W,8,FALSE)=1,"[[50000,1],",IF(VLOOKUP(MOD(A3941,1000),Sheet2!P:W,8,FALSE)=2,"[[90000,1],","["))&amp;IF(K3941=K3940,VLOOKUP(INT(MID(A3941,3,1))*10+3,Sheet3!A:B,2,FALSE),VLOOKUP(INT(MID(A3941,3,1))*10+MOD(K3941,2)+1,Sheet3!A:B,2,FALSE))&amp;"]"</f>
        <v>[[50033,45]]</v>
      </c>
      <c r="G3941">
        <v>0.2</v>
      </c>
      <c r="H3941" s="1" t="str">
        <f t="shared" si="2661"/>
        <v>[80031,80032,80033,80034]</v>
      </c>
      <c r="I3941" s="1">
        <f t="shared" ref="I3941" si="2708">I3929</f>
        <v>2</v>
      </c>
      <c r="J3941">
        <f t="shared" si="2649"/>
        <v>40</v>
      </c>
      <c r="K3941">
        <f t="shared" si="2655"/>
        <v>210</v>
      </c>
      <c r="L3941" s="1" t="str">
        <f>Sheet1!L3941</f>
        <v>[{"bid":16007,"type":6,"num":99},{"bid":14001,"type":4,"num":125500}]</v>
      </c>
    </row>
    <row r="3942" spans="1:12" x14ac:dyDescent="0.2">
      <c r="A3942">
        <f t="shared" si="2647"/>
        <v>604253</v>
      </c>
      <c r="B3942">
        <f t="shared" si="2645"/>
        <v>604254</v>
      </c>
      <c r="C3942" s="1" t="str">
        <f t="shared" ref="C3942:C4005" si="2709">IF(K3942=K3941,"BOSS波\n需击杀所有怪物",IF(K3942=K3943,"当前波数 "&amp;K3942&amp;"/∞\n下一波BOSS","当前波数 "&amp;K3942&amp;"/∞"))</f>
        <v>当前波数 211/∞</v>
      </c>
      <c r="D3942">
        <f>VLOOKUP(MOD(A3942,1000),Sheet2!P:R,3,FALSE)</f>
        <v>16024190.404070457</v>
      </c>
      <c r="E3942">
        <v>321</v>
      </c>
      <c r="F3942" s="1" t="str">
        <f>IF(VLOOKUP(MOD(A3942,1000),Sheet2!P:W,8,FALSE)=1,"[[50000,1],",IF(VLOOKUP(MOD(A3942,1000),Sheet2!P:W,8,FALSE)=2,"[[90000,1],","["))&amp;IF(K3942=K3941,VLOOKUP(INT(MID(A3942,3,1))*10+3,Sheet3!A:B,2,FALSE),VLOOKUP(INT(MID(A3942,3,1))*10+MOD(K3942,2)+1,Sheet3!A:B,2,FALSE))&amp;"]"</f>
        <v>[[50000,1],[50031,50]]</v>
      </c>
      <c r="G3942">
        <v>0.2</v>
      </c>
      <c r="H3942" s="1" t="str">
        <f t="shared" si="2661"/>
        <v>[80031,80032,80033,80034]</v>
      </c>
      <c r="I3942" s="1">
        <f t="shared" ref="I3942" si="2710">I3930</f>
        <v>1</v>
      </c>
      <c r="J3942">
        <f t="shared" si="2649"/>
        <v>20</v>
      </c>
      <c r="K3942">
        <f t="shared" si="2655"/>
        <v>211</v>
      </c>
      <c r="L3942" s="1" t="str">
        <f>Sheet1!L3942</f>
        <v>[{"bid":16007,"type":6,"num":99},{"bid":14001,"type":4,"num":126000}]</v>
      </c>
    </row>
    <row r="3943" spans="1:12" x14ac:dyDescent="0.2">
      <c r="A3943">
        <f t="shared" si="2647"/>
        <v>604254</v>
      </c>
      <c r="B3943">
        <f t="shared" si="2645"/>
        <v>604255</v>
      </c>
      <c r="C3943" s="1" t="str">
        <f t="shared" si="2709"/>
        <v>当前波数 212/∞</v>
      </c>
      <c r="D3943">
        <f>VLOOKUP(MOD(A3943,1000),Sheet2!P:R,3,FALSE)</f>
        <v>16688314.962000061</v>
      </c>
      <c r="E3943">
        <v>323</v>
      </c>
      <c r="F3943" s="1" t="str">
        <f>IF(VLOOKUP(MOD(A3943,1000),Sheet2!P:W,8,FALSE)=1,"[[50000,1],",IF(VLOOKUP(MOD(A3943,1000),Sheet2!P:W,8,FALSE)=2,"[[90000,1],","["))&amp;IF(K3943=K3942,VLOOKUP(INT(MID(A3943,3,1))*10+3,Sheet3!A:B,2,FALSE),VLOOKUP(INT(MID(A3943,3,1))*10+MOD(K3943,2)+1,Sheet3!A:B,2,FALSE))&amp;"]"</f>
        <v>[[50032,67]]</v>
      </c>
      <c r="G3943">
        <v>0.2</v>
      </c>
      <c r="H3943" s="1" t="str">
        <f t="shared" si="2661"/>
        <v>[80031,80032,80033,80034]</v>
      </c>
      <c r="I3943" s="1">
        <f t="shared" ref="I3943" si="2711">I3931</f>
        <v>1</v>
      </c>
      <c r="J3943">
        <f t="shared" si="2649"/>
        <v>20</v>
      </c>
      <c r="K3943">
        <f t="shared" si="2655"/>
        <v>212</v>
      </c>
      <c r="L3943" s="1" t="str">
        <f>Sheet1!L3943</f>
        <v>[{"bid":16007,"type":6,"num":99},{"bid":14001,"type":4,"num":126500}]</v>
      </c>
    </row>
    <row r="3944" spans="1:12" x14ac:dyDescent="0.2">
      <c r="A3944">
        <f t="shared" si="2647"/>
        <v>604255</v>
      </c>
      <c r="B3944">
        <f t="shared" si="2645"/>
        <v>604256</v>
      </c>
      <c r="C3944" s="1" t="str">
        <f t="shared" si="2709"/>
        <v>当前波数 213/∞</v>
      </c>
      <c r="D3944">
        <f>VLOOKUP(MOD(A3944,1000),Sheet2!P:R,3,FALSE)</f>
        <v>17369642.747936063</v>
      </c>
      <c r="E3944">
        <v>324</v>
      </c>
      <c r="F3944" s="1" t="str">
        <f>IF(VLOOKUP(MOD(A3944,1000),Sheet2!P:W,8,FALSE)=1,"[[50000,1],",IF(VLOOKUP(MOD(A3944,1000),Sheet2!P:W,8,FALSE)=2,"[[90000,1],","["))&amp;IF(K3944=K3943,VLOOKUP(INT(MID(A3944,3,1))*10+3,Sheet3!A:B,2,FALSE),VLOOKUP(INT(MID(A3944,3,1))*10+MOD(K3944,2)+1,Sheet3!A:B,2,FALSE))&amp;"]"</f>
        <v>[[50031,50]]</v>
      </c>
      <c r="G3944">
        <v>0.2</v>
      </c>
      <c r="H3944" s="1" t="str">
        <f t="shared" si="2661"/>
        <v>[80031,80032,80033,80034]</v>
      </c>
      <c r="I3944" s="1">
        <f t="shared" ref="I3944" si="2712">I3932</f>
        <v>1</v>
      </c>
      <c r="J3944">
        <f t="shared" si="2649"/>
        <v>20</v>
      </c>
      <c r="K3944">
        <f t="shared" si="2655"/>
        <v>213</v>
      </c>
      <c r="L3944" s="1" t="str">
        <f>Sheet1!L3944</f>
        <v>[{"bid":16007,"type":6,"num":99},{"bid":14001,"type":4,"num":127000}]</v>
      </c>
    </row>
    <row r="3945" spans="1:12" x14ac:dyDescent="0.2">
      <c r="A3945">
        <f t="shared" si="2647"/>
        <v>604256</v>
      </c>
      <c r="B3945">
        <f t="shared" si="2645"/>
        <v>604257</v>
      </c>
      <c r="C3945" s="1" t="str">
        <f t="shared" si="2709"/>
        <v>当前波数 214/∞</v>
      </c>
      <c r="D3945">
        <f>VLOOKUP(MOD(A3945,1000),Sheet2!P:R,3,FALSE)</f>
        <v>18068436.336787265</v>
      </c>
      <c r="E3945">
        <v>325</v>
      </c>
      <c r="F3945" s="1" t="str">
        <f>IF(VLOOKUP(MOD(A3945,1000),Sheet2!P:W,8,FALSE)=1,"[[50000,1],",IF(VLOOKUP(MOD(A3945,1000),Sheet2!P:W,8,FALSE)=2,"[[90000,1],","["))&amp;IF(K3945=K3944,VLOOKUP(INT(MID(A3945,3,1))*10+3,Sheet3!A:B,2,FALSE),VLOOKUP(INT(MID(A3945,3,1))*10+MOD(K3945,2)+1,Sheet3!A:B,2,FALSE))&amp;"]"</f>
        <v>[[50000,1],[50032,67]]</v>
      </c>
      <c r="G3945">
        <v>0.2</v>
      </c>
      <c r="H3945" s="1" t="str">
        <f t="shared" si="2661"/>
        <v>[80031,80032,80033,80034]</v>
      </c>
      <c r="I3945" s="1">
        <f t="shared" ref="I3945" si="2713">I3933</f>
        <v>1</v>
      </c>
      <c r="J3945">
        <f t="shared" si="2649"/>
        <v>20</v>
      </c>
      <c r="K3945">
        <f t="shared" si="2655"/>
        <v>214</v>
      </c>
      <c r="L3945" s="1" t="str">
        <f>Sheet1!L3945</f>
        <v>[{"bid":16007,"type":6,"num":101},{"bid":14001,"type":4,"num":127500}]</v>
      </c>
    </row>
    <row r="3946" spans="1:12" x14ac:dyDescent="0.2">
      <c r="A3946">
        <f t="shared" si="2647"/>
        <v>604257</v>
      </c>
      <c r="B3946">
        <f t="shared" si="2645"/>
        <v>604258</v>
      </c>
      <c r="C3946" s="1" t="str">
        <f t="shared" si="2709"/>
        <v>当前波数 215/∞\n下一波BOSS</v>
      </c>
      <c r="D3946">
        <f>VLOOKUP(MOD(A3946,1000),Sheet2!P:R,3,FALSE)</f>
        <v>18784960.11786247</v>
      </c>
      <c r="E3946">
        <v>327</v>
      </c>
      <c r="F3946" s="1" t="str">
        <f>IF(VLOOKUP(MOD(A3946,1000),Sheet2!P:W,8,FALSE)=1,"[[50000,1],",IF(VLOOKUP(MOD(A3946,1000),Sheet2!P:W,8,FALSE)=2,"[[90000,1],","["))&amp;IF(K3946=K3945,VLOOKUP(INT(MID(A3946,3,1))*10+3,Sheet3!A:B,2,FALSE),VLOOKUP(INT(MID(A3946,3,1))*10+MOD(K3946,2)+1,Sheet3!A:B,2,FALSE))&amp;"]"</f>
        <v>[[50031,50]]</v>
      </c>
      <c r="G3946">
        <v>0.2</v>
      </c>
      <c r="H3946" s="1" t="str">
        <f t="shared" si="2661"/>
        <v>[80031,80032,80033,80034]</v>
      </c>
      <c r="I3946" s="1">
        <f t="shared" ref="I3946" si="2714">I3934</f>
        <v>1</v>
      </c>
      <c r="J3946">
        <f t="shared" si="2649"/>
        <v>20</v>
      </c>
      <c r="K3946">
        <f t="shared" si="2655"/>
        <v>215</v>
      </c>
      <c r="L3946" s="1" t="str">
        <f>Sheet1!L3946</f>
        <v>[{"bid":16007,"type":6,"num":101},{"bid":14001,"type":4,"num":128000}]</v>
      </c>
    </row>
    <row r="3947" spans="1:12" x14ac:dyDescent="0.2">
      <c r="A3947">
        <f t="shared" si="2647"/>
        <v>604258</v>
      </c>
      <c r="B3947">
        <f t="shared" ref="B3947:B4011" si="2715">A3947+1</f>
        <v>604259</v>
      </c>
      <c r="C3947" s="1" t="str">
        <f t="shared" si="2709"/>
        <v>BOSS波\n需击杀所有怪物</v>
      </c>
      <c r="D3947">
        <f>VLOOKUP(MOD(A3947,1000),Sheet2!P:R,3,FALSE)</f>
        <v>19519480.294870473</v>
      </c>
      <c r="E3947">
        <v>328</v>
      </c>
      <c r="F3947" s="1" t="str">
        <f>IF(VLOOKUP(MOD(A3947,1000),Sheet2!P:W,8,FALSE)=1,"[[50000,1],",IF(VLOOKUP(MOD(A3947,1000),Sheet2!P:W,8,FALSE)=2,"[[90000,1],","["))&amp;IF(K3947=K3946,VLOOKUP(INT(MID(A3947,3,1))*10+3,Sheet3!A:B,2,FALSE),VLOOKUP(INT(MID(A3947,3,1))*10+MOD(K3947,2)+1,Sheet3!A:B,2,FALSE))&amp;"]"</f>
        <v>[[50033,45]]</v>
      </c>
      <c r="G3947">
        <v>0.2</v>
      </c>
      <c r="H3947" s="1" t="str">
        <f t="shared" si="2661"/>
        <v>[80031,80032,80033,80034]</v>
      </c>
      <c r="I3947" s="1">
        <f t="shared" ref="I3947" si="2716">I3935</f>
        <v>2</v>
      </c>
      <c r="J3947">
        <f t="shared" si="2649"/>
        <v>40</v>
      </c>
      <c r="K3947">
        <f t="shared" si="2655"/>
        <v>215</v>
      </c>
      <c r="L3947" s="1" t="str">
        <f>Sheet1!L3947</f>
        <v>[{"bid":16007,"type":6,"num":101},{"bid":14001,"type":4,"num":128500}]</v>
      </c>
    </row>
    <row r="3948" spans="1:12" x14ac:dyDescent="0.2">
      <c r="A3948">
        <f t="shared" ref="A3948:A4011" si="2717">A3947+1</f>
        <v>604259</v>
      </c>
      <c r="B3948">
        <f t="shared" si="2715"/>
        <v>604260</v>
      </c>
      <c r="C3948" s="1" t="str">
        <f t="shared" si="2709"/>
        <v>当前波数 216/∞</v>
      </c>
      <c r="D3948">
        <f>VLOOKUP(MOD(A3948,1000),Sheet2!P:R,3,FALSE)</f>
        <v>20274933.928080082</v>
      </c>
      <c r="E3948">
        <v>330</v>
      </c>
      <c r="F3948" s="1" t="str">
        <f>IF(VLOOKUP(MOD(A3948,1000),Sheet2!P:W,8,FALSE)=1,"[[50000,1],",IF(VLOOKUP(MOD(A3948,1000),Sheet2!P:W,8,FALSE)=2,"[[90000,1],","["))&amp;IF(K3948=K3947,VLOOKUP(INT(MID(A3948,3,1))*10+3,Sheet3!A:B,2,FALSE),VLOOKUP(INT(MID(A3948,3,1))*10+MOD(K3948,2)+1,Sheet3!A:B,2,FALSE))&amp;"]"</f>
        <v>[[50000,1],[50032,67]]</v>
      </c>
      <c r="G3948">
        <v>0.2</v>
      </c>
      <c r="H3948" s="1" t="str">
        <f t="shared" si="2661"/>
        <v>[80031,80032,80033,80034]</v>
      </c>
      <c r="I3948" s="1">
        <f t="shared" ref="I3948" si="2718">I3936</f>
        <v>1</v>
      </c>
      <c r="J3948">
        <f t="shared" ref="J3948:J4011" si="2719">J3409</f>
        <v>20</v>
      </c>
      <c r="K3948">
        <f t="shared" si="2655"/>
        <v>216</v>
      </c>
      <c r="L3948" s="1" t="str">
        <f>Sheet1!L3948</f>
        <v>[{"bid":16007,"type":6,"num":101},{"bid":14001,"type":4,"num":129000}]</v>
      </c>
    </row>
    <row r="3949" spans="1:12" x14ac:dyDescent="0.2">
      <c r="A3949">
        <f t="shared" si="2717"/>
        <v>604260</v>
      </c>
      <c r="B3949">
        <f t="shared" si="2715"/>
        <v>604261</v>
      </c>
      <c r="C3949" s="1" t="str">
        <f t="shared" si="2709"/>
        <v>当前波数 217/∞</v>
      </c>
      <c r="D3949">
        <f>VLOOKUP(MOD(A3949,1000),Sheet2!P:R,3,FALSE)</f>
        <v>21049079.327539284</v>
      </c>
      <c r="E3949">
        <v>332</v>
      </c>
      <c r="F3949" s="1" t="str">
        <f>IF(VLOOKUP(MOD(A3949,1000),Sheet2!P:W,8,FALSE)=1,"[[50000,1],",IF(VLOOKUP(MOD(A3949,1000),Sheet2!P:W,8,FALSE)=2,"[[90000,1],","["))&amp;IF(K3949=K3948,VLOOKUP(INT(MID(A3949,3,1))*10+3,Sheet3!A:B,2,FALSE),VLOOKUP(INT(MID(A3949,3,1))*10+MOD(K3949,2)+1,Sheet3!A:B,2,FALSE))&amp;"]"</f>
        <v>[[50031,50]]</v>
      </c>
      <c r="G3949">
        <v>0.2</v>
      </c>
      <c r="H3949" s="1" t="str">
        <f t="shared" si="2661"/>
        <v>[80031,80032,80033,80034]</v>
      </c>
      <c r="I3949" s="1">
        <f t="shared" ref="I3949" si="2720">I3937</f>
        <v>1</v>
      </c>
      <c r="J3949">
        <f t="shared" si="2719"/>
        <v>20</v>
      </c>
      <c r="K3949">
        <f t="shared" si="2655"/>
        <v>217</v>
      </c>
      <c r="L3949" s="1" t="str">
        <f>Sheet1!L3949</f>
        <v>[{"bid":16007,"type":6,"num":101},{"bid":14001,"type":4,"num":129500}]</v>
      </c>
    </row>
    <row r="3950" spans="1:12" x14ac:dyDescent="0.2">
      <c r="A3950">
        <f t="shared" si="2717"/>
        <v>604261</v>
      </c>
      <c r="B3950">
        <f t="shared" si="2715"/>
        <v>604262</v>
      </c>
      <c r="C3950" s="1" t="str">
        <f t="shared" si="2709"/>
        <v>当前波数 218/∞</v>
      </c>
      <c r="D3950">
        <f>VLOOKUP(MOD(A3950,1000),Sheet2!P:R,3,FALSE)</f>
        <v>21842191.591174487</v>
      </c>
      <c r="E3950">
        <v>334</v>
      </c>
      <c r="F3950" s="1" t="str">
        <f>IF(VLOOKUP(MOD(A3950,1000),Sheet2!P:W,8,FALSE)=1,"[[50000,1],",IF(VLOOKUP(MOD(A3950,1000),Sheet2!P:W,8,FALSE)=2,"[[90000,1],","["))&amp;IF(K3950=K3949,VLOOKUP(INT(MID(A3950,3,1))*10+3,Sheet3!A:B,2,FALSE),VLOOKUP(INT(MID(A3950,3,1))*10+MOD(K3950,2)+1,Sheet3!A:B,2,FALSE))&amp;"]"</f>
        <v>[[50032,67]]</v>
      </c>
      <c r="G3950">
        <v>0.2</v>
      </c>
      <c r="H3950" s="1" t="str">
        <f t="shared" si="2661"/>
        <v>[80031,80032,80033,80034]</v>
      </c>
      <c r="I3950" s="1">
        <f t="shared" ref="I3950" si="2721">I3938</f>
        <v>1</v>
      </c>
      <c r="J3950">
        <f t="shared" si="2719"/>
        <v>20</v>
      </c>
      <c r="K3950">
        <f t="shared" si="2655"/>
        <v>218</v>
      </c>
      <c r="L3950" s="1" t="str">
        <f>Sheet1!L3950</f>
        <v>[{"bid":16007,"type":6,"num":103},{"bid":14001,"type":4,"num":130000}]</v>
      </c>
    </row>
    <row r="3951" spans="1:12" x14ac:dyDescent="0.2">
      <c r="A3951">
        <f t="shared" si="2717"/>
        <v>604262</v>
      </c>
      <c r="B3951">
        <f t="shared" si="2715"/>
        <v>604263</v>
      </c>
      <c r="C3951" s="1" t="str">
        <f t="shared" si="2709"/>
        <v>当前波数 219/∞</v>
      </c>
      <c r="D3951">
        <f>VLOOKUP(MOD(A3951,1000),Sheet2!P:R,3,FALSE)</f>
        <v>22654547.66011209</v>
      </c>
      <c r="E3951">
        <v>335</v>
      </c>
      <c r="F3951" s="1" t="str">
        <f>IF(VLOOKUP(MOD(A3951,1000),Sheet2!P:W,8,FALSE)=1,"[[50000,1],",IF(VLOOKUP(MOD(A3951,1000),Sheet2!P:W,8,FALSE)=2,"[[90000,1],","["))&amp;IF(K3951=K3950,VLOOKUP(INT(MID(A3951,3,1))*10+3,Sheet3!A:B,2,FALSE),VLOOKUP(INT(MID(A3951,3,1))*10+MOD(K3951,2)+1,Sheet3!A:B,2,FALSE))&amp;"]"</f>
        <v>[[50000,1],[50031,50]]</v>
      </c>
      <c r="G3951">
        <v>0.2</v>
      </c>
      <c r="H3951" s="1" t="str">
        <f t="shared" si="2661"/>
        <v>[80031,80032,80033,80034]</v>
      </c>
      <c r="I3951" s="1">
        <f t="shared" ref="I3951" si="2722">I3939</f>
        <v>1</v>
      </c>
      <c r="J3951">
        <f t="shared" si="2719"/>
        <v>20</v>
      </c>
      <c r="K3951">
        <f t="shared" si="2655"/>
        <v>219</v>
      </c>
      <c r="L3951" s="1" t="str">
        <f>Sheet1!L3951</f>
        <v>[{"bid":16007,"type":6,"num":103},{"bid":14001,"type":4,"num":130500}]</v>
      </c>
    </row>
    <row r="3952" spans="1:12" x14ac:dyDescent="0.2">
      <c r="A3952">
        <f t="shared" si="2717"/>
        <v>604263</v>
      </c>
      <c r="B3952">
        <f t="shared" si="2715"/>
        <v>604264</v>
      </c>
      <c r="C3952" s="1" t="str">
        <f t="shared" si="2709"/>
        <v>当前波数 220/∞\n下一波BOSS</v>
      </c>
      <c r="D3952">
        <f>VLOOKUP(MOD(A3952,1000),Sheet2!P:R,3,FALSE)</f>
        <v>23486426.318678495</v>
      </c>
      <c r="E3952">
        <v>336</v>
      </c>
      <c r="F3952" s="1" t="str">
        <f>IF(VLOOKUP(MOD(A3952,1000),Sheet2!P:W,8,FALSE)=1,"[[50000,1],",IF(VLOOKUP(MOD(A3952,1000),Sheet2!P:W,8,FALSE)=2,"[[90000,1],","["))&amp;IF(K3952=K3951,VLOOKUP(INT(MID(A3952,3,1))*10+3,Sheet3!A:B,2,FALSE),VLOOKUP(INT(MID(A3952,3,1))*10+MOD(K3952,2)+1,Sheet3!A:B,2,FALSE))&amp;"]"</f>
        <v>[[50032,67]]</v>
      </c>
      <c r="G3952">
        <v>0.2</v>
      </c>
      <c r="H3952" s="1" t="str">
        <f t="shared" si="2661"/>
        <v>[80031,80032,80033,80034]</v>
      </c>
      <c r="I3952" s="1">
        <f t="shared" ref="I3952" si="2723">I3940</f>
        <v>1</v>
      </c>
      <c r="J3952">
        <f t="shared" si="2719"/>
        <v>20</v>
      </c>
      <c r="K3952">
        <f t="shared" si="2655"/>
        <v>220</v>
      </c>
      <c r="L3952" s="1" t="str">
        <f>Sheet1!L3952</f>
        <v>[{"bid":16007,"type":6,"num":103},{"bid":14001,"type":4,"num":131000}]</v>
      </c>
    </row>
    <row r="3953" spans="1:12" x14ac:dyDescent="0.2">
      <c r="A3953">
        <f t="shared" si="2717"/>
        <v>604264</v>
      </c>
      <c r="B3953">
        <f t="shared" si="2715"/>
        <v>604265</v>
      </c>
      <c r="C3953" s="1" t="str">
        <f t="shared" si="2709"/>
        <v>BOSS波\n需击杀所有怪物</v>
      </c>
      <c r="D3953">
        <f>VLOOKUP(MOD(A3953,1000),Sheet2!P:R,3,FALSE)</f>
        <v>24338108.194400098</v>
      </c>
      <c r="E3953">
        <v>337</v>
      </c>
      <c r="F3953" s="1" t="str">
        <f>IF(VLOOKUP(MOD(A3953,1000),Sheet2!P:W,8,FALSE)=1,"[[50000,1],",IF(VLOOKUP(MOD(A3953,1000),Sheet2!P:W,8,FALSE)=2,"[[90000,1],","["))&amp;IF(K3953=K3952,VLOOKUP(INT(MID(A3953,3,1))*10+3,Sheet3!A:B,2,FALSE),VLOOKUP(INT(MID(A3953,3,1))*10+MOD(K3953,2)+1,Sheet3!A:B,2,FALSE))&amp;"]"</f>
        <v>[[50033,45]]</v>
      </c>
      <c r="G3953">
        <v>0.2</v>
      </c>
      <c r="H3953" s="1" t="str">
        <f t="shared" si="2661"/>
        <v>[80031,80032,80033,80034]</v>
      </c>
      <c r="I3953" s="1">
        <f t="shared" ref="I3953" si="2724">I3941</f>
        <v>2</v>
      </c>
      <c r="J3953">
        <f t="shared" si="2719"/>
        <v>40</v>
      </c>
      <c r="K3953">
        <f t="shared" ref="K3953:K4016" si="2725">K3947+5</f>
        <v>220</v>
      </c>
      <c r="L3953" s="1" t="str">
        <f>Sheet1!L3953</f>
        <v>[{"bid":16007,"type":6,"num":103},{"bid":14001,"type":4,"num":131500}]</v>
      </c>
    </row>
    <row r="3954" spans="1:12" x14ac:dyDescent="0.2">
      <c r="A3954">
        <f t="shared" si="2717"/>
        <v>604265</v>
      </c>
      <c r="B3954">
        <f t="shared" si="2715"/>
        <v>604266</v>
      </c>
      <c r="C3954" s="1" t="str">
        <f t="shared" si="2709"/>
        <v>当前波数 221/∞</v>
      </c>
      <c r="D3954">
        <f>VLOOKUP(MOD(A3954,1000),Sheet2!P:R,3,FALSE)</f>
        <v>25652991.391948909</v>
      </c>
      <c r="E3954">
        <v>339</v>
      </c>
      <c r="F3954" s="1" t="str">
        <f>IF(VLOOKUP(MOD(A3954,1000),Sheet2!P:W,8,FALSE)=1,"[[50000,1],",IF(VLOOKUP(MOD(A3954,1000),Sheet2!P:W,8,FALSE)=2,"[[90000,1],","["))&amp;IF(K3954=K3953,VLOOKUP(INT(MID(A3954,3,1))*10+3,Sheet3!A:B,2,FALSE),VLOOKUP(INT(MID(A3954,3,1))*10+MOD(K3954,2)+1,Sheet3!A:B,2,FALSE))&amp;"]"</f>
        <v>[[50000,1],[50031,50]]</v>
      </c>
      <c r="G3954">
        <v>0.2</v>
      </c>
      <c r="H3954" s="1" t="str">
        <f t="shared" si="2661"/>
        <v>[80031,80032,80033,80034]</v>
      </c>
      <c r="I3954" s="1">
        <f t="shared" ref="I3954" si="2726">I3942</f>
        <v>1</v>
      </c>
      <c r="J3954">
        <f t="shared" si="2719"/>
        <v>20</v>
      </c>
      <c r="K3954">
        <f t="shared" si="2725"/>
        <v>221</v>
      </c>
      <c r="L3954" s="1" t="str">
        <f>Sheet1!L3954</f>
        <v>[{"bid":16007,"type":6,"num":103},{"bid":14001,"type":4,"num":132000}]</v>
      </c>
    </row>
    <row r="3955" spans="1:12" x14ac:dyDescent="0.2">
      <c r="A3955">
        <f t="shared" si="2717"/>
        <v>604266</v>
      </c>
      <c r="B3955">
        <f t="shared" si="2715"/>
        <v>604267</v>
      </c>
      <c r="C3955" s="1" t="str">
        <f t="shared" si="2709"/>
        <v>当前波数 222/∞</v>
      </c>
      <c r="D3955">
        <f>VLOOKUP(MOD(A3955,1000),Sheet2!P:R,3,FALSE)</f>
        <v>27012995.828563314</v>
      </c>
      <c r="E3955">
        <v>341</v>
      </c>
      <c r="F3955" s="1" t="str">
        <f>IF(VLOOKUP(MOD(A3955,1000),Sheet2!P:W,8,FALSE)=1,"[[50000,1],",IF(VLOOKUP(MOD(A3955,1000),Sheet2!P:W,8,FALSE)=2,"[[90000,1],","["))&amp;IF(K3955=K3954,VLOOKUP(INT(MID(A3955,3,1))*10+3,Sheet3!A:B,2,FALSE),VLOOKUP(INT(MID(A3955,3,1))*10+MOD(K3955,2)+1,Sheet3!A:B,2,FALSE))&amp;"]"</f>
        <v>[[50032,67]]</v>
      </c>
      <c r="G3955">
        <v>0.2</v>
      </c>
      <c r="H3955" s="1" t="str">
        <f t="shared" si="2661"/>
        <v>[80031,80032,80033,80034]</v>
      </c>
      <c r="I3955" s="1">
        <f t="shared" ref="I3955" si="2727">I3943</f>
        <v>1</v>
      </c>
      <c r="J3955">
        <f t="shared" si="2719"/>
        <v>20</v>
      </c>
      <c r="K3955">
        <f t="shared" si="2725"/>
        <v>222</v>
      </c>
      <c r="L3955" s="1" t="str">
        <f>Sheet1!L3955</f>
        <v>[{"bid":16007,"type":6,"num":105},{"bid":14001,"type":4,"num":132500}]</v>
      </c>
    </row>
    <row r="3956" spans="1:12" x14ac:dyDescent="0.2">
      <c r="A3956">
        <f t="shared" si="2717"/>
        <v>604267</v>
      </c>
      <c r="B3956">
        <f t="shared" si="2715"/>
        <v>604268</v>
      </c>
      <c r="C3956" s="1" t="str">
        <f t="shared" si="2709"/>
        <v>当前波数 223/∞</v>
      </c>
      <c r="D3956">
        <f>VLOOKUP(MOD(A3956,1000),Sheet2!P:R,3,FALSE)</f>
        <v>28419148.624947324</v>
      </c>
      <c r="E3956">
        <v>342</v>
      </c>
      <c r="F3956" s="1" t="str">
        <f>IF(VLOOKUP(MOD(A3956,1000),Sheet2!P:W,8,FALSE)=1,"[[50000,1],",IF(VLOOKUP(MOD(A3956,1000),Sheet2!P:W,8,FALSE)=2,"[[90000,1],","["))&amp;IF(K3956=K3955,VLOOKUP(INT(MID(A3956,3,1))*10+3,Sheet3!A:B,2,FALSE),VLOOKUP(INT(MID(A3956,3,1))*10+MOD(K3956,2)+1,Sheet3!A:B,2,FALSE))&amp;"]"</f>
        <v>[[50031,50]]</v>
      </c>
      <c r="G3956">
        <v>0.2</v>
      </c>
      <c r="H3956" s="1" t="str">
        <f t="shared" si="2661"/>
        <v>[80031,80032,80033,80034]</v>
      </c>
      <c r="I3956" s="1">
        <f t="shared" ref="I3956" si="2728">I3944</f>
        <v>1</v>
      </c>
      <c r="J3956">
        <f t="shared" si="2719"/>
        <v>20</v>
      </c>
      <c r="K3956">
        <f t="shared" si="2725"/>
        <v>223</v>
      </c>
      <c r="L3956" s="1" t="str">
        <f>Sheet1!L3956</f>
        <v>[{"bid":16007,"type":6,"num":105},{"bid":14001,"type":4,"num":133000}]</v>
      </c>
    </row>
    <row r="3957" spans="1:12" x14ac:dyDescent="0.2">
      <c r="A3957">
        <f t="shared" si="2717"/>
        <v>604268</v>
      </c>
      <c r="B3957">
        <f t="shared" si="2715"/>
        <v>604269</v>
      </c>
      <c r="C3957" s="1" t="str">
        <f t="shared" si="2709"/>
        <v>当前波数 224/∞</v>
      </c>
      <c r="D3957">
        <f>VLOOKUP(MOD(A3957,1000),Sheet2!P:R,3,FALSE)</f>
        <v>29872491.237388927</v>
      </c>
      <c r="E3957">
        <v>343</v>
      </c>
      <c r="F3957" s="1" t="str">
        <f>IF(VLOOKUP(MOD(A3957,1000),Sheet2!P:W,8,FALSE)=1,"[[50000,1],",IF(VLOOKUP(MOD(A3957,1000),Sheet2!P:W,8,FALSE)=2,"[[90000,1],","["))&amp;IF(K3957=K3956,VLOOKUP(INT(MID(A3957,3,1))*10+3,Sheet3!A:B,2,FALSE),VLOOKUP(INT(MID(A3957,3,1))*10+MOD(K3957,2)+1,Sheet3!A:B,2,FALSE))&amp;"]"</f>
        <v>[[50000,1],[50032,67]]</v>
      </c>
      <c r="G3957">
        <v>0.2</v>
      </c>
      <c r="H3957" s="1" t="str">
        <f t="shared" si="2661"/>
        <v>[80031,80032,80033,80034]</v>
      </c>
      <c r="I3957" s="1">
        <f t="shared" ref="I3957" si="2729">I3945</f>
        <v>1</v>
      </c>
      <c r="J3957">
        <f t="shared" si="2719"/>
        <v>20</v>
      </c>
      <c r="K3957">
        <f t="shared" si="2725"/>
        <v>224</v>
      </c>
      <c r="L3957" s="1" t="str">
        <f>Sheet1!L3957</f>
        <v>[{"bid":16007,"type":6,"num":105},{"bid":14001,"type":4,"num":133500}]</v>
      </c>
    </row>
    <row r="3958" spans="1:12" x14ac:dyDescent="0.2">
      <c r="A3958">
        <f t="shared" si="2717"/>
        <v>604269</v>
      </c>
      <c r="B3958">
        <f t="shared" si="2715"/>
        <v>604270</v>
      </c>
      <c r="C3958" s="1" t="str">
        <f t="shared" si="2709"/>
        <v>当前波数 225/∞\n下一波BOSS</v>
      </c>
      <c r="D3958">
        <f>VLOOKUP(MOD(A3958,1000),Sheet2!P:R,3,FALSE)</f>
        <v>31374079.551360138</v>
      </c>
      <c r="E3958">
        <v>344</v>
      </c>
      <c r="F3958" s="1" t="str">
        <f>IF(VLOOKUP(MOD(A3958,1000),Sheet2!P:W,8,FALSE)=1,"[[50000,1],",IF(VLOOKUP(MOD(A3958,1000),Sheet2!P:W,8,FALSE)=2,"[[90000,1],","["))&amp;IF(K3958=K3957,VLOOKUP(INT(MID(A3958,3,1))*10+3,Sheet3!A:B,2,FALSE),VLOOKUP(INT(MID(A3958,3,1))*10+MOD(K3958,2)+1,Sheet3!A:B,2,FALSE))&amp;"]"</f>
        <v>[[50031,50]]</v>
      </c>
      <c r="G3958">
        <v>0.2</v>
      </c>
      <c r="H3958" s="1" t="str">
        <f t="shared" si="2661"/>
        <v>[80031,80032,80033,80034]</v>
      </c>
      <c r="I3958" s="1">
        <f t="shared" ref="I3958" si="2730">I3946</f>
        <v>1</v>
      </c>
      <c r="J3958">
        <f t="shared" si="2719"/>
        <v>20</v>
      </c>
      <c r="K3958">
        <f t="shared" si="2725"/>
        <v>225</v>
      </c>
      <c r="L3958" s="1" t="str">
        <f>Sheet1!L3958</f>
        <v>[{"bid":16007,"type":6,"num":105},{"bid":14001,"type":4,"num":134000}]</v>
      </c>
    </row>
    <row r="3959" spans="1:12" x14ac:dyDescent="0.2">
      <c r="A3959">
        <f t="shared" si="2717"/>
        <v>604270</v>
      </c>
      <c r="B3959">
        <f t="shared" si="2715"/>
        <v>604271</v>
      </c>
      <c r="C3959" s="1" t="str">
        <f t="shared" si="2709"/>
        <v>BOSS波\n需击杀所有怪物</v>
      </c>
      <c r="D3959">
        <f>VLOOKUP(MOD(A3959,1000),Sheet2!P:R,3,FALSE)</f>
        <v>32924983.975116946</v>
      </c>
      <c r="E3959">
        <v>346</v>
      </c>
      <c r="F3959" s="1" t="str">
        <f>IF(VLOOKUP(MOD(A3959,1000),Sheet2!P:W,8,FALSE)=1,"[[50000,1],",IF(VLOOKUP(MOD(A3959,1000),Sheet2!P:W,8,FALSE)=2,"[[90000,1],","["))&amp;IF(K3959=K3958,VLOOKUP(INT(MID(A3959,3,1))*10+3,Sheet3!A:B,2,FALSE),VLOOKUP(INT(MID(A3959,3,1))*10+MOD(K3959,2)+1,Sheet3!A:B,2,FALSE))&amp;"]"</f>
        <v>[[50033,45]]</v>
      </c>
      <c r="G3959">
        <v>0.2</v>
      </c>
      <c r="H3959" s="1" t="str">
        <f t="shared" ref="H3959:H4022" si="2731">H3958</f>
        <v>[80031,80032,80033,80034]</v>
      </c>
      <c r="I3959" s="1">
        <f t="shared" ref="I3959" si="2732">I3947</f>
        <v>2</v>
      </c>
      <c r="J3959">
        <f t="shared" si="2719"/>
        <v>40</v>
      </c>
      <c r="K3959">
        <f t="shared" si="2725"/>
        <v>225</v>
      </c>
      <c r="L3959" s="1" t="str">
        <f>Sheet1!L3959</f>
        <v>[{"bid":16007,"type":6,"num":105},{"bid":14001,"type":4,"num":134500}]</v>
      </c>
    </row>
    <row r="3960" spans="1:12" x14ac:dyDescent="0.2">
      <c r="A3960">
        <f t="shared" si="2717"/>
        <v>604271</v>
      </c>
      <c r="B3960">
        <f t="shared" si="2715"/>
        <v>604272</v>
      </c>
      <c r="C3960" s="1" t="str">
        <f t="shared" si="2709"/>
        <v>当前波数 226/∞</v>
      </c>
      <c r="D3960">
        <f>VLOOKUP(MOD(A3960,1000),Sheet2!P:R,3,FALSE)</f>
        <v>34530413.881017759</v>
      </c>
      <c r="E3960">
        <v>347</v>
      </c>
      <c r="F3960" s="1" t="str">
        <f>IF(VLOOKUP(MOD(A3960,1000),Sheet2!P:W,8,FALSE)=1,"[[50000,1],",IF(VLOOKUP(MOD(A3960,1000),Sheet2!P:W,8,FALSE)=2,"[[90000,1],","["))&amp;IF(K3960=K3959,VLOOKUP(INT(MID(A3960,3,1))*10+3,Sheet3!A:B,2,FALSE),VLOOKUP(INT(MID(A3960,3,1))*10+MOD(K3960,2)+1,Sheet3!A:B,2,FALSE))&amp;"]"</f>
        <v>[[50000,1],[50032,67]]</v>
      </c>
      <c r="G3960">
        <v>0.2</v>
      </c>
      <c r="H3960" s="1" t="str">
        <f t="shared" si="2731"/>
        <v>[80031,80032,80033,80034]</v>
      </c>
      <c r="I3960" s="1">
        <f t="shared" ref="I3960" si="2733">I3948</f>
        <v>1</v>
      </c>
      <c r="J3960">
        <f t="shared" si="2719"/>
        <v>20</v>
      </c>
      <c r="K3960">
        <f t="shared" si="2725"/>
        <v>226</v>
      </c>
      <c r="L3960" s="1" t="str">
        <f>Sheet1!L3960</f>
        <v>[{"bid":16007,"type":6,"num":107},{"bid":14001,"type":4,"num":135000}]</v>
      </c>
    </row>
    <row r="3961" spans="1:12" x14ac:dyDescent="0.2">
      <c r="A3961">
        <f t="shared" si="2717"/>
        <v>604272</v>
      </c>
      <c r="B3961">
        <f t="shared" si="2715"/>
        <v>604273</v>
      </c>
      <c r="C3961" s="1" t="str">
        <f t="shared" si="2709"/>
        <v>当前波数 227/∞</v>
      </c>
      <c r="D3961">
        <f>VLOOKUP(MOD(A3961,1000),Sheet2!P:R,3,FALSE)</f>
        <v>36187672.932192169</v>
      </c>
      <c r="E3961">
        <v>348</v>
      </c>
      <c r="F3961" s="1" t="str">
        <f>IF(VLOOKUP(MOD(A3961,1000),Sheet2!P:W,8,FALSE)=1,"[[50000,1],",IF(VLOOKUP(MOD(A3961,1000),Sheet2!P:W,8,FALSE)=2,"[[90000,1],","["))&amp;IF(K3961=K3960,VLOOKUP(INT(MID(A3961,3,1))*10+3,Sheet3!A:B,2,FALSE),VLOOKUP(INT(MID(A3961,3,1))*10+MOD(K3961,2)+1,Sheet3!A:B,2,FALSE))&amp;"]"</f>
        <v>[[50031,50]]</v>
      </c>
      <c r="G3961">
        <v>0.2</v>
      </c>
      <c r="H3961" s="1" t="str">
        <f t="shared" si="2731"/>
        <v>[80031,80032,80033,80034]</v>
      </c>
      <c r="I3961" s="1">
        <f t="shared" ref="I3961" si="2734">I3949</f>
        <v>1</v>
      </c>
      <c r="J3961">
        <f t="shared" si="2719"/>
        <v>20</v>
      </c>
      <c r="K3961">
        <f t="shared" si="2725"/>
        <v>227</v>
      </c>
      <c r="L3961" s="1" t="str">
        <f>Sheet1!L3961</f>
        <v>[{"bid":16007,"type":6,"num":107},{"bid":14001,"type":4,"num":135500}]</v>
      </c>
    </row>
    <row r="3962" spans="1:12" x14ac:dyDescent="0.2">
      <c r="A3962">
        <f t="shared" si="2717"/>
        <v>604273</v>
      </c>
      <c r="B3962">
        <f t="shared" si="2715"/>
        <v>604274</v>
      </c>
      <c r="C3962" s="1" t="str">
        <f t="shared" si="2709"/>
        <v>当前波数 228/∞</v>
      </c>
      <c r="D3962">
        <f>VLOOKUP(MOD(A3962,1000),Sheet2!P:R,3,FALSE)</f>
        <v>37897886.704217769</v>
      </c>
      <c r="E3962">
        <v>349</v>
      </c>
      <c r="F3962" s="1" t="str">
        <f>IF(VLOOKUP(MOD(A3962,1000),Sheet2!P:W,8,FALSE)=1,"[[50000,1],",IF(VLOOKUP(MOD(A3962,1000),Sheet2!P:W,8,FALSE)=2,"[[90000,1],","["))&amp;IF(K3962=K3961,VLOOKUP(INT(MID(A3962,3,1))*10+3,Sheet3!A:B,2,FALSE),VLOOKUP(INT(MID(A3962,3,1))*10+MOD(K3962,2)+1,Sheet3!A:B,2,FALSE))&amp;"]"</f>
        <v>[[50032,67]]</v>
      </c>
      <c r="G3962">
        <v>0.2</v>
      </c>
      <c r="H3962" s="1" t="str">
        <f t="shared" si="2731"/>
        <v>[80031,80032,80033,80034]</v>
      </c>
      <c r="I3962" s="1">
        <f t="shared" ref="I3962" si="2735">I3950</f>
        <v>1</v>
      </c>
      <c r="J3962">
        <f t="shared" si="2719"/>
        <v>20</v>
      </c>
      <c r="K3962">
        <f t="shared" si="2725"/>
        <v>228</v>
      </c>
      <c r="L3962" s="1" t="str">
        <f>Sheet1!L3962</f>
        <v>[{"bid":16007,"type":6,"num":107},{"bid":14001,"type":4,"num":136000}]</v>
      </c>
    </row>
    <row r="3963" spans="1:12" x14ac:dyDescent="0.2">
      <c r="A3963">
        <f t="shared" si="2717"/>
        <v>604274</v>
      </c>
      <c r="B3963">
        <f t="shared" si="2715"/>
        <v>604275</v>
      </c>
      <c r="C3963" s="1" t="str">
        <f t="shared" si="2709"/>
        <v>当前波数 229/∞</v>
      </c>
      <c r="D3963">
        <f>VLOOKUP(MOD(A3963,1000),Sheet2!P:R,3,FALSE)</f>
        <v>39662195.86224018</v>
      </c>
      <c r="E3963">
        <v>350</v>
      </c>
      <c r="F3963" s="1" t="str">
        <f>IF(VLOOKUP(MOD(A3963,1000),Sheet2!P:W,8,FALSE)=1,"[[50000,1],",IF(VLOOKUP(MOD(A3963,1000),Sheet2!P:W,8,FALSE)=2,"[[90000,1],","["))&amp;IF(K3963=K3962,VLOOKUP(INT(MID(A3963,3,1))*10+3,Sheet3!A:B,2,FALSE),VLOOKUP(INT(MID(A3963,3,1))*10+MOD(K3963,2)+1,Sheet3!A:B,2,FALSE))&amp;"]"</f>
        <v>[[50000,1],[50031,50]]</v>
      </c>
      <c r="G3963">
        <v>0.2</v>
      </c>
      <c r="H3963" s="1" t="str">
        <f t="shared" si="2731"/>
        <v>[80031,80032,80033,80034]</v>
      </c>
      <c r="I3963" s="1">
        <f t="shared" ref="I3963" si="2736">I3951</f>
        <v>1</v>
      </c>
      <c r="J3963">
        <f t="shared" si="2719"/>
        <v>20</v>
      </c>
      <c r="K3963">
        <f t="shared" si="2725"/>
        <v>229</v>
      </c>
      <c r="L3963" s="1" t="str">
        <f>Sheet1!L3963</f>
        <v>[{"bid":16007,"type":6,"num":107},{"bid":14001,"type":4,"num":136500}]</v>
      </c>
    </row>
    <row r="3964" spans="1:12" x14ac:dyDescent="0.2">
      <c r="A3964">
        <f t="shared" si="2717"/>
        <v>604275</v>
      </c>
      <c r="B3964">
        <f t="shared" si="2715"/>
        <v>604276</v>
      </c>
      <c r="C3964" s="1" t="str">
        <f t="shared" si="2709"/>
        <v>当前波数 230/∞\n下一波BOSS</v>
      </c>
      <c r="D3964">
        <f>VLOOKUP(MOD(A3964,1000),Sheet2!P:R,3,FALSE)</f>
        <v>41486559.423590593</v>
      </c>
      <c r="E3964">
        <v>352</v>
      </c>
      <c r="F3964" s="1" t="str">
        <f>IF(VLOOKUP(MOD(A3964,1000),Sheet2!P:W,8,FALSE)=1,"[[50000,1],",IF(VLOOKUP(MOD(A3964,1000),Sheet2!P:W,8,FALSE)=2,"[[90000,1],","["))&amp;IF(K3964=K3963,VLOOKUP(INT(MID(A3964,3,1))*10+3,Sheet3!A:B,2,FALSE),VLOOKUP(INT(MID(A3964,3,1))*10+MOD(K3964,2)+1,Sheet3!A:B,2,FALSE))&amp;"]"</f>
        <v>[[50032,67]]</v>
      </c>
      <c r="G3964">
        <v>0.2</v>
      </c>
      <c r="H3964" s="1" t="str">
        <f t="shared" si="2731"/>
        <v>[80031,80032,80033,80034]</v>
      </c>
      <c r="I3964" s="1">
        <f t="shared" ref="I3964" si="2737">I3952</f>
        <v>1</v>
      </c>
      <c r="J3964">
        <f t="shared" si="2719"/>
        <v>20</v>
      </c>
      <c r="K3964">
        <f t="shared" si="2725"/>
        <v>230</v>
      </c>
      <c r="L3964" s="1" t="str">
        <f>Sheet1!L3964</f>
        <v>[{"bid":16007,"type":6,"num":107},{"bid":14001,"type":4,"num":137000}]</v>
      </c>
    </row>
    <row r="3965" spans="1:12" x14ac:dyDescent="0.2">
      <c r="A3965">
        <f t="shared" si="2717"/>
        <v>604276</v>
      </c>
      <c r="B3965">
        <f t="shared" si="2715"/>
        <v>604277</v>
      </c>
      <c r="C3965" s="1" t="str">
        <f t="shared" si="2709"/>
        <v>BOSS波\n需击杀所有怪物</v>
      </c>
      <c r="D3965">
        <f>VLOOKUP(MOD(A3965,1000),Sheet2!P:R,3,FALSE)</f>
        <v>43367703.6387586</v>
      </c>
      <c r="E3965">
        <v>353</v>
      </c>
      <c r="F3965" s="1" t="str">
        <f>IF(VLOOKUP(MOD(A3965,1000),Sheet2!P:W,8,FALSE)=1,"[[50000,1],",IF(VLOOKUP(MOD(A3965,1000),Sheet2!P:W,8,FALSE)=2,"[[90000,1],","["))&amp;IF(K3965=K3964,VLOOKUP(INT(MID(A3965,3,1))*10+3,Sheet3!A:B,2,FALSE),VLOOKUP(INT(MID(A3965,3,1))*10+MOD(K3965,2)+1,Sheet3!A:B,2,FALSE))&amp;"]"</f>
        <v>[[50033,45]]</v>
      </c>
      <c r="G3965">
        <v>0.2</v>
      </c>
      <c r="H3965" s="1" t="str">
        <f t="shared" si="2731"/>
        <v>[80031,80032,80033,80034]</v>
      </c>
      <c r="I3965" s="1">
        <f t="shared" ref="I3965" si="2738">I3953</f>
        <v>2</v>
      </c>
      <c r="J3965">
        <f t="shared" si="2719"/>
        <v>40</v>
      </c>
      <c r="K3965">
        <f t="shared" si="2725"/>
        <v>230</v>
      </c>
      <c r="L3965" s="1" t="str">
        <f>Sheet1!L3965</f>
        <v>[{"bid":16007,"type":6,"num":109},{"bid":14001,"type":4,"num":137500}]</v>
      </c>
    </row>
    <row r="3966" spans="1:12" x14ac:dyDescent="0.2">
      <c r="A3966">
        <f t="shared" si="2717"/>
        <v>604277</v>
      </c>
      <c r="B3966">
        <f t="shared" si="2715"/>
        <v>604278</v>
      </c>
      <c r="C3966" s="1" t="str">
        <f t="shared" si="2709"/>
        <v>当前波数 231/∞</v>
      </c>
      <c r="D3966">
        <f>VLOOKUP(MOD(A3966,1000),Sheet2!P:R,3,FALSE)</f>
        <v>45311991.96101781</v>
      </c>
      <c r="E3966">
        <v>355</v>
      </c>
      <c r="F3966" s="1" t="str">
        <f>IF(VLOOKUP(MOD(A3966,1000),Sheet2!P:W,8,FALSE)=1,"[[50000,1],",IF(VLOOKUP(MOD(A3966,1000),Sheet2!P:W,8,FALSE)=2,"[[90000,1],","["))&amp;IF(K3966=K3965,VLOOKUP(INT(MID(A3966,3,1))*10+3,Sheet3!A:B,2,FALSE),VLOOKUP(INT(MID(A3966,3,1))*10+MOD(K3966,2)+1,Sheet3!A:B,2,FALSE))&amp;"]"</f>
        <v>[[50000,1],[50031,50]]</v>
      </c>
      <c r="G3966">
        <v>0.2</v>
      </c>
      <c r="H3966" s="1" t="str">
        <f t="shared" si="2731"/>
        <v>[80031,80032,80033,80034]</v>
      </c>
      <c r="I3966" s="1">
        <f t="shared" ref="I3966" si="2739">I3954</f>
        <v>1</v>
      </c>
      <c r="J3966">
        <f t="shared" si="2719"/>
        <v>20</v>
      </c>
      <c r="K3966">
        <f t="shared" si="2725"/>
        <v>231</v>
      </c>
      <c r="L3966" s="1" t="str">
        <f>Sheet1!L3966</f>
        <v>[{"bid":16007,"type":6,"num":109},{"bid":14001,"type":4,"num":138000}]</v>
      </c>
    </row>
    <row r="3967" spans="1:12" x14ac:dyDescent="0.2">
      <c r="A3967">
        <f t="shared" si="2717"/>
        <v>604278</v>
      </c>
      <c r="B3967">
        <f t="shared" si="2715"/>
        <v>604279</v>
      </c>
      <c r="C3967" s="1" t="str">
        <f t="shared" si="2709"/>
        <v>当前波数 232/∞</v>
      </c>
      <c r="D3967">
        <f>VLOOKUP(MOD(A3967,1000),Sheet2!P:R,3,FALSE)</f>
        <v>47315846.731507421</v>
      </c>
      <c r="E3967">
        <v>357</v>
      </c>
      <c r="F3967" s="1" t="str">
        <f>IF(VLOOKUP(MOD(A3967,1000),Sheet2!P:W,8,FALSE)=1,"[[50000,1],",IF(VLOOKUP(MOD(A3967,1000),Sheet2!P:W,8,FALSE)=2,"[[90000,1],","["))&amp;IF(K3967=K3966,VLOOKUP(INT(MID(A3967,3,1))*10+3,Sheet3!A:B,2,FALSE),VLOOKUP(INT(MID(A3967,3,1))*10+MOD(K3967,2)+1,Sheet3!A:B,2,FALSE))&amp;"]"</f>
        <v>[[50032,67]]</v>
      </c>
      <c r="G3967">
        <v>0.2</v>
      </c>
      <c r="H3967" s="1" t="str">
        <f t="shared" si="2731"/>
        <v>[80031,80032,80033,80034]</v>
      </c>
      <c r="I3967" s="1">
        <f t="shared" ref="I3967" si="2740">I3955</f>
        <v>1</v>
      </c>
      <c r="J3967">
        <f t="shared" si="2719"/>
        <v>20</v>
      </c>
      <c r="K3967">
        <f t="shared" si="2725"/>
        <v>232</v>
      </c>
      <c r="L3967" s="1" t="str">
        <f>Sheet1!L3967</f>
        <v>[{"bid":16007,"type":6,"num":109},{"bid":14001,"type":4,"num":138500}]</v>
      </c>
    </row>
    <row r="3968" spans="1:12" x14ac:dyDescent="0.2">
      <c r="A3968">
        <f t="shared" si="2717"/>
        <v>604279</v>
      </c>
      <c r="B3968">
        <f t="shared" si="2715"/>
        <v>604280</v>
      </c>
      <c r="C3968" s="1" t="str">
        <f t="shared" si="2709"/>
        <v>当前波数 233/∞</v>
      </c>
      <c r="D3968">
        <f>VLOOKUP(MOD(A3968,1000),Sheet2!P:R,3,FALSE)</f>
        <v>49380509.420000225</v>
      </c>
      <c r="E3968">
        <v>358</v>
      </c>
      <c r="F3968" s="1" t="str">
        <f>IF(VLOOKUP(MOD(A3968,1000),Sheet2!P:W,8,FALSE)=1,"[[50000,1],",IF(VLOOKUP(MOD(A3968,1000),Sheet2!P:W,8,FALSE)=2,"[[90000,1],","["))&amp;IF(K3968=K3967,VLOOKUP(INT(MID(A3968,3,1))*10+3,Sheet3!A:B,2,FALSE),VLOOKUP(INT(MID(A3968,3,1))*10+MOD(K3968,2)+1,Sheet3!A:B,2,FALSE))&amp;"]"</f>
        <v>[[50031,50]]</v>
      </c>
      <c r="G3968">
        <v>0.2</v>
      </c>
      <c r="H3968" s="1" t="str">
        <f t="shared" si="2731"/>
        <v>[80031,80032,80033,80034]</v>
      </c>
      <c r="I3968" s="1">
        <f t="shared" ref="I3968" si="2741">I3956</f>
        <v>1</v>
      </c>
      <c r="J3968">
        <f t="shared" si="2719"/>
        <v>20</v>
      </c>
      <c r="K3968">
        <f t="shared" si="2725"/>
        <v>233</v>
      </c>
      <c r="L3968" s="1" t="str">
        <f>Sheet1!L3968</f>
        <v>[{"bid":16007,"type":6,"num":109},{"bid":14001,"type":4,"num":139000}]</v>
      </c>
    </row>
    <row r="3969" spans="1:12" x14ac:dyDescent="0.2">
      <c r="A3969">
        <f t="shared" si="2717"/>
        <v>604280</v>
      </c>
      <c r="B3969">
        <f t="shared" si="2715"/>
        <v>604281</v>
      </c>
      <c r="C3969" s="1" t="str">
        <f t="shared" si="2709"/>
        <v>当前波数 234/∞</v>
      </c>
      <c r="D3969">
        <f>VLOOKUP(MOD(A3969,1000),Sheet2!P:R,3,FALSE)</f>
        <v>51507237.555245049</v>
      </c>
      <c r="E3969">
        <v>359</v>
      </c>
      <c r="F3969" s="1" t="str">
        <f>IF(VLOOKUP(MOD(A3969,1000),Sheet2!P:W,8,FALSE)=1,"[[50000,1],",IF(VLOOKUP(MOD(A3969,1000),Sheet2!P:W,8,FALSE)=2,"[[90000,1],","["))&amp;IF(K3969=K3968,VLOOKUP(INT(MID(A3969,3,1))*10+3,Sheet3!A:B,2,FALSE),VLOOKUP(INT(MID(A3969,3,1))*10+MOD(K3969,2)+1,Sheet3!A:B,2,FALSE))&amp;"]"</f>
        <v>[[50000,1],[50032,67]]</v>
      </c>
      <c r="G3969">
        <v>0.2</v>
      </c>
      <c r="H3969" s="1" t="str">
        <f t="shared" si="2731"/>
        <v>[80031,80032,80033,80034]</v>
      </c>
      <c r="I3969" s="1">
        <f t="shared" ref="I3969" si="2742">I3957</f>
        <v>1</v>
      </c>
      <c r="J3969">
        <f t="shared" si="2719"/>
        <v>20</v>
      </c>
      <c r="K3969">
        <f t="shared" si="2725"/>
        <v>234</v>
      </c>
      <c r="L3969" s="1" t="str">
        <f>Sheet1!L3969</f>
        <v>[{"bid":16007,"type":6,"num":109},{"bid":14001,"type":4,"num":139500}]</v>
      </c>
    </row>
    <row r="3970" spans="1:12" x14ac:dyDescent="0.2">
      <c r="A3970">
        <f t="shared" si="2717"/>
        <v>604281</v>
      </c>
      <c r="B3970">
        <f t="shared" si="2715"/>
        <v>604282</v>
      </c>
      <c r="C3970" s="1" t="str">
        <f t="shared" si="2709"/>
        <v>当前波数 235/∞\n下一波BOSS</v>
      </c>
      <c r="D3970">
        <f>VLOOKUP(MOD(A3970,1000),Sheet2!P:R,3,FALSE)</f>
        <v>53697304.822886653</v>
      </c>
      <c r="E3970">
        <v>361</v>
      </c>
      <c r="F3970" s="1" t="str">
        <f>IF(VLOOKUP(MOD(A3970,1000),Sheet2!P:W,8,FALSE)=1,"[[50000,1],",IF(VLOOKUP(MOD(A3970,1000),Sheet2!P:W,8,FALSE)=2,"[[90000,1],","["))&amp;IF(K3970=K3969,VLOOKUP(INT(MID(A3970,3,1))*10+3,Sheet3!A:B,2,FALSE),VLOOKUP(INT(MID(A3970,3,1))*10+MOD(K3970,2)+1,Sheet3!A:B,2,FALSE))&amp;"]"</f>
        <v>[[50031,50]]</v>
      </c>
      <c r="G3970">
        <v>0.2</v>
      </c>
      <c r="H3970" s="1" t="str">
        <f t="shared" si="2731"/>
        <v>[80031,80032,80033,80034]</v>
      </c>
      <c r="I3970" s="1">
        <f t="shared" ref="I3970" si="2743">I3958</f>
        <v>1</v>
      </c>
      <c r="J3970">
        <f t="shared" si="2719"/>
        <v>20</v>
      </c>
      <c r="K3970">
        <f t="shared" si="2725"/>
        <v>235</v>
      </c>
      <c r="L3970" s="1" t="str">
        <f>Sheet1!L3970</f>
        <v>[{"bid":16007,"type":6,"num":111},{"bid":14001,"type":4,"num":140000}]</v>
      </c>
    </row>
    <row r="3971" spans="1:12" x14ac:dyDescent="0.2">
      <c r="A3971">
        <f t="shared" si="2717"/>
        <v>604282</v>
      </c>
      <c r="B3971">
        <f t="shared" si="2715"/>
        <v>604283</v>
      </c>
      <c r="C3971" s="1" t="str">
        <f t="shared" si="2709"/>
        <v>BOSS波\n需击杀所有怪物</v>
      </c>
      <c r="D3971">
        <f>VLOOKUP(MOD(A3971,1000),Sheet2!P:R,3,FALSE)</f>
        <v>55952001.163385868</v>
      </c>
      <c r="E3971">
        <v>362</v>
      </c>
      <c r="F3971" s="1" t="str">
        <f>IF(VLOOKUP(MOD(A3971,1000),Sheet2!P:W,8,FALSE)=1,"[[50000,1],",IF(VLOOKUP(MOD(A3971,1000),Sheet2!P:W,8,FALSE)=2,"[[90000,1],","["))&amp;IF(K3971=K3970,VLOOKUP(INT(MID(A3971,3,1))*10+3,Sheet3!A:B,2,FALSE),VLOOKUP(INT(MID(A3971,3,1))*10+MOD(K3971,2)+1,Sheet3!A:B,2,FALSE))&amp;"]"</f>
        <v>[[50033,45]]</v>
      </c>
      <c r="G3971">
        <v>0.2</v>
      </c>
      <c r="H3971" s="1" t="str">
        <f t="shared" si="2731"/>
        <v>[80031,80032,80033,80034]</v>
      </c>
      <c r="I3971" s="1">
        <f t="shared" ref="I3971" si="2744">I3959</f>
        <v>2</v>
      </c>
      <c r="J3971">
        <f t="shared" si="2719"/>
        <v>40</v>
      </c>
      <c r="K3971">
        <f t="shared" si="2725"/>
        <v>235</v>
      </c>
      <c r="L3971" s="1" t="str">
        <f>Sheet1!L3971</f>
        <v>[{"bid":16007,"type":6,"num":111},{"bid":14001,"type":4,"num":140500}]</v>
      </c>
    </row>
    <row r="3972" spans="1:12" x14ac:dyDescent="0.2">
      <c r="A3972">
        <f t="shared" si="2717"/>
        <v>604283</v>
      </c>
      <c r="B3972">
        <f t="shared" si="2715"/>
        <v>604284</v>
      </c>
      <c r="C3972" s="1" t="str">
        <f t="shared" si="2709"/>
        <v>当前波数 236/∞</v>
      </c>
      <c r="D3972">
        <f>VLOOKUP(MOD(A3972,1000),Sheet2!P:R,3,FALSE)</f>
        <v>58278980.420813084</v>
      </c>
      <c r="E3972">
        <v>364</v>
      </c>
      <c r="F3972" s="1" t="str">
        <f>IF(VLOOKUP(MOD(A3972,1000),Sheet2!P:W,8,FALSE)=1,"[[50000,1],",IF(VLOOKUP(MOD(A3972,1000),Sheet2!P:W,8,FALSE)=2,"[[90000,1],","["))&amp;IF(K3972=K3971,VLOOKUP(INT(MID(A3972,3,1))*10+3,Sheet3!A:B,2,FALSE),VLOOKUP(INT(MID(A3972,3,1))*10+MOD(K3972,2)+1,Sheet3!A:B,2,FALSE))&amp;"]"</f>
        <v>[[50000,1],[50032,67]]</v>
      </c>
      <c r="G3972">
        <v>0.2</v>
      </c>
      <c r="H3972" s="1" t="str">
        <f t="shared" si="2731"/>
        <v>[80031,80032,80033,80034]</v>
      </c>
      <c r="I3972" s="1">
        <f t="shared" ref="I3972" si="2745">I3960</f>
        <v>1</v>
      </c>
      <c r="J3972">
        <f t="shared" si="2719"/>
        <v>20</v>
      </c>
      <c r="K3972">
        <f t="shared" si="2725"/>
        <v>236</v>
      </c>
      <c r="L3972" s="1" t="str">
        <f>Sheet1!L3972</f>
        <v>[{"bid":16007,"type":6,"num":111},{"bid":14001,"type":4,"num":141000}]</v>
      </c>
    </row>
    <row r="3973" spans="1:12" x14ac:dyDescent="0.2">
      <c r="A3973">
        <f t="shared" si="2717"/>
        <v>604284</v>
      </c>
      <c r="B3973">
        <f t="shared" si="2715"/>
        <v>604285</v>
      </c>
      <c r="C3973" s="1" t="str">
        <f t="shared" si="2709"/>
        <v>当前波数 237/∞</v>
      </c>
      <c r="D3973">
        <f>VLOOKUP(MOD(A3973,1000),Sheet2!P:R,3,FALSE)</f>
        <v>60673640.838720307</v>
      </c>
      <c r="E3973">
        <v>366</v>
      </c>
      <c r="F3973" s="1" t="str">
        <f>IF(VLOOKUP(MOD(A3973,1000),Sheet2!P:W,8,FALSE)=1,"[[50000,1],",IF(VLOOKUP(MOD(A3973,1000),Sheet2!P:W,8,FALSE)=2,"[[90000,1],","["))&amp;IF(K3973=K3972,VLOOKUP(INT(MID(A3973,3,1))*10+3,Sheet3!A:B,2,FALSE),VLOOKUP(INT(MID(A3973,3,1))*10+MOD(K3973,2)+1,Sheet3!A:B,2,FALSE))&amp;"]"</f>
        <v>[[50031,50]]</v>
      </c>
      <c r="G3973">
        <v>0.2</v>
      </c>
      <c r="H3973" s="1" t="str">
        <f t="shared" si="2731"/>
        <v>[80031,80032,80033,80034]</v>
      </c>
      <c r="I3973" s="1">
        <f t="shared" ref="I3973" si="2746">I3961</f>
        <v>1</v>
      </c>
      <c r="J3973">
        <f t="shared" si="2719"/>
        <v>20</v>
      </c>
      <c r="K3973">
        <f t="shared" si="2725"/>
        <v>237</v>
      </c>
      <c r="L3973" s="1" t="str">
        <f>Sheet1!L3973</f>
        <v>[{"bid":16007,"type":6,"num":111},{"bid":14001,"type":4,"num":141500}]</v>
      </c>
    </row>
    <row r="3974" spans="1:12" x14ac:dyDescent="0.2">
      <c r="A3974">
        <f t="shared" si="2717"/>
        <v>604285</v>
      </c>
      <c r="B3974">
        <f t="shared" si="2715"/>
        <v>604286</v>
      </c>
      <c r="C3974" s="1" t="str">
        <f t="shared" si="2709"/>
        <v>当前波数 238/∞</v>
      </c>
      <c r="D3974">
        <f>VLOOKUP(MOD(A3974,1000),Sheet2!P:R,3,FALSE)</f>
        <v>63137334.535385922</v>
      </c>
      <c r="E3974">
        <v>368</v>
      </c>
      <c r="F3974" s="1" t="str">
        <f>IF(VLOOKUP(MOD(A3974,1000),Sheet2!P:W,8,FALSE)=1,"[[50000,1],",IF(VLOOKUP(MOD(A3974,1000),Sheet2!P:W,8,FALSE)=2,"[[90000,1],","["))&amp;IF(K3974=K3973,VLOOKUP(INT(MID(A3974,3,1))*10+3,Sheet3!A:B,2,FALSE),VLOOKUP(INT(MID(A3974,3,1))*10+MOD(K3974,2)+1,Sheet3!A:B,2,FALSE))&amp;"]"</f>
        <v>[[50032,67]]</v>
      </c>
      <c r="G3974">
        <v>0.2</v>
      </c>
      <c r="H3974" s="1" t="str">
        <f t="shared" si="2731"/>
        <v>[80031,80032,80033,80034]</v>
      </c>
      <c r="I3974" s="1">
        <f t="shared" ref="I3974" si="2747">I3962</f>
        <v>1</v>
      </c>
      <c r="J3974">
        <f t="shared" si="2719"/>
        <v>20</v>
      </c>
      <c r="K3974">
        <f t="shared" si="2725"/>
        <v>238</v>
      </c>
      <c r="L3974" s="1" t="str">
        <f>Sheet1!L3974</f>
        <v>[{"bid":16007,"type":6,"num":111},{"bid":14001,"type":4,"num":142000}]</v>
      </c>
    </row>
    <row r="3975" spans="1:12" x14ac:dyDescent="0.2">
      <c r="A3975">
        <f t="shared" si="2717"/>
        <v>604286</v>
      </c>
      <c r="B3975">
        <f t="shared" si="2715"/>
        <v>604287</v>
      </c>
      <c r="C3975" s="1" t="str">
        <f t="shared" si="2709"/>
        <v>当前波数 239/∞</v>
      </c>
      <c r="D3975">
        <f>VLOOKUP(MOD(A3975,1000),Sheet2!P:R,3,FALSE)</f>
        <v>65671430.481792338</v>
      </c>
      <c r="E3975">
        <v>370</v>
      </c>
      <c r="F3975" s="1" t="str">
        <f>IF(VLOOKUP(MOD(A3975,1000),Sheet2!P:W,8,FALSE)=1,"[[50000,1],",IF(VLOOKUP(MOD(A3975,1000),Sheet2!P:W,8,FALSE)=2,"[[90000,1],","["))&amp;IF(K3975=K3974,VLOOKUP(INT(MID(A3975,3,1))*10+3,Sheet3!A:B,2,FALSE),VLOOKUP(INT(MID(A3975,3,1))*10+MOD(K3975,2)+1,Sheet3!A:B,2,FALSE))&amp;"]"</f>
        <v>[[50000,1],[50031,50]]</v>
      </c>
      <c r="G3975">
        <v>0.2</v>
      </c>
      <c r="H3975" s="1" t="str">
        <f t="shared" si="2731"/>
        <v>[80031,80032,80033,80034]</v>
      </c>
      <c r="I3975" s="1">
        <f t="shared" ref="I3975" si="2748">I3963</f>
        <v>1</v>
      </c>
      <c r="J3975">
        <f t="shared" si="2719"/>
        <v>20</v>
      </c>
      <c r="K3975">
        <f t="shared" si="2725"/>
        <v>239</v>
      </c>
      <c r="L3975" s="1" t="str">
        <f>Sheet1!L3975</f>
        <v>[{"bid":16007,"type":6,"num":113},{"bid":14001,"type":4,"num":142500}]</v>
      </c>
    </row>
    <row r="3976" spans="1:12" x14ac:dyDescent="0.2">
      <c r="A3976">
        <f t="shared" si="2717"/>
        <v>604287</v>
      </c>
      <c r="B3976">
        <f t="shared" si="2715"/>
        <v>604288</v>
      </c>
      <c r="C3976" s="1" t="str">
        <f t="shared" si="2709"/>
        <v>当前波数 240/∞\n下一波BOSS</v>
      </c>
      <c r="D3976">
        <f>VLOOKUP(MOD(A3976,1000),Sheet2!P:R,3,FALSE)</f>
        <v>68277314.600985959</v>
      </c>
      <c r="E3976">
        <v>372</v>
      </c>
      <c r="F3976" s="1" t="str">
        <f>IF(VLOOKUP(MOD(A3976,1000),Sheet2!P:W,8,FALSE)=1,"[[50000,1],",IF(VLOOKUP(MOD(A3976,1000),Sheet2!P:W,8,FALSE)=2,"[[90000,1],","["))&amp;IF(K3976=K3975,VLOOKUP(INT(MID(A3976,3,1))*10+3,Sheet3!A:B,2,FALSE),VLOOKUP(INT(MID(A3976,3,1))*10+MOD(K3976,2)+1,Sheet3!A:B,2,FALSE))&amp;"]"</f>
        <v>[[50032,67]]</v>
      </c>
      <c r="G3976">
        <v>0.2</v>
      </c>
      <c r="H3976" s="1" t="str">
        <f t="shared" si="2731"/>
        <v>[80031,80032,80033,80034]</v>
      </c>
      <c r="I3976" s="1">
        <f t="shared" ref="I3976" si="2749">I3964</f>
        <v>1</v>
      </c>
      <c r="J3976">
        <f t="shared" si="2719"/>
        <v>20</v>
      </c>
      <c r="K3976">
        <f t="shared" si="2725"/>
        <v>240</v>
      </c>
      <c r="L3976" s="1" t="str">
        <f>Sheet1!L3976</f>
        <v>[{"bid":16007,"type":6,"num":113},{"bid":14001,"type":4,"num":143000}]</v>
      </c>
    </row>
    <row r="3977" spans="1:12" x14ac:dyDescent="0.2">
      <c r="A3977">
        <f t="shared" si="2717"/>
        <v>604288</v>
      </c>
      <c r="B3977">
        <f t="shared" si="2715"/>
        <v>604289</v>
      </c>
      <c r="C3977" s="1" t="str">
        <f t="shared" si="2709"/>
        <v>BOSS波\n需击杀所有怪物</v>
      </c>
      <c r="D3977">
        <f>VLOOKUP(MOD(A3977,1000),Sheet2!P:R,3,FALSE)</f>
        <v>70956389.867437169</v>
      </c>
      <c r="E3977">
        <v>373</v>
      </c>
      <c r="F3977" s="1" t="str">
        <f>IF(VLOOKUP(MOD(A3977,1000),Sheet2!P:W,8,FALSE)=1,"[[50000,1],",IF(VLOOKUP(MOD(A3977,1000),Sheet2!P:W,8,FALSE)=2,"[[90000,1],","["))&amp;IF(K3977=K3976,VLOOKUP(INT(MID(A3977,3,1))*10+3,Sheet3!A:B,2,FALSE),VLOOKUP(INT(MID(A3977,3,1))*10+MOD(K3977,2)+1,Sheet3!A:B,2,FALSE))&amp;"]"</f>
        <v>[[50033,45]]</v>
      </c>
      <c r="G3977">
        <v>0.2</v>
      </c>
      <c r="H3977" s="1" t="str">
        <f t="shared" si="2731"/>
        <v>[80031,80032,80033,80034]</v>
      </c>
      <c r="I3977" s="1">
        <f t="shared" ref="I3977" si="2750">I3965</f>
        <v>2</v>
      </c>
      <c r="J3977">
        <f t="shared" si="2719"/>
        <v>40</v>
      </c>
      <c r="K3977">
        <f t="shared" si="2725"/>
        <v>240</v>
      </c>
      <c r="L3977" s="1" t="str">
        <f>Sheet1!L3977</f>
        <v>[{"bid":16007,"type":6,"num":113},{"bid":14001,"type":4,"num":143500}]</v>
      </c>
    </row>
    <row r="3978" spans="1:12" x14ac:dyDescent="0.2">
      <c r="A3978">
        <f t="shared" si="2717"/>
        <v>604289</v>
      </c>
      <c r="B3978">
        <f t="shared" si="2715"/>
        <v>604290</v>
      </c>
      <c r="C3978" s="1" t="str">
        <f t="shared" si="2709"/>
        <v>当前波数 241/∞</v>
      </c>
      <c r="D3978">
        <f>VLOOKUP(MOD(A3978,1000),Sheet2!P:R,3,FALSE)</f>
        <v>73717758.273600385</v>
      </c>
      <c r="E3978">
        <v>375</v>
      </c>
      <c r="F3978" s="1" t="str">
        <f>IF(VLOOKUP(MOD(A3978,1000),Sheet2!P:W,8,FALSE)=1,"[[50000,1],",IF(VLOOKUP(MOD(A3978,1000),Sheet2!P:W,8,FALSE)=2,"[[90000,1],","["))&amp;IF(K3978=K3977,VLOOKUP(INT(MID(A3978,3,1))*10+3,Sheet3!A:B,2,FALSE),VLOOKUP(INT(MID(A3978,3,1))*10+MOD(K3978,2)+1,Sheet3!A:B,2,FALSE))&amp;"]"</f>
        <v>[[50000,1],[50031,50]]</v>
      </c>
      <c r="G3978">
        <v>0.2</v>
      </c>
      <c r="H3978" s="1" t="str">
        <f t="shared" si="2731"/>
        <v>[80031,80032,80033,80034]</v>
      </c>
      <c r="I3978" s="1">
        <f t="shared" ref="I3978" si="2751">I3966</f>
        <v>1</v>
      </c>
      <c r="J3978">
        <f t="shared" si="2719"/>
        <v>20</v>
      </c>
      <c r="K3978">
        <f t="shared" si="2725"/>
        <v>241</v>
      </c>
      <c r="L3978" s="1" t="str">
        <f>Sheet1!L3978</f>
        <v>[{"bid":16007,"type":6,"num":113},{"bid":14001,"type":4,"num":144000}]</v>
      </c>
    </row>
    <row r="3979" spans="1:12" x14ac:dyDescent="0.2">
      <c r="A3979">
        <f t="shared" si="2717"/>
        <v>604290</v>
      </c>
      <c r="B3979">
        <f t="shared" si="2715"/>
        <v>604291</v>
      </c>
      <c r="C3979" s="1" t="str">
        <f t="shared" si="2709"/>
        <v>当前波数 242/∞</v>
      </c>
      <c r="D3979">
        <f>VLOOKUP(MOD(A3979,1000),Sheet2!P:R,3,FALSE)</f>
        <v>76555651.239725202</v>
      </c>
      <c r="E3979">
        <v>377</v>
      </c>
      <c r="F3979" s="1" t="str">
        <f>IF(VLOOKUP(MOD(A3979,1000),Sheet2!P:W,8,FALSE)=1,"[[50000,1],",IF(VLOOKUP(MOD(A3979,1000),Sheet2!P:W,8,FALSE)=2,"[[90000,1],","["))&amp;IF(K3979=K3978,VLOOKUP(INT(MID(A3979,3,1))*10+3,Sheet3!A:B,2,FALSE),VLOOKUP(INT(MID(A3979,3,1))*10+MOD(K3979,2)+1,Sheet3!A:B,2,FALSE))&amp;"]"</f>
        <v>[[50032,67]]</v>
      </c>
      <c r="G3979">
        <v>0.2</v>
      </c>
      <c r="H3979" s="1" t="str">
        <f t="shared" si="2731"/>
        <v>[80031,80032,80033,80034]</v>
      </c>
      <c r="I3979" s="1">
        <f t="shared" ref="I3979" si="2752">I3967</f>
        <v>1</v>
      </c>
      <c r="J3979">
        <f t="shared" si="2719"/>
        <v>20</v>
      </c>
      <c r="K3979">
        <f t="shared" si="2725"/>
        <v>242</v>
      </c>
      <c r="L3979" s="1" t="str">
        <f>Sheet1!L3979</f>
        <v>[{"bid":16007,"type":6,"num":113},{"bid":14001,"type":4,"num":144500}]</v>
      </c>
    </row>
    <row r="3980" spans="1:12" x14ac:dyDescent="0.2">
      <c r="A3980">
        <f t="shared" si="2717"/>
        <v>604291</v>
      </c>
      <c r="B3980">
        <f t="shared" si="2715"/>
        <v>604292</v>
      </c>
      <c r="C3980" s="1" t="str">
        <f t="shared" si="2709"/>
        <v>当前波数 243/∞</v>
      </c>
      <c r="D3980">
        <f>VLOOKUP(MOD(A3980,1000),Sheet2!P:R,3,FALSE)</f>
        <v>79471537.257459626</v>
      </c>
      <c r="E3980">
        <v>379</v>
      </c>
      <c r="F3980" s="1" t="str">
        <f>IF(VLOOKUP(MOD(A3980,1000),Sheet2!P:W,8,FALSE)=1,"[[50000,1],",IF(VLOOKUP(MOD(A3980,1000),Sheet2!P:W,8,FALSE)=2,"[[90000,1],","["))&amp;IF(K3980=K3979,VLOOKUP(INT(MID(A3980,3,1))*10+3,Sheet3!A:B,2,FALSE),VLOOKUP(INT(MID(A3980,3,1))*10+MOD(K3980,2)+1,Sheet3!A:B,2,FALSE))&amp;"]"</f>
        <v>[[50031,50]]</v>
      </c>
      <c r="G3980">
        <v>0.2</v>
      </c>
      <c r="H3980" s="1" t="str">
        <f t="shared" si="2731"/>
        <v>[80031,80032,80033,80034]</v>
      </c>
      <c r="I3980" s="1">
        <f t="shared" ref="I3980" si="2753">I3968</f>
        <v>1</v>
      </c>
      <c r="J3980">
        <f t="shared" si="2719"/>
        <v>20</v>
      </c>
      <c r="K3980">
        <f t="shared" si="2725"/>
        <v>243</v>
      </c>
      <c r="L3980" s="1" t="str">
        <f>Sheet1!L3980</f>
        <v>[{"bid":16007,"type":6,"num":115},{"bid":14001,"type":4,"num":145000}]</v>
      </c>
    </row>
    <row r="3981" spans="1:12" x14ac:dyDescent="0.2">
      <c r="A3981">
        <f t="shared" si="2717"/>
        <v>604292</v>
      </c>
      <c r="B3981">
        <f t="shared" si="2715"/>
        <v>604293</v>
      </c>
      <c r="C3981" s="1" t="str">
        <f t="shared" si="2709"/>
        <v>当前波数 244/∞</v>
      </c>
      <c r="D3981">
        <f>VLOOKUP(MOD(A3981,1000),Sheet2!P:R,3,FALSE)</f>
        <v>82466902.480435655</v>
      </c>
      <c r="E3981">
        <v>381</v>
      </c>
      <c r="F3981" s="1" t="str">
        <f>IF(VLOOKUP(MOD(A3981,1000),Sheet2!P:W,8,FALSE)=1,"[[50000,1],",IF(VLOOKUP(MOD(A3981,1000),Sheet2!P:W,8,FALSE)=2,"[[90000,1],","["))&amp;IF(K3981=K3980,VLOOKUP(INT(MID(A3981,3,1))*10+3,Sheet3!A:B,2,FALSE),VLOOKUP(INT(MID(A3981,3,1))*10+MOD(K3981,2)+1,Sheet3!A:B,2,FALSE))&amp;"]"</f>
        <v>[[50000,1],[50032,67]]</v>
      </c>
      <c r="G3981">
        <v>0.2</v>
      </c>
      <c r="H3981" s="1" t="str">
        <f t="shared" si="2731"/>
        <v>[80031,80032,80033,80034]</v>
      </c>
      <c r="I3981" s="1">
        <f t="shared" ref="I3981" si="2754">I3969</f>
        <v>1</v>
      </c>
      <c r="J3981">
        <f t="shared" si="2719"/>
        <v>20</v>
      </c>
      <c r="K3981">
        <f t="shared" si="2725"/>
        <v>244</v>
      </c>
      <c r="L3981" s="1" t="str">
        <f>Sheet1!L3981</f>
        <v>[{"bid":16007,"type":6,"num":115},{"bid":14001,"type":4,"num":145500}]</v>
      </c>
    </row>
    <row r="3982" spans="1:12" x14ac:dyDescent="0.2">
      <c r="A3982">
        <f t="shared" si="2717"/>
        <v>604293</v>
      </c>
      <c r="B3982">
        <f t="shared" si="2715"/>
        <v>604294</v>
      </c>
      <c r="C3982" s="1" t="str">
        <f t="shared" si="2709"/>
        <v>当前波数 245/∞\n下一波BOSS</v>
      </c>
      <c r="D3982">
        <f>VLOOKUP(MOD(A3982,1000),Sheet2!P:R,3,FALSE)</f>
        <v>85543250.825069264</v>
      </c>
      <c r="E3982">
        <v>383</v>
      </c>
      <c r="F3982" s="1" t="str">
        <f>IF(VLOOKUP(MOD(A3982,1000),Sheet2!P:W,8,FALSE)=1,"[[50000,1],",IF(VLOOKUP(MOD(A3982,1000),Sheet2!P:W,8,FALSE)=2,"[[90000,1],","["))&amp;IF(K3982=K3981,VLOOKUP(INT(MID(A3982,3,1))*10+3,Sheet3!A:B,2,FALSE),VLOOKUP(INT(MID(A3982,3,1))*10+MOD(K3982,2)+1,Sheet3!A:B,2,FALSE))&amp;"]"</f>
        <v>[[50031,50]]</v>
      </c>
      <c r="G3982">
        <v>0.2</v>
      </c>
      <c r="H3982" s="1" t="str">
        <f t="shared" si="2731"/>
        <v>[80031,80032,80033,80034]</v>
      </c>
      <c r="I3982" s="1">
        <f t="shared" ref="I3982" si="2755">I3970</f>
        <v>1</v>
      </c>
      <c r="J3982">
        <f t="shared" si="2719"/>
        <v>20</v>
      </c>
      <c r="K3982">
        <f t="shared" si="2725"/>
        <v>245</v>
      </c>
      <c r="L3982" s="1" t="str">
        <f>Sheet1!L3982</f>
        <v>[{"bid":16007,"type":6,"num":115},{"bid":14001,"type":4,"num":146000}]</v>
      </c>
    </row>
    <row r="3983" spans="1:12" x14ac:dyDescent="0.2">
      <c r="A3983">
        <f t="shared" si="2717"/>
        <v>604294</v>
      </c>
      <c r="B3983">
        <f t="shared" si="2715"/>
        <v>604295</v>
      </c>
      <c r="C3983" s="1" t="str">
        <f t="shared" si="2709"/>
        <v>BOSS波\n需击杀所有怪物</v>
      </c>
      <c r="D3983">
        <f>VLOOKUP(MOD(A3983,1000),Sheet2!P:R,3,FALSE)</f>
        <v>88702104.071360484</v>
      </c>
      <c r="E3983">
        <v>385</v>
      </c>
      <c r="F3983" s="1" t="str">
        <f>IF(VLOOKUP(MOD(A3983,1000),Sheet2!P:W,8,FALSE)=1,"[[50000,1],",IF(VLOOKUP(MOD(A3983,1000),Sheet2!P:W,8,FALSE)=2,"[[90000,1],","["))&amp;IF(K3983=K3982,VLOOKUP(INT(MID(A3983,3,1))*10+3,Sheet3!A:B,2,FALSE),VLOOKUP(INT(MID(A3983,3,1))*10+MOD(K3983,2)+1,Sheet3!A:B,2,FALSE))&amp;"]"</f>
        <v>[[50033,45]]</v>
      </c>
      <c r="G3983">
        <v>0.2</v>
      </c>
      <c r="H3983" s="1" t="str">
        <f t="shared" si="2731"/>
        <v>[80031,80032,80033,80034]</v>
      </c>
      <c r="I3983" s="1">
        <f t="shared" ref="I3983" si="2756">I3971</f>
        <v>2</v>
      </c>
      <c r="J3983">
        <f t="shared" si="2719"/>
        <v>40</v>
      </c>
      <c r="K3983">
        <f t="shared" si="2725"/>
        <v>245</v>
      </c>
      <c r="L3983" s="1" t="str">
        <f>Sheet1!L3983</f>
        <v>[{"bid":16007,"type":6,"num":115},{"bid":14001,"type":4,"num":146500}]</v>
      </c>
    </row>
    <row r="3984" spans="1:12" x14ac:dyDescent="0.2">
      <c r="A3984">
        <f t="shared" si="2717"/>
        <v>604295</v>
      </c>
      <c r="B3984">
        <f t="shared" si="2715"/>
        <v>604296</v>
      </c>
      <c r="C3984" s="1" t="str">
        <f t="shared" si="2709"/>
        <v>当前波数 246/∞</v>
      </c>
      <c r="D3984">
        <f>VLOOKUP(MOD(A3984,1000),Sheet2!P:R,3,FALSE)</f>
        <v>91954181.470694929</v>
      </c>
      <c r="E3984">
        <v>386</v>
      </c>
      <c r="F3984" s="1" t="str">
        <f>IF(VLOOKUP(MOD(A3984,1000),Sheet2!P:W,8,FALSE)=1,"[[50000,1],",IF(VLOOKUP(MOD(A3984,1000),Sheet2!P:W,8,FALSE)=2,"[[90000,1],","["))&amp;IF(K3984=K3983,VLOOKUP(INT(MID(A3984,3,1))*10+3,Sheet3!A:B,2,FALSE),VLOOKUP(INT(MID(A3984,3,1))*10+MOD(K3984,2)+1,Sheet3!A:B,2,FALSE))&amp;"]"</f>
        <v>[[50000,1],[50032,67]]</v>
      </c>
      <c r="G3984">
        <v>0.2</v>
      </c>
      <c r="H3984" s="1" t="str">
        <f t="shared" si="2731"/>
        <v>[80031,80032,80033,80034]</v>
      </c>
      <c r="I3984" s="1">
        <f t="shared" ref="I3984" si="2757">I3972</f>
        <v>1</v>
      </c>
      <c r="J3984">
        <f t="shared" si="2719"/>
        <v>20</v>
      </c>
      <c r="K3984">
        <f t="shared" si="2725"/>
        <v>246</v>
      </c>
      <c r="L3984" s="1" t="str">
        <f>Sheet1!L3984</f>
        <v>[{"bid":16007,"type":6,"num":115},{"bid":14001,"type":4,"num":147000}]</v>
      </c>
    </row>
    <row r="3985" spans="1:12" x14ac:dyDescent="0.2">
      <c r="A3985">
        <f t="shared" si="2717"/>
        <v>604296</v>
      </c>
      <c r="B3985">
        <f t="shared" si="2715"/>
        <v>604297</v>
      </c>
      <c r="C3985" s="1" t="str">
        <f t="shared" si="2709"/>
        <v>当前波数 247/∞</v>
      </c>
      <c r="D3985">
        <f>VLOOKUP(MOD(A3985,1000),Sheet2!P:R,3,FALSE)</f>
        <v>95292393.914592549</v>
      </c>
      <c r="E3985">
        <v>388</v>
      </c>
      <c r="F3985" s="1" t="str">
        <f>IF(VLOOKUP(MOD(A3985,1000),Sheet2!P:W,8,FALSE)=1,"[[50000,1],",IF(VLOOKUP(MOD(A3985,1000),Sheet2!P:W,8,FALSE)=2,"[[90000,1],","["))&amp;IF(K3985=K3984,VLOOKUP(INT(MID(A3985,3,1))*10+3,Sheet3!A:B,2,FALSE),VLOOKUP(INT(MID(A3985,3,1))*10+MOD(K3985,2)+1,Sheet3!A:B,2,FALSE))&amp;"]"</f>
        <v>[[50031,50]]</v>
      </c>
      <c r="G3985">
        <v>0.2</v>
      </c>
      <c r="H3985" s="1" t="str">
        <f t="shared" si="2731"/>
        <v>[80031,80032,80033,80034]</v>
      </c>
      <c r="I3985" s="1">
        <f t="shared" ref="I3985" si="2758">I3973</f>
        <v>1</v>
      </c>
      <c r="J3985">
        <f t="shared" si="2719"/>
        <v>20</v>
      </c>
      <c r="K3985">
        <f t="shared" si="2725"/>
        <v>247</v>
      </c>
      <c r="L3985" s="1" t="str">
        <f>Sheet1!L3985</f>
        <v>[{"bid":16007,"type":6,"num":117},{"bid":14001,"type":4,"num":147500}]</v>
      </c>
    </row>
    <row r="3986" spans="1:12" x14ac:dyDescent="0.2">
      <c r="A3986">
        <f t="shared" si="2717"/>
        <v>604297</v>
      </c>
      <c r="B3986">
        <f t="shared" si="2715"/>
        <v>604298</v>
      </c>
      <c r="C3986" s="1" t="str">
        <f t="shared" si="2709"/>
        <v>当前波数 248/∞</v>
      </c>
      <c r="D3986">
        <f>VLOOKUP(MOD(A3986,1000),Sheet2!P:R,3,FALSE)</f>
        <v>98718332.117350966</v>
      </c>
      <c r="E3986">
        <v>390</v>
      </c>
      <c r="F3986" s="1" t="str">
        <f>IF(VLOOKUP(MOD(A3986,1000),Sheet2!P:W,8,FALSE)=1,"[[50000,1],",IF(VLOOKUP(MOD(A3986,1000),Sheet2!P:W,8,FALSE)=2,"[[90000,1],","["))&amp;IF(K3986=K3985,VLOOKUP(INT(MID(A3986,3,1))*10+3,Sheet3!A:B,2,FALSE),VLOOKUP(INT(MID(A3986,3,1))*10+MOD(K3986,2)+1,Sheet3!A:B,2,FALSE))&amp;"]"</f>
        <v>[[50032,67]]</v>
      </c>
      <c r="G3986">
        <v>0.2</v>
      </c>
      <c r="H3986" s="1" t="str">
        <f t="shared" si="2731"/>
        <v>[80031,80032,80033,80034]</v>
      </c>
      <c r="I3986" s="1">
        <f t="shared" ref="I3986" si="2759">I3974</f>
        <v>1</v>
      </c>
      <c r="J3986">
        <f t="shared" si="2719"/>
        <v>20</v>
      </c>
      <c r="K3986">
        <f t="shared" si="2725"/>
        <v>248</v>
      </c>
      <c r="L3986" s="1" t="str">
        <f>Sheet1!L3986</f>
        <v>[{"bid":16007,"type":6,"num":117},{"bid":14001,"type":4,"num":148000}]</v>
      </c>
    </row>
    <row r="3987" spans="1:12" x14ac:dyDescent="0.2">
      <c r="A3987">
        <f t="shared" si="2717"/>
        <v>604298</v>
      </c>
      <c r="B3987">
        <f t="shared" si="2715"/>
        <v>604299</v>
      </c>
      <c r="C3987" s="1" t="str">
        <f t="shared" si="2709"/>
        <v>当前波数 249/∞</v>
      </c>
      <c r="D3987">
        <f>VLOOKUP(MOD(A3987,1000),Sheet2!P:R,3,FALSE)</f>
        <v>102233605.28008379</v>
      </c>
      <c r="E3987">
        <v>392</v>
      </c>
      <c r="F3987" s="1" t="str">
        <f>IF(VLOOKUP(MOD(A3987,1000),Sheet2!P:W,8,FALSE)=1,"[[50000,1],",IF(VLOOKUP(MOD(A3987,1000),Sheet2!P:W,8,FALSE)=2,"[[90000,1],","["))&amp;IF(K3987=K3986,VLOOKUP(INT(MID(A3987,3,1))*10+3,Sheet3!A:B,2,FALSE),VLOOKUP(INT(MID(A3987,3,1))*10+MOD(K3987,2)+1,Sheet3!A:B,2,FALSE))&amp;"]"</f>
        <v>[[50000,1],[50031,50]]</v>
      </c>
      <c r="G3987">
        <v>0.2</v>
      </c>
      <c r="H3987" s="1" t="str">
        <f t="shared" si="2731"/>
        <v>[80031,80032,80033,80034]</v>
      </c>
      <c r="I3987" s="1">
        <f t="shared" ref="I3987" si="2760">I3975</f>
        <v>1</v>
      </c>
      <c r="J3987">
        <f t="shared" si="2719"/>
        <v>20</v>
      </c>
      <c r="K3987">
        <f t="shared" si="2725"/>
        <v>249</v>
      </c>
      <c r="L3987" s="1" t="str">
        <f>Sheet1!L3987</f>
        <v>[{"bid":16007,"type":6,"num":117},{"bid":14001,"type":4,"num":148500}]</v>
      </c>
    </row>
    <row r="3988" spans="1:12" x14ac:dyDescent="0.2">
      <c r="A3988">
        <f t="shared" si="2717"/>
        <v>604299</v>
      </c>
      <c r="B3988">
        <f t="shared" si="2715"/>
        <v>604300</v>
      </c>
      <c r="C3988" s="1" t="str">
        <f t="shared" si="2709"/>
        <v>当前波数 250/∞\n下一波BOSS</v>
      </c>
      <c r="D3988">
        <f>VLOOKUP(MOD(A3988,1000),Sheet2!P:R,3,FALSE)</f>
        <v>105839841.19296063</v>
      </c>
      <c r="E3988">
        <v>393</v>
      </c>
      <c r="F3988" s="1" t="str">
        <f>IF(VLOOKUP(MOD(A3988,1000),Sheet2!P:W,8,FALSE)=1,"[[50000,1],",IF(VLOOKUP(MOD(A3988,1000),Sheet2!P:W,8,FALSE)=2,"[[90000,1],","["))&amp;IF(K3988=K3987,VLOOKUP(INT(MID(A3988,3,1))*10+3,Sheet3!A:B,2,FALSE),VLOOKUP(INT(MID(A3988,3,1))*10+MOD(K3988,2)+1,Sheet3!A:B,2,FALSE))&amp;"]"</f>
        <v>[[50032,67]]</v>
      </c>
      <c r="G3988">
        <v>0.2</v>
      </c>
      <c r="H3988" s="1" t="str">
        <f t="shared" si="2731"/>
        <v>[80031,80032,80033,80034]</v>
      </c>
      <c r="I3988" s="1">
        <f t="shared" ref="I3988" si="2761">I3976</f>
        <v>1</v>
      </c>
      <c r="J3988">
        <f t="shared" si="2719"/>
        <v>20</v>
      </c>
      <c r="K3988">
        <f t="shared" si="2725"/>
        <v>250</v>
      </c>
      <c r="L3988" s="1" t="str">
        <f>Sheet1!L3988</f>
        <v>[{"bid":16007,"type":6,"num":117},{"bid":14001,"type":4,"num":149000}]</v>
      </c>
    </row>
    <row r="3989" spans="1:12" x14ac:dyDescent="0.2">
      <c r="A3989">
        <f t="shared" si="2717"/>
        <v>604300</v>
      </c>
      <c r="B3989">
        <f t="shared" si="2715"/>
        <v>604301</v>
      </c>
      <c r="C3989" s="1" t="str">
        <f t="shared" si="2709"/>
        <v>BOSS波\n需击杀所有怪物</v>
      </c>
      <c r="D3989">
        <f>VLOOKUP(MOD(A3989,1000),Sheet2!P:R,3,FALSE)</f>
        <v>109549246.99750465</v>
      </c>
      <c r="E3989">
        <v>395</v>
      </c>
      <c r="F3989" s="1" t="str">
        <f>IF(VLOOKUP(MOD(A3989,1000),Sheet2!P:W,8,FALSE)=1,"[[50000,1],",IF(VLOOKUP(MOD(A3989,1000),Sheet2!P:W,8,FALSE)=2,"[[90000,1],","["))&amp;IF(K3989=K3988,VLOOKUP(INT(MID(A3989,3,1))*10+3,Sheet3!A:B,2,FALSE),VLOOKUP(INT(MID(A3989,3,1))*10+MOD(K3989,2)+1,Sheet3!A:B,2,FALSE))&amp;"]"</f>
        <v>[[50033,45]]</v>
      </c>
      <c r="G3989">
        <v>0.2</v>
      </c>
      <c r="H3989" s="1" t="str">
        <f t="shared" si="2731"/>
        <v>[80031,80032,80033,80034]</v>
      </c>
      <c r="I3989" s="1">
        <f t="shared" ref="I3989" si="2762">I3977</f>
        <v>2</v>
      </c>
      <c r="J3989">
        <f t="shared" si="2719"/>
        <v>40</v>
      </c>
      <c r="K3989">
        <f t="shared" si="2725"/>
        <v>250</v>
      </c>
      <c r="L3989" s="1" t="str">
        <f>Sheet1!L3989</f>
        <v>[{"bid":16007,"type":6,"num":117},{"bid":14001,"type":4,"num":149500}]</v>
      </c>
    </row>
    <row r="3990" spans="1:12" x14ac:dyDescent="0.2">
      <c r="A3990">
        <f t="shared" si="2717"/>
        <v>604301</v>
      </c>
      <c r="B3990">
        <f t="shared" si="2715"/>
        <v>604302</v>
      </c>
      <c r="C3990" s="1" t="str">
        <f t="shared" si="2709"/>
        <v>当前波数 251/∞</v>
      </c>
      <c r="D3990">
        <f>VLOOKUP(MOD(A3990,1000),Sheet2!P:R,3,FALSE)</f>
        <v>113364362.20475589</v>
      </c>
      <c r="E3990">
        <v>397</v>
      </c>
      <c r="F3990" s="1" t="str">
        <f>IF(VLOOKUP(MOD(A3990,1000),Sheet2!P:W,8,FALSE)=1,"[[50000,1],",IF(VLOOKUP(MOD(A3990,1000),Sheet2!P:W,8,FALSE)=2,"[[90000,1],","["))&amp;IF(K3990=K3989,VLOOKUP(INT(MID(A3990,3,1))*10+3,Sheet3!A:B,2,FALSE),VLOOKUP(INT(MID(A3990,3,1))*10+MOD(K3990,2)+1,Sheet3!A:B,2,FALSE))&amp;"]"</f>
        <v>[[50000,1],[50031,50]]</v>
      </c>
      <c r="G3990">
        <v>0.2</v>
      </c>
      <c r="H3990" s="1" t="str">
        <f t="shared" si="2731"/>
        <v>[80031,80032,80033,80034]</v>
      </c>
      <c r="I3990" s="1">
        <f t="shared" ref="I3990" si="2763">I3978</f>
        <v>1</v>
      </c>
      <c r="J3990">
        <f t="shared" si="2719"/>
        <v>20</v>
      </c>
      <c r="K3990">
        <f t="shared" si="2725"/>
        <v>251</v>
      </c>
      <c r="L3990" s="1" t="str">
        <f>Sheet1!L3990</f>
        <v>[{"bid":16007,"type":6,"num":119},{"bid":14001,"type":4,"num":150000}]</v>
      </c>
    </row>
    <row r="3991" spans="1:12" x14ac:dyDescent="0.2">
      <c r="A3991">
        <f t="shared" si="2717"/>
        <v>604302</v>
      </c>
      <c r="B3991">
        <f t="shared" si="2715"/>
        <v>604303</v>
      </c>
      <c r="C3991" s="1" t="str">
        <f t="shared" si="2709"/>
        <v>当前波数 252/∞</v>
      </c>
      <c r="D3991">
        <f>VLOOKUP(MOD(A3991,1000),Sheet2!P:R,3,FALSE)</f>
        <v>117276627.69162312</v>
      </c>
      <c r="E3991">
        <v>399</v>
      </c>
      <c r="F3991" s="1" t="str">
        <f>IF(VLOOKUP(MOD(A3991,1000),Sheet2!P:W,8,FALSE)=1,"[[50000,1],",IF(VLOOKUP(MOD(A3991,1000),Sheet2!P:W,8,FALSE)=2,"[[90000,1],","["))&amp;IF(K3991=K3990,VLOOKUP(INT(MID(A3991,3,1))*10+3,Sheet3!A:B,2,FALSE),VLOOKUP(INT(MID(A3991,3,1))*10+MOD(K3991,2)+1,Sheet3!A:B,2,FALSE))&amp;"]"</f>
        <v>[[50032,67]]</v>
      </c>
      <c r="G3991">
        <v>0.2</v>
      </c>
      <c r="H3991" s="1" t="str">
        <f t="shared" si="2731"/>
        <v>[80031,80032,80033,80034]</v>
      </c>
      <c r="I3991" s="1">
        <f t="shared" ref="I3991" si="2764">I3979</f>
        <v>1</v>
      </c>
      <c r="J3991">
        <f t="shared" si="2719"/>
        <v>20</v>
      </c>
      <c r="K3991">
        <f t="shared" si="2725"/>
        <v>252</v>
      </c>
      <c r="L3991" s="1" t="str">
        <f>Sheet1!L3991</f>
        <v>[{"bid":16007,"type":6,"num":119},{"bid":14001,"type":4,"num":150500}]</v>
      </c>
    </row>
    <row r="3992" spans="1:12" x14ac:dyDescent="0.2">
      <c r="A3992">
        <f t="shared" si="2717"/>
        <v>604303</v>
      </c>
      <c r="B3992">
        <f t="shared" si="2715"/>
        <v>604304</v>
      </c>
      <c r="C3992" s="1" t="str">
        <f t="shared" si="2709"/>
        <v>当前波数 253/∞</v>
      </c>
      <c r="D3992">
        <f>VLOOKUP(MOD(A3992,1000),Sheet2!P:R,3,FALSE)</f>
        <v>121287778.16704716</v>
      </c>
      <c r="E3992">
        <v>400</v>
      </c>
      <c r="F3992" s="1" t="str">
        <f>IF(VLOOKUP(MOD(A3992,1000),Sheet2!P:W,8,FALSE)=1,"[[50000,1],",IF(VLOOKUP(MOD(A3992,1000),Sheet2!P:W,8,FALSE)=2,"[[90000,1],","["))&amp;IF(K3992=K3991,VLOOKUP(INT(MID(A3992,3,1))*10+3,Sheet3!A:B,2,FALSE),VLOOKUP(INT(MID(A3992,3,1))*10+MOD(K3992,2)+1,Sheet3!A:B,2,FALSE))&amp;"]"</f>
        <v>[[50031,50]]</v>
      </c>
      <c r="G3992">
        <v>0.2</v>
      </c>
      <c r="H3992" s="1" t="str">
        <f t="shared" si="2731"/>
        <v>[80031,80032,80033,80034]</v>
      </c>
      <c r="I3992" s="1">
        <f t="shared" ref="I3992" si="2765">I3980</f>
        <v>1</v>
      </c>
      <c r="J3992">
        <f t="shared" si="2719"/>
        <v>20</v>
      </c>
      <c r="K3992">
        <f t="shared" si="2725"/>
        <v>253</v>
      </c>
      <c r="L3992" s="1" t="str">
        <f>Sheet1!L3992</f>
        <v>[{"bid":16007,"type":6,"num":119},{"bid":14001,"type":4,"num":151000}]</v>
      </c>
    </row>
    <row r="3993" spans="1:12" x14ac:dyDescent="0.2">
      <c r="A3993">
        <f t="shared" si="2717"/>
        <v>604304</v>
      </c>
      <c r="B3993">
        <f t="shared" si="2715"/>
        <v>604305</v>
      </c>
      <c r="C3993" s="1" t="str">
        <f t="shared" si="2709"/>
        <v>当前波数 254/∞</v>
      </c>
      <c r="D3993">
        <f>VLOOKUP(MOD(A3993,1000),Sheet2!P:R,3,FALSE)</f>
        <v>125399567.89440078</v>
      </c>
      <c r="E3993">
        <v>401</v>
      </c>
      <c r="F3993" s="1" t="str">
        <f>IF(VLOOKUP(MOD(A3993,1000),Sheet2!P:W,8,FALSE)=1,"[[50000,1],",IF(VLOOKUP(MOD(A3993,1000),Sheet2!P:W,8,FALSE)=2,"[[90000,1],","["))&amp;IF(K3993=K3992,VLOOKUP(INT(MID(A3993,3,1))*10+3,Sheet3!A:B,2,FALSE),VLOOKUP(INT(MID(A3993,3,1))*10+MOD(K3993,2)+1,Sheet3!A:B,2,FALSE))&amp;"]"</f>
        <v>[[50000,1],[50032,67]]</v>
      </c>
      <c r="G3993">
        <v>0.2</v>
      </c>
      <c r="H3993" s="1" t="str">
        <f t="shared" si="2731"/>
        <v>[80031,80032,80033,80034]</v>
      </c>
      <c r="I3993" s="1">
        <f t="shared" ref="I3993" si="2766">I3981</f>
        <v>1</v>
      </c>
      <c r="J3993">
        <f t="shared" si="2719"/>
        <v>20</v>
      </c>
      <c r="K3993">
        <f t="shared" si="2725"/>
        <v>254</v>
      </c>
      <c r="L3993" s="1" t="str">
        <f>Sheet1!L3993</f>
        <v>[{"bid":16007,"type":6,"num":119},{"bid":14001,"type":4,"num":151500}]</v>
      </c>
    </row>
    <row r="3994" spans="1:12" x14ac:dyDescent="0.2">
      <c r="A3994">
        <f t="shared" si="2717"/>
        <v>604305</v>
      </c>
      <c r="B3994">
        <f t="shared" si="2715"/>
        <v>604306</v>
      </c>
      <c r="C3994" s="1" t="str">
        <f t="shared" si="2709"/>
        <v>当前波数 255/∞\n下一波BOSS</v>
      </c>
      <c r="D3994">
        <f>VLOOKUP(MOD(A3994,1000),Sheet2!P:R,3,FALSE)</f>
        <v>129613770.79660881</v>
      </c>
      <c r="E3994">
        <v>403</v>
      </c>
      <c r="F3994" s="1" t="str">
        <f>IF(VLOOKUP(MOD(A3994,1000),Sheet2!P:W,8,FALSE)=1,"[[50000,1],",IF(VLOOKUP(MOD(A3994,1000),Sheet2!P:W,8,FALSE)=2,"[[90000,1],","["))&amp;IF(K3994=K3993,VLOOKUP(INT(MID(A3994,3,1))*10+3,Sheet3!A:B,2,FALSE),VLOOKUP(INT(MID(A3994,3,1))*10+MOD(K3994,2)+1,Sheet3!A:B,2,FALSE))&amp;"]"</f>
        <v>[[50031,50]]</v>
      </c>
      <c r="G3994">
        <v>0.2</v>
      </c>
      <c r="H3994" s="1" t="str">
        <f t="shared" si="2731"/>
        <v>[80031,80032,80033,80034]</v>
      </c>
      <c r="I3994" s="1">
        <f t="shared" ref="I3994" si="2767">I3982</f>
        <v>1</v>
      </c>
      <c r="J3994">
        <f t="shared" si="2719"/>
        <v>20</v>
      </c>
      <c r="K3994">
        <f t="shared" si="2725"/>
        <v>255</v>
      </c>
      <c r="L3994" s="1" t="str">
        <f>Sheet1!L3994</f>
        <v>[{"bid":16007,"type":6,"num":119},{"bid":14001,"type":4,"num":152000}]</v>
      </c>
    </row>
    <row r="3995" spans="1:12" x14ac:dyDescent="0.2">
      <c r="A3995">
        <f t="shared" si="2717"/>
        <v>604306</v>
      </c>
      <c r="B3995">
        <f t="shared" si="2715"/>
        <v>604307</v>
      </c>
      <c r="C3995" s="1" t="str">
        <f t="shared" si="2709"/>
        <v>BOSS波\n需击杀所有怪物</v>
      </c>
      <c r="D3995">
        <f>VLOOKUP(MOD(A3995,1000),Sheet2!P:R,3,FALSE)</f>
        <v>133932180.56126805</v>
      </c>
      <c r="E3995">
        <v>404</v>
      </c>
      <c r="F3995" s="1" t="str">
        <f>IF(VLOOKUP(MOD(A3995,1000),Sheet2!P:W,8,FALSE)=1,"[[50000,1],",IF(VLOOKUP(MOD(A3995,1000),Sheet2!P:W,8,FALSE)=2,"[[90000,1],","["))&amp;IF(K3995=K3994,VLOOKUP(INT(MID(A3995,3,1))*10+3,Sheet3!A:B,2,FALSE),VLOOKUP(INT(MID(A3995,3,1))*10+MOD(K3995,2)+1,Sheet3!A:B,2,FALSE))&amp;"]"</f>
        <v>[[50033,45]]</v>
      </c>
      <c r="G3995">
        <v>0.2</v>
      </c>
      <c r="H3995" s="1" t="str">
        <f t="shared" si="2731"/>
        <v>[80031,80032,80033,80034]</v>
      </c>
      <c r="I3995" s="1">
        <f t="shared" ref="I3995" si="2768">I3983</f>
        <v>2</v>
      </c>
      <c r="J3995">
        <f t="shared" si="2719"/>
        <v>40</v>
      </c>
      <c r="K3995">
        <f t="shared" si="2725"/>
        <v>255</v>
      </c>
      <c r="L3995" s="1" t="str">
        <f>Sheet1!L3995</f>
        <v>[{"bid":16007,"type":6,"num":121},{"bid":14001,"type":4,"num":152500}]</v>
      </c>
    </row>
    <row r="3996" spans="1:12" x14ac:dyDescent="0.2">
      <c r="A3996">
        <f t="shared" si="2717"/>
        <v>604307</v>
      </c>
      <c r="B3996">
        <f t="shared" si="2715"/>
        <v>604308</v>
      </c>
      <c r="C3996" s="1" t="str">
        <f t="shared" si="2709"/>
        <v>当前波数 256/∞</v>
      </c>
      <c r="D3996">
        <f>VLOOKUP(MOD(A3996,1000),Sheet2!P:R,3,FALSE)</f>
        <v>138369322.28321368</v>
      </c>
      <c r="E3996">
        <v>406</v>
      </c>
      <c r="F3996" s="1" t="str">
        <f>IF(VLOOKUP(MOD(A3996,1000),Sheet2!P:W,8,FALSE)=1,"[[50000,1],",IF(VLOOKUP(MOD(A3996,1000),Sheet2!P:W,8,FALSE)=2,"[[90000,1],","["))&amp;IF(K3996=K3995,VLOOKUP(INT(MID(A3996,3,1))*10+3,Sheet3!A:B,2,FALSE),VLOOKUP(INT(MID(A3996,3,1))*10+MOD(K3996,2)+1,Sheet3!A:B,2,FALSE))&amp;"]"</f>
        <v>[[50000,1],[50032,67]]</v>
      </c>
      <c r="G3996">
        <v>0.2</v>
      </c>
      <c r="H3996" s="1" t="str">
        <f t="shared" si="2731"/>
        <v>[80031,80032,80033,80034]</v>
      </c>
      <c r="I3996" s="1">
        <f t="shared" ref="I3996" si="2769">I3984</f>
        <v>1</v>
      </c>
      <c r="J3996">
        <f t="shared" si="2719"/>
        <v>20</v>
      </c>
      <c r="K3996">
        <f t="shared" si="2725"/>
        <v>256</v>
      </c>
      <c r="L3996" s="1" t="str">
        <f>Sheet1!L3996</f>
        <v>[{"bid":16007,"type":6,"num":121},{"bid":14001,"type":4,"num":153000}]</v>
      </c>
    </row>
    <row r="3997" spans="1:12" x14ac:dyDescent="0.2">
      <c r="A3997">
        <f t="shared" si="2717"/>
        <v>604308</v>
      </c>
      <c r="B3997">
        <f t="shared" si="2715"/>
        <v>604309</v>
      </c>
      <c r="C3997" s="1" t="str">
        <f t="shared" si="2709"/>
        <v>当前波数 257/∞</v>
      </c>
      <c r="D3997">
        <f>VLOOKUP(MOD(A3997,1000),Sheet2!P:R,3,FALSE)</f>
        <v>142914975.84399453</v>
      </c>
      <c r="E3997">
        <v>407</v>
      </c>
      <c r="F3997" s="1" t="str">
        <f>IF(VLOOKUP(MOD(A3997,1000),Sheet2!P:W,8,FALSE)=1,"[[50000,1],",IF(VLOOKUP(MOD(A3997,1000),Sheet2!P:W,8,FALSE)=2,"[[90000,1],","["))&amp;IF(K3997=K3996,VLOOKUP(INT(MID(A3997,3,1))*10+3,Sheet3!A:B,2,FALSE),VLOOKUP(INT(MID(A3997,3,1))*10+MOD(K3997,2)+1,Sheet3!A:B,2,FALSE))&amp;"]"</f>
        <v>[[50031,50]]</v>
      </c>
      <c r="G3997">
        <v>0.2</v>
      </c>
      <c r="H3997" s="1" t="str">
        <f t="shared" si="2731"/>
        <v>[80031,80032,80033,80034]</v>
      </c>
      <c r="I3997" s="1">
        <f t="shared" ref="I3997" si="2770">I3985</f>
        <v>1</v>
      </c>
      <c r="J3997">
        <f t="shared" si="2719"/>
        <v>20</v>
      </c>
      <c r="K3997">
        <f t="shared" si="2725"/>
        <v>257</v>
      </c>
      <c r="L3997" s="1" t="str">
        <f>Sheet1!L3997</f>
        <v>[{"bid":16007,"type":6,"num":121},{"bid":14001,"type":4,"num":153500}]</v>
      </c>
    </row>
    <row r="3998" spans="1:12" x14ac:dyDescent="0.2">
      <c r="A3998">
        <f t="shared" si="2717"/>
        <v>604309</v>
      </c>
      <c r="B3998">
        <f t="shared" si="2715"/>
        <v>604310</v>
      </c>
      <c r="C3998" s="1" t="str">
        <f t="shared" si="2709"/>
        <v>当前波数 258/∞</v>
      </c>
      <c r="D3998">
        <f>VLOOKUP(MOD(A3998,1000),Sheet2!P:R,3,FALSE)</f>
        <v>147571011.63200098</v>
      </c>
      <c r="E3998">
        <v>408</v>
      </c>
      <c r="F3998" s="1" t="str">
        <f>IF(VLOOKUP(MOD(A3998,1000),Sheet2!P:W,8,FALSE)=1,"[[50000,1],",IF(VLOOKUP(MOD(A3998,1000),Sheet2!P:W,8,FALSE)=2,"[[90000,1],","["))&amp;IF(K3998=K3997,VLOOKUP(INT(MID(A3998,3,1))*10+3,Sheet3!A:B,2,FALSE),VLOOKUP(INT(MID(A3998,3,1))*10+MOD(K3998,2)+1,Sheet3!A:B,2,FALSE))&amp;"]"</f>
        <v>[[50032,67]]</v>
      </c>
      <c r="G3998">
        <v>0.2</v>
      </c>
      <c r="H3998" s="1" t="str">
        <f t="shared" si="2731"/>
        <v>[80031,80032,80033,80034]</v>
      </c>
      <c r="I3998" s="1">
        <f t="shared" ref="I3998" si="2771">I3986</f>
        <v>1</v>
      </c>
      <c r="J3998">
        <f t="shared" si="2719"/>
        <v>20</v>
      </c>
      <c r="K3998">
        <f t="shared" si="2725"/>
        <v>258</v>
      </c>
      <c r="L3998" s="1" t="str">
        <f>Sheet1!L3998</f>
        <v>[{"bid":16007,"type":6,"num":121},{"bid":14001,"type":4,"num":154000}]</v>
      </c>
    </row>
    <row r="3999" spans="1:12" x14ac:dyDescent="0.2">
      <c r="A3999">
        <f t="shared" si="2717"/>
        <v>604310</v>
      </c>
      <c r="B3999">
        <f t="shared" si="2715"/>
        <v>604311</v>
      </c>
      <c r="C3999" s="1" t="str">
        <f t="shared" si="2709"/>
        <v>当前波数 259/∞</v>
      </c>
      <c r="D3999">
        <f>VLOOKUP(MOD(A3999,1000),Sheet2!P:R,3,FALSE)</f>
        <v>152339320.45463142</v>
      </c>
      <c r="E3999">
        <v>410</v>
      </c>
      <c r="F3999" s="1" t="str">
        <f>IF(VLOOKUP(MOD(A3999,1000),Sheet2!P:W,8,FALSE)=1,"[[50000,1],",IF(VLOOKUP(MOD(A3999,1000),Sheet2!P:W,8,FALSE)=2,"[[90000,1],","["))&amp;IF(K3999=K3998,VLOOKUP(INT(MID(A3999,3,1))*10+3,Sheet3!A:B,2,FALSE),VLOOKUP(INT(MID(A3999,3,1))*10+MOD(K3999,2)+1,Sheet3!A:B,2,FALSE))&amp;"]"</f>
        <v>[[50000,1],[50031,50]]</v>
      </c>
      <c r="G3999">
        <v>0.2</v>
      </c>
      <c r="H3999" s="1" t="str">
        <f t="shared" si="2731"/>
        <v>[80031,80032,80033,80034]</v>
      </c>
      <c r="I3999" s="1">
        <f t="shared" ref="I3999" si="2772">I3987</f>
        <v>1</v>
      </c>
      <c r="J3999">
        <f t="shared" si="2719"/>
        <v>20</v>
      </c>
      <c r="K3999">
        <f t="shared" si="2725"/>
        <v>259</v>
      </c>
      <c r="L3999" s="1" t="str">
        <f>Sheet1!L3999</f>
        <v>[{"bid":16007,"type":6,"num":121},{"bid":14001,"type":4,"num":154500}]</v>
      </c>
    </row>
    <row r="4000" spans="1:12" x14ac:dyDescent="0.2">
      <c r="A4000">
        <f t="shared" si="2717"/>
        <v>604311</v>
      </c>
      <c r="B4000">
        <f t="shared" si="2715"/>
        <v>604312</v>
      </c>
      <c r="C4000" s="1" t="str">
        <f t="shared" si="2709"/>
        <v>当前波数 260/∞\n下一波BOSS</v>
      </c>
      <c r="D4000">
        <f>VLOOKUP(MOD(A4000,1000),Sheet2!P:R,3,FALSE)</f>
        <v>157221813.64485228</v>
      </c>
      <c r="E4000">
        <v>411</v>
      </c>
      <c r="F4000" s="1" t="str">
        <f>IF(VLOOKUP(MOD(A4000,1000),Sheet2!P:W,8,FALSE)=1,"[[50000,1],",IF(VLOOKUP(MOD(A4000,1000),Sheet2!P:W,8,FALSE)=2,"[[90000,1],","["))&amp;IF(K4000=K3999,VLOOKUP(INT(MID(A4000,3,1))*10+3,Sheet3!A:B,2,FALSE),VLOOKUP(INT(MID(A4000,3,1))*10+MOD(K4000,2)+1,Sheet3!A:B,2,FALSE))&amp;"]"</f>
        <v>[[50032,67]]</v>
      </c>
      <c r="G4000">
        <v>0.2</v>
      </c>
      <c r="H4000" s="1" t="str">
        <f t="shared" si="2731"/>
        <v>[80031,80032,80033,80034]</v>
      </c>
      <c r="I4000" s="1">
        <f t="shared" ref="I4000" si="2773">I3988</f>
        <v>1</v>
      </c>
      <c r="J4000">
        <f t="shared" si="2719"/>
        <v>20</v>
      </c>
      <c r="K4000">
        <f t="shared" si="2725"/>
        <v>260</v>
      </c>
      <c r="L4000" s="1" t="str">
        <f>Sheet1!L4000</f>
        <v>[{"bid":16007,"type":6,"num":123},{"bid":14001,"type":4,"num":155000}]</v>
      </c>
    </row>
    <row r="4001" spans="1:12" x14ac:dyDescent="0.2">
      <c r="A4001">
        <f t="shared" si="2717"/>
        <v>604312</v>
      </c>
      <c r="B4001">
        <f t="shared" si="2715"/>
        <v>604313</v>
      </c>
      <c r="C4001" s="1" t="str">
        <f t="shared" si="2709"/>
        <v>BOSS波\n需击杀所有怪物</v>
      </c>
      <c r="D4001">
        <f>VLOOKUP(MOD(A4001,1000),Sheet2!P:R,3,FALSE)</f>
        <v>162220423.1677579</v>
      </c>
      <c r="E4001">
        <v>412</v>
      </c>
      <c r="F4001" s="1" t="str">
        <f>IF(VLOOKUP(MOD(A4001,1000),Sheet2!P:W,8,FALSE)=1,"[[50000,1],",IF(VLOOKUP(MOD(A4001,1000),Sheet2!P:W,8,FALSE)=2,"[[90000,1],","["))&amp;IF(K4001=K4000,VLOOKUP(INT(MID(A4001,3,1))*10+3,Sheet3!A:B,2,FALSE),VLOOKUP(INT(MID(A4001,3,1))*10+MOD(K4001,2)+1,Sheet3!A:B,2,FALSE))&amp;"]"</f>
        <v>[[50033,45]]</v>
      </c>
      <c r="G4001">
        <v>0.2</v>
      </c>
      <c r="H4001" s="1" t="str">
        <f t="shared" si="2731"/>
        <v>[80031,80032,80033,80034]</v>
      </c>
      <c r="I4001" s="1">
        <f t="shared" ref="I4001" si="2774">I3989</f>
        <v>2</v>
      </c>
      <c r="J4001">
        <f t="shared" si="2719"/>
        <v>40</v>
      </c>
      <c r="K4001">
        <f t="shared" si="2725"/>
        <v>260</v>
      </c>
      <c r="L4001" s="1" t="str">
        <f>Sheet1!L4001</f>
        <v>[{"bid":16007,"type":6,"num":123},{"bid":14001,"type":4,"num":155500}]</v>
      </c>
    </row>
    <row r="4002" spans="1:12" x14ac:dyDescent="0.2">
      <c r="A4002">
        <f t="shared" si="2717"/>
        <v>604313</v>
      </c>
      <c r="B4002">
        <f t="shared" si="2715"/>
        <v>604314</v>
      </c>
      <c r="C4002" s="1" t="str">
        <f t="shared" si="2709"/>
        <v>当前波数 261/∞</v>
      </c>
      <c r="D4002">
        <f>VLOOKUP(MOD(A4002,1000),Sheet2!P:R,3,FALSE)</f>
        <v>167351871.97854835</v>
      </c>
      <c r="E4002">
        <v>414</v>
      </c>
      <c r="F4002" s="1" t="str">
        <f>IF(VLOOKUP(MOD(A4002,1000),Sheet2!P:W,8,FALSE)=1,"[[50000,1],",IF(VLOOKUP(MOD(A4002,1000),Sheet2!P:W,8,FALSE)=2,"[[90000,1],","["))&amp;IF(K4002=K4001,VLOOKUP(INT(MID(A4002,3,1))*10+3,Sheet3!A:B,2,FALSE),VLOOKUP(INT(MID(A4002,3,1))*10+MOD(K4002,2)+1,Sheet3!A:B,2,FALSE))&amp;"]"</f>
        <v>[[50000,1],[50031,50]]</v>
      </c>
      <c r="G4002">
        <v>0.2</v>
      </c>
      <c r="H4002" s="1" t="str">
        <f t="shared" si="2731"/>
        <v>[80031,80032,80033,80034]</v>
      </c>
      <c r="I4002" s="1">
        <f t="shared" ref="I4002" si="2775">I3990</f>
        <v>1</v>
      </c>
      <c r="J4002">
        <f t="shared" si="2719"/>
        <v>20</v>
      </c>
      <c r="K4002">
        <f t="shared" si="2725"/>
        <v>261</v>
      </c>
      <c r="L4002" s="1" t="str">
        <f>Sheet1!L4002</f>
        <v>[{"bid":16007,"type":6,"num":123},{"bid":14001,"type":4,"num":156000}]</v>
      </c>
    </row>
    <row r="4003" spans="1:12" x14ac:dyDescent="0.2">
      <c r="A4003">
        <f t="shared" si="2717"/>
        <v>604314</v>
      </c>
      <c r="B4003">
        <f t="shared" si="2715"/>
        <v>604315</v>
      </c>
      <c r="C4003" s="1" t="str">
        <f t="shared" si="2709"/>
        <v>当前波数 262/∞</v>
      </c>
      <c r="D4003">
        <f>VLOOKUP(MOD(A4003,1000),Sheet2!P:R,3,FALSE)</f>
        <v>172604090.13120118</v>
      </c>
      <c r="E4003">
        <v>416</v>
      </c>
      <c r="F4003" s="1" t="str">
        <f>IF(VLOOKUP(MOD(A4003,1000),Sheet2!P:W,8,FALSE)=1,"[[50000,1],",IF(VLOOKUP(MOD(A4003,1000),Sheet2!P:W,8,FALSE)=2,"[[90000,1],","["))&amp;IF(K4003=K4002,VLOOKUP(INT(MID(A4003,3,1))*10+3,Sheet3!A:B,2,FALSE),VLOOKUP(INT(MID(A4003,3,1))*10+MOD(K4003,2)+1,Sheet3!A:B,2,FALSE))&amp;"]"</f>
        <v>[[50032,67]]</v>
      </c>
      <c r="G4003">
        <v>0.2</v>
      </c>
      <c r="H4003" s="1" t="str">
        <f t="shared" si="2731"/>
        <v>[80031,80032,80033,80034]</v>
      </c>
      <c r="I4003" s="1">
        <f t="shared" ref="I4003" si="2776">I3991</f>
        <v>1</v>
      </c>
      <c r="J4003">
        <f t="shared" si="2719"/>
        <v>20</v>
      </c>
      <c r="K4003">
        <f t="shared" si="2725"/>
        <v>262</v>
      </c>
      <c r="L4003" s="1" t="str">
        <f>Sheet1!L4003</f>
        <v>[{"bid":16007,"type":6,"num":123},{"bid":14001,"type":4,"num":156500}]</v>
      </c>
    </row>
    <row r="4004" spans="1:12" x14ac:dyDescent="0.2">
      <c r="A4004">
        <f t="shared" si="2717"/>
        <v>604315</v>
      </c>
      <c r="B4004">
        <f t="shared" si="2715"/>
        <v>604316</v>
      </c>
      <c r="C4004" s="1" t="str">
        <f t="shared" si="2709"/>
        <v>当前波数 263/∞</v>
      </c>
      <c r="D4004">
        <f>VLOOKUP(MOD(A4004,1000),Sheet2!P:R,3,FALSE)</f>
        <v>177979089.96792442</v>
      </c>
      <c r="E4004">
        <v>418</v>
      </c>
      <c r="F4004" s="1" t="str">
        <f>IF(VLOOKUP(MOD(A4004,1000),Sheet2!P:W,8,FALSE)=1,"[[50000,1],",IF(VLOOKUP(MOD(A4004,1000),Sheet2!P:W,8,FALSE)=2,"[[90000,1],","["))&amp;IF(K4004=K4003,VLOOKUP(INT(MID(A4004,3,1))*10+3,Sheet3!A:B,2,FALSE),VLOOKUP(INT(MID(A4004,3,1))*10+MOD(K4004,2)+1,Sheet3!A:B,2,FALSE))&amp;"]"</f>
        <v>[[50031,50]]</v>
      </c>
      <c r="G4004">
        <v>0.2</v>
      </c>
      <c r="H4004" s="1" t="str">
        <f t="shared" si="2731"/>
        <v>[80031,80032,80033,80034]</v>
      </c>
      <c r="I4004" s="1">
        <f t="shared" ref="I4004" si="2777">I3992</f>
        <v>1</v>
      </c>
      <c r="J4004">
        <f t="shared" si="2719"/>
        <v>20</v>
      </c>
      <c r="K4004">
        <f t="shared" si="2725"/>
        <v>263</v>
      </c>
      <c r="L4004" s="1" t="str">
        <f>Sheet1!L4004</f>
        <v>[{"bid":16007,"type":6,"num":123},{"bid":14001,"type":4,"num":157000}]</v>
      </c>
    </row>
    <row r="4005" spans="1:12" x14ac:dyDescent="0.2">
      <c r="A4005">
        <f t="shared" si="2717"/>
        <v>604316</v>
      </c>
      <c r="B4005">
        <f t="shared" si="2715"/>
        <v>604317</v>
      </c>
      <c r="C4005" s="1" t="str">
        <f t="shared" si="2709"/>
        <v>当前波数 264/∞</v>
      </c>
      <c r="D4005">
        <f>VLOOKUP(MOD(A4005,1000),Sheet2!P:R,3,FALSE)</f>
        <v>183478905.13006207</v>
      </c>
      <c r="E4005">
        <v>420</v>
      </c>
      <c r="F4005" s="1" t="str">
        <f>IF(VLOOKUP(MOD(A4005,1000),Sheet2!P:W,8,FALSE)=1,"[[50000,1],",IF(VLOOKUP(MOD(A4005,1000),Sheet2!P:W,8,FALSE)=2,"[[90000,1],","["))&amp;IF(K4005=K4004,VLOOKUP(INT(MID(A4005,3,1))*10+3,Sheet3!A:B,2,FALSE),VLOOKUP(INT(MID(A4005,3,1))*10+MOD(K4005,2)+1,Sheet3!A:B,2,FALSE))&amp;"]"</f>
        <v>[[50000,1],[50032,67]]</v>
      </c>
      <c r="G4005">
        <v>0.2</v>
      </c>
      <c r="H4005" s="1" t="str">
        <f t="shared" si="2731"/>
        <v>[80031,80032,80033,80034]</v>
      </c>
      <c r="I4005" s="1">
        <f t="shared" ref="I4005" si="2778">I3993</f>
        <v>1</v>
      </c>
      <c r="J4005">
        <f t="shared" si="2719"/>
        <v>20</v>
      </c>
      <c r="K4005">
        <f t="shared" si="2725"/>
        <v>264</v>
      </c>
      <c r="L4005" s="1" t="str">
        <f>Sheet1!L4005</f>
        <v>[{"bid":16007,"type":6,"num":125},{"bid":14001,"type":4,"num":157500}]</v>
      </c>
    </row>
    <row r="4006" spans="1:12" x14ac:dyDescent="0.2">
      <c r="A4006">
        <f t="shared" si="2717"/>
        <v>604317</v>
      </c>
      <c r="B4006">
        <f t="shared" si="2715"/>
        <v>604318</v>
      </c>
      <c r="C4006" s="1" t="str">
        <f t="shared" ref="C4006:C4069" si="2779">IF(K4006=K4005,"BOSS波\n需击杀所有怪物",IF(K4006=K4007,"当前波数 "&amp;K4006&amp;"/∞\n下一波BOSS","当前波数 "&amp;K4006&amp;"/∞"))</f>
        <v>当前波数 265/∞\n下一波BOSS</v>
      </c>
      <c r="D4006">
        <f>VLOOKUP(MOD(A4006,1000),Sheet2!P:R,3,FALSE)</f>
        <v>189105590.66609412</v>
      </c>
      <c r="E4006">
        <v>422</v>
      </c>
      <c r="F4006" s="1" t="str">
        <f>IF(VLOOKUP(MOD(A4006,1000),Sheet2!P:W,8,FALSE)=1,"[[50000,1],",IF(VLOOKUP(MOD(A4006,1000),Sheet2!P:W,8,FALSE)=2,"[[90000,1],","["))&amp;IF(K4006=K4005,VLOOKUP(INT(MID(A4006,3,1))*10+3,Sheet3!A:B,2,FALSE),VLOOKUP(INT(MID(A4006,3,1))*10+MOD(K4006,2)+1,Sheet3!A:B,2,FALSE))&amp;"]"</f>
        <v>[[50031,50]]</v>
      </c>
      <c r="G4006">
        <v>0.2</v>
      </c>
      <c r="H4006" s="1" t="str">
        <f t="shared" si="2731"/>
        <v>[80031,80032,80033,80034]</v>
      </c>
      <c r="I4006" s="1">
        <f t="shared" ref="I4006" si="2780">I3994</f>
        <v>1</v>
      </c>
      <c r="J4006">
        <f t="shared" si="2719"/>
        <v>20</v>
      </c>
      <c r="K4006">
        <f t="shared" si="2725"/>
        <v>265</v>
      </c>
      <c r="L4006" s="1" t="str">
        <f>Sheet1!L4006</f>
        <v>[{"bid":16007,"type":6,"num":125},{"bid":14001,"type":4,"num":158000}]</v>
      </c>
    </row>
    <row r="4007" spans="1:12" x14ac:dyDescent="0.2">
      <c r="A4007">
        <f t="shared" si="2717"/>
        <v>604318</v>
      </c>
      <c r="B4007">
        <f t="shared" si="2715"/>
        <v>604319</v>
      </c>
      <c r="C4007" s="1" t="str">
        <f t="shared" si="2779"/>
        <v>BOSS波\n需击杀所有怪物</v>
      </c>
      <c r="D4007">
        <f>VLOOKUP(MOD(A4007,1000),Sheet2!P:R,3,FALSE)</f>
        <v>194861223.13963661</v>
      </c>
      <c r="E4007">
        <v>423</v>
      </c>
      <c r="F4007" s="1" t="str">
        <f>IF(VLOOKUP(MOD(A4007,1000),Sheet2!P:W,8,FALSE)=1,"[[50000,1],",IF(VLOOKUP(MOD(A4007,1000),Sheet2!P:W,8,FALSE)=2,"[[90000,1],","["))&amp;IF(K4007=K4006,VLOOKUP(INT(MID(A4007,3,1))*10+3,Sheet3!A:B,2,FALSE),VLOOKUP(INT(MID(A4007,3,1))*10+MOD(K4007,2)+1,Sheet3!A:B,2,FALSE))&amp;"]"</f>
        <v>[[50033,45]]</v>
      </c>
      <c r="G4007">
        <v>0.2</v>
      </c>
      <c r="H4007" s="1" t="str">
        <f t="shared" si="2731"/>
        <v>[80031,80032,80033,80034]</v>
      </c>
      <c r="I4007" s="1">
        <f t="shared" ref="I4007" si="2781">I3995</f>
        <v>2</v>
      </c>
      <c r="J4007">
        <f t="shared" si="2719"/>
        <v>40</v>
      </c>
      <c r="K4007">
        <f t="shared" si="2725"/>
        <v>265</v>
      </c>
      <c r="L4007" s="1" t="str">
        <f>Sheet1!L4007</f>
        <v>[{"bid":16007,"type":6,"num":125},{"bid":14001,"type":4,"num":158500}]</v>
      </c>
    </row>
    <row r="4008" spans="1:12" x14ac:dyDescent="0.2">
      <c r="A4008">
        <f t="shared" si="2717"/>
        <v>604319</v>
      </c>
      <c r="B4008">
        <f t="shared" si="2715"/>
        <v>604320</v>
      </c>
      <c r="C4008" s="1" t="str">
        <f t="shared" si="2779"/>
        <v>当前波数 266/∞</v>
      </c>
      <c r="D4008">
        <f>VLOOKUP(MOD(A4008,1000),Sheet2!P:R,3,FALSE)</f>
        <v>200764941.67296144</v>
      </c>
      <c r="E4008">
        <v>425</v>
      </c>
      <c r="F4008" s="1" t="str">
        <f>IF(VLOOKUP(MOD(A4008,1000),Sheet2!P:W,8,FALSE)=1,"[[50000,1],",IF(VLOOKUP(MOD(A4008,1000),Sheet2!P:W,8,FALSE)=2,"[[90000,1],","["))&amp;IF(K4008=K4007,VLOOKUP(INT(MID(A4008,3,1))*10+3,Sheet3!A:B,2,FALSE),VLOOKUP(INT(MID(A4008,3,1))*10+MOD(K4008,2)+1,Sheet3!A:B,2,FALSE))&amp;"]"</f>
        <v>[[50000,1],[50032,67]]</v>
      </c>
      <c r="G4008">
        <v>0.2</v>
      </c>
      <c r="H4008" s="1" t="str">
        <f t="shared" si="2731"/>
        <v>[80031,80032,80033,80034]</v>
      </c>
      <c r="I4008" s="1">
        <f t="shared" ref="I4008" si="2782">I3996</f>
        <v>1</v>
      </c>
      <c r="J4008">
        <f t="shared" si="2719"/>
        <v>20</v>
      </c>
      <c r="K4008">
        <f t="shared" si="2725"/>
        <v>266</v>
      </c>
      <c r="L4008" s="1" t="str">
        <f>Sheet1!L4008</f>
        <v>[{"bid":16007,"type":6,"num":125},{"bid":14001,"type":4,"num":159000}]</v>
      </c>
    </row>
    <row r="4009" spans="1:12" x14ac:dyDescent="0.2">
      <c r="A4009">
        <f t="shared" si="2717"/>
        <v>604320</v>
      </c>
      <c r="B4009">
        <f t="shared" si="2715"/>
        <v>604321</v>
      </c>
      <c r="C4009" s="1" t="str">
        <f t="shared" si="2779"/>
        <v>当前波数 267/∞</v>
      </c>
      <c r="D4009">
        <f>VLOOKUP(MOD(A4009,1000),Sheet2!P:R,3,FALSE)</f>
        <v>229969740.00000006</v>
      </c>
      <c r="E4009">
        <v>427</v>
      </c>
      <c r="F4009" s="1" t="str">
        <f>IF(VLOOKUP(MOD(A4009,1000),Sheet2!P:W,8,FALSE)=1,"[[50000,1],",IF(VLOOKUP(MOD(A4009,1000),Sheet2!P:W,8,FALSE)=2,"[[90000,1],","["))&amp;IF(K4009=K4008,VLOOKUP(INT(MID(A4009,3,1))*10+3,Sheet3!A:B,2,FALSE),VLOOKUP(INT(MID(A4009,3,1))*10+MOD(K4009,2)+1,Sheet3!A:B,2,FALSE))&amp;"]"</f>
        <v>[[50031,50]]</v>
      </c>
      <c r="G4009">
        <v>0.2</v>
      </c>
      <c r="H4009" s="1" t="str">
        <f t="shared" si="2731"/>
        <v>[80031,80032,80033,80034]</v>
      </c>
      <c r="I4009" s="1">
        <f t="shared" ref="I4009" si="2783">I3997</f>
        <v>1</v>
      </c>
      <c r="J4009">
        <f t="shared" si="2719"/>
        <v>20</v>
      </c>
      <c r="K4009">
        <f t="shared" si="2725"/>
        <v>267</v>
      </c>
      <c r="L4009" s="1" t="str">
        <f>Sheet1!L4009</f>
        <v>[{"bid":16007,"type":6,"num":125},{"bid":14001,"type":4,"num":159500}]</v>
      </c>
    </row>
    <row r="4010" spans="1:12" x14ac:dyDescent="0.2">
      <c r="A4010">
        <f t="shared" si="2717"/>
        <v>604321</v>
      </c>
      <c r="B4010">
        <f t="shared" si="2715"/>
        <v>604322</v>
      </c>
      <c r="C4010" s="1" t="str">
        <f t="shared" si="2779"/>
        <v>当前波数 268/∞</v>
      </c>
      <c r="D4010">
        <f>VLOOKUP(MOD(A4010,1000),Sheet2!P:R,3,FALSE)</f>
        <v>281501376</v>
      </c>
      <c r="E4010">
        <v>429</v>
      </c>
      <c r="F4010" s="1" t="str">
        <f>IF(VLOOKUP(MOD(A4010,1000),Sheet2!P:W,8,FALSE)=1,"[[50000,1],",IF(VLOOKUP(MOD(A4010,1000),Sheet2!P:W,8,FALSE)=2,"[[90000,1],","["))&amp;IF(K4010=K4009,VLOOKUP(INT(MID(A4010,3,1))*10+3,Sheet3!A:B,2,FALSE),VLOOKUP(INT(MID(A4010,3,1))*10+MOD(K4010,2)+1,Sheet3!A:B,2,FALSE))&amp;"]"</f>
        <v>[[50032,67]]</v>
      </c>
      <c r="G4010">
        <v>0.2</v>
      </c>
      <c r="H4010" s="1" t="str">
        <f t="shared" si="2731"/>
        <v>[80031,80032,80033,80034]</v>
      </c>
      <c r="I4010" s="1">
        <f t="shared" ref="I4010" si="2784">I3998</f>
        <v>1</v>
      </c>
      <c r="J4010">
        <f t="shared" si="2719"/>
        <v>20</v>
      </c>
      <c r="K4010">
        <f t="shared" si="2725"/>
        <v>268</v>
      </c>
      <c r="L4010" s="1" t="str">
        <f>Sheet1!L4010</f>
        <v>[{"bid":16007,"type":6,"num":127},{"bid":14001,"type":4,"num":160000}]</v>
      </c>
    </row>
    <row r="4011" spans="1:12" x14ac:dyDescent="0.2">
      <c r="A4011">
        <f t="shared" si="2717"/>
        <v>604322</v>
      </c>
      <c r="B4011">
        <f t="shared" si="2715"/>
        <v>604323</v>
      </c>
      <c r="C4011" s="1" t="str">
        <f t="shared" si="2779"/>
        <v>当前波数 269/∞</v>
      </c>
      <c r="D4011">
        <f>VLOOKUP(MOD(A4011,1000),Sheet2!P:R,3,FALSE)</f>
        <v>334955208.00000006</v>
      </c>
      <c r="E4011">
        <v>430</v>
      </c>
      <c r="F4011" s="1" t="str">
        <f>IF(VLOOKUP(MOD(A4011,1000),Sheet2!P:W,8,FALSE)=1,"[[50000,1],",IF(VLOOKUP(MOD(A4011,1000),Sheet2!P:W,8,FALSE)=2,"[[90000,1],","["))&amp;IF(K4011=K4010,VLOOKUP(INT(MID(A4011,3,1))*10+3,Sheet3!A:B,2,FALSE),VLOOKUP(INT(MID(A4011,3,1))*10+MOD(K4011,2)+1,Sheet3!A:B,2,FALSE))&amp;"]"</f>
        <v>[[50000,1],[50031,50]]</v>
      </c>
      <c r="G4011">
        <v>0.2</v>
      </c>
      <c r="H4011" s="1" t="str">
        <f t="shared" si="2731"/>
        <v>[80031,80032,80033,80034]</v>
      </c>
      <c r="I4011" s="1">
        <f t="shared" ref="I4011" si="2785">I3999</f>
        <v>1</v>
      </c>
      <c r="J4011">
        <f t="shared" si="2719"/>
        <v>20</v>
      </c>
      <c r="K4011">
        <f t="shared" si="2725"/>
        <v>269</v>
      </c>
      <c r="L4011" s="1" t="str">
        <f>Sheet1!L4011</f>
        <v>[{"bid":16007,"type":6,"num":127},{"bid":14001,"type":4,"num":160500}]</v>
      </c>
    </row>
    <row r="4012" spans="1:12" x14ac:dyDescent="0.2">
      <c r="A4012">
        <f t="shared" ref="A4012:A4075" si="2786">A4011+1</f>
        <v>604323</v>
      </c>
      <c r="B4012">
        <f t="shared" ref="B4012:B4016" si="2787">A4012+1</f>
        <v>604324</v>
      </c>
      <c r="C4012" s="1" t="str">
        <f t="shared" si="2779"/>
        <v>当前波数 270/∞\n下一波BOSS</v>
      </c>
      <c r="D4012">
        <f>VLOOKUP(MOD(A4012,1000),Sheet2!P:R,3,FALSE)</f>
        <v>390364416</v>
      </c>
      <c r="E4012">
        <v>432</v>
      </c>
      <c r="F4012" s="1" t="str">
        <f>IF(VLOOKUP(MOD(A4012,1000),Sheet2!P:W,8,FALSE)=1,"[[50000,1],",IF(VLOOKUP(MOD(A4012,1000),Sheet2!P:W,8,FALSE)=2,"[[90000,1],","["))&amp;IF(K4012=K4011,VLOOKUP(INT(MID(A4012,3,1))*10+3,Sheet3!A:B,2,FALSE),VLOOKUP(INT(MID(A4012,3,1))*10+MOD(K4012,2)+1,Sheet3!A:B,2,FALSE))&amp;"]"</f>
        <v>[[50032,67]]</v>
      </c>
      <c r="G4012">
        <v>0.2</v>
      </c>
      <c r="H4012" s="1" t="str">
        <f t="shared" si="2731"/>
        <v>[80031,80032,80033,80034]</v>
      </c>
      <c r="I4012" s="1">
        <f t="shared" ref="I4012" si="2788">I4000</f>
        <v>1</v>
      </c>
      <c r="J4012">
        <f t="shared" ref="J4012:J4075" si="2789">J3473</f>
        <v>20</v>
      </c>
      <c r="K4012">
        <f t="shared" si="2725"/>
        <v>270</v>
      </c>
      <c r="L4012" s="1" t="str">
        <f>Sheet1!L4012</f>
        <v>[{"bid":16007,"type":6,"num":127},{"bid":14001,"type":4,"num":161000}]</v>
      </c>
    </row>
    <row r="4013" spans="1:12" x14ac:dyDescent="0.2">
      <c r="A4013">
        <f t="shared" si="2786"/>
        <v>604324</v>
      </c>
      <c r="B4013">
        <f t="shared" si="2787"/>
        <v>604325</v>
      </c>
      <c r="C4013" s="1" t="str">
        <f t="shared" si="2779"/>
        <v>BOSS波\n需击杀所有怪物</v>
      </c>
      <c r="D4013">
        <f>VLOOKUP(MOD(A4013,1000),Sheet2!P:R,3,FALSE)</f>
        <v>447762420.00000012</v>
      </c>
      <c r="E4013">
        <v>434</v>
      </c>
      <c r="F4013" s="1" t="str">
        <f>IF(VLOOKUP(MOD(A4013,1000),Sheet2!P:W,8,FALSE)=1,"[[50000,1],",IF(VLOOKUP(MOD(A4013,1000),Sheet2!P:W,8,FALSE)=2,"[[90000,1],","["))&amp;IF(K4013=K4012,VLOOKUP(INT(MID(A4013,3,1))*10+3,Sheet3!A:B,2,FALSE),VLOOKUP(INT(MID(A4013,3,1))*10+MOD(K4013,2)+1,Sheet3!A:B,2,FALSE))&amp;"]"</f>
        <v>[[50033,45]]</v>
      </c>
      <c r="G4013">
        <v>0.2</v>
      </c>
      <c r="H4013" s="1" t="str">
        <f t="shared" si="2731"/>
        <v>[80031,80032,80033,80034]</v>
      </c>
      <c r="I4013" s="1">
        <f t="shared" ref="I4013" si="2790">I4001</f>
        <v>2</v>
      </c>
      <c r="J4013">
        <f t="shared" si="2789"/>
        <v>40</v>
      </c>
      <c r="K4013">
        <f t="shared" si="2725"/>
        <v>270</v>
      </c>
      <c r="L4013" s="1" t="str">
        <f>Sheet1!L4013</f>
        <v>[{"bid":16007,"type":6,"num":127},{"bid":14001,"type":4,"num":161500}]</v>
      </c>
    </row>
    <row r="4014" spans="1:12" x14ac:dyDescent="0.2">
      <c r="A4014">
        <f t="shared" si="2786"/>
        <v>604325</v>
      </c>
      <c r="B4014">
        <f t="shared" si="2787"/>
        <v>604326</v>
      </c>
      <c r="C4014" s="1" t="str">
        <f t="shared" si="2779"/>
        <v>当前波数 271/∞</v>
      </c>
      <c r="D4014">
        <f>VLOOKUP(MOD(A4014,1000),Sheet2!P:R,3,FALSE)</f>
        <v>532542024.00000006</v>
      </c>
      <c r="E4014">
        <v>435</v>
      </c>
      <c r="F4014" s="1" t="str">
        <f>IF(VLOOKUP(MOD(A4014,1000),Sheet2!P:W,8,FALSE)=1,"[[50000,1],",IF(VLOOKUP(MOD(A4014,1000),Sheet2!P:W,8,FALSE)=2,"[[90000,1],","["))&amp;IF(K4014=K4013,VLOOKUP(INT(MID(A4014,3,1))*10+3,Sheet3!A:B,2,FALSE),VLOOKUP(INT(MID(A4014,3,1))*10+MOD(K4014,2)+1,Sheet3!A:B,2,FALSE))&amp;"]"</f>
        <v>[[50000,1],[50031,50]]</v>
      </c>
      <c r="G4014">
        <v>0.2</v>
      </c>
      <c r="H4014" s="1" t="str">
        <f t="shared" si="2731"/>
        <v>[80031,80032,80033,80034]</v>
      </c>
      <c r="I4014" s="1">
        <f t="shared" ref="I4014" si="2791">I4002</f>
        <v>1</v>
      </c>
      <c r="J4014">
        <f t="shared" si="2789"/>
        <v>20</v>
      </c>
      <c r="K4014">
        <f t="shared" si="2725"/>
        <v>271</v>
      </c>
      <c r="L4014" s="1" t="str">
        <f>Sheet1!L4014</f>
        <v>[{"bid":16007,"type":6,"num":127},{"bid":14001,"type":4,"num":162000}]</v>
      </c>
    </row>
    <row r="4015" spans="1:12" x14ac:dyDescent="0.2">
      <c r="A4015">
        <f t="shared" si="2786"/>
        <v>604326</v>
      </c>
      <c r="B4015">
        <f t="shared" si="2787"/>
        <v>604327</v>
      </c>
      <c r="C4015" s="1" t="str">
        <f t="shared" si="2779"/>
        <v>当前波数 272/∞</v>
      </c>
      <c r="D4015">
        <f>VLOOKUP(MOD(A4015,1000),Sheet2!P:R,3,FALSE)</f>
        <v>620356032.00000012</v>
      </c>
      <c r="E4015">
        <v>436</v>
      </c>
      <c r="F4015" s="1" t="str">
        <f>IF(VLOOKUP(MOD(A4015,1000),Sheet2!P:W,8,FALSE)=1,"[[50000,1],",IF(VLOOKUP(MOD(A4015,1000),Sheet2!P:W,8,FALSE)=2,"[[90000,1],","["))&amp;IF(K4015=K4014,VLOOKUP(INT(MID(A4015,3,1))*10+3,Sheet3!A:B,2,FALSE),VLOOKUP(INT(MID(A4015,3,1))*10+MOD(K4015,2)+1,Sheet3!A:B,2,FALSE))&amp;"]"</f>
        <v>[[50032,67]]</v>
      </c>
      <c r="G4015">
        <v>0.2</v>
      </c>
      <c r="H4015" s="1" t="str">
        <f t="shared" si="2731"/>
        <v>[80031,80032,80033,80034]</v>
      </c>
      <c r="I4015" s="1">
        <f t="shared" ref="I4015" si="2792">I4003</f>
        <v>1</v>
      </c>
      <c r="J4015">
        <f t="shared" si="2789"/>
        <v>20</v>
      </c>
      <c r="K4015">
        <f t="shared" si="2725"/>
        <v>272</v>
      </c>
      <c r="L4015" s="1" t="str">
        <f>Sheet1!L4015</f>
        <v>[{"bid":16007,"type":6,"num":129},{"bid":14001,"type":4,"num":162500}]</v>
      </c>
    </row>
    <row r="4016" spans="1:12" x14ac:dyDescent="0.2">
      <c r="A4016">
        <f t="shared" si="2786"/>
        <v>604327</v>
      </c>
      <c r="B4016">
        <f t="shared" si="2787"/>
        <v>604328</v>
      </c>
      <c r="C4016" s="1" t="str">
        <f t="shared" si="2779"/>
        <v>当前波数 273/∞</v>
      </c>
      <c r="D4016">
        <f>VLOOKUP(MOD(A4016,1000),Sheet2!P:R,3,FALSE)</f>
        <v>737598176</v>
      </c>
      <c r="E4016">
        <v>438</v>
      </c>
      <c r="F4016" s="1" t="str">
        <f>IF(VLOOKUP(MOD(A4016,1000),Sheet2!P:W,8,FALSE)=1,"[[50000,1],",IF(VLOOKUP(MOD(A4016,1000),Sheet2!P:W,8,FALSE)=2,"[[90000,1],","["))&amp;IF(K4016=K4015,VLOOKUP(INT(MID(A4016,3,1))*10+3,Sheet3!A:B,2,FALSE),VLOOKUP(INT(MID(A4016,3,1))*10+MOD(K4016,2)+1,Sheet3!A:B,2,FALSE))&amp;"]"</f>
        <v>[[50031,50]]</v>
      </c>
      <c r="G4016">
        <v>0.2</v>
      </c>
      <c r="H4016" s="1" t="str">
        <f t="shared" si="2731"/>
        <v>[80031,80032,80033,80034]</v>
      </c>
      <c r="I4016" s="1">
        <f t="shared" ref="I4016" si="2793">I4004</f>
        <v>1</v>
      </c>
      <c r="J4016">
        <f t="shared" si="2789"/>
        <v>20</v>
      </c>
      <c r="K4016">
        <f t="shared" si="2725"/>
        <v>273</v>
      </c>
      <c r="L4016" s="1" t="str">
        <f>Sheet1!L4016</f>
        <v>[{"bid":16007,"type":6,"num":129},{"bid":14001,"type":4,"num":163000}]</v>
      </c>
    </row>
    <row r="4017" spans="1:12" x14ac:dyDescent="0.2">
      <c r="A4017">
        <f t="shared" si="2786"/>
        <v>604328</v>
      </c>
      <c r="B4017">
        <f t="shared" ref="B4017:B4077" si="2794">A4017+1</f>
        <v>604329</v>
      </c>
      <c r="C4017" s="1" t="str">
        <f t="shared" si="2779"/>
        <v>当前波数 274/∞</v>
      </c>
      <c r="D4017">
        <f>VLOOKUP(MOD(A4017,1000),Sheet2!P:R,3,FALSE)</f>
        <v>858977472.00000024</v>
      </c>
      <c r="E4017">
        <v>439</v>
      </c>
      <c r="F4017" s="1" t="str">
        <f>IF(VLOOKUP(MOD(A4017,1000),Sheet2!P:W,8,FALSE)=1,"[[50000,1],",IF(VLOOKUP(MOD(A4017,1000),Sheet2!P:W,8,FALSE)=2,"[[90000,1],","["))&amp;IF(K4017=K4016,VLOOKUP(INT(MID(A4017,3,1))*10+3,Sheet3!A:B,2,FALSE),VLOOKUP(INT(MID(A4017,3,1))*10+MOD(K4017,2)+1,Sheet3!A:B,2,FALSE))&amp;"]"</f>
        <v>[[50000,1],[50032,67]]</v>
      </c>
      <c r="G4017">
        <v>0.2</v>
      </c>
      <c r="H4017" s="1" t="str">
        <f t="shared" si="2731"/>
        <v>[80031,80032,80033,80034]</v>
      </c>
      <c r="I4017" s="1">
        <f t="shared" ref="I4017" si="2795">I4005</f>
        <v>1</v>
      </c>
      <c r="J4017">
        <f t="shared" si="2789"/>
        <v>20</v>
      </c>
      <c r="K4017">
        <f t="shared" ref="K4017:K4080" si="2796">K4011+5</f>
        <v>274</v>
      </c>
      <c r="L4017" s="1" t="str">
        <f>Sheet1!L4017</f>
        <v>[{"bid":16007,"type":6,"num":129},{"bid":14001,"type":4,"num":163500}]</v>
      </c>
    </row>
    <row r="4018" spans="1:12" x14ac:dyDescent="0.2">
      <c r="A4018">
        <f t="shared" si="2786"/>
        <v>604329</v>
      </c>
      <c r="B4018">
        <f t="shared" si="2794"/>
        <v>604330</v>
      </c>
      <c r="C4018" s="1" t="str">
        <f t="shared" si="2779"/>
        <v>当前波数 275/∞\n下一波BOSS</v>
      </c>
      <c r="D4018">
        <f>VLOOKUP(MOD(A4018,1000),Sheet2!P:R,3,FALSE)</f>
        <v>984562560.00000012</v>
      </c>
      <c r="E4018">
        <v>440</v>
      </c>
      <c r="F4018" s="1" t="str">
        <f>IF(VLOOKUP(MOD(A4018,1000),Sheet2!P:W,8,FALSE)=1,"[[50000,1],",IF(VLOOKUP(MOD(A4018,1000),Sheet2!P:W,8,FALSE)=2,"[[90000,1],","["))&amp;IF(K4018=K4017,VLOOKUP(INT(MID(A4018,3,1))*10+3,Sheet3!A:B,2,FALSE),VLOOKUP(INT(MID(A4018,3,1))*10+MOD(K4018,2)+1,Sheet3!A:B,2,FALSE))&amp;"]"</f>
        <v>[[50031,50]]</v>
      </c>
      <c r="G4018">
        <v>0.2</v>
      </c>
      <c r="H4018" s="1" t="str">
        <f t="shared" si="2731"/>
        <v>[80031,80032,80033,80034]</v>
      </c>
      <c r="I4018" s="1">
        <f t="shared" ref="I4018" si="2797">I4006</f>
        <v>1</v>
      </c>
      <c r="J4018">
        <f t="shared" si="2789"/>
        <v>20</v>
      </c>
      <c r="K4018">
        <f t="shared" si="2796"/>
        <v>275</v>
      </c>
      <c r="L4018" s="1" t="str">
        <f>Sheet1!L4018</f>
        <v>[{"bid":16007,"type":6,"num":129},{"bid":14001,"type":4,"num":164000}]</v>
      </c>
    </row>
    <row r="4019" spans="1:12" x14ac:dyDescent="0.2">
      <c r="A4019">
        <f t="shared" si="2786"/>
        <v>604330</v>
      </c>
      <c r="B4019">
        <f t="shared" si="2794"/>
        <v>604331</v>
      </c>
      <c r="C4019" s="1" t="str">
        <f t="shared" si="2779"/>
        <v>BOSS波\n需击杀所有怪物</v>
      </c>
      <c r="D4019">
        <f>VLOOKUP(MOD(A4019,1000),Sheet2!P:R,3,FALSE)</f>
        <v>1114422560.0000002</v>
      </c>
      <c r="E4019">
        <v>442</v>
      </c>
      <c r="F4019" s="1" t="str">
        <f>IF(VLOOKUP(MOD(A4019,1000),Sheet2!P:W,8,FALSE)=1,"[[50000,1],",IF(VLOOKUP(MOD(A4019,1000),Sheet2!P:W,8,FALSE)=2,"[[90000,1],","["))&amp;IF(K4019=K4018,VLOOKUP(INT(MID(A4019,3,1))*10+3,Sheet3!A:B,2,FALSE),VLOOKUP(INT(MID(A4019,3,1))*10+MOD(K4019,2)+1,Sheet3!A:B,2,FALSE))&amp;"]"</f>
        <v>[[50033,45]]</v>
      </c>
      <c r="G4019">
        <v>0.2</v>
      </c>
      <c r="H4019" s="1" t="str">
        <f t="shared" si="2731"/>
        <v>[80031,80032,80033,80034]</v>
      </c>
      <c r="I4019" s="1">
        <f t="shared" ref="I4019" si="2798">I4007</f>
        <v>2</v>
      </c>
      <c r="J4019">
        <f t="shared" si="2789"/>
        <v>40</v>
      </c>
      <c r="K4019">
        <f t="shared" si="2796"/>
        <v>275</v>
      </c>
      <c r="L4019" s="1" t="str">
        <f>Sheet1!L4019</f>
        <v>[{"bid":16007,"type":6,"num":129},{"bid":14001,"type":4,"num":164500}]</v>
      </c>
    </row>
    <row r="4020" spans="1:12" x14ac:dyDescent="0.2">
      <c r="A4020">
        <f t="shared" si="2786"/>
        <v>604331</v>
      </c>
      <c r="B4020">
        <f t="shared" si="2794"/>
        <v>604332</v>
      </c>
      <c r="C4020" s="1" t="str">
        <f t="shared" si="2779"/>
        <v>当前波数 276/∞</v>
      </c>
      <c r="D4020">
        <f>VLOOKUP(MOD(A4020,1000),Sheet2!P:R,3,FALSE)</f>
        <v>1248627072</v>
      </c>
      <c r="E4020">
        <v>443</v>
      </c>
      <c r="F4020" s="1" t="str">
        <f>IF(VLOOKUP(MOD(A4020,1000),Sheet2!P:W,8,FALSE)=1,"[[50000,1],",IF(VLOOKUP(MOD(A4020,1000),Sheet2!P:W,8,FALSE)=2,"[[90000,1],","["))&amp;IF(K4020=K4019,VLOOKUP(INT(MID(A4020,3,1))*10+3,Sheet3!A:B,2,FALSE),VLOOKUP(INT(MID(A4020,3,1))*10+MOD(K4020,2)+1,Sheet3!A:B,2,FALSE))&amp;"]"</f>
        <v>[[50000,1],[50032,67]]</v>
      </c>
      <c r="G4020">
        <v>0.2</v>
      </c>
      <c r="H4020" s="1" t="str">
        <f t="shared" si="2731"/>
        <v>[80031,80032,80033,80034]</v>
      </c>
      <c r="I4020" s="1">
        <f t="shared" ref="I4020" si="2799">I4008</f>
        <v>1</v>
      </c>
      <c r="J4020">
        <f t="shared" si="2789"/>
        <v>20</v>
      </c>
      <c r="K4020">
        <f t="shared" si="2796"/>
        <v>276</v>
      </c>
      <c r="L4020" s="1" t="str">
        <f>Sheet1!L4020</f>
        <v>[{"bid":16007,"type":6,"num":131},{"bid":14001,"type":4,"num":165000}]</v>
      </c>
    </row>
    <row r="4021" spans="1:12" x14ac:dyDescent="0.2">
      <c r="A4021">
        <f t="shared" si="2786"/>
        <v>604332</v>
      </c>
      <c r="B4021">
        <f t="shared" si="2794"/>
        <v>604333</v>
      </c>
      <c r="C4021" s="1" t="str">
        <f t="shared" si="2779"/>
        <v>当前波数 277/∞</v>
      </c>
      <c r="D4021">
        <f>VLOOKUP(MOD(A4021,1000),Sheet2!P:R,3,FALSE)</f>
        <v>1387246176.0000002</v>
      </c>
      <c r="E4021">
        <v>445</v>
      </c>
      <c r="F4021" s="1" t="str">
        <f>IF(VLOOKUP(MOD(A4021,1000),Sheet2!P:W,8,FALSE)=1,"[[50000,1],",IF(VLOOKUP(MOD(A4021,1000),Sheet2!P:W,8,FALSE)=2,"[[90000,1],","["))&amp;IF(K4021=K4020,VLOOKUP(INT(MID(A4021,3,1))*10+3,Sheet3!A:B,2,FALSE),VLOOKUP(INT(MID(A4021,3,1))*10+MOD(K4021,2)+1,Sheet3!A:B,2,FALSE))&amp;"]"</f>
        <v>[[50031,50]]</v>
      </c>
      <c r="G4021">
        <v>0.2</v>
      </c>
      <c r="H4021" s="1" t="str">
        <f t="shared" si="2731"/>
        <v>[80031,80032,80033,80034]</v>
      </c>
      <c r="I4021" s="1">
        <f t="shared" ref="I4021" si="2800">I4009</f>
        <v>1</v>
      </c>
      <c r="J4021">
        <f t="shared" si="2789"/>
        <v>20</v>
      </c>
      <c r="K4021">
        <f t="shared" si="2796"/>
        <v>277</v>
      </c>
      <c r="L4021" s="1" t="str">
        <f>Sheet1!L4021</f>
        <v>[{"bid":16007,"type":6,"num":131},{"bid":14001,"type":4,"num":165500}]</v>
      </c>
    </row>
    <row r="4022" spans="1:12" x14ac:dyDescent="0.2">
      <c r="A4022">
        <f t="shared" si="2786"/>
        <v>604333</v>
      </c>
      <c r="B4022">
        <f t="shared" si="2794"/>
        <v>604334</v>
      </c>
      <c r="C4022" s="1" t="str">
        <f t="shared" si="2779"/>
        <v>当前波数 278/∞</v>
      </c>
      <c r="D4022">
        <f>VLOOKUP(MOD(A4022,1000),Sheet2!P:R,3,FALSE)</f>
        <v>1530350432.0000002</v>
      </c>
      <c r="E4022">
        <v>447</v>
      </c>
      <c r="F4022" s="1" t="str">
        <f>IF(VLOOKUP(MOD(A4022,1000),Sheet2!P:W,8,FALSE)=1,"[[50000,1],",IF(VLOOKUP(MOD(A4022,1000),Sheet2!P:W,8,FALSE)=2,"[[90000,1],","["))&amp;IF(K4022=K4021,VLOOKUP(INT(MID(A4022,3,1))*10+3,Sheet3!A:B,2,FALSE),VLOOKUP(INT(MID(A4022,3,1))*10+MOD(K4022,2)+1,Sheet3!A:B,2,FALSE))&amp;"]"</f>
        <v>[[50032,67]]</v>
      </c>
      <c r="G4022">
        <v>0.2</v>
      </c>
      <c r="H4022" s="1" t="str">
        <f t="shared" si="2731"/>
        <v>[80031,80032,80033,80034]</v>
      </c>
      <c r="I4022" s="1">
        <f t="shared" ref="I4022" si="2801">I4010</f>
        <v>1</v>
      </c>
      <c r="J4022">
        <f t="shared" si="2789"/>
        <v>20</v>
      </c>
      <c r="K4022">
        <f t="shared" si="2796"/>
        <v>278</v>
      </c>
      <c r="L4022" s="1" t="str">
        <f>Sheet1!L4022</f>
        <v>[{"bid":16007,"type":6,"num":131},{"bid":14001,"type":4,"num":166000}]</v>
      </c>
    </row>
    <row r="4023" spans="1:12" x14ac:dyDescent="0.2">
      <c r="A4023">
        <f t="shared" si="2786"/>
        <v>604334</v>
      </c>
      <c r="B4023">
        <f t="shared" si="2794"/>
        <v>604335</v>
      </c>
      <c r="C4023" s="1" t="str">
        <f t="shared" si="2779"/>
        <v>当前波数 279/∞</v>
      </c>
      <c r="D4023">
        <f>VLOOKUP(MOD(A4023,1000),Sheet2!P:R,3,FALSE)</f>
        <v>1678010880.0000005</v>
      </c>
      <c r="E4023">
        <v>449</v>
      </c>
      <c r="F4023" s="1" t="str">
        <f>IF(VLOOKUP(MOD(A4023,1000),Sheet2!P:W,8,FALSE)=1,"[[50000,1],",IF(VLOOKUP(MOD(A4023,1000),Sheet2!P:W,8,FALSE)=2,"[[90000,1],","["))&amp;IF(K4023=K4022,VLOOKUP(INT(MID(A4023,3,1))*10+3,Sheet3!A:B,2,FALSE),VLOOKUP(INT(MID(A4023,3,1))*10+MOD(K4023,2)+1,Sheet3!A:B,2,FALSE))&amp;"]"</f>
        <v>[[50000,1],[50031,50]]</v>
      </c>
      <c r="G4023">
        <v>0.2</v>
      </c>
      <c r="H4023" s="1" t="str">
        <f t="shared" ref="H4023:H4086" si="2802">H4022</f>
        <v>[80031,80032,80033,80034]</v>
      </c>
      <c r="I4023" s="1">
        <f t="shared" ref="I4023" si="2803">I4011</f>
        <v>1</v>
      </c>
      <c r="J4023">
        <f t="shared" si="2789"/>
        <v>20</v>
      </c>
      <c r="K4023">
        <f t="shared" si="2796"/>
        <v>279</v>
      </c>
      <c r="L4023" s="1" t="str">
        <f>Sheet1!L4023</f>
        <v>[{"bid":16007,"type":6,"num":131},{"bid":14001,"type":4,"num":166500}]</v>
      </c>
    </row>
    <row r="4024" spans="1:12" x14ac:dyDescent="0.2">
      <c r="A4024">
        <f t="shared" si="2786"/>
        <v>604335</v>
      </c>
      <c r="B4024">
        <f t="shared" si="2794"/>
        <v>604336</v>
      </c>
      <c r="C4024" s="1" t="str">
        <f t="shared" si="2779"/>
        <v>当前波数 280/∞\n下一波BOSS</v>
      </c>
      <c r="D4024">
        <f>VLOOKUP(MOD(A4024,1000),Sheet2!P:R,3,FALSE)</f>
        <v>1860804024.0000002</v>
      </c>
      <c r="E4024">
        <v>451</v>
      </c>
      <c r="F4024" s="1" t="str">
        <f>IF(VLOOKUP(MOD(A4024,1000),Sheet2!P:W,8,FALSE)=1,"[[50000,1],",IF(VLOOKUP(MOD(A4024,1000),Sheet2!P:W,8,FALSE)=2,"[[90000,1],","["))&amp;IF(K4024=K4023,VLOOKUP(INT(MID(A4024,3,1))*10+3,Sheet3!A:B,2,FALSE),VLOOKUP(INT(MID(A4024,3,1))*10+MOD(K4024,2)+1,Sheet3!A:B,2,FALSE))&amp;"]"</f>
        <v>[[50032,67]]</v>
      </c>
      <c r="G4024">
        <v>0.2</v>
      </c>
      <c r="H4024" s="1" t="str">
        <f t="shared" si="2802"/>
        <v>[80031,80032,80033,80034]</v>
      </c>
      <c r="I4024" s="1">
        <f t="shared" ref="I4024" si="2804">I4012</f>
        <v>1</v>
      </c>
      <c r="J4024">
        <f t="shared" si="2789"/>
        <v>20</v>
      </c>
      <c r="K4024">
        <f t="shared" si="2796"/>
        <v>280</v>
      </c>
      <c r="L4024" s="1" t="str">
        <f>Sheet1!L4024</f>
        <v>[{"bid":16007,"type":6,"num":131},{"bid":14001,"type":4,"num":167000}]</v>
      </c>
    </row>
    <row r="4025" spans="1:12" x14ac:dyDescent="0.2">
      <c r="A4025">
        <f t="shared" si="2786"/>
        <v>604336</v>
      </c>
      <c r="B4025">
        <f t="shared" si="2794"/>
        <v>604337</v>
      </c>
      <c r="C4025" s="1" t="str">
        <f t="shared" si="2779"/>
        <v>BOSS波\n需击杀所有怪物</v>
      </c>
      <c r="D4025">
        <f>VLOOKUP(MOD(A4025,1000),Sheet2!P:R,3,FALSE)</f>
        <v>2049389628.0000005</v>
      </c>
      <c r="E4025">
        <v>452</v>
      </c>
      <c r="F4025" s="1" t="str">
        <f>IF(VLOOKUP(MOD(A4025,1000),Sheet2!P:W,8,FALSE)=1,"[[50000,1],",IF(VLOOKUP(MOD(A4025,1000),Sheet2!P:W,8,FALSE)=2,"[[90000,1],","["))&amp;IF(K4025=K4024,VLOOKUP(INT(MID(A4025,3,1))*10+3,Sheet3!A:B,2,FALSE),VLOOKUP(INT(MID(A4025,3,1))*10+MOD(K4025,2)+1,Sheet3!A:B,2,FALSE))&amp;"]"</f>
        <v>[[50033,45]]</v>
      </c>
      <c r="G4025">
        <v>0.2</v>
      </c>
      <c r="H4025" s="1" t="str">
        <f t="shared" si="2802"/>
        <v>[80031,80032,80033,80034]</v>
      </c>
      <c r="I4025" s="1">
        <f t="shared" ref="I4025" si="2805">I4013</f>
        <v>2</v>
      </c>
      <c r="J4025">
        <f t="shared" si="2789"/>
        <v>40</v>
      </c>
      <c r="K4025">
        <f t="shared" si="2796"/>
        <v>280</v>
      </c>
      <c r="L4025" s="1" t="str">
        <f>Sheet1!L4025</f>
        <v>[{"bid":16007,"type":6,"num":133},{"bid":14001,"type":4,"num":167500}]</v>
      </c>
    </row>
    <row r="4026" spans="1:12" x14ac:dyDescent="0.2">
      <c r="A4026">
        <f t="shared" si="2786"/>
        <v>604337</v>
      </c>
      <c r="B4026">
        <f t="shared" si="2794"/>
        <v>604338</v>
      </c>
      <c r="C4026" s="1" t="str">
        <f t="shared" si="2779"/>
        <v>当前波数 281/∞</v>
      </c>
      <c r="D4026">
        <f>VLOOKUP(MOD(A4026,1000),Sheet2!P:R,3,FALSE)</f>
        <v>2243857872.0000005</v>
      </c>
      <c r="E4026">
        <v>454</v>
      </c>
      <c r="F4026" s="1" t="str">
        <f>IF(VLOOKUP(MOD(A4026,1000),Sheet2!P:W,8,FALSE)=1,"[[50000,1],",IF(VLOOKUP(MOD(A4026,1000),Sheet2!P:W,8,FALSE)=2,"[[90000,1],","["))&amp;IF(K4026=K4025,VLOOKUP(INT(MID(A4026,3,1))*10+3,Sheet3!A:B,2,FALSE),VLOOKUP(INT(MID(A4026,3,1))*10+MOD(K4026,2)+1,Sheet3!A:B,2,FALSE))&amp;"]"</f>
        <v>[[50000,1],[50031,50]]</v>
      </c>
      <c r="G4026">
        <v>0.2</v>
      </c>
      <c r="H4026" s="1" t="str">
        <f t="shared" si="2802"/>
        <v>[80031,80032,80033,80034]</v>
      </c>
      <c r="I4026" s="1">
        <f t="shared" ref="I4026" si="2806">I4014</f>
        <v>1</v>
      </c>
      <c r="J4026">
        <f t="shared" si="2789"/>
        <v>20</v>
      </c>
      <c r="K4026">
        <f t="shared" si="2796"/>
        <v>281</v>
      </c>
      <c r="L4026" s="1" t="str">
        <f>Sheet1!L4026</f>
        <v>[{"bid":16007,"type":6,"num":133},{"bid":14001,"type":4,"num":168000}]</v>
      </c>
    </row>
    <row r="4027" spans="1:12" x14ac:dyDescent="0.2">
      <c r="A4027">
        <f t="shared" si="2786"/>
        <v>604338</v>
      </c>
      <c r="B4027">
        <f t="shared" si="2794"/>
        <v>604339</v>
      </c>
      <c r="C4027" s="1" t="str">
        <f t="shared" si="2779"/>
        <v>当前波数 282/∞</v>
      </c>
      <c r="D4027">
        <f>VLOOKUP(MOD(A4027,1000),Sheet2!P:R,3,FALSE)</f>
        <v>2444299536.0000005</v>
      </c>
      <c r="E4027">
        <v>455</v>
      </c>
      <c r="F4027" s="1" t="str">
        <f>IF(VLOOKUP(MOD(A4027,1000),Sheet2!P:W,8,FALSE)=1,"[[50000,1],",IF(VLOOKUP(MOD(A4027,1000),Sheet2!P:W,8,FALSE)=2,"[[90000,1],","["))&amp;IF(K4027=K4026,VLOOKUP(INT(MID(A4027,3,1))*10+3,Sheet3!A:B,2,FALSE),VLOOKUP(INT(MID(A4027,3,1))*10+MOD(K4027,2)+1,Sheet3!A:B,2,FALSE))&amp;"]"</f>
        <v>[[50032,67]]</v>
      </c>
      <c r="G4027">
        <v>0.2</v>
      </c>
      <c r="H4027" s="1" t="str">
        <f t="shared" si="2802"/>
        <v>[80031,80032,80033,80034]</v>
      </c>
      <c r="I4027" s="1">
        <f t="shared" ref="I4027" si="2807">I4015</f>
        <v>1</v>
      </c>
      <c r="J4027">
        <f t="shared" si="2789"/>
        <v>20</v>
      </c>
      <c r="K4027">
        <f t="shared" si="2796"/>
        <v>282</v>
      </c>
      <c r="L4027" s="1" t="str">
        <f>Sheet1!L4027</f>
        <v>[{"bid":16007,"type":6,"num":133},{"bid":14001,"type":4,"num":168500}]</v>
      </c>
    </row>
    <row r="4028" spans="1:12" x14ac:dyDescent="0.2">
      <c r="A4028">
        <f t="shared" si="2786"/>
        <v>604339</v>
      </c>
      <c r="B4028">
        <f t="shared" si="2794"/>
        <v>604340</v>
      </c>
      <c r="C4028" s="1" t="str">
        <f t="shared" si="2779"/>
        <v>当前波数 283/∞</v>
      </c>
      <c r="D4028">
        <f>VLOOKUP(MOD(A4028,1000),Sheet2!P:R,3,FALSE)</f>
        <v>2650806000.0000005</v>
      </c>
      <c r="E4028">
        <v>457</v>
      </c>
      <c r="F4028" s="1" t="str">
        <f>IF(VLOOKUP(MOD(A4028,1000),Sheet2!P:W,8,FALSE)=1,"[[50000,1],",IF(VLOOKUP(MOD(A4028,1000),Sheet2!P:W,8,FALSE)=2,"[[90000,1],","["))&amp;IF(K4028=K4027,VLOOKUP(INT(MID(A4028,3,1))*10+3,Sheet3!A:B,2,FALSE),VLOOKUP(INT(MID(A4028,3,1))*10+MOD(K4028,2)+1,Sheet3!A:B,2,FALSE))&amp;"]"</f>
        <v>[[50031,50]]</v>
      </c>
      <c r="G4028">
        <v>0.2</v>
      </c>
      <c r="H4028" s="1" t="str">
        <f t="shared" si="2802"/>
        <v>[80031,80032,80033,80034]</v>
      </c>
      <c r="I4028" s="1">
        <f t="shared" ref="I4028" si="2808">I4016</f>
        <v>1</v>
      </c>
      <c r="J4028">
        <f t="shared" si="2789"/>
        <v>20</v>
      </c>
      <c r="K4028">
        <f t="shared" si="2796"/>
        <v>283</v>
      </c>
      <c r="L4028" s="1" t="str">
        <f>Sheet1!L4028</f>
        <v>[{"bid":16007,"type":6,"num":133},{"bid":14001,"type":4,"num":169000}]</v>
      </c>
    </row>
    <row r="4029" spans="1:12" x14ac:dyDescent="0.2">
      <c r="A4029">
        <f t="shared" si="2786"/>
        <v>604340</v>
      </c>
      <c r="B4029">
        <f t="shared" si="2794"/>
        <v>604341</v>
      </c>
      <c r="C4029" s="1" t="str">
        <f t="shared" si="2779"/>
        <v>当前波数 284/∞</v>
      </c>
      <c r="D4029">
        <f>VLOOKUP(MOD(A4029,1000),Sheet2!P:R,3,FALSE)</f>
        <v>2863469244</v>
      </c>
      <c r="E4029">
        <v>458</v>
      </c>
      <c r="F4029" s="1" t="str">
        <f>IF(VLOOKUP(MOD(A4029,1000),Sheet2!P:W,8,FALSE)=1,"[[50000,1],",IF(VLOOKUP(MOD(A4029,1000),Sheet2!P:W,8,FALSE)=2,"[[90000,1],","["))&amp;IF(K4029=K4028,VLOOKUP(INT(MID(A4029,3,1))*10+3,Sheet3!A:B,2,FALSE),VLOOKUP(INT(MID(A4029,3,1))*10+MOD(K4029,2)+1,Sheet3!A:B,2,FALSE))&amp;"]"</f>
        <v>[[50000,1],[50032,67]]</v>
      </c>
      <c r="G4029">
        <v>0.2</v>
      </c>
      <c r="H4029" s="1" t="str">
        <f t="shared" si="2802"/>
        <v>[80031,80032,80033,80034]</v>
      </c>
      <c r="I4029" s="1">
        <f t="shared" ref="I4029" si="2809">I4017</f>
        <v>1</v>
      </c>
      <c r="J4029">
        <f t="shared" si="2789"/>
        <v>20</v>
      </c>
      <c r="K4029">
        <f t="shared" si="2796"/>
        <v>284</v>
      </c>
      <c r="L4029" s="1" t="str">
        <f>Sheet1!L4029</f>
        <v>[{"bid":16007,"type":6,"num":133},{"bid":14001,"type":4,"num":169500}]</v>
      </c>
    </row>
    <row r="4030" spans="1:12" x14ac:dyDescent="0.2">
      <c r="A4030">
        <f t="shared" si="2786"/>
        <v>604341</v>
      </c>
      <c r="B4030">
        <f t="shared" si="2794"/>
        <v>604342</v>
      </c>
      <c r="C4030" s="1" t="str">
        <f t="shared" si="2779"/>
        <v>当前波数 285/∞\n下一波BOSS</v>
      </c>
      <c r="D4030">
        <f>VLOOKUP(MOD(A4030,1000),Sheet2!P:R,3,FALSE)</f>
        <v>3082381848</v>
      </c>
      <c r="E4030">
        <v>460</v>
      </c>
      <c r="F4030" s="1" t="str">
        <f>IF(VLOOKUP(MOD(A4030,1000),Sheet2!P:W,8,FALSE)=1,"[[50000,1],",IF(VLOOKUP(MOD(A4030,1000),Sheet2!P:W,8,FALSE)=2,"[[90000,1],","["))&amp;IF(K4030=K4029,VLOOKUP(INT(MID(A4030,3,1))*10+3,Sheet3!A:B,2,FALSE),VLOOKUP(INT(MID(A4030,3,1))*10+MOD(K4030,2)+1,Sheet3!A:B,2,FALSE))&amp;"]"</f>
        <v>[[50031,50]]</v>
      </c>
      <c r="G4030">
        <v>0.2</v>
      </c>
      <c r="H4030" s="1" t="str">
        <f t="shared" si="2802"/>
        <v>[80031,80032,80033,80034]</v>
      </c>
      <c r="I4030" s="1">
        <f t="shared" ref="I4030" si="2810">I4018</f>
        <v>1</v>
      </c>
      <c r="J4030">
        <f t="shared" si="2789"/>
        <v>20</v>
      </c>
      <c r="K4030">
        <f t="shared" si="2796"/>
        <v>285</v>
      </c>
      <c r="L4030" s="1" t="str">
        <f>Sheet1!L4030</f>
        <v>[{"bid":16007,"type":6,"num":135},{"bid":14001,"type":4,"num":170000}]</v>
      </c>
    </row>
    <row r="4031" spans="1:12" x14ac:dyDescent="0.2">
      <c r="A4031">
        <f t="shared" si="2786"/>
        <v>604342</v>
      </c>
      <c r="B4031">
        <f t="shared" si="2794"/>
        <v>604343</v>
      </c>
      <c r="C4031" s="1" t="str">
        <f t="shared" si="2779"/>
        <v>BOSS波\n需击杀所有怪物</v>
      </c>
      <c r="D4031">
        <f>VLOOKUP(MOD(A4031,1000),Sheet2!P:R,3,FALSE)</f>
        <v>3307636991.9999995</v>
      </c>
      <c r="E4031">
        <v>462</v>
      </c>
      <c r="F4031" s="1" t="str">
        <f>IF(VLOOKUP(MOD(A4031,1000),Sheet2!P:W,8,FALSE)=1,"[[50000,1],",IF(VLOOKUP(MOD(A4031,1000),Sheet2!P:W,8,FALSE)=2,"[[90000,1],","["))&amp;IF(K4031=K4030,VLOOKUP(INT(MID(A4031,3,1))*10+3,Sheet3!A:B,2,FALSE),VLOOKUP(INT(MID(A4031,3,1))*10+MOD(K4031,2)+1,Sheet3!A:B,2,FALSE))&amp;"]"</f>
        <v>[[50033,45]]</v>
      </c>
      <c r="G4031">
        <v>0.2</v>
      </c>
      <c r="H4031" s="1" t="str">
        <f t="shared" si="2802"/>
        <v>[80031,80032,80033,80034]</v>
      </c>
      <c r="I4031" s="1">
        <f t="shared" ref="I4031" si="2811">I4019</f>
        <v>2</v>
      </c>
      <c r="J4031">
        <f t="shared" si="2789"/>
        <v>40</v>
      </c>
      <c r="K4031">
        <f t="shared" si="2796"/>
        <v>285</v>
      </c>
      <c r="L4031" s="1" t="str">
        <f>Sheet1!L4031</f>
        <v>[{"bid":16007,"type":6,"num":135},{"bid":14001,"type":4,"num":170500}]</v>
      </c>
    </row>
    <row r="4032" spans="1:12" x14ac:dyDescent="0.2">
      <c r="A4032">
        <f t="shared" si="2786"/>
        <v>604343</v>
      </c>
      <c r="B4032">
        <f t="shared" si="2794"/>
        <v>604344</v>
      </c>
      <c r="C4032" s="1" t="str">
        <f t="shared" si="2779"/>
        <v>当前波数 286/∞</v>
      </c>
      <c r="D4032">
        <f>VLOOKUP(MOD(A4032,1000),Sheet2!P:R,3,FALSE)</f>
        <v>3574371312</v>
      </c>
      <c r="E4032">
        <v>464</v>
      </c>
      <c r="F4032" s="1" t="str">
        <f>IF(VLOOKUP(MOD(A4032,1000),Sheet2!P:W,8,FALSE)=1,"[[50000,1],",IF(VLOOKUP(MOD(A4032,1000),Sheet2!P:W,8,FALSE)=2,"[[90000,1],","["))&amp;IF(K4032=K4031,VLOOKUP(INT(MID(A4032,3,1))*10+3,Sheet3!A:B,2,FALSE),VLOOKUP(INT(MID(A4032,3,1))*10+MOD(K4032,2)+1,Sheet3!A:B,2,FALSE))&amp;"]"</f>
        <v>[[50000,1],[50032,67]]</v>
      </c>
      <c r="G4032">
        <v>0.2</v>
      </c>
      <c r="H4032" s="1" t="str">
        <f t="shared" si="2802"/>
        <v>[80031,80032,80033,80034]</v>
      </c>
      <c r="I4032" s="1">
        <f t="shared" ref="I4032" si="2812">I4020</f>
        <v>1</v>
      </c>
      <c r="J4032">
        <f t="shared" si="2789"/>
        <v>20</v>
      </c>
      <c r="K4032">
        <f t="shared" si="2796"/>
        <v>286</v>
      </c>
      <c r="L4032" s="1" t="str">
        <f>Sheet1!L4032</f>
        <v>[{"bid":16007,"type":6,"num":135},{"bid":14001,"type":4,"num":171000}]</v>
      </c>
    </row>
    <row r="4033" spans="1:12" x14ac:dyDescent="0.2">
      <c r="A4033">
        <f t="shared" si="2786"/>
        <v>604344</v>
      </c>
      <c r="B4033">
        <f t="shared" si="2794"/>
        <v>604345</v>
      </c>
      <c r="C4033" s="1" t="str">
        <f t="shared" si="2779"/>
        <v>当前波数 287/∞</v>
      </c>
      <c r="D4033">
        <f>VLOOKUP(MOD(A4033,1000),Sheet2!P:R,3,FALSE)</f>
        <v>3848825159.9999995</v>
      </c>
      <c r="E4033">
        <v>466</v>
      </c>
      <c r="F4033" s="1" t="str">
        <f>IF(VLOOKUP(MOD(A4033,1000),Sheet2!P:W,8,FALSE)=1,"[[50000,1],",IF(VLOOKUP(MOD(A4033,1000),Sheet2!P:W,8,FALSE)=2,"[[90000,1],","["))&amp;IF(K4033=K4032,VLOOKUP(INT(MID(A4033,3,1))*10+3,Sheet3!A:B,2,FALSE),VLOOKUP(INT(MID(A4033,3,1))*10+MOD(K4033,2)+1,Sheet3!A:B,2,FALSE))&amp;"]"</f>
        <v>[[50031,50]]</v>
      </c>
      <c r="G4033">
        <v>0.2</v>
      </c>
      <c r="H4033" s="1" t="str">
        <f t="shared" si="2802"/>
        <v>[80031,80032,80033,80034]</v>
      </c>
      <c r="I4033" s="1">
        <f t="shared" ref="I4033" si="2813">I4021</f>
        <v>1</v>
      </c>
      <c r="J4033">
        <f t="shared" si="2789"/>
        <v>20</v>
      </c>
      <c r="K4033">
        <f t="shared" si="2796"/>
        <v>287</v>
      </c>
      <c r="L4033" s="1" t="str">
        <f>Sheet1!L4033</f>
        <v>[{"bid":16007,"type":6,"num":135},{"bid":14001,"type":4,"num":171500}]</v>
      </c>
    </row>
    <row r="4034" spans="1:12" x14ac:dyDescent="0.2">
      <c r="A4034">
        <f t="shared" si="2786"/>
        <v>604345</v>
      </c>
      <c r="B4034">
        <f t="shared" si="2794"/>
        <v>604346</v>
      </c>
      <c r="C4034" s="1" t="str">
        <f t="shared" si="2779"/>
        <v>当前波数 288/∞</v>
      </c>
      <c r="D4034">
        <f>VLOOKUP(MOD(A4034,1000),Sheet2!P:R,3,FALSE)</f>
        <v>4131111936</v>
      </c>
      <c r="E4034">
        <v>467</v>
      </c>
      <c r="F4034" s="1" t="str">
        <f>IF(VLOOKUP(MOD(A4034,1000),Sheet2!P:W,8,FALSE)=1,"[[50000,1],",IF(VLOOKUP(MOD(A4034,1000),Sheet2!P:W,8,FALSE)=2,"[[90000,1],","["))&amp;IF(K4034=K4033,VLOOKUP(INT(MID(A4034,3,1))*10+3,Sheet3!A:B,2,FALSE),VLOOKUP(INT(MID(A4034,3,1))*10+MOD(K4034,2)+1,Sheet3!A:B,2,FALSE))&amp;"]"</f>
        <v>[[50032,67]]</v>
      </c>
      <c r="G4034">
        <v>0.2</v>
      </c>
      <c r="H4034" s="1" t="str">
        <f t="shared" si="2802"/>
        <v>[80031,80032,80033,80034]</v>
      </c>
      <c r="I4034" s="1">
        <f t="shared" ref="I4034" si="2814">I4022</f>
        <v>1</v>
      </c>
      <c r="J4034">
        <f t="shared" si="2789"/>
        <v>20</v>
      </c>
      <c r="K4034">
        <f t="shared" si="2796"/>
        <v>288</v>
      </c>
      <c r="L4034" s="1" t="str">
        <f>Sheet1!L4034</f>
        <v>[{"bid":16007,"type":6,"num":135},{"bid":14001,"type":4,"num":172000}]</v>
      </c>
    </row>
    <row r="4035" spans="1:12" x14ac:dyDescent="0.2">
      <c r="A4035">
        <f t="shared" si="2786"/>
        <v>604346</v>
      </c>
      <c r="B4035">
        <f t="shared" si="2794"/>
        <v>604347</v>
      </c>
      <c r="C4035" s="1" t="str">
        <f t="shared" si="2779"/>
        <v>当前波数 289/∞</v>
      </c>
      <c r="D4035">
        <f>VLOOKUP(MOD(A4035,1000),Sheet2!P:R,3,FALSE)</f>
        <v>4421345759.999999</v>
      </c>
      <c r="E4035">
        <v>468</v>
      </c>
      <c r="F4035" s="1" t="str">
        <f>IF(VLOOKUP(MOD(A4035,1000),Sheet2!P:W,8,FALSE)=1,"[[50000,1],",IF(VLOOKUP(MOD(A4035,1000),Sheet2!P:W,8,FALSE)=2,"[[90000,1],","["))&amp;IF(K4035=K4034,VLOOKUP(INT(MID(A4035,3,1))*10+3,Sheet3!A:B,2,FALSE),VLOOKUP(INT(MID(A4035,3,1))*10+MOD(K4035,2)+1,Sheet3!A:B,2,FALSE))&amp;"]"</f>
        <v>[[50000,1],[50031,50]]</v>
      </c>
      <c r="G4035">
        <v>0.2</v>
      </c>
      <c r="H4035" s="1" t="str">
        <f t="shared" si="2802"/>
        <v>[80031,80032,80033,80034]</v>
      </c>
      <c r="I4035" s="1">
        <f t="shared" ref="I4035" si="2815">I4023</f>
        <v>1</v>
      </c>
      <c r="J4035">
        <f t="shared" si="2789"/>
        <v>20</v>
      </c>
      <c r="K4035">
        <f t="shared" si="2796"/>
        <v>289</v>
      </c>
      <c r="L4035" s="1" t="str">
        <f>Sheet1!L4035</f>
        <v>[{"bid":16007,"type":6,"num":137},{"bid":14001,"type":4,"num":172500}]</v>
      </c>
    </row>
    <row r="4036" spans="1:12" x14ac:dyDescent="0.2">
      <c r="A4036">
        <f t="shared" si="2786"/>
        <v>604347</v>
      </c>
      <c r="B4036">
        <f t="shared" si="2794"/>
        <v>604348</v>
      </c>
      <c r="C4036" s="1" t="str">
        <f t="shared" si="2779"/>
        <v>当前波数 290/∞\n下一波BOSS</v>
      </c>
      <c r="D4036">
        <f>VLOOKUP(MOD(A4036,1000),Sheet2!P:R,3,FALSE)</f>
        <v>4719641472</v>
      </c>
      <c r="E4036">
        <v>470</v>
      </c>
      <c r="F4036" s="1" t="str">
        <f>IF(VLOOKUP(MOD(A4036,1000),Sheet2!P:W,8,FALSE)=1,"[[50000,1],",IF(VLOOKUP(MOD(A4036,1000),Sheet2!P:W,8,FALSE)=2,"[[90000,1],","["))&amp;IF(K4036=K4035,VLOOKUP(INT(MID(A4036,3,1))*10+3,Sheet3!A:B,2,FALSE),VLOOKUP(INT(MID(A4036,3,1))*10+MOD(K4036,2)+1,Sheet3!A:B,2,FALSE))&amp;"]"</f>
        <v>[[50032,67]]</v>
      </c>
      <c r="G4036">
        <v>0.2</v>
      </c>
      <c r="H4036" s="1" t="str">
        <f t="shared" si="2802"/>
        <v>[80031,80032,80033,80034]</v>
      </c>
      <c r="I4036" s="1">
        <f t="shared" ref="I4036" si="2816">I4024</f>
        <v>1</v>
      </c>
      <c r="J4036">
        <f t="shared" si="2789"/>
        <v>20</v>
      </c>
      <c r="K4036">
        <f t="shared" si="2796"/>
        <v>290</v>
      </c>
      <c r="L4036" s="1" t="str">
        <f>Sheet1!L4036</f>
        <v>[{"bid":16007,"type":6,"num":137},{"bid":14001,"type":4,"num":173000}]</v>
      </c>
    </row>
    <row r="4037" spans="1:12" x14ac:dyDescent="0.2">
      <c r="A4037">
        <f t="shared" si="2786"/>
        <v>604348</v>
      </c>
      <c r="B4037">
        <f t="shared" si="2794"/>
        <v>604349</v>
      </c>
      <c r="C4037" s="1" t="str">
        <f t="shared" si="2779"/>
        <v>BOSS波\n需击杀所有怪物</v>
      </c>
      <c r="D4037">
        <f>VLOOKUP(MOD(A4037,1000),Sheet2!P:R,3,FALSE)</f>
        <v>5026114632</v>
      </c>
      <c r="E4037">
        <v>472</v>
      </c>
      <c r="F4037" s="1" t="str">
        <f>IF(VLOOKUP(MOD(A4037,1000),Sheet2!P:W,8,FALSE)=1,"[[50000,1],",IF(VLOOKUP(MOD(A4037,1000),Sheet2!P:W,8,FALSE)=2,"[[90000,1],","["))&amp;IF(K4037=K4036,VLOOKUP(INT(MID(A4037,3,1))*10+3,Sheet3!A:B,2,FALSE),VLOOKUP(INT(MID(A4037,3,1))*10+MOD(K4037,2)+1,Sheet3!A:B,2,FALSE))&amp;"]"</f>
        <v>[[50033,45]]</v>
      </c>
      <c r="G4037">
        <v>0.2</v>
      </c>
      <c r="H4037" s="1" t="str">
        <f t="shared" si="2802"/>
        <v>[80031,80032,80033,80034]</v>
      </c>
      <c r="I4037" s="1">
        <f t="shared" ref="I4037" si="2817">I4025</f>
        <v>2</v>
      </c>
      <c r="J4037">
        <f t="shared" si="2789"/>
        <v>40</v>
      </c>
      <c r="K4037">
        <f t="shared" si="2796"/>
        <v>290</v>
      </c>
      <c r="L4037" s="1" t="str">
        <f>Sheet1!L4037</f>
        <v>[{"bid":16007,"type":6,"num":137},{"bid":14001,"type":4,"num":173500}]</v>
      </c>
    </row>
    <row r="4038" spans="1:12" x14ac:dyDescent="0.2">
      <c r="A4038">
        <f t="shared" si="2786"/>
        <v>604349</v>
      </c>
      <c r="B4038">
        <f t="shared" si="2794"/>
        <v>604350</v>
      </c>
      <c r="C4038" s="1" t="str">
        <f t="shared" si="2779"/>
        <v>当前波数 291/∞</v>
      </c>
      <c r="D4038">
        <f>VLOOKUP(MOD(A4038,1000),Sheet2!P:R,3,FALSE)</f>
        <v>5340881520</v>
      </c>
      <c r="E4038">
        <v>473</v>
      </c>
      <c r="F4038" s="1" t="str">
        <f>IF(VLOOKUP(MOD(A4038,1000),Sheet2!P:W,8,FALSE)=1,"[[50000,1],",IF(VLOOKUP(MOD(A4038,1000),Sheet2!P:W,8,FALSE)=2,"[[90000,1],","["))&amp;IF(K4038=K4037,VLOOKUP(INT(MID(A4038,3,1))*10+3,Sheet3!A:B,2,FALSE),VLOOKUP(INT(MID(A4038,3,1))*10+MOD(K4038,2)+1,Sheet3!A:B,2,FALSE))&amp;"]"</f>
        <v>[[50000,1],[50031,50]]</v>
      </c>
      <c r="G4038">
        <v>0.2</v>
      </c>
      <c r="H4038" s="1" t="str">
        <f t="shared" si="2802"/>
        <v>[80031,80032,80033,80034]</v>
      </c>
      <c r="I4038" s="1">
        <f t="shared" ref="I4038" si="2818">I4026</f>
        <v>1</v>
      </c>
      <c r="J4038">
        <f t="shared" si="2789"/>
        <v>20</v>
      </c>
      <c r="K4038">
        <f t="shared" si="2796"/>
        <v>291</v>
      </c>
      <c r="L4038" s="1" t="str">
        <f>Sheet1!L4038</f>
        <v>[{"bid":16007,"type":6,"num":137},{"bid":14001,"type":4,"num":174000}]</v>
      </c>
    </row>
    <row r="4039" spans="1:12" x14ac:dyDescent="0.2">
      <c r="A4039">
        <f t="shared" si="2786"/>
        <v>604350</v>
      </c>
      <c r="B4039">
        <f t="shared" si="2794"/>
        <v>604351</v>
      </c>
      <c r="C4039" s="1" t="str">
        <f t="shared" si="2779"/>
        <v>当前波数 292/∞</v>
      </c>
      <c r="D4039">
        <f>VLOOKUP(MOD(A4039,1000),Sheet2!P:R,3,FALSE)</f>
        <v>5664059136</v>
      </c>
      <c r="E4039">
        <v>475</v>
      </c>
      <c r="F4039" s="1" t="str">
        <f>IF(VLOOKUP(MOD(A4039,1000),Sheet2!P:W,8,FALSE)=1,"[[50000,1],",IF(VLOOKUP(MOD(A4039,1000),Sheet2!P:W,8,FALSE)=2,"[[90000,1],","["))&amp;IF(K4039=K4038,VLOOKUP(INT(MID(A4039,3,1))*10+3,Sheet3!A:B,2,FALSE),VLOOKUP(INT(MID(A4039,3,1))*10+MOD(K4039,2)+1,Sheet3!A:B,2,FALSE))&amp;"]"</f>
        <v>[[50032,67]]</v>
      </c>
      <c r="G4039">
        <v>0.2</v>
      </c>
      <c r="H4039" s="1" t="str">
        <f t="shared" si="2802"/>
        <v>[80031,80032,80033,80034]</v>
      </c>
      <c r="I4039" s="1">
        <f t="shared" ref="I4039" si="2819">I4027</f>
        <v>1</v>
      </c>
      <c r="J4039">
        <f t="shared" si="2789"/>
        <v>20</v>
      </c>
      <c r="K4039">
        <f t="shared" si="2796"/>
        <v>292</v>
      </c>
      <c r="L4039" s="1" t="str">
        <f>Sheet1!L4039</f>
        <v>[{"bid":16007,"type":6,"num":137},{"bid":14001,"type":4,"num":174500}]</v>
      </c>
    </row>
    <row r="4040" spans="1:12" x14ac:dyDescent="0.2">
      <c r="A4040">
        <f t="shared" si="2786"/>
        <v>604351</v>
      </c>
      <c r="B4040">
        <f t="shared" si="2794"/>
        <v>604352</v>
      </c>
      <c r="C4040" s="1" t="str">
        <f t="shared" si="2779"/>
        <v>当前波数 293/∞</v>
      </c>
      <c r="D4040">
        <f>VLOOKUP(MOD(A4040,1000),Sheet2!P:R,3,FALSE)</f>
        <v>6035736968.000001</v>
      </c>
      <c r="E4040">
        <v>476</v>
      </c>
      <c r="F4040" s="1" t="str">
        <f>IF(VLOOKUP(MOD(A4040,1000),Sheet2!P:W,8,FALSE)=1,"[[50000,1],",IF(VLOOKUP(MOD(A4040,1000),Sheet2!P:W,8,FALSE)=2,"[[90000,1],","["))&amp;IF(K4040=K4039,VLOOKUP(INT(MID(A4040,3,1))*10+3,Sheet3!A:B,2,FALSE),VLOOKUP(INT(MID(A4040,3,1))*10+MOD(K4040,2)+1,Sheet3!A:B,2,FALSE))&amp;"]"</f>
        <v>[[50031,50]]</v>
      </c>
      <c r="G4040">
        <v>0.2</v>
      </c>
      <c r="H4040" s="1" t="str">
        <f t="shared" si="2802"/>
        <v>[80031,80032,80033,80034]</v>
      </c>
      <c r="I4040" s="1">
        <f t="shared" ref="I4040" si="2820">I4028</f>
        <v>1</v>
      </c>
      <c r="J4040">
        <f t="shared" si="2789"/>
        <v>20</v>
      </c>
      <c r="K4040">
        <f t="shared" si="2796"/>
        <v>293</v>
      </c>
      <c r="L4040" s="1" t="str">
        <f>Sheet1!L4040</f>
        <v>[{"bid":16007,"type":6,"num":139},{"bid":14001,"type":4,"num":175000}]</v>
      </c>
    </row>
    <row r="4041" spans="1:12" x14ac:dyDescent="0.2">
      <c r="A4041">
        <f t="shared" si="2786"/>
        <v>604352</v>
      </c>
      <c r="B4041">
        <f t="shared" si="2794"/>
        <v>604353</v>
      </c>
      <c r="C4041" s="1" t="str">
        <f t="shared" si="2779"/>
        <v>当前波数 294/∞</v>
      </c>
      <c r="D4041">
        <f>VLOOKUP(MOD(A4041,1000),Sheet2!P:R,3,FALSE)</f>
        <v>6417350436</v>
      </c>
      <c r="E4041">
        <v>477</v>
      </c>
      <c r="F4041" s="1" t="str">
        <f>IF(VLOOKUP(MOD(A4041,1000),Sheet2!P:W,8,FALSE)=1,"[[50000,1],",IF(VLOOKUP(MOD(A4041,1000),Sheet2!P:W,8,FALSE)=2,"[[90000,1],","["))&amp;IF(K4041=K4040,VLOOKUP(INT(MID(A4041,3,1))*10+3,Sheet3!A:B,2,FALSE),VLOOKUP(INT(MID(A4041,3,1))*10+MOD(K4041,2)+1,Sheet3!A:B,2,FALSE))&amp;"]"</f>
        <v>[[50000,1],[50032,67]]</v>
      </c>
      <c r="G4041">
        <v>0.2</v>
      </c>
      <c r="H4041" s="1" t="str">
        <f t="shared" si="2802"/>
        <v>[80031,80032,80033,80034]</v>
      </c>
      <c r="I4041" s="1">
        <f t="shared" ref="I4041" si="2821">I4029</f>
        <v>1</v>
      </c>
      <c r="J4041">
        <f t="shared" si="2789"/>
        <v>20</v>
      </c>
      <c r="K4041">
        <f t="shared" si="2796"/>
        <v>294</v>
      </c>
      <c r="L4041" s="1" t="str">
        <f>Sheet1!L4041</f>
        <v>[{"bid":16007,"type":6,"num":139},{"bid":14001,"type":4,"num":175500}]</v>
      </c>
    </row>
    <row r="4042" spans="1:12" x14ac:dyDescent="0.2">
      <c r="A4042">
        <f t="shared" si="2786"/>
        <v>604353</v>
      </c>
      <c r="B4042">
        <f t="shared" si="2794"/>
        <v>604354</v>
      </c>
      <c r="C4042" s="1" t="str">
        <f t="shared" si="2779"/>
        <v>当前波数 295/∞\n下一波BOSS</v>
      </c>
      <c r="D4042">
        <f>VLOOKUP(MOD(A4042,1000),Sheet2!P:R,3,FALSE)</f>
        <v>6809037840.000001</v>
      </c>
      <c r="E4042">
        <v>478</v>
      </c>
      <c r="F4042" s="1" t="str">
        <f>IF(VLOOKUP(MOD(A4042,1000),Sheet2!P:W,8,FALSE)=1,"[[50000,1],",IF(VLOOKUP(MOD(A4042,1000),Sheet2!P:W,8,FALSE)=2,"[[90000,1],","["))&amp;IF(K4042=K4041,VLOOKUP(INT(MID(A4042,3,1))*10+3,Sheet3!A:B,2,FALSE),VLOOKUP(INT(MID(A4042,3,1))*10+MOD(K4042,2)+1,Sheet3!A:B,2,FALSE))&amp;"]"</f>
        <v>[[50031,50]]</v>
      </c>
      <c r="G4042">
        <v>0.2</v>
      </c>
      <c r="H4042" s="1" t="str">
        <f t="shared" si="2802"/>
        <v>[80031,80032,80033,80034]</v>
      </c>
      <c r="I4042" s="1">
        <f t="shared" ref="I4042" si="2822">I4030</f>
        <v>1</v>
      </c>
      <c r="J4042">
        <f t="shared" si="2789"/>
        <v>20</v>
      </c>
      <c r="K4042">
        <f t="shared" si="2796"/>
        <v>295</v>
      </c>
      <c r="L4042" s="1" t="str">
        <f>Sheet1!L4042</f>
        <v>[{"bid":16007,"type":6,"num":139},{"bid":14001,"type":4,"num":176000}]</v>
      </c>
    </row>
    <row r="4043" spans="1:12" x14ac:dyDescent="0.2">
      <c r="A4043">
        <f t="shared" si="2786"/>
        <v>604354</v>
      </c>
      <c r="B4043">
        <f t="shared" si="2794"/>
        <v>604355</v>
      </c>
      <c r="C4043" s="1" t="str">
        <f t="shared" si="2779"/>
        <v>BOSS波\n需击杀所有怪物</v>
      </c>
      <c r="D4043">
        <f>VLOOKUP(MOD(A4043,1000),Sheet2!P:R,3,FALSE)</f>
        <v>7210938320.000001</v>
      </c>
      <c r="E4043">
        <v>480</v>
      </c>
      <c r="F4043" s="1" t="str">
        <f>IF(VLOOKUP(MOD(A4043,1000),Sheet2!P:W,8,FALSE)=1,"[[50000,1],",IF(VLOOKUP(MOD(A4043,1000),Sheet2!P:W,8,FALSE)=2,"[[90000,1],","["))&amp;IF(K4043=K4042,VLOOKUP(INT(MID(A4043,3,1))*10+3,Sheet3!A:B,2,FALSE),VLOOKUP(INT(MID(A4043,3,1))*10+MOD(K4043,2)+1,Sheet3!A:B,2,FALSE))&amp;"]"</f>
        <v>[[50033,45]]</v>
      </c>
      <c r="G4043">
        <v>0.2</v>
      </c>
      <c r="H4043" s="1" t="str">
        <f t="shared" si="2802"/>
        <v>[80031,80032,80033,80034]</v>
      </c>
      <c r="I4043" s="1">
        <f t="shared" ref="I4043" si="2823">I4031</f>
        <v>2</v>
      </c>
      <c r="J4043">
        <f t="shared" si="2789"/>
        <v>40</v>
      </c>
      <c r="K4043">
        <f t="shared" si="2796"/>
        <v>295</v>
      </c>
      <c r="L4043" s="1" t="str">
        <f>Sheet1!L4043</f>
        <v>[{"bid":16007,"type":6,"num":139},{"bid":14001,"type":4,"num":176500}]</v>
      </c>
    </row>
    <row r="4044" spans="1:12" x14ac:dyDescent="0.2">
      <c r="A4044">
        <f t="shared" si="2786"/>
        <v>604355</v>
      </c>
      <c r="B4044">
        <f t="shared" si="2794"/>
        <v>604356</v>
      </c>
      <c r="C4044" s="1" t="str">
        <f t="shared" si="2779"/>
        <v>当前波数 296/∞</v>
      </c>
      <c r="D4044">
        <f>VLOOKUP(MOD(A4044,1000),Sheet2!P:R,3,FALSE)</f>
        <v>7623191856.0000019</v>
      </c>
      <c r="E4044">
        <v>481</v>
      </c>
      <c r="F4044" s="1" t="str">
        <f>IF(VLOOKUP(MOD(A4044,1000),Sheet2!P:W,8,FALSE)=1,"[[50000,1],",IF(VLOOKUP(MOD(A4044,1000),Sheet2!P:W,8,FALSE)=2,"[[90000,1],","["))&amp;IF(K4044=K4043,VLOOKUP(INT(MID(A4044,3,1))*10+3,Sheet3!A:B,2,FALSE),VLOOKUP(INT(MID(A4044,3,1))*10+MOD(K4044,2)+1,Sheet3!A:B,2,FALSE))&amp;"]"</f>
        <v>[[50000,1],[50032,67]]</v>
      </c>
      <c r="G4044">
        <v>0.2</v>
      </c>
      <c r="H4044" s="1" t="str">
        <f t="shared" si="2802"/>
        <v>[80031,80032,80033,80034]</v>
      </c>
      <c r="I4044" s="1">
        <f t="shared" ref="I4044" si="2824">I4032</f>
        <v>1</v>
      </c>
      <c r="J4044">
        <f t="shared" si="2789"/>
        <v>20</v>
      </c>
      <c r="K4044">
        <f t="shared" si="2796"/>
        <v>296</v>
      </c>
      <c r="L4044" s="1" t="str">
        <f>Sheet1!L4044</f>
        <v>[{"bid":16007,"type":6,"num":139},{"bid":14001,"type":4,"num":177000}]</v>
      </c>
    </row>
    <row r="4045" spans="1:12" x14ac:dyDescent="0.2">
      <c r="A4045">
        <f t="shared" si="2786"/>
        <v>604356</v>
      </c>
      <c r="B4045">
        <f t="shared" si="2794"/>
        <v>604357</v>
      </c>
      <c r="C4045" s="1" t="str">
        <f t="shared" si="2779"/>
        <v>当前波数 297/∞</v>
      </c>
      <c r="D4045">
        <f>VLOOKUP(MOD(A4045,1000),Sheet2!P:R,3,FALSE)</f>
        <v>8045939268.000001</v>
      </c>
      <c r="E4045">
        <v>482</v>
      </c>
      <c r="F4045" s="1" t="str">
        <f>IF(VLOOKUP(MOD(A4045,1000),Sheet2!P:W,8,FALSE)=1,"[[50000,1],",IF(VLOOKUP(MOD(A4045,1000),Sheet2!P:W,8,FALSE)=2,"[[90000,1],","["))&amp;IF(K4045=K4044,VLOOKUP(INT(MID(A4045,3,1))*10+3,Sheet3!A:B,2,FALSE),VLOOKUP(INT(MID(A4045,3,1))*10+MOD(K4045,2)+1,Sheet3!A:B,2,FALSE))&amp;"]"</f>
        <v>[[50031,50]]</v>
      </c>
      <c r="G4045">
        <v>0.2</v>
      </c>
      <c r="H4045" s="1" t="str">
        <f t="shared" si="2802"/>
        <v>[80031,80032,80033,80034]</v>
      </c>
      <c r="I4045" s="1">
        <f t="shared" ref="I4045" si="2825">I4033</f>
        <v>1</v>
      </c>
      <c r="J4045">
        <f t="shared" si="2789"/>
        <v>20</v>
      </c>
      <c r="K4045">
        <f t="shared" si="2796"/>
        <v>297</v>
      </c>
      <c r="L4045" s="1" t="str">
        <f>Sheet1!L4045</f>
        <v>[{"bid":16007,"type":6,"num":141},{"bid":14001,"type":4,"num":177500}]</v>
      </c>
    </row>
    <row r="4046" spans="1:12" x14ac:dyDescent="0.2">
      <c r="A4046">
        <f t="shared" si="2786"/>
        <v>604357</v>
      </c>
      <c r="B4046">
        <f t="shared" si="2794"/>
        <v>604358</v>
      </c>
      <c r="C4046" s="1" t="str">
        <f t="shared" si="2779"/>
        <v>当前波数 298/∞</v>
      </c>
      <c r="D4046">
        <f>VLOOKUP(MOD(A4046,1000),Sheet2!P:R,3,FALSE)</f>
        <v>8479322216.000001</v>
      </c>
      <c r="E4046">
        <v>484</v>
      </c>
      <c r="F4046" s="1" t="str">
        <f>IF(VLOOKUP(MOD(A4046,1000),Sheet2!P:W,8,FALSE)=1,"[[50000,1],",IF(VLOOKUP(MOD(A4046,1000),Sheet2!P:W,8,FALSE)=2,"[[90000,1],","["))&amp;IF(K4046=K4045,VLOOKUP(INT(MID(A4046,3,1))*10+3,Sheet3!A:B,2,FALSE),VLOOKUP(INT(MID(A4046,3,1))*10+MOD(K4046,2)+1,Sheet3!A:B,2,FALSE))&amp;"]"</f>
        <v>[[50032,67]]</v>
      </c>
      <c r="G4046">
        <v>0.2</v>
      </c>
      <c r="H4046" s="1" t="str">
        <f t="shared" si="2802"/>
        <v>[80031,80032,80033,80034]</v>
      </c>
      <c r="I4046" s="1">
        <f t="shared" ref="I4046" si="2826">I4034</f>
        <v>1</v>
      </c>
      <c r="J4046">
        <f t="shared" si="2789"/>
        <v>20</v>
      </c>
      <c r="K4046">
        <f t="shared" si="2796"/>
        <v>298</v>
      </c>
      <c r="L4046" s="1" t="str">
        <f>Sheet1!L4046</f>
        <v>[{"bid":16007,"type":6,"num":141},{"bid":14001,"type":4,"num":178000}]</v>
      </c>
    </row>
    <row r="4047" spans="1:12" x14ac:dyDescent="0.2">
      <c r="A4047">
        <f t="shared" si="2786"/>
        <v>604358</v>
      </c>
      <c r="B4047">
        <f t="shared" si="2794"/>
        <v>604359</v>
      </c>
      <c r="C4047" s="1" t="str">
        <f t="shared" si="2779"/>
        <v>当前波数 299/∞</v>
      </c>
      <c r="D4047">
        <f>VLOOKUP(MOD(A4047,1000),Sheet2!P:R,3,FALSE)</f>
        <v>8923483200</v>
      </c>
      <c r="E4047">
        <v>485</v>
      </c>
      <c r="F4047" s="1" t="str">
        <f>IF(VLOOKUP(MOD(A4047,1000),Sheet2!P:W,8,FALSE)=1,"[[50000,1],",IF(VLOOKUP(MOD(A4047,1000),Sheet2!P:W,8,FALSE)=2,"[[90000,1],","["))&amp;IF(K4047=K4046,VLOOKUP(INT(MID(A4047,3,1))*10+3,Sheet3!A:B,2,FALSE),VLOOKUP(INT(MID(A4047,3,1))*10+MOD(K4047,2)+1,Sheet3!A:B,2,FALSE))&amp;"]"</f>
        <v>[[50000,1],[50031,50]]</v>
      </c>
      <c r="G4047">
        <v>0.2</v>
      </c>
      <c r="H4047" s="1" t="str">
        <f t="shared" si="2802"/>
        <v>[80031,80032,80033,80034]</v>
      </c>
      <c r="I4047" s="1">
        <f t="shared" ref="I4047" si="2827">I4035</f>
        <v>1</v>
      </c>
      <c r="J4047">
        <f t="shared" si="2789"/>
        <v>20</v>
      </c>
      <c r="K4047">
        <f t="shared" si="2796"/>
        <v>299</v>
      </c>
      <c r="L4047" s="1" t="str">
        <f>Sheet1!L4047</f>
        <v>[{"bid":16007,"type":6,"num":141},{"bid":14001,"type":4,"num":178500}]</v>
      </c>
    </row>
    <row r="4048" spans="1:12" x14ac:dyDescent="0.2">
      <c r="A4048">
        <f t="shared" si="2786"/>
        <v>604359</v>
      </c>
      <c r="B4048">
        <f t="shared" si="2794"/>
        <v>604360</v>
      </c>
      <c r="C4048" s="1" t="str">
        <f t="shared" si="2779"/>
        <v>当前波数 300/∞\n下一波BOSS</v>
      </c>
      <c r="D4048">
        <f>VLOOKUP(MOD(A4048,1000),Sheet2!P:R,3,FALSE)</f>
        <v>9423872640.0000019</v>
      </c>
      <c r="E4048">
        <v>487</v>
      </c>
      <c r="F4048" s="1" t="str">
        <f>IF(VLOOKUP(MOD(A4048,1000),Sheet2!P:W,8,FALSE)=1,"[[50000,1],",IF(VLOOKUP(MOD(A4048,1000),Sheet2!P:W,8,FALSE)=2,"[[90000,1],","["))&amp;IF(K4048=K4047,VLOOKUP(INT(MID(A4048,3,1))*10+3,Sheet3!A:B,2,FALSE),VLOOKUP(INT(MID(A4048,3,1))*10+MOD(K4048,2)+1,Sheet3!A:B,2,FALSE))&amp;"]"</f>
        <v>[[50032,67]]</v>
      </c>
      <c r="G4048">
        <v>0.2</v>
      </c>
      <c r="H4048" s="1" t="str">
        <f t="shared" si="2802"/>
        <v>[80031,80032,80033,80034]</v>
      </c>
      <c r="I4048" s="1">
        <f t="shared" ref="I4048" si="2828">I4036</f>
        <v>1</v>
      </c>
      <c r="J4048">
        <f t="shared" si="2789"/>
        <v>20</v>
      </c>
      <c r="K4048">
        <f t="shared" si="2796"/>
        <v>300</v>
      </c>
      <c r="L4048" s="1" t="str">
        <f>Sheet1!L4048</f>
        <v>[{"bid":16007,"type":6,"num":141},{"bid":14001,"type":4,"num":179000}]</v>
      </c>
    </row>
    <row r="4049" spans="1:12" x14ac:dyDescent="0.2">
      <c r="A4049">
        <f t="shared" si="2786"/>
        <v>604360</v>
      </c>
      <c r="B4049">
        <f t="shared" si="2794"/>
        <v>604361</v>
      </c>
      <c r="C4049" s="1" t="str">
        <f t="shared" si="2779"/>
        <v>BOSS波\n需击杀所有怪物</v>
      </c>
      <c r="D4049">
        <f>VLOOKUP(MOD(A4049,1000),Sheet2!P:R,3,FALSE)</f>
        <v>9936720144</v>
      </c>
      <c r="E4049">
        <v>488</v>
      </c>
      <c r="F4049" s="1" t="str">
        <f>IF(VLOOKUP(MOD(A4049,1000),Sheet2!P:W,8,FALSE)=1,"[[50000,1],",IF(VLOOKUP(MOD(A4049,1000),Sheet2!P:W,8,FALSE)=2,"[[90000,1],","["))&amp;IF(K4049=K4048,VLOOKUP(INT(MID(A4049,3,1))*10+3,Sheet3!A:B,2,FALSE),VLOOKUP(INT(MID(A4049,3,1))*10+MOD(K4049,2)+1,Sheet3!A:B,2,FALSE))&amp;"]"</f>
        <v>[[50033,45]]</v>
      </c>
      <c r="G4049">
        <v>0.2</v>
      </c>
      <c r="H4049" s="1" t="str">
        <f t="shared" si="2802"/>
        <v>[80031,80032,80033,80034]</v>
      </c>
      <c r="I4049" s="1">
        <f t="shared" ref="I4049" si="2829">I4037</f>
        <v>2</v>
      </c>
      <c r="J4049">
        <f t="shared" si="2789"/>
        <v>40</v>
      </c>
      <c r="K4049">
        <f t="shared" si="2796"/>
        <v>300</v>
      </c>
      <c r="L4049" s="1" t="str">
        <f>Sheet1!L4049</f>
        <v>[{"bid":16007,"type":6,"num":141},{"bid":14001,"type":4,"num":179500}]</v>
      </c>
    </row>
    <row r="4050" spans="1:12" x14ac:dyDescent="0.2">
      <c r="A4050">
        <f t="shared" si="2786"/>
        <v>604361</v>
      </c>
      <c r="B4050">
        <f t="shared" si="2794"/>
        <v>604362</v>
      </c>
      <c r="C4050" s="1" t="str">
        <f t="shared" si="2779"/>
        <v>当前波数 301/∞</v>
      </c>
      <c r="D4050">
        <f>VLOOKUP(MOD(A4050,1000),Sheet2!P:R,3,FALSE)</f>
        <v>10462190592.000002</v>
      </c>
      <c r="E4050">
        <v>490</v>
      </c>
      <c r="F4050" s="1" t="str">
        <f>IF(VLOOKUP(MOD(A4050,1000),Sheet2!P:W,8,FALSE)=1,"[[50000,1],",IF(VLOOKUP(MOD(A4050,1000),Sheet2!P:W,8,FALSE)=2,"[[90000,1],","["))&amp;IF(K4050=K4049,VLOOKUP(INT(MID(A4050,3,1))*10+3,Sheet3!A:B,2,FALSE),VLOOKUP(INT(MID(A4050,3,1))*10+MOD(K4050,2)+1,Sheet3!A:B,2,FALSE))&amp;"]"</f>
        <v>[[50000,1],[50031,50]]</v>
      </c>
      <c r="G4050">
        <v>0.2</v>
      </c>
      <c r="H4050" s="1" t="str">
        <f t="shared" si="2802"/>
        <v>[80031,80032,80033,80034]</v>
      </c>
      <c r="I4050" s="1">
        <f t="shared" ref="I4050" si="2830">I4038</f>
        <v>1</v>
      </c>
      <c r="J4050">
        <f t="shared" si="2789"/>
        <v>20</v>
      </c>
      <c r="K4050">
        <f t="shared" si="2796"/>
        <v>301</v>
      </c>
      <c r="L4050" s="1" t="str">
        <f>Sheet1!L4050</f>
        <v>[{"bid":16007,"type":6,"num":143},{"bid":14001,"type":4,"num":180000}]</v>
      </c>
    </row>
    <row r="4051" spans="1:12" x14ac:dyDescent="0.2">
      <c r="A4051">
        <f t="shared" si="2786"/>
        <v>604362</v>
      </c>
      <c r="B4051">
        <f t="shared" si="2794"/>
        <v>604363</v>
      </c>
      <c r="C4051" s="1" t="str">
        <f t="shared" si="2779"/>
        <v>当前波数 302/∞</v>
      </c>
      <c r="D4051">
        <f>VLOOKUP(MOD(A4051,1000),Sheet2!P:R,3,FALSE)</f>
        <v>11000449824</v>
      </c>
      <c r="E4051">
        <v>492</v>
      </c>
      <c r="F4051" s="1" t="str">
        <f>IF(VLOOKUP(MOD(A4051,1000),Sheet2!P:W,8,FALSE)=1,"[[50000,1],",IF(VLOOKUP(MOD(A4051,1000),Sheet2!P:W,8,FALSE)=2,"[[90000,1],","["))&amp;IF(K4051=K4050,VLOOKUP(INT(MID(A4051,3,1))*10+3,Sheet3!A:B,2,FALSE),VLOOKUP(INT(MID(A4051,3,1))*10+MOD(K4051,2)+1,Sheet3!A:B,2,FALSE))&amp;"]"</f>
        <v>[[50032,67]]</v>
      </c>
      <c r="G4051">
        <v>0.2</v>
      </c>
      <c r="H4051" s="1" t="str">
        <f t="shared" si="2802"/>
        <v>[80031,80032,80033,80034]</v>
      </c>
      <c r="I4051" s="1">
        <f t="shared" ref="I4051" si="2831">I4039</f>
        <v>1</v>
      </c>
      <c r="J4051">
        <f t="shared" si="2789"/>
        <v>20</v>
      </c>
      <c r="K4051">
        <f t="shared" si="2796"/>
        <v>302</v>
      </c>
      <c r="L4051" s="1" t="str">
        <f>Sheet1!L4051</f>
        <v>[{"bid":16007,"type":6,"num":143},{"bid":14001,"type":4,"num":180500}]</v>
      </c>
    </row>
    <row r="4052" spans="1:12" x14ac:dyDescent="0.2">
      <c r="A4052">
        <f t="shared" si="2786"/>
        <v>604363</v>
      </c>
      <c r="B4052">
        <f t="shared" si="2794"/>
        <v>604364</v>
      </c>
      <c r="C4052" s="1" t="str">
        <f t="shared" si="2779"/>
        <v>当前波数 303/∞</v>
      </c>
      <c r="D4052">
        <f>VLOOKUP(MOD(A4052,1000),Sheet2!P:R,3,FALSE)</f>
        <v>11551664640.000002</v>
      </c>
      <c r="E4052">
        <v>494</v>
      </c>
      <c r="F4052" s="1" t="str">
        <f>IF(VLOOKUP(MOD(A4052,1000),Sheet2!P:W,8,FALSE)=1,"[[50000,1],",IF(VLOOKUP(MOD(A4052,1000),Sheet2!P:W,8,FALSE)=2,"[[90000,1],","["))&amp;IF(K4052=K4051,VLOOKUP(INT(MID(A4052,3,1))*10+3,Sheet3!A:B,2,FALSE),VLOOKUP(INT(MID(A4052,3,1))*10+MOD(K4052,2)+1,Sheet3!A:B,2,FALSE))&amp;"]"</f>
        <v>[[50031,50]]</v>
      </c>
      <c r="G4052">
        <v>0.2</v>
      </c>
      <c r="H4052" s="1" t="str">
        <f t="shared" si="2802"/>
        <v>[80031,80032,80033,80034]</v>
      </c>
      <c r="I4052" s="1">
        <f t="shared" ref="I4052" si="2832">I4040</f>
        <v>1</v>
      </c>
      <c r="J4052">
        <f t="shared" si="2789"/>
        <v>20</v>
      </c>
      <c r="K4052">
        <f t="shared" si="2796"/>
        <v>303</v>
      </c>
      <c r="L4052" s="1" t="str">
        <f>Sheet1!L4052</f>
        <v>[{"bid":16007,"type":6,"num":143},{"bid":14001,"type":4,"num":181000}]</v>
      </c>
    </row>
    <row r="4053" spans="1:12" x14ac:dyDescent="0.2">
      <c r="A4053">
        <f t="shared" si="2786"/>
        <v>604364</v>
      </c>
      <c r="B4053">
        <f t="shared" si="2794"/>
        <v>604365</v>
      </c>
      <c r="C4053" s="1" t="str">
        <f t="shared" si="2779"/>
        <v>当前波数 304/∞</v>
      </c>
      <c r="D4053">
        <f>VLOOKUP(MOD(A4053,1000),Sheet2!P:R,3,FALSE)</f>
        <v>12116002800.000002</v>
      </c>
      <c r="E4053">
        <v>495</v>
      </c>
      <c r="F4053" s="1" t="str">
        <f>IF(VLOOKUP(MOD(A4053,1000),Sheet2!P:W,8,FALSE)=1,"[[50000,1],",IF(VLOOKUP(MOD(A4053,1000),Sheet2!P:W,8,FALSE)=2,"[[90000,1],","["))&amp;IF(K4053=K4052,VLOOKUP(INT(MID(A4053,3,1))*10+3,Sheet3!A:B,2,FALSE),VLOOKUP(INT(MID(A4053,3,1))*10+MOD(K4053,2)+1,Sheet3!A:B,2,FALSE))&amp;"]"</f>
        <v>[[50000,1],[50032,67]]</v>
      </c>
      <c r="G4053">
        <v>0.2</v>
      </c>
      <c r="H4053" s="1" t="str">
        <f t="shared" si="2802"/>
        <v>[80031,80032,80033,80034]</v>
      </c>
      <c r="I4053" s="1">
        <f t="shared" ref="I4053" si="2833">I4041</f>
        <v>1</v>
      </c>
      <c r="J4053">
        <f t="shared" si="2789"/>
        <v>20</v>
      </c>
      <c r="K4053">
        <f t="shared" si="2796"/>
        <v>304</v>
      </c>
      <c r="L4053" s="1" t="str">
        <f>Sheet1!L4053</f>
        <v>[{"bid":16007,"type":6,"num":143},{"bid":14001,"type":4,"num":181500}]</v>
      </c>
    </row>
    <row r="4054" spans="1:12" x14ac:dyDescent="0.2">
      <c r="A4054">
        <f t="shared" si="2786"/>
        <v>604365</v>
      </c>
      <c r="B4054">
        <f t="shared" si="2794"/>
        <v>604366</v>
      </c>
      <c r="C4054" s="1" t="str">
        <f t="shared" si="2779"/>
        <v>当前波数 305/∞\n下一波BOSS</v>
      </c>
      <c r="D4054">
        <f>VLOOKUP(MOD(A4054,1000),Sheet2!P:R,3,FALSE)</f>
        <v>12693633024</v>
      </c>
      <c r="E4054">
        <v>496</v>
      </c>
      <c r="F4054" s="1" t="str">
        <f>IF(VLOOKUP(MOD(A4054,1000),Sheet2!P:W,8,FALSE)=1,"[[50000,1],",IF(VLOOKUP(MOD(A4054,1000),Sheet2!P:W,8,FALSE)=2,"[[90000,1],","["))&amp;IF(K4054=K4053,VLOOKUP(INT(MID(A4054,3,1))*10+3,Sheet3!A:B,2,FALSE),VLOOKUP(INT(MID(A4054,3,1))*10+MOD(K4054,2)+1,Sheet3!A:B,2,FALSE))&amp;"]"</f>
        <v>[[50031,50]]</v>
      </c>
      <c r="G4054">
        <v>0.2</v>
      </c>
      <c r="H4054" s="1" t="str">
        <f t="shared" si="2802"/>
        <v>[80031,80032,80033,80034]</v>
      </c>
      <c r="I4054" s="1">
        <f t="shared" ref="I4054" si="2834">I4042</f>
        <v>1</v>
      </c>
      <c r="J4054">
        <f t="shared" si="2789"/>
        <v>20</v>
      </c>
      <c r="K4054">
        <f t="shared" si="2796"/>
        <v>305</v>
      </c>
      <c r="L4054" s="1" t="str">
        <f>Sheet1!L4054</f>
        <v>[{"bid":16007,"type":6,"num":143},{"bid":14001,"type":4,"num":182000}]</v>
      </c>
    </row>
    <row r="4055" spans="1:12" x14ac:dyDescent="0.2">
      <c r="A4055">
        <f t="shared" si="2786"/>
        <v>604366</v>
      </c>
      <c r="B4055">
        <f t="shared" si="2794"/>
        <v>604367</v>
      </c>
      <c r="C4055" s="1" t="str">
        <f t="shared" si="2779"/>
        <v>BOSS波\n需击杀所有怪物</v>
      </c>
      <c r="D4055">
        <f>VLOOKUP(MOD(A4055,1000),Sheet2!P:R,3,FALSE)</f>
        <v>13284724992.000002</v>
      </c>
      <c r="E4055">
        <v>497</v>
      </c>
      <c r="F4055" s="1" t="str">
        <f>IF(VLOOKUP(MOD(A4055,1000),Sheet2!P:W,8,FALSE)=1,"[[50000,1],",IF(VLOOKUP(MOD(A4055,1000),Sheet2!P:W,8,FALSE)=2,"[[90000,1],","["))&amp;IF(K4055=K4054,VLOOKUP(INT(MID(A4055,3,1))*10+3,Sheet3!A:B,2,FALSE),VLOOKUP(INT(MID(A4055,3,1))*10+MOD(K4055,2)+1,Sheet3!A:B,2,FALSE))&amp;"]"</f>
        <v>[[50033,45]]</v>
      </c>
      <c r="G4055">
        <v>0.2</v>
      </c>
      <c r="H4055" s="1" t="str">
        <f t="shared" si="2802"/>
        <v>[80031,80032,80033,80034]</v>
      </c>
      <c r="I4055" s="1">
        <f t="shared" ref="I4055" si="2835">I4043</f>
        <v>2</v>
      </c>
      <c r="J4055">
        <f t="shared" si="2789"/>
        <v>40</v>
      </c>
      <c r="K4055">
        <f t="shared" si="2796"/>
        <v>305</v>
      </c>
      <c r="L4055" s="1" t="str">
        <f>Sheet1!L4055</f>
        <v>[{"bid":16007,"type":6,"num":145},{"bid":14001,"type":4,"num":182500}]</v>
      </c>
    </row>
    <row r="4056" spans="1:12" x14ac:dyDescent="0.2">
      <c r="A4056">
        <f t="shared" si="2786"/>
        <v>604367</v>
      </c>
      <c r="B4056">
        <f t="shared" si="2794"/>
        <v>604368</v>
      </c>
      <c r="C4056" s="1" t="str">
        <f t="shared" si="2779"/>
        <v>当前波数 306/∞</v>
      </c>
      <c r="D4056">
        <f>VLOOKUP(MOD(A4056,1000),Sheet2!P:R,3,FALSE)</f>
        <v>13940513496</v>
      </c>
      <c r="E4056">
        <v>498</v>
      </c>
      <c r="F4056" s="1" t="str">
        <f>IF(VLOOKUP(MOD(A4056,1000),Sheet2!P:W,8,FALSE)=1,"[[50000,1],",IF(VLOOKUP(MOD(A4056,1000),Sheet2!P:W,8,FALSE)=2,"[[90000,1],","["))&amp;IF(K4056=K4055,VLOOKUP(INT(MID(A4056,3,1))*10+3,Sheet3!A:B,2,FALSE),VLOOKUP(INT(MID(A4056,3,1))*10+MOD(K4056,2)+1,Sheet3!A:B,2,FALSE))&amp;"]"</f>
        <v>[[50000,1],[50032,67]]</v>
      </c>
      <c r="G4056">
        <v>0.2</v>
      </c>
      <c r="H4056" s="1" t="str">
        <f t="shared" si="2802"/>
        <v>[80031,80032,80033,80034]</v>
      </c>
      <c r="I4056" s="1">
        <f t="shared" ref="I4056" si="2836">I4044</f>
        <v>1</v>
      </c>
      <c r="J4056">
        <f t="shared" si="2789"/>
        <v>20</v>
      </c>
      <c r="K4056">
        <f t="shared" si="2796"/>
        <v>306</v>
      </c>
      <c r="L4056" s="1" t="str">
        <f>Sheet1!L4056</f>
        <v>[{"bid":16007,"type":6,"num":145},{"bid":14001,"type":4,"num":183000}]</v>
      </c>
    </row>
    <row r="4057" spans="1:12" x14ac:dyDescent="0.2">
      <c r="A4057">
        <f t="shared" si="2786"/>
        <v>604368</v>
      </c>
      <c r="B4057">
        <f t="shared" si="2794"/>
        <v>604369</v>
      </c>
      <c r="C4057" s="1" t="str">
        <f t="shared" si="2779"/>
        <v>当前波数 307/∞</v>
      </c>
      <c r="D4057">
        <f>VLOOKUP(MOD(A4057,1000),Sheet2!P:R,3,FALSE)</f>
        <v>14611606092.000002</v>
      </c>
      <c r="E4057">
        <v>499</v>
      </c>
      <c r="F4057" s="1" t="str">
        <f>IF(VLOOKUP(MOD(A4057,1000),Sheet2!P:W,8,FALSE)=1,"[[50000,1],",IF(VLOOKUP(MOD(A4057,1000),Sheet2!P:W,8,FALSE)=2,"[[90000,1],","["))&amp;IF(K4057=K4056,VLOOKUP(INT(MID(A4057,3,1))*10+3,Sheet3!A:B,2,FALSE),VLOOKUP(INT(MID(A4057,3,1))*10+MOD(K4057,2)+1,Sheet3!A:B,2,FALSE))&amp;"]"</f>
        <v>[[50031,50]]</v>
      </c>
      <c r="G4057">
        <v>0.2</v>
      </c>
      <c r="H4057" s="1" t="str">
        <f t="shared" si="2802"/>
        <v>[80031,80032,80033,80034]</v>
      </c>
      <c r="I4057" s="1">
        <f t="shared" ref="I4057" si="2837">I4045</f>
        <v>1</v>
      </c>
      <c r="J4057">
        <f t="shared" si="2789"/>
        <v>20</v>
      </c>
      <c r="K4057">
        <f t="shared" si="2796"/>
        <v>307</v>
      </c>
      <c r="L4057" s="1" t="str">
        <f>Sheet1!L4057</f>
        <v>[{"bid":16007,"type":6,"num":145},{"bid":14001,"type":4,"num":183500}]</v>
      </c>
    </row>
    <row r="4058" spans="1:12" x14ac:dyDescent="0.2">
      <c r="A4058">
        <f t="shared" si="2786"/>
        <v>604369</v>
      </c>
      <c r="B4058">
        <f t="shared" si="2794"/>
        <v>604370</v>
      </c>
      <c r="C4058" s="1" t="str">
        <f t="shared" si="2779"/>
        <v>当前波数 308/∞</v>
      </c>
      <c r="D4058">
        <f>VLOOKUP(MOD(A4058,1000),Sheet2!P:R,3,FALSE)</f>
        <v>15298195920</v>
      </c>
      <c r="E4058">
        <v>501</v>
      </c>
      <c r="F4058" s="1" t="str">
        <f>IF(VLOOKUP(MOD(A4058,1000),Sheet2!P:W,8,FALSE)=1,"[[50000,1],",IF(VLOOKUP(MOD(A4058,1000),Sheet2!P:W,8,FALSE)=2,"[[90000,1],","["))&amp;IF(K4058=K4057,VLOOKUP(INT(MID(A4058,3,1))*10+3,Sheet3!A:B,2,FALSE),VLOOKUP(INT(MID(A4058,3,1))*10+MOD(K4058,2)+1,Sheet3!A:B,2,FALSE))&amp;"]"</f>
        <v>[[50032,67]]</v>
      </c>
      <c r="G4058">
        <v>0.2</v>
      </c>
      <c r="H4058" s="1" t="str">
        <f t="shared" si="2802"/>
        <v>[80031,80032,80033,80034]</v>
      </c>
      <c r="I4058" s="1">
        <f t="shared" ref="I4058" si="2838">I4046</f>
        <v>1</v>
      </c>
      <c r="J4058">
        <f t="shared" si="2789"/>
        <v>20</v>
      </c>
      <c r="K4058">
        <f t="shared" si="2796"/>
        <v>308</v>
      </c>
      <c r="L4058" s="1" t="str">
        <f>Sheet1!L4058</f>
        <v>[{"bid":16007,"type":6,"num":145},{"bid":14001,"type":4,"num":184000}]</v>
      </c>
    </row>
    <row r="4059" spans="1:12" x14ac:dyDescent="0.2">
      <c r="A4059">
        <f t="shared" si="2786"/>
        <v>604370</v>
      </c>
      <c r="B4059">
        <f t="shared" si="2794"/>
        <v>604371</v>
      </c>
      <c r="C4059" s="1" t="str">
        <f t="shared" si="2779"/>
        <v>当前波数 309/∞</v>
      </c>
      <c r="D4059">
        <f>VLOOKUP(MOD(A4059,1000),Sheet2!P:R,3,FALSE)</f>
        <v>16000477200.000002</v>
      </c>
      <c r="E4059">
        <v>503</v>
      </c>
      <c r="F4059" s="1" t="str">
        <f>IF(VLOOKUP(MOD(A4059,1000),Sheet2!P:W,8,FALSE)=1,"[[50000,1],",IF(VLOOKUP(MOD(A4059,1000),Sheet2!P:W,8,FALSE)=2,"[[90000,1],","["))&amp;IF(K4059=K4058,VLOOKUP(INT(MID(A4059,3,1))*10+3,Sheet3!A:B,2,FALSE),VLOOKUP(INT(MID(A4059,3,1))*10+MOD(K4059,2)+1,Sheet3!A:B,2,FALSE))&amp;"]"</f>
        <v>[[50000,1],[50031,50]]</v>
      </c>
      <c r="G4059">
        <v>0.2</v>
      </c>
      <c r="H4059" s="1" t="str">
        <f t="shared" si="2802"/>
        <v>[80031,80032,80033,80034]</v>
      </c>
      <c r="I4059" s="1">
        <f t="shared" ref="I4059" si="2839">I4047</f>
        <v>1</v>
      </c>
      <c r="J4059">
        <f t="shared" si="2789"/>
        <v>20</v>
      </c>
      <c r="K4059">
        <f t="shared" si="2796"/>
        <v>309</v>
      </c>
      <c r="L4059" s="1" t="str">
        <f>Sheet1!L4059</f>
        <v>[{"bid":16007,"type":6,"num":145},{"bid":14001,"type":4,"num":184500}]</v>
      </c>
    </row>
    <row r="4060" spans="1:12" x14ac:dyDescent="0.2">
      <c r="A4060">
        <f t="shared" si="2786"/>
        <v>604371</v>
      </c>
      <c r="B4060">
        <f t="shared" si="2794"/>
        <v>604372</v>
      </c>
      <c r="C4060" s="1" t="str">
        <f t="shared" si="2779"/>
        <v>当前波数 310/∞\n下一波BOSS</v>
      </c>
      <c r="D4060">
        <f>VLOOKUP(MOD(A4060,1000),Sheet2!P:R,3,FALSE)</f>
        <v>16718645232</v>
      </c>
      <c r="E4060">
        <v>504</v>
      </c>
      <c r="F4060" s="1" t="str">
        <f>IF(VLOOKUP(MOD(A4060,1000),Sheet2!P:W,8,FALSE)=1,"[[50000,1],",IF(VLOOKUP(MOD(A4060,1000),Sheet2!P:W,8,FALSE)=2,"[[90000,1],","["))&amp;IF(K4060=K4059,VLOOKUP(INT(MID(A4060,3,1))*10+3,Sheet3!A:B,2,FALSE),VLOOKUP(INT(MID(A4060,3,1))*10+MOD(K4060,2)+1,Sheet3!A:B,2,FALSE))&amp;"]"</f>
        <v>[[50032,67]]</v>
      </c>
      <c r="G4060">
        <v>0.2</v>
      </c>
      <c r="H4060" s="1" t="str">
        <f t="shared" si="2802"/>
        <v>[80031,80032,80033,80034]</v>
      </c>
      <c r="I4060" s="1">
        <f t="shared" ref="I4060" si="2840">I4048</f>
        <v>1</v>
      </c>
      <c r="J4060">
        <f t="shared" si="2789"/>
        <v>20</v>
      </c>
      <c r="K4060">
        <f t="shared" si="2796"/>
        <v>310</v>
      </c>
      <c r="L4060" s="1" t="str">
        <f>Sheet1!L4060</f>
        <v>[{"bid":16007,"type":6,"num":147},{"bid":14001,"type":4,"num":185000}]</v>
      </c>
    </row>
    <row r="4061" spans="1:12" x14ac:dyDescent="0.2">
      <c r="A4061">
        <f t="shared" si="2786"/>
        <v>604372</v>
      </c>
      <c r="B4061">
        <f t="shared" si="2794"/>
        <v>604373</v>
      </c>
      <c r="C4061" s="1" t="str">
        <f t="shared" si="2779"/>
        <v>BOSS波\n需击杀所有怪物</v>
      </c>
      <c r="D4061">
        <f>VLOOKUP(MOD(A4061,1000),Sheet2!P:R,3,FALSE)</f>
        <v>17452896396.000004</v>
      </c>
      <c r="E4061">
        <v>506</v>
      </c>
      <c r="F4061" s="1" t="str">
        <f>IF(VLOOKUP(MOD(A4061,1000),Sheet2!P:W,8,FALSE)=1,"[[50000,1],",IF(VLOOKUP(MOD(A4061,1000),Sheet2!P:W,8,FALSE)=2,"[[90000,1],","["))&amp;IF(K4061=K4060,VLOOKUP(INT(MID(A4061,3,1))*10+3,Sheet3!A:B,2,FALSE),VLOOKUP(INT(MID(A4061,3,1))*10+MOD(K4061,2)+1,Sheet3!A:B,2,FALSE))&amp;"]"</f>
        <v>[[50033,45]]</v>
      </c>
      <c r="G4061">
        <v>0.2</v>
      </c>
      <c r="H4061" s="1" t="str">
        <f t="shared" si="2802"/>
        <v>[80031,80032,80033,80034]</v>
      </c>
      <c r="I4061" s="1">
        <f t="shared" ref="I4061" si="2841">I4049</f>
        <v>2</v>
      </c>
      <c r="J4061">
        <f t="shared" si="2789"/>
        <v>40</v>
      </c>
      <c r="K4061">
        <f t="shared" si="2796"/>
        <v>310</v>
      </c>
      <c r="L4061" s="1" t="str">
        <f>Sheet1!L4061</f>
        <v>[{"bid":16007,"type":6,"num":147},{"bid":14001,"type":4,"num":185500}]</v>
      </c>
    </row>
    <row r="4062" spans="1:12" x14ac:dyDescent="0.2">
      <c r="A4062">
        <f t="shared" si="2786"/>
        <v>604373</v>
      </c>
      <c r="B4062">
        <f t="shared" si="2794"/>
        <v>604374</v>
      </c>
      <c r="C4062" s="1" t="str">
        <f t="shared" si="2779"/>
        <v>当前波数 311/∞</v>
      </c>
      <c r="D4062">
        <f>VLOOKUP(MOD(A4062,1000),Sheet2!P:R,3,FALSE)</f>
        <v>18203428152</v>
      </c>
      <c r="E4062">
        <v>507</v>
      </c>
      <c r="F4062" s="1" t="str">
        <f>IF(VLOOKUP(MOD(A4062,1000),Sheet2!P:W,8,FALSE)=1,"[[50000,1],",IF(VLOOKUP(MOD(A4062,1000),Sheet2!P:W,8,FALSE)=2,"[[90000,1],","["))&amp;IF(K4062=K4061,VLOOKUP(INT(MID(A4062,3,1))*10+3,Sheet3!A:B,2,FALSE),VLOOKUP(INT(MID(A4062,3,1))*10+MOD(K4062,2)+1,Sheet3!A:B,2,FALSE))&amp;"]"</f>
        <v>[[50000,1],[50031,50]]</v>
      </c>
      <c r="G4062">
        <v>0.2</v>
      </c>
      <c r="H4062" s="1" t="str">
        <f t="shared" si="2802"/>
        <v>[80031,80032,80033,80034]</v>
      </c>
      <c r="I4062" s="1">
        <f t="shared" ref="I4062" si="2842">I4050</f>
        <v>1</v>
      </c>
      <c r="J4062">
        <f t="shared" si="2789"/>
        <v>20</v>
      </c>
      <c r="K4062">
        <f t="shared" si="2796"/>
        <v>311</v>
      </c>
      <c r="L4062" s="1" t="str">
        <f>Sheet1!L4062</f>
        <v>[{"bid":16007,"type":6,"num":147},{"bid":14001,"type":4,"num":186000}]</v>
      </c>
    </row>
    <row r="4063" spans="1:12" x14ac:dyDescent="0.2">
      <c r="A4063">
        <f t="shared" si="2786"/>
        <v>604374</v>
      </c>
      <c r="B4063">
        <f t="shared" si="2794"/>
        <v>604375</v>
      </c>
      <c r="C4063" s="1" t="str">
        <f t="shared" si="2779"/>
        <v>当前波数 312/∞</v>
      </c>
      <c r="D4063">
        <f>VLOOKUP(MOD(A4063,1000),Sheet2!P:R,3,FALSE)</f>
        <v>18970439040.000004</v>
      </c>
      <c r="E4063">
        <v>508</v>
      </c>
      <c r="F4063" s="1" t="str">
        <f>IF(VLOOKUP(MOD(A4063,1000),Sheet2!P:W,8,FALSE)=1,"[[50000,1],",IF(VLOOKUP(MOD(A4063,1000),Sheet2!P:W,8,FALSE)=2,"[[90000,1],","["))&amp;IF(K4063=K4062,VLOOKUP(INT(MID(A4063,3,1))*10+3,Sheet3!A:B,2,FALSE),VLOOKUP(INT(MID(A4063,3,1))*10+MOD(K4063,2)+1,Sheet3!A:B,2,FALSE))&amp;"]"</f>
        <v>[[50032,67]]</v>
      </c>
      <c r="G4063">
        <v>0.2</v>
      </c>
      <c r="H4063" s="1" t="str">
        <f t="shared" si="2802"/>
        <v>[80031,80032,80033,80034]</v>
      </c>
      <c r="I4063" s="1">
        <f t="shared" ref="I4063" si="2843">I4051</f>
        <v>1</v>
      </c>
      <c r="J4063">
        <f t="shared" si="2789"/>
        <v>20</v>
      </c>
      <c r="K4063">
        <f t="shared" si="2796"/>
        <v>312</v>
      </c>
      <c r="L4063" s="1" t="str">
        <f>Sheet1!L4063</f>
        <v>[{"bid":16007,"type":6,"num":147},{"bid":14001,"type":4,"num":186500}]</v>
      </c>
    </row>
    <row r="4064" spans="1:12" x14ac:dyDescent="0.2">
      <c r="A4064">
        <f t="shared" si="2786"/>
        <v>604375</v>
      </c>
      <c r="B4064">
        <f t="shared" si="2794"/>
        <v>604376</v>
      </c>
      <c r="C4064" s="1" t="str">
        <f t="shared" si="2779"/>
        <v>当前波数 313/∞</v>
      </c>
      <c r="D4064">
        <f>VLOOKUP(MOD(A4064,1000),Sheet2!P:R,3,FALSE)</f>
        <v>19811387024</v>
      </c>
      <c r="E4064">
        <v>510</v>
      </c>
      <c r="F4064" s="1" t="str">
        <f>IF(VLOOKUP(MOD(A4064,1000),Sheet2!P:W,8,FALSE)=1,"[[50000,1],",IF(VLOOKUP(MOD(A4064,1000),Sheet2!P:W,8,FALSE)=2,"[[90000,1],","["))&amp;IF(K4064=K4063,VLOOKUP(INT(MID(A4064,3,1))*10+3,Sheet3!A:B,2,FALSE),VLOOKUP(INT(MID(A4064,3,1))*10+MOD(K4064,2)+1,Sheet3!A:B,2,FALSE))&amp;"]"</f>
        <v>[[50031,50]]</v>
      </c>
      <c r="G4064">
        <v>0.2</v>
      </c>
      <c r="H4064" s="1" t="str">
        <f t="shared" si="2802"/>
        <v>[80031,80032,80033,80034]</v>
      </c>
      <c r="I4064" s="1">
        <f t="shared" ref="I4064" si="2844">I4052</f>
        <v>1</v>
      </c>
      <c r="J4064">
        <f t="shared" si="2789"/>
        <v>20</v>
      </c>
      <c r="K4064">
        <f t="shared" si="2796"/>
        <v>313</v>
      </c>
      <c r="L4064" s="1" t="str">
        <f>Sheet1!L4064</f>
        <v>[{"bid":16007,"type":6,"num":147},{"bid":14001,"type":4,"num":187000}]</v>
      </c>
    </row>
    <row r="4065" spans="1:12" x14ac:dyDescent="0.2">
      <c r="A4065">
        <f t="shared" si="2786"/>
        <v>604376</v>
      </c>
      <c r="B4065">
        <f t="shared" si="2794"/>
        <v>604377</v>
      </c>
      <c r="C4065" s="1" t="str">
        <f t="shared" si="2779"/>
        <v>当前波数 314/∞</v>
      </c>
      <c r="D4065">
        <f>VLOOKUP(MOD(A4065,1000),Sheet2!P:R,3,FALSE)</f>
        <v>20670826008.000004</v>
      </c>
      <c r="E4065">
        <v>511</v>
      </c>
      <c r="F4065" s="1" t="str">
        <f>IF(VLOOKUP(MOD(A4065,1000),Sheet2!P:W,8,FALSE)=1,"[[50000,1],",IF(VLOOKUP(MOD(A4065,1000),Sheet2!P:W,8,FALSE)=2,"[[90000,1],","["))&amp;IF(K4065=K4064,VLOOKUP(INT(MID(A4065,3,1))*10+3,Sheet3!A:B,2,FALSE),VLOOKUP(INT(MID(A4065,3,1))*10+MOD(K4065,2)+1,Sheet3!A:B,2,FALSE))&amp;"]"</f>
        <v>[[50000,1],[50032,67]]</v>
      </c>
      <c r="G4065">
        <v>0.2</v>
      </c>
      <c r="H4065" s="1" t="str">
        <f t="shared" si="2802"/>
        <v>[80031,80032,80033,80034]</v>
      </c>
      <c r="I4065" s="1">
        <f t="shared" ref="I4065" si="2845">I4053</f>
        <v>1</v>
      </c>
      <c r="J4065">
        <f t="shared" si="2789"/>
        <v>20</v>
      </c>
      <c r="K4065">
        <f t="shared" si="2796"/>
        <v>314</v>
      </c>
      <c r="L4065" s="1" t="str">
        <f>Sheet1!L4065</f>
        <v>[{"bid":16007,"type":6,"num":149},{"bid":14001,"type":4,"num":187500}]</v>
      </c>
    </row>
    <row r="4066" spans="1:12" x14ac:dyDescent="0.2">
      <c r="A4066">
        <f t="shared" si="2786"/>
        <v>604377</v>
      </c>
      <c r="B4066">
        <f t="shared" si="2794"/>
        <v>604378</v>
      </c>
      <c r="C4066" s="1" t="str">
        <f t="shared" si="2779"/>
        <v>当前波数 315/∞\n下一波BOSS</v>
      </c>
      <c r="D4066">
        <f>VLOOKUP(MOD(A4066,1000),Sheet2!P:R,3,FALSE)</f>
        <v>21548979072.000004</v>
      </c>
      <c r="E4066">
        <v>513</v>
      </c>
      <c r="F4066" s="1" t="str">
        <f>IF(VLOOKUP(MOD(A4066,1000),Sheet2!P:W,8,FALSE)=1,"[[50000,1],",IF(VLOOKUP(MOD(A4066,1000),Sheet2!P:W,8,FALSE)=2,"[[90000,1],","["))&amp;IF(K4066=K4065,VLOOKUP(INT(MID(A4066,3,1))*10+3,Sheet3!A:B,2,FALSE),VLOOKUP(INT(MID(A4066,3,1))*10+MOD(K4066,2)+1,Sheet3!A:B,2,FALSE))&amp;"]"</f>
        <v>[[50031,50]]</v>
      </c>
      <c r="G4066">
        <v>0.2</v>
      </c>
      <c r="H4066" s="1" t="str">
        <f t="shared" si="2802"/>
        <v>[80031,80032,80033,80034]</v>
      </c>
      <c r="I4066" s="1">
        <f t="shared" ref="I4066" si="2846">I4054</f>
        <v>1</v>
      </c>
      <c r="J4066">
        <f t="shared" si="2789"/>
        <v>20</v>
      </c>
      <c r="K4066">
        <f t="shared" si="2796"/>
        <v>315</v>
      </c>
      <c r="L4066" s="1" t="str">
        <f>Sheet1!L4066</f>
        <v>[{"bid":16007,"type":6,"num":149},{"bid":14001,"type":4,"num":188000}]</v>
      </c>
    </row>
    <row r="4067" spans="1:12" x14ac:dyDescent="0.2">
      <c r="A4067">
        <f t="shared" si="2786"/>
        <v>604378</v>
      </c>
      <c r="B4067">
        <f t="shared" si="2794"/>
        <v>604379</v>
      </c>
      <c r="C4067" s="1" t="str">
        <f t="shared" si="2779"/>
        <v>BOSS波\n需击杀所有怪物</v>
      </c>
      <c r="D4067">
        <f>VLOOKUP(MOD(A4067,1000),Sheet2!P:R,3,FALSE)</f>
        <v>22446070496.000004</v>
      </c>
      <c r="E4067">
        <v>515</v>
      </c>
      <c r="F4067" s="1" t="str">
        <f>IF(VLOOKUP(MOD(A4067,1000),Sheet2!P:W,8,FALSE)=1,"[[50000,1],",IF(VLOOKUP(MOD(A4067,1000),Sheet2!P:W,8,FALSE)=2,"[[90000,1],","["))&amp;IF(K4067=K4066,VLOOKUP(INT(MID(A4067,3,1))*10+3,Sheet3!A:B,2,FALSE),VLOOKUP(INT(MID(A4067,3,1))*10+MOD(K4067,2)+1,Sheet3!A:B,2,FALSE))&amp;"]"</f>
        <v>[[50033,45]]</v>
      </c>
      <c r="G4067">
        <v>0.2</v>
      </c>
      <c r="H4067" s="1" t="str">
        <f t="shared" si="2802"/>
        <v>[80031,80032,80033,80034]</v>
      </c>
      <c r="I4067" s="1">
        <f t="shared" ref="I4067" si="2847">I4055</f>
        <v>2</v>
      </c>
      <c r="J4067">
        <f t="shared" si="2789"/>
        <v>40</v>
      </c>
      <c r="K4067">
        <f t="shared" si="2796"/>
        <v>315</v>
      </c>
      <c r="L4067" s="1" t="str">
        <f>Sheet1!L4067</f>
        <v>[{"bid":16007,"type":6,"num":149},{"bid":14001,"type":4,"num":188500}]</v>
      </c>
    </row>
    <row r="4068" spans="1:12" x14ac:dyDescent="0.2">
      <c r="A4068">
        <f t="shared" si="2786"/>
        <v>604379</v>
      </c>
      <c r="B4068">
        <f t="shared" si="2794"/>
        <v>604380</v>
      </c>
      <c r="C4068" s="1" t="str">
        <f t="shared" si="2779"/>
        <v>当前波数 316/∞</v>
      </c>
      <c r="D4068">
        <f>VLOOKUP(MOD(A4068,1000),Sheet2!P:R,3,FALSE)</f>
        <v>23362325760</v>
      </c>
      <c r="E4068">
        <v>517</v>
      </c>
      <c r="F4068" s="1" t="str">
        <f>IF(VLOOKUP(MOD(A4068,1000),Sheet2!P:W,8,FALSE)=1,"[[50000,1],",IF(VLOOKUP(MOD(A4068,1000),Sheet2!P:W,8,FALSE)=2,"[[90000,1],","["))&amp;IF(K4068=K4067,VLOOKUP(INT(MID(A4068,3,1))*10+3,Sheet3!A:B,2,FALSE),VLOOKUP(INT(MID(A4068,3,1))*10+MOD(K4068,2)+1,Sheet3!A:B,2,FALSE))&amp;"]"</f>
        <v>[[50000,1],[50032,67]]</v>
      </c>
      <c r="G4068">
        <v>0.2</v>
      </c>
      <c r="H4068" s="1" t="str">
        <f t="shared" si="2802"/>
        <v>[80031,80032,80033,80034]</v>
      </c>
      <c r="I4068" s="1">
        <f t="shared" ref="I4068" si="2848">I4056</f>
        <v>1</v>
      </c>
      <c r="J4068">
        <f t="shared" si="2789"/>
        <v>20</v>
      </c>
      <c r="K4068">
        <f t="shared" si="2796"/>
        <v>316</v>
      </c>
      <c r="L4068" s="1" t="str">
        <f>Sheet1!L4068</f>
        <v>[{"bid":16007,"type":6,"num":149},{"bid":14001,"type":4,"num":189000}]</v>
      </c>
    </row>
    <row r="4069" spans="1:12" x14ac:dyDescent="0.2">
      <c r="A4069">
        <f t="shared" si="2786"/>
        <v>604380</v>
      </c>
      <c r="B4069">
        <f t="shared" si="2794"/>
        <v>604381</v>
      </c>
      <c r="C4069" s="1" t="str">
        <f t="shared" si="2779"/>
        <v>当前波数 317/∞</v>
      </c>
      <c r="D4069">
        <f>VLOOKUP(MOD(A4069,1000),Sheet2!P:R,3,FALSE)</f>
        <v>24297971544.000004</v>
      </c>
      <c r="E4069">
        <v>519</v>
      </c>
      <c r="F4069" s="1" t="str">
        <f>IF(VLOOKUP(MOD(A4069,1000),Sheet2!P:W,8,FALSE)=1,"[[50000,1],",IF(VLOOKUP(MOD(A4069,1000),Sheet2!P:W,8,FALSE)=2,"[[90000,1],","["))&amp;IF(K4069=K4068,VLOOKUP(INT(MID(A4069,3,1))*10+3,Sheet3!A:B,2,FALSE),VLOOKUP(INT(MID(A4069,3,1))*10+MOD(K4069,2)+1,Sheet3!A:B,2,FALSE))&amp;"]"</f>
        <v>[[50031,50]]</v>
      </c>
      <c r="G4069">
        <v>0.2</v>
      </c>
      <c r="H4069" s="1" t="str">
        <f t="shared" si="2802"/>
        <v>[80031,80032,80033,80034]</v>
      </c>
      <c r="I4069" s="1">
        <f t="shared" ref="I4069" si="2849">I4057</f>
        <v>1</v>
      </c>
      <c r="J4069">
        <f t="shared" si="2789"/>
        <v>20</v>
      </c>
      <c r="K4069">
        <f t="shared" si="2796"/>
        <v>317</v>
      </c>
      <c r="L4069" s="1" t="str">
        <f>Sheet1!L4069</f>
        <v>[{"bid":16007,"type":6,"num":149},{"bid":14001,"type":4,"num":189500}]</v>
      </c>
    </row>
    <row r="4070" spans="1:12" x14ac:dyDescent="0.2">
      <c r="A4070">
        <f t="shared" si="2786"/>
        <v>604381</v>
      </c>
      <c r="B4070">
        <f t="shared" si="2794"/>
        <v>604382</v>
      </c>
      <c r="C4070" s="1" t="str">
        <f t="shared" ref="C4070:C4133" si="2850">IF(K4070=K4069,"BOSS波\n需击杀所有怪物",IF(K4070=K4071,"当前波数 "&amp;K4070&amp;"/∞\n下一波BOSS","当前波数 "&amp;K4070&amp;"/∞"))</f>
        <v>当前波数 318/∞</v>
      </c>
      <c r="D4070">
        <f>VLOOKUP(MOD(A4070,1000),Sheet2!P:R,3,FALSE)</f>
        <v>25253235728</v>
      </c>
      <c r="E4070">
        <v>521</v>
      </c>
      <c r="F4070" s="1" t="str">
        <f>IF(VLOOKUP(MOD(A4070,1000),Sheet2!P:W,8,FALSE)=1,"[[50000,1],",IF(VLOOKUP(MOD(A4070,1000),Sheet2!P:W,8,FALSE)=2,"[[90000,1],","["))&amp;IF(K4070=K4069,VLOOKUP(INT(MID(A4070,3,1))*10+3,Sheet3!A:B,2,FALSE),VLOOKUP(INT(MID(A4070,3,1))*10+MOD(K4070,2)+1,Sheet3!A:B,2,FALSE))&amp;"]"</f>
        <v>[[50032,67]]</v>
      </c>
      <c r="G4070">
        <v>0.2</v>
      </c>
      <c r="H4070" s="1" t="str">
        <f t="shared" si="2802"/>
        <v>[80031,80032,80033,80034]</v>
      </c>
      <c r="I4070" s="1">
        <f t="shared" ref="I4070" si="2851">I4058</f>
        <v>1</v>
      </c>
      <c r="J4070">
        <f t="shared" si="2789"/>
        <v>20</v>
      </c>
      <c r="K4070">
        <f t="shared" si="2796"/>
        <v>318</v>
      </c>
      <c r="L4070" s="1" t="str">
        <f>Sheet1!L4070</f>
        <v>[{"bid":16007,"type":6,"num":151},{"bid":14001,"type":4,"num":190000}]</v>
      </c>
    </row>
    <row r="4071" spans="1:12" x14ac:dyDescent="0.2">
      <c r="A4071">
        <f t="shared" si="2786"/>
        <v>604382</v>
      </c>
      <c r="B4071">
        <f t="shared" si="2794"/>
        <v>604383</v>
      </c>
      <c r="C4071" s="1" t="str">
        <f t="shared" si="2850"/>
        <v>当前波数 319/∞</v>
      </c>
      <c r="D4071">
        <f>VLOOKUP(MOD(A4071,1000),Sheet2!P:R,3,FALSE)</f>
        <v>26228347392.000004</v>
      </c>
      <c r="E4071">
        <v>523</v>
      </c>
      <c r="F4071" s="1" t="str">
        <f>IF(VLOOKUP(MOD(A4071,1000),Sheet2!P:W,8,FALSE)=1,"[[50000,1],",IF(VLOOKUP(MOD(A4071,1000),Sheet2!P:W,8,FALSE)=2,"[[90000,1],","["))&amp;IF(K4071=K4070,VLOOKUP(INT(MID(A4071,3,1))*10+3,Sheet3!A:B,2,FALSE),VLOOKUP(INT(MID(A4071,3,1))*10+MOD(K4071,2)+1,Sheet3!A:B,2,FALSE))&amp;"]"</f>
        <v>[[50000,1],[50031,50]]</v>
      </c>
      <c r="G4071">
        <v>0.2</v>
      </c>
      <c r="H4071" s="1" t="str">
        <f t="shared" si="2802"/>
        <v>[80031,80032,80033,80034]</v>
      </c>
      <c r="I4071" s="1">
        <f t="shared" ref="I4071" si="2852">I4059</f>
        <v>1</v>
      </c>
      <c r="J4071">
        <f t="shared" si="2789"/>
        <v>20</v>
      </c>
      <c r="K4071">
        <f t="shared" si="2796"/>
        <v>319</v>
      </c>
      <c r="L4071" s="1" t="str">
        <f>Sheet1!L4071</f>
        <v>[{"bid":16007,"type":6,"num":151},{"bid":14001,"type":4,"num":190500}]</v>
      </c>
    </row>
    <row r="4072" spans="1:12" x14ac:dyDescent="0.2">
      <c r="A4072">
        <f t="shared" si="2786"/>
        <v>604383</v>
      </c>
      <c r="B4072">
        <f t="shared" si="2794"/>
        <v>604384</v>
      </c>
      <c r="C4072" s="1" t="str">
        <f t="shared" si="2850"/>
        <v>当前波数 320/∞\n下一波BOSS</v>
      </c>
      <c r="D4072">
        <f>VLOOKUP(MOD(A4072,1000),Sheet2!P:R,3,FALSE)</f>
        <v>27287441832</v>
      </c>
      <c r="E4072">
        <v>525</v>
      </c>
      <c r="F4072" s="1" t="str">
        <f>IF(VLOOKUP(MOD(A4072,1000),Sheet2!P:W,8,FALSE)=1,"[[50000,1],",IF(VLOOKUP(MOD(A4072,1000),Sheet2!P:W,8,FALSE)=2,"[[90000,1],","["))&amp;IF(K4072=K4071,VLOOKUP(INT(MID(A4072,3,1))*10+3,Sheet3!A:B,2,FALSE),VLOOKUP(INT(MID(A4072,3,1))*10+MOD(K4072,2)+1,Sheet3!A:B,2,FALSE))&amp;"]"</f>
        <v>[[50032,67]]</v>
      </c>
      <c r="G4072">
        <v>0.2</v>
      </c>
      <c r="H4072" s="1" t="str">
        <f t="shared" si="2802"/>
        <v>[80031,80032,80033,80034]</v>
      </c>
      <c r="I4072" s="1">
        <f t="shared" ref="I4072" si="2853">I4060</f>
        <v>1</v>
      </c>
      <c r="J4072">
        <f t="shared" si="2789"/>
        <v>20</v>
      </c>
      <c r="K4072">
        <f t="shared" si="2796"/>
        <v>320</v>
      </c>
      <c r="L4072" s="1" t="str">
        <f>Sheet1!L4072</f>
        <v>[{"bid":16007,"type":6,"num":151},{"bid":14001,"type":4,"num":191000}]</v>
      </c>
    </row>
    <row r="4073" spans="1:12" x14ac:dyDescent="0.2">
      <c r="A4073">
        <f t="shared" si="2786"/>
        <v>604384</v>
      </c>
      <c r="B4073">
        <f t="shared" si="2794"/>
        <v>604385</v>
      </c>
      <c r="C4073" s="1" t="str">
        <f t="shared" si="2850"/>
        <v>BOSS波\n需击杀所有怪物</v>
      </c>
      <c r="D4073">
        <f>VLOOKUP(MOD(A4073,1000),Sheet2!P:R,3,FALSE)</f>
        <v>28368572340.000004</v>
      </c>
      <c r="E4073">
        <v>526</v>
      </c>
      <c r="F4073" s="1" t="str">
        <f>IF(VLOOKUP(MOD(A4073,1000),Sheet2!P:W,8,FALSE)=1,"[[50000,1],",IF(VLOOKUP(MOD(A4073,1000),Sheet2!P:W,8,FALSE)=2,"[[90000,1],","["))&amp;IF(K4073=K4072,VLOOKUP(INT(MID(A4073,3,1))*10+3,Sheet3!A:B,2,FALSE),VLOOKUP(INT(MID(A4073,3,1))*10+MOD(K4073,2)+1,Sheet3!A:B,2,FALSE))&amp;"]"</f>
        <v>[[50033,45]]</v>
      </c>
      <c r="G4073">
        <v>0.2</v>
      </c>
      <c r="H4073" s="1" t="str">
        <f t="shared" si="2802"/>
        <v>[80031,80032,80033,80034]</v>
      </c>
      <c r="I4073" s="1">
        <f t="shared" ref="I4073" si="2854">I4061</f>
        <v>2</v>
      </c>
      <c r="J4073">
        <f t="shared" si="2789"/>
        <v>40</v>
      </c>
      <c r="K4073">
        <f t="shared" si="2796"/>
        <v>320</v>
      </c>
      <c r="L4073" s="1" t="str">
        <f>Sheet1!L4073</f>
        <v>[{"bid":16007,"type":6,"num":151},{"bid":14001,"type":4,"num":191500}]</v>
      </c>
    </row>
    <row r="4074" spans="1:12" x14ac:dyDescent="0.2">
      <c r="A4074">
        <f t="shared" si="2786"/>
        <v>604385</v>
      </c>
      <c r="B4074">
        <f t="shared" si="2794"/>
        <v>604386</v>
      </c>
      <c r="C4074" s="1" t="str">
        <f t="shared" si="2850"/>
        <v>当前波数 321/∞</v>
      </c>
      <c r="D4074">
        <f>VLOOKUP(MOD(A4074,1000),Sheet2!P:R,3,FALSE)</f>
        <v>29471993616.000004</v>
      </c>
      <c r="E4074">
        <v>528</v>
      </c>
      <c r="F4074" s="1" t="str">
        <f>IF(VLOOKUP(MOD(A4074,1000),Sheet2!P:W,8,FALSE)=1,"[[50000,1],",IF(VLOOKUP(MOD(A4074,1000),Sheet2!P:W,8,FALSE)=2,"[[90000,1],","["))&amp;IF(K4074=K4073,VLOOKUP(INT(MID(A4074,3,1))*10+3,Sheet3!A:B,2,FALSE),VLOOKUP(INT(MID(A4074,3,1))*10+MOD(K4074,2)+1,Sheet3!A:B,2,FALSE))&amp;"]"</f>
        <v>[[50000,1],[50031,50]]</v>
      </c>
      <c r="G4074">
        <v>0.2</v>
      </c>
      <c r="H4074" s="1" t="str">
        <f t="shared" si="2802"/>
        <v>[80031,80032,80033,80034]</v>
      </c>
      <c r="I4074" s="1">
        <f t="shared" ref="I4074" si="2855">I4062</f>
        <v>1</v>
      </c>
      <c r="J4074">
        <f t="shared" si="2789"/>
        <v>20</v>
      </c>
      <c r="K4074">
        <f t="shared" si="2796"/>
        <v>321</v>
      </c>
      <c r="L4074" s="1" t="str">
        <f>Sheet1!L4074</f>
        <v>[{"bid":16007,"type":6,"num":151},{"bid":14001,"type":4,"num":192000}]</v>
      </c>
    </row>
    <row r="4075" spans="1:12" x14ac:dyDescent="0.2">
      <c r="A4075">
        <f t="shared" si="2786"/>
        <v>604386</v>
      </c>
      <c r="B4075">
        <f t="shared" si="2794"/>
        <v>604387</v>
      </c>
      <c r="C4075" s="1" t="str">
        <f t="shared" si="2850"/>
        <v>当前波数 322/∞</v>
      </c>
      <c r="D4075">
        <f>VLOOKUP(MOD(A4075,1000),Sheet2!P:R,3,FALSE)</f>
        <v>30597961680.000004</v>
      </c>
      <c r="E4075">
        <v>530</v>
      </c>
      <c r="F4075" s="1" t="str">
        <f>IF(VLOOKUP(MOD(A4075,1000),Sheet2!P:W,8,FALSE)=1,"[[50000,1],",IF(VLOOKUP(MOD(A4075,1000),Sheet2!P:W,8,FALSE)=2,"[[90000,1],","["))&amp;IF(K4075=K4074,VLOOKUP(INT(MID(A4075,3,1))*10+3,Sheet3!A:B,2,FALSE),VLOOKUP(INT(MID(A4075,3,1))*10+MOD(K4075,2)+1,Sheet3!A:B,2,FALSE))&amp;"]"</f>
        <v>[[50032,67]]</v>
      </c>
      <c r="G4075">
        <v>0.2</v>
      </c>
      <c r="H4075" s="1" t="str">
        <f t="shared" si="2802"/>
        <v>[80031,80032,80033,80034]</v>
      </c>
      <c r="I4075" s="1">
        <f t="shared" ref="I4075" si="2856">I4063</f>
        <v>1</v>
      </c>
      <c r="J4075">
        <f t="shared" si="2789"/>
        <v>20</v>
      </c>
      <c r="K4075">
        <f t="shared" si="2796"/>
        <v>322</v>
      </c>
      <c r="L4075" s="1" t="str">
        <f>Sheet1!L4075</f>
        <v>[{"bid":16007,"type":6,"num":153},{"bid":14001,"type":4,"num":192500}]</v>
      </c>
    </row>
    <row r="4076" spans="1:12" x14ac:dyDescent="0.2">
      <c r="A4076">
        <f t="shared" ref="A4076:A4139" si="2857">A4075+1</f>
        <v>604387</v>
      </c>
      <c r="B4076">
        <f t="shared" si="2794"/>
        <v>604388</v>
      </c>
      <c r="C4076" s="1" t="str">
        <f t="shared" si="2850"/>
        <v>当前波数 323/∞</v>
      </c>
      <c r="D4076">
        <f>VLOOKUP(MOD(A4076,1000),Sheet2!P:R,3,FALSE)</f>
        <v>31746733872.000004</v>
      </c>
      <c r="E4076">
        <v>531</v>
      </c>
      <c r="F4076" s="1" t="str">
        <f>IF(VLOOKUP(MOD(A4076,1000),Sheet2!P:W,8,FALSE)=1,"[[50000,1],",IF(VLOOKUP(MOD(A4076,1000),Sheet2!P:W,8,FALSE)=2,"[[90000,1],","["))&amp;IF(K4076=K4075,VLOOKUP(INT(MID(A4076,3,1))*10+3,Sheet3!A:B,2,FALSE),VLOOKUP(INT(MID(A4076,3,1))*10+MOD(K4076,2)+1,Sheet3!A:B,2,FALSE))&amp;"]"</f>
        <v>[[50031,50]]</v>
      </c>
      <c r="G4076">
        <v>0.2</v>
      </c>
      <c r="H4076" s="1" t="str">
        <f t="shared" si="2802"/>
        <v>[80031,80032,80033,80034]</v>
      </c>
      <c r="I4076" s="1">
        <f t="shared" ref="I4076" si="2858">I4064</f>
        <v>1</v>
      </c>
      <c r="J4076">
        <f t="shared" ref="J4076:J4139" si="2859">J3537</f>
        <v>20</v>
      </c>
      <c r="K4076">
        <f t="shared" si="2796"/>
        <v>323</v>
      </c>
      <c r="L4076" s="1" t="str">
        <f>Sheet1!L4076</f>
        <v>[{"bid":16007,"type":6,"num":153},{"bid":14001,"type":4,"num":193000}]</v>
      </c>
    </row>
    <row r="4077" spans="1:12" x14ac:dyDescent="0.2">
      <c r="A4077">
        <f t="shared" si="2857"/>
        <v>604388</v>
      </c>
      <c r="B4077">
        <f t="shared" si="2794"/>
        <v>604389</v>
      </c>
      <c r="C4077" s="1" t="str">
        <f t="shared" si="2850"/>
        <v>当前波数 324/∞</v>
      </c>
      <c r="D4077">
        <f>VLOOKUP(MOD(A4077,1000),Sheet2!P:R,3,FALSE)</f>
        <v>32918568852.000011</v>
      </c>
      <c r="E4077">
        <v>532</v>
      </c>
      <c r="F4077" s="1" t="str">
        <f>IF(VLOOKUP(MOD(A4077,1000),Sheet2!P:W,8,FALSE)=1,"[[50000,1],",IF(VLOOKUP(MOD(A4077,1000),Sheet2!P:W,8,FALSE)=2,"[[90000,1],","["))&amp;IF(K4077=K4076,VLOOKUP(INT(MID(A4077,3,1))*10+3,Sheet3!A:B,2,FALSE),VLOOKUP(INT(MID(A4077,3,1))*10+MOD(K4077,2)+1,Sheet3!A:B,2,FALSE))&amp;"]"</f>
        <v>[[50000,1],[50032,67]]</v>
      </c>
      <c r="G4077">
        <v>0.2</v>
      </c>
      <c r="H4077" s="1" t="str">
        <f t="shared" si="2802"/>
        <v>[80031,80032,80033,80034]</v>
      </c>
      <c r="I4077" s="1">
        <f t="shared" ref="I4077" si="2860">I4065</f>
        <v>1</v>
      </c>
      <c r="J4077">
        <f t="shared" si="2859"/>
        <v>20</v>
      </c>
      <c r="K4077">
        <f t="shared" si="2796"/>
        <v>324</v>
      </c>
      <c r="L4077" s="1" t="str">
        <f>Sheet1!L4077</f>
        <v>[{"bid":16007,"type":6,"num":153},{"bid":14001,"type":4,"num":193500}]</v>
      </c>
    </row>
    <row r="4078" spans="1:12" x14ac:dyDescent="0.2">
      <c r="A4078">
        <f t="shared" si="2857"/>
        <v>604389</v>
      </c>
      <c r="B4078">
        <f t="shared" ref="B4078:B4141" si="2861">A4078+1</f>
        <v>604390</v>
      </c>
      <c r="C4078" s="1" t="str">
        <f t="shared" si="2850"/>
        <v>当前波数 325/∞\n下一波BOSS</v>
      </c>
      <c r="D4078">
        <f>VLOOKUP(MOD(A4078,1000),Sheet2!P:R,3,FALSE)</f>
        <v>34113726600.000008</v>
      </c>
      <c r="E4078">
        <v>534</v>
      </c>
      <c r="F4078" s="1" t="str">
        <f>IF(VLOOKUP(MOD(A4078,1000),Sheet2!P:W,8,FALSE)=1,"[[50000,1],",IF(VLOOKUP(MOD(A4078,1000),Sheet2!P:W,8,FALSE)=2,"[[90000,1],","["))&amp;IF(K4078=K4077,VLOOKUP(INT(MID(A4078,3,1))*10+3,Sheet3!A:B,2,FALSE),VLOOKUP(INT(MID(A4078,3,1))*10+MOD(K4078,2)+1,Sheet3!A:B,2,FALSE))&amp;"]"</f>
        <v>[[50031,50]]</v>
      </c>
      <c r="G4078">
        <v>0.2</v>
      </c>
      <c r="H4078" s="1" t="str">
        <f t="shared" si="2802"/>
        <v>[80031,80032,80033,80034]</v>
      </c>
      <c r="I4078" s="1">
        <f t="shared" ref="I4078" si="2862">I4066</f>
        <v>1</v>
      </c>
      <c r="J4078">
        <f t="shared" si="2859"/>
        <v>20</v>
      </c>
      <c r="K4078">
        <f t="shared" si="2796"/>
        <v>325</v>
      </c>
      <c r="L4078" s="1" t="str">
        <f>Sheet1!L4078</f>
        <v>[{"bid":16007,"type":6,"num":153},{"bid":14001,"type":4,"num":194000}]</v>
      </c>
    </row>
    <row r="4079" spans="1:12" x14ac:dyDescent="0.2">
      <c r="A4079">
        <f t="shared" si="2857"/>
        <v>604390</v>
      </c>
      <c r="B4079">
        <f t="shared" si="2861"/>
        <v>604391</v>
      </c>
      <c r="C4079" s="1" t="str">
        <f t="shared" si="2850"/>
        <v>BOSS波\n需击杀所有怪物</v>
      </c>
      <c r="D4079">
        <f>VLOOKUP(MOD(A4079,1000),Sheet2!P:R,3,FALSE)</f>
        <v>35332468416</v>
      </c>
      <c r="E4079">
        <v>535</v>
      </c>
      <c r="F4079" s="1" t="str">
        <f>IF(VLOOKUP(MOD(A4079,1000),Sheet2!P:W,8,FALSE)=1,"[[50000,1],",IF(VLOOKUP(MOD(A4079,1000),Sheet2!P:W,8,FALSE)=2,"[[90000,1],","["))&amp;IF(K4079=K4078,VLOOKUP(INT(MID(A4079,3,1))*10+3,Sheet3!A:B,2,FALSE),VLOOKUP(INT(MID(A4079,3,1))*10+MOD(K4079,2)+1,Sheet3!A:B,2,FALSE))&amp;"]"</f>
        <v>[[50033,45]]</v>
      </c>
      <c r="G4079">
        <v>0.2</v>
      </c>
      <c r="H4079" s="1" t="str">
        <f t="shared" si="2802"/>
        <v>[80031,80032,80033,80034]</v>
      </c>
      <c r="I4079" s="1">
        <f t="shared" ref="I4079" si="2863">I4067</f>
        <v>2</v>
      </c>
      <c r="J4079">
        <f t="shared" si="2859"/>
        <v>40</v>
      </c>
      <c r="K4079">
        <f t="shared" si="2796"/>
        <v>325</v>
      </c>
      <c r="L4079" s="1" t="str">
        <f>Sheet1!L4079</f>
        <v>[{"bid":16007,"type":6,"num":153},{"bid":14001,"type":4,"num":194500}]</v>
      </c>
    </row>
    <row r="4080" spans="1:12" x14ac:dyDescent="0.2">
      <c r="A4080">
        <f t="shared" si="2857"/>
        <v>604391</v>
      </c>
      <c r="B4080">
        <f t="shared" si="2861"/>
        <v>604392</v>
      </c>
      <c r="C4080" s="1" t="str">
        <f t="shared" si="2850"/>
        <v>当前波数 326/∞</v>
      </c>
      <c r="D4080">
        <f>VLOOKUP(MOD(A4080,1000),Sheet2!P:R,3,FALSE)</f>
        <v>36646076448.000008</v>
      </c>
      <c r="E4080">
        <v>537</v>
      </c>
      <c r="F4080" s="1" t="str">
        <f>IF(VLOOKUP(MOD(A4080,1000),Sheet2!P:W,8,FALSE)=1,"[[50000,1],",IF(VLOOKUP(MOD(A4080,1000),Sheet2!P:W,8,FALSE)=2,"[[90000,1],","["))&amp;IF(K4080=K4079,VLOOKUP(INT(MID(A4080,3,1))*10+3,Sheet3!A:B,2,FALSE),VLOOKUP(INT(MID(A4080,3,1))*10+MOD(K4080,2)+1,Sheet3!A:B,2,FALSE))&amp;"]"</f>
        <v>[[50000,1],[50032,67]]</v>
      </c>
      <c r="G4080">
        <v>0.2</v>
      </c>
      <c r="H4080" s="1" t="str">
        <f t="shared" si="2802"/>
        <v>[80031,80032,80033,80034]</v>
      </c>
      <c r="I4080" s="1">
        <f t="shared" ref="I4080" si="2864">I4068</f>
        <v>1</v>
      </c>
      <c r="J4080">
        <f t="shared" si="2859"/>
        <v>20</v>
      </c>
      <c r="K4080">
        <f t="shared" si="2796"/>
        <v>326</v>
      </c>
      <c r="L4080" s="1" t="str">
        <f>Sheet1!L4080</f>
        <v>[{"bid":16007,"type":6,"num":155},{"bid":14001,"type":4,"num":195000}]</v>
      </c>
    </row>
    <row r="4081" spans="1:12" x14ac:dyDescent="0.2">
      <c r="A4081">
        <f t="shared" si="2857"/>
        <v>604392</v>
      </c>
      <c r="B4081">
        <f t="shared" si="2861"/>
        <v>604393</v>
      </c>
      <c r="C4081" s="1" t="str">
        <f t="shared" si="2850"/>
        <v>当前波数 327/∞</v>
      </c>
      <c r="D4081">
        <f>VLOOKUP(MOD(A4081,1000),Sheet2!P:R,3,FALSE)</f>
        <v>37985641056.000008</v>
      </c>
      <c r="E4081">
        <v>539</v>
      </c>
      <c r="F4081" s="1" t="str">
        <f>IF(VLOOKUP(MOD(A4081,1000),Sheet2!P:W,8,FALSE)=1,"[[50000,1],",IF(VLOOKUP(MOD(A4081,1000),Sheet2!P:W,8,FALSE)=2,"[[90000,1],","["))&amp;IF(K4081=K4080,VLOOKUP(INT(MID(A4081,3,1))*10+3,Sheet3!A:B,2,FALSE),VLOOKUP(INT(MID(A4081,3,1))*10+MOD(K4081,2)+1,Sheet3!A:B,2,FALSE))&amp;"]"</f>
        <v>[[50031,50]]</v>
      </c>
      <c r="G4081">
        <v>0.2</v>
      </c>
      <c r="H4081" s="1" t="str">
        <f t="shared" si="2802"/>
        <v>[80031,80032,80033,80034]</v>
      </c>
      <c r="I4081" s="1">
        <f t="shared" ref="I4081" si="2865">I4069</f>
        <v>1</v>
      </c>
      <c r="J4081">
        <f t="shared" si="2859"/>
        <v>20</v>
      </c>
      <c r="K4081">
        <f t="shared" ref="K4081:K4144" si="2866">K4075+5</f>
        <v>327</v>
      </c>
      <c r="L4081" s="1" t="str">
        <f>Sheet1!L4081</f>
        <v>[{"bid":16007,"type":6,"num":155},{"bid":14001,"type":4,"num":195500}]</v>
      </c>
    </row>
    <row r="4082" spans="1:12" x14ac:dyDescent="0.2">
      <c r="A4082">
        <f t="shared" si="2857"/>
        <v>604393</v>
      </c>
      <c r="B4082">
        <f t="shared" si="2861"/>
        <v>604394</v>
      </c>
      <c r="C4082" s="1" t="str">
        <f t="shared" si="2850"/>
        <v>当前波数 328/∞</v>
      </c>
      <c r="D4082">
        <f>VLOOKUP(MOD(A4082,1000),Sheet2!P:R,3,FALSE)</f>
        <v>39351450240.000008</v>
      </c>
      <c r="E4082">
        <v>541</v>
      </c>
      <c r="F4082" s="1" t="str">
        <f>IF(VLOOKUP(MOD(A4082,1000),Sheet2!P:W,8,FALSE)=1,"[[50000,1],",IF(VLOOKUP(MOD(A4082,1000),Sheet2!P:W,8,FALSE)=2,"[[90000,1],","["))&amp;IF(K4082=K4081,VLOOKUP(INT(MID(A4082,3,1))*10+3,Sheet3!A:B,2,FALSE),VLOOKUP(INT(MID(A4082,3,1))*10+MOD(K4082,2)+1,Sheet3!A:B,2,FALSE))&amp;"]"</f>
        <v>[[50032,67]]</v>
      </c>
      <c r="G4082">
        <v>0.2</v>
      </c>
      <c r="H4082" s="1" t="str">
        <f t="shared" si="2802"/>
        <v>[80031,80032,80033,80034]</v>
      </c>
      <c r="I4082" s="1">
        <f t="shared" ref="I4082" si="2867">I4070</f>
        <v>1</v>
      </c>
      <c r="J4082">
        <f t="shared" si="2859"/>
        <v>20</v>
      </c>
      <c r="K4082">
        <f t="shared" si="2866"/>
        <v>328</v>
      </c>
      <c r="L4082" s="1" t="str">
        <f>Sheet1!L4082</f>
        <v>[{"bid":16007,"type":6,"num":155},{"bid":14001,"type":4,"num":196000}]</v>
      </c>
    </row>
    <row r="4083" spans="1:12" x14ac:dyDescent="0.2">
      <c r="A4083">
        <f t="shared" si="2857"/>
        <v>604394</v>
      </c>
      <c r="B4083">
        <f t="shared" si="2861"/>
        <v>604395</v>
      </c>
      <c r="C4083" s="1" t="str">
        <f t="shared" si="2850"/>
        <v>当前波数 329/∞</v>
      </c>
      <c r="D4083">
        <f>VLOOKUP(MOD(A4083,1000),Sheet2!P:R,3,FALSE)</f>
        <v>40743793440.000008</v>
      </c>
      <c r="E4083">
        <v>542</v>
      </c>
      <c r="F4083" s="1" t="str">
        <f>IF(VLOOKUP(MOD(A4083,1000),Sheet2!P:W,8,FALSE)=1,"[[50000,1],",IF(VLOOKUP(MOD(A4083,1000),Sheet2!P:W,8,FALSE)=2,"[[90000,1],","["))&amp;IF(K4083=K4082,VLOOKUP(INT(MID(A4083,3,1))*10+3,Sheet3!A:B,2,FALSE),VLOOKUP(INT(MID(A4083,3,1))*10+MOD(K4083,2)+1,Sheet3!A:B,2,FALSE))&amp;"]"</f>
        <v>[[50000,1],[50031,50]]</v>
      </c>
      <c r="G4083">
        <v>0.2</v>
      </c>
      <c r="H4083" s="1" t="str">
        <f t="shared" si="2802"/>
        <v>[80031,80032,80033,80034]</v>
      </c>
      <c r="I4083" s="1">
        <f t="shared" ref="I4083" si="2868">I4071</f>
        <v>1</v>
      </c>
      <c r="J4083">
        <f t="shared" si="2859"/>
        <v>20</v>
      </c>
      <c r="K4083">
        <f t="shared" si="2866"/>
        <v>329</v>
      </c>
      <c r="L4083" s="1" t="str">
        <f>Sheet1!L4083</f>
        <v>[{"bid":16007,"type":6,"num":155},{"bid":14001,"type":4,"num":196500}]</v>
      </c>
    </row>
    <row r="4084" spans="1:12" x14ac:dyDescent="0.2">
      <c r="A4084">
        <f t="shared" si="2857"/>
        <v>604395</v>
      </c>
      <c r="B4084">
        <f t="shared" si="2861"/>
        <v>604396</v>
      </c>
      <c r="C4084" s="1" t="str">
        <f t="shared" si="2850"/>
        <v>当前波数 330/∞\n下一波BOSS</v>
      </c>
      <c r="D4084">
        <f>VLOOKUP(MOD(A4084,1000),Sheet2!P:R,3,FALSE)</f>
        <v>42162961536.000008</v>
      </c>
      <c r="E4084">
        <v>544</v>
      </c>
      <c r="F4084" s="1" t="str">
        <f>IF(VLOOKUP(MOD(A4084,1000),Sheet2!P:W,8,FALSE)=1,"[[50000,1],",IF(VLOOKUP(MOD(A4084,1000),Sheet2!P:W,8,FALSE)=2,"[[90000,1],","["))&amp;IF(K4084=K4083,VLOOKUP(INT(MID(A4084,3,1))*10+3,Sheet3!A:B,2,FALSE),VLOOKUP(INT(MID(A4084,3,1))*10+MOD(K4084,2)+1,Sheet3!A:B,2,FALSE))&amp;"]"</f>
        <v>[[50032,67]]</v>
      </c>
      <c r="G4084">
        <v>0.2</v>
      </c>
      <c r="H4084" s="1" t="str">
        <f t="shared" si="2802"/>
        <v>[80031,80032,80033,80034]</v>
      </c>
      <c r="I4084" s="1">
        <f t="shared" ref="I4084" si="2869">I4072</f>
        <v>1</v>
      </c>
      <c r="J4084">
        <f t="shared" si="2859"/>
        <v>20</v>
      </c>
      <c r="K4084">
        <f t="shared" si="2866"/>
        <v>330</v>
      </c>
      <c r="L4084" s="1" t="str">
        <f>Sheet1!L4084</f>
        <v>[{"bid":16007,"type":6,"num":155},{"bid":14001,"type":4,"num":197000}]</v>
      </c>
    </row>
    <row r="4085" spans="1:12" x14ac:dyDescent="0.2">
      <c r="A4085">
        <f t="shared" si="2857"/>
        <v>604396</v>
      </c>
      <c r="B4085">
        <f t="shared" si="2861"/>
        <v>604397</v>
      </c>
      <c r="C4085" s="1" t="str">
        <f t="shared" si="2850"/>
        <v>BOSS波\n需击杀所有怪物</v>
      </c>
      <c r="D4085">
        <f>VLOOKUP(MOD(A4085,1000),Sheet2!P:R,3,FALSE)</f>
        <v>43609246848.000008</v>
      </c>
      <c r="E4085">
        <v>546</v>
      </c>
      <c r="F4085" s="1" t="str">
        <f>IF(VLOOKUP(MOD(A4085,1000),Sheet2!P:W,8,FALSE)=1,"[[50000,1],",IF(VLOOKUP(MOD(A4085,1000),Sheet2!P:W,8,FALSE)=2,"[[90000,1],","["))&amp;IF(K4085=K4084,VLOOKUP(INT(MID(A4085,3,1))*10+3,Sheet3!A:B,2,FALSE),VLOOKUP(INT(MID(A4085,3,1))*10+MOD(K4085,2)+1,Sheet3!A:B,2,FALSE))&amp;"]"</f>
        <v>[[50033,45]]</v>
      </c>
      <c r="G4085">
        <v>0.2</v>
      </c>
      <c r="H4085" s="1" t="str">
        <f t="shared" si="2802"/>
        <v>[80031,80032,80033,80034]</v>
      </c>
      <c r="I4085" s="1">
        <f t="shared" ref="I4085" si="2870">I4073</f>
        <v>2</v>
      </c>
      <c r="J4085">
        <f t="shared" si="2859"/>
        <v>40</v>
      </c>
      <c r="K4085">
        <f t="shared" si="2866"/>
        <v>330</v>
      </c>
      <c r="L4085" s="1" t="str">
        <f>Sheet1!L4085</f>
        <v>[{"bid":16007,"type":6,"num":157},{"bid":14001,"type":4,"num":197500}]</v>
      </c>
    </row>
    <row r="4086" spans="1:12" x14ac:dyDescent="0.2">
      <c r="A4086">
        <f t="shared" si="2857"/>
        <v>604397</v>
      </c>
      <c r="B4086">
        <f t="shared" si="2861"/>
        <v>604398</v>
      </c>
      <c r="C4086" s="1" t="str">
        <f t="shared" si="2850"/>
        <v>当前波数 331/∞</v>
      </c>
      <c r="D4086">
        <f>VLOOKUP(MOD(A4086,1000),Sheet2!P:R,3,FALSE)</f>
        <v>45082943136.000015</v>
      </c>
      <c r="E4086">
        <v>548</v>
      </c>
      <c r="F4086" s="1" t="str">
        <f>IF(VLOOKUP(MOD(A4086,1000),Sheet2!P:W,8,FALSE)=1,"[[50000,1],",IF(VLOOKUP(MOD(A4086,1000),Sheet2!P:W,8,FALSE)=2,"[[90000,1],","["))&amp;IF(K4086=K4085,VLOOKUP(INT(MID(A4086,3,1))*10+3,Sheet3!A:B,2,FALSE),VLOOKUP(INT(MID(A4086,3,1))*10+MOD(K4086,2)+1,Sheet3!A:B,2,FALSE))&amp;"]"</f>
        <v>[[50000,1],[50031,50]]</v>
      </c>
      <c r="G4086">
        <v>0.2</v>
      </c>
      <c r="H4086" s="1" t="str">
        <f t="shared" si="2802"/>
        <v>[80031,80032,80033,80034]</v>
      </c>
      <c r="I4086" s="1">
        <f t="shared" ref="I4086" si="2871">I4074</f>
        <v>1</v>
      </c>
      <c r="J4086">
        <f t="shared" si="2859"/>
        <v>20</v>
      </c>
      <c r="K4086">
        <f t="shared" si="2866"/>
        <v>331</v>
      </c>
      <c r="L4086" s="1" t="str">
        <f>Sheet1!L4086</f>
        <v>[{"bid":16007,"type":6,"num":157},{"bid":14001,"type":4,"num":198000}]</v>
      </c>
    </row>
    <row r="4087" spans="1:12" x14ac:dyDescent="0.2">
      <c r="A4087">
        <f t="shared" si="2857"/>
        <v>604398</v>
      </c>
      <c r="B4087">
        <f t="shared" si="2861"/>
        <v>604399</v>
      </c>
      <c r="C4087" s="1" t="str">
        <f t="shared" si="2850"/>
        <v>当前波数 332/∞</v>
      </c>
      <c r="D4087">
        <f>VLOOKUP(MOD(A4087,1000),Sheet2!P:R,3,FALSE)</f>
        <v>46584345600.000008</v>
      </c>
      <c r="E4087">
        <v>550</v>
      </c>
      <c r="F4087" s="1" t="str">
        <f>IF(VLOOKUP(MOD(A4087,1000),Sheet2!P:W,8,FALSE)=1,"[[50000,1],",IF(VLOOKUP(MOD(A4087,1000),Sheet2!P:W,8,FALSE)=2,"[[90000,1],","["))&amp;IF(K4087=K4086,VLOOKUP(INT(MID(A4087,3,1))*10+3,Sheet3!A:B,2,FALSE),VLOOKUP(INT(MID(A4087,3,1))*10+MOD(K4087,2)+1,Sheet3!A:B,2,FALSE))&amp;"]"</f>
        <v>[[50032,67]]</v>
      </c>
      <c r="G4087">
        <v>0.2</v>
      </c>
      <c r="H4087" s="1" t="str">
        <f t="shared" ref="H4087:H4150" si="2872">H4086</f>
        <v>[80031,80032,80033,80034]</v>
      </c>
      <c r="I4087" s="1">
        <f t="shared" ref="I4087" si="2873">I4075</f>
        <v>1</v>
      </c>
      <c r="J4087">
        <f t="shared" si="2859"/>
        <v>20</v>
      </c>
      <c r="K4087">
        <f t="shared" si="2866"/>
        <v>332</v>
      </c>
      <c r="L4087" s="1" t="str">
        <f>Sheet1!L4087</f>
        <v>[{"bid":16007,"type":6,"num":157},{"bid":14001,"type":4,"num":198500}]</v>
      </c>
    </row>
    <row r="4088" spans="1:12" x14ac:dyDescent="0.2">
      <c r="A4088">
        <f t="shared" si="2857"/>
        <v>604399</v>
      </c>
      <c r="B4088">
        <f t="shared" si="2861"/>
        <v>604400</v>
      </c>
      <c r="C4088" s="1" t="str">
        <f t="shared" si="2850"/>
        <v>当前波数 333/∞</v>
      </c>
      <c r="D4088">
        <f>VLOOKUP(MOD(A4088,1000),Sheet2!P:R,3,FALSE)</f>
        <v>48192368120.000015</v>
      </c>
      <c r="E4088">
        <v>552</v>
      </c>
      <c r="F4088" s="1" t="str">
        <f>IF(VLOOKUP(MOD(A4088,1000),Sheet2!P:W,8,FALSE)=1,"[[50000,1],",IF(VLOOKUP(MOD(A4088,1000),Sheet2!P:W,8,FALSE)=2,"[[90000,1],","["))&amp;IF(K4088=K4087,VLOOKUP(INT(MID(A4088,3,1))*10+3,Sheet3!A:B,2,FALSE),VLOOKUP(INT(MID(A4088,3,1))*10+MOD(K4088,2)+1,Sheet3!A:B,2,FALSE))&amp;"]"</f>
        <v>[[50031,50]]</v>
      </c>
      <c r="G4088">
        <v>0.2</v>
      </c>
      <c r="H4088" s="1" t="str">
        <f t="shared" si="2872"/>
        <v>[80031,80032,80033,80034]</v>
      </c>
      <c r="I4088" s="1">
        <f t="shared" ref="I4088" si="2874">I4076</f>
        <v>1</v>
      </c>
      <c r="J4088">
        <f t="shared" si="2859"/>
        <v>20</v>
      </c>
      <c r="K4088">
        <f t="shared" si="2866"/>
        <v>333</v>
      </c>
      <c r="L4088" s="1" t="str">
        <f>Sheet1!L4088</f>
        <v>[{"bid":16007,"type":6,"num":157},{"bid":14001,"type":4,"num":199000}]</v>
      </c>
    </row>
    <row r="4089" spans="1:12" x14ac:dyDescent="0.2">
      <c r="A4089">
        <f t="shared" si="2857"/>
        <v>604400</v>
      </c>
      <c r="B4089">
        <f t="shared" si="2861"/>
        <v>604401</v>
      </c>
      <c r="C4089" s="1" t="str">
        <f t="shared" si="2850"/>
        <v>当前波数 334/∞</v>
      </c>
      <c r="D4089">
        <f>VLOOKUP(MOD(A4089,1000),Sheet2!P:R,3,FALSE)</f>
        <v>49830660444.000008</v>
      </c>
      <c r="E4089">
        <v>553</v>
      </c>
      <c r="F4089" s="1" t="str">
        <f>IF(VLOOKUP(MOD(A4089,1000),Sheet2!P:W,8,FALSE)=1,"[[50000,1],",IF(VLOOKUP(MOD(A4089,1000),Sheet2!P:W,8,FALSE)=2,"[[90000,1],","["))&amp;IF(K4089=K4088,VLOOKUP(INT(MID(A4089,3,1))*10+3,Sheet3!A:B,2,FALSE),VLOOKUP(INT(MID(A4089,3,1))*10+MOD(K4089,2)+1,Sheet3!A:B,2,FALSE))&amp;"]"</f>
        <v>[[50000,1],[50032,67]]</v>
      </c>
      <c r="G4089">
        <v>0.2</v>
      </c>
      <c r="H4089" s="1" t="str">
        <f t="shared" si="2872"/>
        <v>[80031,80032,80033,80034]</v>
      </c>
      <c r="I4089" s="1">
        <f t="shared" ref="I4089" si="2875">I4077</f>
        <v>1</v>
      </c>
      <c r="J4089">
        <f t="shared" si="2859"/>
        <v>20</v>
      </c>
      <c r="K4089">
        <f t="shared" si="2866"/>
        <v>334</v>
      </c>
      <c r="L4089" s="1" t="str">
        <f>Sheet1!L4089</f>
        <v>[{"bid":16007,"type":6,"num":157},{"bid":14001,"type":4,"num":199500}]</v>
      </c>
    </row>
    <row r="4090" spans="1:12" x14ac:dyDescent="0.2">
      <c r="A4090">
        <f t="shared" si="2857"/>
        <v>604401</v>
      </c>
      <c r="B4090">
        <f t="shared" si="2861"/>
        <v>604402</v>
      </c>
      <c r="C4090" s="1" t="str">
        <f t="shared" si="2850"/>
        <v>当前波数 335/∞\n下一波BOSS</v>
      </c>
      <c r="D4090">
        <f>VLOOKUP(MOD(A4090,1000),Sheet2!P:R,3,FALSE)</f>
        <v>51499545552.000015</v>
      </c>
      <c r="E4090">
        <v>554</v>
      </c>
      <c r="F4090" s="1" t="str">
        <f>IF(VLOOKUP(MOD(A4090,1000),Sheet2!P:W,8,FALSE)=1,"[[50000,1],",IF(VLOOKUP(MOD(A4090,1000),Sheet2!P:W,8,FALSE)=2,"[[90000,1],","["))&amp;IF(K4090=K4089,VLOOKUP(INT(MID(A4090,3,1))*10+3,Sheet3!A:B,2,FALSE),VLOOKUP(INT(MID(A4090,3,1))*10+MOD(K4090,2)+1,Sheet3!A:B,2,FALSE))&amp;"]"</f>
        <v>[[50031,50]]</v>
      </c>
      <c r="G4090">
        <v>0.2</v>
      </c>
      <c r="H4090" s="1" t="str">
        <f t="shared" si="2872"/>
        <v>[80031,80032,80033,80034]</v>
      </c>
      <c r="I4090" s="1">
        <f t="shared" ref="I4090" si="2876">I4078</f>
        <v>1</v>
      </c>
      <c r="J4090">
        <f t="shared" si="2859"/>
        <v>20</v>
      </c>
      <c r="K4090">
        <f t="shared" si="2866"/>
        <v>335</v>
      </c>
      <c r="L4090" s="1" t="str">
        <f>Sheet1!L4090</f>
        <v>[{"bid":16007,"type":6,"num":159},{"bid":14001,"type":4,"num":200000}]</v>
      </c>
    </row>
    <row r="4091" spans="1:12" x14ac:dyDescent="0.2">
      <c r="A4091">
        <f t="shared" si="2857"/>
        <v>604402</v>
      </c>
      <c r="B4091">
        <f t="shared" si="2861"/>
        <v>604403</v>
      </c>
      <c r="C4091" s="1" t="str">
        <f t="shared" si="2850"/>
        <v>BOSS波\n需击杀所有怪物</v>
      </c>
      <c r="D4091">
        <f>VLOOKUP(MOD(A4091,1000),Sheet2!P:R,3,FALSE)</f>
        <v>53199347984.000015</v>
      </c>
      <c r="E4091">
        <v>556</v>
      </c>
      <c r="F4091" s="1" t="str">
        <f>IF(VLOOKUP(MOD(A4091,1000),Sheet2!P:W,8,FALSE)=1,"[[50000,1],",IF(VLOOKUP(MOD(A4091,1000),Sheet2!P:W,8,FALSE)=2,"[[90000,1],","["))&amp;IF(K4091=K4090,VLOOKUP(INT(MID(A4091,3,1))*10+3,Sheet3!A:B,2,FALSE),VLOOKUP(INT(MID(A4091,3,1))*10+MOD(K4091,2)+1,Sheet3!A:B,2,FALSE))&amp;"]"</f>
        <v>[[50033,45]]</v>
      </c>
      <c r="G4091">
        <v>0.2</v>
      </c>
      <c r="H4091" s="1" t="str">
        <f t="shared" si="2872"/>
        <v>[80031,80032,80033,80034]</v>
      </c>
      <c r="I4091" s="1">
        <f t="shared" ref="I4091" si="2877">I4079</f>
        <v>2</v>
      </c>
      <c r="J4091">
        <f t="shared" si="2859"/>
        <v>40</v>
      </c>
      <c r="K4091">
        <f t="shared" si="2866"/>
        <v>335</v>
      </c>
      <c r="L4091" s="1" t="str">
        <f>Sheet1!L4091</f>
        <v>[{"bid":16007,"type":6,"num":159},{"bid":14001,"type":4,"num":200500}]</v>
      </c>
    </row>
    <row r="4092" spans="1:12" x14ac:dyDescent="0.2">
      <c r="A4092">
        <f t="shared" si="2857"/>
        <v>604403</v>
      </c>
      <c r="B4092">
        <f t="shared" si="2861"/>
        <v>604404</v>
      </c>
      <c r="C4092" s="1" t="str">
        <f t="shared" si="2850"/>
        <v>当前波数 336/∞</v>
      </c>
      <c r="D4092">
        <f>VLOOKUP(MOD(A4092,1000),Sheet2!P:R,3,FALSE)</f>
        <v>54930393840.000015</v>
      </c>
      <c r="E4092">
        <v>558</v>
      </c>
      <c r="F4092" s="1" t="str">
        <f>IF(VLOOKUP(MOD(A4092,1000),Sheet2!P:W,8,FALSE)=1,"[[50000,1],",IF(VLOOKUP(MOD(A4092,1000),Sheet2!P:W,8,FALSE)=2,"[[90000,1],","["))&amp;IF(K4092=K4091,VLOOKUP(INT(MID(A4092,3,1))*10+3,Sheet3!A:B,2,FALSE),VLOOKUP(INT(MID(A4092,3,1))*10+MOD(K4092,2)+1,Sheet3!A:B,2,FALSE))&amp;"]"</f>
        <v>[[50000,1],[50032,67]]</v>
      </c>
      <c r="G4092">
        <v>0.2</v>
      </c>
      <c r="H4092" s="1" t="str">
        <f t="shared" si="2872"/>
        <v>[80031,80032,80033,80034]</v>
      </c>
      <c r="I4092" s="1">
        <f t="shared" ref="I4092" si="2878">I4080</f>
        <v>1</v>
      </c>
      <c r="J4092">
        <f t="shared" si="2859"/>
        <v>20</v>
      </c>
      <c r="K4092">
        <f t="shared" si="2866"/>
        <v>336</v>
      </c>
      <c r="L4092" s="1" t="str">
        <f>Sheet1!L4092</f>
        <v>[{"bid":16007,"type":6,"num":159},{"bid":14001,"type":4,"num":201000}]</v>
      </c>
    </row>
    <row r="4093" spans="1:12" x14ac:dyDescent="0.2">
      <c r="A4093">
        <f t="shared" si="2857"/>
        <v>604404</v>
      </c>
      <c r="B4093">
        <f t="shared" si="2861"/>
        <v>604405</v>
      </c>
      <c r="C4093" s="1" t="str">
        <f t="shared" si="2850"/>
        <v>当前波数 337/∞</v>
      </c>
      <c r="D4093">
        <f>VLOOKUP(MOD(A4093,1000),Sheet2!P:R,3,FALSE)</f>
        <v>56693010780.000008</v>
      </c>
      <c r="E4093">
        <v>560</v>
      </c>
      <c r="F4093" s="1" t="str">
        <f>IF(VLOOKUP(MOD(A4093,1000),Sheet2!P:W,8,FALSE)=1,"[[50000,1],",IF(VLOOKUP(MOD(A4093,1000),Sheet2!P:W,8,FALSE)=2,"[[90000,1],","["))&amp;IF(K4093=K4092,VLOOKUP(INT(MID(A4093,3,1))*10+3,Sheet3!A:B,2,FALSE),VLOOKUP(INT(MID(A4093,3,1))*10+MOD(K4093,2)+1,Sheet3!A:B,2,FALSE))&amp;"]"</f>
        <v>[[50031,50]]</v>
      </c>
      <c r="G4093">
        <v>0.2</v>
      </c>
      <c r="H4093" s="1" t="str">
        <f t="shared" si="2872"/>
        <v>[80031,80032,80033,80034]</v>
      </c>
      <c r="I4093" s="1">
        <f t="shared" ref="I4093" si="2879">I4081</f>
        <v>1</v>
      </c>
      <c r="J4093">
        <f t="shared" si="2859"/>
        <v>20</v>
      </c>
      <c r="K4093">
        <f t="shared" si="2866"/>
        <v>337</v>
      </c>
      <c r="L4093" s="1" t="str">
        <f>Sheet1!L4093</f>
        <v>[{"bid":16007,"type":6,"num":159},{"bid":14001,"type":4,"num":201500}]</v>
      </c>
    </row>
    <row r="4094" spans="1:12" x14ac:dyDescent="0.2">
      <c r="A4094">
        <f t="shared" si="2857"/>
        <v>604405</v>
      </c>
      <c r="B4094">
        <f t="shared" si="2861"/>
        <v>604406</v>
      </c>
      <c r="C4094" s="1" t="str">
        <f t="shared" si="2850"/>
        <v>当前波数 338/∞</v>
      </c>
      <c r="D4094">
        <f>VLOOKUP(MOD(A4094,1000),Sheet2!P:R,3,FALSE)</f>
        <v>58487528024.000008</v>
      </c>
      <c r="E4094">
        <v>561</v>
      </c>
      <c r="F4094" s="1" t="str">
        <f>IF(VLOOKUP(MOD(A4094,1000),Sheet2!P:W,8,FALSE)=1,"[[50000,1],",IF(VLOOKUP(MOD(A4094,1000),Sheet2!P:W,8,FALSE)=2,"[[90000,1],","["))&amp;IF(K4094=K4093,VLOOKUP(INT(MID(A4094,3,1))*10+3,Sheet3!A:B,2,FALSE),VLOOKUP(INT(MID(A4094,3,1))*10+MOD(K4094,2)+1,Sheet3!A:B,2,FALSE))&amp;"]"</f>
        <v>[[50032,67]]</v>
      </c>
      <c r="G4094">
        <v>0.2</v>
      </c>
      <c r="H4094" s="1" t="str">
        <f t="shared" si="2872"/>
        <v>[80031,80032,80033,80034]</v>
      </c>
      <c r="I4094" s="1">
        <f t="shared" ref="I4094" si="2880">I4082</f>
        <v>1</v>
      </c>
      <c r="J4094">
        <f t="shared" si="2859"/>
        <v>20</v>
      </c>
      <c r="K4094">
        <f t="shared" si="2866"/>
        <v>338</v>
      </c>
      <c r="L4094" s="1" t="str">
        <f>Sheet1!L4094</f>
        <v>[{"bid":16007,"type":6,"num":159},{"bid":14001,"type":4,"num":202000}]</v>
      </c>
    </row>
    <row r="4095" spans="1:12" x14ac:dyDescent="0.2">
      <c r="A4095">
        <f t="shared" si="2857"/>
        <v>604406</v>
      </c>
      <c r="B4095">
        <f t="shared" si="2861"/>
        <v>604407</v>
      </c>
      <c r="C4095" s="1" t="str">
        <f t="shared" si="2850"/>
        <v>当前波数 339/∞</v>
      </c>
      <c r="D4095">
        <f>VLOOKUP(MOD(A4095,1000),Sheet2!P:R,3,FALSE)</f>
        <v>60314276352.000008</v>
      </c>
      <c r="E4095">
        <v>563</v>
      </c>
      <c r="F4095" s="1" t="str">
        <f>IF(VLOOKUP(MOD(A4095,1000),Sheet2!P:W,8,FALSE)=1,"[[50000,1],",IF(VLOOKUP(MOD(A4095,1000),Sheet2!P:W,8,FALSE)=2,"[[90000,1],","["))&amp;IF(K4095=K4094,VLOOKUP(INT(MID(A4095,3,1))*10+3,Sheet3!A:B,2,FALSE),VLOOKUP(INT(MID(A4095,3,1))*10+MOD(K4095,2)+1,Sheet3!A:B,2,FALSE))&amp;"]"</f>
        <v>[[50000,1],[50031,50]]</v>
      </c>
      <c r="G4095">
        <v>0.2</v>
      </c>
      <c r="H4095" s="1" t="str">
        <f t="shared" si="2872"/>
        <v>[80031,80032,80033,80034]</v>
      </c>
      <c r="I4095" s="1">
        <f t="shared" ref="I4095" si="2881">I4083</f>
        <v>1</v>
      </c>
      <c r="J4095">
        <f t="shared" si="2859"/>
        <v>20</v>
      </c>
      <c r="K4095">
        <f t="shared" si="2866"/>
        <v>339</v>
      </c>
      <c r="L4095" s="1" t="str">
        <f>Sheet1!L4095</f>
        <v>[{"bid":16007,"type":6,"num":161},{"bid":14001,"type":4,"num":202500}]</v>
      </c>
    </row>
    <row r="4096" spans="1:12" x14ac:dyDescent="0.2">
      <c r="A4096">
        <f t="shared" si="2857"/>
        <v>604407</v>
      </c>
      <c r="B4096">
        <f t="shared" si="2861"/>
        <v>604408</v>
      </c>
      <c r="C4096" s="1" t="str">
        <f t="shared" si="2850"/>
        <v>当前波数 340/∞\n下一波BOSS</v>
      </c>
      <c r="D4096">
        <f>VLOOKUP(MOD(A4096,1000),Sheet2!P:R,3,FALSE)</f>
        <v>62260301616.000015</v>
      </c>
      <c r="E4096">
        <v>564</v>
      </c>
      <c r="F4096" s="1" t="str">
        <f>IF(VLOOKUP(MOD(A4096,1000),Sheet2!P:W,8,FALSE)=1,"[[50000,1],",IF(VLOOKUP(MOD(A4096,1000),Sheet2!P:W,8,FALSE)=2,"[[90000,1],","["))&amp;IF(K4096=K4095,VLOOKUP(INT(MID(A4096,3,1))*10+3,Sheet3!A:B,2,FALSE),VLOOKUP(INT(MID(A4096,3,1))*10+MOD(K4096,2)+1,Sheet3!A:B,2,FALSE))&amp;"]"</f>
        <v>[[50032,67]]</v>
      </c>
      <c r="G4096">
        <v>0.2</v>
      </c>
      <c r="H4096" s="1" t="str">
        <f t="shared" si="2872"/>
        <v>[80031,80032,80033,80034]</v>
      </c>
      <c r="I4096" s="1">
        <f t="shared" ref="I4096" si="2882">I4084</f>
        <v>1</v>
      </c>
      <c r="J4096">
        <f t="shared" si="2859"/>
        <v>20</v>
      </c>
      <c r="K4096">
        <f t="shared" si="2866"/>
        <v>340</v>
      </c>
      <c r="L4096" s="1" t="str">
        <f>Sheet1!L4096</f>
        <v>[{"bid":16007,"type":6,"num":161},{"bid":14001,"type":4,"num":203000}]</v>
      </c>
    </row>
    <row r="4097" spans="1:12" x14ac:dyDescent="0.2">
      <c r="A4097">
        <f t="shared" si="2857"/>
        <v>604408</v>
      </c>
      <c r="B4097">
        <f t="shared" si="2861"/>
        <v>604409</v>
      </c>
      <c r="C4097" s="1" t="str">
        <f t="shared" si="2850"/>
        <v>BOSS波\n需击杀所有怪物</v>
      </c>
      <c r="D4097">
        <f>VLOOKUP(MOD(A4097,1000),Sheet2!P:R,3,FALSE)</f>
        <v>64241319912.000008</v>
      </c>
      <c r="E4097">
        <v>565</v>
      </c>
      <c r="F4097" s="1" t="str">
        <f>IF(VLOOKUP(MOD(A4097,1000),Sheet2!P:W,8,FALSE)=1,"[[50000,1],",IF(VLOOKUP(MOD(A4097,1000),Sheet2!P:W,8,FALSE)=2,"[[90000,1],","["))&amp;IF(K4097=K4096,VLOOKUP(INT(MID(A4097,3,1))*10+3,Sheet3!A:B,2,FALSE),VLOOKUP(INT(MID(A4097,3,1))*10+MOD(K4097,2)+1,Sheet3!A:B,2,FALSE))&amp;"]"</f>
        <v>[[50033,45]]</v>
      </c>
      <c r="G4097">
        <v>0.2</v>
      </c>
      <c r="H4097" s="1" t="str">
        <f t="shared" si="2872"/>
        <v>[80031,80032,80033,80034]</v>
      </c>
      <c r="I4097" s="1">
        <f t="shared" ref="I4097" si="2883">I4085</f>
        <v>2</v>
      </c>
      <c r="J4097">
        <f t="shared" si="2859"/>
        <v>40</v>
      </c>
      <c r="K4097">
        <f t="shared" si="2866"/>
        <v>340</v>
      </c>
      <c r="L4097" s="1" t="str">
        <f>Sheet1!L4097</f>
        <v>[{"bid":16007,"type":6,"num":161},{"bid":14001,"type":4,"num":203500}]</v>
      </c>
    </row>
    <row r="4098" spans="1:12" x14ac:dyDescent="0.2">
      <c r="A4098">
        <f t="shared" si="2857"/>
        <v>604409</v>
      </c>
      <c r="B4098">
        <f t="shared" si="2861"/>
        <v>604410</v>
      </c>
      <c r="C4098" s="1" t="str">
        <f t="shared" si="2850"/>
        <v>当前波数 341/∞</v>
      </c>
      <c r="D4098">
        <f>VLOOKUP(MOD(A4098,1000),Sheet2!P:R,3,FALSE)</f>
        <v>66257690880.000023</v>
      </c>
      <c r="E4098">
        <v>567</v>
      </c>
      <c r="F4098" s="1" t="str">
        <f>IF(VLOOKUP(MOD(A4098,1000),Sheet2!P:W,8,FALSE)=1,"[[50000,1],",IF(VLOOKUP(MOD(A4098,1000),Sheet2!P:W,8,FALSE)=2,"[[90000,1],","["))&amp;IF(K4098=K4097,VLOOKUP(INT(MID(A4098,3,1))*10+3,Sheet3!A:B,2,FALSE),VLOOKUP(INT(MID(A4098,3,1))*10+MOD(K4098,2)+1,Sheet3!A:B,2,FALSE))&amp;"]"</f>
        <v>[[50000,1],[50031,50]]</v>
      </c>
      <c r="G4098">
        <v>0.2</v>
      </c>
      <c r="H4098" s="1" t="str">
        <f t="shared" si="2872"/>
        <v>[80031,80032,80033,80034]</v>
      </c>
      <c r="I4098" s="1">
        <f t="shared" ref="I4098" si="2884">I4086</f>
        <v>1</v>
      </c>
      <c r="J4098">
        <f t="shared" si="2859"/>
        <v>20</v>
      </c>
      <c r="K4098">
        <f t="shared" si="2866"/>
        <v>341</v>
      </c>
      <c r="L4098" s="1" t="str">
        <f>Sheet1!L4098</f>
        <v>[{"bid":16007,"type":6,"num":161},{"bid":14001,"type":4,"num":204000}]</v>
      </c>
    </row>
    <row r="4099" spans="1:12" x14ac:dyDescent="0.2">
      <c r="A4099">
        <f t="shared" si="2857"/>
        <v>604410</v>
      </c>
      <c r="B4099">
        <f t="shared" si="2861"/>
        <v>604411</v>
      </c>
      <c r="C4099" s="1" t="str">
        <f t="shared" si="2850"/>
        <v>当前波数 342/∞</v>
      </c>
      <c r="D4099">
        <f>VLOOKUP(MOD(A4099,1000),Sheet2!P:R,3,FALSE)</f>
        <v>68309775840.000023</v>
      </c>
      <c r="E4099">
        <v>569</v>
      </c>
      <c r="F4099" s="1" t="str">
        <f>IF(VLOOKUP(MOD(A4099,1000),Sheet2!P:W,8,FALSE)=1,"[[50000,1],",IF(VLOOKUP(MOD(A4099,1000),Sheet2!P:W,8,FALSE)=2,"[[90000,1],","["))&amp;IF(K4099=K4098,VLOOKUP(INT(MID(A4099,3,1))*10+3,Sheet3!A:B,2,FALSE),VLOOKUP(INT(MID(A4099,3,1))*10+MOD(K4099,2)+1,Sheet3!A:B,2,FALSE))&amp;"]"</f>
        <v>[[50032,67]]</v>
      </c>
      <c r="G4099">
        <v>0.2</v>
      </c>
      <c r="H4099" s="1" t="str">
        <f t="shared" si="2872"/>
        <v>[80031,80032,80033,80034]</v>
      </c>
      <c r="I4099" s="1">
        <f t="shared" ref="I4099" si="2885">I4087</f>
        <v>1</v>
      </c>
      <c r="J4099">
        <f t="shared" si="2859"/>
        <v>20</v>
      </c>
      <c r="K4099">
        <f t="shared" si="2866"/>
        <v>342</v>
      </c>
      <c r="L4099" s="1" t="str">
        <f>Sheet1!L4099</f>
        <v>[{"bid":16007,"type":6,"num":161},{"bid":14001,"type":4,"num":204500}]</v>
      </c>
    </row>
    <row r="4100" spans="1:12" x14ac:dyDescent="0.2">
      <c r="A4100">
        <f t="shared" si="2857"/>
        <v>604411</v>
      </c>
      <c r="B4100">
        <f t="shared" si="2861"/>
        <v>604412</v>
      </c>
      <c r="C4100" s="1" t="str">
        <f t="shared" si="2850"/>
        <v>当前波数 343/∞</v>
      </c>
      <c r="D4100">
        <f>VLOOKUP(MOD(A4100,1000),Sheet2!P:R,3,FALSE)</f>
        <v>70397937792.000031</v>
      </c>
      <c r="E4100">
        <v>571</v>
      </c>
      <c r="F4100" s="1" t="str">
        <f>IF(VLOOKUP(MOD(A4100,1000),Sheet2!P:W,8,FALSE)=1,"[[50000,1],",IF(VLOOKUP(MOD(A4100,1000),Sheet2!P:W,8,FALSE)=2,"[[90000,1],","["))&amp;IF(K4100=K4099,VLOOKUP(INT(MID(A4100,3,1))*10+3,Sheet3!A:B,2,FALSE),VLOOKUP(INT(MID(A4100,3,1))*10+MOD(K4100,2)+1,Sheet3!A:B,2,FALSE))&amp;"]"</f>
        <v>[[50031,50]]</v>
      </c>
      <c r="G4100">
        <v>0.2</v>
      </c>
      <c r="H4100" s="1" t="str">
        <f t="shared" si="2872"/>
        <v>[80031,80032,80033,80034]</v>
      </c>
      <c r="I4100" s="1">
        <f t="shared" ref="I4100" si="2886">I4088</f>
        <v>1</v>
      </c>
      <c r="J4100">
        <f t="shared" si="2859"/>
        <v>20</v>
      </c>
      <c r="K4100">
        <f t="shared" si="2866"/>
        <v>343</v>
      </c>
      <c r="L4100" s="1" t="str">
        <f>Sheet1!L4100</f>
        <v>[{"bid":16007,"type":6,"num":163},{"bid":14001,"type":4,"num":205000}]</v>
      </c>
    </row>
    <row r="4101" spans="1:12" x14ac:dyDescent="0.2">
      <c r="A4101">
        <f t="shared" si="2857"/>
        <v>604412</v>
      </c>
      <c r="B4101">
        <f t="shared" si="2861"/>
        <v>604413</v>
      </c>
      <c r="C4101" s="1" t="str">
        <f t="shared" si="2850"/>
        <v>当前波数 344/∞</v>
      </c>
      <c r="D4101">
        <f>VLOOKUP(MOD(A4101,1000),Sheet2!P:R,3,FALSE)</f>
        <v>72522541416.000031</v>
      </c>
      <c r="E4101">
        <v>572</v>
      </c>
      <c r="F4101" s="1" t="str">
        <f>IF(VLOOKUP(MOD(A4101,1000),Sheet2!P:W,8,FALSE)=1,"[[50000,1],",IF(VLOOKUP(MOD(A4101,1000),Sheet2!P:W,8,FALSE)=2,"[[90000,1],","["))&amp;IF(K4101=K4100,VLOOKUP(INT(MID(A4101,3,1))*10+3,Sheet3!A:B,2,FALSE),VLOOKUP(INT(MID(A4101,3,1))*10+MOD(K4101,2)+1,Sheet3!A:B,2,FALSE))&amp;"]"</f>
        <v>[[50000,1],[50032,67]]</v>
      </c>
      <c r="G4101">
        <v>0.2</v>
      </c>
      <c r="H4101" s="1" t="str">
        <f t="shared" si="2872"/>
        <v>[80031,80032,80033,80034]</v>
      </c>
      <c r="I4101" s="1">
        <f t="shared" ref="I4101" si="2887">I4089</f>
        <v>1</v>
      </c>
      <c r="J4101">
        <f t="shared" si="2859"/>
        <v>20</v>
      </c>
      <c r="K4101">
        <f t="shared" si="2866"/>
        <v>344</v>
      </c>
      <c r="L4101" s="1" t="str">
        <f>Sheet1!L4101</f>
        <v>[{"bid":16007,"type":6,"num":163},{"bid":14001,"type":4,"num":205500}]</v>
      </c>
    </row>
    <row r="4102" spans="1:12" x14ac:dyDescent="0.2">
      <c r="A4102">
        <f t="shared" si="2857"/>
        <v>604413</v>
      </c>
      <c r="B4102">
        <f t="shared" si="2861"/>
        <v>604414</v>
      </c>
      <c r="C4102" s="1" t="str">
        <f t="shared" si="2850"/>
        <v>当前波数 345/∞\n下一波BOSS</v>
      </c>
      <c r="D4102">
        <f>VLOOKUP(MOD(A4102,1000),Sheet2!P:R,3,FALSE)</f>
        <v>74683953072.000015</v>
      </c>
      <c r="E4102">
        <v>574</v>
      </c>
      <c r="F4102" s="1" t="str">
        <f>IF(VLOOKUP(MOD(A4102,1000),Sheet2!P:W,8,FALSE)=1,"[[50000,1],",IF(VLOOKUP(MOD(A4102,1000),Sheet2!P:W,8,FALSE)=2,"[[90000,1],","["))&amp;IF(K4102=K4101,VLOOKUP(INT(MID(A4102,3,1))*10+3,Sheet3!A:B,2,FALSE),VLOOKUP(INT(MID(A4102,3,1))*10+MOD(K4102,2)+1,Sheet3!A:B,2,FALSE))&amp;"]"</f>
        <v>[[50031,50]]</v>
      </c>
      <c r="G4102">
        <v>0.2</v>
      </c>
      <c r="H4102" s="1" t="str">
        <f t="shared" si="2872"/>
        <v>[80031,80032,80033,80034]</v>
      </c>
      <c r="I4102" s="1">
        <f t="shared" ref="I4102" si="2888">I4090</f>
        <v>1</v>
      </c>
      <c r="J4102">
        <f t="shared" si="2859"/>
        <v>20</v>
      </c>
      <c r="K4102">
        <f t="shared" si="2866"/>
        <v>345</v>
      </c>
      <c r="L4102" s="1" t="str">
        <f>Sheet1!L4102</f>
        <v>[{"bid":16007,"type":6,"num":163},{"bid":14001,"type":4,"num":206000}]</v>
      </c>
    </row>
    <row r="4103" spans="1:12" x14ac:dyDescent="0.2">
      <c r="A4103">
        <f t="shared" si="2857"/>
        <v>604414</v>
      </c>
      <c r="B4103">
        <f t="shared" si="2861"/>
        <v>604415</v>
      </c>
      <c r="C4103" s="1" t="str">
        <f t="shared" si="2850"/>
        <v>BOSS波\n需击杀所有怪物</v>
      </c>
      <c r="D4103">
        <f>VLOOKUP(MOD(A4103,1000),Sheet2!P:R,3,FALSE)</f>
        <v>76882540800.000015</v>
      </c>
      <c r="E4103">
        <v>575</v>
      </c>
      <c r="F4103" s="1" t="str">
        <f>IF(VLOOKUP(MOD(A4103,1000),Sheet2!P:W,8,FALSE)=1,"[[50000,1],",IF(VLOOKUP(MOD(A4103,1000),Sheet2!P:W,8,FALSE)=2,"[[90000,1],","["))&amp;IF(K4103=K4102,VLOOKUP(INT(MID(A4103,3,1))*10+3,Sheet3!A:B,2,FALSE),VLOOKUP(INT(MID(A4103,3,1))*10+MOD(K4103,2)+1,Sheet3!A:B,2,FALSE))&amp;"]"</f>
        <v>[[50033,45]]</v>
      </c>
      <c r="G4103">
        <v>0.2</v>
      </c>
      <c r="H4103" s="1" t="str">
        <f t="shared" si="2872"/>
        <v>[80031,80032,80033,80034]</v>
      </c>
      <c r="I4103" s="1">
        <f t="shared" ref="I4103" si="2889">I4091</f>
        <v>2</v>
      </c>
      <c r="J4103">
        <f t="shared" si="2859"/>
        <v>40</v>
      </c>
      <c r="K4103">
        <f t="shared" si="2866"/>
        <v>345</v>
      </c>
      <c r="L4103" s="1" t="str">
        <f>Sheet1!L4103</f>
        <v>[{"bid":16007,"type":6,"num":163},{"bid":14001,"type":4,"num":206500}]</v>
      </c>
    </row>
    <row r="4104" spans="1:12" x14ac:dyDescent="0.2">
      <c r="A4104">
        <f t="shared" si="2857"/>
        <v>604415</v>
      </c>
      <c r="B4104">
        <f t="shared" si="2861"/>
        <v>604416</v>
      </c>
      <c r="C4104" s="1" t="str">
        <f t="shared" si="2850"/>
        <v>当前波数 346/∞</v>
      </c>
      <c r="D4104">
        <f>VLOOKUP(MOD(A4104,1000),Sheet2!P:R,3,FALSE)</f>
        <v>79213998024.000015</v>
      </c>
      <c r="E4104">
        <v>577</v>
      </c>
      <c r="F4104" s="1" t="str">
        <f>IF(VLOOKUP(MOD(A4104,1000),Sheet2!P:W,8,FALSE)=1,"[[50000,1],",IF(VLOOKUP(MOD(A4104,1000),Sheet2!P:W,8,FALSE)=2,"[[90000,1],","["))&amp;IF(K4104=K4103,VLOOKUP(INT(MID(A4104,3,1))*10+3,Sheet3!A:B,2,FALSE),VLOOKUP(INT(MID(A4104,3,1))*10+MOD(K4104,2)+1,Sheet3!A:B,2,FALSE))&amp;"]"</f>
        <v>[[50000,1],[50032,67]]</v>
      </c>
      <c r="G4104">
        <v>0.2</v>
      </c>
      <c r="H4104" s="1" t="str">
        <f t="shared" si="2872"/>
        <v>[80031,80032,80033,80034]</v>
      </c>
      <c r="I4104" s="1">
        <f t="shared" ref="I4104" si="2890">I4092</f>
        <v>1</v>
      </c>
      <c r="J4104">
        <f t="shared" si="2859"/>
        <v>20</v>
      </c>
      <c r="K4104">
        <f t="shared" si="2866"/>
        <v>346</v>
      </c>
      <c r="L4104" s="1" t="str">
        <f>Sheet1!L4104</f>
        <v>[{"bid":16007,"type":6,"num":163},{"bid":14001,"type":4,"num":207000}]</v>
      </c>
    </row>
    <row r="4105" spans="1:12" x14ac:dyDescent="0.2">
      <c r="A4105">
        <f t="shared" si="2857"/>
        <v>604416</v>
      </c>
      <c r="B4105">
        <f t="shared" si="2861"/>
        <v>604417</v>
      </c>
      <c r="C4105" s="1" t="str">
        <f t="shared" si="2850"/>
        <v>当前波数 347/∞</v>
      </c>
      <c r="D4105">
        <f>VLOOKUP(MOD(A4105,1000),Sheet2!P:R,3,FALSE)</f>
        <v>81585598788.000015</v>
      </c>
      <c r="E4105">
        <v>578</v>
      </c>
      <c r="F4105" s="1" t="str">
        <f>IF(VLOOKUP(MOD(A4105,1000),Sheet2!P:W,8,FALSE)=1,"[[50000,1],",IF(VLOOKUP(MOD(A4105,1000),Sheet2!P:W,8,FALSE)=2,"[[90000,1],","["))&amp;IF(K4105=K4104,VLOOKUP(INT(MID(A4105,3,1))*10+3,Sheet3!A:B,2,FALSE),VLOOKUP(INT(MID(A4105,3,1))*10+MOD(K4105,2)+1,Sheet3!A:B,2,FALSE))&amp;"]"</f>
        <v>[[50031,50]]</v>
      </c>
      <c r="G4105">
        <v>0.2</v>
      </c>
      <c r="H4105" s="1" t="str">
        <f t="shared" si="2872"/>
        <v>[80031,80032,80033,80034]</v>
      </c>
      <c r="I4105" s="1">
        <f t="shared" ref="I4105" si="2891">I4093</f>
        <v>1</v>
      </c>
      <c r="J4105">
        <f t="shared" si="2859"/>
        <v>20</v>
      </c>
      <c r="K4105">
        <f t="shared" si="2866"/>
        <v>347</v>
      </c>
      <c r="L4105" s="1" t="str">
        <f>Sheet1!L4105</f>
        <v>[{"bid":16007,"type":6,"num":165},{"bid":14001,"type":4,"num":207500}]</v>
      </c>
    </row>
    <row r="4106" spans="1:12" x14ac:dyDescent="0.2">
      <c r="A4106">
        <f t="shared" si="2857"/>
        <v>604417</v>
      </c>
      <c r="B4106">
        <f t="shared" si="2861"/>
        <v>604418</v>
      </c>
      <c r="C4106" s="1" t="str">
        <f t="shared" si="2850"/>
        <v>当前波数 348/∞</v>
      </c>
      <c r="D4106">
        <f>VLOOKUP(MOD(A4106,1000),Sheet2!P:R,3,FALSE)</f>
        <v>83997741072.000015</v>
      </c>
      <c r="E4106">
        <v>580</v>
      </c>
      <c r="F4106" s="1" t="str">
        <f>IF(VLOOKUP(MOD(A4106,1000),Sheet2!P:W,8,FALSE)=1,"[[50000,1],",IF(VLOOKUP(MOD(A4106,1000),Sheet2!P:W,8,FALSE)=2,"[[90000,1],","["))&amp;IF(K4106=K4105,VLOOKUP(INT(MID(A4106,3,1))*10+3,Sheet3!A:B,2,FALSE),VLOOKUP(INT(MID(A4106,3,1))*10+MOD(K4106,2)+1,Sheet3!A:B,2,FALSE))&amp;"]"</f>
        <v>[[50032,67]]</v>
      </c>
      <c r="G4106">
        <v>0.2</v>
      </c>
      <c r="H4106" s="1" t="str">
        <f t="shared" si="2872"/>
        <v>[80031,80032,80033,80034]</v>
      </c>
      <c r="I4106" s="1">
        <f t="shared" ref="I4106" si="2892">I4094</f>
        <v>1</v>
      </c>
      <c r="J4106">
        <f t="shared" si="2859"/>
        <v>20</v>
      </c>
      <c r="K4106">
        <f t="shared" si="2866"/>
        <v>348</v>
      </c>
      <c r="L4106" s="1" t="str">
        <f>Sheet1!L4106</f>
        <v>[{"bid":16007,"type":6,"num":165},{"bid":14001,"type":4,"num":208000}]</v>
      </c>
    </row>
    <row r="4107" spans="1:12" x14ac:dyDescent="0.2">
      <c r="A4107">
        <f t="shared" si="2857"/>
        <v>604418</v>
      </c>
      <c r="B4107">
        <f t="shared" si="2861"/>
        <v>604419</v>
      </c>
      <c r="C4107" s="1" t="str">
        <f t="shared" si="2850"/>
        <v>当前波数 349/∞</v>
      </c>
      <c r="D4107">
        <f>VLOOKUP(MOD(A4107,1000),Sheet2!P:R,3,FALSE)</f>
        <v>86450824656.000015</v>
      </c>
      <c r="E4107">
        <v>581</v>
      </c>
      <c r="F4107" s="1" t="str">
        <f>IF(VLOOKUP(MOD(A4107,1000),Sheet2!P:W,8,FALSE)=1,"[[50000,1],",IF(VLOOKUP(MOD(A4107,1000),Sheet2!P:W,8,FALSE)=2,"[[90000,1],","["))&amp;IF(K4107=K4106,VLOOKUP(INT(MID(A4107,3,1))*10+3,Sheet3!A:B,2,FALSE),VLOOKUP(INT(MID(A4107,3,1))*10+MOD(K4107,2)+1,Sheet3!A:B,2,FALSE))&amp;"]"</f>
        <v>[[50000,1],[50031,50]]</v>
      </c>
      <c r="G4107">
        <v>0.2</v>
      </c>
      <c r="H4107" s="1" t="str">
        <f t="shared" si="2872"/>
        <v>[80031,80032,80033,80034]</v>
      </c>
      <c r="I4107" s="1">
        <f t="shared" ref="I4107" si="2893">I4095</f>
        <v>1</v>
      </c>
      <c r="J4107">
        <f t="shared" si="2859"/>
        <v>20</v>
      </c>
      <c r="K4107">
        <f t="shared" si="2866"/>
        <v>349</v>
      </c>
      <c r="L4107" s="1" t="str">
        <f>Sheet1!L4107</f>
        <v>[{"bid":16007,"type":6,"num":165},{"bid":14001,"type":4,"num":208500}]</v>
      </c>
    </row>
    <row r="4108" spans="1:12" x14ac:dyDescent="0.2">
      <c r="A4108">
        <f t="shared" si="2857"/>
        <v>604419</v>
      </c>
      <c r="B4108">
        <f t="shared" si="2861"/>
        <v>604420</v>
      </c>
      <c r="C4108" s="1" t="str">
        <f t="shared" si="2850"/>
        <v>当前波数 350/∞\n下一波BOSS</v>
      </c>
      <c r="D4108">
        <f>VLOOKUP(MOD(A4108,1000),Sheet2!P:R,3,FALSE)</f>
        <v>88945251120</v>
      </c>
      <c r="E4108">
        <v>582</v>
      </c>
      <c r="F4108" s="1" t="str">
        <f>IF(VLOOKUP(MOD(A4108,1000),Sheet2!P:W,8,FALSE)=1,"[[50000,1],",IF(VLOOKUP(MOD(A4108,1000),Sheet2!P:W,8,FALSE)=2,"[[90000,1],","["))&amp;IF(K4108=K4107,VLOOKUP(INT(MID(A4108,3,1))*10+3,Sheet3!A:B,2,FALSE),VLOOKUP(INT(MID(A4108,3,1))*10+MOD(K4108,2)+1,Sheet3!A:B,2,FALSE))&amp;"]"</f>
        <v>[[50032,67]]</v>
      </c>
      <c r="G4108">
        <v>0.2</v>
      </c>
      <c r="H4108" s="1" t="str">
        <f t="shared" si="2872"/>
        <v>[80031,80032,80033,80034]</v>
      </c>
      <c r="I4108" s="1">
        <f t="shared" ref="I4108" si="2894">I4096</f>
        <v>1</v>
      </c>
      <c r="J4108">
        <f t="shared" si="2859"/>
        <v>20</v>
      </c>
      <c r="K4108">
        <f t="shared" si="2866"/>
        <v>350</v>
      </c>
      <c r="L4108" s="1" t="str">
        <f>Sheet1!L4108</f>
        <v>[{"bid":16007,"type":6,"num":165},{"bid":14001,"type":4,"num":209000}]</v>
      </c>
    </row>
    <row r="4109" spans="1:12" x14ac:dyDescent="0.2">
      <c r="A4109">
        <f t="shared" si="2857"/>
        <v>604420</v>
      </c>
      <c r="B4109">
        <f t="shared" si="2861"/>
        <v>604421</v>
      </c>
      <c r="C4109" s="1" t="str">
        <f t="shared" si="2850"/>
        <v>BOSS波\n需击杀所有怪物</v>
      </c>
      <c r="D4109">
        <f>VLOOKUP(MOD(A4109,1000),Sheet2!P:R,3,FALSE)</f>
        <v>91481423844.000031</v>
      </c>
      <c r="E4109">
        <v>584</v>
      </c>
      <c r="F4109" s="1" t="str">
        <f>IF(VLOOKUP(MOD(A4109,1000),Sheet2!P:W,8,FALSE)=1,"[[50000,1],",IF(VLOOKUP(MOD(A4109,1000),Sheet2!P:W,8,FALSE)=2,"[[90000,1],","["))&amp;IF(K4109=K4108,VLOOKUP(INT(MID(A4109,3,1))*10+3,Sheet3!A:B,2,FALSE),VLOOKUP(INT(MID(A4109,3,1))*10+MOD(K4109,2)+1,Sheet3!A:B,2,FALSE))&amp;"]"</f>
        <v>[[50033,45]]</v>
      </c>
      <c r="G4109">
        <v>0.2</v>
      </c>
      <c r="H4109" s="1" t="str">
        <f t="shared" si="2872"/>
        <v>[80031,80032,80033,80034]</v>
      </c>
      <c r="I4109" s="1">
        <f t="shared" ref="I4109" si="2895">I4097</f>
        <v>2</v>
      </c>
      <c r="J4109">
        <f t="shared" si="2859"/>
        <v>40</v>
      </c>
      <c r="K4109">
        <f t="shared" si="2866"/>
        <v>350</v>
      </c>
      <c r="L4109" s="1" t="str">
        <f>Sheet1!L4109</f>
        <v>[{"bid":16007,"type":6,"num":165},{"bid":14001,"type":4,"num":209500}]</v>
      </c>
    </row>
    <row r="4110" spans="1:12" x14ac:dyDescent="0.2">
      <c r="A4110">
        <f t="shared" si="2857"/>
        <v>604421</v>
      </c>
      <c r="B4110">
        <f t="shared" si="2861"/>
        <v>604422</v>
      </c>
      <c r="C4110" s="1" t="str">
        <f t="shared" si="2850"/>
        <v>当前波数 351/∞</v>
      </c>
      <c r="D4110">
        <f>VLOOKUP(MOD(A4110,1000),Sheet2!P:R,3,FALSE)</f>
        <v>94059748008.000031</v>
      </c>
      <c r="E4110">
        <v>585</v>
      </c>
      <c r="F4110" s="1" t="str">
        <f>IF(VLOOKUP(MOD(A4110,1000),Sheet2!P:W,8,FALSE)=1,"[[50000,1],",IF(VLOOKUP(MOD(A4110,1000),Sheet2!P:W,8,FALSE)=2,"[[90000,1],","["))&amp;IF(K4110=K4109,VLOOKUP(INT(MID(A4110,3,1))*10+3,Sheet3!A:B,2,FALSE),VLOOKUP(INT(MID(A4110,3,1))*10+MOD(K4110,2)+1,Sheet3!A:B,2,FALSE))&amp;"]"</f>
        <v>[[50000,1],[50031,50]]</v>
      </c>
      <c r="G4110">
        <v>0.2</v>
      </c>
      <c r="H4110" s="1" t="str">
        <f t="shared" si="2872"/>
        <v>[80031,80032,80033,80034]</v>
      </c>
      <c r="I4110" s="1">
        <f t="shared" ref="I4110" si="2896">I4098</f>
        <v>1</v>
      </c>
      <c r="J4110">
        <f t="shared" si="2859"/>
        <v>20</v>
      </c>
      <c r="K4110">
        <f t="shared" si="2866"/>
        <v>351</v>
      </c>
      <c r="L4110" s="1" t="str">
        <f>Sheet1!L4110</f>
        <v>[{"bid":16007,"type":6,"num":167},{"bid":14001,"type":4,"num":210000}]</v>
      </c>
    </row>
    <row r="4111" spans="1:12" x14ac:dyDescent="0.2">
      <c r="A4111">
        <f t="shared" si="2857"/>
        <v>604422</v>
      </c>
      <c r="B4111">
        <f t="shared" si="2861"/>
        <v>604423</v>
      </c>
      <c r="C4111" s="1" t="str">
        <f t="shared" si="2850"/>
        <v>当前波数 352/∞</v>
      </c>
      <c r="D4111">
        <f>VLOOKUP(MOD(A4111,1000),Sheet2!P:R,3,FALSE)</f>
        <v>96680630592.000031</v>
      </c>
      <c r="E4111">
        <v>587</v>
      </c>
      <c r="F4111" s="1" t="str">
        <f>IF(VLOOKUP(MOD(A4111,1000),Sheet2!P:W,8,FALSE)=1,"[[50000,1],",IF(VLOOKUP(MOD(A4111,1000),Sheet2!P:W,8,FALSE)=2,"[[90000,1],","["))&amp;IF(K4111=K4110,VLOOKUP(INT(MID(A4111,3,1))*10+3,Sheet3!A:B,2,FALSE),VLOOKUP(INT(MID(A4111,3,1))*10+MOD(K4111,2)+1,Sheet3!A:B,2,FALSE))&amp;"]"</f>
        <v>[[50032,67]]</v>
      </c>
      <c r="G4111">
        <v>0.2</v>
      </c>
      <c r="H4111" s="1" t="str">
        <f t="shared" si="2872"/>
        <v>[80031,80032,80033,80034]</v>
      </c>
      <c r="I4111" s="1">
        <f t="shared" ref="I4111" si="2897">I4099</f>
        <v>1</v>
      </c>
      <c r="J4111">
        <f t="shared" si="2859"/>
        <v>20</v>
      </c>
      <c r="K4111">
        <f t="shared" si="2866"/>
        <v>352</v>
      </c>
      <c r="L4111" s="1" t="str">
        <f>Sheet1!L4111</f>
        <v>[{"bid":16007,"type":6,"num":167},{"bid":14001,"type":4,"num":210500}]</v>
      </c>
    </row>
    <row r="4112" spans="1:12" x14ac:dyDescent="0.2">
      <c r="A4112">
        <f t="shared" si="2857"/>
        <v>604423</v>
      </c>
      <c r="B4112">
        <f t="shared" si="2861"/>
        <v>604424</v>
      </c>
      <c r="C4112" s="1" t="str">
        <f t="shared" si="2850"/>
        <v>当前波数 353/∞</v>
      </c>
      <c r="D4112">
        <f>VLOOKUP(MOD(A4112,1000),Sheet2!P:R,3,FALSE)</f>
        <v>99448943552.000015</v>
      </c>
      <c r="E4112">
        <v>588</v>
      </c>
      <c r="F4112" s="1" t="str">
        <f>IF(VLOOKUP(MOD(A4112,1000),Sheet2!P:W,8,FALSE)=1,"[[50000,1],",IF(VLOOKUP(MOD(A4112,1000),Sheet2!P:W,8,FALSE)=2,"[[90000,1],","["))&amp;IF(K4112=K4111,VLOOKUP(INT(MID(A4112,3,1))*10+3,Sheet3!A:B,2,FALSE),VLOOKUP(INT(MID(A4112,3,1))*10+MOD(K4112,2)+1,Sheet3!A:B,2,FALSE))&amp;"]"</f>
        <v>[[50031,50]]</v>
      </c>
      <c r="G4112">
        <v>0.2</v>
      </c>
      <c r="H4112" s="1" t="str">
        <f t="shared" si="2872"/>
        <v>[80031,80032,80033,80034]</v>
      </c>
      <c r="I4112" s="1">
        <f t="shared" ref="I4112" si="2898">I4100</f>
        <v>1</v>
      </c>
      <c r="J4112">
        <f t="shared" si="2859"/>
        <v>20</v>
      </c>
      <c r="K4112">
        <f t="shared" si="2866"/>
        <v>353</v>
      </c>
      <c r="L4112" s="1" t="str">
        <f>Sheet1!L4112</f>
        <v>[{"bid":16007,"type":6,"num":167},{"bid":14001,"type":4,"num":211000}]</v>
      </c>
    </row>
    <row r="4113" spans="1:12" x14ac:dyDescent="0.2">
      <c r="A4113">
        <f t="shared" si="2857"/>
        <v>604424</v>
      </c>
      <c r="B4113">
        <f t="shared" si="2861"/>
        <v>604425</v>
      </c>
      <c r="C4113" s="1" t="str">
        <f t="shared" si="2850"/>
        <v>当前波数 354/∞</v>
      </c>
      <c r="D4113">
        <f>VLOOKUP(MOD(A4113,1000),Sheet2!P:R,3,FALSE)</f>
        <v>102262995120.00003</v>
      </c>
      <c r="E4113">
        <v>590</v>
      </c>
      <c r="F4113" s="1" t="str">
        <f>IF(VLOOKUP(MOD(A4113,1000),Sheet2!P:W,8,FALSE)=1,"[[50000,1],",IF(VLOOKUP(MOD(A4113,1000),Sheet2!P:W,8,FALSE)=2,"[[90000,1],","["))&amp;IF(K4113=K4112,VLOOKUP(INT(MID(A4113,3,1))*10+3,Sheet3!A:B,2,FALSE),VLOOKUP(INT(MID(A4113,3,1))*10+MOD(K4113,2)+1,Sheet3!A:B,2,FALSE))&amp;"]"</f>
        <v>[[50000,1],[50032,67]]</v>
      </c>
      <c r="G4113">
        <v>0.2</v>
      </c>
      <c r="H4113" s="1" t="str">
        <f t="shared" si="2872"/>
        <v>[80031,80032,80033,80034]</v>
      </c>
      <c r="I4113" s="1">
        <f t="shared" ref="I4113" si="2899">I4101</f>
        <v>1</v>
      </c>
      <c r="J4113">
        <f t="shared" si="2859"/>
        <v>20</v>
      </c>
      <c r="K4113">
        <f t="shared" si="2866"/>
        <v>354</v>
      </c>
      <c r="L4113" s="1" t="str">
        <f>Sheet1!L4113</f>
        <v>[{"bid":16007,"type":6,"num":167},{"bid":14001,"type":4,"num":211500}]</v>
      </c>
    </row>
    <row r="4114" spans="1:12" x14ac:dyDescent="0.2">
      <c r="A4114">
        <f t="shared" si="2857"/>
        <v>604425</v>
      </c>
      <c r="B4114">
        <f t="shared" si="2861"/>
        <v>604426</v>
      </c>
      <c r="C4114" s="1" t="str">
        <f t="shared" si="2850"/>
        <v>当前波数 355/∞\n下一波BOSS</v>
      </c>
      <c r="D4114">
        <f>VLOOKUP(MOD(A4114,1000),Sheet2!P:R,3,FALSE)</f>
        <v>105123223296.00002</v>
      </c>
      <c r="E4114">
        <v>591</v>
      </c>
      <c r="F4114" s="1" t="str">
        <f>IF(VLOOKUP(MOD(A4114,1000),Sheet2!P:W,8,FALSE)=1,"[[50000,1],",IF(VLOOKUP(MOD(A4114,1000),Sheet2!P:W,8,FALSE)=2,"[[90000,1],","["))&amp;IF(K4114=K4113,VLOOKUP(INT(MID(A4114,3,1))*10+3,Sheet3!A:B,2,FALSE),VLOOKUP(INT(MID(A4114,3,1))*10+MOD(K4114,2)+1,Sheet3!A:B,2,FALSE))&amp;"]"</f>
        <v>[[50031,50]]</v>
      </c>
      <c r="G4114">
        <v>0.2</v>
      </c>
      <c r="H4114" s="1" t="str">
        <f t="shared" si="2872"/>
        <v>[80031,80032,80033,80034]</v>
      </c>
      <c r="I4114" s="1">
        <f t="shared" ref="I4114" si="2900">I4102</f>
        <v>1</v>
      </c>
      <c r="J4114">
        <f t="shared" si="2859"/>
        <v>20</v>
      </c>
      <c r="K4114">
        <f t="shared" si="2866"/>
        <v>355</v>
      </c>
      <c r="L4114" s="1" t="str">
        <f>Sheet1!L4114</f>
        <v>[{"bid":16007,"type":6,"num":167},{"bid":14001,"type":4,"num":212000}]</v>
      </c>
    </row>
    <row r="4115" spans="1:12" x14ac:dyDescent="0.2">
      <c r="A4115">
        <f t="shared" si="2857"/>
        <v>604426</v>
      </c>
      <c r="B4115">
        <f t="shared" si="2861"/>
        <v>604427</v>
      </c>
      <c r="C4115" s="1" t="str">
        <f t="shared" si="2850"/>
        <v>BOSS波\n需击杀所有怪物</v>
      </c>
      <c r="D4115">
        <f>VLOOKUP(MOD(A4115,1000),Sheet2!P:R,3,FALSE)</f>
        <v>108030068000.00002</v>
      </c>
      <c r="E4115">
        <v>593</v>
      </c>
      <c r="F4115" s="1" t="str">
        <f>IF(VLOOKUP(MOD(A4115,1000),Sheet2!P:W,8,FALSE)=1,"[[50000,1],",IF(VLOOKUP(MOD(A4115,1000),Sheet2!P:W,8,FALSE)=2,"[[90000,1],","["))&amp;IF(K4115=K4114,VLOOKUP(INT(MID(A4115,3,1))*10+3,Sheet3!A:B,2,FALSE),VLOOKUP(INT(MID(A4115,3,1))*10+MOD(K4115,2)+1,Sheet3!A:B,2,FALSE))&amp;"]"</f>
        <v>[[50033,45]]</v>
      </c>
      <c r="G4115">
        <v>0.2</v>
      </c>
      <c r="H4115" s="1" t="str">
        <f t="shared" si="2872"/>
        <v>[80031,80032,80033,80034]</v>
      </c>
      <c r="I4115" s="1">
        <f t="shared" ref="I4115" si="2901">I4103</f>
        <v>2</v>
      </c>
      <c r="J4115">
        <f t="shared" si="2859"/>
        <v>40</v>
      </c>
      <c r="K4115">
        <f t="shared" si="2866"/>
        <v>355</v>
      </c>
      <c r="L4115" s="1" t="str">
        <f>Sheet1!L4115</f>
        <v>[{"bid":16007,"type":6,"num":169},{"bid":14001,"type":4,"num":212500}]</v>
      </c>
    </row>
    <row r="4116" spans="1:12" x14ac:dyDescent="0.2">
      <c r="A4116">
        <f t="shared" si="2857"/>
        <v>604427</v>
      </c>
      <c r="B4116">
        <f t="shared" si="2861"/>
        <v>604428</v>
      </c>
      <c r="C4116" s="1" t="str">
        <f t="shared" si="2850"/>
        <v>当前波数 356/∞</v>
      </c>
      <c r="D4116">
        <f>VLOOKUP(MOD(A4116,1000),Sheet2!P:R,3,FALSE)</f>
        <v>110983971072</v>
      </c>
      <c r="E4116">
        <v>594</v>
      </c>
      <c r="F4116" s="1" t="str">
        <f>IF(VLOOKUP(MOD(A4116,1000),Sheet2!P:W,8,FALSE)=1,"[[50000,1],",IF(VLOOKUP(MOD(A4116,1000),Sheet2!P:W,8,FALSE)=2,"[[90000,1],","["))&amp;IF(K4116=K4115,VLOOKUP(INT(MID(A4116,3,1))*10+3,Sheet3!A:B,2,FALSE),VLOOKUP(INT(MID(A4116,3,1))*10+MOD(K4116,2)+1,Sheet3!A:B,2,FALSE))&amp;"]"</f>
        <v>[[50000,1],[50032,67]]</v>
      </c>
      <c r="G4116">
        <v>0.2</v>
      </c>
      <c r="H4116" s="1" t="str">
        <f t="shared" si="2872"/>
        <v>[80031,80032,80033,80034]</v>
      </c>
      <c r="I4116" s="1">
        <f t="shared" ref="I4116" si="2902">I4104</f>
        <v>1</v>
      </c>
      <c r="J4116">
        <f t="shared" si="2859"/>
        <v>20</v>
      </c>
      <c r="K4116">
        <f t="shared" si="2866"/>
        <v>356</v>
      </c>
      <c r="L4116" s="1" t="str">
        <f>Sheet1!L4116</f>
        <v>[{"bid":16007,"type":6,"num":169},{"bid":14001,"type":4,"num":213000}]</v>
      </c>
    </row>
    <row r="4117" spans="1:12" x14ac:dyDescent="0.2">
      <c r="A4117">
        <f t="shared" si="2857"/>
        <v>604428</v>
      </c>
      <c r="B4117">
        <f t="shared" si="2861"/>
        <v>604429</v>
      </c>
      <c r="C4117" s="1" t="str">
        <f t="shared" si="2850"/>
        <v>当前波数 357/∞</v>
      </c>
      <c r="D4117">
        <f>VLOOKUP(MOD(A4117,1000),Sheet2!P:R,3,FALSE)</f>
        <v>113985376272.00002</v>
      </c>
      <c r="E4117">
        <v>596</v>
      </c>
      <c r="F4117" s="1" t="str">
        <f>IF(VLOOKUP(MOD(A4117,1000),Sheet2!P:W,8,FALSE)=1,"[[50000,1],",IF(VLOOKUP(MOD(A4117,1000),Sheet2!P:W,8,FALSE)=2,"[[90000,1],","["))&amp;IF(K4117=K4116,VLOOKUP(INT(MID(A4117,3,1))*10+3,Sheet3!A:B,2,FALSE),VLOOKUP(INT(MID(A4117,3,1))*10+MOD(K4117,2)+1,Sheet3!A:B,2,FALSE))&amp;"]"</f>
        <v>[[50031,50]]</v>
      </c>
      <c r="G4117">
        <v>0.2</v>
      </c>
      <c r="H4117" s="1" t="str">
        <f t="shared" si="2872"/>
        <v>[80031,80032,80033,80034]</v>
      </c>
      <c r="I4117" s="1">
        <f t="shared" ref="I4117" si="2903">I4105</f>
        <v>1</v>
      </c>
      <c r="J4117">
        <f t="shared" si="2859"/>
        <v>20</v>
      </c>
      <c r="K4117">
        <f t="shared" si="2866"/>
        <v>357</v>
      </c>
      <c r="L4117" s="1" t="str">
        <f>Sheet1!L4117</f>
        <v>[{"bid":16007,"type":6,"num":169},{"bid":14001,"type":4,"num":213500}]</v>
      </c>
    </row>
    <row r="4118" spans="1:12" x14ac:dyDescent="0.2">
      <c r="A4118">
        <f t="shared" si="2857"/>
        <v>604429</v>
      </c>
      <c r="B4118">
        <f t="shared" si="2861"/>
        <v>604430</v>
      </c>
      <c r="C4118" s="1" t="str">
        <f t="shared" si="2850"/>
        <v>当前波数 358/∞</v>
      </c>
      <c r="D4118">
        <f>VLOOKUP(MOD(A4118,1000),Sheet2!P:R,3,FALSE)</f>
        <v>117034729280</v>
      </c>
      <c r="E4118">
        <v>598</v>
      </c>
      <c r="F4118" s="1" t="str">
        <f>IF(VLOOKUP(MOD(A4118,1000),Sheet2!P:W,8,FALSE)=1,"[[50000,1],",IF(VLOOKUP(MOD(A4118,1000),Sheet2!P:W,8,FALSE)=2,"[[90000,1],","["))&amp;IF(K4118=K4117,VLOOKUP(INT(MID(A4118,3,1))*10+3,Sheet3!A:B,2,FALSE),VLOOKUP(INT(MID(A4118,3,1))*10+MOD(K4118,2)+1,Sheet3!A:B,2,FALSE))&amp;"]"</f>
        <v>[[50032,67]]</v>
      </c>
      <c r="G4118">
        <v>0.2</v>
      </c>
      <c r="H4118" s="1" t="str">
        <f t="shared" si="2872"/>
        <v>[80031,80032,80033,80034]</v>
      </c>
      <c r="I4118" s="1">
        <f t="shared" ref="I4118" si="2904">I4106</f>
        <v>1</v>
      </c>
      <c r="J4118">
        <f t="shared" si="2859"/>
        <v>20</v>
      </c>
      <c r="K4118">
        <f t="shared" si="2866"/>
        <v>358</v>
      </c>
      <c r="L4118" s="1" t="str">
        <f>Sheet1!L4118</f>
        <v>[{"bid":16007,"type":6,"num":169},{"bid":14001,"type":4,"num":214000}]</v>
      </c>
    </row>
    <row r="4119" spans="1:12" x14ac:dyDescent="0.2">
      <c r="A4119">
        <f t="shared" si="2857"/>
        <v>604430</v>
      </c>
      <c r="B4119">
        <f t="shared" si="2861"/>
        <v>604431</v>
      </c>
      <c r="C4119" s="1" t="str">
        <f t="shared" si="2850"/>
        <v>当前波数 359/∞</v>
      </c>
      <c r="D4119">
        <f>VLOOKUP(MOD(A4119,1000),Sheet2!P:R,3,FALSE)</f>
        <v>120132477696.00002</v>
      </c>
      <c r="E4119">
        <v>600</v>
      </c>
      <c r="F4119" s="1" t="str">
        <f>IF(VLOOKUP(MOD(A4119,1000),Sheet2!P:W,8,FALSE)=1,"[[50000,1],",IF(VLOOKUP(MOD(A4119,1000),Sheet2!P:W,8,FALSE)=2,"[[90000,1],","["))&amp;IF(K4119=K4118,VLOOKUP(INT(MID(A4119,3,1))*10+3,Sheet3!A:B,2,FALSE),VLOOKUP(INT(MID(A4119,3,1))*10+MOD(K4119,2)+1,Sheet3!A:B,2,FALSE))&amp;"]"</f>
        <v>[[50000,1],[50031,50]]</v>
      </c>
      <c r="G4119">
        <v>0.2</v>
      </c>
      <c r="H4119" s="1" t="str">
        <f t="shared" si="2872"/>
        <v>[80031,80032,80033,80034]</v>
      </c>
      <c r="I4119" s="1">
        <f t="shared" ref="I4119" si="2905">I4107</f>
        <v>1</v>
      </c>
      <c r="J4119">
        <f t="shared" si="2859"/>
        <v>20</v>
      </c>
      <c r="K4119">
        <f t="shared" si="2866"/>
        <v>359</v>
      </c>
      <c r="L4119" s="1" t="str">
        <f>Sheet1!L4119</f>
        <v>[{"bid":16007,"type":6,"num":169},{"bid":14001,"type":4,"num":214500}]</v>
      </c>
    </row>
    <row r="4120" spans="1:12" x14ac:dyDescent="0.2">
      <c r="A4120">
        <f t="shared" si="2857"/>
        <v>604431</v>
      </c>
      <c r="B4120">
        <f t="shared" si="2861"/>
        <v>604432</v>
      </c>
      <c r="C4120" s="1" t="str">
        <f t="shared" si="2850"/>
        <v>当前波数 360/∞\n下一波BOSS</v>
      </c>
      <c r="D4120">
        <f>VLOOKUP(MOD(A4120,1000),Sheet2!P:R,3,FALSE)</f>
        <v>123393218328</v>
      </c>
      <c r="E4120">
        <v>602</v>
      </c>
      <c r="F4120" s="1" t="str">
        <f>IF(VLOOKUP(MOD(A4120,1000),Sheet2!P:W,8,FALSE)=1,"[[50000,1],",IF(VLOOKUP(MOD(A4120,1000),Sheet2!P:W,8,FALSE)=2,"[[90000,1],","["))&amp;IF(K4120=K4119,VLOOKUP(INT(MID(A4120,3,1))*10+3,Sheet3!A:B,2,FALSE),VLOOKUP(INT(MID(A4120,3,1))*10+MOD(K4120,2)+1,Sheet3!A:B,2,FALSE))&amp;"]"</f>
        <v>[[50032,67]]</v>
      </c>
      <c r="G4120">
        <v>0.2</v>
      </c>
      <c r="H4120" s="1" t="str">
        <f t="shared" si="2872"/>
        <v>[80031,80032,80033,80034]</v>
      </c>
      <c r="I4120" s="1">
        <f t="shared" ref="I4120" si="2906">I4108</f>
        <v>1</v>
      </c>
      <c r="J4120">
        <f t="shared" si="2859"/>
        <v>20</v>
      </c>
      <c r="K4120">
        <f t="shared" si="2866"/>
        <v>360</v>
      </c>
      <c r="L4120" s="1" t="str">
        <f>Sheet1!L4120</f>
        <v>[{"bid":16007,"type":6,"num":171},{"bid":14001,"type":4,"num":215000}]</v>
      </c>
    </row>
    <row r="4121" spans="1:12" x14ac:dyDescent="0.2">
      <c r="A4121">
        <f t="shared" si="2857"/>
        <v>604432</v>
      </c>
      <c r="B4121">
        <f t="shared" si="2861"/>
        <v>604433</v>
      </c>
      <c r="C4121" s="1" t="str">
        <f t="shared" si="2850"/>
        <v>BOSS波\n需击杀所有怪物</v>
      </c>
      <c r="D4121">
        <f>VLOOKUP(MOD(A4121,1000),Sheet2!P:R,3,FALSE)</f>
        <v>126705754476.00002</v>
      </c>
      <c r="E4121">
        <v>603</v>
      </c>
      <c r="F4121" s="1" t="str">
        <f>IF(VLOOKUP(MOD(A4121,1000),Sheet2!P:W,8,FALSE)=1,"[[50000,1],",IF(VLOOKUP(MOD(A4121,1000),Sheet2!P:W,8,FALSE)=2,"[[90000,1],","["))&amp;IF(K4121=K4120,VLOOKUP(INT(MID(A4121,3,1))*10+3,Sheet3!A:B,2,FALSE),VLOOKUP(INT(MID(A4121,3,1))*10+MOD(K4121,2)+1,Sheet3!A:B,2,FALSE))&amp;"]"</f>
        <v>[[50033,45]]</v>
      </c>
      <c r="G4121">
        <v>0.2</v>
      </c>
      <c r="H4121" s="1" t="str">
        <f t="shared" si="2872"/>
        <v>[80031,80032,80033,80034]</v>
      </c>
      <c r="I4121" s="1">
        <f t="shared" ref="I4121" si="2907">I4109</f>
        <v>2</v>
      </c>
      <c r="J4121">
        <f t="shared" si="2859"/>
        <v>40</v>
      </c>
      <c r="K4121">
        <f t="shared" si="2866"/>
        <v>360</v>
      </c>
      <c r="L4121" s="1" t="str">
        <f>Sheet1!L4121</f>
        <v>[{"bid":16007,"type":6,"num":171},{"bid":14001,"type":4,"num":215500}]</v>
      </c>
    </row>
    <row r="4122" spans="1:12" x14ac:dyDescent="0.2">
      <c r="A4122">
        <f t="shared" si="2857"/>
        <v>604433</v>
      </c>
      <c r="B4122">
        <f t="shared" si="2861"/>
        <v>604434</v>
      </c>
      <c r="C4122" s="1" t="str">
        <f t="shared" si="2850"/>
        <v>当前波数 361/∞</v>
      </c>
      <c r="D4122">
        <f>VLOOKUP(MOD(A4122,1000),Sheet2!P:R,3,FALSE)</f>
        <v>130070565840</v>
      </c>
      <c r="E4122">
        <v>604</v>
      </c>
      <c r="F4122" s="1" t="str">
        <f>IF(VLOOKUP(MOD(A4122,1000),Sheet2!P:W,8,FALSE)=1,"[[50000,1],",IF(VLOOKUP(MOD(A4122,1000),Sheet2!P:W,8,FALSE)=2,"[[90000,1],","["))&amp;IF(K4122=K4121,VLOOKUP(INT(MID(A4122,3,1))*10+3,Sheet3!A:B,2,FALSE),VLOOKUP(INT(MID(A4122,3,1))*10+MOD(K4122,2)+1,Sheet3!A:B,2,FALSE))&amp;"]"</f>
        <v>[[50000,1],[50031,50]]</v>
      </c>
      <c r="G4122">
        <v>0.2</v>
      </c>
      <c r="H4122" s="1" t="str">
        <f t="shared" si="2872"/>
        <v>[80031,80032,80033,80034]</v>
      </c>
      <c r="I4122" s="1">
        <f t="shared" ref="I4122" si="2908">I4110</f>
        <v>1</v>
      </c>
      <c r="J4122">
        <f t="shared" si="2859"/>
        <v>20</v>
      </c>
      <c r="K4122">
        <f t="shared" si="2866"/>
        <v>361</v>
      </c>
      <c r="L4122" s="1" t="str">
        <f>Sheet1!L4122</f>
        <v>[{"bid":16007,"type":6,"num":171},{"bid":14001,"type":4,"num":216000}]</v>
      </c>
    </row>
    <row r="4123" spans="1:12" x14ac:dyDescent="0.2">
      <c r="A4123">
        <f t="shared" si="2857"/>
        <v>604434</v>
      </c>
      <c r="B4123">
        <f t="shared" si="2861"/>
        <v>604435</v>
      </c>
      <c r="C4123" s="1" t="str">
        <f t="shared" si="2850"/>
        <v>当前波数 362/∞</v>
      </c>
      <c r="D4123">
        <f>VLOOKUP(MOD(A4123,1000),Sheet2!P:R,3,FALSE)</f>
        <v>133488134160</v>
      </c>
      <c r="E4123">
        <v>606</v>
      </c>
      <c r="F4123" s="1" t="str">
        <f>IF(VLOOKUP(MOD(A4123,1000),Sheet2!P:W,8,FALSE)=1,"[[50000,1],",IF(VLOOKUP(MOD(A4123,1000),Sheet2!P:W,8,FALSE)=2,"[[90000,1],","["))&amp;IF(K4123=K4122,VLOOKUP(INT(MID(A4123,3,1))*10+3,Sheet3!A:B,2,FALSE),VLOOKUP(INT(MID(A4123,3,1))*10+MOD(K4123,2)+1,Sheet3!A:B,2,FALSE))&amp;"]"</f>
        <v>[[50032,67]]</v>
      </c>
      <c r="G4123">
        <v>0.2</v>
      </c>
      <c r="H4123" s="1" t="str">
        <f t="shared" si="2872"/>
        <v>[80031,80032,80033,80034]</v>
      </c>
      <c r="I4123" s="1">
        <f t="shared" ref="I4123" si="2909">I4111</f>
        <v>1</v>
      </c>
      <c r="J4123">
        <f t="shared" si="2859"/>
        <v>20</v>
      </c>
      <c r="K4123">
        <f t="shared" si="2866"/>
        <v>362</v>
      </c>
      <c r="L4123" s="1" t="str">
        <f>Sheet1!L4123</f>
        <v>[{"bid":16007,"type":6,"num":171},{"bid":14001,"type":4,"num":216500}]</v>
      </c>
    </row>
    <row r="4124" spans="1:12" x14ac:dyDescent="0.2">
      <c r="A4124">
        <f t="shared" si="2857"/>
        <v>604435</v>
      </c>
      <c r="B4124">
        <f t="shared" si="2861"/>
        <v>604436</v>
      </c>
      <c r="C4124" s="1" t="str">
        <f t="shared" si="2850"/>
        <v>当前波数 363/∞</v>
      </c>
      <c r="D4124">
        <f>VLOOKUP(MOD(A4124,1000),Sheet2!P:R,3,FALSE)</f>
        <v>136958943216</v>
      </c>
      <c r="E4124">
        <v>608</v>
      </c>
      <c r="F4124" s="1" t="str">
        <f>IF(VLOOKUP(MOD(A4124,1000),Sheet2!P:W,8,FALSE)=1,"[[50000,1],",IF(VLOOKUP(MOD(A4124,1000),Sheet2!P:W,8,FALSE)=2,"[[90000,1],","["))&amp;IF(K4124=K4123,VLOOKUP(INT(MID(A4124,3,1))*10+3,Sheet3!A:B,2,FALSE),VLOOKUP(INT(MID(A4124,3,1))*10+MOD(K4124,2)+1,Sheet3!A:B,2,FALSE))&amp;"]"</f>
        <v>[[50031,50]]</v>
      </c>
      <c r="G4124">
        <v>0.2</v>
      </c>
      <c r="H4124" s="1" t="str">
        <f t="shared" si="2872"/>
        <v>[80031,80032,80033,80034]</v>
      </c>
      <c r="I4124" s="1">
        <f t="shared" ref="I4124" si="2910">I4112</f>
        <v>1</v>
      </c>
      <c r="J4124">
        <f t="shared" si="2859"/>
        <v>20</v>
      </c>
      <c r="K4124">
        <f t="shared" si="2866"/>
        <v>363</v>
      </c>
      <c r="L4124" s="1" t="str">
        <f>Sheet1!L4124</f>
        <v>[{"bid":16007,"type":6,"num":171},{"bid":14001,"type":4,"num":217000}]</v>
      </c>
    </row>
    <row r="4125" spans="1:12" x14ac:dyDescent="0.2">
      <c r="A4125">
        <f t="shared" si="2857"/>
        <v>604436</v>
      </c>
      <c r="B4125">
        <f t="shared" si="2861"/>
        <v>604437</v>
      </c>
      <c r="C4125" s="1" t="str">
        <f t="shared" si="2850"/>
        <v>当前波数 364/∞</v>
      </c>
      <c r="D4125">
        <f>VLOOKUP(MOD(A4125,1000),Sheet2!P:R,3,FALSE)</f>
        <v>140483478828.00003</v>
      </c>
      <c r="E4125">
        <v>610</v>
      </c>
      <c r="F4125" s="1" t="str">
        <f>IF(VLOOKUP(MOD(A4125,1000),Sheet2!P:W,8,FALSE)=1,"[[50000,1],",IF(VLOOKUP(MOD(A4125,1000),Sheet2!P:W,8,FALSE)=2,"[[90000,1],","["))&amp;IF(K4125=K4124,VLOOKUP(INT(MID(A4125,3,1))*10+3,Sheet3!A:B,2,FALSE),VLOOKUP(INT(MID(A4125,3,1))*10+MOD(K4125,2)+1,Sheet3!A:B,2,FALSE))&amp;"]"</f>
        <v>[[50000,1],[50032,67]]</v>
      </c>
      <c r="G4125">
        <v>0.2</v>
      </c>
      <c r="H4125" s="1" t="str">
        <f t="shared" si="2872"/>
        <v>[80031,80032,80033,80034]</v>
      </c>
      <c r="I4125" s="1">
        <f t="shared" ref="I4125" si="2911">I4113</f>
        <v>1</v>
      </c>
      <c r="J4125">
        <f t="shared" si="2859"/>
        <v>20</v>
      </c>
      <c r="K4125">
        <f t="shared" si="2866"/>
        <v>364</v>
      </c>
      <c r="L4125" s="1" t="str">
        <f>Sheet1!L4125</f>
        <v>[{"bid":16007,"type":6,"num":173},{"bid":14001,"type":4,"num":217500}]</v>
      </c>
    </row>
    <row r="4126" spans="1:12" x14ac:dyDescent="0.2">
      <c r="A4126">
        <f t="shared" si="2857"/>
        <v>604437</v>
      </c>
      <c r="B4126">
        <f t="shared" si="2861"/>
        <v>604438</v>
      </c>
      <c r="C4126" s="1" t="str">
        <f t="shared" si="2850"/>
        <v>当前波数 365/∞\n下一波BOSS</v>
      </c>
      <c r="D4126">
        <f>VLOOKUP(MOD(A4126,1000),Sheet2!P:R,3,FALSE)</f>
        <v>144062228856</v>
      </c>
      <c r="E4126">
        <v>611</v>
      </c>
      <c r="F4126" s="1" t="str">
        <f>IF(VLOOKUP(MOD(A4126,1000),Sheet2!P:W,8,FALSE)=1,"[[50000,1],",IF(VLOOKUP(MOD(A4126,1000),Sheet2!P:W,8,FALSE)=2,"[[90000,1],","["))&amp;IF(K4126=K4125,VLOOKUP(INT(MID(A4126,3,1))*10+3,Sheet3!A:B,2,FALSE),VLOOKUP(INT(MID(A4126,3,1))*10+MOD(K4126,2)+1,Sheet3!A:B,2,FALSE))&amp;"]"</f>
        <v>[[50031,50]]</v>
      </c>
      <c r="G4126">
        <v>0.2</v>
      </c>
      <c r="H4126" s="1" t="str">
        <f t="shared" si="2872"/>
        <v>[80031,80032,80033,80034]</v>
      </c>
      <c r="I4126" s="1">
        <f t="shared" ref="I4126" si="2912">I4114</f>
        <v>1</v>
      </c>
      <c r="J4126">
        <f t="shared" si="2859"/>
        <v>20</v>
      </c>
      <c r="K4126">
        <f t="shared" si="2866"/>
        <v>365</v>
      </c>
      <c r="L4126" s="1" t="str">
        <f>Sheet1!L4126</f>
        <v>[{"bid":16007,"type":6,"num":173},{"bid":14001,"type":4,"num":218000}]</v>
      </c>
    </row>
    <row r="4127" spans="1:12" x14ac:dyDescent="0.2">
      <c r="A4127">
        <f t="shared" si="2857"/>
        <v>604438</v>
      </c>
      <c r="B4127">
        <f t="shared" si="2861"/>
        <v>604439</v>
      </c>
      <c r="C4127" s="1" t="str">
        <f t="shared" si="2850"/>
        <v>BOSS波\n需击杀所有怪物</v>
      </c>
      <c r="D4127">
        <f>VLOOKUP(MOD(A4127,1000),Sheet2!P:R,3,FALSE)</f>
        <v>147695683200.00003</v>
      </c>
      <c r="E4127">
        <v>612</v>
      </c>
      <c r="F4127" s="1" t="str">
        <f>IF(VLOOKUP(MOD(A4127,1000),Sheet2!P:W,8,FALSE)=1,"[[50000,1],",IF(VLOOKUP(MOD(A4127,1000),Sheet2!P:W,8,FALSE)=2,"[[90000,1],","["))&amp;IF(K4127=K4126,VLOOKUP(INT(MID(A4127,3,1))*10+3,Sheet3!A:B,2,FALSE),VLOOKUP(INT(MID(A4127,3,1))*10+MOD(K4127,2)+1,Sheet3!A:B,2,FALSE))&amp;"]"</f>
        <v>[[50033,45]]</v>
      </c>
      <c r="G4127">
        <v>0.2</v>
      </c>
      <c r="H4127" s="1" t="str">
        <f t="shared" si="2872"/>
        <v>[80031,80032,80033,80034]</v>
      </c>
      <c r="I4127" s="1">
        <f t="shared" ref="I4127" si="2913">I4115</f>
        <v>2</v>
      </c>
      <c r="J4127">
        <f t="shared" si="2859"/>
        <v>40</v>
      </c>
      <c r="K4127">
        <f t="shared" si="2866"/>
        <v>365</v>
      </c>
      <c r="L4127" s="1" t="str">
        <f>Sheet1!L4127</f>
        <v>[{"bid":16007,"type":6,"num":173},{"bid":14001,"type":4,"num":218500}]</v>
      </c>
    </row>
    <row r="4128" spans="1:12" x14ac:dyDescent="0.2">
      <c r="A4128">
        <f t="shared" si="2857"/>
        <v>604439</v>
      </c>
      <c r="B4128">
        <f t="shared" si="2861"/>
        <v>604440</v>
      </c>
      <c r="C4128" s="1" t="str">
        <f t="shared" si="2850"/>
        <v>当前波数 366/∞</v>
      </c>
      <c r="D4128">
        <f>VLOOKUP(MOD(A4128,1000),Sheet2!P:R,3,FALSE)</f>
        <v>151508725200</v>
      </c>
      <c r="E4128">
        <v>613</v>
      </c>
      <c r="F4128" s="1" t="str">
        <f>IF(VLOOKUP(MOD(A4128,1000),Sheet2!P:W,8,FALSE)=1,"[[50000,1],",IF(VLOOKUP(MOD(A4128,1000),Sheet2!P:W,8,FALSE)=2,"[[90000,1],","["))&amp;IF(K4128=K4127,VLOOKUP(INT(MID(A4128,3,1))*10+3,Sheet3!A:B,2,FALSE),VLOOKUP(INT(MID(A4128,3,1))*10+MOD(K4128,2)+1,Sheet3!A:B,2,FALSE))&amp;"]"</f>
        <v>[[50000,1],[50032,67]]</v>
      </c>
      <c r="G4128">
        <v>0.2</v>
      </c>
      <c r="H4128" s="1" t="str">
        <f t="shared" si="2872"/>
        <v>[80031,80032,80033,80034]</v>
      </c>
      <c r="I4128" s="1">
        <f t="shared" ref="I4128" si="2914">I4116</f>
        <v>1</v>
      </c>
      <c r="J4128">
        <f t="shared" si="2859"/>
        <v>20</v>
      </c>
      <c r="K4128">
        <f t="shared" si="2866"/>
        <v>366</v>
      </c>
      <c r="L4128" s="1" t="str">
        <f>Sheet1!L4128</f>
        <v>[{"bid":16007,"type":6,"num":173},{"bid":14001,"type":4,"num":219000}]</v>
      </c>
    </row>
    <row r="4129" spans="1:12" x14ac:dyDescent="0.2">
      <c r="A4129">
        <f t="shared" si="2857"/>
        <v>604440</v>
      </c>
      <c r="B4129">
        <f t="shared" si="2861"/>
        <v>604441</v>
      </c>
      <c r="C4129" s="1" t="str">
        <f t="shared" si="2850"/>
        <v>当前波数 367/∞</v>
      </c>
      <c r="D4129">
        <f>VLOOKUP(MOD(A4129,1000),Sheet2!P:R,3,FALSE)</f>
        <v>155380098744</v>
      </c>
      <c r="E4129">
        <v>615</v>
      </c>
      <c r="F4129" s="1" t="str">
        <f>IF(VLOOKUP(MOD(A4129,1000),Sheet2!P:W,8,FALSE)=1,"[[50000,1],",IF(VLOOKUP(MOD(A4129,1000),Sheet2!P:W,8,FALSE)=2,"[[90000,1],","["))&amp;IF(K4129=K4128,VLOOKUP(INT(MID(A4129,3,1))*10+3,Sheet3!A:B,2,FALSE),VLOOKUP(INT(MID(A4129,3,1))*10+MOD(K4129,2)+1,Sheet3!A:B,2,FALSE))&amp;"]"</f>
        <v>[[50031,50]]</v>
      </c>
      <c r="G4129">
        <v>0.2</v>
      </c>
      <c r="H4129" s="1" t="str">
        <f t="shared" si="2872"/>
        <v>[80031,80032,80033,80034]</v>
      </c>
      <c r="I4129" s="1">
        <f t="shared" ref="I4129" si="2915">I4117</f>
        <v>1</v>
      </c>
      <c r="J4129">
        <f t="shared" si="2859"/>
        <v>20</v>
      </c>
      <c r="K4129">
        <f t="shared" si="2866"/>
        <v>367</v>
      </c>
      <c r="L4129" s="1" t="str">
        <f>Sheet1!L4129</f>
        <v>[{"bid":16007,"type":6,"num":173},{"bid":14001,"type":4,"num":219500}]</v>
      </c>
    </row>
    <row r="4130" spans="1:12" x14ac:dyDescent="0.2">
      <c r="A4130">
        <f t="shared" si="2857"/>
        <v>604441</v>
      </c>
      <c r="B4130">
        <f t="shared" si="2861"/>
        <v>604442</v>
      </c>
      <c r="C4130" s="1" t="str">
        <f t="shared" si="2850"/>
        <v>当前波数 368/∞</v>
      </c>
      <c r="D4130">
        <f>VLOOKUP(MOD(A4130,1000),Sheet2!P:R,3,FALSE)</f>
        <v>159310326912</v>
      </c>
      <c r="E4130">
        <v>616</v>
      </c>
      <c r="F4130" s="1" t="str">
        <f>IF(VLOOKUP(MOD(A4130,1000),Sheet2!P:W,8,FALSE)=1,"[[50000,1],",IF(VLOOKUP(MOD(A4130,1000),Sheet2!P:W,8,FALSE)=2,"[[90000,1],","["))&amp;IF(K4130=K4129,VLOOKUP(INT(MID(A4130,3,1))*10+3,Sheet3!A:B,2,FALSE),VLOOKUP(INT(MID(A4130,3,1))*10+MOD(K4130,2)+1,Sheet3!A:B,2,FALSE))&amp;"]"</f>
        <v>[[50032,67]]</v>
      </c>
      <c r="G4130">
        <v>0.2</v>
      </c>
      <c r="H4130" s="1" t="str">
        <f t="shared" si="2872"/>
        <v>[80031,80032,80033,80034]</v>
      </c>
      <c r="I4130" s="1">
        <f t="shared" ref="I4130" si="2916">I4118</f>
        <v>1</v>
      </c>
      <c r="J4130">
        <f t="shared" si="2859"/>
        <v>20</v>
      </c>
      <c r="K4130">
        <f t="shared" si="2866"/>
        <v>368</v>
      </c>
      <c r="L4130" s="1" t="str">
        <f>Sheet1!L4130</f>
        <v>[{"bid":16007,"type":6,"num":175},{"bid":14001,"type":4,"num":220000}]</v>
      </c>
    </row>
    <row r="4131" spans="1:12" x14ac:dyDescent="0.2">
      <c r="A4131">
        <f t="shared" si="2857"/>
        <v>604442</v>
      </c>
      <c r="B4131">
        <f t="shared" si="2861"/>
        <v>604443</v>
      </c>
      <c r="C4131" s="1" t="str">
        <f t="shared" si="2850"/>
        <v>当前波数 369/∞</v>
      </c>
      <c r="D4131">
        <f>VLOOKUP(MOD(A4131,1000),Sheet2!P:R,3,FALSE)</f>
        <v>163299934944</v>
      </c>
      <c r="E4131">
        <v>617</v>
      </c>
      <c r="F4131" s="1" t="str">
        <f>IF(VLOOKUP(MOD(A4131,1000),Sheet2!P:W,8,FALSE)=1,"[[50000,1],",IF(VLOOKUP(MOD(A4131,1000),Sheet2!P:W,8,FALSE)=2,"[[90000,1],","["))&amp;IF(K4131=K4130,VLOOKUP(INT(MID(A4131,3,1))*10+3,Sheet3!A:B,2,FALSE),VLOOKUP(INT(MID(A4131,3,1))*10+MOD(K4131,2)+1,Sheet3!A:B,2,FALSE))&amp;"]"</f>
        <v>[[50000,1],[50031,50]]</v>
      </c>
      <c r="G4131">
        <v>0.2</v>
      </c>
      <c r="H4131" s="1" t="str">
        <f t="shared" si="2872"/>
        <v>[80031,80032,80033,80034]</v>
      </c>
      <c r="I4131" s="1">
        <f t="shared" ref="I4131" si="2917">I4119</f>
        <v>1</v>
      </c>
      <c r="J4131">
        <f t="shared" si="2859"/>
        <v>20</v>
      </c>
      <c r="K4131">
        <f t="shared" si="2866"/>
        <v>369</v>
      </c>
      <c r="L4131" s="1" t="str">
        <f>Sheet1!L4131</f>
        <v>[{"bid":16007,"type":6,"num":175},{"bid":14001,"type":4,"num":220500}]</v>
      </c>
    </row>
    <row r="4132" spans="1:12" x14ac:dyDescent="0.2">
      <c r="A4132">
        <f t="shared" si="2857"/>
        <v>604443</v>
      </c>
      <c r="B4132">
        <f t="shared" si="2861"/>
        <v>604444</v>
      </c>
      <c r="C4132" s="1" t="str">
        <f t="shared" si="2850"/>
        <v>当前波数 370/∞\n下一波BOSS</v>
      </c>
      <c r="D4132">
        <f>VLOOKUP(MOD(A4132,1000),Sheet2!P:R,3,FALSE)</f>
        <v>167349450240</v>
      </c>
      <c r="E4132">
        <v>619</v>
      </c>
      <c r="F4132" s="1" t="str">
        <f>IF(VLOOKUP(MOD(A4132,1000),Sheet2!P:W,8,FALSE)=1,"[[50000,1],",IF(VLOOKUP(MOD(A4132,1000),Sheet2!P:W,8,FALSE)=2,"[[90000,1],","["))&amp;IF(K4132=K4131,VLOOKUP(INT(MID(A4132,3,1))*10+3,Sheet3!A:B,2,FALSE),VLOOKUP(INT(MID(A4132,3,1))*10+MOD(K4132,2)+1,Sheet3!A:B,2,FALSE))&amp;"]"</f>
        <v>[[50032,67]]</v>
      </c>
      <c r="G4132">
        <v>0.2</v>
      </c>
      <c r="H4132" s="1" t="str">
        <f t="shared" si="2872"/>
        <v>[80031,80032,80033,80034]</v>
      </c>
      <c r="I4132" s="1">
        <f t="shared" ref="I4132" si="2918">I4120</f>
        <v>1</v>
      </c>
      <c r="J4132">
        <f t="shared" si="2859"/>
        <v>20</v>
      </c>
      <c r="K4132">
        <f t="shared" si="2866"/>
        <v>370</v>
      </c>
      <c r="L4132" s="1" t="str">
        <f>Sheet1!L4132</f>
        <v>[{"bid":16007,"type":6,"num":175},{"bid":14001,"type":4,"num":221000}]</v>
      </c>
    </row>
    <row r="4133" spans="1:12" x14ac:dyDescent="0.2">
      <c r="A4133">
        <f t="shared" si="2857"/>
        <v>604444</v>
      </c>
      <c r="B4133">
        <f t="shared" si="2861"/>
        <v>604445</v>
      </c>
      <c r="C4133" s="1" t="str">
        <f t="shared" si="2850"/>
        <v>BOSS波\n需击杀所有怪物</v>
      </c>
      <c r="D4133">
        <f>VLOOKUP(MOD(A4133,1000),Sheet2!P:R,3,FALSE)</f>
        <v>171459402360.00003</v>
      </c>
      <c r="E4133">
        <v>620</v>
      </c>
      <c r="F4133" s="1" t="str">
        <f>IF(VLOOKUP(MOD(A4133,1000),Sheet2!P:W,8,FALSE)=1,"[[50000,1],",IF(VLOOKUP(MOD(A4133,1000),Sheet2!P:W,8,FALSE)=2,"[[90000,1],","["))&amp;IF(K4133=K4132,VLOOKUP(INT(MID(A4133,3,1))*10+3,Sheet3!A:B,2,FALSE),VLOOKUP(INT(MID(A4133,3,1))*10+MOD(K4133,2)+1,Sheet3!A:B,2,FALSE))&amp;"]"</f>
        <v>[[50033,45]]</v>
      </c>
      <c r="G4133">
        <v>0.2</v>
      </c>
      <c r="H4133" s="1" t="str">
        <f t="shared" si="2872"/>
        <v>[80031,80032,80033,80034]</v>
      </c>
      <c r="I4133" s="1">
        <f t="shared" ref="I4133" si="2919">I4121</f>
        <v>2</v>
      </c>
      <c r="J4133">
        <f t="shared" si="2859"/>
        <v>40</v>
      </c>
      <c r="K4133">
        <f t="shared" si="2866"/>
        <v>370</v>
      </c>
      <c r="L4133" s="1" t="str">
        <f>Sheet1!L4133</f>
        <v>[{"bid":16007,"type":6,"num":175},{"bid":14001,"type":4,"num":221500}]</v>
      </c>
    </row>
    <row r="4134" spans="1:12" x14ac:dyDescent="0.2">
      <c r="A4134">
        <f t="shared" si="2857"/>
        <v>604445</v>
      </c>
      <c r="B4134">
        <f t="shared" si="2861"/>
        <v>604446</v>
      </c>
      <c r="C4134" s="1" t="str">
        <f t="shared" ref="C4134:C4197" si="2920">IF(K4134=K4133,"BOSS波\n需击杀所有怪物",IF(K4134=K4135,"当前波数 "&amp;K4134&amp;"/∞\n下一波BOSS","当前波数 "&amp;K4134&amp;"/∞"))</f>
        <v>当前波数 371/∞</v>
      </c>
      <c r="D4134">
        <f>VLOOKUP(MOD(A4134,1000),Sheet2!P:R,3,FALSE)</f>
        <v>175630323024.00006</v>
      </c>
      <c r="E4134">
        <v>621</v>
      </c>
      <c r="F4134" s="1" t="str">
        <f>IF(VLOOKUP(MOD(A4134,1000),Sheet2!P:W,8,FALSE)=1,"[[50000,1],",IF(VLOOKUP(MOD(A4134,1000),Sheet2!P:W,8,FALSE)=2,"[[90000,1],","["))&amp;IF(K4134=K4133,VLOOKUP(INT(MID(A4134,3,1))*10+3,Sheet3!A:B,2,FALSE),VLOOKUP(INT(MID(A4134,3,1))*10+MOD(K4134,2)+1,Sheet3!A:B,2,FALSE))&amp;"]"</f>
        <v>[[50000,1],[50031,50]]</v>
      </c>
      <c r="G4134">
        <v>0.2</v>
      </c>
      <c r="H4134" s="1" t="str">
        <f t="shared" si="2872"/>
        <v>[80031,80032,80033,80034]</v>
      </c>
      <c r="I4134" s="1">
        <f t="shared" ref="I4134" si="2921">I4122</f>
        <v>1</v>
      </c>
      <c r="J4134">
        <f t="shared" si="2859"/>
        <v>20</v>
      </c>
      <c r="K4134">
        <f t="shared" si="2866"/>
        <v>371</v>
      </c>
      <c r="L4134" s="1" t="str">
        <f>Sheet1!L4134</f>
        <v>[{"bid":16007,"type":6,"num":175},{"bid":14001,"type":4,"num":222000}]</v>
      </c>
    </row>
    <row r="4135" spans="1:12" x14ac:dyDescent="0.2">
      <c r="A4135">
        <f t="shared" si="2857"/>
        <v>604446</v>
      </c>
      <c r="B4135">
        <f t="shared" si="2861"/>
        <v>604447</v>
      </c>
      <c r="C4135" s="1" t="str">
        <f t="shared" si="2920"/>
        <v>当前波数 372/∞</v>
      </c>
      <c r="D4135">
        <f>VLOOKUP(MOD(A4135,1000),Sheet2!P:R,3,FALSE)</f>
        <v>179862746112.00003</v>
      </c>
      <c r="E4135">
        <v>622</v>
      </c>
      <c r="F4135" s="1" t="str">
        <f>IF(VLOOKUP(MOD(A4135,1000),Sheet2!P:W,8,FALSE)=1,"[[50000,1],",IF(VLOOKUP(MOD(A4135,1000),Sheet2!P:W,8,FALSE)=2,"[[90000,1],","["))&amp;IF(K4135=K4134,VLOOKUP(INT(MID(A4135,3,1))*10+3,Sheet3!A:B,2,FALSE),VLOOKUP(INT(MID(A4135,3,1))*10+MOD(K4135,2)+1,Sheet3!A:B,2,FALSE))&amp;"]"</f>
        <v>[[50032,67]]</v>
      </c>
      <c r="G4135">
        <v>0.2</v>
      </c>
      <c r="H4135" s="1" t="str">
        <f t="shared" si="2872"/>
        <v>[80031,80032,80033,80034]</v>
      </c>
      <c r="I4135" s="1">
        <f t="shared" ref="I4135" si="2922">I4123</f>
        <v>1</v>
      </c>
      <c r="J4135">
        <f t="shared" si="2859"/>
        <v>20</v>
      </c>
      <c r="K4135">
        <f t="shared" si="2866"/>
        <v>372</v>
      </c>
      <c r="L4135" s="1" t="str">
        <f>Sheet1!L4135</f>
        <v>[{"bid":16007,"type":6,"num":177},{"bid":14001,"type":4,"num":222500}]</v>
      </c>
    </row>
    <row r="4136" spans="1:12" x14ac:dyDescent="0.2">
      <c r="A4136">
        <f t="shared" si="2857"/>
        <v>604447</v>
      </c>
      <c r="B4136">
        <f t="shared" si="2861"/>
        <v>604448</v>
      </c>
      <c r="C4136" s="1" t="str">
        <f t="shared" si="2920"/>
        <v>当前波数 373/∞</v>
      </c>
      <c r="D4136">
        <f>VLOOKUP(MOD(A4136,1000),Sheet2!P:R,3,FALSE)</f>
        <v>184292418536.00003</v>
      </c>
      <c r="E4136">
        <v>623</v>
      </c>
      <c r="F4136" s="1" t="str">
        <f>IF(VLOOKUP(MOD(A4136,1000),Sheet2!P:W,8,FALSE)=1,"[[50000,1],",IF(VLOOKUP(MOD(A4136,1000),Sheet2!P:W,8,FALSE)=2,"[[90000,1],","["))&amp;IF(K4136=K4135,VLOOKUP(INT(MID(A4136,3,1))*10+3,Sheet3!A:B,2,FALSE),VLOOKUP(INT(MID(A4136,3,1))*10+MOD(K4136,2)+1,Sheet3!A:B,2,FALSE))&amp;"]"</f>
        <v>[[50031,50]]</v>
      </c>
      <c r="G4136">
        <v>0.2</v>
      </c>
      <c r="H4136" s="1" t="str">
        <f t="shared" si="2872"/>
        <v>[80031,80032,80033,80034]</v>
      </c>
      <c r="I4136" s="1">
        <f t="shared" ref="I4136" si="2923">I4124</f>
        <v>1</v>
      </c>
      <c r="J4136">
        <f t="shared" si="2859"/>
        <v>20</v>
      </c>
      <c r="K4136">
        <f t="shared" si="2866"/>
        <v>373</v>
      </c>
      <c r="L4136" s="1" t="str">
        <f>Sheet1!L4136</f>
        <v>[{"bid":16007,"type":6,"num":177},{"bid":14001,"type":4,"num":223000}]</v>
      </c>
    </row>
    <row r="4137" spans="1:12" x14ac:dyDescent="0.2">
      <c r="A4137">
        <f t="shared" si="2857"/>
        <v>604448</v>
      </c>
      <c r="B4137">
        <f t="shared" si="2861"/>
        <v>604449</v>
      </c>
      <c r="C4137" s="1" t="str">
        <f t="shared" si="2920"/>
        <v>当前波数 374/∞</v>
      </c>
      <c r="D4137">
        <f>VLOOKUP(MOD(A4137,1000),Sheet2!P:R,3,FALSE)</f>
        <v>188787454932.00003</v>
      </c>
      <c r="E4137">
        <v>625</v>
      </c>
      <c r="F4137" s="1" t="str">
        <f>IF(VLOOKUP(MOD(A4137,1000),Sheet2!P:W,8,FALSE)=1,"[[50000,1],",IF(VLOOKUP(MOD(A4137,1000),Sheet2!P:W,8,FALSE)=2,"[[90000,1],","["))&amp;IF(K4137=K4136,VLOOKUP(INT(MID(A4137,3,1))*10+3,Sheet3!A:B,2,FALSE),VLOOKUP(INT(MID(A4137,3,1))*10+MOD(K4137,2)+1,Sheet3!A:B,2,FALSE))&amp;"]"</f>
        <v>[[50000,1],[50032,67]]</v>
      </c>
      <c r="G4137">
        <v>0.2</v>
      </c>
      <c r="H4137" s="1" t="str">
        <f t="shared" si="2872"/>
        <v>[80031,80032,80033,80034]</v>
      </c>
      <c r="I4137" s="1">
        <f t="shared" ref="I4137" si="2924">I4125</f>
        <v>1</v>
      </c>
      <c r="J4137">
        <f t="shared" si="2859"/>
        <v>20</v>
      </c>
      <c r="K4137">
        <f t="shared" si="2866"/>
        <v>374</v>
      </c>
      <c r="L4137" s="1" t="str">
        <f>Sheet1!L4137</f>
        <v>[{"bid":16007,"type":6,"num":177},{"bid":14001,"type":4,"num":223500}]</v>
      </c>
    </row>
    <row r="4138" spans="1:12" x14ac:dyDescent="0.2">
      <c r="A4138">
        <f t="shared" si="2857"/>
        <v>604449</v>
      </c>
      <c r="B4138">
        <f t="shared" si="2861"/>
        <v>604450</v>
      </c>
      <c r="C4138" s="1" t="str">
        <f t="shared" si="2920"/>
        <v>当前波数 375/∞\n下一波BOSS</v>
      </c>
      <c r="D4138">
        <f>VLOOKUP(MOD(A4138,1000),Sheet2!P:R,3,FALSE)</f>
        <v>193348423440</v>
      </c>
      <c r="E4138">
        <v>627</v>
      </c>
      <c r="F4138" s="1" t="str">
        <f>IF(VLOOKUP(MOD(A4138,1000),Sheet2!P:W,8,FALSE)=1,"[[50000,1],",IF(VLOOKUP(MOD(A4138,1000),Sheet2!P:W,8,FALSE)=2,"[[90000,1],","["))&amp;IF(K4138=K4137,VLOOKUP(INT(MID(A4138,3,1))*10+3,Sheet3!A:B,2,FALSE),VLOOKUP(INT(MID(A4138,3,1))*10+MOD(K4138,2)+1,Sheet3!A:B,2,FALSE))&amp;"]"</f>
        <v>[[50031,50]]</v>
      </c>
      <c r="G4138">
        <v>0.2</v>
      </c>
      <c r="H4138" s="1" t="str">
        <f t="shared" si="2872"/>
        <v>[80031,80032,80033,80034]</v>
      </c>
      <c r="I4138" s="1">
        <f t="shared" ref="I4138" si="2925">I4126</f>
        <v>1</v>
      </c>
      <c r="J4138">
        <f t="shared" si="2859"/>
        <v>20</v>
      </c>
      <c r="K4138">
        <f t="shared" si="2866"/>
        <v>375</v>
      </c>
      <c r="L4138" s="1" t="str">
        <f>Sheet1!L4138</f>
        <v>[{"bid":16007,"type":6,"num":177},{"bid":14001,"type":4,"num":224000}]</v>
      </c>
    </row>
    <row r="4139" spans="1:12" x14ac:dyDescent="0.2">
      <c r="A4139">
        <f t="shared" si="2857"/>
        <v>604450</v>
      </c>
      <c r="B4139">
        <f t="shared" si="2861"/>
        <v>604451</v>
      </c>
      <c r="C4139" s="1" t="str">
        <f t="shared" si="2920"/>
        <v>BOSS波\n需击杀所有怪物</v>
      </c>
      <c r="D4139">
        <f>VLOOKUP(MOD(A4139,1000),Sheet2!P:R,3,FALSE)</f>
        <v>197975894480</v>
      </c>
      <c r="E4139">
        <v>629</v>
      </c>
      <c r="F4139" s="1" t="str">
        <f>IF(VLOOKUP(MOD(A4139,1000),Sheet2!P:W,8,FALSE)=1,"[[50000,1],",IF(VLOOKUP(MOD(A4139,1000),Sheet2!P:W,8,FALSE)=2,"[[90000,1],","["))&amp;IF(K4139=K4138,VLOOKUP(INT(MID(A4139,3,1))*10+3,Sheet3!A:B,2,FALSE),VLOOKUP(INT(MID(A4139,3,1))*10+MOD(K4139,2)+1,Sheet3!A:B,2,FALSE))&amp;"]"</f>
        <v>[[50033,45]]</v>
      </c>
      <c r="G4139">
        <v>0.2</v>
      </c>
      <c r="H4139" s="1" t="str">
        <f t="shared" si="2872"/>
        <v>[80031,80032,80033,80034]</v>
      </c>
      <c r="I4139" s="1">
        <f t="shared" ref="I4139" si="2926">I4127</f>
        <v>2</v>
      </c>
      <c r="J4139">
        <f t="shared" si="2859"/>
        <v>40</v>
      </c>
      <c r="K4139">
        <f t="shared" si="2866"/>
        <v>375</v>
      </c>
      <c r="L4139" s="1" t="str">
        <f>Sheet1!L4139</f>
        <v>[{"bid":16007,"type":6,"num":177},{"bid":14001,"type":4,"num":224500}]</v>
      </c>
    </row>
    <row r="4140" spans="1:12" x14ac:dyDescent="0.2">
      <c r="A4140">
        <f t="shared" ref="A4140:A4203" si="2927">A4139+1</f>
        <v>604451</v>
      </c>
      <c r="B4140">
        <f t="shared" si="2861"/>
        <v>604452</v>
      </c>
      <c r="C4140" s="1" t="str">
        <f t="shared" si="2920"/>
        <v>当前波数 376/∞</v>
      </c>
      <c r="D4140">
        <f>VLOOKUP(MOD(A4140,1000),Sheet2!P:R,3,FALSE)</f>
        <v>202670440752</v>
      </c>
      <c r="E4140">
        <v>631</v>
      </c>
      <c r="F4140" s="1" t="str">
        <f>IF(VLOOKUP(MOD(A4140,1000),Sheet2!P:W,8,FALSE)=1,"[[50000,1],",IF(VLOOKUP(MOD(A4140,1000),Sheet2!P:W,8,FALSE)=2,"[[90000,1],","["))&amp;IF(K4140=K4139,VLOOKUP(INT(MID(A4140,3,1))*10+3,Sheet3!A:B,2,FALSE),VLOOKUP(INT(MID(A4140,3,1))*10+MOD(K4140,2)+1,Sheet3!A:B,2,FALSE))&amp;"]"</f>
        <v>[[50000,1],[50032,67]]</v>
      </c>
      <c r="G4140">
        <v>0.2</v>
      </c>
      <c r="H4140" s="1" t="str">
        <f t="shared" si="2872"/>
        <v>[80031,80032,80033,80034]</v>
      </c>
      <c r="I4140" s="1">
        <f t="shared" ref="I4140" si="2928">I4128</f>
        <v>1</v>
      </c>
      <c r="J4140">
        <f t="shared" ref="J4140:J4203" si="2929">J3601</f>
        <v>20</v>
      </c>
      <c r="K4140">
        <f t="shared" si="2866"/>
        <v>376</v>
      </c>
      <c r="L4140" s="1" t="str">
        <f>Sheet1!L4140</f>
        <v>[{"bid":16007,"type":6,"num":179},{"bid":14001,"type":4,"num":225000}]</v>
      </c>
    </row>
    <row r="4141" spans="1:12" x14ac:dyDescent="0.2">
      <c r="A4141">
        <f t="shared" si="2927"/>
        <v>604452</v>
      </c>
      <c r="B4141">
        <f t="shared" si="2861"/>
        <v>604453</v>
      </c>
      <c r="C4141" s="1" t="str">
        <f t="shared" si="2920"/>
        <v>当前波数 377/∞</v>
      </c>
      <c r="D4141">
        <f>VLOOKUP(MOD(A4141,1000),Sheet2!P:R,3,FALSE)</f>
        <v>207432637235.99997</v>
      </c>
      <c r="E4141">
        <v>632</v>
      </c>
      <c r="F4141" s="1" t="str">
        <f>IF(VLOOKUP(MOD(A4141,1000),Sheet2!P:W,8,FALSE)=1,"[[50000,1],",IF(VLOOKUP(MOD(A4141,1000),Sheet2!P:W,8,FALSE)=2,"[[90000,1],","["))&amp;IF(K4141=K4140,VLOOKUP(INT(MID(A4141,3,1))*10+3,Sheet3!A:B,2,FALSE),VLOOKUP(INT(MID(A4141,3,1))*10+MOD(K4141,2)+1,Sheet3!A:B,2,FALSE))&amp;"]"</f>
        <v>[[50031,50]]</v>
      </c>
      <c r="G4141">
        <v>0.2</v>
      </c>
      <c r="H4141" s="1" t="str">
        <f t="shared" si="2872"/>
        <v>[80031,80032,80033,80034]</v>
      </c>
      <c r="I4141" s="1">
        <f t="shared" ref="I4141" si="2930">I4129</f>
        <v>1</v>
      </c>
      <c r="J4141">
        <f t="shared" si="2929"/>
        <v>20</v>
      </c>
      <c r="K4141">
        <f t="shared" si="2866"/>
        <v>377</v>
      </c>
      <c r="L4141" s="1" t="str">
        <f>Sheet1!L4141</f>
        <v>[{"bid":16007,"type":6,"num":179},{"bid":14001,"type":4,"num":225500}]</v>
      </c>
    </row>
    <row r="4142" spans="1:12" x14ac:dyDescent="0.2">
      <c r="A4142">
        <f t="shared" si="2927"/>
        <v>604453</v>
      </c>
      <c r="B4142">
        <f t="shared" ref="B4142:B4205" si="2931">A4142+1</f>
        <v>604454</v>
      </c>
      <c r="C4142" s="1" t="str">
        <f t="shared" si="2920"/>
        <v>当前波数 378/∞</v>
      </c>
      <c r="D4142">
        <f>VLOOKUP(MOD(A4142,1000),Sheet2!P:R,3,FALSE)</f>
        <v>212263061191.99997</v>
      </c>
      <c r="E4142">
        <v>633</v>
      </c>
      <c r="F4142" s="1" t="str">
        <f>IF(VLOOKUP(MOD(A4142,1000),Sheet2!P:W,8,FALSE)=1,"[[50000,1],",IF(VLOOKUP(MOD(A4142,1000),Sheet2!P:W,8,FALSE)=2,"[[90000,1],","["))&amp;IF(K4142=K4141,VLOOKUP(INT(MID(A4142,3,1))*10+3,Sheet3!A:B,2,FALSE),VLOOKUP(INT(MID(A4142,3,1))*10+MOD(K4142,2)+1,Sheet3!A:B,2,FALSE))&amp;"]"</f>
        <v>[[50032,67]]</v>
      </c>
      <c r="G4142">
        <v>0.2</v>
      </c>
      <c r="H4142" s="1" t="str">
        <f t="shared" si="2872"/>
        <v>[80031,80032,80033,80034]</v>
      </c>
      <c r="I4142" s="1">
        <f t="shared" ref="I4142" si="2932">I4130</f>
        <v>1</v>
      </c>
      <c r="J4142">
        <f t="shared" si="2929"/>
        <v>20</v>
      </c>
      <c r="K4142">
        <f t="shared" si="2866"/>
        <v>378</v>
      </c>
      <c r="L4142" s="1" t="str">
        <f>Sheet1!L4142</f>
        <v>[{"bid":16007,"type":6,"num":179},{"bid":14001,"type":4,"num":226000}]</v>
      </c>
    </row>
    <row r="4143" spans="1:12" x14ac:dyDescent="0.2">
      <c r="A4143">
        <f t="shared" si="2927"/>
        <v>604454</v>
      </c>
      <c r="B4143">
        <f t="shared" si="2931"/>
        <v>604455</v>
      </c>
      <c r="C4143" s="1" t="str">
        <f t="shared" si="2920"/>
        <v>当前波数 379/∞</v>
      </c>
      <c r="D4143">
        <f>VLOOKUP(MOD(A4143,1000),Sheet2!P:R,3,FALSE)</f>
        <v>217162292159.99994</v>
      </c>
      <c r="E4143">
        <v>634</v>
      </c>
      <c r="F4143" s="1" t="str">
        <f>IF(VLOOKUP(MOD(A4143,1000),Sheet2!P:W,8,FALSE)=1,"[[50000,1],",IF(VLOOKUP(MOD(A4143,1000),Sheet2!P:W,8,FALSE)=2,"[[90000,1],","["))&amp;IF(K4143=K4142,VLOOKUP(INT(MID(A4143,3,1))*10+3,Sheet3!A:B,2,FALSE),VLOOKUP(INT(MID(A4143,3,1))*10+MOD(K4143,2)+1,Sheet3!A:B,2,FALSE))&amp;"]"</f>
        <v>[[50000,1],[50031,50]]</v>
      </c>
      <c r="G4143">
        <v>0.2</v>
      </c>
      <c r="H4143" s="1" t="str">
        <f t="shared" si="2872"/>
        <v>[80031,80032,80033,80034]</v>
      </c>
      <c r="I4143" s="1">
        <f t="shared" ref="I4143" si="2933">I4131</f>
        <v>1</v>
      </c>
      <c r="J4143">
        <f t="shared" si="2929"/>
        <v>20</v>
      </c>
      <c r="K4143">
        <f t="shared" si="2866"/>
        <v>379</v>
      </c>
      <c r="L4143" s="1" t="str">
        <f>Sheet1!L4143</f>
        <v>[{"bid":16007,"type":6,"num":179},{"bid":14001,"type":4,"num":226500}]</v>
      </c>
    </row>
    <row r="4144" spans="1:12" x14ac:dyDescent="0.2">
      <c r="A4144">
        <f t="shared" si="2927"/>
        <v>604455</v>
      </c>
      <c r="B4144">
        <f t="shared" si="2931"/>
        <v>604456</v>
      </c>
      <c r="C4144" s="1" t="str">
        <f t="shared" si="2920"/>
        <v>当前波数 380/∞\n下一波BOSS</v>
      </c>
      <c r="D4144">
        <f>VLOOKUP(MOD(A4144,1000),Sheet2!P:R,3,FALSE)</f>
        <v>222277533023.99997</v>
      </c>
      <c r="E4144">
        <v>635</v>
      </c>
      <c r="F4144" s="1" t="str">
        <f>IF(VLOOKUP(MOD(A4144,1000),Sheet2!P:W,8,FALSE)=1,"[[50000,1],",IF(VLOOKUP(MOD(A4144,1000),Sheet2!P:W,8,FALSE)=2,"[[90000,1],","["))&amp;IF(K4144=K4143,VLOOKUP(INT(MID(A4144,3,1))*10+3,Sheet3!A:B,2,FALSE),VLOOKUP(INT(MID(A4144,3,1))*10+MOD(K4144,2)+1,Sheet3!A:B,2,FALSE))&amp;"]"</f>
        <v>[[50032,67]]</v>
      </c>
      <c r="G4144">
        <v>0.2</v>
      </c>
      <c r="H4144" s="1" t="str">
        <f t="shared" si="2872"/>
        <v>[80031,80032,80033,80034]</v>
      </c>
      <c r="I4144" s="1">
        <f t="shared" ref="I4144" si="2934">I4132</f>
        <v>1</v>
      </c>
      <c r="J4144">
        <f t="shared" si="2929"/>
        <v>20</v>
      </c>
      <c r="K4144">
        <f t="shared" si="2866"/>
        <v>380</v>
      </c>
      <c r="L4144" s="1" t="str">
        <f>Sheet1!L4144</f>
        <v>[{"bid":16007,"type":6,"num":179},{"bid":14001,"type":4,"num":227000}]</v>
      </c>
    </row>
    <row r="4145" spans="1:12" x14ac:dyDescent="0.2">
      <c r="A4145">
        <f t="shared" si="2927"/>
        <v>604456</v>
      </c>
      <c r="B4145">
        <f t="shared" si="2931"/>
        <v>604457</v>
      </c>
      <c r="C4145" s="1" t="str">
        <f t="shared" si="2920"/>
        <v>BOSS波\n需击杀所有怪物</v>
      </c>
      <c r="D4145">
        <f>VLOOKUP(MOD(A4145,1000),Sheet2!P:R,3,FALSE)</f>
        <v>227465683967.99997</v>
      </c>
      <c r="E4145">
        <v>637</v>
      </c>
      <c r="F4145" s="1" t="str">
        <f>IF(VLOOKUP(MOD(A4145,1000),Sheet2!P:W,8,FALSE)=1,"[[50000,1],",IF(VLOOKUP(MOD(A4145,1000),Sheet2!P:W,8,FALSE)=2,"[[90000,1],","["))&amp;IF(K4145=K4144,VLOOKUP(INT(MID(A4145,3,1))*10+3,Sheet3!A:B,2,FALSE),VLOOKUP(INT(MID(A4145,3,1))*10+MOD(K4145,2)+1,Sheet3!A:B,2,FALSE))&amp;"]"</f>
        <v>[[50033,45]]</v>
      </c>
      <c r="G4145">
        <v>0.2</v>
      </c>
      <c r="H4145" s="1" t="str">
        <f t="shared" si="2872"/>
        <v>[80031,80032,80033,80034]</v>
      </c>
      <c r="I4145" s="1">
        <f t="shared" ref="I4145" si="2935">I4133</f>
        <v>2</v>
      </c>
      <c r="J4145">
        <f t="shared" si="2929"/>
        <v>40</v>
      </c>
      <c r="K4145">
        <f t="shared" ref="K4145:K4208" si="2936">K4139+5</f>
        <v>380</v>
      </c>
      <c r="L4145" s="1" t="str">
        <f>Sheet1!L4145</f>
        <v>[{"bid":16007,"type":6,"num":181},{"bid":14001,"type":4,"num":227500}]</v>
      </c>
    </row>
    <row r="4146" spans="1:12" x14ac:dyDescent="0.2">
      <c r="A4146">
        <f t="shared" si="2927"/>
        <v>604457</v>
      </c>
      <c r="B4146">
        <f t="shared" si="2931"/>
        <v>604458</v>
      </c>
      <c r="C4146" s="1" t="str">
        <f t="shared" si="2920"/>
        <v>当前波数 381/∞</v>
      </c>
      <c r="D4146">
        <f>VLOOKUP(MOD(A4146,1000),Sheet2!P:R,3,FALSE)</f>
        <v>232727359872</v>
      </c>
      <c r="E4146">
        <v>639</v>
      </c>
      <c r="F4146" s="1" t="str">
        <f>IF(VLOOKUP(MOD(A4146,1000),Sheet2!P:W,8,FALSE)=1,"[[50000,1],",IF(VLOOKUP(MOD(A4146,1000),Sheet2!P:W,8,FALSE)=2,"[[90000,1],","["))&amp;IF(K4146=K4145,VLOOKUP(INT(MID(A4146,3,1))*10+3,Sheet3!A:B,2,FALSE),VLOOKUP(INT(MID(A4146,3,1))*10+MOD(K4146,2)+1,Sheet3!A:B,2,FALSE))&amp;"]"</f>
        <v>[[50000,1],[50031,50]]</v>
      </c>
      <c r="G4146">
        <v>0.2</v>
      </c>
      <c r="H4146" s="1" t="str">
        <f t="shared" si="2872"/>
        <v>[80031,80032,80033,80034]</v>
      </c>
      <c r="I4146" s="1">
        <f t="shared" ref="I4146" si="2937">I4134</f>
        <v>1</v>
      </c>
      <c r="J4146">
        <f t="shared" si="2929"/>
        <v>20</v>
      </c>
      <c r="K4146">
        <f t="shared" si="2936"/>
        <v>381</v>
      </c>
      <c r="L4146" s="1" t="str">
        <f>Sheet1!L4146</f>
        <v>[{"bid":16007,"type":6,"num":181},{"bid":14001,"type":4,"num":228000}]</v>
      </c>
    </row>
    <row r="4147" spans="1:12" x14ac:dyDescent="0.2">
      <c r="A4147">
        <f t="shared" si="2927"/>
        <v>604458</v>
      </c>
      <c r="B4147">
        <f t="shared" si="2931"/>
        <v>604459</v>
      </c>
      <c r="C4147" s="1" t="str">
        <f t="shared" si="2920"/>
        <v>当前波数 382/∞</v>
      </c>
      <c r="D4147">
        <f>VLOOKUP(MOD(A4147,1000),Sheet2!P:R,3,FALSE)</f>
        <v>238063178016</v>
      </c>
      <c r="E4147">
        <v>641</v>
      </c>
      <c r="F4147" s="1" t="str">
        <f>IF(VLOOKUP(MOD(A4147,1000),Sheet2!P:W,8,FALSE)=1,"[[50000,1],",IF(VLOOKUP(MOD(A4147,1000),Sheet2!P:W,8,FALSE)=2,"[[90000,1],","["))&amp;IF(K4147=K4146,VLOOKUP(INT(MID(A4147,3,1))*10+3,Sheet3!A:B,2,FALSE),VLOOKUP(INT(MID(A4147,3,1))*10+MOD(K4147,2)+1,Sheet3!A:B,2,FALSE))&amp;"]"</f>
        <v>[[50032,67]]</v>
      </c>
      <c r="G4147">
        <v>0.2</v>
      </c>
      <c r="H4147" s="1" t="str">
        <f t="shared" si="2872"/>
        <v>[80031,80032,80033,80034]</v>
      </c>
      <c r="I4147" s="1">
        <f t="shared" ref="I4147" si="2938">I4135</f>
        <v>1</v>
      </c>
      <c r="J4147">
        <f t="shared" si="2929"/>
        <v>20</v>
      </c>
      <c r="K4147">
        <f t="shared" si="2936"/>
        <v>382</v>
      </c>
      <c r="L4147" s="1" t="str">
        <f>Sheet1!L4147</f>
        <v>[{"bid":16007,"type":6,"num":181},{"bid":14001,"type":4,"num":228500}]</v>
      </c>
    </row>
    <row r="4148" spans="1:12" x14ac:dyDescent="0.2">
      <c r="A4148">
        <f t="shared" si="2927"/>
        <v>604459</v>
      </c>
      <c r="B4148">
        <f t="shared" si="2931"/>
        <v>604460</v>
      </c>
      <c r="C4148" s="1" t="str">
        <f t="shared" si="2920"/>
        <v>当前波数 383/∞</v>
      </c>
      <c r="D4148">
        <f>VLOOKUP(MOD(A4148,1000),Sheet2!P:R,3,FALSE)</f>
        <v>243473758080.00003</v>
      </c>
      <c r="E4148">
        <v>642</v>
      </c>
      <c r="F4148" s="1" t="str">
        <f>IF(VLOOKUP(MOD(A4148,1000),Sheet2!P:W,8,FALSE)=1,"[[50000,1],",IF(VLOOKUP(MOD(A4148,1000),Sheet2!P:W,8,FALSE)=2,"[[90000,1],","["))&amp;IF(K4148=K4147,VLOOKUP(INT(MID(A4148,3,1))*10+3,Sheet3!A:B,2,FALSE),VLOOKUP(INT(MID(A4148,3,1))*10+MOD(K4148,2)+1,Sheet3!A:B,2,FALSE))&amp;"]"</f>
        <v>[[50031,50]]</v>
      </c>
      <c r="G4148">
        <v>0.2</v>
      </c>
      <c r="H4148" s="1" t="str">
        <f t="shared" si="2872"/>
        <v>[80031,80032,80033,80034]</v>
      </c>
      <c r="I4148" s="1">
        <f t="shared" ref="I4148" si="2939">I4136</f>
        <v>1</v>
      </c>
      <c r="J4148">
        <f t="shared" si="2929"/>
        <v>20</v>
      </c>
      <c r="K4148">
        <f t="shared" si="2936"/>
        <v>383</v>
      </c>
      <c r="L4148" s="1" t="str">
        <f>Sheet1!L4148</f>
        <v>[{"bid":16007,"type":6,"num":181},{"bid":14001,"type":4,"num":229000}]</v>
      </c>
    </row>
    <row r="4149" spans="1:12" x14ac:dyDescent="0.2">
      <c r="A4149">
        <f t="shared" si="2927"/>
        <v>604460</v>
      </c>
      <c r="B4149">
        <f t="shared" si="2931"/>
        <v>604461</v>
      </c>
      <c r="C4149" s="1" t="str">
        <f t="shared" si="2920"/>
        <v>当前波数 384/∞</v>
      </c>
      <c r="D4149">
        <f>VLOOKUP(MOD(A4149,1000),Sheet2!P:R,3,FALSE)</f>
        <v>248959722144</v>
      </c>
      <c r="E4149">
        <v>644</v>
      </c>
      <c r="F4149" s="1" t="str">
        <f>IF(VLOOKUP(MOD(A4149,1000),Sheet2!P:W,8,FALSE)=1,"[[50000,1],",IF(VLOOKUP(MOD(A4149,1000),Sheet2!P:W,8,FALSE)=2,"[[90000,1],","["))&amp;IF(K4149=K4148,VLOOKUP(INT(MID(A4149,3,1))*10+3,Sheet3!A:B,2,FALSE),VLOOKUP(INT(MID(A4149,3,1))*10+MOD(K4149,2)+1,Sheet3!A:B,2,FALSE))&amp;"]"</f>
        <v>[[50000,1],[50032,67]]</v>
      </c>
      <c r="G4149">
        <v>0.2</v>
      </c>
      <c r="H4149" s="1" t="str">
        <f t="shared" si="2872"/>
        <v>[80031,80032,80033,80034]</v>
      </c>
      <c r="I4149" s="1">
        <f t="shared" ref="I4149" si="2940">I4137</f>
        <v>1</v>
      </c>
      <c r="J4149">
        <f t="shared" si="2929"/>
        <v>20</v>
      </c>
      <c r="K4149">
        <f t="shared" si="2936"/>
        <v>384</v>
      </c>
      <c r="L4149" s="1" t="str">
        <f>Sheet1!L4149</f>
        <v>[{"bid":16007,"type":6,"num":181},{"bid":14001,"type":4,"num":229500}]</v>
      </c>
    </row>
    <row r="4150" spans="1:12" x14ac:dyDescent="0.2">
      <c r="A4150">
        <f t="shared" si="2927"/>
        <v>604461</v>
      </c>
      <c r="B4150">
        <f t="shared" si="2931"/>
        <v>604462</v>
      </c>
      <c r="C4150" s="1" t="str">
        <f t="shared" si="2920"/>
        <v>当前波数 385/∞\n下一波BOSS</v>
      </c>
      <c r="D4150">
        <f>VLOOKUP(MOD(A4150,1000),Sheet2!P:R,3,FALSE)</f>
        <v>254521694688</v>
      </c>
      <c r="E4150">
        <v>645</v>
      </c>
      <c r="F4150" s="1" t="str">
        <f>IF(VLOOKUP(MOD(A4150,1000),Sheet2!P:W,8,FALSE)=1,"[[50000,1],",IF(VLOOKUP(MOD(A4150,1000),Sheet2!P:W,8,FALSE)=2,"[[90000,1],","["))&amp;IF(K4150=K4149,VLOOKUP(INT(MID(A4150,3,1))*10+3,Sheet3!A:B,2,FALSE),VLOOKUP(INT(MID(A4150,3,1))*10+MOD(K4150,2)+1,Sheet3!A:B,2,FALSE))&amp;"]"</f>
        <v>[[50031,50]]</v>
      </c>
      <c r="G4150">
        <v>0.2</v>
      </c>
      <c r="H4150" s="1" t="str">
        <f t="shared" si="2872"/>
        <v>[80031,80032,80033,80034]</v>
      </c>
      <c r="I4150" s="1">
        <f t="shared" ref="I4150" si="2941">I4138</f>
        <v>1</v>
      </c>
      <c r="J4150">
        <f t="shared" si="2929"/>
        <v>20</v>
      </c>
      <c r="K4150">
        <f t="shared" si="2936"/>
        <v>385</v>
      </c>
      <c r="L4150" s="1" t="str">
        <f>Sheet1!L4150</f>
        <v>[{"bid":16007,"type":6,"num":183},{"bid":14001,"type":4,"num":230000}]</v>
      </c>
    </row>
    <row r="4151" spans="1:12" x14ac:dyDescent="0.2">
      <c r="A4151">
        <f t="shared" si="2927"/>
        <v>604462</v>
      </c>
      <c r="B4151">
        <f t="shared" si="2931"/>
        <v>604463</v>
      </c>
      <c r="C4151" s="1" t="str">
        <f t="shared" si="2920"/>
        <v>BOSS波\n需击杀所有怪物</v>
      </c>
      <c r="D4151">
        <f>VLOOKUP(MOD(A4151,1000),Sheet2!P:R,3,FALSE)</f>
        <v>260160302592.00003</v>
      </c>
      <c r="E4151">
        <v>646</v>
      </c>
      <c r="F4151" s="1" t="str">
        <f>IF(VLOOKUP(MOD(A4151,1000),Sheet2!P:W,8,FALSE)=1,"[[50000,1],",IF(VLOOKUP(MOD(A4151,1000),Sheet2!P:W,8,FALSE)=2,"[[90000,1],","["))&amp;IF(K4151=K4150,VLOOKUP(INT(MID(A4151,3,1))*10+3,Sheet3!A:B,2,FALSE),VLOOKUP(INT(MID(A4151,3,1))*10+MOD(K4151,2)+1,Sheet3!A:B,2,FALSE))&amp;"]"</f>
        <v>[[50033,45]]</v>
      </c>
      <c r="G4151">
        <v>0.2</v>
      </c>
      <c r="H4151" s="1" t="str">
        <f t="shared" ref="H4151:H4214" si="2942">H4150</f>
        <v>[80031,80032,80033,80034]</v>
      </c>
      <c r="I4151" s="1">
        <f t="shared" ref="I4151" si="2943">I4139</f>
        <v>2</v>
      </c>
      <c r="J4151">
        <f t="shared" si="2929"/>
        <v>40</v>
      </c>
      <c r="K4151">
        <f t="shared" si="2936"/>
        <v>385</v>
      </c>
      <c r="L4151" s="1" t="str">
        <f>Sheet1!L4151</f>
        <v>[{"bid":16007,"type":6,"num":183},{"bid":14001,"type":4,"num":230500}]</v>
      </c>
    </row>
    <row r="4152" spans="1:12" x14ac:dyDescent="0.2">
      <c r="A4152">
        <f t="shared" si="2927"/>
        <v>604463</v>
      </c>
      <c r="B4152">
        <f t="shared" si="2931"/>
        <v>604464</v>
      </c>
      <c r="C4152" s="1" t="str">
        <f t="shared" si="2920"/>
        <v>当前波数 386/∞</v>
      </c>
      <c r="D4152">
        <f>VLOOKUP(MOD(A4152,1000),Sheet2!P:R,3,FALSE)</f>
        <v>266034812472.00003</v>
      </c>
      <c r="E4152">
        <v>648</v>
      </c>
      <c r="F4152" s="1" t="str">
        <f>IF(VLOOKUP(MOD(A4152,1000),Sheet2!P:W,8,FALSE)=1,"[[50000,1],",IF(VLOOKUP(MOD(A4152,1000),Sheet2!P:W,8,FALSE)=2,"[[90000,1],","["))&amp;IF(K4152=K4151,VLOOKUP(INT(MID(A4152,3,1))*10+3,Sheet3!A:B,2,FALSE),VLOOKUP(INT(MID(A4152,3,1))*10+MOD(K4152,2)+1,Sheet3!A:B,2,FALSE))&amp;"]"</f>
        <v>[[50000,1],[50032,67]]</v>
      </c>
      <c r="G4152">
        <v>0.2</v>
      </c>
      <c r="H4152" s="1" t="str">
        <f t="shared" si="2942"/>
        <v>[80031,80032,80033,80034]</v>
      </c>
      <c r="I4152" s="1">
        <f t="shared" ref="I4152" si="2944">I4140</f>
        <v>1</v>
      </c>
      <c r="J4152">
        <f t="shared" si="2929"/>
        <v>20</v>
      </c>
      <c r="K4152">
        <f t="shared" si="2936"/>
        <v>386</v>
      </c>
      <c r="L4152" s="1" t="str">
        <f>Sheet1!L4152</f>
        <v>[{"bid":16007,"type":6,"num":183},{"bid":14001,"type":4,"num":231000}]</v>
      </c>
    </row>
    <row r="4153" spans="1:12" x14ac:dyDescent="0.2">
      <c r="A4153">
        <f t="shared" si="2927"/>
        <v>604464</v>
      </c>
      <c r="B4153">
        <f t="shared" si="2931"/>
        <v>604465</v>
      </c>
      <c r="C4153" s="1" t="str">
        <f t="shared" si="2920"/>
        <v>当前波数 387/∞</v>
      </c>
      <c r="D4153">
        <f>VLOOKUP(MOD(A4153,1000),Sheet2!P:R,3,FALSE)</f>
        <v>271990309500</v>
      </c>
      <c r="E4153">
        <v>649</v>
      </c>
      <c r="F4153" s="1" t="str">
        <f>IF(VLOOKUP(MOD(A4153,1000),Sheet2!P:W,8,FALSE)=1,"[[50000,1],",IF(VLOOKUP(MOD(A4153,1000),Sheet2!P:W,8,FALSE)=2,"[[90000,1],","["))&amp;IF(K4153=K4152,VLOOKUP(INT(MID(A4153,3,1))*10+3,Sheet3!A:B,2,FALSE),VLOOKUP(INT(MID(A4153,3,1))*10+MOD(K4153,2)+1,Sheet3!A:B,2,FALSE))&amp;"]"</f>
        <v>[[50031,50]]</v>
      </c>
      <c r="G4153">
        <v>0.2</v>
      </c>
      <c r="H4153" s="1" t="str">
        <f t="shared" si="2942"/>
        <v>[80031,80032,80033,80034]</v>
      </c>
      <c r="I4153" s="1">
        <f t="shared" ref="I4153" si="2945">I4141</f>
        <v>1</v>
      </c>
      <c r="J4153">
        <f t="shared" si="2929"/>
        <v>20</v>
      </c>
      <c r="K4153">
        <f t="shared" si="2936"/>
        <v>387</v>
      </c>
      <c r="L4153" s="1" t="str">
        <f>Sheet1!L4153</f>
        <v>[{"bid":16007,"type":6,"num":183},{"bid":14001,"type":4,"num":231500}]</v>
      </c>
    </row>
    <row r="4154" spans="1:12" x14ac:dyDescent="0.2">
      <c r="A4154">
        <f t="shared" si="2927"/>
        <v>604465</v>
      </c>
      <c r="B4154">
        <f t="shared" si="2931"/>
        <v>604466</v>
      </c>
      <c r="C4154" s="1" t="str">
        <f t="shared" si="2920"/>
        <v>当前波数 388/∞</v>
      </c>
      <c r="D4154">
        <f>VLOOKUP(MOD(A4154,1000),Sheet2!P:R,3,FALSE)</f>
        <v>278027456976</v>
      </c>
      <c r="E4154">
        <v>650</v>
      </c>
      <c r="F4154" s="1" t="str">
        <f>IF(VLOOKUP(MOD(A4154,1000),Sheet2!P:W,8,FALSE)=1,"[[50000,1],",IF(VLOOKUP(MOD(A4154,1000),Sheet2!P:W,8,FALSE)=2,"[[90000,1],","["))&amp;IF(K4154=K4153,VLOOKUP(INT(MID(A4154,3,1))*10+3,Sheet3!A:B,2,FALSE),VLOOKUP(INT(MID(A4154,3,1))*10+MOD(K4154,2)+1,Sheet3!A:B,2,FALSE))&amp;"]"</f>
        <v>[[50032,67]]</v>
      </c>
      <c r="G4154">
        <v>0.2</v>
      </c>
      <c r="H4154" s="1" t="str">
        <f t="shared" si="2942"/>
        <v>[80031,80032,80033,80034]</v>
      </c>
      <c r="I4154" s="1">
        <f t="shared" ref="I4154" si="2946">I4142</f>
        <v>1</v>
      </c>
      <c r="J4154">
        <f t="shared" si="2929"/>
        <v>20</v>
      </c>
      <c r="K4154">
        <f t="shared" si="2936"/>
        <v>388</v>
      </c>
      <c r="L4154" s="1" t="str">
        <f>Sheet1!L4154</f>
        <v>[{"bid":16007,"type":6,"num":183},{"bid":14001,"type":4,"num":232000}]</v>
      </c>
    </row>
    <row r="4155" spans="1:12" x14ac:dyDescent="0.2">
      <c r="A4155">
        <f t="shared" si="2927"/>
        <v>604466</v>
      </c>
      <c r="B4155">
        <f t="shared" si="2931"/>
        <v>604467</v>
      </c>
      <c r="C4155" s="1" t="str">
        <f t="shared" si="2920"/>
        <v>当前波数 389/∞</v>
      </c>
      <c r="D4155">
        <f>VLOOKUP(MOD(A4155,1000),Sheet2!P:R,3,FALSE)</f>
        <v>284146920720</v>
      </c>
      <c r="E4155">
        <v>651</v>
      </c>
      <c r="F4155" s="1" t="str">
        <f>IF(VLOOKUP(MOD(A4155,1000),Sheet2!P:W,8,FALSE)=1,"[[50000,1],",IF(VLOOKUP(MOD(A4155,1000),Sheet2!P:W,8,FALSE)=2,"[[90000,1],","["))&amp;IF(K4155=K4154,VLOOKUP(INT(MID(A4155,3,1))*10+3,Sheet3!A:B,2,FALSE),VLOOKUP(INT(MID(A4155,3,1))*10+MOD(K4155,2)+1,Sheet3!A:B,2,FALSE))&amp;"]"</f>
        <v>[[50000,1],[50031,50]]</v>
      </c>
      <c r="G4155">
        <v>0.2</v>
      </c>
      <c r="H4155" s="1" t="str">
        <f t="shared" si="2942"/>
        <v>[80031,80032,80033,80034]</v>
      </c>
      <c r="I4155" s="1">
        <f t="shared" ref="I4155" si="2947">I4143</f>
        <v>1</v>
      </c>
      <c r="J4155">
        <f t="shared" si="2929"/>
        <v>20</v>
      </c>
      <c r="K4155">
        <f t="shared" si="2936"/>
        <v>389</v>
      </c>
      <c r="L4155" s="1" t="str">
        <f>Sheet1!L4155</f>
        <v>[{"bid":16007,"type":6,"num":185},{"bid":14001,"type":4,"num":232500}]</v>
      </c>
    </row>
    <row r="4156" spans="1:12" x14ac:dyDescent="0.2">
      <c r="A4156">
        <f t="shared" si="2927"/>
        <v>604467</v>
      </c>
      <c r="B4156">
        <f t="shared" si="2931"/>
        <v>604468</v>
      </c>
      <c r="C4156" s="1" t="str">
        <f t="shared" si="2920"/>
        <v>当前波数 390/∞\n下一波BOSS</v>
      </c>
      <c r="D4156">
        <f>VLOOKUP(MOD(A4156,1000),Sheet2!P:R,3,FALSE)</f>
        <v>290349369072</v>
      </c>
      <c r="E4156">
        <v>652</v>
      </c>
      <c r="F4156" s="1" t="str">
        <f>IF(VLOOKUP(MOD(A4156,1000),Sheet2!P:W,8,FALSE)=1,"[[50000,1],",IF(VLOOKUP(MOD(A4156,1000),Sheet2!P:W,8,FALSE)=2,"[[90000,1],","["))&amp;IF(K4156=K4155,VLOOKUP(INT(MID(A4156,3,1))*10+3,Sheet3!A:B,2,FALSE),VLOOKUP(INT(MID(A4156,3,1))*10+MOD(K4156,2)+1,Sheet3!A:B,2,FALSE))&amp;"]"</f>
        <v>[[50032,67]]</v>
      </c>
      <c r="G4156">
        <v>0.2</v>
      </c>
      <c r="H4156" s="1" t="str">
        <f t="shared" si="2942"/>
        <v>[80031,80032,80033,80034]</v>
      </c>
      <c r="I4156" s="1">
        <f t="shared" ref="I4156" si="2948">I4144</f>
        <v>1</v>
      </c>
      <c r="J4156">
        <f t="shared" si="2929"/>
        <v>20</v>
      </c>
      <c r="K4156">
        <f t="shared" si="2936"/>
        <v>390</v>
      </c>
      <c r="L4156" s="1" t="str">
        <f>Sheet1!L4156</f>
        <v>[{"bid":16007,"type":6,"num":185},{"bid":14001,"type":4,"num":233000}]</v>
      </c>
    </row>
    <row r="4157" spans="1:12" x14ac:dyDescent="0.2">
      <c r="A4157">
        <f t="shared" si="2927"/>
        <v>604468</v>
      </c>
      <c r="B4157">
        <f t="shared" si="2931"/>
        <v>604469</v>
      </c>
      <c r="C4157" s="1" t="str">
        <f t="shared" si="2920"/>
        <v>BOSS波\n需击杀所有怪物</v>
      </c>
      <c r="D4157">
        <f>VLOOKUP(MOD(A4157,1000),Sheet2!P:R,3,FALSE)</f>
        <v>296635472892</v>
      </c>
      <c r="E4157">
        <v>654</v>
      </c>
      <c r="F4157" s="1" t="str">
        <f>IF(VLOOKUP(MOD(A4157,1000),Sheet2!P:W,8,FALSE)=1,"[[50000,1],",IF(VLOOKUP(MOD(A4157,1000),Sheet2!P:W,8,FALSE)=2,"[[90000,1],","["))&amp;IF(K4157=K4156,VLOOKUP(INT(MID(A4157,3,1))*10+3,Sheet3!A:B,2,FALSE),VLOOKUP(INT(MID(A4157,3,1))*10+MOD(K4157,2)+1,Sheet3!A:B,2,FALSE))&amp;"]"</f>
        <v>[[50033,45]]</v>
      </c>
      <c r="G4157">
        <v>0.2</v>
      </c>
      <c r="H4157" s="1" t="str">
        <f t="shared" si="2942"/>
        <v>[80031,80032,80033,80034]</v>
      </c>
      <c r="I4157" s="1">
        <f t="shared" ref="I4157" si="2949">I4145</f>
        <v>2</v>
      </c>
      <c r="J4157">
        <f t="shared" si="2929"/>
        <v>40</v>
      </c>
      <c r="K4157">
        <f t="shared" si="2936"/>
        <v>390</v>
      </c>
      <c r="L4157" s="1" t="str">
        <f>Sheet1!L4157</f>
        <v>[{"bid":16007,"type":6,"num":185},{"bid":14001,"type":4,"num":233500}]</v>
      </c>
    </row>
    <row r="4158" spans="1:12" x14ac:dyDescent="0.2">
      <c r="A4158">
        <f t="shared" si="2927"/>
        <v>604469</v>
      </c>
      <c r="B4158">
        <f t="shared" si="2931"/>
        <v>604470</v>
      </c>
      <c r="C4158" s="1" t="str">
        <f t="shared" si="2920"/>
        <v>当前波数 391/∞</v>
      </c>
      <c r="D4158">
        <f>VLOOKUP(MOD(A4158,1000),Sheet2!P:R,3,FALSE)</f>
        <v>303005905560</v>
      </c>
      <c r="E4158">
        <v>655</v>
      </c>
      <c r="F4158" s="1" t="str">
        <f>IF(VLOOKUP(MOD(A4158,1000),Sheet2!P:W,8,FALSE)=1,"[[50000,1],",IF(VLOOKUP(MOD(A4158,1000),Sheet2!P:W,8,FALSE)=2,"[[90000,1],","["))&amp;IF(K4158=K4157,VLOOKUP(INT(MID(A4158,3,1))*10+3,Sheet3!A:B,2,FALSE),VLOOKUP(INT(MID(A4158,3,1))*10+MOD(K4158,2)+1,Sheet3!A:B,2,FALSE))&amp;"]"</f>
        <v>[[50000,1],[50031,50]]</v>
      </c>
      <c r="G4158">
        <v>0.2</v>
      </c>
      <c r="H4158" s="1" t="str">
        <f t="shared" si="2942"/>
        <v>[80031,80032,80033,80034]</v>
      </c>
      <c r="I4158" s="1">
        <f t="shared" ref="I4158" si="2950">I4146</f>
        <v>1</v>
      </c>
      <c r="J4158">
        <f t="shared" si="2929"/>
        <v>20</v>
      </c>
      <c r="K4158">
        <f t="shared" si="2936"/>
        <v>391</v>
      </c>
      <c r="L4158" s="1" t="str">
        <f>Sheet1!L4158</f>
        <v>[{"bid":16007,"type":6,"num":185},{"bid":14001,"type":4,"num":234000}]</v>
      </c>
    </row>
    <row r="4159" spans="1:12" x14ac:dyDescent="0.2">
      <c r="A4159">
        <f t="shared" si="2927"/>
        <v>604470</v>
      </c>
      <c r="B4159">
        <f t="shared" si="2931"/>
        <v>604471</v>
      </c>
      <c r="C4159" s="1" t="str">
        <f t="shared" si="2920"/>
        <v>当前波数 392/∞</v>
      </c>
      <c r="D4159">
        <f>VLOOKUP(MOD(A4159,1000),Sheet2!P:R,3,FALSE)</f>
        <v>309461342976.00006</v>
      </c>
      <c r="E4159">
        <v>657</v>
      </c>
      <c r="F4159" s="1" t="str">
        <f>IF(VLOOKUP(MOD(A4159,1000),Sheet2!P:W,8,FALSE)=1,"[[50000,1],",IF(VLOOKUP(MOD(A4159,1000),Sheet2!P:W,8,FALSE)=2,"[[90000,1],","["))&amp;IF(K4159=K4158,VLOOKUP(INT(MID(A4159,3,1))*10+3,Sheet3!A:B,2,FALSE),VLOOKUP(INT(MID(A4159,3,1))*10+MOD(K4159,2)+1,Sheet3!A:B,2,FALSE))&amp;"]"</f>
        <v>[[50032,67]]</v>
      </c>
      <c r="G4159">
        <v>0.2</v>
      </c>
      <c r="H4159" s="1" t="str">
        <f t="shared" si="2942"/>
        <v>[80031,80032,80033,80034]</v>
      </c>
      <c r="I4159" s="1">
        <f t="shared" ref="I4159" si="2951">I4147</f>
        <v>1</v>
      </c>
      <c r="J4159">
        <f t="shared" si="2929"/>
        <v>20</v>
      </c>
      <c r="K4159">
        <f t="shared" si="2936"/>
        <v>392</v>
      </c>
      <c r="L4159" s="1" t="str">
        <f>Sheet1!L4159</f>
        <v>[{"bid":16007,"type":6,"num":185},{"bid":14001,"type":4,"num":234500}]</v>
      </c>
    </row>
    <row r="4160" spans="1:12" x14ac:dyDescent="0.2">
      <c r="A4160">
        <f t="shared" si="2927"/>
        <v>604471</v>
      </c>
      <c r="B4160">
        <f t="shared" si="2931"/>
        <v>604472</v>
      </c>
      <c r="C4160" s="1" t="str">
        <f t="shared" si="2920"/>
        <v>当前波数 393/∞</v>
      </c>
      <c r="D4160">
        <f>VLOOKUP(MOD(A4160,1000),Sheet2!P:R,3,FALSE)</f>
        <v>316173738608.00006</v>
      </c>
      <c r="E4160">
        <v>659</v>
      </c>
      <c r="F4160" s="1" t="str">
        <f>IF(VLOOKUP(MOD(A4160,1000),Sheet2!P:W,8,FALSE)=1,"[[50000,1],",IF(VLOOKUP(MOD(A4160,1000),Sheet2!P:W,8,FALSE)=2,"[[90000,1],","["))&amp;IF(K4160=K4159,VLOOKUP(INT(MID(A4160,3,1))*10+3,Sheet3!A:B,2,FALSE),VLOOKUP(INT(MID(A4160,3,1))*10+MOD(K4160,2)+1,Sheet3!A:B,2,FALSE))&amp;"]"</f>
        <v>[[50031,50]]</v>
      </c>
      <c r="G4160">
        <v>0.2</v>
      </c>
      <c r="H4160" s="1" t="str">
        <f t="shared" si="2942"/>
        <v>[80031,80032,80033,80034]</v>
      </c>
      <c r="I4160" s="1">
        <f t="shared" ref="I4160" si="2952">I4148</f>
        <v>1</v>
      </c>
      <c r="J4160">
        <f t="shared" si="2929"/>
        <v>20</v>
      </c>
      <c r="K4160">
        <f t="shared" si="2936"/>
        <v>393</v>
      </c>
      <c r="L4160" s="1" t="str">
        <f>Sheet1!L4160</f>
        <v>[{"bid":16007,"type":6,"num":187},{"bid":14001,"type":4,"num":235000}]</v>
      </c>
    </row>
    <row r="4161" spans="1:12" x14ac:dyDescent="0.2">
      <c r="A4161">
        <f t="shared" si="2927"/>
        <v>604472</v>
      </c>
      <c r="B4161">
        <f t="shared" si="2931"/>
        <v>604473</v>
      </c>
      <c r="C4161" s="1" t="str">
        <f t="shared" si="2920"/>
        <v>当前波数 394/∞</v>
      </c>
      <c r="D4161">
        <f>VLOOKUP(MOD(A4161,1000),Sheet2!P:R,3,FALSE)</f>
        <v>322975746696.00006</v>
      </c>
      <c r="E4161">
        <v>661</v>
      </c>
      <c r="F4161" s="1" t="str">
        <f>IF(VLOOKUP(MOD(A4161,1000),Sheet2!P:W,8,FALSE)=1,"[[50000,1],",IF(VLOOKUP(MOD(A4161,1000),Sheet2!P:W,8,FALSE)=2,"[[90000,1],","["))&amp;IF(K4161=K4160,VLOOKUP(INT(MID(A4161,3,1))*10+3,Sheet3!A:B,2,FALSE),VLOOKUP(INT(MID(A4161,3,1))*10+MOD(K4161,2)+1,Sheet3!A:B,2,FALSE))&amp;"]"</f>
        <v>[[50000,1],[50032,67]]</v>
      </c>
      <c r="G4161">
        <v>0.2</v>
      </c>
      <c r="H4161" s="1" t="str">
        <f t="shared" si="2942"/>
        <v>[80031,80032,80033,80034]</v>
      </c>
      <c r="I4161" s="1">
        <f t="shared" ref="I4161" si="2953">I4149</f>
        <v>1</v>
      </c>
      <c r="J4161">
        <f t="shared" si="2929"/>
        <v>20</v>
      </c>
      <c r="K4161">
        <f t="shared" si="2936"/>
        <v>394</v>
      </c>
      <c r="L4161" s="1" t="str">
        <f>Sheet1!L4161</f>
        <v>[{"bid":16007,"type":6,"num":187},{"bid":14001,"type":4,"num":235500}]</v>
      </c>
    </row>
    <row r="4162" spans="1:12" x14ac:dyDescent="0.2">
      <c r="A4162">
        <f t="shared" si="2927"/>
        <v>604473</v>
      </c>
      <c r="B4162">
        <f t="shared" si="2931"/>
        <v>604474</v>
      </c>
      <c r="C4162" s="1" t="str">
        <f t="shared" si="2920"/>
        <v>当前波数 395/∞\n下一波BOSS</v>
      </c>
      <c r="D4162">
        <f>VLOOKUP(MOD(A4162,1000),Sheet2!P:R,3,FALSE)</f>
        <v>329868080640.00006</v>
      </c>
      <c r="E4162">
        <v>662</v>
      </c>
      <c r="F4162" s="1" t="str">
        <f>IF(VLOOKUP(MOD(A4162,1000),Sheet2!P:W,8,FALSE)=1,"[[50000,1],",IF(VLOOKUP(MOD(A4162,1000),Sheet2!P:W,8,FALSE)=2,"[[90000,1],","["))&amp;IF(K4162=K4161,VLOOKUP(INT(MID(A4162,3,1))*10+3,Sheet3!A:B,2,FALSE),VLOOKUP(INT(MID(A4162,3,1))*10+MOD(K4162,2)+1,Sheet3!A:B,2,FALSE))&amp;"]"</f>
        <v>[[50031,50]]</v>
      </c>
      <c r="G4162">
        <v>0.2</v>
      </c>
      <c r="H4162" s="1" t="str">
        <f t="shared" si="2942"/>
        <v>[80031,80032,80033,80034]</v>
      </c>
      <c r="I4162" s="1">
        <f t="shared" ref="I4162" si="2954">I4150</f>
        <v>1</v>
      </c>
      <c r="J4162">
        <f t="shared" si="2929"/>
        <v>20</v>
      </c>
      <c r="K4162">
        <f t="shared" si="2936"/>
        <v>395</v>
      </c>
      <c r="L4162" s="1" t="str">
        <f>Sheet1!L4162</f>
        <v>[{"bid":16007,"type":6,"num":187},{"bid":14001,"type":4,"num":236000}]</v>
      </c>
    </row>
    <row r="4163" spans="1:12" x14ac:dyDescent="0.2">
      <c r="A4163">
        <f t="shared" si="2927"/>
        <v>604474</v>
      </c>
      <c r="B4163">
        <f t="shared" si="2931"/>
        <v>604475</v>
      </c>
      <c r="C4163" s="1" t="str">
        <f t="shared" si="2920"/>
        <v>BOSS波\n需击杀所有怪物</v>
      </c>
      <c r="D4163">
        <f>VLOOKUP(MOD(A4163,1000),Sheet2!P:R,3,FALSE)</f>
        <v>336851456480.00006</v>
      </c>
      <c r="E4163">
        <v>664</v>
      </c>
      <c r="F4163" s="1" t="str">
        <f>IF(VLOOKUP(MOD(A4163,1000),Sheet2!P:W,8,FALSE)=1,"[[50000,1],",IF(VLOOKUP(MOD(A4163,1000),Sheet2!P:W,8,FALSE)=2,"[[90000,1],","["))&amp;IF(K4163=K4162,VLOOKUP(INT(MID(A4163,3,1))*10+3,Sheet3!A:B,2,FALSE),VLOOKUP(INT(MID(A4163,3,1))*10+MOD(K4163,2)+1,Sheet3!A:B,2,FALSE))&amp;"]"</f>
        <v>[[50033,45]]</v>
      </c>
      <c r="G4163">
        <v>0.2</v>
      </c>
      <c r="H4163" s="1" t="str">
        <f t="shared" si="2942"/>
        <v>[80031,80032,80033,80034]</v>
      </c>
      <c r="I4163" s="1">
        <f t="shared" ref="I4163" si="2955">I4151</f>
        <v>2</v>
      </c>
      <c r="J4163">
        <f t="shared" si="2929"/>
        <v>40</v>
      </c>
      <c r="K4163">
        <f t="shared" si="2936"/>
        <v>395</v>
      </c>
      <c r="L4163" s="1" t="str">
        <f>Sheet1!L4163</f>
        <v>[{"bid":16007,"type":6,"num":187},{"bid":14001,"type":4,"num":236500}]</v>
      </c>
    </row>
    <row r="4164" spans="1:12" x14ac:dyDescent="0.2">
      <c r="A4164">
        <f t="shared" si="2927"/>
        <v>604475</v>
      </c>
      <c r="B4164">
        <f t="shared" si="2931"/>
        <v>604476</v>
      </c>
      <c r="C4164" s="1" t="str">
        <f t="shared" si="2920"/>
        <v>当前波数 396/∞</v>
      </c>
      <c r="D4164">
        <f>VLOOKUP(MOD(A4164,1000),Sheet2!P:R,3,FALSE)</f>
        <v>343926592896.00006</v>
      </c>
      <c r="E4164">
        <v>666</v>
      </c>
      <c r="F4164" s="1" t="str">
        <f>IF(VLOOKUP(MOD(A4164,1000),Sheet2!P:W,8,FALSE)=1,"[[50000,1],",IF(VLOOKUP(MOD(A4164,1000),Sheet2!P:W,8,FALSE)=2,"[[90000,1],","["))&amp;IF(K4164=K4163,VLOOKUP(INT(MID(A4164,3,1))*10+3,Sheet3!A:B,2,FALSE),VLOOKUP(INT(MID(A4164,3,1))*10+MOD(K4164,2)+1,Sheet3!A:B,2,FALSE))&amp;"]"</f>
        <v>[[50000,1],[50032,67]]</v>
      </c>
      <c r="G4164">
        <v>0.2</v>
      </c>
      <c r="H4164" s="1" t="str">
        <f t="shared" si="2942"/>
        <v>[80031,80032,80033,80034]</v>
      </c>
      <c r="I4164" s="1">
        <f t="shared" ref="I4164" si="2956">I4152</f>
        <v>1</v>
      </c>
      <c r="J4164">
        <f t="shared" si="2929"/>
        <v>20</v>
      </c>
      <c r="K4164">
        <f t="shared" si="2936"/>
        <v>396</v>
      </c>
      <c r="L4164" s="1" t="str">
        <f>Sheet1!L4164</f>
        <v>[{"bid":16007,"type":6,"num":187},{"bid":14001,"type":4,"num":237000}]</v>
      </c>
    </row>
    <row r="4165" spans="1:12" x14ac:dyDescent="0.2">
      <c r="A4165">
        <f t="shared" si="2927"/>
        <v>604476</v>
      </c>
      <c r="B4165">
        <f t="shared" si="2931"/>
        <v>604477</v>
      </c>
      <c r="C4165" s="1" t="str">
        <f t="shared" si="2920"/>
        <v>当前波数 397/∞</v>
      </c>
      <c r="D4165">
        <f>VLOOKUP(MOD(A4165,1000),Sheet2!P:R,3,FALSE)</f>
        <v>351094211208.00006</v>
      </c>
      <c r="E4165">
        <v>668</v>
      </c>
      <c r="F4165" s="1" t="str">
        <f>IF(VLOOKUP(MOD(A4165,1000),Sheet2!P:W,8,FALSE)=1,"[[50000,1],",IF(VLOOKUP(MOD(A4165,1000),Sheet2!P:W,8,FALSE)=2,"[[90000,1],","["))&amp;IF(K4165=K4164,VLOOKUP(INT(MID(A4165,3,1))*10+3,Sheet3!A:B,2,FALSE),VLOOKUP(INT(MID(A4165,3,1))*10+MOD(K4165,2)+1,Sheet3!A:B,2,FALSE))&amp;"]"</f>
        <v>[[50031,50]]</v>
      </c>
      <c r="G4165">
        <v>0.2</v>
      </c>
      <c r="H4165" s="1" t="str">
        <f t="shared" si="2942"/>
        <v>[80031,80032,80033,80034]</v>
      </c>
      <c r="I4165" s="1">
        <f t="shared" ref="I4165" si="2957">I4153</f>
        <v>1</v>
      </c>
      <c r="J4165">
        <f t="shared" si="2929"/>
        <v>20</v>
      </c>
      <c r="K4165">
        <f t="shared" si="2936"/>
        <v>397</v>
      </c>
      <c r="L4165" s="1" t="str">
        <f>Sheet1!L4165</f>
        <v>[{"bid":16007,"type":6,"num":189},{"bid":14001,"type":4,"num":237500}]</v>
      </c>
    </row>
    <row r="4166" spans="1:12" x14ac:dyDescent="0.2">
      <c r="A4166">
        <f t="shared" si="2927"/>
        <v>604477</v>
      </c>
      <c r="B4166">
        <f t="shared" si="2931"/>
        <v>604478</v>
      </c>
      <c r="C4166" s="1" t="str">
        <f t="shared" si="2920"/>
        <v>当前波数 398/∞</v>
      </c>
      <c r="D4166">
        <f>VLOOKUP(MOD(A4166,1000),Sheet2!P:R,3,FALSE)</f>
        <v>358355035376.00006</v>
      </c>
      <c r="E4166">
        <v>670</v>
      </c>
      <c r="F4166" s="1" t="str">
        <f>IF(VLOOKUP(MOD(A4166,1000),Sheet2!P:W,8,FALSE)=1,"[[50000,1],",IF(VLOOKUP(MOD(A4166,1000),Sheet2!P:W,8,FALSE)=2,"[[90000,1],","["))&amp;IF(K4166=K4165,VLOOKUP(INT(MID(A4166,3,1))*10+3,Sheet3!A:B,2,FALSE),VLOOKUP(INT(MID(A4166,3,1))*10+MOD(K4166,2)+1,Sheet3!A:B,2,FALSE))&amp;"]"</f>
        <v>[[50032,67]]</v>
      </c>
      <c r="G4166">
        <v>0.2</v>
      </c>
      <c r="H4166" s="1" t="str">
        <f t="shared" si="2942"/>
        <v>[80031,80032,80033,80034]</v>
      </c>
      <c r="I4166" s="1">
        <f t="shared" ref="I4166" si="2958">I4154</f>
        <v>1</v>
      </c>
      <c r="J4166">
        <f t="shared" si="2929"/>
        <v>20</v>
      </c>
      <c r="K4166">
        <f t="shared" si="2936"/>
        <v>398</v>
      </c>
      <c r="L4166" s="1" t="str">
        <f>Sheet1!L4166</f>
        <v>[{"bid":16007,"type":6,"num":189},{"bid":14001,"type":4,"num":238000}]</v>
      </c>
    </row>
    <row r="4167" spans="1:12" x14ac:dyDescent="0.2">
      <c r="A4167">
        <f t="shared" si="2927"/>
        <v>604478</v>
      </c>
      <c r="B4167">
        <f t="shared" si="2931"/>
        <v>604479</v>
      </c>
      <c r="C4167" s="1" t="str">
        <f t="shared" si="2920"/>
        <v>当前波数 399/∞</v>
      </c>
      <c r="D4167">
        <f>VLOOKUP(MOD(A4167,1000),Sheet2!P:R,3,FALSE)</f>
        <v>365709792000.00006</v>
      </c>
      <c r="E4167">
        <v>672</v>
      </c>
      <c r="F4167" s="1" t="str">
        <f>IF(VLOOKUP(MOD(A4167,1000),Sheet2!P:W,8,FALSE)=1,"[[50000,1],",IF(VLOOKUP(MOD(A4167,1000),Sheet2!P:W,8,FALSE)=2,"[[90000,1],","["))&amp;IF(K4167=K4166,VLOOKUP(INT(MID(A4167,3,1))*10+3,Sheet3!A:B,2,FALSE),VLOOKUP(INT(MID(A4167,3,1))*10+MOD(K4167,2)+1,Sheet3!A:B,2,FALSE))&amp;"]"</f>
        <v>[[50000,1],[50031,50]]</v>
      </c>
      <c r="G4167">
        <v>0.2</v>
      </c>
      <c r="H4167" s="1" t="str">
        <f t="shared" si="2942"/>
        <v>[80031,80032,80033,80034]</v>
      </c>
      <c r="I4167" s="1">
        <f t="shared" ref="I4167" si="2959">I4155</f>
        <v>1</v>
      </c>
      <c r="J4167">
        <f t="shared" si="2929"/>
        <v>20</v>
      </c>
      <c r="K4167">
        <f t="shared" si="2936"/>
        <v>399</v>
      </c>
      <c r="L4167" s="1" t="str">
        <f>Sheet1!L4167</f>
        <v>[{"bid":16007,"type":6,"num":189},{"bid":14001,"type":4,"num":238500}]</v>
      </c>
    </row>
    <row r="4168" spans="1:12" x14ac:dyDescent="0.2">
      <c r="A4168">
        <f t="shared" si="2927"/>
        <v>604479</v>
      </c>
      <c r="B4168">
        <f t="shared" si="2931"/>
        <v>604480</v>
      </c>
      <c r="C4168" s="1" t="str">
        <f t="shared" si="2920"/>
        <v>当前波数 400/∞\n下一波BOSS</v>
      </c>
      <c r="D4168">
        <f>VLOOKUP(MOD(A4168,1000),Sheet2!P:R,3,FALSE)</f>
        <v>373343759880.00006</v>
      </c>
      <c r="E4168">
        <v>674</v>
      </c>
      <c r="F4168" s="1" t="str">
        <f>IF(VLOOKUP(MOD(A4168,1000),Sheet2!P:W,8,FALSE)=1,"[[50000,1],",IF(VLOOKUP(MOD(A4168,1000),Sheet2!P:W,8,FALSE)=2,"[[90000,1],","["))&amp;IF(K4168=K4167,VLOOKUP(INT(MID(A4168,3,1))*10+3,Sheet3!A:B,2,FALSE),VLOOKUP(INT(MID(A4168,3,1))*10+MOD(K4168,2)+1,Sheet3!A:B,2,FALSE))&amp;"]"</f>
        <v>[[50032,67]]</v>
      </c>
      <c r="G4168">
        <v>0.2</v>
      </c>
      <c r="H4168" s="1" t="str">
        <f t="shared" si="2942"/>
        <v>[80031,80032,80033,80034]</v>
      </c>
      <c r="I4168" s="1">
        <f t="shared" ref="I4168" si="2960">I4156</f>
        <v>1</v>
      </c>
      <c r="J4168">
        <f t="shared" si="2929"/>
        <v>20</v>
      </c>
      <c r="K4168">
        <f t="shared" si="2936"/>
        <v>400</v>
      </c>
      <c r="L4168" s="1" t="str">
        <f>Sheet1!L4168</f>
        <v>[{"bid":16007,"type":6,"num":189},{"bid":14001,"type":4,"num":239000}]</v>
      </c>
    </row>
    <row r="4169" spans="1:12" x14ac:dyDescent="0.2">
      <c r="A4169">
        <f t="shared" si="2927"/>
        <v>604480</v>
      </c>
      <c r="B4169">
        <f t="shared" si="2931"/>
        <v>604481</v>
      </c>
      <c r="C4169" s="1" t="str">
        <f t="shared" si="2920"/>
        <v>BOSS波\n需击杀所有怪物</v>
      </c>
      <c r="D4169">
        <f>VLOOKUP(MOD(A4169,1000),Sheet2!P:R,3,FALSE)</f>
        <v>381076531044.00012</v>
      </c>
      <c r="E4169">
        <v>676</v>
      </c>
      <c r="F4169" s="1" t="str">
        <f>IF(VLOOKUP(MOD(A4169,1000),Sheet2!P:W,8,FALSE)=1,"[[50000,1],",IF(VLOOKUP(MOD(A4169,1000),Sheet2!P:W,8,FALSE)=2,"[[90000,1],","["))&amp;IF(K4169=K4168,VLOOKUP(INT(MID(A4169,3,1))*10+3,Sheet3!A:B,2,FALSE),VLOOKUP(INT(MID(A4169,3,1))*10+MOD(K4169,2)+1,Sheet3!A:B,2,FALSE))&amp;"]"</f>
        <v>[[50033,45]]</v>
      </c>
      <c r="G4169">
        <v>0.2</v>
      </c>
      <c r="H4169" s="1" t="str">
        <f t="shared" si="2942"/>
        <v>[80031,80032,80033,80034]</v>
      </c>
      <c r="I4169" s="1">
        <f t="shared" ref="I4169" si="2961">I4157</f>
        <v>2</v>
      </c>
      <c r="J4169">
        <f t="shared" si="2929"/>
        <v>40</v>
      </c>
      <c r="K4169">
        <f t="shared" si="2936"/>
        <v>400</v>
      </c>
      <c r="L4169" s="1" t="str">
        <f>Sheet1!L4169</f>
        <v>[{"bid":16007,"type":6,"num":189},{"bid":14001,"type":4,"num":239500}]</v>
      </c>
    </row>
    <row r="4170" spans="1:12" x14ac:dyDescent="0.2">
      <c r="A4170">
        <f t="shared" si="2927"/>
        <v>604481</v>
      </c>
      <c r="B4170">
        <f t="shared" si="2931"/>
        <v>604482</v>
      </c>
      <c r="C4170" s="1" t="str">
        <f t="shared" si="2920"/>
        <v>当前波数 401/∞</v>
      </c>
      <c r="D4170">
        <f>VLOOKUP(MOD(A4170,1000),Sheet2!P:R,3,FALSE)</f>
        <v>388908870672.00006</v>
      </c>
      <c r="E4170">
        <v>677</v>
      </c>
      <c r="F4170" s="1" t="str">
        <f>IF(VLOOKUP(MOD(A4170,1000),Sheet2!P:W,8,FALSE)=1,"[[50000,1],",IF(VLOOKUP(MOD(A4170,1000),Sheet2!P:W,8,FALSE)=2,"[[90000,1],","["))&amp;IF(K4170=K4169,VLOOKUP(INT(MID(A4170,3,1))*10+3,Sheet3!A:B,2,FALSE),VLOOKUP(INT(MID(A4170,3,1))*10+MOD(K4170,2)+1,Sheet3!A:B,2,FALSE))&amp;"]"</f>
        <v>[[50000,1],[50031,50]]</v>
      </c>
      <c r="G4170">
        <v>0.2</v>
      </c>
      <c r="H4170" s="1" t="str">
        <f t="shared" si="2942"/>
        <v>[80031,80032,80033,80034]</v>
      </c>
      <c r="I4170" s="1">
        <f t="shared" ref="I4170" si="2962">I4158</f>
        <v>1</v>
      </c>
      <c r="J4170">
        <f t="shared" si="2929"/>
        <v>20</v>
      </c>
      <c r="K4170">
        <f t="shared" si="2936"/>
        <v>401</v>
      </c>
      <c r="L4170" s="1" t="str">
        <f>Sheet1!L4170</f>
        <v>[{"bid":16007,"type":6,"num":191},{"bid":14001,"type":4,"num":240000}]</v>
      </c>
    </row>
    <row r="4171" spans="1:12" x14ac:dyDescent="0.2">
      <c r="A4171">
        <f t="shared" si="2927"/>
        <v>604482</v>
      </c>
      <c r="B4171">
        <f t="shared" si="2931"/>
        <v>604483</v>
      </c>
      <c r="C4171" s="1" t="str">
        <f t="shared" si="2920"/>
        <v>当前波数 402/∞</v>
      </c>
      <c r="D4171">
        <f>VLOOKUP(MOD(A4171,1000),Sheet2!P:R,3,FALSE)</f>
        <v>396841546704.00006</v>
      </c>
      <c r="E4171">
        <v>678</v>
      </c>
      <c r="F4171" s="1" t="str">
        <f>IF(VLOOKUP(MOD(A4171,1000),Sheet2!P:W,8,FALSE)=1,"[[50000,1],",IF(VLOOKUP(MOD(A4171,1000),Sheet2!P:W,8,FALSE)=2,"[[90000,1],","["))&amp;IF(K4171=K4170,VLOOKUP(INT(MID(A4171,3,1))*10+3,Sheet3!A:B,2,FALSE),VLOOKUP(INT(MID(A4171,3,1))*10+MOD(K4171,2)+1,Sheet3!A:B,2,FALSE))&amp;"]"</f>
        <v>[[50032,67]]</v>
      </c>
      <c r="G4171">
        <v>0.2</v>
      </c>
      <c r="H4171" s="1" t="str">
        <f t="shared" si="2942"/>
        <v>[80031,80032,80033,80034]</v>
      </c>
      <c r="I4171" s="1">
        <f t="shared" ref="I4171" si="2963">I4159</f>
        <v>1</v>
      </c>
      <c r="J4171">
        <f t="shared" si="2929"/>
        <v>20</v>
      </c>
      <c r="K4171">
        <f t="shared" si="2936"/>
        <v>402</v>
      </c>
      <c r="L4171" s="1" t="str">
        <f>Sheet1!L4171</f>
        <v>[{"bid":16007,"type":6,"num":191},{"bid":14001,"type":4,"num":240500}]</v>
      </c>
    </row>
    <row r="4172" spans="1:12" x14ac:dyDescent="0.2">
      <c r="A4172">
        <f t="shared" si="2927"/>
        <v>604483</v>
      </c>
      <c r="B4172">
        <f t="shared" si="2931"/>
        <v>604484</v>
      </c>
      <c r="C4172" s="1" t="str">
        <f t="shared" si="2920"/>
        <v>当前波数 403/∞</v>
      </c>
      <c r="D4172">
        <f>VLOOKUP(MOD(A4172,1000),Sheet2!P:R,3,FALSE)</f>
        <v>404875329840.00006</v>
      </c>
      <c r="E4172">
        <v>680</v>
      </c>
      <c r="F4172" s="1" t="str">
        <f>IF(VLOOKUP(MOD(A4172,1000),Sheet2!P:W,8,FALSE)=1,"[[50000,1],",IF(VLOOKUP(MOD(A4172,1000),Sheet2!P:W,8,FALSE)=2,"[[90000,1],","["))&amp;IF(K4172=K4171,VLOOKUP(INT(MID(A4172,3,1))*10+3,Sheet3!A:B,2,FALSE),VLOOKUP(INT(MID(A4172,3,1))*10+MOD(K4172,2)+1,Sheet3!A:B,2,FALSE))&amp;"]"</f>
        <v>[[50031,50]]</v>
      </c>
      <c r="G4172">
        <v>0.2</v>
      </c>
      <c r="H4172" s="1" t="str">
        <f t="shared" si="2942"/>
        <v>[80031,80032,80033,80034]</v>
      </c>
      <c r="I4172" s="1">
        <f t="shared" ref="I4172" si="2964">I4160</f>
        <v>1</v>
      </c>
      <c r="J4172">
        <f t="shared" si="2929"/>
        <v>20</v>
      </c>
      <c r="K4172">
        <f t="shared" si="2936"/>
        <v>403</v>
      </c>
      <c r="L4172" s="1" t="str">
        <f>Sheet1!L4172</f>
        <v>[{"bid":16007,"type":6,"num":191},{"bid":14001,"type":4,"num":241000}]</v>
      </c>
    </row>
    <row r="4173" spans="1:12" x14ac:dyDescent="0.2">
      <c r="A4173">
        <f t="shared" si="2927"/>
        <v>604484</v>
      </c>
      <c r="B4173">
        <f t="shared" si="2931"/>
        <v>604485</v>
      </c>
      <c r="C4173" s="1" t="str">
        <f t="shared" si="2920"/>
        <v>当前波数 404/∞</v>
      </c>
      <c r="D4173">
        <f>VLOOKUP(MOD(A4173,1000),Sheet2!P:R,3,FALSE)</f>
        <v>413010993540.00012</v>
      </c>
      <c r="E4173">
        <v>681</v>
      </c>
      <c r="F4173" s="1" t="str">
        <f>IF(VLOOKUP(MOD(A4173,1000),Sheet2!P:W,8,FALSE)=1,"[[50000,1],",IF(VLOOKUP(MOD(A4173,1000),Sheet2!P:W,8,FALSE)=2,"[[90000,1],","["))&amp;IF(K4173=K4172,VLOOKUP(INT(MID(A4173,3,1))*10+3,Sheet3!A:B,2,FALSE),VLOOKUP(INT(MID(A4173,3,1))*10+MOD(K4173,2)+1,Sheet3!A:B,2,FALSE))&amp;"]"</f>
        <v>[[50000,1],[50032,67]]</v>
      </c>
      <c r="G4173">
        <v>0.2</v>
      </c>
      <c r="H4173" s="1" t="str">
        <f t="shared" si="2942"/>
        <v>[80031,80032,80033,80034]</v>
      </c>
      <c r="I4173" s="1">
        <f t="shared" ref="I4173" si="2965">I4161</f>
        <v>1</v>
      </c>
      <c r="J4173">
        <f t="shared" si="2929"/>
        <v>20</v>
      </c>
      <c r="K4173">
        <f t="shared" si="2936"/>
        <v>404</v>
      </c>
      <c r="L4173" s="1" t="str">
        <f>Sheet1!L4173</f>
        <v>[{"bid":16007,"type":6,"num":191},{"bid":14001,"type":4,"num":241500}]</v>
      </c>
    </row>
    <row r="4174" spans="1:12" x14ac:dyDescent="0.2">
      <c r="A4174">
        <f t="shared" si="2927"/>
        <v>604485</v>
      </c>
      <c r="B4174">
        <f t="shared" si="2931"/>
        <v>604486</v>
      </c>
      <c r="C4174" s="1" t="str">
        <f t="shared" si="2920"/>
        <v>当前波数 405/∞\n下一波BOSS</v>
      </c>
      <c r="D4174">
        <f>VLOOKUP(MOD(A4174,1000),Sheet2!P:R,3,FALSE)</f>
        <v>421249314024.00006</v>
      </c>
      <c r="E4174">
        <v>683</v>
      </c>
      <c r="F4174" s="1" t="str">
        <f>IF(VLOOKUP(MOD(A4174,1000),Sheet2!P:W,8,FALSE)=1,"[[50000,1],",IF(VLOOKUP(MOD(A4174,1000),Sheet2!P:W,8,FALSE)=2,"[[90000,1],","["))&amp;IF(K4174=K4173,VLOOKUP(INT(MID(A4174,3,1))*10+3,Sheet3!A:B,2,FALSE),VLOOKUP(INT(MID(A4174,3,1))*10+MOD(K4174,2)+1,Sheet3!A:B,2,FALSE))&amp;"]"</f>
        <v>[[50031,50]]</v>
      </c>
      <c r="G4174">
        <v>0.2</v>
      </c>
      <c r="H4174" s="1" t="str">
        <f t="shared" si="2942"/>
        <v>[80031,80032,80033,80034]</v>
      </c>
      <c r="I4174" s="1">
        <f t="shared" ref="I4174" si="2966">I4162</f>
        <v>1</v>
      </c>
      <c r="J4174">
        <f t="shared" si="2929"/>
        <v>20</v>
      </c>
      <c r="K4174">
        <f t="shared" si="2936"/>
        <v>405</v>
      </c>
      <c r="L4174" s="1" t="str">
        <f>Sheet1!L4174</f>
        <v>[{"bid":16007,"type":6,"num":191},{"bid":14001,"type":4,"num":242000}]</v>
      </c>
    </row>
    <row r="4175" spans="1:12" x14ac:dyDescent="0.2">
      <c r="A4175">
        <f t="shared" si="2927"/>
        <v>604486</v>
      </c>
      <c r="B4175">
        <f t="shared" si="2931"/>
        <v>604487</v>
      </c>
      <c r="C4175" s="1" t="str">
        <f t="shared" si="2920"/>
        <v>BOSS波\n需击杀所有怪物</v>
      </c>
      <c r="D4175">
        <f>VLOOKUP(MOD(A4175,1000),Sheet2!P:R,3,FALSE)</f>
        <v>429591070272.00012</v>
      </c>
      <c r="E4175">
        <v>684</v>
      </c>
      <c r="F4175" s="1" t="str">
        <f>IF(VLOOKUP(MOD(A4175,1000),Sheet2!P:W,8,FALSE)=1,"[[50000,1],",IF(VLOOKUP(MOD(A4175,1000),Sheet2!P:W,8,FALSE)=2,"[[90000,1],","["))&amp;IF(K4175=K4174,VLOOKUP(INT(MID(A4175,3,1))*10+3,Sheet3!A:B,2,FALSE),VLOOKUP(INT(MID(A4175,3,1))*10+MOD(K4175,2)+1,Sheet3!A:B,2,FALSE))&amp;"]"</f>
        <v>[[50033,45]]</v>
      </c>
      <c r="G4175">
        <v>0.2</v>
      </c>
      <c r="H4175" s="1" t="str">
        <f t="shared" si="2942"/>
        <v>[80031,80032,80033,80034]</v>
      </c>
      <c r="I4175" s="1">
        <f t="shared" ref="I4175" si="2967">I4163</f>
        <v>2</v>
      </c>
      <c r="J4175">
        <f t="shared" si="2929"/>
        <v>40</v>
      </c>
      <c r="K4175">
        <f t="shared" si="2936"/>
        <v>405</v>
      </c>
      <c r="L4175" s="1" t="str">
        <f>Sheet1!L4175</f>
        <v>[{"bid":16007,"type":6,"num":193},{"bid":14001,"type":4,"num":242500}]</v>
      </c>
    </row>
    <row r="4176" spans="1:12" x14ac:dyDescent="0.2">
      <c r="A4176">
        <f t="shared" si="2927"/>
        <v>604487</v>
      </c>
      <c r="B4176">
        <f t="shared" si="2931"/>
        <v>604488</v>
      </c>
      <c r="C4176" s="1" t="str">
        <f t="shared" si="2920"/>
        <v>当前波数 406/∞</v>
      </c>
      <c r="D4176">
        <f>VLOOKUP(MOD(A4176,1000),Sheet2!P:R,3,FALSE)</f>
        <v>438235520256.00012</v>
      </c>
      <c r="E4176">
        <v>686</v>
      </c>
      <c r="F4176" s="1" t="str">
        <f>IF(VLOOKUP(MOD(A4176,1000),Sheet2!P:W,8,FALSE)=1,"[[50000,1],",IF(VLOOKUP(MOD(A4176,1000),Sheet2!P:W,8,FALSE)=2,"[[90000,1],","["))&amp;IF(K4176=K4175,VLOOKUP(INT(MID(A4176,3,1))*10+3,Sheet3!A:B,2,FALSE),VLOOKUP(INT(MID(A4176,3,1))*10+MOD(K4176,2)+1,Sheet3!A:B,2,FALSE))&amp;"]"</f>
        <v>[[50000,1],[50032,67]]</v>
      </c>
      <c r="G4176">
        <v>0.2</v>
      </c>
      <c r="H4176" s="1" t="str">
        <f t="shared" si="2942"/>
        <v>[80031,80032,80033,80034]</v>
      </c>
      <c r="I4176" s="1">
        <f t="shared" ref="I4176" si="2968">I4164</f>
        <v>1</v>
      </c>
      <c r="J4176">
        <f t="shared" si="2929"/>
        <v>20</v>
      </c>
      <c r="K4176">
        <f t="shared" si="2936"/>
        <v>406</v>
      </c>
      <c r="L4176" s="1" t="str">
        <f>Sheet1!L4176</f>
        <v>[{"bid":16007,"type":6,"num":193},{"bid":14001,"type":4,"num":243000}]</v>
      </c>
    </row>
    <row r="4177" spans="1:12" x14ac:dyDescent="0.2">
      <c r="A4177">
        <f t="shared" si="2927"/>
        <v>604488</v>
      </c>
      <c r="B4177">
        <f t="shared" si="2931"/>
        <v>604489</v>
      </c>
      <c r="C4177" s="1" t="str">
        <f t="shared" si="2920"/>
        <v>当前波数 407/∞</v>
      </c>
      <c r="D4177">
        <f>VLOOKUP(MOD(A4177,1000),Sheet2!P:R,3,FALSE)</f>
        <v>446988547152.00012</v>
      </c>
      <c r="E4177">
        <v>688</v>
      </c>
      <c r="F4177" s="1" t="str">
        <f>IF(VLOOKUP(MOD(A4177,1000),Sheet2!P:W,8,FALSE)=1,"[[50000,1],",IF(VLOOKUP(MOD(A4177,1000),Sheet2!P:W,8,FALSE)=2,"[[90000,1],","["))&amp;IF(K4177=K4176,VLOOKUP(INT(MID(A4177,3,1))*10+3,Sheet3!A:B,2,FALSE),VLOOKUP(INT(MID(A4177,3,1))*10+MOD(K4177,2)+1,Sheet3!A:B,2,FALSE))&amp;"]"</f>
        <v>[[50031,50]]</v>
      </c>
      <c r="G4177">
        <v>0.2</v>
      </c>
      <c r="H4177" s="1" t="str">
        <f t="shared" si="2942"/>
        <v>[80031,80032,80033,80034]</v>
      </c>
      <c r="I4177" s="1">
        <f t="shared" ref="I4177" si="2969">I4165</f>
        <v>1</v>
      </c>
      <c r="J4177">
        <f t="shared" si="2929"/>
        <v>20</v>
      </c>
      <c r="K4177">
        <f t="shared" si="2936"/>
        <v>407</v>
      </c>
      <c r="L4177" s="1" t="str">
        <f>Sheet1!L4177</f>
        <v>[{"bid":16007,"type":6,"num":193},{"bid":14001,"type":4,"num":243500}]</v>
      </c>
    </row>
    <row r="4178" spans="1:12" x14ac:dyDescent="0.2">
      <c r="A4178">
        <f t="shared" si="2927"/>
        <v>604489</v>
      </c>
      <c r="B4178">
        <f t="shared" si="2931"/>
        <v>604490</v>
      </c>
      <c r="C4178" s="1" t="str">
        <f t="shared" si="2920"/>
        <v>当前波数 408/∞</v>
      </c>
      <c r="D4178">
        <f>VLOOKUP(MOD(A4178,1000),Sheet2!P:R,3,FALSE)</f>
        <v>455850969600.00006</v>
      </c>
      <c r="E4178">
        <v>690</v>
      </c>
      <c r="F4178" s="1" t="str">
        <f>IF(VLOOKUP(MOD(A4178,1000),Sheet2!P:W,8,FALSE)=1,"[[50000,1],",IF(VLOOKUP(MOD(A4178,1000),Sheet2!P:W,8,FALSE)=2,"[[90000,1],","["))&amp;IF(K4178=K4177,VLOOKUP(INT(MID(A4178,3,1))*10+3,Sheet3!A:B,2,FALSE),VLOOKUP(INT(MID(A4178,3,1))*10+MOD(K4178,2)+1,Sheet3!A:B,2,FALSE))&amp;"]"</f>
        <v>[[50032,67]]</v>
      </c>
      <c r="G4178">
        <v>0.2</v>
      </c>
      <c r="H4178" s="1" t="str">
        <f t="shared" si="2942"/>
        <v>[80031,80032,80033,80034]</v>
      </c>
      <c r="I4178" s="1">
        <f t="shared" ref="I4178" si="2970">I4166</f>
        <v>1</v>
      </c>
      <c r="J4178">
        <f t="shared" si="2929"/>
        <v>20</v>
      </c>
      <c r="K4178">
        <f t="shared" si="2936"/>
        <v>408</v>
      </c>
      <c r="L4178" s="1" t="str">
        <f>Sheet1!L4178</f>
        <v>[{"bid":16007,"type":6,"num":193},{"bid":14001,"type":4,"num":244000}]</v>
      </c>
    </row>
    <row r="4179" spans="1:12" x14ac:dyDescent="0.2">
      <c r="A4179">
        <f t="shared" si="2927"/>
        <v>604490</v>
      </c>
      <c r="B4179">
        <f t="shared" si="2931"/>
        <v>604491</v>
      </c>
      <c r="C4179" s="1" t="str">
        <f t="shared" si="2920"/>
        <v>当前波数 409/∞</v>
      </c>
      <c r="D4179">
        <f>VLOOKUP(MOD(A4179,1000),Sheet2!P:R,3,FALSE)</f>
        <v>464823609120.00006</v>
      </c>
      <c r="E4179">
        <v>691</v>
      </c>
      <c r="F4179" s="1" t="str">
        <f>IF(VLOOKUP(MOD(A4179,1000),Sheet2!P:W,8,FALSE)=1,"[[50000,1],",IF(VLOOKUP(MOD(A4179,1000),Sheet2!P:W,8,FALSE)=2,"[[90000,1],","["))&amp;IF(K4179=K4178,VLOOKUP(INT(MID(A4179,3,1))*10+3,Sheet3!A:B,2,FALSE),VLOOKUP(INT(MID(A4179,3,1))*10+MOD(K4179,2)+1,Sheet3!A:B,2,FALSE))&amp;"]"</f>
        <v>[[50000,1],[50031,50]]</v>
      </c>
      <c r="G4179">
        <v>0.2</v>
      </c>
      <c r="H4179" s="1" t="str">
        <f t="shared" si="2942"/>
        <v>[80031,80032,80033,80034]</v>
      </c>
      <c r="I4179" s="1">
        <f t="shared" ref="I4179" si="2971">I4167</f>
        <v>1</v>
      </c>
      <c r="J4179">
        <f t="shared" si="2929"/>
        <v>20</v>
      </c>
      <c r="K4179">
        <f t="shared" si="2936"/>
        <v>409</v>
      </c>
      <c r="L4179" s="1" t="str">
        <f>Sheet1!L4179</f>
        <v>[{"bid":16007,"type":6,"num":193},{"bid":14001,"type":4,"num":244500}]</v>
      </c>
    </row>
    <row r="4180" spans="1:12" x14ac:dyDescent="0.2">
      <c r="A4180">
        <f t="shared" si="2927"/>
        <v>604491</v>
      </c>
      <c r="B4180">
        <f t="shared" si="2931"/>
        <v>604492</v>
      </c>
      <c r="C4180" s="1" t="str">
        <f t="shared" si="2920"/>
        <v>当前波数 410/∞\n下一波BOSS</v>
      </c>
      <c r="D4180">
        <f>VLOOKUP(MOD(A4180,1000),Sheet2!P:R,3,FALSE)</f>
        <v>473907290112.00006</v>
      </c>
      <c r="E4180">
        <v>692</v>
      </c>
      <c r="F4180" s="1" t="str">
        <f>IF(VLOOKUP(MOD(A4180,1000),Sheet2!P:W,8,FALSE)=1,"[[50000,1],",IF(VLOOKUP(MOD(A4180,1000),Sheet2!P:W,8,FALSE)=2,"[[90000,1],","["))&amp;IF(K4180=K4179,VLOOKUP(INT(MID(A4180,3,1))*10+3,Sheet3!A:B,2,FALSE),VLOOKUP(INT(MID(A4180,3,1))*10+MOD(K4180,2)+1,Sheet3!A:B,2,FALSE))&amp;"]"</f>
        <v>[[50032,67]]</v>
      </c>
      <c r="G4180">
        <v>0.2</v>
      </c>
      <c r="H4180" s="1" t="str">
        <f t="shared" si="2942"/>
        <v>[80031,80032,80033,80034]</v>
      </c>
      <c r="I4180" s="1">
        <f t="shared" ref="I4180" si="2972">I4168</f>
        <v>1</v>
      </c>
      <c r="J4180">
        <f t="shared" si="2929"/>
        <v>20</v>
      </c>
      <c r="K4180">
        <f t="shared" si="2936"/>
        <v>410</v>
      </c>
      <c r="L4180" s="1" t="str">
        <f>Sheet1!L4180</f>
        <v>[{"bid":16007,"type":6,"num":195},{"bid":14001,"type":4,"num":245000}]</v>
      </c>
    </row>
    <row r="4181" spans="1:12" x14ac:dyDescent="0.2">
      <c r="A4181">
        <f t="shared" si="2927"/>
        <v>604492</v>
      </c>
      <c r="B4181">
        <f t="shared" si="2931"/>
        <v>604493</v>
      </c>
      <c r="C4181" s="1" t="str">
        <f t="shared" si="2920"/>
        <v>BOSS波\n需击杀所有怪物</v>
      </c>
      <c r="D4181">
        <f>VLOOKUP(MOD(A4181,1000),Sheet2!P:R,3,FALSE)</f>
        <v>483102839856.00012</v>
      </c>
      <c r="E4181">
        <v>694</v>
      </c>
      <c r="F4181" s="1" t="str">
        <f>IF(VLOOKUP(MOD(A4181,1000),Sheet2!P:W,8,FALSE)=1,"[[50000,1],",IF(VLOOKUP(MOD(A4181,1000),Sheet2!P:W,8,FALSE)=2,"[[90000,1],","["))&amp;IF(K4181=K4180,VLOOKUP(INT(MID(A4181,3,1))*10+3,Sheet3!A:B,2,FALSE),VLOOKUP(INT(MID(A4181,3,1))*10+MOD(K4181,2)+1,Sheet3!A:B,2,FALSE))&amp;"]"</f>
        <v>[[50033,45]]</v>
      </c>
      <c r="G4181">
        <v>0.2</v>
      </c>
      <c r="H4181" s="1" t="str">
        <f t="shared" si="2942"/>
        <v>[80031,80032,80033,80034]</v>
      </c>
      <c r="I4181" s="1">
        <f t="shared" ref="I4181" si="2973">I4169</f>
        <v>2</v>
      </c>
      <c r="J4181">
        <f t="shared" si="2929"/>
        <v>40</v>
      </c>
      <c r="K4181">
        <f t="shared" si="2936"/>
        <v>410</v>
      </c>
      <c r="L4181" s="1" t="str">
        <f>Sheet1!L4181</f>
        <v>[{"bid":16007,"type":6,"num":195},{"bid":14001,"type":4,"num":245500}]</v>
      </c>
    </row>
    <row r="4182" spans="1:12" x14ac:dyDescent="0.2">
      <c r="A4182">
        <f t="shared" si="2927"/>
        <v>604493</v>
      </c>
      <c r="B4182">
        <f t="shared" si="2931"/>
        <v>604494</v>
      </c>
      <c r="C4182" s="1" t="str">
        <f t="shared" si="2920"/>
        <v>当前波数 411/∞</v>
      </c>
      <c r="D4182">
        <f>VLOOKUP(MOD(A4182,1000),Sheet2!P:R,3,FALSE)</f>
        <v>492411088512.00006</v>
      </c>
      <c r="E4182">
        <v>696</v>
      </c>
      <c r="F4182" s="1" t="str">
        <f>IF(VLOOKUP(MOD(A4182,1000),Sheet2!P:W,8,FALSE)=1,"[[50000,1],",IF(VLOOKUP(MOD(A4182,1000),Sheet2!P:W,8,FALSE)=2,"[[90000,1],","["))&amp;IF(K4182=K4181,VLOOKUP(INT(MID(A4182,3,1))*10+3,Sheet3!A:B,2,FALSE),VLOOKUP(INT(MID(A4182,3,1))*10+MOD(K4182,2)+1,Sheet3!A:B,2,FALSE))&amp;"]"</f>
        <v>[[50000,1],[50031,50]]</v>
      </c>
      <c r="G4182">
        <v>0.2</v>
      </c>
      <c r="H4182" s="1" t="str">
        <f t="shared" si="2942"/>
        <v>[80031,80032,80033,80034]</v>
      </c>
      <c r="I4182" s="1">
        <f t="shared" ref="I4182" si="2974">I4170</f>
        <v>1</v>
      </c>
      <c r="J4182">
        <f t="shared" si="2929"/>
        <v>20</v>
      </c>
      <c r="K4182">
        <f t="shared" si="2936"/>
        <v>411</v>
      </c>
      <c r="L4182" s="1" t="str">
        <f>Sheet1!L4182</f>
        <v>[{"bid":16007,"type":6,"num":195},{"bid":14001,"type":4,"num":246000}]</v>
      </c>
    </row>
    <row r="4183" spans="1:12" x14ac:dyDescent="0.2">
      <c r="A4183">
        <f t="shared" si="2927"/>
        <v>604494</v>
      </c>
      <c r="B4183">
        <f t="shared" si="2931"/>
        <v>604495</v>
      </c>
      <c r="C4183" s="1" t="str">
        <f t="shared" si="2920"/>
        <v>当前波数 412/∞</v>
      </c>
      <c r="D4183">
        <f>VLOOKUP(MOD(A4183,1000),Sheet2!P:R,3,FALSE)</f>
        <v>501832869120.00006</v>
      </c>
      <c r="E4183">
        <v>698</v>
      </c>
      <c r="F4183" s="1" t="str">
        <f>IF(VLOOKUP(MOD(A4183,1000),Sheet2!P:W,8,FALSE)=1,"[[50000,1],",IF(VLOOKUP(MOD(A4183,1000),Sheet2!P:W,8,FALSE)=2,"[[90000,1],","["))&amp;IF(K4183=K4182,VLOOKUP(INT(MID(A4183,3,1))*10+3,Sheet3!A:B,2,FALSE),VLOOKUP(INT(MID(A4183,3,1))*10+MOD(K4183,2)+1,Sheet3!A:B,2,FALSE))&amp;"]"</f>
        <v>[[50032,67]]</v>
      </c>
      <c r="G4183">
        <v>0.2</v>
      </c>
      <c r="H4183" s="1" t="str">
        <f t="shared" si="2942"/>
        <v>[80031,80032,80033,80034]</v>
      </c>
      <c r="I4183" s="1">
        <f t="shared" ref="I4183" si="2975">I4171</f>
        <v>1</v>
      </c>
      <c r="J4183">
        <f t="shared" si="2929"/>
        <v>20</v>
      </c>
      <c r="K4183">
        <f t="shared" si="2936"/>
        <v>412</v>
      </c>
      <c r="L4183" s="1" t="str">
        <f>Sheet1!L4183</f>
        <v>[{"bid":16007,"type":6,"num":195},{"bid":14001,"type":4,"num":246500}]</v>
      </c>
    </row>
    <row r="4184" spans="1:12" x14ac:dyDescent="0.2">
      <c r="A4184">
        <f t="shared" si="2927"/>
        <v>604495</v>
      </c>
      <c r="B4184">
        <f t="shared" si="2931"/>
        <v>604496</v>
      </c>
      <c r="C4184" s="1" t="str">
        <f t="shared" si="2920"/>
        <v>当前波数 413/∞</v>
      </c>
      <c r="D4184">
        <f>VLOOKUP(MOD(A4184,1000),Sheet2!P:R,3,FALSE)</f>
        <v>511582088024.00006</v>
      </c>
      <c r="E4184">
        <v>699</v>
      </c>
      <c r="F4184" s="1" t="str">
        <f>IF(VLOOKUP(MOD(A4184,1000),Sheet2!P:W,8,FALSE)=1,"[[50000,1],",IF(VLOOKUP(MOD(A4184,1000),Sheet2!P:W,8,FALSE)=2,"[[90000,1],","["))&amp;IF(K4184=K4183,VLOOKUP(INT(MID(A4184,3,1))*10+3,Sheet3!A:B,2,FALSE),VLOOKUP(INT(MID(A4184,3,1))*10+MOD(K4184,2)+1,Sheet3!A:B,2,FALSE))&amp;"]"</f>
        <v>[[50031,50]]</v>
      </c>
      <c r="G4184">
        <v>0.2</v>
      </c>
      <c r="H4184" s="1" t="str">
        <f t="shared" si="2942"/>
        <v>[80031,80032,80033,80034]</v>
      </c>
      <c r="I4184" s="1">
        <f t="shared" ref="I4184" si="2976">I4172</f>
        <v>1</v>
      </c>
      <c r="J4184">
        <f t="shared" si="2929"/>
        <v>20</v>
      </c>
      <c r="K4184">
        <f t="shared" si="2936"/>
        <v>413</v>
      </c>
      <c r="L4184" s="1" t="str">
        <f>Sheet1!L4184</f>
        <v>[{"bid":16007,"type":6,"num":195},{"bid":14001,"type":4,"num":247000}]</v>
      </c>
    </row>
    <row r="4185" spans="1:12" x14ac:dyDescent="0.2">
      <c r="A4185">
        <f t="shared" si="2927"/>
        <v>604496</v>
      </c>
      <c r="B4185">
        <f t="shared" si="2931"/>
        <v>604497</v>
      </c>
      <c r="C4185" s="1" t="str">
        <f t="shared" si="2920"/>
        <v>当前波数 414/∞</v>
      </c>
      <c r="D4185">
        <f>VLOOKUP(MOD(A4185,1000),Sheet2!P:R,3,FALSE)</f>
        <v>521450257548.00012</v>
      </c>
      <c r="E4185">
        <v>701</v>
      </c>
      <c r="F4185" s="1" t="str">
        <f>IF(VLOOKUP(MOD(A4185,1000),Sheet2!P:W,8,FALSE)=1,"[[50000,1],",IF(VLOOKUP(MOD(A4185,1000),Sheet2!P:W,8,FALSE)=2,"[[90000,1],","["))&amp;IF(K4185=K4184,VLOOKUP(INT(MID(A4185,3,1))*10+3,Sheet3!A:B,2,FALSE),VLOOKUP(INT(MID(A4185,3,1))*10+MOD(K4185,2)+1,Sheet3!A:B,2,FALSE))&amp;"]"</f>
        <v>[[50000,1],[50032,67]]</v>
      </c>
      <c r="G4185">
        <v>0.2</v>
      </c>
      <c r="H4185" s="1" t="str">
        <f t="shared" si="2942"/>
        <v>[80031,80032,80033,80034]</v>
      </c>
      <c r="I4185" s="1">
        <f t="shared" ref="I4185" si="2977">I4173</f>
        <v>1</v>
      </c>
      <c r="J4185">
        <f t="shared" si="2929"/>
        <v>20</v>
      </c>
      <c r="K4185">
        <f t="shared" si="2936"/>
        <v>414</v>
      </c>
      <c r="L4185" s="1" t="str">
        <f>Sheet1!L4185</f>
        <v>[{"bid":16007,"type":6,"num":197},{"bid":14001,"type":4,"num":247500}]</v>
      </c>
    </row>
    <row r="4186" spans="1:12" x14ac:dyDescent="0.2">
      <c r="A4186">
        <f t="shared" si="2927"/>
        <v>604497</v>
      </c>
      <c r="B4186">
        <f t="shared" si="2931"/>
        <v>604498</v>
      </c>
      <c r="C4186" s="1" t="str">
        <f t="shared" si="2920"/>
        <v>当前波数 415/∞\n下一波BOSS</v>
      </c>
      <c r="D4186">
        <f>VLOOKUP(MOD(A4186,1000),Sheet2!P:R,3,FALSE)</f>
        <v>531438251472.00012</v>
      </c>
      <c r="E4186">
        <v>702</v>
      </c>
      <c r="F4186" s="1" t="str">
        <f>IF(VLOOKUP(MOD(A4186,1000),Sheet2!P:W,8,FALSE)=1,"[[50000,1],",IF(VLOOKUP(MOD(A4186,1000),Sheet2!P:W,8,FALSE)=2,"[[90000,1],","["))&amp;IF(K4186=K4185,VLOOKUP(INT(MID(A4186,3,1))*10+3,Sheet3!A:B,2,FALSE),VLOOKUP(INT(MID(A4186,3,1))*10+MOD(K4186,2)+1,Sheet3!A:B,2,FALSE))&amp;"]"</f>
        <v>[[50031,50]]</v>
      </c>
      <c r="G4186">
        <v>0.2</v>
      </c>
      <c r="H4186" s="1" t="str">
        <f t="shared" si="2942"/>
        <v>[80031,80032,80033,80034]</v>
      </c>
      <c r="I4186" s="1">
        <f t="shared" ref="I4186" si="2978">I4174</f>
        <v>1</v>
      </c>
      <c r="J4186">
        <f t="shared" si="2929"/>
        <v>20</v>
      </c>
      <c r="K4186">
        <f t="shared" si="2936"/>
        <v>415</v>
      </c>
      <c r="L4186" s="1" t="str">
        <f>Sheet1!L4186</f>
        <v>[{"bid":16007,"type":6,"num":197},{"bid":14001,"type":4,"num":248000}]</v>
      </c>
    </row>
    <row r="4187" spans="1:12" x14ac:dyDescent="0.2">
      <c r="A4187">
        <f t="shared" si="2927"/>
        <v>604498</v>
      </c>
      <c r="B4187">
        <f t="shared" si="2931"/>
        <v>604499</v>
      </c>
      <c r="C4187" s="1" t="str">
        <f t="shared" si="2920"/>
        <v>BOSS波\n需击杀所有怪物</v>
      </c>
      <c r="D4187">
        <f>VLOOKUP(MOD(A4187,1000),Sheet2!P:R,3,FALSE)</f>
        <v>541546946576.00006</v>
      </c>
      <c r="E4187">
        <v>704</v>
      </c>
      <c r="F4187" s="1" t="str">
        <f>IF(VLOOKUP(MOD(A4187,1000),Sheet2!P:W,8,FALSE)=1,"[[50000,1],",IF(VLOOKUP(MOD(A4187,1000),Sheet2!P:W,8,FALSE)=2,"[[90000,1],","["))&amp;IF(K4187=K4186,VLOOKUP(INT(MID(A4187,3,1))*10+3,Sheet3!A:B,2,FALSE),VLOOKUP(INT(MID(A4187,3,1))*10+MOD(K4187,2)+1,Sheet3!A:B,2,FALSE))&amp;"]"</f>
        <v>[[50033,45]]</v>
      </c>
      <c r="G4187">
        <v>0.2</v>
      </c>
      <c r="H4187" s="1" t="str">
        <f t="shared" si="2942"/>
        <v>[80031,80032,80033,80034]</v>
      </c>
      <c r="I4187" s="1">
        <f t="shared" ref="I4187" si="2979">I4175</f>
        <v>2</v>
      </c>
      <c r="J4187">
        <f t="shared" si="2929"/>
        <v>40</v>
      </c>
      <c r="K4187">
        <f t="shared" si="2936"/>
        <v>415</v>
      </c>
      <c r="L4187" s="1" t="str">
        <f>Sheet1!L4187</f>
        <v>[{"bid":16007,"type":6,"num":197},{"bid":14001,"type":4,"num":248500}]</v>
      </c>
    </row>
    <row r="4188" spans="1:12" x14ac:dyDescent="0.2">
      <c r="A4188">
        <f t="shared" si="2927"/>
        <v>604499</v>
      </c>
      <c r="B4188">
        <f t="shared" si="2931"/>
        <v>604500</v>
      </c>
      <c r="C4188" s="1" t="str">
        <f t="shared" si="2920"/>
        <v>当前波数 416/∞</v>
      </c>
      <c r="D4188">
        <f>VLOOKUP(MOD(A4188,1000),Sheet2!P:R,3,FALSE)</f>
        <v>551777222640</v>
      </c>
      <c r="E4188">
        <v>706</v>
      </c>
      <c r="F4188" s="1" t="str">
        <f>IF(VLOOKUP(MOD(A4188,1000),Sheet2!P:W,8,FALSE)=1,"[[50000,1],",IF(VLOOKUP(MOD(A4188,1000),Sheet2!P:W,8,FALSE)=2,"[[90000,1],","["))&amp;IF(K4188=K4187,VLOOKUP(INT(MID(A4188,3,1))*10+3,Sheet3!A:B,2,FALSE),VLOOKUP(INT(MID(A4188,3,1))*10+MOD(K4188,2)+1,Sheet3!A:B,2,FALSE))&amp;"]"</f>
        <v>[[50000,1],[50032,67]]</v>
      </c>
      <c r="G4188">
        <v>0.2</v>
      </c>
      <c r="H4188" s="1" t="str">
        <f t="shared" si="2942"/>
        <v>[80031,80032,80033,80034]</v>
      </c>
      <c r="I4188" s="1">
        <f t="shared" ref="I4188" si="2980">I4176</f>
        <v>1</v>
      </c>
      <c r="J4188">
        <f t="shared" si="2929"/>
        <v>20</v>
      </c>
      <c r="K4188">
        <f t="shared" si="2936"/>
        <v>416</v>
      </c>
      <c r="L4188" s="1" t="str">
        <f>Sheet1!L4188</f>
        <v>[{"bid":16007,"type":6,"num":197},{"bid":14001,"type":4,"num":249000}]</v>
      </c>
    </row>
    <row r="4189" spans="1:12" x14ac:dyDescent="0.2">
      <c r="A4189">
        <f t="shared" si="2927"/>
        <v>604500</v>
      </c>
      <c r="B4189">
        <f t="shared" si="2931"/>
        <v>604501</v>
      </c>
      <c r="C4189" s="1" t="str">
        <f t="shared" si="2920"/>
        <v>当前波数 417/∞</v>
      </c>
      <c r="D4189">
        <f>VLOOKUP(MOD(A4189,1000),Sheet2!P:R,3,FALSE)</f>
        <v>562129962444.00012</v>
      </c>
      <c r="E4189">
        <v>707</v>
      </c>
      <c r="F4189" s="1" t="str">
        <f>IF(VLOOKUP(MOD(A4189,1000),Sheet2!P:W,8,FALSE)=1,"[[50000,1],",IF(VLOOKUP(MOD(A4189,1000),Sheet2!P:W,8,FALSE)=2,"[[90000,1],","["))&amp;IF(K4189=K4188,VLOOKUP(INT(MID(A4189,3,1))*10+3,Sheet3!A:B,2,FALSE),VLOOKUP(INT(MID(A4189,3,1))*10+MOD(K4189,2)+1,Sheet3!A:B,2,FALSE))&amp;"]"</f>
        <v>[[50031,50]]</v>
      </c>
      <c r="G4189">
        <v>0.2</v>
      </c>
      <c r="H4189" s="1" t="str">
        <f t="shared" si="2942"/>
        <v>[80031,80032,80033,80034]</v>
      </c>
      <c r="I4189" s="1">
        <f t="shared" ref="I4189" si="2981">I4177</f>
        <v>1</v>
      </c>
      <c r="J4189">
        <f t="shared" si="2929"/>
        <v>20</v>
      </c>
      <c r="K4189">
        <f t="shared" si="2936"/>
        <v>417</v>
      </c>
      <c r="L4189" s="1" t="str">
        <f>Sheet1!L4189</f>
        <v>[{"bid":16007,"type":6,"num":197},{"bid":14001,"type":4,"num":249500}]</v>
      </c>
    </row>
    <row r="4190" spans="1:12" x14ac:dyDescent="0.2">
      <c r="A4190">
        <f t="shared" si="2927"/>
        <v>604501</v>
      </c>
      <c r="B4190">
        <f t="shared" si="2931"/>
        <v>604502</v>
      </c>
      <c r="C4190" s="1" t="str">
        <f t="shared" si="2920"/>
        <v>当前波数 418/∞</v>
      </c>
      <c r="D4190">
        <f>VLOOKUP(MOD(A4190,1000),Sheet2!P:R,3,FALSE)</f>
        <v>572606051768.00012</v>
      </c>
      <c r="E4190">
        <v>708</v>
      </c>
      <c r="F4190" s="1" t="str">
        <f>IF(VLOOKUP(MOD(A4190,1000),Sheet2!P:W,8,FALSE)=1,"[[50000,1],",IF(VLOOKUP(MOD(A4190,1000),Sheet2!P:W,8,FALSE)=2,"[[90000,1],","["))&amp;IF(K4190=K4189,VLOOKUP(INT(MID(A4190,3,1))*10+3,Sheet3!A:B,2,FALSE),VLOOKUP(INT(MID(A4190,3,1))*10+MOD(K4190,2)+1,Sheet3!A:B,2,FALSE))&amp;"]"</f>
        <v>[[50032,67]]</v>
      </c>
      <c r="G4190">
        <v>0.2</v>
      </c>
      <c r="H4190" s="1" t="str">
        <f t="shared" si="2942"/>
        <v>[80031,80032,80033,80034]</v>
      </c>
      <c r="I4190" s="1">
        <f t="shared" ref="I4190" si="2982">I4178</f>
        <v>1</v>
      </c>
      <c r="J4190">
        <f t="shared" si="2929"/>
        <v>20</v>
      </c>
      <c r="K4190">
        <f t="shared" si="2936"/>
        <v>418</v>
      </c>
      <c r="L4190" s="1" t="str">
        <f>Sheet1!L4190</f>
        <v>[{"bid":16007,"type":6,"num":199},{"bid":14001,"type":4,"num":250000}]</v>
      </c>
    </row>
    <row r="4191" spans="1:12" x14ac:dyDescent="0.2">
      <c r="A4191">
        <f t="shared" si="2927"/>
        <v>604502</v>
      </c>
      <c r="B4191">
        <f t="shared" si="2931"/>
        <v>604503</v>
      </c>
      <c r="C4191" s="1" t="str">
        <f t="shared" si="2920"/>
        <v>当前波数 419/∞</v>
      </c>
      <c r="D4191">
        <f>VLOOKUP(MOD(A4191,1000),Sheet2!P:R,3,FALSE)</f>
        <v>583206379392.00012</v>
      </c>
      <c r="E4191">
        <v>710</v>
      </c>
      <c r="F4191" s="1" t="str">
        <f>IF(VLOOKUP(MOD(A4191,1000),Sheet2!P:W,8,FALSE)=1,"[[50000,1],",IF(VLOOKUP(MOD(A4191,1000),Sheet2!P:W,8,FALSE)=2,"[[90000,1],","["))&amp;IF(K4191=K4190,VLOOKUP(INT(MID(A4191,3,1))*10+3,Sheet3!A:B,2,FALSE),VLOOKUP(INT(MID(A4191,3,1))*10+MOD(K4191,2)+1,Sheet3!A:B,2,FALSE))&amp;"]"</f>
        <v>[[50000,1],[50031,50]]</v>
      </c>
      <c r="G4191">
        <v>0.2</v>
      </c>
      <c r="H4191" s="1" t="str">
        <f t="shared" si="2942"/>
        <v>[80031,80032,80033,80034]</v>
      </c>
      <c r="I4191" s="1">
        <f t="shared" ref="I4191" si="2983">I4179</f>
        <v>1</v>
      </c>
      <c r="J4191">
        <f t="shared" si="2929"/>
        <v>20</v>
      </c>
      <c r="K4191">
        <f t="shared" si="2936"/>
        <v>419</v>
      </c>
      <c r="L4191" s="1" t="str">
        <f>Sheet1!L4191</f>
        <v>[{"bid":16007,"type":6,"num":199},{"bid":14001,"type":4,"num":250500}]</v>
      </c>
    </row>
    <row r="4192" spans="1:12" x14ac:dyDescent="0.2">
      <c r="A4192">
        <f t="shared" si="2927"/>
        <v>604503</v>
      </c>
      <c r="B4192">
        <f t="shared" si="2931"/>
        <v>604504</v>
      </c>
      <c r="C4192" s="1" t="str">
        <f t="shared" si="2920"/>
        <v>当前波数 420/∞\n下一波BOSS</v>
      </c>
      <c r="D4192">
        <f>VLOOKUP(MOD(A4192,1000),Sheet2!P:R,3,FALSE)</f>
        <v>594160184592</v>
      </c>
      <c r="E4192">
        <v>711</v>
      </c>
      <c r="F4192" s="1" t="str">
        <f>IF(VLOOKUP(MOD(A4192,1000),Sheet2!P:W,8,FALSE)=1,"[[50000,1],",IF(VLOOKUP(MOD(A4192,1000),Sheet2!P:W,8,FALSE)=2,"[[90000,1],","["))&amp;IF(K4192=K4191,VLOOKUP(INT(MID(A4192,3,1))*10+3,Sheet3!A:B,2,FALSE),VLOOKUP(INT(MID(A4192,3,1))*10+MOD(K4192,2)+1,Sheet3!A:B,2,FALSE))&amp;"]"</f>
        <v>[[50032,67]]</v>
      </c>
      <c r="G4192">
        <v>0.2</v>
      </c>
      <c r="H4192" s="1" t="str">
        <f t="shared" si="2942"/>
        <v>[80031,80032,80033,80034]</v>
      </c>
      <c r="I4192" s="1">
        <f t="shared" ref="I4192" si="2984">I4180</f>
        <v>1</v>
      </c>
      <c r="J4192">
        <f t="shared" si="2929"/>
        <v>20</v>
      </c>
      <c r="K4192">
        <f t="shared" si="2936"/>
        <v>420</v>
      </c>
      <c r="L4192" s="1" t="str">
        <f>Sheet1!L4192</f>
        <v>[{"bid":16007,"type":6,"num":199},{"bid":14001,"type":4,"num":251000}]</v>
      </c>
    </row>
    <row r="4193" spans="1:12" x14ac:dyDescent="0.2">
      <c r="A4193">
        <f t="shared" si="2927"/>
        <v>604504</v>
      </c>
      <c r="B4193">
        <f t="shared" si="2931"/>
        <v>604505</v>
      </c>
      <c r="C4193" s="1" t="str">
        <f t="shared" si="2920"/>
        <v>BOSS波\n需击杀所有怪物</v>
      </c>
      <c r="D4193">
        <f>VLOOKUP(MOD(A4193,1000),Sheet2!P:R,3,FALSE)</f>
        <v>605243931480.00012</v>
      </c>
      <c r="E4193">
        <v>713</v>
      </c>
      <c r="F4193" s="1" t="str">
        <f>IF(VLOOKUP(MOD(A4193,1000),Sheet2!P:W,8,FALSE)=1,"[[50000,1],",IF(VLOOKUP(MOD(A4193,1000),Sheet2!P:W,8,FALSE)=2,"[[90000,1],","["))&amp;IF(K4193=K4192,VLOOKUP(INT(MID(A4193,3,1))*10+3,Sheet3!A:B,2,FALSE),VLOOKUP(INT(MID(A4193,3,1))*10+MOD(K4193,2)+1,Sheet3!A:B,2,FALSE))&amp;"]"</f>
        <v>[[50033,45]]</v>
      </c>
      <c r="G4193">
        <v>0.2</v>
      </c>
      <c r="H4193" s="1" t="str">
        <f t="shared" si="2942"/>
        <v>[80031,80032,80033,80034]</v>
      </c>
      <c r="I4193" s="1">
        <f t="shared" ref="I4193" si="2985">I4181</f>
        <v>2</v>
      </c>
      <c r="J4193">
        <f t="shared" si="2929"/>
        <v>40</v>
      </c>
      <c r="K4193">
        <f t="shared" si="2936"/>
        <v>420</v>
      </c>
      <c r="L4193" s="1" t="str">
        <f>Sheet1!L4193</f>
        <v>[{"bid":16007,"type":6,"num":199},{"bid":14001,"type":4,"num":251500}]</v>
      </c>
    </row>
    <row r="4194" spans="1:12" x14ac:dyDescent="0.2">
      <c r="A4194">
        <f t="shared" si="2927"/>
        <v>604505</v>
      </c>
      <c r="B4194">
        <f t="shared" si="2931"/>
        <v>604506</v>
      </c>
      <c r="C4194" s="1" t="str">
        <f t="shared" si="2920"/>
        <v>当前波数 421/∞</v>
      </c>
      <c r="D4194">
        <f>VLOOKUP(MOD(A4194,1000),Sheet2!P:R,3,FALSE)</f>
        <v>616458550656.00012</v>
      </c>
      <c r="E4194">
        <v>714</v>
      </c>
      <c r="F4194" s="1" t="str">
        <f>IF(VLOOKUP(MOD(A4194,1000),Sheet2!P:W,8,FALSE)=1,"[[50000,1],",IF(VLOOKUP(MOD(A4194,1000),Sheet2!P:W,8,FALSE)=2,"[[90000,1],","["))&amp;IF(K4194=K4193,VLOOKUP(INT(MID(A4194,3,1))*10+3,Sheet3!A:B,2,FALSE),VLOOKUP(INT(MID(A4194,3,1))*10+MOD(K4194,2)+1,Sheet3!A:B,2,FALSE))&amp;"]"</f>
        <v>[[50000,1],[50031,50]]</v>
      </c>
      <c r="G4194">
        <v>0.2</v>
      </c>
      <c r="H4194" s="1" t="str">
        <f t="shared" si="2942"/>
        <v>[80031,80032,80033,80034]</v>
      </c>
      <c r="I4194" s="1">
        <f t="shared" ref="I4194" si="2986">I4182</f>
        <v>1</v>
      </c>
      <c r="J4194">
        <f t="shared" si="2929"/>
        <v>20</v>
      </c>
      <c r="K4194">
        <f t="shared" si="2936"/>
        <v>421</v>
      </c>
      <c r="L4194" s="1" t="str">
        <f>Sheet1!L4194</f>
        <v>[{"bid":16007,"type":6,"num":199},{"bid":14001,"type":4,"num":252000}]</v>
      </c>
    </row>
    <row r="4195" spans="1:12" x14ac:dyDescent="0.2">
      <c r="A4195">
        <f t="shared" si="2927"/>
        <v>604506</v>
      </c>
      <c r="B4195">
        <f t="shared" si="2931"/>
        <v>604507</v>
      </c>
      <c r="C4195" s="1" t="str">
        <f t="shared" si="2920"/>
        <v>当前波数 422/∞</v>
      </c>
      <c r="D4195">
        <f>VLOOKUP(MOD(A4195,1000),Sheet2!P:R,3,FALSE)</f>
        <v>627804975840</v>
      </c>
      <c r="E4195">
        <v>715</v>
      </c>
      <c r="F4195" s="1" t="str">
        <f>IF(VLOOKUP(MOD(A4195,1000),Sheet2!P:W,8,FALSE)=1,"[[50000,1],",IF(VLOOKUP(MOD(A4195,1000),Sheet2!P:W,8,FALSE)=2,"[[90000,1],","["))&amp;IF(K4195=K4194,VLOOKUP(INT(MID(A4195,3,1))*10+3,Sheet3!A:B,2,FALSE),VLOOKUP(INT(MID(A4195,3,1))*10+MOD(K4195,2)+1,Sheet3!A:B,2,FALSE))&amp;"]"</f>
        <v>[[50032,67]]</v>
      </c>
      <c r="G4195">
        <v>0.2</v>
      </c>
      <c r="H4195" s="1" t="str">
        <f t="shared" si="2942"/>
        <v>[80031,80032,80033,80034]</v>
      </c>
      <c r="I4195" s="1">
        <f t="shared" ref="I4195" si="2987">I4183</f>
        <v>1</v>
      </c>
      <c r="J4195">
        <f t="shared" si="2929"/>
        <v>20</v>
      </c>
      <c r="K4195">
        <f t="shared" si="2936"/>
        <v>422</v>
      </c>
      <c r="L4195" s="1" t="str">
        <f>Sheet1!L4195</f>
        <v>[{"bid":16007,"type":6,"num":201},{"bid":14001,"type":4,"num":252500}]</v>
      </c>
    </row>
    <row r="4196" spans="1:12" x14ac:dyDescent="0.2">
      <c r="A4196">
        <f t="shared" si="2927"/>
        <v>604507</v>
      </c>
      <c r="B4196">
        <f t="shared" si="2931"/>
        <v>604508</v>
      </c>
      <c r="C4196" s="1" t="str">
        <f t="shared" si="2920"/>
        <v>当前波数 423/∞</v>
      </c>
      <c r="D4196">
        <f>VLOOKUP(MOD(A4196,1000),Sheet2!P:R,3,FALSE)</f>
        <v>639284143872</v>
      </c>
      <c r="E4196">
        <v>716</v>
      </c>
      <c r="F4196" s="1" t="str">
        <f>IF(VLOOKUP(MOD(A4196,1000),Sheet2!P:W,8,FALSE)=1,"[[50000,1],",IF(VLOOKUP(MOD(A4196,1000),Sheet2!P:W,8,FALSE)=2,"[[90000,1],","["))&amp;IF(K4196=K4195,VLOOKUP(INT(MID(A4196,3,1))*10+3,Sheet3!A:B,2,FALSE),VLOOKUP(INT(MID(A4196,3,1))*10+MOD(K4196,2)+1,Sheet3!A:B,2,FALSE))&amp;"]"</f>
        <v>[[50031,50]]</v>
      </c>
      <c r="G4196">
        <v>0.2</v>
      </c>
      <c r="H4196" s="1" t="str">
        <f t="shared" si="2942"/>
        <v>[80031,80032,80033,80034]</v>
      </c>
      <c r="I4196" s="1">
        <f t="shared" ref="I4196" si="2988">I4184</f>
        <v>1</v>
      </c>
      <c r="J4196">
        <f t="shared" si="2929"/>
        <v>20</v>
      </c>
      <c r="K4196">
        <f t="shared" si="2936"/>
        <v>423</v>
      </c>
      <c r="L4196" s="1" t="str">
        <f>Sheet1!L4196</f>
        <v>[{"bid":16007,"type":6,"num":201},{"bid":14001,"type":4,"num":253000}]</v>
      </c>
    </row>
    <row r="4197" spans="1:12" x14ac:dyDescent="0.2">
      <c r="A4197">
        <f t="shared" si="2927"/>
        <v>604508</v>
      </c>
      <c r="B4197">
        <f t="shared" si="2931"/>
        <v>604509</v>
      </c>
      <c r="C4197" s="1" t="str">
        <f t="shared" si="2920"/>
        <v>当前波数 424/∞</v>
      </c>
      <c r="D4197">
        <f>VLOOKUP(MOD(A4197,1000),Sheet2!P:R,3,FALSE)</f>
        <v>650896994712.00012</v>
      </c>
      <c r="E4197">
        <v>717</v>
      </c>
      <c r="F4197" s="1" t="str">
        <f>IF(VLOOKUP(MOD(A4197,1000),Sheet2!P:W,8,FALSE)=1,"[[50000,1],",IF(VLOOKUP(MOD(A4197,1000),Sheet2!P:W,8,FALSE)=2,"[[90000,1],","["))&amp;IF(K4197=K4196,VLOOKUP(INT(MID(A4197,3,1))*10+3,Sheet3!A:B,2,FALSE),VLOOKUP(INT(MID(A4197,3,1))*10+MOD(K4197,2)+1,Sheet3!A:B,2,FALSE))&amp;"]"</f>
        <v>[[50000,1],[50032,67]]</v>
      </c>
      <c r="G4197">
        <v>0.2</v>
      </c>
      <c r="H4197" s="1" t="str">
        <f t="shared" si="2942"/>
        <v>[80031,80032,80033,80034]</v>
      </c>
      <c r="I4197" s="1">
        <f t="shared" ref="I4197" si="2989">I4185</f>
        <v>1</v>
      </c>
      <c r="J4197">
        <f t="shared" si="2929"/>
        <v>20</v>
      </c>
      <c r="K4197">
        <f t="shared" si="2936"/>
        <v>424</v>
      </c>
      <c r="L4197" s="1" t="str">
        <f>Sheet1!L4197</f>
        <v>[{"bid":16007,"type":6,"num":201},{"bid":14001,"type":4,"num":253500}]</v>
      </c>
    </row>
    <row r="4198" spans="1:12" x14ac:dyDescent="0.2">
      <c r="A4198">
        <f t="shared" si="2927"/>
        <v>604509</v>
      </c>
      <c r="B4198">
        <f t="shared" si="2931"/>
        <v>604510</v>
      </c>
      <c r="C4198" s="1" t="str">
        <f t="shared" ref="C4198:C4261" si="2990">IF(K4198=K4197,"BOSS波\n需击杀所有怪物",IF(K4198=K4199,"当前波数 "&amp;K4198&amp;"/∞\n下一波BOSS","当前波数 "&amp;K4198&amp;"/∞"))</f>
        <v>当前波数 425/∞\n下一波BOSS</v>
      </c>
      <c r="D4198">
        <f>VLOOKUP(MOD(A4198,1000),Sheet2!P:R,3,FALSE)</f>
        <v>662644471440.00012</v>
      </c>
      <c r="E4198">
        <v>719</v>
      </c>
      <c r="F4198" s="1" t="str">
        <f>IF(VLOOKUP(MOD(A4198,1000),Sheet2!P:W,8,FALSE)=1,"[[50000,1],",IF(VLOOKUP(MOD(A4198,1000),Sheet2!P:W,8,FALSE)=2,"[[90000,1],","["))&amp;IF(K4198=K4197,VLOOKUP(INT(MID(A4198,3,1))*10+3,Sheet3!A:B,2,FALSE),VLOOKUP(INT(MID(A4198,3,1))*10+MOD(K4198,2)+1,Sheet3!A:B,2,FALSE))&amp;"]"</f>
        <v>[[50031,50]]</v>
      </c>
      <c r="G4198">
        <v>0.2</v>
      </c>
      <c r="H4198" s="1" t="str">
        <f t="shared" si="2942"/>
        <v>[80031,80032,80033,80034]</v>
      </c>
      <c r="I4198" s="1">
        <f t="shared" ref="I4198" si="2991">I4186</f>
        <v>1</v>
      </c>
      <c r="J4198">
        <f t="shared" si="2929"/>
        <v>20</v>
      </c>
      <c r="K4198">
        <f t="shared" si="2936"/>
        <v>425</v>
      </c>
      <c r="L4198" s="1" t="str">
        <f>Sheet1!L4198</f>
        <v>[{"bid":16007,"type":6,"num":201},{"bid":14001,"type":4,"num":254000}]</v>
      </c>
    </row>
    <row r="4199" spans="1:12" x14ac:dyDescent="0.2">
      <c r="A4199">
        <f t="shared" si="2927"/>
        <v>604510</v>
      </c>
      <c r="B4199">
        <f t="shared" si="2931"/>
        <v>604511</v>
      </c>
      <c r="C4199" s="1" t="str">
        <f t="shared" si="2990"/>
        <v>BOSS波\n需击杀所有怪物</v>
      </c>
      <c r="D4199">
        <f>VLOOKUP(MOD(A4199,1000),Sheet2!P:R,3,FALSE)</f>
        <v>674527520256.00012</v>
      </c>
      <c r="E4199">
        <v>721</v>
      </c>
      <c r="F4199" s="1" t="str">
        <f>IF(VLOOKUP(MOD(A4199,1000),Sheet2!P:W,8,FALSE)=1,"[[50000,1],",IF(VLOOKUP(MOD(A4199,1000),Sheet2!P:W,8,FALSE)=2,"[[90000,1],","["))&amp;IF(K4199=K4198,VLOOKUP(INT(MID(A4199,3,1))*10+3,Sheet3!A:B,2,FALSE),VLOOKUP(INT(MID(A4199,3,1))*10+MOD(K4199,2)+1,Sheet3!A:B,2,FALSE))&amp;"]"</f>
        <v>[[50033,45]]</v>
      </c>
      <c r="G4199">
        <v>0.2</v>
      </c>
      <c r="H4199" s="1" t="str">
        <f t="shared" si="2942"/>
        <v>[80031,80032,80033,80034]</v>
      </c>
      <c r="I4199" s="1">
        <f t="shared" ref="I4199" si="2992">I4187</f>
        <v>2</v>
      </c>
      <c r="J4199">
        <f t="shared" si="2929"/>
        <v>40</v>
      </c>
      <c r="K4199">
        <f t="shared" si="2936"/>
        <v>425</v>
      </c>
      <c r="L4199" s="1" t="str">
        <f>Sheet1!L4199</f>
        <v>[{"bid":16007,"type":6,"num":201},{"bid":14001,"type":4,"num":254500}]</v>
      </c>
    </row>
    <row r="4200" spans="1:12" x14ac:dyDescent="0.2">
      <c r="A4200">
        <f t="shared" si="2927"/>
        <v>604511</v>
      </c>
      <c r="B4200">
        <f t="shared" si="2931"/>
        <v>604512</v>
      </c>
      <c r="C4200" s="1" t="str">
        <f t="shared" si="2990"/>
        <v>当前波数 426/∞</v>
      </c>
      <c r="D4200">
        <f>VLOOKUP(MOD(A4200,1000),Sheet2!P:R,3,FALSE)</f>
        <v>686791413288</v>
      </c>
      <c r="E4200">
        <v>722</v>
      </c>
      <c r="F4200" s="1" t="str">
        <f>IF(VLOOKUP(MOD(A4200,1000),Sheet2!P:W,8,FALSE)=1,"[[50000,1],",IF(VLOOKUP(MOD(A4200,1000),Sheet2!P:W,8,FALSE)=2,"[[90000,1],","["))&amp;IF(K4200=K4199,VLOOKUP(INT(MID(A4200,3,1))*10+3,Sheet3!A:B,2,FALSE),VLOOKUP(INT(MID(A4200,3,1))*10+MOD(K4200,2)+1,Sheet3!A:B,2,FALSE))&amp;"]"</f>
        <v>[[50000,1],[50032,67]]</v>
      </c>
      <c r="G4200">
        <v>0.2</v>
      </c>
      <c r="H4200" s="1" t="str">
        <f t="shared" si="2942"/>
        <v>[80031,80032,80033,80034]</v>
      </c>
      <c r="I4200" s="1">
        <f t="shared" ref="I4200" si="2993">I4188</f>
        <v>1</v>
      </c>
      <c r="J4200">
        <f t="shared" si="2929"/>
        <v>20</v>
      </c>
      <c r="K4200">
        <f t="shared" si="2936"/>
        <v>426</v>
      </c>
      <c r="L4200" s="1" t="str">
        <f>Sheet1!L4200</f>
        <v>[{"bid":16007,"type":6,"num":203},{"bid":14001,"type":4,"num":255000}]</v>
      </c>
    </row>
    <row r="4201" spans="1:12" x14ac:dyDescent="0.2">
      <c r="A4201">
        <f t="shared" si="2927"/>
        <v>604512</v>
      </c>
      <c r="B4201">
        <f t="shared" si="2931"/>
        <v>604513</v>
      </c>
      <c r="C4201" s="1" t="str">
        <f t="shared" si="2990"/>
        <v>当前波数 427/∞</v>
      </c>
      <c r="D4201">
        <f>VLOOKUP(MOD(A4201,1000),Sheet2!P:R,3,FALSE)</f>
        <v>699196873716.00012</v>
      </c>
      <c r="E4201">
        <v>723</v>
      </c>
      <c r="F4201" s="1" t="str">
        <f>IF(VLOOKUP(MOD(A4201,1000),Sheet2!P:W,8,FALSE)=1,"[[50000,1],",IF(VLOOKUP(MOD(A4201,1000),Sheet2!P:W,8,FALSE)=2,"[[90000,1],","["))&amp;IF(K4201=K4200,VLOOKUP(INT(MID(A4201,3,1))*10+3,Sheet3!A:B,2,FALSE),VLOOKUP(INT(MID(A4201,3,1))*10+MOD(K4201,2)+1,Sheet3!A:B,2,FALSE))&amp;"]"</f>
        <v>[[50031,50]]</v>
      </c>
      <c r="G4201">
        <v>0.2</v>
      </c>
      <c r="H4201" s="1" t="str">
        <f t="shared" si="2942"/>
        <v>[80031,80032,80033,80034]</v>
      </c>
      <c r="I4201" s="1">
        <f t="shared" ref="I4201" si="2994">I4189</f>
        <v>1</v>
      </c>
      <c r="J4201">
        <f t="shared" si="2929"/>
        <v>20</v>
      </c>
      <c r="K4201">
        <f t="shared" si="2936"/>
        <v>427</v>
      </c>
      <c r="L4201" s="1" t="str">
        <f>Sheet1!L4201</f>
        <v>[{"bid":16007,"type":6,"num":203},{"bid":14001,"type":4,"num":255500}]</v>
      </c>
    </row>
    <row r="4202" spans="1:12" x14ac:dyDescent="0.2">
      <c r="A4202">
        <f t="shared" si="2927"/>
        <v>604513</v>
      </c>
      <c r="B4202">
        <f t="shared" si="2931"/>
        <v>604514</v>
      </c>
      <c r="C4202" s="1" t="str">
        <f t="shared" si="2990"/>
        <v>当前波数 428/∞</v>
      </c>
      <c r="D4202">
        <f>VLOOKUP(MOD(A4202,1000),Sheet2!P:R,3,FALSE)</f>
        <v>711744890640.00012</v>
      </c>
      <c r="E4202">
        <v>724</v>
      </c>
      <c r="F4202" s="1" t="str">
        <f>IF(VLOOKUP(MOD(A4202,1000),Sheet2!P:W,8,FALSE)=1,"[[50000,1],",IF(VLOOKUP(MOD(A4202,1000),Sheet2!P:W,8,FALSE)=2,"[[90000,1],","["))&amp;IF(K4202=K4201,VLOOKUP(INT(MID(A4202,3,1))*10+3,Sheet3!A:B,2,FALSE),VLOOKUP(INT(MID(A4202,3,1))*10+MOD(K4202,2)+1,Sheet3!A:B,2,FALSE))&amp;"]"</f>
        <v>[[50032,67]]</v>
      </c>
      <c r="G4202">
        <v>0.2</v>
      </c>
      <c r="H4202" s="1" t="str">
        <f t="shared" si="2942"/>
        <v>[80031,80032,80033,80034]</v>
      </c>
      <c r="I4202" s="1">
        <f t="shared" ref="I4202" si="2995">I4190</f>
        <v>1</v>
      </c>
      <c r="J4202">
        <f t="shared" si="2929"/>
        <v>20</v>
      </c>
      <c r="K4202">
        <f t="shared" si="2936"/>
        <v>428</v>
      </c>
      <c r="L4202" s="1" t="str">
        <f>Sheet1!L4202</f>
        <v>[{"bid":16007,"type":6,"num":203},{"bid":14001,"type":4,"num":256000}]</v>
      </c>
    </row>
    <row r="4203" spans="1:12" x14ac:dyDescent="0.2">
      <c r="A4203">
        <f t="shared" si="2927"/>
        <v>604514</v>
      </c>
      <c r="B4203">
        <f t="shared" si="2931"/>
        <v>604515</v>
      </c>
      <c r="C4203" s="1" t="str">
        <f t="shared" si="2990"/>
        <v>当前波数 429/∞</v>
      </c>
      <c r="D4203">
        <f>VLOOKUP(MOD(A4203,1000),Sheet2!P:R,3,FALSE)</f>
        <v>724436456400.00012</v>
      </c>
      <c r="E4203">
        <v>725</v>
      </c>
      <c r="F4203" s="1" t="str">
        <f>IF(VLOOKUP(MOD(A4203,1000),Sheet2!P:W,8,FALSE)=1,"[[50000,1],",IF(VLOOKUP(MOD(A4203,1000),Sheet2!P:W,8,FALSE)=2,"[[90000,1],","["))&amp;IF(K4203=K4202,VLOOKUP(INT(MID(A4203,3,1))*10+3,Sheet3!A:B,2,FALSE),VLOOKUP(INT(MID(A4203,3,1))*10+MOD(K4203,2)+1,Sheet3!A:B,2,FALSE))&amp;"]"</f>
        <v>[[50000,1],[50031,50]]</v>
      </c>
      <c r="G4203">
        <v>0.2</v>
      </c>
      <c r="H4203" s="1" t="str">
        <f t="shared" si="2942"/>
        <v>[80031,80032,80033,80034]</v>
      </c>
      <c r="I4203" s="1">
        <f t="shared" ref="I4203" si="2996">I4191</f>
        <v>1</v>
      </c>
      <c r="J4203">
        <f t="shared" si="2929"/>
        <v>20</v>
      </c>
      <c r="K4203">
        <f t="shared" si="2936"/>
        <v>429</v>
      </c>
      <c r="L4203" s="1" t="str">
        <f>Sheet1!L4203</f>
        <v>[{"bid":16007,"type":6,"num":203},{"bid":14001,"type":4,"num":256500}]</v>
      </c>
    </row>
    <row r="4204" spans="1:12" x14ac:dyDescent="0.2">
      <c r="A4204">
        <f t="shared" ref="A4204:A4228" si="2997">A4203+1</f>
        <v>604515</v>
      </c>
      <c r="B4204">
        <f t="shared" si="2931"/>
        <v>604516</v>
      </c>
      <c r="C4204" s="1" t="str">
        <f t="shared" si="2990"/>
        <v>当前波数 430/∞\n下一波BOSS</v>
      </c>
      <c r="D4204">
        <f>VLOOKUP(MOD(A4204,1000),Sheet2!P:R,3,FALSE)</f>
        <v>737272566576.00012</v>
      </c>
      <c r="E4204">
        <v>727</v>
      </c>
      <c r="F4204" s="1" t="str">
        <f>IF(VLOOKUP(MOD(A4204,1000),Sheet2!P:W,8,FALSE)=1,"[[50000,1],",IF(VLOOKUP(MOD(A4204,1000),Sheet2!P:W,8,FALSE)=2,"[[90000,1],","["))&amp;IF(K4204=K4203,VLOOKUP(INT(MID(A4204,3,1))*10+3,Sheet3!A:B,2,FALSE),VLOOKUP(INT(MID(A4204,3,1))*10+MOD(K4204,2)+1,Sheet3!A:B,2,FALSE))&amp;"]"</f>
        <v>[[50032,67]]</v>
      </c>
      <c r="G4204">
        <v>0.2</v>
      </c>
      <c r="H4204" s="1" t="str">
        <f t="shared" si="2942"/>
        <v>[80031,80032,80033,80034]</v>
      </c>
      <c r="I4204" s="1">
        <f t="shared" ref="I4204" si="2998">I4192</f>
        <v>1</v>
      </c>
      <c r="J4204">
        <f t="shared" ref="J4204:J4228" si="2999">J3665</f>
        <v>20</v>
      </c>
      <c r="K4204">
        <f t="shared" si="2936"/>
        <v>430</v>
      </c>
      <c r="L4204" s="1" t="str">
        <f>Sheet1!L4204</f>
        <v>[{"bid":16007,"type":6,"num":203},{"bid":14001,"type":4,"num":257000}]</v>
      </c>
    </row>
    <row r="4205" spans="1:12" x14ac:dyDescent="0.2">
      <c r="A4205">
        <f t="shared" si="2997"/>
        <v>604516</v>
      </c>
      <c r="B4205">
        <f t="shared" si="2931"/>
        <v>604517</v>
      </c>
      <c r="C4205" s="1" t="str">
        <f t="shared" si="2990"/>
        <v>BOSS波\n需击杀所有怪物</v>
      </c>
      <c r="D4205">
        <f>VLOOKUP(MOD(A4205,1000),Sheet2!P:R,3,FALSE)</f>
        <v>750254219988</v>
      </c>
      <c r="E4205">
        <v>728</v>
      </c>
      <c r="F4205" s="1" t="str">
        <f>IF(VLOOKUP(MOD(A4205,1000),Sheet2!P:W,8,FALSE)=1,"[[50000,1],",IF(VLOOKUP(MOD(A4205,1000),Sheet2!P:W,8,FALSE)=2,"[[90000,1],","["))&amp;IF(K4205=K4204,VLOOKUP(INT(MID(A4205,3,1))*10+3,Sheet3!A:B,2,FALSE),VLOOKUP(INT(MID(A4205,3,1))*10+MOD(K4205,2)+1,Sheet3!A:B,2,FALSE))&amp;"]"</f>
        <v>[[50033,45]]</v>
      </c>
      <c r="G4205">
        <v>0.2</v>
      </c>
      <c r="H4205" s="1" t="str">
        <f t="shared" si="2942"/>
        <v>[80031,80032,80033,80034]</v>
      </c>
      <c r="I4205" s="1">
        <f t="shared" ref="I4205" si="3000">I4193</f>
        <v>2</v>
      </c>
      <c r="J4205">
        <f t="shared" si="2999"/>
        <v>40</v>
      </c>
      <c r="K4205">
        <f t="shared" si="2936"/>
        <v>430</v>
      </c>
      <c r="L4205" s="1" t="str">
        <f>Sheet1!L4205</f>
        <v>[{"bid":16007,"type":6,"num":205},{"bid":14001,"type":4,"num":257500}]</v>
      </c>
    </row>
    <row r="4206" spans="1:12" x14ac:dyDescent="0.2">
      <c r="A4206">
        <f t="shared" si="2997"/>
        <v>604517</v>
      </c>
      <c r="B4206">
        <f t="shared" ref="B4206:B4227" si="3001">A4206+1</f>
        <v>604518</v>
      </c>
      <c r="C4206" s="1" t="str">
        <f t="shared" si="2990"/>
        <v>当前波数 431/∞</v>
      </c>
      <c r="D4206">
        <f>VLOOKUP(MOD(A4206,1000),Sheet2!P:R,3,FALSE)</f>
        <v>763382418696.00024</v>
      </c>
      <c r="E4206">
        <v>730</v>
      </c>
      <c r="F4206" s="1" t="str">
        <f>IF(VLOOKUP(MOD(A4206,1000),Sheet2!P:W,8,FALSE)=1,"[[50000,1],",IF(VLOOKUP(MOD(A4206,1000),Sheet2!P:W,8,FALSE)=2,"[[90000,1],","["))&amp;IF(K4206=K4205,VLOOKUP(INT(MID(A4206,3,1))*10+3,Sheet3!A:B,2,FALSE),VLOOKUP(INT(MID(A4206,3,1))*10+MOD(K4206,2)+1,Sheet3!A:B,2,FALSE))&amp;"]"</f>
        <v>[[50000,1],[50031,50]]</v>
      </c>
      <c r="G4206">
        <v>0.2</v>
      </c>
      <c r="H4206" s="1" t="str">
        <f t="shared" si="2942"/>
        <v>[80031,80032,80033,80034]</v>
      </c>
      <c r="I4206" s="1">
        <f t="shared" ref="I4206" si="3002">I4194</f>
        <v>1</v>
      </c>
      <c r="J4206">
        <f t="shared" si="2999"/>
        <v>20</v>
      </c>
      <c r="K4206">
        <f t="shared" si="2936"/>
        <v>431</v>
      </c>
      <c r="L4206" s="1" t="str">
        <f>Sheet1!L4206</f>
        <v>[{"bid":16007,"type":6,"num":205},{"bid":14001,"type":4,"num":258000}]</v>
      </c>
    </row>
    <row r="4207" spans="1:12" x14ac:dyDescent="0.2">
      <c r="A4207">
        <f t="shared" si="2997"/>
        <v>604518</v>
      </c>
      <c r="B4207">
        <f t="shared" si="3001"/>
        <v>604519</v>
      </c>
      <c r="C4207" s="1" t="str">
        <f t="shared" si="2990"/>
        <v>当前波数 432/∞</v>
      </c>
      <c r="D4207">
        <f>VLOOKUP(MOD(A4207,1000),Sheet2!P:R,3,FALSE)</f>
        <v>776658168000.00012</v>
      </c>
      <c r="E4207">
        <v>732</v>
      </c>
      <c r="F4207" s="1" t="str">
        <f>IF(VLOOKUP(MOD(A4207,1000),Sheet2!P:W,8,FALSE)=1,"[[50000,1],",IF(VLOOKUP(MOD(A4207,1000),Sheet2!P:W,8,FALSE)=2,"[[90000,1],","["))&amp;IF(K4207=K4206,VLOOKUP(INT(MID(A4207,3,1))*10+3,Sheet3!A:B,2,FALSE),VLOOKUP(INT(MID(A4207,3,1))*10+MOD(K4207,2)+1,Sheet3!A:B,2,FALSE))&amp;"]"</f>
        <v>[[50032,67]]</v>
      </c>
      <c r="G4207">
        <v>0.2</v>
      </c>
      <c r="H4207" s="1" t="str">
        <f t="shared" si="2942"/>
        <v>[80031,80032,80033,80034]</v>
      </c>
      <c r="I4207" s="1">
        <f t="shared" ref="I4207" si="3003">I4195</f>
        <v>1</v>
      </c>
      <c r="J4207">
        <f t="shared" si="2999"/>
        <v>20</v>
      </c>
      <c r="K4207">
        <f t="shared" si="2936"/>
        <v>432</v>
      </c>
      <c r="L4207" s="1" t="str">
        <f>Sheet1!L4207</f>
        <v>[{"bid":16007,"type":6,"num":205},{"bid":14001,"type":4,"num":258500}]</v>
      </c>
    </row>
    <row r="4208" spans="1:12" x14ac:dyDescent="0.2">
      <c r="A4208">
        <f t="shared" si="2997"/>
        <v>604519</v>
      </c>
      <c r="B4208">
        <f t="shared" si="3001"/>
        <v>604520</v>
      </c>
      <c r="C4208" s="1" t="str">
        <f t="shared" si="2990"/>
        <v>当前波数 433/∞</v>
      </c>
      <c r="D4208">
        <f>VLOOKUP(MOD(A4208,1000),Sheet2!P:R,3,FALSE)</f>
        <v>790343488160.00012</v>
      </c>
      <c r="E4208">
        <v>733</v>
      </c>
      <c r="F4208" s="1" t="str">
        <f>IF(VLOOKUP(MOD(A4208,1000),Sheet2!P:W,8,FALSE)=1,"[[50000,1],",IF(VLOOKUP(MOD(A4208,1000),Sheet2!P:W,8,FALSE)=2,"[[90000,1],","["))&amp;IF(K4208=K4207,VLOOKUP(INT(MID(A4208,3,1))*10+3,Sheet3!A:B,2,FALSE),VLOOKUP(INT(MID(A4208,3,1))*10+MOD(K4208,2)+1,Sheet3!A:B,2,FALSE))&amp;"]"</f>
        <v>[[50031,50]]</v>
      </c>
      <c r="G4208">
        <v>0.2</v>
      </c>
      <c r="H4208" s="1" t="str">
        <f t="shared" si="2942"/>
        <v>[80031,80032,80033,80034]</v>
      </c>
      <c r="I4208" s="1">
        <f t="shared" ref="I4208" si="3004">I4196</f>
        <v>1</v>
      </c>
      <c r="J4208">
        <f t="shared" si="2999"/>
        <v>20</v>
      </c>
      <c r="K4208">
        <f t="shared" si="2936"/>
        <v>433</v>
      </c>
      <c r="L4208" s="1" t="str">
        <f>Sheet1!L4208</f>
        <v>[{"bid":16007,"type":6,"num":205},{"bid":14001,"type":4,"num":259000}]</v>
      </c>
    </row>
    <row r="4209" spans="1:12" x14ac:dyDescent="0.2">
      <c r="A4209">
        <f t="shared" si="2997"/>
        <v>604520</v>
      </c>
      <c r="B4209">
        <f t="shared" si="3001"/>
        <v>604521</v>
      </c>
      <c r="C4209" s="1" t="str">
        <f t="shared" si="2990"/>
        <v>当前波数 434/∞</v>
      </c>
      <c r="D4209">
        <f>VLOOKUP(MOD(A4209,1000),Sheet2!P:R,3,FALSE)</f>
        <v>804182653344.00012</v>
      </c>
      <c r="E4209">
        <v>734</v>
      </c>
      <c r="F4209" s="1" t="str">
        <f>IF(VLOOKUP(MOD(A4209,1000),Sheet2!P:W,8,FALSE)=1,"[[50000,1],",IF(VLOOKUP(MOD(A4209,1000),Sheet2!P:W,8,FALSE)=2,"[[90000,1],","["))&amp;IF(K4209=K4208,VLOOKUP(INT(MID(A4209,3,1))*10+3,Sheet3!A:B,2,FALSE),VLOOKUP(INT(MID(A4209,3,1))*10+MOD(K4209,2)+1,Sheet3!A:B,2,FALSE))&amp;"]"</f>
        <v>[[50000,1],[50032,67]]</v>
      </c>
      <c r="G4209">
        <v>0.2</v>
      </c>
      <c r="H4209" s="1" t="str">
        <f t="shared" si="2942"/>
        <v>[80031,80032,80033,80034]</v>
      </c>
      <c r="I4209" s="1">
        <f t="shared" ref="I4209" si="3005">I4197</f>
        <v>1</v>
      </c>
      <c r="J4209">
        <f t="shared" si="2999"/>
        <v>20</v>
      </c>
      <c r="K4209">
        <f t="shared" ref="K4209:K4228" si="3006">K4203+5</f>
        <v>434</v>
      </c>
      <c r="L4209" s="1" t="str">
        <f>Sheet1!L4209</f>
        <v>[{"bid":16007,"type":6,"num":205},{"bid":14001,"type":4,"num":259500}]</v>
      </c>
    </row>
    <row r="4210" spans="1:12" x14ac:dyDescent="0.2">
      <c r="A4210">
        <f t="shared" si="2997"/>
        <v>604521</v>
      </c>
      <c r="B4210">
        <f t="shared" si="3001"/>
        <v>604522</v>
      </c>
      <c r="C4210" s="1" t="str">
        <f t="shared" si="2990"/>
        <v>当前波数 435/∞\n下一波BOSS</v>
      </c>
      <c r="D4210">
        <f>VLOOKUP(MOD(A4210,1000),Sheet2!P:R,3,FALSE)</f>
        <v>818176712832.00024</v>
      </c>
      <c r="E4210">
        <v>736</v>
      </c>
      <c r="F4210" s="1" t="str">
        <f>IF(VLOOKUP(MOD(A4210,1000),Sheet2!P:W,8,FALSE)=1,"[[50000,1],",IF(VLOOKUP(MOD(A4210,1000),Sheet2!P:W,8,FALSE)=2,"[[90000,1],","["))&amp;IF(K4210=K4209,VLOOKUP(INT(MID(A4210,3,1))*10+3,Sheet3!A:B,2,FALSE),VLOOKUP(INT(MID(A4210,3,1))*10+MOD(K4210,2)+1,Sheet3!A:B,2,FALSE))&amp;"]"</f>
        <v>[[50031,50]]</v>
      </c>
      <c r="G4210">
        <v>0.2</v>
      </c>
      <c r="H4210" s="1" t="str">
        <f t="shared" si="2942"/>
        <v>[80031,80032,80033,80034]</v>
      </c>
      <c r="I4210" s="1">
        <f t="shared" ref="I4210" si="3007">I4198</f>
        <v>1</v>
      </c>
      <c r="J4210">
        <f t="shared" si="2999"/>
        <v>20</v>
      </c>
      <c r="K4210">
        <f t="shared" si="3006"/>
        <v>435</v>
      </c>
      <c r="L4210" s="1" t="str">
        <f>Sheet1!L4210</f>
        <v>[{"bid":16007,"type":6,"num":207},{"bid":14001,"type":4,"num":260000}]</v>
      </c>
    </row>
    <row r="4211" spans="1:12" x14ac:dyDescent="0.2">
      <c r="A4211">
        <f t="shared" si="2997"/>
        <v>604522</v>
      </c>
      <c r="B4211">
        <f t="shared" si="3001"/>
        <v>604523</v>
      </c>
      <c r="C4211" s="1" t="str">
        <f t="shared" si="2990"/>
        <v>BOSS波\n需击杀所有怪物</v>
      </c>
      <c r="D4211">
        <f>VLOOKUP(MOD(A4211,1000),Sheet2!P:R,3,FALSE)</f>
        <v>832326719264.00024</v>
      </c>
      <c r="E4211">
        <v>738</v>
      </c>
      <c r="F4211" s="1" t="str">
        <f>IF(VLOOKUP(MOD(A4211,1000),Sheet2!P:W,8,FALSE)=1,"[[50000,1],",IF(VLOOKUP(MOD(A4211,1000),Sheet2!P:W,8,FALSE)=2,"[[90000,1],","["))&amp;IF(K4211=K4210,VLOOKUP(INT(MID(A4211,3,1))*10+3,Sheet3!A:B,2,FALSE),VLOOKUP(INT(MID(A4211,3,1))*10+MOD(K4211,2)+1,Sheet3!A:B,2,FALSE))&amp;"]"</f>
        <v>[[50033,45]]</v>
      </c>
      <c r="G4211">
        <v>0.2</v>
      </c>
      <c r="H4211" s="1" t="str">
        <f t="shared" si="2942"/>
        <v>[80031,80032,80033,80034]</v>
      </c>
      <c r="I4211" s="1">
        <f t="shared" ref="I4211" si="3008">I4199</f>
        <v>2</v>
      </c>
      <c r="J4211">
        <f t="shared" si="2999"/>
        <v>40</v>
      </c>
      <c r="K4211">
        <f t="shared" si="3006"/>
        <v>435</v>
      </c>
      <c r="L4211" s="1" t="str">
        <f>Sheet1!L4211</f>
        <v>[{"bid":16007,"type":6,"num":207},{"bid":14001,"type":4,"num":260500}]</v>
      </c>
    </row>
    <row r="4212" spans="1:12" x14ac:dyDescent="0.2">
      <c r="A4212">
        <f t="shared" si="2997"/>
        <v>604523</v>
      </c>
      <c r="B4212">
        <f t="shared" si="3001"/>
        <v>604524</v>
      </c>
      <c r="C4212" s="1" t="str">
        <f t="shared" si="2990"/>
        <v>当前波数 436/∞</v>
      </c>
      <c r="D4212">
        <f>VLOOKUP(MOD(A4212,1000),Sheet2!P:R,3,FALSE)</f>
        <v>846633728640.00024</v>
      </c>
      <c r="E4212">
        <v>740</v>
      </c>
      <c r="F4212" s="1" t="str">
        <f>IF(VLOOKUP(MOD(A4212,1000),Sheet2!P:W,8,FALSE)=1,"[[50000,1],",IF(VLOOKUP(MOD(A4212,1000),Sheet2!P:W,8,FALSE)=2,"[[90000,1],","["))&amp;IF(K4212=K4211,VLOOKUP(INT(MID(A4212,3,1))*10+3,Sheet3!A:B,2,FALSE),VLOOKUP(INT(MID(A4212,3,1))*10+MOD(K4212,2)+1,Sheet3!A:B,2,FALSE))&amp;"]"</f>
        <v>[[50000,1],[50032,67]]</v>
      </c>
      <c r="G4212">
        <v>0.2</v>
      </c>
      <c r="H4212" s="1" t="str">
        <f t="shared" si="2942"/>
        <v>[80031,80032,80033,80034]</v>
      </c>
      <c r="I4212" s="1">
        <f t="shared" ref="I4212" si="3009">I4200</f>
        <v>1</v>
      </c>
      <c r="J4212">
        <f t="shared" si="2999"/>
        <v>20</v>
      </c>
      <c r="K4212">
        <f t="shared" si="3006"/>
        <v>436</v>
      </c>
      <c r="L4212" s="1" t="str">
        <f>Sheet1!L4212</f>
        <v>[{"bid":16007,"type":6,"num":207},{"bid":14001,"type":4,"num":261000}]</v>
      </c>
    </row>
    <row r="4213" spans="1:12" x14ac:dyDescent="0.2">
      <c r="A4213">
        <f t="shared" si="2997"/>
        <v>604524</v>
      </c>
      <c r="B4213">
        <f t="shared" si="3001"/>
        <v>604525</v>
      </c>
      <c r="C4213" s="1" t="str">
        <f t="shared" si="2990"/>
        <v>当前波数 437/∞</v>
      </c>
      <c r="D4213">
        <f>VLOOKUP(MOD(A4213,1000),Sheet2!P:R,3,FALSE)</f>
        <v>861098800320.00012</v>
      </c>
      <c r="E4213">
        <v>741</v>
      </c>
      <c r="F4213" s="1" t="str">
        <f>IF(VLOOKUP(MOD(A4213,1000),Sheet2!P:W,8,FALSE)=1,"[[50000,1],",IF(VLOOKUP(MOD(A4213,1000),Sheet2!P:W,8,FALSE)=2,"[[90000,1],","["))&amp;IF(K4213=K4212,VLOOKUP(INT(MID(A4213,3,1))*10+3,Sheet3!A:B,2,FALSE),VLOOKUP(INT(MID(A4213,3,1))*10+MOD(K4213,2)+1,Sheet3!A:B,2,FALSE))&amp;"]"</f>
        <v>[[50031,50]]</v>
      </c>
      <c r="G4213">
        <v>0.2</v>
      </c>
      <c r="H4213" s="1" t="str">
        <f t="shared" si="2942"/>
        <v>[80031,80032,80033,80034]</v>
      </c>
      <c r="I4213" s="1">
        <f t="shared" ref="I4213" si="3010">I4201</f>
        <v>1</v>
      </c>
      <c r="J4213">
        <f t="shared" si="2999"/>
        <v>20</v>
      </c>
      <c r="K4213">
        <f t="shared" si="3006"/>
        <v>437</v>
      </c>
      <c r="L4213" s="1" t="str">
        <f>Sheet1!L4213</f>
        <v>[{"bid":16007,"type":6,"num":207},{"bid":14001,"type":4,"num":261500}]</v>
      </c>
    </row>
    <row r="4214" spans="1:12" x14ac:dyDescent="0.2">
      <c r="A4214">
        <f t="shared" si="2997"/>
        <v>604525</v>
      </c>
      <c r="B4214">
        <f t="shared" si="3001"/>
        <v>604526</v>
      </c>
      <c r="C4214" s="1" t="str">
        <f t="shared" si="2990"/>
        <v>当前波数 438/∞</v>
      </c>
      <c r="D4214">
        <f>VLOOKUP(MOD(A4214,1000),Sheet2!P:R,3,FALSE)</f>
        <v>875722997024.00024</v>
      </c>
      <c r="E4214">
        <v>742</v>
      </c>
      <c r="F4214" s="1" t="str">
        <f>IF(VLOOKUP(MOD(A4214,1000),Sheet2!P:W,8,FALSE)=1,"[[50000,1],",IF(VLOOKUP(MOD(A4214,1000),Sheet2!P:W,8,FALSE)=2,"[[90000,1],","["))&amp;IF(K4214=K4213,VLOOKUP(INT(MID(A4214,3,1))*10+3,Sheet3!A:B,2,FALSE),VLOOKUP(INT(MID(A4214,3,1))*10+MOD(K4214,2)+1,Sheet3!A:B,2,FALSE))&amp;"]"</f>
        <v>[[50032,67]]</v>
      </c>
      <c r="G4214">
        <v>0.2</v>
      </c>
      <c r="H4214" s="1" t="str">
        <f t="shared" si="2942"/>
        <v>[80031,80032,80033,80034]</v>
      </c>
      <c r="I4214" s="1">
        <f t="shared" ref="I4214" si="3011">I4202</f>
        <v>1</v>
      </c>
      <c r="J4214">
        <f t="shared" si="2999"/>
        <v>20</v>
      </c>
      <c r="K4214">
        <f t="shared" si="3006"/>
        <v>438</v>
      </c>
      <c r="L4214" s="1" t="str">
        <f>Sheet1!L4214</f>
        <v>[{"bid":16007,"type":6,"num":207},{"bid":14001,"type":4,"num":262000}]</v>
      </c>
    </row>
    <row r="4215" spans="1:12" x14ac:dyDescent="0.2">
      <c r="A4215">
        <f t="shared" si="2997"/>
        <v>604526</v>
      </c>
      <c r="B4215">
        <f t="shared" si="3001"/>
        <v>604527</v>
      </c>
      <c r="C4215" s="1" t="str">
        <f t="shared" si="2990"/>
        <v>当前波数 439/∞</v>
      </c>
      <c r="D4215">
        <f>VLOOKUP(MOD(A4215,1000),Sheet2!P:R,3,FALSE)</f>
        <v>890507384832.00012</v>
      </c>
      <c r="E4215">
        <v>744</v>
      </c>
      <c r="F4215" s="1" t="str">
        <f>IF(VLOOKUP(MOD(A4215,1000),Sheet2!P:W,8,FALSE)=1,"[[50000,1],",IF(VLOOKUP(MOD(A4215,1000),Sheet2!P:W,8,FALSE)=2,"[[90000,1],","["))&amp;IF(K4215=K4214,VLOOKUP(INT(MID(A4215,3,1))*10+3,Sheet3!A:B,2,FALSE),VLOOKUP(INT(MID(A4215,3,1))*10+MOD(K4215,2)+1,Sheet3!A:B,2,FALSE))&amp;"]"</f>
        <v>[[50000,1],[50031,50]]</v>
      </c>
      <c r="G4215">
        <v>0.2</v>
      </c>
      <c r="H4215" s="1" t="str">
        <f t="shared" ref="H4215:H4228" si="3012">H4214</f>
        <v>[80031,80032,80033,80034]</v>
      </c>
      <c r="I4215" s="1">
        <f t="shared" ref="I4215" si="3013">I4203</f>
        <v>1</v>
      </c>
      <c r="J4215">
        <f t="shared" si="2999"/>
        <v>20</v>
      </c>
      <c r="K4215">
        <f t="shared" si="3006"/>
        <v>439</v>
      </c>
      <c r="L4215" s="1" t="str">
        <f>Sheet1!L4215</f>
        <v>[{"bid":16007,"type":6,"num":209},{"bid":14001,"type":4,"num":262500}]</v>
      </c>
    </row>
    <row r="4216" spans="1:12" x14ac:dyDescent="0.2">
      <c r="A4216">
        <f t="shared" si="2997"/>
        <v>604527</v>
      </c>
      <c r="B4216">
        <f t="shared" si="3001"/>
        <v>604528</v>
      </c>
      <c r="C4216" s="1" t="str">
        <f t="shared" si="2990"/>
        <v>当前波数 440/∞\n下一波BOSS</v>
      </c>
      <c r="D4216">
        <f>VLOOKUP(MOD(A4216,1000),Sheet2!P:R,3,FALSE)</f>
        <v>905731462776</v>
      </c>
      <c r="E4216">
        <v>746</v>
      </c>
      <c r="F4216" s="1" t="str">
        <f>IF(VLOOKUP(MOD(A4216,1000),Sheet2!P:W,8,FALSE)=1,"[[50000,1],",IF(VLOOKUP(MOD(A4216,1000),Sheet2!P:W,8,FALSE)=2,"[[90000,1],","["))&amp;IF(K4216=K4215,VLOOKUP(INT(MID(A4216,3,1))*10+3,Sheet3!A:B,2,FALSE),VLOOKUP(INT(MID(A4216,3,1))*10+MOD(K4216,2)+1,Sheet3!A:B,2,FALSE))&amp;"]"</f>
        <v>[[50032,67]]</v>
      </c>
      <c r="G4216">
        <v>0.2</v>
      </c>
      <c r="H4216" s="1" t="str">
        <f t="shared" si="3012"/>
        <v>[80031,80032,80033,80034]</v>
      </c>
      <c r="I4216" s="1">
        <f t="shared" ref="I4216" si="3014">I4204</f>
        <v>1</v>
      </c>
      <c r="J4216">
        <f t="shared" si="2999"/>
        <v>20</v>
      </c>
      <c r="K4216">
        <f t="shared" si="3006"/>
        <v>440</v>
      </c>
      <c r="L4216" s="1" t="str">
        <f>Sheet1!L4216</f>
        <v>[{"bid":16007,"type":6,"num":209},{"bid":14001,"type":4,"num":263000}]</v>
      </c>
    </row>
    <row r="4217" spans="1:12" x14ac:dyDescent="0.2">
      <c r="A4217">
        <f t="shared" si="2997"/>
        <v>604528</v>
      </c>
      <c r="B4217">
        <f t="shared" si="3001"/>
        <v>604529</v>
      </c>
      <c r="C4217" s="1" t="str">
        <f t="shared" si="2990"/>
        <v>BOSS波\n需击杀所有怪物</v>
      </c>
      <c r="D4217">
        <f>VLOOKUP(MOD(A4217,1000),Sheet2!P:R,3,FALSE)</f>
        <v>921122332571.99988</v>
      </c>
      <c r="E4217">
        <v>748</v>
      </c>
      <c r="F4217" s="1" t="str">
        <f>IF(VLOOKUP(MOD(A4217,1000),Sheet2!P:W,8,FALSE)=1,"[[50000,1],",IF(VLOOKUP(MOD(A4217,1000),Sheet2!P:W,8,FALSE)=2,"[[90000,1],","["))&amp;IF(K4217=K4216,VLOOKUP(INT(MID(A4217,3,1))*10+3,Sheet3!A:B,2,FALSE),VLOOKUP(INT(MID(A4217,3,1))*10+MOD(K4217,2)+1,Sheet3!A:B,2,FALSE))&amp;"]"</f>
        <v>[[50033,45]]</v>
      </c>
      <c r="G4217">
        <v>0.2</v>
      </c>
      <c r="H4217" s="1" t="str">
        <f t="shared" si="3012"/>
        <v>[80031,80032,80033,80034]</v>
      </c>
      <c r="I4217" s="1">
        <f t="shared" ref="I4217" si="3015">I4205</f>
        <v>2</v>
      </c>
      <c r="J4217">
        <f t="shared" si="2999"/>
        <v>40</v>
      </c>
      <c r="K4217">
        <f t="shared" si="3006"/>
        <v>440</v>
      </c>
      <c r="L4217" s="1" t="str">
        <f>Sheet1!L4217</f>
        <v>[{"bid":16007,"type":6,"num":209},{"bid":14001,"type":4,"num":263500}]</v>
      </c>
    </row>
    <row r="4218" spans="1:12" x14ac:dyDescent="0.2">
      <c r="A4218">
        <f t="shared" si="2997"/>
        <v>604529</v>
      </c>
      <c r="B4218">
        <f t="shared" si="3001"/>
        <v>604530</v>
      </c>
      <c r="C4218" s="1" t="str">
        <f t="shared" si="2990"/>
        <v>当前波数 441/∞</v>
      </c>
      <c r="D4218">
        <f>VLOOKUP(MOD(A4218,1000),Sheet2!P:R,3,FALSE)</f>
        <v>936681105360</v>
      </c>
      <c r="E4218">
        <v>749</v>
      </c>
      <c r="F4218" s="1" t="str">
        <f>IF(VLOOKUP(MOD(A4218,1000),Sheet2!P:W,8,FALSE)=1,"[[50000,1],",IF(VLOOKUP(MOD(A4218,1000),Sheet2!P:W,8,FALSE)=2,"[[90000,1],","["))&amp;IF(K4218=K4217,VLOOKUP(INT(MID(A4218,3,1))*10+3,Sheet3!A:B,2,FALSE),VLOOKUP(INT(MID(A4218,3,1))*10+MOD(K4218,2)+1,Sheet3!A:B,2,FALSE))&amp;"]"</f>
        <v>[[50000,1],[50031,50]]</v>
      </c>
      <c r="G4218">
        <v>0.2</v>
      </c>
      <c r="H4218" s="1" t="str">
        <f t="shared" si="3012"/>
        <v>[80031,80032,80033,80034]</v>
      </c>
      <c r="I4218" s="1">
        <f t="shared" ref="I4218" si="3016">I4206</f>
        <v>1</v>
      </c>
      <c r="J4218">
        <f t="shared" si="2999"/>
        <v>20</v>
      </c>
      <c r="K4218">
        <f t="shared" si="3006"/>
        <v>441</v>
      </c>
      <c r="L4218" s="1" t="str">
        <f>Sheet1!L4218</f>
        <v>[{"bid":16007,"type":6,"num":209},{"bid":14001,"type":4,"num":264000}]</v>
      </c>
    </row>
    <row r="4219" spans="1:12" x14ac:dyDescent="0.2">
      <c r="A4219">
        <f t="shared" si="2997"/>
        <v>604530</v>
      </c>
      <c r="B4219">
        <f t="shared" si="3001"/>
        <v>604531</v>
      </c>
      <c r="C4219" s="1" t="str">
        <f t="shared" si="2990"/>
        <v>当前波数 442/∞</v>
      </c>
      <c r="D4219">
        <f>VLOOKUP(MOD(A4219,1000),Sheet2!P:R,3,FALSE)</f>
        <v>952408895760</v>
      </c>
      <c r="E4219">
        <v>751</v>
      </c>
      <c r="F4219" s="1" t="str">
        <f>IF(VLOOKUP(MOD(A4219,1000),Sheet2!P:W,8,FALSE)=1,"[[50000,1],",IF(VLOOKUP(MOD(A4219,1000),Sheet2!P:W,8,FALSE)=2,"[[90000,1],","["))&amp;IF(K4219=K4218,VLOOKUP(INT(MID(A4219,3,1))*10+3,Sheet3!A:B,2,FALSE),VLOOKUP(INT(MID(A4219,3,1))*10+MOD(K4219,2)+1,Sheet3!A:B,2,FALSE))&amp;"]"</f>
        <v>[[50032,67]]</v>
      </c>
      <c r="G4219">
        <v>0.2</v>
      </c>
      <c r="H4219" s="1" t="str">
        <f t="shared" si="3012"/>
        <v>[80031,80032,80033,80034]</v>
      </c>
      <c r="I4219" s="1">
        <f t="shared" ref="I4219" si="3017">I4207</f>
        <v>1</v>
      </c>
      <c r="J4219">
        <f t="shared" si="2999"/>
        <v>20</v>
      </c>
      <c r="K4219">
        <f t="shared" si="3006"/>
        <v>442</v>
      </c>
      <c r="L4219" s="1" t="str">
        <f>Sheet1!L4219</f>
        <v>[{"bid":16007,"type":6,"num":209},{"bid":14001,"type":4,"num":264500}]</v>
      </c>
    </row>
    <row r="4220" spans="1:12" x14ac:dyDescent="0.2">
      <c r="A4220">
        <f t="shared" si="2997"/>
        <v>604531</v>
      </c>
      <c r="B4220">
        <f t="shared" si="3001"/>
        <v>604532</v>
      </c>
      <c r="C4220" s="1" t="str">
        <f t="shared" si="2990"/>
        <v>当前波数 443/∞</v>
      </c>
      <c r="D4220">
        <f>VLOOKUP(MOD(A4220,1000),Sheet2!P:R,3,FALSE)</f>
        <v>968306821872.00012</v>
      </c>
      <c r="E4220">
        <v>752</v>
      </c>
      <c r="F4220" s="1" t="str">
        <f>IF(VLOOKUP(MOD(A4220,1000),Sheet2!P:W,8,FALSE)=1,"[[50000,1],",IF(VLOOKUP(MOD(A4220,1000),Sheet2!P:W,8,FALSE)=2,"[[90000,1],","["))&amp;IF(K4220=K4219,VLOOKUP(INT(MID(A4220,3,1))*10+3,Sheet3!A:B,2,FALSE),VLOOKUP(INT(MID(A4220,3,1))*10+MOD(K4220,2)+1,Sheet3!A:B,2,FALSE))&amp;"]"</f>
        <v>[[50031,50]]</v>
      </c>
      <c r="G4220">
        <v>0.2</v>
      </c>
      <c r="H4220" s="1" t="str">
        <f t="shared" si="3012"/>
        <v>[80031,80032,80033,80034]</v>
      </c>
      <c r="I4220" s="1">
        <f t="shared" ref="I4220" si="3018">I4208</f>
        <v>1</v>
      </c>
      <c r="J4220">
        <f t="shared" si="2999"/>
        <v>20</v>
      </c>
      <c r="K4220">
        <f t="shared" si="3006"/>
        <v>443</v>
      </c>
      <c r="L4220" s="1" t="str">
        <f>Sheet1!L4220</f>
        <v>[{"bid":16007,"type":6,"num":211},{"bid":14001,"type":4,"num":265000}]</v>
      </c>
    </row>
    <row r="4221" spans="1:12" x14ac:dyDescent="0.2">
      <c r="A4221">
        <f t="shared" si="2997"/>
        <v>604532</v>
      </c>
      <c r="B4221">
        <f t="shared" si="3001"/>
        <v>604533</v>
      </c>
      <c r="C4221" s="1" t="str">
        <f t="shared" si="2990"/>
        <v>当前波数 444/∞</v>
      </c>
      <c r="D4221">
        <f>VLOOKUP(MOD(A4221,1000),Sheet2!P:R,3,FALSE)</f>
        <v>984376005276.00012</v>
      </c>
      <c r="E4221">
        <v>754</v>
      </c>
      <c r="F4221" s="1" t="str">
        <f>IF(VLOOKUP(MOD(A4221,1000),Sheet2!P:W,8,FALSE)=1,"[[50000,1],",IF(VLOOKUP(MOD(A4221,1000),Sheet2!P:W,8,FALSE)=2,"[[90000,1],","["))&amp;IF(K4221=K4220,VLOOKUP(INT(MID(A4221,3,1))*10+3,Sheet3!A:B,2,FALSE),VLOOKUP(INT(MID(A4221,3,1))*10+MOD(K4221,2)+1,Sheet3!A:B,2,FALSE))&amp;"]"</f>
        <v>[[50000,1],[50032,67]]</v>
      </c>
      <c r="G4221">
        <v>0.2</v>
      </c>
      <c r="H4221" s="1" t="str">
        <f t="shared" si="3012"/>
        <v>[80031,80032,80033,80034]</v>
      </c>
      <c r="I4221" s="1">
        <f t="shared" ref="I4221" si="3019">I4209</f>
        <v>1</v>
      </c>
      <c r="J4221">
        <f t="shared" si="2999"/>
        <v>20</v>
      </c>
      <c r="K4221">
        <f t="shared" si="3006"/>
        <v>444</v>
      </c>
      <c r="L4221" s="1" t="str">
        <f>Sheet1!L4221</f>
        <v>[{"bid":16007,"type":6,"num":211},{"bid":14001,"type":4,"num":265500}]</v>
      </c>
    </row>
    <row r="4222" spans="1:12" x14ac:dyDescent="0.2">
      <c r="A4222">
        <f t="shared" si="2997"/>
        <v>604533</v>
      </c>
      <c r="B4222">
        <f t="shared" si="3001"/>
        <v>604534</v>
      </c>
      <c r="C4222" s="1" t="str">
        <f t="shared" si="2990"/>
        <v>当前波数 445/∞\n下一波BOSS</v>
      </c>
      <c r="D4222">
        <f>VLOOKUP(MOD(A4222,1000),Sheet2!P:R,3,FALSE)</f>
        <v>1000617571032.0005</v>
      </c>
      <c r="E4222">
        <v>755</v>
      </c>
      <c r="F4222" s="1" t="str">
        <f>IF(VLOOKUP(MOD(A4222,1000),Sheet2!P:W,8,FALSE)=1,"[[50000,1],",IF(VLOOKUP(MOD(A4222,1000),Sheet2!P:W,8,FALSE)=2,"[[90000,1],","["))&amp;IF(K4222=K4221,VLOOKUP(INT(MID(A4222,3,1))*10+3,Sheet3!A:B,2,FALSE),VLOOKUP(INT(MID(A4222,3,1))*10+MOD(K4222,2)+1,Sheet3!A:B,2,FALSE))&amp;"]"</f>
        <v>[[50031,50]]</v>
      </c>
      <c r="G4222">
        <v>0.2</v>
      </c>
      <c r="H4222" s="1" t="str">
        <f t="shared" si="3012"/>
        <v>[80031,80032,80033,80034]</v>
      </c>
      <c r="I4222" s="1">
        <f t="shared" ref="I4222" si="3020">I4210</f>
        <v>1</v>
      </c>
      <c r="J4222">
        <f t="shared" si="2999"/>
        <v>20</v>
      </c>
      <c r="K4222">
        <f t="shared" si="3006"/>
        <v>445</v>
      </c>
      <c r="L4222" s="1" t="str">
        <f>Sheet1!L4222</f>
        <v>[{"bid":16007,"type":6,"num":211},{"bid":14001,"type":4,"num":266000}]</v>
      </c>
    </row>
    <row r="4223" spans="1:12" x14ac:dyDescent="0.2">
      <c r="A4223">
        <f t="shared" si="2997"/>
        <v>604534</v>
      </c>
      <c r="B4223">
        <f t="shared" si="3001"/>
        <v>604535</v>
      </c>
      <c r="C4223" s="1" t="str">
        <f t="shared" si="2990"/>
        <v>BOSS波\n需击杀所有怪物</v>
      </c>
      <c r="D4223">
        <f>VLOOKUP(MOD(A4223,1000),Sheet2!P:R,3,FALSE)</f>
        <v>1017032647680.0005</v>
      </c>
      <c r="E4223">
        <v>756</v>
      </c>
      <c r="F4223" s="1" t="str">
        <f>IF(VLOOKUP(MOD(A4223,1000),Sheet2!P:W,8,FALSE)=1,"[[50000,1],",IF(VLOOKUP(MOD(A4223,1000),Sheet2!P:W,8,FALSE)=2,"[[90000,1],","["))&amp;IF(K4223=K4222,VLOOKUP(INT(MID(A4223,3,1))*10+3,Sheet3!A:B,2,FALSE),VLOOKUP(INT(MID(A4223,3,1))*10+MOD(K4223,2)+1,Sheet3!A:B,2,FALSE))&amp;"]"</f>
        <v>[[50033,45]]</v>
      </c>
      <c r="G4223">
        <v>0.2</v>
      </c>
      <c r="H4223" s="1" t="str">
        <f t="shared" si="3012"/>
        <v>[80031,80032,80033,80034]</v>
      </c>
      <c r="I4223" s="1">
        <f t="shared" ref="I4223" si="3021">I4211</f>
        <v>2</v>
      </c>
      <c r="J4223">
        <f t="shared" si="2999"/>
        <v>40</v>
      </c>
      <c r="K4223">
        <f t="shared" si="3006"/>
        <v>445</v>
      </c>
      <c r="L4223" s="1" t="str">
        <f>Sheet1!L4223</f>
        <v>[{"bid":16007,"type":6,"num":211},{"bid":14001,"type":4,"num":266500}]</v>
      </c>
    </row>
    <row r="4224" spans="1:12" x14ac:dyDescent="0.2">
      <c r="A4224">
        <f t="shared" si="2997"/>
        <v>604535</v>
      </c>
      <c r="B4224">
        <f t="shared" si="3001"/>
        <v>604536</v>
      </c>
      <c r="C4224" s="1" t="str">
        <f t="shared" si="2990"/>
        <v>当前波数 446/∞</v>
      </c>
      <c r="D4224">
        <f>VLOOKUP(MOD(A4224,1000),Sheet2!P:R,3,FALSE)</f>
        <v>999999999999999</v>
      </c>
      <c r="E4224">
        <v>757</v>
      </c>
      <c r="F4224" s="1" t="str">
        <f>IF(VLOOKUP(MOD(A4224,1000),Sheet2!P:W,8,FALSE)=1,"[[50000,1],",IF(VLOOKUP(MOD(A4224,1000),Sheet2!P:W,8,FALSE)=2,"[[90000,1],","["))&amp;IF(K4224=K4223,VLOOKUP(INT(MID(A4224,3,1))*10+3,Sheet3!A:B,2,FALSE),VLOOKUP(INT(MID(A4224,3,1))*10+MOD(K4224,2)+1,Sheet3!A:B,2,FALSE))&amp;"]"</f>
        <v>[[50000,1],[50032,67]]</v>
      </c>
      <c r="G4224">
        <v>0.2</v>
      </c>
      <c r="H4224" s="1" t="str">
        <f t="shared" si="3012"/>
        <v>[80031,80032,80033,80034]</v>
      </c>
      <c r="I4224" s="1">
        <f t="shared" ref="I4224" si="3022">I4212</f>
        <v>1</v>
      </c>
      <c r="J4224">
        <f t="shared" si="2999"/>
        <v>20</v>
      </c>
      <c r="K4224">
        <f t="shared" si="3006"/>
        <v>446</v>
      </c>
      <c r="L4224" s="1" t="str">
        <f>Sheet1!L4224</f>
        <v>[{"bid":16007,"type":6,"num":211},{"bid":14001,"type":4,"num":267000}]</v>
      </c>
    </row>
    <row r="4225" spans="1:12" x14ac:dyDescent="0.2">
      <c r="A4225">
        <f t="shared" si="2997"/>
        <v>604536</v>
      </c>
      <c r="B4225">
        <f t="shared" si="3001"/>
        <v>604537</v>
      </c>
      <c r="C4225" s="1" t="str">
        <f t="shared" si="2990"/>
        <v>当前波数 447/∞</v>
      </c>
      <c r="D4225">
        <f>VLOOKUP(MOD(A4225,1000),Sheet2!P:R,3,FALSE)</f>
        <v>9.9999999999999902E+19</v>
      </c>
      <c r="E4225">
        <v>758</v>
      </c>
      <c r="F4225" s="1" t="str">
        <f>IF(VLOOKUP(MOD(A4225,1000),Sheet2!P:W,8,FALSE)=1,"[[50000,1],",IF(VLOOKUP(MOD(A4225,1000),Sheet2!P:W,8,FALSE)=2,"[[90000,1],","["))&amp;IF(K4225=K4224,VLOOKUP(INT(MID(A4225,3,1))*10+3,Sheet3!A:B,2,FALSE),VLOOKUP(INT(MID(A4225,3,1))*10+MOD(K4225,2)+1,Sheet3!A:B,2,FALSE))&amp;"]"</f>
        <v>[[50031,50]]</v>
      </c>
      <c r="G4225">
        <v>0.2</v>
      </c>
      <c r="H4225" s="1" t="str">
        <f t="shared" si="3012"/>
        <v>[80031,80032,80033,80034]</v>
      </c>
      <c r="I4225" s="1">
        <f t="shared" ref="I4225" si="3023">I4213</f>
        <v>1</v>
      </c>
      <c r="J4225">
        <f t="shared" si="2999"/>
        <v>20</v>
      </c>
      <c r="K4225">
        <f t="shared" si="3006"/>
        <v>447</v>
      </c>
      <c r="L4225" s="1" t="str">
        <f>Sheet1!L4225</f>
        <v>[{"bid":16007,"type":6,"num":213},{"bid":14001,"type":4,"num":267500}]</v>
      </c>
    </row>
    <row r="4226" spans="1:12" x14ac:dyDescent="0.2">
      <c r="A4226">
        <f t="shared" si="2997"/>
        <v>604537</v>
      </c>
      <c r="B4226">
        <f t="shared" si="3001"/>
        <v>604538</v>
      </c>
      <c r="C4226" s="1" t="str">
        <f t="shared" si="2990"/>
        <v>当前波数 448/∞</v>
      </c>
      <c r="D4226">
        <f>VLOOKUP(MOD(A4226,1000),Sheet2!P:R,3,FALSE)</f>
        <v>9.9999999999999902E+24</v>
      </c>
      <c r="E4226">
        <v>760</v>
      </c>
      <c r="F4226" s="1" t="str">
        <f>IF(VLOOKUP(MOD(A4226,1000),Sheet2!P:W,8,FALSE)=1,"[[50000,1],",IF(VLOOKUP(MOD(A4226,1000),Sheet2!P:W,8,FALSE)=2,"[[90000,1],","["))&amp;IF(K4226=K4225,VLOOKUP(INT(MID(A4226,3,1))*10+3,Sheet3!A:B,2,FALSE),VLOOKUP(INT(MID(A4226,3,1))*10+MOD(K4226,2)+1,Sheet3!A:B,2,FALSE))&amp;"]"</f>
        <v>[[50032,67]]</v>
      </c>
      <c r="G4226">
        <v>0.2</v>
      </c>
      <c r="H4226" s="1" t="str">
        <f t="shared" si="3012"/>
        <v>[80031,80032,80033,80034]</v>
      </c>
      <c r="I4226" s="1">
        <f t="shared" ref="I4226" si="3024">I4214</f>
        <v>1</v>
      </c>
      <c r="J4226">
        <f t="shared" si="2999"/>
        <v>20</v>
      </c>
      <c r="K4226">
        <f t="shared" si="3006"/>
        <v>448</v>
      </c>
      <c r="L4226" s="1" t="str">
        <f>Sheet1!L4226</f>
        <v>[{"bid":16007,"type":6,"num":213},{"bid":14001,"type":4,"num":268000}]</v>
      </c>
    </row>
    <row r="4227" spans="1:12" x14ac:dyDescent="0.2">
      <c r="A4227">
        <f t="shared" si="2997"/>
        <v>604538</v>
      </c>
      <c r="B4227">
        <f t="shared" si="3001"/>
        <v>604539</v>
      </c>
      <c r="C4227" s="1" t="str">
        <f t="shared" si="2990"/>
        <v>当前波数 449/∞</v>
      </c>
      <c r="D4227">
        <f>VLOOKUP(MOD(A4227,1000),Sheet2!P:R,3,FALSE)</f>
        <v>1.9999899999999999E+25</v>
      </c>
      <c r="E4227">
        <v>762</v>
      </c>
      <c r="F4227" s="1" t="str">
        <f>IF(VLOOKUP(MOD(A4227,1000),Sheet2!P:W,8,FALSE)=1,"[[50000,1],",IF(VLOOKUP(MOD(A4227,1000),Sheet2!P:W,8,FALSE)=2,"[[90000,1],","["))&amp;IF(K4227=K4226,VLOOKUP(INT(MID(A4227,3,1))*10+3,Sheet3!A:B,2,FALSE),VLOOKUP(INT(MID(A4227,3,1))*10+MOD(K4227,2)+1,Sheet3!A:B,2,FALSE))&amp;"]"</f>
        <v>[[50000,1],[50031,50]]</v>
      </c>
      <c r="G4227">
        <v>0.2</v>
      </c>
      <c r="H4227" s="1" t="str">
        <f t="shared" si="3012"/>
        <v>[80031,80032,80033,80034]</v>
      </c>
      <c r="I4227" s="1">
        <f t="shared" ref="I4227" si="3025">I4215</f>
        <v>1</v>
      </c>
      <c r="J4227">
        <f t="shared" si="2999"/>
        <v>20</v>
      </c>
      <c r="K4227">
        <f t="shared" si="3006"/>
        <v>449</v>
      </c>
      <c r="L4227" s="1" t="str">
        <f>Sheet1!L4227</f>
        <v>[{"bid":16007,"type":6,"num":213},{"bid":14001,"type":4,"num":268500}]</v>
      </c>
    </row>
    <row r="4228" spans="1:12" x14ac:dyDescent="0.2">
      <c r="A4228">
        <f t="shared" si="2997"/>
        <v>604539</v>
      </c>
      <c r="B4228">
        <v>-1</v>
      </c>
      <c r="C4228" s="1" t="str">
        <f t="shared" si="2990"/>
        <v>当前波数 450/∞</v>
      </c>
      <c r="D4228">
        <f>VLOOKUP(MOD(A4228,1000),Sheet2!P:R,3,FALSE)</f>
        <v>2.99998E+25</v>
      </c>
      <c r="E4228">
        <v>764</v>
      </c>
      <c r="F4228" s="1" t="str">
        <f>IF(VLOOKUP(MOD(A4228,1000),Sheet2!P:W,8,FALSE)=1,"[[50000,1],",IF(VLOOKUP(MOD(A4228,1000),Sheet2!P:W,8,FALSE)=2,"[[90000,1],","["))&amp;IF(K4228=K4227,VLOOKUP(INT(MID(A4228,3,1))*10+3,Sheet3!A:B,2,FALSE),VLOOKUP(INT(MID(A4228,3,1))*10+MOD(K4228,2)+1,Sheet3!A:B,2,FALSE))&amp;"]"</f>
        <v>[[50032,67]]</v>
      </c>
      <c r="G4228">
        <v>0.2</v>
      </c>
      <c r="H4228" s="1" t="str">
        <f t="shared" si="3012"/>
        <v>[80031,80032,80033,80034]</v>
      </c>
      <c r="I4228" s="1">
        <f t="shared" ref="I4228" si="3026">I4216</f>
        <v>1</v>
      </c>
      <c r="J4228">
        <f t="shared" si="2999"/>
        <v>20</v>
      </c>
      <c r="K4228">
        <f t="shared" si="3006"/>
        <v>450</v>
      </c>
      <c r="L4228" s="1" t="str">
        <f>Sheet1!L4228</f>
        <v>[{"bid":16007,"type":6,"num":213},{"bid":14001,"type":4,"num":269000}]</v>
      </c>
    </row>
    <row r="4229" spans="1:12" s="4" customFormat="1" x14ac:dyDescent="0.2">
      <c r="A4229" s="4">
        <v>605001</v>
      </c>
      <c r="B4229" s="4">
        <f>A4229+1</f>
        <v>605002</v>
      </c>
      <c r="C4229" s="1" t="str">
        <f t="shared" si="2990"/>
        <v>当前波数 1/∞</v>
      </c>
      <c r="D4229">
        <f>VLOOKUP(MOD(A4229,1000),Sheet2!P:R,3,FALSE)</f>
        <v>0.5</v>
      </c>
      <c r="E4229" s="4">
        <v>1</v>
      </c>
      <c r="F4229" s="1" t="str">
        <f>IF(VLOOKUP(MOD(A4229,1000),Sheet2!P:W,8,FALSE)=1,"[[50000,1],",IF(VLOOKUP(MOD(A4229,1000),Sheet2!P:W,8,FALSE)=2,"[[90000,1],","["))&amp;IF(K4229=K4228,VLOOKUP(INT(MID(A4229,3,1))*10+3,Sheet3!A:B,2,FALSE),VLOOKUP(INT(MID(A4229,3,1))*10+MOD(K4229,2)+1,Sheet3!A:B,2,FALSE))&amp;"]"</f>
        <v>[[50000,1],[50041,40]]</v>
      </c>
      <c r="G4229">
        <v>0.2</v>
      </c>
      <c r="H4229" s="4" t="s">
        <v>241</v>
      </c>
      <c r="I4229" s="4">
        <v>1</v>
      </c>
      <c r="J4229" s="4">
        <v>20</v>
      </c>
      <c r="K4229" s="4">
        <v>1</v>
      </c>
      <c r="L4229" s="1" t="str">
        <f>Sheet1!L4229</f>
        <v>[]</v>
      </c>
    </row>
    <row r="4230" spans="1:12" x14ac:dyDescent="0.2">
      <c r="A4230">
        <f>A4229+1</f>
        <v>605002</v>
      </c>
      <c r="B4230">
        <f t="shared" ref="B4230:B4293" si="3027">A4230+1</f>
        <v>605003</v>
      </c>
      <c r="C4230" s="1" t="str">
        <f t="shared" si="2990"/>
        <v>当前波数 2/∞</v>
      </c>
      <c r="D4230">
        <f>VLOOKUP(MOD(A4230,1000),Sheet2!P:R,3,FALSE)</f>
        <v>1</v>
      </c>
      <c r="E4230">
        <v>2</v>
      </c>
      <c r="F4230" s="1" t="str">
        <f>IF(VLOOKUP(MOD(A4230,1000),Sheet2!P:W,8,FALSE)=1,"[[50000,1],",IF(VLOOKUP(MOD(A4230,1000),Sheet2!P:W,8,FALSE)=2,"[[90000,1],","["))&amp;IF(K4230=K4229,VLOOKUP(INT(MID(A4230,3,1))*10+3,Sheet3!A:B,2,FALSE),VLOOKUP(INT(MID(A4230,3,1))*10+MOD(K4230,2)+1,Sheet3!A:B,2,FALSE))&amp;"]"</f>
        <v>[[50042,67]]</v>
      </c>
      <c r="G4230">
        <v>0.2</v>
      </c>
      <c r="H4230" t="s">
        <v>241</v>
      </c>
      <c r="I4230">
        <v>1</v>
      </c>
      <c r="J4230">
        <f>J3691</f>
        <v>20</v>
      </c>
      <c r="K4230">
        <v>2</v>
      </c>
      <c r="L4230" s="1" t="str">
        <f>Sheet1!L4230</f>
        <v>[{"bid":14001,"type":4,"num":500}]</v>
      </c>
    </row>
    <row r="4231" spans="1:12" x14ac:dyDescent="0.2">
      <c r="A4231">
        <f t="shared" ref="A4231:A4294" si="3028">A4230+1</f>
        <v>605003</v>
      </c>
      <c r="B4231">
        <f t="shared" si="3027"/>
        <v>605004</v>
      </c>
      <c r="C4231" s="1" t="str">
        <f t="shared" si="2990"/>
        <v>当前波数 3/∞</v>
      </c>
      <c r="D4231">
        <f>VLOOKUP(MOD(A4231,1000),Sheet2!P:R,3,FALSE)</f>
        <v>1.1066</v>
      </c>
      <c r="E4231">
        <v>3</v>
      </c>
      <c r="F4231" s="1" t="str">
        <f>IF(VLOOKUP(MOD(A4231,1000),Sheet2!P:W,8,FALSE)=1,"[[50000,1],",IF(VLOOKUP(MOD(A4231,1000),Sheet2!P:W,8,FALSE)=2,"[[90000,1],","["))&amp;IF(K4231=K4230,VLOOKUP(INT(MID(A4231,3,1))*10+3,Sheet3!A:B,2,FALSE),VLOOKUP(INT(MID(A4231,3,1))*10+MOD(K4231,2)+1,Sheet3!A:B,2,FALSE))&amp;"]"</f>
        <v>[[50000,1],[50041,40]]</v>
      </c>
      <c r="G4231">
        <v>0.2</v>
      </c>
      <c r="H4231" t="s">
        <v>241</v>
      </c>
      <c r="I4231">
        <v>1</v>
      </c>
      <c r="J4231">
        <f t="shared" ref="J4231:J4294" si="3029">J3692</f>
        <v>20</v>
      </c>
      <c r="K4231">
        <v>3</v>
      </c>
      <c r="L4231" s="1" t="str">
        <f>Sheet1!L4231</f>
        <v>[{"bid":14001,"type":4,"num":1000}]</v>
      </c>
    </row>
    <row r="4232" spans="1:12" x14ac:dyDescent="0.2">
      <c r="A4232">
        <f t="shared" si="3028"/>
        <v>605004</v>
      </c>
      <c r="B4232">
        <f t="shared" si="3027"/>
        <v>605005</v>
      </c>
      <c r="C4232" s="1" t="str">
        <f t="shared" si="2990"/>
        <v>当前波数 4/∞</v>
      </c>
      <c r="D4232">
        <f>VLOOKUP(MOD(A4232,1000),Sheet2!P:R,3,FALSE)</f>
        <v>1.2143999999999999</v>
      </c>
      <c r="E4232">
        <v>4</v>
      </c>
      <c r="F4232" s="1" t="str">
        <f>IF(VLOOKUP(MOD(A4232,1000),Sheet2!P:W,8,FALSE)=1,"[[50000,1],",IF(VLOOKUP(MOD(A4232,1000),Sheet2!P:W,8,FALSE)=2,"[[90000,1],","["))&amp;IF(K4232=K4231,VLOOKUP(INT(MID(A4232,3,1))*10+3,Sheet3!A:B,2,FALSE),VLOOKUP(INT(MID(A4232,3,1))*10+MOD(K4232,2)+1,Sheet3!A:B,2,FALSE))&amp;"]"</f>
        <v>[[50042,67]]</v>
      </c>
      <c r="G4232">
        <v>0.2</v>
      </c>
      <c r="H4232" t="s">
        <v>241</v>
      </c>
      <c r="I4232">
        <v>1</v>
      </c>
      <c r="J4232">
        <f t="shared" si="3029"/>
        <v>20</v>
      </c>
      <c r="K4232">
        <v>4</v>
      </c>
      <c r="L4232" s="1" t="str">
        <f>Sheet1!L4232</f>
        <v>[{"bid":14001,"type":4,"num":1500}]</v>
      </c>
    </row>
    <row r="4233" spans="1:12" x14ac:dyDescent="0.2">
      <c r="A4233">
        <f t="shared" si="3028"/>
        <v>605005</v>
      </c>
      <c r="B4233">
        <f t="shared" si="3027"/>
        <v>605006</v>
      </c>
      <c r="C4233" s="1" t="str">
        <f t="shared" si="2990"/>
        <v>当前波数 5/∞\n下一波BOSS</v>
      </c>
      <c r="D4233">
        <f>VLOOKUP(MOD(A4233,1000),Sheet2!P:R,3,FALSE)</f>
        <v>1.3312000000000002</v>
      </c>
      <c r="E4233">
        <v>5</v>
      </c>
      <c r="F4233" s="1" t="str">
        <f>IF(VLOOKUP(MOD(A4233,1000),Sheet2!P:W,8,FALSE)=1,"[[50000,1],",IF(VLOOKUP(MOD(A4233,1000),Sheet2!P:W,8,FALSE)=2,"[[90000,1],","["))&amp;IF(K4233=K4232,VLOOKUP(INT(MID(A4233,3,1))*10+3,Sheet3!A:B,2,FALSE),VLOOKUP(INT(MID(A4233,3,1))*10+MOD(K4233,2)+1,Sheet3!A:B,2,FALSE))&amp;"]"</f>
        <v>[[50000,1],[50041,40]]</v>
      </c>
      <c r="G4233">
        <v>0.2</v>
      </c>
      <c r="H4233" t="s">
        <v>241</v>
      </c>
      <c r="I4233">
        <v>1</v>
      </c>
      <c r="J4233">
        <f t="shared" si="3029"/>
        <v>20</v>
      </c>
      <c r="K4233">
        <v>5</v>
      </c>
      <c r="L4233" s="1" t="str">
        <f>Sheet1!L4233</f>
        <v>[{"bid":14001,"type":4,"num":2000}]</v>
      </c>
    </row>
    <row r="4234" spans="1:12" x14ac:dyDescent="0.2">
      <c r="A4234">
        <f t="shared" si="3028"/>
        <v>605006</v>
      </c>
      <c r="B4234">
        <f t="shared" si="3027"/>
        <v>605007</v>
      </c>
      <c r="C4234" s="1" t="str">
        <f t="shared" si="2990"/>
        <v>BOSS波\n需击杀所有怪物</v>
      </c>
      <c r="D4234">
        <f>VLOOKUP(MOD(A4234,1000),Sheet2!P:R,3,FALSE)</f>
        <v>1.4503999999999999</v>
      </c>
      <c r="E4234">
        <v>6</v>
      </c>
      <c r="F4234" s="1" t="str">
        <f>IF(VLOOKUP(MOD(A4234,1000),Sheet2!P:W,8,FALSE)=1,"[[50000,1],",IF(VLOOKUP(MOD(A4234,1000),Sheet2!P:W,8,FALSE)=2,"[[90000,1],","["))&amp;IF(K4234=K4233,VLOOKUP(INT(MID(A4234,3,1))*10+3,Sheet3!A:B,2,FALSE),VLOOKUP(INT(MID(A4234,3,1))*10+MOD(K4234,2)+1,Sheet3!A:B,2,FALSE))&amp;"]"</f>
        <v>[[50043,45]]</v>
      </c>
      <c r="G4234">
        <v>0.2</v>
      </c>
      <c r="H4234" t="s">
        <v>241</v>
      </c>
      <c r="I4234">
        <v>2</v>
      </c>
      <c r="J4234">
        <f t="shared" si="3029"/>
        <v>40</v>
      </c>
      <c r="K4234">
        <v>5</v>
      </c>
      <c r="L4234" s="1" t="str">
        <f>Sheet1!L4234</f>
        <v>[{"bid":16008,"type":6,"num":1},{"bid":14001,"type":4,"num":2500}]</v>
      </c>
    </row>
    <row r="4235" spans="1:12" x14ac:dyDescent="0.2">
      <c r="A4235">
        <f t="shared" si="3028"/>
        <v>605007</v>
      </c>
      <c r="B4235">
        <f t="shared" si="3027"/>
        <v>605008</v>
      </c>
      <c r="C4235" s="1" t="str">
        <f t="shared" si="2990"/>
        <v>当前波数 6/∞</v>
      </c>
      <c r="D4235">
        <f>VLOOKUP(MOD(A4235,1000),Sheet2!P:R,3,FALSE)</f>
        <v>1.6768000000000001</v>
      </c>
      <c r="E4235">
        <v>7</v>
      </c>
      <c r="F4235" s="1" t="str">
        <f>IF(VLOOKUP(MOD(A4235,1000),Sheet2!P:W,8,FALSE)=1,"[[50000,1],",IF(VLOOKUP(MOD(A4235,1000),Sheet2!P:W,8,FALSE)=2,"[[90000,1],","["))&amp;IF(K4235=K4234,VLOOKUP(INT(MID(A4235,3,1))*10+3,Sheet3!A:B,2,FALSE),VLOOKUP(INT(MID(A4235,3,1))*10+MOD(K4235,2)+1,Sheet3!A:B,2,FALSE))&amp;"]"</f>
        <v>[[50042,67]]</v>
      </c>
      <c r="G4235">
        <v>0.2</v>
      </c>
      <c r="H4235" t="str">
        <f t="shared" ref="H4235:H4240" si="3030">H4234</f>
        <v>[80041,80042,80043,80044]</v>
      </c>
      <c r="I4235">
        <f>I4229</f>
        <v>1</v>
      </c>
      <c r="J4235">
        <f t="shared" si="3029"/>
        <v>20</v>
      </c>
      <c r="K4235">
        <f>K4229+5</f>
        <v>6</v>
      </c>
      <c r="L4235" s="1" t="str">
        <f>Sheet1!L4235</f>
        <v>[{"bid":16008,"type":6,"num":1},{"bid":14001,"type":4,"num":3000}]</v>
      </c>
    </row>
    <row r="4236" spans="1:12" x14ac:dyDescent="0.2">
      <c r="A4236">
        <f t="shared" si="3028"/>
        <v>605008</v>
      </c>
      <c r="B4236">
        <f t="shared" si="3027"/>
        <v>605009</v>
      </c>
      <c r="C4236" s="1" t="str">
        <f t="shared" si="2990"/>
        <v>当前波数 7/∞</v>
      </c>
      <c r="D4236">
        <f>VLOOKUP(MOD(A4236,1000),Sheet2!P:R,3,FALSE)</f>
        <v>1.802</v>
      </c>
      <c r="E4236">
        <v>8</v>
      </c>
      <c r="F4236" s="1" t="str">
        <f>IF(VLOOKUP(MOD(A4236,1000),Sheet2!P:W,8,FALSE)=1,"[[50000,1],",IF(VLOOKUP(MOD(A4236,1000),Sheet2!P:W,8,FALSE)=2,"[[90000,1],","["))&amp;IF(K4236=K4235,VLOOKUP(INT(MID(A4236,3,1))*10+3,Sheet3!A:B,2,FALSE),VLOOKUP(INT(MID(A4236,3,1))*10+MOD(K4236,2)+1,Sheet3!A:B,2,FALSE))&amp;"]"</f>
        <v>[[50000,1],[50041,40]]</v>
      </c>
      <c r="G4236">
        <v>0.2</v>
      </c>
      <c r="H4236" t="str">
        <f t="shared" si="3030"/>
        <v>[80041,80042,80043,80044]</v>
      </c>
      <c r="I4236">
        <f t="shared" ref="I4236" si="3031">I4230</f>
        <v>1</v>
      </c>
      <c r="J4236">
        <f t="shared" si="3029"/>
        <v>20</v>
      </c>
      <c r="K4236">
        <f t="shared" ref="K4236:K4299" si="3032">K4230+5</f>
        <v>7</v>
      </c>
      <c r="L4236" s="1" t="str">
        <f>Sheet1!L4236</f>
        <v>[{"bid":16008,"type":6,"num":1},{"bid":14001,"type":4,"num":3500}]</v>
      </c>
    </row>
    <row r="4237" spans="1:12" x14ac:dyDescent="0.2">
      <c r="A4237">
        <f t="shared" si="3028"/>
        <v>605009</v>
      </c>
      <c r="B4237">
        <f t="shared" si="3027"/>
        <v>605010</v>
      </c>
      <c r="C4237" s="1" t="str">
        <f t="shared" si="2990"/>
        <v>当前波数 8/∞</v>
      </c>
      <c r="D4237">
        <f>VLOOKUP(MOD(A4237,1000),Sheet2!P:R,3,FALSE)</f>
        <v>1.9404000000000001</v>
      </c>
      <c r="E4237">
        <v>9</v>
      </c>
      <c r="F4237" s="1" t="str">
        <f>IF(VLOOKUP(MOD(A4237,1000),Sheet2!P:W,8,FALSE)=1,"[[50000,1],",IF(VLOOKUP(MOD(A4237,1000),Sheet2!P:W,8,FALSE)=2,"[[90000,1],","["))&amp;IF(K4237=K4236,VLOOKUP(INT(MID(A4237,3,1))*10+3,Sheet3!A:B,2,FALSE),VLOOKUP(INT(MID(A4237,3,1))*10+MOD(K4237,2)+1,Sheet3!A:B,2,FALSE))&amp;"]"</f>
        <v>[[50042,67]]</v>
      </c>
      <c r="G4237">
        <v>0.2</v>
      </c>
      <c r="H4237" t="str">
        <f t="shared" si="3030"/>
        <v>[80041,80042,80043,80044]</v>
      </c>
      <c r="I4237">
        <f t="shared" ref="I4237" si="3033">I4231</f>
        <v>1</v>
      </c>
      <c r="J4237">
        <f t="shared" si="3029"/>
        <v>20</v>
      </c>
      <c r="K4237">
        <f t="shared" si="3032"/>
        <v>8</v>
      </c>
      <c r="L4237" s="1" t="str">
        <f>Sheet1!L4237</f>
        <v>[{"bid":16008,"type":6,"num":1},{"bid":14001,"type":4,"num":4000}]</v>
      </c>
    </row>
    <row r="4238" spans="1:12" x14ac:dyDescent="0.2">
      <c r="A4238">
        <f t="shared" si="3028"/>
        <v>605010</v>
      </c>
      <c r="B4238">
        <f t="shared" si="3027"/>
        <v>605011</v>
      </c>
      <c r="C4238" s="1" t="str">
        <f t="shared" si="2990"/>
        <v>当前波数 9/∞</v>
      </c>
      <c r="D4238">
        <f>VLOOKUP(MOD(A4238,1000),Sheet2!P:R,3,FALSE)</f>
        <v>2.0824000000000003</v>
      </c>
      <c r="E4238">
        <v>10</v>
      </c>
      <c r="F4238" s="1" t="str">
        <f>IF(VLOOKUP(MOD(A4238,1000),Sheet2!P:W,8,FALSE)=1,"[[50000,1],",IF(VLOOKUP(MOD(A4238,1000),Sheet2!P:W,8,FALSE)=2,"[[90000,1],","["))&amp;IF(K4238=K4237,VLOOKUP(INT(MID(A4238,3,1))*10+3,Sheet3!A:B,2,FALSE),VLOOKUP(INT(MID(A4238,3,1))*10+MOD(K4238,2)+1,Sheet3!A:B,2,FALSE))&amp;"]"</f>
        <v>[[50000,1],[50041,40]]</v>
      </c>
      <c r="G4238">
        <v>0.2</v>
      </c>
      <c r="H4238" t="str">
        <f t="shared" si="3030"/>
        <v>[80041,80042,80043,80044]</v>
      </c>
      <c r="I4238">
        <f t="shared" ref="I4238" si="3034">I4232</f>
        <v>1</v>
      </c>
      <c r="J4238">
        <f t="shared" si="3029"/>
        <v>20</v>
      </c>
      <c r="K4238">
        <f t="shared" si="3032"/>
        <v>9</v>
      </c>
      <c r="L4238" s="1" t="str">
        <f>Sheet1!L4238</f>
        <v>[{"bid":16008,"type":6,"num":1},{"bid":14001,"type":4,"num":4500}]</v>
      </c>
    </row>
    <row r="4239" spans="1:12" x14ac:dyDescent="0.2">
      <c r="A4239">
        <f t="shared" si="3028"/>
        <v>605011</v>
      </c>
      <c r="B4239">
        <f t="shared" si="3027"/>
        <v>605012</v>
      </c>
      <c r="C4239" s="1" t="str">
        <f t="shared" si="2990"/>
        <v>当前波数 10/∞\n下一波BOSS</v>
      </c>
      <c r="D4239">
        <f>VLOOKUP(MOD(A4239,1000),Sheet2!P:R,3,FALSE)</f>
        <v>2.2400000000000002</v>
      </c>
      <c r="E4239">
        <v>11</v>
      </c>
      <c r="F4239" s="1" t="str">
        <f>IF(VLOOKUP(MOD(A4239,1000),Sheet2!P:W,8,FALSE)=1,"[[50000,1],",IF(VLOOKUP(MOD(A4239,1000),Sheet2!P:W,8,FALSE)=2,"[[90000,1],","["))&amp;IF(K4239=K4238,VLOOKUP(INT(MID(A4239,3,1))*10+3,Sheet3!A:B,2,FALSE),VLOOKUP(INT(MID(A4239,3,1))*10+MOD(K4239,2)+1,Sheet3!A:B,2,FALSE))&amp;"]"</f>
        <v>[[50042,67]]</v>
      </c>
      <c r="G4239">
        <v>0.2</v>
      </c>
      <c r="H4239" t="str">
        <f t="shared" si="3030"/>
        <v>[80041,80042,80043,80044]</v>
      </c>
      <c r="I4239">
        <f t="shared" ref="I4239" si="3035">I4233</f>
        <v>1</v>
      </c>
      <c r="J4239">
        <f t="shared" si="3029"/>
        <v>20</v>
      </c>
      <c r="K4239">
        <f t="shared" si="3032"/>
        <v>10</v>
      </c>
      <c r="L4239" s="1" t="str">
        <f>Sheet1!L4239</f>
        <v>[{"bid":16008,"type":6,"num":3},{"bid":14001,"type":4,"num":5000}]</v>
      </c>
    </row>
    <row r="4240" spans="1:12" x14ac:dyDescent="0.2">
      <c r="A4240">
        <f t="shared" si="3028"/>
        <v>605012</v>
      </c>
      <c r="B4240">
        <f t="shared" si="3027"/>
        <v>605013</v>
      </c>
      <c r="C4240" s="1" t="str">
        <f t="shared" si="2990"/>
        <v>BOSS波\n需击杀所有怪物</v>
      </c>
      <c r="D4240">
        <f>VLOOKUP(MOD(A4240,1000),Sheet2!P:R,3,FALSE)</f>
        <v>2.4024000000000005</v>
      </c>
      <c r="E4240">
        <v>12</v>
      </c>
      <c r="F4240" s="1" t="str">
        <f>IF(VLOOKUP(MOD(A4240,1000),Sheet2!P:W,8,FALSE)=1,"[[50000,1],",IF(VLOOKUP(MOD(A4240,1000),Sheet2!P:W,8,FALSE)=2,"[[90000,1],","["))&amp;IF(K4240=K4239,VLOOKUP(INT(MID(A4240,3,1))*10+3,Sheet3!A:B,2,FALSE),VLOOKUP(INT(MID(A4240,3,1))*10+MOD(K4240,2)+1,Sheet3!A:B,2,FALSE))&amp;"]"</f>
        <v>[[50043,45]]</v>
      </c>
      <c r="G4240">
        <v>0.2</v>
      </c>
      <c r="H4240" t="str">
        <f t="shared" si="3030"/>
        <v>[80041,80042,80043,80044]</v>
      </c>
      <c r="I4240">
        <f t="shared" ref="I4240" si="3036">I4234</f>
        <v>2</v>
      </c>
      <c r="J4240">
        <f t="shared" si="3029"/>
        <v>40</v>
      </c>
      <c r="K4240">
        <f t="shared" si="3032"/>
        <v>10</v>
      </c>
      <c r="L4240" s="1" t="str">
        <f>Sheet1!L4240</f>
        <v>[{"bid":16008,"type":6,"num":3},{"bid":14001,"type":4,"num":5500}]</v>
      </c>
    </row>
    <row r="4241" spans="1:12" x14ac:dyDescent="0.2">
      <c r="A4241">
        <f t="shared" si="3028"/>
        <v>605013</v>
      </c>
      <c r="B4241">
        <f t="shared" si="3027"/>
        <v>605014</v>
      </c>
      <c r="C4241" s="1" t="str">
        <f t="shared" si="2990"/>
        <v>当前波数 11/∞</v>
      </c>
      <c r="D4241">
        <f>VLOOKUP(MOD(A4241,1000),Sheet2!P:R,3,FALSE)</f>
        <v>2.5696000000000003</v>
      </c>
      <c r="E4241">
        <v>13</v>
      </c>
      <c r="F4241" s="1" t="str">
        <f>IF(VLOOKUP(MOD(A4241,1000),Sheet2!P:W,8,FALSE)=1,"[[50000,1],",IF(VLOOKUP(MOD(A4241,1000),Sheet2!P:W,8,FALSE)=2,"[[90000,1],","["))&amp;IF(K4241=K4240,VLOOKUP(INT(MID(A4241,3,1))*10+3,Sheet3!A:B,2,FALSE),VLOOKUP(INT(MID(A4241,3,1))*10+MOD(K4241,2)+1,Sheet3!A:B,2,FALSE))&amp;"]"</f>
        <v>[[50000,1],[50041,40]]</v>
      </c>
      <c r="G4241">
        <v>0.2</v>
      </c>
      <c r="H4241" s="1" t="str">
        <f>H4229</f>
        <v>[80041,80042,80043,80044]</v>
      </c>
      <c r="I4241" s="1">
        <f>I4229</f>
        <v>1</v>
      </c>
      <c r="J4241">
        <f t="shared" si="3029"/>
        <v>20</v>
      </c>
      <c r="K4241">
        <f t="shared" si="3032"/>
        <v>11</v>
      </c>
      <c r="L4241" s="1" t="str">
        <f>Sheet1!L4241</f>
        <v>[{"bid":16008,"type":6,"num":3},{"bid":14001,"type":4,"num":6000}]</v>
      </c>
    </row>
    <row r="4242" spans="1:12" x14ac:dyDescent="0.2">
      <c r="A4242">
        <f t="shared" si="3028"/>
        <v>605014</v>
      </c>
      <c r="B4242">
        <f t="shared" si="3027"/>
        <v>605015</v>
      </c>
      <c r="C4242" s="1" t="str">
        <f t="shared" si="2990"/>
        <v>当前波数 12/∞</v>
      </c>
      <c r="D4242">
        <f>VLOOKUP(MOD(A4242,1000),Sheet2!P:R,3,FALSE)</f>
        <v>2.7416</v>
      </c>
      <c r="E4242">
        <v>14</v>
      </c>
      <c r="F4242" s="1" t="str">
        <f>IF(VLOOKUP(MOD(A4242,1000),Sheet2!P:W,8,FALSE)=1,"[[50000,1],",IF(VLOOKUP(MOD(A4242,1000),Sheet2!P:W,8,FALSE)=2,"[[90000,1],","["))&amp;IF(K4242=K4241,VLOOKUP(INT(MID(A4242,3,1))*10+3,Sheet3!A:B,2,FALSE),VLOOKUP(INT(MID(A4242,3,1))*10+MOD(K4242,2)+1,Sheet3!A:B,2,FALSE))&amp;"]"</f>
        <v>[[50042,67]]</v>
      </c>
      <c r="G4242">
        <v>0.2</v>
      </c>
      <c r="H4242" s="1" t="str">
        <f t="shared" ref="H4242:I4242" si="3037">H4230</f>
        <v>[80041,80042,80043,80044]</v>
      </c>
      <c r="I4242" s="1">
        <f t="shared" si="3037"/>
        <v>1</v>
      </c>
      <c r="J4242">
        <f t="shared" si="3029"/>
        <v>20</v>
      </c>
      <c r="K4242">
        <f t="shared" si="3032"/>
        <v>12</v>
      </c>
      <c r="L4242" s="1" t="str">
        <f>Sheet1!L4242</f>
        <v>[{"bid":16008,"type":6,"num":3},{"bid":14001,"type":4,"num":6500}]</v>
      </c>
    </row>
    <row r="4243" spans="1:12" x14ac:dyDescent="0.2">
      <c r="A4243">
        <f t="shared" si="3028"/>
        <v>605015</v>
      </c>
      <c r="B4243">
        <f t="shared" si="3027"/>
        <v>605016</v>
      </c>
      <c r="C4243" s="1" t="str">
        <f t="shared" si="2990"/>
        <v>当前波数 13/∞</v>
      </c>
      <c r="D4243">
        <f>VLOOKUP(MOD(A4243,1000),Sheet2!P:R,3,FALSE)</f>
        <v>2.9328000000000003</v>
      </c>
      <c r="E4243">
        <v>15</v>
      </c>
      <c r="F4243" s="1" t="str">
        <f>IF(VLOOKUP(MOD(A4243,1000),Sheet2!P:W,8,FALSE)=1,"[[50000,1],",IF(VLOOKUP(MOD(A4243,1000),Sheet2!P:W,8,FALSE)=2,"[[90000,1],","["))&amp;IF(K4243=K4242,VLOOKUP(INT(MID(A4243,3,1))*10+3,Sheet3!A:B,2,FALSE),VLOOKUP(INT(MID(A4243,3,1))*10+MOD(K4243,2)+1,Sheet3!A:B,2,FALSE))&amp;"]"</f>
        <v>[[50000,1],[50041,40]]</v>
      </c>
      <c r="G4243">
        <v>0.2</v>
      </c>
      <c r="H4243" s="1" t="str">
        <f t="shared" ref="H4243:I4243" si="3038">H4231</f>
        <v>[80041,80042,80043,80044]</v>
      </c>
      <c r="I4243" s="1">
        <f t="shared" si="3038"/>
        <v>1</v>
      </c>
      <c r="J4243">
        <f t="shared" si="3029"/>
        <v>20</v>
      </c>
      <c r="K4243">
        <f t="shared" si="3032"/>
        <v>13</v>
      </c>
      <c r="L4243" s="1" t="str">
        <f>Sheet1!L4243</f>
        <v>[{"bid":16008,"type":6,"num":3},{"bid":14001,"type":4,"num":7000}]</v>
      </c>
    </row>
    <row r="4244" spans="1:12" x14ac:dyDescent="0.2">
      <c r="A4244">
        <f t="shared" si="3028"/>
        <v>605016</v>
      </c>
      <c r="B4244">
        <f t="shared" si="3027"/>
        <v>605017</v>
      </c>
      <c r="C4244" s="1" t="str">
        <f t="shared" si="2990"/>
        <v>当前波数 14/∞</v>
      </c>
      <c r="D4244">
        <f>VLOOKUP(MOD(A4244,1000),Sheet2!P:R,3,FALSE)</f>
        <v>3.1300000000000008</v>
      </c>
      <c r="E4244">
        <v>16</v>
      </c>
      <c r="F4244" s="1" t="str">
        <f>IF(VLOOKUP(MOD(A4244,1000),Sheet2!P:W,8,FALSE)=1,"[[50000,1],",IF(VLOOKUP(MOD(A4244,1000),Sheet2!P:W,8,FALSE)=2,"[[90000,1],","["))&amp;IF(K4244=K4243,VLOOKUP(INT(MID(A4244,3,1))*10+3,Sheet3!A:B,2,FALSE),VLOOKUP(INT(MID(A4244,3,1))*10+MOD(K4244,2)+1,Sheet3!A:B,2,FALSE))&amp;"]"</f>
        <v>[[50042,67]]</v>
      </c>
      <c r="G4244">
        <v>0.2</v>
      </c>
      <c r="H4244" s="1" t="str">
        <f t="shared" ref="H4244:I4244" si="3039">H4232</f>
        <v>[80041,80042,80043,80044]</v>
      </c>
      <c r="I4244" s="1">
        <f t="shared" si="3039"/>
        <v>1</v>
      </c>
      <c r="J4244">
        <f t="shared" si="3029"/>
        <v>20</v>
      </c>
      <c r="K4244">
        <f t="shared" si="3032"/>
        <v>14</v>
      </c>
      <c r="L4244" s="1" t="str">
        <f>Sheet1!L4244</f>
        <v>[{"bid":16008,"type":6,"num":5},{"bid":14001,"type":4,"num":7500}]</v>
      </c>
    </row>
    <row r="4245" spans="1:12" x14ac:dyDescent="0.2">
      <c r="A4245">
        <f t="shared" si="3028"/>
        <v>605017</v>
      </c>
      <c r="B4245">
        <f t="shared" si="3027"/>
        <v>605018</v>
      </c>
      <c r="C4245" s="1" t="str">
        <f t="shared" si="2990"/>
        <v>当前波数 15/∞\n下一波BOSS</v>
      </c>
      <c r="D4245">
        <f>VLOOKUP(MOD(A4245,1000),Sheet2!P:R,3,FALSE)</f>
        <v>3.3488000000000007</v>
      </c>
      <c r="E4245">
        <v>17</v>
      </c>
      <c r="F4245" s="1" t="str">
        <f>IF(VLOOKUP(MOD(A4245,1000),Sheet2!P:W,8,FALSE)=1,"[[50000,1],",IF(VLOOKUP(MOD(A4245,1000),Sheet2!P:W,8,FALSE)=2,"[[90000,1],","["))&amp;IF(K4245=K4244,VLOOKUP(INT(MID(A4245,3,1))*10+3,Sheet3!A:B,2,FALSE),VLOOKUP(INT(MID(A4245,3,1))*10+MOD(K4245,2)+1,Sheet3!A:B,2,FALSE))&amp;"]"</f>
        <v>[[50000,1],[50041,40]]</v>
      </c>
      <c r="G4245">
        <v>0.2</v>
      </c>
      <c r="H4245" s="1" t="str">
        <f t="shared" ref="H4245:I4245" si="3040">H4233</f>
        <v>[80041,80042,80043,80044]</v>
      </c>
      <c r="I4245" s="1">
        <f t="shared" si="3040"/>
        <v>1</v>
      </c>
      <c r="J4245">
        <f t="shared" si="3029"/>
        <v>20</v>
      </c>
      <c r="K4245">
        <f t="shared" si="3032"/>
        <v>15</v>
      </c>
      <c r="L4245" s="1" t="str">
        <f>Sheet1!L4245</f>
        <v>[{"bid":16008,"type":6,"num":5},{"bid":14001,"type":4,"num":8000}]</v>
      </c>
    </row>
    <row r="4246" spans="1:12" x14ac:dyDescent="0.2">
      <c r="A4246">
        <f t="shared" si="3028"/>
        <v>605018</v>
      </c>
      <c r="B4246">
        <f t="shared" si="3027"/>
        <v>605019</v>
      </c>
      <c r="C4246" s="1" t="str">
        <f t="shared" si="2990"/>
        <v>BOSS波\n需击杀所有怪物</v>
      </c>
      <c r="D4246">
        <f>VLOOKUP(MOD(A4246,1000),Sheet2!P:R,3,FALSE)</f>
        <v>3.7072000000000012</v>
      </c>
      <c r="E4246">
        <v>18</v>
      </c>
      <c r="F4246" s="1" t="str">
        <f>IF(VLOOKUP(MOD(A4246,1000),Sheet2!P:W,8,FALSE)=1,"[[50000,1],",IF(VLOOKUP(MOD(A4246,1000),Sheet2!P:W,8,FALSE)=2,"[[90000,1],","["))&amp;IF(K4246=K4245,VLOOKUP(INT(MID(A4246,3,1))*10+3,Sheet3!A:B,2,FALSE),VLOOKUP(INT(MID(A4246,3,1))*10+MOD(K4246,2)+1,Sheet3!A:B,2,FALSE))&amp;"]"</f>
        <v>[[50043,45]]</v>
      </c>
      <c r="G4246">
        <v>0.2</v>
      </c>
      <c r="H4246" s="1" t="str">
        <f t="shared" ref="H4246:I4246" si="3041">H4234</f>
        <v>[80041,80042,80043,80044]</v>
      </c>
      <c r="I4246" s="1">
        <f t="shared" si="3041"/>
        <v>2</v>
      </c>
      <c r="J4246">
        <f t="shared" si="3029"/>
        <v>40</v>
      </c>
      <c r="K4246">
        <f t="shared" si="3032"/>
        <v>15</v>
      </c>
      <c r="L4246" s="1" t="str">
        <f>Sheet1!L4246</f>
        <v>[{"bid":16008,"type":6,"num":5},{"bid":14001,"type":4,"num":8500}]</v>
      </c>
    </row>
    <row r="4247" spans="1:12" x14ac:dyDescent="0.2">
      <c r="A4247">
        <f t="shared" si="3028"/>
        <v>605019</v>
      </c>
      <c r="B4247">
        <f t="shared" si="3027"/>
        <v>605020</v>
      </c>
      <c r="C4247" s="1" t="str">
        <f t="shared" si="2990"/>
        <v>当前波数 16/∞</v>
      </c>
      <c r="D4247">
        <f>VLOOKUP(MOD(A4247,1000),Sheet2!P:R,3,FALSE)</f>
        <v>4.0800000000000018</v>
      </c>
      <c r="E4247">
        <v>19</v>
      </c>
      <c r="F4247" s="1" t="str">
        <f>IF(VLOOKUP(MOD(A4247,1000),Sheet2!P:W,8,FALSE)=1,"[[50000,1],",IF(VLOOKUP(MOD(A4247,1000),Sheet2!P:W,8,FALSE)=2,"[[90000,1],","["))&amp;IF(K4247=K4246,VLOOKUP(INT(MID(A4247,3,1))*10+3,Sheet3!A:B,2,FALSE),VLOOKUP(INT(MID(A4247,3,1))*10+MOD(K4247,2)+1,Sheet3!A:B,2,FALSE))&amp;"]"</f>
        <v>[[50042,67]]</v>
      </c>
      <c r="G4247">
        <v>0.2</v>
      </c>
      <c r="H4247" s="1" t="str">
        <f t="shared" ref="H4247:I4247" si="3042">H4235</f>
        <v>[80041,80042,80043,80044]</v>
      </c>
      <c r="I4247" s="1">
        <f t="shared" si="3042"/>
        <v>1</v>
      </c>
      <c r="J4247">
        <f t="shared" si="3029"/>
        <v>20</v>
      </c>
      <c r="K4247">
        <f t="shared" si="3032"/>
        <v>16</v>
      </c>
      <c r="L4247" s="1" t="str">
        <f>Sheet1!L4247</f>
        <v>[{"bid":16008,"type":6,"num":5},{"bid":14001,"type":4,"num":9000}]</v>
      </c>
    </row>
    <row r="4248" spans="1:12" x14ac:dyDescent="0.2">
      <c r="A4248">
        <f t="shared" si="3028"/>
        <v>605020</v>
      </c>
      <c r="B4248">
        <f t="shared" si="3027"/>
        <v>605021</v>
      </c>
      <c r="C4248" s="1" t="str">
        <f t="shared" si="2990"/>
        <v>当前波数 17/∞</v>
      </c>
      <c r="D4248">
        <f>VLOOKUP(MOD(A4248,1000),Sheet2!P:R,3,FALSE)</f>
        <v>4.4672000000000018</v>
      </c>
      <c r="E4248">
        <v>20</v>
      </c>
      <c r="F4248" s="1" t="str">
        <f>IF(VLOOKUP(MOD(A4248,1000),Sheet2!P:W,8,FALSE)=1,"[[50000,1],",IF(VLOOKUP(MOD(A4248,1000),Sheet2!P:W,8,FALSE)=2,"[[90000,1],","["))&amp;IF(K4248=K4247,VLOOKUP(INT(MID(A4248,3,1))*10+3,Sheet3!A:B,2,FALSE),VLOOKUP(INT(MID(A4248,3,1))*10+MOD(K4248,2)+1,Sheet3!A:B,2,FALSE))&amp;"]"</f>
        <v>[[50000,1],[50041,40]]</v>
      </c>
      <c r="G4248">
        <v>0.2</v>
      </c>
      <c r="H4248" s="1" t="str">
        <f t="shared" ref="H4248:I4248" si="3043">H4236</f>
        <v>[80041,80042,80043,80044]</v>
      </c>
      <c r="I4248" s="1">
        <f t="shared" si="3043"/>
        <v>1</v>
      </c>
      <c r="J4248">
        <f t="shared" si="3029"/>
        <v>20</v>
      </c>
      <c r="K4248">
        <f t="shared" si="3032"/>
        <v>17</v>
      </c>
      <c r="L4248" s="1" t="str">
        <f>Sheet1!L4248</f>
        <v>[{"bid":16008,"type":6,"num":5},{"bid":14001,"type":4,"num":9500}]</v>
      </c>
    </row>
    <row r="4249" spans="1:12" x14ac:dyDescent="0.2">
      <c r="A4249">
        <f t="shared" si="3028"/>
        <v>605021</v>
      </c>
      <c r="B4249">
        <f t="shared" si="3027"/>
        <v>605022</v>
      </c>
      <c r="C4249" s="1" t="str">
        <f t="shared" si="2990"/>
        <v>当前波数 18/∞</v>
      </c>
      <c r="D4249">
        <f>VLOOKUP(MOD(A4249,1000),Sheet2!P:R,3,FALSE)</f>
        <v>4.8892000000000024</v>
      </c>
      <c r="E4249">
        <v>21</v>
      </c>
      <c r="F4249" s="1" t="str">
        <f>IF(VLOOKUP(MOD(A4249,1000),Sheet2!P:W,8,FALSE)=1,"[[50000,1],",IF(VLOOKUP(MOD(A4249,1000),Sheet2!P:W,8,FALSE)=2,"[[90000,1],","["))&amp;IF(K4249=K4248,VLOOKUP(INT(MID(A4249,3,1))*10+3,Sheet3!A:B,2,FALSE),VLOOKUP(INT(MID(A4249,3,1))*10+MOD(K4249,2)+1,Sheet3!A:B,2,FALSE))&amp;"]"</f>
        <v>[[50042,67]]</v>
      </c>
      <c r="G4249">
        <v>0.2</v>
      </c>
      <c r="H4249" s="1" t="str">
        <f t="shared" ref="H4249:I4249" si="3044">H4237</f>
        <v>[80041,80042,80043,80044]</v>
      </c>
      <c r="I4249" s="1">
        <f t="shared" si="3044"/>
        <v>1</v>
      </c>
      <c r="J4249">
        <f t="shared" si="3029"/>
        <v>20</v>
      </c>
      <c r="K4249">
        <f t="shared" si="3032"/>
        <v>18</v>
      </c>
      <c r="L4249" s="1" t="str">
        <f>Sheet1!L4249</f>
        <v>[{"bid":16008,"type":6,"num":7},{"bid":14001,"type":4,"num":10000}]</v>
      </c>
    </row>
    <row r="4250" spans="1:12" x14ac:dyDescent="0.2">
      <c r="A4250">
        <f t="shared" si="3028"/>
        <v>605022</v>
      </c>
      <c r="B4250">
        <f t="shared" si="3027"/>
        <v>605023</v>
      </c>
      <c r="C4250" s="1" t="str">
        <f t="shared" si="2990"/>
        <v>当前波数 19/∞</v>
      </c>
      <c r="D4250">
        <f>VLOOKUP(MOD(A4250,1000),Sheet2!P:R,3,FALSE)</f>
        <v>5.328000000000003</v>
      </c>
      <c r="E4250">
        <v>22</v>
      </c>
      <c r="F4250" s="1" t="str">
        <f>IF(VLOOKUP(MOD(A4250,1000),Sheet2!P:W,8,FALSE)=1,"[[50000,1],",IF(VLOOKUP(MOD(A4250,1000),Sheet2!P:W,8,FALSE)=2,"[[90000,1],","["))&amp;IF(K4250=K4249,VLOOKUP(INT(MID(A4250,3,1))*10+3,Sheet3!A:B,2,FALSE),VLOOKUP(INT(MID(A4250,3,1))*10+MOD(K4250,2)+1,Sheet3!A:B,2,FALSE))&amp;"]"</f>
        <v>[[50000,1],[50041,40]]</v>
      </c>
      <c r="G4250">
        <v>0.2</v>
      </c>
      <c r="H4250" s="1" t="str">
        <f t="shared" ref="H4250:I4250" si="3045">H4238</f>
        <v>[80041,80042,80043,80044]</v>
      </c>
      <c r="I4250" s="1">
        <f t="shared" si="3045"/>
        <v>1</v>
      </c>
      <c r="J4250">
        <f t="shared" si="3029"/>
        <v>20</v>
      </c>
      <c r="K4250">
        <f t="shared" si="3032"/>
        <v>19</v>
      </c>
      <c r="L4250" s="1" t="str">
        <f>Sheet1!L4250</f>
        <v>[{"bid":16008,"type":6,"num":7},{"bid":14001,"type":4,"num":10500}]</v>
      </c>
    </row>
    <row r="4251" spans="1:12" x14ac:dyDescent="0.2">
      <c r="A4251">
        <f t="shared" si="3028"/>
        <v>605023</v>
      </c>
      <c r="B4251">
        <f t="shared" si="3027"/>
        <v>605024</v>
      </c>
      <c r="C4251" s="1" t="str">
        <f t="shared" si="2990"/>
        <v>当前波数 20/∞\n下一波BOSS</v>
      </c>
      <c r="D4251">
        <f>VLOOKUP(MOD(A4251,1000),Sheet2!P:R,3,FALSE)</f>
        <v>5.8064000000000036</v>
      </c>
      <c r="E4251">
        <v>23</v>
      </c>
      <c r="F4251" s="1" t="str">
        <f>IF(VLOOKUP(MOD(A4251,1000),Sheet2!P:W,8,FALSE)=1,"[[50000,1],",IF(VLOOKUP(MOD(A4251,1000),Sheet2!P:W,8,FALSE)=2,"[[90000,1],","["))&amp;IF(K4251=K4250,VLOOKUP(INT(MID(A4251,3,1))*10+3,Sheet3!A:B,2,FALSE),VLOOKUP(INT(MID(A4251,3,1))*10+MOD(K4251,2)+1,Sheet3!A:B,2,FALSE))&amp;"]"</f>
        <v>[[50042,67]]</v>
      </c>
      <c r="G4251">
        <v>0.2</v>
      </c>
      <c r="H4251" s="1" t="str">
        <f t="shared" ref="H4251:I4251" si="3046">H4239</f>
        <v>[80041,80042,80043,80044]</v>
      </c>
      <c r="I4251" s="1">
        <f t="shared" si="3046"/>
        <v>1</v>
      </c>
      <c r="J4251">
        <f t="shared" si="3029"/>
        <v>20</v>
      </c>
      <c r="K4251">
        <f t="shared" si="3032"/>
        <v>20</v>
      </c>
      <c r="L4251" s="1" t="str">
        <f>Sheet1!L4251</f>
        <v>[{"bid":16008,"type":6,"num":7},{"bid":14001,"type":4,"num":11000}]</v>
      </c>
    </row>
    <row r="4252" spans="1:12" x14ac:dyDescent="0.2">
      <c r="A4252">
        <f t="shared" si="3028"/>
        <v>605024</v>
      </c>
      <c r="B4252">
        <f t="shared" si="3027"/>
        <v>605025</v>
      </c>
      <c r="C4252" s="1" t="str">
        <f t="shared" si="2990"/>
        <v>BOSS波\n需击杀所有怪物</v>
      </c>
      <c r="D4252">
        <f>VLOOKUP(MOD(A4252,1000),Sheet2!P:R,3,FALSE)</f>
        <v>6.3040000000000038</v>
      </c>
      <c r="E4252">
        <v>24</v>
      </c>
      <c r="F4252" s="1" t="str">
        <f>IF(VLOOKUP(MOD(A4252,1000),Sheet2!P:W,8,FALSE)=1,"[[50000,1],",IF(VLOOKUP(MOD(A4252,1000),Sheet2!P:W,8,FALSE)=2,"[[90000,1],","["))&amp;IF(K4252=K4251,VLOOKUP(INT(MID(A4252,3,1))*10+3,Sheet3!A:B,2,FALSE),VLOOKUP(INT(MID(A4252,3,1))*10+MOD(K4252,2)+1,Sheet3!A:B,2,FALSE))&amp;"]"</f>
        <v>[[50043,45]]</v>
      </c>
      <c r="G4252">
        <v>0.2</v>
      </c>
      <c r="H4252" s="1" t="str">
        <f t="shared" ref="H4252:I4252" si="3047">H4240</f>
        <v>[80041,80042,80043,80044]</v>
      </c>
      <c r="I4252" s="1">
        <f t="shared" si="3047"/>
        <v>2</v>
      </c>
      <c r="J4252">
        <f t="shared" si="3029"/>
        <v>40</v>
      </c>
      <c r="K4252">
        <f t="shared" si="3032"/>
        <v>20</v>
      </c>
      <c r="L4252" s="1" t="str">
        <f>Sheet1!L4252</f>
        <v>[{"bid":16008,"type":6,"num":7},{"bid":14001,"type":4,"num":11500}]</v>
      </c>
    </row>
    <row r="4253" spans="1:12" x14ac:dyDescent="0.2">
      <c r="A4253">
        <f t="shared" si="3028"/>
        <v>605025</v>
      </c>
      <c r="B4253">
        <f t="shared" si="3027"/>
        <v>605026</v>
      </c>
      <c r="C4253" s="1" t="str">
        <f t="shared" si="2990"/>
        <v>当前波数 21/∞</v>
      </c>
      <c r="D4253">
        <f>VLOOKUP(MOD(A4253,1000),Sheet2!P:R,3,FALSE)</f>
        <v>6.8460000000000045</v>
      </c>
      <c r="E4253">
        <v>25</v>
      </c>
      <c r="F4253" s="1" t="str">
        <f>IF(VLOOKUP(MOD(A4253,1000),Sheet2!P:W,8,FALSE)=1,"[[50000,1],",IF(VLOOKUP(MOD(A4253,1000),Sheet2!P:W,8,FALSE)=2,"[[90000,1],","["))&amp;IF(K4253=K4252,VLOOKUP(INT(MID(A4253,3,1))*10+3,Sheet3!A:B,2,FALSE),VLOOKUP(INT(MID(A4253,3,1))*10+MOD(K4253,2)+1,Sheet3!A:B,2,FALSE))&amp;"]"</f>
        <v>[[50000,1],[50041,40]]</v>
      </c>
      <c r="G4253">
        <v>0.2</v>
      </c>
      <c r="H4253" s="1" t="str">
        <f t="shared" ref="H4253:I4253" si="3048">H4241</f>
        <v>[80041,80042,80043,80044]</v>
      </c>
      <c r="I4253" s="1">
        <f t="shared" si="3048"/>
        <v>1</v>
      </c>
      <c r="J4253">
        <f t="shared" si="3029"/>
        <v>20</v>
      </c>
      <c r="K4253">
        <f t="shared" si="3032"/>
        <v>21</v>
      </c>
      <c r="L4253" s="1" t="str">
        <f>Sheet1!L4253</f>
        <v>[{"bid":16008,"type":6,"num":7},{"bid":14001,"type":4,"num":12000}]</v>
      </c>
    </row>
    <row r="4254" spans="1:12" x14ac:dyDescent="0.2">
      <c r="A4254">
        <f t="shared" si="3028"/>
        <v>605026</v>
      </c>
      <c r="B4254">
        <f t="shared" si="3027"/>
        <v>605027</v>
      </c>
      <c r="C4254" s="1" t="str">
        <f t="shared" si="2990"/>
        <v>当前波数 22/∞</v>
      </c>
      <c r="D4254">
        <f>VLOOKUP(MOD(A4254,1000),Sheet2!P:R,3,FALSE)</f>
        <v>7.4096000000000046</v>
      </c>
      <c r="E4254">
        <v>26</v>
      </c>
      <c r="F4254" s="1" t="str">
        <f>IF(VLOOKUP(MOD(A4254,1000),Sheet2!P:W,8,FALSE)=1,"[[50000,1],",IF(VLOOKUP(MOD(A4254,1000),Sheet2!P:W,8,FALSE)=2,"[[90000,1],","["))&amp;IF(K4254=K4253,VLOOKUP(INT(MID(A4254,3,1))*10+3,Sheet3!A:B,2,FALSE),VLOOKUP(INT(MID(A4254,3,1))*10+MOD(K4254,2)+1,Sheet3!A:B,2,FALSE))&amp;"]"</f>
        <v>[[50042,67]]</v>
      </c>
      <c r="G4254">
        <v>0.2</v>
      </c>
      <c r="H4254" s="1" t="str">
        <f t="shared" ref="H4254:I4254" si="3049">H4242</f>
        <v>[80041,80042,80043,80044]</v>
      </c>
      <c r="I4254" s="1">
        <f t="shared" si="3049"/>
        <v>1</v>
      </c>
      <c r="J4254">
        <f t="shared" si="3029"/>
        <v>20</v>
      </c>
      <c r="K4254">
        <f t="shared" si="3032"/>
        <v>22</v>
      </c>
      <c r="L4254" s="1" t="str">
        <f>Sheet1!L4254</f>
        <v>[{"bid":16008,"type":6,"num":9},{"bid":14001,"type":4,"num":12500}]</v>
      </c>
    </row>
    <row r="4255" spans="1:12" x14ac:dyDescent="0.2">
      <c r="A4255">
        <f t="shared" si="3028"/>
        <v>605027</v>
      </c>
      <c r="B4255">
        <f t="shared" si="3027"/>
        <v>605028</v>
      </c>
      <c r="C4255" s="1" t="str">
        <f t="shared" si="2990"/>
        <v>当前波数 23/∞</v>
      </c>
      <c r="D4255">
        <f>VLOOKUP(MOD(A4255,1000),Sheet2!P:R,3,FALSE)</f>
        <v>8.0224000000000046</v>
      </c>
      <c r="E4255">
        <v>27</v>
      </c>
      <c r="F4255" s="1" t="str">
        <f>IF(VLOOKUP(MOD(A4255,1000),Sheet2!P:W,8,FALSE)=1,"[[50000,1],",IF(VLOOKUP(MOD(A4255,1000),Sheet2!P:W,8,FALSE)=2,"[[90000,1],","["))&amp;IF(K4255=K4254,VLOOKUP(INT(MID(A4255,3,1))*10+3,Sheet3!A:B,2,FALSE),VLOOKUP(INT(MID(A4255,3,1))*10+MOD(K4255,2)+1,Sheet3!A:B,2,FALSE))&amp;"]"</f>
        <v>[[50041,40]]</v>
      </c>
      <c r="G4255">
        <v>0.2</v>
      </c>
      <c r="H4255" s="1" t="str">
        <f t="shared" ref="H4255:I4255" si="3050">H4243</f>
        <v>[80041,80042,80043,80044]</v>
      </c>
      <c r="I4255" s="1">
        <f t="shared" si="3050"/>
        <v>1</v>
      </c>
      <c r="J4255">
        <f t="shared" si="3029"/>
        <v>20</v>
      </c>
      <c r="K4255">
        <f t="shared" si="3032"/>
        <v>23</v>
      </c>
      <c r="L4255" s="1" t="str">
        <f>Sheet1!L4255</f>
        <v>[{"bid":16008,"type":6,"num":9},{"bid":14001,"type":4,"num":13000}]</v>
      </c>
    </row>
    <row r="4256" spans="1:12" x14ac:dyDescent="0.2">
      <c r="A4256">
        <f t="shared" si="3028"/>
        <v>605028</v>
      </c>
      <c r="B4256">
        <f t="shared" si="3027"/>
        <v>605029</v>
      </c>
      <c r="C4256" s="1" t="str">
        <f t="shared" si="2990"/>
        <v>当前波数 24/∞</v>
      </c>
      <c r="D4256">
        <f>VLOOKUP(MOD(A4256,1000),Sheet2!P:R,3,FALSE)</f>
        <v>8.6592000000000056</v>
      </c>
      <c r="E4256">
        <v>28</v>
      </c>
      <c r="F4256" s="1" t="str">
        <f>IF(VLOOKUP(MOD(A4256,1000),Sheet2!P:W,8,FALSE)=1,"[[50000,1],",IF(VLOOKUP(MOD(A4256,1000),Sheet2!P:W,8,FALSE)=2,"[[90000,1],","["))&amp;IF(K4256=K4255,VLOOKUP(INT(MID(A4256,3,1))*10+3,Sheet3!A:B,2,FALSE),VLOOKUP(INT(MID(A4256,3,1))*10+MOD(K4256,2)+1,Sheet3!A:B,2,FALSE))&amp;"]"</f>
        <v>[[50000,1],[50042,67]]</v>
      </c>
      <c r="G4256">
        <v>0.2</v>
      </c>
      <c r="H4256" s="1" t="str">
        <f t="shared" ref="H4256:I4256" si="3051">H4244</f>
        <v>[80041,80042,80043,80044]</v>
      </c>
      <c r="I4256" s="1">
        <f t="shared" si="3051"/>
        <v>1</v>
      </c>
      <c r="J4256">
        <f t="shared" si="3029"/>
        <v>20</v>
      </c>
      <c r="K4256">
        <f t="shared" si="3032"/>
        <v>24</v>
      </c>
      <c r="L4256" s="1" t="str">
        <f>Sheet1!L4256</f>
        <v>[{"bid":16008,"type":6,"num":9},{"bid":14001,"type":4,"num":13500}]</v>
      </c>
    </row>
    <row r="4257" spans="1:12" x14ac:dyDescent="0.2">
      <c r="A4257">
        <f t="shared" si="3028"/>
        <v>605029</v>
      </c>
      <c r="B4257">
        <f t="shared" si="3027"/>
        <v>605030</v>
      </c>
      <c r="C4257" s="1" t="str">
        <f t="shared" si="2990"/>
        <v>当前波数 25/∞\n下一波BOSS</v>
      </c>
      <c r="D4257">
        <f>VLOOKUP(MOD(A4257,1000),Sheet2!P:R,3,FALSE)</f>
        <v>9.3500000000000068</v>
      </c>
      <c r="E4257">
        <v>29</v>
      </c>
      <c r="F4257" s="1" t="str">
        <f>IF(VLOOKUP(MOD(A4257,1000),Sheet2!P:W,8,FALSE)=1,"[[50000,1],",IF(VLOOKUP(MOD(A4257,1000),Sheet2!P:W,8,FALSE)=2,"[[90000,1],","["))&amp;IF(K4257=K4256,VLOOKUP(INT(MID(A4257,3,1))*10+3,Sheet3!A:B,2,FALSE),VLOOKUP(INT(MID(A4257,3,1))*10+MOD(K4257,2)+1,Sheet3!A:B,2,FALSE))&amp;"]"</f>
        <v>[[50041,40]]</v>
      </c>
      <c r="G4257">
        <v>0.2</v>
      </c>
      <c r="H4257" s="1" t="str">
        <f t="shared" ref="H4257:I4257" si="3052">H4245</f>
        <v>[80041,80042,80043,80044]</v>
      </c>
      <c r="I4257" s="1">
        <f t="shared" si="3052"/>
        <v>1</v>
      </c>
      <c r="J4257">
        <f t="shared" si="3029"/>
        <v>20</v>
      </c>
      <c r="K4257">
        <f t="shared" si="3032"/>
        <v>25</v>
      </c>
      <c r="L4257" s="1" t="str">
        <f>Sheet1!L4257</f>
        <v>[{"bid":16008,"type":6,"num":9},{"bid":14001,"type":4,"num":14000}]</v>
      </c>
    </row>
    <row r="4258" spans="1:12" x14ac:dyDescent="0.2">
      <c r="A4258">
        <f t="shared" si="3028"/>
        <v>605030</v>
      </c>
      <c r="B4258">
        <f t="shared" si="3027"/>
        <v>605031</v>
      </c>
      <c r="C4258" s="1" t="str">
        <f t="shared" si="2990"/>
        <v>BOSS波\n需击杀所有怪物</v>
      </c>
      <c r="D4258">
        <f>VLOOKUP(MOD(A4258,1000),Sheet2!P:R,3,FALSE)</f>
        <v>10.067200000000009</v>
      </c>
      <c r="E4258">
        <v>30</v>
      </c>
      <c r="F4258" s="1" t="str">
        <f>IF(VLOOKUP(MOD(A4258,1000),Sheet2!P:W,8,FALSE)=1,"[[50000,1],",IF(VLOOKUP(MOD(A4258,1000),Sheet2!P:W,8,FALSE)=2,"[[90000,1],","["))&amp;IF(K4258=K4257,VLOOKUP(INT(MID(A4258,3,1))*10+3,Sheet3!A:B,2,FALSE),VLOOKUP(INT(MID(A4258,3,1))*10+MOD(K4258,2)+1,Sheet3!A:B,2,FALSE))&amp;"]"</f>
        <v>[[50043,45]]</v>
      </c>
      <c r="G4258">
        <v>0.2</v>
      </c>
      <c r="H4258" s="1" t="str">
        <f t="shared" ref="H4258:I4258" si="3053">H4246</f>
        <v>[80041,80042,80043,80044]</v>
      </c>
      <c r="I4258" s="1">
        <f t="shared" si="3053"/>
        <v>2</v>
      </c>
      <c r="J4258">
        <f t="shared" si="3029"/>
        <v>40</v>
      </c>
      <c r="K4258">
        <f t="shared" si="3032"/>
        <v>25</v>
      </c>
      <c r="L4258" s="1" t="str">
        <f>Sheet1!L4258</f>
        <v>[{"bid":16008,"type":6,"num":9},{"bid":14001,"type":4,"num":14500}]</v>
      </c>
    </row>
    <row r="4259" spans="1:12" x14ac:dyDescent="0.2">
      <c r="A4259">
        <f t="shared" si="3028"/>
        <v>605031</v>
      </c>
      <c r="B4259">
        <f t="shared" si="3027"/>
        <v>605032</v>
      </c>
      <c r="C4259" s="1" t="str">
        <f t="shared" si="2990"/>
        <v>当前波数 26/∞</v>
      </c>
      <c r="D4259">
        <f>VLOOKUP(MOD(A4259,1000),Sheet2!P:R,3,FALSE)</f>
        <v>10.810800000000008</v>
      </c>
      <c r="E4259">
        <v>31</v>
      </c>
      <c r="F4259" s="1" t="str">
        <f>IF(VLOOKUP(MOD(A4259,1000),Sheet2!P:W,8,FALSE)=1,"[[50000,1],",IF(VLOOKUP(MOD(A4259,1000),Sheet2!P:W,8,FALSE)=2,"[[90000,1],","["))&amp;IF(K4259=K4258,VLOOKUP(INT(MID(A4259,3,1))*10+3,Sheet3!A:B,2,FALSE),VLOOKUP(INT(MID(A4259,3,1))*10+MOD(K4259,2)+1,Sheet3!A:B,2,FALSE))&amp;"]"</f>
        <v>[[50000,1],[50042,67]]</v>
      </c>
      <c r="G4259">
        <v>0.2</v>
      </c>
      <c r="H4259" s="1" t="str">
        <f t="shared" ref="H4259:I4259" si="3054">H4247</f>
        <v>[80041,80042,80043,80044]</v>
      </c>
      <c r="I4259" s="1">
        <f t="shared" si="3054"/>
        <v>1</v>
      </c>
      <c r="J4259">
        <f t="shared" si="3029"/>
        <v>20</v>
      </c>
      <c r="K4259">
        <f t="shared" si="3032"/>
        <v>26</v>
      </c>
      <c r="L4259" s="1" t="str">
        <f>Sheet1!L4259</f>
        <v>[{"bid":16008,"type":6,"num":11},{"bid":14001,"type":4,"num":15000}]</v>
      </c>
    </row>
    <row r="4260" spans="1:12" x14ac:dyDescent="0.2">
      <c r="A4260">
        <f t="shared" si="3028"/>
        <v>605032</v>
      </c>
      <c r="B4260">
        <f t="shared" si="3027"/>
        <v>605033</v>
      </c>
      <c r="C4260" s="1" t="str">
        <f t="shared" si="2990"/>
        <v>当前波数 27/∞</v>
      </c>
      <c r="D4260">
        <f>VLOOKUP(MOD(A4260,1000),Sheet2!P:R,3,FALSE)</f>
        <v>11.580800000000007</v>
      </c>
      <c r="E4260">
        <v>32</v>
      </c>
      <c r="F4260" s="1" t="str">
        <f>IF(VLOOKUP(MOD(A4260,1000),Sheet2!P:W,8,FALSE)=1,"[[50000,1],",IF(VLOOKUP(MOD(A4260,1000),Sheet2!P:W,8,FALSE)=2,"[[90000,1],","["))&amp;IF(K4260=K4259,VLOOKUP(INT(MID(A4260,3,1))*10+3,Sheet3!A:B,2,FALSE),VLOOKUP(INT(MID(A4260,3,1))*10+MOD(K4260,2)+1,Sheet3!A:B,2,FALSE))&amp;"]"</f>
        <v>[[50041,40]]</v>
      </c>
      <c r="G4260">
        <v>0.2</v>
      </c>
      <c r="H4260" s="1" t="str">
        <f t="shared" ref="H4260:I4260" si="3055">H4248</f>
        <v>[80041,80042,80043,80044]</v>
      </c>
      <c r="I4260" s="1">
        <f t="shared" si="3055"/>
        <v>1</v>
      </c>
      <c r="J4260">
        <f t="shared" si="3029"/>
        <v>20</v>
      </c>
      <c r="K4260">
        <f t="shared" si="3032"/>
        <v>27</v>
      </c>
      <c r="L4260" s="1" t="str">
        <f>Sheet1!L4260</f>
        <v>[{"bid":16008,"type":6,"num":11},{"bid":14001,"type":4,"num":15500}]</v>
      </c>
    </row>
    <row r="4261" spans="1:12" x14ac:dyDescent="0.2">
      <c r="A4261">
        <f t="shared" si="3028"/>
        <v>605033</v>
      </c>
      <c r="B4261">
        <f t="shared" si="3027"/>
        <v>605034</v>
      </c>
      <c r="C4261" s="1" t="str">
        <f t="shared" si="2990"/>
        <v>当前波数 28/∞</v>
      </c>
      <c r="D4261">
        <f>VLOOKUP(MOD(A4261,1000),Sheet2!P:R,3,FALSE)</f>
        <v>12.412000000000008</v>
      </c>
      <c r="E4261">
        <v>33</v>
      </c>
      <c r="F4261" s="1" t="str">
        <f>IF(VLOOKUP(MOD(A4261,1000),Sheet2!P:W,8,FALSE)=1,"[[50000,1],",IF(VLOOKUP(MOD(A4261,1000),Sheet2!P:W,8,FALSE)=2,"[[90000,1],","["))&amp;IF(K4261=K4260,VLOOKUP(INT(MID(A4261,3,1))*10+3,Sheet3!A:B,2,FALSE),VLOOKUP(INT(MID(A4261,3,1))*10+MOD(K4261,2)+1,Sheet3!A:B,2,FALSE))&amp;"]"</f>
        <v>[[50042,67]]</v>
      </c>
      <c r="G4261">
        <v>0.2</v>
      </c>
      <c r="H4261" s="1" t="str">
        <f t="shared" ref="H4261:I4261" si="3056">H4249</f>
        <v>[80041,80042,80043,80044]</v>
      </c>
      <c r="I4261" s="1">
        <f t="shared" si="3056"/>
        <v>1</v>
      </c>
      <c r="J4261">
        <f t="shared" si="3029"/>
        <v>20</v>
      </c>
      <c r="K4261">
        <f t="shared" si="3032"/>
        <v>28</v>
      </c>
      <c r="L4261" s="1" t="str">
        <f>Sheet1!L4261</f>
        <v>[{"bid":16008,"type":6,"num":11},{"bid":14001,"type":4,"num":16000}]</v>
      </c>
    </row>
    <row r="4262" spans="1:12" x14ac:dyDescent="0.2">
      <c r="A4262">
        <f t="shared" si="3028"/>
        <v>605034</v>
      </c>
      <c r="B4262">
        <f t="shared" si="3027"/>
        <v>605035</v>
      </c>
      <c r="C4262" s="1" t="str">
        <f t="shared" ref="C4262:C4325" si="3057">IF(K4262=K4261,"BOSS波\n需击杀所有怪物",IF(K4262=K4263,"当前波数 "&amp;K4262&amp;"/∞\n下一波BOSS","当前波数 "&amp;K4262&amp;"/∞"))</f>
        <v>当前波数 29/∞</v>
      </c>
      <c r="D4262">
        <f>VLOOKUP(MOD(A4262,1000),Sheet2!P:R,3,FALSE)</f>
        <v>13.272000000000009</v>
      </c>
      <c r="E4262">
        <v>34</v>
      </c>
      <c r="F4262" s="1" t="str">
        <f>IF(VLOOKUP(MOD(A4262,1000),Sheet2!P:W,8,FALSE)=1,"[[50000,1],",IF(VLOOKUP(MOD(A4262,1000),Sheet2!P:W,8,FALSE)=2,"[[90000,1],","["))&amp;IF(K4262=K4261,VLOOKUP(INT(MID(A4262,3,1))*10+3,Sheet3!A:B,2,FALSE),VLOOKUP(INT(MID(A4262,3,1))*10+MOD(K4262,2)+1,Sheet3!A:B,2,FALSE))&amp;"]"</f>
        <v>[[50000,1],[50041,40]]</v>
      </c>
      <c r="G4262">
        <v>0.2</v>
      </c>
      <c r="H4262" s="1" t="str">
        <f t="shared" ref="H4262:I4262" si="3058">H4250</f>
        <v>[80041,80042,80043,80044]</v>
      </c>
      <c r="I4262" s="1">
        <f t="shared" si="3058"/>
        <v>1</v>
      </c>
      <c r="J4262">
        <f t="shared" si="3029"/>
        <v>20</v>
      </c>
      <c r="K4262">
        <f t="shared" si="3032"/>
        <v>29</v>
      </c>
      <c r="L4262" s="1" t="str">
        <f>Sheet1!L4262</f>
        <v>[{"bid":16008,"type":6,"num":11},{"bid":14001,"type":4,"num":16500}]</v>
      </c>
    </row>
    <row r="4263" spans="1:12" x14ac:dyDescent="0.2">
      <c r="A4263">
        <f t="shared" si="3028"/>
        <v>605035</v>
      </c>
      <c r="B4263">
        <f t="shared" si="3027"/>
        <v>605036</v>
      </c>
      <c r="C4263" s="1" t="str">
        <f t="shared" si="3057"/>
        <v>当前波数 30/∞\n下一波BOSS</v>
      </c>
      <c r="D4263">
        <f>VLOOKUP(MOD(A4263,1000),Sheet2!P:R,3,FALSE)</f>
        <v>14.198000000000009</v>
      </c>
      <c r="E4263">
        <v>35</v>
      </c>
      <c r="F4263" s="1" t="str">
        <f>IF(VLOOKUP(MOD(A4263,1000),Sheet2!P:W,8,FALSE)=1,"[[50000,1],",IF(VLOOKUP(MOD(A4263,1000),Sheet2!P:W,8,FALSE)=2,"[[90000,1],","["))&amp;IF(K4263=K4262,VLOOKUP(INT(MID(A4263,3,1))*10+3,Sheet3!A:B,2,FALSE),VLOOKUP(INT(MID(A4263,3,1))*10+MOD(K4263,2)+1,Sheet3!A:B,2,FALSE))&amp;"]"</f>
        <v>[[50042,67]]</v>
      </c>
      <c r="G4263">
        <v>0.2</v>
      </c>
      <c r="H4263" s="1" t="str">
        <f t="shared" ref="H4263:I4263" si="3059">H4251</f>
        <v>[80041,80042,80043,80044]</v>
      </c>
      <c r="I4263" s="1">
        <f t="shared" si="3059"/>
        <v>1</v>
      </c>
      <c r="J4263">
        <f t="shared" si="3029"/>
        <v>20</v>
      </c>
      <c r="K4263">
        <f t="shared" si="3032"/>
        <v>30</v>
      </c>
      <c r="L4263" s="1" t="str">
        <f>Sheet1!L4263</f>
        <v>[{"bid":16008,"type":6,"num":11},{"bid":14001,"type":4,"num":17000}]</v>
      </c>
    </row>
    <row r="4264" spans="1:12" x14ac:dyDescent="0.2">
      <c r="A4264">
        <f t="shared" si="3028"/>
        <v>605036</v>
      </c>
      <c r="B4264">
        <f t="shared" si="3027"/>
        <v>605037</v>
      </c>
      <c r="C4264" s="1" t="str">
        <f t="shared" si="3057"/>
        <v>BOSS波\n需击杀所有怪物</v>
      </c>
      <c r="D4264">
        <f>VLOOKUP(MOD(A4264,1000),Sheet2!P:R,3,FALSE)</f>
        <v>15.15520000000001</v>
      </c>
      <c r="E4264">
        <v>36</v>
      </c>
      <c r="F4264" s="1" t="str">
        <f>IF(VLOOKUP(MOD(A4264,1000),Sheet2!P:W,8,FALSE)=1,"[[50000,1],",IF(VLOOKUP(MOD(A4264,1000),Sheet2!P:W,8,FALSE)=2,"[[90000,1],","["))&amp;IF(K4264=K4263,VLOOKUP(INT(MID(A4264,3,1))*10+3,Sheet3!A:B,2,FALSE),VLOOKUP(INT(MID(A4264,3,1))*10+MOD(K4264,2)+1,Sheet3!A:B,2,FALSE))&amp;"]"</f>
        <v>[[50043,45]]</v>
      </c>
      <c r="G4264">
        <v>0.2</v>
      </c>
      <c r="H4264" s="1" t="str">
        <f t="shared" ref="H4264:I4264" si="3060">H4252</f>
        <v>[80041,80042,80043,80044]</v>
      </c>
      <c r="I4264" s="1">
        <f t="shared" si="3060"/>
        <v>2</v>
      </c>
      <c r="J4264">
        <f t="shared" si="3029"/>
        <v>40</v>
      </c>
      <c r="K4264">
        <f t="shared" si="3032"/>
        <v>30</v>
      </c>
      <c r="L4264" s="1" t="str">
        <f>Sheet1!L4264</f>
        <v>[{"bid":16008,"type":6,"num":13},{"bid":14001,"type":4,"num":17500}]</v>
      </c>
    </row>
    <row r="4265" spans="1:12" x14ac:dyDescent="0.2">
      <c r="A4265">
        <f t="shared" si="3028"/>
        <v>605037</v>
      </c>
      <c r="B4265">
        <f t="shared" si="3027"/>
        <v>605038</v>
      </c>
      <c r="C4265" s="1" t="str">
        <f t="shared" si="3057"/>
        <v>当前波数 31/∞</v>
      </c>
      <c r="D4265">
        <f>VLOOKUP(MOD(A4265,1000),Sheet2!P:R,3,FALSE)</f>
        <v>16.18320000000001</v>
      </c>
      <c r="E4265">
        <v>37</v>
      </c>
      <c r="F4265" s="1" t="str">
        <f>IF(VLOOKUP(MOD(A4265,1000),Sheet2!P:W,8,FALSE)=1,"[[50000,1],",IF(VLOOKUP(MOD(A4265,1000),Sheet2!P:W,8,FALSE)=2,"[[90000,1],","["))&amp;IF(K4265=K4264,VLOOKUP(INT(MID(A4265,3,1))*10+3,Sheet3!A:B,2,FALSE),VLOOKUP(INT(MID(A4265,3,1))*10+MOD(K4265,2)+1,Sheet3!A:B,2,FALSE))&amp;"]"</f>
        <v>[[50000,1],[50041,40]]</v>
      </c>
      <c r="G4265">
        <v>0.2</v>
      </c>
      <c r="H4265" s="1" t="str">
        <f t="shared" ref="H4265:I4265" si="3061">H4253</f>
        <v>[80041,80042,80043,80044]</v>
      </c>
      <c r="I4265" s="1">
        <f t="shared" si="3061"/>
        <v>1</v>
      </c>
      <c r="J4265">
        <f t="shared" si="3029"/>
        <v>20</v>
      </c>
      <c r="K4265">
        <f t="shared" si="3032"/>
        <v>31</v>
      </c>
      <c r="L4265" s="1" t="str">
        <f>Sheet1!L4265</f>
        <v>[{"bid":16008,"type":6,"num":13},{"bid":14001,"type":4,"num":18000}]</v>
      </c>
    </row>
    <row r="4266" spans="1:12" x14ac:dyDescent="0.2">
      <c r="A4266">
        <f t="shared" si="3028"/>
        <v>605038</v>
      </c>
      <c r="B4266">
        <f t="shared" si="3027"/>
        <v>605039</v>
      </c>
      <c r="C4266" s="1" t="str">
        <f t="shared" si="3057"/>
        <v>当前波数 32/∞</v>
      </c>
      <c r="D4266">
        <f>VLOOKUP(MOD(A4266,1000),Sheet2!P:R,3,FALSE)</f>
        <v>17.244800000000012</v>
      </c>
      <c r="E4266">
        <v>38</v>
      </c>
      <c r="F4266" s="1" t="str">
        <f>IF(VLOOKUP(MOD(A4266,1000),Sheet2!P:W,8,FALSE)=1,"[[50000,1],",IF(VLOOKUP(MOD(A4266,1000),Sheet2!P:W,8,FALSE)=2,"[[90000,1],","["))&amp;IF(K4266=K4265,VLOOKUP(INT(MID(A4266,3,1))*10+3,Sheet3!A:B,2,FALSE),VLOOKUP(INT(MID(A4266,3,1))*10+MOD(K4266,2)+1,Sheet3!A:B,2,FALSE))&amp;"]"</f>
        <v>[[50042,67]]</v>
      </c>
      <c r="G4266">
        <v>0.2</v>
      </c>
      <c r="H4266" s="1" t="str">
        <f t="shared" ref="H4266:I4266" si="3062">H4254</f>
        <v>[80041,80042,80043,80044]</v>
      </c>
      <c r="I4266" s="1">
        <f t="shared" si="3062"/>
        <v>1</v>
      </c>
      <c r="J4266">
        <f t="shared" si="3029"/>
        <v>20</v>
      </c>
      <c r="K4266">
        <f t="shared" si="3032"/>
        <v>32</v>
      </c>
      <c r="L4266" s="1" t="str">
        <f>Sheet1!L4266</f>
        <v>[{"bid":16008,"type":6,"num":13},{"bid":14001,"type":4,"num":18500}]</v>
      </c>
    </row>
    <row r="4267" spans="1:12" x14ac:dyDescent="0.2">
      <c r="A4267">
        <f t="shared" si="3028"/>
        <v>605039</v>
      </c>
      <c r="B4267">
        <f t="shared" si="3027"/>
        <v>605040</v>
      </c>
      <c r="C4267" s="1" t="str">
        <f t="shared" si="3057"/>
        <v>当前波数 33/∞</v>
      </c>
      <c r="D4267">
        <f>VLOOKUP(MOD(A4267,1000),Sheet2!P:R,3,FALSE)</f>
        <v>18.340000000000014</v>
      </c>
      <c r="E4267">
        <v>39</v>
      </c>
      <c r="F4267" s="1" t="str">
        <f>IF(VLOOKUP(MOD(A4267,1000),Sheet2!P:W,8,FALSE)=1,"[[50000,1],",IF(VLOOKUP(MOD(A4267,1000),Sheet2!P:W,8,FALSE)=2,"[[90000,1],","["))&amp;IF(K4267=K4266,VLOOKUP(INT(MID(A4267,3,1))*10+3,Sheet3!A:B,2,FALSE),VLOOKUP(INT(MID(A4267,3,1))*10+MOD(K4267,2)+1,Sheet3!A:B,2,FALSE))&amp;"]"</f>
        <v>[[50041,40]]</v>
      </c>
      <c r="G4267">
        <v>0.2</v>
      </c>
      <c r="H4267" s="1" t="str">
        <f t="shared" ref="H4267:I4267" si="3063">H4255</f>
        <v>[80041,80042,80043,80044]</v>
      </c>
      <c r="I4267" s="1">
        <f t="shared" si="3063"/>
        <v>1</v>
      </c>
      <c r="J4267">
        <f t="shared" si="3029"/>
        <v>20</v>
      </c>
      <c r="K4267">
        <f t="shared" si="3032"/>
        <v>33</v>
      </c>
      <c r="L4267" s="1" t="str">
        <f>Sheet1!L4267</f>
        <v>[{"bid":16008,"type":6,"num":13},{"bid":14001,"type":4,"num":19000}]</v>
      </c>
    </row>
    <row r="4268" spans="1:12" x14ac:dyDescent="0.2">
      <c r="A4268">
        <f t="shared" si="3028"/>
        <v>605040</v>
      </c>
      <c r="B4268">
        <f t="shared" si="3027"/>
        <v>605041</v>
      </c>
      <c r="C4268" s="1" t="str">
        <f t="shared" si="3057"/>
        <v>当前波数 34/∞</v>
      </c>
      <c r="D4268">
        <f>VLOOKUP(MOD(A4268,1000),Sheet2!P:R,3,FALSE)</f>
        <v>19.512000000000015</v>
      </c>
      <c r="E4268">
        <v>40</v>
      </c>
      <c r="F4268" s="1" t="str">
        <f>IF(VLOOKUP(MOD(A4268,1000),Sheet2!P:W,8,FALSE)=1,"[[50000,1],",IF(VLOOKUP(MOD(A4268,1000),Sheet2!P:W,8,FALSE)=2,"[[90000,1],","["))&amp;IF(K4268=K4267,VLOOKUP(INT(MID(A4268,3,1))*10+3,Sheet3!A:B,2,FALSE),VLOOKUP(INT(MID(A4268,3,1))*10+MOD(K4268,2)+1,Sheet3!A:B,2,FALSE))&amp;"]"</f>
        <v>[[50000,1],[50042,67]]</v>
      </c>
      <c r="G4268">
        <v>0.2</v>
      </c>
      <c r="H4268" s="1" t="str">
        <f t="shared" ref="H4268:I4268" si="3064">H4256</f>
        <v>[80041,80042,80043,80044]</v>
      </c>
      <c r="I4268" s="1">
        <f t="shared" si="3064"/>
        <v>1</v>
      </c>
      <c r="J4268">
        <f t="shared" si="3029"/>
        <v>20</v>
      </c>
      <c r="K4268">
        <f t="shared" si="3032"/>
        <v>34</v>
      </c>
      <c r="L4268" s="1" t="str">
        <f>Sheet1!L4268</f>
        <v>[{"bid":16008,"type":6,"num":13},{"bid":14001,"type":4,"num":19500}]</v>
      </c>
    </row>
    <row r="4269" spans="1:12" x14ac:dyDescent="0.2">
      <c r="A4269">
        <f t="shared" si="3028"/>
        <v>605041</v>
      </c>
      <c r="B4269">
        <f t="shared" si="3027"/>
        <v>605042</v>
      </c>
      <c r="C4269" s="1" t="str">
        <f t="shared" si="3057"/>
        <v>当前波数 35/∞\n下一波BOSS</v>
      </c>
      <c r="D4269">
        <f>VLOOKUP(MOD(A4269,1000),Sheet2!P:R,3,FALSE)</f>
        <v>20.720000000000013</v>
      </c>
      <c r="E4269">
        <v>41</v>
      </c>
      <c r="F4269" s="1" t="str">
        <f>IF(VLOOKUP(MOD(A4269,1000),Sheet2!P:W,8,FALSE)=1,"[[50000,1],",IF(VLOOKUP(MOD(A4269,1000),Sheet2!P:W,8,FALSE)=2,"[[90000,1],","["))&amp;IF(K4269=K4268,VLOOKUP(INT(MID(A4269,3,1))*10+3,Sheet3!A:B,2,FALSE),VLOOKUP(INT(MID(A4269,3,1))*10+MOD(K4269,2)+1,Sheet3!A:B,2,FALSE))&amp;"]"</f>
        <v>[[50041,40]]</v>
      </c>
      <c r="G4269">
        <v>0.2</v>
      </c>
      <c r="H4269" s="1" t="str">
        <f t="shared" ref="H4269:I4269" si="3065">H4257</f>
        <v>[80041,80042,80043,80044]</v>
      </c>
      <c r="I4269" s="1">
        <f t="shared" si="3065"/>
        <v>1</v>
      </c>
      <c r="J4269">
        <f t="shared" si="3029"/>
        <v>20</v>
      </c>
      <c r="K4269">
        <f t="shared" si="3032"/>
        <v>35</v>
      </c>
      <c r="L4269" s="1" t="str">
        <f>Sheet1!L4269</f>
        <v>[{"bid":16008,"type":6,"num":15},{"bid":14001,"type":4,"num":20000}]</v>
      </c>
    </row>
    <row r="4270" spans="1:12" x14ac:dyDescent="0.2">
      <c r="A4270">
        <f t="shared" si="3028"/>
        <v>605042</v>
      </c>
      <c r="B4270">
        <f t="shared" si="3027"/>
        <v>605043</v>
      </c>
      <c r="C4270" s="1" t="str">
        <f t="shared" si="3057"/>
        <v>BOSS波\n需击杀所有怪物</v>
      </c>
      <c r="D4270">
        <f>VLOOKUP(MOD(A4270,1000),Sheet2!P:R,3,FALSE)</f>
        <v>21.964000000000013</v>
      </c>
      <c r="E4270">
        <v>42</v>
      </c>
      <c r="F4270" s="1" t="str">
        <f>IF(VLOOKUP(MOD(A4270,1000),Sheet2!P:W,8,FALSE)=1,"[[50000,1],",IF(VLOOKUP(MOD(A4270,1000),Sheet2!P:W,8,FALSE)=2,"[[90000,1],","["))&amp;IF(K4270=K4269,VLOOKUP(INT(MID(A4270,3,1))*10+3,Sheet3!A:B,2,FALSE),VLOOKUP(INT(MID(A4270,3,1))*10+MOD(K4270,2)+1,Sheet3!A:B,2,FALSE))&amp;"]"</f>
        <v>[[50043,45]]</v>
      </c>
      <c r="G4270">
        <v>0.2</v>
      </c>
      <c r="H4270" s="1" t="str">
        <f t="shared" ref="H4270:I4270" si="3066">H4258</f>
        <v>[80041,80042,80043,80044]</v>
      </c>
      <c r="I4270" s="1">
        <f t="shared" si="3066"/>
        <v>2</v>
      </c>
      <c r="J4270">
        <f t="shared" si="3029"/>
        <v>40</v>
      </c>
      <c r="K4270">
        <f t="shared" si="3032"/>
        <v>35</v>
      </c>
      <c r="L4270" s="1" t="str">
        <f>Sheet1!L4270</f>
        <v>[{"bid":16008,"type":6,"num":15},{"bid":14001,"type":4,"num":20500}]</v>
      </c>
    </row>
    <row r="4271" spans="1:12" x14ac:dyDescent="0.2">
      <c r="A4271">
        <f t="shared" si="3028"/>
        <v>605043</v>
      </c>
      <c r="B4271">
        <f t="shared" si="3027"/>
        <v>605044</v>
      </c>
      <c r="C4271" s="1" t="str">
        <f t="shared" si="3057"/>
        <v>当前波数 36/∞</v>
      </c>
      <c r="D4271">
        <f>VLOOKUP(MOD(A4271,1000),Sheet2!P:R,3,FALSE)</f>
        <v>23.290800000000015</v>
      </c>
      <c r="E4271">
        <v>43</v>
      </c>
      <c r="F4271" s="1" t="str">
        <f>IF(VLOOKUP(MOD(A4271,1000),Sheet2!P:W,8,FALSE)=1,"[[50000,1],",IF(VLOOKUP(MOD(A4271,1000),Sheet2!P:W,8,FALSE)=2,"[[90000,1],","["))&amp;IF(K4271=K4270,VLOOKUP(INT(MID(A4271,3,1))*10+3,Sheet3!A:B,2,FALSE),VLOOKUP(INT(MID(A4271,3,1))*10+MOD(K4271,2)+1,Sheet3!A:B,2,FALSE))&amp;"]"</f>
        <v>[[50000,1],[50042,67]]</v>
      </c>
      <c r="G4271">
        <v>0.2</v>
      </c>
      <c r="H4271" s="1" t="str">
        <f t="shared" ref="H4271:I4271" si="3067">H4259</f>
        <v>[80041,80042,80043,80044]</v>
      </c>
      <c r="I4271" s="1">
        <f t="shared" si="3067"/>
        <v>1</v>
      </c>
      <c r="J4271">
        <f t="shared" si="3029"/>
        <v>20</v>
      </c>
      <c r="K4271">
        <f t="shared" si="3032"/>
        <v>36</v>
      </c>
      <c r="L4271" s="1" t="str">
        <f>Sheet1!L4271</f>
        <v>[{"bid":16008,"type":6,"num":15},{"bid":14001,"type":4,"num":21000}]</v>
      </c>
    </row>
    <row r="4272" spans="1:12" x14ac:dyDescent="0.2">
      <c r="A4272">
        <f t="shared" si="3028"/>
        <v>605044</v>
      </c>
      <c r="B4272">
        <f t="shared" si="3027"/>
        <v>605045</v>
      </c>
      <c r="C4272" s="1" t="str">
        <f t="shared" si="3057"/>
        <v>当前波数 37/∞</v>
      </c>
      <c r="D4272">
        <f>VLOOKUP(MOD(A4272,1000),Sheet2!P:R,3,FALSE)</f>
        <v>24.656000000000013</v>
      </c>
      <c r="E4272">
        <v>44</v>
      </c>
      <c r="F4272" s="1" t="str">
        <f>IF(VLOOKUP(MOD(A4272,1000),Sheet2!P:W,8,FALSE)=1,"[[50000,1],",IF(VLOOKUP(MOD(A4272,1000),Sheet2!P:W,8,FALSE)=2,"[[90000,1],","["))&amp;IF(K4272=K4271,VLOOKUP(INT(MID(A4272,3,1))*10+3,Sheet3!A:B,2,FALSE),VLOOKUP(INT(MID(A4272,3,1))*10+MOD(K4272,2)+1,Sheet3!A:B,2,FALSE))&amp;"]"</f>
        <v>[[50041,40]]</v>
      </c>
      <c r="G4272">
        <v>0.2</v>
      </c>
      <c r="H4272" s="1" t="str">
        <f t="shared" ref="H4272:I4272" si="3068">H4260</f>
        <v>[80041,80042,80043,80044]</v>
      </c>
      <c r="I4272" s="1">
        <f t="shared" si="3068"/>
        <v>1</v>
      </c>
      <c r="J4272">
        <f t="shared" si="3029"/>
        <v>20</v>
      </c>
      <c r="K4272">
        <f t="shared" si="3032"/>
        <v>37</v>
      </c>
      <c r="L4272" s="1" t="str">
        <f>Sheet1!L4272</f>
        <v>[{"bid":16008,"type":6,"num":15},{"bid":14001,"type":4,"num":21500}]</v>
      </c>
    </row>
    <row r="4273" spans="1:12" x14ac:dyDescent="0.2">
      <c r="A4273">
        <f t="shared" si="3028"/>
        <v>605045</v>
      </c>
      <c r="B4273">
        <f t="shared" si="3027"/>
        <v>605046</v>
      </c>
      <c r="C4273" s="1" t="str">
        <f t="shared" si="3057"/>
        <v>当前波数 38/∞</v>
      </c>
      <c r="D4273">
        <f>VLOOKUP(MOD(A4273,1000),Sheet2!P:R,3,FALSE)</f>
        <v>26.059600000000014</v>
      </c>
      <c r="E4273">
        <v>45</v>
      </c>
      <c r="F4273" s="1" t="str">
        <f>IF(VLOOKUP(MOD(A4273,1000),Sheet2!P:W,8,FALSE)=1,"[[50000,1],",IF(VLOOKUP(MOD(A4273,1000),Sheet2!P:W,8,FALSE)=2,"[[90000,1],","["))&amp;IF(K4273=K4272,VLOOKUP(INT(MID(A4273,3,1))*10+3,Sheet3!A:B,2,FALSE),VLOOKUP(INT(MID(A4273,3,1))*10+MOD(K4273,2)+1,Sheet3!A:B,2,FALSE))&amp;"]"</f>
        <v>[[50042,67]]</v>
      </c>
      <c r="G4273">
        <v>0.2</v>
      </c>
      <c r="H4273" s="1" t="str">
        <f t="shared" ref="H4273:I4273" si="3069">H4261</f>
        <v>[80041,80042,80043,80044]</v>
      </c>
      <c r="I4273" s="1">
        <f t="shared" si="3069"/>
        <v>1</v>
      </c>
      <c r="J4273">
        <f t="shared" si="3029"/>
        <v>20</v>
      </c>
      <c r="K4273">
        <f t="shared" si="3032"/>
        <v>38</v>
      </c>
      <c r="L4273" s="1" t="str">
        <f>Sheet1!L4273</f>
        <v>[{"bid":16008,"type":6,"num":15},{"bid":14001,"type":4,"num":22000}]</v>
      </c>
    </row>
    <row r="4274" spans="1:12" x14ac:dyDescent="0.2">
      <c r="A4274">
        <f t="shared" si="3028"/>
        <v>605046</v>
      </c>
      <c r="B4274">
        <f t="shared" si="3027"/>
        <v>605047</v>
      </c>
      <c r="C4274" s="1" t="str">
        <f t="shared" si="3057"/>
        <v>当前波数 39/∞</v>
      </c>
      <c r="D4274">
        <f>VLOOKUP(MOD(A4274,1000),Sheet2!P:R,3,FALSE)</f>
        <v>27.55200000000001</v>
      </c>
      <c r="E4274">
        <v>46</v>
      </c>
      <c r="F4274" s="1" t="str">
        <f>IF(VLOOKUP(MOD(A4274,1000),Sheet2!P:W,8,FALSE)=1,"[[50000,1],",IF(VLOOKUP(MOD(A4274,1000),Sheet2!P:W,8,FALSE)=2,"[[90000,1],","["))&amp;IF(K4274=K4273,VLOOKUP(INT(MID(A4274,3,1))*10+3,Sheet3!A:B,2,FALSE),VLOOKUP(INT(MID(A4274,3,1))*10+MOD(K4274,2)+1,Sheet3!A:B,2,FALSE))&amp;"]"</f>
        <v>[[50000,1],[50041,40]]</v>
      </c>
      <c r="G4274">
        <v>0.2</v>
      </c>
      <c r="H4274" s="1" t="str">
        <f t="shared" ref="H4274:I4274" si="3070">H4262</f>
        <v>[80041,80042,80043,80044]</v>
      </c>
      <c r="I4274" s="1">
        <f t="shared" si="3070"/>
        <v>1</v>
      </c>
      <c r="J4274">
        <f t="shared" si="3029"/>
        <v>20</v>
      </c>
      <c r="K4274">
        <f t="shared" si="3032"/>
        <v>39</v>
      </c>
      <c r="L4274" s="1" t="str">
        <f>Sheet1!L4274</f>
        <v>[{"bid":16008,"type":6,"num":17},{"bid":14001,"type":4,"num":22500}]</v>
      </c>
    </row>
    <row r="4275" spans="1:12" x14ac:dyDescent="0.2">
      <c r="A4275">
        <f t="shared" si="3028"/>
        <v>605047</v>
      </c>
      <c r="B4275">
        <f t="shared" si="3027"/>
        <v>605048</v>
      </c>
      <c r="C4275" s="1" t="str">
        <f t="shared" si="3057"/>
        <v>当前波数 40/∞\n下一波BOSS</v>
      </c>
      <c r="D4275">
        <f>VLOOKUP(MOD(A4275,1000),Sheet2!P:R,3,FALSE)</f>
        <v>29.085200000000007</v>
      </c>
      <c r="E4275">
        <v>47</v>
      </c>
      <c r="F4275" s="1" t="str">
        <f>IF(VLOOKUP(MOD(A4275,1000),Sheet2!P:W,8,FALSE)=1,"[[50000,1],",IF(VLOOKUP(MOD(A4275,1000),Sheet2!P:W,8,FALSE)=2,"[[90000,1],","["))&amp;IF(K4275=K4274,VLOOKUP(INT(MID(A4275,3,1))*10+3,Sheet3!A:B,2,FALSE),VLOOKUP(INT(MID(A4275,3,1))*10+MOD(K4275,2)+1,Sheet3!A:B,2,FALSE))&amp;"]"</f>
        <v>[[50042,67]]</v>
      </c>
      <c r="G4275">
        <v>0.2</v>
      </c>
      <c r="H4275" s="1" t="str">
        <f t="shared" ref="H4275:I4275" si="3071">H4263</f>
        <v>[80041,80042,80043,80044]</v>
      </c>
      <c r="I4275" s="1">
        <f t="shared" si="3071"/>
        <v>1</v>
      </c>
      <c r="J4275">
        <f t="shared" si="3029"/>
        <v>20</v>
      </c>
      <c r="K4275">
        <f t="shared" si="3032"/>
        <v>40</v>
      </c>
      <c r="L4275" s="1" t="str">
        <f>Sheet1!L4275</f>
        <v>[{"bid":16008,"type":6,"num":17},{"bid":14001,"type":4,"num":23000}]</v>
      </c>
    </row>
    <row r="4276" spans="1:12" x14ac:dyDescent="0.2">
      <c r="A4276">
        <f t="shared" si="3028"/>
        <v>605048</v>
      </c>
      <c r="B4276">
        <f t="shared" si="3027"/>
        <v>605049</v>
      </c>
      <c r="C4276" s="1" t="str">
        <f t="shared" si="3057"/>
        <v>BOSS波\n需击杀所有怪物</v>
      </c>
      <c r="D4276">
        <f>VLOOKUP(MOD(A4276,1000),Sheet2!P:R,3,FALSE)</f>
        <v>30.659200000000002</v>
      </c>
      <c r="E4276">
        <v>48</v>
      </c>
      <c r="F4276" s="1" t="str">
        <f>IF(VLOOKUP(MOD(A4276,1000),Sheet2!P:W,8,FALSE)=1,"[[50000,1],",IF(VLOOKUP(MOD(A4276,1000),Sheet2!P:W,8,FALSE)=2,"[[90000,1],","["))&amp;IF(K4276=K4275,VLOOKUP(INT(MID(A4276,3,1))*10+3,Sheet3!A:B,2,FALSE),VLOOKUP(INT(MID(A4276,3,1))*10+MOD(K4276,2)+1,Sheet3!A:B,2,FALSE))&amp;"]"</f>
        <v>[[50043,45]]</v>
      </c>
      <c r="G4276">
        <v>0.2</v>
      </c>
      <c r="H4276" s="1" t="str">
        <f t="shared" ref="H4276:I4276" si="3072">H4264</f>
        <v>[80041,80042,80043,80044]</v>
      </c>
      <c r="I4276" s="1">
        <f t="shared" si="3072"/>
        <v>2</v>
      </c>
      <c r="J4276">
        <f t="shared" si="3029"/>
        <v>40</v>
      </c>
      <c r="K4276">
        <f t="shared" si="3032"/>
        <v>40</v>
      </c>
      <c r="L4276" s="1" t="str">
        <f>Sheet1!L4276</f>
        <v>[{"bid":16008,"type":6,"num":17},{"bid":14001,"type":4,"num":23500}]</v>
      </c>
    </row>
    <row r="4277" spans="1:12" x14ac:dyDescent="0.2">
      <c r="A4277">
        <f t="shared" si="3028"/>
        <v>605049</v>
      </c>
      <c r="B4277">
        <f t="shared" si="3027"/>
        <v>605050</v>
      </c>
      <c r="C4277" s="1" t="str">
        <f t="shared" si="3057"/>
        <v>当前波数 41/∞</v>
      </c>
      <c r="D4277">
        <f>VLOOKUP(MOD(A4277,1000),Sheet2!P:R,3,FALSE)</f>
        <v>32.328000000000003</v>
      </c>
      <c r="E4277">
        <v>49</v>
      </c>
      <c r="F4277" s="1" t="str">
        <f>IF(VLOOKUP(MOD(A4277,1000),Sheet2!P:W,8,FALSE)=1,"[[50000,1],",IF(VLOOKUP(MOD(A4277,1000),Sheet2!P:W,8,FALSE)=2,"[[90000,1],","["))&amp;IF(K4277=K4276,VLOOKUP(INT(MID(A4277,3,1))*10+3,Sheet3!A:B,2,FALSE),VLOOKUP(INT(MID(A4277,3,1))*10+MOD(K4277,2)+1,Sheet3!A:B,2,FALSE))&amp;"]"</f>
        <v>[[50000,1],[50041,40]]</v>
      </c>
      <c r="G4277">
        <v>0.2</v>
      </c>
      <c r="H4277" s="1" t="str">
        <f t="shared" ref="H4277:I4277" si="3073">H4265</f>
        <v>[80041,80042,80043,80044]</v>
      </c>
      <c r="I4277" s="1">
        <f t="shared" si="3073"/>
        <v>1</v>
      </c>
      <c r="J4277">
        <f t="shared" si="3029"/>
        <v>20</v>
      </c>
      <c r="K4277">
        <f t="shared" si="3032"/>
        <v>41</v>
      </c>
      <c r="L4277" s="1" t="str">
        <f>Sheet1!L4277</f>
        <v>[{"bid":16008,"type":6,"num":17},{"bid":14001,"type":4,"num":24000}]</v>
      </c>
    </row>
    <row r="4278" spans="1:12" x14ac:dyDescent="0.2">
      <c r="A4278">
        <f t="shared" si="3028"/>
        <v>605050</v>
      </c>
      <c r="B4278">
        <f t="shared" si="3027"/>
        <v>605051</v>
      </c>
      <c r="C4278" s="1" t="str">
        <f t="shared" si="3057"/>
        <v>当前波数 42/∞</v>
      </c>
      <c r="D4278">
        <f>VLOOKUP(MOD(A4278,1000),Sheet2!P:R,3,FALSE)</f>
        <v>34.095199999999998</v>
      </c>
      <c r="E4278">
        <v>50</v>
      </c>
      <c r="F4278" s="1" t="str">
        <f>IF(VLOOKUP(MOD(A4278,1000),Sheet2!P:W,8,FALSE)=1,"[[50000,1],",IF(VLOOKUP(MOD(A4278,1000),Sheet2!P:W,8,FALSE)=2,"[[90000,1],","["))&amp;IF(K4278=K4277,VLOOKUP(INT(MID(A4278,3,1))*10+3,Sheet3!A:B,2,FALSE),VLOOKUP(INT(MID(A4278,3,1))*10+MOD(K4278,2)+1,Sheet3!A:B,2,FALSE))&amp;"]"</f>
        <v>[[50042,67]]</v>
      </c>
      <c r="G4278">
        <v>0.2</v>
      </c>
      <c r="H4278" s="1" t="str">
        <f t="shared" ref="H4278:I4278" si="3074">H4266</f>
        <v>[80041,80042,80043,80044]</v>
      </c>
      <c r="I4278" s="1">
        <f t="shared" si="3074"/>
        <v>1</v>
      </c>
      <c r="J4278">
        <f t="shared" si="3029"/>
        <v>20</v>
      </c>
      <c r="K4278">
        <f t="shared" si="3032"/>
        <v>42</v>
      </c>
      <c r="L4278" s="1" t="str">
        <f>Sheet1!L4278</f>
        <v>[{"bid":16008,"type":6,"num":17},{"bid":14001,"type":4,"num":24500}]</v>
      </c>
    </row>
    <row r="4279" spans="1:12" x14ac:dyDescent="0.2">
      <c r="A4279">
        <f t="shared" si="3028"/>
        <v>605051</v>
      </c>
      <c r="B4279">
        <f t="shared" si="3027"/>
        <v>605052</v>
      </c>
      <c r="C4279" s="1" t="str">
        <f t="shared" si="3057"/>
        <v>当前波数 43/∞</v>
      </c>
      <c r="D4279">
        <f>VLOOKUP(MOD(A4279,1000),Sheet2!P:R,3,FALSE)</f>
        <v>35.907999999999994</v>
      </c>
      <c r="E4279">
        <v>51</v>
      </c>
      <c r="F4279" s="1" t="str">
        <f>IF(VLOOKUP(MOD(A4279,1000),Sheet2!P:W,8,FALSE)=1,"[[50000,1],",IF(VLOOKUP(MOD(A4279,1000),Sheet2!P:W,8,FALSE)=2,"[[90000,1],","["))&amp;IF(K4279=K4278,VLOOKUP(INT(MID(A4279,3,1))*10+3,Sheet3!A:B,2,FALSE),VLOOKUP(INT(MID(A4279,3,1))*10+MOD(K4279,2)+1,Sheet3!A:B,2,FALSE))&amp;"]"</f>
        <v>[[50041,40]]</v>
      </c>
      <c r="G4279">
        <v>0.2</v>
      </c>
      <c r="H4279" s="1" t="str">
        <f t="shared" ref="H4279:I4279" si="3075">H4267</f>
        <v>[80041,80042,80043,80044]</v>
      </c>
      <c r="I4279" s="1">
        <f t="shared" si="3075"/>
        <v>1</v>
      </c>
      <c r="J4279">
        <f t="shared" si="3029"/>
        <v>20</v>
      </c>
      <c r="K4279">
        <f t="shared" si="3032"/>
        <v>43</v>
      </c>
      <c r="L4279" s="1" t="str">
        <f>Sheet1!L4279</f>
        <v>[{"bid":16008,"type":6,"num":19},{"bid":14001,"type":4,"num":25000}]</v>
      </c>
    </row>
    <row r="4280" spans="1:12" x14ac:dyDescent="0.2">
      <c r="A4280">
        <f t="shared" si="3028"/>
        <v>605052</v>
      </c>
      <c r="B4280">
        <f t="shared" si="3027"/>
        <v>605053</v>
      </c>
      <c r="C4280" s="1" t="str">
        <f t="shared" si="3057"/>
        <v>当前波数 44/∞</v>
      </c>
      <c r="D4280">
        <f>VLOOKUP(MOD(A4280,1000),Sheet2!P:R,3,FALSE)</f>
        <v>37.76639999999999</v>
      </c>
      <c r="E4280">
        <v>52</v>
      </c>
      <c r="F4280" s="1" t="str">
        <f>IF(VLOOKUP(MOD(A4280,1000),Sheet2!P:W,8,FALSE)=1,"[[50000,1],",IF(VLOOKUP(MOD(A4280,1000),Sheet2!P:W,8,FALSE)=2,"[[90000,1],","["))&amp;IF(K4280=K4279,VLOOKUP(INT(MID(A4280,3,1))*10+3,Sheet3!A:B,2,FALSE),VLOOKUP(INT(MID(A4280,3,1))*10+MOD(K4280,2)+1,Sheet3!A:B,2,FALSE))&amp;"]"</f>
        <v>[[50000,1],[50042,67]]</v>
      </c>
      <c r="G4280">
        <v>0.2</v>
      </c>
      <c r="H4280" s="1" t="str">
        <f t="shared" ref="H4280:I4280" si="3076">H4268</f>
        <v>[80041,80042,80043,80044]</v>
      </c>
      <c r="I4280" s="1">
        <f t="shared" si="3076"/>
        <v>1</v>
      </c>
      <c r="J4280">
        <f t="shared" si="3029"/>
        <v>20</v>
      </c>
      <c r="K4280">
        <f t="shared" si="3032"/>
        <v>44</v>
      </c>
      <c r="L4280" s="1" t="str">
        <f>Sheet1!L4280</f>
        <v>[{"bid":16008,"type":6,"num":19},{"bid":14001,"type":4,"num":25500}]</v>
      </c>
    </row>
    <row r="4281" spans="1:12" x14ac:dyDescent="0.2">
      <c r="A4281">
        <f t="shared" si="3028"/>
        <v>605053</v>
      </c>
      <c r="B4281">
        <f t="shared" si="3027"/>
        <v>605054</v>
      </c>
      <c r="C4281" s="1" t="str">
        <f t="shared" si="3057"/>
        <v>当前波数 45/∞\n下一波BOSS</v>
      </c>
      <c r="D4281">
        <f>VLOOKUP(MOD(A4281,1000),Sheet2!P:R,3,FALSE)</f>
        <v>39.670399999999987</v>
      </c>
      <c r="E4281">
        <v>53</v>
      </c>
      <c r="F4281" s="1" t="str">
        <f>IF(VLOOKUP(MOD(A4281,1000),Sheet2!P:W,8,FALSE)=1,"[[50000,1],",IF(VLOOKUP(MOD(A4281,1000),Sheet2!P:W,8,FALSE)=2,"[[90000,1],","["))&amp;IF(K4281=K4280,VLOOKUP(INT(MID(A4281,3,1))*10+3,Sheet3!A:B,2,FALSE),VLOOKUP(INT(MID(A4281,3,1))*10+MOD(K4281,2)+1,Sheet3!A:B,2,FALSE))&amp;"]"</f>
        <v>[[50041,40]]</v>
      </c>
      <c r="G4281">
        <v>0.2</v>
      </c>
      <c r="H4281" s="1" t="str">
        <f t="shared" ref="H4281:I4281" si="3077">H4269</f>
        <v>[80041,80042,80043,80044]</v>
      </c>
      <c r="I4281" s="1">
        <f t="shared" si="3077"/>
        <v>1</v>
      </c>
      <c r="J4281">
        <f t="shared" si="3029"/>
        <v>20</v>
      </c>
      <c r="K4281">
        <f t="shared" si="3032"/>
        <v>45</v>
      </c>
      <c r="L4281" s="1" t="str">
        <f>Sheet1!L4281</f>
        <v>[{"bid":16008,"type":6,"num":19},{"bid":14001,"type":4,"num":26000}]</v>
      </c>
    </row>
    <row r="4282" spans="1:12" x14ac:dyDescent="0.2">
      <c r="A4282">
        <f t="shared" si="3028"/>
        <v>605054</v>
      </c>
      <c r="B4282">
        <f t="shared" si="3027"/>
        <v>605055</v>
      </c>
      <c r="C4282" s="1" t="str">
        <f t="shared" si="3057"/>
        <v>BOSS波\n需击杀所有怪物</v>
      </c>
      <c r="D4282">
        <f>VLOOKUP(MOD(A4282,1000),Sheet2!P:R,3,FALSE)</f>
        <v>41.619999999999983</v>
      </c>
      <c r="E4282">
        <v>54</v>
      </c>
      <c r="F4282" s="1" t="str">
        <f>IF(VLOOKUP(MOD(A4282,1000),Sheet2!P:W,8,FALSE)=1,"[[50000,1],",IF(VLOOKUP(MOD(A4282,1000),Sheet2!P:W,8,FALSE)=2,"[[90000,1],","["))&amp;IF(K4282=K4281,VLOOKUP(INT(MID(A4282,3,1))*10+3,Sheet3!A:B,2,FALSE),VLOOKUP(INT(MID(A4282,3,1))*10+MOD(K4282,2)+1,Sheet3!A:B,2,FALSE))&amp;"]"</f>
        <v>[[50043,45]]</v>
      </c>
      <c r="G4282">
        <v>0.2</v>
      </c>
      <c r="H4282" s="1" t="str">
        <f t="shared" ref="H4282:I4282" si="3078">H4270</f>
        <v>[80041,80042,80043,80044]</v>
      </c>
      <c r="I4282" s="1">
        <f t="shared" si="3078"/>
        <v>2</v>
      </c>
      <c r="J4282">
        <f t="shared" si="3029"/>
        <v>40</v>
      </c>
      <c r="K4282">
        <f t="shared" si="3032"/>
        <v>45</v>
      </c>
      <c r="L4282" s="1" t="str">
        <f>Sheet1!L4282</f>
        <v>[{"bid":16008,"type":6,"num":19},{"bid":14001,"type":4,"num":26500}]</v>
      </c>
    </row>
    <row r="4283" spans="1:12" x14ac:dyDescent="0.2">
      <c r="A4283">
        <f t="shared" si="3028"/>
        <v>605055</v>
      </c>
      <c r="B4283">
        <f t="shared" si="3027"/>
        <v>605056</v>
      </c>
      <c r="C4283" s="1" t="str">
        <f t="shared" si="3057"/>
        <v>当前波数 46/∞</v>
      </c>
      <c r="D4283">
        <f>VLOOKUP(MOD(A4283,1000),Sheet2!P:R,3,FALSE)</f>
        <v>43.67639999999998</v>
      </c>
      <c r="E4283">
        <v>55</v>
      </c>
      <c r="F4283" s="1" t="str">
        <f>IF(VLOOKUP(MOD(A4283,1000),Sheet2!P:W,8,FALSE)=1,"[[50000,1],",IF(VLOOKUP(MOD(A4283,1000),Sheet2!P:W,8,FALSE)=2,"[[90000,1],","["))&amp;IF(K4283=K4282,VLOOKUP(INT(MID(A4283,3,1))*10+3,Sheet3!A:B,2,FALSE),VLOOKUP(INT(MID(A4283,3,1))*10+MOD(K4283,2)+1,Sheet3!A:B,2,FALSE))&amp;"]"</f>
        <v>[[50000,1],[50042,67]]</v>
      </c>
      <c r="G4283">
        <v>0.2</v>
      </c>
      <c r="H4283" s="1" t="str">
        <f t="shared" ref="H4283:I4283" si="3079">H4271</f>
        <v>[80041,80042,80043,80044]</v>
      </c>
      <c r="I4283" s="1">
        <f t="shared" si="3079"/>
        <v>1</v>
      </c>
      <c r="J4283">
        <f t="shared" si="3029"/>
        <v>20</v>
      </c>
      <c r="K4283">
        <f t="shared" si="3032"/>
        <v>46</v>
      </c>
      <c r="L4283" s="1" t="str">
        <f>Sheet1!L4283</f>
        <v>[{"bid":16008,"type":6,"num":19},{"bid":14001,"type":4,"num":27000}]</v>
      </c>
    </row>
    <row r="4284" spans="1:12" x14ac:dyDescent="0.2">
      <c r="A4284">
        <f t="shared" si="3028"/>
        <v>605056</v>
      </c>
      <c r="B4284">
        <f t="shared" si="3027"/>
        <v>605057</v>
      </c>
      <c r="C4284" s="1" t="str">
        <f t="shared" si="3057"/>
        <v>当前波数 47/∞</v>
      </c>
      <c r="D4284">
        <f>VLOOKUP(MOD(A4284,1000),Sheet2!P:R,3,FALSE)</f>
        <v>45.780799999999978</v>
      </c>
      <c r="E4284">
        <v>56</v>
      </c>
      <c r="F4284" s="1" t="str">
        <f>IF(VLOOKUP(MOD(A4284,1000),Sheet2!P:W,8,FALSE)=1,"[[50000,1],",IF(VLOOKUP(MOD(A4284,1000),Sheet2!P:W,8,FALSE)=2,"[[90000,1],","["))&amp;IF(K4284=K4283,VLOOKUP(INT(MID(A4284,3,1))*10+3,Sheet3!A:B,2,FALSE),VLOOKUP(INT(MID(A4284,3,1))*10+MOD(K4284,2)+1,Sheet3!A:B,2,FALSE))&amp;"]"</f>
        <v>[[50041,40]]</v>
      </c>
      <c r="G4284">
        <v>0.2</v>
      </c>
      <c r="H4284" s="1" t="str">
        <f t="shared" ref="H4284:I4284" si="3080">H4272</f>
        <v>[80041,80042,80043,80044]</v>
      </c>
      <c r="I4284" s="1">
        <f t="shared" si="3080"/>
        <v>1</v>
      </c>
      <c r="J4284">
        <f t="shared" si="3029"/>
        <v>20</v>
      </c>
      <c r="K4284">
        <f t="shared" si="3032"/>
        <v>47</v>
      </c>
      <c r="L4284" s="1" t="str">
        <f>Sheet1!L4284</f>
        <v>[{"bid":16008,"type":6,"num":21},{"bid":14001,"type":4,"num":27500}]</v>
      </c>
    </row>
    <row r="4285" spans="1:12" x14ac:dyDescent="0.2">
      <c r="A4285">
        <f t="shared" si="3028"/>
        <v>605057</v>
      </c>
      <c r="B4285">
        <f t="shared" si="3027"/>
        <v>605058</v>
      </c>
      <c r="C4285" s="1" t="str">
        <f t="shared" si="3057"/>
        <v>当前波数 48/∞</v>
      </c>
      <c r="D4285">
        <f>VLOOKUP(MOD(A4285,1000),Sheet2!P:R,3,FALSE)</f>
        <v>47.933199999999978</v>
      </c>
      <c r="E4285">
        <v>57</v>
      </c>
      <c r="F4285" s="1" t="str">
        <f>IF(VLOOKUP(MOD(A4285,1000),Sheet2!P:W,8,FALSE)=1,"[[50000,1],",IF(VLOOKUP(MOD(A4285,1000),Sheet2!P:W,8,FALSE)=2,"[[90000,1],","["))&amp;IF(K4285=K4284,VLOOKUP(INT(MID(A4285,3,1))*10+3,Sheet3!A:B,2,FALSE),VLOOKUP(INT(MID(A4285,3,1))*10+MOD(K4285,2)+1,Sheet3!A:B,2,FALSE))&amp;"]"</f>
        <v>[[50042,67]]</v>
      </c>
      <c r="G4285">
        <v>0.2</v>
      </c>
      <c r="H4285" s="1" t="str">
        <f t="shared" ref="H4285:I4285" si="3081">H4273</f>
        <v>[80041,80042,80043,80044]</v>
      </c>
      <c r="I4285" s="1">
        <f t="shared" si="3081"/>
        <v>1</v>
      </c>
      <c r="J4285">
        <f t="shared" si="3029"/>
        <v>20</v>
      </c>
      <c r="K4285">
        <f t="shared" si="3032"/>
        <v>48</v>
      </c>
      <c r="L4285" s="1" t="str">
        <f>Sheet1!L4285</f>
        <v>[{"bid":16008,"type":6,"num":21},{"bid":14001,"type":4,"num":28000}]</v>
      </c>
    </row>
    <row r="4286" spans="1:12" x14ac:dyDescent="0.2">
      <c r="A4286">
        <f t="shared" si="3028"/>
        <v>605058</v>
      </c>
      <c r="B4286">
        <f t="shared" si="3027"/>
        <v>605059</v>
      </c>
      <c r="C4286" s="1" t="str">
        <f t="shared" si="3057"/>
        <v>当前波数 49/∞</v>
      </c>
      <c r="D4286">
        <f>VLOOKUP(MOD(A4286,1000),Sheet2!P:R,3,FALSE)</f>
        <v>50.133599999999973</v>
      </c>
      <c r="E4286">
        <v>58</v>
      </c>
      <c r="F4286" s="1" t="str">
        <f>IF(VLOOKUP(MOD(A4286,1000),Sheet2!P:W,8,FALSE)=1,"[[50000,1],",IF(VLOOKUP(MOD(A4286,1000),Sheet2!P:W,8,FALSE)=2,"[[90000,1],","["))&amp;IF(K4286=K4285,VLOOKUP(INT(MID(A4286,3,1))*10+3,Sheet3!A:B,2,FALSE),VLOOKUP(INT(MID(A4286,3,1))*10+MOD(K4286,2)+1,Sheet3!A:B,2,FALSE))&amp;"]"</f>
        <v>[[90000,1],[50041,40]]</v>
      </c>
      <c r="G4286">
        <v>0.2</v>
      </c>
      <c r="H4286" s="1" t="str">
        <f t="shared" ref="H4286:I4286" si="3082">H4274</f>
        <v>[80041,80042,80043,80044]</v>
      </c>
      <c r="I4286" s="1">
        <f t="shared" si="3082"/>
        <v>1</v>
      </c>
      <c r="J4286">
        <f t="shared" si="3029"/>
        <v>20</v>
      </c>
      <c r="K4286">
        <f t="shared" si="3032"/>
        <v>49</v>
      </c>
      <c r="L4286" s="1" t="str">
        <f>Sheet1!L4286</f>
        <v>[{"bid":16008,"type":6,"num":21},{"bid":14001,"type":4,"num":28500}]</v>
      </c>
    </row>
    <row r="4287" spans="1:12" x14ac:dyDescent="0.2">
      <c r="A4287">
        <f t="shared" si="3028"/>
        <v>605059</v>
      </c>
      <c r="B4287">
        <f t="shared" si="3027"/>
        <v>605060</v>
      </c>
      <c r="C4287" s="1" t="str">
        <f t="shared" si="3057"/>
        <v>当前波数 50/∞\n下一波BOSS</v>
      </c>
      <c r="D4287">
        <f>VLOOKUP(MOD(A4287,1000),Sheet2!P:R,3,FALSE)</f>
        <v>52.381999999999969</v>
      </c>
      <c r="E4287">
        <v>59</v>
      </c>
      <c r="F4287" s="1" t="str">
        <f>IF(VLOOKUP(MOD(A4287,1000),Sheet2!P:W,8,FALSE)=1,"[[50000,1],",IF(VLOOKUP(MOD(A4287,1000),Sheet2!P:W,8,FALSE)=2,"[[90000,1],","["))&amp;IF(K4287=K4286,VLOOKUP(INT(MID(A4287,3,1))*10+3,Sheet3!A:B,2,FALSE),VLOOKUP(INT(MID(A4287,3,1))*10+MOD(K4287,2)+1,Sheet3!A:B,2,FALSE))&amp;"]"</f>
        <v>[[50042,67]]</v>
      </c>
      <c r="G4287">
        <v>0.2</v>
      </c>
      <c r="H4287" s="1" t="str">
        <f t="shared" ref="H4287:I4287" si="3083">H4275</f>
        <v>[80041,80042,80043,80044]</v>
      </c>
      <c r="I4287" s="1">
        <f t="shared" si="3083"/>
        <v>1</v>
      </c>
      <c r="J4287">
        <f t="shared" si="3029"/>
        <v>20</v>
      </c>
      <c r="K4287">
        <f t="shared" si="3032"/>
        <v>50</v>
      </c>
      <c r="L4287" s="1" t="str">
        <f>Sheet1!L4287</f>
        <v>[{"bid":16008,"type":6,"num":21},{"bid":14001,"type":4,"num":29000}]</v>
      </c>
    </row>
    <row r="4288" spans="1:12" x14ac:dyDescent="0.2">
      <c r="A4288">
        <f t="shared" si="3028"/>
        <v>605060</v>
      </c>
      <c r="B4288">
        <f t="shared" si="3027"/>
        <v>605061</v>
      </c>
      <c r="C4288" s="1" t="str">
        <f t="shared" si="3057"/>
        <v>BOSS波\n需击杀所有怪物</v>
      </c>
      <c r="D4288">
        <f>VLOOKUP(MOD(A4288,1000),Sheet2!P:R,3,FALSE)</f>
        <v>54.678399999999968</v>
      </c>
      <c r="E4288">
        <v>60</v>
      </c>
      <c r="F4288" s="1" t="str">
        <f>IF(VLOOKUP(MOD(A4288,1000),Sheet2!P:W,8,FALSE)=1,"[[50000,1],",IF(VLOOKUP(MOD(A4288,1000),Sheet2!P:W,8,FALSE)=2,"[[90000,1],","["))&amp;IF(K4288=K4287,VLOOKUP(INT(MID(A4288,3,1))*10+3,Sheet3!A:B,2,FALSE),VLOOKUP(INT(MID(A4288,3,1))*10+MOD(K4288,2)+1,Sheet3!A:B,2,FALSE))&amp;"]"</f>
        <v>[[50043,45]]</v>
      </c>
      <c r="G4288">
        <v>0.2</v>
      </c>
      <c r="H4288" s="1" t="str">
        <f t="shared" ref="H4288:I4288" si="3084">H4276</f>
        <v>[80041,80042,80043,80044]</v>
      </c>
      <c r="I4288" s="1">
        <f t="shared" si="3084"/>
        <v>2</v>
      </c>
      <c r="J4288">
        <f t="shared" si="3029"/>
        <v>40</v>
      </c>
      <c r="K4288">
        <f t="shared" si="3032"/>
        <v>50</v>
      </c>
      <c r="L4288" s="1" t="str">
        <f>Sheet1!L4288</f>
        <v>[{"bid":16008,"type":6,"num":21},{"bid":14001,"type":4,"num":29500}]</v>
      </c>
    </row>
    <row r="4289" spans="1:12" x14ac:dyDescent="0.2">
      <c r="A4289">
        <f t="shared" si="3028"/>
        <v>605061</v>
      </c>
      <c r="B4289">
        <f t="shared" si="3027"/>
        <v>605062</v>
      </c>
      <c r="C4289" s="1" t="str">
        <f t="shared" si="3057"/>
        <v>当前波数 51/∞</v>
      </c>
      <c r="D4289">
        <f>VLOOKUP(MOD(A4289,1000),Sheet2!P:R,3,FALSE)</f>
        <v>57.091199999999965</v>
      </c>
      <c r="E4289">
        <v>61</v>
      </c>
      <c r="F4289" s="1" t="str">
        <f>IF(VLOOKUP(MOD(A4289,1000),Sheet2!P:W,8,FALSE)=1,"[[50000,1],",IF(VLOOKUP(MOD(A4289,1000),Sheet2!P:W,8,FALSE)=2,"[[90000,1],","["))&amp;IF(K4289=K4288,VLOOKUP(INT(MID(A4289,3,1))*10+3,Sheet3!A:B,2,FALSE),VLOOKUP(INT(MID(A4289,3,1))*10+MOD(K4289,2)+1,Sheet3!A:B,2,FALSE))&amp;"]"</f>
        <v>[[50000,1],[50041,40]]</v>
      </c>
      <c r="G4289">
        <v>0.2</v>
      </c>
      <c r="H4289" s="1" t="str">
        <f t="shared" ref="H4289:I4289" si="3085">H4277</f>
        <v>[80041,80042,80043,80044]</v>
      </c>
      <c r="I4289" s="1">
        <f t="shared" si="3085"/>
        <v>1</v>
      </c>
      <c r="J4289">
        <f t="shared" si="3029"/>
        <v>20</v>
      </c>
      <c r="K4289">
        <f t="shared" si="3032"/>
        <v>51</v>
      </c>
      <c r="L4289" s="1" t="str">
        <f>Sheet1!L4289</f>
        <v>[{"bid":16008,"type":6,"num":23},{"bid":14001,"type":4,"num":30000}]</v>
      </c>
    </row>
    <row r="4290" spans="1:12" x14ac:dyDescent="0.2">
      <c r="A4290">
        <f t="shared" si="3028"/>
        <v>605062</v>
      </c>
      <c r="B4290">
        <f t="shared" si="3027"/>
        <v>605063</v>
      </c>
      <c r="C4290" s="1" t="str">
        <f t="shared" si="3057"/>
        <v>当前波数 52/∞</v>
      </c>
      <c r="D4290">
        <f>VLOOKUP(MOD(A4290,1000),Sheet2!P:R,3,FALSE)</f>
        <v>71.46527999999995</v>
      </c>
      <c r="E4290">
        <v>62</v>
      </c>
      <c r="F4290" s="1" t="str">
        <f>IF(VLOOKUP(MOD(A4290,1000),Sheet2!P:W,8,FALSE)=1,"[[50000,1],",IF(VLOOKUP(MOD(A4290,1000),Sheet2!P:W,8,FALSE)=2,"[[90000,1],","["))&amp;IF(K4290=K4289,VLOOKUP(INT(MID(A4290,3,1))*10+3,Sheet3!A:B,2,FALSE),VLOOKUP(INT(MID(A4290,3,1))*10+MOD(K4290,2)+1,Sheet3!A:B,2,FALSE))&amp;"]"</f>
        <v>[[50042,67]]</v>
      </c>
      <c r="G4290">
        <v>0.2</v>
      </c>
      <c r="H4290" s="1" t="str">
        <f t="shared" ref="H4290:I4290" si="3086">H4278</f>
        <v>[80041,80042,80043,80044]</v>
      </c>
      <c r="I4290" s="1">
        <f t="shared" si="3086"/>
        <v>1</v>
      </c>
      <c r="J4290">
        <f t="shared" si="3029"/>
        <v>20</v>
      </c>
      <c r="K4290">
        <f t="shared" si="3032"/>
        <v>52</v>
      </c>
      <c r="L4290" s="1" t="str">
        <f>Sheet1!L4290</f>
        <v>[{"bid":16008,"type":6,"num":23},{"bid":14001,"type":4,"num":30500}]</v>
      </c>
    </row>
    <row r="4291" spans="1:12" x14ac:dyDescent="0.2">
      <c r="A4291">
        <f t="shared" si="3028"/>
        <v>605063</v>
      </c>
      <c r="B4291">
        <f t="shared" si="3027"/>
        <v>605064</v>
      </c>
      <c r="C4291" s="1" t="str">
        <f t="shared" si="3057"/>
        <v>当前波数 53/∞</v>
      </c>
      <c r="D4291">
        <f>VLOOKUP(MOD(A4291,1000),Sheet2!P:R,3,FALSE)</f>
        <v>86.895199999999946</v>
      </c>
      <c r="E4291">
        <v>63</v>
      </c>
      <c r="F4291" s="1" t="str">
        <f>IF(VLOOKUP(MOD(A4291,1000),Sheet2!P:W,8,FALSE)=1,"[[50000,1],",IF(VLOOKUP(MOD(A4291,1000),Sheet2!P:W,8,FALSE)=2,"[[90000,1],","["))&amp;IF(K4291=K4290,VLOOKUP(INT(MID(A4291,3,1))*10+3,Sheet3!A:B,2,FALSE),VLOOKUP(INT(MID(A4291,3,1))*10+MOD(K4291,2)+1,Sheet3!A:B,2,FALSE))&amp;"]"</f>
        <v>[[50041,40]]</v>
      </c>
      <c r="G4291">
        <v>0.2</v>
      </c>
      <c r="H4291" s="1" t="str">
        <f t="shared" ref="H4291:I4291" si="3087">H4279</f>
        <v>[80041,80042,80043,80044]</v>
      </c>
      <c r="I4291" s="1">
        <f t="shared" si="3087"/>
        <v>1</v>
      </c>
      <c r="J4291">
        <f t="shared" si="3029"/>
        <v>20</v>
      </c>
      <c r="K4291">
        <f t="shared" si="3032"/>
        <v>53</v>
      </c>
      <c r="L4291" s="1" t="str">
        <f>Sheet1!L4291</f>
        <v>[{"bid":16008,"type":6,"num":23},{"bid":14001,"type":4,"num":31000}]</v>
      </c>
    </row>
    <row r="4292" spans="1:12" x14ac:dyDescent="0.2">
      <c r="A4292">
        <f t="shared" si="3028"/>
        <v>605064</v>
      </c>
      <c r="B4292">
        <f t="shared" si="3027"/>
        <v>605065</v>
      </c>
      <c r="C4292" s="1" t="str">
        <f t="shared" si="3057"/>
        <v>当前波数 54/∞</v>
      </c>
      <c r="D4292">
        <f>VLOOKUP(MOD(A4292,1000),Sheet2!P:R,3,FALSE)</f>
        <v>103.41119999999995</v>
      </c>
      <c r="E4292">
        <v>64</v>
      </c>
      <c r="F4292" s="1" t="str">
        <f>IF(VLOOKUP(MOD(A4292,1000),Sheet2!P:W,8,FALSE)=1,"[[50000,1],",IF(VLOOKUP(MOD(A4292,1000),Sheet2!P:W,8,FALSE)=2,"[[90000,1],","["))&amp;IF(K4292=K4291,VLOOKUP(INT(MID(A4292,3,1))*10+3,Sheet3!A:B,2,FALSE),VLOOKUP(INT(MID(A4292,3,1))*10+MOD(K4292,2)+1,Sheet3!A:B,2,FALSE))&amp;"]"</f>
        <v>[[50000,1],[50042,67]]</v>
      </c>
      <c r="G4292">
        <v>0.2</v>
      </c>
      <c r="H4292" s="1" t="str">
        <f t="shared" ref="H4292:I4292" si="3088">H4280</f>
        <v>[80041,80042,80043,80044]</v>
      </c>
      <c r="I4292" s="1">
        <f t="shared" si="3088"/>
        <v>1</v>
      </c>
      <c r="J4292">
        <f t="shared" si="3029"/>
        <v>20</v>
      </c>
      <c r="K4292">
        <f t="shared" si="3032"/>
        <v>54</v>
      </c>
      <c r="L4292" s="1" t="str">
        <f>Sheet1!L4292</f>
        <v>[{"bid":16008,"type":6,"num":23},{"bid":14001,"type":4,"num":31500}]</v>
      </c>
    </row>
    <row r="4293" spans="1:12" x14ac:dyDescent="0.2">
      <c r="A4293">
        <f t="shared" si="3028"/>
        <v>605065</v>
      </c>
      <c r="B4293">
        <f t="shared" si="3027"/>
        <v>605066</v>
      </c>
      <c r="C4293" s="1" t="str">
        <f t="shared" si="3057"/>
        <v>当前波数 55/∞\n下一波BOSS</v>
      </c>
      <c r="D4293">
        <f>VLOOKUP(MOD(A4293,1000),Sheet2!P:R,3,FALSE)</f>
        <v>121.04351999999994</v>
      </c>
      <c r="E4293">
        <v>65</v>
      </c>
      <c r="F4293" s="1" t="str">
        <f>IF(VLOOKUP(MOD(A4293,1000),Sheet2!P:W,8,FALSE)=1,"[[50000,1],",IF(VLOOKUP(MOD(A4293,1000),Sheet2!P:W,8,FALSE)=2,"[[90000,1],","["))&amp;IF(K4293=K4292,VLOOKUP(INT(MID(A4293,3,1))*10+3,Sheet3!A:B,2,FALSE),VLOOKUP(INT(MID(A4293,3,1))*10+MOD(K4293,2)+1,Sheet3!A:B,2,FALSE))&amp;"]"</f>
        <v>[[50041,40]]</v>
      </c>
      <c r="G4293">
        <v>0.2</v>
      </c>
      <c r="H4293" s="1" t="str">
        <f t="shared" ref="H4293:I4293" si="3089">H4281</f>
        <v>[80041,80042,80043,80044]</v>
      </c>
      <c r="I4293" s="1">
        <f t="shared" si="3089"/>
        <v>1</v>
      </c>
      <c r="J4293">
        <f t="shared" si="3029"/>
        <v>20</v>
      </c>
      <c r="K4293">
        <f t="shared" si="3032"/>
        <v>55</v>
      </c>
      <c r="L4293" s="1" t="str">
        <f>Sheet1!L4293</f>
        <v>[{"bid":16008,"type":6,"num":23},{"bid":14001,"type":4,"num":32000}]</v>
      </c>
    </row>
    <row r="4294" spans="1:12" x14ac:dyDescent="0.2">
      <c r="A4294">
        <f t="shared" si="3028"/>
        <v>605066</v>
      </c>
      <c r="B4294">
        <f t="shared" ref="B4294:B4357" si="3090">A4294+1</f>
        <v>605067</v>
      </c>
      <c r="C4294" s="1" t="str">
        <f t="shared" si="3057"/>
        <v>BOSS波\n需击杀所有怪物</v>
      </c>
      <c r="D4294">
        <f>VLOOKUP(MOD(A4294,1000),Sheet2!P:R,3,FALSE)</f>
        <v>139.82239999999993</v>
      </c>
      <c r="E4294">
        <v>66</v>
      </c>
      <c r="F4294" s="1" t="str">
        <f>IF(VLOOKUP(MOD(A4294,1000),Sheet2!P:W,8,FALSE)=1,"[[50000,1],",IF(VLOOKUP(MOD(A4294,1000),Sheet2!P:W,8,FALSE)=2,"[[90000,1],","["))&amp;IF(K4294=K4293,VLOOKUP(INT(MID(A4294,3,1))*10+3,Sheet3!A:B,2,FALSE),VLOOKUP(INT(MID(A4294,3,1))*10+MOD(K4294,2)+1,Sheet3!A:B,2,FALSE))&amp;"]"</f>
        <v>[[50043,45]]</v>
      </c>
      <c r="G4294">
        <v>0.2</v>
      </c>
      <c r="H4294" s="1" t="str">
        <f t="shared" ref="H4294:I4294" si="3091">H4282</f>
        <v>[80041,80042,80043,80044]</v>
      </c>
      <c r="I4294" s="1">
        <f t="shared" si="3091"/>
        <v>2</v>
      </c>
      <c r="J4294">
        <f t="shared" si="3029"/>
        <v>40</v>
      </c>
      <c r="K4294">
        <f t="shared" si="3032"/>
        <v>55</v>
      </c>
      <c r="L4294" s="1" t="str">
        <f>Sheet1!L4294</f>
        <v>[{"bid":16008,"type":6,"num":25},{"bid":14001,"type":4,"num":32500}]</v>
      </c>
    </row>
    <row r="4295" spans="1:12" x14ac:dyDescent="0.2">
      <c r="A4295">
        <f t="shared" ref="A4295:A4358" si="3092">A4294+1</f>
        <v>605067</v>
      </c>
      <c r="B4295">
        <f t="shared" si="3090"/>
        <v>605068</v>
      </c>
      <c r="C4295" s="1" t="str">
        <f t="shared" si="3057"/>
        <v>当前波数 56/∞</v>
      </c>
      <c r="D4295">
        <f>VLOOKUP(MOD(A4295,1000),Sheet2!P:R,3,FALSE)</f>
        <v>159.94439999999992</v>
      </c>
      <c r="E4295">
        <v>67</v>
      </c>
      <c r="F4295" s="1" t="str">
        <f>IF(VLOOKUP(MOD(A4295,1000),Sheet2!P:W,8,FALSE)=1,"[[50000,1],",IF(VLOOKUP(MOD(A4295,1000),Sheet2!P:W,8,FALSE)=2,"[[90000,1],","["))&amp;IF(K4295=K4294,VLOOKUP(INT(MID(A4295,3,1))*10+3,Sheet3!A:B,2,FALSE),VLOOKUP(INT(MID(A4295,3,1))*10+MOD(K4295,2)+1,Sheet3!A:B,2,FALSE))&amp;"]"</f>
        <v>[[50000,1],[50042,67]]</v>
      </c>
      <c r="G4295">
        <v>0.2</v>
      </c>
      <c r="H4295" s="1" t="str">
        <f t="shared" ref="H4295:I4295" si="3093">H4283</f>
        <v>[80041,80042,80043,80044]</v>
      </c>
      <c r="I4295" s="1">
        <f t="shared" si="3093"/>
        <v>1</v>
      </c>
      <c r="J4295">
        <f t="shared" ref="J4295:J4358" si="3094">J3756</f>
        <v>20</v>
      </c>
      <c r="K4295">
        <f t="shared" si="3032"/>
        <v>56</v>
      </c>
      <c r="L4295" s="1" t="str">
        <f>Sheet1!L4295</f>
        <v>[{"bid":16008,"type":6,"num":25},{"bid":14001,"type":4,"num":33000}]</v>
      </c>
    </row>
    <row r="4296" spans="1:12" x14ac:dyDescent="0.2">
      <c r="A4296">
        <f t="shared" si="3092"/>
        <v>605068</v>
      </c>
      <c r="B4296">
        <f t="shared" si="3090"/>
        <v>605069</v>
      </c>
      <c r="C4296" s="1" t="str">
        <f t="shared" si="3057"/>
        <v>当前波数 57/∞</v>
      </c>
      <c r="D4296">
        <f>VLOOKUP(MOD(A4296,1000),Sheet2!P:R,3,FALSE)</f>
        <v>181.30943999999988</v>
      </c>
      <c r="E4296">
        <v>68</v>
      </c>
      <c r="F4296" s="1" t="str">
        <f>IF(VLOOKUP(MOD(A4296,1000),Sheet2!P:W,8,FALSE)=1,"[[50000,1],",IF(VLOOKUP(MOD(A4296,1000),Sheet2!P:W,8,FALSE)=2,"[[90000,1],","["))&amp;IF(K4296=K4295,VLOOKUP(INT(MID(A4296,3,1))*10+3,Sheet3!A:B,2,FALSE),VLOOKUP(INT(MID(A4296,3,1))*10+MOD(K4296,2)+1,Sheet3!A:B,2,FALSE))&amp;"]"</f>
        <v>[[50041,40]]</v>
      </c>
      <c r="G4296">
        <v>0.2</v>
      </c>
      <c r="H4296" s="1" t="str">
        <f t="shared" ref="H4296:I4296" si="3095">H4284</f>
        <v>[80041,80042,80043,80044]</v>
      </c>
      <c r="I4296" s="1">
        <f t="shared" si="3095"/>
        <v>1</v>
      </c>
      <c r="J4296">
        <f t="shared" si="3094"/>
        <v>20</v>
      </c>
      <c r="K4296">
        <f t="shared" si="3032"/>
        <v>57</v>
      </c>
      <c r="L4296" s="1" t="str">
        <f>Sheet1!L4296</f>
        <v>[{"bid":16008,"type":6,"num":25},{"bid":14001,"type":4,"num":33500}]</v>
      </c>
    </row>
    <row r="4297" spans="1:12" x14ac:dyDescent="0.2">
      <c r="A4297">
        <f t="shared" si="3092"/>
        <v>605069</v>
      </c>
      <c r="B4297">
        <f t="shared" si="3090"/>
        <v>605070</v>
      </c>
      <c r="C4297" s="1" t="str">
        <f t="shared" si="3057"/>
        <v>当前波数 58/∞</v>
      </c>
      <c r="D4297">
        <f>VLOOKUP(MOD(A4297,1000),Sheet2!P:R,3,FALSE)</f>
        <v>203.94919999999985</v>
      </c>
      <c r="E4297">
        <v>69</v>
      </c>
      <c r="F4297" s="1" t="str">
        <f>IF(VLOOKUP(MOD(A4297,1000),Sheet2!P:W,8,FALSE)=1,"[[50000,1],",IF(VLOOKUP(MOD(A4297,1000),Sheet2!P:W,8,FALSE)=2,"[[90000,1],","["))&amp;IF(K4297=K4296,VLOOKUP(INT(MID(A4297,3,1))*10+3,Sheet3!A:B,2,FALSE),VLOOKUP(INT(MID(A4297,3,1))*10+MOD(K4297,2)+1,Sheet3!A:B,2,FALSE))&amp;"]"</f>
        <v>[[50042,67]]</v>
      </c>
      <c r="G4297">
        <v>0.2</v>
      </c>
      <c r="H4297" s="1" t="str">
        <f t="shared" ref="H4297:I4297" si="3096">H4285</f>
        <v>[80041,80042,80043,80044]</v>
      </c>
      <c r="I4297" s="1">
        <f t="shared" si="3096"/>
        <v>1</v>
      </c>
      <c r="J4297">
        <f t="shared" si="3094"/>
        <v>20</v>
      </c>
      <c r="K4297">
        <f t="shared" si="3032"/>
        <v>58</v>
      </c>
      <c r="L4297" s="1" t="str">
        <f>Sheet1!L4297</f>
        <v>[{"bid":16008,"type":6,"num":25},{"bid":14001,"type":4,"num":34000}]</v>
      </c>
    </row>
    <row r="4298" spans="1:12" x14ac:dyDescent="0.2">
      <c r="A4298">
        <f t="shared" si="3092"/>
        <v>605070</v>
      </c>
      <c r="B4298">
        <f t="shared" si="3090"/>
        <v>605071</v>
      </c>
      <c r="C4298" s="1" t="str">
        <f t="shared" si="3057"/>
        <v>当前波数 59/∞</v>
      </c>
      <c r="D4298">
        <f>VLOOKUP(MOD(A4298,1000),Sheet2!P:R,3,FALSE)</f>
        <v>227.89535999999978</v>
      </c>
      <c r="E4298">
        <v>70</v>
      </c>
      <c r="F4298" s="1" t="str">
        <f>IF(VLOOKUP(MOD(A4298,1000),Sheet2!P:W,8,FALSE)=1,"[[50000,1],",IF(VLOOKUP(MOD(A4298,1000),Sheet2!P:W,8,FALSE)=2,"[[90000,1],","["))&amp;IF(K4298=K4297,VLOOKUP(INT(MID(A4298,3,1))*10+3,Sheet3!A:B,2,FALSE),VLOOKUP(INT(MID(A4298,3,1))*10+MOD(K4298,2)+1,Sheet3!A:B,2,FALSE))&amp;"]"</f>
        <v>[[90000,1],[50041,40]]</v>
      </c>
      <c r="G4298">
        <v>0.2</v>
      </c>
      <c r="H4298" s="1" t="str">
        <f t="shared" ref="H4298:I4298" si="3097">H4286</f>
        <v>[80041,80042,80043,80044]</v>
      </c>
      <c r="I4298" s="1">
        <f t="shared" si="3097"/>
        <v>1</v>
      </c>
      <c r="J4298">
        <f t="shared" si="3094"/>
        <v>20</v>
      </c>
      <c r="K4298">
        <f t="shared" si="3032"/>
        <v>59</v>
      </c>
      <c r="L4298" s="1" t="str">
        <f>Sheet1!L4298</f>
        <v>[{"bid":16008,"type":6,"num":25},{"bid":14001,"type":4,"num":34500}]</v>
      </c>
    </row>
    <row r="4299" spans="1:12" x14ac:dyDescent="0.2">
      <c r="A4299">
        <f t="shared" si="3092"/>
        <v>605071</v>
      </c>
      <c r="B4299">
        <f t="shared" si="3090"/>
        <v>605072</v>
      </c>
      <c r="C4299" s="1" t="str">
        <f t="shared" si="3057"/>
        <v>当前波数 60/∞\n下一波BOSS</v>
      </c>
      <c r="D4299">
        <f>VLOOKUP(MOD(A4299,1000),Sheet2!P:R,3,FALSE)</f>
        <v>253.17959999999971</v>
      </c>
      <c r="E4299">
        <v>71</v>
      </c>
      <c r="F4299" s="1" t="str">
        <f>IF(VLOOKUP(MOD(A4299,1000),Sheet2!P:W,8,FALSE)=1,"[[50000,1],",IF(VLOOKUP(MOD(A4299,1000),Sheet2!P:W,8,FALSE)=2,"[[90000,1],","["))&amp;IF(K4299=K4298,VLOOKUP(INT(MID(A4299,3,1))*10+3,Sheet3!A:B,2,FALSE),VLOOKUP(INT(MID(A4299,3,1))*10+MOD(K4299,2)+1,Sheet3!A:B,2,FALSE))&amp;"]"</f>
        <v>[[50042,67]]</v>
      </c>
      <c r="G4299">
        <v>0.2</v>
      </c>
      <c r="H4299" s="1" t="str">
        <f t="shared" ref="H4299:I4299" si="3098">H4287</f>
        <v>[80041,80042,80043,80044]</v>
      </c>
      <c r="I4299" s="1">
        <f t="shared" si="3098"/>
        <v>1</v>
      </c>
      <c r="J4299">
        <f t="shared" si="3094"/>
        <v>20</v>
      </c>
      <c r="K4299">
        <f t="shared" si="3032"/>
        <v>60</v>
      </c>
      <c r="L4299" s="1" t="str">
        <f>Sheet1!L4299</f>
        <v>[{"bid":16008,"type":6,"num":27},{"bid":14001,"type":4,"num":35000}]</v>
      </c>
    </row>
    <row r="4300" spans="1:12" x14ac:dyDescent="0.2">
      <c r="A4300">
        <f t="shared" si="3092"/>
        <v>605072</v>
      </c>
      <c r="B4300">
        <f t="shared" si="3090"/>
        <v>605073</v>
      </c>
      <c r="C4300" s="1" t="str">
        <f t="shared" si="3057"/>
        <v>BOSS波\n需击杀所有怪物</v>
      </c>
      <c r="D4300">
        <f>VLOOKUP(MOD(A4300,1000),Sheet2!P:R,3,FALSE)</f>
        <v>279.83359999999971</v>
      </c>
      <c r="E4300">
        <v>72</v>
      </c>
      <c r="F4300" s="1" t="str">
        <f>IF(VLOOKUP(MOD(A4300,1000),Sheet2!P:W,8,FALSE)=1,"[[50000,1],",IF(VLOOKUP(MOD(A4300,1000),Sheet2!P:W,8,FALSE)=2,"[[90000,1],","["))&amp;IF(K4300=K4299,VLOOKUP(INT(MID(A4300,3,1))*10+3,Sheet3!A:B,2,FALSE),VLOOKUP(INT(MID(A4300,3,1))*10+MOD(K4300,2)+1,Sheet3!A:B,2,FALSE))&amp;"]"</f>
        <v>[[50043,45]]</v>
      </c>
      <c r="G4300">
        <v>0.2</v>
      </c>
      <c r="H4300" s="1" t="str">
        <f t="shared" ref="H4300:I4300" si="3099">H4288</f>
        <v>[80041,80042,80043,80044]</v>
      </c>
      <c r="I4300" s="1">
        <f t="shared" si="3099"/>
        <v>2</v>
      </c>
      <c r="J4300">
        <f t="shared" si="3094"/>
        <v>40</v>
      </c>
      <c r="K4300">
        <f t="shared" ref="K4300:K4363" si="3100">K4294+5</f>
        <v>60</v>
      </c>
      <c r="L4300" s="1" t="str">
        <f>Sheet1!L4300</f>
        <v>[{"bid":16008,"type":6,"num":27},{"bid":14001,"type":4,"num":35500}]</v>
      </c>
    </row>
    <row r="4301" spans="1:12" x14ac:dyDescent="0.2">
      <c r="A4301">
        <f t="shared" si="3092"/>
        <v>605073</v>
      </c>
      <c r="B4301">
        <f t="shared" si="3090"/>
        <v>605074</v>
      </c>
      <c r="C4301" s="1" t="str">
        <f t="shared" si="3057"/>
        <v>当前波数 61/∞</v>
      </c>
      <c r="D4301">
        <f>VLOOKUP(MOD(A4301,1000),Sheet2!P:R,3,FALSE)</f>
        <v>308.17055999999963</v>
      </c>
      <c r="E4301">
        <v>73</v>
      </c>
      <c r="F4301" s="1" t="str">
        <f>IF(VLOOKUP(MOD(A4301,1000),Sheet2!P:W,8,FALSE)=1,"[[50000,1],",IF(VLOOKUP(MOD(A4301,1000),Sheet2!P:W,8,FALSE)=2,"[[90000,1],","["))&amp;IF(K4301=K4300,VLOOKUP(INT(MID(A4301,3,1))*10+3,Sheet3!A:B,2,FALSE),VLOOKUP(INT(MID(A4301,3,1))*10+MOD(K4301,2)+1,Sheet3!A:B,2,FALSE))&amp;"]"</f>
        <v>[[50000,1],[50041,40]]</v>
      </c>
      <c r="G4301">
        <v>0.2</v>
      </c>
      <c r="H4301" s="1" t="str">
        <f t="shared" ref="H4301:I4301" si="3101">H4289</f>
        <v>[80041,80042,80043,80044]</v>
      </c>
      <c r="I4301" s="1">
        <f t="shared" si="3101"/>
        <v>1</v>
      </c>
      <c r="J4301">
        <f t="shared" si="3094"/>
        <v>20</v>
      </c>
      <c r="K4301">
        <f t="shared" si="3100"/>
        <v>61</v>
      </c>
      <c r="L4301" s="1" t="str">
        <f>Sheet1!L4301</f>
        <v>[{"bid":16008,"type":6,"num":27},{"bid":14001,"type":4,"num":36000}]</v>
      </c>
    </row>
    <row r="4302" spans="1:12" x14ac:dyDescent="0.2">
      <c r="A4302">
        <f t="shared" si="3092"/>
        <v>605074</v>
      </c>
      <c r="B4302">
        <f t="shared" si="3090"/>
        <v>605075</v>
      </c>
      <c r="C4302" s="1" t="str">
        <f t="shared" si="3057"/>
        <v>当前波数 62/∞</v>
      </c>
      <c r="D4302">
        <f>VLOOKUP(MOD(A4302,1000),Sheet2!P:R,3,FALSE)</f>
        <v>337.98239999999959</v>
      </c>
      <c r="E4302">
        <v>74</v>
      </c>
      <c r="F4302" s="1" t="str">
        <f>IF(VLOOKUP(MOD(A4302,1000),Sheet2!P:W,8,FALSE)=1,"[[50000,1],",IF(VLOOKUP(MOD(A4302,1000),Sheet2!P:W,8,FALSE)=2,"[[90000,1],","["))&amp;IF(K4302=K4301,VLOOKUP(INT(MID(A4302,3,1))*10+3,Sheet3!A:B,2,FALSE),VLOOKUP(INT(MID(A4302,3,1))*10+MOD(K4302,2)+1,Sheet3!A:B,2,FALSE))&amp;"]"</f>
        <v>[[50042,67]]</v>
      </c>
      <c r="G4302">
        <v>0.2</v>
      </c>
      <c r="H4302" s="1" t="str">
        <f t="shared" ref="H4302:I4302" si="3102">H4290</f>
        <v>[80041,80042,80043,80044]</v>
      </c>
      <c r="I4302" s="1">
        <f t="shared" si="3102"/>
        <v>1</v>
      </c>
      <c r="J4302">
        <f t="shared" si="3094"/>
        <v>20</v>
      </c>
      <c r="K4302">
        <f t="shared" si="3100"/>
        <v>62</v>
      </c>
      <c r="L4302" s="1" t="str">
        <f>Sheet1!L4302</f>
        <v>[{"bid":16008,"type":6,"num":27},{"bid":14001,"type":4,"num":36500}]</v>
      </c>
    </row>
    <row r="4303" spans="1:12" x14ac:dyDescent="0.2">
      <c r="A4303">
        <f t="shared" si="3092"/>
        <v>605075</v>
      </c>
      <c r="B4303">
        <f t="shared" si="3090"/>
        <v>605076</v>
      </c>
      <c r="C4303" s="1" t="str">
        <f t="shared" si="3057"/>
        <v>当前波数 63/∞</v>
      </c>
      <c r="D4303">
        <f>VLOOKUP(MOD(A4303,1000),Sheet2!P:R,3,FALSE)</f>
        <v>369.62599999999952</v>
      </c>
      <c r="E4303">
        <v>75</v>
      </c>
      <c r="F4303" s="1" t="str">
        <f>IF(VLOOKUP(MOD(A4303,1000),Sheet2!P:W,8,FALSE)=1,"[[50000,1],",IF(VLOOKUP(MOD(A4303,1000),Sheet2!P:W,8,FALSE)=2,"[[90000,1],","["))&amp;IF(K4303=K4302,VLOOKUP(INT(MID(A4303,3,1))*10+3,Sheet3!A:B,2,FALSE),VLOOKUP(INT(MID(A4303,3,1))*10+MOD(K4303,2)+1,Sheet3!A:B,2,FALSE))&amp;"]"</f>
        <v>[[50041,40]]</v>
      </c>
      <c r="G4303">
        <v>0.2</v>
      </c>
      <c r="H4303" s="1" t="str">
        <f t="shared" ref="H4303:I4303" si="3103">H4291</f>
        <v>[80041,80042,80043,80044]</v>
      </c>
      <c r="I4303" s="1">
        <f t="shared" si="3103"/>
        <v>1</v>
      </c>
      <c r="J4303">
        <f t="shared" si="3094"/>
        <v>20</v>
      </c>
      <c r="K4303">
        <f t="shared" si="3100"/>
        <v>63</v>
      </c>
      <c r="L4303" s="1" t="str">
        <f>Sheet1!L4303</f>
        <v>[{"bid":16008,"type":6,"num":27},{"bid":14001,"type":4,"num":37000}]</v>
      </c>
    </row>
    <row r="4304" spans="1:12" x14ac:dyDescent="0.2">
      <c r="A4304">
        <f t="shared" si="3092"/>
        <v>605076</v>
      </c>
      <c r="B4304">
        <f t="shared" si="3090"/>
        <v>605077</v>
      </c>
      <c r="C4304" s="1" t="str">
        <f t="shared" si="3057"/>
        <v>当前波数 64/∞</v>
      </c>
      <c r="D4304">
        <f>VLOOKUP(MOD(A4304,1000),Sheet2!P:R,3,FALSE)</f>
        <v>402.85439999999949</v>
      </c>
      <c r="E4304">
        <v>76</v>
      </c>
      <c r="F4304" s="1" t="str">
        <f>IF(VLOOKUP(MOD(A4304,1000),Sheet2!P:W,8,FALSE)=1,"[[50000,1],",IF(VLOOKUP(MOD(A4304,1000),Sheet2!P:W,8,FALSE)=2,"[[90000,1],","["))&amp;IF(K4304=K4303,VLOOKUP(INT(MID(A4304,3,1))*10+3,Sheet3!A:B,2,FALSE),VLOOKUP(INT(MID(A4304,3,1))*10+MOD(K4304,2)+1,Sheet3!A:B,2,FALSE))&amp;"]"</f>
        <v>[[50000,1],[50042,67]]</v>
      </c>
      <c r="G4304">
        <v>0.2</v>
      </c>
      <c r="H4304" s="1" t="str">
        <f t="shared" ref="H4304:I4304" si="3104">H4292</f>
        <v>[80041,80042,80043,80044]</v>
      </c>
      <c r="I4304" s="1">
        <f t="shared" si="3104"/>
        <v>1</v>
      </c>
      <c r="J4304">
        <f t="shared" si="3094"/>
        <v>20</v>
      </c>
      <c r="K4304">
        <f t="shared" si="3100"/>
        <v>64</v>
      </c>
      <c r="L4304" s="1" t="str">
        <f>Sheet1!L4304</f>
        <v>[{"bid":16008,"type":6,"num":29},{"bid":14001,"type":4,"num":37500}]</v>
      </c>
    </row>
    <row r="4305" spans="1:12" x14ac:dyDescent="0.2">
      <c r="A4305">
        <f t="shared" si="3092"/>
        <v>605077</v>
      </c>
      <c r="B4305">
        <f t="shared" si="3090"/>
        <v>605078</v>
      </c>
      <c r="C4305" s="1" t="str">
        <f t="shared" si="3057"/>
        <v>当前波数 65/∞\n下一波BOSS</v>
      </c>
      <c r="D4305">
        <f>VLOOKUP(MOD(A4305,1000),Sheet2!P:R,3,FALSE)</f>
        <v>437.70215999999948</v>
      </c>
      <c r="E4305">
        <v>77</v>
      </c>
      <c r="F4305" s="1" t="str">
        <f>IF(VLOOKUP(MOD(A4305,1000),Sheet2!P:W,8,FALSE)=1,"[[50000,1],",IF(VLOOKUP(MOD(A4305,1000),Sheet2!P:W,8,FALSE)=2,"[[90000,1],","["))&amp;IF(K4305=K4304,VLOOKUP(INT(MID(A4305,3,1))*10+3,Sheet3!A:B,2,FALSE),VLOOKUP(INT(MID(A4305,3,1))*10+MOD(K4305,2)+1,Sheet3!A:B,2,FALSE))&amp;"]"</f>
        <v>[[50041,40]]</v>
      </c>
      <c r="G4305">
        <v>0.2</v>
      </c>
      <c r="H4305" s="1" t="str">
        <f t="shared" ref="H4305:I4305" si="3105">H4293</f>
        <v>[80041,80042,80043,80044]</v>
      </c>
      <c r="I4305" s="1">
        <f t="shared" si="3105"/>
        <v>1</v>
      </c>
      <c r="J4305">
        <f t="shared" si="3094"/>
        <v>20</v>
      </c>
      <c r="K4305">
        <f t="shared" si="3100"/>
        <v>65</v>
      </c>
      <c r="L4305" s="1" t="str">
        <f>Sheet1!L4305</f>
        <v>[{"bid":16008,"type":6,"num":29},{"bid":14001,"type":4,"num":38000}]</v>
      </c>
    </row>
    <row r="4306" spans="1:12" x14ac:dyDescent="0.2">
      <c r="A4306">
        <f t="shared" si="3092"/>
        <v>605078</v>
      </c>
      <c r="B4306">
        <f t="shared" si="3090"/>
        <v>605079</v>
      </c>
      <c r="C4306" s="1" t="str">
        <f t="shared" si="3057"/>
        <v>BOSS波\n需击杀所有怪物</v>
      </c>
      <c r="D4306">
        <f>VLOOKUP(MOD(A4306,1000),Sheet2!P:R,3,FALSE)</f>
        <v>474.20383999999945</v>
      </c>
      <c r="E4306">
        <v>78</v>
      </c>
      <c r="F4306" s="1" t="str">
        <f>IF(VLOOKUP(MOD(A4306,1000),Sheet2!P:W,8,FALSE)=1,"[[50000,1],",IF(VLOOKUP(MOD(A4306,1000),Sheet2!P:W,8,FALSE)=2,"[[90000,1],","["))&amp;IF(K4306=K4305,VLOOKUP(INT(MID(A4306,3,1))*10+3,Sheet3!A:B,2,FALSE),VLOOKUP(INT(MID(A4306,3,1))*10+MOD(K4306,2)+1,Sheet3!A:B,2,FALSE))&amp;"]"</f>
        <v>[[50043,45]]</v>
      </c>
      <c r="G4306">
        <v>0.2</v>
      </c>
      <c r="H4306" s="1" t="str">
        <f t="shared" ref="H4306:I4306" si="3106">H4294</f>
        <v>[80041,80042,80043,80044]</v>
      </c>
      <c r="I4306" s="1">
        <f t="shared" si="3106"/>
        <v>2</v>
      </c>
      <c r="J4306">
        <f t="shared" si="3094"/>
        <v>40</v>
      </c>
      <c r="K4306">
        <f t="shared" si="3100"/>
        <v>65</v>
      </c>
      <c r="L4306" s="1" t="str">
        <f>Sheet1!L4306</f>
        <v>[{"bid":16008,"type":6,"num":29},{"bid":14001,"type":4,"num":38500}]</v>
      </c>
    </row>
    <row r="4307" spans="1:12" x14ac:dyDescent="0.2">
      <c r="A4307">
        <f t="shared" si="3092"/>
        <v>605079</v>
      </c>
      <c r="B4307">
        <f t="shared" si="3090"/>
        <v>605080</v>
      </c>
      <c r="C4307" s="1" t="str">
        <f t="shared" si="3057"/>
        <v>当前波数 66/∞</v>
      </c>
      <c r="D4307">
        <f>VLOOKUP(MOD(A4307,1000),Sheet2!P:R,3,FALSE)</f>
        <v>512.80799999999931</v>
      </c>
      <c r="E4307">
        <v>79</v>
      </c>
      <c r="F4307" s="1" t="str">
        <f>IF(VLOOKUP(MOD(A4307,1000),Sheet2!P:W,8,FALSE)=1,"[[50000,1],",IF(VLOOKUP(MOD(A4307,1000),Sheet2!P:W,8,FALSE)=2,"[[90000,1],","["))&amp;IF(K4307=K4306,VLOOKUP(INT(MID(A4307,3,1))*10+3,Sheet3!A:B,2,FALSE),VLOOKUP(INT(MID(A4307,3,1))*10+MOD(K4307,2)+1,Sheet3!A:B,2,FALSE))&amp;"]"</f>
        <v>[[50000,1],[50042,67]]</v>
      </c>
      <c r="G4307">
        <v>0.2</v>
      </c>
      <c r="H4307" s="1" t="str">
        <f t="shared" ref="H4307:I4307" si="3107">H4295</f>
        <v>[80041,80042,80043,80044]</v>
      </c>
      <c r="I4307" s="1">
        <f t="shared" si="3107"/>
        <v>1</v>
      </c>
      <c r="J4307">
        <f t="shared" si="3094"/>
        <v>20</v>
      </c>
      <c r="K4307">
        <f t="shared" si="3100"/>
        <v>66</v>
      </c>
      <c r="L4307" s="1" t="str">
        <f>Sheet1!L4307</f>
        <v>[{"bid":16008,"type":6,"num":29},{"bid":14001,"type":4,"num":39000}]</v>
      </c>
    </row>
    <row r="4308" spans="1:12" x14ac:dyDescent="0.2">
      <c r="A4308">
        <f t="shared" si="3092"/>
        <v>605080</v>
      </c>
      <c r="B4308">
        <f t="shared" si="3090"/>
        <v>605081</v>
      </c>
      <c r="C4308" s="1" t="str">
        <f t="shared" si="3057"/>
        <v>当前波数 67/∞</v>
      </c>
      <c r="D4308">
        <f>VLOOKUP(MOD(A4308,1000),Sheet2!P:R,3,FALSE)</f>
        <v>553.18271999999922</v>
      </c>
      <c r="E4308">
        <v>80</v>
      </c>
      <c r="F4308" s="1" t="str">
        <f>IF(VLOOKUP(MOD(A4308,1000),Sheet2!P:W,8,FALSE)=1,"[[50000,1],",IF(VLOOKUP(MOD(A4308,1000),Sheet2!P:W,8,FALSE)=2,"[[90000,1],","["))&amp;IF(K4308=K4307,VLOOKUP(INT(MID(A4308,3,1))*10+3,Sheet3!A:B,2,FALSE),VLOOKUP(INT(MID(A4308,3,1))*10+MOD(K4308,2)+1,Sheet3!A:B,2,FALSE))&amp;"]"</f>
        <v>[[50041,40]]</v>
      </c>
      <c r="G4308">
        <v>0.2</v>
      </c>
      <c r="H4308" s="1" t="str">
        <f t="shared" ref="H4308:I4308" si="3108">H4296</f>
        <v>[80041,80042,80043,80044]</v>
      </c>
      <c r="I4308" s="1">
        <f t="shared" si="3108"/>
        <v>1</v>
      </c>
      <c r="J4308">
        <f t="shared" si="3094"/>
        <v>20</v>
      </c>
      <c r="K4308">
        <f t="shared" si="3100"/>
        <v>67</v>
      </c>
      <c r="L4308" s="1" t="str">
        <f>Sheet1!L4308</f>
        <v>[{"bid":16008,"type":6,"num":29},{"bid":14001,"type":4,"num":39500}]</v>
      </c>
    </row>
    <row r="4309" spans="1:12" x14ac:dyDescent="0.2">
      <c r="A4309">
        <f t="shared" si="3092"/>
        <v>605081</v>
      </c>
      <c r="B4309">
        <f t="shared" si="3090"/>
        <v>605082</v>
      </c>
      <c r="C4309" s="1" t="str">
        <f t="shared" si="3057"/>
        <v>当前波数 68/∞</v>
      </c>
      <c r="D4309">
        <f>VLOOKUP(MOD(A4309,1000),Sheet2!P:R,3,FALSE)</f>
        <v>595.36399999999935</v>
      </c>
      <c r="E4309">
        <v>81</v>
      </c>
      <c r="F4309" s="1" t="str">
        <f>IF(VLOOKUP(MOD(A4309,1000),Sheet2!P:W,8,FALSE)=1,"[[50000,1],",IF(VLOOKUP(MOD(A4309,1000),Sheet2!P:W,8,FALSE)=2,"[[90000,1],","["))&amp;IF(K4309=K4308,VLOOKUP(INT(MID(A4309,3,1))*10+3,Sheet3!A:B,2,FALSE),VLOOKUP(INT(MID(A4309,3,1))*10+MOD(K4309,2)+1,Sheet3!A:B,2,FALSE))&amp;"]"</f>
        <v>[[50042,67]]</v>
      </c>
      <c r="G4309">
        <v>0.2</v>
      </c>
      <c r="H4309" s="1" t="str">
        <f t="shared" ref="H4309:I4309" si="3109">H4297</f>
        <v>[80041,80042,80043,80044]</v>
      </c>
      <c r="I4309" s="1">
        <f t="shared" si="3109"/>
        <v>1</v>
      </c>
      <c r="J4309">
        <f t="shared" si="3094"/>
        <v>20</v>
      </c>
      <c r="K4309">
        <f t="shared" si="3100"/>
        <v>68</v>
      </c>
      <c r="L4309" s="1" t="str">
        <f>Sheet1!L4309</f>
        <v>[{"bid":16008,"type":6,"num":31},{"bid":14001,"type":4,"num":40000}]</v>
      </c>
    </row>
    <row r="4310" spans="1:12" x14ac:dyDescent="0.2">
      <c r="A4310">
        <f t="shared" si="3092"/>
        <v>605082</v>
      </c>
      <c r="B4310">
        <f t="shared" si="3090"/>
        <v>605083</v>
      </c>
      <c r="C4310" s="1" t="str">
        <f t="shared" si="3057"/>
        <v>当前波数 69/∞</v>
      </c>
      <c r="D4310">
        <f>VLOOKUP(MOD(A4310,1000),Sheet2!P:R,3,FALSE)</f>
        <v>639.3878399999993</v>
      </c>
      <c r="E4310">
        <v>82</v>
      </c>
      <c r="F4310" s="1" t="str">
        <f>IF(VLOOKUP(MOD(A4310,1000),Sheet2!P:W,8,FALSE)=1,"[[50000,1],",IF(VLOOKUP(MOD(A4310,1000),Sheet2!P:W,8,FALSE)=2,"[[90000,1],","["))&amp;IF(K4310=K4309,VLOOKUP(INT(MID(A4310,3,1))*10+3,Sheet3!A:B,2,FALSE),VLOOKUP(INT(MID(A4310,3,1))*10+MOD(K4310,2)+1,Sheet3!A:B,2,FALSE))&amp;"]"</f>
        <v>[[90000,1],[50041,40]]</v>
      </c>
      <c r="G4310">
        <v>0.2</v>
      </c>
      <c r="H4310" s="1" t="str">
        <f t="shared" ref="H4310:I4310" si="3110">H4298</f>
        <v>[80041,80042,80043,80044]</v>
      </c>
      <c r="I4310" s="1">
        <f t="shared" si="3110"/>
        <v>1</v>
      </c>
      <c r="J4310">
        <f t="shared" si="3094"/>
        <v>20</v>
      </c>
      <c r="K4310">
        <f t="shared" si="3100"/>
        <v>69</v>
      </c>
      <c r="L4310" s="1" t="str">
        <f>Sheet1!L4310</f>
        <v>[{"bid":16008,"type":6,"num":31},{"bid":14001,"type":4,"num":40500}]</v>
      </c>
    </row>
    <row r="4311" spans="1:12" x14ac:dyDescent="0.2">
      <c r="A4311">
        <f t="shared" si="3092"/>
        <v>605083</v>
      </c>
      <c r="B4311">
        <f t="shared" si="3090"/>
        <v>605084</v>
      </c>
      <c r="C4311" s="1" t="str">
        <f t="shared" si="3057"/>
        <v>当前波数 70/∞\n下一波BOSS</v>
      </c>
      <c r="D4311">
        <f>VLOOKUP(MOD(A4311,1000),Sheet2!P:R,3,FALSE)</f>
        <v>685.29023999999913</v>
      </c>
      <c r="E4311">
        <v>83</v>
      </c>
      <c r="F4311" s="1" t="str">
        <f>IF(VLOOKUP(MOD(A4311,1000),Sheet2!P:W,8,FALSE)=1,"[[50000,1],",IF(VLOOKUP(MOD(A4311,1000),Sheet2!P:W,8,FALSE)=2,"[[90000,1],","["))&amp;IF(K4311=K4310,VLOOKUP(INT(MID(A4311,3,1))*10+3,Sheet3!A:B,2,FALSE),VLOOKUP(INT(MID(A4311,3,1))*10+MOD(K4311,2)+1,Sheet3!A:B,2,FALSE))&amp;"]"</f>
        <v>[[50042,67]]</v>
      </c>
      <c r="G4311">
        <v>0.2</v>
      </c>
      <c r="H4311" s="1" t="str">
        <f t="shared" ref="H4311:I4311" si="3111">H4299</f>
        <v>[80041,80042,80043,80044]</v>
      </c>
      <c r="I4311" s="1">
        <f t="shared" si="3111"/>
        <v>1</v>
      </c>
      <c r="J4311">
        <f t="shared" si="3094"/>
        <v>20</v>
      </c>
      <c r="K4311">
        <f t="shared" si="3100"/>
        <v>70</v>
      </c>
      <c r="L4311" s="1" t="str">
        <f>Sheet1!L4311</f>
        <v>[{"bid":16008,"type":6,"num":31},{"bid":14001,"type":4,"num":41000}]</v>
      </c>
    </row>
    <row r="4312" spans="1:12" x14ac:dyDescent="0.2">
      <c r="A4312">
        <f t="shared" si="3092"/>
        <v>605084</v>
      </c>
      <c r="B4312">
        <f t="shared" si="3090"/>
        <v>605085</v>
      </c>
      <c r="C4312" s="1" t="str">
        <f t="shared" si="3057"/>
        <v>BOSS波\n需击杀所有怪物</v>
      </c>
      <c r="D4312">
        <f>VLOOKUP(MOD(A4312,1000),Sheet2!P:R,3,FALSE)</f>
        <v>733.10719999999901</v>
      </c>
      <c r="E4312">
        <v>84</v>
      </c>
      <c r="F4312" s="1" t="str">
        <f>IF(VLOOKUP(MOD(A4312,1000),Sheet2!P:W,8,FALSE)=1,"[[50000,1],",IF(VLOOKUP(MOD(A4312,1000),Sheet2!P:W,8,FALSE)=2,"[[90000,1],","["))&amp;IF(K4312=K4311,VLOOKUP(INT(MID(A4312,3,1))*10+3,Sheet3!A:B,2,FALSE),VLOOKUP(INT(MID(A4312,3,1))*10+MOD(K4312,2)+1,Sheet3!A:B,2,FALSE))&amp;"]"</f>
        <v>[[50043,45]]</v>
      </c>
      <c r="G4312">
        <v>0.2</v>
      </c>
      <c r="H4312" s="1" t="str">
        <f t="shared" ref="H4312:I4312" si="3112">H4300</f>
        <v>[80041,80042,80043,80044]</v>
      </c>
      <c r="I4312" s="1">
        <f t="shared" si="3112"/>
        <v>2</v>
      </c>
      <c r="J4312">
        <f t="shared" si="3094"/>
        <v>40</v>
      </c>
      <c r="K4312">
        <f t="shared" si="3100"/>
        <v>70</v>
      </c>
      <c r="L4312" s="1" t="str">
        <f>Sheet1!L4312</f>
        <v>[{"bid":16008,"type":6,"num":31},{"bid":14001,"type":4,"num":41500}]</v>
      </c>
    </row>
    <row r="4313" spans="1:12" x14ac:dyDescent="0.2">
      <c r="A4313">
        <f t="shared" si="3092"/>
        <v>605085</v>
      </c>
      <c r="B4313">
        <f t="shared" si="3090"/>
        <v>605086</v>
      </c>
      <c r="C4313" s="1" t="str">
        <f t="shared" si="3057"/>
        <v>当前波数 71/∞</v>
      </c>
      <c r="D4313">
        <f>VLOOKUP(MOD(A4313,1000),Sheet2!P:R,3,FALSE)</f>
        <v>783.438479999999</v>
      </c>
      <c r="E4313">
        <v>85</v>
      </c>
      <c r="F4313" s="1" t="str">
        <f>IF(VLOOKUP(MOD(A4313,1000),Sheet2!P:W,8,FALSE)=1,"[[50000,1],",IF(VLOOKUP(MOD(A4313,1000),Sheet2!P:W,8,FALSE)=2,"[[90000,1],","["))&amp;IF(K4313=K4312,VLOOKUP(INT(MID(A4313,3,1))*10+3,Sheet3!A:B,2,FALSE),VLOOKUP(INT(MID(A4313,3,1))*10+MOD(K4313,2)+1,Sheet3!A:B,2,FALSE))&amp;"]"</f>
        <v>[[50000,1],[50041,40]]</v>
      </c>
      <c r="G4313">
        <v>0.2</v>
      </c>
      <c r="H4313" s="1" t="str">
        <f t="shared" ref="H4313:I4313" si="3113">H4301</f>
        <v>[80041,80042,80043,80044]</v>
      </c>
      <c r="I4313" s="1">
        <f t="shared" si="3113"/>
        <v>1</v>
      </c>
      <c r="J4313">
        <f t="shared" si="3094"/>
        <v>20</v>
      </c>
      <c r="K4313">
        <f t="shared" si="3100"/>
        <v>71</v>
      </c>
      <c r="L4313" s="1" t="str">
        <f>Sheet1!L4313</f>
        <v>[{"bid":16008,"type":6,"num":31},{"bid":14001,"type":4,"num":42000}]</v>
      </c>
    </row>
    <row r="4314" spans="1:12" x14ac:dyDescent="0.2">
      <c r="A4314">
        <f t="shared" si="3092"/>
        <v>605086</v>
      </c>
      <c r="B4314">
        <f t="shared" si="3090"/>
        <v>605087</v>
      </c>
      <c r="C4314" s="1" t="str">
        <f t="shared" si="3057"/>
        <v>当前波数 72/∞</v>
      </c>
      <c r="D4314">
        <f>VLOOKUP(MOD(A4314,1000),Sheet2!P:R,3,FALSE)</f>
        <v>835.80959999999902</v>
      </c>
      <c r="E4314">
        <v>86</v>
      </c>
      <c r="F4314" s="1" t="str">
        <f>IF(VLOOKUP(MOD(A4314,1000),Sheet2!P:W,8,FALSE)=1,"[[50000,1],",IF(VLOOKUP(MOD(A4314,1000),Sheet2!P:W,8,FALSE)=2,"[[90000,1],","["))&amp;IF(K4314=K4313,VLOOKUP(INT(MID(A4314,3,1))*10+3,Sheet3!A:B,2,FALSE),VLOOKUP(INT(MID(A4314,3,1))*10+MOD(K4314,2)+1,Sheet3!A:B,2,FALSE))&amp;"]"</f>
        <v>[[50042,67]]</v>
      </c>
      <c r="G4314">
        <v>0.2</v>
      </c>
      <c r="H4314" s="1" t="str">
        <f t="shared" ref="H4314:I4314" si="3114">H4302</f>
        <v>[80041,80042,80043,80044]</v>
      </c>
      <c r="I4314" s="1">
        <f t="shared" si="3114"/>
        <v>1</v>
      </c>
      <c r="J4314">
        <f t="shared" si="3094"/>
        <v>20</v>
      </c>
      <c r="K4314">
        <f t="shared" si="3100"/>
        <v>72</v>
      </c>
      <c r="L4314" s="1" t="str">
        <f>Sheet1!L4314</f>
        <v>[{"bid":16008,"type":6,"num":33},{"bid":14001,"type":4,"num":42500}]</v>
      </c>
    </row>
    <row r="4315" spans="1:12" x14ac:dyDescent="0.2">
      <c r="A4315">
        <f t="shared" si="3092"/>
        <v>605087</v>
      </c>
      <c r="B4315">
        <f t="shared" si="3090"/>
        <v>605088</v>
      </c>
      <c r="C4315" s="1" t="str">
        <f t="shared" si="3057"/>
        <v>当前波数 73/∞</v>
      </c>
      <c r="D4315">
        <f>VLOOKUP(MOD(A4315,1000),Sheet2!P:R,3,FALSE)</f>
        <v>890.25799999999902</v>
      </c>
      <c r="E4315">
        <v>87</v>
      </c>
      <c r="F4315" s="1" t="str">
        <f>IF(VLOOKUP(MOD(A4315,1000),Sheet2!P:W,8,FALSE)=1,"[[50000,1],",IF(VLOOKUP(MOD(A4315,1000),Sheet2!P:W,8,FALSE)=2,"[[90000,1],","["))&amp;IF(K4315=K4314,VLOOKUP(INT(MID(A4315,3,1))*10+3,Sheet3!A:B,2,FALSE),VLOOKUP(INT(MID(A4315,3,1))*10+MOD(K4315,2)+1,Sheet3!A:B,2,FALSE))&amp;"]"</f>
        <v>[[50041,40]]</v>
      </c>
      <c r="G4315">
        <v>0.2</v>
      </c>
      <c r="H4315" s="1" t="str">
        <f t="shared" ref="H4315:I4315" si="3115">H4303</f>
        <v>[80041,80042,80043,80044]</v>
      </c>
      <c r="I4315" s="1">
        <f t="shared" si="3115"/>
        <v>1</v>
      </c>
      <c r="J4315">
        <f t="shared" si="3094"/>
        <v>20</v>
      </c>
      <c r="K4315">
        <f t="shared" si="3100"/>
        <v>73</v>
      </c>
      <c r="L4315" s="1" t="str">
        <f>Sheet1!L4315</f>
        <v>[{"bid":16008,"type":6,"num":33},{"bid":14001,"type":4,"num":43000}]</v>
      </c>
    </row>
    <row r="4316" spans="1:12" x14ac:dyDescent="0.2">
      <c r="A4316">
        <f t="shared" si="3092"/>
        <v>605088</v>
      </c>
      <c r="B4316">
        <f t="shared" si="3090"/>
        <v>605089</v>
      </c>
      <c r="C4316" s="1" t="str">
        <f t="shared" si="3057"/>
        <v>当前波数 74/∞</v>
      </c>
      <c r="D4316">
        <f>VLOOKUP(MOD(A4316,1000),Sheet2!P:R,3,FALSE)</f>
        <v>946.82111999999893</v>
      </c>
      <c r="E4316">
        <v>88</v>
      </c>
      <c r="F4316" s="1" t="str">
        <f>IF(VLOOKUP(MOD(A4316,1000),Sheet2!P:W,8,FALSE)=1,"[[50000,1],",IF(VLOOKUP(MOD(A4316,1000),Sheet2!P:W,8,FALSE)=2,"[[90000,1],","["))&amp;IF(K4316=K4315,VLOOKUP(INT(MID(A4316,3,1))*10+3,Sheet3!A:B,2,FALSE),VLOOKUP(INT(MID(A4316,3,1))*10+MOD(K4316,2)+1,Sheet3!A:B,2,FALSE))&amp;"]"</f>
        <v>[[50000,1],[50042,67]]</v>
      </c>
      <c r="G4316">
        <v>0.2</v>
      </c>
      <c r="H4316" s="1" t="str">
        <f t="shared" ref="H4316:I4316" si="3116">H4304</f>
        <v>[80041,80042,80043,80044]</v>
      </c>
      <c r="I4316" s="1">
        <f t="shared" si="3116"/>
        <v>1</v>
      </c>
      <c r="J4316">
        <f t="shared" si="3094"/>
        <v>20</v>
      </c>
      <c r="K4316">
        <f t="shared" si="3100"/>
        <v>74</v>
      </c>
      <c r="L4316" s="1" t="str">
        <f>Sheet1!L4316</f>
        <v>[{"bid":16008,"type":6,"num":33},{"bid":14001,"type":4,"num":43500}]</v>
      </c>
    </row>
    <row r="4317" spans="1:12" x14ac:dyDescent="0.2">
      <c r="A4317">
        <f t="shared" si="3092"/>
        <v>605089</v>
      </c>
      <c r="B4317">
        <f t="shared" si="3090"/>
        <v>605090</v>
      </c>
      <c r="C4317" s="1" t="str">
        <f t="shared" si="3057"/>
        <v>当前波数 75/∞\n下一波BOSS</v>
      </c>
      <c r="D4317">
        <f>VLOOKUP(MOD(A4317,1000),Sheet2!P:R,3,FALSE)</f>
        <v>1005.5363999999989</v>
      </c>
      <c r="E4317">
        <v>89</v>
      </c>
      <c r="F4317" s="1" t="str">
        <f>IF(VLOOKUP(MOD(A4317,1000),Sheet2!P:W,8,FALSE)=1,"[[50000,1],",IF(VLOOKUP(MOD(A4317,1000),Sheet2!P:W,8,FALSE)=2,"[[90000,1],","["))&amp;IF(K4317=K4316,VLOOKUP(INT(MID(A4317,3,1))*10+3,Sheet3!A:B,2,FALSE),VLOOKUP(INT(MID(A4317,3,1))*10+MOD(K4317,2)+1,Sheet3!A:B,2,FALSE))&amp;"]"</f>
        <v>[[50041,40]]</v>
      </c>
      <c r="G4317">
        <v>0.2</v>
      </c>
      <c r="H4317" s="1" t="str">
        <f t="shared" ref="H4317:I4317" si="3117">H4305</f>
        <v>[80041,80042,80043,80044]</v>
      </c>
      <c r="I4317" s="1">
        <f t="shared" si="3117"/>
        <v>1</v>
      </c>
      <c r="J4317">
        <f t="shared" si="3094"/>
        <v>20</v>
      </c>
      <c r="K4317">
        <f t="shared" si="3100"/>
        <v>75</v>
      </c>
      <c r="L4317" s="1" t="str">
        <f>Sheet1!L4317</f>
        <v>[{"bid":16008,"type":6,"num":33},{"bid":14001,"type":4,"num":44000}]</v>
      </c>
    </row>
    <row r="4318" spans="1:12" x14ac:dyDescent="0.2">
      <c r="A4318">
        <f t="shared" si="3092"/>
        <v>605090</v>
      </c>
      <c r="B4318">
        <f t="shared" si="3090"/>
        <v>605091</v>
      </c>
      <c r="C4318" s="1" t="str">
        <f t="shared" si="3057"/>
        <v>BOSS波\n需击杀所有怪物</v>
      </c>
      <c r="D4318">
        <f>VLOOKUP(MOD(A4318,1000),Sheet2!P:R,3,FALSE)</f>
        <v>1066.4412799999989</v>
      </c>
      <c r="E4318">
        <v>90</v>
      </c>
      <c r="F4318" s="1" t="str">
        <f>IF(VLOOKUP(MOD(A4318,1000),Sheet2!P:W,8,FALSE)=1,"[[50000,1],",IF(VLOOKUP(MOD(A4318,1000),Sheet2!P:W,8,FALSE)=2,"[[90000,1],","["))&amp;IF(K4318=K4317,VLOOKUP(INT(MID(A4318,3,1))*10+3,Sheet3!A:B,2,FALSE),VLOOKUP(INT(MID(A4318,3,1))*10+MOD(K4318,2)+1,Sheet3!A:B,2,FALSE))&amp;"]"</f>
        <v>[[50043,45]]</v>
      </c>
      <c r="G4318">
        <v>0.2</v>
      </c>
      <c r="H4318" s="1" t="str">
        <f t="shared" ref="H4318:I4318" si="3118">H4306</f>
        <v>[80041,80042,80043,80044]</v>
      </c>
      <c r="I4318" s="1">
        <f t="shared" si="3118"/>
        <v>2</v>
      </c>
      <c r="J4318">
        <f t="shared" si="3094"/>
        <v>40</v>
      </c>
      <c r="K4318">
        <f t="shared" si="3100"/>
        <v>75</v>
      </c>
      <c r="L4318" s="1" t="str">
        <f>Sheet1!L4318</f>
        <v>[{"bid":16008,"type":6,"num":33},{"bid":14001,"type":4,"num":44500}]</v>
      </c>
    </row>
    <row r="4319" spans="1:12" x14ac:dyDescent="0.2">
      <c r="A4319">
        <f t="shared" si="3092"/>
        <v>605091</v>
      </c>
      <c r="B4319">
        <f t="shared" si="3090"/>
        <v>605092</v>
      </c>
      <c r="C4319" s="1" t="str">
        <f t="shared" si="3057"/>
        <v>当前波数 76/∞</v>
      </c>
      <c r="D4319">
        <f>VLOOKUP(MOD(A4319,1000),Sheet2!P:R,3,FALSE)</f>
        <v>1130.303999999999</v>
      </c>
      <c r="E4319">
        <v>91</v>
      </c>
      <c r="F4319" s="1" t="str">
        <f>IF(VLOOKUP(MOD(A4319,1000),Sheet2!P:W,8,FALSE)=1,"[[50000,1],",IF(VLOOKUP(MOD(A4319,1000),Sheet2!P:W,8,FALSE)=2,"[[90000,1],","["))&amp;IF(K4319=K4318,VLOOKUP(INT(MID(A4319,3,1))*10+3,Sheet3!A:B,2,FALSE),VLOOKUP(INT(MID(A4319,3,1))*10+MOD(K4319,2)+1,Sheet3!A:B,2,FALSE))&amp;"]"</f>
        <v>[[50000,1],[50042,67]]</v>
      </c>
      <c r="G4319">
        <v>0.2</v>
      </c>
      <c r="H4319" s="1" t="str">
        <f t="shared" ref="H4319:I4319" si="3119">H4307</f>
        <v>[80041,80042,80043,80044]</v>
      </c>
      <c r="I4319" s="1">
        <f t="shared" si="3119"/>
        <v>1</v>
      </c>
      <c r="J4319">
        <f t="shared" si="3094"/>
        <v>20</v>
      </c>
      <c r="K4319">
        <f t="shared" si="3100"/>
        <v>76</v>
      </c>
      <c r="L4319" s="1" t="str">
        <f>Sheet1!L4319</f>
        <v>[{"bid":16008,"type":6,"num":35},{"bid":14001,"type":4,"num":45000}]</v>
      </c>
    </row>
    <row r="4320" spans="1:12" x14ac:dyDescent="0.2">
      <c r="A4320">
        <f t="shared" si="3092"/>
        <v>605092</v>
      </c>
      <c r="B4320">
        <f t="shared" si="3090"/>
        <v>605093</v>
      </c>
      <c r="C4320" s="1" t="str">
        <f t="shared" si="3057"/>
        <v>当前波数 77/∞</v>
      </c>
      <c r="D4320">
        <f>VLOOKUP(MOD(A4320,1000),Sheet2!P:R,3,FALSE)</f>
        <v>1196.4902399999989</v>
      </c>
      <c r="E4320">
        <v>92</v>
      </c>
      <c r="F4320" s="1" t="str">
        <f>IF(VLOOKUP(MOD(A4320,1000),Sheet2!P:W,8,FALSE)=1,"[[50000,1],",IF(VLOOKUP(MOD(A4320,1000),Sheet2!P:W,8,FALSE)=2,"[[90000,1],","["))&amp;IF(K4320=K4319,VLOOKUP(INT(MID(A4320,3,1))*10+3,Sheet3!A:B,2,FALSE),VLOOKUP(INT(MID(A4320,3,1))*10+MOD(K4320,2)+1,Sheet3!A:B,2,FALSE))&amp;"]"</f>
        <v>[[50041,40]]</v>
      </c>
      <c r="G4320">
        <v>0.2</v>
      </c>
      <c r="H4320" s="1" t="str">
        <f t="shared" ref="H4320:I4320" si="3120">H4308</f>
        <v>[80041,80042,80043,80044]</v>
      </c>
      <c r="I4320" s="1">
        <f t="shared" si="3120"/>
        <v>1</v>
      </c>
      <c r="J4320">
        <f t="shared" si="3094"/>
        <v>20</v>
      </c>
      <c r="K4320">
        <f t="shared" si="3100"/>
        <v>77</v>
      </c>
      <c r="L4320" s="1" t="str">
        <f>Sheet1!L4320</f>
        <v>[{"bid":16008,"type":6,"num":35},{"bid":14001,"type":4,"num":45500}]</v>
      </c>
    </row>
    <row r="4321" spans="1:12" x14ac:dyDescent="0.2">
      <c r="A4321">
        <f t="shared" si="3092"/>
        <v>605093</v>
      </c>
      <c r="B4321">
        <f t="shared" si="3090"/>
        <v>605094</v>
      </c>
      <c r="C4321" s="1" t="str">
        <f t="shared" si="3057"/>
        <v>当前波数 78/∞</v>
      </c>
      <c r="D4321">
        <f>VLOOKUP(MOD(A4321,1000),Sheet2!P:R,3,FALSE)</f>
        <v>1265.0388799999987</v>
      </c>
      <c r="E4321">
        <v>93</v>
      </c>
      <c r="F4321" s="1" t="str">
        <f>IF(VLOOKUP(MOD(A4321,1000),Sheet2!P:W,8,FALSE)=1,"[[50000,1],",IF(VLOOKUP(MOD(A4321,1000),Sheet2!P:W,8,FALSE)=2,"[[90000,1],","["))&amp;IF(K4321=K4320,VLOOKUP(INT(MID(A4321,3,1))*10+3,Sheet3!A:B,2,FALSE),VLOOKUP(INT(MID(A4321,3,1))*10+MOD(K4321,2)+1,Sheet3!A:B,2,FALSE))&amp;"]"</f>
        <v>[[50042,67]]</v>
      </c>
      <c r="G4321">
        <v>0.2</v>
      </c>
      <c r="H4321" s="1" t="str">
        <f t="shared" ref="H4321:I4321" si="3121">H4309</f>
        <v>[80041,80042,80043,80044]</v>
      </c>
      <c r="I4321" s="1">
        <f t="shared" si="3121"/>
        <v>1</v>
      </c>
      <c r="J4321">
        <f t="shared" si="3094"/>
        <v>20</v>
      </c>
      <c r="K4321">
        <f t="shared" si="3100"/>
        <v>78</v>
      </c>
      <c r="L4321" s="1" t="str">
        <f>Sheet1!L4321</f>
        <v>[{"bid":16008,"type":6,"num":35},{"bid":14001,"type":4,"num":46000}]</v>
      </c>
    </row>
    <row r="4322" spans="1:12" x14ac:dyDescent="0.2">
      <c r="A4322">
        <f t="shared" si="3092"/>
        <v>605094</v>
      </c>
      <c r="B4322">
        <f t="shared" si="3090"/>
        <v>605095</v>
      </c>
      <c r="C4322" s="1" t="str">
        <f t="shared" si="3057"/>
        <v>当前波数 79/∞</v>
      </c>
      <c r="D4322">
        <f>VLOOKUP(MOD(A4322,1000),Sheet2!P:R,3,FALSE)</f>
        <v>1335.9887999999987</v>
      </c>
      <c r="E4322">
        <v>94</v>
      </c>
      <c r="F4322" s="1" t="str">
        <f>IF(VLOOKUP(MOD(A4322,1000),Sheet2!P:W,8,FALSE)=1,"[[50000,1],",IF(VLOOKUP(MOD(A4322,1000),Sheet2!P:W,8,FALSE)=2,"[[90000,1],","["))&amp;IF(K4322=K4321,VLOOKUP(INT(MID(A4322,3,1))*10+3,Sheet3!A:B,2,FALSE),VLOOKUP(INT(MID(A4322,3,1))*10+MOD(K4322,2)+1,Sheet3!A:B,2,FALSE))&amp;"]"</f>
        <v>[[90000,1],[50041,40]]</v>
      </c>
      <c r="G4322">
        <v>0.2</v>
      </c>
      <c r="H4322" s="1" t="str">
        <f t="shared" ref="H4322:I4322" si="3122">H4310</f>
        <v>[80041,80042,80043,80044]</v>
      </c>
      <c r="I4322" s="1">
        <f t="shared" si="3122"/>
        <v>1</v>
      </c>
      <c r="J4322">
        <f t="shared" si="3094"/>
        <v>20</v>
      </c>
      <c r="K4322">
        <f t="shared" si="3100"/>
        <v>79</v>
      </c>
      <c r="L4322" s="1" t="str">
        <f>Sheet1!L4322</f>
        <v>[{"bid":16008,"type":6,"num":35},{"bid":14001,"type":4,"num":46500}]</v>
      </c>
    </row>
    <row r="4323" spans="1:12" x14ac:dyDescent="0.2">
      <c r="A4323">
        <f t="shared" si="3092"/>
        <v>605095</v>
      </c>
      <c r="B4323">
        <f t="shared" si="3090"/>
        <v>605096</v>
      </c>
      <c r="C4323" s="1" t="str">
        <f t="shared" si="3057"/>
        <v>当前波数 80/∞\n下一波BOSS</v>
      </c>
      <c r="D4323">
        <f>VLOOKUP(MOD(A4323,1000),Sheet2!P:R,3,FALSE)</f>
        <v>1409.3788799999988</v>
      </c>
      <c r="E4323">
        <v>95</v>
      </c>
      <c r="F4323" s="1" t="str">
        <f>IF(VLOOKUP(MOD(A4323,1000),Sheet2!P:W,8,FALSE)=1,"[[50000,1],",IF(VLOOKUP(MOD(A4323,1000),Sheet2!P:W,8,FALSE)=2,"[[90000,1],","["))&amp;IF(K4323=K4322,VLOOKUP(INT(MID(A4323,3,1))*10+3,Sheet3!A:B,2,FALSE),VLOOKUP(INT(MID(A4323,3,1))*10+MOD(K4323,2)+1,Sheet3!A:B,2,FALSE))&amp;"]"</f>
        <v>[[50042,67]]</v>
      </c>
      <c r="G4323">
        <v>0.2</v>
      </c>
      <c r="H4323" s="1" t="str">
        <f t="shared" ref="H4323:I4323" si="3123">H4311</f>
        <v>[80041,80042,80043,80044]</v>
      </c>
      <c r="I4323" s="1">
        <f t="shared" si="3123"/>
        <v>1</v>
      </c>
      <c r="J4323">
        <f t="shared" si="3094"/>
        <v>20</v>
      </c>
      <c r="K4323">
        <f t="shared" si="3100"/>
        <v>80</v>
      </c>
      <c r="L4323" s="1" t="str">
        <f>Sheet1!L4323</f>
        <v>[{"bid":16008,"type":6,"num":35},{"bid":14001,"type":4,"num":47000}]</v>
      </c>
    </row>
    <row r="4324" spans="1:12" x14ac:dyDescent="0.2">
      <c r="A4324">
        <f t="shared" si="3092"/>
        <v>605096</v>
      </c>
      <c r="B4324">
        <f t="shared" si="3090"/>
        <v>605097</v>
      </c>
      <c r="C4324" s="1" t="str">
        <f t="shared" si="3057"/>
        <v>BOSS波\n需击杀所有怪物</v>
      </c>
      <c r="D4324">
        <f>VLOOKUP(MOD(A4324,1000),Sheet2!P:R,3,FALSE)</f>
        <v>1485.2479999999989</v>
      </c>
      <c r="E4324">
        <v>96</v>
      </c>
      <c r="F4324" s="1" t="str">
        <f>IF(VLOOKUP(MOD(A4324,1000),Sheet2!P:W,8,FALSE)=1,"[[50000,1],",IF(VLOOKUP(MOD(A4324,1000),Sheet2!P:W,8,FALSE)=2,"[[90000,1],","["))&amp;IF(K4324=K4323,VLOOKUP(INT(MID(A4324,3,1))*10+3,Sheet3!A:B,2,FALSE),VLOOKUP(INT(MID(A4324,3,1))*10+MOD(K4324,2)+1,Sheet3!A:B,2,FALSE))&amp;"]"</f>
        <v>[[50043,45]]</v>
      </c>
      <c r="G4324">
        <v>0.2</v>
      </c>
      <c r="H4324" s="1" t="str">
        <f t="shared" ref="H4324:I4324" si="3124">H4312</f>
        <v>[80041,80042,80043,80044]</v>
      </c>
      <c r="I4324" s="1">
        <f t="shared" si="3124"/>
        <v>2</v>
      </c>
      <c r="J4324">
        <f t="shared" si="3094"/>
        <v>40</v>
      </c>
      <c r="K4324">
        <f t="shared" si="3100"/>
        <v>80</v>
      </c>
      <c r="L4324" s="1" t="str">
        <f>Sheet1!L4324</f>
        <v>[{"bid":16008,"type":6,"num":37},{"bid":14001,"type":4,"num":47500}]</v>
      </c>
    </row>
    <row r="4325" spans="1:12" x14ac:dyDescent="0.2">
      <c r="A4325">
        <f t="shared" si="3092"/>
        <v>605097</v>
      </c>
      <c r="B4325">
        <f t="shared" si="3090"/>
        <v>605098</v>
      </c>
      <c r="C4325" s="1" t="str">
        <f t="shared" si="3057"/>
        <v>当前波数 81/∞</v>
      </c>
      <c r="D4325">
        <f>VLOOKUP(MOD(A4325,1000),Sheet2!P:R,3,FALSE)</f>
        <v>1562.117119999999</v>
      </c>
      <c r="E4325">
        <v>97</v>
      </c>
      <c r="F4325" s="1" t="str">
        <f>IF(VLOOKUP(MOD(A4325,1000),Sheet2!P:W,8,FALSE)=1,"[[50000,1],",IF(VLOOKUP(MOD(A4325,1000),Sheet2!P:W,8,FALSE)=2,"[[90000,1],","["))&amp;IF(K4325=K4324,VLOOKUP(INT(MID(A4325,3,1))*10+3,Sheet3!A:B,2,FALSE),VLOOKUP(INT(MID(A4325,3,1))*10+MOD(K4325,2)+1,Sheet3!A:B,2,FALSE))&amp;"]"</f>
        <v>[[50000,1],[50041,40]]</v>
      </c>
      <c r="G4325">
        <v>0.2</v>
      </c>
      <c r="H4325" s="1" t="str">
        <f t="shared" ref="H4325:I4325" si="3125">H4313</f>
        <v>[80041,80042,80043,80044]</v>
      </c>
      <c r="I4325" s="1">
        <f t="shared" si="3125"/>
        <v>1</v>
      </c>
      <c r="J4325">
        <f t="shared" si="3094"/>
        <v>20</v>
      </c>
      <c r="K4325">
        <f t="shared" si="3100"/>
        <v>81</v>
      </c>
      <c r="L4325" s="1" t="str">
        <f>Sheet1!L4325</f>
        <v>[{"bid":16008,"type":6,"num":37},{"bid":14001,"type":4,"num":48000}]</v>
      </c>
    </row>
    <row r="4326" spans="1:12" x14ac:dyDescent="0.2">
      <c r="A4326">
        <f t="shared" si="3092"/>
        <v>605098</v>
      </c>
      <c r="B4326">
        <f t="shared" si="3090"/>
        <v>605099</v>
      </c>
      <c r="C4326" s="1" t="str">
        <f t="shared" ref="C4326:C4389" si="3126">IF(K4326=K4325,"BOSS波\n需击杀所有怪物",IF(K4326=K4327,"当前波数 "&amp;K4326&amp;"/∞\n下一波BOSS","当前波数 "&amp;K4326&amp;"/∞"))</f>
        <v>当前波数 82/∞</v>
      </c>
      <c r="D4326">
        <f>VLOOKUP(MOD(A4326,1000),Sheet2!P:R,3,FALSE)</f>
        <v>1646.4739199999981</v>
      </c>
      <c r="E4326">
        <v>98</v>
      </c>
      <c r="F4326" s="1" t="str">
        <f>IF(VLOOKUP(MOD(A4326,1000),Sheet2!P:W,8,FALSE)=1,"[[50000,1],",IF(VLOOKUP(MOD(A4326,1000),Sheet2!P:W,8,FALSE)=2,"[[90000,1],","["))&amp;IF(K4326=K4325,VLOOKUP(INT(MID(A4326,3,1))*10+3,Sheet3!A:B,2,FALSE),VLOOKUP(INT(MID(A4326,3,1))*10+MOD(K4326,2)+1,Sheet3!A:B,2,FALSE))&amp;"]"</f>
        <v>[[50042,67]]</v>
      </c>
      <c r="G4326">
        <v>0.2</v>
      </c>
      <c r="H4326" s="1" t="str">
        <f t="shared" ref="H4326:I4326" si="3127">H4314</f>
        <v>[80041,80042,80043,80044]</v>
      </c>
      <c r="I4326" s="1">
        <f t="shared" si="3127"/>
        <v>1</v>
      </c>
      <c r="J4326">
        <f t="shared" si="3094"/>
        <v>20</v>
      </c>
      <c r="K4326">
        <f t="shared" si="3100"/>
        <v>82</v>
      </c>
      <c r="L4326" s="1" t="str">
        <f>Sheet1!L4326</f>
        <v>[{"bid":16008,"type":6,"num":37},{"bid":14001,"type":4,"num":48500}]</v>
      </c>
    </row>
    <row r="4327" spans="1:12" x14ac:dyDescent="0.2">
      <c r="A4327">
        <f t="shared" si="3092"/>
        <v>605099</v>
      </c>
      <c r="B4327">
        <f t="shared" si="3090"/>
        <v>605100</v>
      </c>
      <c r="C4327" s="1" t="str">
        <f t="shared" si="3126"/>
        <v>当前波数 83/∞</v>
      </c>
      <c r="D4327">
        <f>VLOOKUP(MOD(A4327,1000),Sheet2!P:R,3,FALSE)</f>
        <v>1731.0595999999975</v>
      </c>
      <c r="E4327">
        <v>99</v>
      </c>
      <c r="F4327" s="1" t="str">
        <f>IF(VLOOKUP(MOD(A4327,1000),Sheet2!P:W,8,FALSE)=1,"[[50000,1],",IF(VLOOKUP(MOD(A4327,1000),Sheet2!P:W,8,FALSE)=2,"[[90000,1],","["))&amp;IF(K4327=K4326,VLOOKUP(INT(MID(A4327,3,1))*10+3,Sheet3!A:B,2,FALSE),VLOOKUP(INT(MID(A4327,3,1))*10+MOD(K4327,2)+1,Sheet3!A:B,2,FALSE))&amp;"]"</f>
        <v>[[50041,40]]</v>
      </c>
      <c r="G4327">
        <v>0.2</v>
      </c>
      <c r="H4327" s="1" t="str">
        <f t="shared" ref="H4327:I4327" si="3128">H4315</f>
        <v>[80041,80042,80043,80044]</v>
      </c>
      <c r="I4327" s="1">
        <f t="shared" si="3128"/>
        <v>1</v>
      </c>
      <c r="J4327">
        <f t="shared" si="3094"/>
        <v>20</v>
      </c>
      <c r="K4327">
        <f t="shared" si="3100"/>
        <v>83</v>
      </c>
      <c r="L4327" s="1" t="str">
        <f>Sheet1!L4327</f>
        <v>[{"bid":16008,"type":6,"num":37},{"bid":14001,"type":4,"num":49000}]</v>
      </c>
    </row>
    <row r="4328" spans="1:12" x14ac:dyDescent="0.2">
      <c r="A4328">
        <f t="shared" si="3092"/>
        <v>605100</v>
      </c>
      <c r="B4328">
        <f t="shared" si="3090"/>
        <v>605101</v>
      </c>
      <c r="C4328" s="1" t="str">
        <f t="shared" si="3126"/>
        <v>当前波数 84/∞</v>
      </c>
      <c r="D4328">
        <f>VLOOKUP(MOD(A4328,1000),Sheet2!P:R,3,FALSE)</f>
        <v>1819.3612799999974</v>
      </c>
      <c r="E4328">
        <v>100</v>
      </c>
      <c r="F4328" s="1" t="str">
        <f>IF(VLOOKUP(MOD(A4328,1000),Sheet2!P:W,8,FALSE)=1,"[[50000,1],",IF(VLOOKUP(MOD(A4328,1000),Sheet2!P:W,8,FALSE)=2,"[[90000,1],","["))&amp;IF(K4328=K4327,VLOOKUP(INT(MID(A4328,3,1))*10+3,Sheet3!A:B,2,FALSE),VLOOKUP(INT(MID(A4328,3,1))*10+MOD(K4328,2)+1,Sheet3!A:B,2,FALSE))&amp;"]"</f>
        <v>[[90000,1],[50042,67]]</v>
      </c>
      <c r="G4328">
        <v>0.2</v>
      </c>
      <c r="H4328" s="1" t="str">
        <f t="shared" ref="H4328:I4328" si="3129">H4316</f>
        <v>[80041,80042,80043,80044]</v>
      </c>
      <c r="I4328" s="1">
        <f t="shared" si="3129"/>
        <v>1</v>
      </c>
      <c r="J4328">
        <f t="shared" si="3094"/>
        <v>20</v>
      </c>
      <c r="K4328">
        <f t="shared" si="3100"/>
        <v>84</v>
      </c>
      <c r="L4328" s="1" t="str">
        <f>Sheet1!L4328</f>
        <v>[{"bid":16008,"type":6,"num":37},{"bid":14001,"type":4,"num":49500}]</v>
      </c>
    </row>
    <row r="4329" spans="1:12" x14ac:dyDescent="0.2">
      <c r="A4329">
        <f t="shared" si="3092"/>
        <v>605101</v>
      </c>
      <c r="B4329">
        <f t="shared" si="3090"/>
        <v>605102</v>
      </c>
      <c r="C4329" s="1" t="str">
        <f t="shared" si="3126"/>
        <v>当前波数 85/∞\n下一波BOSS</v>
      </c>
      <c r="D4329">
        <f>VLOOKUP(MOD(A4329,1000),Sheet2!P:R,3,FALSE)</f>
        <v>1910.473199999997</v>
      </c>
      <c r="E4329">
        <v>101</v>
      </c>
      <c r="F4329" s="1" t="str">
        <f>IF(VLOOKUP(MOD(A4329,1000),Sheet2!P:W,8,FALSE)=1,"[[50000,1],",IF(VLOOKUP(MOD(A4329,1000),Sheet2!P:W,8,FALSE)=2,"[[90000,1],","["))&amp;IF(K4329=K4328,VLOOKUP(INT(MID(A4329,3,1))*10+3,Sheet3!A:B,2,FALSE),VLOOKUP(INT(MID(A4329,3,1))*10+MOD(K4329,2)+1,Sheet3!A:B,2,FALSE))&amp;"]"</f>
        <v>[[50041,40]]</v>
      </c>
      <c r="G4329">
        <v>0.2</v>
      </c>
      <c r="H4329" s="1" t="str">
        <f t="shared" ref="H4329:I4329" si="3130">H4317</f>
        <v>[80041,80042,80043,80044]</v>
      </c>
      <c r="I4329" s="1">
        <f t="shared" si="3130"/>
        <v>1</v>
      </c>
      <c r="J4329">
        <f t="shared" si="3094"/>
        <v>20</v>
      </c>
      <c r="K4329">
        <f t="shared" si="3100"/>
        <v>85</v>
      </c>
      <c r="L4329" s="1" t="str">
        <f>Sheet1!L4329</f>
        <v>[{"bid":16008,"type":6,"num":39},{"bid":14001,"type":4,"num":50000}]</v>
      </c>
    </row>
    <row r="4330" spans="1:12" x14ac:dyDescent="0.2">
      <c r="A4330">
        <f t="shared" si="3092"/>
        <v>605102</v>
      </c>
      <c r="B4330">
        <f t="shared" si="3090"/>
        <v>605103</v>
      </c>
      <c r="C4330" s="1" t="str">
        <f t="shared" si="3126"/>
        <v>BOSS波\n需击杀所有怪物</v>
      </c>
      <c r="D4330">
        <f>VLOOKUP(MOD(A4330,1000),Sheet2!P:R,3,FALSE)</f>
        <v>2004.4371199999966</v>
      </c>
      <c r="E4330">
        <v>102</v>
      </c>
      <c r="F4330" s="1" t="str">
        <f>IF(VLOOKUP(MOD(A4330,1000),Sheet2!P:W,8,FALSE)=1,"[[50000,1],",IF(VLOOKUP(MOD(A4330,1000),Sheet2!P:W,8,FALSE)=2,"[[90000,1],","["))&amp;IF(K4330=K4329,VLOOKUP(INT(MID(A4330,3,1))*10+3,Sheet3!A:B,2,FALSE),VLOOKUP(INT(MID(A4330,3,1))*10+MOD(K4330,2)+1,Sheet3!A:B,2,FALSE))&amp;"]"</f>
        <v>[[50043,45]]</v>
      </c>
      <c r="G4330">
        <v>0.2</v>
      </c>
      <c r="H4330" s="1" t="str">
        <f t="shared" ref="H4330:I4330" si="3131">H4318</f>
        <v>[80041,80042,80043,80044]</v>
      </c>
      <c r="I4330" s="1">
        <f t="shared" si="3131"/>
        <v>2</v>
      </c>
      <c r="J4330">
        <f t="shared" si="3094"/>
        <v>40</v>
      </c>
      <c r="K4330">
        <f t="shared" si="3100"/>
        <v>85</v>
      </c>
      <c r="L4330" s="1" t="str">
        <f>Sheet1!L4330</f>
        <v>[{"bid":16008,"type":6,"num":39},{"bid":14001,"type":4,"num":50500}]</v>
      </c>
    </row>
    <row r="4331" spans="1:12" x14ac:dyDescent="0.2">
      <c r="A4331">
        <f t="shared" si="3092"/>
        <v>605103</v>
      </c>
      <c r="B4331">
        <f t="shared" si="3090"/>
        <v>605104</v>
      </c>
      <c r="C4331" s="1" t="str">
        <f t="shared" si="3126"/>
        <v>当前波数 86/∞</v>
      </c>
      <c r="D4331">
        <f>VLOOKUP(MOD(A4331,1000),Sheet2!P:R,3,FALSE)</f>
        <v>2102.411519999996</v>
      </c>
      <c r="E4331">
        <v>103</v>
      </c>
      <c r="F4331" s="1" t="str">
        <f>IF(VLOOKUP(MOD(A4331,1000),Sheet2!P:W,8,FALSE)=1,"[[50000,1],",IF(VLOOKUP(MOD(A4331,1000),Sheet2!P:W,8,FALSE)=2,"[[90000,1],","["))&amp;IF(K4331=K4330,VLOOKUP(INT(MID(A4331,3,1))*10+3,Sheet3!A:B,2,FALSE),VLOOKUP(INT(MID(A4331,3,1))*10+MOD(K4331,2)+1,Sheet3!A:B,2,FALSE))&amp;"]"</f>
        <v>[[50000,1],[50042,67]]</v>
      </c>
      <c r="G4331">
        <v>0.2</v>
      </c>
      <c r="H4331" s="1" t="str">
        <f t="shared" ref="H4331:I4331" si="3132">H4319</f>
        <v>[80041,80042,80043,80044]</v>
      </c>
      <c r="I4331" s="1">
        <f t="shared" si="3132"/>
        <v>1</v>
      </c>
      <c r="J4331">
        <f t="shared" si="3094"/>
        <v>20</v>
      </c>
      <c r="K4331">
        <f t="shared" si="3100"/>
        <v>86</v>
      </c>
      <c r="L4331" s="1" t="str">
        <f>Sheet1!L4331</f>
        <v>[{"bid":16008,"type":6,"num":39},{"bid":14001,"type":4,"num":51000}]</v>
      </c>
    </row>
    <row r="4332" spans="1:12" x14ac:dyDescent="0.2">
      <c r="A4332">
        <f t="shared" si="3092"/>
        <v>605104</v>
      </c>
      <c r="B4332">
        <f t="shared" si="3090"/>
        <v>605105</v>
      </c>
      <c r="C4332" s="1" t="str">
        <f t="shared" si="3126"/>
        <v>当前波数 87/∞</v>
      </c>
      <c r="D4332">
        <f>VLOOKUP(MOD(A4332,1000),Sheet2!P:R,3,FALSE)</f>
        <v>2203.3919999999957</v>
      </c>
      <c r="E4332">
        <v>104</v>
      </c>
      <c r="F4332" s="1" t="str">
        <f>IF(VLOOKUP(MOD(A4332,1000),Sheet2!P:W,8,FALSE)=1,"[[50000,1],",IF(VLOOKUP(MOD(A4332,1000),Sheet2!P:W,8,FALSE)=2,"[[90000,1],","["))&amp;IF(K4332=K4331,VLOOKUP(INT(MID(A4332,3,1))*10+3,Sheet3!A:B,2,FALSE),VLOOKUP(INT(MID(A4332,3,1))*10+MOD(K4332,2)+1,Sheet3!A:B,2,FALSE))&amp;"]"</f>
        <v>[[50041,40]]</v>
      </c>
      <c r="G4332">
        <v>0.2</v>
      </c>
      <c r="H4332" s="1" t="str">
        <f t="shared" ref="H4332:I4332" si="3133">H4320</f>
        <v>[80041,80042,80043,80044]</v>
      </c>
      <c r="I4332" s="1">
        <f t="shared" si="3133"/>
        <v>1</v>
      </c>
      <c r="J4332">
        <f t="shared" si="3094"/>
        <v>20</v>
      </c>
      <c r="K4332">
        <f t="shared" si="3100"/>
        <v>87</v>
      </c>
      <c r="L4332" s="1" t="str">
        <f>Sheet1!L4332</f>
        <v>[{"bid":16008,"type":6,"num":39},{"bid":14001,"type":4,"num":51500}]</v>
      </c>
    </row>
    <row r="4333" spans="1:12" x14ac:dyDescent="0.2">
      <c r="A4333">
        <f t="shared" si="3092"/>
        <v>605105</v>
      </c>
      <c r="B4333">
        <f t="shared" si="3090"/>
        <v>605106</v>
      </c>
      <c r="C4333" s="1" t="str">
        <f t="shared" si="3126"/>
        <v>当前波数 88/∞</v>
      </c>
      <c r="D4333">
        <f>VLOOKUP(MOD(A4333,1000),Sheet2!P:R,3,FALSE)</f>
        <v>2307.4217599999952</v>
      </c>
      <c r="E4333">
        <v>105</v>
      </c>
      <c r="F4333" s="1" t="str">
        <f>IF(VLOOKUP(MOD(A4333,1000),Sheet2!P:W,8,FALSE)=1,"[[50000,1],",IF(VLOOKUP(MOD(A4333,1000),Sheet2!P:W,8,FALSE)=2,"[[90000,1],","["))&amp;IF(K4333=K4332,VLOOKUP(INT(MID(A4333,3,1))*10+3,Sheet3!A:B,2,FALSE),VLOOKUP(INT(MID(A4333,3,1))*10+MOD(K4333,2)+1,Sheet3!A:B,2,FALSE))&amp;"]"</f>
        <v>[[50042,67]]</v>
      </c>
      <c r="G4333">
        <v>0.2</v>
      </c>
      <c r="H4333" s="1" t="str">
        <f t="shared" ref="H4333:I4333" si="3134">H4321</f>
        <v>[80041,80042,80043,80044]</v>
      </c>
      <c r="I4333" s="1">
        <f t="shared" si="3134"/>
        <v>1</v>
      </c>
      <c r="J4333">
        <f t="shared" si="3094"/>
        <v>20</v>
      </c>
      <c r="K4333">
        <f t="shared" si="3100"/>
        <v>88</v>
      </c>
      <c r="L4333" s="1" t="str">
        <f>Sheet1!L4333</f>
        <v>[{"bid":16008,"type":6,"num":39},{"bid":14001,"type":4,"num":52000}]</v>
      </c>
    </row>
    <row r="4334" spans="1:12" x14ac:dyDescent="0.2">
      <c r="A4334">
        <f t="shared" si="3092"/>
        <v>605106</v>
      </c>
      <c r="B4334">
        <f t="shared" si="3090"/>
        <v>605107</v>
      </c>
      <c r="C4334" s="1" t="str">
        <f t="shared" si="3126"/>
        <v>当前波数 89/∞</v>
      </c>
      <c r="D4334">
        <f>VLOOKUP(MOD(A4334,1000),Sheet2!P:R,3,FALSE)</f>
        <v>2414.5439999999944</v>
      </c>
      <c r="E4334">
        <v>106</v>
      </c>
      <c r="F4334" s="1" t="str">
        <f>IF(VLOOKUP(MOD(A4334,1000),Sheet2!P:W,8,FALSE)=1,"[[50000,1],",IF(VLOOKUP(MOD(A4334,1000),Sheet2!P:W,8,FALSE)=2,"[[90000,1],","["))&amp;IF(K4334=K4333,VLOOKUP(INT(MID(A4334,3,1))*10+3,Sheet3!A:B,2,FALSE),VLOOKUP(INT(MID(A4334,3,1))*10+MOD(K4334,2)+1,Sheet3!A:B,2,FALSE))&amp;"]"</f>
        <v>[[90000,1],[50041,40]]</v>
      </c>
      <c r="G4334">
        <v>0.2</v>
      </c>
      <c r="H4334" s="1" t="str">
        <f t="shared" ref="H4334:I4334" si="3135">H4322</f>
        <v>[80041,80042,80043,80044]</v>
      </c>
      <c r="I4334" s="1">
        <f t="shared" si="3135"/>
        <v>1</v>
      </c>
      <c r="J4334">
        <f t="shared" si="3094"/>
        <v>20</v>
      </c>
      <c r="K4334">
        <f t="shared" si="3100"/>
        <v>89</v>
      </c>
      <c r="L4334" s="1" t="str">
        <f>Sheet1!L4334</f>
        <v>[{"bid":16008,"type":6,"num":41},{"bid":14001,"type":4,"num":52500}]</v>
      </c>
    </row>
    <row r="4335" spans="1:12" x14ac:dyDescent="0.2">
      <c r="A4335">
        <f t="shared" si="3092"/>
        <v>605107</v>
      </c>
      <c r="B4335">
        <f t="shared" si="3090"/>
        <v>605108</v>
      </c>
      <c r="C4335" s="1" t="str">
        <f t="shared" si="3126"/>
        <v>当前波数 90/∞\n下一波BOSS</v>
      </c>
      <c r="D4335">
        <f>VLOOKUP(MOD(A4335,1000),Sheet2!P:R,3,FALSE)</f>
        <v>2524.801919999994</v>
      </c>
      <c r="E4335">
        <v>107</v>
      </c>
      <c r="F4335" s="1" t="str">
        <f>IF(VLOOKUP(MOD(A4335,1000),Sheet2!P:W,8,FALSE)=1,"[[50000,1],",IF(VLOOKUP(MOD(A4335,1000),Sheet2!P:W,8,FALSE)=2,"[[90000,1],","["))&amp;IF(K4335=K4334,VLOOKUP(INT(MID(A4335,3,1))*10+3,Sheet3!A:B,2,FALSE),VLOOKUP(INT(MID(A4335,3,1))*10+MOD(K4335,2)+1,Sheet3!A:B,2,FALSE))&amp;"]"</f>
        <v>[[50042,67]]</v>
      </c>
      <c r="G4335">
        <v>0.2</v>
      </c>
      <c r="H4335" s="1" t="str">
        <f t="shared" ref="H4335:I4335" si="3136">H4323</f>
        <v>[80041,80042,80043,80044]</v>
      </c>
      <c r="I4335" s="1">
        <f t="shared" si="3136"/>
        <v>1</v>
      </c>
      <c r="J4335">
        <f t="shared" si="3094"/>
        <v>20</v>
      </c>
      <c r="K4335">
        <f t="shared" si="3100"/>
        <v>90</v>
      </c>
      <c r="L4335" s="1" t="str">
        <f>Sheet1!L4335</f>
        <v>[{"bid":16008,"type":6,"num":41},{"bid":14001,"type":4,"num":53000}]</v>
      </c>
    </row>
    <row r="4336" spans="1:12" x14ac:dyDescent="0.2">
      <c r="A4336">
        <f t="shared" si="3092"/>
        <v>605108</v>
      </c>
      <c r="B4336">
        <f t="shared" si="3090"/>
        <v>605109</v>
      </c>
      <c r="C4336" s="1" t="str">
        <f t="shared" si="3126"/>
        <v>BOSS波\n需击杀所有怪物</v>
      </c>
      <c r="D4336">
        <f>VLOOKUP(MOD(A4336,1000),Sheet2!P:R,3,FALSE)</f>
        <v>2638.2387199999935</v>
      </c>
      <c r="E4336">
        <v>108</v>
      </c>
      <c r="F4336" s="1" t="str">
        <f>IF(VLOOKUP(MOD(A4336,1000),Sheet2!P:W,8,FALSE)=1,"[[50000,1],",IF(VLOOKUP(MOD(A4336,1000),Sheet2!P:W,8,FALSE)=2,"[[90000,1],","["))&amp;IF(K4336=K4335,VLOOKUP(INT(MID(A4336,3,1))*10+3,Sheet3!A:B,2,FALSE),VLOOKUP(INT(MID(A4336,3,1))*10+MOD(K4336,2)+1,Sheet3!A:B,2,FALSE))&amp;"]"</f>
        <v>[[50043,45]]</v>
      </c>
      <c r="G4336">
        <v>0.2</v>
      </c>
      <c r="H4336" s="1" t="str">
        <f t="shared" ref="H4336:I4336" si="3137">H4324</f>
        <v>[80041,80042,80043,80044]</v>
      </c>
      <c r="I4336" s="1">
        <f t="shared" si="3137"/>
        <v>2</v>
      </c>
      <c r="J4336">
        <f t="shared" si="3094"/>
        <v>40</v>
      </c>
      <c r="K4336">
        <f t="shared" si="3100"/>
        <v>90</v>
      </c>
      <c r="L4336" s="1" t="str">
        <f>Sheet1!L4336</f>
        <v>[{"bid":16008,"type":6,"num":41},{"bid":14001,"type":4,"num":53500}]</v>
      </c>
    </row>
    <row r="4337" spans="1:12" x14ac:dyDescent="0.2">
      <c r="A4337">
        <f t="shared" si="3092"/>
        <v>605109</v>
      </c>
      <c r="B4337">
        <f t="shared" si="3090"/>
        <v>605110</v>
      </c>
      <c r="C4337" s="1" t="str">
        <f t="shared" si="3126"/>
        <v>当前波数 91/∞</v>
      </c>
      <c r="D4337">
        <f>VLOOKUP(MOD(A4337,1000),Sheet2!P:R,3,FALSE)</f>
        <v>2756.2331999999933</v>
      </c>
      <c r="E4337">
        <v>109</v>
      </c>
      <c r="F4337" s="1" t="str">
        <f>IF(VLOOKUP(MOD(A4337,1000),Sheet2!P:W,8,FALSE)=1,"[[50000,1],",IF(VLOOKUP(MOD(A4337,1000),Sheet2!P:W,8,FALSE)=2,"[[90000,1],","["))&amp;IF(K4337=K4336,VLOOKUP(INT(MID(A4337,3,1))*10+3,Sheet3!A:B,2,FALSE),VLOOKUP(INT(MID(A4337,3,1))*10+MOD(K4337,2)+1,Sheet3!A:B,2,FALSE))&amp;"]"</f>
        <v>[[50000,1],[50041,40]]</v>
      </c>
      <c r="G4337">
        <v>0.2</v>
      </c>
      <c r="H4337" s="1" t="str">
        <f t="shared" ref="H4337:I4337" si="3138">H4325</f>
        <v>[80041,80042,80043,80044]</v>
      </c>
      <c r="I4337" s="1">
        <f t="shared" si="3138"/>
        <v>1</v>
      </c>
      <c r="J4337">
        <f t="shared" si="3094"/>
        <v>20</v>
      </c>
      <c r="K4337">
        <f t="shared" si="3100"/>
        <v>91</v>
      </c>
      <c r="L4337" s="1" t="str">
        <f>Sheet1!L4337</f>
        <v>[{"bid":16008,"type":6,"num":41},{"bid":14001,"type":4,"num":54000}]</v>
      </c>
    </row>
    <row r="4338" spans="1:12" x14ac:dyDescent="0.2">
      <c r="A4338">
        <f t="shared" si="3092"/>
        <v>605110</v>
      </c>
      <c r="B4338">
        <f t="shared" si="3090"/>
        <v>605111</v>
      </c>
      <c r="C4338" s="1" t="str">
        <f t="shared" si="3126"/>
        <v>当前波数 92/∞</v>
      </c>
      <c r="D4338">
        <f>VLOOKUP(MOD(A4338,1000),Sheet2!P:R,3,FALSE)</f>
        <v>2930.8575999999925</v>
      </c>
      <c r="E4338">
        <v>110</v>
      </c>
      <c r="F4338" s="1" t="str">
        <f>IF(VLOOKUP(MOD(A4338,1000),Sheet2!P:W,8,FALSE)=1,"[[50000,1],",IF(VLOOKUP(MOD(A4338,1000),Sheet2!P:W,8,FALSE)=2,"[[90000,1],","["))&amp;IF(K4338=K4337,VLOOKUP(INT(MID(A4338,3,1))*10+3,Sheet3!A:B,2,FALSE),VLOOKUP(INT(MID(A4338,3,1))*10+MOD(K4338,2)+1,Sheet3!A:B,2,FALSE))&amp;"]"</f>
        <v>[[50042,67]]</v>
      </c>
      <c r="G4338">
        <v>0.2</v>
      </c>
      <c r="H4338" s="1" t="str">
        <f t="shared" ref="H4338:I4338" si="3139">H4326</f>
        <v>[80041,80042,80043,80044]</v>
      </c>
      <c r="I4338" s="1">
        <f t="shared" si="3139"/>
        <v>1</v>
      </c>
      <c r="J4338">
        <f t="shared" si="3094"/>
        <v>20</v>
      </c>
      <c r="K4338">
        <f t="shared" si="3100"/>
        <v>92</v>
      </c>
      <c r="L4338" s="1" t="str">
        <f>Sheet1!L4338</f>
        <v>[{"bid":16008,"type":6,"num":41},{"bid":14001,"type":4,"num":54500}]</v>
      </c>
    </row>
    <row r="4339" spans="1:12" x14ac:dyDescent="0.2">
      <c r="A4339">
        <f t="shared" si="3092"/>
        <v>605111</v>
      </c>
      <c r="B4339">
        <f t="shared" si="3090"/>
        <v>605112</v>
      </c>
      <c r="C4339" s="1" t="str">
        <f t="shared" si="3126"/>
        <v>当前波数 93/∞</v>
      </c>
      <c r="D4339">
        <f>VLOOKUP(MOD(A4339,1000),Sheet2!P:R,3,FALSE)</f>
        <v>3111.4658399999926</v>
      </c>
      <c r="E4339">
        <v>111</v>
      </c>
      <c r="F4339" s="1" t="str">
        <f>IF(VLOOKUP(MOD(A4339,1000),Sheet2!P:W,8,FALSE)=1,"[[50000,1],",IF(VLOOKUP(MOD(A4339,1000),Sheet2!P:W,8,FALSE)=2,"[[90000,1],","["))&amp;IF(K4339=K4338,VLOOKUP(INT(MID(A4339,3,1))*10+3,Sheet3!A:B,2,FALSE),VLOOKUP(INT(MID(A4339,3,1))*10+MOD(K4339,2)+1,Sheet3!A:B,2,FALSE))&amp;"]"</f>
        <v>[[50041,40]]</v>
      </c>
      <c r="G4339">
        <v>0.2</v>
      </c>
      <c r="H4339" s="1" t="str">
        <f t="shared" ref="H4339:I4339" si="3140">H4327</f>
        <v>[80041,80042,80043,80044]</v>
      </c>
      <c r="I4339" s="1">
        <f t="shared" si="3140"/>
        <v>1</v>
      </c>
      <c r="J4339">
        <f t="shared" si="3094"/>
        <v>20</v>
      </c>
      <c r="K4339">
        <f t="shared" si="3100"/>
        <v>93</v>
      </c>
      <c r="L4339" s="1" t="str">
        <f>Sheet1!L4339</f>
        <v>[{"bid":16008,"type":6,"num":43},{"bid":14001,"type":4,"num":55000}]</v>
      </c>
    </row>
    <row r="4340" spans="1:12" x14ac:dyDescent="0.2">
      <c r="A4340">
        <f t="shared" si="3092"/>
        <v>605112</v>
      </c>
      <c r="B4340">
        <f t="shared" si="3090"/>
        <v>605113</v>
      </c>
      <c r="C4340" s="1" t="str">
        <f t="shared" si="3126"/>
        <v>当前波数 94/∞</v>
      </c>
      <c r="D4340">
        <f>VLOOKUP(MOD(A4340,1000),Sheet2!P:R,3,FALSE)</f>
        <v>3298.1471999999917</v>
      </c>
      <c r="E4340">
        <v>112</v>
      </c>
      <c r="F4340" s="1" t="str">
        <f>IF(VLOOKUP(MOD(A4340,1000),Sheet2!P:W,8,FALSE)=1,"[[50000,1],",IF(VLOOKUP(MOD(A4340,1000),Sheet2!P:W,8,FALSE)=2,"[[90000,1],","["))&amp;IF(K4340=K4339,VLOOKUP(INT(MID(A4340,3,1))*10+3,Sheet3!A:B,2,FALSE),VLOOKUP(INT(MID(A4340,3,1))*10+MOD(K4340,2)+1,Sheet3!A:B,2,FALSE))&amp;"]"</f>
        <v>[[90000,1],[50042,67]]</v>
      </c>
      <c r="G4340">
        <v>0.2</v>
      </c>
      <c r="H4340" s="1" t="str">
        <f t="shared" ref="H4340:I4340" si="3141">H4328</f>
        <v>[80041,80042,80043,80044]</v>
      </c>
      <c r="I4340" s="1">
        <f t="shared" si="3141"/>
        <v>1</v>
      </c>
      <c r="J4340">
        <f t="shared" si="3094"/>
        <v>20</v>
      </c>
      <c r="K4340">
        <f t="shared" si="3100"/>
        <v>94</v>
      </c>
      <c r="L4340" s="1" t="str">
        <f>Sheet1!L4340</f>
        <v>[{"bid":16008,"type":6,"num":43},{"bid":14001,"type":4,"num":55500}]</v>
      </c>
    </row>
    <row r="4341" spans="1:12" x14ac:dyDescent="0.2">
      <c r="A4341">
        <f t="shared" si="3092"/>
        <v>605113</v>
      </c>
      <c r="B4341">
        <f t="shared" si="3090"/>
        <v>605114</v>
      </c>
      <c r="C4341" s="1" t="str">
        <f t="shared" si="3126"/>
        <v>当前波数 95/∞\n下一波BOSS</v>
      </c>
      <c r="D4341">
        <f>VLOOKUP(MOD(A4341,1000),Sheet2!P:R,3,FALSE)</f>
        <v>3490.9909599999919</v>
      </c>
      <c r="E4341">
        <v>113</v>
      </c>
      <c r="F4341" s="1" t="str">
        <f>IF(VLOOKUP(MOD(A4341,1000),Sheet2!P:W,8,FALSE)=1,"[[50000,1],",IF(VLOOKUP(MOD(A4341,1000),Sheet2!P:W,8,FALSE)=2,"[[90000,1],","["))&amp;IF(K4341=K4340,VLOOKUP(INT(MID(A4341,3,1))*10+3,Sheet3!A:B,2,FALSE),VLOOKUP(INT(MID(A4341,3,1))*10+MOD(K4341,2)+1,Sheet3!A:B,2,FALSE))&amp;"]"</f>
        <v>[[50041,40]]</v>
      </c>
      <c r="G4341">
        <v>0.2</v>
      </c>
      <c r="H4341" s="1" t="str">
        <f t="shared" ref="H4341:I4341" si="3142">H4329</f>
        <v>[80041,80042,80043,80044]</v>
      </c>
      <c r="I4341" s="1">
        <f t="shared" si="3142"/>
        <v>1</v>
      </c>
      <c r="J4341">
        <f t="shared" si="3094"/>
        <v>20</v>
      </c>
      <c r="K4341">
        <f t="shared" si="3100"/>
        <v>95</v>
      </c>
      <c r="L4341" s="1" t="str">
        <f>Sheet1!L4341</f>
        <v>[{"bid":16008,"type":6,"num":43},{"bid":14001,"type":4,"num":56000}]</v>
      </c>
    </row>
    <row r="4342" spans="1:12" x14ac:dyDescent="0.2">
      <c r="A4342">
        <f t="shared" si="3092"/>
        <v>605114</v>
      </c>
      <c r="B4342">
        <f t="shared" si="3090"/>
        <v>605115</v>
      </c>
      <c r="C4342" s="1" t="str">
        <f t="shared" si="3126"/>
        <v>BOSS波\n需击杀所有怪物</v>
      </c>
      <c r="D4342">
        <f>VLOOKUP(MOD(A4342,1000),Sheet2!P:R,3,FALSE)</f>
        <v>3690.086399999991</v>
      </c>
      <c r="E4342">
        <v>114</v>
      </c>
      <c r="F4342" s="1" t="str">
        <f>IF(VLOOKUP(MOD(A4342,1000),Sheet2!P:W,8,FALSE)=1,"[[50000,1],",IF(VLOOKUP(MOD(A4342,1000),Sheet2!P:W,8,FALSE)=2,"[[90000,1],","["))&amp;IF(K4342=K4341,VLOOKUP(INT(MID(A4342,3,1))*10+3,Sheet3!A:B,2,FALSE),VLOOKUP(INT(MID(A4342,3,1))*10+MOD(K4342,2)+1,Sheet3!A:B,2,FALSE))&amp;"]"</f>
        <v>[[50043,45]]</v>
      </c>
      <c r="G4342">
        <v>0.2</v>
      </c>
      <c r="H4342" s="1" t="str">
        <f t="shared" ref="H4342:I4342" si="3143">H4330</f>
        <v>[80041,80042,80043,80044]</v>
      </c>
      <c r="I4342" s="1">
        <f t="shared" si="3143"/>
        <v>2</v>
      </c>
      <c r="J4342">
        <f t="shared" si="3094"/>
        <v>40</v>
      </c>
      <c r="K4342">
        <f t="shared" si="3100"/>
        <v>95</v>
      </c>
      <c r="L4342" s="1" t="str">
        <f>Sheet1!L4342</f>
        <v>[{"bid":16008,"type":6,"num":43},{"bid":14001,"type":4,"num":56500}]</v>
      </c>
    </row>
    <row r="4343" spans="1:12" x14ac:dyDescent="0.2">
      <c r="A4343">
        <f t="shared" si="3092"/>
        <v>605115</v>
      </c>
      <c r="B4343">
        <f t="shared" si="3090"/>
        <v>605116</v>
      </c>
      <c r="C4343" s="1" t="str">
        <f t="shared" si="3126"/>
        <v>当前波数 96/∞</v>
      </c>
      <c r="D4343">
        <f>VLOOKUP(MOD(A4343,1000),Sheet2!P:R,3,FALSE)</f>
        <v>3897.2543999999912</v>
      </c>
      <c r="E4343">
        <v>115</v>
      </c>
      <c r="F4343" s="1" t="str">
        <f>IF(VLOOKUP(MOD(A4343,1000),Sheet2!P:W,8,FALSE)=1,"[[50000,1],",IF(VLOOKUP(MOD(A4343,1000),Sheet2!P:W,8,FALSE)=2,"[[90000,1],","["))&amp;IF(K4343=K4342,VLOOKUP(INT(MID(A4343,3,1))*10+3,Sheet3!A:B,2,FALSE),VLOOKUP(INT(MID(A4343,3,1))*10+MOD(K4343,2)+1,Sheet3!A:B,2,FALSE))&amp;"]"</f>
        <v>[[50000,1],[50042,67]]</v>
      </c>
      <c r="G4343">
        <v>0.2</v>
      </c>
      <c r="H4343" s="1" t="str">
        <f t="shared" ref="H4343:I4343" si="3144">H4331</f>
        <v>[80041,80042,80043,80044]</v>
      </c>
      <c r="I4343" s="1">
        <f t="shared" si="3144"/>
        <v>1</v>
      </c>
      <c r="J4343">
        <f t="shared" si="3094"/>
        <v>20</v>
      </c>
      <c r="K4343">
        <f t="shared" si="3100"/>
        <v>96</v>
      </c>
      <c r="L4343" s="1" t="str">
        <f>Sheet1!L4343</f>
        <v>[{"bid":16008,"type":6,"num":43},{"bid":14001,"type":4,"num":57000}]</v>
      </c>
    </row>
    <row r="4344" spans="1:12" x14ac:dyDescent="0.2">
      <c r="A4344">
        <f t="shared" si="3092"/>
        <v>605116</v>
      </c>
      <c r="B4344">
        <f t="shared" si="3090"/>
        <v>605117</v>
      </c>
      <c r="C4344" s="1" t="str">
        <f t="shared" si="3126"/>
        <v>当前波数 97/∞</v>
      </c>
      <c r="D4344">
        <f>VLOOKUP(MOD(A4344,1000),Sheet2!P:R,3,FALSE)</f>
        <v>4110.9913599999909</v>
      </c>
      <c r="E4344">
        <v>116</v>
      </c>
      <c r="F4344" s="1" t="str">
        <f>IF(VLOOKUP(MOD(A4344,1000),Sheet2!P:W,8,FALSE)=1,"[[50000,1],",IF(VLOOKUP(MOD(A4344,1000),Sheet2!P:W,8,FALSE)=2,"[[90000,1],","["))&amp;IF(K4344=K4343,VLOOKUP(INT(MID(A4344,3,1))*10+3,Sheet3!A:B,2,FALSE),VLOOKUP(INT(MID(A4344,3,1))*10+MOD(K4344,2)+1,Sheet3!A:B,2,FALSE))&amp;"]"</f>
        <v>[[50041,40]]</v>
      </c>
      <c r="G4344">
        <v>0.2</v>
      </c>
      <c r="H4344" s="1" t="str">
        <f t="shared" ref="H4344:I4344" si="3145">H4332</f>
        <v>[80041,80042,80043,80044]</v>
      </c>
      <c r="I4344" s="1">
        <f t="shared" si="3145"/>
        <v>1</v>
      </c>
      <c r="J4344">
        <f t="shared" si="3094"/>
        <v>20</v>
      </c>
      <c r="K4344">
        <f t="shared" si="3100"/>
        <v>97</v>
      </c>
      <c r="L4344" s="1" t="str">
        <f>Sheet1!L4344</f>
        <v>[{"bid":16008,"type":6,"num":45},{"bid":14001,"type":4,"num":57500}]</v>
      </c>
    </row>
    <row r="4345" spans="1:12" x14ac:dyDescent="0.2">
      <c r="A4345">
        <f t="shared" si="3092"/>
        <v>605117</v>
      </c>
      <c r="B4345">
        <f t="shared" si="3090"/>
        <v>605118</v>
      </c>
      <c r="C4345" s="1" t="str">
        <f t="shared" si="3126"/>
        <v>当前波数 98/∞</v>
      </c>
      <c r="D4345">
        <f>VLOOKUP(MOD(A4345,1000),Sheet2!P:R,3,FALSE)</f>
        <v>4331.3894399999908</v>
      </c>
      <c r="E4345">
        <v>117</v>
      </c>
      <c r="F4345" s="1" t="str">
        <f>IF(VLOOKUP(MOD(A4345,1000),Sheet2!P:W,8,FALSE)=1,"[[50000,1],",IF(VLOOKUP(MOD(A4345,1000),Sheet2!P:W,8,FALSE)=2,"[[90000,1],","["))&amp;IF(K4345=K4344,VLOOKUP(INT(MID(A4345,3,1))*10+3,Sheet3!A:B,2,FALSE),VLOOKUP(INT(MID(A4345,3,1))*10+MOD(K4345,2)+1,Sheet3!A:B,2,FALSE))&amp;"]"</f>
        <v>[[50042,67]]</v>
      </c>
      <c r="G4345">
        <v>0.2</v>
      </c>
      <c r="H4345" s="1" t="str">
        <f t="shared" ref="H4345:I4345" si="3146">H4333</f>
        <v>[80041,80042,80043,80044]</v>
      </c>
      <c r="I4345" s="1">
        <f t="shared" si="3146"/>
        <v>1</v>
      </c>
      <c r="J4345">
        <f t="shared" si="3094"/>
        <v>20</v>
      </c>
      <c r="K4345">
        <f t="shared" si="3100"/>
        <v>98</v>
      </c>
      <c r="L4345" s="1" t="str">
        <f>Sheet1!L4345</f>
        <v>[{"bid":16008,"type":6,"num":45},{"bid":14001,"type":4,"num":58000}]</v>
      </c>
    </row>
    <row r="4346" spans="1:12" x14ac:dyDescent="0.2">
      <c r="A4346">
        <f t="shared" si="3092"/>
        <v>605118</v>
      </c>
      <c r="B4346">
        <f t="shared" si="3090"/>
        <v>605119</v>
      </c>
      <c r="C4346" s="1" t="str">
        <f t="shared" si="3126"/>
        <v>当前波数 99/∞</v>
      </c>
      <c r="D4346">
        <f>VLOOKUP(MOD(A4346,1000),Sheet2!P:R,3,FALSE)</f>
        <v>4558.5407999999898</v>
      </c>
      <c r="E4346">
        <v>118</v>
      </c>
      <c r="F4346" s="1" t="str">
        <f>IF(VLOOKUP(MOD(A4346,1000),Sheet2!P:W,8,FALSE)=1,"[[50000,1],",IF(VLOOKUP(MOD(A4346,1000),Sheet2!P:W,8,FALSE)=2,"[[90000,1],","["))&amp;IF(K4346=K4345,VLOOKUP(INT(MID(A4346,3,1))*10+3,Sheet3!A:B,2,FALSE),VLOOKUP(INT(MID(A4346,3,1))*10+MOD(K4346,2)+1,Sheet3!A:B,2,FALSE))&amp;"]"</f>
        <v>[[90000,1],[50041,40]]</v>
      </c>
      <c r="G4346">
        <v>0.2</v>
      </c>
      <c r="H4346" s="1" t="str">
        <f t="shared" ref="H4346:I4346" si="3147">H4334</f>
        <v>[80041,80042,80043,80044]</v>
      </c>
      <c r="I4346" s="1">
        <f t="shared" si="3147"/>
        <v>1</v>
      </c>
      <c r="J4346">
        <f t="shared" si="3094"/>
        <v>20</v>
      </c>
      <c r="K4346">
        <f t="shared" si="3100"/>
        <v>99</v>
      </c>
      <c r="L4346" s="1" t="str">
        <f>Sheet1!L4346</f>
        <v>[{"bid":16008,"type":6,"num":45},{"bid":14001,"type":4,"num":58500}]</v>
      </c>
    </row>
    <row r="4347" spans="1:12" x14ac:dyDescent="0.2">
      <c r="A4347">
        <f t="shared" si="3092"/>
        <v>605119</v>
      </c>
      <c r="B4347">
        <f t="shared" si="3090"/>
        <v>605120</v>
      </c>
      <c r="C4347" s="1" t="str">
        <f t="shared" si="3126"/>
        <v>当前波数 100/∞\n下一波BOSS</v>
      </c>
      <c r="D4347">
        <f>VLOOKUP(MOD(A4347,1000),Sheet2!P:R,3,FALSE)</f>
        <v>4792.5375999999897</v>
      </c>
      <c r="E4347">
        <v>119</v>
      </c>
      <c r="F4347" s="1" t="str">
        <f>IF(VLOOKUP(MOD(A4347,1000),Sheet2!P:W,8,FALSE)=1,"[[50000,1],",IF(VLOOKUP(MOD(A4347,1000),Sheet2!P:W,8,FALSE)=2,"[[90000,1],","["))&amp;IF(K4347=K4346,VLOOKUP(INT(MID(A4347,3,1))*10+3,Sheet3!A:B,2,FALSE),VLOOKUP(INT(MID(A4347,3,1))*10+MOD(K4347,2)+1,Sheet3!A:B,2,FALSE))&amp;"]"</f>
        <v>[[50042,67]]</v>
      </c>
      <c r="G4347">
        <v>0.2</v>
      </c>
      <c r="H4347" s="1" t="str">
        <f t="shared" ref="H4347:I4347" si="3148">H4335</f>
        <v>[80041,80042,80043,80044]</v>
      </c>
      <c r="I4347" s="1">
        <f t="shared" si="3148"/>
        <v>1</v>
      </c>
      <c r="J4347">
        <f t="shared" si="3094"/>
        <v>20</v>
      </c>
      <c r="K4347">
        <f t="shared" si="3100"/>
        <v>100</v>
      </c>
      <c r="L4347" s="1" t="str">
        <f>Sheet1!L4347</f>
        <v>[{"bid":16008,"type":6,"num":45},{"bid":14001,"type":4,"num":59000}]</v>
      </c>
    </row>
    <row r="4348" spans="1:12" x14ac:dyDescent="0.2">
      <c r="A4348">
        <f t="shared" si="3092"/>
        <v>605120</v>
      </c>
      <c r="B4348">
        <f t="shared" si="3090"/>
        <v>605121</v>
      </c>
      <c r="C4348" s="1" t="str">
        <f t="shared" si="3126"/>
        <v>BOSS波\n需击杀所有怪物</v>
      </c>
      <c r="D4348">
        <f>VLOOKUP(MOD(A4348,1000),Sheet2!P:R,3,FALSE)</f>
        <v>5033.4719999999897</v>
      </c>
      <c r="E4348">
        <v>120</v>
      </c>
      <c r="F4348" s="1" t="str">
        <f>IF(VLOOKUP(MOD(A4348,1000),Sheet2!P:W,8,FALSE)=1,"[[50000,1],",IF(VLOOKUP(MOD(A4348,1000),Sheet2!P:W,8,FALSE)=2,"[[90000,1],","["))&amp;IF(K4348=K4347,VLOOKUP(INT(MID(A4348,3,1))*10+3,Sheet3!A:B,2,FALSE),VLOOKUP(INT(MID(A4348,3,1))*10+MOD(K4348,2)+1,Sheet3!A:B,2,FALSE))&amp;"]"</f>
        <v>[[50043,45]]</v>
      </c>
      <c r="G4348">
        <v>0.2</v>
      </c>
      <c r="H4348" s="1" t="str">
        <f t="shared" ref="H4348:I4348" si="3149">H4336</f>
        <v>[80041,80042,80043,80044]</v>
      </c>
      <c r="I4348" s="1">
        <f t="shared" si="3149"/>
        <v>2</v>
      </c>
      <c r="J4348">
        <f t="shared" si="3094"/>
        <v>40</v>
      </c>
      <c r="K4348">
        <f t="shared" si="3100"/>
        <v>100</v>
      </c>
      <c r="L4348" s="1" t="str">
        <f>Sheet1!L4348</f>
        <v>[{"bid":16008,"type":6,"num":45},{"bid":14001,"type":4,"num":59500}]</v>
      </c>
    </row>
    <row r="4349" spans="1:12" x14ac:dyDescent="0.2">
      <c r="A4349">
        <f t="shared" si="3092"/>
        <v>605121</v>
      </c>
      <c r="B4349">
        <f t="shared" si="3090"/>
        <v>605122</v>
      </c>
      <c r="C4349" s="1" t="str">
        <f t="shared" si="3126"/>
        <v>当前波数 101/∞</v>
      </c>
      <c r="D4349">
        <f>VLOOKUP(MOD(A4349,1000),Sheet2!P:R,3,FALSE)</f>
        <v>5420.8346399999882</v>
      </c>
      <c r="E4349">
        <v>122</v>
      </c>
      <c r="F4349" s="1" t="str">
        <f>IF(VLOOKUP(MOD(A4349,1000),Sheet2!P:W,8,FALSE)=1,"[[50000,1],",IF(VLOOKUP(MOD(A4349,1000),Sheet2!P:W,8,FALSE)=2,"[[90000,1],","["))&amp;IF(K4349=K4348,VLOOKUP(INT(MID(A4349,3,1))*10+3,Sheet3!A:B,2,FALSE),VLOOKUP(INT(MID(A4349,3,1))*10+MOD(K4349,2)+1,Sheet3!A:B,2,FALSE))&amp;"]"</f>
        <v>[[50000,1],[50041,40]]</v>
      </c>
      <c r="G4349">
        <v>0.2</v>
      </c>
      <c r="H4349" s="1" t="str">
        <f t="shared" ref="H4349:I4349" si="3150">H4337</f>
        <v>[80041,80042,80043,80044]</v>
      </c>
      <c r="I4349" s="1">
        <f t="shared" si="3150"/>
        <v>1</v>
      </c>
      <c r="J4349">
        <f t="shared" si="3094"/>
        <v>20</v>
      </c>
      <c r="K4349">
        <f t="shared" si="3100"/>
        <v>101</v>
      </c>
      <c r="L4349" s="1" t="str">
        <f>Sheet1!L4349</f>
        <v>[{"bid":16008,"type":6,"num":47},{"bid":14001,"type":4,"num":60000}]</v>
      </c>
    </row>
    <row r="4350" spans="1:12" x14ac:dyDescent="0.2">
      <c r="A4350">
        <f t="shared" si="3092"/>
        <v>605122</v>
      </c>
      <c r="B4350">
        <f t="shared" si="3090"/>
        <v>605123</v>
      </c>
      <c r="C4350" s="1" t="str">
        <f t="shared" si="3126"/>
        <v>当前波数 102/∞</v>
      </c>
      <c r="D4350">
        <f>VLOOKUP(MOD(A4350,1000),Sheet2!P:R,3,FALSE)</f>
        <v>5821.5535999999884</v>
      </c>
      <c r="E4350">
        <v>123</v>
      </c>
      <c r="F4350" s="1" t="str">
        <f>IF(VLOOKUP(MOD(A4350,1000),Sheet2!P:W,8,FALSE)=1,"[[50000,1],",IF(VLOOKUP(MOD(A4350,1000),Sheet2!P:W,8,FALSE)=2,"[[90000,1],","["))&amp;IF(K4350=K4349,VLOOKUP(INT(MID(A4350,3,1))*10+3,Sheet3!A:B,2,FALSE),VLOOKUP(INT(MID(A4350,3,1))*10+MOD(K4350,2)+1,Sheet3!A:B,2,FALSE))&amp;"]"</f>
        <v>[[50042,67]]</v>
      </c>
      <c r="G4350">
        <v>0.2</v>
      </c>
      <c r="H4350" s="1" t="str">
        <f t="shared" ref="H4350:I4350" si="3151">H4338</f>
        <v>[80041,80042,80043,80044]</v>
      </c>
      <c r="I4350" s="1">
        <f t="shared" si="3151"/>
        <v>1</v>
      </c>
      <c r="J4350">
        <f t="shared" si="3094"/>
        <v>20</v>
      </c>
      <c r="K4350">
        <f t="shared" si="3100"/>
        <v>102</v>
      </c>
      <c r="L4350" s="1" t="str">
        <f>Sheet1!L4350</f>
        <v>[{"bid":16008,"type":6,"num":47},{"bid":14001,"type":4,"num":60500}]</v>
      </c>
    </row>
    <row r="4351" spans="1:12" x14ac:dyDescent="0.2">
      <c r="A4351">
        <f t="shared" si="3092"/>
        <v>605123</v>
      </c>
      <c r="B4351">
        <f t="shared" si="3090"/>
        <v>605124</v>
      </c>
      <c r="C4351" s="1" t="str">
        <f t="shared" si="3126"/>
        <v>当前波数 103/∞</v>
      </c>
      <c r="D4351">
        <f>VLOOKUP(MOD(A4351,1000),Sheet2!P:R,3,FALSE)</f>
        <v>6235.8189599999878</v>
      </c>
      <c r="E4351">
        <v>125</v>
      </c>
      <c r="F4351" s="1" t="str">
        <f>IF(VLOOKUP(MOD(A4351,1000),Sheet2!P:W,8,FALSE)=1,"[[50000,1],",IF(VLOOKUP(MOD(A4351,1000),Sheet2!P:W,8,FALSE)=2,"[[90000,1],","["))&amp;IF(K4351=K4350,VLOOKUP(INT(MID(A4351,3,1))*10+3,Sheet3!A:B,2,FALSE),VLOOKUP(INT(MID(A4351,3,1))*10+MOD(K4351,2)+1,Sheet3!A:B,2,FALSE))&amp;"]"</f>
        <v>[[50041,40]]</v>
      </c>
      <c r="G4351">
        <v>0.2</v>
      </c>
      <c r="H4351" s="1" t="str">
        <f t="shared" ref="H4351:I4351" si="3152">H4339</f>
        <v>[80041,80042,80043,80044]</v>
      </c>
      <c r="I4351" s="1">
        <f t="shared" si="3152"/>
        <v>1</v>
      </c>
      <c r="J4351">
        <f t="shared" si="3094"/>
        <v>20</v>
      </c>
      <c r="K4351">
        <f t="shared" si="3100"/>
        <v>103</v>
      </c>
      <c r="L4351" s="1" t="str">
        <f>Sheet1!L4351</f>
        <v>[{"bid":16008,"type":6,"num":47},{"bid":14001,"type":4,"num":61000}]</v>
      </c>
    </row>
    <row r="4352" spans="1:12" x14ac:dyDescent="0.2">
      <c r="A4352">
        <f t="shared" si="3092"/>
        <v>605124</v>
      </c>
      <c r="B4352">
        <f t="shared" si="3090"/>
        <v>605125</v>
      </c>
      <c r="C4352" s="1" t="str">
        <f t="shared" si="3126"/>
        <v>当前波数 104/∞</v>
      </c>
      <c r="D4352">
        <f>VLOOKUP(MOD(A4352,1000),Sheet2!P:R,3,FALSE)</f>
        <v>6663.8207999999868</v>
      </c>
      <c r="E4352">
        <v>126</v>
      </c>
      <c r="F4352" s="1" t="str">
        <f>IF(VLOOKUP(MOD(A4352,1000),Sheet2!P:W,8,FALSE)=1,"[[50000,1],",IF(VLOOKUP(MOD(A4352,1000),Sheet2!P:W,8,FALSE)=2,"[[90000,1],","["))&amp;IF(K4352=K4351,VLOOKUP(INT(MID(A4352,3,1))*10+3,Sheet3!A:B,2,FALSE),VLOOKUP(INT(MID(A4352,3,1))*10+MOD(K4352,2)+1,Sheet3!A:B,2,FALSE))&amp;"]"</f>
        <v>[[90000,1],[50042,67]]</v>
      </c>
      <c r="G4352">
        <v>0.2</v>
      </c>
      <c r="H4352" s="1" t="str">
        <f t="shared" ref="H4352:I4352" si="3153">H4340</f>
        <v>[80041,80042,80043,80044]</v>
      </c>
      <c r="I4352" s="1">
        <f t="shared" si="3153"/>
        <v>1</v>
      </c>
      <c r="J4352">
        <f t="shared" si="3094"/>
        <v>20</v>
      </c>
      <c r="K4352">
        <f t="shared" si="3100"/>
        <v>104</v>
      </c>
      <c r="L4352" s="1" t="str">
        <f>Sheet1!L4352</f>
        <v>[{"bid":16008,"type":6,"num":47},{"bid":14001,"type":4,"num":61500}]</v>
      </c>
    </row>
    <row r="4353" spans="1:12" x14ac:dyDescent="0.2">
      <c r="A4353">
        <f t="shared" si="3092"/>
        <v>605125</v>
      </c>
      <c r="B4353">
        <f t="shared" si="3090"/>
        <v>605126</v>
      </c>
      <c r="C4353" s="1" t="str">
        <f t="shared" si="3126"/>
        <v>当前波数 105/∞\n下一波BOSS</v>
      </c>
      <c r="D4353">
        <f>VLOOKUP(MOD(A4353,1000),Sheet2!P:R,3,FALSE)</f>
        <v>7108.5079999999871</v>
      </c>
      <c r="E4353">
        <v>127</v>
      </c>
      <c r="F4353" s="1" t="str">
        <f>IF(VLOOKUP(MOD(A4353,1000),Sheet2!P:W,8,FALSE)=1,"[[50000,1],",IF(VLOOKUP(MOD(A4353,1000),Sheet2!P:W,8,FALSE)=2,"[[90000,1],","["))&amp;IF(K4353=K4352,VLOOKUP(INT(MID(A4353,3,1))*10+3,Sheet3!A:B,2,FALSE),VLOOKUP(INT(MID(A4353,3,1))*10+MOD(K4353,2)+1,Sheet3!A:B,2,FALSE))&amp;"]"</f>
        <v>[[50041,40]]</v>
      </c>
      <c r="G4353">
        <v>0.2</v>
      </c>
      <c r="H4353" s="1" t="str">
        <f t="shared" ref="H4353:I4353" si="3154">H4341</f>
        <v>[80041,80042,80043,80044]</v>
      </c>
      <c r="I4353" s="1">
        <f t="shared" si="3154"/>
        <v>1</v>
      </c>
      <c r="J4353">
        <f t="shared" si="3094"/>
        <v>20</v>
      </c>
      <c r="K4353">
        <f t="shared" si="3100"/>
        <v>105</v>
      </c>
      <c r="L4353" s="1" t="str">
        <f>Sheet1!L4353</f>
        <v>[{"bid":16008,"type":6,"num":47},{"bid":14001,"type":4,"num":62000}]</v>
      </c>
    </row>
    <row r="4354" spans="1:12" x14ac:dyDescent="0.2">
      <c r="A4354">
        <f t="shared" si="3092"/>
        <v>605126</v>
      </c>
      <c r="B4354">
        <f t="shared" si="3090"/>
        <v>605127</v>
      </c>
      <c r="C4354" s="1" t="str">
        <f t="shared" si="3126"/>
        <v>BOSS波\n需击杀所有怪物</v>
      </c>
      <c r="D4354">
        <f>VLOOKUP(MOD(A4354,1000),Sheet2!P:R,3,FALSE)</f>
        <v>7567.5916799999859</v>
      </c>
      <c r="E4354">
        <v>129</v>
      </c>
      <c r="F4354" s="1" t="str">
        <f>IF(VLOOKUP(MOD(A4354,1000),Sheet2!P:W,8,FALSE)=1,"[[50000,1],",IF(VLOOKUP(MOD(A4354,1000),Sheet2!P:W,8,FALSE)=2,"[[90000,1],","["))&amp;IF(K4354=K4353,VLOOKUP(INT(MID(A4354,3,1))*10+3,Sheet3!A:B,2,FALSE),VLOOKUP(INT(MID(A4354,3,1))*10+MOD(K4354,2)+1,Sheet3!A:B,2,FALSE))&amp;"]"</f>
        <v>[[50043,45]]</v>
      </c>
      <c r="G4354">
        <v>0.2</v>
      </c>
      <c r="H4354" s="1" t="str">
        <f t="shared" ref="H4354:I4354" si="3155">H4342</f>
        <v>[80041,80042,80043,80044]</v>
      </c>
      <c r="I4354" s="1">
        <f t="shared" si="3155"/>
        <v>2</v>
      </c>
      <c r="J4354">
        <f t="shared" si="3094"/>
        <v>40</v>
      </c>
      <c r="K4354">
        <f t="shared" si="3100"/>
        <v>105</v>
      </c>
      <c r="L4354" s="1" t="str">
        <f>Sheet1!L4354</f>
        <v>[{"bid":16008,"type":6,"num":49},{"bid":14001,"type":4,"num":62500}]</v>
      </c>
    </row>
    <row r="4355" spans="1:12" x14ac:dyDescent="0.2">
      <c r="A4355">
        <f t="shared" si="3092"/>
        <v>605127</v>
      </c>
      <c r="B4355">
        <f t="shared" si="3090"/>
        <v>605128</v>
      </c>
      <c r="C4355" s="1" t="str">
        <f t="shared" si="3126"/>
        <v>当前波数 106/∞</v>
      </c>
      <c r="D4355">
        <f>VLOOKUP(MOD(A4355,1000),Sheet2!P:R,3,FALSE)</f>
        <v>8044.3082399999857</v>
      </c>
      <c r="E4355">
        <v>130</v>
      </c>
      <c r="F4355" s="1" t="str">
        <f>IF(VLOOKUP(MOD(A4355,1000),Sheet2!P:W,8,FALSE)=1,"[[50000,1],",IF(VLOOKUP(MOD(A4355,1000),Sheet2!P:W,8,FALSE)=2,"[[90000,1],","["))&amp;IF(K4355=K4354,VLOOKUP(INT(MID(A4355,3,1))*10+3,Sheet3!A:B,2,FALSE),VLOOKUP(INT(MID(A4355,3,1))*10+MOD(K4355,2)+1,Sheet3!A:B,2,FALSE))&amp;"]"</f>
        <v>[[50000,1],[50042,67]]</v>
      </c>
      <c r="G4355">
        <v>0.2</v>
      </c>
      <c r="H4355" s="1" t="str">
        <f t="shared" ref="H4355:I4355" si="3156">H4343</f>
        <v>[80041,80042,80043,80044]</v>
      </c>
      <c r="I4355" s="1">
        <f t="shared" si="3156"/>
        <v>1</v>
      </c>
      <c r="J4355">
        <f t="shared" si="3094"/>
        <v>20</v>
      </c>
      <c r="K4355">
        <f t="shared" si="3100"/>
        <v>106</v>
      </c>
      <c r="L4355" s="1" t="str">
        <f>Sheet1!L4355</f>
        <v>[{"bid":16008,"type":6,"num":49},{"bid":14001,"type":4,"num":63000}]</v>
      </c>
    </row>
    <row r="4356" spans="1:12" x14ac:dyDescent="0.2">
      <c r="A4356">
        <f t="shared" si="3092"/>
        <v>605128</v>
      </c>
      <c r="B4356">
        <f t="shared" si="3090"/>
        <v>605129</v>
      </c>
      <c r="C4356" s="1" t="str">
        <f t="shared" si="3126"/>
        <v>当前波数 107/∞</v>
      </c>
      <c r="D4356">
        <f>VLOOKUP(MOD(A4356,1000),Sheet2!P:R,3,FALSE)</f>
        <v>8536.1004799999864</v>
      </c>
      <c r="E4356">
        <v>132</v>
      </c>
      <c r="F4356" s="1" t="str">
        <f>IF(VLOOKUP(MOD(A4356,1000),Sheet2!P:W,8,FALSE)=1,"[[50000,1],",IF(VLOOKUP(MOD(A4356,1000),Sheet2!P:W,8,FALSE)=2,"[[90000,1],","["))&amp;IF(K4356=K4355,VLOOKUP(INT(MID(A4356,3,1))*10+3,Sheet3!A:B,2,FALSE),VLOOKUP(INT(MID(A4356,3,1))*10+MOD(K4356,2)+1,Sheet3!A:B,2,FALSE))&amp;"]"</f>
        <v>[[50041,40]]</v>
      </c>
      <c r="G4356">
        <v>0.2</v>
      </c>
      <c r="H4356" s="1" t="str">
        <f t="shared" ref="H4356:I4356" si="3157">H4344</f>
        <v>[80041,80042,80043,80044]</v>
      </c>
      <c r="I4356" s="1">
        <f t="shared" si="3157"/>
        <v>1</v>
      </c>
      <c r="J4356">
        <f t="shared" si="3094"/>
        <v>20</v>
      </c>
      <c r="K4356">
        <f t="shared" si="3100"/>
        <v>107</v>
      </c>
      <c r="L4356" s="1" t="str">
        <f>Sheet1!L4356</f>
        <v>[{"bid":16008,"type":6,"num":49},{"bid":14001,"type":4,"num":63500}]</v>
      </c>
    </row>
    <row r="4357" spans="1:12" x14ac:dyDescent="0.2">
      <c r="A4357">
        <f t="shared" si="3092"/>
        <v>605129</v>
      </c>
      <c r="B4357">
        <f t="shared" si="3090"/>
        <v>605130</v>
      </c>
      <c r="C4357" s="1" t="str">
        <f t="shared" si="3126"/>
        <v>当前波数 108/∞</v>
      </c>
      <c r="D4357">
        <f>VLOOKUP(MOD(A4357,1000),Sheet2!P:R,3,FALSE)</f>
        <v>9043.1699999999855</v>
      </c>
      <c r="E4357">
        <v>133</v>
      </c>
      <c r="F4357" s="1" t="str">
        <f>IF(VLOOKUP(MOD(A4357,1000),Sheet2!P:W,8,FALSE)=1,"[[50000,1],",IF(VLOOKUP(MOD(A4357,1000),Sheet2!P:W,8,FALSE)=2,"[[90000,1],","["))&amp;IF(K4357=K4356,VLOOKUP(INT(MID(A4357,3,1))*10+3,Sheet3!A:B,2,FALSE),VLOOKUP(INT(MID(A4357,3,1))*10+MOD(K4357,2)+1,Sheet3!A:B,2,FALSE))&amp;"]"</f>
        <v>[[50042,67]]</v>
      </c>
      <c r="G4357">
        <v>0.2</v>
      </c>
      <c r="H4357" s="1" t="str">
        <f t="shared" ref="H4357:I4357" si="3158">H4345</f>
        <v>[80041,80042,80043,80044]</v>
      </c>
      <c r="I4357" s="1">
        <f t="shared" si="3158"/>
        <v>1</v>
      </c>
      <c r="J4357">
        <f t="shared" si="3094"/>
        <v>20</v>
      </c>
      <c r="K4357">
        <f t="shared" si="3100"/>
        <v>108</v>
      </c>
      <c r="L4357" s="1" t="str">
        <f>Sheet1!L4357</f>
        <v>[{"bid":16008,"type":6,"num":49},{"bid":14001,"type":4,"num":64000}]</v>
      </c>
    </row>
    <row r="4358" spans="1:12" x14ac:dyDescent="0.2">
      <c r="A4358">
        <f t="shared" si="3092"/>
        <v>605130</v>
      </c>
      <c r="B4358">
        <f t="shared" ref="B4358:B4421" si="3159">A4358+1</f>
        <v>605131</v>
      </c>
      <c r="C4358" s="1" t="str">
        <f t="shared" si="3126"/>
        <v>当前波数 109/∞</v>
      </c>
      <c r="D4358">
        <f>VLOOKUP(MOD(A4358,1000),Sheet2!P:R,3,FALSE)</f>
        <v>9565.7183999999852</v>
      </c>
      <c r="E4358">
        <v>134</v>
      </c>
      <c r="F4358" s="1" t="str">
        <f>IF(VLOOKUP(MOD(A4358,1000),Sheet2!P:W,8,FALSE)=1,"[[50000,1],",IF(VLOOKUP(MOD(A4358,1000),Sheet2!P:W,8,FALSE)=2,"[[90000,1],","["))&amp;IF(K4358=K4357,VLOOKUP(INT(MID(A4358,3,1))*10+3,Sheet3!A:B,2,FALSE),VLOOKUP(INT(MID(A4358,3,1))*10+MOD(K4358,2)+1,Sheet3!A:B,2,FALSE))&amp;"]"</f>
        <v>[[90000,1],[50041,40]]</v>
      </c>
      <c r="G4358">
        <v>0.2</v>
      </c>
      <c r="H4358" s="1" t="str">
        <f t="shared" ref="H4358:I4358" si="3160">H4346</f>
        <v>[80041,80042,80043,80044]</v>
      </c>
      <c r="I4358" s="1">
        <f t="shared" si="3160"/>
        <v>1</v>
      </c>
      <c r="J4358">
        <f t="shared" si="3094"/>
        <v>20</v>
      </c>
      <c r="K4358">
        <f t="shared" si="3100"/>
        <v>109</v>
      </c>
      <c r="L4358" s="1" t="str">
        <f>Sheet1!L4358</f>
        <v>[{"bid":16008,"type":6,"num":49},{"bid":14001,"type":4,"num":64500}]</v>
      </c>
    </row>
    <row r="4359" spans="1:12" x14ac:dyDescent="0.2">
      <c r="A4359">
        <f t="shared" ref="A4359:A4422" si="3161">A4358+1</f>
        <v>605131</v>
      </c>
      <c r="B4359">
        <f t="shared" si="3159"/>
        <v>605132</v>
      </c>
      <c r="C4359" s="1" t="str">
        <f t="shared" si="3126"/>
        <v>当前波数 110/∞\n下一波BOSS</v>
      </c>
      <c r="D4359">
        <f>VLOOKUP(MOD(A4359,1000),Sheet2!P:R,3,FALSE)</f>
        <v>10103.947279999986</v>
      </c>
      <c r="E4359">
        <v>135</v>
      </c>
      <c r="F4359" s="1" t="str">
        <f>IF(VLOOKUP(MOD(A4359,1000),Sheet2!P:W,8,FALSE)=1,"[[50000,1],",IF(VLOOKUP(MOD(A4359,1000),Sheet2!P:W,8,FALSE)=2,"[[90000,1],","["))&amp;IF(K4359=K4358,VLOOKUP(INT(MID(A4359,3,1))*10+3,Sheet3!A:B,2,FALSE),VLOOKUP(INT(MID(A4359,3,1))*10+MOD(K4359,2)+1,Sheet3!A:B,2,FALSE))&amp;"]"</f>
        <v>[[50042,67]]</v>
      </c>
      <c r="G4359">
        <v>0.2</v>
      </c>
      <c r="H4359" s="1" t="str">
        <f t="shared" ref="H4359:I4359" si="3162">H4347</f>
        <v>[80041,80042,80043,80044]</v>
      </c>
      <c r="I4359" s="1">
        <f t="shared" si="3162"/>
        <v>1</v>
      </c>
      <c r="J4359">
        <f t="shared" ref="J4359:J4422" si="3163">J3820</f>
        <v>20</v>
      </c>
      <c r="K4359">
        <f t="shared" si="3100"/>
        <v>110</v>
      </c>
      <c r="L4359" s="1" t="str">
        <f>Sheet1!L4359</f>
        <v>[{"bid":16008,"type":6,"num":51},{"bid":14001,"type":4,"num":65000}]</v>
      </c>
    </row>
    <row r="4360" spans="1:12" x14ac:dyDescent="0.2">
      <c r="A4360">
        <f t="shared" si="3161"/>
        <v>605132</v>
      </c>
      <c r="B4360">
        <f t="shared" si="3159"/>
        <v>605133</v>
      </c>
      <c r="C4360" s="1" t="str">
        <f t="shared" si="3126"/>
        <v>BOSS波\n需击杀所有怪物</v>
      </c>
      <c r="D4360">
        <f>VLOOKUP(MOD(A4360,1000),Sheet2!P:R,3,FALSE)</f>
        <v>11004.661759999984</v>
      </c>
      <c r="E4360">
        <v>137</v>
      </c>
      <c r="F4360" s="1" t="str">
        <f>IF(VLOOKUP(MOD(A4360,1000),Sheet2!P:W,8,FALSE)=1,"[[50000,1],",IF(VLOOKUP(MOD(A4360,1000),Sheet2!P:W,8,FALSE)=2,"[[90000,1],","["))&amp;IF(K4360=K4359,VLOOKUP(INT(MID(A4360,3,1))*10+3,Sheet3!A:B,2,FALSE),VLOOKUP(INT(MID(A4360,3,1))*10+MOD(K4360,2)+1,Sheet3!A:B,2,FALSE))&amp;"]"</f>
        <v>[[50043,45]]</v>
      </c>
      <c r="G4360">
        <v>0.2</v>
      </c>
      <c r="H4360" s="1" t="str">
        <f t="shared" ref="H4360:I4360" si="3164">H4348</f>
        <v>[80041,80042,80043,80044]</v>
      </c>
      <c r="I4360" s="1">
        <f t="shared" si="3164"/>
        <v>2</v>
      </c>
      <c r="J4360">
        <f t="shared" si="3163"/>
        <v>40</v>
      </c>
      <c r="K4360">
        <f t="shared" si="3100"/>
        <v>110</v>
      </c>
      <c r="L4360" s="1" t="str">
        <f>Sheet1!L4360</f>
        <v>[{"bid":16008,"type":6,"num":51},{"bid":14001,"type":4,"num":65500}]</v>
      </c>
    </row>
    <row r="4361" spans="1:12" x14ac:dyDescent="0.2">
      <c r="A4361">
        <f t="shared" si="3161"/>
        <v>605133</v>
      </c>
      <c r="B4361">
        <f t="shared" si="3159"/>
        <v>605134</v>
      </c>
      <c r="C4361" s="1" t="str">
        <f t="shared" si="3126"/>
        <v>当前波数 111/∞</v>
      </c>
      <c r="D4361">
        <f>VLOOKUP(MOD(A4361,1000),Sheet2!P:R,3,FALSE)</f>
        <v>11939.723999999975</v>
      </c>
      <c r="E4361">
        <v>138</v>
      </c>
      <c r="F4361" s="1" t="str">
        <f>IF(VLOOKUP(MOD(A4361,1000),Sheet2!P:W,8,FALSE)=1,"[[50000,1],",IF(VLOOKUP(MOD(A4361,1000),Sheet2!P:W,8,FALSE)=2,"[[90000,1],","["))&amp;IF(K4361=K4360,VLOOKUP(INT(MID(A4361,3,1))*10+3,Sheet3!A:B,2,FALSE),VLOOKUP(INT(MID(A4361,3,1))*10+MOD(K4361,2)+1,Sheet3!A:B,2,FALSE))&amp;"]"</f>
        <v>[[50000,1],[50041,40]]</v>
      </c>
      <c r="G4361">
        <v>0.2</v>
      </c>
      <c r="H4361" s="1" t="str">
        <f t="shared" ref="H4361:I4361" si="3165">H4349</f>
        <v>[80041,80042,80043,80044]</v>
      </c>
      <c r="I4361" s="1">
        <f t="shared" si="3165"/>
        <v>1</v>
      </c>
      <c r="J4361">
        <f t="shared" si="3163"/>
        <v>20</v>
      </c>
      <c r="K4361">
        <f t="shared" si="3100"/>
        <v>111</v>
      </c>
      <c r="L4361" s="1" t="str">
        <f>Sheet1!L4361</f>
        <v>[{"bid":16008,"type":6,"num":51},{"bid":14001,"type":4,"num":66000}]</v>
      </c>
    </row>
    <row r="4362" spans="1:12" x14ac:dyDescent="0.2">
      <c r="A4362">
        <f t="shared" si="3161"/>
        <v>605134</v>
      </c>
      <c r="B4362">
        <f t="shared" si="3159"/>
        <v>605135</v>
      </c>
      <c r="C4362" s="1" t="str">
        <f t="shared" si="3126"/>
        <v>当前波数 112/∞</v>
      </c>
      <c r="D4362">
        <f>VLOOKUP(MOD(A4362,1000),Sheet2!P:R,3,FALSE)</f>
        <v>12905.921599999983</v>
      </c>
      <c r="E4362">
        <v>140</v>
      </c>
      <c r="F4362" s="1" t="str">
        <f>IF(VLOOKUP(MOD(A4362,1000),Sheet2!P:W,8,FALSE)=1,"[[50000,1],",IF(VLOOKUP(MOD(A4362,1000),Sheet2!P:W,8,FALSE)=2,"[[90000,1],","["))&amp;IF(K4362=K4361,VLOOKUP(INT(MID(A4362,3,1))*10+3,Sheet3!A:B,2,FALSE),VLOOKUP(INT(MID(A4362,3,1))*10+MOD(K4362,2)+1,Sheet3!A:B,2,FALSE))&amp;"]"</f>
        <v>[[50042,67]]</v>
      </c>
      <c r="G4362">
        <v>0.2</v>
      </c>
      <c r="H4362" s="1" t="str">
        <f t="shared" ref="H4362:I4362" si="3166">H4350</f>
        <v>[80041,80042,80043,80044]</v>
      </c>
      <c r="I4362" s="1">
        <f t="shared" si="3166"/>
        <v>1</v>
      </c>
      <c r="J4362">
        <f t="shared" si="3163"/>
        <v>20</v>
      </c>
      <c r="K4362">
        <f t="shared" si="3100"/>
        <v>112</v>
      </c>
      <c r="L4362" s="1" t="str">
        <f>Sheet1!L4362</f>
        <v>[{"bid":16008,"type":6,"num":51},{"bid":14001,"type":4,"num":66500}]</v>
      </c>
    </row>
    <row r="4363" spans="1:12" x14ac:dyDescent="0.2">
      <c r="A4363">
        <f t="shared" si="3161"/>
        <v>605135</v>
      </c>
      <c r="B4363">
        <f t="shared" si="3159"/>
        <v>605136</v>
      </c>
      <c r="C4363" s="1" t="str">
        <f t="shared" si="3126"/>
        <v>当前波数 113/∞</v>
      </c>
      <c r="D4363">
        <f>VLOOKUP(MOD(A4363,1000),Sheet2!P:R,3,FALSE)</f>
        <v>13903.669279999984</v>
      </c>
      <c r="E4363">
        <v>141</v>
      </c>
      <c r="F4363" s="1" t="str">
        <f>IF(VLOOKUP(MOD(A4363,1000),Sheet2!P:W,8,FALSE)=1,"[[50000,1],",IF(VLOOKUP(MOD(A4363,1000),Sheet2!P:W,8,FALSE)=2,"[[90000,1],","["))&amp;IF(K4363=K4362,VLOOKUP(INT(MID(A4363,3,1))*10+3,Sheet3!A:B,2,FALSE),VLOOKUP(INT(MID(A4363,3,1))*10+MOD(K4363,2)+1,Sheet3!A:B,2,FALSE))&amp;"]"</f>
        <v>[[50041,40]]</v>
      </c>
      <c r="G4363">
        <v>0.2</v>
      </c>
      <c r="H4363" s="1" t="str">
        <f t="shared" ref="H4363:I4363" si="3167">H4351</f>
        <v>[80041,80042,80043,80044]</v>
      </c>
      <c r="I4363" s="1">
        <f t="shared" si="3167"/>
        <v>1</v>
      </c>
      <c r="J4363">
        <f t="shared" si="3163"/>
        <v>20</v>
      </c>
      <c r="K4363">
        <f t="shared" si="3100"/>
        <v>113</v>
      </c>
      <c r="L4363" s="1" t="str">
        <f>Sheet1!L4363</f>
        <v>[{"bid":16008,"type":6,"num":51},{"bid":14001,"type":4,"num":67000}]</v>
      </c>
    </row>
    <row r="4364" spans="1:12" x14ac:dyDescent="0.2">
      <c r="A4364">
        <f t="shared" si="3161"/>
        <v>605136</v>
      </c>
      <c r="B4364">
        <f t="shared" si="3159"/>
        <v>605137</v>
      </c>
      <c r="C4364" s="1" t="str">
        <f t="shared" si="3126"/>
        <v>当前波数 114/∞</v>
      </c>
      <c r="D4364">
        <f>VLOOKUP(MOD(A4364,1000),Sheet2!P:R,3,FALSE)</f>
        <v>14933.381759999984</v>
      </c>
      <c r="E4364">
        <v>143</v>
      </c>
      <c r="F4364" s="1" t="str">
        <f>IF(VLOOKUP(MOD(A4364,1000),Sheet2!P:W,8,FALSE)=1,"[[50000,1],",IF(VLOOKUP(MOD(A4364,1000),Sheet2!P:W,8,FALSE)=2,"[[90000,1],","["))&amp;IF(K4364=K4363,VLOOKUP(INT(MID(A4364,3,1))*10+3,Sheet3!A:B,2,FALSE),VLOOKUP(INT(MID(A4364,3,1))*10+MOD(K4364,2)+1,Sheet3!A:B,2,FALSE))&amp;"]"</f>
        <v>[[50000,1],[50042,67]]</v>
      </c>
      <c r="G4364">
        <v>0.2</v>
      </c>
      <c r="H4364" s="1" t="str">
        <f t="shared" ref="H4364:I4364" si="3168">H4352</f>
        <v>[80041,80042,80043,80044]</v>
      </c>
      <c r="I4364" s="1">
        <f t="shared" si="3168"/>
        <v>1</v>
      </c>
      <c r="J4364">
        <f t="shared" si="3163"/>
        <v>20</v>
      </c>
      <c r="K4364">
        <f t="shared" ref="K4364:K4427" si="3169">K4358+5</f>
        <v>114</v>
      </c>
      <c r="L4364" s="1" t="str">
        <f>Sheet1!L4364</f>
        <v>[{"bid":16008,"type":6,"num":53},{"bid":14001,"type":4,"num":67500}]</v>
      </c>
    </row>
    <row r="4365" spans="1:12" x14ac:dyDescent="0.2">
      <c r="A4365">
        <f t="shared" si="3161"/>
        <v>605137</v>
      </c>
      <c r="B4365">
        <f t="shared" si="3159"/>
        <v>605138</v>
      </c>
      <c r="C4365" s="1" t="str">
        <f t="shared" si="3126"/>
        <v>当前波数 115/∞\n下一波BOSS</v>
      </c>
      <c r="D4365">
        <f>VLOOKUP(MOD(A4365,1000),Sheet2!P:R,3,FALSE)</f>
        <v>15995.473759999983</v>
      </c>
      <c r="E4365">
        <v>144</v>
      </c>
      <c r="F4365" s="1" t="str">
        <f>IF(VLOOKUP(MOD(A4365,1000),Sheet2!P:W,8,FALSE)=1,"[[50000,1],",IF(VLOOKUP(MOD(A4365,1000),Sheet2!P:W,8,FALSE)=2,"[[90000,1],","["))&amp;IF(K4365=K4364,VLOOKUP(INT(MID(A4365,3,1))*10+3,Sheet3!A:B,2,FALSE),VLOOKUP(INT(MID(A4365,3,1))*10+MOD(K4365,2)+1,Sheet3!A:B,2,FALSE))&amp;"]"</f>
        <v>[[50041,40]]</v>
      </c>
      <c r="G4365">
        <v>0.2</v>
      </c>
      <c r="H4365" s="1" t="str">
        <f t="shared" ref="H4365:I4365" si="3170">H4353</f>
        <v>[80041,80042,80043,80044]</v>
      </c>
      <c r="I4365" s="1">
        <f t="shared" si="3170"/>
        <v>1</v>
      </c>
      <c r="J4365">
        <f t="shared" si="3163"/>
        <v>20</v>
      </c>
      <c r="K4365">
        <f t="shared" si="3169"/>
        <v>115</v>
      </c>
      <c r="L4365" s="1" t="str">
        <f>Sheet1!L4365</f>
        <v>[{"bid":16008,"type":6,"num":53},{"bid":14001,"type":4,"num":68000}]</v>
      </c>
    </row>
    <row r="4366" spans="1:12" x14ac:dyDescent="0.2">
      <c r="A4366">
        <f t="shared" si="3161"/>
        <v>605138</v>
      </c>
      <c r="B4366">
        <f t="shared" si="3159"/>
        <v>605139</v>
      </c>
      <c r="C4366" s="1" t="str">
        <f t="shared" si="3126"/>
        <v>BOSS波\n需击杀所有怪物</v>
      </c>
      <c r="D4366">
        <f>VLOOKUP(MOD(A4366,1000),Sheet2!P:R,3,FALSE)</f>
        <v>17090.359999999982</v>
      </c>
      <c r="E4366">
        <v>146</v>
      </c>
      <c r="F4366" s="1" t="str">
        <f>IF(VLOOKUP(MOD(A4366,1000),Sheet2!P:W,8,FALSE)=1,"[[50000,1],",IF(VLOOKUP(MOD(A4366,1000),Sheet2!P:W,8,FALSE)=2,"[[90000,1],","["))&amp;IF(K4366=K4365,VLOOKUP(INT(MID(A4366,3,1))*10+3,Sheet3!A:B,2,FALSE),VLOOKUP(INT(MID(A4366,3,1))*10+MOD(K4366,2)+1,Sheet3!A:B,2,FALSE))&amp;"]"</f>
        <v>[[50043,45]]</v>
      </c>
      <c r="G4366">
        <v>0.2</v>
      </c>
      <c r="H4366" s="1" t="str">
        <f t="shared" ref="H4366:I4366" si="3171">H4354</f>
        <v>[80041,80042,80043,80044]</v>
      </c>
      <c r="I4366" s="1">
        <f t="shared" si="3171"/>
        <v>2</v>
      </c>
      <c r="J4366">
        <f t="shared" si="3163"/>
        <v>40</v>
      </c>
      <c r="K4366">
        <f t="shared" si="3169"/>
        <v>115</v>
      </c>
      <c r="L4366" s="1" t="str">
        <f>Sheet1!L4366</f>
        <v>[{"bid":16008,"type":6,"num":53},{"bid":14001,"type":4,"num":68500}]</v>
      </c>
    </row>
    <row r="4367" spans="1:12" x14ac:dyDescent="0.2">
      <c r="A4367">
        <f t="shared" si="3161"/>
        <v>605139</v>
      </c>
      <c r="B4367">
        <f t="shared" si="3159"/>
        <v>605140</v>
      </c>
      <c r="C4367" s="1" t="str">
        <f t="shared" si="3126"/>
        <v>当前波数 116/∞</v>
      </c>
      <c r="D4367">
        <f>VLOOKUP(MOD(A4367,1000),Sheet2!P:R,3,FALSE)</f>
        <v>18224.384399999981</v>
      </c>
      <c r="E4367">
        <v>148</v>
      </c>
      <c r="F4367" s="1" t="str">
        <f>IF(VLOOKUP(MOD(A4367,1000),Sheet2!P:W,8,FALSE)=1,"[[50000,1],",IF(VLOOKUP(MOD(A4367,1000),Sheet2!P:W,8,FALSE)=2,"[[90000,1],","["))&amp;IF(K4367=K4366,VLOOKUP(INT(MID(A4367,3,1))*10+3,Sheet3!A:B,2,FALSE),VLOOKUP(INT(MID(A4367,3,1))*10+MOD(K4367,2)+1,Sheet3!A:B,2,FALSE))&amp;"]"</f>
        <v>[[50000,1],[50042,67]]</v>
      </c>
      <c r="G4367">
        <v>0.2</v>
      </c>
      <c r="H4367" s="1" t="str">
        <f t="shared" ref="H4367:I4367" si="3172">H4355</f>
        <v>[80041,80042,80043,80044]</v>
      </c>
      <c r="I4367" s="1">
        <f t="shared" si="3172"/>
        <v>1</v>
      </c>
      <c r="J4367">
        <f t="shared" si="3163"/>
        <v>20</v>
      </c>
      <c r="K4367">
        <f t="shared" si="3169"/>
        <v>116</v>
      </c>
      <c r="L4367" s="1" t="str">
        <f>Sheet1!L4367</f>
        <v>[{"bid":16008,"type":6,"num":53},{"bid":14001,"type":4,"num":69000}]</v>
      </c>
    </row>
    <row r="4368" spans="1:12" x14ac:dyDescent="0.2">
      <c r="A4368">
        <f t="shared" si="3161"/>
        <v>605140</v>
      </c>
      <c r="B4368">
        <f t="shared" si="3159"/>
        <v>605141</v>
      </c>
      <c r="C4368" s="1" t="str">
        <f t="shared" si="3126"/>
        <v>当前波数 117/∞</v>
      </c>
      <c r="D4368">
        <f>VLOOKUP(MOD(A4368,1000),Sheet2!P:R,3,FALSE)</f>
        <v>19392.642559999982</v>
      </c>
      <c r="E4368">
        <v>150</v>
      </c>
      <c r="F4368" s="1" t="str">
        <f>IF(VLOOKUP(MOD(A4368,1000),Sheet2!P:W,8,FALSE)=1,"[[50000,1],",IF(VLOOKUP(MOD(A4368,1000),Sheet2!P:W,8,FALSE)=2,"[[90000,1],","["))&amp;IF(K4368=K4367,VLOOKUP(INT(MID(A4368,3,1))*10+3,Sheet3!A:B,2,FALSE),VLOOKUP(INT(MID(A4368,3,1))*10+MOD(K4368,2)+1,Sheet3!A:B,2,FALSE))&amp;"]"</f>
        <v>[[50041,40]]</v>
      </c>
      <c r="G4368">
        <v>0.2</v>
      </c>
      <c r="H4368" s="1" t="str">
        <f t="shared" ref="H4368:I4368" si="3173">H4356</f>
        <v>[80041,80042,80043,80044]</v>
      </c>
      <c r="I4368" s="1">
        <f t="shared" si="3173"/>
        <v>1</v>
      </c>
      <c r="J4368">
        <f t="shared" si="3163"/>
        <v>20</v>
      </c>
      <c r="K4368">
        <f t="shared" si="3169"/>
        <v>117</v>
      </c>
      <c r="L4368" s="1" t="str">
        <f>Sheet1!L4368</f>
        <v>[{"bid":16008,"type":6,"num":53},{"bid":14001,"type":4,"num":69500}]</v>
      </c>
    </row>
    <row r="4369" spans="1:12" x14ac:dyDescent="0.2">
      <c r="A4369">
        <f t="shared" si="3161"/>
        <v>605141</v>
      </c>
      <c r="B4369">
        <f t="shared" si="3159"/>
        <v>605142</v>
      </c>
      <c r="C4369" s="1" t="str">
        <f t="shared" si="3126"/>
        <v>当前波数 118/∞</v>
      </c>
      <c r="D4369">
        <f>VLOOKUP(MOD(A4369,1000),Sheet2!P:R,3,FALSE)</f>
        <v>20595.560719999983</v>
      </c>
      <c r="E4369">
        <v>151</v>
      </c>
      <c r="F4369" s="1" t="str">
        <f>IF(VLOOKUP(MOD(A4369,1000),Sheet2!P:W,8,FALSE)=1,"[[50000,1],",IF(VLOOKUP(MOD(A4369,1000),Sheet2!P:W,8,FALSE)=2,"[[90000,1],","["))&amp;IF(K4369=K4368,VLOOKUP(INT(MID(A4369,3,1))*10+3,Sheet3!A:B,2,FALSE),VLOOKUP(INT(MID(A4369,3,1))*10+MOD(K4369,2)+1,Sheet3!A:B,2,FALSE))&amp;"]"</f>
        <v>[[50042,67]]</v>
      </c>
      <c r="G4369">
        <v>0.2</v>
      </c>
      <c r="H4369" s="1" t="str">
        <f t="shared" ref="H4369:I4369" si="3174">H4357</f>
        <v>[80041,80042,80043,80044]</v>
      </c>
      <c r="I4369" s="1">
        <f t="shared" si="3174"/>
        <v>1</v>
      </c>
      <c r="J4369">
        <f t="shared" si="3163"/>
        <v>20</v>
      </c>
      <c r="K4369">
        <f t="shared" si="3169"/>
        <v>118</v>
      </c>
      <c r="L4369" s="1" t="str">
        <f>Sheet1!L4369</f>
        <v>[{"bid":16008,"type":6,"num":55},{"bid":14001,"type":4,"num":70000}]</v>
      </c>
    </row>
    <row r="4370" spans="1:12" x14ac:dyDescent="0.2">
      <c r="A4370">
        <f t="shared" si="3161"/>
        <v>605142</v>
      </c>
      <c r="B4370">
        <f t="shared" si="3159"/>
        <v>605143</v>
      </c>
      <c r="C4370" s="1" t="str">
        <f t="shared" si="3126"/>
        <v>当前波数 119/∞</v>
      </c>
      <c r="D4370">
        <f>VLOOKUP(MOD(A4370,1000),Sheet2!P:R,3,FALSE)</f>
        <v>21833.565119999985</v>
      </c>
      <c r="E4370">
        <v>153</v>
      </c>
      <c r="F4370" s="1" t="str">
        <f>IF(VLOOKUP(MOD(A4370,1000),Sheet2!P:W,8,FALSE)=1,"[[50000,1],",IF(VLOOKUP(MOD(A4370,1000),Sheet2!P:W,8,FALSE)=2,"[[90000,1],","["))&amp;IF(K4370=K4369,VLOOKUP(INT(MID(A4370,3,1))*10+3,Sheet3!A:B,2,FALSE),VLOOKUP(INT(MID(A4370,3,1))*10+MOD(K4370,2)+1,Sheet3!A:B,2,FALSE))&amp;"]"</f>
        <v>[[90000,1],[50041,40]]</v>
      </c>
      <c r="G4370">
        <v>0.2</v>
      </c>
      <c r="H4370" s="1" t="str">
        <f t="shared" ref="H4370:I4370" si="3175">H4358</f>
        <v>[80041,80042,80043,80044]</v>
      </c>
      <c r="I4370" s="1">
        <f t="shared" si="3175"/>
        <v>1</v>
      </c>
      <c r="J4370">
        <f t="shared" si="3163"/>
        <v>20</v>
      </c>
      <c r="K4370">
        <f t="shared" si="3169"/>
        <v>119</v>
      </c>
      <c r="L4370" s="1" t="str">
        <f>Sheet1!L4370</f>
        <v>[{"bid":16008,"type":6,"num":55},{"bid":14001,"type":4,"num":70500}]</v>
      </c>
    </row>
    <row r="4371" spans="1:12" x14ac:dyDescent="0.2">
      <c r="A4371">
        <f t="shared" si="3161"/>
        <v>605143</v>
      </c>
      <c r="B4371">
        <f t="shared" si="3159"/>
        <v>605144</v>
      </c>
      <c r="C4371" s="1" t="str">
        <f t="shared" si="3126"/>
        <v>当前波数 120/∞\n下一波BOSS</v>
      </c>
      <c r="D4371">
        <f>VLOOKUP(MOD(A4371,1000),Sheet2!P:R,3,FALSE)</f>
        <v>23859.405599999984</v>
      </c>
      <c r="E4371">
        <v>154</v>
      </c>
      <c r="F4371" s="1" t="str">
        <f>IF(VLOOKUP(MOD(A4371,1000),Sheet2!P:W,8,FALSE)=1,"[[50000,1],",IF(VLOOKUP(MOD(A4371,1000),Sheet2!P:W,8,FALSE)=2,"[[90000,1],","["))&amp;IF(K4371=K4370,VLOOKUP(INT(MID(A4371,3,1))*10+3,Sheet3!A:B,2,FALSE),VLOOKUP(INT(MID(A4371,3,1))*10+MOD(K4371,2)+1,Sheet3!A:B,2,FALSE))&amp;"]"</f>
        <v>[[50042,67]]</v>
      </c>
      <c r="G4371">
        <v>0.2</v>
      </c>
      <c r="H4371" s="1" t="str">
        <f t="shared" ref="H4371:I4371" si="3176">H4359</f>
        <v>[80041,80042,80043,80044]</v>
      </c>
      <c r="I4371" s="1">
        <f t="shared" si="3176"/>
        <v>1</v>
      </c>
      <c r="J4371">
        <f t="shared" si="3163"/>
        <v>20</v>
      </c>
      <c r="K4371">
        <f t="shared" si="3169"/>
        <v>120</v>
      </c>
      <c r="L4371" s="1" t="str">
        <f>Sheet1!L4371</f>
        <v>[{"bid":16008,"type":6,"num":55},{"bid":14001,"type":4,"num":71000}]</v>
      </c>
    </row>
    <row r="4372" spans="1:12" x14ac:dyDescent="0.2">
      <c r="A4372">
        <f t="shared" si="3161"/>
        <v>605144</v>
      </c>
      <c r="B4372">
        <f t="shared" si="3159"/>
        <v>605145</v>
      </c>
      <c r="C4372" s="1" t="str">
        <f t="shared" si="3126"/>
        <v>BOSS波\n需击杀所有怪物</v>
      </c>
      <c r="D4372">
        <f>VLOOKUP(MOD(A4372,1000),Sheet2!P:R,3,FALSE)</f>
        <v>25949.41439999998</v>
      </c>
      <c r="E4372">
        <v>155</v>
      </c>
      <c r="F4372" s="1" t="str">
        <f>IF(VLOOKUP(MOD(A4372,1000),Sheet2!P:W,8,FALSE)=1,"[[50000,1],",IF(VLOOKUP(MOD(A4372,1000),Sheet2!P:W,8,FALSE)=2,"[[90000,1],","["))&amp;IF(K4372=K4371,VLOOKUP(INT(MID(A4372,3,1))*10+3,Sheet3!A:B,2,FALSE),VLOOKUP(INT(MID(A4372,3,1))*10+MOD(K4372,2)+1,Sheet3!A:B,2,FALSE))&amp;"]"</f>
        <v>[[50043,45]]</v>
      </c>
      <c r="G4372">
        <v>0.2</v>
      </c>
      <c r="H4372" s="1" t="str">
        <f t="shared" ref="H4372:I4372" si="3177">H4360</f>
        <v>[80041,80042,80043,80044]</v>
      </c>
      <c r="I4372" s="1">
        <f t="shared" si="3177"/>
        <v>2</v>
      </c>
      <c r="J4372">
        <f t="shared" si="3163"/>
        <v>40</v>
      </c>
      <c r="K4372">
        <f t="shared" si="3169"/>
        <v>120</v>
      </c>
      <c r="L4372" s="1" t="str">
        <f>Sheet1!L4372</f>
        <v>[{"bid":16008,"type":6,"num":55},{"bid":14001,"type":4,"num":71500}]</v>
      </c>
    </row>
    <row r="4373" spans="1:12" x14ac:dyDescent="0.2">
      <c r="A4373">
        <f t="shared" si="3161"/>
        <v>605145</v>
      </c>
      <c r="B4373">
        <f t="shared" si="3159"/>
        <v>605146</v>
      </c>
      <c r="C4373" s="1" t="str">
        <f t="shared" si="3126"/>
        <v>当前波数 121/∞</v>
      </c>
      <c r="D4373">
        <f>VLOOKUP(MOD(A4373,1000),Sheet2!P:R,3,FALSE)</f>
        <v>28112.91839999998</v>
      </c>
      <c r="E4373">
        <v>157</v>
      </c>
      <c r="F4373" s="1" t="str">
        <f>IF(VLOOKUP(MOD(A4373,1000),Sheet2!P:W,8,FALSE)=1,"[[50000,1],",IF(VLOOKUP(MOD(A4373,1000),Sheet2!P:W,8,FALSE)=2,"[[90000,1],","["))&amp;IF(K4373=K4372,VLOOKUP(INT(MID(A4373,3,1))*10+3,Sheet3!A:B,2,FALSE),VLOOKUP(INT(MID(A4373,3,1))*10+MOD(K4373,2)+1,Sheet3!A:B,2,FALSE))&amp;"]"</f>
        <v>[[50000,1],[50041,40]]</v>
      </c>
      <c r="G4373">
        <v>0.2</v>
      </c>
      <c r="H4373" s="1" t="str">
        <f t="shared" ref="H4373:I4373" si="3178">H4361</f>
        <v>[80041,80042,80043,80044]</v>
      </c>
      <c r="I4373" s="1">
        <f t="shared" si="3178"/>
        <v>1</v>
      </c>
      <c r="J4373">
        <f t="shared" si="3163"/>
        <v>20</v>
      </c>
      <c r="K4373">
        <f t="shared" si="3169"/>
        <v>121</v>
      </c>
      <c r="L4373" s="1" t="str">
        <f>Sheet1!L4373</f>
        <v>[{"bid":16008,"type":6,"num":55},{"bid":14001,"type":4,"num":72000}]</v>
      </c>
    </row>
    <row r="4374" spans="1:12" x14ac:dyDescent="0.2">
      <c r="A4374">
        <f t="shared" si="3161"/>
        <v>605146</v>
      </c>
      <c r="B4374">
        <f t="shared" si="3159"/>
        <v>605147</v>
      </c>
      <c r="C4374" s="1" t="str">
        <f t="shared" si="3126"/>
        <v>当前波数 122/∞</v>
      </c>
      <c r="D4374">
        <f>VLOOKUP(MOD(A4374,1000),Sheet2!P:R,3,FALSE)</f>
        <v>30343.332479999979</v>
      </c>
      <c r="E4374">
        <v>159</v>
      </c>
      <c r="F4374" s="1" t="str">
        <f>IF(VLOOKUP(MOD(A4374,1000),Sheet2!P:W,8,FALSE)=1,"[[50000,1],",IF(VLOOKUP(MOD(A4374,1000),Sheet2!P:W,8,FALSE)=2,"[[90000,1],","["))&amp;IF(K4374=K4373,VLOOKUP(INT(MID(A4374,3,1))*10+3,Sheet3!A:B,2,FALSE),VLOOKUP(INT(MID(A4374,3,1))*10+MOD(K4374,2)+1,Sheet3!A:B,2,FALSE))&amp;"]"</f>
        <v>[[50042,67]]</v>
      </c>
      <c r="G4374">
        <v>0.2</v>
      </c>
      <c r="H4374" s="1" t="str">
        <f t="shared" ref="H4374:I4374" si="3179">H4362</f>
        <v>[80041,80042,80043,80044]</v>
      </c>
      <c r="I4374" s="1">
        <f t="shared" si="3179"/>
        <v>1</v>
      </c>
      <c r="J4374">
        <f t="shared" si="3163"/>
        <v>20</v>
      </c>
      <c r="K4374">
        <f t="shared" si="3169"/>
        <v>122</v>
      </c>
      <c r="L4374" s="1" t="str">
        <f>Sheet1!L4374</f>
        <v>[{"bid":16008,"type":6,"num":57},{"bid":14001,"type":4,"num":72500}]</v>
      </c>
    </row>
    <row r="4375" spans="1:12" x14ac:dyDescent="0.2">
      <c r="A4375">
        <f t="shared" si="3161"/>
        <v>605147</v>
      </c>
      <c r="B4375">
        <f t="shared" si="3159"/>
        <v>605148</v>
      </c>
      <c r="C4375" s="1" t="str">
        <f t="shared" si="3126"/>
        <v>当前波数 123/∞</v>
      </c>
      <c r="D4375">
        <f>VLOOKUP(MOD(A4375,1000),Sheet2!P:R,3,FALSE)</f>
        <v>32641.477439999981</v>
      </c>
      <c r="E4375">
        <v>161</v>
      </c>
      <c r="F4375" s="1" t="str">
        <f>IF(VLOOKUP(MOD(A4375,1000),Sheet2!P:W,8,FALSE)=1,"[[50000,1],",IF(VLOOKUP(MOD(A4375,1000),Sheet2!P:W,8,FALSE)=2,"[[90000,1],","["))&amp;IF(K4375=K4374,VLOOKUP(INT(MID(A4375,3,1))*10+3,Sheet3!A:B,2,FALSE),VLOOKUP(INT(MID(A4375,3,1))*10+MOD(K4375,2)+1,Sheet3!A:B,2,FALSE))&amp;"]"</f>
        <v>[[50041,40]]</v>
      </c>
      <c r="G4375">
        <v>0.2</v>
      </c>
      <c r="H4375" s="1" t="str">
        <f t="shared" ref="H4375:I4375" si="3180">H4363</f>
        <v>[80041,80042,80043,80044]</v>
      </c>
      <c r="I4375" s="1">
        <f t="shared" si="3180"/>
        <v>1</v>
      </c>
      <c r="J4375">
        <f t="shared" si="3163"/>
        <v>20</v>
      </c>
      <c r="K4375">
        <f t="shared" si="3169"/>
        <v>123</v>
      </c>
      <c r="L4375" s="1" t="str">
        <f>Sheet1!L4375</f>
        <v>[{"bid":16008,"type":6,"num":57},{"bid":14001,"type":4,"num":73000}]</v>
      </c>
    </row>
    <row r="4376" spans="1:12" x14ac:dyDescent="0.2">
      <c r="A4376">
        <f t="shared" si="3161"/>
        <v>605148</v>
      </c>
      <c r="B4376">
        <f t="shared" si="3159"/>
        <v>605149</v>
      </c>
      <c r="C4376" s="1" t="str">
        <f t="shared" si="3126"/>
        <v>当前波数 124/∞</v>
      </c>
      <c r="D4376">
        <f>VLOOKUP(MOD(A4376,1000),Sheet2!P:R,3,FALSE)</f>
        <v>35008.174079999982</v>
      </c>
      <c r="E4376">
        <v>163</v>
      </c>
      <c r="F4376" s="1" t="str">
        <f>IF(VLOOKUP(MOD(A4376,1000),Sheet2!P:W,8,FALSE)=1,"[[50000,1],",IF(VLOOKUP(MOD(A4376,1000),Sheet2!P:W,8,FALSE)=2,"[[90000,1],","["))&amp;IF(K4376=K4375,VLOOKUP(INT(MID(A4376,3,1))*10+3,Sheet3!A:B,2,FALSE),VLOOKUP(INT(MID(A4376,3,1))*10+MOD(K4376,2)+1,Sheet3!A:B,2,FALSE))&amp;"]"</f>
        <v>[[50000,1],[50042,67]]</v>
      </c>
      <c r="G4376">
        <v>0.2</v>
      </c>
      <c r="H4376" s="1" t="str">
        <f t="shared" ref="H4376:I4376" si="3181">H4364</f>
        <v>[80041,80042,80043,80044]</v>
      </c>
      <c r="I4376" s="1">
        <f t="shared" si="3181"/>
        <v>1</v>
      </c>
      <c r="J4376">
        <f t="shared" si="3163"/>
        <v>20</v>
      </c>
      <c r="K4376">
        <f t="shared" si="3169"/>
        <v>124</v>
      </c>
      <c r="L4376" s="1" t="str">
        <f>Sheet1!L4376</f>
        <v>[{"bid":16008,"type":6,"num":57},{"bid":14001,"type":4,"num":73500}]</v>
      </c>
    </row>
    <row r="4377" spans="1:12" x14ac:dyDescent="0.2">
      <c r="A4377">
        <f t="shared" si="3161"/>
        <v>605149</v>
      </c>
      <c r="B4377">
        <f t="shared" si="3159"/>
        <v>605150</v>
      </c>
      <c r="C4377" s="1" t="str">
        <f t="shared" si="3126"/>
        <v>当前波数 125/∞\n下一波BOSS</v>
      </c>
      <c r="D4377">
        <f>VLOOKUP(MOD(A4377,1000),Sheet2!P:R,3,FALSE)</f>
        <v>37444.243199999975</v>
      </c>
      <c r="E4377">
        <v>164</v>
      </c>
      <c r="F4377" s="1" t="str">
        <f>IF(VLOOKUP(MOD(A4377,1000),Sheet2!P:W,8,FALSE)=1,"[[50000,1],",IF(VLOOKUP(MOD(A4377,1000),Sheet2!P:W,8,FALSE)=2,"[[90000,1],","["))&amp;IF(K4377=K4376,VLOOKUP(INT(MID(A4377,3,1))*10+3,Sheet3!A:B,2,FALSE),VLOOKUP(INT(MID(A4377,3,1))*10+MOD(K4377,2)+1,Sheet3!A:B,2,FALSE))&amp;"]"</f>
        <v>[[50041,40]]</v>
      </c>
      <c r="G4377">
        <v>0.2</v>
      </c>
      <c r="H4377" s="1" t="str">
        <f t="shared" ref="H4377:I4377" si="3182">H4365</f>
        <v>[80041,80042,80043,80044]</v>
      </c>
      <c r="I4377" s="1">
        <f t="shared" si="3182"/>
        <v>1</v>
      </c>
      <c r="J4377">
        <f t="shared" si="3163"/>
        <v>20</v>
      </c>
      <c r="K4377">
        <f t="shared" si="3169"/>
        <v>125</v>
      </c>
      <c r="L4377" s="1" t="str">
        <f>Sheet1!L4377</f>
        <v>[{"bid":16008,"type":6,"num":57},{"bid":14001,"type":4,"num":74000}]</v>
      </c>
    </row>
    <row r="4378" spans="1:12" x14ac:dyDescent="0.2">
      <c r="A4378">
        <f t="shared" si="3161"/>
        <v>605150</v>
      </c>
      <c r="B4378">
        <f t="shared" si="3159"/>
        <v>605151</v>
      </c>
      <c r="C4378" s="1" t="str">
        <f t="shared" si="3126"/>
        <v>BOSS波\n需击杀所有怪物</v>
      </c>
      <c r="D4378">
        <f>VLOOKUP(MOD(A4378,1000),Sheet2!P:R,3,FALSE)</f>
        <v>39961.963679999979</v>
      </c>
      <c r="E4378">
        <v>165</v>
      </c>
      <c r="F4378" s="1" t="str">
        <f>IF(VLOOKUP(MOD(A4378,1000),Sheet2!P:W,8,FALSE)=1,"[[50000,1],",IF(VLOOKUP(MOD(A4378,1000),Sheet2!P:W,8,FALSE)=2,"[[90000,1],","["))&amp;IF(K4378=K4377,VLOOKUP(INT(MID(A4378,3,1))*10+3,Sheet3!A:B,2,FALSE),VLOOKUP(INT(MID(A4378,3,1))*10+MOD(K4378,2)+1,Sheet3!A:B,2,FALSE))&amp;"]"</f>
        <v>[[50043,45]]</v>
      </c>
      <c r="G4378">
        <v>0.2</v>
      </c>
      <c r="H4378" s="1" t="str">
        <f t="shared" ref="H4378:I4378" si="3183">H4366</f>
        <v>[80041,80042,80043,80044]</v>
      </c>
      <c r="I4378" s="1">
        <f t="shared" si="3183"/>
        <v>2</v>
      </c>
      <c r="J4378">
        <f t="shared" si="3163"/>
        <v>40</v>
      </c>
      <c r="K4378">
        <f t="shared" si="3169"/>
        <v>125</v>
      </c>
      <c r="L4378" s="1" t="str">
        <f>Sheet1!L4378</f>
        <v>[{"bid":16008,"type":6,"num":57},{"bid":14001,"type":4,"num":74500}]</v>
      </c>
    </row>
    <row r="4379" spans="1:12" x14ac:dyDescent="0.2">
      <c r="A4379">
        <f t="shared" si="3161"/>
        <v>605151</v>
      </c>
      <c r="B4379">
        <f t="shared" si="3159"/>
        <v>605152</v>
      </c>
      <c r="C4379" s="1" t="str">
        <f t="shared" si="3126"/>
        <v>当前波数 126/∞</v>
      </c>
      <c r="D4379">
        <f>VLOOKUP(MOD(A4379,1000),Sheet2!P:R,3,FALSE)</f>
        <v>43046.609759999978</v>
      </c>
      <c r="E4379">
        <v>166</v>
      </c>
      <c r="F4379" s="1" t="str">
        <f>IF(VLOOKUP(MOD(A4379,1000),Sheet2!P:W,8,FALSE)=1,"[[50000,1],",IF(VLOOKUP(MOD(A4379,1000),Sheet2!P:W,8,FALSE)=2,"[[90000,1],","["))&amp;IF(K4379=K4378,VLOOKUP(INT(MID(A4379,3,1))*10+3,Sheet3!A:B,2,FALSE),VLOOKUP(INT(MID(A4379,3,1))*10+MOD(K4379,2)+1,Sheet3!A:B,2,FALSE))&amp;"]"</f>
        <v>[[50000,1],[50042,67]]</v>
      </c>
      <c r="G4379">
        <v>0.2</v>
      </c>
      <c r="H4379" s="1" t="str">
        <f t="shared" ref="H4379:I4379" si="3184">H4367</f>
        <v>[80041,80042,80043,80044]</v>
      </c>
      <c r="I4379" s="1">
        <f t="shared" si="3184"/>
        <v>1</v>
      </c>
      <c r="J4379">
        <f t="shared" si="3163"/>
        <v>20</v>
      </c>
      <c r="K4379">
        <f t="shared" si="3169"/>
        <v>126</v>
      </c>
      <c r="L4379" s="1" t="str">
        <f>Sheet1!L4379</f>
        <v>[{"bid":16008,"type":6,"num":59},{"bid":14001,"type":4,"num":75000}]</v>
      </c>
    </row>
    <row r="4380" spans="1:12" x14ac:dyDescent="0.2">
      <c r="A4380">
        <f t="shared" si="3161"/>
        <v>605152</v>
      </c>
      <c r="B4380">
        <f t="shared" si="3159"/>
        <v>605153</v>
      </c>
      <c r="C4380" s="1" t="str">
        <f t="shared" si="3126"/>
        <v>当前波数 127/∞</v>
      </c>
      <c r="D4380">
        <f>VLOOKUP(MOD(A4380,1000),Sheet2!P:R,3,FALSE)</f>
        <v>46254.747839999975</v>
      </c>
      <c r="E4380">
        <v>167</v>
      </c>
      <c r="F4380" s="1" t="str">
        <f>IF(VLOOKUP(MOD(A4380,1000),Sheet2!P:W,8,FALSE)=1,"[[50000,1],",IF(VLOOKUP(MOD(A4380,1000),Sheet2!P:W,8,FALSE)=2,"[[90000,1],","["))&amp;IF(K4380=K4379,VLOOKUP(INT(MID(A4380,3,1))*10+3,Sheet3!A:B,2,FALSE),VLOOKUP(INT(MID(A4380,3,1))*10+MOD(K4380,2)+1,Sheet3!A:B,2,FALSE))&amp;"]"</f>
        <v>[[50041,40]]</v>
      </c>
      <c r="G4380">
        <v>0.2</v>
      </c>
      <c r="H4380" s="1" t="str">
        <f t="shared" ref="H4380:I4380" si="3185">H4368</f>
        <v>[80041,80042,80043,80044]</v>
      </c>
      <c r="I4380" s="1">
        <f t="shared" si="3185"/>
        <v>1</v>
      </c>
      <c r="J4380">
        <f t="shared" si="3163"/>
        <v>20</v>
      </c>
      <c r="K4380">
        <f t="shared" si="3169"/>
        <v>127</v>
      </c>
      <c r="L4380" s="1" t="str">
        <f>Sheet1!L4380</f>
        <v>[{"bid":16008,"type":6,"num":59},{"bid":14001,"type":4,"num":75500}]</v>
      </c>
    </row>
    <row r="4381" spans="1:12" x14ac:dyDescent="0.2">
      <c r="A4381">
        <f t="shared" si="3161"/>
        <v>605153</v>
      </c>
      <c r="B4381">
        <f t="shared" si="3159"/>
        <v>605154</v>
      </c>
      <c r="C4381" s="1" t="str">
        <f t="shared" si="3126"/>
        <v>当前波数 128/∞</v>
      </c>
      <c r="D4381">
        <f>VLOOKUP(MOD(A4381,1000),Sheet2!P:R,3,FALSE)</f>
        <v>49588.105919999973</v>
      </c>
      <c r="E4381">
        <v>168</v>
      </c>
      <c r="F4381" s="1" t="str">
        <f>IF(VLOOKUP(MOD(A4381,1000),Sheet2!P:W,8,FALSE)=1,"[[50000,1],",IF(VLOOKUP(MOD(A4381,1000),Sheet2!P:W,8,FALSE)=2,"[[90000,1],","["))&amp;IF(K4381=K4380,VLOOKUP(INT(MID(A4381,3,1))*10+3,Sheet3!A:B,2,FALSE),VLOOKUP(INT(MID(A4381,3,1))*10+MOD(K4381,2)+1,Sheet3!A:B,2,FALSE))&amp;"]"</f>
        <v>[[50042,67]]</v>
      </c>
      <c r="G4381">
        <v>0.2</v>
      </c>
      <c r="H4381" s="1" t="str">
        <f t="shared" ref="H4381:I4381" si="3186">H4369</f>
        <v>[80041,80042,80043,80044]</v>
      </c>
      <c r="I4381" s="1">
        <f t="shared" si="3186"/>
        <v>1</v>
      </c>
      <c r="J4381">
        <f t="shared" si="3163"/>
        <v>20</v>
      </c>
      <c r="K4381">
        <f t="shared" si="3169"/>
        <v>128</v>
      </c>
      <c r="L4381" s="1" t="str">
        <f>Sheet1!L4381</f>
        <v>[{"bid":16008,"type":6,"num":59},{"bid":14001,"type":4,"num":76000}]</v>
      </c>
    </row>
    <row r="4382" spans="1:12" x14ac:dyDescent="0.2">
      <c r="A4382">
        <f t="shared" si="3161"/>
        <v>605154</v>
      </c>
      <c r="B4382">
        <f t="shared" si="3159"/>
        <v>605155</v>
      </c>
      <c r="C4382" s="1" t="str">
        <f t="shared" si="3126"/>
        <v>当前波数 129/∞</v>
      </c>
      <c r="D4382">
        <f>VLOOKUP(MOD(A4382,1000),Sheet2!P:R,3,FALSE)</f>
        <v>53048.41199999996</v>
      </c>
      <c r="E4382">
        <v>169</v>
      </c>
      <c r="F4382" s="1" t="str">
        <f>IF(VLOOKUP(MOD(A4382,1000),Sheet2!P:W,8,FALSE)=1,"[[50000,1],",IF(VLOOKUP(MOD(A4382,1000),Sheet2!P:W,8,FALSE)=2,"[[90000,1],","["))&amp;IF(K4382=K4381,VLOOKUP(INT(MID(A4382,3,1))*10+3,Sheet3!A:B,2,FALSE),VLOOKUP(INT(MID(A4382,3,1))*10+MOD(K4382,2)+1,Sheet3!A:B,2,FALSE))&amp;"]"</f>
        <v>[[90000,1],[50041,40]]</v>
      </c>
      <c r="G4382">
        <v>0.2</v>
      </c>
      <c r="H4382" s="1" t="str">
        <f t="shared" ref="H4382:I4382" si="3187">H4370</f>
        <v>[80041,80042,80043,80044]</v>
      </c>
      <c r="I4382" s="1">
        <f t="shared" si="3187"/>
        <v>1</v>
      </c>
      <c r="J4382">
        <f t="shared" si="3163"/>
        <v>20</v>
      </c>
      <c r="K4382">
        <f t="shared" si="3169"/>
        <v>129</v>
      </c>
      <c r="L4382" s="1" t="str">
        <f>Sheet1!L4382</f>
        <v>[{"bid":16008,"type":6,"num":59},{"bid":14001,"type":4,"num":76500}]</v>
      </c>
    </row>
    <row r="4383" spans="1:12" x14ac:dyDescent="0.2">
      <c r="A4383">
        <f t="shared" si="3161"/>
        <v>605155</v>
      </c>
      <c r="B4383">
        <f t="shared" si="3159"/>
        <v>605156</v>
      </c>
      <c r="C4383" s="1" t="str">
        <f t="shared" si="3126"/>
        <v>当前波数 130/∞\n下一波BOSS</v>
      </c>
      <c r="D4383">
        <f>VLOOKUP(MOD(A4383,1000),Sheet2!P:R,3,FALSE)</f>
        <v>56637.394079999962</v>
      </c>
      <c r="E4383">
        <v>171</v>
      </c>
      <c r="F4383" s="1" t="str">
        <f>IF(VLOOKUP(MOD(A4383,1000),Sheet2!P:W,8,FALSE)=1,"[[50000,1],",IF(VLOOKUP(MOD(A4383,1000),Sheet2!P:W,8,FALSE)=2,"[[90000,1],","["))&amp;IF(K4383=K4382,VLOOKUP(INT(MID(A4383,3,1))*10+3,Sheet3!A:B,2,FALSE),VLOOKUP(INT(MID(A4383,3,1))*10+MOD(K4383,2)+1,Sheet3!A:B,2,FALSE))&amp;"]"</f>
        <v>[[50042,67]]</v>
      </c>
      <c r="G4383">
        <v>0.2</v>
      </c>
      <c r="H4383" s="1" t="str">
        <f t="shared" ref="H4383:I4383" si="3188">H4371</f>
        <v>[80041,80042,80043,80044]</v>
      </c>
      <c r="I4383" s="1">
        <f t="shared" si="3188"/>
        <v>1</v>
      </c>
      <c r="J4383">
        <f t="shared" si="3163"/>
        <v>20</v>
      </c>
      <c r="K4383">
        <f t="shared" si="3169"/>
        <v>130</v>
      </c>
      <c r="L4383" s="1" t="str">
        <f>Sheet1!L4383</f>
        <v>[{"bid":16008,"type":6,"num":59},{"bid":14001,"type":4,"num":77000}]</v>
      </c>
    </row>
    <row r="4384" spans="1:12" x14ac:dyDescent="0.2">
      <c r="A4384">
        <f t="shared" si="3161"/>
        <v>605156</v>
      </c>
      <c r="B4384">
        <f t="shared" si="3159"/>
        <v>605157</v>
      </c>
      <c r="C4384" s="1" t="str">
        <f t="shared" si="3126"/>
        <v>BOSS波\n需击杀所有怪物</v>
      </c>
      <c r="D4384">
        <f>VLOOKUP(MOD(A4384,1000),Sheet2!P:R,3,FALSE)</f>
        <v>60356.780159999958</v>
      </c>
      <c r="E4384">
        <v>172</v>
      </c>
      <c r="F4384" s="1" t="str">
        <f>IF(VLOOKUP(MOD(A4384,1000),Sheet2!P:W,8,FALSE)=1,"[[50000,1],",IF(VLOOKUP(MOD(A4384,1000),Sheet2!P:W,8,FALSE)=2,"[[90000,1],","["))&amp;IF(K4384=K4383,VLOOKUP(INT(MID(A4384,3,1))*10+3,Sheet3!A:B,2,FALSE),VLOOKUP(INT(MID(A4384,3,1))*10+MOD(K4384,2)+1,Sheet3!A:B,2,FALSE))&amp;"]"</f>
        <v>[[50043,45]]</v>
      </c>
      <c r="G4384">
        <v>0.2</v>
      </c>
      <c r="H4384" s="1" t="str">
        <f t="shared" ref="H4384:I4384" si="3189">H4372</f>
        <v>[80041,80042,80043,80044]</v>
      </c>
      <c r="I4384" s="1">
        <f t="shared" si="3189"/>
        <v>2</v>
      </c>
      <c r="J4384">
        <f t="shared" si="3163"/>
        <v>40</v>
      </c>
      <c r="K4384">
        <f t="shared" si="3169"/>
        <v>130</v>
      </c>
      <c r="L4384" s="1" t="str">
        <f>Sheet1!L4384</f>
        <v>[{"bid":16008,"type":6,"num":61},{"bid":14001,"type":4,"num":77500}]</v>
      </c>
    </row>
    <row r="4385" spans="1:12" x14ac:dyDescent="0.2">
      <c r="A4385">
        <f t="shared" si="3161"/>
        <v>605157</v>
      </c>
      <c r="B4385">
        <f t="shared" si="3159"/>
        <v>605158</v>
      </c>
      <c r="C4385" s="1" t="str">
        <f t="shared" si="3126"/>
        <v>当前波数 131/∞</v>
      </c>
      <c r="D4385">
        <f>VLOOKUP(MOD(A4385,1000),Sheet2!P:R,3,FALSE)</f>
        <v>66470.580719999954</v>
      </c>
      <c r="E4385">
        <v>173</v>
      </c>
      <c r="F4385" s="1" t="str">
        <f>IF(VLOOKUP(MOD(A4385,1000),Sheet2!P:W,8,FALSE)=1,"[[50000,1],",IF(VLOOKUP(MOD(A4385,1000),Sheet2!P:W,8,FALSE)=2,"[[90000,1],","["))&amp;IF(K4385=K4384,VLOOKUP(INT(MID(A4385,3,1))*10+3,Sheet3!A:B,2,FALSE),VLOOKUP(INT(MID(A4385,3,1))*10+MOD(K4385,2)+1,Sheet3!A:B,2,FALSE))&amp;"]"</f>
        <v>[[50000,1],[50041,40]]</v>
      </c>
      <c r="G4385">
        <v>0.2</v>
      </c>
      <c r="H4385" s="1" t="str">
        <f t="shared" ref="H4385:I4385" si="3190">H4373</f>
        <v>[80041,80042,80043,80044]</v>
      </c>
      <c r="I4385" s="1">
        <f t="shared" si="3190"/>
        <v>1</v>
      </c>
      <c r="J4385">
        <f t="shared" si="3163"/>
        <v>20</v>
      </c>
      <c r="K4385">
        <f t="shared" si="3169"/>
        <v>131</v>
      </c>
      <c r="L4385" s="1" t="str">
        <f>Sheet1!L4385</f>
        <v>[{"bid":16008,"type":6,"num":61},{"bid":14001,"type":4,"num":78000}]</v>
      </c>
    </row>
    <row r="4386" spans="1:12" x14ac:dyDescent="0.2">
      <c r="A4386">
        <f t="shared" si="3161"/>
        <v>605158</v>
      </c>
      <c r="B4386">
        <f t="shared" si="3159"/>
        <v>605159</v>
      </c>
      <c r="C4386" s="1" t="str">
        <f t="shared" si="3126"/>
        <v>当前波数 132/∞</v>
      </c>
      <c r="D4386">
        <f>VLOOKUP(MOD(A4386,1000),Sheet2!P:R,3,FALSE)</f>
        <v>72840.952799999941</v>
      </c>
      <c r="E4386">
        <v>175</v>
      </c>
      <c r="F4386" s="1" t="str">
        <f>IF(VLOOKUP(MOD(A4386,1000),Sheet2!P:W,8,FALSE)=1,"[[50000,1],",IF(VLOOKUP(MOD(A4386,1000),Sheet2!P:W,8,FALSE)=2,"[[90000,1],","["))&amp;IF(K4386=K4385,VLOOKUP(INT(MID(A4386,3,1))*10+3,Sheet3!A:B,2,FALSE),VLOOKUP(INT(MID(A4386,3,1))*10+MOD(K4386,2)+1,Sheet3!A:B,2,FALSE))&amp;"]"</f>
        <v>[[50042,67]]</v>
      </c>
      <c r="G4386">
        <v>0.2</v>
      </c>
      <c r="H4386" s="1" t="str">
        <f t="shared" ref="H4386:I4386" si="3191">H4374</f>
        <v>[80041,80042,80043,80044]</v>
      </c>
      <c r="I4386" s="1">
        <f t="shared" si="3191"/>
        <v>1</v>
      </c>
      <c r="J4386">
        <f t="shared" si="3163"/>
        <v>20</v>
      </c>
      <c r="K4386">
        <f t="shared" si="3169"/>
        <v>132</v>
      </c>
      <c r="L4386" s="1" t="str">
        <f>Sheet1!L4386</f>
        <v>[{"bid":16008,"type":6,"num":61},{"bid":14001,"type":4,"num":78500}]</v>
      </c>
    </row>
    <row r="4387" spans="1:12" x14ac:dyDescent="0.2">
      <c r="A4387">
        <f t="shared" si="3161"/>
        <v>605159</v>
      </c>
      <c r="B4387">
        <f t="shared" si="3159"/>
        <v>605160</v>
      </c>
      <c r="C4387" s="1" t="str">
        <f t="shared" si="3126"/>
        <v>当前波数 133/∞</v>
      </c>
      <c r="D4387">
        <f>VLOOKUP(MOD(A4387,1000),Sheet2!P:R,3,FALSE)</f>
        <v>79471.438799999945</v>
      </c>
      <c r="E4387">
        <v>176</v>
      </c>
      <c r="F4387" s="1" t="str">
        <f>IF(VLOOKUP(MOD(A4387,1000),Sheet2!P:W,8,FALSE)=1,"[[50000,1],",IF(VLOOKUP(MOD(A4387,1000),Sheet2!P:W,8,FALSE)=2,"[[90000,1],","["))&amp;IF(K4387=K4386,VLOOKUP(INT(MID(A4387,3,1))*10+3,Sheet3!A:B,2,FALSE),VLOOKUP(INT(MID(A4387,3,1))*10+MOD(K4387,2)+1,Sheet3!A:B,2,FALSE))&amp;"]"</f>
        <v>[[50041,40]]</v>
      </c>
      <c r="G4387">
        <v>0.2</v>
      </c>
      <c r="H4387" s="1" t="str">
        <f t="shared" ref="H4387:I4387" si="3192">H4375</f>
        <v>[80041,80042,80043,80044]</v>
      </c>
      <c r="I4387" s="1">
        <f t="shared" si="3192"/>
        <v>1</v>
      </c>
      <c r="J4387">
        <f t="shared" si="3163"/>
        <v>20</v>
      </c>
      <c r="K4387">
        <f t="shared" si="3169"/>
        <v>133</v>
      </c>
      <c r="L4387" s="1" t="str">
        <f>Sheet1!L4387</f>
        <v>[{"bid":16008,"type":6,"num":61},{"bid":14001,"type":4,"num":79000}]</v>
      </c>
    </row>
    <row r="4388" spans="1:12" x14ac:dyDescent="0.2">
      <c r="A4388">
        <f t="shared" si="3161"/>
        <v>605160</v>
      </c>
      <c r="B4388">
        <f t="shared" si="3159"/>
        <v>605161</v>
      </c>
      <c r="C4388" s="1" t="str">
        <f t="shared" si="3126"/>
        <v>当前波数 134/∞</v>
      </c>
      <c r="D4388">
        <f>VLOOKUP(MOD(A4388,1000),Sheet2!P:R,3,FALSE)</f>
        <v>86365.58111999993</v>
      </c>
      <c r="E4388">
        <v>178</v>
      </c>
      <c r="F4388" s="1" t="str">
        <f>IF(VLOOKUP(MOD(A4388,1000),Sheet2!P:W,8,FALSE)=1,"[[50000,1],",IF(VLOOKUP(MOD(A4388,1000),Sheet2!P:W,8,FALSE)=2,"[[90000,1],","["))&amp;IF(K4388=K4387,VLOOKUP(INT(MID(A4388,3,1))*10+3,Sheet3!A:B,2,FALSE),VLOOKUP(INT(MID(A4388,3,1))*10+MOD(K4388,2)+1,Sheet3!A:B,2,FALSE))&amp;"]"</f>
        <v>[[50000,1],[50042,67]]</v>
      </c>
      <c r="G4388">
        <v>0.2</v>
      </c>
      <c r="H4388" s="1" t="str">
        <f t="shared" ref="H4388:I4388" si="3193">H4376</f>
        <v>[80041,80042,80043,80044]</v>
      </c>
      <c r="I4388" s="1">
        <f t="shared" si="3193"/>
        <v>1</v>
      </c>
      <c r="J4388">
        <f t="shared" si="3163"/>
        <v>20</v>
      </c>
      <c r="K4388">
        <f t="shared" si="3169"/>
        <v>134</v>
      </c>
      <c r="L4388" s="1" t="str">
        <f>Sheet1!L4388</f>
        <v>[{"bid":16008,"type":6,"num":61},{"bid":14001,"type":4,"num":79500}]</v>
      </c>
    </row>
    <row r="4389" spans="1:12" x14ac:dyDescent="0.2">
      <c r="A4389">
        <f t="shared" si="3161"/>
        <v>605161</v>
      </c>
      <c r="B4389">
        <f t="shared" si="3159"/>
        <v>605162</v>
      </c>
      <c r="C4389" s="1" t="str">
        <f t="shared" si="3126"/>
        <v>当前波数 135/∞\n下一波BOSS</v>
      </c>
      <c r="D4389">
        <f>VLOOKUP(MOD(A4389,1000),Sheet2!P:R,3,FALSE)</f>
        <v>93526.922159999929</v>
      </c>
      <c r="E4389">
        <v>179</v>
      </c>
      <c r="F4389" s="1" t="str">
        <f>IF(VLOOKUP(MOD(A4389,1000),Sheet2!P:W,8,FALSE)=1,"[[50000,1],",IF(VLOOKUP(MOD(A4389,1000),Sheet2!P:W,8,FALSE)=2,"[[90000,1],","["))&amp;IF(K4389=K4388,VLOOKUP(INT(MID(A4389,3,1))*10+3,Sheet3!A:B,2,FALSE),VLOOKUP(INT(MID(A4389,3,1))*10+MOD(K4389,2)+1,Sheet3!A:B,2,FALSE))&amp;"]"</f>
        <v>[[50041,40]]</v>
      </c>
      <c r="G4389">
        <v>0.2</v>
      </c>
      <c r="H4389" s="1" t="str">
        <f t="shared" ref="H4389:I4389" si="3194">H4377</f>
        <v>[80041,80042,80043,80044]</v>
      </c>
      <c r="I4389" s="1">
        <f t="shared" si="3194"/>
        <v>1</v>
      </c>
      <c r="J4389">
        <f t="shared" si="3163"/>
        <v>20</v>
      </c>
      <c r="K4389">
        <f t="shared" si="3169"/>
        <v>135</v>
      </c>
      <c r="L4389" s="1" t="str">
        <f>Sheet1!L4389</f>
        <v>[{"bid":16008,"type":6,"num":63},{"bid":14001,"type":4,"num":80000}]</v>
      </c>
    </row>
    <row r="4390" spans="1:12" x14ac:dyDescent="0.2">
      <c r="A4390">
        <f t="shared" si="3161"/>
        <v>605162</v>
      </c>
      <c r="B4390">
        <f t="shared" si="3159"/>
        <v>605163</v>
      </c>
      <c r="C4390" s="1" t="str">
        <f t="shared" ref="C4390:C4453" si="3195">IF(K4390=K4389,"BOSS波\n需击杀所有怪物",IF(K4390=K4391,"当前波数 "&amp;K4390&amp;"/∞\n下一波BOSS","当前波数 "&amp;K4390&amp;"/∞"))</f>
        <v>BOSS波\n需击杀所有怪物</v>
      </c>
      <c r="D4390">
        <f>VLOOKUP(MOD(A4390,1000),Sheet2!P:R,3,FALSE)</f>
        <v>100959.00431999992</v>
      </c>
      <c r="E4390">
        <v>181</v>
      </c>
      <c r="F4390" s="1" t="str">
        <f>IF(VLOOKUP(MOD(A4390,1000),Sheet2!P:W,8,FALSE)=1,"[[50000,1],",IF(VLOOKUP(MOD(A4390,1000),Sheet2!P:W,8,FALSE)=2,"[[90000,1],","["))&amp;IF(K4390=K4389,VLOOKUP(INT(MID(A4390,3,1))*10+3,Sheet3!A:B,2,FALSE),VLOOKUP(INT(MID(A4390,3,1))*10+MOD(K4390,2)+1,Sheet3!A:B,2,FALSE))&amp;"]"</f>
        <v>[[50043,45]]</v>
      </c>
      <c r="G4390">
        <v>0.2</v>
      </c>
      <c r="H4390" s="1" t="str">
        <f t="shared" ref="H4390:I4390" si="3196">H4378</f>
        <v>[80041,80042,80043,80044]</v>
      </c>
      <c r="I4390" s="1">
        <f t="shared" si="3196"/>
        <v>2</v>
      </c>
      <c r="J4390">
        <f t="shared" si="3163"/>
        <v>40</v>
      </c>
      <c r="K4390">
        <f t="shared" si="3169"/>
        <v>135</v>
      </c>
      <c r="L4390" s="1" t="str">
        <f>Sheet1!L4390</f>
        <v>[{"bid":16008,"type":6,"num":63},{"bid":14001,"type":4,"num":80500}]</v>
      </c>
    </row>
    <row r="4391" spans="1:12" x14ac:dyDescent="0.2">
      <c r="A4391">
        <f t="shared" si="3161"/>
        <v>605163</v>
      </c>
      <c r="B4391">
        <f t="shared" si="3159"/>
        <v>605164</v>
      </c>
      <c r="C4391" s="1" t="str">
        <f t="shared" si="3195"/>
        <v>当前波数 136/∞</v>
      </c>
      <c r="D4391">
        <f>VLOOKUP(MOD(A4391,1000),Sheet2!P:R,3,FALSE)</f>
        <v>108713.22263999992</v>
      </c>
      <c r="E4391">
        <v>183</v>
      </c>
      <c r="F4391" s="1" t="str">
        <f>IF(VLOOKUP(MOD(A4391,1000),Sheet2!P:W,8,FALSE)=1,"[[50000,1],",IF(VLOOKUP(MOD(A4391,1000),Sheet2!P:W,8,FALSE)=2,"[[90000,1],","["))&amp;IF(K4391=K4390,VLOOKUP(INT(MID(A4391,3,1))*10+3,Sheet3!A:B,2,FALSE),VLOOKUP(INT(MID(A4391,3,1))*10+MOD(K4391,2)+1,Sheet3!A:B,2,FALSE))&amp;"]"</f>
        <v>[[50000,1],[50042,67]]</v>
      </c>
      <c r="G4391">
        <v>0.2</v>
      </c>
      <c r="H4391" s="1" t="str">
        <f t="shared" ref="H4391:I4391" si="3197">H4379</f>
        <v>[80041,80042,80043,80044]</v>
      </c>
      <c r="I4391" s="1">
        <f t="shared" si="3197"/>
        <v>1</v>
      </c>
      <c r="J4391">
        <f t="shared" si="3163"/>
        <v>20</v>
      </c>
      <c r="K4391">
        <f t="shared" si="3169"/>
        <v>136</v>
      </c>
      <c r="L4391" s="1" t="str">
        <f>Sheet1!L4391</f>
        <v>[{"bid":16008,"type":6,"num":63},{"bid":14001,"type":4,"num":81000}]</v>
      </c>
    </row>
    <row r="4392" spans="1:12" x14ac:dyDescent="0.2">
      <c r="A4392">
        <f t="shared" si="3161"/>
        <v>605164</v>
      </c>
      <c r="B4392">
        <f t="shared" si="3159"/>
        <v>605165</v>
      </c>
      <c r="C4392" s="1" t="str">
        <f t="shared" si="3195"/>
        <v>当前波数 137/∞</v>
      </c>
      <c r="D4392">
        <f>VLOOKUP(MOD(A4392,1000),Sheet2!P:R,3,FALSE)</f>
        <v>116750.4767999999</v>
      </c>
      <c r="E4392">
        <v>185</v>
      </c>
      <c r="F4392" s="1" t="str">
        <f>IF(VLOOKUP(MOD(A4392,1000),Sheet2!P:W,8,FALSE)=1,"[[50000,1],",IF(VLOOKUP(MOD(A4392,1000),Sheet2!P:W,8,FALSE)=2,"[[90000,1],","["))&amp;IF(K4392=K4391,VLOOKUP(INT(MID(A4392,3,1))*10+3,Sheet3!A:B,2,FALSE),VLOOKUP(INT(MID(A4392,3,1))*10+MOD(K4392,2)+1,Sheet3!A:B,2,FALSE))&amp;"]"</f>
        <v>[[50041,40]]</v>
      </c>
      <c r="G4392">
        <v>0.2</v>
      </c>
      <c r="H4392" s="1" t="str">
        <f t="shared" ref="H4392:I4392" si="3198">H4380</f>
        <v>[80041,80042,80043,80044]</v>
      </c>
      <c r="I4392" s="1">
        <f t="shared" si="3198"/>
        <v>1</v>
      </c>
      <c r="J4392">
        <f t="shared" si="3163"/>
        <v>20</v>
      </c>
      <c r="K4392">
        <f t="shared" si="3169"/>
        <v>137</v>
      </c>
      <c r="L4392" s="1" t="str">
        <f>Sheet1!L4392</f>
        <v>[{"bid":16008,"type":6,"num":63},{"bid":14001,"type":4,"num":81500}]</v>
      </c>
    </row>
    <row r="4393" spans="1:12" x14ac:dyDescent="0.2">
      <c r="A4393">
        <f t="shared" si="3161"/>
        <v>605165</v>
      </c>
      <c r="B4393">
        <f t="shared" si="3159"/>
        <v>605166</v>
      </c>
      <c r="C4393" s="1" t="str">
        <f t="shared" si="3195"/>
        <v>当前波数 138/∞</v>
      </c>
      <c r="D4393">
        <f>VLOOKUP(MOD(A4393,1000),Sheet2!P:R,3,FALSE)</f>
        <v>125074.39559999992</v>
      </c>
      <c r="E4393">
        <v>186</v>
      </c>
      <c r="F4393" s="1" t="str">
        <f>IF(VLOOKUP(MOD(A4393,1000),Sheet2!P:W,8,FALSE)=1,"[[50000,1],",IF(VLOOKUP(MOD(A4393,1000),Sheet2!P:W,8,FALSE)=2,"[[90000,1],","["))&amp;IF(K4393=K4392,VLOOKUP(INT(MID(A4393,3,1))*10+3,Sheet3!A:B,2,FALSE),VLOOKUP(INT(MID(A4393,3,1))*10+MOD(K4393,2)+1,Sheet3!A:B,2,FALSE))&amp;"]"</f>
        <v>[[50042,67]]</v>
      </c>
      <c r="G4393">
        <v>0.2</v>
      </c>
      <c r="H4393" s="1" t="str">
        <f t="shared" ref="H4393:I4393" si="3199">H4381</f>
        <v>[80041,80042,80043,80044]</v>
      </c>
      <c r="I4393" s="1">
        <f t="shared" si="3199"/>
        <v>1</v>
      </c>
      <c r="J4393">
        <f t="shared" si="3163"/>
        <v>20</v>
      </c>
      <c r="K4393">
        <f t="shared" si="3169"/>
        <v>138</v>
      </c>
      <c r="L4393" s="1" t="str">
        <f>Sheet1!L4393</f>
        <v>[{"bid":16008,"type":6,"num":63},{"bid":14001,"type":4,"num":82000}]</v>
      </c>
    </row>
    <row r="4394" spans="1:12" x14ac:dyDescent="0.2">
      <c r="A4394">
        <f t="shared" si="3161"/>
        <v>605166</v>
      </c>
      <c r="B4394">
        <f t="shared" si="3159"/>
        <v>605167</v>
      </c>
      <c r="C4394" s="1" t="str">
        <f t="shared" si="3195"/>
        <v>当前波数 139/∞</v>
      </c>
      <c r="D4394">
        <f>VLOOKUP(MOD(A4394,1000),Sheet2!P:R,3,FALSE)</f>
        <v>133688.6078399999</v>
      </c>
      <c r="E4394">
        <v>188</v>
      </c>
      <c r="F4394" s="1" t="str">
        <f>IF(VLOOKUP(MOD(A4394,1000),Sheet2!P:W,8,FALSE)=1,"[[50000,1],",IF(VLOOKUP(MOD(A4394,1000),Sheet2!P:W,8,FALSE)=2,"[[90000,1],","["))&amp;IF(K4394=K4393,VLOOKUP(INT(MID(A4394,3,1))*10+3,Sheet3!A:B,2,FALSE),VLOOKUP(INT(MID(A4394,3,1))*10+MOD(K4394,2)+1,Sheet3!A:B,2,FALSE))&amp;"]"</f>
        <v>[[50000,1],[50041,40]]</v>
      </c>
      <c r="G4394">
        <v>0.2</v>
      </c>
      <c r="H4394" s="1" t="str">
        <f t="shared" ref="H4394:I4394" si="3200">H4382</f>
        <v>[80041,80042,80043,80044]</v>
      </c>
      <c r="I4394" s="1">
        <f t="shared" si="3200"/>
        <v>1</v>
      </c>
      <c r="J4394">
        <f t="shared" si="3163"/>
        <v>20</v>
      </c>
      <c r="K4394">
        <f t="shared" si="3169"/>
        <v>139</v>
      </c>
      <c r="L4394" s="1" t="str">
        <f>Sheet1!L4394</f>
        <v>[{"bid":16008,"type":6,"num":65},{"bid":14001,"type":4,"num":82500}]</v>
      </c>
    </row>
    <row r="4395" spans="1:12" x14ac:dyDescent="0.2">
      <c r="A4395">
        <f t="shared" si="3161"/>
        <v>605167</v>
      </c>
      <c r="B4395">
        <f t="shared" si="3159"/>
        <v>605168</v>
      </c>
      <c r="C4395" s="1" t="str">
        <f t="shared" si="3195"/>
        <v>当前波数 140/∞\n下一波BOSS</v>
      </c>
      <c r="D4395">
        <f>VLOOKUP(MOD(A4395,1000),Sheet2!P:R,3,FALSE)</f>
        <v>142596.74231999993</v>
      </c>
      <c r="E4395">
        <v>190</v>
      </c>
      <c r="F4395" s="1" t="str">
        <f>IF(VLOOKUP(MOD(A4395,1000),Sheet2!P:W,8,FALSE)=1,"[[50000,1],",IF(VLOOKUP(MOD(A4395,1000),Sheet2!P:W,8,FALSE)=2,"[[90000,1],","["))&amp;IF(K4395=K4394,VLOOKUP(INT(MID(A4395,3,1))*10+3,Sheet3!A:B,2,FALSE),VLOOKUP(INT(MID(A4395,3,1))*10+MOD(K4395,2)+1,Sheet3!A:B,2,FALSE))&amp;"]"</f>
        <v>[[50042,67]]</v>
      </c>
      <c r="G4395">
        <v>0.2</v>
      </c>
      <c r="H4395" s="1" t="str">
        <f t="shared" ref="H4395:I4395" si="3201">H4383</f>
        <v>[80041,80042,80043,80044]</v>
      </c>
      <c r="I4395" s="1">
        <f t="shared" si="3201"/>
        <v>1</v>
      </c>
      <c r="J4395">
        <f t="shared" si="3163"/>
        <v>20</v>
      </c>
      <c r="K4395">
        <f t="shared" si="3169"/>
        <v>140</v>
      </c>
      <c r="L4395" s="1" t="str">
        <f>Sheet1!L4395</f>
        <v>[{"bid":16008,"type":6,"num":65},{"bid":14001,"type":4,"num":83000}]</v>
      </c>
    </row>
    <row r="4396" spans="1:12" x14ac:dyDescent="0.2">
      <c r="A4396">
        <f t="shared" si="3161"/>
        <v>605168</v>
      </c>
      <c r="B4396">
        <f t="shared" si="3159"/>
        <v>605169</v>
      </c>
      <c r="C4396" s="1" t="str">
        <f t="shared" si="3195"/>
        <v>BOSS波\n需击杀所有怪物</v>
      </c>
      <c r="D4396">
        <f>VLOOKUP(MOD(A4396,1000),Sheet2!P:R,3,FALSE)</f>
        <v>151802.42783999993</v>
      </c>
      <c r="E4396">
        <v>191</v>
      </c>
      <c r="F4396" s="1" t="str">
        <f>IF(VLOOKUP(MOD(A4396,1000),Sheet2!P:W,8,FALSE)=1,"[[50000,1],",IF(VLOOKUP(MOD(A4396,1000),Sheet2!P:W,8,FALSE)=2,"[[90000,1],","["))&amp;IF(K4396=K4395,VLOOKUP(INT(MID(A4396,3,1))*10+3,Sheet3!A:B,2,FALSE),VLOOKUP(INT(MID(A4396,3,1))*10+MOD(K4396,2)+1,Sheet3!A:B,2,FALSE))&amp;"]"</f>
        <v>[[50043,45]]</v>
      </c>
      <c r="G4396">
        <v>0.2</v>
      </c>
      <c r="H4396" s="1" t="str">
        <f t="shared" ref="H4396:I4396" si="3202">H4384</f>
        <v>[80041,80042,80043,80044]</v>
      </c>
      <c r="I4396" s="1">
        <f t="shared" si="3202"/>
        <v>2</v>
      </c>
      <c r="J4396">
        <f t="shared" si="3163"/>
        <v>40</v>
      </c>
      <c r="K4396">
        <f t="shared" si="3169"/>
        <v>140</v>
      </c>
      <c r="L4396" s="1" t="str">
        <f>Sheet1!L4396</f>
        <v>[{"bid":16008,"type":6,"num":65},{"bid":14001,"type":4,"num":83500}]</v>
      </c>
    </row>
    <row r="4397" spans="1:12" x14ac:dyDescent="0.2">
      <c r="A4397">
        <f t="shared" si="3161"/>
        <v>605169</v>
      </c>
      <c r="B4397">
        <f t="shared" si="3159"/>
        <v>605170</v>
      </c>
      <c r="C4397" s="1" t="str">
        <f t="shared" si="3195"/>
        <v>当前波数 141/∞</v>
      </c>
      <c r="D4397">
        <f>VLOOKUP(MOD(A4397,1000),Sheet2!P:R,3,FALSE)</f>
        <v>165372.54359999995</v>
      </c>
      <c r="E4397">
        <v>193</v>
      </c>
      <c r="F4397" s="1" t="str">
        <f>IF(VLOOKUP(MOD(A4397,1000),Sheet2!P:W,8,FALSE)=1,"[[50000,1],",IF(VLOOKUP(MOD(A4397,1000),Sheet2!P:W,8,FALSE)=2,"[[90000,1],","["))&amp;IF(K4397=K4396,VLOOKUP(INT(MID(A4397,3,1))*10+3,Sheet3!A:B,2,FALSE),VLOOKUP(INT(MID(A4397,3,1))*10+MOD(K4397,2)+1,Sheet3!A:B,2,FALSE))&amp;"]"</f>
        <v>[[50000,1],[50041,40]]</v>
      </c>
      <c r="G4397">
        <v>0.2</v>
      </c>
      <c r="H4397" s="1" t="str">
        <f t="shared" ref="H4397:I4397" si="3203">H4385</f>
        <v>[80041,80042,80043,80044]</v>
      </c>
      <c r="I4397" s="1">
        <f t="shared" si="3203"/>
        <v>1</v>
      </c>
      <c r="J4397">
        <f t="shared" si="3163"/>
        <v>20</v>
      </c>
      <c r="K4397">
        <f t="shared" si="3169"/>
        <v>141</v>
      </c>
      <c r="L4397" s="1" t="str">
        <f>Sheet1!L4397</f>
        <v>[{"bid":16008,"type":6,"num":65},{"bid":14001,"type":4,"num":84000}]</v>
      </c>
    </row>
    <row r="4398" spans="1:12" x14ac:dyDescent="0.2">
      <c r="A4398">
        <f t="shared" si="3161"/>
        <v>605170</v>
      </c>
      <c r="B4398">
        <f t="shared" si="3159"/>
        <v>605171</v>
      </c>
      <c r="C4398" s="1" t="str">
        <f t="shared" si="3195"/>
        <v>当前波数 142/∞</v>
      </c>
      <c r="D4398">
        <f>VLOOKUP(MOD(A4398,1000),Sheet2!P:R,3,FALSE)</f>
        <v>179438.54991999993</v>
      </c>
      <c r="E4398">
        <v>195</v>
      </c>
      <c r="F4398" s="1" t="str">
        <f>IF(VLOOKUP(MOD(A4398,1000),Sheet2!P:W,8,FALSE)=1,"[[50000,1],",IF(VLOOKUP(MOD(A4398,1000),Sheet2!P:W,8,FALSE)=2,"[[90000,1],","["))&amp;IF(K4398=K4397,VLOOKUP(INT(MID(A4398,3,1))*10+3,Sheet3!A:B,2,FALSE),VLOOKUP(INT(MID(A4398,3,1))*10+MOD(K4398,2)+1,Sheet3!A:B,2,FALSE))&amp;"]"</f>
        <v>[[50042,67]]</v>
      </c>
      <c r="G4398">
        <v>0.2</v>
      </c>
      <c r="H4398" s="1" t="str">
        <f t="shared" ref="H4398:I4398" si="3204">H4386</f>
        <v>[80041,80042,80043,80044]</v>
      </c>
      <c r="I4398" s="1">
        <f t="shared" si="3204"/>
        <v>1</v>
      </c>
      <c r="J4398">
        <f t="shared" si="3163"/>
        <v>20</v>
      </c>
      <c r="K4398">
        <f t="shared" si="3169"/>
        <v>142</v>
      </c>
      <c r="L4398" s="1" t="str">
        <f>Sheet1!L4398</f>
        <v>[{"bid":16008,"type":6,"num":65},{"bid":14001,"type":4,"num":84500}]</v>
      </c>
    </row>
    <row r="4399" spans="1:12" x14ac:dyDescent="0.2">
      <c r="A4399">
        <f t="shared" si="3161"/>
        <v>605171</v>
      </c>
      <c r="B4399">
        <f t="shared" si="3159"/>
        <v>605172</v>
      </c>
      <c r="C4399" s="1" t="str">
        <f t="shared" si="3195"/>
        <v>当前波数 143/∞</v>
      </c>
      <c r="D4399">
        <f>VLOOKUP(MOD(A4399,1000),Sheet2!P:R,3,FALSE)</f>
        <v>194006.63879999993</v>
      </c>
      <c r="E4399">
        <v>196</v>
      </c>
      <c r="F4399" s="1" t="str">
        <f>IF(VLOOKUP(MOD(A4399,1000),Sheet2!P:W,8,FALSE)=1,"[[50000,1],",IF(VLOOKUP(MOD(A4399,1000),Sheet2!P:W,8,FALSE)=2,"[[90000,1],","["))&amp;IF(K4399=K4398,VLOOKUP(INT(MID(A4399,3,1))*10+3,Sheet3!A:B,2,FALSE),VLOOKUP(INT(MID(A4399,3,1))*10+MOD(K4399,2)+1,Sheet3!A:B,2,FALSE))&amp;"]"</f>
        <v>[[50041,40]]</v>
      </c>
      <c r="G4399">
        <v>0.2</v>
      </c>
      <c r="H4399" s="1" t="str">
        <f t="shared" ref="H4399:I4399" si="3205">H4387</f>
        <v>[80041,80042,80043,80044]</v>
      </c>
      <c r="I4399" s="1">
        <f t="shared" si="3205"/>
        <v>1</v>
      </c>
      <c r="J4399">
        <f t="shared" si="3163"/>
        <v>20</v>
      </c>
      <c r="K4399">
        <f t="shared" si="3169"/>
        <v>143</v>
      </c>
      <c r="L4399" s="1" t="str">
        <f>Sheet1!L4399</f>
        <v>[{"bid":16008,"type":6,"num":67},{"bid":14001,"type":4,"num":85000}]</v>
      </c>
    </row>
    <row r="4400" spans="1:12" x14ac:dyDescent="0.2">
      <c r="A4400">
        <f t="shared" si="3161"/>
        <v>605172</v>
      </c>
      <c r="B4400">
        <f t="shared" si="3159"/>
        <v>605173</v>
      </c>
      <c r="C4400" s="1" t="str">
        <f t="shared" si="3195"/>
        <v>当前波数 144/∞</v>
      </c>
      <c r="D4400">
        <f>VLOOKUP(MOD(A4400,1000),Sheet2!P:R,3,FALSE)</f>
        <v>209083.00223999991</v>
      </c>
      <c r="E4400">
        <v>198</v>
      </c>
      <c r="F4400" s="1" t="str">
        <f>IF(VLOOKUP(MOD(A4400,1000),Sheet2!P:W,8,FALSE)=1,"[[50000,1],",IF(VLOOKUP(MOD(A4400,1000),Sheet2!P:W,8,FALSE)=2,"[[90000,1],","["))&amp;IF(K4400=K4399,VLOOKUP(INT(MID(A4400,3,1))*10+3,Sheet3!A:B,2,FALSE),VLOOKUP(INT(MID(A4400,3,1))*10+MOD(K4400,2)+1,Sheet3!A:B,2,FALSE))&amp;"]"</f>
        <v>[[50000,1],[50042,67]]</v>
      </c>
      <c r="G4400">
        <v>0.2</v>
      </c>
      <c r="H4400" s="1" t="str">
        <f t="shared" ref="H4400:I4400" si="3206">H4388</f>
        <v>[80041,80042,80043,80044]</v>
      </c>
      <c r="I4400" s="1">
        <f t="shared" si="3206"/>
        <v>1</v>
      </c>
      <c r="J4400">
        <f t="shared" si="3163"/>
        <v>20</v>
      </c>
      <c r="K4400">
        <f t="shared" si="3169"/>
        <v>144</v>
      </c>
      <c r="L4400" s="1" t="str">
        <f>Sheet1!L4400</f>
        <v>[{"bid":16008,"type":6,"num":67},{"bid":14001,"type":4,"num":85500}]</v>
      </c>
    </row>
    <row r="4401" spans="1:12" x14ac:dyDescent="0.2">
      <c r="A4401">
        <f t="shared" si="3161"/>
        <v>605173</v>
      </c>
      <c r="B4401">
        <f t="shared" si="3159"/>
        <v>605174</v>
      </c>
      <c r="C4401" s="1" t="str">
        <f t="shared" si="3195"/>
        <v>当前波数 145/∞\n下一波BOSS</v>
      </c>
      <c r="D4401">
        <f>VLOOKUP(MOD(A4401,1000),Sheet2!P:R,3,FALSE)</f>
        <v>224673.83223999993</v>
      </c>
      <c r="E4401">
        <v>200</v>
      </c>
      <c r="F4401" s="1" t="str">
        <f>IF(VLOOKUP(MOD(A4401,1000),Sheet2!P:W,8,FALSE)=1,"[[50000,1],",IF(VLOOKUP(MOD(A4401,1000),Sheet2!P:W,8,FALSE)=2,"[[90000,1],","["))&amp;IF(K4401=K4400,VLOOKUP(INT(MID(A4401,3,1))*10+3,Sheet3!A:B,2,FALSE),VLOOKUP(INT(MID(A4401,3,1))*10+MOD(K4401,2)+1,Sheet3!A:B,2,FALSE))&amp;"]"</f>
        <v>[[50041,40]]</v>
      </c>
      <c r="G4401">
        <v>0.2</v>
      </c>
      <c r="H4401" s="1" t="str">
        <f t="shared" ref="H4401:I4401" si="3207">H4389</f>
        <v>[80041,80042,80043,80044]</v>
      </c>
      <c r="I4401" s="1">
        <f t="shared" si="3207"/>
        <v>1</v>
      </c>
      <c r="J4401">
        <f t="shared" si="3163"/>
        <v>20</v>
      </c>
      <c r="K4401">
        <f t="shared" si="3169"/>
        <v>145</v>
      </c>
      <c r="L4401" s="1" t="str">
        <f>Sheet1!L4401</f>
        <v>[{"bid":16008,"type":6,"num":67},{"bid":14001,"type":4,"num":86000}]</v>
      </c>
    </row>
    <row r="4402" spans="1:12" x14ac:dyDescent="0.2">
      <c r="A4402">
        <f t="shared" si="3161"/>
        <v>605174</v>
      </c>
      <c r="B4402">
        <f t="shared" si="3159"/>
        <v>605175</v>
      </c>
      <c r="C4402" s="1" t="str">
        <f t="shared" si="3195"/>
        <v>BOSS波\n需击杀所有怪物</v>
      </c>
      <c r="D4402">
        <f>VLOOKUP(MOD(A4402,1000),Sheet2!P:R,3,FALSE)</f>
        <v>240785.32079999993</v>
      </c>
      <c r="E4402">
        <v>201</v>
      </c>
      <c r="F4402" s="1" t="str">
        <f>IF(VLOOKUP(MOD(A4402,1000),Sheet2!P:W,8,FALSE)=1,"[[50000,1],",IF(VLOOKUP(MOD(A4402,1000),Sheet2!P:W,8,FALSE)=2,"[[90000,1],","["))&amp;IF(K4402=K4401,VLOOKUP(INT(MID(A4402,3,1))*10+3,Sheet3!A:B,2,FALSE),VLOOKUP(INT(MID(A4402,3,1))*10+MOD(K4402,2)+1,Sheet3!A:B,2,FALSE))&amp;"]"</f>
        <v>[[50043,45]]</v>
      </c>
      <c r="G4402">
        <v>0.2</v>
      </c>
      <c r="H4402" s="1" t="str">
        <f t="shared" ref="H4402:I4402" si="3208">H4390</f>
        <v>[80041,80042,80043,80044]</v>
      </c>
      <c r="I4402" s="1">
        <f t="shared" si="3208"/>
        <v>2</v>
      </c>
      <c r="J4402">
        <f t="shared" si="3163"/>
        <v>40</v>
      </c>
      <c r="K4402">
        <f t="shared" si="3169"/>
        <v>145</v>
      </c>
      <c r="L4402" s="1" t="str">
        <f>Sheet1!L4402</f>
        <v>[{"bid":16008,"type":6,"num":67},{"bid":14001,"type":4,"num":86500}]</v>
      </c>
    </row>
    <row r="4403" spans="1:12" x14ac:dyDescent="0.2">
      <c r="A4403">
        <f t="shared" si="3161"/>
        <v>605175</v>
      </c>
      <c r="B4403">
        <f t="shared" si="3159"/>
        <v>605176</v>
      </c>
      <c r="C4403" s="1" t="str">
        <f t="shared" si="3195"/>
        <v>当前波数 146/∞</v>
      </c>
      <c r="D4403">
        <f>VLOOKUP(MOD(A4403,1000),Sheet2!P:R,3,FALSE)</f>
        <v>257608.66823999991</v>
      </c>
      <c r="E4403">
        <v>203</v>
      </c>
      <c r="F4403" s="1" t="str">
        <f>IF(VLOOKUP(MOD(A4403,1000),Sheet2!P:W,8,FALSE)=1,"[[50000,1],",IF(VLOOKUP(MOD(A4403,1000),Sheet2!P:W,8,FALSE)=2,"[[90000,1],","["))&amp;IF(K4403=K4402,VLOOKUP(INT(MID(A4403,3,1))*10+3,Sheet3!A:B,2,FALSE),VLOOKUP(INT(MID(A4403,3,1))*10+MOD(K4403,2)+1,Sheet3!A:B,2,FALSE))&amp;"]"</f>
        <v>[[50000,1],[50042,67]]</v>
      </c>
      <c r="G4403">
        <v>0.2</v>
      </c>
      <c r="H4403" s="1" t="str">
        <f t="shared" ref="H4403:I4403" si="3209">H4391</f>
        <v>[80041,80042,80043,80044]</v>
      </c>
      <c r="I4403" s="1">
        <f t="shared" si="3209"/>
        <v>1</v>
      </c>
      <c r="J4403">
        <f t="shared" si="3163"/>
        <v>20</v>
      </c>
      <c r="K4403">
        <f t="shared" si="3169"/>
        <v>146</v>
      </c>
      <c r="L4403" s="1" t="str">
        <f>Sheet1!L4403</f>
        <v>[{"bid":16008,"type":6,"num":67},{"bid":14001,"type":4,"num":87000}]</v>
      </c>
    </row>
    <row r="4404" spans="1:12" x14ac:dyDescent="0.2">
      <c r="A4404">
        <f t="shared" si="3161"/>
        <v>605176</v>
      </c>
      <c r="B4404">
        <f t="shared" si="3159"/>
        <v>605177</v>
      </c>
      <c r="C4404" s="1" t="str">
        <f t="shared" si="3195"/>
        <v>当前波数 147/∞</v>
      </c>
      <c r="D4404">
        <f>VLOOKUP(MOD(A4404,1000),Sheet2!P:R,3,FALSE)</f>
        <v>274983.73407999991</v>
      </c>
      <c r="E4404">
        <v>204</v>
      </c>
      <c r="F4404" s="1" t="str">
        <f>IF(VLOOKUP(MOD(A4404,1000),Sheet2!P:W,8,FALSE)=1,"[[50000,1],",IF(VLOOKUP(MOD(A4404,1000),Sheet2!P:W,8,FALSE)=2,"[[90000,1],","["))&amp;IF(K4404=K4403,VLOOKUP(INT(MID(A4404,3,1))*10+3,Sheet3!A:B,2,FALSE),VLOOKUP(INT(MID(A4404,3,1))*10+MOD(K4404,2)+1,Sheet3!A:B,2,FALSE))&amp;"]"</f>
        <v>[[50041,40]]</v>
      </c>
      <c r="G4404">
        <v>0.2</v>
      </c>
      <c r="H4404" s="1" t="str">
        <f t="shared" ref="H4404:I4404" si="3210">H4392</f>
        <v>[80041,80042,80043,80044]</v>
      </c>
      <c r="I4404" s="1">
        <f t="shared" si="3210"/>
        <v>1</v>
      </c>
      <c r="J4404">
        <f t="shared" si="3163"/>
        <v>20</v>
      </c>
      <c r="K4404">
        <f t="shared" si="3169"/>
        <v>147</v>
      </c>
      <c r="L4404" s="1" t="str">
        <f>Sheet1!L4404</f>
        <v>[{"bid":16008,"type":6,"num":69},{"bid":14001,"type":4,"num":87500}]</v>
      </c>
    </row>
    <row r="4405" spans="1:12" x14ac:dyDescent="0.2">
      <c r="A4405">
        <f t="shared" si="3161"/>
        <v>605177</v>
      </c>
      <c r="B4405">
        <f t="shared" si="3159"/>
        <v>605178</v>
      </c>
      <c r="C4405" s="1" t="str">
        <f t="shared" si="3195"/>
        <v>当前波数 148/∞</v>
      </c>
      <c r="D4405">
        <f>VLOOKUP(MOD(A4405,1000),Sheet2!P:R,3,FALSE)</f>
        <v>292916.99831999996</v>
      </c>
      <c r="E4405">
        <v>205</v>
      </c>
      <c r="F4405" s="1" t="str">
        <f>IF(VLOOKUP(MOD(A4405,1000),Sheet2!P:W,8,FALSE)=1,"[[50000,1],",IF(VLOOKUP(MOD(A4405,1000),Sheet2!P:W,8,FALSE)=2,"[[90000,1],","["))&amp;IF(K4405=K4404,VLOOKUP(INT(MID(A4405,3,1))*10+3,Sheet3!A:B,2,FALSE),VLOOKUP(INT(MID(A4405,3,1))*10+MOD(K4405,2)+1,Sheet3!A:B,2,FALSE))&amp;"]"</f>
        <v>[[50042,67]]</v>
      </c>
      <c r="G4405">
        <v>0.2</v>
      </c>
      <c r="H4405" s="1" t="str">
        <f t="shared" ref="H4405:I4405" si="3211">H4393</f>
        <v>[80041,80042,80043,80044]</v>
      </c>
      <c r="I4405" s="1">
        <f t="shared" si="3211"/>
        <v>1</v>
      </c>
      <c r="J4405">
        <f t="shared" si="3163"/>
        <v>20</v>
      </c>
      <c r="K4405">
        <f t="shared" si="3169"/>
        <v>148</v>
      </c>
      <c r="L4405" s="1" t="str">
        <f>Sheet1!L4405</f>
        <v>[{"bid":16008,"type":6,"num":69},{"bid":14001,"type":4,"num":88000}]</v>
      </c>
    </row>
    <row r="4406" spans="1:12" x14ac:dyDescent="0.2">
      <c r="A4406">
        <f t="shared" si="3161"/>
        <v>605178</v>
      </c>
      <c r="B4406">
        <f t="shared" si="3159"/>
        <v>605179</v>
      </c>
      <c r="C4406" s="1" t="str">
        <f t="shared" si="3195"/>
        <v>当前波数 149/∞</v>
      </c>
      <c r="D4406">
        <f>VLOOKUP(MOD(A4406,1000),Sheet2!P:R,3,FALSE)</f>
        <v>311414.94095999998</v>
      </c>
      <c r="E4406">
        <v>206</v>
      </c>
      <c r="F4406" s="1" t="str">
        <f>IF(VLOOKUP(MOD(A4406,1000),Sheet2!P:W,8,FALSE)=1,"[[50000,1],",IF(VLOOKUP(MOD(A4406,1000),Sheet2!P:W,8,FALSE)=2,"[[90000,1],","["))&amp;IF(K4406=K4405,VLOOKUP(INT(MID(A4406,3,1))*10+3,Sheet3!A:B,2,FALSE),VLOOKUP(INT(MID(A4406,3,1))*10+MOD(K4406,2)+1,Sheet3!A:B,2,FALSE))&amp;"]"</f>
        <v>[[50000,1],[50041,40]]</v>
      </c>
      <c r="G4406">
        <v>0.2</v>
      </c>
      <c r="H4406" s="1" t="str">
        <f t="shared" ref="H4406:I4406" si="3212">H4394</f>
        <v>[80041,80042,80043,80044]</v>
      </c>
      <c r="I4406" s="1">
        <f t="shared" si="3212"/>
        <v>1</v>
      </c>
      <c r="J4406">
        <f t="shared" si="3163"/>
        <v>20</v>
      </c>
      <c r="K4406">
        <f t="shared" si="3169"/>
        <v>149</v>
      </c>
      <c r="L4406" s="1" t="str">
        <f>Sheet1!L4406</f>
        <v>[{"bid":16008,"type":6,"num":69},{"bid":14001,"type":4,"num":88500}]</v>
      </c>
    </row>
    <row r="4407" spans="1:12" x14ac:dyDescent="0.2">
      <c r="A4407">
        <f t="shared" si="3161"/>
        <v>605179</v>
      </c>
      <c r="B4407">
        <f t="shared" si="3159"/>
        <v>605180</v>
      </c>
      <c r="C4407" s="1" t="str">
        <f t="shared" si="3195"/>
        <v>当前波数 150/∞\n下一波BOSS</v>
      </c>
      <c r="D4407">
        <f>VLOOKUP(MOD(A4407,1000),Sheet2!P:R,3,FALSE)</f>
        <v>330484.0419999999</v>
      </c>
      <c r="E4407">
        <v>207</v>
      </c>
      <c r="F4407" s="1" t="str">
        <f>IF(VLOOKUP(MOD(A4407,1000),Sheet2!P:W,8,FALSE)=1,"[[50000,1],",IF(VLOOKUP(MOD(A4407,1000),Sheet2!P:W,8,FALSE)=2,"[[90000,1],","["))&amp;IF(K4407=K4406,VLOOKUP(INT(MID(A4407,3,1))*10+3,Sheet3!A:B,2,FALSE),VLOOKUP(INT(MID(A4407,3,1))*10+MOD(K4407,2)+1,Sheet3!A:B,2,FALSE))&amp;"]"</f>
        <v>[[50042,67]]</v>
      </c>
      <c r="G4407">
        <v>0.2</v>
      </c>
      <c r="H4407" s="1" t="str">
        <f t="shared" ref="H4407:I4407" si="3213">H4395</f>
        <v>[80041,80042,80043,80044]</v>
      </c>
      <c r="I4407" s="1">
        <f t="shared" si="3213"/>
        <v>1</v>
      </c>
      <c r="J4407">
        <f t="shared" si="3163"/>
        <v>20</v>
      </c>
      <c r="K4407">
        <f t="shared" si="3169"/>
        <v>150</v>
      </c>
      <c r="L4407" s="1" t="str">
        <f>Sheet1!L4407</f>
        <v>[{"bid":16008,"type":6,"num":69},{"bid":14001,"type":4,"num":89000}]</v>
      </c>
    </row>
    <row r="4408" spans="1:12" x14ac:dyDescent="0.2">
      <c r="A4408">
        <f t="shared" si="3161"/>
        <v>605180</v>
      </c>
      <c r="B4408">
        <f t="shared" si="3159"/>
        <v>605181</v>
      </c>
      <c r="C4408" s="1" t="str">
        <f t="shared" si="3195"/>
        <v>BOSS波\n需击杀所有怪物</v>
      </c>
      <c r="D4408">
        <f>VLOOKUP(MOD(A4408,1000),Sheet2!P:R,3,FALSE)</f>
        <v>350130.78143999993</v>
      </c>
      <c r="E4408">
        <v>209</v>
      </c>
      <c r="F4408" s="1" t="str">
        <f>IF(VLOOKUP(MOD(A4408,1000),Sheet2!P:W,8,FALSE)=1,"[[50000,1],",IF(VLOOKUP(MOD(A4408,1000),Sheet2!P:W,8,FALSE)=2,"[[90000,1],","["))&amp;IF(K4408=K4407,VLOOKUP(INT(MID(A4408,3,1))*10+3,Sheet3!A:B,2,FALSE),VLOOKUP(INT(MID(A4408,3,1))*10+MOD(K4408,2)+1,Sheet3!A:B,2,FALSE))&amp;"]"</f>
        <v>[[50043,45]]</v>
      </c>
      <c r="G4408">
        <v>0.2</v>
      </c>
      <c r="H4408" s="1" t="str">
        <f t="shared" ref="H4408:I4408" si="3214">H4396</f>
        <v>[80041,80042,80043,80044]</v>
      </c>
      <c r="I4408" s="1">
        <f t="shared" si="3214"/>
        <v>2</v>
      </c>
      <c r="J4408">
        <f t="shared" si="3163"/>
        <v>40</v>
      </c>
      <c r="K4408">
        <f t="shared" si="3169"/>
        <v>150</v>
      </c>
      <c r="L4408" s="1" t="str">
        <f>Sheet1!L4408</f>
        <v>[{"bid":16008,"type":6,"num":69},{"bid":14001,"type":4,"num":89500}]</v>
      </c>
    </row>
    <row r="4409" spans="1:12" x14ac:dyDescent="0.2">
      <c r="A4409">
        <f t="shared" si="3161"/>
        <v>605181</v>
      </c>
      <c r="B4409">
        <f t="shared" si="3159"/>
        <v>605182</v>
      </c>
      <c r="C4409" s="1" t="str">
        <f t="shared" si="3195"/>
        <v>当前波数 151/∞</v>
      </c>
      <c r="D4409">
        <f>VLOOKUP(MOD(A4409,1000),Sheet2!P:R,3,FALSE)</f>
        <v>370482.87719999993</v>
      </c>
      <c r="E4409">
        <v>210</v>
      </c>
      <c r="F4409" s="1" t="str">
        <f>IF(VLOOKUP(MOD(A4409,1000),Sheet2!P:W,8,FALSE)=1,"[[50000,1],",IF(VLOOKUP(MOD(A4409,1000),Sheet2!P:W,8,FALSE)=2,"[[90000,1],","["))&amp;IF(K4409=K4408,VLOOKUP(INT(MID(A4409,3,1))*10+3,Sheet3!A:B,2,FALSE),VLOOKUP(INT(MID(A4409,3,1))*10+MOD(K4409,2)+1,Sheet3!A:B,2,FALSE))&amp;"]"</f>
        <v>[[50000,1],[50041,40]]</v>
      </c>
      <c r="G4409">
        <v>0.2</v>
      </c>
      <c r="H4409" s="1" t="str">
        <f t="shared" ref="H4409:I4409" si="3215">H4397</f>
        <v>[80041,80042,80043,80044]</v>
      </c>
      <c r="I4409" s="1">
        <f t="shared" si="3215"/>
        <v>1</v>
      </c>
      <c r="J4409">
        <f t="shared" si="3163"/>
        <v>20</v>
      </c>
      <c r="K4409">
        <f t="shared" si="3169"/>
        <v>151</v>
      </c>
      <c r="L4409" s="1" t="str">
        <f>Sheet1!L4409</f>
        <v>[{"bid":16008,"type":6,"num":71},{"bid":14001,"type":4,"num":90000}]</v>
      </c>
    </row>
    <row r="4410" spans="1:12" x14ac:dyDescent="0.2">
      <c r="A4410">
        <f t="shared" si="3161"/>
        <v>605182</v>
      </c>
      <c r="B4410">
        <f t="shared" si="3159"/>
        <v>605183</v>
      </c>
      <c r="C4410" s="1" t="str">
        <f t="shared" si="3195"/>
        <v>当前波数 152/∞</v>
      </c>
      <c r="D4410">
        <f>VLOOKUP(MOD(A4410,1000),Sheet2!P:R,3,FALSE)</f>
        <v>391435.48527999996</v>
      </c>
      <c r="E4410">
        <v>211</v>
      </c>
      <c r="F4410" s="1" t="str">
        <f>IF(VLOOKUP(MOD(A4410,1000),Sheet2!P:W,8,FALSE)=1,"[[50000,1],",IF(VLOOKUP(MOD(A4410,1000),Sheet2!P:W,8,FALSE)=2,"[[90000,1],","["))&amp;IF(K4410=K4409,VLOOKUP(INT(MID(A4410,3,1))*10+3,Sheet3!A:B,2,FALSE),VLOOKUP(INT(MID(A4410,3,1))*10+MOD(K4410,2)+1,Sheet3!A:B,2,FALSE))&amp;"]"</f>
        <v>[[50042,67]]</v>
      </c>
      <c r="G4410">
        <v>0.2</v>
      </c>
      <c r="H4410" s="1" t="str">
        <f t="shared" ref="H4410:I4410" si="3216">H4398</f>
        <v>[80041,80042,80043,80044]</v>
      </c>
      <c r="I4410" s="1">
        <f t="shared" si="3216"/>
        <v>1</v>
      </c>
      <c r="J4410">
        <f t="shared" si="3163"/>
        <v>20</v>
      </c>
      <c r="K4410">
        <f t="shared" si="3169"/>
        <v>152</v>
      </c>
      <c r="L4410" s="1" t="str">
        <f>Sheet1!L4410</f>
        <v>[{"bid":16008,"type":6,"num":71},{"bid":14001,"type":4,"num":90500}]</v>
      </c>
    </row>
    <row r="4411" spans="1:12" x14ac:dyDescent="0.2">
      <c r="A4411">
        <f t="shared" si="3161"/>
        <v>605183</v>
      </c>
      <c r="B4411">
        <f t="shared" si="3159"/>
        <v>605184</v>
      </c>
      <c r="C4411" s="1" t="str">
        <f t="shared" si="3195"/>
        <v>当前波数 153/∞</v>
      </c>
      <c r="D4411">
        <f>VLOOKUP(MOD(A4411,1000),Sheet2!P:R,3,FALSE)</f>
        <v>412995.22967999999</v>
      </c>
      <c r="E4411">
        <v>212</v>
      </c>
      <c r="F4411" s="1" t="str">
        <f>IF(VLOOKUP(MOD(A4411,1000),Sheet2!P:W,8,FALSE)=1,"[[50000,1],",IF(VLOOKUP(MOD(A4411,1000),Sheet2!P:W,8,FALSE)=2,"[[90000,1],","["))&amp;IF(K4411=K4410,VLOOKUP(INT(MID(A4411,3,1))*10+3,Sheet3!A:B,2,FALSE),VLOOKUP(INT(MID(A4411,3,1))*10+MOD(K4411,2)+1,Sheet3!A:B,2,FALSE))&amp;"]"</f>
        <v>[[50041,40]]</v>
      </c>
      <c r="G4411">
        <v>0.2</v>
      </c>
      <c r="H4411" s="1" t="str">
        <f t="shared" ref="H4411:I4411" si="3217">H4399</f>
        <v>[80041,80042,80043,80044]</v>
      </c>
      <c r="I4411" s="1">
        <f t="shared" si="3217"/>
        <v>1</v>
      </c>
      <c r="J4411">
        <f t="shared" si="3163"/>
        <v>20</v>
      </c>
      <c r="K4411">
        <f t="shared" si="3169"/>
        <v>153</v>
      </c>
      <c r="L4411" s="1" t="str">
        <f>Sheet1!L4411</f>
        <v>[{"bid":16008,"type":6,"num":71},{"bid":14001,"type":4,"num":91000}]</v>
      </c>
    </row>
    <row r="4412" spans="1:12" x14ac:dyDescent="0.2">
      <c r="A4412">
        <f t="shared" si="3161"/>
        <v>605184</v>
      </c>
      <c r="B4412">
        <f t="shared" si="3159"/>
        <v>605185</v>
      </c>
      <c r="C4412" s="1" t="str">
        <f t="shared" si="3195"/>
        <v>当前波数 154/∞</v>
      </c>
      <c r="D4412">
        <f>VLOOKUP(MOD(A4412,1000),Sheet2!P:R,3,FALSE)</f>
        <v>435168.73440000002</v>
      </c>
      <c r="E4412">
        <v>214</v>
      </c>
      <c r="F4412" s="1" t="str">
        <f>IF(VLOOKUP(MOD(A4412,1000),Sheet2!P:W,8,FALSE)=1,"[[50000,1],",IF(VLOOKUP(MOD(A4412,1000),Sheet2!P:W,8,FALSE)=2,"[[90000,1],","["))&amp;IF(K4412=K4411,VLOOKUP(INT(MID(A4412,3,1))*10+3,Sheet3!A:B,2,FALSE),VLOOKUP(INT(MID(A4412,3,1))*10+MOD(K4412,2)+1,Sheet3!A:B,2,FALSE))&amp;"]"</f>
        <v>[[50000,1],[50042,67]]</v>
      </c>
      <c r="G4412">
        <v>0.2</v>
      </c>
      <c r="H4412" s="1" t="str">
        <f t="shared" ref="H4412:I4412" si="3218">H4400</f>
        <v>[80041,80042,80043,80044]</v>
      </c>
      <c r="I4412" s="1">
        <f t="shared" si="3218"/>
        <v>1</v>
      </c>
      <c r="J4412">
        <f t="shared" si="3163"/>
        <v>20</v>
      </c>
      <c r="K4412">
        <f t="shared" si="3169"/>
        <v>154</v>
      </c>
      <c r="L4412" s="1" t="str">
        <f>Sheet1!L4412</f>
        <v>[{"bid":16008,"type":6,"num":71},{"bid":14001,"type":4,"num":91500}]</v>
      </c>
    </row>
    <row r="4413" spans="1:12" x14ac:dyDescent="0.2">
      <c r="A4413">
        <f t="shared" si="3161"/>
        <v>605185</v>
      </c>
      <c r="B4413">
        <f t="shared" si="3159"/>
        <v>605186</v>
      </c>
      <c r="C4413" s="1" t="str">
        <f t="shared" si="3195"/>
        <v>当前波数 155/∞\n下一波BOSS</v>
      </c>
      <c r="D4413">
        <f>VLOOKUP(MOD(A4413,1000),Sheet2!P:R,3,FALSE)</f>
        <v>457962.62344000005</v>
      </c>
      <c r="E4413">
        <v>215</v>
      </c>
      <c r="F4413" s="1" t="str">
        <f>IF(VLOOKUP(MOD(A4413,1000),Sheet2!P:W,8,FALSE)=1,"[[50000,1],",IF(VLOOKUP(MOD(A4413,1000),Sheet2!P:W,8,FALSE)=2,"[[90000,1],","["))&amp;IF(K4413=K4412,VLOOKUP(INT(MID(A4413,3,1))*10+3,Sheet3!A:B,2,FALSE),VLOOKUP(INT(MID(A4413,3,1))*10+MOD(K4413,2)+1,Sheet3!A:B,2,FALSE))&amp;"]"</f>
        <v>[[50041,40]]</v>
      </c>
      <c r="G4413">
        <v>0.2</v>
      </c>
      <c r="H4413" s="1" t="str">
        <f t="shared" ref="H4413:I4413" si="3219">H4401</f>
        <v>[80041,80042,80043,80044]</v>
      </c>
      <c r="I4413" s="1">
        <f t="shared" si="3219"/>
        <v>1</v>
      </c>
      <c r="J4413">
        <f t="shared" si="3163"/>
        <v>20</v>
      </c>
      <c r="K4413">
        <f t="shared" si="3169"/>
        <v>155</v>
      </c>
      <c r="L4413" s="1" t="str">
        <f>Sheet1!L4413</f>
        <v>[{"bid":16008,"type":6,"num":71},{"bid":14001,"type":4,"num":92000}]</v>
      </c>
    </row>
    <row r="4414" spans="1:12" x14ac:dyDescent="0.2">
      <c r="A4414">
        <f t="shared" si="3161"/>
        <v>605186</v>
      </c>
      <c r="B4414">
        <f t="shared" si="3159"/>
        <v>605187</v>
      </c>
      <c r="C4414" s="1" t="str">
        <f t="shared" si="3195"/>
        <v>BOSS波\n需击杀所有怪物</v>
      </c>
      <c r="D4414">
        <f>VLOOKUP(MOD(A4414,1000),Sheet2!P:R,3,FALSE)</f>
        <v>481383.52080000011</v>
      </c>
      <c r="E4414">
        <v>217</v>
      </c>
      <c r="F4414" s="1" t="str">
        <f>IF(VLOOKUP(MOD(A4414,1000),Sheet2!P:W,8,FALSE)=1,"[[50000,1],",IF(VLOOKUP(MOD(A4414,1000),Sheet2!P:W,8,FALSE)=2,"[[90000,1],","["))&amp;IF(K4414=K4413,VLOOKUP(INT(MID(A4414,3,1))*10+3,Sheet3!A:B,2,FALSE),VLOOKUP(INT(MID(A4414,3,1))*10+MOD(K4414,2)+1,Sheet3!A:B,2,FALSE))&amp;"]"</f>
        <v>[[50043,45]]</v>
      </c>
      <c r="G4414">
        <v>0.2</v>
      </c>
      <c r="H4414" s="1" t="str">
        <f t="shared" ref="H4414:I4414" si="3220">H4402</f>
        <v>[80041,80042,80043,80044]</v>
      </c>
      <c r="I4414" s="1">
        <f t="shared" si="3220"/>
        <v>2</v>
      </c>
      <c r="J4414">
        <f t="shared" si="3163"/>
        <v>40</v>
      </c>
      <c r="K4414">
        <f t="shared" si="3169"/>
        <v>155</v>
      </c>
      <c r="L4414" s="1" t="str">
        <f>Sheet1!L4414</f>
        <v>[{"bid":16008,"type":6,"num":73},{"bid":14001,"type":4,"num":92500}]</v>
      </c>
    </row>
    <row r="4415" spans="1:12" x14ac:dyDescent="0.2">
      <c r="A4415">
        <f t="shared" si="3161"/>
        <v>605187</v>
      </c>
      <c r="B4415">
        <f t="shared" si="3159"/>
        <v>605188</v>
      </c>
      <c r="C4415" s="1" t="str">
        <f t="shared" si="3195"/>
        <v>当前波数 156/∞</v>
      </c>
      <c r="D4415">
        <f>VLOOKUP(MOD(A4415,1000),Sheet2!P:R,3,FALSE)</f>
        <v>505589.75016000017</v>
      </c>
      <c r="E4415">
        <v>218</v>
      </c>
      <c r="F4415" s="1" t="str">
        <f>IF(VLOOKUP(MOD(A4415,1000),Sheet2!P:W,8,FALSE)=1,"[[50000,1],",IF(VLOOKUP(MOD(A4415,1000),Sheet2!P:W,8,FALSE)=2,"[[90000,1],","["))&amp;IF(K4415=K4414,VLOOKUP(INT(MID(A4415,3,1))*10+3,Sheet3!A:B,2,FALSE),VLOOKUP(INT(MID(A4415,3,1))*10+MOD(K4415,2)+1,Sheet3!A:B,2,FALSE))&amp;"]"</f>
        <v>[[50000,1],[50042,67]]</v>
      </c>
      <c r="G4415">
        <v>0.2</v>
      </c>
      <c r="H4415" s="1" t="str">
        <f t="shared" ref="H4415:I4415" si="3221">H4403</f>
        <v>[80041,80042,80043,80044]</v>
      </c>
      <c r="I4415" s="1">
        <f t="shared" si="3221"/>
        <v>1</v>
      </c>
      <c r="J4415">
        <f t="shared" si="3163"/>
        <v>20</v>
      </c>
      <c r="K4415">
        <f t="shared" si="3169"/>
        <v>156</v>
      </c>
      <c r="L4415" s="1" t="str">
        <f>Sheet1!L4415</f>
        <v>[{"bid":16008,"type":6,"num":73},{"bid":14001,"type":4,"num":93000}]</v>
      </c>
    </row>
    <row r="4416" spans="1:12" x14ac:dyDescent="0.2">
      <c r="A4416">
        <f t="shared" si="3161"/>
        <v>605188</v>
      </c>
      <c r="B4416">
        <f t="shared" si="3159"/>
        <v>605189</v>
      </c>
      <c r="C4416" s="1" t="str">
        <f t="shared" si="3195"/>
        <v>当前波数 157/∞</v>
      </c>
      <c r="D4416">
        <f>VLOOKUP(MOD(A4416,1000),Sheet2!P:R,3,FALSE)</f>
        <v>530446.72576000018</v>
      </c>
      <c r="E4416">
        <v>219</v>
      </c>
      <c r="F4416" s="1" t="str">
        <f>IF(VLOOKUP(MOD(A4416,1000),Sheet2!P:W,8,FALSE)=1,"[[50000,1],",IF(VLOOKUP(MOD(A4416,1000),Sheet2!P:W,8,FALSE)=2,"[[90000,1],","["))&amp;IF(K4416=K4415,VLOOKUP(INT(MID(A4416,3,1))*10+3,Sheet3!A:B,2,FALSE),VLOOKUP(INT(MID(A4416,3,1))*10+MOD(K4416,2)+1,Sheet3!A:B,2,FALSE))&amp;"]"</f>
        <v>[[50041,40]]</v>
      </c>
      <c r="G4416">
        <v>0.2</v>
      </c>
      <c r="H4416" s="1" t="str">
        <f t="shared" ref="H4416:I4416" si="3222">H4404</f>
        <v>[80041,80042,80043,80044]</v>
      </c>
      <c r="I4416" s="1">
        <f t="shared" si="3222"/>
        <v>1</v>
      </c>
      <c r="J4416">
        <f t="shared" si="3163"/>
        <v>20</v>
      </c>
      <c r="K4416">
        <f t="shared" si="3169"/>
        <v>157</v>
      </c>
      <c r="L4416" s="1" t="str">
        <f>Sheet1!L4416</f>
        <v>[{"bid":16008,"type":6,"num":73},{"bid":14001,"type":4,"num":93500}]</v>
      </c>
    </row>
    <row r="4417" spans="1:12" x14ac:dyDescent="0.2">
      <c r="A4417">
        <f t="shared" si="3161"/>
        <v>605189</v>
      </c>
      <c r="B4417">
        <f t="shared" si="3159"/>
        <v>605190</v>
      </c>
      <c r="C4417" s="1" t="str">
        <f t="shared" si="3195"/>
        <v>当前波数 158/∞</v>
      </c>
      <c r="D4417">
        <f>VLOOKUP(MOD(A4417,1000),Sheet2!P:R,3,FALSE)</f>
        <v>555961.21560000023</v>
      </c>
      <c r="E4417">
        <v>221</v>
      </c>
      <c r="F4417" s="1" t="str">
        <f>IF(VLOOKUP(MOD(A4417,1000),Sheet2!P:W,8,FALSE)=1,"[[50000,1],",IF(VLOOKUP(MOD(A4417,1000),Sheet2!P:W,8,FALSE)=2,"[[90000,1],","["))&amp;IF(K4417=K4416,VLOOKUP(INT(MID(A4417,3,1))*10+3,Sheet3!A:B,2,FALSE),VLOOKUP(INT(MID(A4417,3,1))*10+MOD(K4417,2)+1,Sheet3!A:B,2,FALSE))&amp;"]"</f>
        <v>[[50042,67]]</v>
      </c>
      <c r="G4417">
        <v>0.2</v>
      </c>
      <c r="H4417" s="1" t="str">
        <f t="shared" ref="H4417:I4417" si="3223">H4405</f>
        <v>[80041,80042,80043,80044]</v>
      </c>
      <c r="I4417" s="1">
        <f t="shared" si="3223"/>
        <v>1</v>
      </c>
      <c r="J4417">
        <f t="shared" si="3163"/>
        <v>20</v>
      </c>
      <c r="K4417">
        <f t="shared" si="3169"/>
        <v>158</v>
      </c>
      <c r="L4417" s="1" t="str">
        <f>Sheet1!L4417</f>
        <v>[{"bid":16008,"type":6,"num":73},{"bid":14001,"type":4,"num":94000}]</v>
      </c>
    </row>
    <row r="4418" spans="1:12" x14ac:dyDescent="0.2">
      <c r="A4418">
        <f t="shared" si="3161"/>
        <v>605190</v>
      </c>
      <c r="B4418">
        <f t="shared" si="3159"/>
        <v>605191</v>
      </c>
      <c r="C4418" s="1" t="str">
        <f t="shared" si="3195"/>
        <v>当前波数 159/∞</v>
      </c>
      <c r="D4418">
        <f>VLOOKUP(MOD(A4418,1000),Sheet2!P:R,3,FALSE)</f>
        <v>587961.38755680039</v>
      </c>
      <c r="E4418">
        <v>223</v>
      </c>
      <c r="F4418" s="1" t="str">
        <f>IF(VLOOKUP(MOD(A4418,1000),Sheet2!P:W,8,FALSE)=1,"[[50000,1],",IF(VLOOKUP(MOD(A4418,1000),Sheet2!P:W,8,FALSE)=2,"[[90000,1],","["))&amp;IF(K4418=K4417,VLOOKUP(INT(MID(A4418,3,1))*10+3,Sheet3!A:B,2,FALSE),VLOOKUP(INT(MID(A4418,3,1))*10+MOD(K4418,2)+1,Sheet3!A:B,2,FALSE))&amp;"]"</f>
        <v>[[50000,1],[50041,40]]</v>
      </c>
      <c r="G4418">
        <v>0.2</v>
      </c>
      <c r="H4418" s="1" t="str">
        <f t="shared" ref="H4418:I4418" si="3224">H4406</f>
        <v>[80041,80042,80043,80044]</v>
      </c>
      <c r="I4418" s="1">
        <f t="shared" si="3224"/>
        <v>1</v>
      </c>
      <c r="J4418">
        <f t="shared" si="3163"/>
        <v>20</v>
      </c>
      <c r="K4418">
        <f t="shared" si="3169"/>
        <v>159</v>
      </c>
      <c r="L4418" s="1" t="str">
        <f>Sheet1!L4418</f>
        <v>[{"bid":16008,"type":6,"num":73},{"bid":14001,"type":4,"num":94500}]</v>
      </c>
    </row>
    <row r="4419" spans="1:12" x14ac:dyDescent="0.2">
      <c r="A4419">
        <f t="shared" si="3161"/>
        <v>605191</v>
      </c>
      <c r="B4419">
        <f t="shared" si="3159"/>
        <v>605192</v>
      </c>
      <c r="C4419" s="1" t="str">
        <f t="shared" si="3195"/>
        <v>当前波数 160/∞\n下一波BOSS</v>
      </c>
      <c r="D4419">
        <f>VLOOKUP(MOD(A4419,1000),Sheet2!P:R,3,FALSE)</f>
        <v>621169.60620000039</v>
      </c>
      <c r="E4419">
        <v>224</v>
      </c>
      <c r="F4419" s="1" t="str">
        <f>IF(VLOOKUP(MOD(A4419,1000),Sheet2!P:W,8,FALSE)=1,"[[50000,1],",IF(VLOOKUP(MOD(A4419,1000),Sheet2!P:W,8,FALSE)=2,"[[90000,1],","["))&amp;IF(K4419=K4418,VLOOKUP(INT(MID(A4419,3,1))*10+3,Sheet3!A:B,2,FALSE),VLOOKUP(INT(MID(A4419,3,1))*10+MOD(K4419,2)+1,Sheet3!A:B,2,FALSE))&amp;"]"</f>
        <v>[[50042,67]]</v>
      </c>
      <c r="G4419">
        <v>0.2</v>
      </c>
      <c r="H4419" s="1" t="str">
        <f t="shared" ref="H4419:I4419" si="3225">H4407</f>
        <v>[80041,80042,80043,80044]</v>
      </c>
      <c r="I4419" s="1">
        <f t="shared" si="3225"/>
        <v>1</v>
      </c>
      <c r="J4419">
        <f t="shared" si="3163"/>
        <v>20</v>
      </c>
      <c r="K4419">
        <f t="shared" si="3169"/>
        <v>160</v>
      </c>
      <c r="L4419" s="1" t="str">
        <f>Sheet1!L4419</f>
        <v>[{"bid":16008,"type":6,"num":75},{"bid":14001,"type":4,"num":95000}]</v>
      </c>
    </row>
    <row r="4420" spans="1:12" x14ac:dyDescent="0.2">
      <c r="A4420">
        <f t="shared" si="3161"/>
        <v>605192</v>
      </c>
      <c r="B4420">
        <f t="shared" si="3159"/>
        <v>605193</v>
      </c>
      <c r="C4420" s="1" t="str">
        <f t="shared" si="3195"/>
        <v>BOSS波\n需击杀所有怪物</v>
      </c>
      <c r="D4420">
        <f>VLOOKUP(MOD(A4420,1000),Sheet2!P:R,3,FALSE)</f>
        <v>655612.9740768004</v>
      </c>
      <c r="E4420">
        <v>225</v>
      </c>
      <c r="F4420" s="1" t="str">
        <f>IF(VLOOKUP(MOD(A4420,1000),Sheet2!P:W,8,FALSE)=1,"[[50000,1],",IF(VLOOKUP(MOD(A4420,1000),Sheet2!P:W,8,FALSE)=2,"[[90000,1],","["))&amp;IF(K4420=K4419,VLOOKUP(INT(MID(A4420,3,1))*10+3,Sheet3!A:B,2,FALSE),VLOOKUP(INT(MID(A4420,3,1))*10+MOD(K4420,2)+1,Sheet3!A:B,2,FALSE))&amp;"]"</f>
        <v>[[50043,45]]</v>
      </c>
      <c r="G4420">
        <v>0.2</v>
      </c>
      <c r="H4420" s="1" t="str">
        <f t="shared" ref="H4420:I4420" si="3226">H4408</f>
        <v>[80041,80042,80043,80044]</v>
      </c>
      <c r="I4420" s="1">
        <f t="shared" si="3226"/>
        <v>2</v>
      </c>
      <c r="J4420">
        <f t="shared" si="3163"/>
        <v>40</v>
      </c>
      <c r="K4420">
        <f t="shared" si="3169"/>
        <v>160</v>
      </c>
      <c r="L4420" s="1" t="str">
        <f>Sheet1!L4420</f>
        <v>[{"bid":16008,"type":6,"num":75},{"bid":14001,"type":4,"num":95500}]</v>
      </c>
    </row>
    <row r="4421" spans="1:12" x14ac:dyDescent="0.2">
      <c r="A4421">
        <f t="shared" si="3161"/>
        <v>605193</v>
      </c>
      <c r="B4421">
        <f t="shared" si="3159"/>
        <v>605194</v>
      </c>
      <c r="C4421" s="1" t="str">
        <f t="shared" si="3195"/>
        <v>当前波数 161/∞</v>
      </c>
      <c r="D4421">
        <f>VLOOKUP(MOD(A4421,1000),Sheet2!P:R,3,FALSE)</f>
        <v>708567.58627200045</v>
      </c>
      <c r="E4421">
        <v>227</v>
      </c>
      <c r="F4421" s="1" t="str">
        <f>IF(VLOOKUP(MOD(A4421,1000),Sheet2!P:W,8,FALSE)=1,"[[50000,1],",IF(VLOOKUP(MOD(A4421,1000),Sheet2!P:W,8,FALSE)=2,"[[90000,1],","["))&amp;IF(K4421=K4420,VLOOKUP(INT(MID(A4421,3,1))*10+3,Sheet3!A:B,2,FALSE),VLOOKUP(INT(MID(A4421,3,1))*10+MOD(K4421,2)+1,Sheet3!A:B,2,FALSE))&amp;"]"</f>
        <v>[[50000,1],[50041,40]]</v>
      </c>
      <c r="G4421">
        <v>0.2</v>
      </c>
      <c r="H4421" s="1" t="str">
        <f t="shared" ref="H4421:I4421" si="3227">H4409</f>
        <v>[80041,80042,80043,80044]</v>
      </c>
      <c r="I4421" s="1">
        <f t="shared" si="3227"/>
        <v>1</v>
      </c>
      <c r="J4421">
        <f t="shared" si="3163"/>
        <v>20</v>
      </c>
      <c r="K4421">
        <f t="shared" si="3169"/>
        <v>161</v>
      </c>
      <c r="L4421" s="1" t="str">
        <f>Sheet1!L4421</f>
        <v>[{"bid":16008,"type":6,"num":75},{"bid":14001,"type":4,"num":96000}]</v>
      </c>
    </row>
    <row r="4422" spans="1:12" x14ac:dyDescent="0.2">
      <c r="A4422">
        <f t="shared" si="3161"/>
        <v>605194</v>
      </c>
      <c r="B4422">
        <f t="shared" ref="B4422:B4485" si="3228">A4422+1</f>
        <v>605195</v>
      </c>
      <c r="C4422" s="1" t="str">
        <f t="shared" si="3195"/>
        <v>当前波数 162/∞</v>
      </c>
      <c r="D4422">
        <f>VLOOKUP(MOD(A4422,1000),Sheet2!P:R,3,FALSE)</f>
        <v>763797.57636000065</v>
      </c>
      <c r="E4422">
        <v>229</v>
      </c>
      <c r="F4422" s="1" t="str">
        <f>IF(VLOOKUP(MOD(A4422,1000),Sheet2!P:W,8,FALSE)=1,"[[50000,1],",IF(VLOOKUP(MOD(A4422,1000),Sheet2!P:W,8,FALSE)=2,"[[90000,1],","["))&amp;IF(K4422=K4421,VLOOKUP(INT(MID(A4422,3,1))*10+3,Sheet3!A:B,2,FALSE),VLOOKUP(INT(MID(A4422,3,1))*10+MOD(K4422,2)+1,Sheet3!A:B,2,FALSE))&amp;"]"</f>
        <v>[[50042,67]]</v>
      </c>
      <c r="G4422">
        <v>0.2</v>
      </c>
      <c r="H4422" s="1" t="str">
        <f t="shared" ref="H4422:I4422" si="3229">H4410</f>
        <v>[80041,80042,80043,80044]</v>
      </c>
      <c r="I4422" s="1">
        <f t="shared" si="3229"/>
        <v>1</v>
      </c>
      <c r="J4422">
        <f t="shared" si="3163"/>
        <v>20</v>
      </c>
      <c r="K4422">
        <f t="shared" si="3169"/>
        <v>162</v>
      </c>
      <c r="L4422" s="1" t="str">
        <f>Sheet1!L4422</f>
        <v>[{"bid":16008,"type":6,"num":75},{"bid":14001,"type":4,"num":96500}]</v>
      </c>
    </row>
    <row r="4423" spans="1:12" x14ac:dyDescent="0.2">
      <c r="A4423">
        <f t="shared" ref="A4423:A4486" si="3230">A4422+1</f>
        <v>605195</v>
      </c>
      <c r="B4423">
        <f t="shared" si="3228"/>
        <v>605196</v>
      </c>
      <c r="C4423" s="1" t="str">
        <f t="shared" si="3195"/>
        <v>当前波数 163/∞</v>
      </c>
      <c r="D4423">
        <f>VLOOKUP(MOD(A4423,1000),Sheet2!P:R,3,FALSE)</f>
        <v>821357.00998560071</v>
      </c>
      <c r="E4423">
        <v>231</v>
      </c>
      <c r="F4423" s="1" t="str">
        <f>IF(VLOOKUP(MOD(A4423,1000),Sheet2!P:W,8,FALSE)=1,"[[50000,1],",IF(VLOOKUP(MOD(A4423,1000),Sheet2!P:W,8,FALSE)=2,"[[90000,1],","["))&amp;IF(K4423=K4422,VLOOKUP(INT(MID(A4423,3,1))*10+3,Sheet3!A:B,2,FALSE),VLOOKUP(INT(MID(A4423,3,1))*10+MOD(K4423,2)+1,Sheet3!A:B,2,FALSE))&amp;"]"</f>
        <v>[[50041,40]]</v>
      </c>
      <c r="G4423">
        <v>0.2</v>
      </c>
      <c r="H4423" s="1" t="str">
        <f t="shared" ref="H4423:I4423" si="3231">H4411</f>
        <v>[80041,80042,80043,80044]</v>
      </c>
      <c r="I4423" s="1">
        <f t="shared" si="3231"/>
        <v>1</v>
      </c>
      <c r="J4423">
        <f t="shared" ref="J4423:J4486" si="3232">J3884</f>
        <v>20</v>
      </c>
      <c r="K4423">
        <f t="shared" si="3169"/>
        <v>163</v>
      </c>
      <c r="L4423" s="1" t="str">
        <f>Sheet1!L4423</f>
        <v>[{"bid":16008,"type":6,"num":75},{"bid":14001,"type":4,"num":97000}]</v>
      </c>
    </row>
    <row r="4424" spans="1:12" x14ac:dyDescent="0.2">
      <c r="A4424">
        <f t="shared" si="3230"/>
        <v>605196</v>
      </c>
      <c r="B4424">
        <f t="shared" si="3228"/>
        <v>605197</v>
      </c>
      <c r="C4424" s="1" t="str">
        <f t="shared" si="3195"/>
        <v>当前波数 164/∞</v>
      </c>
      <c r="D4424">
        <f>VLOOKUP(MOD(A4424,1000),Sheet2!P:R,3,FALSE)</f>
        <v>881300.50575360085</v>
      </c>
      <c r="E4424">
        <v>232</v>
      </c>
      <c r="F4424" s="1" t="str">
        <f>IF(VLOOKUP(MOD(A4424,1000),Sheet2!P:W,8,FALSE)=1,"[[50000,1],",IF(VLOOKUP(MOD(A4424,1000),Sheet2!P:W,8,FALSE)=2,"[[90000,1],","["))&amp;IF(K4424=K4423,VLOOKUP(INT(MID(A4424,3,1))*10+3,Sheet3!A:B,2,FALSE),VLOOKUP(INT(MID(A4424,3,1))*10+MOD(K4424,2)+1,Sheet3!A:B,2,FALSE))&amp;"]"</f>
        <v>[[50000,1],[50042,67]]</v>
      </c>
      <c r="G4424">
        <v>0.2</v>
      </c>
      <c r="H4424" s="1" t="str">
        <f t="shared" ref="H4424:I4424" si="3233">H4412</f>
        <v>[80041,80042,80043,80044]</v>
      </c>
      <c r="I4424" s="1">
        <f t="shared" si="3233"/>
        <v>1</v>
      </c>
      <c r="J4424">
        <f t="shared" si="3232"/>
        <v>20</v>
      </c>
      <c r="K4424">
        <f t="shared" si="3169"/>
        <v>164</v>
      </c>
      <c r="L4424" s="1" t="str">
        <f>Sheet1!L4424</f>
        <v>[{"bid":16008,"type":6,"num":77},{"bid":14001,"type":4,"num":97500}]</v>
      </c>
    </row>
    <row r="4425" spans="1:12" x14ac:dyDescent="0.2">
      <c r="A4425">
        <f t="shared" si="3230"/>
        <v>605197</v>
      </c>
      <c r="B4425">
        <f t="shared" si="3228"/>
        <v>605198</v>
      </c>
      <c r="C4425" s="1" t="str">
        <f t="shared" si="3195"/>
        <v>当前波数 165/∞\n下一波BOSS</v>
      </c>
      <c r="D4425">
        <f>VLOOKUP(MOD(A4425,1000),Sheet2!P:R,3,FALSE)</f>
        <v>943683.23522880115</v>
      </c>
      <c r="E4425">
        <v>234</v>
      </c>
      <c r="F4425" s="1" t="str">
        <f>IF(VLOOKUP(MOD(A4425,1000),Sheet2!P:W,8,FALSE)=1,"[[50000,1],",IF(VLOOKUP(MOD(A4425,1000),Sheet2!P:W,8,FALSE)=2,"[[90000,1],","["))&amp;IF(K4425=K4424,VLOOKUP(INT(MID(A4425,3,1))*10+3,Sheet3!A:B,2,FALSE),VLOOKUP(INT(MID(A4425,3,1))*10+MOD(K4425,2)+1,Sheet3!A:B,2,FALSE))&amp;"]"</f>
        <v>[[50041,40]]</v>
      </c>
      <c r="G4425">
        <v>0.2</v>
      </c>
      <c r="H4425" s="1" t="str">
        <f t="shared" ref="H4425:I4425" si="3234">H4413</f>
        <v>[80041,80042,80043,80044]</v>
      </c>
      <c r="I4425" s="1">
        <f t="shared" si="3234"/>
        <v>1</v>
      </c>
      <c r="J4425">
        <f t="shared" si="3232"/>
        <v>20</v>
      </c>
      <c r="K4425">
        <f t="shared" si="3169"/>
        <v>165</v>
      </c>
      <c r="L4425" s="1" t="str">
        <f>Sheet1!L4425</f>
        <v>[{"bid":16008,"type":6,"num":77},{"bid":14001,"type":4,"num":98000}]</v>
      </c>
    </row>
    <row r="4426" spans="1:12" x14ac:dyDescent="0.2">
      <c r="A4426">
        <f t="shared" si="3230"/>
        <v>605198</v>
      </c>
      <c r="B4426">
        <f t="shared" si="3228"/>
        <v>605199</v>
      </c>
      <c r="C4426" s="1" t="str">
        <f t="shared" si="3195"/>
        <v>BOSS波\n需击杀所有怪物</v>
      </c>
      <c r="D4426">
        <f>VLOOKUP(MOD(A4426,1000),Sheet2!P:R,3,FALSE)</f>
        <v>1008560.9229360013</v>
      </c>
      <c r="E4426">
        <v>236</v>
      </c>
      <c r="F4426" s="1" t="str">
        <f>IF(VLOOKUP(MOD(A4426,1000),Sheet2!P:W,8,FALSE)=1,"[[50000,1],",IF(VLOOKUP(MOD(A4426,1000),Sheet2!P:W,8,FALSE)=2,"[[90000,1],","["))&amp;IF(K4426=K4425,VLOOKUP(INT(MID(A4426,3,1))*10+3,Sheet3!A:B,2,FALSE),VLOOKUP(INT(MID(A4426,3,1))*10+MOD(K4426,2)+1,Sheet3!A:B,2,FALSE))&amp;"]"</f>
        <v>[[50043,45]]</v>
      </c>
      <c r="G4426">
        <v>0.2</v>
      </c>
      <c r="H4426" s="1" t="str">
        <f t="shared" ref="H4426:I4426" si="3235">H4414</f>
        <v>[80041,80042,80043,80044]</v>
      </c>
      <c r="I4426" s="1">
        <f t="shared" si="3235"/>
        <v>2</v>
      </c>
      <c r="J4426">
        <f t="shared" si="3232"/>
        <v>40</v>
      </c>
      <c r="K4426">
        <f t="shared" si="3169"/>
        <v>165</v>
      </c>
      <c r="L4426" s="1" t="str">
        <f>Sheet1!L4426</f>
        <v>[{"bid":16008,"type":6,"num":77},{"bid":14001,"type":4,"num":98500}]</v>
      </c>
    </row>
    <row r="4427" spans="1:12" x14ac:dyDescent="0.2">
      <c r="A4427">
        <f t="shared" si="3230"/>
        <v>605199</v>
      </c>
      <c r="B4427">
        <f t="shared" si="3228"/>
        <v>605200</v>
      </c>
      <c r="C4427" s="1" t="str">
        <f t="shared" si="3195"/>
        <v>当前波数 166/∞</v>
      </c>
      <c r="D4427">
        <f>VLOOKUP(MOD(A4427,1000),Sheet2!P:R,3,FALSE)</f>
        <v>1076265.4702800014</v>
      </c>
      <c r="E4427">
        <v>238</v>
      </c>
      <c r="F4427" s="1" t="str">
        <f>IF(VLOOKUP(MOD(A4427,1000),Sheet2!P:W,8,FALSE)=1,"[[50000,1],",IF(VLOOKUP(MOD(A4427,1000),Sheet2!P:W,8,FALSE)=2,"[[90000,1],","["))&amp;IF(K4427=K4426,VLOOKUP(INT(MID(A4427,3,1))*10+3,Sheet3!A:B,2,FALSE),VLOOKUP(INT(MID(A4427,3,1))*10+MOD(K4427,2)+1,Sheet3!A:B,2,FALSE))&amp;"]"</f>
        <v>[[50000,1],[50042,67]]</v>
      </c>
      <c r="G4427">
        <v>0.2</v>
      </c>
      <c r="H4427" s="1" t="str">
        <f t="shared" ref="H4427:I4427" si="3236">H4415</f>
        <v>[80041,80042,80043,80044]</v>
      </c>
      <c r="I4427" s="1">
        <f t="shared" si="3236"/>
        <v>1</v>
      </c>
      <c r="J4427">
        <f t="shared" si="3232"/>
        <v>20</v>
      </c>
      <c r="K4427">
        <f t="shared" si="3169"/>
        <v>166</v>
      </c>
      <c r="L4427" s="1" t="str">
        <f>Sheet1!L4427</f>
        <v>[{"bid":16008,"type":6,"num":77},{"bid":14001,"type":4,"num":99000}]</v>
      </c>
    </row>
    <row r="4428" spans="1:12" x14ac:dyDescent="0.2">
      <c r="A4428">
        <f t="shared" si="3230"/>
        <v>605200</v>
      </c>
      <c r="B4428">
        <f t="shared" si="3228"/>
        <v>605201</v>
      </c>
      <c r="C4428" s="1" t="str">
        <f t="shared" si="3195"/>
        <v>当前波数 167/∞</v>
      </c>
      <c r="D4428">
        <f>VLOOKUP(MOD(A4428,1000),Sheet2!P:R,3,FALSE)</f>
        <v>1146896.8322784016</v>
      </c>
      <c r="E4428">
        <v>239</v>
      </c>
      <c r="F4428" s="1" t="str">
        <f>IF(VLOOKUP(MOD(A4428,1000),Sheet2!P:W,8,FALSE)=1,"[[50000,1],",IF(VLOOKUP(MOD(A4428,1000),Sheet2!P:W,8,FALSE)=2,"[[90000,1],","["))&amp;IF(K4428=K4427,VLOOKUP(INT(MID(A4428,3,1))*10+3,Sheet3!A:B,2,FALSE),VLOOKUP(INT(MID(A4428,3,1))*10+MOD(K4428,2)+1,Sheet3!A:B,2,FALSE))&amp;"]"</f>
        <v>[[50041,40]]</v>
      </c>
      <c r="G4428">
        <v>0.2</v>
      </c>
      <c r="H4428" s="1" t="str">
        <f t="shared" ref="H4428:I4428" si="3237">H4416</f>
        <v>[80041,80042,80043,80044]</v>
      </c>
      <c r="I4428" s="1">
        <f t="shared" si="3237"/>
        <v>1</v>
      </c>
      <c r="J4428">
        <f t="shared" si="3232"/>
        <v>20</v>
      </c>
      <c r="K4428">
        <f t="shared" ref="K4428:K4491" si="3238">K4422+5</f>
        <v>167</v>
      </c>
      <c r="L4428" s="1" t="str">
        <f>Sheet1!L4428</f>
        <v>[{"bid":16008,"type":6,"num":77},{"bid":14001,"type":4,"num":99500}]</v>
      </c>
    </row>
    <row r="4429" spans="1:12" x14ac:dyDescent="0.2">
      <c r="A4429">
        <f t="shared" si="3230"/>
        <v>605201</v>
      </c>
      <c r="B4429">
        <f t="shared" si="3228"/>
        <v>605202</v>
      </c>
      <c r="C4429" s="1" t="str">
        <f t="shared" si="3195"/>
        <v>当前波数 168/∞</v>
      </c>
      <c r="D4429">
        <f>VLOOKUP(MOD(A4429,1000),Sheet2!P:R,3,FALSE)</f>
        <v>1296578.8512768014</v>
      </c>
      <c r="E4429">
        <v>241</v>
      </c>
      <c r="F4429" s="1" t="str">
        <f>IF(VLOOKUP(MOD(A4429,1000),Sheet2!P:W,8,FALSE)=1,"[[50000,1],",IF(VLOOKUP(MOD(A4429,1000),Sheet2!P:W,8,FALSE)=2,"[[90000,1],","["))&amp;IF(K4429=K4428,VLOOKUP(INT(MID(A4429,3,1))*10+3,Sheet3!A:B,2,FALSE),VLOOKUP(INT(MID(A4429,3,1))*10+MOD(K4429,2)+1,Sheet3!A:B,2,FALSE))&amp;"]"</f>
        <v>[[50042,67]]</v>
      </c>
      <c r="G4429">
        <v>0.2</v>
      </c>
      <c r="H4429" s="1" t="str">
        <f t="shared" ref="H4429:I4429" si="3239">H4417</f>
        <v>[80041,80042,80043,80044]</v>
      </c>
      <c r="I4429" s="1">
        <f t="shared" si="3239"/>
        <v>1</v>
      </c>
      <c r="J4429">
        <f t="shared" si="3232"/>
        <v>20</v>
      </c>
      <c r="K4429">
        <f t="shared" si="3238"/>
        <v>168</v>
      </c>
      <c r="L4429" s="1" t="str">
        <f>Sheet1!L4429</f>
        <v>[{"bid":16008,"type":6,"num":79},{"bid":14001,"type":4,"num":100000}]</v>
      </c>
    </row>
    <row r="4430" spans="1:12" x14ac:dyDescent="0.2">
      <c r="A4430">
        <f t="shared" si="3230"/>
        <v>605202</v>
      </c>
      <c r="B4430">
        <f t="shared" si="3228"/>
        <v>605203</v>
      </c>
      <c r="C4430" s="1" t="str">
        <f t="shared" si="3195"/>
        <v>当前波数 169/∞</v>
      </c>
      <c r="D4430">
        <f>VLOOKUP(MOD(A4430,1000),Sheet2!P:R,3,FALSE)</f>
        <v>1377121.2751296016</v>
      </c>
      <c r="E4430">
        <v>242</v>
      </c>
      <c r="F4430" s="1" t="str">
        <f>IF(VLOOKUP(MOD(A4430,1000),Sheet2!P:W,8,FALSE)=1,"[[50000,1],",IF(VLOOKUP(MOD(A4430,1000),Sheet2!P:W,8,FALSE)=2,"[[90000,1],","["))&amp;IF(K4430=K4429,VLOOKUP(INT(MID(A4430,3,1))*10+3,Sheet3!A:B,2,FALSE),VLOOKUP(INT(MID(A4430,3,1))*10+MOD(K4430,2)+1,Sheet3!A:B,2,FALSE))&amp;"]"</f>
        <v>[[50000,1],[50041,40]]</v>
      </c>
      <c r="G4430">
        <v>0.2</v>
      </c>
      <c r="H4430" s="1" t="str">
        <f t="shared" ref="H4430:I4430" si="3240">H4418</f>
        <v>[80041,80042,80043,80044]</v>
      </c>
      <c r="I4430" s="1">
        <f t="shared" si="3240"/>
        <v>1</v>
      </c>
      <c r="J4430">
        <f t="shared" si="3232"/>
        <v>20</v>
      </c>
      <c r="K4430">
        <f t="shared" si="3238"/>
        <v>169</v>
      </c>
      <c r="L4430" s="1" t="str">
        <f>Sheet1!L4430</f>
        <v>[{"bid":16008,"type":6,"num":79},{"bid":14001,"type":4,"num":100500}]</v>
      </c>
    </row>
    <row r="4431" spans="1:12" x14ac:dyDescent="0.2">
      <c r="A4431">
        <f t="shared" si="3230"/>
        <v>605203</v>
      </c>
      <c r="B4431">
        <f t="shared" si="3228"/>
        <v>605204</v>
      </c>
      <c r="C4431" s="1" t="str">
        <f t="shared" si="3195"/>
        <v>当前波数 170/∞\n下一波BOSS</v>
      </c>
      <c r="D4431">
        <f>VLOOKUP(MOD(A4431,1000),Sheet2!P:R,3,FALSE)</f>
        <v>1460651.9393856018</v>
      </c>
      <c r="E4431">
        <v>244</v>
      </c>
      <c r="F4431" s="1" t="str">
        <f>IF(VLOOKUP(MOD(A4431,1000),Sheet2!P:W,8,FALSE)=1,"[[50000,1],",IF(VLOOKUP(MOD(A4431,1000),Sheet2!P:W,8,FALSE)=2,"[[90000,1],","["))&amp;IF(K4431=K4430,VLOOKUP(INT(MID(A4431,3,1))*10+3,Sheet3!A:B,2,FALSE),VLOOKUP(INT(MID(A4431,3,1))*10+MOD(K4431,2)+1,Sheet3!A:B,2,FALSE))&amp;"]"</f>
        <v>[[50042,67]]</v>
      </c>
      <c r="G4431">
        <v>0.2</v>
      </c>
      <c r="H4431" s="1" t="str">
        <f t="shared" ref="H4431:I4431" si="3241">H4419</f>
        <v>[80041,80042,80043,80044]</v>
      </c>
      <c r="I4431" s="1">
        <f t="shared" si="3241"/>
        <v>1</v>
      </c>
      <c r="J4431">
        <f t="shared" si="3232"/>
        <v>20</v>
      </c>
      <c r="K4431">
        <f t="shared" si="3238"/>
        <v>170</v>
      </c>
      <c r="L4431" s="1" t="str">
        <f>Sheet1!L4431</f>
        <v>[{"bid":16008,"type":6,"num":79},{"bid":14001,"type":4,"num":101000}]</v>
      </c>
    </row>
    <row r="4432" spans="1:12" x14ac:dyDescent="0.2">
      <c r="A4432">
        <f t="shared" si="3230"/>
        <v>605204</v>
      </c>
      <c r="B4432">
        <f t="shared" si="3228"/>
        <v>605205</v>
      </c>
      <c r="C4432" s="1" t="str">
        <f t="shared" si="3195"/>
        <v>BOSS波\n需击杀所有怪物</v>
      </c>
      <c r="D4432">
        <f>VLOOKUP(MOD(A4432,1000),Sheet2!P:R,3,FALSE)</f>
        <v>1547234.5824000023</v>
      </c>
      <c r="E4432">
        <v>245</v>
      </c>
      <c r="F4432" s="1" t="str">
        <f>IF(VLOOKUP(MOD(A4432,1000),Sheet2!P:W,8,FALSE)=1,"[[50000,1],",IF(VLOOKUP(MOD(A4432,1000),Sheet2!P:W,8,FALSE)=2,"[[90000,1],","["))&amp;IF(K4432=K4431,VLOOKUP(INT(MID(A4432,3,1))*10+3,Sheet3!A:B,2,FALSE),VLOOKUP(INT(MID(A4432,3,1))*10+MOD(K4432,2)+1,Sheet3!A:B,2,FALSE))&amp;"]"</f>
        <v>[[50043,45]]</v>
      </c>
      <c r="G4432">
        <v>0.2</v>
      </c>
      <c r="H4432" s="1" t="str">
        <f t="shared" ref="H4432:I4432" si="3242">H4420</f>
        <v>[80041,80042,80043,80044]</v>
      </c>
      <c r="I4432" s="1">
        <f t="shared" si="3242"/>
        <v>2</v>
      </c>
      <c r="J4432">
        <f t="shared" si="3232"/>
        <v>40</v>
      </c>
      <c r="K4432">
        <f t="shared" si="3238"/>
        <v>170</v>
      </c>
      <c r="L4432" s="1" t="str">
        <f>Sheet1!L4432</f>
        <v>[{"bid":16008,"type":6,"num":79},{"bid":14001,"type":4,"num":101500}]</v>
      </c>
    </row>
    <row r="4433" spans="1:12" x14ac:dyDescent="0.2">
      <c r="A4433">
        <f t="shared" si="3230"/>
        <v>605205</v>
      </c>
      <c r="B4433">
        <f t="shared" si="3228"/>
        <v>605206</v>
      </c>
      <c r="C4433" s="1" t="str">
        <f t="shared" si="3195"/>
        <v>当前波数 171/∞</v>
      </c>
      <c r="D4433">
        <f>VLOOKUP(MOD(A4433,1000),Sheet2!P:R,3,FALSE)</f>
        <v>1637300.2929216025</v>
      </c>
      <c r="E4433">
        <v>247</v>
      </c>
      <c r="F4433" s="1" t="str">
        <f>IF(VLOOKUP(MOD(A4433,1000),Sheet2!P:W,8,FALSE)=1,"[[50000,1],",IF(VLOOKUP(MOD(A4433,1000),Sheet2!P:W,8,FALSE)=2,"[[90000,1],","["))&amp;IF(K4433=K4432,VLOOKUP(INT(MID(A4433,3,1))*10+3,Sheet3!A:B,2,FALSE),VLOOKUP(INT(MID(A4433,3,1))*10+MOD(K4433,2)+1,Sheet3!A:B,2,FALSE))&amp;"]"</f>
        <v>[[50000,1],[50041,40]]</v>
      </c>
      <c r="G4433">
        <v>0.2</v>
      </c>
      <c r="H4433" s="1" t="str">
        <f>H4432</f>
        <v>[80041,80042,80043,80044]</v>
      </c>
      <c r="I4433" s="1">
        <f t="shared" ref="I4433" si="3243">I4421</f>
        <v>1</v>
      </c>
      <c r="J4433">
        <f t="shared" si="3232"/>
        <v>20</v>
      </c>
      <c r="K4433">
        <f t="shared" si="3238"/>
        <v>171</v>
      </c>
      <c r="L4433" s="1" t="str">
        <f>Sheet1!L4433</f>
        <v>[{"bid":16008,"type":6,"num":79},{"bid":14001,"type":4,"num":102000}]</v>
      </c>
    </row>
    <row r="4434" spans="1:12" x14ac:dyDescent="0.2">
      <c r="A4434">
        <f t="shared" si="3230"/>
        <v>605206</v>
      </c>
      <c r="B4434">
        <f t="shared" si="3228"/>
        <v>605207</v>
      </c>
      <c r="C4434" s="1" t="str">
        <f t="shared" si="3195"/>
        <v>当前波数 172/∞</v>
      </c>
      <c r="D4434">
        <f>VLOOKUP(MOD(A4434,1000),Sheet2!P:R,3,FALSE)</f>
        <v>1730579.9486976028</v>
      </c>
      <c r="E4434">
        <v>249</v>
      </c>
      <c r="F4434" s="1" t="str">
        <f>IF(VLOOKUP(MOD(A4434,1000),Sheet2!P:W,8,FALSE)=1,"[[50000,1],",IF(VLOOKUP(MOD(A4434,1000),Sheet2!P:W,8,FALSE)=2,"[[90000,1],","["))&amp;IF(K4434=K4433,VLOOKUP(INT(MID(A4434,3,1))*10+3,Sheet3!A:B,2,FALSE),VLOOKUP(INT(MID(A4434,3,1))*10+MOD(K4434,2)+1,Sheet3!A:B,2,FALSE))&amp;"]"</f>
        <v>[[50042,67]]</v>
      </c>
      <c r="G4434">
        <v>0.2</v>
      </c>
      <c r="H4434" s="1" t="str">
        <f t="shared" ref="H4434:H4497" si="3244">H4433</f>
        <v>[80041,80042,80043,80044]</v>
      </c>
      <c r="I4434" s="1">
        <f t="shared" ref="I4434" si="3245">I4422</f>
        <v>1</v>
      </c>
      <c r="J4434">
        <f t="shared" si="3232"/>
        <v>20</v>
      </c>
      <c r="K4434">
        <f t="shared" si="3238"/>
        <v>172</v>
      </c>
      <c r="L4434" s="1" t="str">
        <f>Sheet1!L4434</f>
        <v>[{"bid":16008,"type":6,"num":81},{"bid":14001,"type":4,"num":102500}]</v>
      </c>
    </row>
    <row r="4435" spans="1:12" x14ac:dyDescent="0.2">
      <c r="A4435">
        <f t="shared" si="3230"/>
        <v>605207</v>
      </c>
      <c r="B4435">
        <f t="shared" si="3228"/>
        <v>605208</v>
      </c>
      <c r="C4435" s="1" t="str">
        <f t="shared" si="3195"/>
        <v>当前波数 173/∞</v>
      </c>
      <c r="D4435">
        <f>VLOOKUP(MOD(A4435,1000),Sheet2!P:R,3,FALSE)</f>
        <v>1827140.1011808033</v>
      </c>
      <c r="E4435">
        <v>251</v>
      </c>
      <c r="F4435" s="1" t="str">
        <f>IF(VLOOKUP(MOD(A4435,1000),Sheet2!P:W,8,FALSE)=1,"[[50000,1],",IF(VLOOKUP(MOD(A4435,1000),Sheet2!P:W,8,FALSE)=2,"[[90000,1],","["))&amp;IF(K4435=K4434,VLOOKUP(INT(MID(A4435,3,1))*10+3,Sheet3!A:B,2,FALSE),VLOOKUP(INT(MID(A4435,3,1))*10+MOD(K4435,2)+1,Sheet3!A:B,2,FALSE))&amp;"]"</f>
        <v>[[50041,40]]</v>
      </c>
      <c r="G4435">
        <v>0.2</v>
      </c>
      <c r="H4435" s="1" t="str">
        <f t="shared" si="3244"/>
        <v>[80041,80042,80043,80044]</v>
      </c>
      <c r="I4435" s="1">
        <f t="shared" ref="I4435" si="3246">I4423</f>
        <v>1</v>
      </c>
      <c r="J4435">
        <f t="shared" si="3232"/>
        <v>20</v>
      </c>
      <c r="K4435">
        <f t="shared" si="3238"/>
        <v>173</v>
      </c>
      <c r="L4435" s="1" t="str">
        <f>Sheet1!L4435</f>
        <v>[{"bid":16008,"type":6,"num":81},{"bid":14001,"type":4,"num":103000}]</v>
      </c>
    </row>
    <row r="4436" spans="1:12" x14ac:dyDescent="0.2">
      <c r="A4436">
        <f t="shared" si="3230"/>
        <v>605208</v>
      </c>
      <c r="B4436">
        <f t="shared" si="3228"/>
        <v>605209</v>
      </c>
      <c r="C4436" s="1" t="str">
        <f t="shared" si="3195"/>
        <v>当前波数 174/∞</v>
      </c>
      <c r="D4436">
        <f>VLOOKUP(MOD(A4436,1000),Sheet2!P:R,3,FALSE)</f>
        <v>1927047.9123840036</v>
      </c>
      <c r="E4436">
        <v>252</v>
      </c>
      <c r="F4436" s="1" t="str">
        <f>IF(VLOOKUP(MOD(A4436,1000),Sheet2!P:W,8,FALSE)=1,"[[50000,1],",IF(VLOOKUP(MOD(A4436,1000),Sheet2!P:W,8,FALSE)=2,"[[90000,1],","["))&amp;IF(K4436=K4435,VLOOKUP(INT(MID(A4436,3,1))*10+3,Sheet3!A:B,2,FALSE),VLOOKUP(INT(MID(A4436,3,1))*10+MOD(K4436,2)+1,Sheet3!A:B,2,FALSE))&amp;"]"</f>
        <v>[[50000,1],[50042,67]]</v>
      </c>
      <c r="G4436">
        <v>0.2</v>
      </c>
      <c r="H4436" s="1" t="str">
        <f t="shared" si="3244"/>
        <v>[80041,80042,80043,80044]</v>
      </c>
      <c r="I4436" s="1">
        <f t="shared" ref="I4436" si="3247">I4424</f>
        <v>1</v>
      </c>
      <c r="J4436">
        <f t="shared" si="3232"/>
        <v>20</v>
      </c>
      <c r="K4436">
        <f t="shared" si="3238"/>
        <v>174</v>
      </c>
      <c r="L4436" s="1" t="str">
        <f>Sheet1!L4436</f>
        <v>[{"bid":16008,"type":6,"num":81},{"bid":14001,"type":4,"num":103500}]</v>
      </c>
    </row>
    <row r="4437" spans="1:12" x14ac:dyDescent="0.2">
      <c r="A4437">
        <f t="shared" si="3230"/>
        <v>605209</v>
      </c>
      <c r="B4437">
        <f t="shared" si="3228"/>
        <v>605210</v>
      </c>
      <c r="C4437" s="1" t="str">
        <f t="shared" si="3195"/>
        <v>当前波数 175/∞\n下一波BOSS</v>
      </c>
      <c r="D4437">
        <f>VLOOKUP(MOD(A4437,1000),Sheet2!P:R,3,FALSE)</f>
        <v>2030371.154880004</v>
      </c>
      <c r="E4437">
        <v>253</v>
      </c>
      <c r="F4437" s="1" t="str">
        <f>IF(VLOOKUP(MOD(A4437,1000),Sheet2!P:W,8,FALSE)=1,"[[50000,1],",IF(VLOOKUP(MOD(A4437,1000),Sheet2!P:W,8,FALSE)=2,"[[90000,1],","["))&amp;IF(K4437=K4436,VLOOKUP(INT(MID(A4437,3,1))*10+3,Sheet3!A:B,2,FALSE),VLOOKUP(INT(MID(A4437,3,1))*10+MOD(K4437,2)+1,Sheet3!A:B,2,FALSE))&amp;"]"</f>
        <v>[[50041,40]]</v>
      </c>
      <c r="G4437">
        <v>0.2</v>
      </c>
      <c r="H4437" s="1" t="str">
        <f t="shared" si="3244"/>
        <v>[80041,80042,80043,80044]</v>
      </c>
      <c r="I4437" s="1">
        <f t="shared" ref="I4437" si="3248">I4425</f>
        <v>1</v>
      </c>
      <c r="J4437">
        <f t="shared" si="3232"/>
        <v>20</v>
      </c>
      <c r="K4437">
        <f t="shared" si="3238"/>
        <v>175</v>
      </c>
      <c r="L4437" s="1" t="str">
        <f>Sheet1!L4437</f>
        <v>[{"bid":16008,"type":6,"num":81},{"bid":14001,"type":4,"num":104000}]</v>
      </c>
    </row>
    <row r="4438" spans="1:12" x14ac:dyDescent="0.2">
      <c r="A4438">
        <f t="shared" si="3230"/>
        <v>605210</v>
      </c>
      <c r="B4438">
        <f t="shared" si="3228"/>
        <v>605211</v>
      </c>
      <c r="C4438" s="1" t="str">
        <f t="shared" si="3195"/>
        <v>BOSS波\n需击杀所有怪物</v>
      </c>
      <c r="D4438">
        <f>VLOOKUP(MOD(A4438,1000),Sheet2!P:R,3,FALSE)</f>
        <v>2137178.2118016048</v>
      </c>
      <c r="E4438">
        <v>255</v>
      </c>
      <c r="F4438" s="1" t="str">
        <f>IF(VLOOKUP(MOD(A4438,1000),Sheet2!P:W,8,FALSE)=1,"[[50000,1],",IF(VLOOKUP(MOD(A4438,1000),Sheet2!P:W,8,FALSE)=2,"[[90000,1],","["))&amp;IF(K4438=K4437,VLOOKUP(INT(MID(A4438,3,1))*10+3,Sheet3!A:B,2,FALSE),VLOOKUP(INT(MID(A4438,3,1))*10+MOD(K4438,2)+1,Sheet3!A:B,2,FALSE))&amp;"]"</f>
        <v>[[50043,45]]</v>
      </c>
      <c r="G4438">
        <v>0.2</v>
      </c>
      <c r="H4438" s="1" t="str">
        <f t="shared" si="3244"/>
        <v>[80041,80042,80043,80044]</v>
      </c>
      <c r="I4438" s="1">
        <f t="shared" ref="I4438" si="3249">I4426</f>
        <v>2</v>
      </c>
      <c r="J4438">
        <f t="shared" si="3232"/>
        <v>40</v>
      </c>
      <c r="K4438">
        <f t="shared" si="3238"/>
        <v>175</v>
      </c>
      <c r="L4438" s="1" t="str">
        <f>Sheet1!L4438</f>
        <v>[{"bid":16008,"type":6,"num":81},{"bid":14001,"type":4,"num":104500}]</v>
      </c>
    </row>
    <row r="4439" spans="1:12" x14ac:dyDescent="0.2">
      <c r="A4439">
        <f t="shared" si="3230"/>
        <v>605211</v>
      </c>
      <c r="B4439">
        <f t="shared" si="3228"/>
        <v>605212</v>
      </c>
      <c r="C4439" s="1" t="str">
        <f t="shared" si="3195"/>
        <v>当前波数 176/∞</v>
      </c>
      <c r="D4439">
        <f>VLOOKUP(MOD(A4439,1000),Sheet2!P:R,3,FALSE)</f>
        <v>2248008.0436800052</v>
      </c>
      <c r="E4439">
        <v>256</v>
      </c>
      <c r="F4439" s="1" t="str">
        <f>IF(VLOOKUP(MOD(A4439,1000),Sheet2!P:W,8,FALSE)=1,"[[50000,1],",IF(VLOOKUP(MOD(A4439,1000),Sheet2!P:W,8,FALSE)=2,"[[90000,1],","["))&amp;IF(K4439=K4438,VLOOKUP(INT(MID(A4439,3,1))*10+3,Sheet3!A:B,2,FALSE),VLOOKUP(INT(MID(A4439,3,1))*10+MOD(K4439,2)+1,Sheet3!A:B,2,FALSE))&amp;"]"</f>
        <v>[[50000,1],[50042,67]]</v>
      </c>
      <c r="G4439">
        <v>0.2</v>
      </c>
      <c r="H4439" s="1" t="str">
        <f t="shared" si="3244"/>
        <v>[80041,80042,80043,80044]</v>
      </c>
      <c r="I4439" s="1">
        <f t="shared" ref="I4439" si="3250">I4427</f>
        <v>1</v>
      </c>
      <c r="J4439">
        <f t="shared" si="3232"/>
        <v>20</v>
      </c>
      <c r="K4439">
        <f t="shared" si="3238"/>
        <v>176</v>
      </c>
      <c r="L4439" s="1" t="str">
        <f>Sheet1!L4439</f>
        <v>[{"bid":16008,"type":6,"num":83},{"bid":14001,"type":4,"num":105000}]</v>
      </c>
    </row>
    <row r="4440" spans="1:12" x14ac:dyDescent="0.2">
      <c r="A4440">
        <f t="shared" si="3230"/>
        <v>605212</v>
      </c>
      <c r="B4440">
        <f t="shared" si="3228"/>
        <v>605213</v>
      </c>
      <c r="C4440" s="1" t="str">
        <f t="shared" si="3195"/>
        <v>当前波数 177/∞</v>
      </c>
      <c r="D4440">
        <f>VLOOKUP(MOD(A4440,1000),Sheet2!P:R,3,FALSE)</f>
        <v>2362497.1309056054</v>
      </c>
      <c r="E4440">
        <v>257</v>
      </c>
      <c r="F4440" s="1" t="str">
        <f>IF(VLOOKUP(MOD(A4440,1000),Sheet2!P:W,8,FALSE)=1,"[[50000,1],",IF(VLOOKUP(MOD(A4440,1000),Sheet2!P:W,8,FALSE)=2,"[[90000,1],","["))&amp;IF(K4440=K4439,VLOOKUP(INT(MID(A4440,3,1))*10+3,Sheet3!A:B,2,FALSE),VLOOKUP(INT(MID(A4440,3,1))*10+MOD(K4440,2)+1,Sheet3!A:B,2,FALSE))&amp;"]"</f>
        <v>[[50041,40]]</v>
      </c>
      <c r="G4440">
        <v>0.2</v>
      </c>
      <c r="H4440" s="1" t="str">
        <f t="shared" si="3244"/>
        <v>[80041,80042,80043,80044]</v>
      </c>
      <c r="I4440" s="1">
        <f t="shared" ref="I4440" si="3251">I4428</f>
        <v>1</v>
      </c>
      <c r="J4440">
        <f t="shared" si="3232"/>
        <v>20</v>
      </c>
      <c r="K4440">
        <f t="shared" si="3238"/>
        <v>177</v>
      </c>
      <c r="L4440" s="1" t="str">
        <f>Sheet1!L4440</f>
        <v>[{"bid":16008,"type":6,"num":83},{"bid":14001,"type":4,"num":105500}]</v>
      </c>
    </row>
    <row r="4441" spans="1:12" x14ac:dyDescent="0.2">
      <c r="A4441">
        <f t="shared" si="3230"/>
        <v>605213</v>
      </c>
      <c r="B4441">
        <f t="shared" si="3228"/>
        <v>605214</v>
      </c>
      <c r="C4441" s="1" t="str">
        <f t="shared" si="3195"/>
        <v>当前波数 178/∞</v>
      </c>
      <c r="D4441">
        <f>VLOOKUP(MOD(A4441,1000),Sheet2!P:R,3,FALSE)</f>
        <v>2480716.756108806</v>
      </c>
      <c r="E4441">
        <v>258</v>
      </c>
      <c r="F4441" s="1" t="str">
        <f>IF(VLOOKUP(MOD(A4441,1000),Sheet2!P:W,8,FALSE)=1,"[[50000,1],",IF(VLOOKUP(MOD(A4441,1000),Sheet2!P:W,8,FALSE)=2,"[[90000,1],","["))&amp;IF(K4441=K4440,VLOOKUP(INT(MID(A4441,3,1))*10+3,Sheet3!A:B,2,FALSE),VLOOKUP(INT(MID(A4441,3,1))*10+MOD(K4441,2)+1,Sheet3!A:B,2,FALSE))&amp;"]"</f>
        <v>[[50042,67]]</v>
      </c>
      <c r="G4441">
        <v>0.2</v>
      </c>
      <c r="H4441" s="1" t="str">
        <f t="shared" si="3244"/>
        <v>[80041,80042,80043,80044]</v>
      </c>
      <c r="I4441" s="1">
        <f t="shared" ref="I4441" si="3252">I4429</f>
        <v>1</v>
      </c>
      <c r="J4441">
        <f t="shared" si="3232"/>
        <v>20</v>
      </c>
      <c r="K4441">
        <f t="shared" si="3238"/>
        <v>178</v>
      </c>
      <c r="L4441" s="1" t="str">
        <f>Sheet1!L4441</f>
        <v>[{"bid":16008,"type":6,"num":83},{"bid":14001,"type":4,"num":106000}]</v>
      </c>
    </row>
    <row r="4442" spans="1:12" x14ac:dyDescent="0.2">
      <c r="A4442">
        <f t="shared" si="3230"/>
        <v>605214</v>
      </c>
      <c r="B4442">
        <f t="shared" si="3228"/>
        <v>605215</v>
      </c>
      <c r="C4442" s="1" t="str">
        <f t="shared" si="3195"/>
        <v>当前波数 179/∞</v>
      </c>
      <c r="D4442">
        <f>VLOOKUP(MOD(A4442,1000),Sheet2!P:R,3,FALSE)</f>
        <v>2602738.8240000065</v>
      </c>
      <c r="E4442">
        <v>260</v>
      </c>
      <c r="F4442" s="1" t="str">
        <f>IF(VLOOKUP(MOD(A4442,1000),Sheet2!P:W,8,FALSE)=1,"[[50000,1],",IF(VLOOKUP(MOD(A4442,1000),Sheet2!P:W,8,FALSE)=2,"[[90000,1],","["))&amp;IF(K4442=K4441,VLOOKUP(INT(MID(A4442,3,1))*10+3,Sheet3!A:B,2,FALSE),VLOOKUP(INT(MID(A4442,3,1))*10+MOD(K4442,2)+1,Sheet3!A:B,2,FALSE))&amp;"]"</f>
        <v>[[50000,1],[50041,40]]</v>
      </c>
      <c r="G4442">
        <v>0.2</v>
      </c>
      <c r="H4442" s="1" t="str">
        <f t="shared" si="3244"/>
        <v>[80041,80042,80043,80044]</v>
      </c>
      <c r="I4442" s="1">
        <f t="shared" ref="I4442" si="3253">I4430</f>
        <v>1</v>
      </c>
      <c r="J4442">
        <f t="shared" si="3232"/>
        <v>20</v>
      </c>
      <c r="K4442">
        <f t="shared" si="3238"/>
        <v>179</v>
      </c>
      <c r="L4442" s="1" t="str">
        <f>Sheet1!L4442</f>
        <v>[{"bid":16008,"type":6,"num":83},{"bid":14001,"type":4,"num":106500}]</v>
      </c>
    </row>
    <row r="4443" spans="1:12" x14ac:dyDescent="0.2">
      <c r="A4443">
        <f t="shared" si="3230"/>
        <v>605215</v>
      </c>
      <c r="B4443">
        <f t="shared" si="3228"/>
        <v>605216</v>
      </c>
      <c r="C4443" s="1" t="str">
        <f t="shared" si="3195"/>
        <v>当前波数 180/∞\n下一波BOSS</v>
      </c>
      <c r="D4443">
        <f>VLOOKUP(MOD(A4443,1000),Sheet2!P:R,3,FALSE)</f>
        <v>2728635.861369608</v>
      </c>
      <c r="E4443">
        <v>262</v>
      </c>
      <c r="F4443" s="1" t="str">
        <f>IF(VLOOKUP(MOD(A4443,1000),Sheet2!P:W,8,FALSE)=1,"[[50000,1],",IF(VLOOKUP(MOD(A4443,1000),Sheet2!P:W,8,FALSE)=2,"[[90000,1],","["))&amp;IF(K4443=K4442,VLOOKUP(INT(MID(A4443,3,1))*10+3,Sheet3!A:B,2,FALSE),VLOOKUP(INT(MID(A4443,3,1))*10+MOD(K4443,2)+1,Sheet3!A:B,2,FALSE))&amp;"]"</f>
        <v>[[50042,67]]</v>
      </c>
      <c r="G4443">
        <v>0.2</v>
      </c>
      <c r="H4443" s="1" t="str">
        <f t="shared" si="3244"/>
        <v>[80041,80042,80043,80044]</v>
      </c>
      <c r="I4443" s="1">
        <f t="shared" ref="I4443" si="3254">I4431</f>
        <v>1</v>
      </c>
      <c r="J4443">
        <f t="shared" si="3232"/>
        <v>20</v>
      </c>
      <c r="K4443">
        <f t="shared" si="3238"/>
        <v>180</v>
      </c>
      <c r="L4443" s="1" t="str">
        <f>Sheet1!L4443</f>
        <v>[{"bid":16008,"type":6,"num":83},{"bid":14001,"type":4,"num":107000}]</v>
      </c>
    </row>
    <row r="4444" spans="1:12" x14ac:dyDescent="0.2">
      <c r="A4444">
        <f t="shared" si="3230"/>
        <v>605216</v>
      </c>
      <c r="B4444">
        <f t="shared" si="3228"/>
        <v>605217</v>
      </c>
      <c r="C4444" s="1" t="str">
        <f t="shared" si="3195"/>
        <v>BOSS波\n需击杀所有怪物</v>
      </c>
      <c r="D4444">
        <f>VLOOKUP(MOD(A4444,1000),Sheet2!P:R,3,FALSE)</f>
        <v>2858481.0170880081</v>
      </c>
      <c r="E4444">
        <v>263</v>
      </c>
      <c r="F4444" s="1" t="str">
        <f>IF(VLOOKUP(MOD(A4444,1000),Sheet2!P:W,8,FALSE)=1,"[[50000,1],",IF(VLOOKUP(MOD(A4444,1000),Sheet2!P:W,8,FALSE)=2,"[[90000,1],","["))&amp;IF(K4444=K4443,VLOOKUP(INT(MID(A4444,3,1))*10+3,Sheet3!A:B,2,FALSE),VLOOKUP(INT(MID(A4444,3,1))*10+MOD(K4444,2)+1,Sheet3!A:B,2,FALSE))&amp;"]"</f>
        <v>[[50043,45]]</v>
      </c>
      <c r="G4444">
        <v>0.2</v>
      </c>
      <c r="H4444" s="1" t="str">
        <f t="shared" si="3244"/>
        <v>[80041,80042,80043,80044]</v>
      </c>
      <c r="I4444" s="1">
        <f t="shared" ref="I4444" si="3255">I4432</f>
        <v>2</v>
      </c>
      <c r="J4444">
        <f t="shared" si="3232"/>
        <v>40</v>
      </c>
      <c r="K4444">
        <f t="shared" si="3238"/>
        <v>180</v>
      </c>
      <c r="L4444" s="1" t="str">
        <f>Sheet1!L4444</f>
        <v>[{"bid":16008,"type":6,"num":85},{"bid":14001,"type":4,"num":107500}]</v>
      </c>
    </row>
    <row r="4445" spans="1:12" x14ac:dyDescent="0.2">
      <c r="A4445">
        <f t="shared" si="3230"/>
        <v>605217</v>
      </c>
      <c r="B4445">
        <f t="shared" si="3228"/>
        <v>605218</v>
      </c>
      <c r="C4445" s="1" t="str">
        <f t="shared" si="3195"/>
        <v>当前波数 181/∞</v>
      </c>
      <c r="D4445">
        <f>VLOOKUP(MOD(A4445,1000),Sheet2!P:R,3,FALSE)</f>
        <v>3026359.6185600087</v>
      </c>
      <c r="E4445">
        <v>265</v>
      </c>
      <c r="F4445" s="1" t="str">
        <f>IF(VLOOKUP(MOD(A4445,1000),Sheet2!P:W,8,FALSE)=1,"[[50000,1],",IF(VLOOKUP(MOD(A4445,1000),Sheet2!P:W,8,FALSE)=2,"[[90000,1],","["))&amp;IF(K4445=K4444,VLOOKUP(INT(MID(A4445,3,1))*10+3,Sheet3!A:B,2,FALSE),VLOOKUP(INT(MID(A4445,3,1))*10+MOD(K4445,2)+1,Sheet3!A:B,2,FALSE))&amp;"]"</f>
        <v>[[50000,1],[50041,40]]</v>
      </c>
      <c r="G4445">
        <v>0.2</v>
      </c>
      <c r="H4445" s="1" t="str">
        <f t="shared" si="3244"/>
        <v>[80041,80042,80043,80044]</v>
      </c>
      <c r="I4445" s="1">
        <f t="shared" ref="I4445" si="3256">I4433</f>
        <v>1</v>
      </c>
      <c r="J4445">
        <f t="shared" si="3232"/>
        <v>20</v>
      </c>
      <c r="K4445">
        <f t="shared" si="3238"/>
        <v>181</v>
      </c>
      <c r="L4445" s="1" t="str">
        <f>Sheet1!L4445</f>
        <v>[{"bid":16008,"type":6,"num":85},{"bid":14001,"type":4,"num":108000}]</v>
      </c>
    </row>
    <row r="4446" spans="1:12" x14ac:dyDescent="0.2">
      <c r="A4446">
        <f t="shared" si="3230"/>
        <v>605218</v>
      </c>
      <c r="B4446">
        <f t="shared" si="3228"/>
        <v>605219</v>
      </c>
      <c r="C4446" s="1" t="str">
        <f t="shared" si="3195"/>
        <v>当前波数 182/∞</v>
      </c>
      <c r="D4446">
        <f>VLOOKUP(MOD(A4446,1000),Sheet2!P:R,3,FALSE)</f>
        <v>3199943.0854080087</v>
      </c>
      <c r="E4446">
        <v>266</v>
      </c>
      <c r="F4446" s="1" t="str">
        <f>IF(VLOOKUP(MOD(A4446,1000),Sheet2!P:W,8,FALSE)=1,"[[50000,1],",IF(VLOOKUP(MOD(A4446,1000),Sheet2!P:W,8,FALSE)=2,"[[90000,1],","["))&amp;IF(K4446=K4445,VLOOKUP(INT(MID(A4446,3,1))*10+3,Sheet3!A:B,2,FALSE),VLOOKUP(INT(MID(A4446,3,1))*10+MOD(K4446,2)+1,Sheet3!A:B,2,FALSE))&amp;"]"</f>
        <v>[[50042,67]]</v>
      </c>
      <c r="G4446">
        <v>0.2</v>
      </c>
      <c r="H4446" s="1" t="str">
        <f t="shared" si="3244"/>
        <v>[80041,80042,80043,80044]</v>
      </c>
      <c r="I4446" s="1">
        <f t="shared" ref="I4446" si="3257">I4434</f>
        <v>1</v>
      </c>
      <c r="J4446">
        <f t="shared" si="3232"/>
        <v>20</v>
      </c>
      <c r="K4446">
        <f t="shared" si="3238"/>
        <v>182</v>
      </c>
      <c r="L4446" s="1" t="str">
        <f>Sheet1!L4446</f>
        <v>[{"bid":16008,"type":6,"num":85},{"bid":14001,"type":4,"num":108500}]</v>
      </c>
    </row>
    <row r="4447" spans="1:12" x14ac:dyDescent="0.2">
      <c r="A4447">
        <f t="shared" si="3230"/>
        <v>605219</v>
      </c>
      <c r="B4447">
        <f t="shared" si="3228"/>
        <v>605220</v>
      </c>
      <c r="C4447" s="1" t="str">
        <f t="shared" si="3195"/>
        <v>当前波数 183/∞</v>
      </c>
      <c r="D4447">
        <f>VLOOKUP(MOD(A4447,1000),Sheet2!P:R,3,FALSE)</f>
        <v>3379342.1532000094</v>
      </c>
      <c r="E4447">
        <v>268</v>
      </c>
      <c r="F4447" s="1" t="str">
        <f>IF(VLOOKUP(MOD(A4447,1000),Sheet2!P:W,8,FALSE)=1,"[[50000,1],",IF(VLOOKUP(MOD(A4447,1000),Sheet2!P:W,8,FALSE)=2,"[[90000,1],","["))&amp;IF(K4447=K4446,VLOOKUP(INT(MID(A4447,3,1))*10+3,Sheet3!A:B,2,FALSE),VLOOKUP(INT(MID(A4447,3,1))*10+MOD(K4447,2)+1,Sheet3!A:B,2,FALSE))&amp;"]"</f>
        <v>[[50041,40]]</v>
      </c>
      <c r="G4447">
        <v>0.2</v>
      </c>
      <c r="H4447" s="1" t="str">
        <f t="shared" si="3244"/>
        <v>[80041,80042,80043,80044]</v>
      </c>
      <c r="I4447" s="1">
        <f t="shared" ref="I4447" si="3258">I4435</f>
        <v>1</v>
      </c>
      <c r="J4447">
        <f t="shared" si="3232"/>
        <v>20</v>
      </c>
      <c r="K4447">
        <f t="shared" si="3238"/>
        <v>183</v>
      </c>
      <c r="L4447" s="1" t="str">
        <f>Sheet1!L4447</f>
        <v>[{"bid":16008,"type":6,"num":85},{"bid":14001,"type":4,"num":109000}]</v>
      </c>
    </row>
    <row r="4448" spans="1:12" x14ac:dyDescent="0.2">
      <c r="A4448">
        <f t="shared" si="3230"/>
        <v>605220</v>
      </c>
      <c r="B4448">
        <f t="shared" si="3228"/>
        <v>605221</v>
      </c>
      <c r="C4448" s="1" t="str">
        <f t="shared" si="3195"/>
        <v>当前波数 184/∞</v>
      </c>
      <c r="D4448">
        <f>VLOOKUP(MOD(A4448,1000),Sheet2!P:R,3,FALSE)</f>
        <v>3564668.5079040099</v>
      </c>
      <c r="E4448">
        <v>270</v>
      </c>
      <c r="F4448" s="1" t="str">
        <f>IF(VLOOKUP(MOD(A4448,1000),Sheet2!P:W,8,FALSE)=1,"[[50000,1],",IF(VLOOKUP(MOD(A4448,1000),Sheet2!P:W,8,FALSE)=2,"[[90000,1],","["))&amp;IF(K4448=K4447,VLOOKUP(INT(MID(A4448,3,1))*10+3,Sheet3!A:B,2,FALSE),VLOOKUP(INT(MID(A4448,3,1))*10+MOD(K4448,2)+1,Sheet3!A:B,2,FALSE))&amp;"]"</f>
        <v>[[50000,1],[50042,67]]</v>
      </c>
      <c r="G4448">
        <v>0.2</v>
      </c>
      <c r="H4448" s="1" t="str">
        <f t="shared" si="3244"/>
        <v>[80041,80042,80043,80044]</v>
      </c>
      <c r="I4448" s="1">
        <f t="shared" ref="I4448" si="3259">I4436</f>
        <v>1</v>
      </c>
      <c r="J4448">
        <f t="shared" si="3232"/>
        <v>20</v>
      </c>
      <c r="K4448">
        <f t="shared" si="3238"/>
        <v>184</v>
      </c>
      <c r="L4448" s="1" t="str">
        <f>Sheet1!L4448</f>
        <v>[{"bid":16008,"type":6,"num":85},{"bid":14001,"type":4,"num":109500}]</v>
      </c>
    </row>
    <row r="4449" spans="1:12" x14ac:dyDescent="0.2">
      <c r="A4449">
        <f t="shared" si="3230"/>
        <v>605221</v>
      </c>
      <c r="B4449">
        <f t="shared" si="3228"/>
        <v>605222</v>
      </c>
      <c r="C4449" s="1" t="str">
        <f t="shared" si="3195"/>
        <v>当前波数 185/∞\n下一波BOSS</v>
      </c>
      <c r="D4449">
        <f>VLOOKUP(MOD(A4449,1000),Sheet2!P:R,3,FALSE)</f>
        <v>3756034.7858880092</v>
      </c>
      <c r="E4449">
        <v>272</v>
      </c>
      <c r="F4449" s="1" t="str">
        <f>IF(VLOOKUP(MOD(A4449,1000),Sheet2!P:W,8,FALSE)=1,"[[50000,1],",IF(VLOOKUP(MOD(A4449,1000),Sheet2!P:W,8,FALSE)=2,"[[90000,1],","["))&amp;IF(K4449=K4448,VLOOKUP(INT(MID(A4449,3,1))*10+3,Sheet3!A:B,2,FALSE),VLOOKUP(INT(MID(A4449,3,1))*10+MOD(K4449,2)+1,Sheet3!A:B,2,FALSE))&amp;"]"</f>
        <v>[[50041,40]]</v>
      </c>
      <c r="G4449">
        <v>0.2</v>
      </c>
      <c r="H4449" s="1" t="str">
        <f t="shared" si="3244"/>
        <v>[80041,80042,80043,80044]</v>
      </c>
      <c r="I4449" s="1">
        <f t="shared" ref="I4449" si="3260">I4437</f>
        <v>1</v>
      </c>
      <c r="J4449">
        <f t="shared" si="3232"/>
        <v>20</v>
      </c>
      <c r="K4449">
        <f t="shared" si="3238"/>
        <v>185</v>
      </c>
      <c r="L4449" s="1" t="str">
        <f>Sheet1!L4449</f>
        <v>[{"bid":16008,"type":6,"num":87},{"bid":14001,"type":4,"num":110000}]</v>
      </c>
    </row>
    <row r="4450" spans="1:12" x14ac:dyDescent="0.2">
      <c r="A4450">
        <f t="shared" si="3230"/>
        <v>605222</v>
      </c>
      <c r="B4450">
        <f t="shared" si="3228"/>
        <v>605223</v>
      </c>
      <c r="C4450" s="1" t="str">
        <f t="shared" si="3195"/>
        <v>BOSS波\n需击杀所有怪物</v>
      </c>
      <c r="D4450">
        <f>VLOOKUP(MOD(A4450,1000),Sheet2!P:R,3,FALSE)</f>
        <v>3953554.5739200106</v>
      </c>
      <c r="E4450">
        <v>274</v>
      </c>
      <c r="F4450" s="1" t="str">
        <f>IF(VLOOKUP(MOD(A4450,1000),Sheet2!P:W,8,FALSE)=1,"[[50000,1],",IF(VLOOKUP(MOD(A4450,1000),Sheet2!P:W,8,FALSE)=2,"[[90000,1],","["))&amp;IF(K4450=K4449,VLOOKUP(INT(MID(A4450,3,1))*10+3,Sheet3!A:B,2,FALSE),VLOOKUP(INT(MID(A4450,3,1))*10+MOD(K4450,2)+1,Sheet3!A:B,2,FALSE))&amp;"]"</f>
        <v>[[50043,45]]</v>
      </c>
      <c r="G4450">
        <v>0.2</v>
      </c>
      <c r="H4450" s="1" t="str">
        <f t="shared" si="3244"/>
        <v>[80041,80042,80043,80044]</v>
      </c>
      <c r="I4450" s="1">
        <f t="shared" ref="I4450" si="3261">I4438</f>
        <v>2</v>
      </c>
      <c r="J4450">
        <f t="shared" si="3232"/>
        <v>40</v>
      </c>
      <c r="K4450">
        <f t="shared" si="3238"/>
        <v>185</v>
      </c>
      <c r="L4450" s="1" t="str">
        <f>Sheet1!L4450</f>
        <v>[{"bid":16008,"type":6,"num":87},{"bid":14001,"type":4,"num":110500}]</v>
      </c>
    </row>
    <row r="4451" spans="1:12" x14ac:dyDescent="0.2">
      <c r="A4451">
        <f t="shared" si="3230"/>
        <v>605223</v>
      </c>
      <c r="B4451">
        <f t="shared" si="3228"/>
        <v>605224</v>
      </c>
      <c r="C4451" s="1" t="str">
        <f t="shared" si="3195"/>
        <v>当前波数 186/∞</v>
      </c>
      <c r="D4451">
        <f>VLOOKUP(MOD(A4451,1000),Sheet2!P:R,3,FALSE)</f>
        <v>4158106.8607296115</v>
      </c>
      <c r="E4451">
        <v>275</v>
      </c>
      <c r="F4451" s="1" t="str">
        <f>IF(VLOOKUP(MOD(A4451,1000),Sheet2!P:W,8,FALSE)=1,"[[50000,1],",IF(VLOOKUP(MOD(A4451,1000),Sheet2!P:W,8,FALSE)=2,"[[90000,1],","["))&amp;IF(K4451=K4450,VLOOKUP(INT(MID(A4451,3,1))*10+3,Sheet3!A:B,2,FALSE),VLOOKUP(INT(MID(A4451,3,1))*10+MOD(K4451,2)+1,Sheet3!A:B,2,FALSE))&amp;"]"</f>
        <v>[[50000,1],[50042,67]]</v>
      </c>
      <c r="G4451">
        <v>0.2</v>
      </c>
      <c r="H4451" s="1" t="str">
        <f t="shared" si="3244"/>
        <v>[80041,80042,80043,80044]</v>
      </c>
      <c r="I4451" s="1">
        <f t="shared" ref="I4451" si="3262">I4439</f>
        <v>1</v>
      </c>
      <c r="J4451">
        <f t="shared" si="3232"/>
        <v>20</v>
      </c>
      <c r="K4451">
        <f t="shared" si="3238"/>
        <v>186</v>
      </c>
      <c r="L4451" s="1" t="str">
        <f>Sheet1!L4451</f>
        <v>[{"bid":16008,"type":6,"num":87},{"bid":14001,"type":4,"num":111000}]</v>
      </c>
    </row>
    <row r="4452" spans="1:12" x14ac:dyDescent="0.2">
      <c r="A4452">
        <f t="shared" si="3230"/>
        <v>605224</v>
      </c>
      <c r="B4452">
        <f t="shared" si="3228"/>
        <v>605225</v>
      </c>
      <c r="C4452" s="1" t="str">
        <f t="shared" si="3195"/>
        <v>当前波数 187/∞</v>
      </c>
      <c r="D4452">
        <f>VLOOKUP(MOD(A4452,1000),Sheet2!P:R,3,FALSE)</f>
        <v>4369103.8934400119</v>
      </c>
      <c r="E4452">
        <v>277</v>
      </c>
      <c r="F4452" s="1" t="str">
        <f>IF(VLOOKUP(MOD(A4452,1000),Sheet2!P:W,8,FALSE)=1,"[[50000,1],",IF(VLOOKUP(MOD(A4452,1000),Sheet2!P:W,8,FALSE)=2,"[[90000,1],","["))&amp;IF(K4452=K4451,VLOOKUP(INT(MID(A4452,3,1))*10+3,Sheet3!A:B,2,FALSE),VLOOKUP(INT(MID(A4452,3,1))*10+MOD(K4452,2)+1,Sheet3!A:B,2,FALSE))&amp;"]"</f>
        <v>[[50041,40]]</v>
      </c>
      <c r="G4452">
        <v>0.2</v>
      </c>
      <c r="H4452" s="1" t="str">
        <f t="shared" si="3244"/>
        <v>[80041,80042,80043,80044]</v>
      </c>
      <c r="I4452" s="1">
        <f t="shared" ref="I4452" si="3263">I4440</f>
        <v>1</v>
      </c>
      <c r="J4452">
        <f t="shared" si="3232"/>
        <v>20</v>
      </c>
      <c r="K4452">
        <f t="shared" si="3238"/>
        <v>187</v>
      </c>
      <c r="L4452" s="1" t="str">
        <f>Sheet1!L4452</f>
        <v>[{"bid":16008,"type":6,"num":87},{"bid":14001,"type":4,"num":111500}]</v>
      </c>
    </row>
    <row r="4453" spans="1:12" x14ac:dyDescent="0.2">
      <c r="A4453">
        <f t="shared" si="3230"/>
        <v>605225</v>
      </c>
      <c r="B4453">
        <f t="shared" si="3228"/>
        <v>605226</v>
      </c>
      <c r="C4453" s="1" t="str">
        <f t="shared" si="3195"/>
        <v>当前波数 188/∞</v>
      </c>
      <c r="D4453">
        <f>VLOOKUP(MOD(A4453,1000),Sheet2!P:R,3,FALSE)</f>
        <v>4587490.0316544129</v>
      </c>
      <c r="E4453">
        <v>279</v>
      </c>
      <c r="F4453" s="1" t="str">
        <f>IF(VLOOKUP(MOD(A4453,1000),Sheet2!P:W,8,FALSE)=1,"[[50000,1],",IF(VLOOKUP(MOD(A4453,1000),Sheet2!P:W,8,FALSE)=2,"[[90000,1],","["))&amp;IF(K4453=K4452,VLOOKUP(INT(MID(A4453,3,1))*10+3,Sheet3!A:B,2,FALSE),VLOOKUP(INT(MID(A4453,3,1))*10+MOD(K4453,2)+1,Sheet3!A:B,2,FALSE))&amp;"]"</f>
        <v>[[50042,67]]</v>
      </c>
      <c r="G4453">
        <v>0.2</v>
      </c>
      <c r="H4453" s="1" t="str">
        <f t="shared" si="3244"/>
        <v>[80041,80042,80043,80044]</v>
      </c>
      <c r="I4453" s="1">
        <f t="shared" ref="I4453" si="3264">I4441</f>
        <v>1</v>
      </c>
      <c r="J4453">
        <f t="shared" si="3232"/>
        <v>20</v>
      </c>
      <c r="K4453">
        <f t="shared" si="3238"/>
        <v>188</v>
      </c>
      <c r="L4453" s="1" t="str">
        <f>Sheet1!L4453</f>
        <v>[{"bid":16008,"type":6,"num":87},{"bid":14001,"type":4,"num":112000}]</v>
      </c>
    </row>
    <row r="4454" spans="1:12" x14ac:dyDescent="0.2">
      <c r="A4454">
        <f t="shared" si="3230"/>
        <v>605226</v>
      </c>
      <c r="B4454">
        <f t="shared" si="3228"/>
        <v>605227</v>
      </c>
      <c r="C4454" s="1" t="str">
        <f t="shared" ref="C4454:C4517" si="3265">IF(K4454=K4453,"BOSS波\n需击杀所有怪物",IF(K4454=K4455,"当前波数 "&amp;K4454&amp;"/∞\n下一波BOSS","当前波数 "&amp;K4454&amp;"/∞"))</f>
        <v>当前波数 189/∞</v>
      </c>
      <c r="D4454">
        <f>VLOOKUP(MOD(A4454,1000),Sheet2!P:R,3,FALSE)</f>
        <v>4812621.6265344135</v>
      </c>
      <c r="E4454">
        <v>280</v>
      </c>
      <c r="F4454" s="1" t="str">
        <f>IF(VLOOKUP(MOD(A4454,1000),Sheet2!P:W,8,FALSE)=1,"[[50000,1],",IF(VLOOKUP(MOD(A4454,1000),Sheet2!P:W,8,FALSE)=2,"[[90000,1],","["))&amp;IF(K4454=K4453,VLOOKUP(INT(MID(A4454,3,1))*10+3,Sheet3!A:B,2,FALSE),VLOOKUP(INT(MID(A4454,3,1))*10+MOD(K4454,2)+1,Sheet3!A:B,2,FALSE))&amp;"]"</f>
        <v>[[50000,1],[50041,40]]</v>
      </c>
      <c r="G4454">
        <v>0.2</v>
      </c>
      <c r="H4454" s="1" t="str">
        <f t="shared" si="3244"/>
        <v>[80041,80042,80043,80044]</v>
      </c>
      <c r="I4454" s="1">
        <f t="shared" ref="I4454" si="3266">I4442</f>
        <v>1</v>
      </c>
      <c r="J4454">
        <f t="shared" si="3232"/>
        <v>20</v>
      </c>
      <c r="K4454">
        <f t="shared" si="3238"/>
        <v>189</v>
      </c>
      <c r="L4454" s="1" t="str">
        <f>Sheet1!L4454</f>
        <v>[{"bid":16008,"type":6,"num":89},{"bid":14001,"type":4,"num":112500}]</v>
      </c>
    </row>
    <row r="4455" spans="1:12" x14ac:dyDescent="0.2">
      <c r="A4455">
        <f t="shared" si="3230"/>
        <v>605227</v>
      </c>
      <c r="B4455">
        <f t="shared" si="3228"/>
        <v>605228</v>
      </c>
      <c r="C4455" s="1" t="str">
        <f t="shared" si="3265"/>
        <v>当前波数 190/∞\n下一波BOSS</v>
      </c>
      <c r="D4455">
        <f>VLOOKUP(MOD(A4455,1000),Sheet2!P:R,3,FALSE)</f>
        <v>5044620.465763214</v>
      </c>
      <c r="E4455">
        <v>282</v>
      </c>
      <c r="F4455" s="1" t="str">
        <f>IF(VLOOKUP(MOD(A4455,1000),Sheet2!P:W,8,FALSE)=1,"[[50000,1],",IF(VLOOKUP(MOD(A4455,1000),Sheet2!P:W,8,FALSE)=2,"[[90000,1],","["))&amp;IF(K4455=K4454,VLOOKUP(INT(MID(A4455,3,1))*10+3,Sheet3!A:B,2,FALSE),VLOOKUP(INT(MID(A4455,3,1))*10+MOD(K4455,2)+1,Sheet3!A:B,2,FALSE))&amp;"]"</f>
        <v>[[50042,67]]</v>
      </c>
      <c r="G4455">
        <v>0.2</v>
      </c>
      <c r="H4455" s="1" t="str">
        <f t="shared" si="3244"/>
        <v>[80041,80042,80043,80044]</v>
      </c>
      <c r="I4455" s="1">
        <f t="shared" ref="I4455" si="3267">I4443</f>
        <v>1</v>
      </c>
      <c r="J4455">
        <f t="shared" si="3232"/>
        <v>20</v>
      </c>
      <c r="K4455">
        <f t="shared" si="3238"/>
        <v>190</v>
      </c>
      <c r="L4455" s="1" t="str">
        <f>Sheet1!L4455</f>
        <v>[{"bid":16008,"type":6,"num":89},{"bid":14001,"type":4,"num":113000}]</v>
      </c>
    </row>
    <row r="4456" spans="1:12" x14ac:dyDescent="0.2">
      <c r="A4456">
        <f t="shared" si="3230"/>
        <v>605228</v>
      </c>
      <c r="B4456">
        <f t="shared" si="3228"/>
        <v>605229</v>
      </c>
      <c r="C4456" s="1" t="str">
        <f t="shared" si="3265"/>
        <v>BOSS波\n需击杀所有怪物</v>
      </c>
      <c r="D4456">
        <f>VLOOKUP(MOD(A4456,1000),Sheet2!P:R,3,FALSE)</f>
        <v>5283609.3219840135</v>
      </c>
      <c r="E4456">
        <v>283</v>
      </c>
      <c r="F4456" s="1" t="str">
        <f>IF(VLOOKUP(MOD(A4456,1000),Sheet2!P:W,8,FALSE)=1,"[[50000,1],",IF(VLOOKUP(MOD(A4456,1000),Sheet2!P:W,8,FALSE)=2,"[[90000,1],","["))&amp;IF(K4456=K4455,VLOOKUP(INT(MID(A4456,3,1))*10+3,Sheet3!A:B,2,FALSE),VLOOKUP(INT(MID(A4456,3,1))*10+MOD(K4456,2)+1,Sheet3!A:B,2,FALSE))&amp;"]"</f>
        <v>[[50043,45]]</v>
      </c>
      <c r="G4456">
        <v>0.2</v>
      </c>
      <c r="H4456" s="1" t="str">
        <f t="shared" si="3244"/>
        <v>[80041,80042,80043,80044]</v>
      </c>
      <c r="I4456" s="1">
        <f t="shared" ref="I4456" si="3268">I4444</f>
        <v>2</v>
      </c>
      <c r="J4456">
        <f t="shared" si="3232"/>
        <v>40</v>
      </c>
      <c r="K4456">
        <f t="shared" si="3238"/>
        <v>190</v>
      </c>
      <c r="L4456" s="1" t="str">
        <f>Sheet1!L4456</f>
        <v>[{"bid":16008,"type":6,"num":89},{"bid":14001,"type":4,"num":113500}]</v>
      </c>
    </row>
    <row r="4457" spans="1:12" x14ac:dyDescent="0.2">
      <c r="A4457">
        <f t="shared" si="3230"/>
        <v>605229</v>
      </c>
      <c r="B4457">
        <f t="shared" si="3228"/>
        <v>605230</v>
      </c>
      <c r="C4457" s="1" t="str">
        <f t="shared" si="3265"/>
        <v>当前波数 191/∞</v>
      </c>
      <c r="D4457">
        <f>VLOOKUP(MOD(A4457,1000),Sheet2!P:R,3,FALSE)</f>
        <v>5530668.5952000152</v>
      </c>
      <c r="E4457">
        <v>284</v>
      </c>
      <c r="F4457" s="1" t="str">
        <f>IF(VLOOKUP(MOD(A4457,1000),Sheet2!P:W,8,FALSE)=1,"[[50000,1],",IF(VLOOKUP(MOD(A4457,1000),Sheet2!P:W,8,FALSE)=2,"[[90000,1],","["))&amp;IF(K4457=K4456,VLOOKUP(INT(MID(A4457,3,1))*10+3,Sheet3!A:B,2,FALSE),VLOOKUP(INT(MID(A4457,3,1))*10+MOD(K4457,2)+1,Sheet3!A:B,2,FALSE))&amp;"]"</f>
        <v>[[50000,1],[50041,40]]</v>
      </c>
      <c r="G4457">
        <v>0.2</v>
      </c>
      <c r="H4457" s="1" t="str">
        <f t="shared" si="3244"/>
        <v>[80041,80042,80043,80044]</v>
      </c>
      <c r="I4457" s="1">
        <f t="shared" ref="I4457" si="3269">I4445</f>
        <v>1</v>
      </c>
      <c r="J4457">
        <f t="shared" si="3232"/>
        <v>20</v>
      </c>
      <c r="K4457">
        <f t="shared" si="3238"/>
        <v>191</v>
      </c>
      <c r="L4457" s="1" t="str">
        <f>Sheet1!L4457</f>
        <v>[{"bid":16008,"type":6,"num":89},{"bid":14001,"type":4,"num":114000}]</v>
      </c>
    </row>
    <row r="4458" spans="1:12" x14ac:dyDescent="0.2">
      <c r="A4458">
        <f t="shared" si="3230"/>
        <v>605230</v>
      </c>
      <c r="B4458">
        <f t="shared" si="3228"/>
        <v>605231</v>
      </c>
      <c r="C4458" s="1" t="str">
        <f t="shared" si="3265"/>
        <v>当前波数 192/∞</v>
      </c>
      <c r="D4458">
        <f>VLOOKUP(MOD(A4458,1000),Sheet2!P:R,3,FALSE)</f>
        <v>5785034.5031616157</v>
      </c>
      <c r="E4458">
        <v>285</v>
      </c>
      <c r="F4458" s="1" t="str">
        <f>IF(VLOOKUP(MOD(A4458,1000),Sheet2!P:W,8,FALSE)=1,"[[50000,1],",IF(VLOOKUP(MOD(A4458,1000),Sheet2!P:W,8,FALSE)=2,"[[90000,1],","["))&amp;IF(K4458=K4457,VLOOKUP(INT(MID(A4458,3,1))*10+3,Sheet3!A:B,2,FALSE),VLOOKUP(INT(MID(A4458,3,1))*10+MOD(K4458,2)+1,Sheet3!A:B,2,FALSE))&amp;"]"</f>
        <v>[[50042,67]]</v>
      </c>
      <c r="G4458">
        <v>0.2</v>
      </c>
      <c r="H4458" s="1" t="str">
        <f t="shared" si="3244"/>
        <v>[80041,80042,80043,80044]</v>
      </c>
      <c r="I4458" s="1">
        <f t="shared" ref="I4458" si="3270">I4446</f>
        <v>1</v>
      </c>
      <c r="J4458">
        <f t="shared" si="3232"/>
        <v>20</v>
      </c>
      <c r="K4458">
        <f t="shared" si="3238"/>
        <v>192</v>
      </c>
      <c r="L4458" s="1" t="str">
        <f>Sheet1!L4458</f>
        <v>[{"bid":16008,"type":6,"num":89},{"bid":14001,"type":4,"num":114500}]</v>
      </c>
    </row>
    <row r="4459" spans="1:12" x14ac:dyDescent="0.2">
      <c r="A4459">
        <f t="shared" si="3230"/>
        <v>605231</v>
      </c>
      <c r="B4459">
        <f t="shared" si="3228"/>
        <v>605232</v>
      </c>
      <c r="C4459" s="1" t="str">
        <f t="shared" si="3265"/>
        <v>当前波数 193/∞</v>
      </c>
      <c r="D4459">
        <f>VLOOKUP(MOD(A4459,1000),Sheet2!P:R,3,FALSE)</f>
        <v>6046834.5453696167</v>
      </c>
      <c r="E4459">
        <v>286</v>
      </c>
      <c r="F4459" s="1" t="str">
        <f>IF(VLOOKUP(MOD(A4459,1000),Sheet2!P:W,8,FALSE)=1,"[[50000,1],",IF(VLOOKUP(MOD(A4459,1000),Sheet2!P:W,8,FALSE)=2,"[[90000,1],","["))&amp;IF(K4459=K4458,VLOOKUP(INT(MID(A4459,3,1))*10+3,Sheet3!A:B,2,FALSE),VLOOKUP(INT(MID(A4459,3,1))*10+MOD(K4459,2)+1,Sheet3!A:B,2,FALSE))&amp;"]"</f>
        <v>[[50041,40]]</v>
      </c>
      <c r="G4459">
        <v>0.2</v>
      </c>
      <c r="H4459" s="1" t="str">
        <f t="shared" si="3244"/>
        <v>[80041,80042,80043,80044]</v>
      </c>
      <c r="I4459" s="1">
        <f t="shared" ref="I4459" si="3271">I4447</f>
        <v>1</v>
      </c>
      <c r="J4459">
        <f t="shared" si="3232"/>
        <v>20</v>
      </c>
      <c r="K4459">
        <f t="shared" si="3238"/>
        <v>193</v>
      </c>
      <c r="L4459" s="1" t="str">
        <f>Sheet1!L4459</f>
        <v>[{"bid":16008,"type":6,"num":91},{"bid":14001,"type":4,"num":115000}]</v>
      </c>
    </row>
    <row r="4460" spans="1:12" x14ac:dyDescent="0.2">
      <c r="A4460">
        <f t="shared" si="3230"/>
        <v>605232</v>
      </c>
      <c r="B4460">
        <f t="shared" si="3228"/>
        <v>605233</v>
      </c>
      <c r="C4460" s="1" t="str">
        <f t="shared" si="3265"/>
        <v>当前波数 194/∞</v>
      </c>
      <c r="D4460">
        <f>VLOOKUP(MOD(A4460,1000),Sheet2!P:R,3,FALSE)</f>
        <v>6316197.2235648176</v>
      </c>
      <c r="E4460">
        <v>288</v>
      </c>
      <c r="F4460" s="1" t="str">
        <f>IF(VLOOKUP(MOD(A4460,1000),Sheet2!P:W,8,FALSE)=1,"[[50000,1],",IF(VLOOKUP(MOD(A4460,1000),Sheet2!P:W,8,FALSE)=2,"[[90000,1],","["))&amp;IF(K4460=K4459,VLOOKUP(INT(MID(A4460,3,1))*10+3,Sheet3!A:B,2,FALSE),VLOOKUP(INT(MID(A4460,3,1))*10+MOD(K4460,2)+1,Sheet3!A:B,2,FALSE))&amp;"]"</f>
        <v>[[50000,1],[50042,67]]</v>
      </c>
      <c r="G4460">
        <v>0.2</v>
      </c>
      <c r="H4460" s="1" t="str">
        <f t="shared" si="3244"/>
        <v>[80041,80042,80043,80044]</v>
      </c>
      <c r="I4460" s="1">
        <f t="shared" ref="I4460" si="3272">I4448</f>
        <v>1</v>
      </c>
      <c r="J4460">
        <f t="shared" si="3232"/>
        <v>20</v>
      </c>
      <c r="K4460">
        <f t="shared" si="3238"/>
        <v>194</v>
      </c>
      <c r="L4460" s="1" t="str">
        <f>Sheet1!L4460</f>
        <v>[{"bid":16008,"type":6,"num":91},{"bid":14001,"type":4,"num":115500}]</v>
      </c>
    </row>
    <row r="4461" spans="1:12" x14ac:dyDescent="0.2">
      <c r="A4461">
        <f t="shared" si="3230"/>
        <v>605233</v>
      </c>
      <c r="B4461">
        <f t="shared" si="3228"/>
        <v>605234</v>
      </c>
      <c r="C4461" s="1" t="str">
        <f t="shared" si="3265"/>
        <v>当前波数 195/∞\n下一波BOSS</v>
      </c>
      <c r="D4461">
        <f>VLOOKUP(MOD(A4461,1000),Sheet2!P:R,3,FALSE)</f>
        <v>6593252.0417280188</v>
      </c>
      <c r="E4461">
        <v>290</v>
      </c>
      <c r="F4461" s="1" t="str">
        <f>IF(VLOOKUP(MOD(A4461,1000),Sheet2!P:W,8,FALSE)=1,"[[50000,1],",IF(VLOOKUP(MOD(A4461,1000),Sheet2!P:W,8,FALSE)=2,"[[90000,1],","["))&amp;IF(K4461=K4460,VLOOKUP(INT(MID(A4461,3,1))*10+3,Sheet3!A:B,2,FALSE),VLOOKUP(INT(MID(A4461,3,1))*10+MOD(K4461,2)+1,Sheet3!A:B,2,FALSE))&amp;"]"</f>
        <v>[[50041,40]]</v>
      </c>
      <c r="G4461">
        <v>0.2</v>
      </c>
      <c r="H4461" s="1" t="str">
        <f t="shared" si="3244"/>
        <v>[80041,80042,80043,80044]</v>
      </c>
      <c r="I4461" s="1">
        <f t="shared" ref="I4461" si="3273">I4449</f>
        <v>1</v>
      </c>
      <c r="J4461">
        <f t="shared" si="3232"/>
        <v>20</v>
      </c>
      <c r="K4461">
        <f t="shared" si="3238"/>
        <v>195</v>
      </c>
      <c r="L4461" s="1" t="str">
        <f>Sheet1!L4461</f>
        <v>[{"bid":16008,"type":6,"num":91},{"bid":14001,"type":4,"num":116000}]</v>
      </c>
    </row>
    <row r="4462" spans="1:12" x14ac:dyDescent="0.2">
      <c r="A4462">
        <f t="shared" si="3230"/>
        <v>605234</v>
      </c>
      <c r="B4462">
        <f t="shared" si="3228"/>
        <v>605235</v>
      </c>
      <c r="C4462" s="1" t="str">
        <f t="shared" si="3265"/>
        <v>BOSS波\n需击杀所有怪物</v>
      </c>
      <c r="D4462">
        <f>VLOOKUP(MOD(A4462,1000),Sheet2!P:R,3,FALSE)</f>
        <v>6878129.5060800212</v>
      </c>
      <c r="E4462">
        <v>291</v>
      </c>
      <c r="F4462" s="1" t="str">
        <f>IF(VLOOKUP(MOD(A4462,1000),Sheet2!P:W,8,FALSE)=1,"[[50000,1],",IF(VLOOKUP(MOD(A4462,1000),Sheet2!P:W,8,FALSE)=2,"[[90000,1],","["))&amp;IF(K4462=K4461,VLOOKUP(INT(MID(A4462,3,1))*10+3,Sheet3!A:B,2,FALSE),VLOOKUP(INT(MID(A4462,3,1))*10+MOD(K4462,2)+1,Sheet3!A:B,2,FALSE))&amp;"]"</f>
        <v>[[50043,45]]</v>
      </c>
      <c r="G4462">
        <v>0.2</v>
      </c>
      <c r="H4462" s="1" t="str">
        <f t="shared" si="3244"/>
        <v>[80041,80042,80043,80044]</v>
      </c>
      <c r="I4462" s="1">
        <f t="shared" ref="I4462" si="3274">I4450</f>
        <v>2</v>
      </c>
      <c r="J4462">
        <f t="shared" si="3232"/>
        <v>40</v>
      </c>
      <c r="K4462">
        <f t="shared" si="3238"/>
        <v>195</v>
      </c>
      <c r="L4462" s="1" t="str">
        <f>Sheet1!L4462</f>
        <v>[{"bid":16008,"type":6,"num":91},{"bid":14001,"type":4,"num":116500}]</v>
      </c>
    </row>
    <row r="4463" spans="1:12" x14ac:dyDescent="0.2">
      <c r="A4463">
        <f t="shared" si="3230"/>
        <v>605235</v>
      </c>
      <c r="B4463">
        <f t="shared" si="3228"/>
        <v>605236</v>
      </c>
      <c r="C4463" s="1" t="str">
        <f t="shared" si="3265"/>
        <v>当前波数 196/∞</v>
      </c>
      <c r="D4463">
        <f>VLOOKUP(MOD(A4463,1000),Sheet2!P:R,3,FALSE)</f>
        <v>7172131.0665312223</v>
      </c>
      <c r="E4463">
        <v>293</v>
      </c>
      <c r="F4463" s="1" t="str">
        <f>IF(VLOOKUP(MOD(A4463,1000),Sheet2!P:W,8,FALSE)=1,"[[50000,1],",IF(VLOOKUP(MOD(A4463,1000),Sheet2!P:W,8,FALSE)=2,"[[90000,1],","["))&amp;IF(K4463=K4462,VLOOKUP(INT(MID(A4463,3,1))*10+3,Sheet3!A:B,2,FALSE),VLOOKUP(INT(MID(A4463,3,1))*10+MOD(K4463,2)+1,Sheet3!A:B,2,FALSE))&amp;"]"</f>
        <v>[[50000,1],[50042,67]]</v>
      </c>
      <c r="G4463">
        <v>0.2</v>
      </c>
      <c r="H4463" s="1" t="str">
        <f t="shared" si="3244"/>
        <v>[80041,80042,80043,80044]</v>
      </c>
      <c r="I4463" s="1">
        <f t="shared" ref="I4463" si="3275">I4451</f>
        <v>1</v>
      </c>
      <c r="J4463">
        <f t="shared" si="3232"/>
        <v>20</v>
      </c>
      <c r="K4463">
        <f t="shared" si="3238"/>
        <v>196</v>
      </c>
      <c r="L4463" s="1" t="str">
        <f>Sheet1!L4463</f>
        <v>[{"bid":16008,"type":6,"num":91},{"bid":14001,"type":4,"num":117000}]</v>
      </c>
    </row>
    <row r="4464" spans="1:12" x14ac:dyDescent="0.2">
      <c r="A4464">
        <f t="shared" si="3230"/>
        <v>605236</v>
      </c>
      <c r="B4464">
        <f t="shared" si="3228"/>
        <v>605237</v>
      </c>
      <c r="C4464" s="1" t="str">
        <f t="shared" si="3265"/>
        <v>当前波数 197/∞</v>
      </c>
      <c r="D4464">
        <f>VLOOKUP(MOD(A4464,1000),Sheet2!P:R,3,FALSE)</f>
        <v>7474294.6274304232</v>
      </c>
      <c r="E4464">
        <v>295</v>
      </c>
      <c r="F4464" s="1" t="str">
        <f>IF(VLOOKUP(MOD(A4464,1000),Sheet2!P:W,8,FALSE)=1,"[[50000,1],",IF(VLOOKUP(MOD(A4464,1000),Sheet2!P:W,8,FALSE)=2,"[[90000,1],","["))&amp;IF(K4464=K4463,VLOOKUP(INT(MID(A4464,3,1))*10+3,Sheet3!A:B,2,FALSE),VLOOKUP(INT(MID(A4464,3,1))*10+MOD(K4464,2)+1,Sheet3!A:B,2,FALSE))&amp;"]"</f>
        <v>[[50041,40]]</v>
      </c>
      <c r="G4464">
        <v>0.2</v>
      </c>
      <c r="H4464" s="1" t="str">
        <f t="shared" si="3244"/>
        <v>[80041,80042,80043,80044]</v>
      </c>
      <c r="I4464" s="1">
        <f t="shared" ref="I4464" si="3276">I4452</f>
        <v>1</v>
      </c>
      <c r="J4464">
        <f t="shared" si="3232"/>
        <v>20</v>
      </c>
      <c r="K4464">
        <f t="shared" si="3238"/>
        <v>197</v>
      </c>
      <c r="L4464" s="1" t="str">
        <f>Sheet1!L4464</f>
        <v>[{"bid":16008,"type":6,"num":93},{"bid":14001,"type":4,"num":117500}]</v>
      </c>
    </row>
    <row r="4465" spans="1:12" x14ac:dyDescent="0.2">
      <c r="A4465">
        <f t="shared" si="3230"/>
        <v>605237</v>
      </c>
      <c r="B4465">
        <f t="shared" si="3228"/>
        <v>605238</v>
      </c>
      <c r="C4465" s="1" t="str">
        <f t="shared" si="3265"/>
        <v>当前波数 198/∞</v>
      </c>
      <c r="D4465">
        <f>VLOOKUP(MOD(A4465,1000),Sheet2!P:R,3,FALSE)</f>
        <v>7784755.5514560249</v>
      </c>
      <c r="E4465">
        <v>296</v>
      </c>
      <c r="F4465" s="1" t="str">
        <f>IF(VLOOKUP(MOD(A4465,1000),Sheet2!P:W,8,FALSE)=1,"[[50000,1],",IF(VLOOKUP(MOD(A4465,1000),Sheet2!P:W,8,FALSE)=2,"[[90000,1],","["))&amp;IF(K4465=K4464,VLOOKUP(INT(MID(A4465,3,1))*10+3,Sheet3!A:B,2,FALSE),VLOOKUP(INT(MID(A4465,3,1))*10+MOD(K4465,2)+1,Sheet3!A:B,2,FALSE))&amp;"]"</f>
        <v>[[50042,67]]</v>
      </c>
      <c r="G4465">
        <v>0.2</v>
      </c>
      <c r="H4465" s="1" t="str">
        <f t="shared" si="3244"/>
        <v>[80041,80042,80043,80044]</v>
      </c>
      <c r="I4465" s="1">
        <f t="shared" ref="I4465" si="3277">I4453</f>
        <v>1</v>
      </c>
      <c r="J4465">
        <f t="shared" si="3232"/>
        <v>20</v>
      </c>
      <c r="K4465">
        <f t="shared" si="3238"/>
        <v>198</v>
      </c>
      <c r="L4465" s="1" t="str">
        <f>Sheet1!L4465</f>
        <v>[{"bid":16008,"type":6,"num":93},{"bid":14001,"type":4,"num":118000}]</v>
      </c>
    </row>
    <row r="4466" spans="1:12" x14ac:dyDescent="0.2">
      <c r="A4466">
        <f t="shared" si="3230"/>
        <v>605238</v>
      </c>
      <c r="B4466">
        <f t="shared" si="3228"/>
        <v>605239</v>
      </c>
      <c r="C4466" s="1" t="str">
        <f t="shared" si="3265"/>
        <v>当前波数 199/∞</v>
      </c>
      <c r="D4466">
        <f>VLOOKUP(MOD(A4466,1000),Sheet2!P:R,3,FALSE)</f>
        <v>8103650.2208064254</v>
      </c>
      <c r="E4466">
        <v>298</v>
      </c>
      <c r="F4466" s="1" t="str">
        <f>IF(VLOOKUP(MOD(A4466,1000),Sheet2!P:W,8,FALSE)=1,"[[50000,1],",IF(VLOOKUP(MOD(A4466,1000),Sheet2!P:W,8,FALSE)=2,"[[90000,1],","["))&amp;IF(K4466=K4465,VLOOKUP(INT(MID(A4466,3,1))*10+3,Sheet3!A:B,2,FALSE),VLOOKUP(INT(MID(A4466,3,1))*10+MOD(K4466,2)+1,Sheet3!A:B,2,FALSE))&amp;"]"</f>
        <v>[[50000,1],[50041,40]]</v>
      </c>
      <c r="G4466">
        <v>0.2</v>
      </c>
      <c r="H4466" s="1" t="str">
        <f t="shared" si="3244"/>
        <v>[80041,80042,80043,80044]</v>
      </c>
      <c r="I4466" s="1">
        <f t="shared" ref="I4466" si="3278">I4454</f>
        <v>1</v>
      </c>
      <c r="J4466">
        <f t="shared" si="3232"/>
        <v>20</v>
      </c>
      <c r="K4466">
        <f t="shared" si="3238"/>
        <v>199</v>
      </c>
      <c r="L4466" s="1" t="str">
        <f>Sheet1!L4466</f>
        <v>[{"bid":16008,"type":6,"num":93},{"bid":14001,"type":4,"num":118500}]</v>
      </c>
    </row>
    <row r="4467" spans="1:12" x14ac:dyDescent="0.2">
      <c r="A4467">
        <f t="shared" si="3230"/>
        <v>605239</v>
      </c>
      <c r="B4467">
        <f t="shared" si="3228"/>
        <v>605240</v>
      </c>
      <c r="C4467" s="1" t="str">
        <f t="shared" si="3265"/>
        <v>当前波数 200/∞\n下一波BOSS</v>
      </c>
      <c r="D4467">
        <f>VLOOKUP(MOD(A4467,1000),Sheet2!P:R,3,FALSE)</f>
        <v>8431116.0372000262</v>
      </c>
      <c r="E4467">
        <v>299</v>
      </c>
      <c r="F4467" s="1" t="str">
        <f>IF(VLOOKUP(MOD(A4467,1000),Sheet2!P:W,8,FALSE)=1,"[[50000,1],",IF(VLOOKUP(MOD(A4467,1000),Sheet2!P:W,8,FALSE)=2,"[[90000,1],","["))&amp;IF(K4467=K4466,VLOOKUP(INT(MID(A4467,3,1))*10+3,Sheet3!A:B,2,FALSE),VLOOKUP(INT(MID(A4467,3,1))*10+MOD(K4467,2)+1,Sheet3!A:B,2,FALSE))&amp;"]"</f>
        <v>[[50042,67]]</v>
      </c>
      <c r="G4467">
        <v>0.2</v>
      </c>
      <c r="H4467" s="1" t="str">
        <f t="shared" si="3244"/>
        <v>[80041,80042,80043,80044]</v>
      </c>
      <c r="I4467" s="1">
        <f t="shared" ref="I4467" si="3279">I4455</f>
        <v>1</v>
      </c>
      <c r="J4467">
        <f t="shared" si="3232"/>
        <v>20</v>
      </c>
      <c r="K4467">
        <f t="shared" si="3238"/>
        <v>200</v>
      </c>
      <c r="L4467" s="1" t="str">
        <f>Sheet1!L4467</f>
        <v>[{"bid":16008,"type":6,"num":93},{"bid":14001,"type":4,"num":119000}]</v>
      </c>
    </row>
    <row r="4468" spans="1:12" x14ac:dyDescent="0.2">
      <c r="A4468">
        <f t="shared" si="3230"/>
        <v>605240</v>
      </c>
      <c r="B4468">
        <f t="shared" si="3228"/>
        <v>605241</v>
      </c>
      <c r="C4468" s="1" t="str">
        <f t="shared" si="3265"/>
        <v>BOSS波\n需击杀所有怪物</v>
      </c>
      <c r="D4468">
        <f>VLOOKUP(MOD(A4468,1000),Sheet2!P:R,3,FALSE)</f>
        <v>8877198.5476352293</v>
      </c>
      <c r="E4468">
        <v>301</v>
      </c>
      <c r="F4468" s="1" t="str">
        <f>IF(VLOOKUP(MOD(A4468,1000),Sheet2!P:W,8,FALSE)=1,"[[50000,1],",IF(VLOOKUP(MOD(A4468,1000),Sheet2!P:W,8,FALSE)=2,"[[90000,1],","["))&amp;IF(K4468=K4467,VLOOKUP(INT(MID(A4468,3,1))*10+3,Sheet3!A:B,2,FALSE),VLOOKUP(INT(MID(A4468,3,1))*10+MOD(K4468,2)+1,Sheet3!A:B,2,FALSE))&amp;"]"</f>
        <v>[[50043,45]]</v>
      </c>
      <c r="G4468">
        <v>0.2</v>
      </c>
      <c r="H4468" s="1" t="str">
        <f t="shared" si="3244"/>
        <v>[80041,80042,80043,80044]</v>
      </c>
      <c r="I4468" s="1">
        <f t="shared" ref="I4468" si="3280">I4456</f>
        <v>2</v>
      </c>
      <c r="J4468">
        <f t="shared" si="3232"/>
        <v>40</v>
      </c>
      <c r="K4468">
        <f t="shared" si="3238"/>
        <v>200</v>
      </c>
      <c r="L4468" s="1" t="str">
        <f>Sheet1!L4468</f>
        <v>[{"bid":16008,"type":6,"num":93},{"bid":14001,"type":4,"num":119500}]</v>
      </c>
    </row>
    <row r="4469" spans="1:12" x14ac:dyDescent="0.2">
      <c r="A4469">
        <f t="shared" si="3230"/>
        <v>605241</v>
      </c>
      <c r="B4469">
        <f t="shared" si="3228"/>
        <v>605242</v>
      </c>
      <c r="C4469" s="1" t="str">
        <f t="shared" si="3265"/>
        <v>当前波数 201/∞</v>
      </c>
      <c r="D4469">
        <f>VLOOKUP(MOD(A4469,1000),Sheet2!P:R,3,FALSE)</f>
        <v>9338003.6395008303</v>
      </c>
      <c r="E4469">
        <v>302</v>
      </c>
      <c r="F4469" s="1" t="str">
        <f>IF(VLOOKUP(MOD(A4469,1000),Sheet2!P:W,8,FALSE)=1,"[[50000,1],",IF(VLOOKUP(MOD(A4469,1000),Sheet2!P:W,8,FALSE)=2,"[[90000,1],","["))&amp;IF(K4469=K4468,VLOOKUP(INT(MID(A4469,3,1))*10+3,Sheet3!A:B,2,FALSE),VLOOKUP(INT(MID(A4469,3,1))*10+MOD(K4469,2)+1,Sheet3!A:B,2,FALSE))&amp;"]"</f>
        <v>[[50000,1],[50041,40]]</v>
      </c>
      <c r="G4469">
        <v>0.2</v>
      </c>
      <c r="H4469" s="1" t="str">
        <f t="shared" si="3244"/>
        <v>[80041,80042,80043,80044]</v>
      </c>
      <c r="I4469" s="1">
        <f t="shared" ref="I4469" si="3281">I4457</f>
        <v>1</v>
      </c>
      <c r="J4469">
        <f t="shared" si="3232"/>
        <v>20</v>
      </c>
      <c r="K4469">
        <f t="shared" si="3238"/>
        <v>201</v>
      </c>
      <c r="L4469" s="1" t="str">
        <f>Sheet1!L4469</f>
        <v>[{"bid":16008,"type":6,"num":95},{"bid":14001,"type":4,"num":120000}]</v>
      </c>
    </row>
    <row r="4470" spans="1:12" x14ac:dyDescent="0.2">
      <c r="A4470">
        <f t="shared" si="3230"/>
        <v>605242</v>
      </c>
      <c r="B4470">
        <f t="shared" si="3228"/>
        <v>605243</v>
      </c>
      <c r="C4470" s="1" t="str">
        <f t="shared" si="3265"/>
        <v>当前波数 202/∞</v>
      </c>
      <c r="D4470">
        <f>VLOOKUP(MOD(A4470,1000),Sheet2!P:R,3,FALSE)</f>
        <v>9812435.2518528327</v>
      </c>
      <c r="E4470">
        <v>304</v>
      </c>
      <c r="F4470" s="1" t="str">
        <f>IF(VLOOKUP(MOD(A4470,1000),Sheet2!P:W,8,FALSE)=1,"[[50000,1],",IF(VLOOKUP(MOD(A4470,1000),Sheet2!P:W,8,FALSE)=2,"[[90000,1],","["))&amp;IF(K4470=K4469,VLOOKUP(INT(MID(A4470,3,1))*10+3,Sheet3!A:B,2,FALSE),VLOOKUP(INT(MID(A4470,3,1))*10+MOD(K4470,2)+1,Sheet3!A:B,2,FALSE))&amp;"]"</f>
        <v>[[50042,67]]</v>
      </c>
      <c r="G4470">
        <v>0.2</v>
      </c>
      <c r="H4470" s="1" t="str">
        <f t="shared" si="3244"/>
        <v>[80041,80042,80043,80044]</v>
      </c>
      <c r="I4470" s="1">
        <f t="shared" ref="I4470" si="3282">I4458</f>
        <v>1</v>
      </c>
      <c r="J4470">
        <f t="shared" si="3232"/>
        <v>20</v>
      </c>
      <c r="K4470">
        <f t="shared" si="3238"/>
        <v>202</v>
      </c>
      <c r="L4470" s="1" t="str">
        <f>Sheet1!L4470</f>
        <v>[{"bid":16008,"type":6,"num":95},{"bid":14001,"type":4,"num":120500}]</v>
      </c>
    </row>
    <row r="4471" spans="1:12" x14ac:dyDescent="0.2">
      <c r="A4471">
        <f t="shared" si="3230"/>
        <v>605243</v>
      </c>
      <c r="B4471">
        <f t="shared" si="3228"/>
        <v>605244</v>
      </c>
      <c r="C4471" s="1" t="str">
        <f t="shared" si="3265"/>
        <v>当前波数 203/∞</v>
      </c>
      <c r="D4471">
        <f>VLOOKUP(MOD(A4471,1000),Sheet2!P:R,3,FALSE)</f>
        <v>10300723.380147234</v>
      </c>
      <c r="E4471">
        <v>305</v>
      </c>
      <c r="F4471" s="1" t="str">
        <f>IF(VLOOKUP(MOD(A4471,1000),Sheet2!P:W,8,FALSE)=1,"[[50000,1],",IF(VLOOKUP(MOD(A4471,1000),Sheet2!P:W,8,FALSE)=2,"[[90000,1],","["))&amp;IF(K4471=K4470,VLOOKUP(INT(MID(A4471,3,1))*10+3,Sheet3!A:B,2,FALSE),VLOOKUP(INT(MID(A4471,3,1))*10+MOD(K4471,2)+1,Sheet3!A:B,2,FALSE))&amp;"]"</f>
        <v>[[50041,40]]</v>
      </c>
      <c r="G4471">
        <v>0.2</v>
      </c>
      <c r="H4471" s="1" t="str">
        <f t="shared" si="3244"/>
        <v>[80041,80042,80043,80044]</v>
      </c>
      <c r="I4471" s="1">
        <f t="shared" ref="I4471" si="3283">I4459</f>
        <v>1</v>
      </c>
      <c r="J4471">
        <f t="shared" si="3232"/>
        <v>20</v>
      </c>
      <c r="K4471">
        <f t="shared" si="3238"/>
        <v>203</v>
      </c>
      <c r="L4471" s="1" t="str">
        <f>Sheet1!L4471</f>
        <v>[{"bid":16008,"type":6,"num":95},{"bid":14001,"type":4,"num":121000}]</v>
      </c>
    </row>
    <row r="4472" spans="1:12" x14ac:dyDescent="0.2">
      <c r="A4472">
        <f t="shared" si="3230"/>
        <v>605244</v>
      </c>
      <c r="B4472">
        <f t="shared" si="3228"/>
        <v>605245</v>
      </c>
      <c r="C4472" s="1" t="str">
        <f t="shared" si="3265"/>
        <v>当前波数 204/∞</v>
      </c>
      <c r="D4472">
        <f>VLOOKUP(MOD(A4472,1000),Sheet2!P:R,3,FALSE)</f>
        <v>10803099.747840036</v>
      </c>
      <c r="E4472">
        <v>306</v>
      </c>
      <c r="F4472" s="1" t="str">
        <f>IF(VLOOKUP(MOD(A4472,1000),Sheet2!P:W,8,FALSE)=1,"[[50000,1],",IF(VLOOKUP(MOD(A4472,1000),Sheet2!P:W,8,FALSE)=2,"[[90000,1],","["))&amp;IF(K4472=K4471,VLOOKUP(INT(MID(A4472,3,1))*10+3,Sheet3!A:B,2,FALSE),VLOOKUP(INT(MID(A4472,3,1))*10+MOD(K4472,2)+1,Sheet3!A:B,2,FALSE))&amp;"]"</f>
        <v>[[50000,1],[50042,67]]</v>
      </c>
      <c r="G4472">
        <v>0.2</v>
      </c>
      <c r="H4472" s="1" t="str">
        <f t="shared" si="3244"/>
        <v>[80041,80042,80043,80044]</v>
      </c>
      <c r="I4472" s="1">
        <f t="shared" ref="I4472" si="3284">I4460</f>
        <v>1</v>
      </c>
      <c r="J4472">
        <f t="shared" si="3232"/>
        <v>20</v>
      </c>
      <c r="K4472">
        <f t="shared" si="3238"/>
        <v>204</v>
      </c>
      <c r="L4472" s="1" t="str">
        <f>Sheet1!L4472</f>
        <v>[{"bid":16008,"type":6,"num":95},{"bid":14001,"type":4,"num":121500}]</v>
      </c>
    </row>
    <row r="4473" spans="1:12" x14ac:dyDescent="0.2">
      <c r="A4473">
        <f t="shared" si="3230"/>
        <v>605245</v>
      </c>
      <c r="B4473">
        <f t="shared" si="3228"/>
        <v>605246</v>
      </c>
      <c r="C4473" s="1" t="str">
        <f t="shared" si="3265"/>
        <v>当前波数 205/∞\n下一波BOSS</v>
      </c>
      <c r="D4473">
        <f>VLOOKUP(MOD(A4473,1000),Sheet2!P:R,3,FALSE)</f>
        <v>11319797.806387238</v>
      </c>
      <c r="E4473">
        <v>307</v>
      </c>
      <c r="F4473" s="1" t="str">
        <f>IF(VLOOKUP(MOD(A4473,1000),Sheet2!P:W,8,FALSE)=1,"[[50000,1],",IF(VLOOKUP(MOD(A4473,1000),Sheet2!P:W,8,FALSE)=2,"[[90000,1],","["))&amp;IF(K4473=K4472,VLOOKUP(INT(MID(A4473,3,1))*10+3,Sheet3!A:B,2,FALSE),VLOOKUP(INT(MID(A4473,3,1))*10+MOD(K4473,2)+1,Sheet3!A:B,2,FALSE))&amp;"]"</f>
        <v>[[50041,40]]</v>
      </c>
      <c r="G4473">
        <v>0.2</v>
      </c>
      <c r="H4473" s="1" t="str">
        <f t="shared" si="3244"/>
        <v>[80041,80042,80043,80044]</v>
      </c>
      <c r="I4473" s="1">
        <f t="shared" ref="I4473" si="3285">I4461</f>
        <v>1</v>
      </c>
      <c r="J4473">
        <f t="shared" si="3232"/>
        <v>20</v>
      </c>
      <c r="K4473">
        <f t="shared" si="3238"/>
        <v>205</v>
      </c>
      <c r="L4473" s="1" t="str">
        <f>Sheet1!L4473</f>
        <v>[{"bid":16008,"type":6,"num":95},{"bid":14001,"type":4,"num":122000}]</v>
      </c>
    </row>
    <row r="4474" spans="1:12" x14ac:dyDescent="0.2">
      <c r="A4474">
        <f t="shared" si="3230"/>
        <v>605246</v>
      </c>
      <c r="B4474">
        <f t="shared" si="3228"/>
        <v>605247</v>
      </c>
      <c r="C4474" s="1" t="str">
        <f t="shared" si="3265"/>
        <v>BOSS波\n需击杀所有怪物</v>
      </c>
      <c r="D4474">
        <f>VLOOKUP(MOD(A4474,1000),Sheet2!P:R,3,FALSE)</f>
        <v>11851052.73524484</v>
      </c>
      <c r="E4474">
        <v>309</v>
      </c>
      <c r="F4474" s="1" t="str">
        <f>IF(VLOOKUP(MOD(A4474,1000),Sheet2!P:W,8,FALSE)=1,"[[50000,1],",IF(VLOOKUP(MOD(A4474,1000),Sheet2!P:W,8,FALSE)=2,"[[90000,1],","["))&amp;IF(K4474=K4473,VLOOKUP(INT(MID(A4474,3,1))*10+3,Sheet3!A:B,2,FALSE),VLOOKUP(INT(MID(A4474,3,1))*10+MOD(K4474,2)+1,Sheet3!A:B,2,FALSE))&amp;"]"</f>
        <v>[[50043,45]]</v>
      </c>
      <c r="G4474">
        <v>0.2</v>
      </c>
      <c r="H4474" s="1" t="str">
        <f t="shared" si="3244"/>
        <v>[80041,80042,80043,80044]</v>
      </c>
      <c r="I4474" s="1">
        <f t="shared" ref="I4474" si="3286">I4462</f>
        <v>2</v>
      </c>
      <c r="J4474">
        <f t="shared" si="3232"/>
        <v>40</v>
      </c>
      <c r="K4474">
        <f t="shared" si="3238"/>
        <v>205</v>
      </c>
      <c r="L4474" s="1" t="str">
        <f>Sheet1!L4474</f>
        <v>[{"bid":16008,"type":6,"num":97},{"bid":14001,"type":4,"num":122500}]</v>
      </c>
    </row>
    <row r="4475" spans="1:12" x14ac:dyDescent="0.2">
      <c r="A4475">
        <f t="shared" si="3230"/>
        <v>605247</v>
      </c>
      <c r="B4475">
        <f t="shared" si="3228"/>
        <v>605248</v>
      </c>
      <c r="C4475" s="1" t="str">
        <f t="shared" si="3265"/>
        <v>当前波数 206/∞</v>
      </c>
      <c r="D4475">
        <f>VLOOKUP(MOD(A4475,1000),Sheet2!P:R,3,FALSE)</f>
        <v>12398912.471491244</v>
      </c>
      <c r="E4475">
        <v>310</v>
      </c>
      <c r="F4475" s="1" t="str">
        <f>IF(VLOOKUP(MOD(A4475,1000),Sheet2!P:W,8,FALSE)=1,"[[50000,1],",IF(VLOOKUP(MOD(A4475,1000),Sheet2!P:W,8,FALSE)=2,"[[90000,1],","["))&amp;IF(K4475=K4474,VLOOKUP(INT(MID(A4475,3,1))*10+3,Sheet3!A:B,2,FALSE),VLOOKUP(INT(MID(A4475,3,1))*10+MOD(K4475,2)+1,Sheet3!A:B,2,FALSE))&amp;"]"</f>
        <v>[[50000,1],[50042,67]]</v>
      </c>
      <c r="G4475">
        <v>0.2</v>
      </c>
      <c r="H4475" s="1" t="str">
        <f t="shared" si="3244"/>
        <v>[80041,80042,80043,80044]</v>
      </c>
      <c r="I4475" s="1">
        <f t="shared" ref="I4475" si="3287">I4463</f>
        <v>1</v>
      </c>
      <c r="J4475">
        <f t="shared" si="3232"/>
        <v>20</v>
      </c>
      <c r="K4475">
        <f t="shared" si="3238"/>
        <v>206</v>
      </c>
      <c r="L4475" s="1" t="str">
        <f>Sheet1!L4475</f>
        <v>[{"bid":16008,"type":6,"num":97},{"bid":14001,"type":4,"num":123000}]</v>
      </c>
    </row>
    <row r="4476" spans="1:12" x14ac:dyDescent="0.2">
      <c r="A4476">
        <f t="shared" si="3230"/>
        <v>605248</v>
      </c>
      <c r="B4476">
        <f t="shared" si="3228"/>
        <v>605249</v>
      </c>
      <c r="C4476" s="1" t="str">
        <f t="shared" si="3265"/>
        <v>当前波数 207/∞</v>
      </c>
      <c r="D4476">
        <f>VLOOKUP(MOD(A4476,1000),Sheet2!P:R,3,FALSE)</f>
        <v>12961935.655718446</v>
      </c>
      <c r="E4476">
        <v>312</v>
      </c>
      <c r="F4476" s="1" t="str">
        <f>IF(VLOOKUP(MOD(A4476,1000),Sheet2!P:W,8,FALSE)=1,"[[50000,1],",IF(VLOOKUP(MOD(A4476,1000),Sheet2!P:W,8,FALSE)=2,"[[90000,1],","["))&amp;IF(K4476=K4475,VLOOKUP(INT(MID(A4476,3,1))*10+3,Sheet3!A:B,2,FALSE),VLOOKUP(INT(MID(A4476,3,1))*10+MOD(K4476,2)+1,Sheet3!A:B,2,FALSE))&amp;"]"</f>
        <v>[[50041,40]]</v>
      </c>
      <c r="G4476">
        <v>0.2</v>
      </c>
      <c r="H4476" s="1" t="str">
        <f t="shared" si="3244"/>
        <v>[80041,80042,80043,80044]</v>
      </c>
      <c r="I4476" s="1">
        <f t="shared" ref="I4476" si="3288">I4464</f>
        <v>1</v>
      </c>
      <c r="J4476">
        <f t="shared" si="3232"/>
        <v>20</v>
      </c>
      <c r="K4476">
        <f t="shared" si="3238"/>
        <v>207</v>
      </c>
      <c r="L4476" s="1" t="str">
        <f>Sheet1!L4476</f>
        <v>[{"bid":16008,"type":6,"num":97},{"bid":14001,"type":4,"num":123500}]</v>
      </c>
    </row>
    <row r="4477" spans="1:12" x14ac:dyDescent="0.2">
      <c r="A4477">
        <f t="shared" si="3230"/>
        <v>605249</v>
      </c>
      <c r="B4477">
        <f t="shared" si="3228"/>
        <v>605250</v>
      </c>
      <c r="C4477" s="1" t="str">
        <f t="shared" si="3265"/>
        <v>当前波数 208/∞</v>
      </c>
      <c r="D4477">
        <f>VLOOKUP(MOD(A4477,1000),Sheet2!P:R,3,FALSE)</f>
        <v>13540365.843200047</v>
      </c>
      <c r="E4477">
        <v>314</v>
      </c>
      <c r="F4477" s="1" t="str">
        <f>IF(VLOOKUP(MOD(A4477,1000),Sheet2!P:W,8,FALSE)=1,"[[50000,1],",IF(VLOOKUP(MOD(A4477,1000),Sheet2!P:W,8,FALSE)=2,"[[90000,1],","["))&amp;IF(K4477=K4476,VLOOKUP(INT(MID(A4477,3,1))*10+3,Sheet3!A:B,2,FALSE),VLOOKUP(INT(MID(A4477,3,1))*10+MOD(K4477,2)+1,Sheet3!A:B,2,FALSE))&amp;"]"</f>
        <v>[[50042,67]]</v>
      </c>
      <c r="G4477">
        <v>0.2</v>
      </c>
      <c r="H4477" s="1" t="str">
        <f t="shared" si="3244"/>
        <v>[80041,80042,80043,80044]</v>
      </c>
      <c r="I4477" s="1">
        <f t="shared" ref="I4477" si="3289">I4465</f>
        <v>1</v>
      </c>
      <c r="J4477">
        <f t="shared" si="3232"/>
        <v>20</v>
      </c>
      <c r="K4477">
        <f t="shared" si="3238"/>
        <v>208</v>
      </c>
      <c r="L4477" s="1" t="str">
        <f>Sheet1!L4477</f>
        <v>[{"bid":16008,"type":6,"num":97},{"bid":14001,"type":4,"num":124000}]</v>
      </c>
    </row>
    <row r="4478" spans="1:12" x14ac:dyDescent="0.2">
      <c r="A4478">
        <f t="shared" si="3230"/>
        <v>605250</v>
      </c>
      <c r="B4478">
        <f t="shared" si="3228"/>
        <v>605251</v>
      </c>
      <c r="C4478" s="1" t="str">
        <f t="shared" si="3265"/>
        <v>当前波数 209/∞</v>
      </c>
      <c r="D4478">
        <f>VLOOKUP(MOD(A4478,1000),Sheet2!P:R,3,FALSE)</f>
        <v>14136459.126787249</v>
      </c>
      <c r="E4478">
        <v>316</v>
      </c>
      <c r="F4478" s="1" t="str">
        <f>IF(VLOOKUP(MOD(A4478,1000),Sheet2!P:W,8,FALSE)=1,"[[50000,1],",IF(VLOOKUP(MOD(A4478,1000),Sheet2!P:W,8,FALSE)=2,"[[90000,1],","["))&amp;IF(K4478=K4477,VLOOKUP(INT(MID(A4478,3,1))*10+3,Sheet3!A:B,2,FALSE),VLOOKUP(INT(MID(A4478,3,1))*10+MOD(K4478,2)+1,Sheet3!A:B,2,FALSE))&amp;"]"</f>
        <v>[[50000,1],[50041,40]]</v>
      </c>
      <c r="G4478">
        <v>0.2</v>
      </c>
      <c r="H4478" s="1" t="str">
        <f t="shared" si="3244"/>
        <v>[80041,80042,80043,80044]</v>
      </c>
      <c r="I4478" s="1">
        <f t="shared" ref="I4478" si="3290">I4466</f>
        <v>1</v>
      </c>
      <c r="J4478">
        <f t="shared" si="3232"/>
        <v>20</v>
      </c>
      <c r="K4478">
        <f t="shared" si="3238"/>
        <v>209</v>
      </c>
      <c r="L4478" s="1" t="str">
        <f>Sheet1!L4478</f>
        <v>[{"bid":16008,"type":6,"num":97},{"bid":14001,"type":4,"num":124500}]</v>
      </c>
    </row>
    <row r="4479" spans="1:12" x14ac:dyDescent="0.2">
      <c r="A4479">
        <f t="shared" si="3230"/>
        <v>605251</v>
      </c>
      <c r="B4479">
        <f t="shared" si="3228"/>
        <v>605252</v>
      </c>
      <c r="C4479" s="1" t="str">
        <f t="shared" si="3265"/>
        <v>当前波数 210/∞\n下一波BOSS</v>
      </c>
      <c r="D4479">
        <f>VLOOKUP(MOD(A4479,1000),Sheet2!P:R,3,FALSE)</f>
        <v>14748589.256169654</v>
      </c>
      <c r="E4479">
        <v>317</v>
      </c>
      <c r="F4479" s="1" t="str">
        <f>IF(VLOOKUP(MOD(A4479,1000),Sheet2!P:W,8,FALSE)=1,"[[50000,1],",IF(VLOOKUP(MOD(A4479,1000),Sheet2!P:W,8,FALSE)=2,"[[90000,1],","["))&amp;IF(K4479=K4478,VLOOKUP(INT(MID(A4479,3,1))*10+3,Sheet3!A:B,2,FALSE),VLOOKUP(INT(MID(A4479,3,1))*10+MOD(K4479,2)+1,Sheet3!A:B,2,FALSE))&amp;"]"</f>
        <v>[[50042,67]]</v>
      </c>
      <c r="G4479">
        <v>0.2</v>
      </c>
      <c r="H4479" s="1" t="str">
        <f t="shared" si="3244"/>
        <v>[80041,80042,80043,80044]</v>
      </c>
      <c r="I4479" s="1">
        <f t="shared" ref="I4479" si="3291">I4467</f>
        <v>1</v>
      </c>
      <c r="J4479">
        <f t="shared" si="3232"/>
        <v>20</v>
      </c>
      <c r="K4479">
        <f t="shared" si="3238"/>
        <v>210</v>
      </c>
      <c r="L4479" s="1" t="str">
        <f>Sheet1!L4479</f>
        <v>[{"bid":16008,"type":6,"num":99},{"bid":14001,"type":4,"num":125000}]</v>
      </c>
    </row>
    <row r="4480" spans="1:12" x14ac:dyDescent="0.2">
      <c r="A4480">
        <f t="shared" si="3230"/>
        <v>605252</v>
      </c>
      <c r="B4480">
        <f t="shared" si="3228"/>
        <v>605253</v>
      </c>
      <c r="C4480" s="1" t="str">
        <f t="shared" si="3265"/>
        <v>BOSS波\n需击杀所有怪物</v>
      </c>
      <c r="D4480">
        <f>VLOOKUP(MOD(A4480,1000),Sheet2!P:R,3,FALSE)</f>
        <v>15377008.313638454</v>
      </c>
      <c r="E4480">
        <v>319</v>
      </c>
      <c r="F4480" s="1" t="str">
        <f>IF(VLOOKUP(MOD(A4480,1000),Sheet2!P:W,8,FALSE)=1,"[[50000,1],",IF(VLOOKUP(MOD(A4480,1000),Sheet2!P:W,8,FALSE)=2,"[[90000,1],","["))&amp;IF(K4480=K4479,VLOOKUP(INT(MID(A4480,3,1))*10+3,Sheet3!A:B,2,FALSE),VLOOKUP(INT(MID(A4480,3,1))*10+MOD(K4480,2)+1,Sheet3!A:B,2,FALSE))&amp;"]"</f>
        <v>[[50043,45]]</v>
      </c>
      <c r="G4480">
        <v>0.2</v>
      </c>
      <c r="H4480" s="1" t="str">
        <f t="shared" si="3244"/>
        <v>[80041,80042,80043,80044]</v>
      </c>
      <c r="I4480" s="1">
        <f t="shared" ref="I4480" si="3292">I4468</f>
        <v>2</v>
      </c>
      <c r="J4480">
        <f t="shared" si="3232"/>
        <v>40</v>
      </c>
      <c r="K4480">
        <f t="shared" si="3238"/>
        <v>210</v>
      </c>
      <c r="L4480" s="1" t="str">
        <f>Sheet1!L4480</f>
        <v>[{"bid":16008,"type":6,"num":99},{"bid":14001,"type":4,"num":125500}]</v>
      </c>
    </row>
    <row r="4481" spans="1:12" x14ac:dyDescent="0.2">
      <c r="A4481">
        <f t="shared" si="3230"/>
        <v>605253</v>
      </c>
      <c r="B4481">
        <f t="shared" si="3228"/>
        <v>605254</v>
      </c>
      <c r="C4481" s="1" t="str">
        <f t="shared" si="3265"/>
        <v>当前波数 211/∞</v>
      </c>
      <c r="D4481">
        <f>VLOOKUP(MOD(A4481,1000),Sheet2!P:R,3,FALSE)</f>
        <v>16024190.404070457</v>
      </c>
      <c r="E4481">
        <v>321</v>
      </c>
      <c r="F4481" s="1" t="str">
        <f>IF(VLOOKUP(MOD(A4481,1000),Sheet2!P:W,8,FALSE)=1,"[[50000,1],",IF(VLOOKUP(MOD(A4481,1000),Sheet2!P:W,8,FALSE)=2,"[[90000,1],","["))&amp;IF(K4481=K4480,VLOOKUP(INT(MID(A4481,3,1))*10+3,Sheet3!A:B,2,FALSE),VLOOKUP(INT(MID(A4481,3,1))*10+MOD(K4481,2)+1,Sheet3!A:B,2,FALSE))&amp;"]"</f>
        <v>[[50000,1],[50041,40]]</v>
      </c>
      <c r="G4481">
        <v>0.2</v>
      </c>
      <c r="H4481" s="1" t="str">
        <f t="shared" si="3244"/>
        <v>[80041,80042,80043,80044]</v>
      </c>
      <c r="I4481" s="1">
        <f t="shared" ref="I4481" si="3293">I4469</f>
        <v>1</v>
      </c>
      <c r="J4481">
        <f t="shared" si="3232"/>
        <v>20</v>
      </c>
      <c r="K4481">
        <f t="shared" si="3238"/>
        <v>211</v>
      </c>
      <c r="L4481" s="1" t="str">
        <f>Sheet1!L4481</f>
        <v>[{"bid":16008,"type":6,"num":99},{"bid":14001,"type":4,"num":126000}]</v>
      </c>
    </row>
    <row r="4482" spans="1:12" x14ac:dyDescent="0.2">
      <c r="A4482">
        <f t="shared" si="3230"/>
        <v>605254</v>
      </c>
      <c r="B4482">
        <f t="shared" si="3228"/>
        <v>605255</v>
      </c>
      <c r="C4482" s="1" t="str">
        <f t="shared" si="3265"/>
        <v>当前波数 212/∞</v>
      </c>
      <c r="D4482">
        <f>VLOOKUP(MOD(A4482,1000),Sheet2!P:R,3,FALSE)</f>
        <v>16688314.962000061</v>
      </c>
      <c r="E4482">
        <v>323</v>
      </c>
      <c r="F4482" s="1" t="str">
        <f>IF(VLOOKUP(MOD(A4482,1000),Sheet2!P:W,8,FALSE)=1,"[[50000,1],",IF(VLOOKUP(MOD(A4482,1000),Sheet2!P:W,8,FALSE)=2,"[[90000,1],","["))&amp;IF(K4482=K4481,VLOOKUP(INT(MID(A4482,3,1))*10+3,Sheet3!A:B,2,FALSE),VLOOKUP(INT(MID(A4482,3,1))*10+MOD(K4482,2)+1,Sheet3!A:B,2,FALSE))&amp;"]"</f>
        <v>[[50042,67]]</v>
      </c>
      <c r="G4482">
        <v>0.2</v>
      </c>
      <c r="H4482" s="1" t="str">
        <f t="shared" si="3244"/>
        <v>[80041,80042,80043,80044]</v>
      </c>
      <c r="I4482" s="1">
        <f t="shared" ref="I4482" si="3294">I4470</f>
        <v>1</v>
      </c>
      <c r="J4482">
        <f t="shared" si="3232"/>
        <v>20</v>
      </c>
      <c r="K4482">
        <f t="shared" si="3238"/>
        <v>212</v>
      </c>
      <c r="L4482" s="1" t="str">
        <f>Sheet1!L4482</f>
        <v>[{"bid":16008,"type":6,"num":99},{"bid":14001,"type":4,"num":126500}]</v>
      </c>
    </row>
    <row r="4483" spans="1:12" x14ac:dyDescent="0.2">
      <c r="A4483">
        <f t="shared" si="3230"/>
        <v>605255</v>
      </c>
      <c r="B4483">
        <f t="shared" si="3228"/>
        <v>605256</v>
      </c>
      <c r="C4483" s="1" t="str">
        <f t="shared" si="3265"/>
        <v>当前波数 213/∞</v>
      </c>
      <c r="D4483">
        <f>VLOOKUP(MOD(A4483,1000),Sheet2!P:R,3,FALSE)</f>
        <v>17369642.747936063</v>
      </c>
      <c r="E4483">
        <v>324</v>
      </c>
      <c r="F4483" s="1" t="str">
        <f>IF(VLOOKUP(MOD(A4483,1000),Sheet2!P:W,8,FALSE)=1,"[[50000,1],",IF(VLOOKUP(MOD(A4483,1000),Sheet2!P:W,8,FALSE)=2,"[[90000,1],","["))&amp;IF(K4483=K4482,VLOOKUP(INT(MID(A4483,3,1))*10+3,Sheet3!A:B,2,FALSE),VLOOKUP(INT(MID(A4483,3,1))*10+MOD(K4483,2)+1,Sheet3!A:B,2,FALSE))&amp;"]"</f>
        <v>[[50041,40]]</v>
      </c>
      <c r="G4483">
        <v>0.2</v>
      </c>
      <c r="H4483" s="1" t="str">
        <f t="shared" si="3244"/>
        <v>[80041,80042,80043,80044]</v>
      </c>
      <c r="I4483" s="1">
        <f t="shared" ref="I4483" si="3295">I4471</f>
        <v>1</v>
      </c>
      <c r="J4483">
        <f t="shared" si="3232"/>
        <v>20</v>
      </c>
      <c r="K4483">
        <f t="shared" si="3238"/>
        <v>213</v>
      </c>
      <c r="L4483" s="1" t="str">
        <f>Sheet1!L4483</f>
        <v>[{"bid":16008,"type":6,"num":99},{"bid":14001,"type":4,"num":127000}]</v>
      </c>
    </row>
    <row r="4484" spans="1:12" x14ac:dyDescent="0.2">
      <c r="A4484">
        <f t="shared" si="3230"/>
        <v>605256</v>
      </c>
      <c r="B4484">
        <f t="shared" si="3228"/>
        <v>605257</v>
      </c>
      <c r="C4484" s="1" t="str">
        <f t="shared" si="3265"/>
        <v>当前波数 214/∞</v>
      </c>
      <c r="D4484">
        <f>VLOOKUP(MOD(A4484,1000),Sheet2!P:R,3,FALSE)</f>
        <v>18068436.336787265</v>
      </c>
      <c r="E4484">
        <v>325</v>
      </c>
      <c r="F4484" s="1" t="str">
        <f>IF(VLOOKUP(MOD(A4484,1000),Sheet2!P:W,8,FALSE)=1,"[[50000,1],",IF(VLOOKUP(MOD(A4484,1000),Sheet2!P:W,8,FALSE)=2,"[[90000,1],","["))&amp;IF(K4484=K4483,VLOOKUP(INT(MID(A4484,3,1))*10+3,Sheet3!A:B,2,FALSE),VLOOKUP(INT(MID(A4484,3,1))*10+MOD(K4484,2)+1,Sheet3!A:B,2,FALSE))&amp;"]"</f>
        <v>[[50000,1],[50042,67]]</v>
      </c>
      <c r="G4484">
        <v>0.2</v>
      </c>
      <c r="H4484" s="1" t="str">
        <f t="shared" si="3244"/>
        <v>[80041,80042,80043,80044]</v>
      </c>
      <c r="I4484" s="1">
        <f t="shared" ref="I4484" si="3296">I4472</f>
        <v>1</v>
      </c>
      <c r="J4484">
        <f t="shared" si="3232"/>
        <v>20</v>
      </c>
      <c r="K4484">
        <f t="shared" si="3238"/>
        <v>214</v>
      </c>
      <c r="L4484" s="1" t="str">
        <f>Sheet1!L4484</f>
        <v>[{"bid":16008,"type":6,"num":101},{"bid":14001,"type":4,"num":127500}]</v>
      </c>
    </row>
    <row r="4485" spans="1:12" x14ac:dyDescent="0.2">
      <c r="A4485">
        <f t="shared" si="3230"/>
        <v>605257</v>
      </c>
      <c r="B4485">
        <f t="shared" si="3228"/>
        <v>605258</v>
      </c>
      <c r="C4485" s="1" t="str">
        <f t="shared" si="3265"/>
        <v>当前波数 215/∞\n下一波BOSS</v>
      </c>
      <c r="D4485">
        <f>VLOOKUP(MOD(A4485,1000),Sheet2!P:R,3,FALSE)</f>
        <v>18784960.11786247</v>
      </c>
      <c r="E4485">
        <v>327</v>
      </c>
      <c r="F4485" s="1" t="str">
        <f>IF(VLOOKUP(MOD(A4485,1000),Sheet2!P:W,8,FALSE)=1,"[[50000,1],",IF(VLOOKUP(MOD(A4485,1000),Sheet2!P:W,8,FALSE)=2,"[[90000,1],","["))&amp;IF(K4485=K4484,VLOOKUP(INT(MID(A4485,3,1))*10+3,Sheet3!A:B,2,FALSE),VLOOKUP(INT(MID(A4485,3,1))*10+MOD(K4485,2)+1,Sheet3!A:B,2,FALSE))&amp;"]"</f>
        <v>[[50041,40]]</v>
      </c>
      <c r="G4485">
        <v>0.2</v>
      </c>
      <c r="H4485" s="1" t="str">
        <f t="shared" si="3244"/>
        <v>[80041,80042,80043,80044]</v>
      </c>
      <c r="I4485" s="1">
        <f t="shared" ref="I4485" si="3297">I4473</f>
        <v>1</v>
      </c>
      <c r="J4485">
        <f t="shared" si="3232"/>
        <v>20</v>
      </c>
      <c r="K4485">
        <f t="shared" si="3238"/>
        <v>215</v>
      </c>
      <c r="L4485" s="1" t="str">
        <f>Sheet1!L4485</f>
        <v>[{"bid":16008,"type":6,"num":101},{"bid":14001,"type":4,"num":128000}]</v>
      </c>
    </row>
    <row r="4486" spans="1:12" x14ac:dyDescent="0.2">
      <c r="A4486">
        <f t="shared" si="3230"/>
        <v>605258</v>
      </c>
      <c r="B4486">
        <f t="shared" ref="B4486:B4549" si="3298">A4486+1</f>
        <v>605259</v>
      </c>
      <c r="C4486" s="1" t="str">
        <f t="shared" si="3265"/>
        <v>BOSS波\n需击杀所有怪物</v>
      </c>
      <c r="D4486">
        <f>VLOOKUP(MOD(A4486,1000),Sheet2!P:R,3,FALSE)</f>
        <v>19519480.294870473</v>
      </c>
      <c r="E4486">
        <v>328</v>
      </c>
      <c r="F4486" s="1" t="str">
        <f>IF(VLOOKUP(MOD(A4486,1000),Sheet2!P:W,8,FALSE)=1,"[[50000,1],",IF(VLOOKUP(MOD(A4486,1000),Sheet2!P:W,8,FALSE)=2,"[[90000,1],","["))&amp;IF(K4486=K4485,VLOOKUP(INT(MID(A4486,3,1))*10+3,Sheet3!A:B,2,FALSE),VLOOKUP(INT(MID(A4486,3,1))*10+MOD(K4486,2)+1,Sheet3!A:B,2,FALSE))&amp;"]"</f>
        <v>[[50043,45]]</v>
      </c>
      <c r="G4486">
        <v>0.2</v>
      </c>
      <c r="H4486" s="1" t="str">
        <f t="shared" si="3244"/>
        <v>[80041,80042,80043,80044]</v>
      </c>
      <c r="I4486" s="1">
        <f t="shared" ref="I4486" si="3299">I4474</f>
        <v>2</v>
      </c>
      <c r="J4486">
        <f t="shared" si="3232"/>
        <v>40</v>
      </c>
      <c r="K4486">
        <f t="shared" si="3238"/>
        <v>215</v>
      </c>
      <c r="L4486" s="1" t="str">
        <f>Sheet1!L4486</f>
        <v>[{"bid":16008,"type":6,"num":101},{"bid":14001,"type":4,"num":128500}]</v>
      </c>
    </row>
    <row r="4487" spans="1:12" x14ac:dyDescent="0.2">
      <c r="A4487">
        <f t="shared" ref="A4487:A4550" si="3300">A4486+1</f>
        <v>605259</v>
      </c>
      <c r="B4487">
        <f t="shared" si="3298"/>
        <v>605260</v>
      </c>
      <c r="C4487" s="1" t="str">
        <f t="shared" si="3265"/>
        <v>当前波数 216/∞</v>
      </c>
      <c r="D4487">
        <f>VLOOKUP(MOD(A4487,1000),Sheet2!P:R,3,FALSE)</f>
        <v>20274933.928080082</v>
      </c>
      <c r="E4487">
        <v>330</v>
      </c>
      <c r="F4487" s="1" t="str">
        <f>IF(VLOOKUP(MOD(A4487,1000),Sheet2!P:W,8,FALSE)=1,"[[50000,1],",IF(VLOOKUP(MOD(A4487,1000),Sheet2!P:W,8,FALSE)=2,"[[90000,1],","["))&amp;IF(K4487=K4486,VLOOKUP(INT(MID(A4487,3,1))*10+3,Sheet3!A:B,2,FALSE),VLOOKUP(INT(MID(A4487,3,1))*10+MOD(K4487,2)+1,Sheet3!A:B,2,FALSE))&amp;"]"</f>
        <v>[[50000,1],[50042,67]]</v>
      </c>
      <c r="G4487">
        <v>0.2</v>
      </c>
      <c r="H4487" s="1" t="str">
        <f t="shared" si="3244"/>
        <v>[80041,80042,80043,80044]</v>
      </c>
      <c r="I4487" s="1">
        <f t="shared" ref="I4487" si="3301">I4475</f>
        <v>1</v>
      </c>
      <c r="J4487">
        <f t="shared" ref="J4487:J4550" si="3302">J3948</f>
        <v>20</v>
      </c>
      <c r="K4487">
        <f t="shared" si="3238"/>
        <v>216</v>
      </c>
      <c r="L4487" s="1" t="str">
        <f>Sheet1!L4487</f>
        <v>[{"bid":16008,"type":6,"num":101},{"bid":14001,"type":4,"num":129000}]</v>
      </c>
    </row>
    <row r="4488" spans="1:12" x14ac:dyDescent="0.2">
      <c r="A4488">
        <f t="shared" si="3300"/>
        <v>605260</v>
      </c>
      <c r="B4488">
        <f t="shared" si="3298"/>
        <v>605261</v>
      </c>
      <c r="C4488" s="1" t="str">
        <f t="shared" si="3265"/>
        <v>当前波数 217/∞</v>
      </c>
      <c r="D4488">
        <f>VLOOKUP(MOD(A4488,1000),Sheet2!P:R,3,FALSE)</f>
        <v>21049079.327539284</v>
      </c>
      <c r="E4488">
        <v>332</v>
      </c>
      <c r="F4488" s="1" t="str">
        <f>IF(VLOOKUP(MOD(A4488,1000),Sheet2!P:W,8,FALSE)=1,"[[50000,1],",IF(VLOOKUP(MOD(A4488,1000),Sheet2!P:W,8,FALSE)=2,"[[90000,1],","["))&amp;IF(K4488=K4487,VLOOKUP(INT(MID(A4488,3,1))*10+3,Sheet3!A:B,2,FALSE),VLOOKUP(INT(MID(A4488,3,1))*10+MOD(K4488,2)+1,Sheet3!A:B,2,FALSE))&amp;"]"</f>
        <v>[[50041,40]]</v>
      </c>
      <c r="G4488">
        <v>0.2</v>
      </c>
      <c r="H4488" s="1" t="str">
        <f t="shared" si="3244"/>
        <v>[80041,80042,80043,80044]</v>
      </c>
      <c r="I4488" s="1">
        <f t="shared" ref="I4488" si="3303">I4476</f>
        <v>1</v>
      </c>
      <c r="J4488">
        <f t="shared" si="3302"/>
        <v>20</v>
      </c>
      <c r="K4488">
        <f t="shared" si="3238"/>
        <v>217</v>
      </c>
      <c r="L4488" s="1" t="str">
        <f>Sheet1!L4488</f>
        <v>[{"bid":16008,"type":6,"num":101},{"bid":14001,"type":4,"num":129500}]</v>
      </c>
    </row>
    <row r="4489" spans="1:12" x14ac:dyDescent="0.2">
      <c r="A4489">
        <f t="shared" si="3300"/>
        <v>605261</v>
      </c>
      <c r="B4489">
        <f t="shared" si="3298"/>
        <v>605262</v>
      </c>
      <c r="C4489" s="1" t="str">
        <f t="shared" si="3265"/>
        <v>当前波数 218/∞</v>
      </c>
      <c r="D4489">
        <f>VLOOKUP(MOD(A4489,1000),Sheet2!P:R,3,FALSE)</f>
        <v>21842191.591174487</v>
      </c>
      <c r="E4489">
        <v>334</v>
      </c>
      <c r="F4489" s="1" t="str">
        <f>IF(VLOOKUP(MOD(A4489,1000),Sheet2!P:W,8,FALSE)=1,"[[50000,1],",IF(VLOOKUP(MOD(A4489,1000),Sheet2!P:W,8,FALSE)=2,"[[90000,1],","["))&amp;IF(K4489=K4488,VLOOKUP(INT(MID(A4489,3,1))*10+3,Sheet3!A:B,2,FALSE),VLOOKUP(INT(MID(A4489,3,1))*10+MOD(K4489,2)+1,Sheet3!A:B,2,FALSE))&amp;"]"</f>
        <v>[[50042,67]]</v>
      </c>
      <c r="G4489">
        <v>0.2</v>
      </c>
      <c r="H4489" s="1" t="str">
        <f t="shared" si="3244"/>
        <v>[80041,80042,80043,80044]</v>
      </c>
      <c r="I4489" s="1">
        <f t="shared" ref="I4489" si="3304">I4477</f>
        <v>1</v>
      </c>
      <c r="J4489">
        <f t="shared" si="3302"/>
        <v>20</v>
      </c>
      <c r="K4489">
        <f t="shared" si="3238"/>
        <v>218</v>
      </c>
      <c r="L4489" s="1" t="str">
        <f>Sheet1!L4489</f>
        <v>[{"bid":16008,"type":6,"num":103},{"bid":14001,"type":4,"num":130000}]</v>
      </c>
    </row>
    <row r="4490" spans="1:12" x14ac:dyDescent="0.2">
      <c r="A4490">
        <f t="shared" si="3300"/>
        <v>605262</v>
      </c>
      <c r="B4490">
        <f t="shared" si="3298"/>
        <v>605263</v>
      </c>
      <c r="C4490" s="1" t="str">
        <f t="shared" si="3265"/>
        <v>当前波数 219/∞</v>
      </c>
      <c r="D4490">
        <f>VLOOKUP(MOD(A4490,1000),Sheet2!P:R,3,FALSE)</f>
        <v>22654547.66011209</v>
      </c>
      <c r="E4490">
        <v>335</v>
      </c>
      <c r="F4490" s="1" t="str">
        <f>IF(VLOOKUP(MOD(A4490,1000),Sheet2!P:W,8,FALSE)=1,"[[50000,1],",IF(VLOOKUP(MOD(A4490,1000),Sheet2!P:W,8,FALSE)=2,"[[90000,1],","["))&amp;IF(K4490=K4489,VLOOKUP(INT(MID(A4490,3,1))*10+3,Sheet3!A:B,2,FALSE),VLOOKUP(INT(MID(A4490,3,1))*10+MOD(K4490,2)+1,Sheet3!A:B,2,FALSE))&amp;"]"</f>
        <v>[[50000,1],[50041,40]]</v>
      </c>
      <c r="G4490">
        <v>0.2</v>
      </c>
      <c r="H4490" s="1" t="str">
        <f t="shared" si="3244"/>
        <v>[80041,80042,80043,80044]</v>
      </c>
      <c r="I4490" s="1">
        <f t="shared" ref="I4490" si="3305">I4478</f>
        <v>1</v>
      </c>
      <c r="J4490">
        <f t="shared" si="3302"/>
        <v>20</v>
      </c>
      <c r="K4490">
        <f t="shared" si="3238"/>
        <v>219</v>
      </c>
      <c r="L4490" s="1" t="str">
        <f>Sheet1!L4490</f>
        <v>[{"bid":16008,"type":6,"num":103},{"bid":14001,"type":4,"num":130500}]</v>
      </c>
    </row>
    <row r="4491" spans="1:12" x14ac:dyDescent="0.2">
      <c r="A4491">
        <f t="shared" si="3300"/>
        <v>605263</v>
      </c>
      <c r="B4491">
        <f t="shared" si="3298"/>
        <v>605264</v>
      </c>
      <c r="C4491" s="1" t="str">
        <f t="shared" si="3265"/>
        <v>当前波数 220/∞\n下一波BOSS</v>
      </c>
      <c r="D4491">
        <f>VLOOKUP(MOD(A4491,1000),Sheet2!P:R,3,FALSE)</f>
        <v>23486426.318678495</v>
      </c>
      <c r="E4491">
        <v>336</v>
      </c>
      <c r="F4491" s="1" t="str">
        <f>IF(VLOOKUP(MOD(A4491,1000),Sheet2!P:W,8,FALSE)=1,"[[50000,1],",IF(VLOOKUP(MOD(A4491,1000),Sheet2!P:W,8,FALSE)=2,"[[90000,1],","["))&amp;IF(K4491=K4490,VLOOKUP(INT(MID(A4491,3,1))*10+3,Sheet3!A:B,2,FALSE),VLOOKUP(INT(MID(A4491,3,1))*10+MOD(K4491,2)+1,Sheet3!A:B,2,FALSE))&amp;"]"</f>
        <v>[[50042,67]]</v>
      </c>
      <c r="G4491">
        <v>0.2</v>
      </c>
      <c r="H4491" s="1" t="str">
        <f t="shared" si="3244"/>
        <v>[80041,80042,80043,80044]</v>
      </c>
      <c r="I4491" s="1">
        <f t="shared" ref="I4491" si="3306">I4479</f>
        <v>1</v>
      </c>
      <c r="J4491">
        <f t="shared" si="3302"/>
        <v>20</v>
      </c>
      <c r="K4491">
        <f t="shared" si="3238"/>
        <v>220</v>
      </c>
      <c r="L4491" s="1" t="str">
        <f>Sheet1!L4491</f>
        <v>[{"bid":16008,"type":6,"num":103},{"bid":14001,"type":4,"num":131000}]</v>
      </c>
    </row>
    <row r="4492" spans="1:12" x14ac:dyDescent="0.2">
      <c r="A4492">
        <f t="shared" si="3300"/>
        <v>605264</v>
      </c>
      <c r="B4492">
        <f t="shared" si="3298"/>
        <v>605265</v>
      </c>
      <c r="C4492" s="1" t="str">
        <f t="shared" si="3265"/>
        <v>BOSS波\n需击杀所有怪物</v>
      </c>
      <c r="D4492">
        <f>VLOOKUP(MOD(A4492,1000),Sheet2!P:R,3,FALSE)</f>
        <v>24338108.194400098</v>
      </c>
      <c r="E4492">
        <v>337</v>
      </c>
      <c r="F4492" s="1" t="str">
        <f>IF(VLOOKUP(MOD(A4492,1000),Sheet2!P:W,8,FALSE)=1,"[[50000,1],",IF(VLOOKUP(MOD(A4492,1000),Sheet2!P:W,8,FALSE)=2,"[[90000,1],","["))&amp;IF(K4492=K4491,VLOOKUP(INT(MID(A4492,3,1))*10+3,Sheet3!A:B,2,FALSE),VLOOKUP(INT(MID(A4492,3,1))*10+MOD(K4492,2)+1,Sheet3!A:B,2,FALSE))&amp;"]"</f>
        <v>[[50043,45]]</v>
      </c>
      <c r="G4492">
        <v>0.2</v>
      </c>
      <c r="H4492" s="1" t="str">
        <f t="shared" si="3244"/>
        <v>[80041,80042,80043,80044]</v>
      </c>
      <c r="I4492" s="1">
        <f t="shared" ref="I4492" si="3307">I4480</f>
        <v>2</v>
      </c>
      <c r="J4492">
        <f t="shared" si="3302"/>
        <v>40</v>
      </c>
      <c r="K4492">
        <f t="shared" ref="K4492:K4555" si="3308">K4486+5</f>
        <v>220</v>
      </c>
      <c r="L4492" s="1" t="str">
        <f>Sheet1!L4492</f>
        <v>[{"bid":16008,"type":6,"num":103},{"bid":14001,"type":4,"num":131500}]</v>
      </c>
    </row>
    <row r="4493" spans="1:12" x14ac:dyDescent="0.2">
      <c r="A4493">
        <f t="shared" si="3300"/>
        <v>605265</v>
      </c>
      <c r="B4493">
        <f t="shared" si="3298"/>
        <v>605266</v>
      </c>
      <c r="C4493" s="1" t="str">
        <f t="shared" si="3265"/>
        <v>当前波数 221/∞</v>
      </c>
      <c r="D4493">
        <f>VLOOKUP(MOD(A4493,1000),Sheet2!P:R,3,FALSE)</f>
        <v>25652991.391948909</v>
      </c>
      <c r="E4493">
        <v>339</v>
      </c>
      <c r="F4493" s="1" t="str">
        <f>IF(VLOOKUP(MOD(A4493,1000),Sheet2!P:W,8,FALSE)=1,"[[50000,1],",IF(VLOOKUP(MOD(A4493,1000),Sheet2!P:W,8,FALSE)=2,"[[90000,1],","["))&amp;IF(K4493=K4492,VLOOKUP(INT(MID(A4493,3,1))*10+3,Sheet3!A:B,2,FALSE),VLOOKUP(INT(MID(A4493,3,1))*10+MOD(K4493,2)+1,Sheet3!A:B,2,FALSE))&amp;"]"</f>
        <v>[[50000,1],[50041,40]]</v>
      </c>
      <c r="G4493">
        <v>0.2</v>
      </c>
      <c r="H4493" s="1" t="str">
        <f t="shared" si="3244"/>
        <v>[80041,80042,80043,80044]</v>
      </c>
      <c r="I4493" s="1">
        <f t="shared" ref="I4493" si="3309">I4481</f>
        <v>1</v>
      </c>
      <c r="J4493">
        <f t="shared" si="3302"/>
        <v>20</v>
      </c>
      <c r="K4493">
        <f t="shared" si="3308"/>
        <v>221</v>
      </c>
      <c r="L4493" s="1" t="str">
        <f>Sheet1!L4493</f>
        <v>[{"bid":16008,"type":6,"num":103},{"bid":14001,"type":4,"num":132000}]</v>
      </c>
    </row>
    <row r="4494" spans="1:12" x14ac:dyDescent="0.2">
      <c r="A4494">
        <f t="shared" si="3300"/>
        <v>605266</v>
      </c>
      <c r="B4494">
        <f t="shared" si="3298"/>
        <v>605267</v>
      </c>
      <c r="C4494" s="1" t="str">
        <f t="shared" si="3265"/>
        <v>当前波数 222/∞</v>
      </c>
      <c r="D4494">
        <f>VLOOKUP(MOD(A4494,1000),Sheet2!P:R,3,FALSE)</f>
        <v>27012995.828563314</v>
      </c>
      <c r="E4494">
        <v>341</v>
      </c>
      <c r="F4494" s="1" t="str">
        <f>IF(VLOOKUP(MOD(A4494,1000),Sheet2!P:W,8,FALSE)=1,"[[50000,1],",IF(VLOOKUP(MOD(A4494,1000),Sheet2!P:W,8,FALSE)=2,"[[90000,1],","["))&amp;IF(K4494=K4493,VLOOKUP(INT(MID(A4494,3,1))*10+3,Sheet3!A:B,2,FALSE),VLOOKUP(INT(MID(A4494,3,1))*10+MOD(K4494,2)+1,Sheet3!A:B,2,FALSE))&amp;"]"</f>
        <v>[[50042,67]]</v>
      </c>
      <c r="G4494">
        <v>0.2</v>
      </c>
      <c r="H4494" s="1" t="str">
        <f t="shared" si="3244"/>
        <v>[80041,80042,80043,80044]</v>
      </c>
      <c r="I4494" s="1">
        <f t="shared" ref="I4494" si="3310">I4482</f>
        <v>1</v>
      </c>
      <c r="J4494">
        <f t="shared" si="3302"/>
        <v>20</v>
      </c>
      <c r="K4494">
        <f t="shared" si="3308"/>
        <v>222</v>
      </c>
      <c r="L4494" s="1" t="str">
        <f>Sheet1!L4494</f>
        <v>[{"bid":16008,"type":6,"num":105},{"bid":14001,"type":4,"num":132500}]</v>
      </c>
    </row>
    <row r="4495" spans="1:12" x14ac:dyDescent="0.2">
      <c r="A4495">
        <f t="shared" si="3300"/>
        <v>605267</v>
      </c>
      <c r="B4495">
        <f t="shared" si="3298"/>
        <v>605268</v>
      </c>
      <c r="C4495" s="1" t="str">
        <f t="shared" si="3265"/>
        <v>当前波数 223/∞</v>
      </c>
      <c r="D4495">
        <f>VLOOKUP(MOD(A4495,1000),Sheet2!P:R,3,FALSE)</f>
        <v>28419148.624947324</v>
      </c>
      <c r="E4495">
        <v>342</v>
      </c>
      <c r="F4495" s="1" t="str">
        <f>IF(VLOOKUP(MOD(A4495,1000),Sheet2!P:W,8,FALSE)=1,"[[50000,1],",IF(VLOOKUP(MOD(A4495,1000),Sheet2!P:W,8,FALSE)=2,"[[90000,1],","["))&amp;IF(K4495=K4494,VLOOKUP(INT(MID(A4495,3,1))*10+3,Sheet3!A:B,2,FALSE),VLOOKUP(INT(MID(A4495,3,1))*10+MOD(K4495,2)+1,Sheet3!A:B,2,FALSE))&amp;"]"</f>
        <v>[[50041,40]]</v>
      </c>
      <c r="G4495">
        <v>0.2</v>
      </c>
      <c r="H4495" s="1" t="str">
        <f t="shared" si="3244"/>
        <v>[80041,80042,80043,80044]</v>
      </c>
      <c r="I4495" s="1">
        <f t="shared" ref="I4495" si="3311">I4483</f>
        <v>1</v>
      </c>
      <c r="J4495">
        <f t="shared" si="3302"/>
        <v>20</v>
      </c>
      <c r="K4495">
        <f t="shared" si="3308"/>
        <v>223</v>
      </c>
      <c r="L4495" s="1" t="str">
        <f>Sheet1!L4495</f>
        <v>[{"bid":16008,"type":6,"num":105},{"bid":14001,"type":4,"num":133000}]</v>
      </c>
    </row>
    <row r="4496" spans="1:12" x14ac:dyDescent="0.2">
      <c r="A4496">
        <f t="shared" si="3300"/>
        <v>605268</v>
      </c>
      <c r="B4496">
        <f t="shared" si="3298"/>
        <v>605269</v>
      </c>
      <c r="C4496" s="1" t="str">
        <f t="shared" si="3265"/>
        <v>当前波数 224/∞</v>
      </c>
      <c r="D4496">
        <f>VLOOKUP(MOD(A4496,1000),Sheet2!P:R,3,FALSE)</f>
        <v>29872491.237388927</v>
      </c>
      <c r="E4496">
        <v>343</v>
      </c>
      <c r="F4496" s="1" t="str">
        <f>IF(VLOOKUP(MOD(A4496,1000),Sheet2!P:W,8,FALSE)=1,"[[50000,1],",IF(VLOOKUP(MOD(A4496,1000),Sheet2!P:W,8,FALSE)=2,"[[90000,1],","["))&amp;IF(K4496=K4495,VLOOKUP(INT(MID(A4496,3,1))*10+3,Sheet3!A:B,2,FALSE),VLOOKUP(INT(MID(A4496,3,1))*10+MOD(K4496,2)+1,Sheet3!A:B,2,FALSE))&amp;"]"</f>
        <v>[[50000,1],[50042,67]]</v>
      </c>
      <c r="G4496">
        <v>0.2</v>
      </c>
      <c r="H4496" s="1" t="str">
        <f t="shared" si="3244"/>
        <v>[80041,80042,80043,80044]</v>
      </c>
      <c r="I4496" s="1">
        <f t="shared" ref="I4496" si="3312">I4484</f>
        <v>1</v>
      </c>
      <c r="J4496">
        <f t="shared" si="3302"/>
        <v>20</v>
      </c>
      <c r="K4496">
        <f t="shared" si="3308"/>
        <v>224</v>
      </c>
      <c r="L4496" s="1" t="str">
        <f>Sheet1!L4496</f>
        <v>[{"bid":16008,"type":6,"num":105},{"bid":14001,"type":4,"num":133500}]</v>
      </c>
    </row>
    <row r="4497" spans="1:12" x14ac:dyDescent="0.2">
      <c r="A4497">
        <f t="shared" si="3300"/>
        <v>605269</v>
      </c>
      <c r="B4497">
        <f t="shared" si="3298"/>
        <v>605270</v>
      </c>
      <c r="C4497" s="1" t="str">
        <f t="shared" si="3265"/>
        <v>当前波数 225/∞\n下一波BOSS</v>
      </c>
      <c r="D4497">
        <f>VLOOKUP(MOD(A4497,1000),Sheet2!P:R,3,FALSE)</f>
        <v>31374079.551360138</v>
      </c>
      <c r="E4497">
        <v>344</v>
      </c>
      <c r="F4497" s="1" t="str">
        <f>IF(VLOOKUP(MOD(A4497,1000),Sheet2!P:W,8,FALSE)=1,"[[50000,1],",IF(VLOOKUP(MOD(A4497,1000),Sheet2!P:W,8,FALSE)=2,"[[90000,1],","["))&amp;IF(K4497=K4496,VLOOKUP(INT(MID(A4497,3,1))*10+3,Sheet3!A:B,2,FALSE),VLOOKUP(INT(MID(A4497,3,1))*10+MOD(K4497,2)+1,Sheet3!A:B,2,FALSE))&amp;"]"</f>
        <v>[[50041,40]]</v>
      </c>
      <c r="G4497">
        <v>0.2</v>
      </c>
      <c r="H4497" s="1" t="str">
        <f t="shared" si="3244"/>
        <v>[80041,80042,80043,80044]</v>
      </c>
      <c r="I4497" s="1">
        <f t="shared" ref="I4497" si="3313">I4485</f>
        <v>1</v>
      </c>
      <c r="J4497">
        <f t="shared" si="3302"/>
        <v>20</v>
      </c>
      <c r="K4497">
        <f t="shared" si="3308"/>
        <v>225</v>
      </c>
      <c r="L4497" s="1" t="str">
        <f>Sheet1!L4497</f>
        <v>[{"bid":16008,"type":6,"num":105},{"bid":14001,"type":4,"num":134000}]</v>
      </c>
    </row>
    <row r="4498" spans="1:12" x14ac:dyDescent="0.2">
      <c r="A4498">
        <f t="shared" si="3300"/>
        <v>605270</v>
      </c>
      <c r="B4498">
        <f t="shared" si="3298"/>
        <v>605271</v>
      </c>
      <c r="C4498" s="1" t="str">
        <f t="shared" si="3265"/>
        <v>BOSS波\n需击杀所有怪物</v>
      </c>
      <c r="D4498">
        <f>VLOOKUP(MOD(A4498,1000),Sheet2!P:R,3,FALSE)</f>
        <v>32924983.975116946</v>
      </c>
      <c r="E4498">
        <v>346</v>
      </c>
      <c r="F4498" s="1" t="str">
        <f>IF(VLOOKUP(MOD(A4498,1000),Sheet2!P:W,8,FALSE)=1,"[[50000,1],",IF(VLOOKUP(MOD(A4498,1000),Sheet2!P:W,8,FALSE)=2,"[[90000,1],","["))&amp;IF(K4498=K4497,VLOOKUP(INT(MID(A4498,3,1))*10+3,Sheet3!A:B,2,FALSE),VLOOKUP(INT(MID(A4498,3,1))*10+MOD(K4498,2)+1,Sheet3!A:B,2,FALSE))&amp;"]"</f>
        <v>[[50043,45]]</v>
      </c>
      <c r="G4498">
        <v>0.2</v>
      </c>
      <c r="H4498" s="1" t="str">
        <f t="shared" ref="H4498:H4561" si="3314">H4497</f>
        <v>[80041,80042,80043,80044]</v>
      </c>
      <c r="I4498" s="1">
        <f t="shared" ref="I4498" si="3315">I4486</f>
        <v>2</v>
      </c>
      <c r="J4498">
        <f t="shared" si="3302"/>
        <v>40</v>
      </c>
      <c r="K4498">
        <f t="shared" si="3308"/>
        <v>225</v>
      </c>
      <c r="L4498" s="1" t="str">
        <f>Sheet1!L4498</f>
        <v>[{"bid":16008,"type":6,"num":105},{"bid":14001,"type":4,"num":134500}]</v>
      </c>
    </row>
    <row r="4499" spans="1:12" x14ac:dyDescent="0.2">
      <c r="A4499">
        <f t="shared" si="3300"/>
        <v>605271</v>
      </c>
      <c r="B4499">
        <f t="shared" si="3298"/>
        <v>605272</v>
      </c>
      <c r="C4499" s="1" t="str">
        <f t="shared" si="3265"/>
        <v>当前波数 226/∞</v>
      </c>
      <c r="D4499">
        <f>VLOOKUP(MOD(A4499,1000),Sheet2!P:R,3,FALSE)</f>
        <v>34530413.881017759</v>
      </c>
      <c r="E4499">
        <v>347</v>
      </c>
      <c r="F4499" s="1" t="str">
        <f>IF(VLOOKUP(MOD(A4499,1000),Sheet2!P:W,8,FALSE)=1,"[[50000,1],",IF(VLOOKUP(MOD(A4499,1000),Sheet2!P:W,8,FALSE)=2,"[[90000,1],","["))&amp;IF(K4499=K4498,VLOOKUP(INT(MID(A4499,3,1))*10+3,Sheet3!A:B,2,FALSE),VLOOKUP(INT(MID(A4499,3,1))*10+MOD(K4499,2)+1,Sheet3!A:B,2,FALSE))&amp;"]"</f>
        <v>[[50000,1],[50042,67]]</v>
      </c>
      <c r="G4499">
        <v>0.2</v>
      </c>
      <c r="H4499" s="1" t="str">
        <f t="shared" si="3314"/>
        <v>[80041,80042,80043,80044]</v>
      </c>
      <c r="I4499" s="1">
        <f t="shared" ref="I4499" si="3316">I4487</f>
        <v>1</v>
      </c>
      <c r="J4499">
        <f t="shared" si="3302"/>
        <v>20</v>
      </c>
      <c r="K4499">
        <f t="shared" si="3308"/>
        <v>226</v>
      </c>
      <c r="L4499" s="1" t="str">
        <f>Sheet1!L4499</f>
        <v>[{"bid":16008,"type":6,"num":107},{"bid":14001,"type":4,"num":135000}]</v>
      </c>
    </row>
    <row r="4500" spans="1:12" x14ac:dyDescent="0.2">
      <c r="A4500">
        <f t="shared" si="3300"/>
        <v>605272</v>
      </c>
      <c r="B4500">
        <f t="shared" si="3298"/>
        <v>605273</v>
      </c>
      <c r="C4500" s="1" t="str">
        <f t="shared" si="3265"/>
        <v>当前波数 227/∞</v>
      </c>
      <c r="D4500">
        <f>VLOOKUP(MOD(A4500,1000),Sheet2!P:R,3,FALSE)</f>
        <v>36187672.932192169</v>
      </c>
      <c r="E4500">
        <v>348</v>
      </c>
      <c r="F4500" s="1" t="str">
        <f>IF(VLOOKUP(MOD(A4500,1000),Sheet2!P:W,8,FALSE)=1,"[[50000,1],",IF(VLOOKUP(MOD(A4500,1000),Sheet2!P:W,8,FALSE)=2,"[[90000,1],","["))&amp;IF(K4500=K4499,VLOOKUP(INT(MID(A4500,3,1))*10+3,Sheet3!A:B,2,FALSE),VLOOKUP(INT(MID(A4500,3,1))*10+MOD(K4500,2)+1,Sheet3!A:B,2,FALSE))&amp;"]"</f>
        <v>[[50041,40]]</v>
      </c>
      <c r="G4500">
        <v>0.2</v>
      </c>
      <c r="H4500" s="1" t="str">
        <f t="shared" si="3314"/>
        <v>[80041,80042,80043,80044]</v>
      </c>
      <c r="I4500" s="1">
        <f t="shared" ref="I4500" si="3317">I4488</f>
        <v>1</v>
      </c>
      <c r="J4500">
        <f t="shared" si="3302"/>
        <v>20</v>
      </c>
      <c r="K4500">
        <f t="shared" si="3308"/>
        <v>227</v>
      </c>
      <c r="L4500" s="1" t="str">
        <f>Sheet1!L4500</f>
        <v>[{"bid":16008,"type":6,"num":107},{"bid":14001,"type":4,"num":135500}]</v>
      </c>
    </row>
    <row r="4501" spans="1:12" x14ac:dyDescent="0.2">
      <c r="A4501">
        <f t="shared" si="3300"/>
        <v>605273</v>
      </c>
      <c r="B4501">
        <f t="shared" si="3298"/>
        <v>605274</v>
      </c>
      <c r="C4501" s="1" t="str">
        <f t="shared" si="3265"/>
        <v>当前波数 228/∞</v>
      </c>
      <c r="D4501">
        <f>VLOOKUP(MOD(A4501,1000),Sheet2!P:R,3,FALSE)</f>
        <v>37897886.704217769</v>
      </c>
      <c r="E4501">
        <v>349</v>
      </c>
      <c r="F4501" s="1" t="str">
        <f>IF(VLOOKUP(MOD(A4501,1000),Sheet2!P:W,8,FALSE)=1,"[[50000,1],",IF(VLOOKUP(MOD(A4501,1000),Sheet2!P:W,8,FALSE)=2,"[[90000,1],","["))&amp;IF(K4501=K4500,VLOOKUP(INT(MID(A4501,3,1))*10+3,Sheet3!A:B,2,FALSE),VLOOKUP(INT(MID(A4501,3,1))*10+MOD(K4501,2)+1,Sheet3!A:B,2,FALSE))&amp;"]"</f>
        <v>[[50042,67]]</v>
      </c>
      <c r="G4501">
        <v>0.2</v>
      </c>
      <c r="H4501" s="1" t="str">
        <f t="shared" si="3314"/>
        <v>[80041,80042,80043,80044]</v>
      </c>
      <c r="I4501" s="1">
        <f t="shared" ref="I4501" si="3318">I4489</f>
        <v>1</v>
      </c>
      <c r="J4501">
        <f t="shared" si="3302"/>
        <v>20</v>
      </c>
      <c r="K4501">
        <f t="shared" si="3308"/>
        <v>228</v>
      </c>
      <c r="L4501" s="1" t="str">
        <f>Sheet1!L4501</f>
        <v>[{"bid":16008,"type":6,"num":107},{"bid":14001,"type":4,"num":136000}]</v>
      </c>
    </row>
    <row r="4502" spans="1:12" x14ac:dyDescent="0.2">
      <c r="A4502">
        <f t="shared" si="3300"/>
        <v>605274</v>
      </c>
      <c r="B4502">
        <f t="shared" si="3298"/>
        <v>605275</v>
      </c>
      <c r="C4502" s="1" t="str">
        <f t="shared" si="3265"/>
        <v>当前波数 229/∞</v>
      </c>
      <c r="D4502">
        <f>VLOOKUP(MOD(A4502,1000),Sheet2!P:R,3,FALSE)</f>
        <v>39662195.86224018</v>
      </c>
      <c r="E4502">
        <v>350</v>
      </c>
      <c r="F4502" s="1" t="str">
        <f>IF(VLOOKUP(MOD(A4502,1000),Sheet2!P:W,8,FALSE)=1,"[[50000,1],",IF(VLOOKUP(MOD(A4502,1000),Sheet2!P:W,8,FALSE)=2,"[[90000,1],","["))&amp;IF(K4502=K4501,VLOOKUP(INT(MID(A4502,3,1))*10+3,Sheet3!A:B,2,FALSE),VLOOKUP(INT(MID(A4502,3,1))*10+MOD(K4502,2)+1,Sheet3!A:B,2,FALSE))&amp;"]"</f>
        <v>[[50000,1],[50041,40]]</v>
      </c>
      <c r="G4502">
        <v>0.2</v>
      </c>
      <c r="H4502" s="1" t="str">
        <f t="shared" si="3314"/>
        <v>[80041,80042,80043,80044]</v>
      </c>
      <c r="I4502" s="1">
        <f t="shared" ref="I4502" si="3319">I4490</f>
        <v>1</v>
      </c>
      <c r="J4502">
        <f t="shared" si="3302"/>
        <v>20</v>
      </c>
      <c r="K4502">
        <f t="shared" si="3308"/>
        <v>229</v>
      </c>
      <c r="L4502" s="1" t="str">
        <f>Sheet1!L4502</f>
        <v>[{"bid":16008,"type":6,"num":107},{"bid":14001,"type":4,"num":136500}]</v>
      </c>
    </row>
    <row r="4503" spans="1:12" x14ac:dyDescent="0.2">
      <c r="A4503">
        <f t="shared" si="3300"/>
        <v>605275</v>
      </c>
      <c r="B4503">
        <f t="shared" si="3298"/>
        <v>605276</v>
      </c>
      <c r="C4503" s="1" t="str">
        <f t="shared" si="3265"/>
        <v>当前波数 230/∞\n下一波BOSS</v>
      </c>
      <c r="D4503">
        <f>VLOOKUP(MOD(A4503,1000),Sheet2!P:R,3,FALSE)</f>
        <v>41486559.423590593</v>
      </c>
      <c r="E4503">
        <v>352</v>
      </c>
      <c r="F4503" s="1" t="str">
        <f>IF(VLOOKUP(MOD(A4503,1000),Sheet2!P:W,8,FALSE)=1,"[[50000,1],",IF(VLOOKUP(MOD(A4503,1000),Sheet2!P:W,8,FALSE)=2,"[[90000,1],","["))&amp;IF(K4503=K4502,VLOOKUP(INT(MID(A4503,3,1))*10+3,Sheet3!A:B,2,FALSE),VLOOKUP(INT(MID(A4503,3,1))*10+MOD(K4503,2)+1,Sheet3!A:B,2,FALSE))&amp;"]"</f>
        <v>[[50042,67]]</v>
      </c>
      <c r="G4503">
        <v>0.2</v>
      </c>
      <c r="H4503" s="1" t="str">
        <f t="shared" si="3314"/>
        <v>[80041,80042,80043,80044]</v>
      </c>
      <c r="I4503" s="1">
        <f t="shared" ref="I4503" si="3320">I4491</f>
        <v>1</v>
      </c>
      <c r="J4503">
        <f t="shared" si="3302"/>
        <v>20</v>
      </c>
      <c r="K4503">
        <f t="shared" si="3308"/>
        <v>230</v>
      </c>
      <c r="L4503" s="1" t="str">
        <f>Sheet1!L4503</f>
        <v>[{"bid":16008,"type":6,"num":107},{"bid":14001,"type":4,"num":137000}]</v>
      </c>
    </row>
    <row r="4504" spans="1:12" x14ac:dyDescent="0.2">
      <c r="A4504">
        <f t="shared" si="3300"/>
        <v>605276</v>
      </c>
      <c r="B4504">
        <f t="shared" si="3298"/>
        <v>605277</v>
      </c>
      <c r="C4504" s="1" t="str">
        <f t="shared" si="3265"/>
        <v>BOSS波\n需击杀所有怪物</v>
      </c>
      <c r="D4504">
        <f>VLOOKUP(MOD(A4504,1000),Sheet2!P:R,3,FALSE)</f>
        <v>43367703.6387586</v>
      </c>
      <c r="E4504">
        <v>353</v>
      </c>
      <c r="F4504" s="1" t="str">
        <f>IF(VLOOKUP(MOD(A4504,1000),Sheet2!P:W,8,FALSE)=1,"[[50000,1],",IF(VLOOKUP(MOD(A4504,1000),Sheet2!P:W,8,FALSE)=2,"[[90000,1],","["))&amp;IF(K4504=K4503,VLOOKUP(INT(MID(A4504,3,1))*10+3,Sheet3!A:B,2,FALSE),VLOOKUP(INT(MID(A4504,3,1))*10+MOD(K4504,2)+1,Sheet3!A:B,2,FALSE))&amp;"]"</f>
        <v>[[50043,45]]</v>
      </c>
      <c r="G4504">
        <v>0.2</v>
      </c>
      <c r="H4504" s="1" t="str">
        <f t="shared" si="3314"/>
        <v>[80041,80042,80043,80044]</v>
      </c>
      <c r="I4504" s="1">
        <f t="shared" ref="I4504" si="3321">I4492</f>
        <v>2</v>
      </c>
      <c r="J4504">
        <f t="shared" si="3302"/>
        <v>40</v>
      </c>
      <c r="K4504">
        <f t="shared" si="3308"/>
        <v>230</v>
      </c>
      <c r="L4504" s="1" t="str">
        <f>Sheet1!L4504</f>
        <v>[{"bid":16008,"type":6,"num":109},{"bid":14001,"type":4,"num":137500}]</v>
      </c>
    </row>
    <row r="4505" spans="1:12" x14ac:dyDescent="0.2">
      <c r="A4505">
        <f t="shared" si="3300"/>
        <v>605277</v>
      </c>
      <c r="B4505">
        <f t="shared" si="3298"/>
        <v>605278</v>
      </c>
      <c r="C4505" s="1" t="str">
        <f t="shared" si="3265"/>
        <v>当前波数 231/∞</v>
      </c>
      <c r="D4505">
        <f>VLOOKUP(MOD(A4505,1000),Sheet2!P:R,3,FALSE)</f>
        <v>45311991.96101781</v>
      </c>
      <c r="E4505">
        <v>355</v>
      </c>
      <c r="F4505" s="1" t="str">
        <f>IF(VLOOKUP(MOD(A4505,1000),Sheet2!P:W,8,FALSE)=1,"[[50000,1],",IF(VLOOKUP(MOD(A4505,1000),Sheet2!P:W,8,FALSE)=2,"[[90000,1],","["))&amp;IF(K4505=K4504,VLOOKUP(INT(MID(A4505,3,1))*10+3,Sheet3!A:B,2,FALSE),VLOOKUP(INT(MID(A4505,3,1))*10+MOD(K4505,2)+1,Sheet3!A:B,2,FALSE))&amp;"]"</f>
        <v>[[50000,1],[50041,40]]</v>
      </c>
      <c r="G4505">
        <v>0.2</v>
      </c>
      <c r="H4505" s="1" t="str">
        <f t="shared" si="3314"/>
        <v>[80041,80042,80043,80044]</v>
      </c>
      <c r="I4505" s="1">
        <f t="shared" ref="I4505" si="3322">I4493</f>
        <v>1</v>
      </c>
      <c r="J4505">
        <f t="shared" si="3302"/>
        <v>20</v>
      </c>
      <c r="K4505">
        <f t="shared" si="3308"/>
        <v>231</v>
      </c>
      <c r="L4505" s="1" t="str">
        <f>Sheet1!L4505</f>
        <v>[{"bid":16008,"type":6,"num":109},{"bid":14001,"type":4,"num":138000}]</v>
      </c>
    </row>
    <row r="4506" spans="1:12" x14ac:dyDescent="0.2">
      <c r="A4506">
        <f t="shared" si="3300"/>
        <v>605278</v>
      </c>
      <c r="B4506">
        <f t="shared" si="3298"/>
        <v>605279</v>
      </c>
      <c r="C4506" s="1" t="str">
        <f t="shared" si="3265"/>
        <v>当前波数 232/∞</v>
      </c>
      <c r="D4506">
        <f>VLOOKUP(MOD(A4506,1000),Sheet2!P:R,3,FALSE)</f>
        <v>47315846.731507421</v>
      </c>
      <c r="E4506">
        <v>357</v>
      </c>
      <c r="F4506" s="1" t="str">
        <f>IF(VLOOKUP(MOD(A4506,1000),Sheet2!P:W,8,FALSE)=1,"[[50000,1],",IF(VLOOKUP(MOD(A4506,1000),Sheet2!P:W,8,FALSE)=2,"[[90000,1],","["))&amp;IF(K4506=K4505,VLOOKUP(INT(MID(A4506,3,1))*10+3,Sheet3!A:B,2,FALSE),VLOOKUP(INT(MID(A4506,3,1))*10+MOD(K4506,2)+1,Sheet3!A:B,2,FALSE))&amp;"]"</f>
        <v>[[50042,67]]</v>
      </c>
      <c r="G4506">
        <v>0.2</v>
      </c>
      <c r="H4506" s="1" t="str">
        <f t="shared" si="3314"/>
        <v>[80041,80042,80043,80044]</v>
      </c>
      <c r="I4506" s="1">
        <f t="shared" ref="I4506" si="3323">I4494</f>
        <v>1</v>
      </c>
      <c r="J4506">
        <f t="shared" si="3302"/>
        <v>20</v>
      </c>
      <c r="K4506">
        <f t="shared" si="3308"/>
        <v>232</v>
      </c>
      <c r="L4506" s="1" t="str">
        <f>Sheet1!L4506</f>
        <v>[{"bid":16008,"type":6,"num":109},{"bid":14001,"type":4,"num":138500}]</v>
      </c>
    </row>
    <row r="4507" spans="1:12" x14ac:dyDescent="0.2">
      <c r="A4507">
        <f t="shared" si="3300"/>
        <v>605279</v>
      </c>
      <c r="B4507">
        <f t="shared" si="3298"/>
        <v>605280</v>
      </c>
      <c r="C4507" s="1" t="str">
        <f t="shared" si="3265"/>
        <v>当前波数 233/∞</v>
      </c>
      <c r="D4507">
        <f>VLOOKUP(MOD(A4507,1000),Sheet2!P:R,3,FALSE)</f>
        <v>49380509.420000225</v>
      </c>
      <c r="E4507">
        <v>358</v>
      </c>
      <c r="F4507" s="1" t="str">
        <f>IF(VLOOKUP(MOD(A4507,1000),Sheet2!P:W,8,FALSE)=1,"[[50000,1],",IF(VLOOKUP(MOD(A4507,1000),Sheet2!P:W,8,FALSE)=2,"[[90000,1],","["))&amp;IF(K4507=K4506,VLOOKUP(INT(MID(A4507,3,1))*10+3,Sheet3!A:B,2,FALSE),VLOOKUP(INT(MID(A4507,3,1))*10+MOD(K4507,2)+1,Sheet3!A:B,2,FALSE))&amp;"]"</f>
        <v>[[50041,40]]</v>
      </c>
      <c r="G4507">
        <v>0.2</v>
      </c>
      <c r="H4507" s="1" t="str">
        <f t="shared" si="3314"/>
        <v>[80041,80042,80043,80044]</v>
      </c>
      <c r="I4507" s="1">
        <f t="shared" ref="I4507" si="3324">I4495</f>
        <v>1</v>
      </c>
      <c r="J4507">
        <f t="shared" si="3302"/>
        <v>20</v>
      </c>
      <c r="K4507">
        <f t="shared" si="3308"/>
        <v>233</v>
      </c>
      <c r="L4507" s="1" t="str">
        <f>Sheet1!L4507</f>
        <v>[{"bid":16008,"type":6,"num":109},{"bid":14001,"type":4,"num":139000}]</v>
      </c>
    </row>
    <row r="4508" spans="1:12" x14ac:dyDescent="0.2">
      <c r="A4508">
        <f t="shared" si="3300"/>
        <v>605280</v>
      </c>
      <c r="B4508">
        <f t="shared" si="3298"/>
        <v>605281</v>
      </c>
      <c r="C4508" s="1" t="str">
        <f t="shared" si="3265"/>
        <v>当前波数 234/∞</v>
      </c>
      <c r="D4508">
        <f>VLOOKUP(MOD(A4508,1000),Sheet2!P:R,3,FALSE)</f>
        <v>51507237.555245049</v>
      </c>
      <c r="E4508">
        <v>359</v>
      </c>
      <c r="F4508" s="1" t="str">
        <f>IF(VLOOKUP(MOD(A4508,1000),Sheet2!P:W,8,FALSE)=1,"[[50000,1],",IF(VLOOKUP(MOD(A4508,1000),Sheet2!P:W,8,FALSE)=2,"[[90000,1],","["))&amp;IF(K4508=K4507,VLOOKUP(INT(MID(A4508,3,1))*10+3,Sheet3!A:B,2,FALSE),VLOOKUP(INT(MID(A4508,3,1))*10+MOD(K4508,2)+1,Sheet3!A:B,2,FALSE))&amp;"]"</f>
        <v>[[50000,1],[50042,67]]</v>
      </c>
      <c r="G4508">
        <v>0.2</v>
      </c>
      <c r="H4508" s="1" t="str">
        <f t="shared" si="3314"/>
        <v>[80041,80042,80043,80044]</v>
      </c>
      <c r="I4508" s="1">
        <f t="shared" ref="I4508" si="3325">I4496</f>
        <v>1</v>
      </c>
      <c r="J4508">
        <f t="shared" si="3302"/>
        <v>20</v>
      </c>
      <c r="K4508">
        <f t="shared" si="3308"/>
        <v>234</v>
      </c>
      <c r="L4508" s="1" t="str">
        <f>Sheet1!L4508</f>
        <v>[{"bid":16008,"type":6,"num":109},{"bid":14001,"type":4,"num":139500}]</v>
      </c>
    </row>
    <row r="4509" spans="1:12" x14ac:dyDescent="0.2">
      <c r="A4509">
        <f t="shared" si="3300"/>
        <v>605281</v>
      </c>
      <c r="B4509">
        <f t="shared" si="3298"/>
        <v>605282</v>
      </c>
      <c r="C4509" s="1" t="str">
        <f t="shared" si="3265"/>
        <v>当前波数 235/∞\n下一波BOSS</v>
      </c>
      <c r="D4509">
        <f>VLOOKUP(MOD(A4509,1000),Sheet2!P:R,3,FALSE)</f>
        <v>53697304.822886653</v>
      </c>
      <c r="E4509">
        <v>361</v>
      </c>
      <c r="F4509" s="1" t="str">
        <f>IF(VLOOKUP(MOD(A4509,1000),Sheet2!P:W,8,FALSE)=1,"[[50000,1],",IF(VLOOKUP(MOD(A4509,1000),Sheet2!P:W,8,FALSE)=2,"[[90000,1],","["))&amp;IF(K4509=K4508,VLOOKUP(INT(MID(A4509,3,1))*10+3,Sheet3!A:B,2,FALSE),VLOOKUP(INT(MID(A4509,3,1))*10+MOD(K4509,2)+1,Sheet3!A:B,2,FALSE))&amp;"]"</f>
        <v>[[50041,40]]</v>
      </c>
      <c r="G4509">
        <v>0.2</v>
      </c>
      <c r="H4509" s="1" t="str">
        <f t="shared" si="3314"/>
        <v>[80041,80042,80043,80044]</v>
      </c>
      <c r="I4509" s="1">
        <f t="shared" ref="I4509" si="3326">I4497</f>
        <v>1</v>
      </c>
      <c r="J4509">
        <f t="shared" si="3302"/>
        <v>20</v>
      </c>
      <c r="K4509">
        <f t="shared" si="3308"/>
        <v>235</v>
      </c>
      <c r="L4509" s="1" t="str">
        <f>Sheet1!L4509</f>
        <v>[{"bid":16008,"type":6,"num":111},{"bid":14001,"type":4,"num":140000}]</v>
      </c>
    </row>
    <row r="4510" spans="1:12" x14ac:dyDescent="0.2">
      <c r="A4510">
        <f t="shared" si="3300"/>
        <v>605282</v>
      </c>
      <c r="B4510">
        <f t="shared" si="3298"/>
        <v>605283</v>
      </c>
      <c r="C4510" s="1" t="str">
        <f t="shared" si="3265"/>
        <v>BOSS波\n需击杀所有怪物</v>
      </c>
      <c r="D4510">
        <f>VLOOKUP(MOD(A4510,1000),Sheet2!P:R,3,FALSE)</f>
        <v>55952001.163385868</v>
      </c>
      <c r="E4510">
        <v>362</v>
      </c>
      <c r="F4510" s="1" t="str">
        <f>IF(VLOOKUP(MOD(A4510,1000),Sheet2!P:W,8,FALSE)=1,"[[50000,1],",IF(VLOOKUP(MOD(A4510,1000),Sheet2!P:W,8,FALSE)=2,"[[90000,1],","["))&amp;IF(K4510=K4509,VLOOKUP(INT(MID(A4510,3,1))*10+3,Sheet3!A:B,2,FALSE),VLOOKUP(INT(MID(A4510,3,1))*10+MOD(K4510,2)+1,Sheet3!A:B,2,FALSE))&amp;"]"</f>
        <v>[[50043,45]]</v>
      </c>
      <c r="G4510">
        <v>0.2</v>
      </c>
      <c r="H4510" s="1" t="str">
        <f t="shared" si="3314"/>
        <v>[80041,80042,80043,80044]</v>
      </c>
      <c r="I4510" s="1">
        <f t="shared" ref="I4510" si="3327">I4498</f>
        <v>2</v>
      </c>
      <c r="J4510">
        <f t="shared" si="3302"/>
        <v>40</v>
      </c>
      <c r="K4510">
        <f t="shared" si="3308"/>
        <v>235</v>
      </c>
      <c r="L4510" s="1" t="str">
        <f>Sheet1!L4510</f>
        <v>[{"bid":16008,"type":6,"num":111},{"bid":14001,"type":4,"num":140500}]</v>
      </c>
    </row>
    <row r="4511" spans="1:12" x14ac:dyDescent="0.2">
      <c r="A4511">
        <f t="shared" si="3300"/>
        <v>605283</v>
      </c>
      <c r="B4511">
        <f t="shared" si="3298"/>
        <v>605284</v>
      </c>
      <c r="C4511" s="1" t="str">
        <f t="shared" si="3265"/>
        <v>当前波数 236/∞</v>
      </c>
      <c r="D4511">
        <f>VLOOKUP(MOD(A4511,1000),Sheet2!P:R,3,FALSE)</f>
        <v>58278980.420813084</v>
      </c>
      <c r="E4511">
        <v>364</v>
      </c>
      <c r="F4511" s="1" t="str">
        <f>IF(VLOOKUP(MOD(A4511,1000),Sheet2!P:W,8,FALSE)=1,"[[50000,1],",IF(VLOOKUP(MOD(A4511,1000),Sheet2!P:W,8,FALSE)=2,"[[90000,1],","["))&amp;IF(K4511=K4510,VLOOKUP(INT(MID(A4511,3,1))*10+3,Sheet3!A:B,2,FALSE),VLOOKUP(INT(MID(A4511,3,1))*10+MOD(K4511,2)+1,Sheet3!A:B,2,FALSE))&amp;"]"</f>
        <v>[[50000,1],[50042,67]]</v>
      </c>
      <c r="G4511">
        <v>0.2</v>
      </c>
      <c r="H4511" s="1" t="str">
        <f t="shared" si="3314"/>
        <v>[80041,80042,80043,80044]</v>
      </c>
      <c r="I4511" s="1">
        <f t="shared" ref="I4511" si="3328">I4499</f>
        <v>1</v>
      </c>
      <c r="J4511">
        <f t="shared" si="3302"/>
        <v>20</v>
      </c>
      <c r="K4511">
        <f t="shared" si="3308"/>
        <v>236</v>
      </c>
      <c r="L4511" s="1" t="str">
        <f>Sheet1!L4511</f>
        <v>[{"bid":16008,"type":6,"num":111},{"bid":14001,"type":4,"num":141000}]</v>
      </c>
    </row>
    <row r="4512" spans="1:12" x14ac:dyDescent="0.2">
      <c r="A4512">
        <f t="shared" si="3300"/>
        <v>605284</v>
      </c>
      <c r="B4512">
        <f t="shared" si="3298"/>
        <v>605285</v>
      </c>
      <c r="C4512" s="1" t="str">
        <f t="shared" si="3265"/>
        <v>当前波数 237/∞</v>
      </c>
      <c r="D4512">
        <f>VLOOKUP(MOD(A4512,1000),Sheet2!P:R,3,FALSE)</f>
        <v>60673640.838720307</v>
      </c>
      <c r="E4512">
        <v>366</v>
      </c>
      <c r="F4512" s="1" t="str">
        <f>IF(VLOOKUP(MOD(A4512,1000),Sheet2!P:W,8,FALSE)=1,"[[50000,1],",IF(VLOOKUP(MOD(A4512,1000),Sheet2!P:W,8,FALSE)=2,"[[90000,1],","["))&amp;IF(K4512=K4511,VLOOKUP(INT(MID(A4512,3,1))*10+3,Sheet3!A:B,2,FALSE),VLOOKUP(INT(MID(A4512,3,1))*10+MOD(K4512,2)+1,Sheet3!A:B,2,FALSE))&amp;"]"</f>
        <v>[[50041,40]]</v>
      </c>
      <c r="G4512">
        <v>0.2</v>
      </c>
      <c r="H4512" s="1" t="str">
        <f t="shared" si="3314"/>
        <v>[80041,80042,80043,80044]</v>
      </c>
      <c r="I4512" s="1">
        <f t="shared" ref="I4512" si="3329">I4500</f>
        <v>1</v>
      </c>
      <c r="J4512">
        <f t="shared" si="3302"/>
        <v>20</v>
      </c>
      <c r="K4512">
        <f t="shared" si="3308"/>
        <v>237</v>
      </c>
      <c r="L4512" s="1" t="str">
        <f>Sheet1!L4512</f>
        <v>[{"bid":16008,"type":6,"num":111},{"bid":14001,"type":4,"num":141500}]</v>
      </c>
    </row>
    <row r="4513" spans="1:12" x14ac:dyDescent="0.2">
      <c r="A4513">
        <f t="shared" si="3300"/>
        <v>605285</v>
      </c>
      <c r="B4513">
        <f t="shared" si="3298"/>
        <v>605286</v>
      </c>
      <c r="C4513" s="1" t="str">
        <f t="shared" si="3265"/>
        <v>当前波数 238/∞</v>
      </c>
      <c r="D4513">
        <f>VLOOKUP(MOD(A4513,1000),Sheet2!P:R,3,FALSE)</f>
        <v>63137334.535385922</v>
      </c>
      <c r="E4513">
        <v>368</v>
      </c>
      <c r="F4513" s="1" t="str">
        <f>IF(VLOOKUP(MOD(A4513,1000),Sheet2!P:W,8,FALSE)=1,"[[50000,1],",IF(VLOOKUP(MOD(A4513,1000),Sheet2!P:W,8,FALSE)=2,"[[90000,1],","["))&amp;IF(K4513=K4512,VLOOKUP(INT(MID(A4513,3,1))*10+3,Sheet3!A:B,2,FALSE),VLOOKUP(INT(MID(A4513,3,1))*10+MOD(K4513,2)+1,Sheet3!A:B,2,FALSE))&amp;"]"</f>
        <v>[[50042,67]]</v>
      </c>
      <c r="G4513">
        <v>0.2</v>
      </c>
      <c r="H4513" s="1" t="str">
        <f t="shared" si="3314"/>
        <v>[80041,80042,80043,80044]</v>
      </c>
      <c r="I4513" s="1">
        <f t="shared" ref="I4513" si="3330">I4501</f>
        <v>1</v>
      </c>
      <c r="J4513">
        <f t="shared" si="3302"/>
        <v>20</v>
      </c>
      <c r="K4513">
        <f t="shared" si="3308"/>
        <v>238</v>
      </c>
      <c r="L4513" s="1" t="str">
        <f>Sheet1!L4513</f>
        <v>[{"bid":16008,"type":6,"num":111},{"bid":14001,"type":4,"num":142000}]</v>
      </c>
    </row>
    <row r="4514" spans="1:12" x14ac:dyDescent="0.2">
      <c r="A4514">
        <f t="shared" si="3300"/>
        <v>605286</v>
      </c>
      <c r="B4514">
        <f t="shared" si="3298"/>
        <v>605287</v>
      </c>
      <c r="C4514" s="1" t="str">
        <f t="shared" si="3265"/>
        <v>当前波数 239/∞</v>
      </c>
      <c r="D4514">
        <f>VLOOKUP(MOD(A4514,1000),Sheet2!P:R,3,FALSE)</f>
        <v>65671430.481792338</v>
      </c>
      <c r="E4514">
        <v>370</v>
      </c>
      <c r="F4514" s="1" t="str">
        <f>IF(VLOOKUP(MOD(A4514,1000),Sheet2!P:W,8,FALSE)=1,"[[50000,1],",IF(VLOOKUP(MOD(A4514,1000),Sheet2!P:W,8,FALSE)=2,"[[90000,1],","["))&amp;IF(K4514=K4513,VLOOKUP(INT(MID(A4514,3,1))*10+3,Sheet3!A:B,2,FALSE),VLOOKUP(INT(MID(A4514,3,1))*10+MOD(K4514,2)+1,Sheet3!A:B,2,FALSE))&amp;"]"</f>
        <v>[[50000,1],[50041,40]]</v>
      </c>
      <c r="G4514">
        <v>0.2</v>
      </c>
      <c r="H4514" s="1" t="str">
        <f t="shared" si="3314"/>
        <v>[80041,80042,80043,80044]</v>
      </c>
      <c r="I4514" s="1">
        <f t="shared" ref="I4514" si="3331">I4502</f>
        <v>1</v>
      </c>
      <c r="J4514">
        <f t="shared" si="3302"/>
        <v>20</v>
      </c>
      <c r="K4514">
        <f t="shared" si="3308"/>
        <v>239</v>
      </c>
      <c r="L4514" s="1" t="str">
        <f>Sheet1!L4514</f>
        <v>[{"bid":16008,"type":6,"num":113},{"bid":14001,"type":4,"num":142500}]</v>
      </c>
    </row>
    <row r="4515" spans="1:12" x14ac:dyDescent="0.2">
      <c r="A4515">
        <f t="shared" si="3300"/>
        <v>605287</v>
      </c>
      <c r="B4515">
        <f t="shared" si="3298"/>
        <v>605288</v>
      </c>
      <c r="C4515" s="1" t="str">
        <f t="shared" si="3265"/>
        <v>当前波数 240/∞\n下一波BOSS</v>
      </c>
      <c r="D4515">
        <f>VLOOKUP(MOD(A4515,1000),Sheet2!P:R,3,FALSE)</f>
        <v>68277314.600985959</v>
      </c>
      <c r="E4515">
        <v>372</v>
      </c>
      <c r="F4515" s="1" t="str">
        <f>IF(VLOOKUP(MOD(A4515,1000),Sheet2!P:W,8,FALSE)=1,"[[50000,1],",IF(VLOOKUP(MOD(A4515,1000),Sheet2!P:W,8,FALSE)=2,"[[90000,1],","["))&amp;IF(K4515=K4514,VLOOKUP(INT(MID(A4515,3,1))*10+3,Sheet3!A:B,2,FALSE),VLOOKUP(INT(MID(A4515,3,1))*10+MOD(K4515,2)+1,Sheet3!A:B,2,FALSE))&amp;"]"</f>
        <v>[[50042,67]]</v>
      </c>
      <c r="G4515">
        <v>0.2</v>
      </c>
      <c r="H4515" s="1" t="str">
        <f t="shared" si="3314"/>
        <v>[80041,80042,80043,80044]</v>
      </c>
      <c r="I4515" s="1">
        <f t="shared" ref="I4515" si="3332">I4503</f>
        <v>1</v>
      </c>
      <c r="J4515">
        <f t="shared" si="3302"/>
        <v>20</v>
      </c>
      <c r="K4515">
        <f t="shared" si="3308"/>
        <v>240</v>
      </c>
      <c r="L4515" s="1" t="str">
        <f>Sheet1!L4515</f>
        <v>[{"bid":16008,"type":6,"num":113},{"bid":14001,"type":4,"num":143000}]</v>
      </c>
    </row>
    <row r="4516" spans="1:12" x14ac:dyDescent="0.2">
      <c r="A4516">
        <f t="shared" si="3300"/>
        <v>605288</v>
      </c>
      <c r="B4516">
        <f t="shared" si="3298"/>
        <v>605289</v>
      </c>
      <c r="C4516" s="1" t="str">
        <f t="shared" si="3265"/>
        <v>BOSS波\n需击杀所有怪物</v>
      </c>
      <c r="D4516">
        <f>VLOOKUP(MOD(A4516,1000),Sheet2!P:R,3,FALSE)</f>
        <v>70956389.867437169</v>
      </c>
      <c r="E4516">
        <v>373</v>
      </c>
      <c r="F4516" s="1" t="str">
        <f>IF(VLOOKUP(MOD(A4516,1000),Sheet2!P:W,8,FALSE)=1,"[[50000,1],",IF(VLOOKUP(MOD(A4516,1000),Sheet2!P:W,8,FALSE)=2,"[[90000,1],","["))&amp;IF(K4516=K4515,VLOOKUP(INT(MID(A4516,3,1))*10+3,Sheet3!A:B,2,FALSE),VLOOKUP(INT(MID(A4516,3,1))*10+MOD(K4516,2)+1,Sheet3!A:B,2,FALSE))&amp;"]"</f>
        <v>[[50043,45]]</v>
      </c>
      <c r="G4516">
        <v>0.2</v>
      </c>
      <c r="H4516" s="1" t="str">
        <f t="shared" si="3314"/>
        <v>[80041,80042,80043,80044]</v>
      </c>
      <c r="I4516" s="1">
        <f t="shared" ref="I4516" si="3333">I4504</f>
        <v>2</v>
      </c>
      <c r="J4516">
        <f t="shared" si="3302"/>
        <v>40</v>
      </c>
      <c r="K4516">
        <f t="shared" si="3308"/>
        <v>240</v>
      </c>
      <c r="L4516" s="1" t="str">
        <f>Sheet1!L4516</f>
        <v>[{"bid":16008,"type":6,"num":113},{"bid":14001,"type":4,"num":143500}]</v>
      </c>
    </row>
    <row r="4517" spans="1:12" x14ac:dyDescent="0.2">
      <c r="A4517">
        <f t="shared" si="3300"/>
        <v>605289</v>
      </c>
      <c r="B4517">
        <f t="shared" si="3298"/>
        <v>605290</v>
      </c>
      <c r="C4517" s="1" t="str">
        <f t="shared" si="3265"/>
        <v>当前波数 241/∞</v>
      </c>
      <c r="D4517">
        <f>VLOOKUP(MOD(A4517,1000),Sheet2!P:R,3,FALSE)</f>
        <v>73717758.273600385</v>
      </c>
      <c r="E4517">
        <v>375</v>
      </c>
      <c r="F4517" s="1" t="str">
        <f>IF(VLOOKUP(MOD(A4517,1000),Sheet2!P:W,8,FALSE)=1,"[[50000,1],",IF(VLOOKUP(MOD(A4517,1000),Sheet2!P:W,8,FALSE)=2,"[[90000,1],","["))&amp;IF(K4517=K4516,VLOOKUP(INT(MID(A4517,3,1))*10+3,Sheet3!A:B,2,FALSE),VLOOKUP(INT(MID(A4517,3,1))*10+MOD(K4517,2)+1,Sheet3!A:B,2,FALSE))&amp;"]"</f>
        <v>[[50000,1],[50041,40]]</v>
      </c>
      <c r="G4517">
        <v>0.2</v>
      </c>
      <c r="H4517" s="1" t="str">
        <f t="shared" si="3314"/>
        <v>[80041,80042,80043,80044]</v>
      </c>
      <c r="I4517" s="1">
        <f t="shared" ref="I4517" si="3334">I4505</f>
        <v>1</v>
      </c>
      <c r="J4517">
        <f t="shared" si="3302"/>
        <v>20</v>
      </c>
      <c r="K4517">
        <f t="shared" si="3308"/>
        <v>241</v>
      </c>
      <c r="L4517" s="1" t="str">
        <f>Sheet1!L4517</f>
        <v>[{"bid":16008,"type":6,"num":113},{"bid":14001,"type":4,"num":144000}]</v>
      </c>
    </row>
    <row r="4518" spans="1:12" x14ac:dyDescent="0.2">
      <c r="A4518">
        <f t="shared" si="3300"/>
        <v>605290</v>
      </c>
      <c r="B4518">
        <f t="shared" si="3298"/>
        <v>605291</v>
      </c>
      <c r="C4518" s="1" t="str">
        <f t="shared" ref="C4518:C4581" si="3335">IF(K4518=K4517,"BOSS波\n需击杀所有怪物",IF(K4518=K4519,"当前波数 "&amp;K4518&amp;"/∞\n下一波BOSS","当前波数 "&amp;K4518&amp;"/∞"))</f>
        <v>当前波数 242/∞</v>
      </c>
      <c r="D4518">
        <f>VLOOKUP(MOD(A4518,1000),Sheet2!P:R,3,FALSE)</f>
        <v>76555651.239725202</v>
      </c>
      <c r="E4518">
        <v>377</v>
      </c>
      <c r="F4518" s="1" t="str">
        <f>IF(VLOOKUP(MOD(A4518,1000),Sheet2!P:W,8,FALSE)=1,"[[50000,1],",IF(VLOOKUP(MOD(A4518,1000),Sheet2!P:W,8,FALSE)=2,"[[90000,1],","["))&amp;IF(K4518=K4517,VLOOKUP(INT(MID(A4518,3,1))*10+3,Sheet3!A:B,2,FALSE),VLOOKUP(INT(MID(A4518,3,1))*10+MOD(K4518,2)+1,Sheet3!A:B,2,FALSE))&amp;"]"</f>
        <v>[[50042,67]]</v>
      </c>
      <c r="G4518">
        <v>0.2</v>
      </c>
      <c r="H4518" s="1" t="str">
        <f t="shared" si="3314"/>
        <v>[80041,80042,80043,80044]</v>
      </c>
      <c r="I4518" s="1">
        <f t="shared" ref="I4518" si="3336">I4506</f>
        <v>1</v>
      </c>
      <c r="J4518">
        <f t="shared" si="3302"/>
        <v>20</v>
      </c>
      <c r="K4518">
        <f t="shared" si="3308"/>
        <v>242</v>
      </c>
      <c r="L4518" s="1" t="str">
        <f>Sheet1!L4518</f>
        <v>[{"bid":16008,"type":6,"num":113},{"bid":14001,"type":4,"num":144500}]</v>
      </c>
    </row>
    <row r="4519" spans="1:12" x14ac:dyDescent="0.2">
      <c r="A4519">
        <f t="shared" si="3300"/>
        <v>605291</v>
      </c>
      <c r="B4519">
        <f t="shared" si="3298"/>
        <v>605292</v>
      </c>
      <c r="C4519" s="1" t="str">
        <f t="shared" si="3335"/>
        <v>当前波数 243/∞</v>
      </c>
      <c r="D4519">
        <f>VLOOKUP(MOD(A4519,1000),Sheet2!P:R,3,FALSE)</f>
        <v>79471537.257459626</v>
      </c>
      <c r="E4519">
        <v>379</v>
      </c>
      <c r="F4519" s="1" t="str">
        <f>IF(VLOOKUP(MOD(A4519,1000),Sheet2!P:W,8,FALSE)=1,"[[50000,1],",IF(VLOOKUP(MOD(A4519,1000),Sheet2!P:W,8,FALSE)=2,"[[90000,1],","["))&amp;IF(K4519=K4518,VLOOKUP(INT(MID(A4519,3,1))*10+3,Sheet3!A:B,2,FALSE),VLOOKUP(INT(MID(A4519,3,1))*10+MOD(K4519,2)+1,Sheet3!A:B,2,FALSE))&amp;"]"</f>
        <v>[[50041,40]]</v>
      </c>
      <c r="G4519">
        <v>0.2</v>
      </c>
      <c r="H4519" s="1" t="str">
        <f t="shared" si="3314"/>
        <v>[80041,80042,80043,80044]</v>
      </c>
      <c r="I4519" s="1">
        <f t="shared" ref="I4519" si="3337">I4507</f>
        <v>1</v>
      </c>
      <c r="J4519">
        <f t="shared" si="3302"/>
        <v>20</v>
      </c>
      <c r="K4519">
        <f t="shared" si="3308"/>
        <v>243</v>
      </c>
      <c r="L4519" s="1" t="str">
        <f>Sheet1!L4519</f>
        <v>[{"bid":16008,"type":6,"num":115},{"bid":14001,"type":4,"num":145000}]</v>
      </c>
    </row>
    <row r="4520" spans="1:12" x14ac:dyDescent="0.2">
      <c r="A4520">
        <f t="shared" si="3300"/>
        <v>605292</v>
      </c>
      <c r="B4520">
        <f t="shared" si="3298"/>
        <v>605293</v>
      </c>
      <c r="C4520" s="1" t="str">
        <f t="shared" si="3335"/>
        <v>当前波数 244/∞</v>
      </c>
      <c r="D4520">
        <f>VLOOKUP(MOD(A4520,1000),Sheet2!P:R,3,FALSE)</f>
        <v>82466902.480435655</v>
      </c>
      <c r="E4520">
        <v>381</v>
      </c>
      <c r="F4520" s="1" t="str">
        <f>IF(VLOOKUP(MOD(A4520,1000),Sheet2!P:W,8,FALSE)=1,"[[50000,1],",IF(VLOOKUP(MOD(A4520,1000),Sheet2!P:W,8,FALSE)=2,"[[90000,1],","["))&amp;IF(K4520=K4519,VLOOKUP(INT(MID(A4520,3,1))*10+3,Sheet3!A:B,2,FALSE),VLOOKUP(INT(MID(A4520,3,1))*10+MOD(K4520,2)+1,Sheet3!A:B,2,FALSE))&amp;"]"</f>
        <v>[[50000,1],[50042,67]]</v>
      </c>
      <c r="G4520">
        <v>0.2</v>
      </c>
      <c r="H4520" s="1" t="str">
        <f t="shared" si="3314"/>
        <v>[80041,80042,80043,80044]</v>
      </c>
      <c r="I4520" s="1">
        <f t="shared" ref="I4520" si="3338">I4508</f>
        <v>1</v>
      </c>
      <c r="J4520">
        <f t="shared" si="3302"/>
        <v>20</v>
      </c>
      <c r="K4520">
        <f t="shared" si="3308"/>
        <v>244</v>
      </c>
      <c r="L4520" s="1" t="str">
        <f>Sheet1!L4520</f>
        <v>[{"bid":16008,"type":6,"num":115},{"bid":14001,"type":4,"num":145500}]</v>
      </c>
    </row>
    <row r="4521" spans="1:12" x14ac:dyDescent="0.2">
      <c r="A4521">
        <f t="shared" si="3300"/>
        <v>605293</v>
      </c>
      <c r="B4521">
        <f t="shared" si="3298"/>
        <v>605294</v>
      </c>
      <c r="C4521" s="1" t="str">
        <f t="shared" si="3335"/>
        <v>当前波数 245/∞\n下一波BOSS</v>
      </c>
      <c r="D4521">
        <f>VLOOKUP(MOD(A4521,1000),Sheet2!P:R,3,FALSE)</f>
        <v>85543250.825069264</v>
      </c>
      <c r="E4521">
        <v>383</v>
      </c>
      <c r="F4521" s="1" t="str">
        <f>IF(VLOOKUP(MOD(A4521,1000),Sheet2!P:W,8,FALSE)=1,"[[50000,1],",IF(VLOOKUP(MOD(A4521,1000),Sheet2!P:W,8,FALSE)=2,"[[90000,1],","["))&amp;IF(K4521=K4520,VLOOKUP(INT(MID(A4521,3,1))*10+3,Sheet3!A:B,2,FALSE),VLOOKUP(INT(MID(A4521,3,1))*10+MOD(K4521,2)+1,Sheet3!A:B,2,FALSE))&amp;"]"</f>
        <v>[[50041,40]]</v>
      </c>
      <c r="G4521">
        <v>0.2</v>
      </c>
      <c r="H4521" s="1" t="str">
        <f t="shared" si="3314"/>
        <v>[80041,80042,80043,80044]</v>
      </c>
      <c r="I4521" s="1">
        <f t="shared" ref="I4521" si="3339">I4509</f>
        <v>1</v>
      </c>
      <c r="J4521">
        <f t="shared" si="3302"/>
        <v>20</v>
      </c>
      <c r="K4521">
        <f t="shared" si="3308"/>
        <v>245</v>
      </c>
      <c r="L4521" s="1" t="str">
        <f>Sheet1!L4521</f>
        <v>[{"bid":16008,"type":6,"num":115},{"bid":14001,"type":4,"num":146000}]</v>
      </c>
    </row>
    <row r="4522" spans="1:12" x14ac:dyDescent="0.2">
      <c r="A4522">
        <f t="shared" si="3300"/>
        <v>605294</v>
      </c>
      <c r="B4522">
        <f t="shared" si="3298"/>
        <v>605295</v>
      </c>
      <c r="C4522" s="1" t="str">
        <f t="shared" si="3335"/>
        <v>BOSS波\n需击杀所有怪物</v>
      </c>
      <c r="D4522">
        <f>VLOOKUP(MOD(A4522,1000),Sheet2!P:R,3,FALSE)</f>
        <v>88702104.071360484</v>
      </c>
      <c r="E4522">
        <v>385</v>
      </c>
      <c r="F4522" s="1" t="str">
        <f>IF(VLOOKUP(MOD(A4522,1000),Sheet2!P:W,8,FALSE)=1,"[[50000,1],",IF(VLOOKUP(MOD(A4522,1000),Sheet2!P:W,8,FALSE)=2,"[[90000,1],","["))&amp;IF(K4522=K4521,VLOOKUP(INT(MID(A4522,3,1))*10+3,Sheet3!A:B,2,FALSE),VLOOKUP(INT(MID(A4522,3,1))*10+MOD(K4522,2)+1,Sheet3!A:B,2,FALSE))&amp;"]"</f>
        <v>[[50043,45]]</v>
      </c>
      <c r="G4522">
        <v>0.2</v>
      </c>
      <c r="H4522" s="1" t="str">
        <f t="shared" si="3314"/>
        <v>[80041,80042,80043,80044]</v>
      </c>
      <c r="I4522" s="1">
        <f t="shared" ref="I4522" si="3340">I4510</f>
        <v>2</v>
      </c>
      <c r="J4522">
        <f t="shared" si="3302"/>
        <v>40</v>
      </c>
      <c r="K4522">
        <f t="shared" si="3308"/>
        <v>245</v>
      </c>
      <c r="L4522" s="1" t="str">
        <f>Sheet1!L4522</f>
        <v>[{"bid":16008,"type":6,"num":115},{"bid":14001,"type":4,"num":146500}]</v>
      </c>
    </row>
    <row r="4523" spans="1:12" x14ac:dyDescent="0.2">
      <c r="A4523">
        <f t="shared" si="3300"/>
        <v>605295</v>
      </c>
      <c r="B4523">
        <f t="shared" si="3298"/>
        <v>605296</v>
      </c>
      <c r="C4523" s="1" t="str">
        <f t="shared" si="3335"/>
        <v>当前波数 246/∞</v>
      </c>
      <c r="D4523">
        <f>VLOOKUP(MOD(A4523,1000),Sheet2!P:R,3,FALSE)</f>
        <v>91954181.470694929</v>
      </c>
      <c r="E4523">
        <v>386</v>
      </c>
      <c r="F4523" s="1" t="str">
        <f>IF(VLOOKUP(MOD(A4523,1000),Sheet2!P:W,8,FALSE)=1,"[[50000,1],",IF(VLOOKUP(MOD(A4523,1000),Sheet2!P:W,8,FALSE)=2,"[[90000,1],","["))&amp;IF(K4523=K4522,VLOOKUP(INT(MID(A4523,3,1))*10+3,Sheet3!A:B,2,FALSE),VLOOKUP(INT(MID(A4523,3,1))*10+MOD(K4523,2)+1,Sheet3!A:B,2,FALSE))&amp;"]"</f>
        <v>[[50000,1],[50042,67]]</v>
      </c>
      <c r="G4523">
        <v>0.2</v>
      </c>
      <c r="H4523" s="1" t="str">
        <f t="shared" si="3314"/>
        <v>[80041,80042,80043,80044]</v>
      </c>
      <c r="I4523" s="1">
        <f t="shared" ref="I4523" si="3341">I4511</f>
        <v>1</v>
      </c>
      <c r="J4523">
        <f t="shared" si="3302"/>
        <v>20</v>
      </c>
      <c r="K4523">
        <f t="shared" si="3308"/>
        <v>246</v>
      </c>
      <c r="L4523" s="1" t="str">
        <f>Sheet1!L4523</f>
        <v>[{"bid":16008,"type":6,"num":115},{"bid":14001,"type":4,"num":147000}]</v>
      </c>
    </row>
    <row r="4524" spans="1:12" x14ac:dyDescent="0.2">
      <c r="A4524">
        <f t="shared" si="3300"/>
        <v>605296</v>
      </c>
      <c r="B4524">
        <f t="shared" si="3298"/>
        <v>605297</v>
      </c>
      <c r="C4524" s="1" t="str">
        <f t="shared" si="3335"/>
        <v>当前波数 247/∞</v>
      </c>
      <c r="D4524">
        <f>VLOOKUP(MOD(A4524,1000),Sheet2!P:R,3,FALSE)</f>
        <v>95292393.914592549</v>
      </c>
      <c r="E4524">
        <v>388</v>
      </c>
      <c r="F4524" s="1" t="str">
        <f>IF(VLOOKUP(MOD(A4524,1000),Sheet2!P:W,8,FALSE)=1,"[[50000,1],",IF(VLOOKUP(MOD(A4524,1000),Sheet2!P:W,8,FALSE)=2,"[[90000,1],","["))&amp;IF(K4524=K4523,VLOOKUP(INT(MID(A4524,3,1))*10+3,Sheet3!A:B,2,FALSE),VLOOKUP(INT(MID(A4524,3,1))*10+MOD(K4524,2)+1,Sheet3!A:B,2,FALSE))&amp;"]"</f>
        <v>[[50041,40]]</v>
      </c>
      <c r="G4524">
        <v>0.2</v>
      </c>
      <c r="H4524" s="1" t="str">
        <f t="shared" si="3314"/>
        <v>[80041,80042,80043,80044]</v>
      </c>
      <c r="I4524" s="1">
        <f t="shared" ref="I4524" si="3342">I4512</f>
        <v>1</v>
      </c>
      <c r="J4524">
        <f t="shared" si="3302"/>
        <v>20</v>
      </c>
      <c r="K4524">
        <f t="shared" si="3308"/>
        <v>247</v>
      </c>
      <c r="L4524" s="1" t="str">
        <f>Sheet1!L4524</f>
        <v>[{"bid":16008,"type":6,"num":117},{"bid":14001,"type":4,"num":147500}]</v>
      </c>
    </row>
    <row r="4525" spans="1:12" x14ac:dyDescent="0.2">
      <c r="A4525">
        <f t="shared" si="3300"/>
        <v>605297</v>
      </c>
      <c r="B4525">
        <f t="shared" si="3298"/>
        <v>605298</v>
      </c>
      <c r="C4525" s="1" t="str">
        <f t="shared" si="3335"/>
        <v>当前波数 248/∞</v>
      </c>
      <c r="D4525">
        <f>VLOOKUP(MOD(A4525,1000),Sheet2!P:R,3,FALSE)</f>
        <v>98718332.117350966</v>
      </c>
      <c r="E4525">
        <v>390</v>
      </c>
      <c r="F4525" s="1" t="str">
        <f>IF(VLOOKUP(MOD(A4525,1000),Sheet2!P:W,8,FALSE)=1,"[[50000,1],",IF(VLOOKUP(MOD(A4525,1000),Sheet2!P:W,8,FALSE)=2,"[[90000,1],","["))&amp;IF(K4525=K4524,VLOOKUP(INT(MID(A4525,3,1))*10+3,Sheet3!A:B,2,FALSE),VLOOKUP(INT(MID(A4525,3,1))*10+MOD(K4525,2)+1,Sheet3!A:B,2,FALSE))&amp;"]"</f>
        <v>[[50042,67]]</v>
      </c>
      <c r="G4525">
        <v>0.2</v>
      </c>
      <c r="H4525" s="1" t="str">
        <f t="shared" si="3314"/>
        <v>[80041,80042,80043,80044]</v>
      </c>
      <c r="I4525" s="1">
        <f t="shared" ref="I4525" si="3343">I4513</f>
        <v>1</v>
      </c>
      <c r="J4525">
        <f t="shared" si="3302"/>
        <v>20</v>
      </c>
      <c r="K4525">
        <f t="shared" si="3308"/>
        <v>248</v>
      </c>
      <c r="L4525" s="1" t="str">
        <f>Sheet1!L4525</f>
        <v>[{"bid":16008,"type":6,"num":117},{"bid":14001,"type":4,"num":148000}]</v>
      </c>
    </row>
    <row r="4526" spans="1:12" x14ac:dyDescent="0.2">
      <c r="A4526">
        <f t="shared" si="3300"/>
        <v>605298</v>
      </c>
      <c r="B4526">
        <f t="shared" si="3298"/>
        <v>605299</v>
      </c>
      <c r="C4526" s="1" t="str">
        <f t="shared" si="3335"/>
        <v>当前波数 249/∞</v>
      </c>
      <c r="D4526">
        <f>VLOOKUP(MOD(A4526,1000),Sheet2!P:R,3,FALSE)</f>
        <v>102233605.28008379</v>
      </c>
      <c r="E4526">
        <v>392</v>
      </c>
      <c r="F4526" s="1" t="str">
        <f>IF(VLOOKUP(MOD(A4526,1000),Sheet2!P:W,8,FALSE)=1,"[[50000,1],",IF(VLOOKUP(MOD(A4526,1000),Sheet2!P:W,8,FALSE)=2,"[[90000,1],","["))&amp;IF(K4526=K4525,VLOOKUP(INT(MID(A4526,3,1))*10+3,Sheet3!A:B,2,FALSE),VLOOKUP(INT(MID(A4526,3,1))*10+MOD(K4526,2)+1,Sheet3!A:B,2,FALSE))&amp;"]"</f>
        <v>[[50000,1],[50041,40]]</v>
      </c>
      <c r="G4526">
        <v>0.2</v>
      </c>
      <c r="H4526" s="1" t="str">
        <f t="shared" si="3314"/>
        <v>[80041,80042,80043,80044]</v>
      </c>
      <c r="I4526" s="1">
        <f t="shared" ref="I4526" si="3344">I4514</f>
        <v>1</v>
      </c>
      <c r="J4526">
        <f t="shared" si="3302"/>
        <v>20</v>
      </c>
      <c r="K4526">
        <f t="shared" si="3308"/>
        <v>249</v>
      </c>
      <c r="L4526" s="1" t="str">
        <f>Sheet1!L4526</f>
        <v>[{"bid":16008,"type":6,"num":117},{"bid":14001,"type":4,"num":148500}]</v>
      </c>
    </row>
    <row r="4527" spans="1:12" x14ac:dyDescent="0.2">
      <c r="A4527">
        <f t="shared" si="3300"/>
        <v>605299</v>
      </c>
      <c r="B4527">
        <f t="shared" si="3298"/>
        <v>605300</v>
      </c>
      <c r="C4527" s="1" t="str">
        <f t="shared" si="3335"/>
        <v>当前波数 250/∞\n下一波BOSS</v>
      </c>
      <c r="D4527">
        <f>VLOOKUP(MOD(A4527,1000),Sheet2!P:R,3,FALSE)</f>
        <v>105839841.19296063</v>
      </c>
      <c r="E4527">
        <v>393</v>
      </c>
      <c r="F4527" s="1" t="str">
        <f>IF(VLOOKUP(MOD(A4527,1000),Sheet2!P:W,8,FALSE)=1,"[[50000,1],",IF(VLOOKUP(MOD(A4527,1000),Sheet2!P:W,8,FALSE)=2,"[[90000,1],","["))&amp;IF(K4527=K4526,VLOOKUP(INT(MID(A4527,3,1))*10+3,Sheet3!A:B,2,FALSE),VLOOKUP(INT(MID(A4527,3,1))*10+MOD(K4527,2)+1,Sheet3!A:B,2,FALSE))&amp;"]"</f>
        <v>[[50042,67]]</v>
      </c>
      <c r="G4527">
        <v>0.2</v>
      </c>
      <c r="H4527" s="1" t="str">
        <f t="shared" si="3314"/>
        <v>[80041,80042,80043,80044]</v>
      </c>
      <c r="I4527" s="1">
        <f t="shared" ref="I4527" si="3345">I4515</f>
        <v>1</v>
      </c>
      <c r="J4527">
        <f t="shared" si="3302"/>
        <v>20</v>
      </c>
      <c r="K4527">
        <f t="shared" si="3308"/>
        <v>250</v>
      </c>
      <c r="L4527" s="1" t="str">
        <f>Sheet1!L4527</f>
        <v>[{"bid":16008,"type":6,"num":117},{"bid":14001,"type":4,"num":149000}]</v>
      </c>
    </row>
    <row r="4528" spans="1:12" x14ac:dyDescent="0.2">
      <c r="A4528">
        <f t="shared" si="3300"/>
        <v>605300</v>
      </c>
      <c r="B4528">
        <f t="shared" si="3298"/>
        <v>605301</v>
      </c>
      <c r="C4528" s="1" t="str">
        <f t="shared" si="3335"/>
        <v>BOSS波\n需击杀所有怪物</v>
      </c>
      <c r="D4528">
        <f>VLOOKUP(MOD(A4528,1000),Sheet2!P:R,3,FALSE)</f>
        <v>109549246.99750465</v>
      </c>
      <c r="E4528">
        <v>395</v>
      </c>
      <c r="F4528" s="1" t="str">
        <f>IF(VLOOKUP(MOD(A4528,1000),Sheet2!P:W,8,FALSE)=1,"[[50000,1],",IF(VLOOKUP(MOD(A4528,1000),Sheet2!P:W,8,FALSE)=2,"[[90000,1],","["))&amp;IF(K4528=K4527,VLOOKUP(INT(MID(A4528,3,1))*10+3,Sheet3!A:B,2,FALSE),VLOOKUP(INT(MID(A4528,3,1))*10+MOD(K4528,2)+1,Sheet3!A:B,2,FALSE))&amp;"]"</f>
        <v>[[50043,45]]</v>
      </c>
      <c r="G4528">
        <v>0.2</v>
      </c>
      <c r="H4528" s="1" t="str">
        <f t="shared" si="3314"/>
        <v>[80041,80042,80043,80044]</v>
      </c>
      <c r="I4528" s="1">
        <f t="shared" ref="I4528" si="3346">I4516</f>
        <v>2</v>
      </c>
      <c r="J4528">
        <f t="shared" si="3302"/>
        <v>40</v>
      </c>
      <c r="K4528">
        <f t="shared" si="3308"/>
        <v>250</v>
      </c>
      <c r="L4528" s="1" t="str">
        <f>Sheet1!L4528</f>
        <v>[{"bid":16008,"type":6,"num":117},{"bid":14001,"type":4,"num":149500}]</v>
      </c>
    </row>
    <row r="4529" spans="1:12" x14ac:dyDescent="0.2">
      <c r="A4529">
        <f t="shared" si="3300"/>
        <v>605301</v>
      </c>
      <c r="B4529">
        <f t="shared" si="3298"/>
        <v>605302</v>
      </c>
      <c r="C4529" s="1" t="str">
        <f t="shared" si="3335"/>
        <v>当前波数 251/∞</v>
      </c>
      <c r="D4529">
        <f>VLOOKUP(MOD(A4529,1000),Sheet2!P:R,3,FALSE)</f>
        <v>113364362.20475589</v>
      </c>
      <c r="E4529">
        <v>397</v>
      </c>
      <c r="F4529" s="1" t="str">
        <f>IF(VLOOKUP(MOD(A4529,1000),Sheet2!P:W,8,FALSE)=1,"[[50000,1],",IF(VLOOKUP(MOD(A4529,1000),Sheet2!P:W,8,FALSE)=2,"[[90000,1],","["))&amp;IF(K4529=K4528,VLOOKUP(INT(MID(A4529,3,1))*10+3,Sheet3!A:B,2,FALSE),VLOOKUP(INT(MID(A4529,3,1))*10+MOD(K4529,2)+1,Sheet3!A:B,2,FALSE))&amp;"]"</f>
        <v>[[50000,1],[50041,40]]</v>
      </c>
      <c r="G4529">
        <v>0.2</v>
      </c>
      <c r="H4529" s="1" t="str">
        <f t="shared" si="3314"/>
        <v>[80041,80042,80043,80044]</v>
      </c>
      <c r="I4529" s="1">
        <f t="shared" ref="I4529" si="3347">I4517</f>
        <v>1</v>
      </c>
      <c r="J4529">
        <f t="shared" si="3302"/>
        <v>20</v>
      </c>
      <c r="K4529">
        <f t="shared" si="3308"/>
        <v>251</v>
      </c>
      <c r="L4529" s="1" t="str">
        <f>Sheet1!L4529</f>
        <v>[{"bid":16008,"type":6,"num":119},{"bid":14001,"type":4,"num":150000}]</v>
      </c>
    </row>
    <row r="4530" spans="1:12" x14ac:dyDescent="0.2">
      <c r="A4530">
        <f t="shared" si="3300"/>
        <v>605302</v>
      </c>
      <c r="B4530">
        <f t="shared" si="3298"/>
        <v>605303</v>
      </c>
      <c r="C4530" s="1" t="str">
        <f t="shared" si="3335"/>
        <v>当前波数 252/∞</v>
      </c>
      <c r="D4530">
        <f>VLOOKUP(MOD(A4530,1000),Sheet2!P:R,3,FALSE)</f>
        <v>117276627.69162312</v>
      </c>
      <c r="E4530">
        <v>399</v>
      </c>
      <c r="F4530" s="1" t="str">
        <f>IF(VLOOKUP(MOD(A4530,1000),Sheet2!P:W,8,FALSE)=1,"[[50000,1],",IF(VLOOKUP(MOD(A4530,1000),Sheet2!P:W,8,FALSE)=2,"[[90000,1],","["))&amp;IF(K4530=K4529,VLOOKUP(INT(MID(A4530,3,1))*10+3,Sheet3!A:B,2,FALSE),VLOOKUP(INT(MID(A4530,3,1))*10+MOD(K4530,2)+1,Sheet3!A:B,2,FALSE))&amp;"]"</f>
        <v>[[50042,67]]</v>
      </c>
      <c r="G4530">
        <v>0.2</v>
      </c>
      <c r="H4530" s="1" t="str">
        <f t="shared" si="3314"/>
        <v>[80041,80042,80043,80044]</v>
      </c>
      <c r="I4530" s="1">
        <f t="shared" ref="I4530" si="3348">I4518</f>
        <v>1</v>
      </c>
      <c r="J4530">
        <f t="shared" si="3302"/>
        <v>20</v>
      </c>
      <c r="K4530">
        <f t="shared" si="3308"/>
        <v>252</v>
      </c>
      <c r="L4530" s="1" t="str">
        <f>Sheet1!L4530</f>
        <v>[{"bid":16008,"type":6,"num":119},{"bid":14001,"type":4,"num":150500}]</v>
      </c>
    </row>
    <row r="4531" spans="1:12" x14ac:dyDescent="0.2">
      <c r="A4531">
        <f t="shared" si="3300"/>
        <v>605303</v>
      </c>
      <c r="B4531">
        <f t="shared" si="3298"/>
        <v>605304</v>
      </c>
      <c r="C4531" s="1" t="str">
        <f t="shared" si="3335"/>
        <v>当前波数 253/∞</v>
      </c>
      <c r="D4531">
        <f>VLOOKUP(MOD(A4531,1000),Sheet2!P:R,3,FALSE)</f>
        <v>121287778.16704716</v>
      </c>
      <c r="E4531">
        <v>400</v>
      </c>
      <c r="F4531" s="1" t="str">
        <f>IF(VLOOKUP(MOD(A4531,1000),Sheet2!P:W,8,FALSE)=1,"[[50000,1],",IF(VLOOKUP(MOD(A4531,1000),Sheet2!P:W,8,FALSE)=2,"[[90000,1],","["))&amp;IF(K4531=K4530,VLOOKUP(INT(MID(A4531,3,1))*10+3,Sheet3!A:B,2,FALSE),VLOOKUP(INT(MID(A4531,3,1))*10+MOD(K4531,2)+1,Sheet3!A:B,2,FALSE))&amp;"]"</f>
        <v>[[50041,40]]</v>
      </c>
      <c r="G4531">
        <v>0.2</v>
      </c>
      <c r="H4531" s="1" t="str">
        <f t="shared" si="3314"/>
        <v>[80041,80042,80043,80044]</v>
      </c>
      <c r="I4531" s="1">
        <f t="shared" ref="I4531" si="3349">I4519</f>
        <v>1</v>
      </c>
      <c r="J4531">
        <f t="shared" si="3302"/>
        <v>20</v>
      </c>
      <c r="K4531">
        <f t="shared" si="3308"/>
        <v>253</v>
      </c>
      <c r="L4531" s="1" t="str">
        <f>Sheet1!L4531</f>
        <v>[{"bid":16008,"type":6,"num":119},{"bid":14001,"type":4,"num":151000}]</v>
      </c>
    </row>
    <row r="4532" spans="1:12" x14ac:dyDescent="0.2">
      <c r="A4532">
        <f t="shared" si="3300"/>
        <v>605304</v>
      </c>
      <c r="B4532">
        <f t="shared" si="3298"/>
        <v>605305</v>
      </c>
      <c r="C4532" s="1" t="str">
        <f t="shared" si="3335"/>
        <v>当前波数 254/∞</v>
      </c>
      <c r="D4532">
        <f>VLOOKUP(MOD(A4532,1000),Sheet2!P:R,3,FALSE)</f>
        <v>125399567.89440078</v>
      </c>
      <c r="E4532">
        <v>401</v>
      </c>
      <c r="F4532" s="1" t="str">
        <f>IF(VLOOKUP(MOD(A4532,1000),Sheet2!P:W,8,FALSE)=1,"[[50000,1],",IF(VLOOKUP(MOD(A4532,1000),Sheet2!P:W,8,FALSE)=2,"[[90000,1],","["))&amp;IF(K4532=K4531,VLOOKUP(INT(MID(A4532,3,1))*10+3,Sheet3!A:B,2,FALSE),VLOOKUP(INT(MID(A4532,3,1))*10+MOD(K4532,2)+1,Sheet3!A:B,2,FALSE))&amp;"]"</f>
        <v>[[50000,1],[50042,67]]</v>
      </c>
      <c r="G4532">
        <v>0.2</v>
      </c>
      <c r="H4532" s="1" t="str">
        <f t="shared" si="3314"/>
        <v>[80041,80042,80043,80044]</v>
      </c>
      <c r="I4532" s="1">
        <f t="shared" ref="I4532" si="3350">I4520</f>
        <v>1</v>
      </c>
      <c r="J4532">
        <f t="shared" si="3302"/>
        <v>20</v>
      </c>
      <c r="K4532">
        <f t="shared" si="3308"/>
        <v>254</v>
      </c>
      <c r="L4532" s="1" t="str">
        <f>Sheet1!L4532</f>
        <v>[{"bid":16008,"type":6,"num":119},{"bid":14001,"type":4,"num":151500}]</v>
      </c>
    </row>
    <row r="4533" spans="1:12" x14ac:dyDescent="0.2">
      <c r="A4533">
        <f t="shared" si="3300"/>
        <v>605305</v>
      </c>
      <c r="B4533">
        <f t="shared" si="3298"/>
        <v>605306</v>
      </c>
      <c r="C4533" s="1" t="str">
        <f t="shared" si="3335"/>
        <v>当前波数 255/∞\n下一波BOSS</v>
      </c>
      <c r="D4533">
        <f>VLOOKUP(MOD(A4533,1000),Sheet2!P:R,3,FALSE)</f>
        <v>129613770.79660881</v>
      </c>
      <c r="E4533">
        <v>403</v>
      </c>
      <c r="F4533" s="1" t="str">
        <f>IF(VLOOKUP(MOD(A4533,1000),Sheet2!P:W,8,FALSE)=1,"[[50000,1],",IF(VLOOKUP(MOD(A4533,1000),Sheet2!P:W,8,FALSE)=2,"[[90000,1],","["))&amp;IF(K4533=K4532,VLOOKUP(INT(MID(A4533,3,1))*10+3,Sheet3!A:B,2,FALSE),VLOOKUP(INT(MID(A4533,3,1))*10+MOD(K4533,2)+1,Sheet3!A:B,2,FALSE))&amp;"]"</f>
        <v>[[50041,40]]</v>
      </c>
      <c r="G4533">
        <v>0.2</v>
      </c>
      <c r="H4533" s="1" t="str">
        <f t="shared" si="3314"/>
        <v>[80041,80042,80043,80044]</v>
      </c>
      <c r="I4533" s="1">
        <f t="shared" ref="I4533" si="3351">I4521</f>
        <v>1</v>
      </c>
      <c r="J4533">
        <f t="shared" si="3302"/>
        <v>20</v>
      </c>
      <c r="K4533">
        <f t="shared" si="3308"/>
        <v>255</v>
      </c>
      <c r="L4533" s="1" t="str">
        <f>Sheet1!L4533</f>
        <v>[{"bid":16008,"type":6,"num":119},{"bid":14001,"type":4,"num":152000}]</v>
      </c>
    </row>
    <row r="4534" spans="1:12" x14ac:dyDescent="0.2">
      <c r="A4534">
        <f t="shared" si="3300"/>
        <v>605306</v>
      </c>
      <c r="B4534">
        <f t="shared" si="3298"/>
        <v>605307</v>
      </c>
      <c r="C4534" s="1" t="str">
        <f t="shared" si="3335"/>
        <v>BOSS波\n需击杀所有怪物</v>
      </c>
      <c r="D4534">
        <f>VLOOKUP(MOD(A4534,1000),Sheet2!P:R,3,FALSE)</f>
        <v>133932180.56126805</v>
      </c>
      <c r="E4534">
        <v>404</v>
      </c>
      <c r="F4534" s="1" t="str">
        <f>IF(VLOOKUP(MOD(A4534,1000),Sheet2!P:W,8,FALSE)=1,"[[50000,1],",IF(VLOOKUP(MOD(A4534,1000),Sheet2!P:W,8,FALSE)=2,"[[90000,1],","["))&amp;IF(K4534=K4533,VLOOKUP(INT(MID(A4534,3,1))*10+3,Sheet3!A:B,2,FALSE),VLOOKUP(INT(MID(A4534,3,1))*10+MOD(K4534,2)+1,Sheet3!A:B,2,FALSE))&amp;"]"</f>
        <v>[[50043,45]]</v>
      </c>
      <c r="G4534">
        <v>0.2</v>
      </c>
      <c r="H4534" s="1" t="str">
        <f t="shared" si="3314"/>
        <v>[80041,80042,80043,80044]</v>
      </c>
      <c r="I4534" s="1">
        <f t="shared" ref="I4534" si="3352">I4522</f>
        <v>2</v>
      </c>
      <c r="J4534">
        <f t="shared" si="3302"/>
        <v>40</v>
      </c>
      <c r="K4534">
        <f t="shared" si="3308"/>
        <v>255</v>
      </c>
      <c r="L4534" s="1" t="str">
        <f>Sheet1!L4534</f>
        <v>[{"bid":16008,"type":6,"num":121},{"bid":14001,"type":4,"num":152500}]</v>
      </c>
    </row>
    <row r="4535" spans="1:12" x14ac:dyDescent="0.2">
      <c r="A4535">
        <f t="shared" si="3300"/>
        <v>605307</v>
      </c>
      <c r="B4535">
        <f t="shared" si="3298"/>
        <v>605308</v>
      </c>
      <c r="C4535" s="1" t="str">
        <f t="shared" si="3335"/>
        <v>当前波数 256/∞</v>
      </c>
      <c r="D4535">
        <f>VLOOKUP(MOD(A4535,1000),Sheet2!P:R,3,FALSE)</f>
        <v>138369322.28321368</v>
      </c>
      <c r="E4535">
        <v>406</v>
      </c>
      <c r="F4535" s="1" t="str">
        <f>IF(VLOOKUP(MOD(A4535,1000),Sheet2!P:W,8,FALSE)=1,"[[50000,1],",IF(VLOOKUP(MOD(A4535,1000),Sheet2!P:W,8,FALSE)=2,"[[90000,1],","["))&amp;IF(K4535=K4534,VLOOKUP(INT(MID(A4535,3,1))*10+3,Sheet3!A:B,2,FALSE),VLOOKUP(INT(MID(A4535,3,1))*10+MOD(K4535,2)+1,Sheet3!A:B,2,FALSE))&amp;"]"</f>
        <v>[[50000,1],[50042,67]]</v>
      </c>
      <c r="G4535">
        <v>0.2</v>
      </c>
      <c r="H4535" s="1" t="str">
        <f t="shared" si="3314"/>
        <v>[80041,80042,80043,80044]</v>
      </c>
      <c r="I4535" s="1">
        <f t="shared" ref="I4535" si="3353">I4523</f>
        <v>1</v>
      </c>
      <c r="J4535">
        <f t="shared" si="3302"/>
        <v>20</v>
      </c>
      <c r="K4535">
        <f t="shared" si="3308"/>
        <v>256</v>
      </c>
      <c r="L4535" s="1" t="str">
        <f>Sheet1!L4535</f>
        <v>[{"bid":16008,"type":6,"num":121},{"bid":14001,"type":4,"num":153000}]</v>
      </c>
    </row>
    <row r="4536" spans="1:12" x14ac:dyDescent="0.2">
      <c r="A4536">
        <f t="shared" si="3300"/>
        <v>605308</v>
      </c>
      <c r="B4536">
        <f t="shared" si="3298"/>
        <v>605309</v>
      </c>
      <c r="C4536" s="1" t="str">
        <f t="shared" si="3335"/>
        <v>当前波数 257/∞</v>
      </c>
      <c r="D4536">
        <f>VLOOKUP(MOD(A4536,1000),Sheet2!P:R,3,FALSE)</f>
        <v>142914975.84399453</v>
      </c>
      <c r="E4536">
        <v>407</v>
      </c>
      <c r="F4536" s="1" t="str">
        <f>IF(VLOOKUP(MOD(A4536,1000),Sheet2!P:W,8,FALSE)=1,"[[50000,1],",IF(VLOOKUP(MOD(A4536,1000),Sheet2!P:W,8,FALSE)=2,"[[90000,1],","["))&amp;IF(K4536=K4535,VLOOKUP(INT(MID(A4536,3,1))*10+3,Sheet3!A:B,2,FALSE),VLOOKUP(INT(MID(A4536,3,1))*10+MOD(K4536,2)+1,Sheet3!A:B,2,FALSE))&amp;"]"</f>
        <v>[[50041,40]]</v>
      </c>
      <c r="G4536">
        <v>0.2</v>
      </c>
      <c r="H4536" s="1" t="str">
        <f t="shared" si="3314"/>
        <v>[80041,80042,80043,80044]</v>
      </c>
      <c r="I4536" s="1">
        <f t="shared" ref="I4536" si="3354">I4524</f>
        <v>1</v>
      </c>
      <c r="J4536">
        <f t="shared" si="3302"/>
        <v>20</v>
      </c>
      <c r="K4536">
        <f t="shared" si="3308"/>
        <v>257</v>
      </c>
      <c r="L4536" s="1" t="str">
        <f>Sheet1!L4536</f>
        <v>[{"bid":16008,"type":6,"num":121},{"bid":14001,"type":4,"num":153500}]</v>
      </c>
    </row>
    <row r="4537" spans="1:12" x14ac:dyDescent="0.2">
      <c r="A4537">
        <f t="shared" si="3300"/>
        <v>605309</v>
      </c>
      <c r="B4537">
        <f t="shared" si="3298"/>
        <v>605310</v>
      </c>
      <c r="C4537" s="1" t="str">
        <f t="shared" si="3335"/>
        <v>当前波数 258/∞</v>
      </c>
      <c r="D4537">
        <f>VLOOKUP(MOD(A4537,1000),Sheet2!P:R,3,FALSE)</f>
        <v>147571011.63200098</v>
      </c>
      <c r="E4537">
        <v>408</v>
      </c>
      <c r="F4537" s="1" t="str">
        <f>IF(VLOOKUP(MOD(A4537,1000),Sheet2!P:W,8,FALSE)=1,"[[50000,1],",IF(VLOOKUP(MOD(A4537,1000),Sheet2!P:W,8,FALSE)=2,"[[90000,1],","["))&amp;IF(K4537=K4536,VLOOKUP(INT(MID(A4537,3,1))*10+3,Sheet3!A:B,2,FALSE),VLOOKUP(INT(MID(A4537,3,1))*10+MOD(K4537,2)+1,Sheet3!A:B,2,FALSE))&amp;"]"</f>
        <v>[[50042,67]]</v>
      </c>
      <c r="G4537">
        <v>0.2</v>
      </c>
      <c r="H4537" s="1" t="str">
        <f t="shared" si="3314"/>
        <v>[80041,80042,80043,80044]</v>
      </c>
      <c r="I4537" s="1">
        <f t="shared" ref="I4537" si="3355">I4525</f>
        <v>1</v>
      </c>
      <c r="J4537">
        <f t="shared" si="3302"/>
        <v>20</v>
      </c>
      <c r="K4537">
        <f t="shared" si="3308"/>
        <v>258</v>
      </c>
      <c r="L4537" s="1" t="str">
        <f>Sheet1!L4537</f>
        <v>[{"bid":16008,"type":6,"num":121},{"bid":14001,"type":4,"num":154000}]</v>
      </c>
    </row>
    <row r="4538" spans="1:12" x14ac:dyDescent="0.2">
      <c r="A4538">
        <f t="shared" si="3300"/>
        <v>605310</v>
      </c>
      <c r="B4538">
        <f t="shared" si="3298"/>
        <v>605311</v>
      </c>
      <c r="C4538" s="1" t="str">
        <f t="shared" si="3335"/>
        <v>当前波数 259/∞</v>
      </c>
      <c r="D4538">
        <f>VLOOKUP(MOD(A4538,1000),Sheet2!P:R,3,FALSE)</f>
        <v>152339320.45463142</v>
      </c>
      <c r="E4538">
        <v>410</v>
      </c>
      <c r="F4538" s="1" t="str">
        <f>IF(VLOOKUP(MOD(A4538,1000),Sheet2!P:W,8,FALSE)=1,"[[50000,1],",IF(VLOOKUP(MOD(A4538,1000),Sheet2!P:W,8,FALSE)=2,"[[90000,1],","["))&amp;IF(K4538=K4537,VLOOKUP(INT(MID(A4538,3,1))*10+3,Sheet3!A:B,2,FALSE),VLOOKUP(INT(MID(A4538,3,1))*10+MOD(K4538,2)+1,Sheet3!A:B,2,FALSE))&amp;"]"</f>
        <v>[[50000,1],[50041,40]]</v>
      </c>
      <c r="G4538">
        <v>0.2</v>
      </c>
      <c r="H4538" s="1" t="str">
        <f t="shared" si="3314"/>
        <v>[80041,80042,80043,80044]</v>
      </c>
      <c r="I4538" s="1">
        <f t="shared" ref="I4538" si="3356">I4526</f>
        <v>1</v>
      </c>
      <c r="J4538">
        <f t="shared" si="3302"/>
        <v>20</v>
      </c>
      <c r="K4538">
        <f t="shared" si="3308"/>
        <v>259</v>
      </c>
      <c r="L4538" s="1" t="str">
        <f>Sheet1!L4538</f>
        <v>[{"bid":16008,"type":6,"num":121},{"bid":14001,"type":4,"num":154500}]</v>
      </c>
    </row>
    <row r="4539" spans="1:12" x14ac:dyDescent="0.2">
      <c r="A4539">
        <f t="shared" si="3300"/>
        <v>605311</v>
      </c>
      <c r="B4539">
        <f t="shared" si="3298"/>
        <v>605312</v>
      </c>
      <c r="C4539" s="1" t="str">
        <f t="shared" si="3335"/>
        <v>当前波数 260/∞\n下一波BOSS</v>
      </c>
      <c r="D4539">
        <f>VLOOKUP(MOD(A4539,1000),Sheet2!P:R,3,FALSE)</f>
        <v>157221813.64485228</v>
      </c>
      <c r="E4539">
        <v>411</v>
      </c>
      <c r="F4539" s="1" t="str">
        <f>IF(VLOOKUP(MOD(A4539,1000),Sheet2!P:W,8,FALSE)=1,"[[50000,1],",IF(VLOOKUP(MOD(A4539,1000),Sheet2!P:W,8,FALSE)=2,"[[90000,1],","["))&amp;IF(K4539=K4538,VLOOKUP(INT(MID(A4539,3,1))*10+3,Sheet3!A:B,2,FALSE),VLOOKUP(INT(MID(A4539,3,1))*10+MOD(K4539,2)+1,Sheet3!A:B,2,FALSE))&amp;"]"</f>
        <v>[[50042,67]]</v>
      </c>
      <c r="G4539">
        <v>0.2</v>
      </c>
      <c r="H4539" s="1" t="str">
        <f t="shared" si="3314"/>
        <v>[80041,80042,80043,80044]</v>
      </c>
      <c r="I4539" s="1">
        <f t="shared" ref="I4539" si="3357">I4527</f>
        <v>1</v>
      </c>
      <c r="J4539">
        <f t="shared" si="3302"/>
        <v>20</v>
      </c>
      <c r="K4539">
        <f t="shared" si="3308"/>
        <v>260</v>
      </c>
      <c r="L4539" s="1" t="str">
        <f>Sheet1!L4539</f>
        <v>[{"bid":16008,"type":6,"num":123},{"bid":14001,"type":4,"num":155000}]</v>
      </c>
    </row>
    <row r="4540" spans="1:12" x14ac:dyDescent="0.2">
      <c r="A4540">
        <f t="shared" si="3300"/>
        <v>605312</v>
      </c>
      <c r="B4540">
        <f t="shared" si="3298"/>
        <v>605313</v>
      </c>
      <c r="C4540" s="1" t="str">
        <f t="shared" si="3335"/>
        <v>BOSS波\n需击杀所有怪物</v>
      </c>
      <c r="D4540">
        <f>VLOOKUP(MOD(A4540,1000),Sheet2!P:R,3,FALSE)</f>
        <v>162220423.1677579</v>
      </c>
      <c r="E4540">
        <v>412</v>
      </c>
      <c r="F4540" s="1" t="str">
        <f>IF(VLOOKUP(MOD(A4540,1000),Sheet2!P:W,8,FALSE)=1,"[[50000,1],",IF(VLOOKUP(MOD(A4540,1000),Sheet2!P:W,8,FALSE)=2,"[[90000,1],","["))&amp;IF(K4540=K4539,VLOOKUP(INT(MID(A4540,3,1))*10+3,Sheet3!A:B,2,FALSE),VLOOKUP(INT(MID(A4540,3,1))*10+MOD(K4540,2)+1,Sheet3!A:B,2,FALSE))&amp;"]"</f>
        <v>[[50043,45]]</v>
      </c>
      <c r="G4540">
        <v>0.2</v>
      </c>
      <c r="H4540" s="1" t="str">
        <f t="shared" si="3314"/>
        <v>[80041,80042,80043,80044]</v>
      </c>
      <c r="I4540" s="1">
        <f t="shared" ref="I4540" si="3358">I4528</f>
        <v>2</v>
      </c>
      <c r="J4540">
        <f t="shared" si="3302"/>
        <v>40</v>
      </c>
      <c r="K4540">
        <f t="shared" si="3308"/>
        <v>260</v>
      </c>
      <c r="L4540" s="1" t="str">
        <f>Sheet1!L4540</f>
        <v>[{"bid":16008,"type":6,"num":123},{"bid":14001,"type":4,"num":155500}]</v>
      </c>
    </row>
    <row r="4541" spans="1:12" x14ac:dyDescent="0.2">
      <c r="A4541">
        <f t="shared" si="3300"/>
        <v>605313</v>
      </c>
      <c r="B4541">
        <f t="shared" si="3298"/>
        <v>605314</v>
      </c>
      <c r="C4541" s="1" t="str">
        <f t="shared" si="3335"/>
        <v>当前波数 261/∞</v>
      </c>
      <c r="D4541">
        <f>VLOOKUP(MOD(A4541,1000),Sheet2!P:R,3,FALSE)</f>
        <v>167351871.97854835</v>
      </c>
      <c r="E4541">
        <v>414</v>
      </c>
      <c r="F4541" s="1" t="str">
        <f>IF(VLOOKUP(MOD(A4541,1000),Sheet2!P:W,8,FALSE)=1,"[[50000,1],",IF(VLOOKUP(MOD(A4541,1000),Sheet2!P:W,8,FALSE)=2,"[[90000,1],","["))&amp;IF(K4541=K4540,VLOOKUP(INT(MID(A4541,3,1))*10+3,Sheet3!A:B,2,FALSE),VLOOKUP(INT(MID(A4541,3,1))*10+MOD(K4541,2)+1,Sheet3!A:B,2,FALSE))&amp;"]"</f>
        <v>[[50000,1],[50041,40]]</v>
      </c>
      <c r="G4541">
        <v>0.2</v>
      </c>
      <c r="H4541" s="1" t="str">
        <f t="shared" si="3314"/>
        <v>[80041,80042,80043,80044]</v>
      </c>
      <c r="I4541" s="1">
        <f t="shared" ref="I4541" si="3359">I4529</f>
        <v>1</v>
      </c>
      <c r="J4541">
        <f t="shared" si="3302"/>
        <v>20</v>
      </c>
      <c r="K4541">
        <f t="shared" si="3308"/>
        <v>261</v>
      </c>
      <c r="L4541" s="1" t="str">
        <f>Sheet1!L4541</f>
        <v>[{"bid":16008,"type":6,"num":123},{"bid":14001,"type":4,"num":156000}]</v>
      </c>
    </row>
    <row r="4542" spans="1:12" x14ac:dyDescent="0.2">
      <c r="A4542">
        <f t="shared" si="3300"/>
        <v>605314</v>
      </c>
      <c r="B4542">
        <f t="shared" si="3298"/>
        <v>605315</v>
      </c>
      <c r="C4542" s="1" t="str">
        <f t="shared" si="3335"/>
        <v>当前波数 262/∞</v>
      </c>
      <c r="D4542">
        <f>VLOOKUP(MOD(A4542,1000),Sheet2!P:R,3,FALSE)</f>
        <v>172604090.13120118</v>
      </c>
      <c r="E4542">
        <v>416</v>
      </c>
      <c r="F4542" s="1" t="str">
        <f>IF(VLOOKUP(MOD(A4542,1000),Sheet2!P:W,8,FALSE)=1,"[[50000,1],",IF(VLOOKUP(MOD(A4542,1000),Sheet2!P:W,8,FALSE)=2,"[[90000,1],","["))&amp;IF(K4542=K4541,VLOOKUP(INT(MID(A4542,3,1))*10+3,Sheet3!A:B,2,FALSE),VLOOKUP(INT(MID(A4542,3,1))*10+MOD(K4542,2)+1,Sheet3!A:B,2,FALSE))&amp;"]"</f>
        <v>[[50042,67]]</v>
      </c>
      <c r="G4542">
        <v>0.2</v>
      </c>
      <c r="H4542" s="1" t="str">
        <f t="shared" si="3314"/>
        <v>[80041,80042,80043,80044]</v>
      </c>
      <c r="I4542" s="1">
        <f t="shared" ref="I4542" si="3360">I4530</f>
        <v>1</v>
      </c>
      <c r="J4542">
        <f t="shared" si="3302"/>
        <v>20</v>
      </c>
      <c r="K4542">
        <f t="shared" si="3308"/>
        <v>262</v>
      </c>
      <c r="L4542" s="1" t="str">
        <f>Sheet1!L4542</f>
        <v>[{"bid":16008,"type":6,"num":123},{"bid":14001,"type":4,"num":156500}]</v>
      </c>
    </row>
    <row r="4543" spans="1:12" x14ac:dyDescent="0.2">
      <c r="A4543">
        <f t="shared" si="3300"/>
        <v>605315</v>
      </c>
      <c r="B4543">
        <f t="shared" si="3298"/>
        <v>605316</v>
      </c>
      <c r="C4543" s="1" t="str">
        <f t="shared" si="3335"/>
        <v>当前波数 263/∞</v>
      </c>
      <c r="D4543">
        <f>VLOOKUP(MOD(A4543,1000),Sheet2!P:R,3,FALSE)</f>
        <v>177979089.96792442</v>
      </c>
      <c r="E4543">
        <v>418</v>
      </c>
      <c r="F4543" s="1" t="str">
        <f>IF(VLOOKUP(MOD(A4543,1000),Sheet2!P:W,8,FALSE)=1,"[[50000,1],",IF(VLOOKUP(MOD(A4543,1000),Sheet2!P:W,8,FALSE)=2,"[[90000,1],","["))&amp;IF(K4543=K4542,VLOOKUP(INT(MID(A4543,3,1))*10+3,Sheet3!A:B,2,FALSE),VLOOKUP(INT(MID(A4543,3,1))*10+MOD(K4543,2)+1,Sheet3!A:B,2,FALSE))&amp;"]"</f>
        <v>[[50041,40]]</v>
      </c>
      <c r="G4543">
        <v>0.2</v>
      </c>
      <c r="H4543" s="1" t="str">
        <f t="shared" si="3314"/>
        <v>[80041,80042,80043,80044]</v>
      </c>
      <c r="I4543" s="1">
        <f t="shared" ref="I4543" si="3361">I4531</f>
        <v>1</v>
      </c>
      <c r="J4543">
        <f t="shared" si="3302"/>
        <v>20</v>
      </c>
      <c r="K4543">
        <f t="shared" si="3308"/>
        <v>263</v>
      </c>
      <c r="L4543" s="1" t="str">
        <f>Sheet1!L4543</f>
        <v>[{"bid":16008,"type":6,"num":123},{"bid":14001,"type":4,"num":157000}]</v>
      </c>
    </row>
    <row r="4544" spans="1:12" x14ac:dyDescent="0.2">
      <c r="A4544">
        <f t="shared" si="3300"/>
        <v>605316</v>
      </c>
      <c r="B4544">
        <f t="shared" si="3298"/>
        <v>605317</v>
      </c>
      <c r="C4544" s="1" t="str">
        <f t="shared" si="3335"/>
        <v>当前波数 264/∞</v>
      </c>
      <c r="D4544">
        <f>VLOOKUP(MOD(A4544,1000),Sheet2!P:R,3,FALSE)</f>
        <v>183478905.13006207</v>
      </c>
      <c r="E4544">
        <v>420</v>
      </c>
      <c r="F4544" s="1" t="str">
        <f>IF(VLOOKUP(MOD(A4544,1000),Sheet2!P:W,8,FALSE)=1,"[[50000,1],",IF(VLOOKUP(MOD(A4544,1000),Sheet2!P:W,8,FALSE)=2,"[[90000,1],","["))&amp;IF(K4544=K4543,VLOOKUP(INT(MID(A4544,3,1))*10+3,Sheet3!A:B,2,FALSE),VLOOKUP(INT(MID(A4544,3,1))*10+MOD(K4544,2)+1,Sheet3!A:B,2,FALSE))&amp;"]"</f>
        <v>[[50000,1],[50042,67]]</v>
      </c>
      <c r="G4544">
        <v>0.2</v>
      </c>
      <c r="H4544" s="1" t="str">
        <f t="shared" si="3314"/>
        <v>[80041,80042,80043,80044]</v>
      </c>
      <c r="I4544" s="1">
        <f t="shared" ref="I4544" si="3362">I4532</f>
        <v>1</v>
      </c>
      <c r="J4544">
        <f t="shared" si="3302"/>
        <v>20</v>
      </c>
      <c r="K4544">
        <f t="shared" si="3308"/>
        <v>264</v>
      </c>
      <c r="L4544" s="1" t="str">
        <f>Sheet1!L4544</f>
        <v>[{"bid":16008,"type":6,"num":125},{"bid":14001,"type":4,"num":157500}]</v>
      </c>
    </row>
    <row r="4545" spans="1:12" x14ac:dyDescent="0.2">
      <c r="A4545">
        <f t="shared" si="3300"/>
        <v>605317</v>
      </c>
      <c r="B4545">
        <f t="shared" si="3298"/>
        <v>605318</v>
      </c>
      <c r="C4545" s="1" t="str">
        <f t="shared" si="3335"/>
        <v>当前波数 265/∞\n下一波BOSS</v>
      </c>
      <c r="D4545">
        <f>VLOOKUP(MOD(A4545,1000),Sheet2!P:R,3,FALSE)</f>
        <v>189105590.66609412</v>
      </c>
      <c r="E4545">
        <v>422</v>
      </c>
      <c r="F4545" s="1" t="str">
        <f>IF(VLOOKUP(MOD(A4545,1000),Sheet2!P:W,8,FALSE)=1,"[[50000,1],",IF(VLOOKUP(MOD(A4545,1000),Sheet2!P:W,8,FALSE)=2,"[[90000,1],","["))&amp;IF(K4545=K4544,VLOOKUP(INT(MID(A4545,3,1))*10+3,Sheet3!A:B,2,FALSE),VLOOKUP(INT(MID(A4545,3,1))*10+MOD(K4545,2)+1,Sheet3!A:B,2,FALSE))&amp;"]"</f>
        <v>[[50041,40]]</v>
      </c>
      <c r="G4545">
        <v>0.2</v>
      </c>
      <c r="H4545" s="1" t="str">
        <f t="shared" si="3314"/>
        <v>[80041,80042,80043,80044]</v>
      </c>
      <c r="I4545" s="1">
        <f t="shared" ref="I4545" si="3363">I4533</f>
        <v>1</v>
      </c>
      <c r="J4545">
        <f t="shared" si="3302"/>
        <v>20</v>
      </c>
      <c r="K4545">
        <f t="shared" si="3308"/>
        <v>265</v>
      </c>
      <c r="L4545" s="1" t="str">
        <f>Sheet1!L4545</f>
        <v>[{"bid":16008,"type":6,"num":125},{"bid":14001,"type":4,"num":158000}]</v>
      </c>
    </row>
    <row r="4546" spans="1:12" x14ac:dyDescent="0.2">
      <c r="A4546">
        <f t="shared" si="3300"/>
        <v>605318</v>
      </c>
      <c r="B4546">
        <f t="shared" si="3298"/>
        <v>605319</v>
      </c>
      <c r="C4546" s="1" t="str">
        <f t="shared" si="3335"/>
        <v>BOSS波\n需击杀所有怪物</v>
      </c>
      <c r="D4546">
        <f>VLOOKUP(MOD(A4546,1000),Sheet2!P:R,3,FALSE)</f>
        <v>194861223.13963661</v>
      </c>
      <c r="E4546">
        <v>423</v>
      </c>
      <c r="F4546" s="1" t="str">
        <f>IF(VLOOKUP(MOD(A4546,1000),Sheet2!P:W,8,FALSE)=1,"[[50000,1],",IF(VLOOKUP(MOD(A4546,1000),Sheet2!P:W,8,FALSE)=2,"[[90000,1],","["))&amp;IF(K4546=K4545,VLOOKUP(INT(MID(A4546,3,1))*10+3,Sheet3!A:B,2,FALSE),VLOOKUP(INT(MID(A4546,3,1))*10+MOD(K4546,2)+1,Sheet3!A:B,2,FALSE))&amp;"]"</f>
        <v>[[50043,45]]</v>
      </c>
      <c r="G4546">
        <v>0.2</v>
      </c>
      <c r="H4546" s="1" t="str">
        <f t="shared" si="3314"/>
        <v>[80041,80042,80043,80044]</v>
      </c>
      <c r="I4546" s="1">
        <f t="shared" ref="I4546" si="3364">I4534</f>
        <v>2</v>
      </c>
      <c r="J4546">
        <f t="shared" si="3302"/>
        <v>40</v>
      </c>
      <c r="K4546">
        <f t="shared" si="3308"/>
        <v>265</v>
      </c>
      <c r="L4546" s="1" t="str">
        <f>Sheet1!L4546</f>
        <v>[{"bid":16008,"type":6,"num":125},{"bid":14001,"type":4,"num":158500}]</v>
      </c>
    </row>
    <row r="4547" spans="1:12" x14ac:dyDescent="0.2">
      <c r="A4547">
        <f t="shared" si="3300"/>
        <v>605319</v>
      </c>
      <c r="B4547">
        <f t="shared" si="3298"/>
        <v>605320</v>
      </c>
      <c r="C4547" s="1" t="str">
        <f t="shared" si="3335"/>
        <v>当前波数 266/∞</v>
      </c>
      <c r="D4547">
        <f>VLOOKUP(MOD(A4547,1000),Sheet2!P:R,3,FALSE)</f>
        <v>200764941.67296144</v>
      </c>
      <c r="E4547">
        <v>425</v>
      </c>
      <c r="F4547" s="1" t="str">
        <f>IF(VLOOKUP(MOD(A4547,1000),Sheet2!P:W,8,FALSE)=1,"[[50000,1],",IF(VLOOKUP(MOD(A4547,1000),Sheet2!P:W,8,FALSE)=2,"[[90000,1],","["))&amp;IF(K4547=K4546,VLOOKUP(INT(MID(A4547,3,1))*10+3,Sheet3!A:B,2,FALSE),VLOOKUP(INT(MID(A4547,3,1))*10+MOD(K4547,2)+1,Sheet3!A:B,2,FALSE))&amp;"]"</f>
        <v>[[50000,1],[50042,67]]</v>
      </c>
      <c r="G4547">
        <v>0.2</v>
      </c>
      <c r="H4547" s="1" t="str">
        <f t="shared" si="3314"/>
        <v>[80041,80042,80043,80044]</v>
      </c>
      <c r="I4547" s="1">
        <f t="shared" ref="I4547" si="3365">I4535</f>
        <v>1</v>
      </c>
      <c r="J4547">
        <f t="shared" si="3302"/>
        <v>20</v>
      </c>
      <c r="K4547">
        <f t="shared" si="3308"/>
        <v>266</v>
      </c>
      <c r="L4547" s="1" t="str">
        <f>Sheet1!L4547</f>
        <v>[{"bid":16008,"type":6,"num":125},{"bid":14001,"type":4,"num":159000}]</v>
      </c>
    </row>
    <row r="4548" spans="1:12" x14ac:dyDescent="0.2">
      <c r="A4548">
        <f t="shared" si="3300"/>
        <v>605320</v>
      </c>
      <c r="B4548">
        <f t="shared" si="3298"/>
        <v>605321</v>
      </c>
      <c r="C4548" s="1" t="str">
        <f t="shared" si="3335"/>
        <v>当前波数 267/∞</v>
      </c>
      <c r="D4548">
        <f>VLOOKUP(MOD(A4548,1000),Sheet2!P:R,3,FALSE)</f>
        <v>229969740.00000006</v>
      </c>
      <c r="E4548">
        <v>427</v>
      </c>
      <c r="F4548" s="1" t="str">
        <f>IF(VLOOKUP(MOD(A4548,1000),Sheet2!P:W,8,FALSE)=1,"[[50000,1],",IF(VLOOKUP(MOD(A4548,1000),Sheet2!P:W,8,FALSE)=2,"[[90000,1],","["))&amp;IF(K4548=K4547,VLOOKUP(INT(MID(A4548,3,1))*10+3,Sheet3!A:B,2,FALSE),VLOOKUP(INT(MID(A4548,3,1))*10+MOD(K4548,2)+1,Sheet3!A:B,2,FALSE))&amp;"]"</f>
        <v>[[50041,40]]</v>
      </c>
      <c r="G4548">
        <v>0.2</v>
      </c>
      <c r="H4548" s="1" t="str">
        <f t="shared" si="3314"/>
        <v>[80041,80042,80043,80044]</v>
      </c>
      <c r="I4548" s="1">
        <f t="shared" ref="I4548" si="3366">I4536</f>
        <v>1</v>
      </c>
      <c r="J4548">
        <f t="shared" si="3302"/>
        <v>20</v>
      </c>
      <c r="K4548">
        <f t="shared" si="3308"/>
        <v>267</v>
      </c>
      <c r="L4548" s="1" t="str">
        <f>Sheet1!L4548</f>
        <v>[{"bid":16008,"type":6,"num":125},{"bid":14001,"type":4,"num":159500}]</v>
      </c>
    </row>
    <row r="4549" spans="1:12" x14ac:dyDescent="0.2">
      <c r="A4549">
        <f t="shared" si="3300"/>
        <v>605321</v>
      </c>
      <c r="B4549">
        <f t="shared" si="3298"/>
        <v>605322</v>
      </c>
      <c r="C4549" s="1" t="str">
        <f t="shared" si="3335"/>
        <v>当前波数 268/∞</v>
      </c>
      <c r="D4549">
        <f>VLOOKUP(MOD(A4549,1000),Sheet2!P:R,3,FALSE)</f>
        <v>281501376</v>
      </c>
      <c r="E4549">
        <v>429</v>
      </c>
      <c r="F4549" s="1" t="str">
        <f>IF(VLOOKUP(MOD(A4549,1000),Sheet2!P:W,8,FALSE)=1,"[[50000,1],",IF(VLOOKUP(MOD(A4549,1000),Sheet2!P:W,8,FALSE)=2,"[[90000,1],","["))&amp;IF(K4549=K4548,VLOOKUP(INT(MID(A4549,3,1))*10+3,Sheet3!A:B,2,FALSE),VLOOKUP(INT(MID(A4549,3,1))*10+MOD(K4549,2)+1,Sheet3!A:B,2,FALSE))&amp;"]"</f>
        <v>[[50042,67]]</v>
      </c>
      <c r="G4549">
        <v>0.2</v>
      </c>
      <c r="H4549" s="1" t="str">
        <f t="shared" si="3314"/>
        <v>[80041,80042,80043,80044]</v>
      </c>
      <c r="I4549" s="1">
        <f t="shared" ref="I4549" si="3367">I4537</f>
        <v>1</v>
      </c>
      <c r="J4549">
        <f t="shared" si="3302"/>
        <v>20</v>
      </c>
      <c r="K4549">
        <f t="shared" si="3308"/>
        <v>268</v>
      </c>
      <c r="L4549" s="1" t="str">
        <f>Sheet1!L4549</f>
        <v>[{"bid":16008,"type":6,"num":127},{"bid":14001,"type":4,"num":160000}]</v>
      </c>
    </row>
    <row r="4550" spans="1:12" x14ac:dyDescent="0.2">
      <c r="A4550">
        <f t="shared" si="3300"/>
        <v>605322</v>
      </c>
      <c r="B4550">
        <f t="shared" ref="B4550:B4553" si="3368">A4550+1</f>
        <v>605323</v>
      </c>
      <c r="C4550" s="1" t="str">
        <f t="shared" si="3335"/>
        <v>当前波数 269/∞</v>
      </c>
      <c r="D4550">
        <f>VLOOKUP(MOD(A4550,1000),Sheet2!P:R,3,FALSE)</f>
        <v>334955208.00000006</v>
      </c>
      <c r="E4550">
        <v>430</v>
      </c>
      <c r="F4550" s="1" t="str">
        <f>IF(VLOOKUP(MOD(A4550,1000),Sheet2!P:W,8,FALSE)=1,"[[50000,1],",IF(VLOOKUP(MOD(A4550,1000),Sheet2!P:W,8,FALSE)=2,"[[90000,1],","["))&amp;IF(K4550=K4549,VLOOKUP(INT(MID(A4550,3,1))*10+3,Sheet3!A:B,2,FALSE),VLOOKUP(INT(MID(A4550,3,1))*10+MOD(K4550,2)+1,Sheet3!A:B,2,FALSE))&amp;"]"</f>
        <v>[[50000,1],[50041,40]]</v>
      </c>
      <c r="G4550">
        <v>0.2</v>
      </c>
      <c r="H4550" s="1" t="str">
        <f t="shared" si="3314"/>
        <v>[80041,80042,80043,80044]</v>
      </c>
      <c r="I4550" s="1">
        <f t="shared" ref="I4550" si="3369">I4538</f>
        <v>1</v>
      </c>
      <c r="J4550">
        <f t="shared" si="3302"/>
        <v>20</v>
      </c>
      <c r="K4550">
        <f t="shared" si="3308"/>
        <v>269</v>
      </c>
      <c r="L4550" s="1" t="str">
        <f>Sheet1!L4550</f>
        <v>[{"bid":16008,"type":6,"num":127},{"bid":14001,"type":4,"num":160500}]</v>
      </c>
    </row>
    <row r="4551" spans="1:12" x14ac:dyDescent="0.2">
      <c r="A4551">
        <f t="shared" ref="A4551:A4614" si="3370">A4550+1</f>
        <v>605323</v>
      </c>
      <c r="B4551">
        <f t="shared" si="3368"/>
        <v>605324</v>
      </c>
      <c r="C4551" s="1" t="str">
        <f t="shared" si="3335"/>
        <v>当前波数 270/∞\n下一波BOSS</v>
      </c>
      <c r="D4551">
        <f>VLOOKUP(MOD(A4551,1000),Sheet2!P:R,3,FALSE)</f>
        <v>390364416</v>
      </c>
      <c r="E4551">
        <v>432</v>
      </c>
      <c r="F4551" s="1" t="str">
        <f>IF(VLOOKUP(MOD(A4551,1000),Sheet2!P:W,8,FALSE)=1,"[[50000,1],",IF(VLOOKUP(MOD(A4551,1000),Sheet2!P:W,8,FALSE)=2,"[[90000,1],","["))&amp;IF(K4551=K4550,VLOOKUP(INT(MID(A4551,3,1))*10+3,Sheet3!A:B,2,FALSE),VLOOKUP(INT(MID(A4551,3,1))*10+MOD(K4551,2)+1,Sheet3!A:B,2,FALSE))&amp;"]"</f>
        <v>[[50042,67]]</v>
      </c>
      <c r="G4551">
        <v>0.2</v>
      </c>
      <c r="H4551" s="1" t="str">
        <f t="shared" si="3314"/>
        <v>[80041,80042,80043,80044]</v>
      </c>
      <c r="I4551" s="1">
        <f t="shared" ref="I4551" si="3371">I4539</f>
        <v>1</v>
      </c>
      <c r="J4551">
        <f t="shared" ref="J4551:J4614" si="3372">J4012</f>
        <v>20</v>
      </c>
      <c r="K4551">
        <f t="shared" si="3308"/>
        <v>270</v>
      </c>
      <c r="L4551" s="1" t="str">
        <f>Sheet1!L4551</f>
        <v>[{"bid":16008,"type":6,"num":127},{"bid":14001,"type":4,"num":161000}]</v>
      </c>
    </row>
    <row r="4552" spans="1:12" x14ac:dyDescent="0.2">
      <c r="A4552">
        <f t="shared" si="3370"/>
        <v>605324</v>
      </c>
      <c r="B4552">
        <f t="shared" si="3368"/>
        <v>605325</v>
      </c>
      <c r="C4552" s="1" t="str">
        <f t="shared" si="3335"/>
        <v>BOSS波\n需击杀所有怪物</v>
      </c>
      <c r="D4552">
        <f>VLOOKUP(MOD(A4552,1000),Sheet2!P:R,3,FALSE)</f>
        <v>447762420.00000012</v>
      </c>
      <c r="E4552">
        <v>434</v>
      </c>
      <c r="F4552" s="1" t="str">
        <f>IF(VLOOKUP(MOD(A4552,1000),Sheet2!P:W,8,FALSE)=1,"[[50000,1],",IF(VLOOKUP(MOD(A4552,1000),Sheet2!P:W,8,FALSE)=2,"[[90000,1],","["))&amp;IF(K4552=K4551,VLOOKUP(INT(MID(A4552,3,1))*10+3,Sheet3!A:B,2,FALSE),VLOOKUP(INT(MID(A4552,3,1))*10+MOD(K4552,2)+1,Sheet3!A:B,2,FALSE))&amp;"]"</f>
        <v>[[50043,45]]</v>
      </c>
      <c r="G4552">
        <v>0.2</v>
      </c>
      <c r="H4552" s="1" t="str">
        <f t="shared" si="3314"/>
        <v>[80041,80042,80043,80044]</v>
      </c>
      <c r="I4552" s="1">
        <f t="shared" ref="I4552" si="3373">I4540</f>
        <v>2</v>
      </c>
      <c r="J4552">
        <f t="shared" si="3372"/>
        <v>40</v>
      </c>
      <c r="K4552">
        <f t="shared" si="3308"/>
        <v>270</v>
      </c>
      <c r="L4552" s="1" t="str">
        <f>Sheet1!L4552</f>
        <v>[{"bid":16008,"type":6,"num":127},{"bid":14001,"type":4,"num":161500}]</v>
      </c>
    </row>
    <row r="4553" spans="1:12" x14ac:dyDescent="0.2">
      <c r="A4553">
        <f t="shared" si="3370"/>
        <v>605325</v>
      </c>
      <c r="B4553">
        <f t="shared" si="3368"/>
        <v>605326</v>
      </c>
      <c r="C4553" s="1" t="str">
        <f t="shared" si="3335"/>
        <v>当前波数 271/∞</v>
      </c>
      <c r="D4553">
        <f>VLOOKUP(MOD(A4553,1000),Sheet2!P:R,3,FALSE)</f>
        <v>532542024.00000006</v>
      </c>
      <c r="E4553">
        <v>435</v>
      </c>
      <c r="F4553" s="1" t="str">
        <f>IF(VLOOKUP(MOD(A4553,1000),Sheet2!P:W,8,FALSE)=1,"[[50000,1],",IF(VLOOKUP(MOD(A4553,1000),Sheet2!P:W,8,FALSE)=2,"[[90000,1],","["))&amp;IF(K4553=K4552,VLOOKUP(INT(MID(A4553,3,1))*10+3,Sheet3!A:B,2,FALSE),VLOOKUP(INT(MID(A4553,3,1))*10+MOD(K4553,2)+1,Sheet3!A:B,2,FALSE))&amp;"]"</f>
        <v>[[50000,1],[50041,40]]</v>
      </c>
      <c r="G4553">
        <v>0.2</v>
      </c>
      <c r="H4553" s="1" t="str">
        <f t="shared" si="3314"/>
        <v>[80041,80042,80043,80044]</v>
      </c>
      <c r="I4553" s="1">
        <f t="shared" ref="I4553" si="3374">I4541</f>
        <v>1</v>
      </c>
      <c r="J4553">
        <f t="shared" si="3372"/>
        <v>20</v>
      </c>
      <c r="K4553">
        <f t="shared" si="3308"/>
        <v>271</v>
      </c>
      <c r="L4553" s="1" t="str">
        <f>Sheet1!L4553</f>
        <v>[{"bid":16008,"type":6,"num":127},{"bid":14001,"type":4,"num":162000}]</v>
      </c>
    </row>
    <row r="4554" spans="1:12" x14ac:dyDescent="0.2">
      <c r="A4554">
        <f t="shared" si="3370"/>
        <v>605326</v>
      </c>
      <c r="B4554">
        <f t="shared" ref="B4554:B4616" si="3375">A4554+1</f>
        <v>605327</v>
      </c>
      <c r="C4554" s="1" t="str">
        <f t="shared" si="3335"/>
        <v>当前波数 272/∞</v>
      </c>
      <c r="D4554">
        <f>VLOOKUP(MOD(A4554,1000),Sheet2!P:R,3,FALSE)</f>
        <v>620356032.00000012</v>
      </c>
      <c r="E4554">
        <v>436</v>
      </c>
      <c r="F4554" s="1" t="str">
        <f>IF(VLOOKUP(MOD(A4554,1000),Sheet2!P:W,8,FALSE)=1,"[[50000,1],",IF(VLOOKUP(MOD(A4554,1000),Sheet2!P:W,8,FALSE)=2,"[[90000,1],","["))&amp;IF(K4554=K4553,VLOOKUP(INT(MID(A4554,3,1))*10+3,Sheet3!A:B,2,FALSE),VLOOKUP(INT(MID(A4554,3,1))*10+MOD(K4554,2)+1,Sheet3!A:B,2,FALSE))&amp;"]"</f>
        <v>[[50042,67]]</v>
      </c>
      <c r="G4554">
        <v>0.2</v>
      </c>
      <c r="H4554" s="1" t="str">
        <f t="shared" si="3314"/>
        <v>[80041,80042,80043,80044]</v>
      </c>
      <c r="I4554" s="1">
        <f t="shared" ref="I4554" si="3376">I4542</f>
        <v>1</v>
      </c>
      <c r="J4554">
        <f t="shared" si="3372"/>
        <v>20</v>
      </c>
      <c r="K4554">
        <f t="shared" si="3308"/>
        <v>272</v>
      </c>
      <c r="L4554" s="1" t="str">
        <f>Sheet1!L4554</f>
        <v>[{"bid":16008,"type":6,"num":129},{"bid":14001,"type":4,"num":162500}]</v>
      </c>
    </row>
    <row r="4555" spans="1:12" x14ac:dyDescent="0.2">
      <c r="A4555">
        <f t="shared" si="3370"/>
        <v>605327</v>
      </c>
      <c r="B4555">
        <f t="shared" si="3375"/>
        <v>605328</v>
      </c>
      <c r="C4555" s="1" t="str">
        <f t="shared" si="3335"/>
        <v>当前波数 273/∞</v>
      </c>
      <c r="D4555">
        <f>VLOOKUP(MOD(A4555,1000),Sheet2!P:R,3,FALSE)</f>
        <v>737598176</v>
      </c>
      <c r="E4555">
        <v>438</v>
      </c>
      <c r="F4555" s="1" t="str">
        <f>IF(VLOOKUP(MOD(A4555,1000),Sheet2!P:W,8,FALSE)=1,"[[50000,1],",IF(VLOOKUP(MOD(A4555,1000),Sheet2!P:W,8,FALSE)=2,"[[90000,1],","["))&amp;IF(K4555=K4554,VLOOKUP(INT(MID(A4555,3,1))*10+3,Sheet3!A:B,2,FALSE),VLOOKUP(INT(MID(A4555,3,1))*10+MOD(K4555,2)+1,Sheet3!A:B,2,FALSE))&amp;"]"</f>
        <v>[[50041,40]]</v>
      </c>
      <c r="G4555">
        <v>0.2</v>
      </c>
      <c r="H4555" s="1" t="str">
        <f t="shared" si="3314"/>
        <v>[80041,80042,80043,80044]</v>
      </c>
      <c r="I4555" s="1">
        <f t="shared" ref="I4555" si="3377">I4543</f>
        <v>1</v>
      </c>
      <c r="J4555">
        <f t="shared" si="3372"/>
        <v>20</v>
      </c>
      <c r="K4555">
        <f t="shared" si="3308"/>
        <v>273</v>
      </c>
      <c r="L4555" s="1" t="str">
        <f>Sheet1!L4555</f>
        <v>[{"bid":16008,"type":6,"num":129},{"bid":14001,"type":4,"num":163000}]</v>
      </c>
    </row>
    <row r="4556" spans="1:12" x14ac:dyDescent="0.2">
      <c r="A4556">
        <f t="shared" si="3370"/>
        <v>605328</v>
      </c>
      <c r="B4556">
        <f t="shared" si="3375"/>
        <v>605329</v>
      </c>
      <c r="C4556" s="1" t="str">
        <f t="shared" si="3335"/>
        <v>当前波数 274/∞</v>
      </c>
      <c r="D4556">
        <f>VLOOKUP(MOD(A4556,1000),Sheet2!P:R,3,FALSE)</f>
        <v>858977472.00000024</v>
      </c>
      <c r="E4556">
        <v>439</v>
      </c>
      <c r="F4556" s="1" t="str">
        <f>IF(VLOOKUP(MOD(A4556,1000),Sheet2!P:W,8,FALSE)=1,"[[50000,1],",IF(VLOOKUP(MOD(A4556,1000),Sheet2!P:W,8,FALSE)=2,"[[90000,1],","["))&amp;IF(K4556=K4555,VLOOKUP(INT(MID(A4556,3,1))*10+3,Sheet3!A:B,2,FALSE),VLOOKUP(INT(MID(A4556,3,1))*10+MOD(K4556,2)+1,Sheet3!A:B,2,FALSE))&amp;"]"</f>
        <v>[[50000,1],[50042,67]]</v>
      </c>
      <c r="G4556">
        <v>0.2</v>
      </c>
      <c r="H4556" s="1" t="str">
        <f t="shared" si="3314"/>
        <v>[80041,80042,80043,80044]</v>
      </c>
      <c r="I4556" s="1">
        <f t="shared" ref="I4556" si="3378">I4544</f>
        <v>1</v>
      </c>
      <c r="J4556">
        <f t="shared" si="3372"/>
        <v>20</v>
      </c>
      <c r="K4556">
        <f t="shared" ref="K4556:K4619" si="3379">K4550+5</f>
        <v>274</v>
      </c>
      <c r="L4556" s="1" t="str">
        <f>Sheet1!L4556</f>
        <v>[{"bid":16008,"type":6,"num":129},{"bid":14001,"type":4,"num":163500}]</v>
      </c>
    </row>
    <row r="4557" spans="1:12" x14ac:dyDescent="0.2">
      <c r="A4557">
        <f t="shared" si="3370"/>
        <v>605329</v>
      </c>
      <c r="B4557">
        <f t="shared" si="3375"/>
        <v>605330</v>
      </c>
      <c r="C4557" s="1" t="str">
        <f t="shared" si="3335"/>
        <v>当前波数 275/∞\n下一波BOSS</v>
      </c>
      <c r="D4557">
        <f>VLOOKUP(MOD(A4557,1000),Sheet2!P:R,3,FALSE)</f>
        <v>984562560.00000012</v>
      </c>
      <c r="E4557">
        <v>440</v>
      </c>
      <c r="F4557" s="1" t="str">
        <f>IF(VLOOKUP(MOD(A4557,1000),Sheet2!P:W,8,FALSE)=1,"[[50000,1],",IF(VLOOKUP(MOD(A4557,1000),Sheet2!P:W,8,FALSE)=2,"[[90000,1],","["))&amp;IF(K4557=K4556,VLOOKUP(INT(MID(A4557,3,1))*10+3,Sheet3!A:B,2,FALSE),VLOOKUP(INT(MID(A4557,3,1))*10+MOD(K4557,2)+1,Sheet3!A:B,2,FALSE))&amp;"]"</f>
        <v>[[50041,40]]</v>
      </c>
      <c r="G4557">
        <v>0.2</v>
      </c>
      <c r="H4557" s="1" t="str">
        <f t="shared" si="3314"/>
        <v>[80041,80042,80043,80044]</v>
      </c>
      <c r="I4557" s="1">
        <f t="shared" ref="I4557" si="3380">I4545</f>
        <v>1</v>
      </c>
      <c r="J4557">
        <f t="shared" si="3372"/>
        <v>20</v>
      </c>
      <c r="K4557">
        <f t="shared" si="3379"/>
        <v>275</v>
      </c>
      <c r="L4557" s="1" t="str">
        <f>Sheet1!L4557</f>
        <v>[{"bid":16008,"type":6,"num":129},{"bid":14001,"type":4,"num":164000}]</v>
      </c>
    </row>
    <row r="4558" spans="1:12" x14ac:dyDescent="0.2">
      <c r="A4558">
        <f t="shared" si="3370"/>
        <v>605330</v>
      </c>
      <c r="B4558">
        <f t="shared" si="3375"/>
        <v>605331</v>
      </c>
      <c r="C4558" s="1" t="str">
        <f t="shared" si="3335"/>
        <v>BOSS波\n需击杀所有怪物</v>
      </c>
      <c r="D4558">
        <f>VLOOKUP(MOD(A4558,1000),Sheet2!P:R,3,FALSE)</f>
        <v>1114422560.0000002</v>
      </c>
      <c r="E4558">
        <v>442</v>
      </c>
      <c r="F4558" s="1" t="str">
        <f>IF(VLOOKUP(MOD(A4558,1000),Sheet2!P:W,8,FALSE)=1,"[[50000,1],",IF(VLOOKUP(MOD(A4558,1000),Sheet2!P:W,8,FALSE)=2,"[[90000,1],","["))&amp;IF(K4558=K4557,VLOOKUP(INT(MID(A4558,3,1))*10+3,Sheet3!A:B,2,FALSE),VLOOKUP(INT(MID(A4558,3,1))*10+MOD(K4558,2)+1,Sheet3!A:B,2,FALSE))&amp;"]"</f>
        <v>[[50043,45]]</v>
      </c>
      <c r="G4558">
        <v>0.2</v>
      </c>
      <c r="H4558" s="1" t="str">
        <f t="shared" si="3314"/>
        <v>[80041,80042,80043,80044]</v>
      </c>
      <c r="I4558" s="1">
        <f t="shared" ref="I4558" si="3381">I4546</f>
        <v>2</v>
      </c>
      <c r="J4558">
        <f t="shared" si="3372"/>
        <v>40</v>
      </c>
      <c r="K4558">
        <f t="shared" si="3379"/>
        <v>275</v>
      </c>
      <c r="L4558" s="1" t="str">
        <f>Sheet1!L4558</f>
        <v>[{"bid":16008,"type":6,"num":129},{"bid":14001,"type":4,"num":164500}]</v>
      </c>
    </row>
    <row r="4559" spans="1:12" x14ac:dyDescent="0.2">
      <c r="A4559">
        <f t="shared" si="3370"/>
        <v>605331</v>
      </c>
      <c r="B4559">
        <f t="shared" si="3375"/>
        <v>605332</v>
      </c>
      <c r="C4559" s="1" t="str">
        <f t="shared" si="3335"/>
        <v>当前波数 276/∞</v>
      </c>
      <c r="D4559">
        <f>VLOOKUP(MOD(A4559,1000),Sheet2!P:R,3,FALSE)</f>
        <v>1248627072</v>
      </c>
      <c r="E4559">
        <v>443</v>
      </c>
      <c r="F4559" s="1" t="str">
        <f>IF(VLOOKUP(MOD(A4559,1000),Sheet2!P:W,8,FALSE)=1,"[[50000,1],",IF(VLOOKUP(MOD(A4559,1000),Sheet2!P:W,8,FALSE)=2,"[[90000,1],","["))&amp;IF(K4559=K4558,VLOOKUP(INT(MID(A4559,3,1))*10+3,Sheet3!A:B,2,FALSE),VLOOKUP(INT(MID(A4559,3,1))*10+MOD(K4559,2)+1,Sheet3!A:B,2,FALSE))&amp;"]"</f>
        <v>[[50000,1],[50042,67]]</v>
      </c>
      <c r="G4559">
        <v>0.2</v>
      </c>
      <c r="H4559" s="1" t="str">
        <f t="shared" si="3314"/>
        <v>[80041,80042,80043,80044]</v>
      </c>
      <c r="I4559" s="1">
        <f t="shared" ref="I4559" si="3382">I4547</f>
        <v>1</v>
      </c>
      <c r="J4559">
        <f t="shared" si="3372"/>
        <v>20</v>
      </c>
      <c r="K4559">
        <f t="shared" si="3379"/>
        <v>276</v>
      </c>
      <c r="L4559" s="1" t="str">
        <f>Sheet1!L4559</f>
        <v>[{"bid":16008,"type":6,"num":131},{"bid":14001,"type":4,"num":165000}]</v>
      </c>
    </row>
    <row r="4560" spans="1:12" x14ac:dyDescent="0.2">
      <c r="A4560">
        <f t="shared" si="3370"/>
        <v>605332</v>
      </c>
      <c r="B4560">
        <f t="shared" si="3375"/>
        <v>605333</v>
      </c>
      <c r="C4560" s="1" t="str">
        <f t="shared" si="3335"/>
        <v>当前波数 277/∞</v>
      </c>
      <c r="D4560">
        <f>VLOOKUP(MOD(A4560,1000),Sheet2!P:R,3,FALSE)</f>
        <v>1387246176.0000002</v>
      </c>
      <c r="E4560">
        <v>445</v>
      </c>
      <c r="F4560" s="1" t="str">
        <f>IF(VLOOKUP(MOD(A4560,1000),Sheet2!P:W,8,FALSE)=1,"[[50000,1],",IF(VLOOKUP(MOD(A4560,1000),Sheet2!P:W,8,FALSE)=2,"[[90000,1],","["))&amp;IF(K4560=K4559,VLOOKUP(INT(MID(A4560,3,1))*10+3,Sheet3!A:B,2,FALSE),VLOOKUP(INT(MID(A4560,3,1))*10+MOD(K4560,2)+1,Sheet3!A:B,2,FALSE))&amp;"]"</f>
        <v>[[50041,40]]</v>
      </c>
      <c r="G4560">
        <v>0.2</v>
      </c>
      <c r="H4560" s="1" t="str">
        <f t="shared" si="3314"/>
        <v>[80041,80042,80043,80044]</v>
      </c>
      <c r="I4560" s="1">
        <f t="shared" ref="I4560" si="3383">I4548</f>
        <v>1</v>
      </c>
      <c r="J4560">
        <f t="shared" si="3372"/>
        <v>20</v>
      </c>
      <c r="K4560">
        <f t="shared" si="3379"/>
        <v>277</v>
      </c>
      <c r="L4560" s="1" t="str">
        <f>Sheet1!L4560</f>
        <v>[{"bid":16008,"type":6,"num":131},{"bid":14001,"type":4,"num":165500}]</v>
      </c>
    </row>
    <row r="4561" spans="1:12" x14ac:dyDescent="0.2">
      <c r="A4561">
        <f t="shared" si="3370"/>
        <v>605333</v>
      </c>
      <c r="B4561">
        <f t="shared" si="3375"/>
        <v>605334</v>
      </c>
      <c r="C4561" s="1" t="str">
        <f t="shared" si="3335"/>
        <v>当前波数 278/∞</v>
      </c>
      <c r="D4561">
        <f>VLOOKUP(MOD(A4561,1000),Sheet2!P:R,3,FALSE)</f>
        <v>1530350432.0000002</v>
      </c>
      <c r="E4561">
        <v>447</v>
      </c>
      <c r="F4561" s="1" t="str">
        <f>IF(VLOOKUP(MOD(A4561,1000),Sheet2!P:W,8,FALSE)=1,"[[50000,1],",IF(VLOOKUP(MOD(A4561,1000),Sheet2!P:W,8,FALSE)=2,"[[90000,1],","["))&amp;IF(K4561=K4560,VLOOKUP(INT(MID(A4561,3,1))*10+3,Sheet3!A:B,2,FALSE),VLOOKUP(INT(MID(A4561,3,1))*10+MOD(K4561,2)+1,Sheet3!A:B,2,FALSE))&amp;"]"</f>
        <v>[[50042,67]]</v>
      </c>
      <c r="G4561">
        <v>0.2</v>
      </c>
      <c r="H4561" s="1" t="str">
        <f t="shared" si="3314"/>
        <v>[80041,80042,80043,80044]</v>
      </c>
      <c r="I4561" s="1">
        <f t="shared" ref="I4561" si="3384">I4549</f>
        <v>1</v>
      </c>
      <c r="J4561">
        <f t="shared" si="3372"/>
        <v>20</v>
      </c>
      <c r="K4561">
        <f t="shared" si="3379"/>
        <v>278</v>
      </c>
      <c r="L4561" s="1" t="str">
        <f>Sheet1!L4561</f>
        <v>[{"bid":16008,"type":6,"num":131},{"bid":14001,"type":4,"num":166000}]</v>
      </c>
    </row>
    <row r="4562" spans="1:12" x14ac:dyDescent="0.2">
      <c r="A4562">
        <f t="shared" si="3370"/>
        <v>605334</v>
      </c>
      <c r="B4562">
        <f t="shared" si="3375"/>
        <v>605335</v>
      </c>
      <c r="C4562" s="1" t="str">
        <f t="shared" si="3335"/>
        <v>当前波数 279/∞</v>
      </c>
      <c r="D4562">
        <f>VLOOKUP(MOD(A4562,1000),Sheet2!P:R,3,FALSE)</f>
        <v>1678010880.0000005</v>
      </c>
      <c r="E4562">
        <v>449</v>
      </c>
      <c r="F4562" s="1" t="str">
        <f>IF(VLOOKUP(MOD(A4562,1000),Sheet2!P:W,8,FALSE)=1,"[[50000,1],",IF(VLOOKUP(MOD(A4562,1000),Sheet2!P:W,8,FALSE)=2,"[[90000,1],","["))&amp;IF(K4562=K4561,VLOOKUP(INT(MID(A4562,3,1))*10+3,Sheet3!A:B,2,FALSE),VLOOKUP(INT(MID(A4562,3,1))*10+MOD(K4562,2)+1,Sheet3!A:B,2,FALSE))&amp;"]"</f>
        <v>[[50000,1],[50041,40]]</v>
      </c>
      <c r="G4562">
        <v>0.2</v>
      </c>
      <c r="H4562" s="1" t="str">
        <f t="shared" ref="H4562:H4625" si="3385">H4561</f>
        <v>[80041,80042,80043,80044]</v>
      </c>
      <c r="I4562" s="1">
        <f t="shared" ref="I4562" si="3386">I4550</f>
        <v>1</v>
      </c>
      <c r="J4562">
        <f t="shared" si="3372"/>
        <v>20</v>
      </c>
      <c r="K4562">
        <f t="shared" si="3379"/>
        <v>279</v>
      </c>
      <c r="L4562" s="1" t="str">
        <f>Sheet1!L4562</f>
        <v>[{"bid":16008,"type":6,"num":131},{"bid":14001,"type":4,"num":166500}]</v>
      </c>
    </row>
    <row r="4563" spans="1:12" x14ac:dyDescent="0.2">
      <c r="A4563">
        <f t="shared" si="3370"/>
        <v>605335</v>
      </c>
      <c r="B4563">
        <f t="shared" si="3375"/>
        <v>605336</v>
      </c>
      <c r="C4563" s="1" t="str">
        <f t="shared" si="3335"/>
        <v>当前波数 280/∞\n下一波BOSS</v>
      </c>
      <c r="D4563">
        <f>VLOOKUP(MOD(A4563,1000),Sheet2!P:R,3,FALSE)</f>
        <v>1860804024.0000002</v>
      </c>
      <c r="E4563">
        <v>451</v>
      </c>
      <c r="F4563" s="1" t="str">
        <f>IF(VLOOKUP(MOD(A4563,1000),Sheet2!P:W,8,FALSE)=1,"[[50000,1],",IF(VLOOKUP(MOD(A4563,1000),Sheet2!P:W,8,FALSE)=2,"[[90000,1],","["))&amp;IF(K4563=K4562,VLOOKUP(INT(MID(A4563,3,1))*10+3,Sheet3!A:B,2,FALSE),VLOOKUP(INT(MID(A4563,3,1))*10+MOD(K4563,2)+1,Sheet3!A:B,2,FALSE))&amp;"]"</f>
        <v>[[50042,67]]</v>
      </c>
      <c r="G4563">
        <v>0.2</v>
      </c>
      <c r="H4563" s="1" t="str">
        <f t="shared" si="3385"/>
        <v>[80041,80042,80043,80044]</v>
      </c>
      <c r="I4563" s="1">
        <f t="shared" ref="I4563" si="3387">I4551</f>
        <v>1</v>
      </c>
      <c r="J4563">
        <f t="shared" si="3372"/>
        <v>20</v>
      </c>
      <c r="K4563">
        <f t="shared" si="3379"/>
        <v>280</v>
      </c>
      <c r="L4563" s="1" t="str">
        <f>Sheet1!L4563</f>
        <v>[{"bid":16008,"type":6,"num":131},{"bid":14001,"type":4,"num":167000}]</v>
      </c>
    </row>
    <row r="4564" spans="1:12" x14ac:dyDescent="0.2">
      <c r="A4564">
        <f t="shared" si="3370"/>
        <v>605336</v>
      </c>
      <c r="B4564">
        <f t="shared" si="3375"/>
        <v>605337</v>
      </c>
      <c r="C4564" s="1" t="str">
        <f t="shared" si="3335"/>
        <v>BOSS波\n需击杀所有怪物</v>
      </c>
      <c r="D4564">
        <f>VLOOKUP(MOD(A4564,1000),Sheet2!P:R,3,FALSE)</f>
        <v>2049389628.0000005</v>
      </c>
      <c r="E4564">
        <v>452</v>
      </c>
      <c r="F4564" s="1" t="str">
        <f>IF(VLOOKUP(MOD(A4564,1000),Sheet2!P:W,8,FALSE)=1,"[[50000,1],",IF(VLOOKUP(MOD(A4564,1000),Sheet2!P:W,8,FALSE)=2,"[[90000,1],","["))&amp;IF(K4564=K4563,VLOOKUP(INT(MID(A4564,3,1))*10+3,Sheet3!A:B,2,FALSE),VLOOKUP(INT(MID(A4564,3,1))*10+MOD(K4564,2)+1,Sheet3!A:B,2,FALSE))&amp;"]"</f>
        <v>[[50043,45]]</v>
      </c>
      <c r="G4564">
        <v>0.2</v>
      </c>
      <c r="H4564" s="1" t="str">
        <f t="shared" si="3385"/>
        <v>[80041,80042,80043,80044]</v>
      </c>
      <c r="I4564" s="1">
        <f t="shared" ref="I4564" si="3388">I4552</f>
        <v>2</v>
      </c>
      <c r="J4564">
        <f t="shared" si="3372"/>
        <v>40</v>
      </c>
      <c r="K4564">
        <f t="shared" si="3379"/>
        <v>280</v>
      </c>
      <c r="L4564" s="1" t="str">
        <f>Sheet1!L4564</f>
        <v>[{"bid":16008,"type":6,"num":133},{"bid":14001,"type":4,"num":167500}]</v>
      </c>
    </row>
    <row r="4565" spans="1:12" x14ac:dyDescent="0.2">
      <c r="A4565">
        <f t="shared" si="3370"/>
        <v>605337</v>
      </c>
      <c r="B4565">
        <f t="shared" si="3375"/>
        <v>605338</v>
      </c>
      <c r="C4565" s="1" t="str">
        <f t="shared" si="3335"/>
        <v>当前波数 281/∞</v>
      </c>
      <c r="D4565">
        <f>VLOOKUP(MOD(A4565,1000),Sheet2!P:R,3,FALSE)</f>
        <v>2243857872.0000005</v>
      </c>
      <c r="E4565">
        <v>454</v>
      </c>
      <c r="F4565" s="1" t="str">
        <f>IF(VLOOKUP(MOD(A4565,1000),Sheet2!P:W,8,FALSE)=1,"[[50000,1],",IF(VLOOKUP(MOD(A4565,1000),Sheet2!P:W,8,FALSE)=2,"[[90000,1],","["))&amp;IF(K4565=K4564,VLOOKUP(INT(MID(A4565,3,1))*10+3,Sheet3!A:B,2,FALSE),VLOOKUP(INT(MID(A4565,3,1))*10+MOD(K4565,2)+1,Sheet3!A:B,2,FALSE))&amp;"]"</f>
        <v>[[50000,1],[50041,40]]</v>
      </c>
      <c r="G4565">
        <v>0.2</v>
      </c>
      <c r="H4565" s="1" t="str">
        <f t="shared" si="3385"/>
        <v>[80041,80042,80043,80044]</v>
      </c>
      <c r="I4565" s="1">
        <f t="shared" ref="I4565" si="3389">I4553</f>
        <v>1</v>
      </c>
      <c r="J4565">
        <f t="shared" si="3372"/>
        <v>20</v>
      </c>
      <c r="K4565">
        <f t="shared" si="3379"/>
        <v>281</v>
      </c>
      <c r="L4565" s="1" t="str">
        <f>Sheet1!L4565</f>
        <v>[{"bid":16008,"type":6,"num":133},{"bid":14001,"type":4,"num":168000}]</v>
      </c>
    </row>
    <row r="4566" spans="1:12" x14ac:dyDescent="0.2">
      <c r="A4566">
        <f t="shared" si="3370"/>
        <v>605338</v>
      </c>
      <c r="B4566">
        <f t="shared" si="3375"/>
        <v>605339</v>
      </c>
      <c r="C4566" s="1" t="str">
        <f t="shared" si="3335"/>
        <v>当前波数 282/∞</v>
      </c>
      <c r="D4566">
        <f>VLOOKUP(MOD(A4566,1000),Sheet2!P:R,3,FALSE)</f>
        <v>2444299536.0000005</v>
      </c>
      <c r="E4566">
        <v>455</v>
      </c>
      <c r="F4566" s="1" t="str">
        <f>IF(VLOOKUP(MOD(A4566,1000),Sheet2!P:W,8,FALSE)=1,"[[50000,1],",IF(VLOOKUP(MOD(A4566,1000),Sheet2!P:W,8,FALSE)=2,"[[90000,1],","["))&amp;IF(K4566=K4565,VLOOKUP(INT(MID(A4566,3,1))*10+3,Sheet3!A:B,2,FALSE),VLOOKUP(INT(MID(A4566,3,1))*10+MOD(K4566,2)+1,Sheet3!A:B,2,FALSE))&amp;"]"</f>
        <v>[[50042,67]]</v>
      </c>
      <c r="G4566">
        <v>0.2</v>
      </c>
      <c r="H4566" s="1" t="str">
        <f t="shared" si="3385"/>
        <v>[80041,80042,80043,80044]</v>
      </c>
      <c r="I4566" s="1">
        <f t="shared" ref="I4566" si="3390">I4554</f>
        <v>1</v>
      </c>
      <c r="J4566">
        <f t="shared" si="3372"/>
        <v>20</v>
      </c>
      <c r="K4566">
        <f t="shared" si="3379"/>
        <v>282</v>
      </c>
      <c r="L4566" s="1" t="str">
        <f>Sheet1!L4566</f>
        <v>[{"bid":16008,"type":6,"num":133},{"bid":14001,"type":4,"num":168500}]</v>
      </c>
    </row>
    <row r="4567" spans="1:12" x14ac:dyDescent="0.2">
      <c r="A4567">
        <f t="shared" si="3370"/>
        <v>605339</v>
      </c>
      <c r="B4567">
        <f t="shared" si="3375"/>
        <v>605340</v>
      </c>
      <c r="C4567" s="1" t="str">
        <f t="shared" si="3335"/>
        <v>当前波数 283/∞</v>
      </c>
      <c r="D4567">
        <f>VLOOKUP(MOD(A4567,1000),Sheet2!P:R,3,FALSE)</f>
        <v>2650806000.0000005</v>
      </c>
      <c r="E4567">
        <v>457</v>
      </c>
      <c r="F4567" s="1" t="str">
        <f>IF(VLOOKUP(MOD(A4567,1000),Sheet2!P:W,8,FALSE)=1,"[[50000,1],",IF(VLOOKUP(MOD(A4567,1000),Sheet2!P:W,8,FALSE)=2,"[[90000,1],","["))&amp;IF(K4567=K4566,VLOOKUP(INT(MID(A4567,3,1))*10+3,Sheet3!A:B,2,FALSE),VLOOKUP(INT(MID(A4567,3,1))*10+MOD(K4567,2)+1,Sheet3!A:B,2,FALSE))&amp;"]"</f>
        <v>[[50041,40]]</v>
      </c>
      <c r="G4567">
        <v>0.2</v>
      </c>
      <c r="H4567" s="1" t="str">
        <f t="shared" si="3385"/>
        <v>[80041,80042,80043,80044]</v>
      </c>
      <c r="I4567" s="1">
        <f t="shared" ref="I4567" si="3391">I4555</f>
        <v>1</v>
      </c>
      <c r="J4567">
        <f t="shared" si="3372"/>
        <v>20</v>
      </c>
      <c r="K4567">
        <f t="shared" si="3379"/>
        <v>283</v>
      </c>
      <c r="L4567" s="1" t="str">
        <f>Sheet1!L4567</f>
        <v>[{"bid":16008,"type":6,"num":133},{"bid":14001,"type":4,"num":169000}]</v>
      </c>
    </row>
    <row r="4568" spans="1:12" x14ac:dyDescent="0.2">
      <c r="A4568">
        <f t="shared" si="3370"/>
        <v>605340</v>
      </c>
      <c r="B4568">
        <f t="shared" si="3375"/>
        <v>605341</v>
      </c>
      <c r="C4568" s="1" t="str">
        <f t="shared" si="3335"/>
        <v>当前波数 284/∞</v>
      </c>
      <c r="D4568">
        <f>VLOOKUP(MOD(A4568,1000),Sheet2!P:R,3,FALSE)</f>
        <v>2863469244</v>
      </c>
      <c r="E4568">
        <v>458</v>
      </c>
      <c r="F4568" s="1" t="str">
        <f>IF(VLOOKUP(MOD(A4568,1000),Sheet2!P:W,8,FALSE)=1,"[[50000,1],",IF(VLOOKUP(MOD(A4568,1000),Sheet2!P:W,8,FALSE)=2,"[[90000,1],","["))&amp;IF(K4568=K4567,VLOOKUP(INT(MID(A4568,3,1))*10+3,Sheet3!A:B,2,FALSE),VLOOKUP(INT(MID(A4568,3,1))*10+MOD(K4568,2)+1,Sheet3!A:B,2,FALSE))&amp;"]"</f>
        <v>[[50000,1],[50042,67]]</v>
      </c>
      <c r="G4568">
        <v>0.2</v>
      </c>
      <c r="H4568" s="1" t="str">
        <f t="shared" si="3385"/>
        <v>[80041,80042,80043,80044]</v>
      </c>
      <c r="I4568" s="1">
        <f t="shared" ref="I4568" si="3392">I4556</f>
        <v>1</v>
      </c>
      <c r="J4568">
        <f t="shared" si="3372"/>
        <v>20</v>
      </c>
      <c r="K4568">
        <f t="shared" si="3379"/>
        <v>284</v>
      </c>
      <c r="L4568" s="1" t="str">
        <f>Sheet1!L4568</f>
        <v>[{"bid":16008,"type":6,"num":133},{"bid":14001,"type":4,"num":169500}]</v>
      </c>
    </row>
    <row r="4569" spans="1:12" x14ac:dyDescent="0.2">
      <c r="A4569">
        <f t="shared" si="3370"/>
        <v>605341</v>
      </c>
      <c r="B4569">
        <f t="shared" si="3375"/>
        <v>605342</v>
      </c>
      <c r="C4569" s="1" t="str">
        <f t="shared" si="3335"/>
        <v>当前波数 285/∞\n下一波BOSS</v>
      </c>
      <c r="D4569">
        <f>VLOOKUP(MOD(A4569,1000),Sheet2!P:R,3,FALSE)</f>
        <v>3082381848</v>
      </c>
      <c r="E4569">
        <v>460</v>
      </c>
      <c r="F4569" s="1" t="str">
        <f>IF(VLOOKUP(MOD(A4569,1000),Sheet2!P:W,8,FALSE)=1,"[[50000,1],",IF(VLOOKUP(MOD(A4569,1000),Sheet2!P:W,8,FALSE)=2,"[[90000,1],","["))&amp;IF(K4569=K4568,VLOOKUP(INT(MID(A4569,3,1))*10+3,Sheet3!A:B,2,FALSE),VLOOKUP(INT(MID(A4569,3,1))*10+MOD(K4569,2)+1,Sheet3!A:B,2,FALSE))&amp;"]"</f>
        <v>[[50041,40]]</v>
      </c>
      <c r="G4569">
        <v>0.2</v>
      </c>
      <c r="H4569" s="1" t="str">
        <f t="shared" si="3385"/>
        <v>[80041,80042,80043,80044]</v>
      </c>
      <c r="I4569" s="1">
        <f t="shared" ref="I4569" si="3393">I4557</f>
        <v>1</v>
      </c>
      <c r="J4569">
        <f t="shared" si="3372"/>
        <v>20</v>
      </c>
      <c r="K4569">
        <f t="shared" si="3379"/>
        <v>285</v>
      </c>
      <c r="L4569" s="1" t="str">
        <f>Sheet1!L4569</f>
        <v>[{"bid":16008,"type":6,"num":135},{"bid":14001,"type":4,"num":170000}]</v>
      </c>
    </row>
    <row r="4570" spans="1:12" x14ac:dyDescent="0.2">
      <c r="A4570">
        <f t="shared" si="3370"/>
        <v>605342</v>
      </c>
      <c r="B4570">
        <f t="shared" si="3375"/>
        <v>605343</v>
      </c>
      <c r="C4570" s="1" t="str">
        <f t="shared" si="3335"/>
        <v>BOSS波\n需击杀所有怪物</v>
      </c>
      <c r="D4570">
        <f>VLOOKUP(MOD(A4570,1000),Sheet2!P:R,3,FALSE)</f>
        <v>3307636991.9999995</v>
      </c>
      <c r="E4570">
        <v>462</v>
      </c>
      <c r="F4570" s="1" t="str">
        <f>IF(VLOOKUP(MOD(A4570,1000),Sheet2!P:W,8,FALSE)=1,"[[50000,1],",IF(VLOOKUP(MOD(A4570,1000),Sheet2!P:W,8,FALSE)=2,"[[90000,1],","["))&amp;IF(K4570=K4569,VLOOKUP(INT(MID(A4570,3,1))*10+3,Sheet3!A:B,2,FALSE),VLOOKUP(INT(MID(A4570,3,1))*10+MOD(K4570,2)+1,Sheet3!A:B,2,FALSE))&amp;"]"</f>
        <v>[[50043,45]]</v>
      </c>
      <c r="G4570">
        <v>0.2</v>
      </c>
      <c r="H4570" s="1" t="str">
        <f t="shared" si="3385"/>
        <v>[80041,80042,80043,80044]</v>
      </c>
      <c r="I4570" s="1">
        <f t="shared" ref="I4570" si="3394">I4558</f>
        <v>2</v>
      </c>
      <c r="J4570">
        <f t="shared" si="3372"/>
        <v>40</v>
      </c>
      <c r="K4570">
        <f t="shared" si="3379"/>
        <v>285</v>
      </c>
      <c r="L4570" s="1" t="str">
        <f>Sheet1!L4570</f>
        <v>[{"bid":16008,"type":6,"num":135},{"bid":14001,"type":4,"num":170500}]</v>
      </c>
    </row>
    <row r="4571" spans="1:12" x14ac:dyDescent="0.2">
      <c r="A4571">
        <f t="shared" si="3370"/>
        <v>605343</v>
      </c>
      <c r="B4571">
        <f t="shared" si="3375"/>
        <v>605344</v>
      </c>
      <c r="C4571" s="1" t="str">
        <f t="shared" si="3335"/>
        <v>当前波数 286/∞</v>
      </c>
      <c r="D4571">
        <f>VLOOKUP(MOD(A4571,1000),Sheet2!P:R,3,FALSE)</f>
        <v>3574371312</v>
      </c>
      <c r="E4571">
        <v>464</v>
      </c>
      <c r="F4571" s="1" t="str">
        <f>IF(VLOOKUP(MOD(A4571,1000),Sheet2!P:W,8,FALSE)=1,"[[50000,1],",IF(VLOOKUP(MOD(A4571,1000),Sheet2!P:W,8,FALSE)=2,"[[90000,1],","["))&amp;IF(K4571=K4570,VLOOKUP(INT(MID(A4571,3,1))*10+3,Sheet3!A:B,2,FALSE),VLOOKUP(INT(MID(A4571,3,1))*10+MOD(K4571,2)+1,Sheet3!A:B,2,FALSE))&amp;"]"</f>
        <v>[[50000,1],[50042,67]]</v>
      </c>
      <c r="G4571">
        <v>0.2</v>
      </c>
      <c r="H4571" s="1" t="str">
        <f t="shared" si="3385"/>
        <v>[80041,80042,80043,80044]</v>
      </c>
      <c r="I4571" s="1">
        <f t="shared" ref="I4571" si="3395">I4559</f>
        <v>1</v>
      </c>
      <c r="J4571">
        <f t="shared" si="3372"/>
        <v>20</v>
      </c>
      <c r="K4571">
        <f t="shared" si="3379"/>
        <v>286</v>
      </c>
      <c r="L4571" s="1" t="str">
        <f>Sheet1!L4571</f>
        <v>[{"bid":16008,"type":6,"num":135},{"bid":14001,"type":4,"num":171000}]</v>
      </c>
    </row>
    <row r="4572" spans="1:12" x14ac:dyDescent="0.2">
      <c r="A4572">
        <f t="shared" si="3370"/>
        <v>605344</v>
      </c>
      <c r="B4572">
        <f t="shared" si="3375"/>
        <v>605345</v>
      </c>
      <c r="C4572" s="1" t="str">
        <f t="shared" si="3335"/>
        <v>当前波数 287/∞</v>
      </c>
      <c r="D4572">
        <f>VLOOKUP(MOD(A4572,1000),Sheet2!P:R,3,FALSE)</f>
        <v>3848825159.9999995</v>
      </c>
      <c r="E4572">
        <v>466</v>
      </c>
      <c r="F4572" s="1" t="str">
        <f>IF(VLOOKUP(MOD(A4572,1000),Sheet2!P:W,8,FALSE)=1,"[[50000,1],",IF(VLOOKUP(MOD(A4572,1000),Sheet2!P:W,8,FALSE)=2,"[[90000,1],","["))&amp;IF(K4572=K4571,VLOOKUP(INT(MID(A4572,3,1))*10+3,Sheet3!A:B,2,FALSE),VLOOKUP(INT(MID(A4572,3,1))*10+MOD(K4572,2)+1,Sheet3!A:B,2,FALSE))&amp;"]"</f>
        <v>[[50041,40]]</v>
      </c>
      <c r="G4572">
        <v>0.2</v>
      </c>
      <c r="H4572" s="1" t="str">
        <f t="shared" si="3385"/>
        <v>[80041,80042,80043,80044]</v>
      </c>
      <c r="I4572" s="1">
        <f t="shared" ref="I4572" si="3396">I4560</f>
        <v>1</v>
      </c>
      <c r="J4572">
        <f t="shared" si="3372"/>
        <v>20</v>
      </c>
      <c r="K4572">
        <f t="shared" si="3379"/>
        <v>287</v>
      </c>
      <c r="L4572" s="1" t="str">
        <f>Sheet1!L4572</f>
        <v>[{"bid":16008,"type":6,"num":135},{"bid":14001,"type":4,"num":171500}]</v>
      </c>
    </row>
    <row r="4573" spans="1:12" x14ac:dyDescent="0.2">
      <c r="A4573">
        <f t="shared" si="3370"/>
        <v>605345</v>
      </c>
      <c r="B4573">
        <f t="shared" si="3375"/>
        <v>605346</v>
      </c>
      <c r="C4573" s="1" t="str">
        <f t="shared" si="3335"/>
        <v>当前波数 288/∞</v>
      </c>
      <c r="D4573">
        <f>VLOOKUP(MOD(A4573,1000),Sheet2!P:R,3,FALSE)</f>
        <v>4131111936</v>
      </c>
      <c r="E4573">
        <v>467</v>
      </c>
      <c r="F4573" s="1" t="str">
        <f>IF(VLOOKUP(MOD(A4573,1000),Sheet2!P:W,8,FALSE)=1,"[[50000,1],",IF(VLOOKUP(MOD(A4573,1000),Sheet2!P:W,8,FALSE)=2,"[[90000,1],","["))&amp;IF(K4573=K4572,VLOOKUP(INT(MID(A4573,3,1))*10+3,Sheet3!A:B,2,FALSE),VLOOKUP(INT(MID(A4573,3,1))*10+MOD(K4573,2)+1,Sheet3!A:B,2,FALSE))&amp;"]"</f>
        <v>[[50042,67]]</v>
      </c>
      <c r="G4573">
        <v>0.2</v>
      </c>
      <c r="H4573" s="1" t="str">
        <f t="shared" si="3385"/>
        <v>[80041,80042,80043,80044]</v>
      </c>
      <c r="I4573" s="1">
        <f t="shared" ref="I4573" si="3397">I4561</f>
        <v>1</v>
      </c>
      <c r="J4573">
        <f t="shared" si="3372"/>
        <v>20</v>
      </c>
      <c r="K4573">
        <f t="shared" si="3379"/>
        <v>288</v>
      </c>
      <c r="L4573" s="1" t="str">
        <f>Sheet1!L4573</f>
        <v>[{"bid":16008,"type":6,"num":135},{"bid":14001,"type":4,"num":172000}]</v>
      </c>
    </row>
    <row r="4574" spans="1:12" x14ac:dyDescent="0.2">
      <c r="A4574">
        <f t="shared" si="3370"/>
        <v>605346</v>
      </c>
      <c r="B4574">
        <f t="shared" si="3375"/>
        <v>605347</v>
      </c>
      <c r="C4574" s="1" t="str">
        <f t="shared" si="3335"/>
        <v>当前波数 289/∞</v>
      </c>
      <c r="D4574">
        <f>VLOOKUP(MOD(A4574,1000),Sheet2!P:R,3,FALSE)</f>
        <v>4421345759.999999</v>
      </c>
      <c r="E4574">
        <v>468</v>
      </c>
      <c r="F4574" s="1" t="str">
        <f>IF(VLOOKUP(MOD(A4574,1000),Sheet2!P:W,8,FALSE)=1,"[[50000,1],",IF(VLOOKUP(MOD(A4574,1000),Sheet2!P:W,8,FALSE)=2,"[[90000,1],","["))&amp;IF(K4574=K4573,VLOOKUP(INT(MID(A4574,3,1))*10+3,Sheet3!A:B,2,FALSE),VLOOKUP(INT(MID(A4574,3,1))*10+MOD(K4574,2)+1,Sheet3!A:B,2,FALSE))&amp;"]"</f>
        <v>[[50000,1],[50041,40]]</v>
      </c>
      <c r="G4574">
        <v>0.2</v>
      </c>
      <c r="H4574" s="1" t="str">
        <f t="shared" si="3385"/>
        <v>[80041,80042,80043,80044]</v>
      </c>
      <c r="I4574" s="1">
        <f t="shared" ref="I4574" si="3398">I4562</f>
        <v>1</v>
      </c>
      <c r="J4574">
        <f t="shared" si="3372"/>
        <v>20</v>
      </c>
      <c r="K4574">
        <f t="shared" si="3379"/>
        <v>289</v>
      </c>
      <c r="L4574" s="1" t="str">
        <f>Sheet1!L4574</f>
        <v>[{"bid":16008,"type":6,"num":137},{"bid":14001,"type":4,"num":172500}]</v>
      </c>
    </row>
    <row r="4575" spans="1:12" x14ac:dyDescent="0.2">
      <c r="A4575">
        <f t="shared" si="3370"/>
        <v>605347</v>
      </c>
      <c r="B4575">
        <f t="shared" si="3375"/>
        <v>605348</v>
      </c>
      <c r="C4575" s="1" t="str">
        <f t="shared" si="3335"/>
        <v>当前波数 290/∞\n下一波BOSS</v>
      </c>
      <c r="D4575">
        <f>VLOOKUP(MOD(A4575,1000),Sheet2!P:R,3,FALSE)</f>
        <v>4719641472</v>
      </c>
      <c r="E4575">
        <v>470</v>
      </c>
      <c r="F4575" s="1" t="str">
        <f>IF(VLOOKUP(MOD(A4575,1000),Sheet2!P:W,8,FALSE)=1,"[[50000,1],",IF(VLOOKUP(MOD(A4575,1000),Sheet2!P:W,8,FALSE)=2,"[[90000,1],","["))&amp;IF(K4575=K4574,VLOOKUP(INT(MID(A4575,3,1))*10+3,Sheet3!A:B,2,FALSE),VLOOKUP(INT(MID(A4575,3,1))*10+MOD(K4575,2)+1,Sheet3!A:B,2,FALSE))&amp;"]"</f>
        <v>[[50042,67]]</v>
      </c>
      <c r="G4575">
        <v>0.2</v>
      </c>
      <c r="H4575" s="1" t="str">
        <f t="shared" si="3385"/>
        <v>[80041,80042,80043,80044]</v>
      </c>
      <c r="I4575" s="1">
        <f t="shared" ref="I4575" si="3399">I4563</f>
        <v>1</v>
      </c>
      <c r="J4575">
        <f t="shared" si="3372"/>
        <v>20</v>
      </c>
      <c r="K4575">
        <f t="shared" si="3379"/>
        <v>290</v>
      </c>
      <c r="L4575" s="1" t="str">
        <f>Sheet1!L4575</f>
        <v>[{"bid":16008,"type":6,"num":137},{"bid":14001,"type":4,"num":173000}]</v>
      </c>
    </row>
    <row r="4576" spans="1:12" x14ac:dyDescent="0.2">
      <c r="A4576">
        <f t="shared" si="3370"/>
        <v>605348</v>
      </c>
      <c r="B4576">
        <f t="shared" si="3375"/>
        <v>605349</v>
      </c>
      <c r="C4576" s="1" t="str">
        <f t="shared" si="3335"/>
        <v>BOSS波\n需击杀所有怪物</v>
      </c>
      <c r="D4576">
        <f>VLOOKUP(MOD(A4576,1000),Sheet2!P:R,3,FALSE)</f>
        <v>5026114632</v>
      </c>
      <c r="E4576">
        <v>472</v>
      </c>
      <c r="F4576" s="1" t="str">
        <f>IF(VLOOKUP(MOD(A4576,1000),Sheet2!P:W,8,FALSE)=1,"[[50000,1],",IF(VLOOKUP(MOD(A4576,1000),Sheet2!P:W,8,FALSE)=2,"[[90000,1],","["))&amp;IF(K4576=K4575,VLOOKUP(INT(MID(A4576,3,1))*10+3,Sheet3!A:B,2,FALSE),VLOOKUP(INT(MID(A4576,3,1))*10+MOD(K4576,2)+1,Sheet3!A:B,2,FALSE))&amp;"]"</f>
        <v>[[50043,45]]</v>
      </c>
      <c r="G4576">
        <v>0.2</v>
      </c>
      <c r="H4576" s="1" t="str">
        <f t="shared" si="3385"/>
        <v>[80041,80042,80043,80044]</v>
      </c>
      <c r="I4576" s="1">
        <f t="shared" ref="I4576" si="3400">I4564</f>
        <v>2</v>
      </c>
      <c r="J4576">
        <f t="shared" si="3372"/>
        <v>40</v>
      </c>
      <c r="K4576">
        <f t="shared" si="3379"/>
        <v>290</v>
      </c>
      <c r="L4576" s="1" t="str">
        <f>Sheet1!L4576</f>
        <v>[{"bid":16008,"type":6,"num":137},{"bid":14001,"type":4,"num":173500}]</v>
      </c>
    </row>
    <row r="4577" spans="1:12" x14ac:dyDescent="0.2">
      <c r="A4577">
        <f t="shared" si="3370"/>
        <v>605349</v>
      </c>
      <c r="B4577">
        <f t="shared" si="3375"/>
        <v>605350</v>
      </c>
      <c r="C4577" s="1" t="str">
        <f t="shared" si="3335"/>
        <v>当前波数 291/∞</v>
      </c>
      <c r="D4577">
        <f>VLOOKUP(MOD(A4577,1000),Sheet2!P:R,3,FALSE)</f>
        <v>5340881520</v>
      </c>
      <c r="E4577">
        <v>473</v>
      </c>
      <c r="F4577" s="1" t="str">
        <f>IF(VLOOKUP(MOD(A4577,1000),Sheet2!P:W,8,FALSE)=1,"[[50000,1],",IF(VLOOKUP(MOD(A4577,1000),Sheet2!P:W,8,FALSE)=2,"[[90000,1],","["))&amp;IF(K4577=K4576,VLOOKUP(INT(MID(A4577,3,1))*10+3,Sheet3!A:B,2,FALSE),VLOOKUP(INT(MID(A4577,3,1))*10+MOD(K4577,2)+1,Sheet3!A:B,2,FALSE))&amp;"]"</f>
        <v>[[50000,1],[50041,40]]</v>
      </c>
      <c r="G4577">
        <v>0.2</v>
      </c>
      <c r="H4577" s="1" t="str">
        <f t="shared" si="3385"/>
        <v>[80041,80042,80043,80044]</v>
      </c>
      <c r="I4577" s="1">
        <f t="shared" ref="I4577" si="3401">I4565</f>
        <v>1</v>
      </c>
      <c r="J4577">
        <f t="shared" si="3372"/>
        <v>20</v>
      </c>
      <c r="K4577">
        <f t="shared" si="3379"/>
        <v>291</v>
      </c>
      <c r="L4577" s="1" t="str">
        <f>Sheet1!L4577</f>
        <v>[{"bid":16008,"type":6,"num":137},{"bid":14001,"type":4,"num":174000}]</v>
      </c>
    </row>
    <row r="4578" spans="1:12" x14ac:dyDescent="0.2">
      <c r="A4578">
        <f t="shared" si="3370"/>
        <v>605350</v>
      </c>
      <c r="B4578">
        <f t="shared" si="3375"/>
        <v>605351</v>
      </c>
      <c r="C4578" s="1" t="str">
        <f t="shared" si="3335"/>
        <v>当前波数 292/∞</v>
      </c>
      <c r="D4578">
        <f>VLOOKUP(MOD(A4578,1000),Sheet2!P:R,3,FALSE)</f>
        <v>5664059136</v>
      </c>
      <c r="E4578">
        <v>475</v>
      </c>
      <c r="F4578" s="1" t="str">
        <f>IF(VLOOKUP(MOD(A4578,1000),Sheet2!P:W,8,FALSE)=1,"[[50000,1],",IF(VLOOKUP(MOD(A4578,1000),Sheet2!P:W,8,FALSE)=2,"[[90000,1],","["))&amp;IF(K4578=K4577,VLOOKUP(INT(MID(A4578,3,1))*10+3,Sheet3!A:B,2,FALSE),VLOOKUP(INT(MID(A4578,3,1))*10+MOD(K4578,2)+1,Sheet3!A:B,2,FALSE))&amp;"]"</f>
        <v>[[50042,67]]</v>
      </c>
      <c r="G4578">
        <v>0.2</v>
      </c>
      <c r="H4578" s="1" t="str">
        <f t="shared" si="3385"/>
        <v>[80041,80042,80043,80044]</v>
      </c>
      <c r="I4578" s="1">
        <f t="shared" ref="I4578" si="3402">I4566</f>
        <v>1</v>
      </c>
      <c r="J4578">
        <f t="shared" si="3372"/>
        <v>20</v>
      </c>
      <c r="K4578">
        <f t="shared" si="3379"/>
        <v>292</v>
      </c>
      <c r="L4578" s="1" t="str">
        <f>Sheet1!L4578</f>
        <v>[{"bid":16008,"type":6,"num":137},{"bid":14001,"type":4,"num":174500}]</v>
      </c>
    </row>
    <row r="4579" spans="1:12" x14ac:dyDescent="0.2">
      <c r="A4579">
        <f t="shared" si="3370"/>
        <v>605351</v>
      </c>
      <c r="B4579">
        <f t="shared" si="3375"/>
        <v>605352</v>
      </c>
      <c r="C4579" s="1" t="str">
        <f t="shared" si="3335"/>
        <v>当前波数 293/∞</v>
      </c>
      <c r="D4579">
        <f>VLOOKUP(MOD(A4579,1000),Sheet2!P:R,3,FALSE)</f>
        <v>6035736968.000001</v>
      </c>
      <c r="E4579">
        <v>476</v>
      </c>
      <c r="F4579" s="1" t="str">
        <f>IF(VLOOKUP(MOD(A4579,1000),Sheet2!P:W,8,FALSE)=1,"[[50000,1],",IF(VLOOKUP(MOD(A4579,1000),Sheet2!P:W,8,FALSE)=2,"[[90000,1],","["))&amp;IF(K4579=K4578,VLOOKUP(INT(MID(A4579,3,1))*10+3,Sheet3!A:B,2,FALSE),VLOOKUP(INT(MID(A4579,3,1))*10+MOD(K4579,2)+1,Sheet3!A:B,2,FALSE))&amp;"]"</f>
        <v>[[50041,40]]</v>
      </c>
      <c r="G4579">
        <v>0.2</v>
      </c>
      <c r="H4579" s="1" t="str">
        <f t="shared" si="3385"/>
        <v>[80041,80042,80043,80044]</v>
      </c>
      <c r="I4579" s="1">
        <f t="shared" ref="I4579" si="3403">I4567</f>
        <v>1</v>
      </c>
      <c r="J4579">
        <f t="shared" si="3372"/>
        <v>20</v>
      </c>
      <c r="K4579">
        <f t="shared" si="3379"/>
        <v>293</v>
      </c>
      <c r="L4579" s="1" t="str">
        <f>Sheet1!L4579</f>
        <v>[{"bid":16008,"type":6,"num":139},{"bid":14001,"type":4,"num":175000}]</v>
      </c>
    </row>
    <row r="4580" spans="1:12" x14ac:dyDescent="0.2">
      <c r="A4580">
        <f t="shared" si="3370"/>
        <v>605352</v>
      </c>
      <c r="B4580">
        <f t="shared" si="3375"/>
        <v>605353</v>
      </c>
      <c r="C4580" s="1" t="str">
        <f t="shared" si="3335"/>
        <v>当前波数 294/∞</v>
      </c>
      <c r="D4580">
        <f>VLOOKUP(MOD(A4580,1000),Sheet2!P:R,3,FALSE)</f>
        <v>6417350436</v>
      </c>
      <c r="E4580">
        <v>477</v>
      </c>
      <c r="F4580" s="1" t="str">
        <f>IF(VLOOKUP(MOD(A4580,1000),Sheet2!P:W,8,FALSE)=1,"[[50000,1],",IF(VLOOKUP(MOD(A4580,1000),Sheet2!P:W,8,FALSE)=2,"[[90000,1],","["))&amp;IF(K4580=K4579,VLOOKUP(INT(MID(A4580,3,1))*10+3,Sheet3!A:B,2,FALSE),VLOOKUP(INT(MID(A4580,3,1))*10+MOD(K4580,2)+1,Sheet3!A:B,2,FALSE))&amp;"]"</f>
        <v>[[50000,1],[50042,67]]</v>
      </c>
      <c r="G4580">
        <v>0.2</v>
      </c>
      <c r="H4580" s="1" t="str">
        <f t="shared" si="3385"/>
        <v>[80041,80042,80043,80044]</v>
      </c>
      <c r="I4580" s="1">
        <f t="shared" ref="I4580" si="3404">I4568</f>
        <v>1</v>
      </c>
      <c r="J4580">
        <f t="shared" si="3372"/>
        <v>20</v>
      </c>
      <c r="K4580">
        <f t="shared" si="3379"/>
        <v>294</v>
      </c>
      <c r="L4580" s="1" t="str">
        <f>Sheet1!L4580</f>
        <v>[{"bid":16008,"type":6,"num":139},{"bid":14001,"type":4,"num":175500}]</v>
      </c>
    </row>
    <row r="4581" spans="1:12" x14ac:dyDescent="0.2">
      <c r="A4581">
        <f t="shared" si="3370"/>
        <v>605353</v>
      </c>
      <c r="B4581">
        <f t="shared" si="3375"/>
        <v>605354</v>
      </c>
      <c r="C4581" s="1" t="str">
        <f t="shared" si="3335"/>
        <v>当前波数 295/∞\n下一波BOSS</v>
      </c>
      <c r="D4581">
        <f>VLOOKUP(MOD(A4581,1000),Sheet2!P:R,3,FALSE)</f>
        <v>6809037840.000001</v>
      </c>
      <c r="E4581">
        <v>478</v>
      </c>
      <c r="F4581" s="1" t="str">
        <f>IF(VLOOKUP(MOD(A4581,1000),Sheet2!P:W,8,FALSE)=1,"[[50000,1],",IF(VLOOKUP(MOD(A4581,1000),Sheet2!P:W,8,FALSE)=2,"[[90000,1],","["))&amp;IF(K4581=K4580,VLOOKUP(INT(MID(A4581,3,1))*10+3,Sheet3!A:B,2,FALSE),VLOOKUP(INT(MID(A4581,3,1))*10+MOD(K4581,2)+1,Sheet3!A:B,2,FALSE))&amp;"]"</f>
        <v>[[50041,40]]</v>
      </c>
      <c r="G4581">
        <v>0.2</v>
      </c>
      <c r="H4581" s="1" t="str">
        <f t="shared" si="3385"/>
        <v>[80041,80042,80043,80044]</v>
      </c>
      <c r="I4581" s="1">
        <f t="shared" ref="I4581" si="3405">I4569</f>
        <v>1</v>
      </c>
      <c r="J4581">
        <f t="shared" si="3372"/>
        <v>20</v>
      </c>
      <c r="K4581">
        <f t="shared" si="3379"/>
        <v>295</v>
      </c>
      <c r="L4581" s="1" t="str">
        <f>Sheet1!L4581</f>
        <v>[{"bid":16008,"type":6,"num":139},{"bid":14001,"type":4,"num":176000}]</v>
      </c>
    </row>
    <row r="4582" spans="1:12" x14ac:dyDescent="0.2">
      <c r="A4582">
        <f t="shared" si="3370"/>
        <v>605354</v>
      </c>
      <c r="B4582">
        <f t="shared" si="3375"/>
        <v>605355</v>
      </c>
      <c r="C4582" s="1" t="str">
        <f t="shared" ref="C4582:C4645" si="3406">IF(K4582=K4581,"BOSS波\n需击杀所有怪物",IF(K4582=K4583,"当前波数 "&amp;K4582&amp;"/∞\n下一波BOSS","当前波数 "&amp;K4582&amp;"/∞"))</f>
        <v>BOSS波\n需击杀所有怪物</v>
      </c>
      <c r="D4582">
        <f>VLOOKUP(MOD(A4582,1000),Sheet2!P:R,3,FALSE)</f>
        <v>7210938320.000001</v>
      </c>
      <c r="E4582">
        <v>480</v>
      </c>
      <c r="F4582" s="1" t="str">
        <f>IF(VLOOKUP(MOD(A4582,1000),Sheet2!P:W,8,FALSE)=1,"[[50000,1],",IF(VLOOKUP(MOD(A4582,1000),Sheet2!P:W,8,FALSE)=2,"[[90000,1],","["))&amp;IF(K4582=K4581,VLOOKUP(INT(MID(A4582,3,1))*10+3,Sheet3!A:B,2,FALSE),VLOOKUP(INT(MID(A4582,3,1))*10+MOD(K4582,2)+1,Sheet3!A:B,2,FALSE))&amp;"]"</f>
        <v>[[50043,45]]</v>
      </c>
      <c r="G4582">
        <v>0.2</v>
      </c>
      <c r="H4582" s="1" t="str">
        <f t="shared" si="3385"/>
        <v>[80041,80042,80043,80044]</v>
      </c>
      <c r="I4582" s="1">
        <f t="shared" ref="I4582" si="3407">I4570</f>
        <v>2</v>
      </c>
      <c r="J4582">
        <f t="shared" si="3372"/>
        <v>40</v>
      </c>
      <c r="K4582">
        <f t="shared" si="3379"/>
        <v>295</v>
      </c>
      <c r="L4582" s="1" t="str">
        <f>Sheet1!L4582</f>
        <v>[{"bid":16008,"type":6,"num":139},{"bid":14001,"type":4,"num":176500}]</v>
      </c>
    </row>
    <row r="4583" spans="1:12" x14ac:dyDescent="0.2">
      <c r="A4583">
        <f t="shared" si="3370"/>
        <v>605355</v>
      </c>
      <c r="B4583">
        <f t="shared" si="3375"/>
        <v>605356</v>
      </c>
      <c r="C4583" s="1" t="str">
        <f t="shared" si="3406"/>
        <v>当前波数 296/∞</v>
      </c>
      <c r="D4583">
        <f>VLOOKUP(MOD(A4583,1000),Sheet2!P:R,3,FALSE)</f>
        <v>7623191856.0000019</v>
      </c>
      <c r="E4583">
        <v>481</v>
      </c>
      <c r="F4583" s="1" t="str">
        <f>IF(VLOOKUP(MOD(A4583,1000),Sheet2!P:W,8,FALSE)=1,"[[50000,1],",IF(VLOOKUP(MOD(A4583,1000),Sheet2!P:W,8,FALSE)=2,"[[90000,1],","["))&amp;IF(K4583=K4582,VLOOKUP(INT(MID(A4583,3,1))*10+3,Sheet3!A:B,2,FALSE),VLOOKUP(INT(MID(A4583,3,1))*10+MOD(K4583,2)+1,Sheet3!A:B,2,FALSE))&amp;"]"</f>
        <v>[[50000,1],[50042,67]]</v>
      </c>
      <c r="G4583">
        <v>0.2</v>
      </c>
      <c r="H4583" s="1" t="str">
        <f t="shared" si="3385"/>
        <v>[80041,80042,80043,80044]</v>
      </c>
      <c r="I4583" s="1">
        <f t="shared" ref="I4583" si="3408">I4571</f>
        <v>1</v>
      </c>
      <c r="J4583">
        <f t="shared" si="3372"/>
        <v>20</v>
      </c>
      <c r="K4583">
        <f t="shared" si="3379"/>
        <v>296</v>
      </c>
      <c r="L4583" s="1" t="str">
        <f>Sheet1!L4583</f>
        <v>[{"bid":16008,"type":6,"num":139},{"bid":14001,"type":4,"num":177000}]</v>
      </c>
    </row>
    <row r="4584" spans="1:12" x14ac:dyDescent="0.2">
      <c r="A4584">
        <f t="shared" si="3370"/>
        <v>605356</v>
      </c>
      <c r="B4584">
        <f t="shared" si="3375"/>
        <v>605357</v>
      </c>
      <c r="C4584" s="1" t="str">
        <f t="shared" si="3406"/>
        <v>当前波数 297/∞</v>
      </c>
      <c r="D4584">
        <f>VLOOKUP(MOD(A4584,1000),Sheet2!P:R,3,FALSE)</f>
        <v>8045939268.000001</v>
      </c>
      <c r="E4584">
        <v>482</v>
      </c>
      <c r="F4584" s="1" t="str">
        <f>IF(VLOOKUP(MOD(A4584,1000),Sheet2!P:W,8,FALSE)=1,"[[50000,1],",IF(VLOOKUP(MOD(A4584,1000),Sheet2!P:W,8,FALSE)=2,"[[90000,1],","["))&amp;IF(K4584=K4583,VLOOKUP(INT(MID(A4584,3,1))*10+3,Sheet3!A:B,2,FALSE),VLOOKUP(INT(MID(A4584,3,1))*10+MOD(K4584,2)+1,Sheet3!A:B,2,FALSE))&amp;"]"</f>
        <v>[[50041,40]]</v>
      </c>
      <c r="G4584">
        <v>0.2</v>
      </c>
      <c r="H4584" s="1" t="str">
        <f t="shared" si="3385"/>
        <v>[80041,80042,80043,80044]</v>
      </c>
      <c r="I4584" s="1">
        <f t="shared" ref="I4584" si="3409">I4572</f>
        <v>1</v>
      </c>
      <c r="J4584">
        <f t="shared" si="3372"/>
        <v>20</v>
      </c>
      <c r="K4584">
        <f t="shared" si="3379"/>
        <v>297</v>
      </c>
      <c r="L4584" s="1" t="str">
        <f>Sheet1!L4584</f>
        <v>[{"bid":16008,"type":6,"num":141},{"bid":14001,"type":4,"num":177500}]</v>
      </c>
    </row>
    <row r="4585" spans="1:12" x14ac:dyDescent="0.2">
      <c r="A4585">
        <f t="shared" si="3370"/>
        <v>605357</v>
      </c>
      <c r="B4585">
        <f t="shared" si="3375"/>
        <v>605358</v>
      </c>
      <c r="C4585" s="1" t="str">
        <f t="shared" si="3406"/>
        <v>当前波数 298/∞</v>
      </c>
      <c r="D4585">
        <f>VLOOKUP(MOD(A4585,1000),Sheet2!P:R,3,FALSE)</f>
        <v>8479322216.000001</v>
      </c>
      <c r="E4585">
        <v>484</v>
      </c>
      <c r="F4585" s="1" t="str">
        <f>IF(VLOOKUP(MOD(A4585,1000),Sheet2!P:W,8,FALSE)=1,"[[50000,1],",IF(VLOOKUP(MOD(A4585,1000),Sheet2!P:W,8,FALSE)=2,"[[90000,1],","["))&amp;IF(K4585=K4584,VLOOKUP(INT(MID(A4585,3,1))*10+3,Sheet3!A:B,2,FALSE),VLOOKUP(INT(MID(A4585,3,1))*10+MOD(K4585,2)+1,Sheet3!A:B,2,FALSE))&amp;"]"</f>
        <v>[[50042,67]]</v>
      </c>
      <c r="G4585">
        <v>0.2</v>
      </c>
      <c r="H4585" s="1" t="str">
        <f t="shared" si="3385"/>
        <v>[80041,80042,80043,80044]</v>
      </c>
      <c r="I4585" s="1">
        <f t="shared" ref="I4585" si="3410">I4573</f>
        <v>1</v>
      </c>
      <c r="J4585">
        <f t="shared" si="3372"/>
        <v>20</v>
      </c>
      <c r="K4585">
        <f t="shared" si="3379"/>
        <v>298</v>
      </c>
      <c r="L4585" s="1" t="str">
        <f>Sheet1!L4585</f>
        <v>[{"bid":16008,"type":6,"num":141},{"bid":14001,"type":4,"num":178000}]</v>
      </c>
    </row>
    <row r="4586" spans="1:12" x14ac:dyDescent="0.2">
      <c r="A4586">
        <f t="shared" si="3370"/>
        <v>605358</v>
      </c>
      <c r="B4586">
        <f t="shared" si="3375"/>
        <v>605359</v>
      </c>
      <c r="C4586" s="1" t="str">
        <f t="shared" si="3406"/>
        <v>当前波数 299/∞</v>
      </c>
      <c r="D4586">
        <f>VLOOKUP(MOD(A4586,1000),Sheet2!P:R,3,FALSE)</f>
        <v>8923483200</v>
      </c>
      <c r="E4586">
        <v>485</v>
      </c>
      <c r="F4586" s="1" t="str">
        <f>IF(VLOOKUP(MOD(A4586,1000),Sheet2!P:W,8,FALSE)=1,"[[50000,1],",IF(VLOOKUP(MOD(A4586,1000),Sheet2!P:W,8,FALSE)=2,"[[90000,1],","["))&amp;IF(K4586=K4585,VLOOKUP(INT(MID(A4586,3,1))*10+3,Sheet3!A:B,2,FALSE),VLOOKUP(INT(MID(A4586,3,1))*10+MOD(K4586,2)+1,Sheet3!A:B,2,FALSE))&amp;"]"</f>
        <v>[[50000,1],[50041,40]]</v>
      </c>
      <c r="G4586">
        <v>0.2</v>
      </c>
      <c r="H4586" s="1" t="str">
        <f t="shared" si="3385"/>
        <v>[80041,80042,80043,80044]</v>
      </c>
      <c r="I4586" s="1">
        <f t="shared" ref="I4586" si="3411">I4574</f>
        <v>1</v>
      </c>
      <c r="J4586">
        <f t="shared" si="3372"/>
        <v>20</v>
      </c>
      <c r="K4586">
        <f t="shared" si="3379"/>
        <v>299</v>
      </c>
      <c r="L4586" s="1" t="str">
        <f>Sheet1!L4586</f>
        <v>[{"bid":16008,"type":6,"num":141},{"bid":14001,"type":4,"num":178500}]</v>
      </c>
    </row>
    <row r="4587" spans="1:12" x14ac:dyDescent="0.2">
      <c r="A4587">
        <f t="shared" si="3370"/>
        <v>605359</v>
      </c>
      <c r="B4587">
        <f t="shared" si="3375"/>
        <v>605360</v>
      </c>
      <c r="C4587" s="1" t="str">
        <f t="shared" si="3406"/>
        <v>当前波数 300/∞\n下一波BOSS</v>
      </c>
      <c r="D4587">
        <f>VLOOKUP(MOD(A4587,1000),Sheet2!P:R,3,FALSE)</f>
        <v>9423872640.0000019</v>
      </c>
      <c r="E4587">
        <v>487</v>
      </c>
      <c r="F4587" s="1" t="str">
        <f>IF(VLOOKUP(MOD(A4587,1000),Sheet2!P:W,8,FALSE)=1,"[[50000,1],",IF(VLOOKUP(MOD(A4587,1000),Sheet2!P:W,8,FALSE)=2,"[[90000,1],","["))&amp;IF(K4587=K4586,VLOOKUP(INT(MID(A4587,3,1))*10+3,Sheet3!A:B,2,FALSE),VLOOKUP(INT(MID(A4587,3,1))*10+MOD(K4587,2)+1,Sheet3!A:B,2,FALSE))&amp;"]"</f>
        <v>[[50042,67]]</v>
      </c>
      <c r="G4587">
        <v>0.2</v>
      </c>
      <c r="H4587" s="1" t="str">
        <f t="shared" si="3385"/>
        <v>[80041,80042,80043,80044]</v>
      </c>
      <c r="I4587" s="1">
        <f t="shared" ref="I4587" si="3412">I4575</f>
        <v>1</v>
      </c>
      <c r="J4587">
        <f t="shared" si="3372"/>
        <v>20</v>
      </c>
      <c r="K4587">
        <f t="shared" si="3379"/>
        <v>300</v>
      </c>
      <c r="L4587" s="1" t="str">
        <f>Sheet1!L4587</f>
        <v>[{"bid":16008,"type":6,"num":141},{"bid":14001,"type":4,"num":179000}]</v>
      </c>
    </row>
    <row r="4588" spans="1:12" x14ac:dyDescent="0.2">
      <c r="A4588">
        <f t="shared" si="3370"/>
        <v>605360</v>
      </c>
      <c r="B4588">
        <f t="shared" si="3375"/>
        <v>605361</v>
      </c>
      <c r="C4588" s="1" t="str">
        <f t="shared" si="3406"/>
        <v>BOSS波\n需击杀所有怪物</v>
      </c>
      <c r="D4588">
        <f>VLOOKUP(MOD(A4588,1000),Sheet2!P:R,3,FALSE)</f>
        <v>9936720144</v>
      </c>
      <c r="E4588">
        <v>488</v>
      </c>
      <c r="F4588" s="1" t="str">
        <f>IF(VLOOKUP(MOD(A4588,1000),Sheet2!P:W,8,FALSE)=1,"[[50000,1],",IF(VLOOKUP(MOD(A4588,1000),Sheet2!P:W,8,FALSE)=2,"[[90000,1],","["))&amp;IF(K4588=K4587,VLOOKUP(INT(MID(A4588,3,1))*10+3,Sheet3!A:B,2,FALSE),VLOOKUP(INT(MID(A4588,3,1))*10+MOD(K4588,2)+1,Sheet3!A:B,2,FALSE))&amp;"]"</f>
        <v>[[50043,45]]</v>
      </c>
      <c r="G4588">
        <v>0.2</v>
      </c>
      <c r="H4588" s="1" t="str">
        <f t="shared" si="3385"/>
        <v>[80041,80042,80043,80044]</v>
      </c>
      <c r="I4588" s="1">
        <f t="shared" ref="I4588" si="3413">I4576</f>
        <v>2</v>
      </c>
      <c r="J4588">
        <f t="shared" si="3372"/>
        <v>40</v>
      </c>
      <c r="K4588">
        <f t="shared" si="3379"/>
        <v>300</v>
      </c>
      <c r="L4588" s="1" t="str">
        <f>Sheet1!L4588</f>
        <v>[{"bid":16008,"type":6,"num":141},{"bid":14001,"type":4,"num":179500}]</v>
      </c>
    </row>
    <row r="4589" spans="1:12" x14ac:dyDescent="0.2">
      <c r="A4589">
        <f t="shared" si="3370"/>
        <v>605361</v>
      </c>
      <c r="B4589">
        <f t="shared" si="3375"/>
        <v>605362</v>
      </c>
      <c r="C4589" s="1" t="str">
        <f t="shared" si="3406"/>
        <v>当前波数 301/∞</v>
      </c>
      <c r="D4589">
        <f>VLOOKUP(MOD(A4589,1000),Sheet2!P:R,3,FALSE)</f>
        <v>10462190592.000002</v>
      </c>
      <c r="E4589">
        <v>490</v>
      </c>
      <c r="F4589" s="1" t="str">
        <f>IF(VLOOKUP(MOD(A4589,1000),Sheet2!P:W,8,FALSE)=1,"[[50000,1],",IF(VLOOKUP(MOD(A4589,1000),Sheet2!P:W,8,FALSE)=2,"[[90000,1],","["))&amp;IF(K4589=K4588,VLOOKUP(INT(MID(A4589,3,1))*10+3,Sheet3!A:B,2,FALSE),VLOOKUP(INT(MID(A4589,3,1))*10+MOD(K4589,2)+1,Sheet3!A:B,2,FALSE))&amp;"]"</f>
        <v>[[50000,1],[50041,40]]</v>
      </c>
      <c r="G4589">
        <v>0.2</v>
      </c>
      <c r="H4589" s="1" t="str">
        <f t="shared" si="3385"/>
        <v>[80041,80042,80043,80044]</v>
      </c>
      <c r="I4589" s="1">
        <f t="shared" ref="I4589" si="3414">I4577</f>
        <v>1</v>
      </c>
      <c r="J4589">
        <f t="shared" si="3372"/>
        <v>20</v>
      </c>
      <c r="K4589">
        <f t="shared" si="3379"/>
        <v>301</v>
      </c>
      <c r="L4589" s="1" t="str">
        <f>Sheet1!L4589</f>
        <v>[{"bid":16008,"type":6,"num":143},{"bid":14001,"type":4,"num":180000}]</v>
      </c>
    </row>
    <row r="4590" spans="1:12" x14ac:dyDescent="0.2">
      <c r="A4590">
        <f t="shared" si="3370"/>
        <v>605362</v>
      </c>
      <c r="B4590">
        <f t="shared" si="3375"/>
        <v>605363</v>
      </c>
      <c r="C4590" s="1" t="str">
        <f t="shared" si="3406"/>
        <v>当前波数 302/∞</v>
      </c>
      <c r="D4590">
        <f>VLOOKUP(MOD(A4590,1000),Sheet2!P:R,3,FALSE)</f>
        <v>11000449824</v>
      </c>
      <c r="E4590">
        <v>492</v>
      </c>
      <c r="F4590" s="1" t="str">
        <f>IF(VLOOKUP(MOD(A4590,1000),Sheet2!P:W,8,FALSE)=1,"[[50000,1],",IF(VLOOKUP(MOD(A4590,1000),Sheet2!P:W,8,FALSE)=2,"[[90000,1],","["))&amp;IF(K4590=K4589,VLOOKUP(INT(MID(A4590,3,1))*10+3,Sheet3!A:B,2,FALSE),VLOOKUP(INT(MID(A4590,3,1))*10+MOD(K4590,2)+1,Sheet3!A:B,2,FALSE))&amp;"]"</f>
        <v>[[50042,67]]</v>
      </c>
      <c r="G4590">
        <v>0.2</v>
      </c>
      <c r="H4590" s="1" t="str">
        <f t="shared" si="3385"/>
        <v>[80041,80042,80043,80044]</v>
      </c>
      <c r="I4590" s="1">
        <f t="shared" ref="I4590" si="3415">I4578</f>
        <v>1</v>
      </c>
      <c r="J4590">
        <f t="shared" si="3372"/>
        <v>20</v>
      </c>
      <c r="K4590">
        <f t="shared" si="3379"/>
        <v>302</v>
      </c>
      <c r="L4590" s="1" t="str">
        <f>Sheet1!L4590</f>
        <v>[{"bid":16008,"type":6,"num":143},{"bid":14001,"type":4,"num":180500}]</v>
      </c>
    </row>
    <row r="4591" spans="1:12" x14ac:dyDescent="0.2">
      <c r="A4591">
        <f t="shared" si="3370"/>
        <v>605363</v>
      </c>
      <c r="B4591">
        <f t="shared" si="3375"/>
        <v>605364</v>
      </c>
      <c r="C4591" s="1" t="str">
        <f t="shared" si="3406"/>
        <v>当前波数 303/∞</v>
      </c>
      <c r="D4591">
        <f>VLOOKUP(MOD(A4591,1000),Sheet2!P:R,3,FALSE)</f>
        <v>11551664640.000002</v>
      </c>
      <c r="E4591">
        <v>494</v>
      </c>
      <c r="F4591" s="1" t="str">
        <f>IF(VLOOKUP(MOD(A4591,1000),Sheet2!P:W,8,FALSE)=1,"[[50000,1],",IF(VLOOKUP(MOD(A4591,1000),Sheet2!P:W,8,FALSE)=2,"[[90000,1],","["))&amp;IF(K4591=K4590,VLOOKUP(INT(MID(A4591,3,1))*10+3,Sheet3!A:B,2,FALSE),VLOOKUP(INT(MID(A4591,3,1))*10+MOD(K4591,2)+1,Sheet3!A:B,2,FALSE))&amp;"]"</f>
        <v>[[50041,40]]</v>
      </c>
      <c r="G4591">
        <v>0.2</v>
      </c>
      <c r="H4591" s="1" t="str">
        <f t="shared" si="3385"/>
        <v>[80041,80042,80043,80044]</v>
      </c>
      <c r="I4591" s="1">
        <f t="shared" ref="I4591" si="3416">I4579</f>
        <v>1</v>
      </c>
      <c r="J4591">
        <f t="shared" si="3372"/>
        <v>20</v>
      </c>
      <c r="K4591">
        <f t="shared" si="3379"/>
        <v>303</v>
      </c>
      <c r="L4591" s="1" t="str">
        <f>Sheet1!L4591</f>
        <v>[{"bid":16008,"type":6,"num":143},{"bid":14001,"type":4,"num":181000}]</v>
      </c>
    </row>
    <row r="4592" spans="1:12" x14ac:dyDescent="0.2">
      <c r="A4592">
        <f t="shared" si="3370"/>
        <v>605364</v>
      </c>
      <c r="B4592">
        <f t="shared" si="3375"/>
        <v>605365</v>
      </c>
      <c r="C4592" s="1" t="str">
        <f t="shared" si="3406"/>
        <v>当前波数 304/∞</v>
      </c>
      <c r="D4592">
        <f>VLOOKUP(MOD(A4592,1000),Sheet2!P:R,3,FALSE)</f>
        <v>12116002800.000002</v>
      </c>
      <c r="E4592">
        <v>495</v>
      </c>
      <c r="F4592" s="1" t="str">
        <f>IF(VLOOKUP(MOD(A4592,1000),Sheet2!P:W,8,FALSE)=1,"[[50000,1],",IF(VLOOKUP(MOD(A4592,1000),Sheet2!P:W,8,FALSE)=2,"[[90000,1],","["))&amp;IF(K4592=K4591,VLOOKUP(INT(MID(A4592,3,1))*10+3,Sheet3!A:B,2,FALSE),VLOOKUP(INT(MID(A4592,3,1))*10+MOD(K4592,2)+1,Sheet3!A:B,2,FALSE))&amp;"]"</f>
        <v>[[50000,1],[50042,67]]</v>
      </c>
      <c r="G4592">
        <v>0.2</v>
      </c>
      <c r="H4592" s="1" t="str">
        <f t="shared" si="3385"/>
        <v>[80041,80042,80043,80044]</v>
      </c>
      <c r="I4592" s="1">
        <f t="shared" ref="I4592" si="3417">I4580</f>
        <v>1</v>
      </c>
      <c r="J4592">
        <f t="shared" si="3372"/>
        <v>20</v>
      </c>
      <c r="K4592">
        <f t="shared" si="3379"/>
        <v>304</v>
      </c>
      <c r="L4592" s="1" t="str">
        <f>Sheet1!L4592</f>
        <v>[{"bid":16008,"type":6,"num":143},{"bid":14001,"type":4,"num":181500}]</v>
      </c>
    </row>
    <row r="4593" spans="1:12" x14ac:dyDescent="0.2">
      <c r="A4593">
        <f t="shared" si="3370"/>
        <v>605365</v>
      </c>
      <c r="B4593">
        <f t="shared" si="3375"/>
        <v>605366</v>
      </c>
      <c r="C4593" s="1" t="str">
        <f t="shared" si="3406"/>
        <v>当前波数 305/∞\n下一波BOSS</v>
      </c>
      <c r="D4593">
        <f>VLOOKUP(MOD(A4593,1000),Sheet2!P:R,3,FALSE)</f>
        <v>12693633024</v>
      </c>
      <c r="E4593">
        <v>496</v>
      </c>
      <c r="F4593" s="1" t="str">
        <f>IF(VLOOKUP(MOD(A4593,1000),Sheet2!P:W,8,FALSE)=1,"[[50000,1],",IF(VLOOKUP(MOD(A4593,1000),Sheet2!P:W,8,FALSE)=2,"[[90000,1],","["))&amp;IF(K4593=K4592,VLOOKUP(INT(MID(A4593,3,1))*10+3,Sheet3!A:B,2,FALSE),VLOOKUP(INT(MID(A4593,3,1))*10+MOD(K4593,2)+1,Sheet3!A:B,2,FALSE))&amp;"]"</f>
        <v>[[50041,40]]</v>
      </c>
      <c r="G4593">
        <v>0.2</v>
      </c>
      <c r="H4593" s="1" t="str">
        <f t="shared" si="3385"/>
        <v>[80041,80042,80043,80044]</v>
      </c>
      <c r="I4593" s="1">
        <f t="shared" ref="I4593" si="3418">I4581</f>
        <v>1</v>
      </c>
      <c r="J4593">
        <f t="shared" si="3372"/>
        <v>20</v>
      </c>
      <c r="K4593">
        <f t="shared" si="3379"/>
        <v>305</v>
      </c>
      <c r="L4593" s="1" t="str">
        <f>Sheet1!L4593</f>
        <v>[{"bid":16008,"type":6,"num":143},{"bid":14001,"type":4,"num":182000}]</v>
      </c>
    </row>
    <row r="4594" spans="1:12" x14ac:dyDescent="0.2">
      <c r="A4594">
        <f t="shared" si="3370"/>
        <v>605366</v>
      </c>
      <c r="B4594">
        <f t="shared" si="3375"/>
        <v>605367</v>
      </c>
      <c r="C4594" s="1" t="str">
        <f t="shared" si="3406"/>
        <v>BOSS波\n需击杀所有怪物</v>
      </c>
      <c r="D4594">
        <f>VLOOKUP(MOD(A4594,1000),Sheet2!P:R,3,FALSE)</f>
        <v>13284724992.000002</v>
      </c>
      <c r="E4594">
        <v>497</v>
      </c>
      <c r="F4594" s="1" t="str">
        <f>IF(VLOOKUP(MOD(A4594,1000),Sheet2!P:W,8,FALSE)=1,"[[50000,1],",IF(VLOOKUP(MOD(A4594,1000),Sheet2!P:W,8,FALSE)=2,"[[90000,1],","["))&amp;IF(K4594=K4593,VLOOKUP(INT(MID(A4594,3,1))*10+3,Sheet3!A:B,2,FALSE),VLOOKUP(INT(MID(A4594,3,1))*10+MOD(K4594,2)+1,Sheet3!A:B,2,FALSE))&amp;"]"</f>
        <v>[[50043,45]]</v>
      </c>
      <c r="G4594">
        <v>0.2</v>
      </c>
      <c r="H4594" s="1" t="str">
        <f t="shared" si="3385"/>
        <v>[80041,80042,80043,80044]</v>
      </c>
      <c r="I4594" s="1">
        <f t="shared" ref="I4594" si="3419">I4582</f>
        <v>2</v>
      </c>
      <c r="J4594">
        <f t="shared" si="3372"/>
        <v>40</v>
      </c>
      <c r="K4594">
        <f t="shared" si="3379"/>
        <v>305</v>
      </c>
      <c r="L4594" s="1" t="str">
        <f>Sheet1!L4594</f>
        <v>[{"bid":16008,"type":6,"num":145},{"bid":14001,"type":4,"num":182500}]</v>
      </c>
    </row>
    <row r="4595" spans="1:12" x14ac:dyDescent="0.2">
      <c r="A4595">
        <f t="shared" si="3370"/>
        <v>605367</v>
      </c>
      <c r="B4595">
        <f t="shared" si="3375"/>
        <v>605368</v>
      </c>
      <c r="C4595" s="1" t="str">
        <f t="shared" si="3406"/>
        <v>当前波数 306/∞</v>
      </c>
      <c r="D4595">
        <f>VLOOKUP(MOD(A4595,1000),Sheet2!P:R,3,FALSE)</f>
        <v>13940513496</v>
      </c>
      <c r="E4595">
        <v>498</v>
      </c>
      <c r="F4595" s="1" t="str">
        <f>IF(VLOOKUP(MOD(A4595,1000),Sheet2!P:W,8,FALSE)=1,"[[50000,1],",IF(VLOOKUP(MOD(A4595,1000),Sheet2!P:W,8,FALSE)=2,"[[90000,1],","["))&amp;IF(K4595=K4594,VLOOKUP(INT(MID(A4595,3,1))*10+3,Sheet3!A:B,2,FALSE),VLOOKUP(INT(MID(A4595,3,1))*10+MOD(K4595,2)+1,Sheet3!A:B,2,FALSE))&amp;"]"</f>
        <v>[[50000,1],[50042,67]]</v>
      </c>
      <c r="G4595">
        <v>0.2</v>
      </c>
      <c r="H4595" s="1" t="str">
        <f t="shared" si="3385"/>
        <v>[80041,80042,80043,80044]</v>
      </c>
      <c r="I4595" s="1">
        <f t="shared" ref="I4595" si="3420">I4583</f>
        <v>1</v>
      </c>
      <c r="J4595">
        <f t="shared" si="3372"/>
        <v>20</v>
      </c>
      <c r="K4595">
        <f t="shared" si="3379"/>
        <v>306</v>
      </c>
      <c r="L4595" s="1" t="str">
        <f>Sheet1!L4595</f>
        <v>[{"bid":16008,"type":6,"num":145},{"bid":14001,"type":4,"num":183000}]</v>
      </c>
    </row>
    <row r="4596" spans="1:12" x14ac:dyDescent="0.2">
      <c r="A4596">
        <f t="shared" si="3370"/>
        <v>605368</v>
      </c>
      <c r="B4596">
        <f t="shared" si="3375"/>
        <v>605369</v>
      </c>
      <c r="C4596" s="1" t="str">
        <f t="shared" si="3406"/>
        <v>当前波数 307/∞</v>
      </c>
      <c r="D4596">
        <f>VLOOKUP(MOD(A4596,1000),Sheet2!P:R,3,FALSE)</f>
        <v>14611606092.000002</v>
      </c>
      <c r="E4596">
        <v>499</v>
      </c>
      <c r="F4596" s="1" t="str">
        <f>IF(VLOOKUP(MOD(A4596,1000),Sheet2!P:W,8,FALSE)=1,"[[50000,1],",IF(VLOOKUP(MOD(A4596,1000),Sheet2!P:W,8,FALSE)=2,"[[90000,1],","["))&amp;IF(K4596=K4595,VLOOKUP(INT(MID(A4596,3,1))*10+3,Sheet3!A:B,2,FALSE),VLOOKUP(INT(MID(A4596,3,1))*10+MOD(K4596,2)+1,Sheet3!A:B,2,FALSE))&amp;"]"</f>
        <v>[[50041,40]]</v>
      </c>
      <c r="G4596">
        <v>0.2</v>
      </c>
      <c r="H4596" s="1" t="str">
        <f t="shared" si="3385"/>
        <v>[80041,80042,80043,80044]</v>
      </c>
      <c r="I4596" s="1">
        <f t="shared" ref="I4596" si="3421">I4584</f>
        <v>1</v>
      </c>
      <c r="J4596">
        <f t="shared" si="3372"/>
        <v>20</v>
      </c>
      <c r="K4596">
        <f t="shared" si="3379"/>
        <v>307</v>
      </c>
      <c r="L4596" s="1" t="str">
        <f>Sheet1!L4596</f>
        <v>[{"bid":16008,"type":6,"num":145},{"bid":14001,"type":4,"num":183500}]</v>
      </c>
    </row>
    <row r="4597" spans="1:12" x14ac:dyDescent="0.2">
      <c r="A4597">
        <f t="shared" si="3370"/>
        <v>605369</v>
      </c>
      <c r="B4597">
        <f t="shared" si="3375"/>
        <v>605370</v>
      </c>
      <c r="C4597" s="1" t="str">
        <f t="shared" si="3406"/>
        <v>当前波数 308/∞</v>
      </c>
      <c r="D4597">
        <f>VLOOKUP(MOD(A4597,1000),Sheet2!P:R,3,FALSE)</f>
        <v>15298195920</v>
      </c>
      <c r="E4597">
        <v>501</v>
      </c>
      <c r="F4597" s="1" t="str">
        <f>IF(VLOOKUP(MOD(A4597,1000),Sheet2!P:W,8,FALSE)=1,"[[50000,1],",IF(VLOOKUP(MOD(A4597,1000),Sheet2!P:W,8,FALSE)=2,"[[90000,1],","["))&amp;IF(K4597=K4596,VLOOKUP(INT(MID(A4597,3,1))*10+3,Sheet3!A:B,2,FALSE),VLOOKUP(INT(MID(A4597,3,1))*10+MOD(K4597,2)+1,Sheet3!A:B,2,FALSE))&amp;"]"</f>
        <v>[[50042,67]]</v>
      </c>
      <c r="G4597">
        <v>0.2</v>
      </c>
      <c r="H4597" s="1" t="str">
        <f t="shared" si="3385"/>
        <v>[80041,80042,80043,80044]</v>
      </c>
      <c r="I4597" s="1">
        <f t="shared" ref="I4597" si="3422">I4585</f>
        <v>1</v>
      </c>
      <c r="J4597">
        <f t="shared" si="3372"/>
        <v>20</v>
      </c>
      <c r="K4597">
        <f t="shared" si="3379"/>
        <v>308</v>
      </c>
      <c r="L4597" s="1" t="str">
        <f>Sheet1!L4597</f>
        <v>[{"bid":16008,"type":6,"num":145},{"bid":14001,"type":4,"num":184000}]</v>
      </c>
    </row>
    <row r="4598" spans="1:12" x14ac:dyDescent="0.2">
      <c r="A4598">
        <f t="shared" si="3370"/>
        <v>605370</v>
      </c>
      <c r="B4598">
        <f t="shared" si="3375"/>
        <v>605371</v>
      </c>
      <c r="C4598" s="1" t="str">
        <f t="shared" si="3406"/>
        <v>当前波数 309/∞</v>
      </c>
      <c r="D4598">
        <f>VLOOKUP(MOD(A4598,1000),Sheet2!P:R,3,FALSE)</f>
        <v>16000477200.000002</v>
      </c>
      <c r="E4598">
        <v>503</v>
      </c>
      <c r="F4598" s="1" t="str">
        <f>IF(VLOOKUP(MOD(A4598,1000),Sheet2!P:W,8,FALSE)=1,"[[50000,1],",IF(VLOOKUP(MOD(A4598,1000),Sheet2!P:W,8,FALSE)=2,"[[90000,1],","["))&amp;IF(K4598=K4597,VLOOKUP(INT(MID(A4598,3,1))*10+3,Sheet3!A:B,2,FALSE),VLOOKUP(INT(MID(A4598,3,1))*10+MOD(K4598,2)+1,Sheet3!A:B,2,FALSE))&amp;"]"</f>
        <v>[[50000,1],[50041,40]]</v>
      </c>
      <c r="G4598">
        <v>0.2</v>
      </c>
      <c r="H4598" s="1" t="str">
        <f t="shared" si="3385"/>
        <v>[80041,80042,80043,80044]</v>
      </c>
      <c r="I4598" s="1">
        <f t="shared" ref="I4598" si="3423">I4586</f>
        <v>1</v>
      </c>
      <c r="J4598">
        <f t="shared" si="3372"/>
        <v>20</v>
      </c>
      <c r="K4598">
        <f t="shared" si="3379"/>
        <v>309</v>
      </c>
      <c r="L4598" s="1" t="str">
        <f>Sheet1!L4598</f>
        <v>[{"bid":16008,"type":6,"num":145},{"bid":14001,"type":4,"num":184500}]</v>
      </c>
    </row>
    <row r="4599" spans="1:12" x14ac:dyDescent="0.2">
      <c r="A4599">
        <f t="shared" si="3370"/>
        <v>605371</v>
      </c>
      <c r="B4599">
        <f t="shared" si="3375"/>
        <v>605372</v>
      </c>
      <c r="C4599" s="1" t="str">
        <f t="shared" si="3406"/>
        <v>当前波数 310/∞\n下一波BOSS</v>
      </c>
      <c r="D4599">
        <f>VLOOKUP(MOD(A4599,1000),Sheet2!P:R,3,FALSE)</f>
        <v>16718645232</v>
      </c>
      <c r="E4599">
        <v>504</v>
      </c>
      <c r="F4599" s="1" t="str">
        <f>IF(VLOOKUP(MOD(A4599,1000),Sheet2!P:W,8,FALSE)=1,"[[50000,1],",IF(VLOOKUP(MOD(A4599,1000),Sheet2!P:W,8,FALSE)=2,"[[90000,1],","["))&amp;IF(K4599=K4598,VLOOKUP(INT(MID(A4599,3,1))*10+3,Sheet3!A:B,2,FALSE),VLOOKUP(INT(MID(A4599,3,1))*10+MOD(K4599,2)+1,Sheet3!A:B,2,FALSE))&amp;"]"</f>
        <v>[[50042,67]]</v>
      </c>
      <c r="G4599">
        <v>0.2</v>
      </c>
      <c r="H4599" s="1" t="str">
        <f t="shared" si="3385"/>
        <v>[80041,80042,80043,80044]</v>
      </c>
      <c r="I4599" s="1">
        <f t="shared" ref="I4599" si="3424">I4587</f>
        <v>1</v>
      </c>
      <c r="J4599">
        <f t="shared" si="3372"/>
        <v>20</v>
      </c>
      <c r="K4599">
        <f t="shared" si="3379"/>
        <v>310</v>
      </c>
      <c r="L4599" s="1" t="str">
        <f>Sheet1!L4599</f>
        <v>[{"bid":16008,"type":6,"num":147},{"bid":14001,"type":4,"num":185000}]</v>
      </c>
    </row>
    <row r="4600" spans="1:12" x14ac:dyDescent="0.2">
      <c r="A4600">
        <f t="shared" si="3370"/>
        <v>605372</v>
      </c>
      <c r="B4600">
        <f t="shared" si="3375"/>
        <v>605373</v>
      </c>
      <c r="C4600" s="1" t="str">
        <f t="shared" si="3406"/>
        <v>BOSS波\n需击杀所有怪物</v>
      </c>
      <c r="D4600">
        <f>VLOOKUP(MOD(A4600,1000),Sheet2!P:R,3,FALSE)</f>
        <v>17452896396.000004</v>
      </c>
      <c r="E4600">
        <v>506</v>
      </c>
      <c r="F4600" s="1" t="str">
        <f>IF(VLOOKUP(MOD(A4600,1000),Sheet2!P:W,8,FALSE)=1,"[[50000,1],",IF(VLOOKUP(MOD(A4600,1000),Sheet2!P:W,8,FALSE)=2,"[[90000,1],","["))&amp;IF(K4600=K4599,VLOOKUP(INT(MID(A4600,3,1))*10+3,Sheet3!A:B,2,FALSE),VLOOKUP(INT(MID(A4600,3,1))*10+MOD(K4600,2)+1,Sheet3!A:B,2,FALSE))&amp;"]"</f>
        <v>[[50043,45]]</v>
      </c>
      <c r="G4600">
        <v>0.2</v>
      </c>
      <c r="H4600" s="1" t="str">
        <f t="shared" si="3385"/>
        <v>[80041,80042,80043,80044]</v>
      </c>
      <c r="I4600" s="1">
        <f t="shared" ref="I4600" si="3425">I4588</f>
        <v>2</v>
      </c>
      <c r="J4600">
        <f t="shared" si="3372"/>
        <v>40</v>
      </c>
      <c r="K4600">
        <f t="shared" si="3379"/>
        <v>310</v>
      </c>
      <c r="L4600" s="1" t="str">
        <f>Sheet1!L4600</f>
        <v>[{"bid":16008,"type":6,"num":147},{"bid":14001,"type":4,"num":185500}]</v>
      </c>
    </row>
    <row r="4601" spans="1:12" x14ac:dyDescent="0.2">
      <c r="A4601">
        <f t="shared" si="3370"/>
        <v>605373</v>
      </c>
      <c r="B4601">
        <f t="shared" si="3375"/>
        <v>605374</v>
      </c>
      <c r="C4601" s="1" t="str">
        <f t="shared" si="3406"/>
        <v>当前波数 311/∞</v>
      </c>
      <c r="D4601">
        <f>VLOOKUP(MOD(A4601,1000),Sheet2!P:R,3,FALSE)</f>
        <v>18203428152</v>
      </c>
      <c r="E4601">
        <v>507</v>
      </c>
      <c r="F4601" s="1" t="str">
        <f>IF(VLOOKUP(MOD(A4601,1000),Sheet2!P:W,8,FALSE)=1,"[[50000,1],",IF(VLOOKUP(MOD(A4601,1000),Sheet2!P:W,8,FALSE)=2,"[[90000,1],","["))&amp;IF(K4601=K4600,VLOOKUP(INT(MID(A4601,3,1))*10+3,Sheet3!A:B,2,FALSE),VLOOKUP(INT(MID(A4601,3,1))*10+MOD(K4601,2)+1,Sheet3!A:B,2,FALSE))&amp;"]"</f>
        <v>[[50000,1],[50041,40]]</v>
      </c>
      <c r="G4601">
        <v>0.2</v>
      </c>
      <c r="H4601" s="1" t="str">
        <f t="shared" si="3385"/>
        <v>[80041,80042,80043,80044]</v>
      </c>
      <c r="I4601" s="1">
        <f t="shared" ref="I4601" si="3426">I4589</f>
        <v>1</v>
      </c>
      <c r="J4601">
        <f t="shared" si="3372"/>
        <v>20</v>
      </c>
      <c r="K4601">
        <f t="shared" si="3379"/>
        <v>311</v>
      </c>
      <c r="L4601" s="1" t="str">
        <f>Sheet1!L4601</f>
        <v>[{"bid":16008,"type":6,"num":147},{"bid":14001,"type":4,"num":186000}]</v>
      </c>
    </row>
    <row r="4602" spans="1:12" x14ac:dyDescent="0.2">
      <c r="A4602">
        <f t="shared" si="3370"/>
        <v>605374</v>
      </c>
      <c r="B4602">
        <f t="shared" si="3375"/>
        <v>605375</v>
      </c>
      <c r="C4602" s="1" t="str">
        <f t="shared" si="3406"/>
        <v>当前波数 312/∞</v>
      </c>
      <c r="D4602">
        <f>VLOOKUP(MOD(A4602,1000),Sheet2!P:R,3,FALSE)</f>
        <v>18970439040.000004</v>
      </c>
      <c r="E4602">
        <v>508</v>
      </c>
      <c r="F4602" s="1" t="str">
        <f>IF(VLOOKUP(MOD(A4602,1000),Sheet2!P:W,8,FALSE)=1,"[[50000,1],",IF(VLOOKUP(MOD(A4602,1000),Sheet2!P:W,8,FALSE)=2,"[[90000,1],","["))&amp;IF(K4602=K4601,VLOOKUP(INT(MID(A4602,3,1))*10+3,Sheet3!A:B,2,FALSE),VLOOKUP(INT(MID(A4602,3,1))*10+MOD(K4602,2)+1,Sheet3!A:B,2,FALSE))&amp;"]"</f>
        <v>[[50042,67]]</v>
      </c>
      <c r="G4602">
        <v>0.2</v>
      </c>
      <c r="H4602" s="1" t="str">
        <f t="shared" si="3385"/>
        <v>[80041,80042,80043,80044]</v>
      </c>
      <c r="I4602" s="1">
        <f t="shared" ref="I4602" si="3427">I4590</f>
        <v>1</v>
      </c>
      <c r="J4602">
        <f t="shared" si="3372"/>
        <v>20</v>
      </c>
      <c r="K4602">
        <f t="shared" si="3379"/>
        <v>312</v>
      </c>
      <c r="L4602" s="1" t="str">
        <f>Sheet1!L4602</f>
        <v>[{"bid":16008,"type":6,"num":147},{"bid":14001,"type":4,"num":186500}]</v>
      </c>
    </row>
    <row r="4603" spans="1:12" x14ac:dyDescent="0.2">
      <c r="A4603">
        <f t="shared" si="3370"/>
        <v>605375</v>
      </c>
      <c r="B4603">
        <f t="shared" si="3375"/>
        <v>605376</v>
      </c>
      <c r="C4603" s="1" t="str">
        <f t="shared" si="3406"/>
        <v>当前波数 313/∞</v>
      </c>
      <c r="D4603">
        <f>VLOOKUP(MOD(A4603,1000),Sheet2!P:R,3,FALSE)</f>
        <v>19811387024</v>
      </c>
      <c r="E4603">
        <v>510</v>
      </c>
      <c r="F4603" s="1" t="str">
        <f>IF(VLOOKUP(MOD(A4603,1000),Sheet2!P:W,8,FALSE)=1,"[[50000,1],",IF(VLOOKUP(MOD(A4603,1000),Sheet2!P:W,8,FALSE)=2,"[[90000,1],","["))&amp;IF(K4603=K4602,VLOOKUP(INT(MID(A4603,3,1))*10+3,Sheet3!A:B,2,FALSE),VLOOKUP(INT(MID(A4603,3,1))*10+MOD(K4603,2)+1,Sheet3!A:B,2,FALSE))&amp;"]"</f>
        <v>[[50041,40]]</v>
      </c>
      <c r="G4603">
        <v>0.2</v>
      </c>
      <c r="H4603" s="1" t="str">
        <f t="shared" si="3385"/>
        <v>[80041,80042,80043,80044]</v>
      </c>
      <c r="I4603" s="1">
        <f t="shared" ref="I4603" si="3428">I4591</f>
        <v>1</v>
      </c>
      <c r="J4603">
        <f t="shared" si="3372"/>
        <v>20</v>
      </c>
      <c r="K4603">
        <f t="shared" si="3379"/>
        <v>313</v>
      </c>
      <c r="L4603" s="1" t="str">
        <f>Sheet1!L4603</f>
        <v>[{"bid":16008,"type":6,"num":147},{"bid":14001,"type":4,"num":187000}]</v>
      </c>
    </row>
    <row r="4604" spans="1:12" x14ac:dyDescent="0.2">
      <c r="A4604">
        <f t="shared" si="3370"/>
        <v>605376</v>
      </c>
      <c r="B4604">
        <f t="shared" si="3375"/>
        <v>605377</v>
      </c>
      <c r="C4604" s="1" t="str">
        <f t="shared" si="3406"/>
        <v>当前波数 314/∞</v>
      </c>
      <c r="D4604">
        <f>VLOOKUP(MOD(A4604,1000),Sheet2!P:R,3,FALSE)</f>
        <v>20670826008.000004</v>
      </c>
      <c r="E4604">
        <v>511</v>
      </c>
      <c r="F4604" s="1" t="str">
        <f>IF(VLOOKUP(MOD(A4604,1000),Sheet2!P:W,8,FALSE)=1,"[[50000,1],",IF(VLOOKUP(MOD(A4604,1000),Sheet2!P:W,8,FALSE)=2,"[[90000,1],","["))&amp;IF(K4604=K4603,VLOOKUP(INT(MID(A4604,3,1))*10+3,Sheet3!A:B,2,FALSE),VLOOKUP(INT(MID(A4604,3,1))*10+MOD(K4604,2)+1,Sheet3!A:B,2,FALSE))&amp;"]"</f>
        <v>[[50000,1],[50042,67]]</v>
      </c>
      <c r="G4604">
        <v>0.2</v>
      </c>
      <c r="H4604" s="1" t="str">
        <f t="shared" si="3385"/>
        <v>[80041,80042,80043,80044]</v>
      </c>
      <c r="I4604" s="1">
        <f t="shared" ref="I4604" si="3429">I4592</f>
        <v>1</v>
      </c>
      <c r="J4604">
        <f t="shared" si="3372"/>
        <v>20</v>
      </c>
      <c r="K4604">
        <f t="shared" si="3379"/>
        <v>314</v>
      </c>
      <c r="L4604" s="1" t="str">
        <f>Sheet1!L4604</f>
        <v>[{"bid":16008,"type":6,"num":149},{"bid":14001,"type":4,"num":187500}]</v>
      </c>
    </row>
    <row r="4605" spans="1:12" x14ac:dyDescent="0.2">
      <c r="A4605">
        <f t="shared" si="3370"/>
        <v>605377</v>
      </c>
      <c r="B4605">
        <f t="shared" si="3375"/>
        <v>605378</v>
      </c>
      <c r="C4605" s="1" t="str">
        <f t="shared" si="3406"/>
        <v>当前波数 315/∞\n下一波BOSS</v>
      </c>
      <c r="D4605">
        <f>VLOOKUP(MOD(A4605,1000),Sheet2!P:R,3,FALSE)</f>
        <v>21548979072.000004</v>
      </c>
      <c r="E4605">
        <v>513</v>
      </c>
      <c r="F4605" s="1" t="str">
        <f>IF(VLOOKUP(MOD(A4605,1000),Sheet2!P:W,8,FALSE)=1,"[[50000,1],",IF(VLOOKUP(MOD(A4605,1000),Sheet2!P:W,8,FALSE)=2,"[[90000,1],","["))&amp;IF(K4605=K4604,VLOOKUP(INT(MID(A4605,3,1))*10+3,Sheet3!A:B,2,FALSE),VLOOKUP(INT(MID(A4605,3,1))*10+MOD(K4605,2)+1,Sheet3!A:B,2,FALSE))&amp;"]"</f>
        <v>[[50041,40]]</v>
      </c>
      <c r="G4605">
        <v>0.2</v>
      </c>
      <c r="H4605" s="1" t="str">
        <f t="shared" si="3385"/>
        <v>[80041,80042,80043,80044]</v>
      </c>
      <c r="I4605" s="1">
        <f t="shared" ref="I4605" si="3430">I4593</f>
        <v>1</v>
      </c>
      <c r="J4605">
        <f t="shared" si="3372"/>
        <v>20</v>
      </c>
      <c r="K4605">
        <f t="shared" si="3379"/>
        <v>315</v>
      </c>
      <c r="L4605" s="1" t="str">
        <f>Sheet1!L4605</f>
        <v>[{"bid":16008,"type":6,"num":149},{"bid":14001,"type":4,"num":188000}]</v>
      </c>
    </row>
    <row r="4606" spans="1:12" x14ac:dyDescent="0.2">
      <c r="A4606">
        <f t="shared" si="3370"/>
        <v>605378</v>
      </c>
      <c r="B4606">
        <f t="shared" si="3375"/>
        <v>605379</v>
      </c>
      <c r="C4606" s="1" t="str">
        <f t="shared" si="3406"/>
        <v>BOSS波\n需击杀所有怪物</v>
      </c>
      <c r="D4606">
        <f>VLOOKUP(MOD(A4606,1000),Sheet2!P:R,3,FALSE)</f>
        <v>22446070496.000004</v>
      </c>
      <c r="E4606">
        <v>515</v>
      </c>
      <c r="F4606" s="1" t="str">
        <f>IF(VLOOKUP(MOD(A4606,1000),Sheet2!P:W,8,FALSE)=1,"[[50000,1],",IF(VLOOKUP(MOD(A4606,1000),Sheet2!P:W,8,FALSE)=2,"[[90000,1],","["))&amp;IF(K4606=K4605,VLOOKUP(INT(MID(A4606,3,1))*10+3,Sheet3!A:B,2,FALSE),VLOOKUP(INT(MID(A4606,3,1))*10+MOD(K4606,2)+1,Sheet3!A:B,2,FALSE))&amp;"]"</f>
        <v>[[50043,45]]</v>
      </c>
      <c r="G4606">
        <v>0.2</v>
      </c>
      <c r="H4606" s="1" t="str">
        <f t="shared" si="3385"/>
        <v>[80041,80042,80043,80044]</v>
      </c>
      <c r="I4606" s="1">
        <f t="shared" ref="I4606" si="3431">I4594</f>
        <v>2</v>
      </c>
      <c r="J4606">
        <f t="shared" si="3372"/>
        <v>40</v>
      </c>
      <c r="K4606">
        <f t="shared" si="3379"/>
        <v>315</v>
      </c>
      <c r="L4606" s="1" t="str">
        <f>Sheet1!L4606</f>
        <v>[{"bid":16008,"type":6,"num":149},{"bid":14001,"type":4,"num":188500}]</v>
      </c>
    </row>
    <row r="4607" spans="1:12" x14ac:dyDescent="0.2">
      <c r="A4607">
        <f t="shared" si="3370"/>
        <v>605379</v>
      </c>
      <c r="B4607">
        <f t="shared" si="3375"/>
        <v>605380</v>
      </c>
      <c r="C4607" s="1" t="str">
        <f t="shared" si="3406"/>
        <v>当前波数 316/∞</v>
      </c>
      <c r="D4607">
        <f>VLOOKUP(MOD(A4607,1000),Sheet2!P:R,3,FALSE)</f>
        <v>23362325760</v>
      </c>
      <c r="E4607">
        <v>517</v>
      </c>
      <c r="F4607" s="1" t="str">
        <f>IF(VLOOKUP(MOD(A4607,1000),Sheet2!P:W,8,FALSE)=1,"[[50000,1],",IF(VLOOKUP(MOD(A4607,1000),Sheet2!P:W,8,FALSE)=2,"[[90000,1],","["))&amp;IF(K4607=K4606,VLOOKUP(INT(MID(A4607,3,1))*10+3,Sheet3!A:B,2,FALSE),VLOOKUP(INT(MID(A4607,3,1))*10+MOD(K4607,2)+1,Sheet3!A:B,2,FALSE))&amp;"]"</f>
        <v>[[50000,1],[50042,67]]</v>
      </c>
      <c r="G4607">
        <v>0.2</v>
      </c>
      <c r="H4607" s="1" t="str">
        <f t="shared" si="3385"/>
        <v>[80041,80042,80043,80044]</v>
      </c>
      <c r="I4607" s="1">
        <f t="shared" ref="I4607" si="3432">I4595</f>
        <v>1</v>
      </c>
      <c r="J4607">
        <f t="shared" si="3372"/>
        <v>20</v>
      </c>
      <c r="K4607">
        <f t="shared" si="3379"/>
        <v>316</v>
      </c>
      <c r="L4607" s="1" t="str">
        <f>Sheet1!L4607</f>
        <v>[{"bid":16008,"type":6,"num":149},{"bid":14001,"type":4,"num":189000}]</v>
      </c>
    </row>
    <row r="4608" spans="1:12" x14ac:dyDescent="0.2">
      <c r="A4608">
        <f t="shared" si="3370"/>
        <v>605380</v>
      </c>
      <c r="B4608">
        <f t="shared" si="3375"/>
        <v>605381</v>
      </c>
      <c r="C4608" s="1" t="str">
        <f t="shared" si="3406"/>
        <v>当前波数 317/∞</v>
      </c>
      <c r="D4608">
        <f>VLOOKUP(MOD(A4608,1000),Sheet2!P:R,3,FALSE)</f>
        <v>24297971544.000004</v>
      </c>
      <c r="E4608">
        <v>519</v>
      </c>
      <c r="F4608" s="1" t="str">
        <f>IF(VLOOKUP(MOD(A4608,1000),Sheet2!P:W,8,FALSE)=1,"[[50000,1],",IF(VLOOKUP(MOD(A4608,1000),Sheet2!P:W,8,FALSE)=2,"[[90000,1],","["))&amp;IF(K4608=K4607,VLOOKUP(INT(MID(A4608,3,1))*10+3,Sheet3!A:B,2,FALSE),VLOOKUP(INT(MID(A4608,3,1))*10+MOD(K4608,2)+1,Sheet3!A:B,2,FALSE))&amp;"]"</f>
        <v>[[50041,40]]</v>
      </c>
      <c r="G4608">
        <v>0.2</v>
      </c>
      <c r="H4608" s="1" t="str">
        <f t="shared" si="3385"/>
        <v>[80041,80042,80043,80044]</v>
      </c>
      <c r="I4608" s="1">
        <f t="shared" ref="I4608" si="3433">I4596</f>
        <v>1</v>
      </c>
      <c r="J4608">
        <f t="shared" si="3372"/>
        <v>20</v>
      </c>
      <c r="K4608">
        <f t="shared" si="3379"/>
        <v>317</v>
      </c>
      <c r="L4608" s="1" t="str">
        <f>Sheet1!L4608</f>
        <v>[{"bid":16008,"type":6,"num":149},{"bid":14001,"type":4,"num":189500}]</v>
      </c>
    </row>
    <row r="4609" spans="1:12" x14ac:dyDescent="0.2">
      <c r="A4609">
        <f t="shared" si="3370"/>
        <v>605381</v>
      </c>
      <c r="B4609">
        <f t="shared" si="3375"/>
        <v>605382</v>
      </c>
      <c r="C4609" s="1" t="str">
        <f t="shared" si="3406"/>
        <v>当前波数 318/∞</v>
      </c>
      <c r="D4609">
        <f>VLOOKUP(MOD(A4609,1000),Sheet2!P:R,3,FALSE)</f>
        <v>25253235728</v>
      </c>
      <c r="E4609">
        <v>521</v>
      </c>
      <c r="F4609" s="1" t="str">
        <f>IF(VLOOKUP(MOD(A4609,1000),Sheet2!P:W,8,FALSE)=1,"[[50000,1],",IF(VLOOKUP(MOD(A4609,1000),Sheet2!P:W,8,FALSE)=2,"[[90000,1],","["))&amp;IF(K4609=K4608,VLOOKUP(INT(MID(A4609,3,1))*10+3,Sheet3!A:B,2,FALSE),VLOOKUP(INT(MID(A4609,3,1))*10+MOD(K4609,2)+1,Sheet3!A:B,2,FALSE))&amp;"]"</f>
        <v>[[50042,67]]</v>
      </c>
      <c r="G4609">
        <v>0.2</v>
      </c>
      <c r="H4609" s="1" t="str">
        <f t="shared" si="3385"/>
        <v>[80041,80042,80043,80044]</v>
      </c>
      <c r="I4609" s="1">
        <f t="shared" ref="I4609" si="3434">I4597</f>
        <v>1</v>
      </c>
      <c r="J4609">
        <f t="shared" si="3372"/>
        <v>20</v>
      </c>
      <c r="K4609">
        <f t="shared" si="3379"/>
        <v>318</v>
      </c>
      <c r="L4609" s="1" t="str">
        <f>Sheet1!L4609</f>
        <v>[{"bid":16008,"type":6,"num":151},{"bid":14001,"type":4,"num":190000}]</v>
      </c>
    </row>
    <row r="4610" spans="1:12" x14ac:dyDescent="0.2">
      <c r="A4610">
        <f t="shared" si="3370"/>
        <v>605382</v>
      </c>
      <c r="B4610">
        <f t="shared" si="3375"/>
        <v>605383</v>
      </c>
      <c r="C4610" s="1" t="str">
        <f t="shared" si="3406"/>
        <v>当前波数 319/∞</v>
      </c>
      <c r="D4610">
        <f>VLOOKUP(MOD(A4610,1000),Sheet2!P:R,3,FALSE)</f>
        <v>26228347392.000004</v>
      </c>
      <c r="E4610">
        <v>523</v>
      </c>
      <c r="F4610" s="1" t="str">
        <f>IF(VLOOKUP(MOD(A4610,1000),Sheet2!P:W,8,FALSE)=1,"[[50000,1],",IF(VLOOKUP(MOD(A4610,1000),Sheet2!P:W,8,FALSE)=2,"[[90000,1],","["))&amp;IF(K4610=K4609,VLOOKUP(INT(MID(A4610,3,1))*10+3,Sheet3!A:B,2,FALSE),VLOOKUP(INT(MID(A4610,3,1))*10+MOD(K4610,2)+1,Sheet3!A:B,2,FALSE))&amp;"]"</f>
        <v>[[50000,1],[50041,40]]</v>
      </c>
      <c r="G4610">
        <v>0.2</v>
      </c>
      <c r="H4610" s="1" t="str">
        <f t="shared" si="3385"/>
        <v>[80041,80042,80043,80044]</v>
      </c>
      <c r="I4610" s="1">
        <f t="shared" ref="I4610" si="3435">I4598</f>
        <v>1</v>
      </c>
      <c r="J4610">
        <f t="shared" si="3372"/>
        <v>20</v>
      </c>
      <c r="K4610">
        <f t="shared" si="3379"/>
        <v>319</v>
      </c>
      <c r="L4610" s="1" t="str">
        <f>Sheet1!L4610</f>
        <v>[{"bid":16008,"type":6,"num":151},{"bid":14001,"type":4,"num":190500}]</v>
      </c>
    </row>
    <row r="4611" spans="1:12" x14ac:dyDescent="0.2">
      <c r="A4611">
        <f t="shared" si="3370"/>
        <v>605383</v>
      </c>
      <c r="B4611">
        <f t="shared" si="3375"/>
        <v>605384</v>
      </c>
      <c r="C4611" s="1" t="str">
        <f t="shared" si="3406"/>
        <v>当前波数 320/∞\n下一波BOSS</v>
      </c>
      <c r="D4611">
        <f>VLOOKUP(MOD(A4611,1000),Sheet2!P:R,3,FALSE)</f>
        <v>27287441832</v>
      </c>
      <c r="E4611">
        <v>525</v>
      </c>
      <c r="F4611" s="1" t="str">
        <f>IF(VLOOKUP(MOD(A4611,1000),Sheet2!P:W,8,FALSE)=1,"[[50000,1],",IF(VLOOKUP(MOD(A4611,1000),Sheet2!P:W,8,FALSE)=2,"[[90000,1],","["))&amp;IF(K4611=K4610,VLOOKUP(INT(MID(A4611,3,1))*10+3,Sheet3!A:B,2,FALSE),VLOOKUP(INT(MID(A4611,3,1))*10+MOD(K4611,2)+1,Sheet3!A:B,2,FALSE))&amp;"]"</f>
        <v>[[50042,67]]</v>
      </c>
      <c r="G4611">
        <v>0.2</v>
      </c>
      <c r="H4611" s="1" t="str">
        <f t="shared" si="3385"/>
        <v>[80041,80042,80043,80044]</v>
      </c>
      <c r="I4611" s="1">
        <f t="shared" ref="I4611" si="3436">I4599</f>
        <v>1</v>
      </c>
      <c r="J4611">
        <f t="shared" si="3372"/>
        <v>20</v>
      </c>
      <c r="K4611">
        <f t="shared" si="3379"/>
        <v>320</v>
      </c>
      <c r="L4611" s="1" t="str">
        <f>Sheet1!L4611</f>
        <v>[{"bid":16008,"type":6,"num":151},{"bid":14001,"type":4,"num":191000}]</v>
      </c>
    </row>
    <row r="4612" spans="1:12" x14ac:dyDescent="0.2">
      <c r="A4612">
        <f t="shared" si="3370"/>
        <v>605384</v>
      </c>
      <c r="B4612">
        <f t="shared" si="3375"/>
        <v>605385</v>
      </c>
      <c r="C4612" s="1" t="str">
        <f t="shared" si="3406"/>
        <v>BOSS波\n需击杀所有怪物</v>
      </c>
      <c r="D4612">
        <f>VLOOKUP(MOD(A4612,1000),Sheet2!P:R,3,FALSE)</f>
        <v>28368572340.000004</v>
      </c>
      <c r="E4612">
        <v>526</v>
      </c>
      <c r="F4612" s="1" t="str">
        <f>IF(VLOOKUP(MOD(A4612,1000),Sheet2!P:W,8,FALSE)=1,"[[50000,1],",IF(VLOOKUP(MOD(A4612,1000),Sheet2!P:W,8,FALSE)=2,"[[90000,1],","["))&amp;IF(K4612=K4611,VLOOKUP(INT(MID(A4612,3,1))*10+3,Sheet3!A:B,2,FALSE),VLOOKUP(INT(MID(A4612,3,1))*10+MOD(K4612,2)+1,Sheet3!A:B,2,FALSE))&amp;"]"</f>
        <v>[[50043,45]]</v>
      </c>
      <c r="G4612">
        <v>0.2</v>
      </c>
      <c r="H4612" s="1" t="str">
        <f t="shared" si="3385"/>
        <v>[80041,80042,80043,80044]</v>
      </c>
      <c r="I4612" s="1">
        <f t="shared" ref="I4612" si="3437">I4600</f>
        <v>2</v>
      </c>
      <c r="J4612">
        <f t="shared" si="3372"/>
        <v>40</v>
      </c>
      <c r="K4612">
        <f t="shared" si="3379"/>
        <v>320</v>
      </c>
      <c r="L4612" s="1" t="str">
        <f>Sheet1!L4612</f>
        <v>[{"bid":16008,"type":6,"num":151},{"bid":14001,"type":4,"num":191500}]</v>
      </c>
    </row>
    <row r="4613" spans="1:12" x14ac:dyDescent="0.2">
      <c r="A4613">
        <f t="shared" si="3370"/>
        <v>605385</v>
      </c>
      <c r="B4613">
        <f t="shared" si="3375"/>
        <v>605386</v>
      </c>
      <c r="C4613" s="1" t="str">
        <f t="shared" si="3406"/>
        <v>当前波数 321/∞</v>
      </c>
      <c r="D4613">
        <f>VLOOKUP(MOD(A4613,1000),Sheet2!P:R,3,FALSE)</f>
        <v>29471993616.000004</v>
      </c>
      <c r="E4613">
        <v>528</v>
      </c>
      <c r="F4613" s="1" t="str">
        <f>IF(VLOOKUP(MOD(A4613,1000),Sheet2!P:W,8,FALSE)=1,"[[50000,1],",IF(VLOOKUP(MOD(A4613,1000),Sheet2!P:W,8,FALSE)=2,"[[90000,1],","["))&amp;IF(K4613=K4612,VLOOKUP(INT(MID(A4613,3,1))*10+3,Sheet3!A:B,2,FALSE),VLOOKUP(INT(MID(A4613,3,1))*10+MOD(K4613,2)+1,Sheet3!A:B,2,FALSE))&amp;"]"</f>
        <v>[[50000,1],[50041,40]]</v>
      </c>
      <c r="G4613">
        <v>0.2</v>
      </c>
      <c r="H4613" s="1" t="str">
        <f t="shared" si="3385"/>
        <v>[80041,80042,80043,80044]</v>
      </c>
      <c r="I4613" s="1">
        <f t="shared" ref="I4613" si="3438">I4601</f>
        <v>1</v>
      </c>
      <c r="J4613">
        <f t="shared" si="3372"/>
        <v>20</v>
      </c>
      <c r="K4613">
        <f t="shared" si="3379"/>
        <v>321</v>
      </c>
      <c r="L4613" s="1" t="str">
        <f>Sheet1!L4613</f>
        <v>[{"bid":16008,"type":6,"num":151},{"bid":14001,"type":4,"num":192000}]</v>
      </c>
    </row>
    <row r="4614" spans="1:12" x14ac:dyDescent="0.2">
      <c r="A4614">
        <f t="shared" si="3370"/>
        <v>605386</v>
      </c>
      <c r="B4614">
        <f t="shared" si="3375"/>
        <v>605387</v>
      </c>
      <c r="C4614" s="1" t="str">
        <f t="shared" si="3406"/>
        <v>当前波数 322/∞</v>
      </c>
      <c r="D4614">
        <f>VLOOKUP(MOD(A4614,1000),Sheet2!P:R,3,FALSE)</f>
        <v>30597961680.000004</v>
      </c>
      <c r="E4614">
        <v>530</v>
      </c>
      <c r="F4614" s="1" t="str">
        <f>IF(VLOOKUP(MOD(A4614,1000),Sheet2!P:W,8,FALSE)=1,"[[50000,1],",IF(VLOOKUP(MOD(A4614,1000),Sheet2!P:W,8,FALSE)=2,"[[90000,1],","["))&amp;IF(K4614=K4613,VLOOKUP(INT(MID(A4614,3,1))*10+3,Sheet3!A:B,2,FALSE),VLOOKUP(INT(MID(A4614,3,1))*10+MOD(K4614,2)+1,Sheet3!A:B,2,FALSE))&amp;"]"</f>
        <v>[[50042,67]]</v>
      </c>
      <c r="G4614">
        <v>0.2</v>
      </c>
      <c r="H4614" s="1" t="str">
        <f t="shared" si="3385"/>
        <v>[80041,80042,80043,80044]</v>
      </c>
      <c r="I4614" s="1">
        <f t="shared" ref="I4614" si="3439">I4602</f>
        <v>1</v>
      </c>
      <c r="J4614">
        <f t="shared" si="3372"/>
        <v>20</v>
      </c>
      <c r="K4614">
        <f t="shared" si="3379"/>
        <v>322</v>
      </c>
      <c r="L4614" s="1" t="str">
        <f>Sheet1!L4614</f>
        <v>[{"bid":16008,"type":6,"num":153},{"bid":14001,"type":4,"num":192500}]</v>
      </c>
    </row>
    <row r="4615" spans="1:12" x14ac:dyDescent="0.2">
      <c r="A4615">
        <f t="shared" ref="A4615:A4678" si="3440">A4614+1</f>
        <v>605387</v>
      </c>
      <c r="B4615">
        <f t="shared" si="3375"/>
        <v>605388</v>
      </c>
      <c r="C4615" s="1" t="str">
        <f t="shared" si="3406"/>
        <v>当前波数 323/∞</v>
      </c>
      <c r="D4615">
        <f>VLOOKUP(MOD(A4615,1000),Sheet2!P:R,3,FALSE)</f>
        <v>31746733872.000004</v>
      </c>
      <c r="E4615">
        <v>531</v>
      </c>
      <c r="F4615" s="1" t="str">
        <f>IF(VLOOKUP(MOD(A4615,1000),Sheet2!P:W,8,FALSE)=1,"[[50000,1],",IF(VLOOKUP(MOD(A4615,1000),Sheet2!P:W,8,FALSE)=2,"[[90000,1],","["))&amp;IF(K4615=K4614,VLOOKUP(INT(MID(A4615,3,1))*10+3,Sheet3!A:B,2,FALSE),VLOOKUP(INT(MID(A4615,3,1))*10+MOD(K4615,2)+1,Sheet3!A:B,2,FALSE))&amp;"]"</f>
        <v>[[50041,40]]</v>
      </c>
      <c r="G4615">
        <v>0.2</v>
      </c>
      <c r="H4615" s="1" t="str">
        <f t="shared" si="3385"/>
        <v>[80041,80042,80043,80044]</v>
      </c>
      <c r="I4615" s="1">
        <f t="shared" ref="I4615" si="3441">I4603</f>
        <v>1</v>
      </c>
      <c r="J4615">
        <f t="shared" ref="J4615:J4678" si="3442">J4076</f>
        <v>20</v>
      </c>
      <c r="K4615">
        <f t="shared" si="3379"/>
        <v>323</v>
      </c>
      <c r="L4615" s="1" t="str">
        <f>Sheet1!L4615</f>
        <v>[{"bid":16008,"type":6,"num":153},{"bid":14001,"type":4,"num":193000}]</v>
      </c>
    </row>
    <row r="4616" spans="1:12" x14ac:dyDescent="0.2">
      <c r="A4616">
        <f t="shared" si="3440"/>
        <v>605388</v>
      </c>
      <c r="B4616">
        <f t="shared" si="3375"/>
        <v>605389</v>
      </c>
      <c r="C4616" s="1" t="str">
        <f t="shared" si="3406"/>
        <v>当前波数 324/∞</v>
      </c>
      <c r="D4616">
        <f>VLOOKUP(MOD(A4616,1000),Sheet2!P:R,3,FALSE)</f>
        <v>32918568852.000011</v>
      </c>
      <c r="E4616">
        <v>532</v>
      </c>
      <c r="F4616" s="1" t="str">
        <f>IF(VLOOKUP(MOD(A4616,1000),Sheet2!P:W,8,FALSE)=1,"[[50000,1],",IF(VLOOKUP(MOD(A4616,1000),Sheet2!P:W,8,FALSE)=2,"[[90000,1],","["))&amp;IF(K4616=K4615,VLOOKUP(INT(MID(A4616,3,1))*10+3,Sheet3!A:B,2,FALSE),VLOOKUP(INT(MID(A4616,3,1))*10+MOD(K4616,2)+1,Sheet3!A:B,2,FALSE))&amp;"]"</f>
        <v>[[50000,1],[50042,67]]</v>
      </c>
      <c r="G4616">
        <v>0.2</v>
      </c>
      <c r="H4616" s="1" t="str">
        <f t="shared" si="3385"/>
        <v>[80041,80042,80043,80044]</v>
      </c>
      <c r="I4616" s="1">
        <f t="shared" ref="I4616" si="3443">I4604</f>
        <v>1</v>
      </c>
      <c r="J4616">
        <f t="shared" si="3442"/>
        <v>20</v>
      </c>
      <c r="K4616">
        <f t="shared" si="3379"/>
        <v>324</v>
      </c>
      <c r="L4616" s="1" t="str">
        <f>Sheet1!L4616</f>
        <v>[{"bid":16008,"type":6,"num":153},{"bid":14001,"type":4,"num":193500}]</v>
      </c>
    </row>
    <row r="4617" spans="1:12" x14ac:dyDescent="0.2">
      <c r="A4617">
        <f t="shared" si="3440"/>
        <v>605389</v>
      </c>
      <c r="B4617">
        <f t="shared" ref="B4617:B4680" si="3444">A4617+1</f>
        <v>605390</v>
      </c>
      <c r="C4617" s="1" t="str">
        <f t="shared" si="3406"/>
        <v>当前波数 325/∞\n下一波BOSS</v>
      </c>
      <c r="D4617">
        <f>VLOOKUP(MOD(A4617,1000),Sheet2!P:R,3,FALSE)</f>
        <v>34113726600.000008</v>
      </c>
      <c r="E4617">
        <v>534</v>
      </c>
      <c r="F4617" s="1" t="str">
        <f>IF(VLOOKUP(MOD(A4617,1000),Sheet2!P:W,8,FALSE)=1,"[[50000,1],",IF(VLOOKUP(MOD(A4617,1000),Sheet2!P:W,8,FALSE)=2,"[[90000,1],","["))&amp;IF(K4617=K4616,VLOOKUP(INT(MID(A4617,3,1))*10+3,Sheet3!A:B,2,FALSE),VLOOKUP(INT(MID(A4617,3,1))*10+MOD(K4617,2)+1,Sheet3!A:B,2,FALSE))&amp;"]"</f>
        <v>[[50041,40]]</v>
      </c>
      <c r="G4617">
        <v>0.2</v>
      </c>
      <c r="H4617" s="1" t="str">
        <f t="shared" si="3385"/>
        <v>[80041,80042,80043,80044]</v>
      </c>
      <c r="I4617" s="1">
        <f t="shared" ref="I4617" si="3445">I4605</f>
        <v>1</v>
      </c>
      <c r="J4617">
        <f t="shared" si="3442"/>
        <v>20</v>
      </c>
      <c r="K4617">
        <f t="shared" si="3379"/>
        <v>325</v>
      </c>
      <c r="L4617" s="1" t="str">
        <f>Sheet1!L4617</f>
        <v>[{"bid":16008,"type":6,"num":153},{"bid":14001,"type":4,"num":194000}]</v>
      </c>
    </row>
    <row r="4618" spans="1:12" x14ac:dyDescent="0.2">
      <c r="A4618">
        <f t="shared" si="3440"/>
        <v>605390</v>
      </c>
      <c r="B4618">
        <f t="shared" si="3444"/>
        <v>605391</v>
      </c>
      <c r="C4618" s="1" t="str">
        <f t="shared" si="3406"/>
        <v>BOSS波\n需击杀所有怪物</v>
      </c>
      <c r="D4618">
        <f>VLOOKUP(MOD(A4618,1000),Sheet2!P:R,3,FALSE)</f>
        <v>35332468416</v>
      </c>
      <c r="E4618">
        <v>535</v>
      </c>
      <c r="F4618" s="1" t="str">
        <f>IF(VLOOKUP(MOD(A4618,1000),Sheet2!P:W,8,FALSE)=1,"[[50000,1],",IF(VLOOKUP(MOD(A4618,1000),Sheet2!P:W,8,FALSE)=2,"[[90000,1],","["))&amp;IF(K4618=K4617,VLOOKUP(INT(MID(A4618,3,1))*10+3,Sheet3!A:B,2,FALSE),VLOOKUP(INT(MID(A4618,3,1))*10+MOD(K4618,2)+1,Sheet3!A:B,2,FALSE))&amp;"]"</f>
        <v>[[50043,45]]</v>
      </c>
      <c r="G4618">
        <v>0.2</v>
      </c>
      <c r="H4618" s="1" t="str">
        <f t="shared" si="3385"/>
        <v>[80041,80042,80043,80044]</v>
      </c>
      <c r="I4618" s="1">
        <f t="shared" ref="I4618" si="3446">I4606</f>
        <v>2</v>
      </c>
      <c r="J4618">
        <f t="shared" si="3442"/>
        <v>40</v>
      </c>
      <c r="K4618">
        <f t="shared" si="3379"/>
        <v>325</v>
      </c>
      <c r="L4618" s="1" t="str">
        <f>Sheet1!L4618</f>
        <v>[{"bid":16008,"type":6,"num":153},{"bid":14001,"type":4,"num":194500}]</v>
      </c>
    </row>
    <row r="4619" spans="1:12" x14ac:dyDescent="0.2">
      <c r="A4619">
        <f t="shared" si="3440"/>
        <v>605391</v>
      </c>
      <c r="B4619">
        <f t="shared" si="3444"/>
        <v>605392</v>
      </c>
      <c r="C4619" s="1" t="str">
        <f t="shared" si="3406"/>
        <v>当前波数 326/∞</v>
      </c>
      <c r="D4619">
        <f>VLOOKUP(MOD(A4619,1000),Sheet2!P:R,3,FALSE)</f>
        <v>36646076448.000008</v>
      </c>
      <c r="E4619">
        <v>537</v>
      </c>
      <c r="F4619" s="1" t="str">
        <f>IF(VLOOKUP(MOD(A4619,1000),Sheet2!P:W,8,FALSE)=1,"[[50000,1],",IF(VLOOKUP(MOD(A4619,1000),Sheet2!P:W,8,FALSE)=2,"[[90000,1],","["))&amp;IF(K4619=K4618,VLOOKUP(INT(MID(A4619,3,1))*10+3,Sheet3!A:B,2,FALSE),VLOOKUP(INT(MID(A4619,3,1))*10+MOD(K4619,2)+1,Sheet3!A:B,2,FALSE))&amp;"]"</f>
        <v>[[50000,1],[50042,67]]</v>
      </c>
      <c r="G4619">
        <v>0.2</v>
      </c>
      <c r="H4619" s="1" t="str">
        <f t="shared" si="3385"/>
        <v>[80041,80042,80043,80044]</v>
      </c>
      <c r="I4619" s="1">
        <f t="shared" ref="I4619" si="3447">I4607</f>
        <v>1</v>
      </c>
      <c r="J4619">
        <f t="shared" si="3442"/>
        <v>20</v>
      </c>
      <c r="K4619">
        <f t="shared" si="3379"/>
        <v>326</v>
      </c>
      <c r="L4619" s="1" t="str">
        <f>Sheet1!L4619</f>
        <v>[{"bid":16008,"type":6,"num":155},{"bid":14001,"type":4,"num":195000}]</v>
      </c>
    </row>
    <row r="4620" spans="1:12" x14ac:dyDescent="0.2">
      <c r="A4620">
        <f t="shared" si="3440"/>
        <v>605392</v>
      </c>
      <c r="B4620">
        <f t="shared" si="3444"/>
        <v>605393</v>
      </c>
      <c r="C4620" s="1" t="str">
        <f t="shared" si="3406"/>
        <v>当前波数 327/∞</v>
      </c>
      <c r="D4620">
        <f>VLOOKUP(MOD(A4620,1000),Sheet2!P:R,3,FALSE)</f>
        <v>37985641056.000008</v>
      </c>
      <c r="E4620">
        <v>539</v>
      </c>
      <c r="F4620" s="1" t="str">
        <f>IF(VLOOKUP(MOD(A4620,1000),Sheet2!P:W,8,FALSE)=1,"[[50000,1],",IF(VLOOKUP(MOD(A4620,1000),Sheet2!P:W,8,FALSE)=2,"[[90000,1],","["))&amp;IF(K4620=K4619,VLOOKUP(INT(MID(A4620,3,1))*10+3,Sheet3!A:B,2,FALSE),VLOOKUP(INT(MID(A4620,3,1))*10+MOD(K4620,2)+1,Sheet3!A:B,2,FALSE))&amp;"]"</f>
        <v>[[50041,40]]</v>
      </c>
      <c r="G4620">
        <v>0.2</v>
      </c>
      <c r="H4620" s="1" t="str">
        <f t="shared" si="3385"/>
        <v>[80041,80042,80043,80044]</v>
      </c>
      <c r="I4620" s="1">
        <f t="shared" ref="I4620" si="3448">I4608</f>
        <v>1</v>
      </c>
      <c r="J4620">
        <f t="shared" si="3442"/>
        <v>20</v>
      </c>
      <c r="K4620">
        <f t="shared" ref="K4620:K4683" si="3449">K4614+5</f>
        <v>327</v>
      </c>
      <c r="L4620" s="1" t="str">
        <f>Sheet1!L4620</f>
        <v>[{"bid":16008,"type":6,"num":155},{"bid":14001,"type":4,"num":195500}]</v>
      </c>
    </row>
    <row r="4621" spans="1:12" x14ac:dyDescent="0.2">
      <c r="A4621">
        <f t="shared" si="3440"/>
        <v>605393</v>
      </c>
      <c r="B4621">
        <f t="shared" si="3444"/>
        <v>605394</v>
      </c>
      <c r="C4621" s="1" t="str">
        <f t="shared" si="3406"/>
        <v>当前波数 328/∞</v>
      </c>
      <c r="D4621">
        <f>VLOOKUP(MOD(A4621,1000),Sheet2!P:R,3,FALSE)</f>
        <v>39351450240.000008</v>
      </c>
      <c r="E4621">
        <v>541</v>
      </c>
      <c r="F4621" s="1" t="str">
        <f>IF(VLOOKUP(MOD(A4621,1000),Sheet2!P:W,8,FALSE)=1,"[[50000,1],",IF(VLOOKUP(MOD(A4621,1000),Sheet2!P:W,8,FALSE)=2,"[[90000,1],","["))&amp;IF(K4621=K4620,VLOOKUP(INT(MID(A4621,3,1))*10+3,Sheet3!A:B,2,FALSE),VLOOKUP(INT(MID(A4621,3,1))*10+MOD(K4621,2)+1,Sheet3!A:B,2,FALSE))&amp;"]"</f>
        <v>[[50042,67]]</v>
      </c>
      <c r="G4621">
        <v>0.2</v>
      </c>
      <c r="H4621" s="1" t="str">
        <f t="shared" si="3385"/>
        <v>[80041,80042,80043,80044]</v>
      </c>
      <c r="I4621" s="1">
        <f t="shared" ref="I4621" si="3450">I4609</f>
        <v>1</v>
      </c>
      <c r="J4621">
        <f t="shared" si="3442"/>
        <v>20</v>
      </c>
      <c r="K4621">
        <f t="shared" si="3449"/>
        <v>328</v>
      </c>
      <c r="L4621" s="1" t="str">
        <f>Sheet1!L4621</f>
        <v>[{"bid":16008,"type":6,"num":155},{"bid":14001,"type":4,"num":196000}]</v>
      </c>
    </row>
    <row r="4622" spans="1:12" x14ac:dyDescent="0.2">
      <c r="A4622">
        <f t="shared" si="3440"/>
        <v>605394</v>
      </c>
      <c r="B4622">
        <f t="shared" si="3444"/>
        <v>605395</v>
      </c>
      <c r="C4622" s="1" t="str">
        <f t="shared" si="3406"/>
        <v>当前波数 329/∞</v>
      </c>
      <c r="D4622">
        <f>VLOOKUP(MOD(A4622,1000),Sheet2!P:R,3,FALSE)</f>
        <v>40743793440.000008</v>
      </c>
      <c r="E4622">
        <v>542</v>
      </c>
      <c r="F4622" s="1" t="str">
        <f>IF(VLOOKUP(MOD(A4622,1000),Sheet2!P:W,8,FALSE)=1,"[[50000,1],",IF(VLOOKUP(MOD(A4622,1000),Sheet2!P:W,8,FALSE)=2,"[[90000,1],","["))&amp;IF(K4622=K4621,VLOOKUP(INT(MID(A4622,3,1))*10+3,Sheet3!A:B,2,FALSE),VLOOKUP(INT(MID(A4622,3,1))*10+MOD(K4622,2)+1,Sheet3!A:B,2,FALSE))&amp;"]"</f>
        <v>[[50000,1],[50041,40]]</v>
      </c>
      <c r="G4622">
        <v>0.2</v>
      </c>
      <c r="H4622" s="1" t="str">
        <f t="shared" si="3385"/>
        <v>[80041,80042,80043,80044]</v>
      </c>
      <c r="I4622" s="1">
        <f t="shared" ref="I4622" si="3451">I4610</f>
        <v>1</v>
      </c>
      <c r="J4622">
        <f t="shared" si="3442"/>
        <v>20</v>
      </c>
      <c r="K4622">
        <f t="shared" si="3449"/>
        <v>329</v>
      </c>
      <c r="L4622" s="1" t="str">
        <f>Sheet1!L4622</f>
        <v>[{"bid":16008,"type":6,"num":155},{"bid":14001,"type":4,"num":196500}]</v>
      </c>
    </row>
    <row r="4623" spans="1:12" x14ac:dyDescent="0.2">
      <c r="A4623">
        <f t="shared" si="3440"/>
        <v>605395</v>
      </c>
      <c r="B4623">
        <f t="shared" si="3444"/>
        <v>605396</v>
      </c>
      <c r="C4623" s="1" t="str">
        <f t="shared" si="3406"/>
        <v>当前波数 330/∞\n下一波BOSS</v>
      </c>
      <c r="D4623">
        <f>VLOOKUP(MOD(A4623,1000),Sheet2!P:R,3,FALSE)</f>
        <v>42162961536.000008</v>
      </c>
      <c r="E4623">
        <v>544</v>
      </c>
      <c r="F4623" s="1" t="str">
        <f>IF(VLOOKUP(MOD(A4623,1000),Sheet2!P:W,8,FALSE)=1,"[[50000,1],",IF(VLOOKUP(MOD(A4623,1000),Sheet2!P:W,8,FALSE)=2,"[[90000,1],","["))&amp;IF(K4623=K4622,VLOOKUP(INT(MID(A4623,3,1))*10+3,Sheet3!A:B,2,FALSE),VLOOKUP(INT(MID(A4623,3,1))*10+MOD(K4623,2)+1,Sheet3!A:B,2,FALSE))&amp;"]"</f>
        <v>[[50042,67]]</v>
      </c>
      <c r="G4623">
        <v>0.2</v>
      </c>
      <c r="H4623" s="1" t="str">
        <f t="shared" si="3385"/>
        <v>[80041,80042,80043,80044]</v>
      </c>
      <c r="I4623" s="1">
        <f t="shared" ref="I4623" si="3452">I4611</f>
        <v>1</v>
      </c>
      <c r="J4623">
        <f t="shared" si="3442"/>
        <v>20</v>
      </c>
      <c r="K4623">
        <f t="shared" si="3449"/>
        <v>330</v>
      </c>
      <c r="L4623" s="1" t="str">
        <f>Sheet1!L4623</f>
        <v>[{"bid":16008,"type":6,"num":155},{"bid":14001,"type":4,"num":197000}]</v>
      </c>
    </row>
    <row r="4624" spans="1:12" x14ac:dyDescent="0.2">
      <c r="A4624">
        <f t="shared" si="3440"/>
        <v>605396</v>
      </c>
      <c r="B4624">
        <f t="shared" si="3444"/>
        <v>605397</v>
      </c>
      <c r="C4624" s="1" t="str">
        <f t="shared" si="3406"/>
        <v>BOSS波\n需击杀所有怪物</v>
      </c>
      <c r="D4624">
        <f>VLOOKUP(MOD(A4624,1000),Sheet2!P:R,3,FALSE)</f>
        <v>43609246848.000008</v>
      </c>
      <c r="E4624">
        <v>546</v>
      </c>
      <c r="F4624" s="1" t="str">
        <f>IF(VLOOKUP(MOD(A4624,1000),Sheet2!P:W,8,FALSE)=1,"[[50000,1],",IF(VLOOKUP(MOD(A4624,1000),Sheet2!P:W,8,FALSE)=2,"[[90000,1],","["))&amp;IF(K4624=K4623,VLOOKUP(INT(MID(A4624,3,1))*10+3,Sheet3!A:B,2,FALSE),VLOOKUP(INT(MID(A4624,3,1))*10+MOD(K4624,2)+1,Sheet3!A:B,2,FALSE))&amp;"]"</f>
        <v>[[50043,45]]</v>
      </c>
      <c r="G4624">
        <v>0.2</v>
      </c>
      <c r="H4624" s="1" t="str">
        <f t="shared" si="3385"/>
        <v>[80041,80042,80043,80044]</v>
      </c>
      <c r="I4624" s="1">
        <f t="shared" ref="I4624" si="3453">I4612</f>
        <v>2</v>
      </c>
      <c r="J4624">
        <f t="shared" si="3442"/>
        <v>40</v>
      </c>
      <c r="K4624">
        <f t="shared" si="3449"/>
        <v>330</v>
      </c>
      <c r="L4624" s="1" t="str">
        <f>Sheet1!L4624</f>
        <v>[{"bid":16008,"type":6,"num":157},{"bid":14001,"type":4,"num":197500}]</v>
      </c>
    </row>
    <row r="4625" spans="1:12" x14ac:dyDescent="0.2">
      <c r="A4625">
        <f t="shared" si="3440"/>
        <v>605397</v>
      </c>
      <c r="B4625">
        <f t="shared" si="3444"/>
        <v>605398</v>
      </c>
      <c r="C4625" s="1" t="str">
        <f t="shared" si="3406"/>
        <v>当前波数 331/∞</v>
      </c>
      <c r="D4625">
        <f>VLOOKUP(MOD(A4625,1000),Sheet2!P:R,3,FALSE)</f>
        <v>45082943136.000015</v>
      </c>
      <c r="E4625">
        <v>548</v>
      </c>
      <c r="F4625" s="1" t="str">
        <f>IF(VLOOKUP(MOD(A4625,1000),Sheet2!P:W,8,FALSE)=1,"[[50000,1],",IF(VLOOKUP(MOD(A4625,1000),Sheet2!P:W,8,FALSE)=2,"[[90000,1],","["))&amp;IF(K4625=K4624,VLOOKUP(INT(MID(A4625,3,1))*10+3,Sheet3!A:B,2,FALSE),VLOOKUP(INT(MID(A4625,3,1))*10+MOD(K4625,2)+1,Sheet3!A:B,2,FALSE))&amp;"]"</f>
        <v>[[50000,1],[50041,40]]</v>
      </c>
      <c r="G4625">
        <v>0.2</v>
      </c>
      <c r="H4625" s="1" t="str">
        <f t="shared" si="3385"/>
        <v>[80041,80042,80043,80044]</v>
      </c>
      <c r="I4625" s="1">
        <f t="shared" ref="I4625" si="3454">I4613</f>
        <v>1</v>
      </c>
      <c r="J4625">
        <f t="shared" si="3442"/>
        <v>20</v>
      </c>
      <c r="K4625">
        <f t="shared" si="3449"/>
        <v>331</v>
      </c>
      <c r="L4625" s="1" t="str">
        <f>Sheet1!L4625</f>
        <v>[{"bid":16008,"type":6,"num":157},{"bid":14001,"type":4,"num":198000}]</v>
      </c>
    </row>
    <row r="4626" spans="1:12" x14ac:dyDescent="0.2">
      <c r="A4626">
        <f t="shared" si="3440"/>
        <v>605398</v>
      </c>
      <c r="B4626">
        <f t="shared" si="3444"/>
        <v>605399</v>
      </c>
      <c r="C4626" s="1" t="str">
        <f t="shared" si="3406"/>
        <v>当前波数 332/∞</v>
      </c>
      <c r="D4626">
        <f>VLOOKUP(MOD(A4626,1000),Sheet2!P:R,3,FALSE)</f>
        <v>46584345600.000008</v>
      </c>
      <c r="E4626">
        <v>550</v>
      </c>
      <c r="F4626" s="1" t="str">
        <f>IF(VLOOKUP(MOD(A4626,1000),Sheet2!P:W,8,FALSE)=1,"[[50000,1],",IF(VLOOKUP(MOD(A4626,1000),Sheet2!P:W,8,FALSE)=2,"[[90000,1],","["))&amp;IF(K4626=K4625,VLOOKUP(INT(MID(A4626,3,1))*10+3,Sheet3!A:B,2,FALSE),VLOOKUP(INT(MID(A4626,3,1))*10+MOD(K4626,2)+1,Sheet3!A:B,2,FALSE))&amp;"]"</f>
        <v>[[50042,67]]</v>
      </c>
      <c r="G4626">
        <v>0.2</v>
      </c>
      <c r="H4626" s="1" t="str">
        <f t="shared" ref="H4626:H4689" si="3455">H4625</f>
        <v>[80041,80042,80043,80044]</v>
      </c>
      <c r="I4626" s="1">
        <f t="shared" ref="I4626" si="3456">I4614</f>
        <v>1</v>
      </c>
      <c r="J4626">
        <f t="shared" si="3442"/>
        <v>20</v>
      </c>
      <c r="K4626">
        <f t="shared" si="3449"/>
        <v>332</v>
      </c>
      <c r="L4626" s="1" t="str">
        <f>Sheet1!L4626</f>
        <v>[{"bid":16008,"type":6,"num":157},{"bid":14001,"type":4,"num":198500}]</v>
      </c>
    </row>
    <row r="4627" spans="1:12" x14ac:dyDescent="0.2">
      <c r="A4627">
        <f t="shared" si="3440"/>
        <v>605399</v>
      </c>
      <c r="B4627">
        <f t="shared" si="3444"/>
        <v>605400</v>
      </c>
      <c r="C4627" s="1" t="str">
        <f t="shared" si="3406"/>
        <v>当前波数 333/∞</v>
      </c>
      <c r="D4627">
        <f>VLOOKUP(MOD(A4627,1000),Sheet2!P:R,3,FALSE)</f>
        <v>48192368120.000015</v>
      </c>
      <c r="E4627">
        <v>552</v>
      </c>
      <c r="F4627" s="1" t="str">
        <f>IF(VLOOKUP(MOD(A4627,1000),Sheet2!P:W,8,FALSE)=1,"[[50000,1],",IF(VLOOKUP(MOD(A4627,1000),Sheet2!P:W,8,FALSE)=2,"[[90000,1],","["))&amp;IF(K4627=K4626,VLOOKUP(INT(MID(A4627,3,1))*10+3,Sheet3!A:B,2,FALSE),VLOOKUP(INT(MID(A4627,3,1))*10+MOD(K4627,2)+1,Sheet3!A:B,2,FALSE))&amp;"]"</f>
        <v>[[50041,40]]</v>
      </c>
      <c r="G4627">
        <v>0.2</v>
      </c>
      <c r="H4627" s="1" t="str">
        <f t="shared" si="3455"/>
        <v>[80041,80042,80043,80044]</v>
      </c>
      <c r="I4627" s="1">
        <f t="shared" ref="I4627" si="3457">I4615</f>
        <v>1</v>
      </c>
      <c r="J4627">
        <f t="shared" si="3442"/>
        <v>20</v>
      </c>
      <c r="K4627">
        <f t="shared" si="3449"/>
        <v>333</v>
      </c>
      <c r="L4627" s="1" t="str">
        <f>Sheet1!L4627</f>
        <v>[{"bid":16008,"type":6,"num":157},{"bid":14001,"type":4,"num":199000}]</v>
      </c>
    </row>
    <row r="4628" spans="1:12" x14ac:dyDescent="0.2">
      <c r="A4628">
        <f t="shared" si="3440"/>
        <v>605400</v>
      </c>
      <c r="B4628">
        <f t="shared" si="3444"/>
        <v>605401</v>
      </c>
      <c r="C4628" s="1" t="str">
        <f t="shared" si="3406"/>
        <v>当前波数 334/∞</v>
      </c>
      <c r="D4628">
        <f>VLOOKUP(MOD(A4628,1000),Sheet2!P:R,3,FALSE)</f>
        <v>49830660444.000008</v>
      </c>
      <c r="E4628">
        <v>553</v>
      </c>
      <c r="F4628" s="1" t="str">
        <f>IF(VLOOKUP(MOD(A4628,1000),Sheet2!P:W,8,FALSE)=1,"[[50000,1],",IF(VLOOKUP(MOD(A4628,1000),Sheet2!P:W,8,FALSE)=2,"[[90000,1],","["))&amp;IF(K4628=K4627,VLOOKUP(INT(MID(A4628,3,1))*10+3,Sheet3!A:B,2,FALSE),VLOOKUP(INT(MID(A4628,3,1))*10+MOD(K4628,2)+1,Sheet3!A:B,2,FALSE))&amp;"]"</f>
        <v>[[50000,1],[50042,67]]</v>
      </c>
      <c r="G4628">
        <v>0.2</v>
      </c>
      <c r="H4628" s="1" t="str">
        <f t="shared" si="3455"/>
        <v>[80041,80042,80043,80044]</v>
      </c>
      <c r="I4628" s="1">
        <f t="shared" ref="I4628" si="3458">I4616</f>
        <v>1</v>
      </c>
      <c r="J4628">
        <f t="shared" si="3442"/>
        <v>20</v>
      </c>
      <c r="K4628">
        <f t="shared" si="3449"/>
        <v>334</v>
      </c>
      <c r="L4628" s="1" t="str">
        <f>Sheet1!L4628</f>
        <v>[{"bid":16008,"type":6,"num":157},{"bid":14001,"type":4,"num":199500}]</v>
      </c>
    </row>
    <row r="4629" spans="1:12" x14ac:dyDescent="0.2">
      <c r="A4629">
        <f t="shared" si="3440"/>
        <v>605401</v>
      </c>
      <c r="B4629">
        <f t="shared" si="3444"/>
        <v>605402</v>
      </c>
      <c r="C4629" s="1" t="str">
        <f t="shared" si="3406"/>
        <v>当前波数 335/∞\n下一波BOSS</v>
      </c>
      <c r="D4629">
        <f>VLOOKUP(MOD(A4629,1000),Sheet2!P:R,3,FALSE)</f>
        <v>51499545552.000015</v>
      </c>
      <c r="E4629">
        <v>554</v>
      </c>
      <c r="F4629" s="1" t="str">
        <f>IF(VLOOKUP(MOD(A4629,1000),Sheet2!P:W,8,FALSE)=1,"[[50000,1],",IF(VLOOKUP(MOD(A4629,1000),Sheet2!P:W,8,FALSE)=2,"[[90000,1],","["))&amp;IF(K4629=K4628,VLOOKUP(INT(MID(A4629,3,1))*10+3,Sheet3!A:B,2,FALSE),VLOOKUP(INT(MID(A4629,3,1))*10+MOD(K4629,2)+1,Sheet3!A:B,2,FALSE))&amp;"]"</f>
        <v>[[50041,40]]</v>
      </c>
      <c r="G4629">
        <v>0.2</v>
      </c>
      <c r="H4629" s="1" t="str">
        <f t="shared" si="3455"/>
        <v>[80041,80042,80043,80044]</v>
      </c>
      <c r="I4629" s="1">
        <f t="shared" ref="I4629" si="3459">I4617</f>
        <v>1</v>
      </c>
      <c r="J4629">
        <f t="shared" si="3442"/>
        <v>20</v>
      </c>
      <c r="K4629">
        <f t="shared" si="3449"/>
        <v>335</v>
      </c>
      <c r="L4629" s="1" t="str">
        <f>Sheet1!L4629</f>
        <v>[{"bid":16008,"type":6,"num":159},{"bid":14001,"type":4,"num":200000}]</v>
      </c>
    </row>
    <row r="4630" spans="1:12" x14ac:dyDescent="0.2">
      <c r="A4630">
        <f t="shared" si="3440"/>
        <v>605402</v>
      </c>
      <c r="B4630">
        <f t="shared" si="3444"/>
        <v>605403</v>
      </c>
      <c r="C4630" s="1" t="str">
        <f t="shared" si="3406"/>
        <v>BOSS波\n需击杀所有怪物</v>
      </c>
      <c r="D4630">
        <f>VLOOKUP(MOD(A4630,1000),Sheet2!P:R,3,FALSE)</f>
        <v>53199347984.000015</v>
      </c>
      <c r="E4630">
        <v>556</v>
      </c>
      <c r="F4630" s="1" t="str">
        <f>IF(VLOOKUP(MOD(A4630,1000),Sheet2!P:W,8,FALSE)=1,"[[50000,1],",IF(VLOOKUP(MOD(A4630,1000),Sheet2!P:W,8,FALSE)=2,"[[90000,1],","["))&amp;IF(K4630=K4629,VLOOKUP(INT(MID(A4630,3,1))*10+3,Sheet3!A:B,2,FALSE),VLOOKUP(INT(MID(A4630,3,1))*10+MOD(K4630,2)+1,Sheet3!A:B,2,FALSE))&amp;"]"</f>
        <v>[[50043,45]]</v>
      </c>
      <c r="G4630">
        <v>0.2</v>
      </c>
      <c r="H4630" s="1" t="str">
        <f t="shared" si="3455"/>
        <v>[80041,80042,80043,80044]</v>
      </c>
      <c r="I4630" s="1">
        <f t="shared" ref="I4630" si="3460">I4618</f>
        <v>2</v>
      </c>
      <c r="J4630">
        <f t="shared" si="3442"/>
        <v>40</v>
      </c>
      <c r="K4630">
        <f t="shared" si="3449"/>
        <v>335</v>
      </c>
      <c r="L4630" s="1" t="str">
        <f>Sheet1!L4630</f>
        <v>[{"bid":16008,"type":6,"num":159},{"bid":14001,"type":4,"num":200500}]</v>
      </c>
    </row>
    <row r="4631" spans="1:12" x14ac:dyDescent="0.2">
      <c r="A4631">
        <f t="shared" si="3440"/>
        <v>605403</v>
      </c>
      <c r="B4631">
        <f t="shared" si="3444"/>
        <v>605404</v>
      </c>
      <c r="C4631" s="1" t="str">
        <f t="shared" si="3406"/>
        <v>当前波数 336/∞</v>
      </c>
      <c r="D4631">
        <f>VLOOKUP(MOD(A4631,1000),Sheet2!P:R,3,FALSE)</f>
        <v>54930393840.000015</v>
      </c>
      <c r="E4631">
        <v>558</v>
      </c>
      <c r="F4631" s="1" t="str">
        <f>IF(VLOOKUP(MOD(A4631,1000),Sheet2!P:W,8,FALSE)=1,"[[50000,1],",IF(VLOOKUP(MOD(A4631,1000),Sheet2!P:W,8,FALSE)=2,"[[90000,1],","["))&amp;IF(K4631=K4630,VLOOKUP(INT(MID(A4631,3,1))*10+3,Sheet3!A:B,2,FALSE),VLOOKUP(INT(MID(A4631,3,1))*10+MOD(K4631,2)+1,Sheet3!A:B,2,FALSE))&amp;"]"</f>
        <v>[[50000,1],[50042,67]]</v>
      </c>
      <c r="G4631">
        <v>0.2</v>
      </c>
      <c r="H4631" s="1" t="str">
        <f t="shared" si="3455"/>
        <v>[80041,80042,80043,80044]</v>
      </c>
      <c r="I4631" s="1">
        <f t="shared" ref="I4631" si="3461">I4619</f>
        <v>1</v>
      </c>
      <c r="J4631">
        <f t="shared" si="3442"/>
        <v>20</v>
      </c>
      <c r="K4631">
        <f t="shared" si="3449"/>
        <v>336</v>
      </c>
      <c r="L4631" s="1" t="str">
        <f>Sheet1!L4631</f>
        <v>[{"bid":16008,"type":6,"num":159},{"bid":14001,"type":4,"num":201000}]</v>
      </c>
    </row>
    <row r="4632" spans="1:12" x14ac:dyDescent="0.2">
      <c r="A4632">
        <f t="shared" si="3440"/>
        <v>605404</v>
      </c>
      <c r="B4632">
        <f t="shared" si="3444"/>
        <v>605405</v>
      </c>
      <c r="C4632" s="1" t="str">
        <f t="shared" si="3406"/>
        <v>当前波数 337/∞</v>
      </c>
      <c r="D4632">
        <f>VLOOKUP(MOD(A4632,1000),Sheet2!P:R,3,FALSE)</f>
        <v>56693010780.000008</v>
      </c>
      <c r="E4632">
        <v>560</v>
      </c>
      <c r="F4632" s="1" t="str">
        <f>IF(VLOOKUP(MOD(A4632,1000),Sheet2!P:W,8,FALSE)=1,"[[50000,1],",IF(VLOOKUP(MOD(A4632,1000),Sheet2!P:W,8,FALSE)=2,"[[90000,1],","["))&amp;IF(K4632=K4631,VLOOKUP(INT(MID(A4632,3,1))*10+3,Sheet3!A:B,2,FALSE),VLOOKUP(INT(MID(A4632,3,1))*10+MOD(K4632,2)+1,Sheet3!A:B,2,FALSE))&amp;"]"</f>
        <v>[[50041,40]]</v>
      </c>
      <c r="G4632">
        <v>0.2</v>
      </c>
      <c r="H4632" s="1" t="str">
        <f t="shared" si="3455"/>
        <v>[80041,80042,80043,80044]</v>
      </c>
      <c r="I4632" s="1">
        <f t="shared" ref="I4632" si="3462">I4620</f>
        <v>1</v>
      </c>
      <c r="J4632">
        <f t="shared" si="3442"/>
        <v>20</v>
      </c>
      <c r="K4632">
        <f t="shared" si="3449"/>
        <v>337</v>
      </c>
      <c r="L4632" s="1" t="str">
        <f>Sheet1!L4632</f>
        <v>[{"bid":16008,"type":6,"num":159},{"bid":14001,"type":4,"num":201500}]</v>
      </c>
    </row>
    <row r="4633" spans="1:12" x14ac:dyDescent="0.2">
      <c r="A4633">
        <f t="shared" si="3440"/>
        <v>605405</v>
      </c>
      <c r="B4633">
        <f t="shared" si="3444"/>
        <v>605406</v>
      </c>
      <c r="C4633" s="1" t="str">
        <f t="shared" si="3406"/>
        <v>当前波数 338/∞</v>
      </c>
      <c r="D4633">
        <f>VLOOKUP(MOD(A4633,1000),Sheet2!P:R,3,FALSE)</f>
        <v>58487528024.000008</v>
      </c>
      <c r="E4633">
        <v>561</v>
      </c>
      <c r="F4633" s="1" t="str">
        <f>IF(VLOOKUP(MOD(A4633,1000),Sheet2!P:W,8,FALSE)=1,"[[50000,1],",IF(VLOOKUP(MOD(A4633,1000),Sheet2!P:W,8,FALSE)=2,"[[90000,1],","["))&amp;IF(K4633=K4632,VLOOKUP(INT(MID(A4633,3,1))*10+3,Sheet3!A:B,2,FALSE),VLOOKUP(INT(MID(A4633,3,1))*10+MOD(K4633,2)+1,Sheet3!A:B,2,FALSE))&amp;"]"</f>
        <v>[[50042,67]]</v>
      </c>
      <c r="G4633">
        <v>0.2</v>
      </c>
      <c r="H4633" s="1" t="str">
        <f t="shared" si="3455"/>
        <v>[80041,80042,80043,80044]</v>
      </c>
      <c r="I4633" s="1">
        <f t="shared" ref="I4633" si="3463">I4621</f>
        <v>1</v>
      </c>
      <c r="J4633">
        <f t="shared" si="3442"/>
        <v>20</v>
      </c>
      <c r="K4633">
        <f t="shared" si="3449"/>
        <v>338</v>
      </c>
      <c r="L4633" s="1" t="str">
        <f>Sheet1!L4633</f>
        <v>[{"bid":16008,"type":6,"num":159},{"bid":14001,"type":4,"num":202000}]</v>
      </c>
    </row>
    <row r="4634" spans="1:12" x14ac:dyDescent="0.2">
      <c r="A4634">
        <f t="shared" si="3440"/>
        <v>605406</v>
      </c>
      <c r="B4634">
        <f t="shared" si="3444"/>
        <v>605407</v>
      </c>
      <c r="C4634" s="1" t="str">
        <f t="shared" si="3406"/>
        <v>当前波数 339/∞</v>
      </c>
      <c r="D4634">
        <f>VLOOKUP(MOD(A4634,1000),Sheet2!P:R,3,FALSE)</f>
        <v>60314276352.000008</v>
      </c>
      <c r="E4634">
        <v>563</v>
      </c>
      <c r="F4634" s="1" t="str">
        <f>IF(VLOOKUP(MOD(A4634,1000),Sheet2!P:W,8,FALSE)=1,"[[50000,1],",IF(VLOOKUP(MOD(A4634,1000),Sheet2!P:W,8,FALSE)=2,"[[90000,1],","["))&amp;IF(K4634=K4633,VLOOKUP(INT(MID(A4634,3,1))*10+3,Sheet3!A:B,2,FALSE),VLOOKUP(INT(MID(A4634,3,1))*10+MOD(K4634,2)+1,Sheet3!A:B,2,FALSE))&amp;"]"</f>
        <v>[[50000,1],[50041,40]]</v>
      </c>
      <c r="G4634">
        <v>0.2</v>
      </c>
      <c r="H4634" s="1" t="str">
        <f t="shared" si="3455"/>
        <v>[80041,80042,80043,80044]</v>
      </c>
      <c r="I4634" s="1">
        <f t="shared" ref="I4634" si="3464">I4622</f>
        <v>1</v>
      </c>
      <c r="J4634">
        <f t="shared" si="3442"/>
        <v>20</v>
      </c>
      <c r="K4634">
        <f t="shared" si="3449"/>
        <v>339</v>
      </c>
      <c r="L4634" s="1" t="str">
        <f>Sheet1!L4634</f>
        <v>[{"bid":16008,"type":6,"num":161},{"bid":14001,"type":4,"num":202500}]</v>
      </c>
    </row>
    <row r="4635" spans="1:12" x14ac:dyDescent="0.2">
      <c r="A4635">
        <f t="shared" si="3440"/>
        <v>605407</v>
      </c>
      <c r="B4635">
        <f t="shared" si="3444"/>
        <v>605408</v>
      </c>
      <c r="C4635" s="1" t="str">
        <f t="shared" si="3406"/>
        <v>当前波数 340/∞\n下一波BOSS</v>
      </c>
      <c r="D4635">
        <f>VLOOKUP(MOD(A4635,1000),Sheet2!P:R,3,FALSE)</f>
        <v>62260301616.000015</v>
      </c>
      <c r="E4635">
        <v>564</v>
      </c>
      <c r="F4635" s="1" t="str">
        <f>IF(VLOOKUP(MOD(A4635,1000),Sheet2!P:W,8,FALSE)=1,"[[50000,1],",IF(VLOOKUP(MOD(A4635,1000),Sheet2!P:W,8,FALSE)=2,"[[90000,1],","["))&amp;IF(K4635=K4634,VLOOKUP(INT(MID(A4635,3,1))*10+3,Sheet3!A:B,2,FALSE),VLOOKUP(INT(MID(A4635,3,1))*10+MOD(K4635,2)+1,Sheet3!A:B,2,FALSE))&amp;"]"</f>
        <v>[[50042,67]]</v>
      </c>
      <c r="G4635">
        <v>0.2</v>
      </c>
      <c r="H4635" s="1" t="str">
        <f t="shared" si="3455"/>
        <v>[80041,80042,80043,80044]</v>
      </c>
      <c r="I4635" s="1">
        <f t="shared" ref="I4635" si="3465">I4623</f>
        <v>1</v>
      </c>
      <c r="J4635">
        <f t="shared" si="3442"/>
        <v>20</v>
      </c>
      <c r="K4635">
        <f t="shared" si="3449"/>
        <v>340</v>
      </c>
      <c r="L4635" s="1" t="str">
        <f>Sheet1!L4635</f>
        <v>[{"bid":16008,"type":6,"num":161},{"bid":14001,"type":4,"num":203000}]</v>
      </c>
    </row>
    <row r="4636" spans="1:12" x14ac:dyDescent="0.2">
      <c r="A4636">
        <f t="shared" si="3440"/>
        <v>605408</v>
      </c>
      <c r="B4636">
        <f t="shared" si="3444"/>
        <v>605409</v>
      </c>
      <c r="C4636" s="1" t="str">
        <f t="shared" si="3406"/>
        <v>BOSS波\n需击杀所有怪物</v>
      </c>
      <c r="D4636">
        <f>VLOOKUP(MOD(A4636,1000),Sheet2!P:R,3,FALSE)</f>
        <v>64241319912.000008</v>
      </c>
      <c r="E4636">
        <v>565</v>
      </c>
      <c r="F4636" s="1" t="str">
        <f>IF(VLOOKUP(MOD(A4636,1000),Sheet2!P:W,8,FALSE)=1,"[[50000,1],",IF(VLOOKUP(MOD(A4636,1000),Sheet2!P:W,8,FALSE)=2,"[[90000,1],","["))&amp;IF(K4636=K4635,VLOOKUP(INT(MID(A4636,3,1))*10+3,Sheet3!A:B,2,FALSE),VLOOKUP(INT(MID(A4636,3,1))*10+MOD(K4636,2)+1,Sheet3!A:B,2,FALSE))&amp;"]"</f>
        <v>[[50043,45]]</v>
      </c>
      <c r="G4636">
        <v>0.2</v>
      </c>
      <c r="H4636" s="1" t="str">
        <f t="shared" si="3455"/>
        <v>[80041,80042,80043,80044]</v>
      </c>
      <c r="I4636" s="1">
        <f t="shared" ref="I4636" si="3466">I4624</f>
        <v>2</v>
      </c>
      <c r="J4636">
        <f t="shared" si="3442"/>
        <v>40</v>
      </c>
      <c r="K4636">
        <f t="shared" si="3449"/>
        <v>340</v>
      </c>
      <c r="L4636" s="1" t="str">
        <f>Sheet1!L4636</f>
        <v>[{"bid":16008,"type":6,"num":161},{"bid":14001,"type":4,"num":203500}]</v>
      </c>
    </row>
    <row r="4637" spans="1:12" x14ac:dyDescent="0.2">
      <c r="A4637">
        <f t="shared" si="3440"/>
        <v>605409</v>
      </c>
      <c r="B4637">
        <f t="shared" si="3444"/>
        <v>605410</v>
      </c>
      <c r="C4637" s="1" t="str">
        <f t="shared" si="3406"/>
        <v>当前波数 341/∞</v>
      </c>
      <c r="D4637">
        <f>VLOOKUP(MOD(A4637,1000),Sheet2!P:R,3,FALSE)</f>
        <v>66257690880.000023</v>
      </c>
      <c r="E4637">
        <v>567</v>
      </c>
      <c r="F4637" s="1" t="str">
        <f>IF(VLOOKUP(MOD(A4637,1000),Sheet2!P:W,8,FALSE)=1,"[[50000,1],",IF(VLOOKUP(MOD(A4637,1000),Sheet2!P:W,8,FALSE)=2,"[[90000,1],","["))&amp;IF(K4637=K4636,VLOOKUP(INT(MID(A4637,3,1))*10+3,Sheet3!A:B,2,FALSE),VLOOKUP(INT(MID(A4637,3,1))*10+MOD(K4637,2)+1,Sheet3!A:B,2,FALSE))&amp;"]"</f>
        <v>[[50000,1],[50041,40]]</v>
      </c>
      <c r="G4637">
        <v>0.2</v>
      </c>
      <c r="H4637" s="1" t="str">
        <f t="shared" si="3455"/>
        <v>[80041,80042,80043,80044]</v>
      </c>
      <c r="I4637" s="1">
        <f t="shared" ref="I4637" si="3467">I4625</f>
        <v>1</v>
      </c>
      <c r="J4637">
        <f t="shared" si="3442"/>
        <v>20</v>
      </c>
      <c r="K4637">
        <f t="shared" si="3449"/>
        <v>341</v>
      </c>
      <c r="L4637" s="1" t="str">
        <f>Sheet1!L4637</f>
        <v>[{"bid":16008,"type":6,"num":161},{"bid":14001,"type":4,"num":204000}]</v>
      </c>
    </row>
    <row r="4638" spans="1:12" x14ac:dyDescent="0.2">
      <c r="A4638">
        <f t="shared" si="3440"/>
        <v>605410</v>
      </c>
      <c r="B4638">
        <f t="shared" si="3444"/>
        <v>605411</v>
      </c>
      <c r="C4638" s="1" t="str">
        <f t="shared" si="3406"/>
        <v>当前波数 342/∞</v>
      </c>
      <c r="D4638">
        <f>VLOOKUP(MOD(A4638,1000),Sheet2!P:R,3,FALSE)</f>
        <v>68309775840.000023</v>
      </c>
      <c r="E4638">
        <v>569</v>
      </c>
      <c r="F4638" s="1" t="str">
        <f>IF(VLOOKUP(MOD(A4638,1000),Sheet2!P:W,8,FALSE)=1,"[[50000,1],",IF(VLOOKUP(MOD(A4638,1000),Sheet2!P:W,8,FALSE)=2,"[[90000,1],","["))&amp;IF(K4638=K4637,VLOOKUP(INT(MID(A4638,3,1))*10+3,Sheet3!A:B,2,FALSE),VLOOKUP(INT(MID(A4638,3,1))*10+MOD(K4638,2)+1,Sheet3!A:B,2,FALSE))&amp;"]"</f>
        <v>[[50042,67]]</v>
      </c>
      <c r="G4638">
        <v>0.2</v>
      </c>
      <c r="H4638" s="1" t="str">
        <f t="shared" si="3455"/>
        <v>[80041,80042,80043,80044]</v>
      </c>
      <c r="I4638" s="1">
        <f t="shared" ref="I4638" si="3468">I4626</f>
        <v>1</v>
      </c>
      <c r="J4638">
        <f t="shared" si="3442"/>
        <v>20</v>
      </c>
      <c r="K4638">
        <f t="shared" si="3449"/>
        <v>342</v>
      </c>
      <c r="L4638" s="1" t="str">
        <f>Sheet1!L4638</f>
        <v>[{"bid":16008,"type":6,"num":161},{"bid":14001,"type":4,"num":204500}]</v>
      </c>
    </row>
    <row r="4639" spans="1:12" x14ac:dyDescent="0.2">
      <c r="A4639">
        <f t="shared" si="3440"/>
        <v>605411</v>
      </c>
      <c r="B4639">
        <f t="shared" si="3444"/>
        <v>605412</v>
      </c>
      <c r="C4639" s="1" t="str">
        <f t="shared" si="3406"/>
        <v>当前波数 343/∞</v>
      </c>
      <c r="D4639">
        <f>VLOOKUP(MOD(A4639,1000),Sheet2!P:R,3,FALSE)</f>
        <v>70397937792.000031</v>
      </c>
      <c r="E4639">
        <v>571</v>
      </c>
      <c r="F4639" s="1" t="str">
        <f>IF(VLOOKUP(MOD(A4639,1000),Sheet2!P:W,8,FALSE)=1,"[[50000,1],",IF(VLOOKUP(MOD(A4639,1000),Sheet2!P:W,8,FALSE)=2,"[[90000,1],","["))&amp;IF(K4639=K4638,VLOOKUP(INT(MID(A4639,3,1))*10+3,Sheet3!A:B,2,FALSE),VLOOKUP(INT(MID(A4639,3,1))*10+MOD(K4639,2)+1,Sheet3!A:B,2,FALSE))&amp;"]"</f>
        <v>[[50041,40]]</v>
      </c>
      <c r="G4639">
        <v>0.2</v>
      </c>
      <c r="H4639" s="1" t="str">
        <f t="shared" si="3455"/>
        <v>[80041,80042,80043,80044]</v>
      </c>
      <c r="I4639" s="1">
        <f t="shared" ref="I4639" si="3469">I4627</f>
        <v>1</v>
      </c>
      <c r="J4639">
        <f t="shared" si="3442"/>
        <v>20</v>
      </c>
      <c r="K4639">
        <f t="shared" si="3449"/>
        <v>343</v>
      </c>
      <c r="L4639" s="1" t="str">
        <f>Sheet1!L4639</f>
        <v>[{"bid":16008,"type":6,"num":163},{"bid":14001,"type":4,"num":205000}]</v>
      </c>
    </row>
    <row r="4640" spans="1:12" x14ac:dyDescent="0.2">
      <c r="A4640">
        <f t="shared" si="3440"/>
        <v>605412</v>
      </c>
      <c r="B4640">
        <f t="shared" si="3444"/>
        <v>605413</v>
      </c>
      <c r="C4640" s="1" t="str">
        <f t="shared" si="3406"/>
        <v>当前波数 344/∞</v>
      </c>
      <c r="D4640">
        <f>VLOOKUP(MOD(A4640,1000),Sheet2!P:R,3,FALSE)</f>
        <v>72522541416.000031</v>
      </c>
      <c r="E4640">
        <v>572</v>
      </c>
      <c r="F4640" s="1" t="str">
        <f>IF(VLOOKUP(MOD(A4640,1000),Sheet2!P:W,8,FALSE)=1,"[[50000,1],",IF(VLOOKUP(MOD(A4640,1000),Sheet2!P:W,8,FALSE)=2,"[[90000,1],","["))&amp;IF(K4640=K4639,VLOOKUP(INT(MID(A4640,3,1))*10+3,Sheet3!A:B,2,FALSE),VLOOKUP(INT(MID(A4640,3,1))*10+MOD(K4640,2)+1,Sheet3!A:B,2,FALSE))&amp;"]"</f>
        <v>[[50000,1],[50042,67]]</v>
      </c>
      <c r="G4640">
        <v>0.2</v>
      </c>
      <c r="H4640" s="1" t="str">
        <f t="shared" si="3455"/>
        <v>[80041,80042,80043,80044]</v>
      </c>
      <c r="I4640" s="1">
        <f t="shared" ref="I4640" si="3470">I4628</f>
        <v>1</v>
      </c>
      <c r="J4640">
        <f t="shared" si="3442"/>
        <v>20</v>
      </c>
      <c r="K4640">
        <f t="shared" si="3449"/>
        <v>344</v>
      </c>
      <c r="L4640" s="1" t="str">
        <f>Sheet1!L4640</f>
        <v>[{"bid":16008,"type":6,"num":163},{"bid":14001,"type":4,"num":205500}]</v>
      </c>
    </row>
    <row r="4641" spans="1:12" x14ac:dyDescent="0.2">
      <c r="A4641">
        <f t="shared" si="3440"/>
        <v>605413</v>
      </c>
      <c r="B4641">
        <f t="shared" si="3444"/>
        <v>605414</v>
      </c>
      <c r="C4641" s="1" t="str">
        <f t="shared" si="3406"/>
        <v>当前波数 345/∞\n下一波BOSS</v>
      </c>
      <c r="D4641">
        <f>VLOOKUP(MOD(A4641,1000),Sheet2!P:R,3,FALSE)</f>
        <v>74683953072.000015</v>
      </c>
      <c r="E4641">
        <v>574</v>
      </c>
      <c r="F4641" s="1" t="str">
        <f>IF(VLOOKUP(MOD(A4641,1000),Sheet2!P:W,8,FALSE)=1,"[[50000,1],",IF(VLOOKUP(MOD(A4641,1000),Sheet2!P:W,8,FALSE)=2,"[[90000,1],","["))&amp;IF(K4641=K4640,VLOOKUP(INT(MID(A4641,3,1))*10+3,Sheet3!A:B,2,FALSE),VLOOKUP(INT(MID(A4641,3,1))*10+MOD(K4641,2)+1,Sheet3!A:B,2,FALSE))&amp;"]"</f>
        <v>[[50041,40]]</v>
      </c>
      <c r="G4641">
        <v>0.2</v>
      </c>
      <c r="H4641" s="1" t="str">
        <f t="shared" si="3455"/>
        <v>[80041,80042,80043,80044]</v>
      </c>
      <c r="I4641" s="1">
        <f t="shared" ref="I4641" si="3471">I4629</f>
        <v>1</v>
      </c>
      <c r="J4641">
        <f t="shared" si="3442"/>
        <v>20</v>
      </c>
      <c r="K4641">
        <f t="shared" si="3449"/>
        <v>345</v>
      </c>
      <c r="L4641" s="1" t="str">
        <f>Sheet1!L4641</f>
        <v>[{"bid":16008,"type":6,"num":163},{"bid":14001,"type":4,"num":206000}]</v>
      </c>
    </row>
    <row r="4642" spans="1:12" x14ac:dyDescent="0.2">
      <c r="A4642">
        <f t="shared" si="3440"/>
        <v>605414</v>
      </c>
      <c r="B4642">
        <f t="shared" si="3444"/>
        <v>605415</v>
      </c>
      <c r="C4642" s="1" t="str">
        <f t="shared" si="3406"/>
        <v>BOSS波\n需击杀所有怪物</v>
      </c>
      <c r="D4642">
        <f>VLOOKUP(MOD(A4642,1000),Sheet2!P:R,3,FALSE)</f>
        <v>76882540800.000015</v>
      </c>
      <c r="E4642">
        <v>575</v>
      </c>
      <c r="F4642" s="1" t="str">
        <f>IF(VLOOKUP(MOD(A4642,1000),Sheet2!P:W,8,FALSE)=1,"[[50000,1],",IF(VLOOKUP(MOD(A4642,1000),Sheet2!P:W,8,FALSE)=2,"[[90000,1],","["))&amp;IF(K4642=K4641,VLOOKUP(INT(MID(A4642,3,1))*10+3,Sheet3!A:B,2,FALSE),VLOOKUP(INT(MID(A4642,3,1))*10+MOD(K4642,2)+1,Sheet3!A:B,2,FALSE))&amp;"]"</f>
        <v>[[50043,45]]</v>
      </c>
      <c r="G4642">
        <v>0.2</v>
      </c>
      <c r="H4642" s="1" t="str">
        <f t="shared" si="3455"/>
        <v>[80041,80042,80043,80044]</v>
      </c>
      <c r="I4642" s="1">
        <f t="shared" ref="I4642" si="3472">I4630</f>
        <v>2</v>
      </c>
      <c r="J4642">
        <f t="shared" si="3442"/>
        <v>40</v>
      </c>
      <c r="K4642">
        <f t="shared" si="3449"/>
        <v>345</v>
      </c>
      <c r="L4642" s="1" t="str">
        <f>Sheet1!L4642</f>
        <v>[{"bid":16008,"type":6,"num":163},{"bid":14001,"type":4,"num":206500}]</v>
      </c>
    </row>
    <row r="4643" spans="1:12" x14ac:dyDescent="0.2">
      <c r="A4643">
        <f t="shared" si="3440"/>
        <v>605415</v>
      </c>
      <c r="B4643">
        <f t="shared" si="3444"/>
        <v>605416</v>
      </c>
      <c r="C4643" s="1" t="str">
        <f t="shared" si="3406"/>
        <v>当前波数 346/∞</v>
      </c>
      <c r="D4643">
        <f>VLOOKUP(MOD(A4643,1000),Sheet2!P:R,3,FALSE)</f>
        <v>79213998024.000015</v>
      </c>
      <c r="E4643">
        <v>577</v>
      </c>
      <c r="F4643" s="1" t="str">
        <f>IF(VLOOKUP(MOD(A4643,1000),Sheet2!P:W,8,FALSE)=1,"[[50000,1],",IF(VLOOKUP(MOD(A4643,1000),Sheet2!P:W,8,FALSE)=2,"[[90000,1],","["))&amp;IF(K4643=K4642,VLOOKUP(INT(MID(A4643,3,1))*10+3,Sheet3!A:B,2,FALSE),VLOOKUP(INT(MID(A4643,3,1))*10+MOD(K4643,2)+1,Sheet3!A:B,2,FALSE))&amp;"]"</f>
        <v>[[50000,1],[50042,67]]</v>
      </c>
      <c r="G4643">
        <v>0.2</v>
      </c>
      <c r="H4643" s="1" t="str">
        <f t="shared" si="3455"/>
        <v>[80041,80042,80043,80044]</v>
      </c>
      <c r="I4643" s="1">
        <f t="shared" ref="I4643" si="3473">I4631</f>
        <v>1</v>
      </c>
      <c r="J4643">
        <f t="shared" si="3442"/>
        <v>20</v>
      </c>
      <c r="K4643">
        <f t="shared" si="3449"/>
        <v>346</v>
      </c>
      <c r="L4643" s="1" t="str">
        <f>Sheet1!L4643</f>
        <v>[{"bid":16008,"type":6,"num":163},{"bid":14001,"type":4,"num":207000}]</v>
      </c>
    </row>
    <row r="4644" spans="1:12" x14ac:dyDescent="0.2">
      <c r="A4644">
        <f t="shared" si="3440"/>
        <v>605416</v>
      </c>
      <c r="B4644">
        <f t="shared" si="3444"/>
        <v>605417</v>
      </c>
      <c r="C4644" s="1" t="str">
        <f t="shared" si="3406"/>
        <v>当前波数 347/∞</v>
      </c>
      <c r="D4644">
        <f>VLOOKUP(MOD(A4644,1000),Sheet2!P:R,3,FALSE)</f>
        <v>81585598788.000015</v>
      </c>
      <c r="E4644">
        <v>578</v>
      </c>
      <c r="F4644" s="1" t="str">
        <f>IF(VLOOKUP(MOD(A4644,1000),Sheet2!P:W,8,FALSE)=1,"[[50000,1],",IF(VLOOKUP(MOD(A4644,1000),Sheet2!P:W,8,FALSE)=2,"[[90000,1],","["))&amp;IF(K4644=K4643,VLOOKUP(INT(MID(A4644,3,1))*10+3,Sheet3!A:B,2,FALSE),VLOOKUP(INT(MID(A4644,3,1))*10+MOD(K4644,2)+1,Sheet3!A:B,2,FALSE))&amp;"]"</f>
        <v>[[50041,40]]</v>
      </c>
      <c r="G4644">
        <v>0.2</v>
      </c>
      <c r="H4644" s="1" t="str">
        <f t="shared" si="3455"/>
        <v>[80041,80042,80043,80044]</v>
      </c>
      <c r="I4644" s="1">
        <f t="shared" ref="I4644" si="3474">I4632</f>
        <v>1</v>
      </c>
      <c r="J4644">
        <f t="shared" si="3442"/>
        <v>20</v>
      </c>
      <c r="K4644">
        <f t="shared" si="3449"/>
        <v>347</v>
      </c>
      <c r="L4644" s="1" t="str">
        <f>Sheet1!L4644</f>
        <v>[{"bid":16008,"type":6,"num":165},{"bid":14001,"type":4,"num":207500}]</v>
      </c>
    </row>
    <row r="4645" spans="1:12" x14ac:dyDescent="0.2">
      <c r="A4645">
        <f t="shared" si="3440"/>
        <v>605417</v>
      </c>
      <c r="B4645">
        <f t="shared" si="3444"/>
        <v>605418</v>
      </c>
      <c r="C4645" s="1" t="str">
        <f t="shared" si="3406"/>
        <v>当前波数 348/∞</v>
      </c>
      <c r="D4645">
        <f>VLOOKUP(MOD(A4645,1000),Sheet2!P:R,3,FALSE)</f>
        <v>83997741072.000015</v>
      </c>
      <c r="E4645">
        <v>580</v>
      </c>
      <c r="F4645" s="1" t="str">
        <f>IF(VLOOKUP(MOD(A4645,1000),Sheet2!P:W,8,FALSE)=1,"[[50000,1],",IF(VLOOKUP(MOD(A4645,1000),Sheet2!P:W,8,FALSE)=2,"[[90000,1],","["))&amp;IF(K4645=K4644,VLOOKUP(INT(MID(A4645,3,1))*10+3,Sheet3!A:B,2,FALSE),VLOOKUP(INT(MID(A4645,3,1))*10+MOD(K4645,2)+1,Sheet3!A:B,2,FALSE))&amp;"]"</f>
        <v>[[50042,67]]</v>
      </c>
      <c r="G4645">
        <v>0.2</v>
      </c>
      <c r="H4645" s="1" t="str">
        <f t="shared" si="3455"/>
        <v>[80041,80042,80043,80044]</v>
      </c>
      <c r="I4645" s="1">
        <f t="shared" ref="I4645" si="3475">I4633</f>
        <v>1</v>
      </c>
      <c r="J4645">
        <f t="shared" si="3442"/>
        <v>20</v>
      </c>
      <c r="K4645">
        <f t="shared" si="3449"/>
        <v>348</v>
      </c>
      <c r="L4645" s="1" t="str">
        <f>Sheet1!L4645</f>
        <v>[{"bid":16008,"type":6,"num":165},{"bid":14001,"type":4,"num":208000}]</v>
      </c>
    </row>
    <row r="4646" spans="1:12" x14ac:dyDescent="0.2">
      <c r="A4646">
        <f t="shared" si="3440"/>
        <v>605418</v>
      </c>
      <c r="B4646">
        <f t="shared" si="3444"/>
        <v>605419</v>
      </c>
      <c r="C4646" s="1" t="str">
        <f t="shared" ref="C4646:C4709" si="3476">IF(K4646=K4645,"BOSS波\n需击杀所有怪物",IF(K4646=K4647,"当前波数 "&amp;K4646&amp;"/∞\n下一波BOSS","当前波数 "&amp;K4646&amp;"/∞"))</f>
        <v>当前波数 349/∞</v>
      </c>
      <c r="D4646">
        <f>VLOOKUP(MOD(A4646,1000),Sheet2!P:R,3,FALSE)</f>
        <v>86450824656.000015</v>
      </c>
      <c r="E4646">
        <v>581</v>
      </c>
      <c r="F4646" s="1" t="str">
        <f>IF(VLOOKUP(MOD(A4646,1000),Sheet2!P:W,8,FALSE)=1,"[[50000,1],",IF(VLOOKUP(MOD(A4646,1000),Sheet2!P:W,8,FALSE)=2,"[[90000,1],","["))&amp;IF(K4646=K4645,VLOOKUP(INT(MID(A4646,3,1))*10+3,Sheet3!A:B,2,FALSE),VLOOKUP(INT(MID(A4646,3,1))*10+MOD(K4646,2)+1,Sheet3!A:B,2,FALSE))&amp;"]"</f>
        <v>[[50000,1],[50041,40]]</v>
      </c>
      <c r="G4646">
        <v>0.2</v>
      </c>
      <c r="H4646" s="1" t="str">
        <f t="shared" si="3455"/>
        <v>[80041,80042,80043,80044]</v>
      </c>
      <c r="I4646" s="1">
        <f t="shared" ref="I4646" si="3477">I4634</f>
        <v>1</v>
      </c>
      <c r="J4646">
        <f t="shared" si="3442"/>
        <v>20</v>
      </c>
      <c r="K4646">
        <f t="shared" si="3449"/>
        <v>349</v>
      </c>
      <c r="L4646" s="1" t="str">
        <f>Sheet1!L4646</f>
        <v>[{"bid":16008,"type":6,"num":165},{"bid":14001,"type":4,"num":208500}]</v>
      </c>
    </row>
    <row r="4647" spans="1:12" x14ac:dyDescent="0.2">
      <c r="A4647">
        <f t="shared" si="3440"/>
        <v>605419</v>
      </c>
      <c r="B4647">
        <f t="shared" si="3444"/>
        <v>605420</v>
      </c>
      <c r="C4647" s="1" t="str">
        <f t="shared" si="3476"/>
        <v>当前波数 350/∞\n下一波BOSS</v>
      </c>
      <c r="D4647">
        <f>VLOOKUP(MOD(A4647,1000),Sheet2!P:R,3,FALSE)</f>
        <v>88945251120</v>
      </c>
      <c r="E4647">
        <v>582</v>
      </c>
      <c r="F4647" s="1" t="str">
        <f>IF(VLOOKUP(MOD(A4647,1000),Sheet2!P:W,8,FALSE)=1,"[[50000,1],",IF(VLOOKUP(MOD(A4647,1000),Sheet2!P:W,8,FALSE)=2,"[[90000,1],","["))&amp;IF(K4647=K4646,VLOOKUP(INT(MID(A4647,3,1))*10+3,Sheet3!A:B,2,FALSE),VLOOKUP(INT(MID(A4647,3,1))*10+MOD(K4647,2)+1,Sheet3!A:B,2,FALSE))&amp;"]"</f>
        <v>[[50042,67]]</v>
      </c>
      <c r="G4647">
        <v>0.2</v>
      </c>
      <c r="H4647" s="1" t="str">
        <f t="shared" si="3455"/>
        <v>[80041,80042,80043,80044]</v>
      </c>
      <c r="I4647" s="1">
        <f t="shared" ref="I4647" si="3478">I4635</f>
        <v>1</v>
      </c>
      <c r="J4647">
        <f t="shared" si="3442"/>
        <v>20</v>
      </c>
      <c r="K4647">
        <f t="shared" si="3449"/>
        <v>350</v>
      </c>
      <c r="L4647" s="1" t="str">
        <f>Sheet1!L4647</f>
        <v>[{"bid":16008,"type":6,"num":165},{"bid":14001,"type":4,"num":209000}]</v>
      </c>
    </row>
    <row r="4648" spans="1:12" x14ac:dyDescent="0.2">
      <c r="A4648">
        <f t="shared" si="3440"/>
        <v>605420</v>
      </c>
      <c r="B4648">
        <f t="shared" si="3444"/>
        <v>605421</v>
      </c>
      <c r="C4648" s="1" t="str">
        <f t="shared" si="3476"/>
        <v>BOSS波\n需击杀所有怪物</v>
      </c>
      <c r="D4648">
        <f>VLOOKUP(MOD(A4648,1000),Sheet2!P:R,3,FALSE)</f>
        <v>91481423844.000031</v>
      </c>
      <c r="E4648">
        <v>584</v>
      </c>
      <c r="F4648" s="1" t="str">
        <f>IF(VLOOKUP(MOD(A4648,1000),Sheet2!P:W,8,FALSE)=1,"[[50000,1],",IF(VLOOKUP(MOD(A4648,1000),Sheet2!P:W,8,FALSE)=2,"[[90000,1],","["))&amp;IF(K4648=K4647,VLOOKUP(INT(MID(A4648,3,1))*10+3,Sheet3!A:B,2,FALSE),VLOOKUP(INT(MID(A4648,3,1))*10+MOD(K4648,2)+1,Sheet3!A:B,2,FALSE))&amp;"]"</f>
        <v>[[50043,45]]</v>
      </c>
      <c r="G4648">
        <v>0.2</v>
      </c>
      <c r="H4648" s="1" t="str">
        <f t="shared" si="3455"/>
        <v>[80041,80042,80043,80044]</v>
      </c>
      <c r="I4648" s="1">
        <f t="shared" ref="I4648" si="3479">I4636</f>
        <v>2</v>
      </c>
      <c r="J4648">
        <f t="shared" si="3442"/>
        <v>40</v>
      </c>
      <c r="K4648">
        <f t="shared" si="3449"/>
        <v>350</v>
      </c>
      <c r="L4648" s="1" t="str">
        <f>Sheet1!L4648</f>
        <v>[{"bid":16008,"type":6,"num":165},{"bid":14001,"type":4,"num":209500}]</v>
      </c>
    </row>
    <row r="4649" spans="1:12" x14ac:dyDescent="0.2">
      <c r="A4649">
        <f t="shared" si="3440"/>
        <v>605421</v>
      </c>
      <c r="B4649">
        <f t="shared" si="3444"/>
        <v>605422</v>
      </c>
      <c r="C4649" s="1" t="str">
        <f t="shared" si="3476"/>
        <v>当前波数 351/∞</v>
      </c>
      <c r="D4649">
        <f>VLOOKUP(MOD(A4649,1000),Sheet2!P:R,3,FALSE)</f>
        <v>94059748008.000031</v>
      </c>
      <c r="E4649">
        <v>585</v>
      </c>
      <c r="F4649" s="1" t="str">
        <f>IF(VLOOKUP(MOD(A4649,1000),Sheet2!P:W,8,FALSE)=1,"[[50000,1],",IF(VLOOKUP(MOD(A4649,1000),Sheet2!P:W,8,FALSE)=2,"[[90000,1],","["))&amp;IF(K4649=K4648,VLOOKUP(INT(MID(A4649,3,1))*10+3,Sheet3!A:B,2,FALSE),VLOOKUP(INT(MID(A4649,3,1))*10+MOD(K4649,2)+1,Sheet3!A:B,2,FALSE))&amp;"]"</f>
        <v>[[50000,1],[50041,40]]</v>
      </c>
      <c r="G4649">
        <v>0.2</v>
      </c>
      <c r="H4649" s="1" t="str">
        <f t="shared" si="3455"/>
        <v>[80041,80042,80043,80044]</v>
      </c>
      <c r="I4649" s="1">
        <f t="shared" ref="I4649" si="3480">I4637</f>
        <v>1</v>
      </c>
      <c r="J4649">
        <f t="shared" si="3442"/>
        <v>20</v>
      </c>
      <c r="K4649">
        <f t="shared" si="3449"/>
        <v>351</v>
      </c>
      <c r="L4649" s="1" t="str">
        <f>Sheet1!L4649</f>
        <v>[{"bid":16008,"type":6,"num":167},{"bid":14001,"type":4,"num":210000}]</v>
      </c>
    </row>
    <row r="4650" spans="1:12" x14ac:dyDescent="0.2">
      <c r="A4650">
        <f t="shared" si="3440"/>
        <v>605422</v>
      </c>
      <c r="B4650">
        <f t="shared" si="3444"/>
        <v>605423</v>
      </c>
      <c r="C4650" s="1" t="str">
        <f t="shared" si="3476"/>
        <v>当前波数 352/∞</v>
      </c>
      <c r="D4650">
        <f>VLOOKUP(MOD(A4650,1000),Sheet2!P:R,3,FALSE)</f>
        <v>96680630592.000031</v>
      </c>
      <c r="E4650">
        <v>587</v>
      </c>
      <c r="F4650" s="1" t="str">
        <f>IF(VLOOKUP(MOD(A4650,1000),Sheet2!P:W,8,FALSE)=1,"[[50000,1],",IF(VLOOKUP(MOD(A4650,1000),Sheet2!P:W,8,FALSE)=2,"[[90000,1],","["))&amp;IF(K4650=K4649,VLOOKUP(INT(MID(A4650,3,1))*10+3,Sheet3!A:B,2,FALSE),VLOOKUP(INT(MID(A4650,3,1))*10+MOD(K4650,2)+1,Sheet3!A:B,2,FALSE))&amp;"]"</f>
        <v>[[50042,67]]</v>
      </c>
      <c r="G4650">
        <v>0.2</v>
      </c>
      <c r="H4650" s="1" t="str">
        <f t="shared" si="3455"/>
        <v>[80041,80042,80043,80044]</v>
      </c>
      <c r="I4650" s="1">
        <f t="shared" ref="I4650" si="3481">I4638</f>
        <v>1</v>
      </c>
      <c r="J4650">
        <f t="shared" si="3442"/>
        <v>20</v>
      </c>
      <c r="K4650">
        <f t="shared" si="3449"/>
        <v>352</v>
      </c>
      <c r="L4650" s="1" t="str">
        <f>Sheet1!L4650</f>
        <v>[{"bid":16008,"type":6,"num":167},{"bid":14001,"type":4,"num":210500}]</v>
      </c>
    </row>
    <row r="4651" spans="1:12" x14ac:dyDescent="0.2">
      <c r="A4651">
        <f t="shared" si="3440"/>
        <v>605423</v>
      </c>
      <c r="B4651">
        <f t="shared" si="3444"/>
        <v>605424</v>
      </c>
      <c r="C4651" s="1" t="str">
        <f t="shared" si="3476"/>
        <v>当前波数 353/∞</v>
      </c>
      <c r="D4651">
        <f>VLOOKUP(MOD(A4651,1000),Sheet2!P:R,3,FALSE)</f>
        <v>99448943552.000015</v>
      </c>
      <c r="E4651">
        <v>588</v>
      </c>
      <c r="F4651" s="1" t="str">
        <f>IF(VLOOKUP(MOD(A4651,1000),Sheet2!P:W,8,FALSE)=1,"[[50000,1],",IF(VLOOKUP(MOD(A4651,1000),Sheet2!P:W,8,FALSE)=2,"[[90000,1],","["))&amp;IF(K4651=K4650,VLOOKUP(INT(MID(A4651,3,1))*10+3,Sheet3!A:B,2,FALSE),VLOOKUP(INT(MID(A4651,3,1))*10+MOD(K4651,2)+1,Sheet3!A:B,2,FALSE))&amp;"]"</f>
        <v>[[50041,40]]</v>
      </c>
      <c r="G4651">
        <v>0.2</v>
      </c>
      <c r="H4651" s="1" t="str">
        <f t="shared" si="3455"/>
        <v>[80041,80042,80043,80044]</v>
      </c>
      <c r="I4651" s="1">
        <f t="shared" ref="I4651" si="3482">I4639</f>
        <v>1</v>
      </c>
      <c r="J4651">
        <f t="shared" si="3442"/>
        <v>20</v>
      </c>
      <c r="K4651">
        <f t="shared" si="3449"/>
        <v>353</v>
      </c>
      <c r="L4651" s="1" t="str">
        <f>Sheet1!L4651</f>
        <v>[{"bid":16008,"type":6,"num":167},{"bid":14001,"type":4,"num":211000}]</v>
      </c>
    </row>
    <row r="4652" spans="1:12" x14ac:dyDescent="0.2">
      <c r="A4652">
        <f t="shared" si="3440"/>
        <v>605424</v>
      </c>
      <c r="B4652">
        <f t="shared" si="3444"/>
        <v>605425</v>
      </c>
      <c r="C4652" s="1" t="str">
        <f t="shared" si="3476"/>
        <v>当前波数 354/∞</v>
      </c>
      <c r="D4652">
        <f>VLOOKUP(MOD(A4652,1000),Sheet2!P:R,3,FALSE)</f>
        <v>102262995120.00003</v>
      </c>
      <c r="E4652">
        <v>590</v>
      </c>
      <c r="F4652" s="1" t="str">
        <f>IF(VLOOKUP(MOD(A4652,1000),Sheet2!P:W,8,FALSE)=1,"[[50000,1],",IF(VLOOKUP(MOD(A4652,1000),Sheet2!P:W,8,FALSE)=2,"[[90000,1],","["))&amp;IF(K4652=K4651,VLOOKUP(INT(MID(A4652,3,1))*10+3,Sheet3!A:B,2,FALSE),VLOOKUP(INT(MID(A4652,3,1))*10+MOD(K4652,2)+1,Sheet3!A:B,2,FALSE))&amp;"]"</f>
        <v>[[50000,1],[50042,67]]</v>
      </c>
      <c r="G4652">
        <v>0.2</v>
      </c>
      <c r="H4652" s="1" t="str">
        <f t="shared" si="3455"/>
        <v>[80041,80042,80043,80044]</v>
      </c>
      <c r="I4652" s="1">
        <f t="shared" ref="I4652" si="3483">I4640</f>
        <v>1</v>
      </c>
      <c r="J4652">
        <f t="shared" si="3442"/>
        <v>20</v>
      </c>
      <c r="K4652">
        <f t="shared" si="3449"/>
        <v>354</v>
      </c>
      <c r="L4652" s="1" t="str">
        <f>Sheet1!L4652</f>
        <v>[{"bid":16008,"type":6,"num":167},{"bid":14001,"type":4,"num":211500}]</v>
      </c>
    </row>
    <row r="4653" spans="1:12" x14ac:dyDescent="0.2">
      <c r="A4653">
        <f t="shared" si="3440"/>
        <v>605425</v>
      </c>
      <c r="B4653">
        <f t="shared" si="3444"/>
        <v>605426</v>
      </c>
      <c r="C4653" s="1" t="str">
        <f t="shared" si="3476"/>
        <v>当前波数 355/∞\n下一波BOSS</v>
      </c>
      <c r="D4653">
        <f>VLOOKUP(MOD(A4653,1000),Sheet2!P:R,3,FALSE)</f>
        <v>105123223296.00002</v>
      </c>
      <c r="E4653">
        <v>591</v>
      </c>
      <c r="F4653" s="1" t="str">
        <f>IF(VLOOKUP(MOD(A4653,1000),Sheet2!P:W,8,FALSE)=1,"[[50000,1],",IF(VLOOKUP(MOD(A4653,1000),Sheet2!P:W,8,FALSE)=2,"[[90000,1],","["))&amp;IF(K4653=K4652,VLOOKUP(INT(MID(A4653,3,1))*10+3,Sheet3!A:B,2,FALSE),VLOOKUP(INT(MID(A4653,3,1))*10+MOD(K4653,2)+1,Sheet3!A:B,2,FALSE))&amp;"]"</f>
        <v>[[50041,40]]</v>
      </c>
      <c r="G4653">
        <v>0.2</v>
      </c>
      <c r="H4653" s="1" t="str">
        <f t="shared" si="3455"/>
        <v>[80041,80042,80043,80044]</v>
      </c>
      <c r="I4653" s="1">
        <f t="shared" ref="I4653" si="3484">I4641</f>
        <v>1</v>
      </c>
      <c r="J4653">
        <f t="shared" si="3442"/>
        <v>20</v>
      </c>
      <c r="K4653">
        <f t="shared" si="3449"/>
        <v>355</v>
      </c>
      <c r="L4653" s="1" t="str">
        <f>Sheet1!L4653</f>
        <v>[{"bid":16008,"type":6,"num":167},{"bid":14001,"type":4,"num":212000}]</v>
      </c>
    </row>
    <row r="4654" spans="1:12" x14ac:dyDescent="0.2">
      <c r="A4654">
        <f t="shared" si="3440"/>
        <v>605426</v>
      </c>
      <c r="B4654">
        <f t="shared" si="3444"/>
        <v>605427</v>
      </c>
      <c r="C4654" s="1" t="str">
        <f t="shared" si="3476"/>
        <v>BOSS波\n需击杀所有怪物</v>
      </c>
      <c r="D4654">
        <f>VLOOKUP(MOD(A4654,1000),Sheet2!P:R,3,FALSE)</f>
        <v>108030068000.00002</v>
      </c>
      <c r="E4654">
        <v>593</v>
      </c>
      <c r="F4654" s="1" t="str">
        <f>IF(VLOOKUP(MOD(A4654,1000),Sheet2!P:W,8,FALSE)=1,"[[50000,1],",IF(VLOOKUP(MOD(A4654,1000),Sheet2!P:W,8,FALSE)=2,"[[90000,1],","["))&amp;IF(K4654=K4653,VLOOKUP(INT(MID(A4654,3,1))*10+3,Sheet3!A:B,2,FALSE),VLOOKUP(INT(MID(A4654,3,1))*10+MOD(K4654,2)+1,Sheet3!A:B,2,FALSE))&amp;"]"</f>
        <v>[[50043,45]]</v>
      </c>
      <c r="G4654">
        <v>0.2</v>
      </c>
      <c r="H4654" s="1" t="str">
        <f t="shared" si="3455"/>
        <v>[80041,80042,80043,80044]</v>
      </c>
      <c r="I4654" s="1">
        <f t="shared" ref="I4654" si="3485">I4642</f>
        <v>2</v>
      </c>
      <c r="J4654">
        <f t="shared" si="3442"/>
        <v>40</v>
      </c>
      <c r="K4654">
        <f t="shared" si="3449"/>
        <v>355</v>
      </c>
      <c r="L4654" s="1" t="str">
        <f>Sheet1!L4654</f>
        <v>[{"bid":16008,"type":6,"num":169},{"bid":14001,"type":4,"num":212500}]</v>
      </c>
    </row>
    <row r="4655" spans="1:12" x14ac:dyDescent="0.2">
      <c r="A4655">
        <f t="shared" si="3440"/>
        <v>605427</v>
      </c>
      <c r="B4655">
        <f t="shared" si="3444"/>
        <v>605428</v>
      </c>
      <c r="C4655" s="1" t="str">
        <f t="shared" si="3476"/>
        <v>当前波数 356/∞</v>
      </c>
      <c r="D4655">
        <f>VLOOKUP(MOD(A4655,1000),Sheet2!P:R,3,FALSE)</f>
        <v>110983971072</v>
      </c>
      <c r="E4655">
        <v>594</v>
      </c>
      <c r="F4655" s="1" t="str">
        <f>IF(VLOOKUP(MOD(A4655,1000),Sheet2!P:W,8,FALSE)=1,"[[50000,1],",IF(VLOOKUP(MOD(A4655,1000),Sheet2!P:W,8,FALSE)=2,"[[90000,1],","["))&amp;IF(K4655=K4654,VLOOKUP(INT(MID(A4655,3,1))*10+3,Sheet3!A:B,2,FALSE),VLOOKUP(INT(MID(A4655,3,1))*10+MOD(K4655,2)+1,Sheet3!A:B,2,FALSE))&amp;"]"</f>
        <v>[[50000,1],[50042,67]]</v>
      </c>
      <c r="G4655">
        <v>0.2</v>
      </c>
      <c r="H4655" s="1" t="str">
        <f t="shared" si="3455"/>
        <v>[80041,80042,80043,80044]</v>
      </c>
      <c r="I4655" s="1">
        <f t="shared" ref="I4655" si="3486">I4643</f>
        <v>1</v>
      </c>
      <c r="J4655">
        <f t="shared" si="3442"/>
        <v>20</v>
      </c>
      <c r="K4655">
        <f t="shared" si="3449"/>
        <v>356</v>
      </c>
      <c r="L4655" s="1" t="str">
        <f>Sheet1!L4655</f>
        <v>[{"bid":16008,"type":6,"num":169},{"bid":14001,"type":4,"num":213000}]</v>
      </c>
    </row>
    <row r="4656" spans="1:12" x14ac:dyDescent="0.2">
      <c r="A4656">
        <f t="shared" si="3440"/>
        <v>605428</v>
      </c>
      <c r="B4656">
        <f t="shared" si="3444"/>
        <v>605429</v>
      </c>
      <c r="C4656" s="1" t="str">
        <f t="shared" si="3476"/>
        <v>当前波数 357/∞</v>
      </c>
      <c r="D4656">
        <f>VLOOKUP(MOD(A4656,1000),Sheet2!P:R,3,FALSE)</f>
        <v>113985376272.00002</v>
      </c>
      <c r="E4656">
        <v>596</v>
      </c>
      <c r="F4656" s="1" t="str">
        <f>IF(VLOOKUP(MOD(A4656,1000),Sheet2!P:W,8,FALSE)=1,"[[50000,1],",IF(VLOOKUP(MOD(A4656,1000),Sheet2!P:W,8,FALSE)=2,"[[90000,1],","["))&amp;IF(K4656=K4655,VLOOKUP(INT(MID(A4656,3,1))*10+3,Sheet3!A:B,2,FALSE),VLOOKUP(INT(MID(A4656,3,1))*10+MOD(K4656,2)+1,Sheet3!A:B,2,FALSE))&amp;"]"</f>
        <v>[[50041,40]]</v>
      </c>
      <c r="G4656">
        <v>0.2</v>
      </c>
      <c r="H4656" s="1" t="str">
        <f t="shared" si="3455"/>
        <v>[80041,80042,80043,80044]</v>
      </c>
      <c r="I4656" s="1">
        <f t="shared" ref="I4656" si="3487">I4644</f>
        <v>1</v>
      </c>
      <c r="J4656">
        <f t="shared" si="3442"/>
        <v>20</v>
      </c>
      <c r="K4656">
        <f t="shared" si="3449"/>
        <v>357</v>
      </c>
      <c r="L4656" s="1" t="str">
        <f>Sheet1!L4656</f>
        <v>[{"bid":16008,"type":6,"num":169},{"bid":14001,"type":4,"num":213500}]</v>
      </c>
    </row>
    <row r="4657" spans="1:12" x14ac:dyDescent="0.2">
      <c r="A4657">
        <f t="shared" si="3440"/>
        <v>605429</v>
      </c>
      <c r="B4657">
        <f t="shared" si="3444"/>
        <v>605430</v>
      </c>
      <c r="C4657" s="1" t="str">
        <f t="shared" si="3476"/>
        <v>当前波数 358/∞</v>
      </c>
      <c r="D4657">
        <f>VLOOKUP(MOD(A4657,1000),Sheet2!P:R,3,FALSE)</f>
        <v>117034729280</v>
      </c>
      <c r="E4657">
        <v>598</v>
      </c>
      <c r="F4657" s="1" t="str">
        <f>IF(VLOOKUP(MOD(A4657,1000),Sheet2!P:W,8,FALSE)=1,"[[50000,1],",IF(VLOOKUP(MOD(A4657,1000),Sheet2!P:W,8,FALSE)=2,"[[90000,1],","["))&amp;IF(K4657=K4656,VLOOKUP(INT(MID(A4657,3,1))*10+3,Sheet3!A:B,2,FALSE),VLOOKUP(INT(MID(A4657,3,1))*10+MOD(K4657,2)+1,Sheet3!A:B,2,FALSE))&amp;"]"</f>
        <v>[[50042,67]]</v>
      </c>
      <c r="G4657">
        <v>0.2</v>
      </c>
      <c r="H4657" s="1" t="str">
        <f t="shared" si="3455"/>
        <v>[80041,80042,80043,80044]</v>
      </c>
      <c r="I4657" s="1">
        <f t="shared" ref="I4657" si="3488">I4645</f>
        <v>1</v>
      </c>
      <c r="J4657">
        <f t="shared" si="3442"/>
        <v>20</v>
      </c>
      <c r="K4657">
        <f t="shared" si="3449"/>
        <v>358</v>
      </c>
      <c r="L4657" s="1" t="str">
        <f>Sheet1!L4657</f>
        <v>[{"bid":16008,"type":6,"num":169},{"bid":14001,"type":4,"num":214000}]</v>
      </c>
    </row>
    <row r="4658" spans="1:12" x14ac:dyDescent="0.2">
      <c r="A4658">
        <f t="shared" si="3440"/>
        <v>605430</v>
      </c>
      <c r="B4658">
        <f t="shared" si="3444"/>
        <v>605431</v>
      </c>
      <c r="C4658" s="1" t="str">
        <f t="shared" si="3476"/>
        <v>当前波数 359/∞</v>
      </c>
      <c r="D4658">
        <f>VLOOKUP(MOD(A4658,1000),Sheet2!P:R,3,FALSE)</f>
        <v>120132477696.00002</v>
      </c>
      <c r="E4658">
        <v>600</v>
      </c>
      <c r="F4658" s="1" t="str">
        <f>IF(VLOOKUP(MOD(A4658,1000),Sheet2!P:W,8,FALSE)=1,"[[50000,1],",IF(VLOOKUP(MOD(A4658,1000),Sheet2!P:W,8,FALSE)=2,"[[90000,1],","["))&amp;IF(K4658=K4657,VLOOKUP(INT(MID(A4658,3,1))*10+3,Sheet3!A:B,2,FALSE),VLOOKUP(INT(MID(A4658,3,1))*10+MOD(K4658,2)+1,Sheet3!A:B,2,FALSE))&amp;"]"</f>
        <v>[[50000,1],[50041,40]]</v>
      </c>
      <c r="G4658">
        <v>0.2</v>
      </c>
      <c r="H4658" s="1" t="str">
        <f t="shared" si="3455"/>
        <v>[80041,80042,80043,80044]</v>
      </c>
      <c r="I4658" s="1">
        <f t="shared" ref="I4658" si="3489">I4646</f>
        <v>1</v>
      </c>
      <c r="J4658">
        <f t="shared" si="3442"/>
        <v>20</v>
      </c>
      <c r="K4658">
        <f t="shared" si="3449"/>
        <v>359</v>
      </c>
      <c r="L4658" s="1" t="str">
        <f>Sheet1!L4658</f>
        <v>[{"bid":16008,"type":6,"num":169},{"bid":14001,"type":4,"num":214500}]</v>
      </c>
    </row>
    <row r="4659" spans="1:12" x14ac:dyDescent="0.2">
      <c r="A4659">
        <f t="shared" si="3440"/>
        <v>605431</v>
      </c>
      <c r="B4659">
        <f t="shared" si="3444"/>
        <v>605432</v>
      </c>
      <c r="C4659" s="1" t="str">
        <f t="shared" si="3476"/>
        <v>当前波数 360/∞\n下一波BOSS</v>
      </c>
      <c r="D4659">
        <f>VLOOKUP(MOD(A4659,1000),Sheet2!P:R,3,FALSE)</f>
        <v>123393218328</v>
      </c>
      <c r="E4659">
        <v>602</v>
      </c>
      <c r="F4659" s="1" t="str">
        <f>IF(VLOOKUP(MOD(A4659,1000),Sheet2!P:W,8,FALSE)=1,"[[50000,1],",IF(VLOOKUP(MOD(A4659,1000),Sheet2!P:W,8,FALSE)=2,"[[90000,1],","["))&amp;IF(K4659=K4658,VLOOKUP(INT(MID(A4659,3,1))*10+3,Sheet3!A:B,2,FALSE),VLOOKUP(INT(MID(A4659,3,1))*10+MOD(K4659,2)+1,Sheet3!A:B,2,FALSE))&amp;"]"</f>
        <v>[[50042,67]]</v>
      </c>
      <c r="G4659">
        <v>0.2</v>
      </c>
      <c r="H4659" s="1" t="str">
        <f t="shared" si="3455"/>
        <v>[80041,80042,80043,80044]</v>
      </c>
      <c r="I4659" s="1">
        <f t="shared" ref="I4659" si="3490">I4647</f>
        <v>1</v>
      </c>
      <c r="J4659">
        <f t="shared" si="3442"/>
        <v>20</v>
      </c>
      <c r="K4659">
        <f t="shared" si="3449"/>
        <v>360</v>
      </c>
      <c r="L4659" s="1" t="str">
        <f>Sheet1!L4659</f>
        <v>[{"bid":16008,"type":6,"num":171},{"bid":14001,"type":4,"num":215000}]</v>
      </c>
    </row>
    <row r="4660" spans="1:12" x14ac:dyDescent="0.2">
      <c r="A4660">
        <f t="shared" si="3440"/>
        <v>605432</v>
      </c>
      <c r="B4660">
        <f t="shared" si="3444"/>
        <v>605433</v>
      </c>
      <c r="C4660" s="1" t="str">
        <f t="shared" si="3476"/>
        <v>BOSS波\n需击杀所有怪物</v>
      </c>
      <c r="D4660">
        <f>VLOOKUP(MOD(A4660,1000),Sheet2!P:R,3,FALSE)</f>
        <v>126705754476.00002</v>
      </c>
      <c r="E4660">
        <v>603</v>
      </c>
      <c r="F4660" s="1" t="str">
        <f>IF(VLOOKUP(MOD(A4660,1000),Sheet2!P:W,8,FALSE)=1,"[[50000,1],",IF(VLOOKUP(MOD(A4660,1000),Sheet2!P:W,8,FALSE)=2,"[[90000,1],","["))&amp;IF(K4660=K4659,VLOOKUP(INT(MID(A4660,3,1))*10+3,Sheet3!A:B,2,FALSE),VLOOKUP(INT(MID(A4660,3,1))*10+MOD(K4660,2)+1,Sheet3!A:B,2,FALSE))&amp;"]"</f>
        <v>[[50043,45]]</v>
      </c>
      <c r="G4660">
        <v>0.2</v>
      </c>
      <c r="H4660" s="1" t="str">
        <f t="shared" si="3455"/>
        <v>[80041,80042,80043,80044]</v>
      </c>
      <c r="I4660" s="1">
        <f t="shared" ref="I4660" si="3491">I4648</f>
        <v>2</v>
      </c>
      <c r="J4660">
        <f t="shared" si="3442"/>
        <v>40</v>
      </c>
      <c r="K4660">
        <f t="shared" si="3449"/>
        <v>360</v>
      </c>
      <c r="L4660" s="1" t="str">
        <f>Sheet1!L4660</f>
        <v>[{"bid":16008,"type":6,"num":171},{"bid":14001,"type":4,"num":215500}]</v>
      </c>
    </row>
    <row r="4661" spans="1:12" x14ac:dyDescent="0.2">
      <c r="A4661">
        <f t="shared" si="3440"/>
        <v>605433</v>
      </c>
      <c r="B4661">
        <f t="shared" si="3444"/>
        <v>605434</v>
      </c>
      <c r="C4661" s="1" t="str">
        <f t="shared" si="3476"/>
        <v>当前波数 361/∞</v>
      </c>
      <c r="D4661">
        <f>VLOOKUP(MOD(A4661,1000),Sheet2!P:R,3,FALSE)</f>
        <v>130070565840</v>
      </c>
      <c r="E4661">
        <v>604</v>
      </c>
      <c r="F4661" s="1" t="str">
        <f>IF(VLOOKUP(MOD(A4661,1000),Sheet2!P:W,8,FALSE)=1,"[[50000,1],",IF(VLOOKUP(MOD(A4661,1000),Sheet2!P:W,8,FALSE)=2,"[[90000,1],","["))&amp;IF(K4661=K4660,VLOOKUP(INT(MID(A4661,3,1))*10+3,Sheet3!A:B,2,FALSE),VLOOKUP(INT(MID(A4661,3,1))*10+MOD(K4661,2)+1,Sheet3!A:B,2,FALSE))&amp;"]"</f>
        <v>[[50000,1],[50041,40]]</v>
      </c>
      <c r="G4661">
        <v>0.2</v>
      </c>
      <c r="H4661" s="1" t="str">
        <f t="shared" si="3455"/>
        <v>[80041,80042,80043,80044]</v>
      </c>
      <c r="I4661" s="1">
        <f t="shared" ref="I4661" si="3492">I4649</f>
        <v>1</v>
      </c>
      <c r="J4661">
        <f t="shared" si="3442"/>
        <v>20</v>
      </c>
      <c r="K4661">
        <f t="shared" si="3449"/>
        <v>361</v>
      </c>
      <c r="L4661" s="1" t="str">
        <f>Sheet1!L4661</f>
        <v>[{"bid":16008,"type":6,"num":171},{"bid":14001,"type":4,"num":216000}]</v>
      </c>
    </row>
    <row r="4662" spans="1:12" x14ac:dyDescent="0.2">
      <c r="A4662">
        <f t="shared" si="3440"/>
        <v>605434</v>
      </c>
      <c r="B4662">
        <f t="shared" si="3444"/>
        <v>605435</v>
      </c>
      <c r="C4662" s="1" t="str">
        <f t="shared" si="3476"/>
        <v>当前波数 362/∞</v>
      </c>
      <c r="D4662">
        <f>VLOOKUP(MOD(A4662,1000),Sheet2!P:R,3,FALSE)</f>
        <v>133488134160</v>
      </c>
      <c r="E4662">
        <v>606</v>
      </c>
      <c r="F4662" s="1" t="str">
        <f>IF(VLOOKUP(MOD(A4662,1000),Sheet2!P:W,8,FALSE)=1,"[[50000,1],",IF(VLOOKUP(MOD(A4662,1000),Sheet2!P:W,8,FALSE)=2,"[[90000,1],","["))&amp;IF(K4662=K4661,VLOOKUP(INT(MID(A4662,3,1))*10+3,Sheet3!A:B,2,FALSE),VLOOKUP(INT(MID(A4662,3,1))*10+MOD(K4662,2)+1,Sheet3!A:B,2,FALSE))&amp;"]"</f>
        <v>[[50042,67]]</v>
      </c>
      <c r="G4662">
        <v>0.2</v>
      </c>
      <c r="H4662" s="1" t="str">
        <f t="shared" si="3455"/>
        <v>[80041,80042,80043,80044]</v>
      </c>
      <c r="I4662" s="1">
        <f t="shared" ref="I4662" si="3493">I4650</f>
        <v>1</v>
      </c>
      <c r="J4662">
        <f t="shared" si="3442"/>
        <v>20</v>
      </c>
      <c r="K4662">
        <f t="shared" si="3449"/>
        <v>362</v>
      </c>
      <c r="L4662" s="1" t="str">
        <f>Sheet1!L4662</f>
        <v>[{"bid":16008,"type":6,"num":171},{"bid":14001,"type":4,"num":216500}]</v>
      </c>
    </row>
    <row r="4663" spans="1:12" x14ac:dyDescent="0.2">
      <c r="A4663">
        <f t="shared" si="3440"/>
        <v>605435</v>
      </c>
      <c r="B4663">
        <f t="shared" si="3444"/>
        <v>605436</v>
      </c>
      <c r="C4663" s="1" t="str">
        <f t="shared" si="3476"/>
        <v>当前波数 363/∞</v>
      </c>
      <c r="D4663">
        <f>VLOOKUP(MOD(A4663,1000),Sheet2!P:R,3,FALSE)</f>
        <v>136958943216</v>
      </c>
      <c r="E4663">
        <v>608</v>
      </c>
      <c r="F4663" s="1" t="str">
        <f>IF(VLOOKUP(MOD(A4663,1000),Sheet2!P:W,8,FALSE)=1,"[[50000,1],",IF(VLOOKUP(MOD(A4663,1000),Sheet2!P:W,8,FALSE)=2,"[[90000,1],","["))&amp;IF(K4663=K4662,VLOOKUP(INT(MID(A4663,3,1))*10+3,Sheet3!A:B,2,FALSE),VLOOKUP(INT(MID(A4663,3,1))*10+MOD(K4663,2)+1,Sheet3!A:B,2,FALSE))&amp;"]"</f>
        <v>[[50041,40]]</v>
      </c>
      <c r="G4663">
        <v>0.2</v>
      </c>
      <c r="H4663" s="1" t="str">
        <f t="shared" si="3455"/>
        <v>[80041,80042,80043,80044]</v>
      </c>
      <c r="I4663" s="1">
        <f t="shared" ref="I4663" si="3494">I4651</f>
        <v>1</v>
      </c>
      <c r="J4663">
        <f t="shared" si="3442"/>
        <v>20</v>
      </c>
      <c r="K4663">
        <f t="shared" si="3449"/>
        <v>363</v>
      </c>
      <c r="L4663" s="1" t="str">
        <f>Sheet1!L4663</f>
        <v>[{"bid":16008,"type":6,"num":171},{"bid":14001,"type":4,"num":217000}]</v>
      </c>
    </row>
    <row r="4664" spans="1:12" x14ac:dyDescent="0.2">
      <c r="A4664">
        <f t="shared" si="3440"/>
        <v>605436</v>
      </c>
      <c r="B4664">
        <f t="shared" si="3444"/>
        <v>605437</v>
      </c>
      <c r="C4664" s="1" t="str">
        <f t="shared" si="3476"/>
        <v>当前波数 364/∞</v>
      </c>
      <c r="D4664">
        <f>VLOOKUP(MOD(A4664,1000),Sheet2!P:R,3,FALSE)</f>
        <v>140483478828.00003</v>
      </c>
      <c r="E4664">
        <v>610</v>
      </c>
      <c r="F4664" s="1" t="str">
        <f>IF(VLOOKUP(MOD(A4664,1000),Sheet2!P:W,8,FALSE)=1,"[[50000,1],",IF(VLOOKUP(MOD(A4664,1000),Sheet2!P:W,8,FALSE)=2,"[[90000,1],","["))&amp;IF(K4664=K4663,VLOOKUP(INT(MID(A4664,3,1))*10+3,Sheet3!A:B,2,FALSE),VLOOKUP(INT(MID(A4664,3,1))*10+MOD(K4664,2)+1,Sheet3!A:B,2,FALSE))&amp;"]"</f>
        <v>[[50000,1],[50042,67]]</v>
      </c>
      <c r="G4664">
        <v>0.2</v>
      </c>
      <c r="H4664" s="1" t="str">
        <f t="shared" si="3455"/>
        <v>[80041,80042,80043,80044]</v>
      </c>
      <c r="I4664" s="1">
        <f t="shared" ref="I4664" si="3495">I4652</f>
        <v>1</v>
      </c>
      <c r="J4664">
        <f t="shared" si="3442"/>
        <v>20</v>
      </c>
      <c r="K4664">
        <f t="shared" si="3449"/>
        <v>364</v>
      </c>
      <c r="L4664" s="1" t="str">
        <f>Sheet1!L4664</f>
        <v>[{"bid":16008,"type":6,"num":173},{"bid":14001,"type":4,"num":217500}]</v>
      </c>
    </row>
    <row r="4665" spans="1:12" x14ac:dyDescent="0.2">
      <c r="A4665">
        <f t="shared" si="3440"/>
        <v>605437</v>
      </c>
      <c r="B4665">
        <f t="shared" si="3444"/>
        <v>605438</v>
      </c>
      <c r="C4665" s="1" t="str">
        <f t="shared" si="3476"/>
        <v>当前波数 365/∞\n下一波BOSS</v>
      </c>
      <c r="D4665">
        <f>VLOOKUP(MOD(A4665,1000),Sheet2!P:R,3,FALSE)</f>
        <v>144062228856</v>
      </c>
      <c r="E4665">
        <v>611</v>
      </c>
      <c r="F4665" s="1" t="str">
        <f>IF(VLOOKUP(MOD(A4665,1000),Sheet2!P:W,8,FALSE)=1,"[[50000,1],",IF(VLOOKUP(MOD(A4665,1000),Sheet2!P:W,8,FALSE)=2,"[[90000,1],","["))&amp;IF(K4665=K4664,VLOOKUP(INT(MID(A4665,3,1))*10+3,Sheet3!A:B,2,FALSE),VLOOKUP(INT(MID(A4665,3,1))*10+MOD(K4665,2)+1,Sheet3!A:B,2,FALSE))&amp;"]"</f>
        <v>[[50041,40]]</v>
      </c>
      <c r="G4665">
        <v>0.2</v>
      </c>
      <c r="H4665" s="1" t="str">
        <f t="shared" si="3455"/>
        <v>[80041,80042,80043,80044]</v>
      </c>
      <c r="I4665" s="1">
        <f t="shared" ref="I4665" si="3496">I4653</f>
        <v>1</v>
      </c>
      <c r="J4665">
        <f t="shared" si="3442"/>
        <v>20</v>
      </c>
      <c r="K4665">
        <f t="shared" si="3449"/>
        <v>365</v>
      </c>
      <c r="L4665" s="1" t="str">
        <f>Sheet1!L4665</f>
        <v>[{"bid":16008,"type":6,"num":173},{"bid":14001,"type":4,"num":218000}]</v>
      </c>
    </row>
    <row r="4666" spans="1:12" x14ac:dyDescent="0.2">
      <c r="A4666">
        <f t="shared" si="3440"/>
        <v>605438</v>
      </c>
      <c r="B4666">
        <f t="shared" si="3444"/>
        <v>605439</v>
      </c>
      <c r="C4666" s="1" t="str">
        <f t="shared" si="3476"/>
        <v>BOSS波\n需击杀所有怪物</v>
      </c>
      <c r="D4666">
        <f>VLOOKUP(MOD(A4666,1000),Sheet2!P:R,3,FALSE)</f>
        <v>147695683200.00003</v>
      </c>
      <c r="E4666">
        <v>612</v>
      </c>
      <c r="F4666" s="1" t="str">
        <f>IF(VLOOKUP(MOD(A4666,1000),Sheet2!P:W,8,FALSE)=1,"[[50000,1],",IF(VLOOKUP(MOD(A4666,1000),Sheet2!P:W,8,FALSE)=2,"[[90000,1],","["))&amp;IF(K4666=K4665,VLOOKUP(INT(MID(A4666,3,1))*10+3,Sheet3!A:B,2,FALSE),VLOOKUP(INT(MID(A4666,3,1))*10+MOD(K4666,2)+1,Sheet3!A:B,2,FALSE))&amp;"]"</f>
        <v>[[50043,45]]</v>
      </c>
      <c r="G4666">
        <v>0.2</v>
      </c>
      <c r="H4666" s="1" t="str">
        <f t="shared" si="3455"/>
        <v>[80041,80042,80043,80044]</v>
      </c>
      <c r="I4666" s="1">
        <f t="shared" ref="I4666" si="3497">I4654</f>
        <v>2</v>
      </c>
      <c r="J4666">
        <f t="shared" si="3442"/>
        <v>40</v>
      </c>
      <c r="K4666">
        <f t="shared" si="3449"/>
        <v>365</v>
      </c>
      <c r="L4666" s="1" t="str">
        <f>Sheet1!L4666</f>
        <v>[{"bid":16008,"type":6,"num":173},{"bid":14001,"type":4,"num":218500}]</v>
      </c>
    </row>
    <row r="4667" spans="1:12" x14ac:dyDescent="0.2">
      <c r="A4667">
        <f t="shared" si="3440"/>
        <v>605439</v>
      </c>
      <c r="B4667">
        <f t="shared" si="3444"/>
        <v>605440</v>
      </c>
      <c r="C4667" s="1" t="str">
        <f t="shared" si="3476"/>
        <v>当前波数 366/∞</v>
      </c>
      <c r="D4667">
        <f>VLOOKUP(MOD(A4667,1000),Sheet2!P:R,3,FALSE)</f>
        <v>151508725200</v>
      </c>
      <c r="E4667">
        <v>613</v>
      </c>
      <c r="F4667" s="1" t="str">
        <f>IF(VLOOKUP(MOD(A4667,1000),Sheet2!P:W,8,FALSE)=1,"[[50000,1],",IF(VLOOKUP(MOD(A4667,1000),Sheet2!P:W,8,FALSE)=2,"[[90000,1],","["))&amp;IF(K4667=K4666,VLOOKUP(INT(MID(A4667,3,1))*10+3,Sheet3!A:B,2,FALSE),VLOOKUP(INT(MID(A4667,3,1))*10+MOD(K4667,2)+1,Sheet3!A:B,2,FALSE))&amp;"]"</f>
        <v>[[50000,1],[50042,67]]</v>
      </c>
      <c r="G4667">
        <v>0.2</v>
      </c>
      <c r="H4667" s="1" t="str">
        <f t="shared" si="3455"/>
        <v>[80041,80042,80043,80044]</v>
      </c>
      <c r="I4667" s="1">
        <f t="shared" ref="I4667" si="3498">I4655</f>
        <v>1</v>
      </c>
      <c r="J4667">
        <f t="shared" si="3442"/>
        <v>20</v>
      </c>
      <c r="K4667">
        <f t="shared" si="3449"/>
        <v>366</v>
      </c>
      <c r="L4667" s="1" t="str">
        <f>Sheet1!L4667</f>
        <v>[{"bid":16008,"type":6,"num":173},{"bid":14001,"type":4,"num":219000}]</v>
      </c>
    </row>
    <row r="4668" spans="1:12" x14ac:dyDescent="0.2">
      <c r="A4668">
        <f t="shared" si="3440"/>
        <v>605440</v>
      </c>
      <c r="B4668">
        <f t="shared" si="3444"/>
        <v>605441</v>
      </c>
      <c r="C4668" s="1" t="str">
        <f t="shared" si="3476"/>
        <v>当前波数 367/∞</v>
      </c>
      <c r="D4668">
        <f>VLOOKUP(MOD(A4668,1000),Sheet2!P:R,3,FALSE)</f>
        <v>155380098744</v>
      </c>
      <c r="E4668">
        <v>615</v>
      </c>
      <c r="F4668" s="1" t="str">
        <f>IF(VLOOKUP(MOD(A4668,1000),Sheet2!P:W,8,FALSE)=1,"[[50000,1],",IF(VLOOKUP(MOD(A4668,1000),Sheet2!P:W,8,FALSE)=2,"[[90000,1],","["))&amp;IF(K4668=K4667,VLOOKUP(INT(MID(A4668,3,1))*10+3,Sheet3!A:B,2,FALSE),VLOOKUP(INT(MID(A4668,3,1))*10+MOD(K4668,2)+1,Sheet3!A:B,2,FALSE))&amp;"]"</f>
        <v>[[50041,40]]</v>
      </c>
      <c r="G4668">
        <v>0.2</v>
      </c>
      <c r="H4668" s="1" t="str">
        <f t="shared" si="3455"/>
        <v>[80041,80042,80043,80044]</v>
      </c>
      <c r="I4668" s="1">
        <f t="shared" ref="I4668" si="3499">I4656</f>
        <v>1</v>
      </c>
      <c r="J4668">
        <f t="shared" si="3442"/>
        <v>20</v>
      </c>
      <c r="K4668">
        <f t="shared" si="3449"/>
        <v>367</v>
      </c>
      <c r="L4668" s="1" t="str">
        <f>Sheet1!L4668</f>
        <v>[{"bid":16008,"type":6,"num":173},{"bid":14001,"type":4,"num":219500}]</v>
      </c>
    </row>
    <row r="4669" spans="1:12" x14ac:dyDescent="0.2">
      <c r="A4669">
        <f t="shared" si="3440"/>
        <v>605441</v>
      </c>
      <c r="B4669">
        <f t="shared" si="3444"/>
        <v>605442</v>
      </c>
      <c r="C4669" s="1" t="str">
        <f t="shared" si="3476"/>
        <v>当前波数 368/∞</v>
      </c>
      <c r="D4669">
        <f>VLOOKUP(MOD(A4669,1000),Sheet2!P:R,3,FALSE)</f>
        <v>159310326912</v>
      </c>
      <c r="E4669">
        <v>616</v>
      </c>
      <c r="F4669" s="1" t="str">
        <f>IF(VLOOKUP(MOD(A4669,1000),Sheet2!P:W,8,FALSE)=1,"[[50000,1],",IF(VLOOKUP(MOD(A4669,1000),Sheet2!P:W,8,FALSE)=2,"[[90000,1],","["))&amp;IF(K4669=K4668,VLOOKUP(INT(MID(A4669,3,1))*10+3,Sheet3!A:B,2,FALSE),VLOOKUP(INT(MID(A4669,3,1))*10+MOD(K4669,2)+1,Sheet3!A:B,2,FALSE))&amp;"]"</f>
        <v>[[50042,67]]</v>
      </c>
      <c r="G4669">
        <v>0.2</v>
      </c>
      <c r="H4669" s="1" t="str">
        <f t="shared" si="3455"/>
        <v>[80041,80042,80043,80044]</v>
      </c>
      <c r="I4669" s="1">
        <f t="shared" ref="I4669" si="3500">I4657</f>
        <v>1</v>
      </c>
      <c r="J4669">
        <f t="shared" si="3442"/>
        <v>20</v>
      </c>
      <c r="K4669">
        <f t="shared" si="3449"/>
        <v>368</v>
      </c>
      <c r="L4669" s="1" t="str">
        <f>Sheet1!L4669</f>
        <v>[{"bid":16008,"type":6,"num":175},{"bid":14001,"type":4,"num":220000}]</v>
      </c>
    </row>
    <row r="4670" spans="1:12" x14ac:dyDescent="0.2">
      <c r="A4670">
        <f t="shared" si="3440"/>
        <v>605442</v>
      </c>
      <c r="B4670">
        <f t="shared" si="3444"/>
        <v>605443</v>
      </c>
      <c r="C4670" s="1" t="str">
        <f t="shared" si="3476"/>
        <v>当前波数 369/∞</v>
      </c>
      <c r="D4670">
        <f>VLOOKUP(MOD(A4670,1000),Sheet2!P:R,3,FALSE)</f>
        <v>163299934944</v>
      </c>
      <c r="E4670">
        <v>617</v>
      </c>
      <c r="F4670" s="1" t="str">
        <f>IF(VLOOKUP(MOD(A4670,1000),Sheet2!P:W,8,FALSE)=1,"[[50000,1],",IF(VLOOKUP(MOD(A4670,1000),Sheet2!P:W,8,FALSE)=2,"[[90000,1],","["))&amp;IF(K4670=K4669,VLOOKUP(INT(MID(A4670,3,1))*10+3,Sheet3!A:B,2,FALSE),VLOOKUP(INT(MID(A4670,3,1))*10+MOD(K4670,2)+1,Sheet3!A:B,2,FALSE))&amp;"]"</f>
        <v>[[50000,1],[50041,40]]</v>
      </c>
      <c r="G4670">
        <v>0.2</v>
      </c>
      <c r="H4670" s="1" t="str">
        <f t="shared" si="3455"/>
        <v>[80041,80042,80043,80044]</v>
      </c>
      <c r="I4670" s="1">
        <f t="shared" ref="I4670" si="3501">I4658</f>
        <v>1</v>
      </c>
      <c r="J4670">
        <f t="shared" si="3442"/>
        <v>20</v>
      </c>
      <c r="K4670">
        <f t="shared" si="3449"/>
        <v>369</v>
      </c>
      <c r="L4670" s="1" t="str">
        <f>Sheet1!L4670</f>
        <v>[{"bid":16008,"type":6,"num":175},{"bid":14001,"type":4,"num":220500}]</v>
      </c>
    </row>
    <row r="4671" spans="1:12" x14ac:dyDescent="0.2">
      <c r="A4671">
        <f t="shared" si="3440"/>
        <v>605443</v>
      </c>
      <c r="B4671">
        <f t="shared" si="3444"/>
        <v>605444</v>
      </c>
      <c r="C4671" s="1" t="str">
        <f t="shared" si="3476"/>
        <v>当前波数 370/∞\n下一波BOSS</v>
      </c>
      <c r="D4671">
        <f>VLOOKUP(MOD(A4671,1000),Sheet2!P:R,3,FALSE)</f>
        <v>167349450240</v>
      </c>
      <c r="E4671">
        <v>619</v>
      </c>
      <c r="F4671" s="1" t="str">
        <f>IF(VLOOKUP(MOD(A4671,1000),Sheet2!P:W,8,FALSE)=1,"[[50000,1],",IF(VLOOKUP(MOD(A4671,1000),Sheet2!P:W,8,FALSE)=2,"[[90000,1],","["))&amp;IF(K4671=K4670,VLOOKUP(INT(MID(A4671,3,1))*10+3,Sheet3!A:B,2,FALSE),VLOOKUP(INT(MID(A4671,3,1))*10+MOD(K4671,2)+1,Sheet3!A:B,2,FALSE))&amp;"]"</f>
        <v>[[50042,67]]</v>
      </c>
      <c r="G4671">
        <v>0.2</v>
      </c>
      <c r="H4671" s="1" t="str">
        <f t="shared" si="3455"/>
        <v>[80041,80042,80043,80044]</v>
      </c>
      <c r="I4671" s="1">
        <f t="shared" ref="I4671" si="3502">I4659</f>
        <v>1</v>
      </c>
      <c r="J4671">
        <f t="shared" si="3442"/>
        <v>20</v>
      </c>
      <c r="K4671">
        <f t="shared" si="3449"/>
        <v>370</v>
      </c>
      <c r="L4671" s="1" t="str">
        <f>Sheet1!L4671</f>
        <v>[{"bid":16008,"type":6,"num":175},{"bid":14001,"type":4,"num":221000}]</v>
      </c>
    </row>
    <row r="4672" spans="1:12" x14ac:dyDescent="0.2">
      <c r="A4672">
        <f t="shared" si="3440"/>
        <v>605444</v>
      </c>
      <c r="B4672">
        <f t="shared" si="3444"/>
        <v>605445</v>
      </c>
      <c r="C4672" s="1" t="str">
        <f t="shared" si="3476"/>
        <v>BOSS波\n需击杀所有怪物</v>
      </c>
      <c r="D4672">
        <f>VLOOKUP(MOD(A4672,1000),Sheet2!P:R,3,FALSE)</f>
        <v>171459402360.00003</v>
      </c>
      <c r="E4672">
        <v>620</v>
      </c>
      <c r="F4672" s="1" t="str">
        <f>IF(VLOOKUP(MOD(A4672,1000),Sheet2!P:W,8,FALSE)=1,"[[50000,1],",IF(VLOOKUP(MOD(A4672,1000),Sheet2!P:W,8,FALSE)=2,"[[90000,1],","["))&amp;IF(K4672=K4671,VLOOKUP(INT(MID(A4672,3,1))*10+3,Sheet3!A:B,2,FALSE),VLOOKUP(INT(MID(A4672,3,1))*10+MOD(K4672,2)+1,Sheet3!A:B,2,FALSE))&amp;"]"</f>
        <v>[[50043,45]]</v>
      </c>
      <c r="G4672">
        <v>0.2</v>
      </c>
      <c r="H4672" s="1" t="str">
        <f t="shared" si="3455"/>
        <v>[80041,80042,80043,80044]</v>
      </c>
      <c r="I4672" s="1">
        <f t="shared" ref="I4672" si="3503">I4660</f>
        <v>2</v>
      </c>
      <c r="J4672">
        <f t="shared" si="3442"/>
        <v>40</v>
      </c>
      <c r="K4672">
        <f t="shared" si="3449"/>
        <v>370</v>
      </c>
      <c r="L4672" s="1" t="str">
        <f>Sheet1!L4672</f>
        <v>[{"bid":16008,"type":6,"num":175},{"bid":14001,"type":4,"num":221500}]</v>
      </c>
    </row>
    <row r="4673" spans="1:12" x14ac:dyDescent="0.2">
      <c r="A4673">
        <f t="shared" si="3440"/>
        <v>605445</v>
      </c>
      <c r="B4673">
        <f t="shared" si="3444"/>
        <v>605446</v>
      </c>
      <c r="C4673" s="1" t="str">
        <f t="shared" si="3476"/>
        <v>当前波数 371/∞</v>
      </c>
      <c r="D4673">
        <f>VLOOKUP(MOD(A4673,1000),Sheet2!P:R,3,FALSE)</f>
        <v>175630323024.00006</v>
      </c>
      <c r="E4673">
        <v>621</v>
      </c>
      <c r="F4673" s="1" t="str">
        <f>IF(VLOOKUP(MOD(A4673,1000),Sheet2!P:W,8,FALSE)=1,"[[50000,1],",IF(VLOOKUP(MOD(A4673,1000),Sheet2!P:W,8,FALSE)=2,"[[90000,1],","["))&amp;IF(K4673=K4672,VLOOKUP(INT(MID(A4673,3,1))*10+3,Sheet3!A:B,2,FALSE),VLOOKUP(INT(MID(A4673,3,1))*10+MOD(K4673,2)+1,Sheet3!A:B,2,FALSE))&amp;"]"</f>
        <v>[[50000,1],[50041,40]]</v>
      </c>
      <c r="G4673">
        <v>0.2</v>
      </c>
      <c r="H4673" s="1" t="str">
        <f t="shared" si="3455"/>
        <v>[80041,80042,80043,80044]</v>
      </c>
      <c r="I4673" s="1">
        <f t="shared" ref="I4673" si="3504">I4661</f>
        <v>1</v>
      </c>
      <c r="J4673">
        <f t="shared" si="3442"/>
        <v>20</v>
      </c>
      <c r="K4673">
        <f t="shared" si="3449"/>
        <v>371</v>
      </c>
      <c r="L4673" s="1" t="str">
        <f>Sheet1!L4673</f>
        <v>[{"bid":16008,"type":6,"num":175},{"bid":14001,"type":4,"num":222000}]</v>
      </c>
    </row>
    <row r="4674" spans="1:12" x14ac:dyDescent="0.2">
      <c r="A4674">
        <f t="shared" si="3440"/>
        <v>605446</v>
      </c>
      <c r="B4674">
        <f t="shared" si="3444"/>
        <v>605447</v>
      </c>
      <c r="C4674" s="1" t="str">
        <f t="shared" si="3476"/>
        <v>当前波数 372/∞</v>
      </c>
      <c r="D4674">
        <f>VLOOKUP(MOD(A4674,1000),Sheet2!P:R,3,FALSE)</f>
        <v>179862746112.00003</v>
      </c>
      <c r="E4674">
        <v>622</v>
      </c>
      <c r="F4674" s="1" t="str">
        <f>IF(VLOOKUP(MOD(A4674,1000),Sheet2!P:W,8,FALSE)=1,"[[50000,1],",IF(VLOOKUP(MOD(A4674,1000),Sheet2!P:W,8,FALSE)=2,"[[90000,1],","["))&amp;IF(K4674=K4673,VLOOKUP(INT(MID(A4674,3,1))*10+3,Sheet3!A:B,2,FALSE),VLOOKUP(INT(MID(A4674,3,1))*10+MOD(K4674,2)+1,Sheet3!A:B,2,FALSE))&amp;"]"</f>
        <v>[[50042,67]]</v>
      </c>
      <c r="G4674">
        <v>0.2</v>
      </c>
      <c r="H4674" s="1" t="str">
        <f t="shared" si="3455"/>
        <v>[80041,80042,80043,80044]</v>
      </c>
      <c r="I4674" s="1">
        <f t="shared" ref="I4674" si="3505">I4662</f>
        <v>1</v>
      </c>
      <c r="J4674">
        <f t="shared" si="3442"/>
        <v>20</v>
      </c>
      <c r="K4674">
        <f t="shared" si="3449"/>
        <v>372</v>
      </c>
      <c r="L4674" s="1" t="str">
        <f>Sheet1!L4674</f>
        <v>[{"bid":16008,"type":6,"num":177},{"bid":14001,"type":4,"num":222500}]</v>
      </c>
    </row>
    <row r="4675" spans="1:12" x14ac:dyDescent="0.2">
      <c r="A4675">
        <f t="shared" si="3440"/>
        <v>605447</v>
      </c>
      <c r="B4675">
        <f t="shared" si="3444"/>
        <v>605448</v>
      </c>
      <c r="C4675" s="1" t="str">
        <f t="shared" si="3476"/>
        <v>当前波数 373/∞</v>
      </c>
      <c r="D4675">
        <f>VLOOKUP(MOD(A4675,1000),Sheet2!P:R,3,FALSE)</f>
        <v>184292418536.00003</v>
      </c>
      <c r="E4675">
        <v>623</v>
      </c>
      <c r="F4675" s="1" t="str">
        <f>IF(VLOOKUP(MOD(A4675,1000),Sheet2!P:W,8,FALSE)=1,"[[50000,1],",IF(VLOOKUP(MOD(A4675,1000),Sheet2!P:W,8,FALSE)=2,"[[90000,1],","["))&amp;IF(K4675=K4674,VLOOKUP(INT(MID(A4675,3,1))*10+3,Sheet3!A:B,2,FALSE),VLOOKUP(INT(MID(A4675,3,1))*10+MOD(K4675,2)+1,Sheet3!A:B,2,FALSE))&amp;"]"</f>
        <v>[[50041,40]]</v>
      </c>
      <c r="G4675">
        <v>0.2</v>
      </c>
      <c r="H4675" s="1" t="str">
        <f t="shared" si="3455"/>
        <v>[80041,80042,80043,80044]</v>
      </c>
      <c r="I4675" s="1">
        <f t="shared" ref="I4675" si="3506">I4663</f>
        <v>1</v>
      </c>
      <c r="J4675">
        <f t="shared" si="3442"/>
        <v>20</v>
      </c>
      <c r="K4675">
        <f t="shared" si="3449"/>
        <v>373</v>
      </c>
      <c r="L4675" s="1" t="str">
        <f>Sheet1!L4675</f>
        <v>[{"bid":16008,"type":6,"num":177},{"bid":14001,"type":4,"num":223000}]</v>
      </c>
    </row>
    <row r="4676" spans="1:12" x14ac:dyDescent="0.2">
      <c r="A4676">
        <f t="shared" si="3440"/>
        <v>605448</v>
      </c>
      <c r="B4676">
        <f t="shared" si="3444"/>
        <v>605449</v>
      </c>
      <c r="C4676" s="1" t="str">
        <f t="shared" si="3476"/>
        <v>当前波数 374/∞</v>
      </c>
      <c r="D4676">
        <f>VLOOKUP(MOD(A4676,1000),Sheet2!P:R,3,FALSE)</f>
        <v>188787454932.00003</v>
      </c>
      <c r="E4676">
        <v>625</v>
      </c>
      <c r="F4676" s="1" t="str">
        <f>IF(VLOOKUP(MOD(A4676,1000),Sheet2!P:W,8,FALSE)=1,"[[50000,1],",IF(VLOOKUP(MOD(A4676,1000),Sheet2!P:W,8,FALSE)=2,"[[90000,1],","["))&amp;IF(K4676=K4675,VLOOKUP(INT(MID(A4676,3,1))*10+3,Sheet3!A:B,2,FALSE),VLOOKUP(INT(MID(A4676,3,1))*10+MOD(K4676,2)+1,Sheet3!A:B,2,FALSE))&amp;"]"</f>
        <v>[[50000,1],[50042,67]]</v>
      </c>
      <c r="G4676">
        <v>0.2</v>
      </c>
      <c r="H4676" s="1" t="str">
        <f t="shared" si="3455"/>
        <v>[80041,80042,80043,80044]</v>
      </c>
      <c r="I4676" s="1">
        <f t="shared" ref="I4676" si="3507">I4664</f>
        <v>1</v>
      </c>
      <c r="J4676">
        <f t="shared" si="3442"/>
        <v>20</v>
      </c>
      <c r="K4676">
        <f t="shared" si="3449"/>
        <v>374</v>
      </c>
      <c r="L4676" s="1" t="str">
        <f>Sheet1!L4676</f>
        <v>[{"bid":16008,"type":6,"num":177},{"bid":14001,"type":4,"num":223500}]</v>
      </c>
    </row>
    <row r="4677" spans="1:12" x14ac:dyDescent="0.2">
      <c r="A4677">
        <f t="shared" si="3440"/>
        <v>605449</v>
      </c>
      <c r="B4677">
        <f t="shared" si="3444"/>
        <v>605450</v>
      </c>
      <c r="C4677" s="1" t="str">
        <f t="shared" si="3476"/>
        <v>当前波数 375/∞\n下一波BOSS</v>
      </c>
      <c r="D4677">
        <f>VLOOKUP(MOD(A4677,1000),Sheet2!P:R,3,FALSE)</f>
        <v>193348423440</v>
      </c>
      <c r="E4677">
        <v>627</v>
      </c>
      <c r="F4677" s="1" t="str">
        <f>IF(VLOOKUP(MOD(A4677,1000),Sheet2!P:W,8,FALSE)=1,"[[50000,1],",IF(VLOOKUP(MOD(A4677,1000),Sheet2!P:W,8,FALSE)=2,"[[90000,1],","["))&amp;IF(K4677=K4676,VLOOKUP(INT(MID(A4677,3,1))*10+3,Sheet3!A:B,2,FALSE),VLOOKUP(INT(MID(A4677,3,1))*10+MOD(K4677,2)+1,Sheet3!A:B,2,FALSE))&amp;"]"</f>
        <v>[[50041,40]]</v>
      </c>
      <c r="G4677">
        <v>0.2</v>
      </c>
      <c r="H4677" s="1" t="str">
        <f t="shared" si="3455"/>
        <v>[80041,80042,80043,80044]</v>
      </c>
      <c r="I4677" s="1">
        <f t="shared" ref="I4677" si="3508">I4665</f>
        <v>1</v>
      </c>
      <c r="J4677">
        <f t="shared" si="3442"/>
        <v>20</v>
      </c>
      <c r="K4677">
        <f t="shared" si="3449"/>
        <v>375</v>
      </c>
      <c r="L4677" s="1" t="str">
        <f>Sheet1!L4677</f>
        <v>[{"bid":16008,"type":6,"num":177},{"bid":14001,"type":4,"num":224000}]</v>
      </c>
    </row>
    <row r="4678" spans="1:12" x14ac:dyDescent="0.2">
      <c r="A4678">
        <f t="shared" si="3440"/>
        <v>605450</v>
      </c>
      <c r="B4678">
        <f t="shared" si="3444"/>
        <v>605451</v>
      </c>
      <c r="C4678" s="1" t="str">
        <f t="shared" si="3476"/>
        <v>BOSS波\n需击杀所有怪物</v>
      </c>
      <c r="D4678">
        <f>VLOOKUP(MOD(A4678,1000),Sheet2!P:R,3,FALSE)</f>
        <v>197975894480</v>
      </c>
      <c r="E4678">
        <v>629</v>
      </c>
      <c r="F4678" s="1" t="str">
        <f>IF(VLOOKUP(MOD(A4678,1000),Sheet2!P:W,8,FALSE)=1,"[[50000,1],",IF(VLOOKUP(MOD(A4678,1000),Sheet2!P:W,8,FALSE)=2,"[[90000,1],","["))&amp;IF(K4678=K4677,VLOOKUP(INT(MID(A4678,3,1))*10+3,Sheet3!A:B,2,FALSE),VLOOKUP(INT(MID(A4678,3,1))*10+MOD(K4678,2)+1,Sheet3!A:B,2,FALSE))&amp;"]"</f>
        <v>[[50043,45]]</v>
      </c>
      <c r="G4678">
        <v>0.2</v>
      </c>
      <c r="H4678" s="1" t="str">
        <f t="shared" si="3455"/>
        <v>[80041,80042,80043,80044]</v>
      </c>
      <c r="I4678" s="1">
        <f t="shared" ref="I4678" si="3509">I4666</f>
        <v>2</v>
      </c>
      <c r="J4678">
        <f t="shared" si="3442"/>
        <v>40</v>
      </c>
      <c r="K4678">
        <f t="shared" si="3449"/>
        <v>375</v>
      </c>
      <c r="L4678" s="1" t="str">
        <f>Sheet1!L4678</f>
        <v>[{"bid":16008,"type":6,"num":177},{"bid":14001,"type":4,"num":224500}]</v>
      </c>
    </row>
    <row r="4679" spans="1:12" x14ac:dyDescent="0.2">
      <c r="A4679">
        <f t="shared" ref="A4679:A4742" si="3510">A4678+1</f>
        <v>605451</v>
      </c>
      <c r="B4679">
        <f t="shared" si="3444"/>
        <v>605452</v>
      </c>
      <c r="C4679" s="1" t="str">
        <f t="shared" si="3476"/>
        <v>当前波数 376/∞</v>
      </c>
      <c r="D4679">
        <f>VLOOKUP(MOD(A4679,1000),Sheet2!P:R,3,FALSE)</f>
        <v>202670440752</v>
      </c>
      <c r="E4679">
        <v>631</v>
      </c>
      <c r="F4679" s="1" t="str">
        <f>IF(VLOOKUP(MOD(A4679,1000),Sheet2!P:W,8,FALSE)=1,"[[50000,1],",IF(VLOOKUP(MOD(A4679,1000),Sheet2!P:W,8,FALSE)=2,"[[90000,1],","["))&amp;IF(K4679=K4678,VLOOKUP(INT(MID(A4679,3,1))*10+3,Sheet3!A:B,2,FALSE),VLOOKUP(INT(MID(A4679,3,1))*10+MOD(K4679,2)+1,Sheet3!A:B,2,FALSE))&amp;"]"</f>
        <v>[[50000,1],[50042,67]]</v>
      </c>
      <c r="G4679">
        <v>0.2</v>
      </c>
      <c r="H4679" s="1" t="str">
        <f t="shared" si="3455"/>
        <v>[80041,80042,80043,80044]</v>
      </c>
      <c r="I4679" s="1">
        <f t="shared" ref="I4679" si="3511">I4667</f>
        <v>1</v>
      </c>
      <c r="J4679">
        <f t="shared" ref="J4679:J4742" si="3512">J4140</f>
        <v>20</v>
      </c>
      <c r="K4679">
        <f t="shared" si="3449"/>
        <v>376</v>
      </c>
      <c r="L4679" s="1" t="str">
        <f>Sheet1!L4679</f>
        <v>[{"bid":16008,"type":6,"num":179},{"bid":14001,"type":4,"num":225000}]</v>
      </c>
    </row>
    <row r="4680" spans="1:12" x14ac:dyDescent="0.2">
      <c r="A4680">
        <f t="shared" si="3510"/>
        <v>605452</v>
      </c>
      <c r="B4680">
        <f t="shared" si="3444"/>
        <v>605453</v>
      </c>
      <c r="C4680" s="1" t="str">
        <f t="shared" si="3476"/>
        <v>当前波数 377/∞</v>
      </c>
      <c r="D4680">
        <f>VLOOKUP(MOD(A4680,1000),Sheet2!P:R,3,FALSE)</f>
        <v>207432637235.99997</v>
      </c>
      <c r="E4680">
        <v>632</v>
      </c>
      <c r="F4680" s="1" t="str">
        <f>IF(VLOOKUP(MOD(A4680,1000),Sheet2!P:W,8,FALSE)=1,"[[50000,1],",IF(VLOOKUP(MOD(A4680,1000),Sheet2!P:W,8,FALSE)=2,"[[90000,1],","["))&amp;IF(K4680=K4679,VLOOKUP(INT(MID(A4680,3,1))*10+3,Sheet3!A:B,2,FALSE),VLOOKUP(INT(MID(A4680,3,1))*10+MOD(K4680,2)+1,Sheet3!A:B,2,FALSE))&amp;"]"</f>
        <v>[[50041,40]]</v>
      </c>
      <c r="G4680">
        <v>0.2</v>
      </c>
      <c r="H4680" s="1" t="str">
        <f t="shared" si="3455"/>
        <v>[80041,80042,80043,80044]</v>
      </c>
      <c r="I4680" s="1">
        <f t="shared" ref="I4680" si="3513">I4668</f>
        <v>1</v>
      </c>
      <c r="J4680">
        <f t="shared" si="3512"/>
        <v>20</v>
      </c>
      <c r="K4680">
        <f t="shared" si="3449"/>
        <v>377</v>
      </c>
      <c r="L4680" s="1" t="str">
        <f>Sheet1!L4680</f>
        <v>[{"bid":16008,"type":6,"num":179},{"bid":14001,"type":4,"num":225500}]</v>
      </c>
    </row>
    <row r="4681" spans="1:12" x14ac:dyDescent="0.2">
      <c r="A4681">
        <f t="shared" si="3510"/>
        <v>605453</v>
      </c>
      <c r="B4681">
        <f t="shared" ref="B4681:B4744" si="3514">A4681+1</f>
        <v>605454</v>
      </c>
      <c r="C4681" s="1" t="str">
        <f t="shared" si="3476"/>
        <v>当前波数 378/∞</v>
      </c>
      <c r="D4681">
        <f>VLOOKUP(MOD(A4681,1000),Sheet2!P:R,3,FALSE)</f>
        <v>212263061191.99997</v>
      </c>
      <c r="E4681">
        <v>633</v>
      </c>
      <c r="F4681" s="1" t="str">
        <f>IF(VLOOKUP(MOD(A4681,1000),Sheet2!P:W,8,FALSE)=1,"[[50000,1],",IF(VLOOKUP(MOD(A4681,1000),Sheet2!P:W,8,FALSE)=2,"[[90000,1],","["))&amp;IF(K4681=K4680,VLOOKUP(INT(MID(A4681,3,1))*10+3,Sheet3!A:B,2,FALSE),VLOOKUP(INT(MID(A4681,3,1))*10+MOD(K4681,2)+1,Sheet3!A:B,2,FALSE))&amp;"]"</f>
        <v>[[50042,67]]</v>
      </c>
      <c r="G4681">
        <v>0.2</v>
      </c>
      <c r="H4681" s="1" t="str">
        <f t="shared" si="3455"/>
        <v>[80041,80042,80043,80044]</v>
      </c>
      <c r="I4681" s="1">
        <f t="shared" ref="I4681" si="3515">I4669</f>
        <v>1</v>
      </c>
      <c r="J4681">
        <f t="shared" si="3512"/>
        <v>20</v>
      </c>
      <c r="K4681">
        <f t="shared" si="3449"/>
        <v>378</v>
      </c>
      <c r="L4681" s="1" t="str">
        <f>Sheet1!L4681</f>
        <v>[{"bid":16008,"type":6,"num":179},{"bid":14001,"type":4,"num":226000}]</v>
      </c>
    </row>
    <row r="4682" spans="1:12" x14ac:dyDescent="0.2">
      <c r="A4682">
        <f t="shared" si="3510"/>
        <v>605454</v>
      </c>
      <c r="B4682">
        <f t="shared" si="3514"/>
        <v>605455</v>
      </c>
      <c r="C4682" s="1" t="str">
        <f t="shared" si="3476"/>
        <v>当前波数 379/∞</v>
      </c>
      <c r="D4682">
        <f>VLOOKUP(MOD(A4682,1000),Sheet2!P:R,3,FALSE)</f>
        <v>217162292159.99994</v>
      </c>
      <c r="E4682">
        <v>634</v>
      </c>
      <c r="F4682" s="1" t="str">
        <f>IF(VLOOKUP(MOD(A4682,1000),Sheet2!P:W,8,FALSE)=1,"[[50000,1],",IF(VLOOKUP(MOD(A4682,1000),Sheet2!P:W,8,FALSE)=2,"[[90000,1],","["))&amp;IF(K4682=K4681,VLOOKUP(INT(MID(A4682,3,1))*10+3,Sheet3!A:B,2,FALSE),VLOOKUP(INT(MID(A4682,3,1))*10+MOD(K4682,2)+1,Sheet3!A:B,2,FALSE))&amp;"]"</f>
        <v>[[50000,1],[50041,40]]</v>
      </c>
      <c r="G4682">
        <v>0.2</v>
      </c>
      <c r="H4682" s="1" t="str">
        <f t="shared" si="3455"/>
        <v>[80041,80042,80043,80044]</v>
      </c>
      <c r="I4682" s="1">
        <f t="shared" ref="I4682" si="3516">I4670</f>
        <v>1</v>
      </c>
      <c r="J4682">
        <f t="shared" si="3512"/>
        <v>20</v>
      </c>
      <c r="K4682">
        <f t="shared" si="3449"/>
        <v>379</v>
      </c>
      <c r="L4682" s="1" t="str">
        <f>Sheet1!L4682</f>
        <v>[{"bid":16008,"type":6,"num":179},{"bid":14001,"type":4,"num":226500}]</v>
      </c>
    </row>
    <row r="4683" spans="1:12" x14ac:dyDescent="0.2">
      <c r="A4683">
        <f t="shared" si="3510"/>
        <v>605455</v>
      </c>
      <c r="B4683">
        <f t="shared" si="3514"/>
        <v>605456</v>
      </c>
      <c r="C4683" s="1" t="str">
        <f t="shared" si="3476"/>
        <v>当前波数 380/∞\n下一波BOSS</v>
      </c>
      <c r="D4683">
        <f>VLOOKUP(MOD(A4683,1000),Sheet2!P:R,3,FALSE)</f>
        <v>222277533023.99997</v>
      </c>
      <c r="E4683">
        <v>635</v>
      </c>
      <c r="F4683" s="1" t="str">
        <f>IF(VLOOKUP(MOD(A4683,1000),Sheet2!P:W,8,FALSE)=1,"[[50000,1],",IF(VLOOKUP(MOD(A4683,1000),Sheet2!P:W,8,FALSE)=2,"[[90000,1],","["))&amp;IF(K4683=K4682,VLOOKUP(INT(MID(A4683,3,1))*10+3,Sheet3!A:B,2,FALSE),VLOOKUP(INT(MID(A4683,3,1))*10+MOD(K4683,2)+1,Sheet3!A:B,2,FALSE))&amp;"]"</f>
        <v>[[50042,67]]</v>
      </c>
      <c r="G4683">
        <v>0.2</v>
      </c>
      <c r="H4683" s="1" t="str">
        <f t="shared" si="3455"/>
        <v>[80041,80042,80043,80044]</v>
      </c>
      <c r="I4683" s="1">
        <f t="shared" ref="I4683" si="3517">I4671</f>
        <v>1</v>
      </c>
      <c r="J4683">
        <f t="shared" si="3512"/>
        <v>20</v>
      </c>
      <c r="K4683">
        <f t="shared" si="3449"/>
        <v>380</v>
      </c>
      <c r="L4683" s="1" t="str">
        <f>Sheet1!L4683</f>
        <v>[{"bid":16008,"type":6,"num":179},{"bid":14001,"type":4,"num":227000}]</v>
      </c>
    </row>
    <row r="4684" spans="1:12" x14ac:dyDescent="0.2">
      <c r="A4684">
        <f t="shared" si="3510"/>
        <v>605456</v>
      </c>
      <c r="B4684">
        <f t="shared" si="3514"/>
        <v>605457</v>
      </c>
      <c r="C4684" s="1" t="str">
        <f t="shared" si="3476"/>
        <v>BOSS波\n需击杀所有怪物</v>
      </c>
      <c r="D4684">
        <f>VLOOKUP(MOD(A4684,1000),Sheet2!P:R,3,FALSE)</f>
        <v>227465683967.99997</v>
      </c>
      <c r="E4684">
        <v>637</v>
      </c>
      <c r="F4684" s="1" t="str">
        <f>IF(VLOOKUP(MOD(A4684,1000),Sheet2!P:W,8,FALSE)=1,"[[50000,1],",IF(VLOOKUP(MOD(A4684,1000),Sheet2!P:W,8,FALSE)=2,"[[90000,1],","["))&amp;IF(K4684=K4683,VLOOKUP(INT(MID(A4684,3,1))*10+3,Sheet3!A:B,2,FALSE),VLOOKUP(INT(MID(A4684,3,1))*10+MOD(K4684,2)+1,Sheet3!A:B,2,FALSE))&amp;"]"</f>
        <v>[[50043,45]]</v>
      </c>
      <c r="G4684">
        <v>0.2</v>
      </c>
      <c r="H4684" s="1" t="str">
        <f t="shared" si="3455"/>
        <v>[80041,80042,80043,80044]</v>
      </c>
      <c r="I4684" s="1">
        <f t="shared" ref="I4684" si="3518">I4672</f>
        <v>2</v>
      </c>
      <c r="J4684">
        <f t="shared" si="3512"/>
        <v>40</v>
      </c>
      <c r="K4684">
        <f t="shared" ref="K4684:K4747" si="3519">K4678+5</f>
        <v>380</v>
      </c>
      <c r="L4684" s="1" t="str">
        <f>Sheet1!L4684</f>
        <v>[{"bid":16008,"type":6,"num":181},{"bid":14001,"type":4,"num":227500}]</v>
      </c>
    </row>
    <row r="4685" spans="1:12" x14ac:dyDescent="0.2">
      <c r="A4685">
        <f t="shared" si="3510"/>
        <v>605457</v>
      </c>
      <c r="B4685">
        <f t="shared" si="3514"/>
        <v>605458</v>
      </c>
      <c r="C4685" s="1" t="str">
        <f t="shared" si="3476"/>
        <v>当前波数 381/∞</v>
      </c>
      <c r="D4685">
        <f>VLOOKUP(MOD(A4685,1000),Sheet2!P:R,3,FALSE)</f>
        <v>232727359872</v>
      </c>
      <c r="E4685">
        <v>639</v>
      </c>
      <c r="F4685" s="1" t="str">
        <f>IF(VLOOKUP(MOD(A4685,1000),Sheet2!P:W,8,FALSE)=1,"[[50000,1],",IF(VLOOKUP(MOD(A4685,1000),Sheet2!P:W,8,FALSE)=2,"[[90000,1],","["))&amp;IF(K4685=K4684,VLOOKUP(INT(MID(A4685,3,1))*10+3,Sheet3!A:B,2,FALSE),VLOOKUP(INT(MID(A4685,3,1))*10+MOD(K4685,2)+1,Sheet3!A:B,2,FALSE))&amp;"]"</f>
        <v>[[50000,1],[50041,40]]</v>
      </c>
      <c r="G4685">
        <v>0.2</v>
      </c>
      <c r="H4685" s="1" t="str">
        <f t="shared" si="3455"/>
        <v>[80041,80042,80043,80044]</v>
      </c>
      <c r="I4685" s="1">
        <f t="shared" ref="I4685" si="3520">I4673</f>
        <v>1</v>
      </c>
      <c r="J4685">
        <f t="shared" si="3512"/>
        <v>20</v>
      </c>
      <c r="K4685">
        <f t="shared" si="3519"/>
        <v>381</v>
      </c>
      <c r="L4685" s="1" t="str">
        <f>Sheet1!L4685</f>
        <v>[{"bid":16008,"type":6,"num":181},{"bid":14001,"type":4,"num":228000}]</v>
      </c>
    </row>
    <row r="4686" spans="1:12" x14ac:dyDescent="0.2">
      <c r="A4686">
        <f t="shared" si="3510"/>
        <v>605458</v>
      </c>
      <c r="B4686">
        <f t="shared" si="3514"/>
        <v>605459</v>
      </c>
      <c r="C4686" s="1" t="str">
        <f t="shared" si="3476"/>
        <v>当前波数 382/∞</v>
      </c>
      <c r="D4686">
        <f>VLOOKUP(MOD(A4686,1000),Sheet2!P:R,3,FALSE)</f>
        <v>238063178016</v>
      </c>
      <c r="E4686">
        <v>641</v>
      </c>
      <c r="F4686" s="1" t="str">
        <f>IF(VLOOKUP(MOD(A4686,1000),Sheet2!P:W,8,FALSE)=1,"[[50000,1],",IF(VLOOKUP(MOD(A4686,1000),Sheet2!P:W,8,FALSE)=2,"[[90000,1],","["))&amp;IF(K4686=K4685,VLOOKUP(INT(MID(A4686,3,1))*10+3,Sheet3!A:B,2,FALSE),VLOOKUP(INT(MID(A4686,3,1))*10+MOD(K4686,2)+1,Sheet3!A:B,2,FALSE))&amp;"]"</f>
        <v>[[50042,67]]</v>
      </c>
      <c r="G4686">
        <v>0.2</v>
      </c>
      <c r="H4686" s="1" t="str">
        <f t="shared" si="3455"/>
        <v>[80041,80042,80043,80044]</v>
      </c>
      <c r="I4686" s="1">
        <f t="shared" ref="I4686" si="3521">I4674</f>
        <v>1</v>
      </c>
      <c r="J4686">
        <f t="shared" si="3512"/>
        <v>20</v>
      </c>
      <c r="K4686">
        <f t="shared" si="3519"/>
        <v>382</v>
      </c>
      <c r="L4686" s="1" t="str">
        <f>Sheet1!L4686</f>
        <v>[{"bid":16008,"type":6,"num":181},{"bid":14001,"type":4,"num":228500}]</v>
      </c>
    </row>
    <row r="4687" spans="1:12" x14ac:dyDescent="0.2">
      <c r="A4687">
        <f t="shared" si="3510"/>
        <v>605459</v>
      </c>
      <c r="B4687">
        <f t="shared" si="3514"/>
        <v>605460</v>
      </c>
      <c r="C4687" s="1" t="str">
        <f t="shared" si="3476"/>
        <v>当前波数 383/∞</v>
      </c>
      <c r="D4687">
        <f>VLOOKUP(MOD(A4687,1000),Sheet2!P:R,3,FALSE)</f>
        <v>243473758080.00003</v>
      </c>
      <c r="E4687">
        <v>642</v>
      </c>
      <c r="F4687" s="1" t="str">
        <f>IF(VLOOKUP(MOD(A4687,1000),Sheet2!P:W,8,FALSE)=1,"[[50000,1],",IF(VLOOKUP(MOD(A4687,1000),Sheet2!P:W,8,FALSE)=2,"[[90000,1],","["))&amp;IF(K4687=K4686,VLOOKUP(INT(MID(A4687,3,1))*10+3,Sheet3!A:B,2,FALSE),VLOOKUP(INT(MID(A4687,3,1))*10+MOD(K4687,2)+1,Sheet3!A:B,2,FALSE))&amp;"]"</f>
        <v>[[50041,40]]</v>
      </c>
      <c r="G4687">
        <v>0.2</v>
      </c>
      <c r="H4687" s="1" t="str">
        <f t="shared" si="3455"/>
        <v>[80041,80042,80043,80044]</v>
      </c>
      <c r="I4687" s="1">
        <f t="shared" ref="I4687" si="3522">I4675</f>
        <v>1</v>
      </c>
      <c r="J4687">
        <f t="shared" si="3512"/>
        <v>20</v>
      </c>
      <c r="K4687">
        <f t="shared" si="3519"/>
        <v>383</v>
      </c>
      <c r="L4687" s="1" t="str">
        <f>Sheet1!L4687</f>
        <v>[{"bid":16008,"type":6,"num":181},{"bid":14001,"type":4,"num":229000}]</v>
      </c>
    </row>
    <row r="4688" spans="1:12" x14ac:dyDescent="0.2">
      <c r="A4688">
        <f t="shared" si="3510"/>
        <v>605460</v>
      </c>
      <c r="B4688">
        <f t="shared" si="3514"/>
        <v>605461</v>
      </c>
      <c r="C4688" s="1" t="str">
        <f t="shared" si="3476"/>
        <v>当前波数 384/∞</v>
      </c>
      <c r="D4688">
        <f>VLOOKUP(MOD(A4688,1000),Sheet2!P:R,3,FALSE)</f>
        <v>248959722144</v>
      </c>
      <c r="E4688">
        <v>644</v>
      </c>
      <c r="F4688" s="1" t="str">
        <f>IF(VLOOKUP(MOD(A4688,1000),Sheet2!P:W,8,FALSE)=1,"[[50000,1],",IF(VLOOKUP(MOD(A4688,1000),Sheet2!P:W,8,FALSE)=2,"[[90000,1],","["))&amp;IF(K4688=K4687,VLOOKUP(INT(MID(A4688,3,1))*10+3,Sheet3!A:B,2,FALSE),VLOOKUP(INT(MID(A4688,3,1))*10+MOD(K4688,2)+1,Sheet3!A:B,2,FALSE))&amp;"]"</f>
        <v>[[50000,1],[50042,67]]</v>
      </c>
      <c r="G4688">
        <v>0.2</v>
      </c>
      <c r="H4688" s="1" t="str">
        <f t="shared" si="3455"/>
        <v>[80041,80042,80043,80044]</v>
      </c>
      <c r="I4688" s="1">
        <f t="shared" ref="I4688" si="3523">I4676</f>
        <v>1</v>
      </c>
      <c r="J4688">
        <f t="shared" si="3512"/>
        <v>20</v>
      </c>
      <c r="K4688">
        <f t="shared" si="3519"/>
        <v>384</v>
      </c>
      <c r="L4688" s="1" t="str">
        <f>Sheet1!L4688</f>
        <v>[{"bid":16008,"type":6,"num":181},{"bid":14001,"type":4,"num":229500}]</v>
      </c>
    </row>
    <row r="4689" spans="1:12" x14ac:dyDescent="0.2">
      <c r="A4689">
        <f t="shared" si="3510"/>
        <v>605461</v>
      </c>
      <c r="B4689">
        <f t="shared" si="3514"/>
        <v>605462</v>
      </c>
      <c r="C4689" s="1" t="str">
        <f t="shared" si="3476"/>
        <v>当前波数 385/∞\n下一波BOSS</v>
      </c>
      <c r="D4689">
        <f>VLOOKUP(MOD(A4689,1000),Sheet2!P:R,3,FALSE)</f>
        <v>254521694688</v>
      </c>
      <c r="E4689">
        <v>645</v>
      </c>
      <c r="F4689" s="1" t="str">
        <f>IF(VLOOKUP(MOD(A4689,1000),Sheet2!P:W,8,FALSE)=1,"[[50000,1],",IF(VLOOKUP(MOD(A4689,1000),Sheet2!P:W,8,FALSE)=2,"[[90000,1],","["))&amp;IF(K4689=K4688,VLOOKUP(INT(MID(A4689,3,1))*10+3,Sheet3!A:B,2,FALSE),VLOOKUP(INT(MID(A4689,3,1))*10+MOD(K4689,2)+1,Sheet3!A:B,2,FALSE))&amp;"]"</f>
        <v>[[50041,40]]</v>
      </c>
      <c r="G4689">
        <v>0.2</v>
      </c>
      <c r="H4689" s="1" t="str">
        <f t="shared" si="3455"/>
        <v>[80041,80042,80043,80044]</v>
      </c>
      <c r="I4689" s="1">
        <f t="shared" ref="I4689" si="3524">I4677</f>
        <v>1</v>
      </c>
      <c r="J4689">
        <f t="shared" si="3512"/>
        <v>20</v>
      </c>
      <c r="K4689">
        <f t="shared" si="3519"/>
        <v>385</v>
      </c>
      <c r="L4689" s="1" t="str">
        <f>Sheet1!L4689</f>
        <v>[{"bid":16008,"type":6,"num":183},{"bid":14001,"type":4,"num":230000}]</v>
      </c>
    </row>
    <row r="4690" spans="1:12" x14ac:dyDescent="0.2">
      <c r="A4690">
        <f t="shared" si="3510"/>
        <v>605462</v>
      </c>
      <c r="B4690">
        <f t="shared" si="3514"/>
        <v>605463</v>
      </c>
      <c r="C4690" s="1" t="str">
        <f t="shared" si="3476"/>
        <v>BOSS波\n需击杀所有怪物</v>
      </c>
      <c r="D4690">
        <f>VLOOKUP(MOD(A4690,1000),Sheet2!P:R,3,FALSE)</f>
        <v>260160302592.00003</v>
      </c>
      <c r="E4690">
        <v>646</v>
      </c>
      <c r="F4690" s="1" t="str">
        <f>IF(VLOOKUP(MOD(A4690,1000),Sheet2!P:W,8,FALSE)=1,"[[50000,1],",IF(VLOOKUP(MOD(A4690,1000),Sheet2!P:W,8,FALSE)=2,"[[90000,1],","["))&amp;IF(K4690=K4689,VLOOKUP(INT(MID(A4690,3,1))*10+3,Sheet3!A:B,2,FALSE),VLOOKUP(INT(MID(A4690,3,1))*10+MOD(K4690,2)+1,Sheet3!A:B,2,FALSE))&amp;"]"</f>
        <v>[[50043,45]]</v>
      </c>
      <c r="G4690">
        <v>0.2</v>
      </c>
      <c r="H4690" s="1" t="str">
        <f t="shared" ref="H4690:H4753" si="3525">H4689</f>
        <v>[80041,80042,80043,80044]</v>
      </c>
      <c r="I4690" s="1">
        <f t="shared" ref="I4690" si="3526">I4678</f>
        <v>2</v>
      </c>
      <c r="J4690">
        <f t="shared" si="3512"/>
        <v>40</v>
      </c>
      <c r="K4690">
        <f t="shared" si="3519"/>
        <v>385</v>
      </c>
      <c r="L4690" s="1" t="str">
        <f>Sheet1!L4690</f>
        <v>[{"bid":16008,"type":6,"num":183},{"bid":14001,"type":4,"num":230500}]</v>
      </c>
    </row>
    <row r="4691" spans="1:12" x14ac:dyDescent="0.2">
      <c r="A4691">
        <f t="shared" si="3510"/>
        <v>605463</v>
      </c>
      <c r="B4691">
        <f t="shared" si="3514"/>
        <v>605464</v>
      </c>
      <c r="C4691" s="1" t="str">
        <f t="shared" si="3476"/>
        <v>当前波数 386/∞</v>
      </c>
      <c r="D4691">
        <f>VLOOKUP(MOD(A4691,1000),Sheet2!P:R,3,FALSE)</f>
        <v>266034812472.00003</v>
      </c>
      <c r="E4691">
        <v>648</v>
      </c>
      <c r="F4691" s="1" t="str">
        <f>IF(VLOOKUP(MOD(A4691,1000),Sheet2!P:W,8,FALSE)=1,"[[50000,1],",IF(VLOOKUP(MOD(A4691,1000),Sheet2!P:W,8,FALSE)=2,"[[90000,1],","["))&amp;IF(K4691=K4690,VLOOKUP(INT(MID(A4691,3,1))*10+3,Sheet3!A:B,2,FALSE),VLOOKUP(INT(MID(A4691,3,1))*10+MOD(K4691,2)+1,Sheet3!A:B,2,FALSE))&amp;"]"</f>
        <v>[[50000,1],[50042,67]]</v>
      </c>
      <c r="G4691">
        <v>0.2</v>
      </c>
      <c r="H4691" s="1" t="str">
        <f t="shared" si="3525"/>
        <v>[80041,80042,80043,80044]</v>
      </c>
      <c r="I4691" s="1">
        <f t="shared" ref="I4691" si="3527">I4679</f>
        <v>1</v>
      </c>
      <c r="J4691">
        <f t="shared" si="3512"/>
        <v>20</v>
      </c>
      <c r="K4691">
        <f t="shared" si="3519"/>
        <v>386</v>
      </c>
      <c r="L4691" s="1" t="str">
        <f>Sheet1!L4691</f>
        <v>[{"bid":16008,"type":6,"num":183},{"bid":14001,"type":4,"num":231000}]</v>
      </c>
    </row>
    <row r="4692" spans="1:12" x14ac:dyDescent="0.2">
      <c r="A4692">
        <f t="shared" si="3510"/>
        <v>605464</v>
      </c>
      <c r="B4692">
        <f t="shared" si="3514"/>
        <v>605465</v>
      </c>
      <c r="C4692" s="1" t="str">
        <f t="shared" si="3476"/>
        <v>当前波数 387/∞</v>
      </c>
      <c r="D4692">
        <f>VLOOKUP(MOD(A4692,1000),Sheet2!P:R,3,FALSE)</f>
        <v>271990309500</v>
      </c>
      <c r="E4692">
        <v>649</v>
      </c>
      <c r="F4692" s="1" t="str">
        <f>IF(VLOOKUP(MOD(A4692,1000),Sheet2!P:W,8,FALSE)=1,"[[50000,1],",IF(VLOOKUP(MOD(A4692,1000),Sheet2!P:W,8,FALSE)=2,"[[90000,1],","["))&amp;IF(K4692=K4691,VLOOKUP(INT(MID(A4692,3,1))*10+3,Sheet3!A:B,2,FALSE),VLOOKUP(INT(MID(A4692,3,1))*10+MOD(K4692,2)+1,Sheet3!A:B,2,FALSE))&amp;"]"</f>
        <v>[[50041,40]]</v>
      </c>
      <c r="G4692">
        <v>0.2</v>
      </c>
      <c r="H4692" s="1" t="str">
        <f t="shared" si="3525"/>
        <v>[80041,80042,80043,80044]</v>
      </c>
      <c r="I4692" s="1">
        <f t="shared" ref="I4692" si="3528">I4680</f>
        <v>1</v>
      </c>
      <c r="J4692">
        <f t="shared" si="3512"/>
        <v>20</v>
      </c>
      <c r="K4692">
        <f t="shared" si="3519"/>
        <v>387</v>
      </c>
      <c r="L4692" s="1" t="str">
        <f>Sheet1!L4692</f>
        <v>[{"bid":16008,"type":6,"num":183},{"bid":14001,"type":4,"num":231500}]</v>
      </c>
    </row>
    <row r="4693" spans="1:12" x14ac:dyDescent="0.2">
      <c r="A4693">
        <f t="shared" si="3510"/>
        <v>605465</v>
      </c>
      <c r="B4693">
        <f t="shared" si="3514"/>
        <v>605466</v>
      </c>
      <c r="C4693" s="1" t="str">
        <f t="shared" si="3476"/>
        <v>当前波数 388/∞</v>
      </c>
      <c r="D4693">
        <f>VLOOKUP(MOD(A4693,1000),Sheet2!P:R,3,FALSE)</f>
        <v>278027456976</v>
      </c>
      <c r="E4693">
        <v>650</v>
      </c>
      <c r="F4693" s="1" t="str">
        <f>IF(VLOOKUP(MOD(A4693,1000),Sheet2!P:W,8,FALSE)=1,"[[50000,1],",IF(VLOOKUP(MOD(A4693,1000),Sheet2!P:W,8,FALSE)=2,"[[90000,1],","["))&amp;IF(K4693=K4692,VLOOKUP(INT(MID(A4693,3,1))*10+3,Sheet3!A:B,2,FALSE),VLOOKUP(INT(MID(A4693,3,1))*10+MOD(K4693,2)+1,Sheet3!A:B,2,FALSE))&amp;"]"</f>
        <v>[[50042,67]]</v>
      </c>
      <c r="G4693">
        <v>0.2</v>
      </c>
      <c r="H4693" s="1" t="str">
        <f t="shared" si="3525"/>
        <v>[80041,80042,80043,80044]</v>
      </c>
      <c r="I4693" s="1">
        <f t="shared" ref="I4693" si="3529">I4681</f>
        <v>1</v>
      </c>
      <c r="J4693">
        <f t="shared" si="3512"/>
        <v>20</v>
      </c>
      <c r="K4693">
        <f t="shared" si="3519"/>
        <v>388</v>
      </c>
      <c r="L4693" s="1" t="str">
        <f>Sheet1!L4693</f>
        <v>[{"bid":16008,"type":6,"num":183},{"bid":14001,"type":4,"num":232000}]</v>
      </c>
    </row>
    <row r="4694" spans="1:12" x14ac:dyDescent="0.2">
      <c r="A4694">
        <f t="shared" si="3510"/>
        <v>605466</v>
      </c>
      <c r="B4694">
        <f t="shared" si="3514"/>
        <v>605467</v>
      </c>
      <c r="C4694" s="1" t="str">
        <f t="shared" si="3476"/>
        <v>当前波数 389/∞</v>
      </c>
      <c r="D4694">
        <f>VLOOKUP(MOD(A4694,1000),Sheet2!P:R,3,FALSE)</f>
        <v>284146920720</v>
      </c>
      <c r="E4694">
        <v>651</v>
      </c>
      <c r="F4694" s="1" t="str">
        <f>IF(VLOOKUP(MOD(A4694,1000),Sheet2!P:W,8,FALSE)=1,"[[50000,1],",IF(VLOOKUP(MOD(A4694,1000),Sheet2!P:W,8,FALSE)=2,"[[90000,1],","["))&amp;IF(K4694=K4693,VLOOKUP(INT(MID(A4694,3,1))*10+3,Sheet3!A:B,2,FALSE),VLOOKUP(INT(MID(A4694,3,1))*10+MOD(K4694,2)+1,Sheet3!A:B,2,FALSE))&amp;"]"</f>
        <v>[[50000,1],[50041,40]]</v>
      </c>
      <c r="G4694">
        <v>0.2</v>
      </c>
      <c r="H4694" s="1" t="str">
        <f t="shared" si="3525"/>
        <v>[80041,80042,80043,80044]</v>
      </c>
      <c r="I4694" s="1">
        <f t="shared" ref="I4694" si="3530">I4682</f>
        <v>1</v>
      </c>
      <c r="J4694">
        <f t="shared" si="3512"/>
        <v>20</v>
      </c>
      <c r="K4694">
        <f t="shared" si="3519"/>
        <v>389</v>
      </c>
      <c r="L4694" s="1" t="str">
        <f>Sheet1!L4694</f>
        <v>[{"bid":16008,"type":6,"num":185},{"bid":14001,"type":4,"num":232500}]</v>
      </c>
    </row>
    <row r="4695" spans="1:12" x14ac:dyDescent="0.2">
      <c r="A4695">
        <f t="shared" si="3510"/>
        <v>605467</v>
      </c>
      <c r="B4695">
        <f t="shared" si="3514"/>
        <v>605468</v>
      </c>
      <c r="C4695" s="1" t="str">
        <f t="shared" si="3476"/>
        <v>当前波数 390/∞\n下一波BOSS</v>
      </c>
      <c r="D4695">
        <f>VLOOKUP(MOD(A4695,1000),Sheet2!P:R,3,FALSE)</f>
        <v>290349369072</v>
      </c>
      <c r="E4695">
        <v>652</v>
      </c>
      <c r="F4695" s="1" t="str">
        <f>IF(VLOOKUP(MOD(A4695,1000),Sheet2!P:W,8,FALSE)=1,"[[50000,1],",IF(VLOOKUP(MOD(A4695,1000),Sheet2!P:W,8,FALSE)=2,"[[90000,1],","["))&amp;IF(K4695=K4694,VLOOKUP(INT(MID(A4695,3,1))*10+3,Sheet3!A:B,2,FALSE),VLOOKUP(INT(MID(A4695,3,1))*10+MOD(K4695,2)+1,Sheet3!A:B,2,FALSE))&amp;"]"</f>
        <v>[[50042,67]]</v>
      </c>
      <c r="G4695">
        <v>0.2</v>
      </c>
      <c r="H4695" s="1" t="str">
        <f t="shared" si="3525"/>
        <v>[80041,80042,80043,80044]</v>
      </c>
      <c r="I4695" s="1">
        <f t="shared" ref="I4695" si="3531">I4683</f>
        <v>1</v>
      </c>
      <c r="J4695">
        <f t="shared" si="3512"/>
        <v>20</v>
      </c>
      <c r="K4695">
        <f t="shared" si="3519"/>
        <v>390</v>
      </c>
      <c r="L4695" s="1" t="str">
        <f>Sheet1!L4695</f>
        <v>[{"bid":16008,"type":6,"num":185},{"bid":14001,"type":4,"num":233000}]</v>
      </c>
    </row>
    <row r="4696" spans="1:12" x14ac:dyDescent="0.2">
      <c r="A4696">
        <f t="shared" si="3510"/>
        <v>605468</v>
      </c>
      <c r="B4696">
        <f t="shared" si="3514"/>
        <v>605469</v>
      </c>
      <c r="C4696" s="1" t="str">
        <f t="shared" si="3476"/>
        <v>BOSS波\n需击杀所有怪物</v>
      </c>
      <c r="D4696">
        <f>VLOOKUP(MOD(A4696,1000),Sheet2!P:R,3,FALSE)</f>
        <v>296635472892</v>
      </c>
      <c r="E4696">
        <v>654</v>
      </c>
      <c r="F4696" s="1" t="str">
        <f>IF(VLOOKUP(MOD(A4696,1000),Sheet2!P:W,8,FALSE)=1,"[[50000,1],",IF(VLOOKUP(MOD(A4696,1000),Sheet2!P:W,8,FALSE)=2,"[[90000,1],","["))&amp;IF(K4696=K4695,VLOOKUP(INT(MID(A4696,3,1))*10+3,Sheet3!A:B,2,FALSE),VLOOKUP(INT(MID(A4696,3,1))*10+MOD(K4696,2)+1,Sheet3!A:B,2,FALSE))&amp;"]"</f>
        <v>[[50043,45]]</v>
      </c>
      <c r="G4696">
        <v>0.2</v>
      </c>
      <c r="H4696" s="1" t="str">
        <f t="shared" si="3525"/>
        <v>[80041,80042,80043,80044]</v>
      </c>
      <c r="I4696" s="1">
        <f t="shared" ref="I4696" si="3532">I4684</f>
        <v>2</v>
      </c>
      <c r="J4696">
        <f t="shared" si="3512"/>
        <v>40</v>
      </c>
      <c r="K4696">
        <f t="shared" si="3519"/>
        <v>390</v>
      </c>
      <c r="L4696" s="1" t="str">
        <f>Sheet1!L4696</f>
        <v>[{"bid":16008,"type":6,"num":185},{"bid":14001,"type":4,"num":233500}]</v>
      </c>
    </row>
    <row r="4697" spans="1:12" x14ac:dyDescent="0.2">
      <c r="A4697">
        <f t="shared" si="3510"/>
        <v>605469</v>
      </c>
      <c r="B4697">
        <f t="shared" si="3514"/>
        <v>605470</v>
      </c>
      <c r="C4697" s="1" t="str">
        <f t="shared" si="3476"/>
        <v>当前波数 391/∞</v>
      </c>
      <c r="D4697">
        <f>VLOOKUP(MOD(A4697,1000),Sheet2!P:R,3,FALSE)</f>
        <v>303005905560</v>
      </c>
      <c r="E4697">
        <v>655</v>
      </c>
      <c r="F4697" s="1" t="str">
        <f>IF(VLOOKUP(MOD(A4697,1000),Sheet2!P:W,8,FALSE)=1,"[[50000,1],",IF(VLOOKUP(MOD(A4697,1000),Sheet2!P:W,8,FALSE)=2,"[[90000,1],","["))&amp;IF(K4697=K4696,VLOOKUP(INT(MID(A4697,3,1))*10+3,Sheet3!A:B,2,FALSE),VLOOKUP(INT(MID(A4697,3,1))*10+MOD(K4697,2)+1,Sheet3!A:B,2,FALSE))&amp;"]"</f>
        <v>[[50000,1],[50041,40]]</v>
      </c>
      <c r="G4697">
        <v>0.2</v>
      </c>
      <c r="H4697" s="1" t="str">
        <f t="shared" si="3525"/>
        <v>[80041,80042,80043,80044]</v>
      </c>
      <c r="I4697" s="1">
        <f t="shared" ref="I4697" si="3533">I4685</f>
        <v>1</v>
      </c>
      <c r="J4697">
        <f t="shared" si="3512"/>
        <v>20</v>
      </c>
      <c r="K4697">
        <f t="shared" si="3519"/>
        <v>391</v>
      </c>
      <c r="L4697" s="1" t="str">
        <f>Sheet1!L4697</f>
        <v>[{"bid":16008,"type":6,"num":185},{"bid":14001,"type":4,"num":234000}]</v>
      </c>
    </row>
    <row r="4698" spans="1:12" x14ac:dyDescent="0.2">
      <c r="A4698">
        <f t="shared" si="3510"/>
        <v>605470</v>
      </c>
      <c r="B4698">
        <f t="shared" si="3514"/>
        <v>605471</v>
      </c>
      <c r="C4698" s="1" t="str">
        <f t="shared" si="3476"/>
        <v>当前波数 392/∞</v>
      </c>
      <c r="D4698">
        <f>VLOOKUP(MOD(A4698,1000),Sheet2!P:R,3,FALSE)</f>
        <v>309461342976.00006</v>
      </c>
      <c r="E4698">
        <v>657</v>
      </c>
      <c r="F4698" s="1" t="str">
        <f>IF(VLOOKUP(MOD(A4698,1000),Sheet2!P:W,8,FALSE)=1,"[[50000,1],",IF(VLOOKUP(MOD(A4698,1000),Sheet2!P:W,8,FALSE)=2,"[[90000,1],","["))&amp;IF(K4698=K4697,VLOOKUP(INT(MID(A4698,3,1))*10+3,Sheet3!A:B,2,FALSE),VLOOKUP(INT(MID(A4698,3,1))*10+MOD(K4698,2)+1,Sheet3!A:B,2,FALSE))&amp;"]"</f>
        <v>[[50042,67]]</v>
      </c>
      <c r="G4698">
        <v>0.2</v>
      </c>
      <c r="H4698" s="1" t="str">
        <f t="shared" si="3525"/>
        <v>[80041,80042,80043,80044]</v>
      </c>
      <c r="I4698" s="1">
        <f t="shared" ref="I4698" si="3534">I4686</f>
        <v>1</v>
      </c>
      <c r="J4698">
        <f t="shared" si="3512"/>
        <v>20</v>
      </c>
      <c r="K4698">
        <f t="shared" si="3519"/>
        <v>392</v>
      </c>
      <c r="L4698" s="1" t="str">
        <f>Sheet1!L4698</f>
        <v>[{"bid":16008,"type":6,"num":185},{"bid":14001,"type":4,"num":234500}]</v>
      </c>
    </row>
    <row r="4699" spans="1:12" x14ac:dyDescent="0.2">
      <c r="A4699">
        <f t="shared" si="3510"/>
        <v>605471</v>
      </c>
      <c r="B4699">
        <f t="shared" si="3514"/>
        <v>605472</v>
      </c>
      <c r="C4699" s="1" t="str">
        <f t="shared" si="3476"/>
        <v>当前波数 393/∞</v>
      </c>
      <c r="D4699">
        <f>VLOOKUP(MOD(A4699,1000),Sheet2!P:R,3,FALSE)</f>
        <v>316173738608.00006</v>
      </c>
      <c r="E4699">
        <v>659</v>
      </c>
      <c r="F4699" s="1" t="str">
        <f>IF(VLOOKUP(MOD(A4699,1000),Sheet2!P:W,8,FALSE)=1,"[[50000,1],",IF(VLOOKUP(MOD(A4699,1000),Sheet2!P:W,8,FALSE)=2,"[[90000,1],","["))&amp;IF(K4699=K4698,VLOOKUP(INT(MID(A4699,3,1))*10+3,Sheet3!A:B,2,FALSE),VLOOKUP(INT(MID(A4699,3,1))*10+MOD(K4699,2)+1,Sheet3!A:B,2,FALSE))&amp;"]"</f>
        <v>[[50041,40]]</v>
      </c>
      <c r="G4699">
        <v>0.2</v>
      </c>
      <c r="H4699" s="1" t="str">
        <f t="shared" si="3525"/>
        <v>[80041,80042,80043,80044]</v>
      </c>
      <c r="I4699" s="1">
        <f t="shared" ref="I4699" si="3535">I4687</f>
        <v>1</v>
      </c>
      <c r="J4699">
        <f t="shared" si="3512"/>
        <v>20</v>
      </c>
      <c r="K4699">
        <f t="shared" si="3519"/>
        <v>393</v>
      </c>
      <c r="L4699" s="1" t="str">
        <f>Sheet1!L4699</f>
        <v>[{"bid":16008,"type":6,"num":187},{"bid":14001,"type":4,"num":235000}]</v>
      </c>
    </row>
    <row r="4700" spans="1:12" x14ac:dyDescent="0.2">
      <c r="A4700">
        <f t="shared" si="3510"/>
        <v>605472</v>
      </c>
      <c r="B4700">
        <f t="shared" si="3514"/>
        <v>605473</v>
      </c>
      <c r="C4700" s="1" t="str">
        <f t="shared" si="3476"/>
        <v>当前波数 394/∞</v>
      </c>
      <c r="D4700">
        <f>VLOOKUP(MOD(A4700,1000),Sheet2!P:R,3,FALSE)</f>
        <v>322975746696.00006</v>
      </c>
      <c r="E4700">
        <v>661</v>
      </c>
      <c r="F4700" s="1" t="str">
        <f>IF(VLOOKUP(MOD(A4700,1000),Sheet2!P:W,8,FALSE)=1,"[[50000,1],",IF(VLOOKUP(MOD(A4700,1000),Sheet2!P:W,8,FALSE)=2,"[[90000,1],","["))&amp;IF(K4700=K4699,VLOOKUP(INT(MID(A4700,3,1))*10+3,Sheet3!A:B,2,FALSE),VLOOKUP(INT(MID(A4700,3,1))*10+MOD(K4700,2)+1,Sheet3!A:B,2,FALSE))&amp;"]"</f>
        <v>[[50000,1],[50042,67]]</v>
      </c>
      <c r="G4700">
        <v>0.2</v>
      </c>
      <c r="H4700" s="1" t="str">
        <f t="shared" si="3525"/>
        <v>[80041,80042,80043,80044]</v>
      </c>
      <c r="I4700" s="1">
        <f t="shared" ref="I4700" si="3536">I4688</f>
        <v>1</v>
      </c>
      <c r="J4700">
        <f t="shared" si="3512"/>
        <v>20</v>
      </c>
      <c r="K4700">
        <f t="shared" si="3519"/>
        <v>394</v>
      </c>
      <c r="L4700" s="1" t="str">
        <f>Sheet1!L4700</f>
        <v>[{"bid":16008,"type":6,"num":187},{"bid":14001,"type":4,"num":235500}]</v>
      </c>
    </row>
    <row r="4701" spans="1:12" x14ac:dyDescent="0.2">
      <c r="A4701">
        <f t="shared" si="3510"/>
        <v>605473</v>
      </c>
      <c r="B4701">
        <f t="shared" si="3514"/>
        <v>605474</v>
      </c>
      <c r="C4701" s="1" t="str">
        <f t="shared" si="3476"/>
        <v>当前波数 395/∞\n下一波BOSS</v>
      </c>
      <c r="D4701">
        <f>VLOOKUP(MOD(A4701,1000),Sheet2!P:R,3,FALSE)</f>
        <v>329868080640.00006</v>
      </c>
      <c r="E4701">
        <v>662</v>
      </c>
      <c r="F4701" s="1" t="str">
        <f>IF(VLOOKUP(MOD(A4701,1000),Sheet2!P:W,8,FALSE)=1,"[[50000,1],",IF(VLOOKUP(MOD(A4701,1000),Sheet2!P:W,8,FALSE)=2,"[[90000,1],","["))&amp;IF(K4701=K4700,VLOOKUP(INT(MID(A4701,3,1))*10+3,Sheet3!A:B,2,FALSE),VLOOKUP(INT(MID(A4701,3,1))*10+MOD(K4701,2)+1,Sheet3!A:B,2,FALSE))&amp;"]"</f>
        <v>[[50041,40]]</v>
      </c>
      <c r="G4701">
        <v>0.2</v>
      </c>
      <c r="H4701" s="1" t="str">
        <f t="shared" si="3525"/>
        <v>[80041,80042,80043,80044]</v>
      </c>
      <c r="I4701" s="1">
        <f t="shared" ref="I4701" si="3537">I4689</f>
        <v>1</v>
      </c>
      <c r="J4701">
        <f t="shared" si="3512"/>
        <v>20</v>
      </c>
      <c r="K4701">
        <f t="shared" si="3519"/>
        <v>395</v>
      </c>
      <c r="L4701" s="1" t="str">
        <f>Sheet1!L4701</f>
        <v>[{"bid":16008,"type":6,"num":187},{"bid":14001,"type":4,"num":236000}]</v>
      </c>
    </row>
    <row r="4702" spans="1:12" x14ac:dyDescent="0.2">
      <c r="A4702">
        <f t="shared" si="3510"/>
        <v>605474</v>
      </c>
      <c r="B4702">
        <f t="shared" si="3514"/>
        <v>605475</v>
      </c>
      <c r="C4702" s="1" t="str">
        <f t="shared" si="3476"/>
        <v>BOSS波\n需击杀所有怪物</v>
      </c>
      <c r="D4702">
        <f>VLOOKUP(MOD(A4702,1000),Sheet2!P:R,3,FALSE)</f>
        <v>336851456480.00006</v>
      </c>
      <c r="E4702">
        <v>664</v>
      </c>
      <c r="F4702" s="1" t="str">
        <f>IF(VLOOKUP(MOD(A4702,1000),Sheet2!P:W,8,FALSE)=1,"[[50000,1],",IF(VLOOKUP(MOD(A4702,1000),Sheet2!P:W,8,FALSE)=2,"[[90000,1],","["))&amp;IF(K4702=K4701,VLOOKUP(INT(MID(A4702,3,1))*10+3,Sheet3!A:B,2,FALSE),VLOOKUP(INT(MID(A4702,3,1))*10+MOD(K4702,2)+1,Sheet3!A:B,2,FALSE))&amp;"]"</f>
        <v>[[50043,45]]</v>
      </c>
      <c r="G4702">
        <v>0.2</v>
      </c>
      <c r="H4702" s="1" t="str">
        <f t="shared" si="3525"/>
        <v>[80041,80042,80043,80044]</v>
      </c>
      <c r="I4702" s="1">
        <f t="shared" ref="I4702" si="3538">I4690</f>
        <v>2</v>
      </c>
      <c r="J4702">
        <f t="shared" si="3512"/>
        <v>40</v>
      </c>
      <c r="K4702">
        <f t="shared" si="3519"/>
        <v>395</v>
      </c>
      <c r="L4702" s="1" t="str">
        <f>Sheet1!L4702</f>
        <v>[{"bid":16008,"type":6,"num":187},{"bid":14001,"type":4,"num":236500}]</v>
      </c>
    </row>
    <row r="4703" spans="1:12" x14ac:dyDescent="0.2">
      <c r="A4703">
        <f t="shared" si="3510"/>
        <v>605475</v>
      </c>
      <c r="B4703">
        <f t="shared" si="3514"/>
        <v>605476</v>
      </c>
      <c r="C4703" s="1" t="str">
        <f t="shared" si="3476"/>
        <v>当前波数 396/∞</v>
      </c>
      <c r="D4703">
        <f>VLOOKUP(MOD(A4703,1000),Sheet2!P:R,3,FALSE)</f>
        <v>343926592896.00006</v>
      </c>
      <c r="E4703">
        <v>666</v>
      </c>
      <c r="F4703" s="1" t="str">
        <f>IF(VLOOKUP(MOD(A4703,1000),Sheet2!P:W,8,FALSE)=1,"[[50000,1],",IF(VLOOKUP(MOD(A4703,1000),Sheet2!P:W,8,FALSE)=2,"[[90000,1],","["))&amp;IF(K4703=K4702,VLOOKUP(INT(MID(A4703,3,1))*10+3,Sheet3!A:B,2,FALSE),VLOOKUP(INT(MID(A4703,3,1))*10+MOD(K4703,2)+1,Sheet3!A:B,2,FALSE))&amp;"]"</f>
        <v>[[50000,1],[50042,67]]</v>
      </c>
      <c r="G4703">
        <v>0.2</v>
      </c>
      <c r="H4703" s="1" t="str">
        <f t="shared" si="3525"/>
        <v>[80041,80042,80043,80044]</v>
      </c>
      <c r="I4703" s="1">
        <f t="shared" ref="I4703" si="3539">I4691</f>
        <v>1</v>
      </c>
      <c r="J4703">
        <f t="shared" si="3512"/>
        <v>20</v>
      </c>
      <c r="K4703">
        <f t="shared" si="3519"/>
        <v>396</v>
      </c>
      <c r="L4703" s="1" t="str">
        <f>Sheet1!L4703</f>
        <v>[{"bid":16008,"type":6,"num":187},{"bid":14001,"type":4,"num":237000}]</v>
      </c>
    </row>
    <row r="4704" spans="1:12" x14ac:dyDescent="0.2">
      <c r="A4704">
        <f t="shared" si="3510"/>
        <v>605476</v>
      </c>
      <c r="B4704">
        <f t="shared" si="3514"/>
        <v>605477</v>
      </c>
      <c r="C4704" s="1" t="str">
        <f t="shared" si="3476"/>
        <v>当前波数 397/∞</v>
      </c>
      <c r="D4704">
        <f>VLOOKUP(MOD(A4704,1000),Sheet2!P:R,3,FALSE)</f>
        <v>351094211208.00006</v>
      </c>
      <c r="E4704">
        <v>668</v>
      </c>
      <c r="F4704" s="1" t="str">
        <f>IF(VLOOKUP(MOD(A4704,1000),Sheet2!P:W,8,FALSE)=1,"[[50000,1],",IF(VLOOKUP(MOD(A4704,1000),Sheet2!P:W,8,FALSE)=2,"[[90000,1],","["))&amp;IF(K4704=K4703,VLOOKUP(INT(MID(A4704,3,1))*10+3,Sheet3!A:B,2,FALSE),VLOOKUP(INT(MID(A4704,3,1))*10+MOD(K4704,2)+1,Sheet3!A:B,2,FALSE))&amp;"]"</f>
        <v>[[50041,40]]</v>
      </c>
      <c r="G4704">
        <v>0.2</v>
      </c>
      <c r="H4704" s="1" t="str">
        <f t="shared" si="3525"/>
        <v>[80041,80042,80043,80044]</v>
      </c>
      <c r="I4704" s="1">
        <f t="shared" ref="I4704" si="3540">I4692</f>
        <v>1</v>
      </c>
      <c r="J4704">
        <f t="shared" si="3512"/>
        <v>20</v>
      </c>
      <c r="K4704">
        <f t="shared" si="3519"/>
        <v>397</v>
      </c>
      <c r="L4704" s="1" t="str">
        <f>Sheet1!L4704</f>
        <v>[{"bid":16008,"type":6,"num":189},{"bid":14001,"type":4,"num":237500}]</v>
      </c>
    </row>
    <row r="4705" spans="1:12" x14ac:dyDescent="0.2">
      <c r="A4705">
        <f t="shared" si="3510"/>
        <v>605477</v>
      </c>
      <c r="B4705">
        <f t="shared" si="3514"/>
        <v>605478</v>
      </c>
      <c r="C4705" s="1" t="str">
        <f t="shared" si="3476"/>
        <v>当前波数 398/∞</v>
      </c>
      <c r="D4705">
        <f>VLOOKUP(MOD(A4705,1000),Sheet2!P:R,3,FALSE)</f>
        <v>358355035376.00006</v>
      </c>
      <c r="E4705">
        <v>670</v>
      </c>
      <c r="F4705" s="1" t="str">
        <f>IF(VLOOKUP(MOD(A4705,1000),Sheet2!P:W,8,FALSE)=1,"[[50000,1],",IF(VLOOKUP(MOD(A4705,1000),Sheet2!P:W,8,FALSE)=2,"[[90000,1],","["))&amp;IF(K4705=K4704,VLOOKUP(INT(MID(A4705,3,1))*10+3,Sheet3!A:B,2,FALSE),VLOOKUP(INT(MID(A4705,3,1))*10+MOD(K4705,2)+1,Sheet3!A:B,2,FALSE))&amp;"]"</f>
        <v>[[50042,67]]</v>
      </c>
      <c r="G4705">
        <v>0.2</v>
      </c>
      <c r="H4705" s="1" t="str">
        <f t="shared" si="3525"/>
        <v>[80041,80042,80043,80044]</v>
      </c>
      <c r="I4705" s="1">
        <f t="shared" ref="I4705" si="3541">I4693</f>
        <v>1</v>
      </c>
      <c r="J4705">
        <f t="shared" si="3512"/>
        <v>20</v>
      </c>
      <c r="K4705">
        <f t="shared" si="3519"/>
        <v>398</v>
      </c>
      <c r="L4705" s="1" t="str">
        <f>Sheet1!L4705</f>
        <v>[{"bid":16008,"type":6,"num":189},{"bid":14001,"type":4,"num":238000}]</v>
      </c>
    </row>
    <row r="4706" spans="1:12" x14ac:dyDescent="0.2">
      <c r="A4706">
        <f t="shared" si="3510"/>
        <v>605478</v>
      </c>
      <c r="B4706">
        <f t="shared" si="3514"/>
        <v>605479</v>
      </c>
      <c r="C4706" s="1" t="str">
        <f t="shared" si="3476"/>
        <v>当前波数 399/∞</v>
      </c>
      <c r="D4706">
        <f>VLOOKUP(MOD(A4706,1000),Sheet2!P:R,3,FALSE)</f>
        <v>365709792000.00006</v>
      </c>
      <c r="E4706">
        <v>672</v>
      </c>
      <c r="F4706" s="1" t="str">
        <f>IF(VLOOKUP(MOD(A4706,1000),Sheet2!P:W,8,FALSE)=1,"[[50000,1],",IF(VLOOKUP(MOD(A4706,1000),Sheet2!P:W,8,FALSE)=2,"[[90000,1],","["))&amp;IF(K4706=K4705,VLOOKUP(INT(MID(A4706,3,1))*10+3,Sheet3!A:B,2,FALSE),VLOOKUP(INT(MID(A4706,3,1))*10+MOD(K4706,2)+1,Sheet3!A:B,2,FALSE))&amp;"]"</f>
        <v>[[50000,1],[50041,40]]</v>
      </c>
      <c r="G4706">
        <v>0.2</v>
      </c>
      <c r="H4706" s="1" t="str">
        <f t="shared" si="3525"/>
        <v>[80041,80042,80043,80044]</v>
      </c>
      <c r="I4706" s="1">
        <f t="shared" ref="I4706" si="3542">I4694</f>
        <v>1</v>
      </c>
      <c r="J4706">
        <f t="shared" si="3512"/>
        <v>20</v>
      </c>
      <c r="K4706">
        <f t="shared" si="3519"/>
        <v>399</v>
      </c>
      <c r="L4706" s="1" t="str">
        <f>Sheet1!L4706</f>
        <v>[{"bid":16008,"type":6,"num":189},{"bid":14001,"type":4,"num":238500}]</v>
      </c>
    </row>
    <row r="4707" spans="1:12" x14ac:dyDescent="0.2">
      <c r="A4707">
        <f t="shared" si="3510"/>
        <v>605479</v>
      </c>
      <c r="B4707">
        <f t="shared" si="3514"/>
        <v>605480</v>
      </c>
      <c r="C4707" s="1" t="str">
        <f t="shared" si="3476"/>
        <v>当前波数 400/∞\n下一波BOSS</v>
      </c>
      <c r="D4707">
        <f>VLOOKUP(MOD(A4707,1000),Sheet2!P:R,3,FALSE)</f>
        <v>373343759880.00006</v>
      </c>
      <c r="E4707">
        <v>674</v>
      </c>
      <c r="F4707" s="1" t="str">
        <f>IF(VLOOKUP(MOD(A4707,1000),Sheet2!P:W,8,FALSE)=1,"[[50000,1],",IF(VLOOKUP(MOD(A4707,1000),Sheet2!P:W,8,FALSE)=2,"[[90000,1],","["))&amp;IF(K4707=K4706,VLOOKUP(INT(MID(A4707,3,1))*10+3,Sheet3!A:B,2,FALSE),VLOOKUP(INT(MID(A4707,3,1))*10+MOD(K4707,2)+1,Sheet3!A:B,2,FALSE))&amp;"]"</f>
        <v>[[50042,67]]</v>
      </c>
      <c r="G4707">
        <v>0.2</v>
      </c>
      <c r="H4707" s="1" t="str">
        <f t="shared" si="3525"/>
        <v>[80041,80042,80043,80044]</v>
      </c>
      <c r="I4707" s="1">
        <f t="shared" ref="I4707" si="3543">I4695</f>
        <v>1</v>
      </c>
      <c r="J4707">
        <f t="shared" si="3512"/>
        <v>20</v>
      </c>
      <c r="K4707">
        <f t="shared" si="3519"/>
        <v>400</v>
      </c>
      <c r="L4707" s="1" t="str">
        <f>Sheet1!L4707</f>
        <v>[{"bid":16008,"type":6,"num":189},{"bid":14001,"type":4,"num":239000}]</v>
      </c>
    </row>
    <row r="4708" spans="1:12" x14ac:dyDescent="0.2">
      <c r="A4708">
        <f t="shared" si="3510"/>
        <v>605480</v>
      </c>
      <c r="B4708">
        <f t="shared" si="3514"/>
        <v>605481</v>
      </c>
      <c r="C4708" s="1" t="str">
        <f t="shared" si="3476"/>
        <v>BOSS波\n需击杀所有怪物</v>
      </c>
      <c r="D4708">
        <f>VLOOKUP(MOD(A4708,1000),Sheet2!P:R,3,FALSE)</f>
        <v>381076531044.00012</v>
      </c>
      <c r="E4708">
        <v>676</v>
      </c>
      <c r="F4708" s="1" t="str">
        <f>IF(VLOOKUP(MOD(A4708,1000),Sheet2!P:W,8,FALSE)=1,"[[50000,1],",IF(VLOOKUP(MOD(A4708,1000),Sheet2!P:W,8,FALSE)=2,"[[90000,1],","["))&amp;IF(K4708=K4707,VLOOKUP(INT(MID(A4708,3,1))*10+3,Sheet3!A:B,2,FALSE),VLOOKUP(INT(MID(A4708,3,1))*10+MOD(K4708,2)+1,Sheet3!A:B,2,FALSE))&amp;"]"</f>
        <v>[[50043,45]]</v>
      </c>
      <c r="G4708">
        <v>0.2</v>
      </c>
      <c r="H4708" s="1" t="str">
        <f t="shared" si="3525"/>
        <v>[80041,80042,80043,80044]</v>
      </c>
      <c r="I4708" s="1">
        <f t="shared" ref="I4708" si="3544">I4696</f>
        <v>2</v>
      </c>
      <c r="J4708">
        <f t="shared" si="3512"/>
        <v>40</v>
      </c>
      <c r="K4708">
        <f t="shared" si="3519"/>
        <v>400</v>
      </c>
      <c r="L4708" s="1" t="str">
        <f>Sheet1!L4708</f>
        <v>[{"bid":16008,"type":6,"num":189},{"bid":14001,"type":4,"num":239500}]</v>
      </c>
    </row>
    <row r="4709" spans="1:12" x14ac:dyDescent="0.2">
      <c r="A4709">
        <f t="shared" si="3510"/>
        <v>605481</v>
      </c>
      <c r="B4709">
        <f t="shared" si="3514"/>
        <v>605482</v>
      </c>
      <c r="C4709" s="1" t="str">
        <f t="shared" si="3476"/>
        <v>当前波数 401/∞</v>
      </c>
      <c r="D4709">
        <f>VLOOKUP(MOD(A4709,1000),Sheet2!P:R,3,FALSE)</f>
        <v>388908870672.00006</v>
      </c>
      <c r="E4709">
        <v>677</v>
      </c>
      <c r="F4709" s="1" t="str">
        <f>IF(VLOOKUP(MOD(A4709,1000),Sheet2!P:W,8,FALSE)=1,"[[50000,1],",IF(VLOOKUP(MOD(A4709,1000),Sheet2!P:W,8,FALSE)=2,"[[90000,1],","["))&amp;IF(K4709=K4708,VLOOKUP(INT(MID(A4709,3,1))*10+3,Sheet3!A:B,2,FALSE),VLOOKUP(INT(MID(A4709,3,1))*10+MOD(K4709,2)+1,Sheet3!A:B,2,FALSE))&amp;"]"</f>
        <v>[[50000,1],[50041,40]]</v>
      </c>
      <c r="G4709">
        <v>0.2</v>
      </c>
      <c r="H4709" s="1" t="str">
        <f t="shared" si="3525"/>
        <v>[80041,80042,80043,80044]</v>
      </c>
      <c r="I4709" s="1">
        <f t="shared" ref="I4709" si="3545">I4697</f>
        <v>1</v>
      </c>
      <c r="J4709">
        <f t="shared" si="3512"/>
        <v>20</v>
      </c>
      <c r="K4709">
        <f t="shared" si="3519"/>
        <v>401</v>
      </c>
      <c r="L4709" s="1" t="str">
        <f>Sheet1!L4709</f>
        <v>[{"bid":16008,"type":6,"num":191},{"bid":14001,"type":4,"num":240000}]</v>
      </c>
    </row>
    <row r="4710" spans="1:12" x14ac:dyDescent="0.2">
      <c r="A4710">
        <f t="shared" si="3510"/>
        <v>605482</v>
      </c>
      <c r="B4710">
        <f t="shared" si="3514"/>
        <v>605483</v>
      </c>
      <c r="C4710" s="1" t="str">
        <f t="shared" ref="C4710:C4773" si="3546">IF(K4710=K4709,"BOSS波\n需击杀所有怪物",IF(K4710=K4711,"当前波数 "&amp;K4710&amp;"/∞\n下一波BOSS","当前波数 "&amp;K4710&amp;"/∞"))</f>
        <v>当前波数 402/∞</v>
      </c>
      <c r="D4710">
        <f>VLOOKUP(MOD(A4710,1000),Sheet2!P:R,3,FALSE)</f>
        <v>396841546704.00006</v>
      </c>
      <c r="E4710">
        <v>678</v>
      </c>
      <c r="F4710" s="1" t="str">
        <f>IF(VLOOKUP(MOD(A4710,1000),Sheet2!P:W,8,FALSE)=1,"[[50000,1],",IF(VLOOKUP(MOD(A4710,1000),Sheet2!P:W,8,FALSE)=2,"[[90000,1],","["))&amp;IF(K4710=K4709,VLOOKUP(INT(MID(A4710,3,1))*10+3,Sheet3!A:B,2,FALSE),VLOOKUP(INT(MID(A4710,3,1))*10+MOD(K4710,2)+1,Sheet3!A:B,2,FALSE))&amp;"]"</f>
        <v>[[50042,67]]</v>
      </c>
      <c r="G4710">
        <v>0.2</v>
      </c>
      <c r="H4710" s="1" t="str">
        <f t="shared" si="3525"/>
        <v>[80041,80042,80043,80044]</v>
      </c>
      <c r="I4710" s="1">
        <f t="shared" ref="I4710" si="3547">I4698</f>
        <v>1</v>
      </c>
      <c r="J4710">
        <f t="shared" si="3512"/>
        <v>20</v>
      </c>
      <c r="K4710">
        <f t="shared" si="3519"/>
        <v>402</v>
      </c>
      <c r="L4710" s="1" t="str">
        <f>Sheet1!L4710</f>
        <v>[{"bid":16008,"type":6,"num":191},{"bid":14001,"type":4,"num":240500}]</v>
      </c>
    </row>
    <row r="4711" spans="1:12" x14ac:dyDescent="0.2">
      <c r="A4711">
        <f t="shared" si="3510"/>
        <v>605483</v>
      </c>
      <c r="B4711">
        <f t="shared" si="3514"/>
        <v>605484</v>
      </c>
      <c r="C4711" s="1" t="str">
        <f t="shared" si="3546"/>
        <v>当前波数 403/∞</v>
      </c>
      <c r="D4711">
        <f>VLOOKUP(MOD(A4711,1000),Sheet2!P:R,3,FALSE)</f>
        <v>404875329840.00006</v>
      </c>
      <c r="E4711">
        <v>680</v>
      </c>
      <c r="F4711" s="1" t="str">
        <f>IF(VLOOKUP(MOD(A4711,1000),Sheet2!P:W,8,FALSE)=1,"[[50000,1],",IF(VLOOKUP(MOD(A4711,1000),Sheet2!P:W,8,FALSE)=2,"[[90000,1],","["))&amp;IF(K4711=K4710,VLOOKUP(INT(MID(A4711,3,1))*10+3,Sheet3!A:B,2,FALSE),VLOOKUP(INT(MID(A4711,3,1))*10+MOD(K4711,2)+1,Sheet3!A:B,2,FALSE))&amp;"]"</f>
        <v>[[50041,40]]</v>
      </c>
      <c r="G4711">
        <v>0.2</v>
      </c>
      <c r="H4711" s="1" t="str">
        <f t="shared" si="3525"/>
        <v>[80041,80042,80043,80044]</v>
      </c>
      <c r="I4711" s="1">
        <f t="shared" ref="I4711" si="3548">I4699</f>
        <v>1</v>
      </c>
      <c r="J4711">
        <f t="shared" si="3512"/>
        <v>20</v>
      </c>
      <c r="K4711">
        <f t="shared" si="3519"/>
        <v>403</v>
      </c>
      <c r="L4711" s="1" t="str">
        <f>Sheet1!L4711</f>
        <v>[{"bid":16008,"type":6,"num":191},{"bid":14001,"type":4,"num":241000}]</v>
      </c>
    </row>
    <row r="4712" spans="1:12" x14ac:dyDescent="0.2">
      <c r="A4712">
        <f t="shared" si="3510"/>
        <v>605484</v>
      </c>
      <c r="B4712">
        <f t="shared" si="3514"/>
        <v>605485</v>
      </c>
      <c r="C4712" s="1" t="str">
        <f t="shared" si="3546"/>
        <v>当前波数 404/∞</v>
      </c>
      <c r="D4712">
        <f>VLOOKUP(MOD(A4712,1000),Sheet2!P:R,3,FALSE)</f>
        <v>413010993540.00012</v>
      </c>
      <c r="E4712">
        <v>681</v>
      </c>
      <c r="F4712" s="1" t="str">
        <f>IF(VLOOKUP(MOD(A4712,1000),Sheet2!P:W,8,FALSE)=1,"[[50000,1],",IF(VLOOKUP(MOD(A4712,1000),Sheet2!P:W,8,FALSE)=2,"[[90000,1],","["))&amp;IF(K4712=K4711,VLOOKUP(INT(MID(A4712,3,1))*10+3,Sheet3!A:B,2,FALSE),VLOOKUP(INT(MID(A4712,3,1))*10+MOD(K4712,2)+1,Sheet3!A:B,2,FALSE))&amp;"]"</f>
        <v>[[50000,1],[50042,67]]</v>
      </c>
      <c r="G4712">
        <v>0.2</v>
      </c>
      <c r="H4712" s="1" t="str">
        <f t="shared" si="3525"/>
        <v>[80041,80042,80043,80044]</v>
      </c>
      <c r="I4712" s="1">
        <f t="shared" ref="I4712" si="3549">I4700</f>
        <v>1</v>
      </c>
      <c r="J4712">
        <f t="shared" si="3512"/>
        <v>20</v>
      </c>
      <c r="K4712">
        <f t="shared" si="3519"/>
        <v>404</v>
      </c>
      <c r="L4712" s="1" t="str">
        <f>Sheet1!L4712</f>
        <v>[{"bid":16008,"type":6,"num":191},{"bid":14001,"type":4,"num":241500}]</v>
      </c>
    </row>
    <row r="4713" spans="1:12" x14ac:dyDescent="0.2">
      <c r="A4713">
        <f t="shared" si="3510"/>
        <v>605485</v>
      </c>
      <c r="B4713">
        <f t="shared" si="3514"/>
        <v>605486</v>
      </c>
      <c r="C4713" s="1" t="str">
        <f t="shared" si="3546"/>
        <v>当前波数 405/∞\n下一波BOSS</v>
      </c>
      <c r="D4713">
        <f>VLOOKUP(MOD(A4713,1000),Sheet2!P:R,3,FALSE)</f>
        <v>421249314024.00006</v>
      </c>
      <c r="E4713">
        <v>683</v>
      </c>
      <c r="F4713" s="1" t="str">
        <f>IF(VLOOKUP(MOD(A4713,1000),Sheet2!P:W,8,FALSE)=1,"[[50000,1],",IF(VLOOKUP(MOD(A4713,1000),Sheet2!P:W,8,FALSE)=2,"[[90000,1],","["))&amp;IF(K4713=K4712,VLOOKUP(INT(MID(A4713,3,1))*10+3,Sheet3!A:B,2,FALSE),VLOOKUP(INT(MID(A4713,3,1))*10+MOD(K4713,2)+1,Sheet3!A:B,2,FALSE))&amp;"]"</f>
        <v>[[50041,40]]</v>
      </c>
      <c r="G4713">
        <v>0.2</v>
      </c>
      <c r="H4713" s="1" t="str">
        <f t="shared" si="3525"/>
        <v>[80041,80042,80043,80044]</v>
      </c>
      <c r="I4713" s="1">
        <f t="shared" ref="I4713" si="3550">I4701</f>
        <v>1</v>
      </c>
      <c r="J4713">
        <f t="shared" si="3512"/>
        <v>20</v>
      </c>
      <c r="K4713">
        <f t="shared" si="3519"/>
        <v>405</v>
      </c>
      <c r="L4713" s="1" t="str">
        <f>Sheet1!L4713</f>
        <v>[{"bid":16008,"type":6,"num":191},{"bid":14001,"type":4,"num":242000}]</v>
      </c>
    </row>
    <row r="4714" spans="1:12" x14ac:dyDescent="0.2">
      <c r="A4714">
        <f t="shared" si="3510"/>
        <v>605486</v>
      </c>
      <c r="B4714">
        <f t="shared" si="3514"/>
        <v>605487</v>
      </c>
      <c r="C4714" s="1" t="str">
        <f t="shared" si="3546"/>
        <v>BOSS波\n需击杀所有怪物</v>
      </c>
      <c r="D4714">
        <f>VLOOKUP(MOD(A4714,1000),Sheet2!P:R,3,FALSE)</f>
        <v>429591070272.00012</v>
      </c>
      <c r="E4714">
        <v>684</v>
      </c>
      <c r="F4714" s="1" t="str">
        <f>IF(VLOOKUP(MOD(A4714,1000),Sheet2!P:W,8,FALSE)=1,"[[50000,1],",IF(VLOOKUP(MOD(A4714,1000),Sheet2!P:W,8,FALSE)=2,"[[90000,1],","["))&amp;IF(K4714=K4713,VLOOKUP(INT(MID(A4714,3,1))*10+3,Sheet3!A:B,2,FALSE),VLOOKUP(INT(MID(A4714,3,1))*10+MOD(K4714,2)+1,Sheet3!A:B,2,FALSE))&amp;"]"</f>
        <v>[[50043,45]]</v>
      </c>
      <c r="G4714">
        <v>0.2</v>
      </c>
      <c r="H4714" s="1" t="str">
        <f t="shared" si="3525"/>
        <v>[80041,80042,80043,80044]</v>
      </c>
      <c r="I4714" s="1">
        <f t="shared" ref="I4714" si="3551">I4702</f>
        <v>2</v>
      </c>
      <c r="J4714">
        <f t="shared" si="3512"/>
        <v>40</v>
      </c>
      <c r="K4714">
        <f t="shared" si="3519"/>
        <v>405</v>
      </c>
      <c r="L4714" s="1" t="str">
        <f>Sheet1!L4714</f>
        <v>[{"bid":16008,"type":6,"num":193},{"bid":14001,"type":4,"num":242500}]</v>
      </c>
    </row>
    <row r="4715" spans="1:12" x14ac:dyDescent="0.2">
      <c r="A4715">
        <f t="shared" si="3510"/>
        <v>605487</v>
      </c>
      <c r="B4715">
        <f t="shared" si="3514"/>
        <v>605488</v>
      </c>
      <c r="C4715" s="1" t="str">
        <f t="shared" si="3546"/>
        <v>当前波数 406/∞</v>
      </c>
      <c r="D4715">
        <f>VLOOKUP(MOD(A4715,1000),Sheet2!P:R,3,FALSE)</f>
        <v>438235520256.00012</v>
      </c>
      <c r="E4715">
        <v>686</v>
      </c>
      <c r="F4715" s="1" t="str">
        <f>IF(VLOOKUP(MOD(A4715,1000),Sheet2!P:W,8,FALSE)=1,"[[50000,1],",IF(VLOOKUP(MOD(A4715,1000),Sheet2!P:W,8,FALSE)=2,"[[90000,1],","["))&amp;IF(K4715=K4714,VLOOKUP(INT(MID(A4715,3,1))*10+3,Sheet3!A:B,2,FALSE),VLOOKUP(INT(MID(A4715,3,1))*10+MOD(K4715,2)+1,Sheet3!A:B,2,FALSE))&amp;"]"</f>
        <v>[[50000,1],[50042,67]]</v>
      </c>
      <c r="G4715">
        <v>0.2</v>
      </c>
      <c r="H4715" s="1" t="str">
        <f t="shared" si="3525"/>
        <v>[80041,80042,80043,80044]</v>
      </c>
      <c r="I4715" s="1">
        <f t="shared" ref="I4715" si="3552">I4703</f>
        <v>1</v>
      </c>
      <c r="J4715">
        <f t="shared" si="3512"/>
        <v>20</v>
      </c>
      <c r="K4715">
        <f t="shared" si="3519"/>
        <v>406</v>
      </c>
      <c r="L4715" s="1" t="str">
        <f>Sheet1!L4715</f>
        <v>[{"bid":16008,"type":6,"num":193},{"bid":14001,"type":4,"num":243000}]</v>
      </c>
    </row>
    <row r="4716" spans="1:12" x14ac:dyDescent="0.2">
      <c r="A4716">
        <f t="shared" si="3510"/>
        <v>605488</v>
      </c>
      <c r="B4716">
        <f t="shared" si="3514"/>
        <v>605489</v>
      </c>
      <c r="C4716" s="1" t="str">
        <f t="shared" si="3546"/>
        <v>当前波数 407/∞</v>
      </c>
      <c r="D4716">
        <f>VLOOKUP(MOD(A4716,1000),Sheet2!P:R,3,FALSE)</f>
        <v>446988547152.00012</v>
      </c>
      <c r="E4716">
        <v>688</v>
      </c>
      <c r="F4716" s="1" t="str">
        <f>IF(VLOOKUP(MOD(A4716,1000),Sheet2!P:W,8,FALSE)=1,"[[50000,1],",IF(VLOOKUP(MOD(A4716,1000),Sheet2!P:W,8,FALSE)=2,"[[90000,1],","["))&amp;IF(K4716=K4715,VLOOKUP(INT(MID(A4716,3,1))*10+3,Sheet3!A:B,2,FALSE),VLOOKUP(INT(MID(A4716,3,1))*10+MOD(K4716,2)+1,Sheet3!A:B,2,FALSE))&amp;"]"</f>
        <v>[[50041,40]]</v>
      </c>
      <c r="G4716">
        <v>0.2</v>
      </c>
      <c r="H4716" s="1" t="str">
        <f t="shared" si="3525"/>
        <v>[80041,80042,80043,80044]</v>
      </c>
      <c r="I4716" s="1">
        <f t="shared" ref="I4716" si="3553">I4704</f>
        <v>1</v>
      </c>
      <c r="J4716">
        <f t="shared" si="3512"/>
        <v>20</v>
      </c>
      <c r="K4716">
        <f t="shared" si="3519"/>
        <v>407</v>
      </c>
      <c r="L4716" s="1" t="str">
        <f>Sheet1!L4716</f>
        <v>[{"bid":16008,"type":6,"num":193},{"bid":14001,"type":4,"num":243500}]</v>
      </c>
    </row>
    <row r="4717" spans="1:12" x14ac:dyDescent="0.2">
      <c r="A4717">
        <f t="shared" si="3510"/>
        <v>605489</v>
      </c>
      <c r="B4717">
        <f t="shared" si="3514"/>
        <v>605490</v>
      </c>
      <c r="C4717" s="1" t="str">
        <f t="shared" si="3546"/>
        <v>当前波数 408/∞</v>
      </c>
      <c r="D4717">
        <f>VLOOKUP(MOD(A4717,1000),Sheet2!P:R,3,FALSE)</f>
        <v>455850969600.00006</v>
      </c>
      <c r="E4717">
        <v>690</v>
      </c>
      <c r="F4717" s="1" t="str">
        <f>IF(VLOOKUP(MOD(A4717,1000),Sheet2!P:W,8,FALSE)=1,"[[50000,1],",IF(VLOOKUP(MOD(A4717,1000),Sheet2!P:W,8,FALSE)=2,"[[90000,1],","["))&amp;IF(K4717=K4716,VLOOKUP(INT(MID(A4717,3,1))*10+3,Sheet3!A:B,2,FALSE),VLOOKUP(INT(MID(A4717,3,1))*10+MOD(K4717,2)+1,Sheet3!A:B,2,FALSE))&amp;"]"</f>
        <v>[[50042,67]]</v>
      </c>
      <c r="G4717">
        <v>0.2</v>
      </c>
      <c r="H4717" s="1" t="str">
        <f t="shared" si="3525"/>
        <v>[80041,80042,80043,80044]</v>
      </c>
      <c r="I4717" s="1">
        <f t="shared" ref="I4717" si="3554">I4705</f>
        <v>1</v>
      </c>
      <c r="J4717">
        <f t="shared" si="3512"/>
        <v>20</v>
      </c>
      <c r="K4717">
        <f t="shared" si="3519"/>
        <v>408</v>
      </c>
      <c r="L4717" s="1" t="str">
        <f>Sheet1!L4717</f>
        <v>[{"bid":16008,"type":6,"num":193},{"bid":14001,"type":4,"num":244000}]</v>
      </c>
    </row>
    <row r="4718" spans="1:12" x14ac:dyDescent="0.2">
      <c r="A4718">
        <f t="shared" si="3510"/>
        <v>605490</v>
      </c>
      <c r="B4718">
        <f t="shared" si="3514"/>
        <v>605491</v>
      </c>
      <c r="C4718" s="1" t="str">
        <f t="shared" si="3546"/>
        <v>当前波数 409/∞</v>
      </c>
      <c r="D4718">
        <f>VLOOKUP(MOD(A4718,1000),Sheet2!P:R,3,FALSE)</f>
        <v>464823609120.00006</v>
      </c>
      <c r="E4718">
        <v>691</v>
      </c>
      <c r="F4718" s="1" t="str">
        <f>IF(VLOOKUP(MOD(A4718,1000),Sheet2!P:W,8,FALSE)=1,"[[50000,1],",IF(VLOOKUP(MOD(A4718,1000),Sheet2!P:W,8,FALSE)=2,"[[90000,1],","["))&amp;IF(K4718=K4717,VLOOKUP(INT(MID(A4718,3,1))*10+3,Sheet3!A:B,2,FALSE),VLOOKUP(INT(MID(A4718,3,1))*10+MOD(K4718,2)+1,Sheet3!A:B,2,FALSE))&amp;"]"</f>
        <v>[[50000,1],[50041,40]]</v>
      </c>
      <c r="G4718">
        <v>0.2</v>
      </c>
      <c r="H4718" s="1" t="str">
        <f t="shared" si="3525"/>
        <v>[80041,80042,80043,80044]</v>
      </c>
      <c r="I4718" s="1">
        <f t="shared" ref="I4718" si="3555">I4706</f>
        <v>1</v>
      </c>
      <c r="J4718">
        <f t="shared" si="3512"/>
        <v>20</v>
      </c>
      <c r="K4718">
        <f t="shared" si="3519"/>
        <v>409</v>
      </c>
      <c r="L4718" s="1" t="str">
        <f>Sheet1!L4718</f>
        <v>[{"bid":16008,"type":6,"num":193},{"bid":14001,"type":4,"num":244500}]</v>
      </c>
    </row>
    <row r="4719" spans="1:12" x14ac:dyDescent="0.2">
      <c r="A4719">
        <f t="shared" si="3510"/>
        <v>605491</v>
      </c>
      <c r="B4719">
        <f t="shared" si="3514"/>
        <v>605492</v>
      </c>
      <c r="C4719" s="1" t="str">
        <f t="shared" si="3546"/>
        <v>当前波数 410/∞\n下一波BOSS</v>
      </c>
      <c r="D4719">
        <f>VLOOKUP(MOD(A4719,1000),Sheet2!P:R,3,FALSE)</f>
        <v>473907290112.00006</v>
      </c>
      <c r="E4719">
        <v>692</v>
      </c>
      <c r="F4719" s="1" t="str">
        <f>IF(VLOOKUP(MOD(A4719,1000),Sheet2!P:W,8,FALSE)=1,"[[50000,1],",IF(VLOOKUP(MOD(A4719,1000),Sheet2!P:W,8,FALSE)=2,"[[90000,1],","["))&amp;IF(K4719=K4718,VLOOKUP(INT(MID(A4719,3,1))*10+3,Sheet3!A:B,2,FALSE),VLOOKUP(INT(MID(A4719,3,1))*10+MOD(K4719,2)+1,Sheet3!A:B,2,FALSE))&amp;"]"</f>
        <v>[[50042,67]]</v>
      </c>
      <c r="G4719">
        <v>0.2</v>
      </c>
      <c r="H4719" s="1" t="str">
        <f t="shared" si="3525"/>
        <v>[80041,80042,80043,80044]</v>
      </c>
      <c r="I4719" s="1">
        <f t="shared" ref="I4719" si="3556">I4707</f>
        <v>1</v>
      </c>
      <c r="J4719">
        <f t="shared" si="3512"/>
        <v>20</v>
      </c>
      <c r="K4719">
        <f t="shared" si="3519"/>
        <v>410</v>
      </c>
      <c r="L4719" s="1" t="str">
        <f>Sheet1!L4719</f>
        <v>[{"bid":16008,"type":6,"num":195},{"bid":14001,"type":4,"num":245000}]</v>
      </c>
    </row>
    <row r="4720" spans="1:12" x14ac:dyDescent="0.2">
      <c r="A4720">
        <f t="shared" si="3510"/>
        <v>605492</v>
      </c>
      <c r="B4720">
        <f t="shared" si="3514"/>
        <v>605493</v>
      </c>
      <c r="C4720" s="1" t="str">
        <f t="shared" si="3546"/>
        <v>BOSS波\n需击杀所有怪物</v>
      </c>
      <c r="D4720">
        <f>VLOOKUP(MOD(A4720,1000),Sheet2!P:R,3,FALSE)</f>
        <v>483102839856.00012</v>
      </c>
      <c r="E4720">
        <v>694</v>
      </c>
      <c r="F4720" s="1" t="str">
        <f>IF(VLOOKUP(MOD(A4720,1000),Sheet2!P:W,8,FALSE)=1,"[[50000,1],",IF(VLOOKUP(MOD(A4720,1000),Sheet2!P:W,8,FALSE)=2,"[[90000,1],","["))&amp;IF(K4720=K4719,VLOOKUP(INT(MID(A4720,3,1))*10+3,Sheet3!A:B,2,FALSE),VLOOKUP(INT(MID(A4720,3,1))*10+MOD(K4720,2)+1,Sheet3!A:B,2,FALSE))&amp;"]"</f>
        <v>[[50043,45]]</v>
      </c>
      <c r="G4720">
        <v>0.2</v>
      </c>
      <c r="H4720" s="1" t="str">
        <f t="shared" si="3525"/>
        <v>[80041,80042,80043,80044]</v>
      </c>
      <c r="I4720" s="1">
        <f t="shared" ref="I4720" si="3557">I4708</f>
        <v>2</v>
      </c>
      <c r="J4720">
        <f t="shared" si="3512"/>
        <v>40</v>
      </c>
      <c r="K4720">
        <f t="shared" si="3519"/>
        <v>410</v>
      </c>
      <c r="L4720" s="1" t="str">
        <f>Sheet1!L4720</f>
        <v>[{"bid":16008,"type":6,"num":195},{"bid":14001,"type":4,"num":245500}]</v>
      </c>
    </row>
    <row r="4721" spans="1:12" x14ac:dyDescent="0.2">
      <c r="A4721">
        <f t="shared" si="3510"/>
        <v>605493</v>
      </c>
      <c r="B4721">
        <f t="shared" si="3514"/>
        <v>605494</v>
      </c>
      <c r="C4721" s="1" t="str">
        <f t="shared" si="3546"/>
        <v>当前波数 411/∞</v>
      </c>
      <c r="D4721">
        <f>VLOOKUP(MOD(A4721,1000),Sheet2!P:R,3,FALSE)</f>
        <v>492411088512.00006</v>
      </c>
      <c r="E4721">
        <v>696</v>
      </c>
      <c r="F4721" s="1" t="str">
        <f>IF(VLOOKUP(MOD(A4721,1000),Sheet2!P:W,8,FALSE)=1,"[[50000,1],",IF(VLOOKUP(MOD(A4721,1000),Sheet2!P:W,8,FALSE)=2,"[[90000,1],","["))&amp;IF(K4721=K4720,VLOOKUP(INT(MID(A4721,3,1))*10+3,Sheet3!A:B,2,FALSE),VLOOKUP(INT(MID(A4721,3,1))*10+MOD(K4721,2)+1,Sheet3!A:B,2,FALSE))&amp;"]"</f>
        <v>[[50000,1],[50041,40]]</v>
      </c>
      <c r="G4721">
        <v>0.2</v>
      </c>
      <c r="H4721" s="1" t="str">
        <f t="shared" si="3525"/>
        <v>[80041,80042,80043,80044]</v>
      </c>
      <c r="I4721" s="1">
        <f t="shared" ref="I4721" si="3558">I4709</f>
        <v>1</v>
      </c>
      <c r="J4721">
        <f t="shared" si="3512"/>
        <v>20</v>
      </c>
      <c r="K4721">
        <f t="shared" si="3519"/>
        <v>411</v>
      </c>
      <c r="L4721" s="1" t="str">
        <f>Sheet1!L4721</f>
        <v>[{"bid":16008,"type":6,"num":195},{"bid":14001,"type":4,"num":246000}]</v>
      </c>
    </row>
    <row r="4722" spans="1:12" x14ac:dyDescent="0.2">
      <c r="A4722">
        <f t="shared" si="3510"/>
        <v>605494</v>
      </c>
      <c r="B4722">
        <f t="shared" si="3514"/>
        <v>605495</v>
      </c>
      <c r="C4722" s="1" t="str">
        <f t="shared" si="3546"/>
        <v>当前波数 412/∞</v>
      </c>
      <c r="D4722">
        <f>VLOOKUP(MOD(A4722,1000),Sheet2!P:R,3,FALSE)</f>
        <v>501832869120.00006</v>
      </c>
      <c r="E4722">
        <v>698</v>
      </c>
      <c r="F4722" s="1" t="str">
        <f>IF(VLOOKUP(MOD(A4722,1000),Sheet2!P:W,8,FALSE)=1,"[[50000,1],",IF(VLOOKUP(MOD(A4722,1000),Sheet2!P:W,8,FALSE)=2,"[[90000,1],","["))&amp;IF(K4722=K4721,VLOOKUP(INT(MID(A4722,3,1))*10+3,Sheet3!A:B,2,FALSE),VLOOKUP(INT(MID(A4722,3,1))*10+MOD(K4722,2)+1,Sheet3!A:B,2,FALSE))&amp;"]"</f>
        <v>[[50042,67]]</v>
      </c>
      <c r="G4722">
        <v>0.2</v>
      </c>
      <c r="H4722" s="1" t="str">
        <f t="shared" si="3525"/>
        <v>[80041,80042,80043,80044]</v>
      </c>
      <c r="I4722" s="1">
        <f t="shared" ref="I4722" si="3559">I4710</f>
        <v>1</v>
      </c>
      <c r="J4722">
        <f t="shared" si="3512"/>
        <v>20</v>
      </c>
      <c r="K4722">
        <f t="shared" si="3519"/>
        <v>412</v>
      </c>
      <c r="L4722" s="1" t="str">
        <f>Sheet1!L4722</f>
        <v>[{"bid":16008,"type":6,"num":195},{"bid":14001,"type":4,"num":246500}]</v>
      </c>
    </row>
    <row r="4723" spans="1:12" x14ac:dyDescent="0.2">
      <c r="A4723">
        <f t="shared" si="3510"/>
        <v>605495</v>
      </c>
      <c r="B4723">
        <f t="shared" si="3514"/>
        <v>605496</v>
      </c>
      <c r="C4723" s="1" t="str">
        <f t="shared" si="3546"/>
        <v>当前波数 413/∞</v>
      </c>
      <c r="D4723">
        <f>VLOOKUP(MOD(A4723,1000),Sheet2!P:R,3,FALSE)</f>
        <v>511582088024.00006</v>
      </c>
      <c r="E4723">
        <v>699</v>
      </c>
      <c r="F4723" s="1" t="str">
        <f>IF(VLOOKUP(MOD(A4723,1000),Sheet2!P:W,8,FALSE)=1,"[[50000,1],",IF(VLOOKUP(MOD(A4723,1000),Sheet2!P:W,8,FALSE)=2,"[[90000,1],","["))&amp;IF(K4723=K4722,VLOOKUP(INT(MID(A4723,3,1))*10+3,Sheet3!A:B,2,FALSE),VLOOKUP(INT(MID(A4723,3,1))*10+MOD(K4723,2)+1,Sheet3!A:B,2,FALSE))&amp;"]"</f>
        <v>[[50041,40]]</v>
      </c>
      <c r="G4723">
        <v>0.2</v>
      </c>
      <c r="H4723" s="1" t="str">
        <f t="shared" si="3525"/>
        <v>[80041,80042,80043,80044]</v>
      </c>
      <c r="I4723" s="1">
        <f t="shared" ref="I4723" si="3560">I4711</f>
        <v>1</v>
      </c>
      <c r="J4723">
        <f t="shared" si="3512"/>
        <v>20</v>
      </c>
      <c r="K4723">
        <f t="shared" si="3519"/>
        <v>413</v>
      </c>
      <c r="L4723" s="1" t="str">
        <f>Sheet1!L4723</f>
        <v>[{"bid":16008,"type":6,"num":195},{"bid":14001,"type":4,"num":247000}]</v>
      </c>
    </row>
    <row r="4724" spans="1:12" x14ac:dyDescent="0.2">
      <c r="A4724">
        <f t="shared" si="3510"/>
        <v>605496</v>
      </c>
      <c r="B4724">
        <f t="shared" si="3514"/>
        <v>605497</v>
      </c>
      <c r="C4724" s="1" t="str">
        <f t="shared" si="3546"/>
        <v>当前波数 414/∞</v>
      </c>
      <c r="D4724">
        <f>VLOOKUP(MOD(A4724,1000),Sheet2!P:R,3,FALSE)</f>
        <v>521450257548.00012</v>
      </c>
      <c r="E4724">
        <v>701</v>
      </c>
      <c r="F4724" s="1" t="str">
        <f>IF(VLOOKUP(MOD(A4724,1000),Sheet2!P:W,8,FALSE)=1,"[[50000,1],",IF(VLOOKUP(MOD(A4724,1000),Sheet2!P:W,8,FALSE)=2,"[[90000,1],","["))&amp;IF(K4724=K4723,VLOOKUP(INT(MID(A4724,3,1))*10+3,Sheet3!A:B,2,FALSE),VLOOKUP(INT(MID(A4724,3,1))*10+MOD(K4724,2)+1,Sheet3!A:B,2,FALSE))&amp;"]"</f>
        <v>[[50000,1],[50042,67]]</v>
      </c>
      <c r="G4724">
        <v>0.2</v>
      </c>
      <c r="H4724" s="1" t="str">
        <f t="shared" si="3525"/>
        <v>[80041,80042,80043,80044]</v>
      </c>
      <c r="I4724" s="1">
        <f t="shared" ref="I4724" si="3561">I4712</f>
        <v>1</v>
      </c>
      <c r="J4724">
        <f t="shared" si="3512"/>
        <v>20</v>
      </c>
      <c r="K4724">
        <f t="shared" si="3519"/>
        <v>414</v>
      </c>
      <c r="L4724" s="1" t="str">
        <f>Sheet1!L4724</f>
        <v>[{"bid":16008,"type":6,"num":197},{"bid":14001,"type":4,"num":247500}]</v>
      </c>
    </row>
    <row r="4725" spans="1:12" x14ac:dyDescent="0.2">
      <c r="A4725">
        <f t="shared" si="3510"/>
        <v>605497</v>
      </c>
      <c r="B4725">
        <f t="shared" si="3514"/>
        <v>605498</v>
      </c>
      <c r="C4725" s="1" t="str">
        <f t="shared" si="3546"/>
        <v>当前波数 415/∞\n下一波BOSS</v>
      </c>
      <c r="D4725">
        <f>VLOOKUP(MOD(A4725,1000),Sheet2!P:R,3,FALSE)</f>
        <v>531438251472.00012</v>
      </c>
      <c r="E4725">
        <v>702</v>
      </c>
      <c r="F4725" s="1" t="str">
        <f>IF(VLOOKUP(MOD(A4725,1000),Sheet2!P:W,8,FALSE)=1,"[[50000,1],",IF(VLOOKUP(MOD(A4725,1000),Sheet2!P:W,8,FALSE)=2,"[[90000,1],","["))&amp;IF(K4725=K4724,VLOOKUP(INT(MID(A4725,3,1))*10+3,Sheet3!A:B,2,FALSE),VLOOKUP(INT(MID(A4725,3,1))*10+MOD(K4725,2)+1,Sheet3!A:B,2,FALSE))&amp;"]"</f>
        <v>[[50041,40]]</v>
      </c>
      <c r="G4725">
        <v>0.2</v>
      </c>
      <c r="H4725" s="1" t="str">
        <f t="shared" si="3525"/>
        <v>[80041,80042,80043,80044]</v>
      </c>
      <c r="I4725" s="1">
        <f t="shared" ref="I4725" si="3562">I4713</f>
        <v>1</v>
      </c>
      <c r="J4725">
        <f t="shared" si="3512"/>
        <v>20</v>
      </c>
      <c r="K4725">
        <f t="shared" si="3519"/>
        <v>415</v>
      </c>
      <c r="L4725" s="1" t="str">
        <f>Sheet1!L4725</f>
        <v>[{"bid":16008,"type":6,"num":197},{"bid":14001,"type":4,"num":248000}]</v>
      </c>
    </row>
    <row r="4726" spans="1:12" x14ac:dyDescent="0.2">
      <c r="A4726">
        <f t="shared" si="3510"/>
        <v>605498</v>
      </c>
      <c r="B4726">
        <f t="shared" si="3514"/>
        <v>605499</v>
      </c>
      <c r="C4726" s="1" t="str">
        <f t="shared" si="3546"/>
        <v>BOSS波\n需击杀所有怪物</v>
      </c>
      <c r="D4726">
        <f>VLOOKUP(MOD(A4726,1000),Sheet2!P:R,3,FALSE)</f>
        <v>541546946576.00006</v>
      </c>
      <c r="E4726">
        <v>704</v>
      </c>
      <c r="F4726" s="1" t="str">
        <f>IF(VLOOKUP(MOD(A4726,1000),Sheet2!P:W,8,FALSE)=1,"[[50000,1],",IF(VLOOKUP(MOD(A4726,1000),Sheet2!P:W,8,FALSE)=2,"[[90000,1],","["))&amp;IF(K4726=K4725,VLOOKUP(INT(MID(A4726,3,1))*10+3,Sheet3!A:B,2,FALSE),VLOOKUP(INT(MID(A4726,3,1))*10+MOD(K4726,2)+1,Sheet3!A:B,2,FALSE))&amp;"]"</f>
        <v>[[50043,45]]</v>
      </c>
      <c r="G4726">
        <v>0.2</v>
      </c>
      <c r="H4726" s="1" t="str">
        <f t="shared" si="3525"/>
        <v>[80041,80042,80043,80044]</v>
      </c>
      <c r="I4726" s="1">
        <f t="shared" ref="I4726" si="3563">I4714</f>
        <v>2</v>
      </c>
      <c r="J4726">
        <f t="shared" si="3512"/>
        <v>40</v>
      </c>
      <c r="K4726">
        <f t="shared" si="3519"/>
        <v>415</v>
      </c>
      <c r="L4726" s="1" t="str">
        <f>Sheet1!L4726</f>
        <v>[{"bid":16008,"type":6,"num":197},{"bid":14001,"type":4,"num":248500}]</v>
      </c>
    </row>
    <row r="4727" spans="1:12" x14ac:dyDescent="0.2">
      <c r="A4727">
        <f t="shared" si="3510"/>
        <v>605499</v>
      </c>
      <c r="B4727">
        <f t="shared" si="3514"/>
        <v>605500</v>
      </c>
      <c r="C4727" s="1" t="str">
        <f t="shared" si="3546"/>
        <v>当前波数 416/∞</v>
      </c>
      <c r="D4727">
        <f>VLOOKUP(MOD(A4727,1000),Sheet2!P:R,3,FALSE)</f>
        <v>551777222640</v>
      </c>
      <c r="E4727">
        <v>706</v>
      </c>
      <c r="F4727" s="1" t="str">
        <f>IF(VLOOKUP(MOD(A4727,1000),Sheet2!P:W,8,FALSE)=1,"[[50000,1],",IF(VLOOKUP(MOD(A4727,1000),Sheet2!P:W,8,FALSE)=2,"[[90000,1],","["))&amp;IF(K4727=K4726,VLOOKUP(INT(MID(A4727,3,1))*10+3,Sheet3!A:B,2,FALSE),VLOOKUP(INT(MID(A4727,3,1))*10+MOD(K4727,2)+1,Sheet3!A:B,2,FALSE))&amp;"]"</f>
        <v>[[50000,1],[50042,67]]</v>
      </c>
      <c r="G4727">
        <v>0.2</v>
      </c>
      <c r="H4727" s="1" t="str">
        <f t="shared" si="3525"/>
        <v>[80041,80042,80043,80044]</v>
      </c>
      <c r="I4727" s="1">
        <f t="shared" ref="I4727" si="3564">I4715</f>
        <v>1</v>
      </c>
      <c r="J4727">
        <f t="shared" si="3512"/>
        <v>20</v>
      </c>
      <c r="K4727">
        <f t="shared" si="3519"/>
        <v>416</v>
      </c>
      <c r="L4727" s="1" t="str">
        <f>Sheet1!L4727</f>
        <v>[{"bid":16008,"type":6,"num":197},{"bid":14001,"type":4,"num":249000}]</v>
      </c>
    </row>
    <row r="4728" spans="1:12" x14ac:dyDescent="0.2">
      <c r="A4728">
        <f t="shared" si="3510"/>
        <v>605500</v>
      </c>
      <c r="B4728">
        <f t="shared" si="3514"/>
        <v>605501</v>
      </c>
      <c r="C4728" s="1" t="str">
        <f t="shared" si="3546"/>
        <v>当前波数 417/∞</v>
      </c>
      <c r="D4728">
        <f>VLOOKUP(MOD(A4728,1000),Sheet2!P:R,3,FALSE)</f>
        <v>562129962444.00012</v>
      </c>
      <c r="E4728">
        <v>707</v>
      </c>
      <c r="F4728" s="1" t="str">
        <f>IF(VLOOKUP(MOD(A4728,1000),Sheet2!P:W,8,FALSE)=1,"[[50000,1],",IF(VLOOKUP(MOD(A4728,1000),Sheet2!P:W,8,FALSE)=2,"[[90000,1],","["))&amp;IF(K4728=K4727,VLOOKUP(INT(MID(A4728,3,1))*10+3,Sheet3!A:B,2,FALSE),VLOOKUP(INT(MID(A4728,3,1))*10+MOD(K4728,2)+1,Sheet3!A:B,2,FALSE))&amp;"]"</f>
        <v>[[50041,40]]</v>
      </c>
      <c r="G4728">
        <v>0.2</v>
      </c>
      <c r="H4728" s="1" t="str">
        <f t="shared" si="3525"/>
        <v>[80041,80042,80043,80044]</v>
      </c>
      <c r="I4728" s="1">
        <f t="shared" ref="I4728" si="3565">I4716</f>
        <v>1</v>
      </c>
      <c r="J4728">
        <f t="shared" si="3512"/>
        <v>20</v>
      </c>
      <c r="K4728">
        <f t="shared" si="3519"/>
        <v>417</v>
      </c>
      <c r="L4728" s="1" t="str">
        <f>Sheet1!L4728</f>
        <v>[{"bid":16008,"type":6,"num":197},{"bid":14001,"type":4,"num":249500}]</v>
      </c>
    </row>
    <row r="4729" spans="1:12" x14ac:dyDescent="0.2">
      <c r="A4729">
        <f t="shared" si="3510"/>
        <v>605501</v>
      </c>
      <c r="B4729">
        <f t="shared" si="3514"/>
        <v>605502</v>
      </c>
      <c r="C4729" s="1" t="str">
        <f t="shared" si="3546"/>
        <v>当前波数 418/∞</v>
      </c>
      <c r="D4729">
        <f>VLOOKUP(MOD(A4729,1000),Sheet2!P:R,3,FALSE)</f>
        <v>572606051768.00012</v>
      </c>
      <c r="E4729">
        <v>708</v>
      </c>
      <c r="F4729" s="1" t="str">
        <f>IF(VLOOKUP(MOD(A4729,1000),Sheet2!P:W,8,FALSE)=1,"[[50000,1],",IF(VLOOKUP(MOD(A4729,1000),Sheet2!P:W,8,FALSE)=2,"[[90000,1],","["))&amp;IF(K4729=K4728,VLOOKUP(INT(MID(A4729,3,1))*10+3,Sheet3!A:B,2,FALSE),VLOOKUP(INT(MID(A4729,3,1))*10+MOD(K4729,2)+1,Sheet3!A:B,2,FALSE))&amp;"]"</f>
        <v>[[50042,67]]</v>
      </c>
      <c r="G4729">
        <v>0.2</v>
      </c>
      <c r="H4729" s="1" t="str">
        <f t="shared" si="3525"/>
        <v>[80041,80042,80043,80044]</v>
      </c>
      <c r="I4729" s="1">
        <f t="shared" ref="I4729" si="3566">I4717</f>
        <v>1</v>
      </c>
      <c r="J4729">
        <f t="shared" si="3512"/>
        <v>20</v>
      </c>
      <c r="K4729">
        <f t="shared" si="3519"/>
        <v>418</v>
      </c>
      <c r="L4729" s="1" t="str">
        <f>Sheet1!L4729</f>
        <v>[{"bid":16008,"type":6,"num":199},{"bid":14001,"type":4,"num":250000}]</v>
      </c>
    </row>
    <row r="4730" spans="1:12" x14ac:dyDescent="0.2">
      <c r="A4730">
        <f t="shared" si="3510"/>
        <v>605502</v>
      </c>
      <c r="B4730">
        <f t="shared" si="3514"/>
        <v>605503</v>
      </c>
      <c r="C4730" s="1" t="str">
        <f t="shared" si="3546"/>
        <v>当前波数 419/∞</v>
      </c>
      <c r="D4730">
        <f>VLOOKUP(MOD(A4730,1000),Sheet2!P:R,3,FALSE)</f>
        <v>583206379392.00012</v>
      </c>
      <c r="E4730">
        <v>710</v>
      </c>
      <c r="F4730" s="1" t="str">
        <f>IF(VLOOKUP(MOD(A4730,1000),Sheet2!P:W,8,FALSE)=1,"[[50000,1],",IF(VLOOKUP(MOD(A4730,1000),Sheet2!P:W,8,FALSE)=2,"[[90000,1],","["))&amp;IF(K4730=K4729,VLOOKUP(INT(MID(A4730,3,1))*10+3,Sheet3!A:B,2,FALSE),VLOOKUP(INT(MID(A4730,3,1))*10+MOD(K4730,2)+1,Sheet3!A:B,2,FALSE))&amp;"]"</f>
        <v>[[50000,1],[50041,40]]</v>
      </c>
      <c r="G4730">
        <v>0.2</v>
      </c>
      <c r="H4730" s="1" t="str">
        <f t="shared" si="3525"/>
        <v>[80041,80042,80043,80044]</v>
      </c>
      <c r="I4730" s="1">
        <f t="shared" ref="I4730" si="3567">I4718</f>
        <v>1</v>
      </c>
      <c r="J4730">
        <f t="shared" si="3512"/>
        <v>20</v>
      </c>
      <c r="K4730">
        <f t="shared" si="3519"/>
        <v>419</v>
      </c>
      <c r="L4730" s="1" t="str">
        <f>Sheet1!L4730</f>
        <v>[{"bid":16008,"type":6,"num":199},{"bid":14001,"type":4,"num":250500}]</v>
      </c>
    </row>
    <row r="4731" spans="1:12" x14ac:dyDescent="0.2">
      <c r="A4731">
        <f t="shared" si="3510"/>
        <v>605503</v>
      </c>
      <c r="B4731">
        <f t="shared" si="3514"/>
        <v>605504</v>
      </c>
      <c r="C4731" s="1" t="str">
        <f t="shared" si="3546"/>
        <v>当前波数 420/∞\n下一波BOSS</v>
      </c>
      <c r="D4731">
        <f>VLOOKUP(MOD(A4731,1000),Sheet2!P:R,3,FALSE)</f>
        <v>594160184592</v>
      </c>
      <c r="E4731">
        <v>711</v>
      </c>
      <c r="F4731" s="1" t="str">
        <f>IF(VLOOKUP(MOD(A4731,1000),Sheet2!P:W,8,FALSE)=1,"[[50000,1],",IF(VLOOKUP(MOD(A4731,1000),Sheet2!P:W,8,FALSE)=2,"[[90000,1],","["))&amp;IF(K4731=K4730,VLOOKUP(INT(MID(A4731,3,1))*10+3,Sheet3!A:B,2,FALSE),VLOOKUP(INT(MID(A4731,3,1))*10+MOD(K4731,2)+1,Sheet3!A:B,2,FALSE))&amp;"]"</f>
        <v>[[50042,67]]</v>
      </c>
      <c r="G4731">
        <v>0.2</v>
      </c>
      <c r="H4731" s="1" t="str">
        <f t="shared" si="3525"/>
        <v>[80041,80042,80043,80044]</v>
      </c>
      <c r="I4731" s="1">
        <f t="shared" ref="I4731" si="3568">I4719</f>
        <v>1</v>
      </c>
      <c r="J4731">
        <f t="shared" si="3512"/>
        <v>20</v>
      </c>
      <c r="K4731">
        <f t="shared" si="3519"/>
        <v>420</v>
      </c>
      <c r="L4731" s="1" t="str">
        <f>Sheet1!L4731</f>
        <v>[{"bid":16008,"type":6,"num":199},{"bid":14001,"type":4,"num":251000}]</v>
      </c>
    </row>
    <row r="4732" spans="1:12" x14ac:dyDescent="0.2">
      <c r="A4732">
        <f t="shared" si="3510"/>
        <v>605504</v>
      </c>
      <c r="B4732">
        <f t="shared" si="3514"/>
        <v>605505</v>
      </c>
      <c r="C4732" s="1" t="str">
        <f t="shared" si="3546"/>
        <v>BOSS波\n需击杀所有怪物</v>
      </c>
      <c r="D4732">
        <f>VLOOKUP(MOD(A4732,1000),Sheet2!P:R,3,FALSE)</f>
        <v>605243931480.00012</v>
      </c>
      <c r="E4732">
        <v>713</v>
      </c>
      <c r="F4732" s="1" t="str">
        <f>IF(VLOOKUP(MOD(A4732,1000),Sheet2!P:W,8,FALSE)=1,"[[50000,1],",IF(VLOOKUP(MOD(A4732,1000),Sheet2!P:W,8,FALSE)=2,"[[90000,1],","["))&amp;IF(K4732=K4731,VLOOKUP(INT(MID(A4732,3,1))*10+3,Sheet3!A:B,2,FALSE),VLOOKUP(INT(MID(A4732,3,1))*10+MOD(K4732,2)+1,Sheet3!A:B,2,FALSE))&amp;"]"</f>
        <v>[[50043,45]]</v>
      </c>
      <c r="G4732">
        <v>0.2</v>
      </c>
      <c r="H4732" s="1" t="str">
        <f t="shared" si="3525"/>
        <v>[80041,80042,80043,80044]</v>
      </c>
      <c r="I4732" s="1">
        <f t="shared" ref="I4732" si="3569">I4720</f>
        <v>2</v>
      </c>
      <c r="J4732">
        <f t="shared" si="3512"/>
        <v>40</v>
      </c>
      <c r="K4732">
        <f t="shared" si="3519"/>
        <v>420</v>
      </c>
      <c r="L4732" s="1" t="str">
        <f>Sheet1!L4732</f>
        <v>[{"bid":16008,"type":6,"num":199},{"bid":14001,"type":4,"num":251500}]</v>
      </c>
    </row>
    <row r="4733" spans="1:12" x14ac:dyDescent="0.2">
      <c r="A4733">
        <f t="shared" si="3510"/>
        <v>605505</v>
      </c>
      <c r="B4733">
        <f t="shared" si="3514"/>
        <v>605506</v>
      </c>
      <c r="C4733" s="1" t="str">
        <f t="shared" si="3546"/>
        <v>当前波数 421/∞</v>
      </c>
      <c r="D4733">
        <f>VLOOKUP(MOD(A4733,1000),Sheet2!P:R,3,FALSE)</f>
        <v>616458550656.00012</v>
      </c>
      <c r="E4733">
        <v>714</v>
      </c>
      <c r="F4733" s="1" t="str">
        <f>IF(VLOOKUP(MOD(A4733,1000),Sheet2!P:W,8,FALSE)=1,"[[50000,1],",IF(VLOOKUP(MOD(A4733,1000),Sheet2!P:W,8,FALSE)=2,"[[90000,1],","["))&amp;IF(K4733=K4732,VLOOKUP(INT(MID(A4733,3,1))*10+3,Sheet3!A:B,2,FALSE),VLOOKUP(INT(MID(A4733,3,1))*10+MOD(K4733,2)+1,Sheet3!A:B,2,FALSE))&amp;"]"</f>
        <v>[[50000,1],[50041,40]]</v>
      </c>
      <c r="G4733">
        <v>0.2</v>
      </c>
      <c r="H4733" s="1" t="str">
        <f t="shared" si="3525"/>
        <v>[80041,80042,80043,80044]</v>
      </c>
      <c r="I4733" s="1">
        <f t="shared" ref="I4733" si="3570">I4721</f>
        <v>1</v>
      </c>
      <c r="J4733">
        <f t="shared" si="3512"/>
        <v>20</v>
      </c>
      <c r="K4733">
        <f t="shared" si="3519"/>
        <v>421</v>
      </c>
      <c r="L4733" s="1" t="str">
        <f>Sheet1!L4733</f>
        <v>[{"bid":16008,"type":6,"num":199},{"bid":14001,"type":4,"num":252000}]</v>
      </c>
    </row>
    <row r="4734" spans="1:12" x14ac:dyDescent="0.2">
      <c r="A4734">
        <f t="shared" si="3510"/>
        <v>605506</v>
      </c>
      <c r="B4734">
        <f t="shared" si="3514"/>
        <v>605507</v>
      </c>
      <c r="C4734" s="1" t="str">
        <f t="shared" si="3546"/>
        <v>当前波数 422/∞</v>
      </c>
      <c r="D4734">
        <f>VLOOKUP(MOD(A4734,1000),Sheet2!P:R,3,FALSE)</f>
        <v>627804975840</v>
      </c>
      <c r="E4734">
        <v>715</v>
      </c>
      <c r="F4734" s="1" t="str">
        <f>IF(VLOOKUP(MOD(A4734,1000),Sheet2!P:W,8,FALSE)=1,"[[50000,1],",IF(VLOOKUP(MOD(A4734,1000),Sheet2!P:W,8,FALSE)=2,"[[90000,1],","["))&amp;IF(K4734=K4733,VLOOKUP(INT(MID(A4734,3,1))*10+3,Sheet3!A:B,2,FALSE),VLOOKUP(INT(MID(A4734,3,1))*10+MOD(K4734,2)+1,Sheet3!A:B,2,FALSE))&amp;"]"</f>
        <v>[[50042,67]]</v>
      </c>
      <c r="G4734">
        <v>0.2</v>
      </c>
      <c r="H4734" s="1" t="str">
        <f t="shared" si="3525"/>
        <v>[80041,80042,80043,80044]</v>
      </c>
      <c r="I4734" s="1">
        <f t="shared" ref="I4734" si="3571">I4722</f>
        <v>1</v>
      </c>
      <c r="J4734">
        <f t="shared" si="3512"/>
        <v>20</v>
      </c>
      <c r="K4734">
        <f t="shared" si="3519"/>
        <v>422</v>
      </c>
      <c r="L4734" s="1" t="str">
        <f>Sheet1!L4734</f>
        <v>[{"bid":16008,"type":6,"num":201},{"bid":14001,"type":4,"num":252500}]</v>
      </c>
    </row>
    <row r="4735" spans="1:12" x14ac:dyDescent="0.2">
      <c r="A4735">
        <f t="shared" si="3510"/>
        <v>605507</v>
      </c>
      <c r="B4735">
        <f t="shared" si="3514"/>
        <v>605508</v>
      </c>
      <c r="C4735" s="1" t="str">
        <f t="shared" si="3546"/>
        <v>当前波数 423/∞</v>
      </c>
      <c r="D4735">
        <f>VLOOKUP(MOD(A4735,1000),Sheet2!P:R,3,FALSE)</f>
        <v>639284143872</v>
      </c>
      <c r="E4735">
        <v>716</v>
      </c>
      <c r="F4735" s="1" t="str">
        <f>IF(VLOOKUP(MOD(A4735,1000),Sheet2!P:W,8,FALSE)=1,"[[50000,1],",IF(VLOOKUP(MOD(A4735,1000),Sheet2!P:W,8,FALSE)=2,"[[90000,1],","["))&amp;IF(K4735=K4734,VLOOKUP(INT(MID(A4735,3,1))*10+3,Sheet3!A:B,2,FALSE),VLOOKUP(INT(MID(A4735,3,1))*10+MOD(K4735,2)+1,Sheet3!A:B,2,FALSE))&amp;"]"</f>
        <v>[[50041,40]]</v>
      </c>
      <c r="G4735">
        <v>0.2</v>
      </c>
      <c r="H4735" s="1" t="str">
        <f t="shared" si="3525"/>
        <v>[80041,80042,80043,80044]</v>
      </c>
      <c r="I4735" s="1">
        <f t="shared" ref="I4735" si="3572">I4723</f>
        <v>1</v>
      </c>
      <c r="J4735">
        <f t="shared" si="3512"/>
        <v>20</v>
      </c>
      <c r="K4735">
        <f t="shared" si="3519"/>
        <v>423</v>
      </c>
      <c r="L4735" s="1" t="str">
        <f>Sheet1!L4735</f>
        <v>[{"bid":16008,"type":6,"num":201},{"bid":14001,"type":4,"num":253000}]</v>
      </c>
    </row>
    <row r="4736" spans="1:12" x14ac:dyDescent="0.2">
      <c r="A4736">
        <f t="shared" si="3510"/>
        <v>605508</v>
      </c>
      <c r="B4736">
        <f t="shared" si="3514"/>
        <v>605509</v>
      </c>
      <c r="C4736" s="1" t="str">
        <f t="shared" si="3546"/>
        <v>当前波数 424/∞</v>
      </c>
      <c r="D4736">
        <f>VLOOKUP(MOD(A4736,1000),Sheet2!P:R,3,FALSE)</f>
        <v>650896994712.00012</v>
      </c>
      <c r="E4736">
        <v>717</v>
      </c>
      <c r="F4736" s="1" t="str">
        <f>IF(VLOOKUP(MOD(A4736,1000),Sheet2!P:W,8,FALSE)=1,"[[50000,1],",IF(VLOOKUP(MOD(A4736,1000),Sheet2!P:W,8,FALSE)=2,"[[90000,1],","["))&amp;IF(K4736=K4735,VLOOKUP(INT(MID(A4736,3,1))*10+3,Sheet3!A:B,2,FALSE),VLOOKUP(INT(MID(A4736,3,1))*10+MOD(K4736,2)+1,Sheet3!A:B,2,FALSE))&amp;"]"</f>
        <v>[[50000,1],[50042,67]]</v>
      </c>
      <c r="G4736">
        <v>0.2</v>
      </c>
      <c r="H4736" s="1" t="str">
        <f t="shared" si="3525"/>
        <v>[80041,80042,80043,80044]</v>
      </c>
      <c r="I4736" s="1">
        <f t="shared" ref="I4736" si="3573">I4724</f>
        <v>1</v>
      </c>
      <c r="J4736">
        <f t="shared" si="3512"/>
        <v>20</v>
      </c>
      <c r="K4736">
        <f t="shared" si="3519"/>
        <v>424</v>
      </c>
      <c r="L4736" s="1" t="str">
        <f>Sheet1!L4736</f>
        <v>[{"bid":16008,"type":6,"num":201},{"bid":14001,"type":4,"num":253500}]</v>
      </c>
    </row>
    <row r="4737" spans="1:12" x14ac:dyDescent="0.2">
      <c r="A4737">
        <f t="shared" si="3510"/>
        <v>605509</v>
      </c>
      <c r="B4737">
        <f t="shared" si="3514"/>
        <v>605510</v>
      </c>
      <c r="C4737" s="1" t="str">
        <f t="shared" si="3546"/>
        <v>当前波数 425/∞\n下一波BOSS</v>
      </c>
      <c r="D4737">
        <f>VLOOKUP(MOD(A4737,1000),Sheet2!P:R,3,FALSE)</f>
        <v>662644471440.00012</v>
      </c>
      <c r="E4737">
        <v>719</v>
      </c>
      <c r="F4737" s="1" t="str">
        <f>IF(VLOOKUP(MOD(A4737,1000),Sheet2!P:W,8,FALSE)=1,"[[50000,1],",IF(VLOOKUP(MOD(A4737,1000),Sheet2!P:W,8,FALSE)=2,"[[90000,1],","["))&amp;IF(K4737=K4736,VLOOKUP(INT(MID(A4737,3,1))*10+3,Sheet3!A:B,2,FALSE),VLOOKUP(INT(MID(A4737,3,1))*10+MOD(K4737,2)+1,Sheet3!A:B,2,FALSE))&amp;"]"</f>
        <v>[[50041,40]]</v>
      </c>
      <c r="G4737">
        <v>0.2</v>
      </c>
      <c r="H4737" s="1" t="str">
        <f t="shared" si="3525"/>
        <v>[80041,80042,80043,80044]</v>
      </c>
      <c r="I4737" s="1">
        <f t="shared" ref="I4737" si="3574">I4725</f>
        <v>1</v>
      </c>
      <c r="J4737">
        <f t="shared" si="3512"/>
        <v>20</v>
      </c>
      <c r="K4737">
        <f t="shared" si="3519"/>
        <v>425</v>
      </c>
      <c r="L4737" s="1" t="str">
        <f>Sheet1!L4737</f>
        <v>[{"bid":16008,"type":6,"num":201},{"bid":14001,"type":4,"num":254000}]</v>
      </c>
    </row>
    <row r="4738" spans="1:12" x14ac:dyDescent="0.2">
      <c r="A4738">
        <f t="shared" si="3510"/>
        <v>605510</v>
      </c>
      <c r="B4738">
        <f t="shared" si="3514"/>
        <v>605511</v>
      </c>
      <c r="C4738" s="1" t="str">
        <f t="shared" si="3546"/>
        <v>BOSS波\n需击杀所有怪物</v>
      </c>
      <c r="D4738">
        <f>VLOOKUP(MOD(A4738,1000),Sheet2!P:R,3,FALSE)</f>
        <v>674527520256.00012</v>
      </c>
      <c r="E4738">
        <v>721</v>
      </c>
      <c r="F4738" s="1" t="str">
        <f>IF(VLOOKUP(MOD(A4738,1000),Sheet2!P:W,8,FALSE)=1,"[[50000,1],",IF(VLOOKUP(MOD(A4738,1000),Sheet2!P:W,8,FALSE)=2,"[[90000,1],","["))&amp;IF(K4738=K4737,VLOOKUP(INT(MID(A4738,3,1))*10+3,Sheet3!A:B,2,FALSE),VLOOKUP(INT(MID(A4738,3,1))*10+MOD(K4738,2)+1,Sheet3!A:B,2,FALSE))&amp;"]"</f>
        <v>[[50043,45]]</v>
      </c>
      <c r="G4738">
        <v>0.2</v>
      </c>
      <c r="H4738" s="1" t="str">
        <f t="shared" si="3525"/>
        <v>[80041,80042,80043,80044]</v>
      </c>
      <c r="I4738" s="1">
        <f t="shared" ref="I4738" si="3575">I4726</f>
        <v>2</v>
      </c>
      <c r="J4738">
        <f t="shared" si="3512"/>
        <v>40</v>
      </c>
      <c r="K4738">
        <f t="shared" si="3519"/>
        <v>425</v>
      </c>
      <c r="L4738" s="1" t="str">
        <f>Sheet1!L4738</f>
        <v>[{"bid":16008,"type":6,"num":201},{"bid":14001,"type":4,"num":254500}]</v>
      </c>
    </row>
    <row r="4739" spans="1:12" x14ac:dyDescent="0.2">
      <c r="A4739">
        <f t="shared" si="3510"/>
        <v>605511</v>
      </c>
      <c r="B4739">
        <f t="shared" si="3514"/>
        <v>605512</v>
      </c>
      <c r="C4739" s="1" t="str">
        <f t="shared" si="3546"/>
        <v>当前波数 426/∞</v>
      </c>
      <c r="D4739">
        <f>VLOOKUP(MOD(A4739,1000),Sheet2!P:R,3,FALSE)</f>
        <v>686791413288</v>
      </c>
      <c r="E4739">
        <v>722</v>
      </c>
      <c r="F4739" s="1" t="str">
        <f>IF(VLOOKUP(MOD(A4739,1000),Sheet2!P:W,8,FALSE)=1,"[[50000,1],",IF(VLOOKUP(MOD(A4739,1000),Sheet2!P:W,8,FALSE)=2,"[[90000,1],","["))&amp;IF(K4739=K4738,VLOOKUP(INT(MID(A4739,3,1))*10+3,Sheet3!A:B,2,FALSE),VLOOKUP(INT(MID(A4739,3,1))*10+MOD(K4739,2)+1,Sheet3!A:B,2,FALSE))&amp;"]"</f>
        <v>[[50000,1],[50042,67]]</v>
      </c>
      <c r="G4739">
        <v>0.2</v>
      </c>
      <c r="H4739" s="1" t="str">
        <f t="shared" si="3525"/>
        <v>[80041,80042,80043,80044]</v>
      </c>
      <c r="I4739" s="1">
        <f t="shared" ref="I4739" si="3576">I4727</f>
        <v>1</v>
      </c>
      <c r="J4739">
        <f t="shared" si="3512"/>
        <v>20</v>
      </c>
      <c r="K4739">
        <f t="shared" si="3519"/>
        <v>426</v>
      </c>
      <c r="L4739" s="1" t="str">
        <f>Sheet1!L4739</f>
        <v>[{"bid":16008,"type":6,"num":203},{"bid":14001,"type":4,"num":255000}]</v>
      </c>
    </row>
    <row r="4740" spans="1:12" x14ac:dyDescent="0.2">
      <c r="A4740">
        <f t="shared" si="3510"/>
        <v>605512</v>
      </c>
      <c r="B4740">
        <f t="shared" si="3514"/>
        <v>605513</v>
      </c>
      <c r="C4740" s="1" t="str">
        <f t="shared" si="3546"/>
        <v>当前波数 427/∞</v>
      </c>
      <c r="D4740">
        <f>VLOOKUP(MOD(A4740,1000),Sheet2!P:R,3,FALSE)</f>
        <v>699196873716.00012</v>
      </c>
      <c r="E4740">
        <v>723</v>
      </c>
      <c r="F4740" s="1" t="str">
        <f>IF(VLOOKUP(MOD(A4740,1000),Sheet2!P:W,8,FALSE)=1,"[[50000,1],",IF(VLOOKUP(MOD(A4740,1000),Sheet2!P:W,8,FALSE)=2,"[[90000,1],","["))&amp;IF(K4740=K4739,VLOOKUP(INT(MID(A4740,3,1))*10+3,Sheet3!A:B,2,FALSE),VLOOKUP(INT(MID(A4740,3,1))*10+MOD(K4740,2)+1,Sheet3!A:B,2,FALSE))&amp;"]"</f>
        <v>[[50041,40]]</v>
      </c>
      <c r="G4740">
        <v>0.2</v>
      </c>
      <c r="H4740" s="1" t="str">
        <f t="shared" si="3525"/>
        <v>[80041,80042,80043,80044]</v>
      </c>
      <c r="I4740" s="1">
        <f t="shared" ref="I4740" si="3577">I4728</f>
        <v>1</v>
      </c>
      <c r="J4740">
        <f t="shared" si="3512"/>
        <v>20</v>
      </c>
      <c r="K4740">
        <f t="shared" si="3519"/>
        <v>427</v>
      </c>
      <c r="L4740" s="1" t="str">
        <f>Sheet1!L4740</f>
        <v>[{"bid":16008,"type":6,"num":203},{"bid":14001,"type":4,"num":255500}]</v>
      </c>
    </row>
    <row r="4741" spans="1:12" x14ac:dyDescent="0.2">
      <c r="A4741">
        <f t="shared" si="3510"/>
        <v>605513</v>
      </c>
      <c r="B4741">
        <f t="shared" si="3514"/>
        <v>605514</v>
      </c>
      <c r="C4741" s="1" t="str">
        <f t="shared" si="3546"/>
        <v>当前波数 428/∞</v>
      </c>
      <c r="D4741">
        <f>VLOOKUP(MOD(A4741,1000),Sheet2!P:R,3,FALSE)</f>
        <v>711744890640.00012</v>
      </c>
      <c r="E4741">
        <v>724</v>
      </c>
      <c r="F4741" s="1" t="str">
        <f>IF(VLOOKUP(MOD(A4741,1000),Sheet2!P:W,8,FALSE)=1,"[[50000,1],",IF(VLOOKUP(MOD(A4741,1000),Sheet2!P:W,8,FALSE)=2,"[[90000,1],","["))&amp;IF(K4741=K4740,VLOOKUP(INT(MID(A4741,3,1))*10+3,Sheet3!A:B,2,FALSE),VLOOKUP(INT(MID(A4741,3,1))*10+MOD(K4741,2)+1,Sheet3!A:B,2,FALSE))&amp;"]"</f>
        <v>[[50042,67]]</v>
      </c>
      <c r="G4741">
        <v>0.2</v>
      </c>
      <c r="H4741" s="1" t="str">
        <f t="shared" si="3525"/>
        <v>[80041,80042,80043,80044]</v>
      </c>
      <c r="I4741" s="1">
        <f t="shared" ref="I4741" si="3578">I4729</f>
        <v>1</v>
      </c>
      <c r="J4741">
        <f t="shared" si="3512"/>
        <v>20</v>
      </c>
      <c r="K4741">
        <f t="shared" si="3519"/>
        <v>428</v>
      </c>
      <c r="L4741" s="1" t="str">
        <f>Sheet1!L4741</f>
        <v>[{"bid":16008,"type":6,"num":203},{"bid":14001,"type":4,"num":256000}]</v>
      </c>
    </row>
    <row r="4742" spans="1:12" x14ac:dyDescent="0.2">
      <c r="A4742">
        <f t="shared" si="3510"/>
        <v>605514</v>
      </c>
      <c r="B4742">
        <f t="shared" si="3514"/>
        <v>605515</v>
      </c>
      <c r="C4742" s="1" t="str">
        <f t="shared" si="3546"/>
        <v>当前波数 429/∞</v>
      </c>
      <c r="D4742">
        <f>VLOOKUP(MOD(A4742,1000),Sheet2!P:R,3,FALSE)</f>
        <v>724436456400.00012</v>
      </c>
      <c r="E4742">
        <v>725</v>
      </c>
      <c r="F4742" s="1" t="str">
        <f>IF(VLOOKUP(MOD(A4742,1000),Sheet2!P:W,8,FALSE)=1,"[[50000,1],",IF(VLOOKUP(MOD(A4742,1000),Sheet2!P:W,8,FALSE)=2,"[[90000,1],","["))&amp;IF(K4742=K4741,VLOOKUP(INT(MID(A4742,3,1))*10+3,Sheet3!A:B,2,FALSE),VLOOKUP(INT(MID(A4742,3,1))*10+MOD(K4742,2)+1,Sheet3!A:B,2,FALSE))&amp;"]"</f>
        <v>[[50000,1],[50041,40]]</v>
      </c>
      <c r="G4742">
        <v>0.2</v>
      </c>
      <c r="H4742" s="1" t="str">
        <f t="shared" si="3525"/>
        <v>[80041,80042,80043,80044]</v>
      </c>
      <c r="I4742" s="1">
        <f t="shared" ref="I4742" si="3579">I4730</f>
        <v>1</v>
      </c>
      <c r="J4742">
        <f t="shared" si="3512"/>
        <v>20</v>
      </c>
      <c r="K4742">
        <f t="shared" si="3519"/>
        <v>429</v>
      </c>
      <c r="L4742" s="1" t="str">
        <f>Sheet1!L4742</f>
        <v>[{"bid":16008,"type":6,"num":203},{"bid":14001,"type":4,"num":256500}]</v>
      </c>
    </row>
    <row r="4743" spans="1:12" x14ac:dyDescent="0.2">
      <c r="A4743">
        <f t="shared" ref="A4743:A4767" si="3580">A4742+1</f>
        <v>605515</v>
      </c>
      <c r="B4743">
        <f t="shared" si="3514"/>
        <v>605516</v>
      </c>
      <c r="C4743" s="1" t="str">
        <f t="shared" si="3546"/>
        <v>当前波数 430/∞\n下一波BOSS</v>
      </c>
      <c r="D4743">
        <f>VLOOKUP(MOD(A4743,1000),Sheet2!P:R,3,FALSE)</f>
        <v>737272566576.00012</v>
      </c>
      <c r="E4743">
        <v>727</v>
      </c>
      <c r="F4743" s="1" t="str">
        <f>IF(VLOOKUP(MOD(A4743,1000),Sheet2!P:W,8,FALSE)=1,"[[50000,1],",IF(VLOOKUP(MOD(A4743,1000),Sheet2!P:W,8,FALSE)=2,"[[90000,1],","["))&amp;IF(K4743=K4742,VLOOKUP(INT(MID(A4743,3,1))*10+3,Sheet3!A:B,2,FALSE),VLOOKUP(INT(MID(A4743,3,1))*10+MOD(K4743,2)+1,Sheet3!A:B,2,FALSE))&amp;"]"</f>
        <v>[[50042,67]]</v>
      </c>
      <c r="G4743">
        <v>0.2</v>
      </c>
      <c r="H4743" s="1" t="str">
        <f t="shared" si="3525"/>
        <v>[80041,80042,80043,80044]</v>
      </c>
      <c r="I4743" s="1">
        <f t="shared" ref="I4743" si="3581">I4731</f>
        <v>1</v>
      </c>
      <c r="J4743">
        <f t="shared" ref="J4743:J4767" si="3582">J4204</f>
        <v>20</v>
      </c>
      <c r="K4743">
        <f t="shared" si="3519"/>
        <v>430</v>
      </c>
      <c r="L4743" s="1" t="str">
        <f>Sheet1!L4743</f>
        <v>[{"bid":16008,"type":6,"num":203},{"bid":14001,"type":4,"num":257000}]</v>
      </c>
    </row>
    <row r="4744" spans="1:12" x14ac:dyDescent="0.2">
      <c r="A4744">
        <f t="shared" si="3580"/>
        <v>605516</v>
      </c>
      <c r="B4744">
        <f t="shared" si="3514"/>
        <v>605517</v>
      </c>
      <c r="C4744" s="1" t="str">
        <f t="shared" si="3546"/>
        <v>BOSS波\n需击杀所有怪物</v>
      </c>
      <c r="D4744">
        <f>VLOOKUP(MOD(A4744,1000),Sheet2!P:R,3,FALSE)</f>
        <v>750254219988</v>
      </c>
      <c r="E4744">
        <v>728</v>
      </c>
      <c r="F4744" s="1" t="str">
        <f>IF(VLOOKUP(MOD(A4744,1000),Sheet2!P:W,8,FALSE)=1,"[[50000,1],",IF(VLOOKUP(MOD(A4744,1000),Sheet2!P:W,8,FALSE)=2,"[[90000,1],","["))&amp;IF(K4744=K4743,VLOOKUP(INT(MID(A4744,3,1))*10+3,Sheet3!A:B,2,FALSE),VLOOKUP(INT(MID(A4744,3,1))*10+MOD(K4744,2)+1,Sheet3!A:B,2,FALSE))&amp;"]"</f>
        <v>[[50043,45]]</v>
      </c>
      <c r="G4744">
        <v>0.2</v>
      </c>
      <c r="H4744" s="1" t="str">
        <f t="shared" si="3525"/>
        <v>[80041,80042,80043,80044]</v>
      </c>
      <c r="I4744" s="1">
        <f t="shared" ref="I4744" si="3583">I4732</f>
        <v>2</v>
      </c>
      <c r="J4744">
        <f t="shared" si="3582"/>
        <v>40</v>
      </c>
      <c r="K4744">
        <f t="shared" si="3519"/>
        <v>430</v>
      </c>
      <c r="L4744" s="1" t="str">
        <f>Sheet1!L4744</f>
        <v>[{"bid":16008,"type":6,"num":205},{"bid":14001,"type":4,"num":257500}]</v>
      </c>
    </row>
    <row r="4745" spans="1:12" x14ac:dyDescent="0.2">
      <c r="A4745">
        <f t="shared" si="3580"/>
        <v>605517</v>
      </c>
      <c r="B4745">
        <f t="shared" ref="B4745:B4766" si="3584">A4745+1</f>
        <v>605518</v>
      </c>
      <c r="C4745" s="1" t="str">
        <f t="shared" si="3546"/>
        <v>当前波数 431/∞</v>
      </c>
      <c r="D4745">
        <f>VLOOKUP(MOD(A4745,1000),Sheet2!P:R,3,FALSE)</f>
        <v>763382418696.00024</v>
      </c>
      <c r="E4745">
        <v>730</v>
      </c>
      <c r="F4745" s="1" t="str">
        <f>IF(VLOOKUP(MOD(A4745,1000),Sheet2!P:W,8,FALSE)=1,"[[50000,1],",IF(VLOOKUP(MOD(A4745,1000),Sheet2!P:W,8,FALSE)=2,"[[90000,1],","["))&amp;IF(K4745=K4744,VLOOKUP(INT(MID(A4745,3,1))*10+3,Sheet3!A:B,2,FALSE),VLOOKUP(INT(MID(A4745,3,1))*10+MOD(K4745,2)+1,Sheet3!A:B,2,FALSE))&amp;"]"</f>
        <v>[[50000,1],[50041,40]]</v>
      </c>
      <c r="G4745">
        <v>0.2</v>
      </c>
      <c r="H4745" s="1" t="str">
        <f t="shared" si="3525"/>
        <v>[80041,80042,80043,80044]</v>
      </c>
      <c r="I4745" s="1">
        <f t="shared" ref="I4745" si="3585">I4733</f>
        <v>1</v>
      </c>
      <c r="J4745">
        <f t="shared" si="3582"/>
        <v>20</v>
      </c>
      <c r="K4745">
        <f t="shared" si="3519"/>
        <v>431</v>
      </c>
      <c r="L4745" s="1" t="str">
        <f>Sheet1!L4745</f>
        <v>[{"bid":16008,"type":6,"num":205},{"bid":14001,"type":4,"num":258000}]</v>
      </c>
    </row>
    <row r="4746" spans="1:12" x14ac:dyDescent="0.2">
      <c r="A4746">
        <f t="shared" si="3580"/>
        <v>605518</v>
      </c>
      <c r="B4746">
        <f t="shared" si="3584"/>
        <v>605519</v>
      </c>
      <c r="C4746" s="1" t="str">
        <f t="shared" si="3546"/>
        <v>当前波数 432/∞</v>
      </c>
      <c r="D4746">
        <f>VLOOKUP(MOD(A4746,1000),Sheet2!P:R,3,FALSE)</f>
        <v>776658168000.00012</v>
      </c>
      <c r="E4746">
        <v>732</v>
      </c>
      <c r="F4746" s="1" t="str">
        <f>IF(VLOOKUP(MOD(A4746,1000),Sheet2!P:W,8,FALSE)=1,"[[50000,1],",IF(VLOOKUP(MOD(A4746,1000),Sheet2!P:W,8,FALSE)=2,"[[90000,1],","["))&amp;IF(K4746=K4745,VLOOKUP(INT(MID(A4746,3,1))*10+3,Sheet3!A:B,2,FALSE),VLOOKUP(INT(MID(A4746,3,1))*10+MOD(K4746,2)+1,Sheet3!A:B,2,FALSE))&amp;"]"</f>
        <v>[[50042,67]]</v>
      </c>
      <c r="G4746">
        <v>0.2</v>
      </c>
      <c r="H4746" s="1" t="str">
        <f t="shared" si="3525"/>
        <v>[80041,80042,80043,80044]</v>
      </c>
      <c r="I4746" s="1">
        <f t="shared" ref="I4746" si="3586">I4734</f>
        <v>1</v>
      </c>
      <c r="J4746">
        <f t="shared" si="3582"/>
        <v>20</v>
      </c>
      <c r="K4746">
        <f t="shared" si="3519"/>
        <v>432</v>
      </c>
      <c r="L4746" s="1" t="str">
        <f>Sheet1!L4746</f>
        <v>[{"bid":16008,"type":6,"num":205},{"bid":14001,"type":4,"num":258500}]</v>
      </c>
    </row>
    <row r="4747" spans="1:12" x14ac:dyDescent="0.2">
      <c r="A4747">
        <f t="shared" si="3580"/>
        <v>605519</v>
      </c>
      <c r="B4747">
        <f t="shared" si="3584"/>
        <v>605520</v>
      </c>
      <c r="C4747" s="1" t="str">
        <f t="shared" si="3546"/>
        <v>当前波数 433/∞</v>
      </c>
      <c r="D4747">
        <f>VLOOKUP(MOD(A4747,1000),Sheet2!P:R,3,FALSE)</f>
        <v>790343488160.00012</v>
      </c>
      <c r="E4747">
        <v>733</v>
      </c>
      <c r="F4747" s="1" t="str">
        <f>IF(VLOOKUP(MOD(A4747,1000),Sheet2!P:W,8,FALSE)=1,"[[50000,1],",IF(VLOOKUP(MOD(A4747,1000),Sheet2!P:W,8,FALSE)=2,"[[90000,1],","["))&amp;IF(K4747=K4746,VLOOKUP(INT(MID(A4747,3,1))*10+3,Sheet3!A:B,2,FALSE),VLOOKUP(INT(MID(A4747,3,1))*10+MOD(K4747,2)+1,Sheet3!A:B,2,FALSE))&amp;"]"</f>
        <v>[[50041,40]]</v>
      </c>
      <c r="G4747">
        <v>0.2</v>
      </c>
      <c r="H4747" s="1" t="str">
        <f t="shared" si="3525"/>
        <v>[80041,80042,80043,80044]</v>
      </c>
      <c r="I4747" s="1">
        <f t="shared" ref="I4747" si="3587">I4735</f>
        <v>1</v>
      </c>
      <c r="J4747">
        <f t="shared" si="3582"/>
        <v>20</v>
      </c>
      <c r="K4747">
        <f t="shared" si="3519"/>
        <v>433</v>
      </c>
      <c r="L4747" s="1" t="str">
        <f>Sheet1!L4747</f>
        <v>[{"bid":16008,"type":6,"num":205},{"bid":14001,"type":4,"num":259000}]</v>
      </c>
    </row>
    <row r="4748" spans="1:12" x14ac:dyDescent="0.2">
      <c r="A4748">
        <f t="shared" si="3580"/>
        <v>605520</v>
      </c>
      <c r="B4748">
        <f t="shared" si="3584"/>
        <v>605521</v>
      </c>
      <c r="C4748" s="1" t="str">
        <f t="shared" si="3546"/>
        <v>当前波数 434/∞</v>
      </c>
      <c r="D4748">
        <f>VLOOKUP(MOD(A4748,1000),Sheet2!P:R,3,FALSE)</f>
        <v>804182653344.00012</v>
      </c>
      <c r="E4748">
        <v>734</v>
      </c>
      <c r="F4748" s="1" t="str">
        <f>IF(VLOOKUP(MOD(A4748,1000),Sheet2!P:W,8,FALSE)=1,"[[50000,1],",IF(VLOOKUP(MOD(A4748,1000),Sheet2!P:W,8,FALSE)=2,"[[90000,1],","["))&amp;IF(K4748=K4747,VLOOKUP(INT(MID(A4748,3,1))*10+3,Sheet3!A:B,2,FALSE),VLOOKUP(INT(MID(A4748,3,1))*10+MOD(K4748,2)+1,Sheet3!A:B,2,FALSE))&amp;"]"</f>
        <v>[[50000,1],[50042,67]]</v>
      </c>
      <c r="G4748">
        <v>0.2</v>
      </c>
      <c r="H4748" s="1" t="str">
        <f t="shared" si="3525"/>
        <v>[80041,80042,80043,80044]</v>
      </c>
      <c r="I4748" s="1">
        <f t="shared" ref="I4748" si="3588">I4736</f>
        <v>1</v>
      </c>
      <c r="J4748">
        <f t="shared" si="3582"/>
        <v>20</v>
      </c>
      <c r="K4748">
        <f t="shared" ref="K4748:K4767" si="3589">K4742+5</f>
        <v>434</v>
      </c>
      <c r="L4748" s="1" t="str">
        <f>Sheet1!L4748</f>
        <v>[{"bid":16008,"type":6,"num":205},{"bid":14001,"type":4,"num":259500}]</v>
      </c>
    </row>
    <row r="4749" spans="1:12" x14ac:dyDescent="0.2">
      <c r="A4749">
        <f t="shared" si="3580"/>
        <v>605521</v>
      </c>
      <c r="B4749">
        <f t="shared" si="3584"/>
        <v>605522</v>
      </c>
      <c r="C4749" s="1" t="str">
        <f t="shared" si="3546"/>
        <v>当前波数 435/∞\n下一波BOSS</v>
      </c>
      <c r="D4749">
        <f>VLOOKUP(MOD(A4749,1000),Sheet2!P:R,3,FALSE)</f>
        <v>818176712832.00024</v>
      </c>
      <c r="E4749">
        <v>736</v>
      </c>
      <c r="F4749" s="1" t="str">
        <f>IF(VLOOKUP(MOD(A4749,1000),Sheet2!P:W,8,FALSE)=1,"[[50000,1],",IF(VLOOKUP(MOD(A4749,1000),Sheet2!P:W,8,FALSE)=2,"[[90000,1],","["))&amp;IF(K4749=K4748,VLOOKUP(INT(MID(A4749,3,1))*10+3,Sheet3!A:B,2,FALSE),VLOOKUP(INT(MID(A4749,3,1))*10+MOD(K4749,2)+1,Sheet3!A:B,2,FALSE))&amp;"]"</f>
        <v>[[50041,40]]</v>
      </c>
      <c r="G4749">
        <v>0.2</v>
      </c>
      <c r="H4749" s="1" t="str">
        <f t="shared" si="3525"/>
        <v>[80041,80042,80043,80044]</v>
      </c>
      <c r="I4749" s="1">
        <f t="shared" ref="I4749" si="3590">I4737</f>
        <v>1</v>
      </c>
      <c r="J4749">
        <f t="shared" si="3582"/>
        <v>20</v>
      </c>
      <c r="K4749">
        <f t="shared" si="3589"/>
        <v>435</v>
      </c>
      <c r="L4749" s="1" t="str">
        <f>Sheet1!L4749</f>
        <v>[{"bid":16008,"type":6,"num":207},{"bid":14001,"type":4,"num":260000}]</v>
      </c>
    </row>
    <row r="4750" spans="1:12" x14ac:dyDescent="0.2">
      <c r="A4750">
        <f t="shared" si="3580"/>
        <v>605522</v>
      </c>
      <c r="B4750">
        <f t="shared" si="3584"/>
        <v>605523</v>
      </c>
      <c r="C4750" s="1" t="str">
        <f t="shared" si="3546"/>
        <v>BOSS波\n需击杀所有怪物</v>
      </c>
      <c r="D4750">
        <f>VLOOKUP(MOD(A4750,1000),Sheet2!P:R,3,FALSE)</f>
        <v>832326719264.00024</v>
      </c>
      <c r="E4750">
        <v>738</v>
      </c>
      <c r="F4750" s="1" t="str">
        <f>IF(VLOOKUP(MOD(A4750,1000),Sheet2!P:W,8,FALSE)=1,"[[50000,1],",IF(VLOOKUP(MOD(A4750,1000),Sheet2!P:W,8,FALSE)=2,"[[90000,1],","["))&amp;IF(K4750=K4749,VLOOKUP(INT(MID(A4750,3,1))*10+3,Sheet3!A:B,2,FALSE),VLOOKUP(INT(MID(A4750,3,1))*10+MOD(K4750,2)+1,Sheet3!A:B,2,FALSE))&amp;"]"</f>
        <v>[[50043,45]]</v>
      </c>
      <c r="G4750">
        <v>0.2</v>
      </c>
      <c r="H4750" s="1" t="str">
        <f t="shared" si="3525"/>
        <v>[80041,80042,80043,80044]</v>
      </c>
      <c r="I4750" s="1">
        <f t="shared" ref="I4750" si="3591">I4738</f>
        <v>2</v>
      </c>
      <c r="J4750">
        <f t="shared" si="3582"/>
        <v>40</v>
      </c>
      <c r="K4750">
        <f t="shared" si="3589"/>
        <v>435</v>
      </c>
      <c r="L4750" s="1" t="str">
        <f>Sheet1!L4750</f>
        <v>[{"bid":16008,"type":6,"num":207},{"bid":14001,"type":4,"num":260500}]</v>
      </c>
    </row>
    <row r="4751" spans="1:12" x14ac:dyDescent="0.2">
      <c r="A4751">
        <f t="shared" si="3580"/>
        <v>605523</v>
      </c>
      <c r="B4751">
        <f t="shared" si="3584"/>
        <v>605524</v>
      </c>
      <c r="C4751" s="1" t="str">
        <f t="shared" si="3546"/>
        <v>当前波数 436/∞</v>
      </c>
      <c r="D4751">
        <f>VLOOKUP(MOD(A4751,1000),Sheet2!P:R,3,FALSE)</f>
        <v>846633728640.00024</v>
      </c>
      <c r="E4751">
        <v>740</v>
      </c>
      <c r="F4751" s="1" t="str">
        <f>IF(VLOOKUP(MOD(A4751,1000),Sheet2!P:W,8,FALSE)=1,"[[50000,1],",IF(VLOOKUP(MOD(A4751,1000),Sheet2!P:W,8,FALSE)=2,"[[90000,1],","["))&amp;IF(K4751=K4750,VLOOKUP(INT(MID(A4751,3,1))*10+3,Sheet3!A:B,2,FALSE),VLOOKUP(INT(MID(A4751,3,1))*10+MOD(K4751,2)+1,Sheet3!A:B,2,FALSE))&amp;"]"</f>
        <v>[[50000,1],[50042,67]]</v>
      </c>
      <c r="G4751">
        <v>0.2</v>
      </c>
      <c r="H4751" s="1" t="str">
        <f t="shared" si="3525"/>
        <v>[80041,80042,80043,80044]</v>
      </c>
      <c r="I4751" s="1">
        <f t="shared" ref="I4751" si="3592">I4739</f>
        <v>1</v>
      </c>
      <c r="J4751">
        <f t="shared" si="3582"/>
        <v>20</v>
      </c>
      <c r="K4751">
        <f t="shared" si="3589"/>
        <v>436</v>
      </c>
      <c r="L4751" s="1" t="str">
        <f>Sheet1!L4751</f>
        <v>[{"bid":16008,"type":6,"num":207},{"bid":14001,"type":4,"num":261000}]</v>
      </c>
    </row>
    <row r="4752" spans="1:12" x14ac:dyDescent="0.2">
      <c r="A4752">
        <f t="shared" si="3580"/>
        <v>605524</v>
      </c>
      <c r="B4752">
        <f t="shared" si="3584"/>
        <v>605525</v>
      </c>
      <c r="C4752" s="1" t="str">
        <f t="shared" si="3546"/>
        <v>当前波数 437/∞</v>
      </c>
      <c r="D4752">
        <f>VLOOKUP(MOD(A4752,1000),Sheet2!P:R,3,FALSE)</f>
        <v>861098800320.00012</v>
      </c>
      <c r="E4752">
        <v>741</v>
      </c>
      <c r="F4752" s="1" t="str">
        <f>IF(VLOOKUP(MOD(A4752,1000),Sheet2!P:W,8,FALSE)=1,"[[50000,1],",IF(VLOOKUP(MOD(A4752,1000),Sheet2!P:W,8,FALSE)=2,"[[90000,1],","["))&amp;IF(K4752=K4751,VLOOKUP(INT(MID(A4752,3,1))*10+3,Sheet3!A:B,2,FALSE),VLOOKUP(INT(MID(A4752,3,1))*10+MOD(K4752,2)+1,Sheet3!A:B,2,FALSE))&amp;"]"</f>
        <v>[[50041,40]]</v>
      </c>
      <c r="G4752">
        <v>0.2</v>
      </c>
      <c r="H4752" s="1" t="str">
        <f t="shared" si="3525"/>
        <v>[80041,80042,80043,80044]</v>
      </c>
      <c r="I4752" s="1">
        <f t="shared" ref="I4752" si="3593">I4740</f>
        <v>1</v>
      </c>
      <c r="J4752">
        <f t="shared" si="3582"/>
        <v>20</v>
      </c>
      <c r="K4752">
        <f t="shared" si="3589"/>
        <v>437</v>
      </c>
      <c r="L4752" s="1" t="str">
        <f>Sheet1!L4752</f>
        <v>[{"bid":16008,"type":6,"num":207},{"bid":14001,"type":4,"num":261500}]</v>
      </c>
    </row>
    <row r="4753" spans="1:12" x14ac:dyDescent="0.2">
      <c r="A4753">
        <f t="shared" si="3580"/>
        <v>605525</v>
      </c>
      <c r="B4753">
        <f t="shared" si="3584"/>
        <v>605526</v>
      </c>
      <c r="C4753" s="1" t="str">
        <f t="shared" si="3546"/>
        <v>当前波数 438/∞</v>
      </c>
      <c r="D4753">
        <f>VLOOKUP(MOD(A4753,1000),Sheet2!P:R,3,FALSE)</f>
        <v>875722997024.00024</v>
      </c>
      <c r="E4753">
        <v>742</v>
      </c>
      <c r="F4753" s="1" t="str">
        <f>IF(VLOOKUP(MOD(A4753,1000),Sheet2!P:W,8,FALSE)=1,"[[50000,1],",IF(VLOOKUP(MOD(A4753,1000),Sheet2!P:W,8,FALSE)=2,"[[90000,1],","["))&amp;IF(K4753=K4752,VLOOKUP(INT(MID(A4753,3,1))*10+3,Sheet3!A:B,2,FALSE),VLOOKUP(INT(MID(A4753,3,1))*10+MOD(K4753,2)+1,Sheet3!A:B,2,FALSE))&amp;"]"</f>
        <v>[[50042,67]]</v>
      </c>
      <c r="G4753">
        <v>0.2</v>
      </c>
      <c r="H4753" s="1" t="str">
        <f t="shared" si="3525"/>
        <v>[80041,80042,80043,80044]</v>
      </c>
      <c r="I4753" s="1">
        <f t="shared" ref="I4753" si="3594">I4741</f>
        <v>1</v>
      </c>
      <c r="J4753">
        <f t="shared" si="3582"/>
        <v>20</v>
      </c>
      <c r="K4753">
        <f t="shared" si="3589"/>
        <v>438</v>
      </c>
      <c r="L4753" s="1" t="str">
        <f>Sheet1!L4753</f>
        <v>[{"bid":16008,"type":6,"num":207},{"bid":14001,"type":4,"num":262000}]</v>
      </c>
    </row>
    <row r="4754" spans="1:12" x14ac:dyDescent="0.2">
      <c r="A4754">
        <f t="shared" si="3580"/>
        <v>605526</v>
      </c>
      <c r="B4754">
        <f t="shared" si="3584"/>
        <v>605527</v>
      </c>
      <c r="C4754" s="1" t="str">
        <f t="shared" si="3546"/>
        <v>当前波数 439/∞</v>
      </c>
      <c r="D4754">
        <f>VLOOKUP(MOD(A4754,1000),Sheet2!P:R,3,FALSE)</f>
        <v>890507384832.00012</v>
      </c>
      <c r="E4754">
        <v>744</v>
      </c>
      <c r="F4754" s="1" t="str">
        <f>IF(VLOOKUP(MOD(A4754,1000),Sheet2!P:W,8,FALSE)=1,"[[50000,1],",IF(VLOOKUP(MOD(A4754,1000),Sheet2!P:W,8,FALSE)=2,"[[90000,1],","["))&amp;IF(K4754=K4753,VLOOKUP(INT(MID(A4754,3,1))*10+3,Sheet3!A:B,2,FALSE),VLOOKUP(INT(MID(A4754,3,1))*10+MOD(K4754,2)+1,Sheet3!A:B,2,FALSE))&amp;"]"</f>
        <v>[[50000,1],[50041,40]]</v>
      </c>
      <c r="G4754">
        <v>0.2</v>
      </c>
      <c r="H4754" s="1" t="str">
        <f t="shared" ref="H4754:H4767" si="3595">H4753</f>
        <v>[80041,80042,80043,80044]</v>
      </c>
      <c r="I4754" s="1">
        <f t="shared" ref="I4754" si="3596">I4742</f>
        <v>1</v>
      </c>
      <c r="J4754">
        <f t="shared" si="3582"/>
        <v>20</v>
      </c>
      <c r="K4754">
        <f t="shared" si="3589"/>
        <v>439</v>
      </c>
      <c r="L4754" s="1" t="str">
        <f>Sheet1!L4754</f>
        <v>[{"bid":16008,"type":6,"num":209},{"bid":14001,"type":4,"num":262500}]</v>
      </c>
    </row>
    <row r="4755" spans="1:12" x14ac:dyDescent="0.2">
      <c r="A4755">
        <f t="shared" si="3580"/>
        <v>605527</v>
      </c>
      <c r="B4755">
        <f t="shared" si="3584"/>
        <v>605528</v>
      </c>
      <c r="C4755" s="1" t="str">
        <f t="shared" si="3546"/>
        <v>当前波数 440/∞\n下一波BOSS</v>
      </c>
      <c r="D4755">
        <f>VLOOKUP(MOD(A4755,1000),Sheet2!P:R,3,FALSE)</f>
        <v>905731462776</v>
      </c>
      <c r="E4755">
        <v>746</v>
      </c>
      <c r="F4755" s="1" t="str">
        <f>IF(VLOOKUP(MOD(A4755,1000),Sheet2!P:W,8,FALSE)=1,"[[50000,1],",IF(VLOOKUP(MOD(A4755,1000),Sheet2!P:W,8,FALSE)=2,"[[90000,1],","["))&amp;IF(K4755=K4754,VLOOKUP(INT(MID(A4755,3,1))*10+3,Sheet3!A:B,2,FALSE),VLOOKUP(INT(MID(A4755,3,1))*10+MOD(K4755,2)+1,Sheet3!A:B,2,FALSE))&amp;"]"</f>
        <v>[[50042,67]]</v>
      </c>
      <c r="G4755">
        <v>0.2</v>
      </c>
      <c r="H4755" s="1" t="str">
        <f t="shared" si="3595"/>
        <v>[80041,80042,80043,80044]</v>
      </c>
      <c r="I4755" s="1">
        <f t="shared" ref="I4755" si="3597">I4743</f>
        <v>1</v>
      </c>
      <c r="J4755">
        <f t="shared" si="3582"/>
        <v>20</v>
      </c>
      <c r="K4755">
        <f t="shared" si="3589"/>
        <v>440</v>
      </c>
      <c r="L4755" s="1" t="str">
        <f>Sheet1!L4755</f>
        <v>[{"bid":16008,"type":6,"num":209},{"bid":14001,"type":4,"num":263000}]</v>
      </c>
    </row>
    <row r="4756" spans="1:12" x14ac:dyDescent="0.2">
      <c r="A4756">
        <f t="shared" si="3580"/>
        <v>605528</v>
      </c>
      <c r="B4756">
        <f t="shared" si="3584"/>
        <v>605529</v>
      </c>
      <c r="C4756" s="1" t="str">
        <f t="shared" si="3546"/>
        <v>BOSS波\n需击杀所有怪物</v>
      </c>
      <c r="D4756">
        <f>VLOOKUP(MOD(A4756,1000),Sheet2!P:R,3,FALSE)</f>
        <v>921122332571.99988</v>
      </c>
      <c r="E4756">
        <v>748</v>
      </c>
      <c r="F4756" s="1" t="str">
        <f>IF(VLOOKUP(MOD(A4756,1000),Sheet2!P:W,8,FALSE)=1,"[[50000,1],",IF(VLOOKUP(MOD(A4756,1000),Sheet2!P:W,8,FALSE)=2,"[[90000,1],","["))&amp;IF(K4756=K4755,VLOOKUP(INT(MID(A4756,3,1))*10+3,Sheet3!A:B,2,FALSE),VLOOKUP(INT(MID(A4756,3,1))*10+MOD(K4756,2)+1,Sheet3!A:B,2,FALSE))&amp;"]"</f>
        <v>[[50043,45]]</v>
      </c>
      <c r="G4756">
        <v>0.2</v>
      </c>
      <c r="H4756" s="1" t="str">
        <f t="shared" si="3595"/>
        <v>[80041,80042,80043,80044]</v>
      </c>
      <c r="I4756" s="1">
        <f t="shared" ref="I4756" si="3598">I4744</f>
        <v>2</v>
      </c>
      <c r="J4756">
        <f t="shared" si="3582"/>
        <v>40</v>
      </c>
      <c r="K4756">
        <f t="shared" si="3589"/>
        <v>440</v>
      </c>
      <c r="L4756" s="1" t="str">
        <f>Sheet1!L4756</f>
        <v>[{"bid":16008,"type":6,"num":209},{"bid":14001,"type":4,"num":263500}]</v>
      </c>
    </row>
    <row r="4757" spans="1:12" x14ac:dyDescent="0.2">
      <c r="A4757">
        <f t="shared" si="3580"/>
        <v>605529</v>
      </c>
      <c r="B4757">
        <f t="shared" si="3584"/>
        <v>605530</v>
      </c>
      <c r="C4757" s="1" t="str">
        <f t="shared" si="3546"/>
        <v>当前波数 441/∞</v>
      </c>
      <c r="D4757">
        <f>VLOOKUP(MOD(A4757,1000),Sheet2!P:R,3,FALSE)</f>
        <v>936681105360</v>
      </c>
      <c r="E4757">
        <v>749</v>
      </c>
      <c r="F4757" s="1" t="str">
        <f>IF(VLOOKUP(MOD(A4757,1000),Sheet2!P:W,8,FALSE)=1,"[[50000,1],",IF(VLOOKUP(MOD(A4757,1000),Sheet2!P:W,8,FALSE)=2,"[[90000,1],","["))&amp;IF(K4757=K4756,VLOOKUP(INT(MID(A4757,3,1))*10+3,Sheet3!A:B,2,FALSE),VLOOKUP(INT(MID(A4757,3,1))*10+MOD(K4757,2)+1,Sheet3!A:B,2,FALSE))&amp;"]"</f>
        <v>[[50000,1],[50041,40]]</v>
      </c>
      <c r="G4757">
        <v>0.2</v>
      </c>
      <c r="H4757" s="1" t="str">
        <f t="shared" si="3595"/>
        <v>[80041,80042,80043,80044]</v>
      </c>
      <c r="I4757" s="1">
        <f t="shared" ref="I4757" si="3599">I4745</f>
        <v>1</v>
      </c>
      <c r="J4757">
        <f t="shared" si="3582"/>
        <v>20</v>
      </c>
      <c r="K4757">
        <f t="shared" si="3589"/>
        <v>441</v>
      </c>
      <c r="L4757" s="1" t="str">
        <f>Sheet1!L4757</f>
        <v>[{"bid":16008,"type":6,"num":209},{"bid":14001,"type":4,"num":264000}]</v>
      </c>
    </row>
    <row r="4758" spans="1:12" x14ac:dyDescent="0.2">
      <c r="A4758">
        <f t="shared" si="3580"/>
        <v>605530</v>
      </c>
      <c r="B4758">
        <f t="shared" si="3584"/>
        <v>605531</v>
      </c>
      <c r="C4758" s="1" t="str">
        <f t="shared" si="3546"/>
        <v>当前波数 442/∞</v>
      </c>
      <c r="D4758">
        <f>VLOOKUP(MOD(A4758,1000),Sheet2!P:R,3,FALSE)</f>
        <v>952408895760</v>
      </c>
      <c r="E4758">
        <v>751</v>
      </c>
      <c r="F4758" s="1" t="str">
        <f>IF(VLOOKUP(MOD(A4758,1000),Sheet2!P:W,8,FALSE)=1,"[[50000,1],",IF(VLOOKUP(MOD(A4758,1000),Sheet2!P:W,8,FALSE)=2,"[[90000,1],","["))&amp;IF(K4758=K4757,VLOOKUP(INT(MID(A4758,3,1))*10+3,Sheet3!A:B,2,FALSE),VLOOKUP(INT(MID(A4758,3,1))*10+MOD(K4758,2)+1,Sheet3!A:B,2,FALSE))&amp;"]"</f>
        <v>[[50042,67]]</v>
      </c>
      <c r="G4758">
        <v>0.2</v>
      </c>
      <c r="H4758" s="1" t="str">
        <f t="shared" si="3595"/>
        <v>[80041,80042,80043,80044]</v>
      </c>
      <c r="I4758" s="1">
        <f t="shared" ref="I4758" si="3600">I4746</f>
        <v>1</v>
      </c>
      <c r="J4758">
        <f t="shared" si="3582"/>
        <v>20</v>
      </c>
      <c r="K4758">
        <f t="shared" si="3589"/>
        <v>442</v>
      </c>
      <c r="L4758" s="1" t="str">
        <f>Sheet1!L4758</f>
        <v>[{"bid":16008,"type":6,"num":209},{"bid":14001,"type":4,"num":264500}]</v>
      </c>
    </row>
    <row r="4759" spans="1:12" x14ac:dyDescent="0.2">
      <c r="A4759">
        <f t="shared" si="3580"/>
        <v>605531</v>
      </c>
      <c r="B4759">
        <f t="shared" si="3584"/>
        <v>605532</v>
      </c>
      <c r="C4759" s="1" t="str">
        <f t="shared" si="3546"/>
        <v>当前波数 443/∞</v>
      </c>
      <c r="D4759">
        <f>VLOOKUP(MOD(A4759,1000),Sheet2!P:R,3,FALSE)</f>
        <v>968306821872.00012</v>
      </c>
      <c r="E4759">
        <v>752</v>
      </c>
      <c r="F4759" s="1" t="str">
        <f>IF(VLOOKUP(MOD(A4759,1000),Sheet2!P:W,8,FALSE)=1,"[[50000,1],",IF(VLOOKUP(MOD(A4759,1000),Sheet2!P:W,8,FALSE)=2,"[[90000,1],","["))&amp;IF(K4759=K4758,VLOOKUP(INT(MID(A4759,3,1))*10+3,Sheet3!A:B,2,FALSE),VLOOKUP(INT(MID(A4759,3,1))*10+MOD(K4759,2)+1,Sheet3!A:B,2,FALSE))&amp;"]"</f>
        <v>[[50041,40]]</v>
      </c>
      <c r="G4759">
        <v>0.2</v>
      </c>
      <c r="H4759" s="1" t="str">
        <f t="shared" si="3595"/>
        <v>[80041,80042,80043,80044]</v>
      </c>
      <c r="I4759" s="1">
        <f t="shared" ref="I4759" si="3601">I4747</f>
        <v>1</v>
      </c>
      <c r="J4759">
        <f t="shared" si="3582"/>
        <v>20</v>
      </c>
      <c r="K4759">
        <f t="shared" si="3589"/>
        <v>443</v>
      </c>
      <c r="L4759" s="1" t="str">
        <f>Sheet1!L4759</f>
        <v>[{"bid":16008,"type":6,"num":211},{"bid":14001,"type":4,"num":265000}]</v>
      </c>
    </row>
    <row r="4760" spans="1:12" x14ac:dyDescent="0.2">
      <c r="A4760">
        <f t="shared" si="3580"/>
        <v>605532</v>
      </c>
      <c r="B4760">
        <f t="shared" si="3584"/>
        <v>605533</v>
      </c>
      <c r="C4760" s="1" t="str">
        <f t="shared" si="3546"/>
        <v>当前波数 444/∞</v>
      </c>
      <c r="D4760">
        <f>VLOOKUP(MOD(A4760,1000),Sheet2!P:R,3,FALSE)</f>
        <v>984376005276.00012</v>
      </c>
      <c r="E4760">
        <v>754</v>
      </c>
      <c r="F4760" s="1" t="str">
        <f>IF(VLOOKUP(MOD(A4760,1000),Sheet2!P:W,8,FALSE)=1,"[[50000,1],",IF(VLOOKUP(MOD(A4760,1000),Sheet2!P:W,8,FALSE)=2,"[[90000,1],","["))&amp;IF(K4760=K4759,VLOOKUP(INT(MID(A4760,3,1))*10+3,Sheet3!A:B,2,FALSE),VLOOKUP(INT(MID(A4760,3,1))*10+MOD(K4760,2)+1,Sheet3!A:B,2,FALSE))&amp;"]"</f>
        <v>[[50000,1],[50042,67]]</v>
      </c>
      <c r="G4760">
        <v>0.2</v>
      </c>
      <c r="H4760" s="1" t="str">
        <f t="shared" si="3595"/>
        <v>[80041,80042,80043,80044]</v>
      </c>
      <c r="I4760" s="1">
        <f t="shared" ref="I4760" si="3602">I4748</f>
        <v>1</v>
      </c>
      <c r="J4760">
        <f t="shared" si="3582"/>
        <v>20</v>
      </c>
      <c r="K4760">
        <f t="shared" si="3589"/>
        <v>444</v>
      </c>
      <c r="L4760" s="1" t="str">
        <f>Sheet1!L4760</f>
        <v>[{"bid":16008,"type":6,"num":211},{"bid":14001,"type":4,"num":265500}]</v>
      </c>
    </row>
    <row r="4761" spans="1:12" x14ac:dyDescent="0.2">
      <c r="A4761">
        <f t="shared" si="3580"/>
        <v>605533</v>
      </c>
      <c r="B4761">
        <f t="shared" si="3584"/>
        <v>605534</v>
      </c>
      <c r="C4761" s="1" t="str">
        <f t="shared" si="3546"/>
        <v>当前波数 445/∞\n下一波BOSS</v>
      </c>
      <c r="D4761">
        <f>VLOOKUP(MOD(A4761,1000),Sheet2!P:R,3,FALSE)</f>
        <v>1000617571032.0005</v>
      </c>
      <c r="E4761">
        <v>755</v>
      </c>
      <c r="F4761" s="1" t="str">
        <f>IF(VLOOKUP(MOD(A4761,1000),Sheet2!P:W,8,FALSE)=1,"[[50000,1],",IF(VLOOKUP(MOD(A4761,1000),Sheet2!P:W,8,FALSE)=2,"[[90000,1],","["))&amp;IF(K4761=K4760,VLOOKUP(INT(MID(A4761,3,1))*10+3,Sheet3!A:B,2,FALSE),VLOOKUP(INT(MID(A4761,3,1))*10+MOD(K4761,2)+1,Sheet3!A:B,2,FALSE))&amp;"]"</f>
        <v>[[50041,40]]</v>
      </c>
      <c r="G4761">
        <v>0.2</v>
      </c>
      <c r="H4761" s="1" t="str">
        <f t="shared" si="3595"/>
        <v>[80041,80042,80043,80044]</v>
      </c>
      <c r="I4761" s="1">
        <f t="shared" ref="I4761" si="3603">I4749</f>
        <v>1</v>
      </c>
      <c r="J4761">
        <f t="shared" si="3582"/>
        <v>20</v>
      </c>
      <c r="K4761">
        <f t="shared" si="3589"/>
        <v>445</v>
      </c>
      <c r="L4761" s="1" t="str">
        <f>Sheet1!L4761</f>
        <v>[{"bid":16008,"type":6,"num":211},{"bid":14001,"type":4,"num":266000}]</v>
      </c>
    </row>
    <row r="4762" spans="1:12" x14ac:dyDescent="0.2">
      <c r="A4762">
        <f t="shared" si="3580"/>
        <v>605534</v>
      </c>
      <c r="B4762">
        <f t="shared" si="3584"/>
        <v>605535</v>
      </c>
      <c r="C4762" s="1" t="str">
        <f t="shared" si="3546"/>
        <v>BOSS波\n需击杀所有怪物</v>
      </c>
      <c r="D4762">
        <f>VLOOKUP(MOD(A4762,1000),Sheet2!P:R,3,FALSE)</f>
        <v>1017032647680.0005</v>
      </c>
      <c r="E4762">
        <v>756</v>
      </c>
      <c r="F4762" s="1" t="str">
        <f>IF(VLOOKUP(MOD(A4762,1000),Sheet2!P:W,8,FALSE)=1,"[[50000,1],",IF(VLOOKUP(MOD(A4762,1000),Sheet2!P:W,8,FALSE)=2,"[[90000,1],","["))&amp;IF(K4762=K4761,VLOOKUP(INT(MID(A4762,3,1))*10+3,Sheet3!A:B,2,FALSE),VLOOKUP(INT(MID(A4762,3,1))*10+MOD(K4762,2)+1,Sheet3!A:B,2,FALSE))&amp;"]"</f>
        <v>[[50043,45]]</v>
      </c>
      <c r="G4762">
        <v>0.2</v>
      </c>
      <c r="H4762" s="1" t="str">
        <f t="shared" si="3595"/>
        <v>[80041,80042,80043,80044]</v>
      </c>
      <c r="I4762" s="1">
        <f t="shared" ref="I4762" si="3604">I4750</f>
        <v>2</v>
      </c>
      <c r="J4762">
        <f t="shared" si="3582"/>
        <v>40</v>
      </c>
      <c r="K4762">
        <f t="shared" si="3589"/>
        <v>445</v>
      </c>
      <c r="L4762" s="1" t="str">
        <f>Sheet1!L4762</f>
        <v>[{"bid":16008,"type":6,"num":211},{"bid":14001,"type":4,"num":266500}]</v>
      </c>
    </row>
    <row r="4763" spans="1:12" x14ac:dyDescent="0.2">
      <c r="A4763">
        <f t="shared" si="3580"/>
        <v>605535</v>
      </c>
      <c r="B4763">
        <f t="shared" si="3584"/>
        <v>605536</v>
      </c>
      <c r="C4763" s="1" t="str">
        <f t="shared" si="3546"/>
        <v>当前波数 446/∞</v>
      </c>
      <c r="D4763">
        <f>VLOOKUP(MOD(A4763,1000),Sheet2!P:R,3,FALSE)</f>
        <v>999999999999999</v>
      </c>
      <c r="E4763">
        <v>757</v>
      </c>
      <c r="F4763" s="1" t="str">
        <f>IF(VLOOKUP(MOD(A4763,1000),Sheet2!P:W,8,FALSE)=1,"[[50000,1],",IF(VLOOKUP(MOD(A4763,1000),Sheet2!P:W,8,FALSE)=2,"[[90000,1],","["))&amp;IF(K4763=K4762,VLOOKUP(INT(MID(A4763,3,1))*10+3,Sheet3!A:B,2,FALSE),VLOOKUP(INT(MID(A4763,3,1))*10+MOD(K4763,2)+1,Sheet3!A:B,2,FALSE))&amp;"]"</f>
        <v>[[50000,1],[50042,67]]</v>
      </c>
      <c r="G4763">
        <v>0.2</v>
      </c>
      <c r="H4763" s="1" t="str">
        <f t="shared" si="3595"/>
        <v>[80041,80042,80043,80044]</v>
      </c>
      <c r="I4763" s="1">
        <f t="shared" ref="I4763" si="3605">I4751</f>
        <v>1</v>
      </c>
      <c r="J4763">
        <f t="shared" si="3582"/>
        <v>20</v>
      </c>
      <c r="K4763">
        <f t="shared" si="3589"/>
        <v>446</v>
      </c>
      <c r="L4763" s="1" t="str">
        <f>Sheet1!L4763</f>
        <v>[{"bid":16008,"type":6,"num":211},{"bid":14001,"type":4,"num":267000}]</v>
      </c>
    </row>
    <row r="4764" spans="1:12" x14ac:dyDescent="0.2">
      <c r="A4764">
        <f t="shared" si="3580"/>
        <v>605536</v>
      </c>
      <c r="B4764">
        <f t="shared" si="3584"/>
        <v>605537</v>
      </c>
      <c r="C4764" s="1" t="str">
        <f t="shared" si="3546"/>
        <v>当前波数 447/∞</v>
      </c>
      <c r="D4764">
        <f>VLOOKUP(MOD(A4764,1000),Sheet2!P:R,3,FALSE)</f>
        <v>9.9999999999999902E+19</v>
      </c>
      <c r="E4764">
        <v>758</v>
      </c>
      <c r="F4764" s="1" t="str">
        <f>IF(VLOOKUP(MOD(A4764,1000),Sheet2!P:W,8,FALSE)=1,"[[50000,1],",IF(VLOOKUP(MOD(A4764,1000),Sheet2!P:W,8,FALSE)=2,"[[90000,1],","["))&amp;IF(K4764=K4763,VLOOKUP(INT(MID(A4764,3,1))*10+3,Sheet3!A:B,2,FALSE),VLOOKUP(INT(MID(A4764,3,1))*10+MOD(K4764,2)+1,Sheet3!A:B,2,FALSE))&amp;"]"</f>
        <v>[[50041,40]]</v>
      </c>
      <c r="G4764">
        <v>0.2</v>
      </c>
      <c r="H4764" s="1" t="str">
        <f t="shared" si="3595"/>
        <v>[80041,80042,80043,80044]</v>
      </c>
      <c r="I4764" s="1">
        <f t="shared" ref="I4764" si="3606">I4752</f>
        <v>1</v>
      </c>
      <c r="J4764">
        <f t="shared" si="3582"/>
        <v>20</v>
      </c>
      <c r="K4764">
        <f t="shared" si="3589"/>
        <v>447</v>
      </c>
      <c r="L4764" s="1" t="str">
        <f>Sheet1!L4764</f>
        <v>[{"bid":16008,"type":6,"num":213},{"bid":14001,"type":4,"num":267500}]</v>
      </c>
    </row>
    <row r="4765" spans="1:12" x14ac:dyDescent="0.2">
      <c r="A4765">
        <f t="shared" si="3580"/>
        <v>605537</v>
      </c>
      <c r="B4765">
        <f t="shared" si="3584"/>
        <v>605538</v>
      </c>
      <c r="C4765" s="1" t="str">
        <f t="shared" si="3546"/>
        <v>当前波数 448/∞</v>
      </c>
      <c r="D4765">
        <f>VLOOKUP(MOD(A4765,1000),Sheet2!P:R,3,FALSE)</f>
        <v>9.9999999999999902E+24</v>
      </c>
      <c r="E4765">
        <v>760</v>
      </c>
      <c r="F4765" s="1" t="str">
        <f>IF(VLOOKUP(MOD(A4765,1000),Sheet2!P:W,8,FALSE)=1,"[[50000,1],",IF(VLOOKUP(MOD(A4765,1000),Sheet2!P:W,8,FALSE)=2,"[[90000,1],","["))&amp;IF(K4765=K4764,VLOOKUP(INT(MID(A4765,3,1))*10+3,Sheet3!A:B,2,FALSE),VLOOKUP(INT(MID(A4765,3,1))*10+MOD(K4765,2)+1,Sheet3!A:B,2,FALSE))&amp;"]"</f>
        <v>[[50042,67]]</v>
      </c>
      <c r="G4765">
        <v>0.2</v>
      </c>
      <c r="H4765" s="1" t="str">
        <f t="shared" si="3595"/>
        <v>[80041,80042,80043,80044]</v>
      </c>
      <c r="I4765" s="1">
        <f t="shared" ref="I4765" si="3607">I4753</f>
        <v>1</v>
      </c>
      <c r="J4765">
        <f t="shared" si="3582"/>
        <v>20</v>
      </c>
      <c r="K4765">
        <f t="shared" si="3589"/>
        <v>448</v>
      </c>
      <c r="L4765" s="1" t="str">
        <f>Sheet1!L4765</f>
        <v>[{"bid":16008,"type":6,"num":213},{"bid":14001,"type":4,"num":268000}]</v>
      </c>
    </row>
    <row r="4766" spans="1:12" x14ac:dyDescent="0.2">
      <c r="A4766">
        <f t="shared" si="3580"/>
        <v>605538</v>
      </c>
      <c r="B4766">
        <f t="shared" si="3584"/>
        <v>605539</v>
      </c>
      <c r="C4766" s="1" t="str">
        <f t="shared" si="3546"/>
        <v>当前波数 449/∞</v>
      </c>
      <c r="D4766">
        <f>VLOOKUP(MOD(A4766,1000),Sheet2!P:R,3,FALSE)</f>
        <v>1.9999899999999999E+25</v>
      </c>
      <c r="E4766">
        <v>762</v>
      </c>
      <c r="F4766" s="1" t="str">
        <f>IF(VLOOKUP(MOD(A4766,1000),Sheet2!P:W,8,FALSE)=1,"[[50000,1],",IF(VLOOKUP(MOD(A4766,1000),Sheet2!P:W,8,FALSE)=2,"[[90000,1],","["))&amp;IF(K4766=K4765,VLOOKUP(INT(MID(A4766,3,1))*10+3,Sheet3!A:B,2,FALSE),VLOOKUP(INT(MID(A4766,3,1))*10+MOD(K4766,2)+1,Sheet3!A:B,2,FALSE))&amp;"]"</f>
        <v>[[50000,1],[50041,40]]</v>
      </c>
      <c r="G4766">
        <v>0.2</v>
      </c>
      <c r="H4766" s="1" t="str">
        <f t="shared" si="3595"/>
        <v>[80041,80042,80043,80044]</v>
      </c>
      <c r="I4766" s="1">
        <f t="shared" ref="I4766" si="3608">I4754</f>
        <v>1</v>
      </c>
      <c r="J4766">
        <f t="shared" si="3582"/>
        <v>20</v>
      </c>
      <c r="K4766">
        <f t="shared" si="3589"/>
        <v>449</v>
      </c>
      <c r="L4766" s="1" t="str">
        <f>Sheet1!L4766</f>
        <v>[{"bid":16008,"type":6,"num":213},{"bid":14001,"type":4,"num":268500}]</v>
      </c>
    </row>
    <row r="4767" spans="1:12" x14ac:dyDescent="0.2">
      <c r="A4767">
        <f t="shared" si="3580"/>
        <v>605539</v>
      </c>
      <c r="B4767">
        <v>-1</v>
      </c>
      <c r="C4767" s="1" t="str">
        <f t="shared" si="3546"/>
        <v>当前波数 450/∞</v>
      </c>
      <c r="D4767">
        <f>VLOOKUP(MOD(A4767,1000),Sheet2!P:R,3,FALSE)</f>
        <v>2.99998E+25</v>
      </c>
      <c r="E4767">
        <v>764</v>
      </c>
      <c r="F4767" s="1" t="str">
        <f>IF(VLOOKUP(MOD(A4767,1000),Sheet2!P:W,8,FALSE)=1,"[[50000,1],",IF(VLOOKUP(MOD(A4767,1000),Sheet2!P:W,8,FALSE)=2,"[[90000,1],","["))&amp;IF(K4767=K4766,VLOOKUP(INT(MID(A4767,3,1))*10+3,Sheet3!A:B,2,FALSE),VLOOKUP(INT(MID(A4767,3,1))*10+MOD(K4767,2)+1,Sheet3!A:B,2,FALSE))&amp;"]"</f>
        <v>[[50042,67]]</v>
      </c>
      <c r="G4767">
        <v>0.2</v>
      </c>
      <c r="H4767" s="1" t="str">
        <f t="shared" si="3595"/>
        <v>[80041,80042,80043,80044]</v>
      </c>
      <c r="I4767" s="1">
        <f t="shared" ref="I4767" si="3609">I4755</f>
        <v>1</v>
      </c>
      <c r="J4767">
        <f t="shared" si="3582"/>
        <v>20</v>
      </c>
      <c r="K4767">
        <f t="shared" si="3589"/>
        <v>450</v>
      </c>
      <c r="L4767" s="1" t="str">
        <f>Sheet1!L4767</f>
        <v>[{"bid":16008,"type":6,"num":213},{"bid":14001,"type":4,"num":269000}]</v>
      </c>
    </row>
    <row r="4768" spans="1:12" s="4" customFormat="1" x14ac:dyDescent="0.2">
      <c r="A4768" s="4">
        <v>606001</v>
      </c>
      <c r="B4768" s="4">
        <f>A4768+1</f>
        <v>606002</v>
      </c>
      <c r="C4768" s="1" t="str">
        <f t="shared" si="3546"/>
        <v>当前波数 1/∞</v>
      </c>
      <c r="D4768">
        <f>VLOOKUP(MOD(A4768,1000),Sheet2!P:R,3,FALSE)</f>
        <v>0.5</v>
      </c>
      <c r="E4768" s="4">
        <v>1</v>
      </c>
      <c r="F4768" s="1" t="str">
        <f>IF(VLOOKUP(MOD(A4768,1000),Sheet2!P:W,8,FALSE)=1,"[[50000,1],",IF(VLOOKUP(MOD(A4768,1000),Sheet2!P:W,8,FALSE)=2,"[[90000,1],","["))&amp;IF(K4768=K4767,VLOOKUP(INT(MID(A4768,3,1))*10+3,Sheet3!A:B,2,FALSE),VLOOKUP(INT(MID(A4768,3,1))*10+MOD(K4768,2)+1,Sheet3!A:B,2,FALSE))&amp;"]"</f>
        <v>[[50000,1],[50051,67]]</v>
      </c>
      <c r="G4768">
        <v>0.2</v>
      </c>
      <c r="H4768" s="4" t="s">
        <v>245</v>
      </c>
      <c r="I4768" s="4">
        <v>1</v>
      </c>
      <c r="J4768" s="4">
        <v>20</v>
      </c>
      <c r="K4768" s="4">
        <v>1</v>
      </c>
      <c r="L4768" s="1" t="str">
        <f>Sheet1!L4768</f>
        <v>[]</v>
      </c>
    </row>
    <row r="4769" spans="1:12" x14ac:dyDescent="0.2">
      <c r="A4769">
        <f>A4768+1</f>
        <v>606002</v>
      </c>
      <c r="B4769">
        <f t="shared" ref="B4769:B4832" si="3610">A4769+1</f>
        <v>606003</v>
      </c>
      <c r="C4769" s="1" t="str">
        <f t="shared" si="3546"/>
        <v>当前波数 2/∞</v>
      </c>
      <c r="D4769">
        <f>VLOOKUP(MOD(A4769,1000),Sheet2!P:R,3,FALSE)</f>
        <v>1</v>
      </c>
      <c r="E4769">
        <v>2</v>
      </c>
      <c r="F4769" s="1" t="str">
        <f>IF(VLOOKUP(MOD(A4769,1000),Sheet2!P:W,8,FALSE)=1,"[[50000,1],",IF(VLOOKUP(MOD(A4769,1000),Sheet2!P:W,8,FALSE)=2,"[[90000,1],","["))&amp;IF(K4769=K4768,VLOOKUP(INT(MID(A4769,3,1))*10+3,Sheet3!A:B,2,FALSE),VLOOKUP(INT(MID(A4769,3,1))*10+MOD(K4769,2)+1,Sheet3!A:B,2,FALSE))&amp;"]"</f>
        <v>[[50052,67]]</v>
      </c>
      <c r="G4769">
        <v>0.2</v>
      </c>
      <c r="H4769" t="str">
        <f>H4768</f>
        <v>[80051,80052,80053,80054,80055,80056,80057,80058]</v>
      </c>
      <c r="I4769">
        <v>1</v>
      </c>
      <c r="J4769">
        <f>J4230</f>
        <v>20</v>
      </c>
      <c r="K4769">
        <v>2</v>
      </c>
      <c r="L4769" s="1" t="str">
        <f>Sheet1!L4769</f>
        <v>[{"bid":14001,"type":4,"num":500}]</v>
      </c>
    </row>
    <row r="4770" spans="1:12" x14ac:dyDescent="0.2">
      <c r="A4770">
        <f t="shared" ref="A4770:A4833" si="3611">A4769+1</f>
        <v>606003</v>
      </c>
      <c r="B4770">
        <f t="shared" si="3610"/>
        <v>606004</v>
      </c>
      <c r="C4770" s="1" t="str">
        <f t="shared" si="3546"/>
        <v>当前波数 3/∞</v>
      </c>
      <c r="D4770">
        <f>VLOOKUP(MOD(A4770,1000),Sheet2!P:R,3,FALSE)</f>
        <v>1.1066</v>
      </c>
      <c r="E4770">
        <v>3</v>
      </c>
      <c r="F4770" s="1" t="str">
        <f>IF(VLOOKUP(MOD(A4770,1000),Sheet2!P:W,8,FALSE)=1,"[[50000,1],",IF(VLOOKUP(MOD(A4770,1000),Sheet2!P:W,8,FALSE)=2,"[[90000,1],","["))&amp;IF(K4770=K4769,VLOOKUP(INT(MID(A4770,3,1))*10+3,Sheet3!A:B,2,FALSE),VLOOKUP(INT(MID(A4770,3,1))*10+MOD(K4770,2)+1,Sheet3!A:B,2,FALSE))&amp;"]"</f>
        <v>[[50000,1],[50051,67]]</v>
      </c>
      <c r="G4770">
        <v>0.2</v>
      </c>
      <c r="H4770" t="str">
        <f t="shared" ref="H4770:H4833" si="3612">H4769</f>
        <v>[80051,80052,80053,80054,80055,80056,80057,80058]</v>
      </c>
      <c r="I4770">
        <v>1</v>
      </c>
      <c r="J4770">
        <f t="shared" ref="J4770:J4833" si="3613">J4231</f>
        <v>20</v>
      </c>
      <c r="K4770">
        <v>3</v>
      </c>
      <c r="L4770" s="1" t="str">
        <f>Sheet1!L4770</f>
        <v>[{"bid":14001,"type":4,"num":1000}]</v>
      </c>
    </row>
    <row r="4771" spans="1:12" x14ac:dyDescent="0.2">
      <c r="A4771">
        <f t="shared" si="3611"/>
        <v>606004</v>
      </c>
      <c r="B4771">
        <f t="shared" si="3610"/>
        <v>606005</v>
      </c>
      <c r="C4771" s="1" t="str">
        <f t="shared" si="3546"/>
        <v>当前波数 4/∞</v>
      </c>
      <c r="D4771">
        <f>VLOOKUP(MOD(A4771,1000),Sheet2!P:R,3,FALSE)</f>
        <v>1.2143999999999999</v>
      </c>
      <c r="E4771">
        <v>4</v>
      </c>
      <c r="F4771" s="1" t="str">
        <f>IF(VLOOKUP(MOD(A4771,1000),Sheet2!P:W,8,FALSE)=1,"[[50000,1],",IF(VLOOKUP(MOD(A4771,1000),Sheet2!P:W,8,FALSE)=2,"[[90000,1],","["))&amp;IF(K4771=K4770,VLOOKUP(INT(MID(A4771,3,1))*10+3,Sheet3!A:B,2,FALSE),VLOOKUP(INT(MID(A4771,3,1))*10+MOD(K4771,2)+1,Sheet3!A:B,2,FALSE))&amp;"]"</f>
        <v>[[50052,67]]</v>
      </c>
      <c r="G4771">
        <v>0.2</v>
      </c>
      <c r="H4771" t="str">
        <f t="shared" si="3612"/>
        <v>[80051,80052,80053,80054,80055,80056,80057,80058]</v>
      </c>
      <c r="I4771">
        <v>1</v>
      </c>
      <c r="J4771">
        <f t="shared" si="3613"/>
        <v>20</v>
      </c>
      <c r="K4771">
        <v>4</v>
      </c>
      <c r="L4771" s="1" t="str">
        <f>Sheet1!L4771</f>
        <v>[{"bid":14001,"type":4,"num":1500}]</v>
      </c>
    </row>
    <row r="4772" spans="1:12" x14ac:dyDescent="0.2">
      <c r="A4772">
        <f t="shared" si="3611"/>
        <v>606005</v>
      </c>
      <c r="B4772">
        <f t="shared" si="3610"/>
        <v>606006</v>
      </c>
      <c r="C4772" s="1" t="str">
        <f t="shared" si="3546"/>
        <v>当前波数 5/∞\n下一波BOSS</v>
      </c>
      <c r="D4772">
        <f>VLOOKUP(MOD(A4772,1000),Sheet2!P:R,3,FALSE)</f>
        <v>1.3312000000000002</v>
      </c>
      <c r="E4772">
        <v>5</v>
      </c>
      <c r="F4772" s="1" t="str">
        <f>IF(VLOOKUP(MOD(A4772,1000),Sheet2!P:W,8,FALSE)=1,"[[50000,1],",IF(VLOOKUP(MOD(A4772,1000),Sheet2!P:W,8,FALSE)=2,"[[90000,1],","["))&amp;IF(K4772=K4771,VLOOKUP(INT(MID(A4772,3,1))*10+3,Sheet3!A:B,2,FALSE),VLOOKUP(INT(MID(A4772,3,1))*10+MOD(K4772,2)+1,Sheet3!A:B,2,FALSE))&amp;"]"</f>
        <v>[[50000,1],[50051,67]]</v>
      </c>
      <c r="G4772">
        <v>0.2</v>
      </c>
      <c r="H4772" t="str">
        <f t="shared" si="3612"/>
        <v>[80051,80052,80053,80054,80055,80056,80057,80058]</v>
      </c>
      <c r="I4772">
        <v>1</v>
      </c>
      <c r="J4772">
        <f t="shared" si="3613"/>
        <v>20</v>
      </c>
      <c r="K4772">
        <v>5</v>
      </c>
      <c r="L4772" s="1" t="str">
        <f>Sheet1!L4772</f>
        <v>[{"bid":14001,"type":4,"num":2000}]</v>
      </c>
    </row>
    <row r="4773" spans="1:12" x14ac:dyDescent="0.2">
      <c r="A4773">
        <f t="shared" si="3611"/>
        <v>606006</v>
      </c>
      <c r="B4773">
        <f t="shared" si="3610"/>
        <v>606007</v>
      </c>
      <c r="C4773" s="1" t="str">
        <f t="shared" si="3546"/>
        <v>BOSS波\n需击杀所有怪物</v>
      </c>
      <c r="D4773">
        <f>VLOOKUP(MOD(A4773,1000),Sheet2!P:R,3,FALSE)</f>
        <v>1.4503999999999999</v>
      </c>
      <c r="E4773">
        <v>6</v>
      </c>
      <c r="F4773" s="1" t="str">
        <f>IF(VLOOKUP(MOD(A4773,1000),Sheet2!P:W,8,FALSE)=1,"[[50000,1],",IF(VLOOKUP(MOD(A4773,1000),Sheet2!P:W,8,FALSE)=2,"[[90000,1],","["))&amp;IF(K4773=K4772,VLOOKUP(INT(MID(A4773,3,1))*10+3,Sheet3!A:B,2,FALSE),VLOOKUP(INT(MID(A4773,3,1))*10+MOD(K4773,2)+1,Sheet3!A:B,2,FALSE))&amp;"]"</f>
        <v>[[50053,45]]</v>
      </c>
      <c r="G4773">
        <v>0.2</v>
      </c>
      <c r="H4773" t="str">
        <f t="shared" si="3612"/>
        <v>[80051,80052,80053,80054,80055,80056,80057,80058]</v>
      </c>
      <c r="I4773">
        <v>2</v>
      </c>
      <c r="J4773">
        <f t="shared" si="3613"/>
        <v>40</v>
      </c>
      <c r="K4773">
        <v>5</v>
      </c>
      <c r="L4773" s="1" t="str">
        <f>Sheet1!L4773</f>
        <v>[{"bid":16009,"type":6,"num":1},{"bid":14001,"type":4,"num":2500}]</v>
      </c>
    </row>
    <row r="4774" spans="1:12" x14ac:dyDescent="0.2">
      <c r="A4774">
        <f t="shared" si="3611"/>
        <v>606007</v>
      </c>
      <c r="B4774">
        <f t="shared" si="3610"/>
        <v>606008</v>
      </c>
      <c r="C4774" s="1" t="str">
        <f t="shared" ref="C4774:C4837" si="3614">IF(K4774=K4773,"BOSS波\n需击杀所有怪物",IF(K4774=K4775,"当前波数 "&amp;K4774&amp;"/∞\n下一波BOSS","当前波数 "&amp;K4774&amp;"/∞"))</f>
        <v>当前波数 6/∞</v>
      </c>
      <c r="D4774">
        <f>VLOOKUP(MOD(A4774,1000),Sheet2!P:R,3,FALSE)</f>
        <v>1.6768000000000001</v>
      </c>
      <c r="E4774">
        <v>7</v>
      </c>
      <c r="F4774" s="1" t="str">
        <f>IF(VLOOKUP(MOD(A4774,1000),Sheet2!P:W,8,FALSE)=1,"[[50000,1],",IF(VLOOKUP(MOD(A4774,1000),Sheet2!P:W,8,FALSE)=2,"[[90000,1],","["))&amp;IF(K4774=K4773,VLOOKUP(INT(MID(A4774,3,1))*10+3,Sheet3!A:B,2,FALSE),VLOOKUP(INT(MID(A4774,3,1))*10+MOD(K4774,2)+1,Sheet3!A:B,2,FALSE))&amp;"]"</f>
        <v>[[50052,67]]</v>
      </c>
      <c r="G4774">
        <v>0.2</v>
      </c>
      <c r="H4774" t="str">
        <f t="shared" si="3612"/>
        <v>[80051,80052,80053,80054,80055,80056,80057,80058]</v>
      </c>
      <c r="I4774">
        <f>I4768</f>
        <v>1</v>
      </c>
      <c r="J4774">
        <f t="shared" si="3613"/>
        <v>20</v>
      </c>
      <c r="K4774">
        <f>K4768+5</f>
        <v>6</v>
      </c>
      <c r="L4774" s="1" t="str">
        <f>Sheet1!L4774</f>
        <v>[{"bid":16009,"type":6,"num":1},{"bid":14001,"type":4,"num":3000}]</v>
      </c>
    </row>
    <row r="4775" spans="1:12" x14ac:dyDescent="0.2">
      <c r="A4775">
        <f t="shared" si="3611"/>
        <v>606008</v>
      </c>
      <c r="B4775">
        <f t="shared" si="3610"/>
        <v>606009</v>
      </c>
      <c r="C4775" s="1" t="str">
        <f t="shared" si="3614"/>
        <v>当前波数 7/∞</v>
      </c>
      <c r="D4775">
        <f>VLOOKUP(MOD(A4775,1000),Sheet2!P:R,3,FALSE)</f>
        <v>1.802</v>
      </c>
      <c r="E4775">
        <v>8</v>
      </c>
      <c r="F4775" s="1" t="str">
        <f>IF(VLOOKUP(MOD(A4775,1000),Sheet2!P:W,8,FALSE)=1,"[[50000,1],",IF(VLOOKUP(MOD(A4775,1000),Sheet2!P:W,8,FALSE)=2,"[[90000,1],","["))&amp;IF(K4775=K4774,VLOOKUP(INT(MID(A4775,3,1))*10+3,Sheet3!A:B,2,FALSE),VLOOKUP(INT(MID(A4775,3,1))*10+MOD(K4775,2)+1,Sheet3!A:B,2,FALSE))&amp;"]"</f>
        <v>[[50000,1],[50051,67]]</v>
      </c>
      <c r="G4775">
        <v>0.2</v>
      </c>
      <c r="H4775" t="str">
        <f t="shared" si="3612"/>
        <v>[80051,80052,80053,80054,80055,80056,80057,80058]</v>
      </c>
      <c r="I4775">
        <f t="shared" ref="I4775" si="3615">I4769</f>
        <v>1</v>
      </c>
      <c r="J4775">
        <f t="shared" si="3613"/>
        <v>20</v>
      </c>
      <c r="K4775">
        <f t="shared" ref="K4775:K4838" si="3616">K4769+5</f>
        <v>7</v>
      </c>
      <c r="L4775" s="1" t="str">
        <f>Sheet1!L4775</f>
        <v>[{"bid":16009,"type":6,"num":1},{"bid":14001,"type":4,"num":3500}]</v>
      </c>
    </row>
    <row r="4776" spans="1:12" x14ac:dyDescent="0.2">
      <c r="A4776">
        <f t="shared" si="3611"/>
        <v>606009</v>
      </c>
      <c r="B4776">
        <f t="shared" si="3610"/>
        <v>606010</v>
      </c>
      <c r="C4776" s="1" t="str">
        <f t="shared" si="3614"/>
        <v>当前波数 8/∞</v>
      </c>
      <c r="D4776">
        <f>VLOOKUP(MOD(A4776,1000),Sheet2!P:R,3,FALSE)</f>
        <v>1.9404000000000001</v>
      </c>
      <c r="E4776">
        <v>9</v>
      </c>
      <c r="F4776" s="1" t="str">
        <f>IF(VLOOKUP(MOD(A4776,1000),Sheet2!P:W,8,FALSE)=1,"[[50000,1],",IF(VLOOKUP(MOD(A4776,1000),Sheet2!P:W,8,FALSE)=2,"[[90000,1],","["))&amp;IF(K4776=K4775,VLOOKUP(INT(MID(A4776,3,1))*10+3,Sheet3!A:B,2,FALSE),VLOOKUP(INT(MID(A4776,3,1))*10+MOD(K4776,2)+1,Sheet3!A:B,2,FALSE))&amp;"]"</f>
        <v>[[50052,67]]</v>
      </c>
      <c r="G4776">
        <v>0.2</v>
      </c>
      <c r="H4776" t="str">
        <f t="shared" si="3612"/>
        <v>[80051,80052,80053,80054,80055,80056,80057,80058]</v>
      </c>
      <c r="I4776">
        <f t="shared" ref="I4776" si="3617">I4770</f>
        <v>1</v>
      </c>
      <c r="J4776">
        <f t="shared" si="3613"/>
        <v>20</v>
      </c>
      <c r="K4776">
        <f t="shared" si="3616"/>
        <v>8</v>
      </c>
      <c r="L4776" s="1" t="str">
        <f>Sheet1!L4776</f>
        <v>[{"bid":16009,"type":6,"num":1},{"bid":14001,"type":4,"num":4000}]</v>
      </c>
    </row>
    <row r="4777" spans="1:12" x14ac:dyDescent="0.2">
      <c r="A4777">
        <f t="shared" si="3611"/>
        <v>606010</v>
      </c>
      <c r="B4777">
        <f t="shared" si="3610"/>
        <v>606011</v>
      </c>
      <c r="C4777" s="1" t="str">
        <f t="shared" si="3614"/>
        <v>当前波数 9/∞</v>
      </c>
      <c r="D4777">
        <f>VLOOKUP(MOD(A4777,1000),Sheet2!P:R,3,FALSE)</f>
        <v>2.0824000000000003</v>
      </c>
      <c r="E4777">
        <v>10</v>
      </c>
      <c r="F4777" s="1" t="str">
        <f>IF(VLOOKUP(MOD(A4777,1000),Sheet2!P:W,8,FALSE)=1,"[[50000,1],",IF(VLOOKUP(MOD(A4777,1000),Sheet2!P:W,8,FALSE)=2,"[[90000,1],","["))&amp;IF(K4777=K4776,VLOOKUP(INT(MID(A4777,3,1))*10+3,Sheet3!A:B,2,FALSE),VLOOKUP(INT(MID(A4777,3,1))*10+MOD(K4777,2)+1,Sheet3!A:B,2,FALSE))&amp;"]"</f>
        <v>[[50000,1],[50051,67]]</v>
      </c>
      <c r="G4777">
        <v>0.2</v>
      </c>
      <c r="H4777" t="str">
        <f t="shared" si="3612"/>
        <v>[80051,80052,80053,80054,80055,80056,80057,80058]</v>
      </c>
      <c r="I4777">
        <f t="shared" ref="I4777" si="3618">I4771</f>
        <v>1</v>
      </c>
      <c r="J4777">
        <f t="shared" si="3613"/>
        <v>20</v>
      </c>
      <c r="K4777">
        <f t="shared" si="3616"/>
        <v>9</v>
      </c>
      <c r="L4777" s="1" t="str">
        <f>Sheet1!L4777</f>
        <v>[{"bid":16009,"type":6,"num":1},{"bid":14001,"type":4,"num":4500}]</v>
      </c>
    </row>
    <row r="4778" spans="1:12" x14ac:dyDescent="0.2">
      <c r="A4778">
        <f t="shared" si="3611"/>
        <v>606011</v>
      </c>
      <c r="B4778">
        <f t="shared" si="3610"/>
        <v>606012</v>
      </c>
      <c r="C4778" s="1" t="str">
        <f t="shared" si="3614"/>
        <v>当前波数 10/∞\n下一波BOSS</v>
      </c>
      <c r="D4778">
        <f>VLOOKUP(MOD(A4778,1000),Sheet2!P:R,3,FALSE)</f>
        <v>2.2400000000000002</v>
      </c>
      <c r="E4778">
        <v>11</v>
      </c>
      <c r="F4778" s="1" t="str">
        <f>IF(VLOOKUP(MOD(A4778,1000),Sheet2!P:W,8,FALSE)=1,"[[50000,1],",IF(VLOOKUP(MOD(A4778,1000),Sheet2!P:W,8,FALSE)=2,"[[90000,1],","["))&amp;IF(K4778=K4777,VLOOKUP(INT(MID(A4778,3,1))*10+3,Sheet3!A:B,2,FALSE),VLOOKUP(INT(MID(A4778,3,1))*10+MOD(K4778,2)+1,Sheet3!A:B,2,FALSE))&amp;"]"</f>
        <v>[[50052,67]]</v>
      </c>
      <c r="G4778">
        <v>0.2</v>
      </c>
      <c r="H4778" t="str">
        <f t="shared" si="3612"/>
        <v>[80051,80052,80053,80054,80055,80056,80057,80058]</v>
      </c>
      <c r="I4778">
        <f t="shared" ref="I4778" si="3619">I4772</f>
        <v>1</v>
      </c>
      <c r="J4778">
        <f t="shared" si="3613"/>
        <v>20</v>
      </c>
      <c r="K4778">
        <f t="shared" si="3616"/>
        <v>10</v>
      </c>
      <c r="L4778" s="1" t="str">
        <f>Sheet1!L4778</f>
        <v>[{"bid":16009,"type":6,"num":3},{"bid":14001,"type":4,"num":5000}]</v>
      </c>
    </row>
    <row r="4779" spans="1:12" x14ac:dyDescent="0.2">
      <c r="A4779">
        <f t="shared" si="3611"/>
        <v>606012</v>
      </c>
      <c r="B4779">
        <f t="shared" si="3610"/>
        <v>606013</v>
      </c>
      <c r="C4779" s="1" t="str">
        <f t="shared" si="3614"/>
        <v>BOSS波\n需击杀所有怪物</v>
      </c>
      <c r="D4779">
        <f>VLOOKUP(MOD(A4779,1000),Sheet2!P:R,3,FALSE)</f>
        <v>2.4024000000000005</v>
      </c>
      <c r="E4779">
        <v>12</v>
      </c>
      <c r="F4779" s="1" t="str">
        <f>IF(VLOOKUP(MOD(A4779,1000),Sheet2!P:W,8,FALSE)=1,"[[50000,1],",IF(VLOOKUP(MOD(A4779,1000),Sheet2!P:W,8,FALSE)=2,"[[90000,1],","["))&amp;IF(K4779=K4778,VLOOKUP(INT(MID(A4779,3,1))*10+3,Sheet3!A:B,2,FALSE),VLOOKUP(INT(MID(A4779,3,1))*10+MOD(K4779,2)+1,Sheet3!A:B,2,FALSE))&amp;"]"</f>
        <v>[[50053,45]]</v>
      </c>
      <c r="G4779">
        <v>0.2</v>
      </c>
      <c r="H4779" t="str">
        <f t="shared" si="3612"/>
        <v>[80051,80052,80053,80054,80055,80056,80057,80058]</v>
      </c>
      <c r="I4779">
        <f t="shared" ref="I4779" si="3620">I4773</f>
        <v>2</v>
      </c>
      <c r="J4779">
        <f t="shared" si="3613"/>
        <v>40</v>
      </c>
      <c r="K4779">
        <f t="shared" si="3616"/>
        <v>10</v>
      </c>
      <c r="L4779" s="1" t="str">
        <f>Sheet1!L4779</f>
        <v>[{"bid":16009,"type":6,"num":3},{"bid":14001,"type":4,"num":5500}]</v>
      </c>
    </row>
    <row r="4780" spans="1:12" x14ac:dyDescent="0.2">
      <c r="A4780">
        <f t="shared" si="3611"/>
        <v>606013</v>
      </c>
      <c r="B4780">
        <f t="shared" si="3610"/>
        <v>606014</v>
      </c>
      <c r="C4780" s="1" t="str">
        <f t="shared" si="3614"/>
        <v>当前波数 11/∞</v>
      </c>
      <c r="D4780">
        <f>VLOOKUP(MOD(A4780,1000),Sheet2!P:R,3,FALSE)</f>
        <v>2.5696000000000003</v>
      </c>
      <c r="E4780">
        <v>13</v>
      </c>
      <c r="F4780" s="1" t="str">
        <f>IF(VLOOKUP(MOD(A4780,1000),Sheet2!P:W,8,FALSE)=1,"[[50000,1],",IF(VLOOKUP(MOD(A4780,1000),Sheet2!P:W,8,FALSE)=2,"[[90000,1],","["))&amp;IF(K4780=K4779,VLOOKUP(INT(MID(A4780,3,1))*10+3,Sheet3!A:B,2,FALSE),VLOOKUP(INT(MID(A4780,3,1))*10+MOD(K4780,2)+1,Sheet3!A:B,2,FALSE))&amp;"]"</f>
        <v>[[50000,1],[50051,67]]</v>
      </c>
      <c r="G4780">
        <v>0.2</v>
      </c>
      <c r="H4780" t="str">
        <f t="shared" si="3612"/>
        <v>[80051,80052,80053,80054,80055,80056,80057,80058]</v>
      </c>
      <c r="I4780" s="1">
        <f>I4768</f>
        <v>1</v>
      </c>
      <c r="J4780">
        <f t="shared" si="3613"/>
        <v>20</v>
      </c>
      <c r="K4780">
        <f t="shared" si="3616"/>
        <v>11</v>
      </c>
      <c r="L4780" s="1" t="str">
        <f>Sheet1!L4780</f>
        <v>[{"bid":16009,"type":6,"num":3},{"bid":14001,"type":4,"num":6000}]</v>
      </c>
    </row>
    <row r="4781" spans="1:12" x14ac:dyDescent="0.2">
      <c r="A4781">
        <f t="shared" si="3611"/>
        <v>606014</v>
      </c>
      <c r="B4781">
        <f t="shared" si="3610"/>
        <v>606015</v>
      </c>
      <c r="C4781" s="1" t="str">
        <f t="shared" si="3614"/>
        <v>当前波数 12/∞</v>
      </c>
      <c r="D4781">
        <f>VLOOKUP(MOD(A4781,1000),Sheet2!P:R,3,FALSE)</f>
        <v>2.7416</v>
      </c>
      <c r="E4781">
        <v>14</v>
      </c>
      <c r="F4781" s="1" t="str">
        <f>IF(VLOOKUP(MOD(A4781,1000),Sheet2!P:W,8,FALSE)=1,"[[50000,1],",IF(VLOOKUP(MOD(A4781,1000),Sheet2!P:W,8,FALSE)=2,"[[90000,1],","["))&amp;IF(K4781=K4780,VLOOKUP(INT(MID(A4781,3,1))*10+3,Sheet3!A:B,2,FALSE),VLOOKUP(INT(MID(A4781,3,1))*10+MOD(K4781,2)+1,Sheet3!A:B,2,FALSE))&amp;"]"</f>
        <v>[[50052,67]]</v>
      </c>
      <c r="G4781">
        <v>0.2</v>
      </c>
      <c r="H4781" t="str">
        <f t="shared" si="3612"/>
        <v>[80051,80052,80053,80054,80055,80056,80057,80058]</v>
      </c>
      <c r="I4781" s="1">
        <f t="shared" ref="I4781" si="3621">I4769</f>
        <v>1</v>
      </c>
      <c r="J4781">
        <f t="shared" si="3613"/>
        <v>20</v>
      </c>
      <c r="K4781">
        <f t="shared" si="3616"/>
        <v>12</v>
      </c>
      <c r="L4781" s="1" t="str">
        <f>Sheet1!L4781</f>
        <v>[{"bid":16009,"type":6,"num":3},{"bid":14001,"type":4,"num":6500}]</v>
      </c>
    </row>
    <row r="4782" spans="1:12" x14ac:dyDescent="0.2">
      <c r="A4782">
        <f t="shared" si="3611"/>
        <v>606015</v>
      </c>
      <c r="B4782">
        <f t="shared" si="3610"/>
        <v>606016</v>
      </c>
      <c r="C4782" s="1" t="str">
        <f t="shared" si="3614"/>
        <v>当前波数 13/∞</v>
      </c>
      <c r="D4782">
        <f>VLOOKUP(MOD(A4782,1000),Sheet2!P:R,3,FALSE)</f>
        <v>2.9328000000000003</v>
      </c>
      <c r="E4782">
        <v>15</v>
      </c>
      <c r="F4782" s="1" t="str">
        <f>IF(VLOOKUP(MOD(A4782,1000),Sheet2!P:W,8,FALSE)=1,"[[50000,1],",IF(VLOOKUP(MOD(A4782,1000),Sheet2!P:W,8,FALSE)=2,"[[90000,1],","["))&amp;IF(K4782=K4781,VLOOKUP(INT(MID(A4782,3,1))*10+3,Sheet3!A:B,2,FALSE),VLOOKUP(INT(MID(A4782,3,1))*10+MOD(K4782,2)+1,Sheet3!A:B,2,FALSE))&amp;"]"</f>
        <v>[[50000,1],[50051,67]]</v>
      </c>
      <c r="G4782">
        <v>0.2</v>
      </c>
      <c r="H4782" t="str">
        <f t="shared" si="3612"/>
        <v>[80051,80052,80053,80054,80055,80056,80057,80058]</v>
      </c>
      <c r="I4782" s="1">
        <f t="shared" ref="I4782" si="3622">I4770</f>
        <v>1</v>
      </c>
      <c r="J4782">
        <f t="shared" si="3613"/>
        <v>20</v>
      </c>
      <c r="K4782">
        <f t="shared" si="3616"/>
        <v>13</v>
      </c>
      <c r="L4782" s="1" t="str">
        <f>Sheet1!L4782</f>
        <v>[{"bid":16009,"type":6,"num":3},{"bid":14001,"type":4,"num":7000}]</v>
      </c>
    </row>
    <row r="4783" spans="1:12" x14ac:dyDescent="0.2">
      <c r="A4783">
        <f t="shared" si="3611"/>
        <v>606016</v>
      </c>
      <c r="B4783">
        <f t="shared" si="3610"/>
        <v>606017</v>
      </c>
      <c r="C4783" s="1" t="str">
        <f t="shared" si="3614"/>
        <v>当前波数 14/∞</v>
      </c>
      <c r="D4783">
        <f>VLOOKUP(MOD(A4783,1000),Sheet2!P:R,3,FALSE)</f>
        <v>3.1300000000000008</v>
      </c>
      <c r="E4783">
        <v>16</v>
      </c>
      <c r="F4783" s="1" t="str">
        <f>IF(VLOOKUP(MOD(A4783,1000),Sheet2!P:W,8,FALSE)=1,"[[50000,1],",IF(VLOOKUP(MOD(A4783,1000),Sheet2!P:W,8,FALSE)=2,"[[90000,1],","["))&amp;IF(K4783=K4782,VLOOKUP(INT(MID(A4783,3,1))*10+3,Sheet3!A:B,2,FALSE),VLOOKUP(INT(MID(A4783,3,1))*10+MOD(K4783,2)+1,Sheet3!A:B,2,FALSE))&amp;"]"</f>
        <v>[[50052,67]]</v>
      </c>
      <c r="G4783">
        <v>0.2</v>
      </c>
      <c r="H4783" t="str">
        <f t="shared" si="3612"/>
        <v>[80051,80052,80053,80054,80055,80056,80057,80058]</v>
      </c>
      <c r="I4783" s="1">
        <f t="shared" ref="I4783" si="3623">I4771</f>
        <v>1</v>
      </c>
      <c r="J4783">
        <f t="shared" si="3613"/>
        <v>20</v>
      </c>
      <c r="K4783">
        <f t="shared" si="3616"/>
        <v>14</v>
      </c>
      <c r="L4783" s="1" t="str">
        <f>Sheet1!L4783</f>
        <v>[{"bid":16009,"type":6,"num":5},{"bid":14001,"type":4,"num":7500}]</v>
      </c>
    </row>
    <row r="4784" spans="1:12" x14ac:dyDescent="0.2">
      <c r="A4784">
        <f t="shared" si="3611"/>
        <v>606017</v>
      </c>
      <c r="B4784">
        <f t="shared" si="3610"/>
        <v>606018</v>
      </c>
      <c r="C4784" s="1" t="str">
        <f t="shared" si="3614"/>
        <v>当前波数 15/∞\n下一波BOSS</v>
      </c>
      <c r="D4784">
        <f>VLOOKUP(MOD(A4784,1000),Sheet2!P:R,3,FALSE)</f>
        <v>3.3488000000000007</v>
      </c>
      <c r="E4784">
        <v>17</v>
      </c>
      <c r="F4784" s="1" t="str">
        <f>IF(VLOOKUP(MOD(A4784,1000),Sheet2!P:W,8,FALSE)=1,"[[50000,1],",IF(VLOOKUP(MOD(A4784,1000),Sheet2!P:W,8,FALSE)=2,"[[90000,1],","["))&amp;IF(K4784=K4783,VLOOKUP(INT(MID(A4784,3,1))*10+3,Sheet3!A:B,2,FALSE),VLOOKUP(INT(MID(A4784,3,1))*10+MOD(K4784,2)+1,Sheet3!A:B,2,FALSE))&amp;"]"</f>
        <v>[[50000,1],[50051,67]]</v>
      </c>
      <c r="G4784">
        <v>0.2</v>
      </c>
      <c r="H4784" t="str">
        <f t="shared" si="3612"/>
        <v>[80051,80052,80053,80054,80055,80056,80057,80058]</v>
      </c>
      <c r="I4784" s="1">
        <f t="shared" ref="I4784" si="3624">I4772</f>
        <v>1</v>
      </c>
      <c r="J4784">
        <f t="shared" si="3613"/>
        <v>20</v>
      </c>
      <c r="K4784">
        <f t="shared" si="3616"/>
        <v>15</v>
      </c>
      <c r="L4784" s="1" t="str">
        <f>Sheet1!L4784</f>
        <v>[{"bid":16009,"type":6,"num":5},{"bid":14001,"type":4,"num":8000}]</v>
      </c>
    </row>
    <row r="4785" spans="1:12" x14ac:dyDescent="0.2">
      <c r="A4785">
        <f t="shared" si="3611"/>
        <v>606018</v>
      </c>
      <c r="B4785">
        <f t="shared" si="3610"/>
        <v>606019</v>
      </c>
      <c r="C4785" s="1" t="str">
        <f t="shared" si="3614"/>
        <v>BOSS波\n需击杀所有怪物</v>
      </c>
      <c r="D4785">
        <f>VLOOKUP(MOD(A4785,1000),Sheet2!P:R,3,FALSE)</f>
        <v>3.7072000000000012</v>
      </c>
      <c r="E4785">
        <v>18</v>
      </c>
      <c r="F4785" s="1" t="str">
        <f>IF(VLOOKUP(MOD(A4785,1000),Sheet2!P:W,8,FALSE)=1,"[[50000,1],",IF(VLOOKUP(MOD(A4785,1000),Sheet2!P:W,8,FALSE)=2,"[[90000,1],","["))&amp;IF(K4785=K4784,VLOOKUP(INT(MID(A4785,3,1))*10+3,Sheet3!A:B,2,FALSE),VLOOKUP(INT(MID(A4785,3,1))*10+MOD(K4785,2)+1,Sheet3!A:B,2,FALSE))&amp;"]"</f>
        <v>[[50053,45]]</v>
      </c>
      <c r="G4785">
        <v>0.2</v>
      </c>
      <c r="H4785" t="str">
        <f t="shared" si="3612"/>
        <v>[80051,80052,80053,80054,80055,80056,80057,80058]</v>
      </c>
      <c r="I4785" s="1">
        <f t="shared" ref="I4785" si="3625">I4773</f>
        <v>2</v>
      </c>
      <c r="J4785">
        <f t="shared" si="3613"/>
        <v>40</v>
      </c>
      <c r="K4785">
        <f t="shared" si="3616"/>
        <v>15</v>
      </c>
      <c r="L4785" s="1" t="str">
        <f>Sheet1!L4785</f>
        <v>[{"bid":16009,"type":6,"num":5},{"bid":14001,"type":4,"num":8500}]</v>
      </c>
    </row>
    <row r="4786" spans="1:12" x14ac:dyDescent="0.2">
      <c r="A4786">
        <f t="shared" si="3611"/>
        <v>606019</v>
      </c>
      <c r="B4786">
        <f t="shared" si="3610"/>
        <v>606020</v>
      </c>
      <c r="C4786" s="1" t="str">
        <f t="shared" si="3614"/>
        <v>当前波数 16/∞</v>
      </c>
      <c r="D4786">
        <f>VLOOKUP(MOD(A4786,1000),Sheet2!P:R,3,FALSE)</f>
        <v>4.0800000000000018</v>
      </c>
      <c r="E4786">
        <v>19</v>
      </c>
      <c r="F4786" s="1" t="str">
        <f>IF(VLOOKUP(MOD(A4786,1000),Sheet2!P:W,8,FALSE)=1,"[[50000,1],",IF(VLOOKUP(MOD(A4786,1000),Sheet2!P:W,8,FALSE)=2,"[[90000,1],","["))&amp;IF(K4786=K4785,VLOOKUP(INT(MID(A4786,3,1))*10+3,Sheet3!A:B,2,FALSE),VLOOKUP(INT(MID(A4786,3,1))*10+MOD(K4786,2)+1,Sheet3!A:B,2,FALSE))&amp;"]"</f>
        <v>[[50052,67]]</v>
      </c>
      <c r="G4786">
        <v>0.2</v>
      </c>
      <c r="H4786" t="str">
        <f t="shared" si="3612"/>
        <v>[80051,80052,80053,80054,80055,80056,80057,80058]</v>
      </c>
      <c r="I4786" s="1">
        <f t="shared" ref="I4786" si="3626">I4774</f>
        <v>1</v>
      </c>
      <c r="J4786">
        <f t="shared" si="3613"/>
        <v>20</v>
      </c>
      <c r="K4786">
        <f t="shared" si="3616"/>
        <v>16</v>
      </c>
      <c r="L4786" s="1" t="str">
        <f>Sheet1!L4786</f>
        <v>[{"bid":16009,"type":6,"num":5},{"bid":14001,"type":4,"num":9000}]</v>
      </c>
    </row>
    <row r="4787" spans="1:12" x14ac:dyDescent="0.2">
      <c r="A4787">
        <f t="shared" si="3611"/>
        <v>606020</v>
      </c>
      <c r="B4787">
        <f t="shared" si="3610"/>
        <v>606021</v>
      </c>
      <c r="C4787" s="1" t="str">
        <f t="shared" si="3614"/>
        <v>当前波数 17/∞</v>
      </c>
      <c r="D4787">
        <f>VLOOKUP(MOD(A4787,1000),Sheet2!P:R,3,FALSE)</f>
        <v>4.4672000000000018</v>
      </c>
      <c r="E4787">
        <v>20</v>
      </c>
      <c r="F4787" s="1" t="str">
        <f>IF(VLOOKUP(MOD(A4787,1000),Sheet2!P:W,8,FALSE)=1,"[[50000,1],",IF(VLOOKUP(MOD(A4787,1000),Sheet2!P:W,8,FALSE)=2,"[[90000,1],","["))&amp;IF(K4787=K4786,VLOOKUP(INT(MID(A4787,3,1))*10+3,Sheet3!A:B,2,FALSE),VLOOKUP(INT(MID(A4787,3,1))*10+MOD(K4787,2)+1,Sheet3!A:B,2,FALSE))&amp;"]"</f>
        <v>[[50000,1],[50051,67]]</v>
      </c>
      <c r="G4787">
        <v>0.2</v>
      </c>
      <c r="H4787" t="str">
        <f t="shared" si="3612"/>
        <v>[80051,80052,80053,80054,80055,80056,80057,80058]</v>
      </c>
      <c r="I4787" s="1">
        <f t="shared" ref="I4787" si="3627">I4775</f>
        <v>1</v>
      </c>
      <c r="J4787">
        <f t="shared" si="3613"/>
        <v>20</v>
      </c>
      <c r="K4787">
        <f t="shared" si="3616"/>
        <v>17</v>
      </c>
      <c r="L4787" s="1" t="str">
        <f>Sheet1!L4787</f>
        <v>[{"bid":16009,"type":6,"num":5},{"bid":14001,"type":4,"num":9500}]</v>
      </c>
    </row>
    <row r="4788" spans="1:12" x14ac:dyDescent="0.2">
      <c r="A4788">
        <f t="shared" si="3611"/>
        <v>606021</v>
      </c>
      <c r="B4788">
        <f t="shared" si="3610"/>
        <v>606022</v>
      </c>
      <c r="C4788" s="1" t="str">
        <f t="shared" si="3614"/>
        <v>当前波数 18/∞</v>
      </c>
      <c r="D4788">
        <f>VLOOKUP(MOD(A4788,1000),Sheet2!P:R,3,FALSE)</f>
        <v>4.8892000000000024</v>
      </c>
      <c r="E4788">
        <v>21</v>
      </c>
      <c r="F4788" s="1" t="str">
        <f>IF(VLOOKUP(MOD(A4788,1000),Sheet2!P:W,8,FALSE)=1,"[[50000,1],",IF(VLOOKUP(MOD(A4788,1000),Sheet2!P:W,8,FALSE)=2,"[[90000,1],","["))&amp;IF(K4788=K4787,VLOOKUP(INT(MID(A4788,3,1))*10+3,Sheet3!A:B,2,FALSE),VLOOKUP(INT(MID(A4788,3,1))*10+MOD(K4788,2)+1,Sheet3!A:B,2,FALSE))&amp;"]"</f>
        <v>[[50052,67]]</v>
      </c>
      <c r="G4788">
        <v>0.2</v>
      </c>
      <c r="H4788" t="str">
        <f t="shared" si="3612"/>
        <v>[80051,80052,80053,80054,80055,80056,80057,80058]</v>
      </c>
      <c r="I4788" s="1">
        <f t="shared" ref="I4788" si="3628">I4776</f>
        <v>1</v>
      </c>
      <c r="J4788">
        <f t="shared" si="3613"/>
        <v>20</v>
      </c>
      <c r="K4788">
        <f t="shared" si="3616"/>
        <v>18</v>
      </c>
      <c r="L4788" s="1" t="str">
        <f>Sheet1!L4788</f>
        <v>[{"bid":16009,"type":6,"num":7},{"bid":14001,"type":4,"num":10000}]</v>
      </c>
    </row>
    <row r="4789" spans="1:12" x14ac:dyDescent="0.2">
      <c r="A4789">
        <f t="shared" si="3611"/>
        <v>606022</v>
      </c>
      <c r="B4789">
        <f t="shared" si="3610"/>
        <v>606023</v>
      </c>
      <c r="C4789" s="1" t="str">
        <f t="shared" si="3614"/>
        <v>当前波数 19/∞</v>
      </c>
      <c r="D4789">
        <f>VLOOKUP(MOD(A4789,1000),Sheet2!P:R,3,FALSE)</f>
        <v>5.328000000000003</v>
      </c>
      <c r="E4789">
        <v>22</v>
      </c>
      <c r="F4789" s="1" t="str">
        <f>IF(VLOOKUP(MOD(A4789,1000),Sheet2!P:W,8,FALSE)=1,"[[50000,1],",IF(VLOOKUP(MOD(A4789,1000),Sheet2!P:W,8,FALSE)=2,"[[90000,1],","["))&amp;IF(K4789=K4788,VLOOKUP(INT(MID(A4789,3,1))*10+3,Sheet3!A:B,2,FALSE),VLOOKUP(INT(MID(A4789,3,1))*10+MOD(K4789,2)+1,Sheet3!A:B,2,FALSE))&amp;"]"</f>
        <v>[[50000,1],[50051,67]]</v>
      </c>
      <c r="G4789">
        <v>0.2</v>
      </c>
      <c r="H4789" t="str">
        <f t="shared" si="3612"/>
        <v>[80051,80052,80053,80054,80055,80056,80057,80058]</v>
      </c>
      <c r="I4789" s="1">
        <f t="shared" ref="I4789" si="3629">I4777</f>
        <v>1</v>
      </c>
      <c r="J4789">
        <f t="shared" si="3613"/>
        <v>20</v>
      </c>
      <c r="K4789">
        <f t="shared" si="3616"/>
        <v>19</v>
      </c>
      <c r="L4789" s="1" t="str">
        <f>Sheet1!L4789</f>
        <v>[{"bid":16009,"type":6,"num":7},{"bid":14001,"type":4,"num":10500}]</v>
      </c>
    </row>
    <row r="4790" spans="1:12" x14ac:dyDescent="0.2">
      <c r="A4790">
        <f t="shared" si="3611"/>
        <v>606023</v>
      </c>
      <c r="B4790">
        <f t="shared" si="3610"/>
        <v>606024</v>
      </c>
      <c r="C4790" s="1" t="str">
        <f t="shared" si="3614"/>
        <v>当前波数 20/∞\n下一波BOSS</v>
      </c>
      <c r="D4790">
        <f>VLOOKUP(MOD(A4790,1000),Sheet2!P:R,3,FALSE)</f>
        <v>5.8064000000000036</v>
      </c>
      <c r="E4790">
        <v>23</v>
      </c>
      <c r="F4790" s="1" t="str">
        <f>IF(VLOOKUP(MOD(A4790,1000),Sheet2!P:W,8,FALSE)=1,"[[50000,1],",IF(VLOOKUP(MOD(A4790,1000),Sheet2!P:W,8,FALSE)=2,"[[90000,1],","["))&amp;IF(K4790=K4789,VLOOKUP(INT(MID(A4790,3,1))*10+3,Sheet3!A:B,2,FALSE),VLOOKUP(INT(MID(A4790,3,1))*10+MOD(K4790,2)+1,Sheet3!A:B,2,FALSE))&amp;"]"</f>
        <v>[[50052,67]]</v>
      </c>
      <c r="G4790">
        <v>0.2</v>
      </c>
      <c r="H4790" t="str">
        <f t="shared" si="3612"/>
        <v>[80051,80052,80053,80054,80055,80056,80057,80058]</v>
      </c>
      <c r="I4790" s="1">
        <f t="shared" ref="I4790" si="3630">I4778</f>
        <v>1</v>
      </c>
      <c r="J4790">
        <f t="shared" si="3613"/>
        <v>20</v>
      </c>
      <c r="K4790">
        <f t="shared" si="3616"/>
        <v>20</v>
      </c>
      <c r="L4790" s="1" t="str">
        <f>Sheet1!L4790</f>
        <v>[{"bid":16009,"type":6,"num":7},{"bid":14001,"type":4,"num":11000}]</v>
      </c>
    </row>
    <row r="4791" spans="1:12" x14ac:dyDescent="0.2">
      <c r="A4791">
        <f t="shared" si="3611"/>
        <v>606024</v>
      </c>
      <c r="B4791">
        <f t="shared" si="3610"/>
        <v>606025</v>
      </c>
      <c r="C4791" s="1" t="str">
        <f t="shared" si="3614"/>
        <v>BOSS波\n需击杀所有怪物</v>
      </c>
      <c r="D4791">
        <f>VLOOKUP(MOD(A4791,1000),Sheet2!P:R,3,FALSE)</f>
        <v>6.3040000000000038</v>
      </c>
      <c r="E4791">
        <v>24</v>
      </c>
      <c r="F4791" s="1" t="str">
        <f>IF(VLOOKUP(MOD(A4791,1000),Sheet2!P:W,8,FALSE)=1,"[[50000,1],",IF(VLOOKUP(MOD(A4791,1000),Sheet2!P:W,8,FALSE)=2,"[[90000,1],","["))&amp;IF(K4791=K4790,VLOOKUP(INT(MID(A4791,3,1))*10+3,Sheet3!A:B,2,FALSE),VLOOKUP(INT(MID(A4791,3,1))*10+MOD(K4791,2)+1,Sheet3!A:B,2,FALSE))&amp;"]"</f>
        <v>[[50053,45]]</v>
      </c>
      <c r="G4791">
        <v>0.2</v>
      </c>
      <c r="H4791" t="str">
        <f t="shared" si="3612"/>
        <v>[80051,80052,80053,80054,80055,80056,80057,80058]</v>
      </c>
      <c r="I4791" s="1">
        <f t="shared" ref="I4791" si="3631">I4779</f>
        <v>2</v>
      </c>
      <c r="J4791">
        <f t="shared" si="3613"/>
        <v>40</v>
      </c>
      <c r="K4791">
        <f t="shared" si="3616"/>
        <v>20</v>
      </c>
      <c r="L4791" s="1" t="str">
        <f>Sheet1!L4791</f>
        <v>[{"bid":16009,"type":6,"num":7},{"bid":14001,"type":4,"num":11500}]</v>
      </c>
    </row>
    <row r="4792" spans="1:12" x14ac:dyDescent="0.2">
      <c r="A4792">
        <f t="shared" si="3611"/>
        <v>606025</v>
      </c>
      <c r="B4792">
        <f t="shared" si="3610"/>
        <v>606026</v>
      </c>
      <c r="C4792" s="1" t="str">
        <f t="shared" si="3614"/>
        <v>当前波数 21/∞</v>
      </c>
      <c r="D4792">
        <f>VLOOKUP(MOD(A4792,1000),Sheet2!P:R,3,FALSE)</f>
        <v>6.8460000000000045</v>
      </c>
      <c r="E4792">
        <v>25</v>
      </c>
      <c r="F4792" s="1" t="str">
        <f>IF(VLOOKUP(MOD(A4792,1000),Sheet2!P:W,8,FALSE)=1,"[[50000,1],",IF(VLOOKUP(MOD(A4792,1000),Sheet2!P:W,8,FALSE)=2,"[[90000,1],","["))&amp;IF(K4792=K4791,VLOOKUP(INT(MID(A4792,3,1))*10+3,Sheet3!A:B,2,FALSE),VLOOKUP(INT(MID(A4792,3,1))*10+MOD(K4792,2)+1,Sheet3!A:B,2,FALSE))&amp;"]"</f>
        <v>[[50000,1],[50051,67]]</v>
      </c>
      <c r="G4792">
        <v>0.2</v>
      </c>
      <c r="H4792" t="str">
        <f t="shared" si="3612"/>
        <v>[80051,80052,80053,80054,80055,80056,80057,80058]</v>
      </c>
      <c r="I4792" s="1">
        <f t="shared" ref="I4792" si="3632">I4780</f>
        <v>1</v>
      </c>
      <c r="J4792">
        <f t="shared" si="3613"/>
        <v>20</v>
      </c>
      <c r="K4792">
        <f t="shared" si="3616"/>
        <v>21</v>
      </c>
      <c r="L4792" s="1" t="str">
        <f>Sheet1!L4792</f>
        <v>[{"bid":16009,"type":6,"num":7},{"bid":14001,"type":4,"num":12000}]</v>
      </c>
    </row>
    <row r="4793" spans="1:12" x14ac:dyDescent="0.2">
      <c r="A4793">
        <f t="shared" si="3611"/>
        <v>606026</v>
      </c>
      <c r="B4793">
        <f t="shared" si="3610"/>
        <v>606027</v>
      </c>
      <c r="C4793" s="1" t="str">
        <f t="shared" si="3614"/>
        <v>当前波数 22/∞</v>
      </c>
      <c r="D4793">
        <f>VLOOKUP(MOD(A4793,1000),Sheet2!P:R,3,FALSE)</f>
        <v>7.4096000000000046</v>
      </c>
      <c r="E4793">
        <v>26</v>
      </c>
      <c r="F4793" s="1" t="str">
        <f>IF(VLOOKUP(MOD(A4793,1000),Sheet2!P:W,8,FALSE)=1,"[[50000,1],",IF(VLOOKUP(MOD(A4793,1000),Sheet2!P:W,8,FALSE)=2,"[[90000,1],","["))&amp;IF(K4793=K4792,VLOOKUP(INT(MID(A4793,3,1))*10+3,Sheet3!A:B,2,FALSE),VLOOKUP(INT(MID(A4793,3,1))*10+MOD(K4793,2)+1,Sheet3!A:B,2,FALSE))&amp;"]"</f>
        <v>[[50052,67]]</v>
      </c>
      <c r="G4793">
        <v>0.2</v>
      </c>
      <c r="H4793" t="str">
        <f t="shared" si="3612"/>
        <v>[80051,80052,80053,80054,80055,80056,80057,80058]</v>
      </c>
      <c r="I4793" s="1">
        <f t="shared" ref="I4793" si="3633">I4781</f>
        <v>1</v>
      </c>
      <c r="J4793">
        <f t="shared" si="3613"/>
        <v>20</v>
      </c>
      <c r="K4793">
        <f t="shared" si="3616"/>
        <v>22</v>
      </c>
      <c r="L4793" s="1" t="str">
        <f>Sheet1!L4793</f>
        <v>[{"bid":16009,"type":6,"num":9},{"bid":14001,"type":4,"num":12500}]</v>
      </c>
    </row>
    <row r="4794" spans="1:12" x14ac:dyDescent="0.2">
      <c r="A4794">
        <f t="shared" si="3611"/>
        <v>606027</v>
      </c>
      <c r="B4794">
        <f t="shared" si="3610"/>
        <v>606028</v>
      </c>
      <c r="C4794" s="1" t="str">
        <f t="shared" si="3614"/>
        <v>当前波数 23/∞</v>
      </c>
      <c r="D4794">
        <f>VLOOKUP(MOD(A4794,1000),Sheet2!P:R,3,FALSE)</f>
        <v>8.0224000000000046</v>
      </c>
      <c r="E4794">
        <v>27</v>
      </c>
      <c r="F4794" s="1" t="str">
        <f>IF(VLOOKUP(MOD(A4794,1000),Sheet2!P:W,8,FALSE)=1,"[[50000,1],",IF(VLOOKUP(MOD(A4794,1000),Sheet2!P:W,8,FALSE)=2,"[[90000,1],","["))&amp;IF(K4794=K4793,VLOOKUP(INT(MID(A4794,3,1))*10+3,Sheet3!A:B,2,FALSE),VLOOKUP(INT(MID(A4794,3,1))*10+MOD(K4794,2)+1,Sheet3!A:B,2,FALSE))&amp;"]"</f>
        <v>[[50051,67]]</v>
      </c>
      <c r="G4794">
        <v>0.2</v>
      </c>
      <c r="H4794" t="str">
        <f t="shared" si="3612"/>
        <v>[80051,80052,80053,80054,80055,80056,80057,80058]</v>
      </c>
      <c r="I4794" s="1">
        <f t="shared" ref="I4794" si="3634">I4782</f>
        <v>1</v>
      </c>
      <c r="J4794">
        <f t="shared" si="3613"/>
        <v>20</v>
      </c>
      <c r="K4794">
        <f t="shared" si="3616"/>
        <v>23</v>
      </c>
      <c r="L4794" s="1" t="str">
        <f>Sheet1!L4794</f>
        <v>[{"bid":16009,"type":6,"num":9},{"bid":14001,"type":4,"num":13000}]</v>
      </c>
    </row>
    <row r="4795" spans="1:12" x14ac:dyDescent="0.2">
      <c r="A4795">
        <f t="shared" si="3611"/>
        <v>606028</v>
      </c>
      <c r="B4795">
        <f t="shared" si="3610"/>
        <v>606029</v>
      </c>
      <c r="C4795" s="1" t="str">
        <f t="shared" si="3614"/>
        <v>当前波数 24/∞</v>
      </c>
      <c r="D4795">
        <f>VLOOKUP(MOD(A4795,1000),Sheet2!P:R,3,FALSE)</f>
        <v>8.6592000000000056</v>
      </c>
      <c r="E4795">
        <v>28</v>
      </c>
      <c r="F4795" s="1" t="str">
        <f>IF(VLOOKUP(MOD(A4795,1000),Sheet2!P:W,8,FALSE)=1,"[[50000,1],",IF(VLOOKUP(MOD(A4795,1000),Sheet2!P:W,8,FALSE)=2,"[[90000,1],","["))&amp;IF(K4795=K4794,VLOOKUP(INT(MID(A4795,3,1))*10+3,Sheet3!A:B,2,FALSE),VLOOKUP(INT(MID(A4795,3,1))*10+MOD(K4795,2)+1,Sheet3!A:B,2,FALSE))&amp;"]"</f>
        <v>[[50000,1],[50052,67]]</v>
      </c>
      <c r="G4795">
        <v>0.2</v>
      </c>
      <c r="H4795" t="str">
        <f t="shared" si="3612"/>
        <v>[80051,80052,80053,80054,80055,80056,80057,80058]</v>
      </c>
      <c r="I4795" s="1">
        <f t="shared" ref="I4795" si="3635">I4783</f>
        <v>1</v>
      </c>
      <c r="J4795">
        <f t="shared" si="3613"/>
        <v>20</v>
      </c>
      <c r="K4795">
        <f t="shared" si="3616"/>
        <v>24</v>
      </c>
      <c r="L4795" s="1" t="str">
        <f>Sheet1!L4795</f>
        <v>[{"bid":16009,"type":6,"num":9},{"bid":14001,"type":4,"num":13500}]</v>
      </c>
    </row>
    <row r="4796" spans="1:12" x14ac:dyDescent="0.2">
      <c r="A4796">
        <f t="shared" si="3611"/>
        <v>606029</v>
      </c>
      <c r="B4796">
        <f t="shared" si="3610"/>
        <v>606030</v>
      </c>
      <c r="C4796" s="1" t="str">
        <f t="shared" si="3614"/>
        <v>当前波数 25/∞\n下一波BOSS</v>
      </c>
      <c r="D4796">
        <f>VLOOKUP(MOD(A4796,1000),Sheet2!P:R,3,FALSE)</f>
        <v>9.3500000000000068</v>
      </c>
      <c r="E4796">
        <v>29</v>
      </c>
      <c r="F4796" s="1" t="str">
        <f>IF(VLOOKUP(MOD(A4796,1000),Sheet2!P:W,8,FALSE)=1,"[[50000,1],",IF(VLOOKUP(MOD(A4796,1000),Sheet2!P:W,8,FALSE)=2,"[[90000,1],","["))&amp;IF(K4796=K4795,VLOOKUP(INT(MID(A4796,3,1))*10+3,Sheet3!A:B,2,FALSE),VLOOKUP(INT(MID(A4796,3,1))*10+MOD(K4796,2)+1,Sheet3!A:B,2,FALSE))&amp;"]"</f>
        <v>[[50051,67]]</v>
      </c>
      <c r="G4796">
        <v>0.2</v>
      </c>
      <c r="H4796" t="str">
        <f t="shared" si="3612"/>
        <v>[80051,80052,80053,80054,80055,80056,80057,80058]</v>
      </c>
      <c r="I4796" s="1">
        <f t="shared" ref="I4796" si="3636">I4784</f>
        <v>1</v>
      </c>
      <c r="J4796">
        <f t="shared" si="3613"/>
        <v>20</v>
      </c>
      <c r="K4796">
        <f t="shared" si="3616"/>
        <v>25</v>
      </c>
      <c r="L4796" s="1" t="str">
        <f>Sheet1!L4796</f>
        <v>[{"bid":16009,"type":6,"num":9},{"bid":14001,"type":4,"num":14000}]</v>
      </c>
    </row>
    <row r="4797" spans="1:12" x14ac:dyDescent="0.2">
      <c r="A4797">
        <f t="shared" si="3611"/>
        <v>606030</v>
      </c>
      <c r="B4797">
        <f t="shared" si="3610"/>
        <v>606031</v>
      </c>
      <c r="C4797" s="1" t="str">
        <f t="shared" si="3614"/>
        <v>BOSS波\n需击杀所有怪物</v>
      </c>
      <c r="D4797">
        <f>VLOOKUP(MOD(A4797,1000),Sheet2!P:R,3,FALSE)</f>
        <v>10.067200000000009</v>
      </c>
      <c r="E4797">
        <v>30</v>
      </c>
      <c r="F4797" s="1" t="str">
        <f>IF(VLOOKUP(MOD(A4797,1000),Sheet2!P:W,8,FALSE)=1,"[[50000,1],",IF(VLOOKUP(MOD(A4797,1000),Sheet2!P:W,8,FALSE)=2,"[[90000,1],","["))&amp;IF(K4797=K4796,VLOOKUP(INT(MID(A4797,3,1))*10+3,Sheet3!A:B,2,FALSE),VLOOKUP(INT(MID(A4797,3,1))*10+MOD(K4797,2)+1,Sheet3!A:B,2,FALSE))&amp;"]"</f>
        <v>[[50053,45]]</v>
      </c>
      <c r="G4797">
        <v>0.2</v>
      </c>
      <c r="H4797" t="str">
        <f t="shared" si="3612"/>
        <v>[80051,80052,80053,80054,80055,80056,80057,80058]</v>
      </c>
      <c r="I4797" s="1">
        <f t="shared" ref="I4797" si="3637">I4785</f>
        <v>2</v>
      </c>
      <c r="J4797">
        <f t="shared" si="3613"/>
        <v>40</v>
      </c>
      <c r="K4797">
        <f t="shared" si="3616"/>
        <v>25</v>
      </c>
      <c r="L4797" s="1" t="str">
        <f>Sheet1!L4797</f>
        <v>[{"bid":16009,"type":6,"num":9},{"bid":14001,"type":4,"num":14500}]</v>
      </c>
    </row>
    <row r="4798" spans="1:12" x14ac:dyDescent="0.2">
      <c r="A4798">
        <f t="shared" si="3611"/>
        <v>606031</v>
      </c>
      <c r="B4798">
        <f t="shared" si="3610"/>
        <v>606032</v>
      </c>
      <c r="C4798" s="1" t="str">
        <f t="shared" si="3614"/>
        <v>当前波数 26/∞</v>
      </c>
      <c r="D4798">
        <f>VLOOKUP(MOD(A4798,1000),Sheet2!P:R,3,FALSE)</f>
        <v>10.810800000000008</v>
      </c>
      <c r="E4798">
        <v>31</v>
      </c>
      <c r="F4798" s="1" t="str">
        <f>IF(VLOOKUP(MOD(A4798,1000),Sheet2!P:W,8,FALSE)=1,"[[50000,1],",IF(VLOOKUP(MOD(A4798,1000),Sheet2!P:W,8,FALSE)=2,"[[90000,1],","["))&amp;IF(K4798=K4797,VLOOKUP(INT(MID(A4798,3,1))*10+3,Sheet3!A:B,2,FALSE),VLOOKUP(INT(MID(A4798,3,1))*10+MOD(K4798,2)+1,Sheet3!A:B,2,FALSE))&amp;"]"</f>
        <v>[[50000,1],[50052,67]]</v>
      </c>
      <c r="G4798">
        <v>0.2</v>
      </c>
      <c r="H4798" t="str">
        <f t="shared" si="3612"/>
        <v>[80051,80052,80053,80054,80055,80056,80057,80058]</v>
      </c>
      <c r="I4798" s="1">
        <f t="shared" ref="I4798" si="3638">I4786</f>
        <v>1</v>
      </c>
      <c r="J4798">
        <f t="shared" si="3613"/>
        <v>20</v>
      </c>
      <c r="K4798">
        <f t="shared" si="3616"/>
        <v>26</v>
      </c>
      <c r="L4798" s="1" t="str">
        <f>Sheet1!L4798</f>
        <v>[{"bid":16009,"type":6,"num":11},{"bid":14001,"type":4,"num":15000}]</v>
      </c>
    </row>
    <row r="4799" spans="1:12" x14ac:dyDescent="0.2">
      <c r="A4799">
        <f t="shared" si="3611"/>
        <v>606032</v>
      </c>
      <c r="B4799">
        <f t="shared" si="3610"/>
        <v>606033</v>
      </c>
      <c r="C4799" s="1" t="str">
        <f t="shared" si="3614"/>
        <v>当前波数 27/∞</v>
      </c>
      <c r="D4799">
        <f>VLOOKUP(MOD(A4799,1000),Sheet2!P:R,3,FALSE)</f>
        <v>11.580800000000007</v>
      </c>
      <c r="E4799">
        <v>32</v>
      </c>
      <c r="F4799" s="1" t="str">
        <f>IF(VLOOKUP(MOD(A4799,1000),Sheet2!P:W,8,FALSE)=1,"[[50000,1],",IF(VLOOKUP(MOD(A4799,1000),Sheet2!P:W,8,FALSE)=2,"[[90000,1],","["))&amp;IF(K4799=K4798,VLOOKUP(INT(MID(A4799,3,1))*10+3,Sheet3!A:B,2,FALSE),VLOOKUP(INT(MID(A4799,3,1))*10+MOD(K4799,2)+1,Sheet3!A:B,2,FALSE))&amp;"]"</f>
        <v>[[50051,67]]</v>
      </c>
      <c r="G4799">
        <v>0.2</v>
      </c>
      <c r="H4799" t="str">
        <f t="shared" si="3612"/>
        <v>[80051,80052,80053,80054,80055,80056,80057,80058]</v>
      </c>
      <c r="I4799" s="1">
        <f t="shared" ref="I4799" si="3639">I4787</f>
        <v>1</v>
      </c>
      <c r="J4799">
        <f t="shared" si="3613"/>
        <v>20</v>
      </c>
      <c r="K4799">
        <f t="shared" si="3616"/>
        <v>27</v>
      </c>
      <c r="L4799" s="1" t="str">
        <f>Sheet1!L4799</f>
        <v>[{"bid":16009,"type":6,"num":11},{"bid":14001,"type":4,"num":15500}]</v>
      </c>
    </row>
    <row r="4800" spans="1:12" x14ac:dyDescent="0.2">
      <c r="A4800">
        <f t="shared" si="3611"/>
        <v>606033</v>
      </c>
      <c r="B4800">
        <f t="shared" si="3610"/>
        <v>606034</v>
      </c>
      <c r="C4800" s="1" t="str">
        <f t="shared" si="3614"/>
        <v>当前波数 28/∞</v>
      </c>
      <c r="D4800">
        <f>VLOOKUP(MOD(A4800,1000),Sheet2!P:R,3,FALSE)</f>
        <v>12.412000000000008</v>
      </c>
      <c r="E4800">
        <v>33</v>
      </c>
      <c r="F4800" s="1" t="str">
        <f>IF(VLOOKUP(MOD(A4800,1000),Sheet2!P:W,8,FALSE)=1,"[[50000,1],",IF(VLOOKUP(MOD(A4800,1000),Sheet2!P:W,8,FALSE)=2,"[[90000,1],","["))&amp;IF(K4800=K4799,VLOOKUP(INT(MID(A4800,3,1))*10+3,Sheet3!A:B,2,FALSE),VLOOKUP(INT(MID(A4800,3,1))*10+MOD(K4800,2)+1,Sheet3!A:B,2,FALSE))&amp;"]"</f>
        <v>[[50052,67]]</v>
      </c>
      <c r="G4800">
        <v>0.2</v>
      </c>
      <c r="H4800" t="str">
        <f t="shared" si="3612"/>
        <v>[80051,80052,80053,80054,80055,80056,80057,80058]</v>
      </c>
      <c r="I4800" s="1">
        <f t="shared" ref="I4800" si="3640">I4788</f>
        <v>1</v>
      </c>
      <c r="J4800">
        <f t="shared" si="3613"/>
        <v>20</v>
      </c>
      <c r="K4800">
        <f t="shared" si="3616"/>
        <v>28</v>
      </c>
      <c r="L4800" s="1" t="str">
        <f>Sheet1!L4800</f>
        <v>[{"bid":16009,"type":6,"num":11},{"bid":14001,"type":4,"num":16000}]</v>
      </c>
    </row>
    <row r="4801" spans="1:12" x14ac:dyDescent="0.2">
      <c r="A4801">
        <f t="shared" si="3611"/>
        <v>606034</v>
      </c>
      <c r="B4801">
        <f t="shared" si="3610"/>
        <v>606035</v>
      </c>
      <c r="C4801" s="1" t="str">
        <f t="shared" si="3614"/>
        <v>当前波数 29/∞</v>
      </c>
      <c r="D4801">
        <f>VLOOKUP(MOD(A4801,1000),Sheet2!P:R,3,FALSE)</f>
        <v>13.272000000000009</v>
      </c>
      <c r="E4801">
        <v>34</v>
      </c>
      <c r="F4801" s="1" t="str">
        <f>IF(VLOOKUP(MOD(A4801,1000),Sheet2!P:W,8,FALSE)=1,"[[50000,1],",IF(VLOOKUP(MOD(A4801,1000),Sheet2!P:W,8,FALSE)=2,"[[90000,1],","["))&amp;IF(K4801=K4800,VLOOKUP(INT(MID(A4801,3,1))*10+3,Sheet3!A:B,2,FALSE),VLOOKUP(INT(MID(A4801,3,1))*10+MOD(K4801,2)+1,Sheet3!A:B,2,FALSE))&amp;"]"</f>
        <v>[[50000,1],[50051,67]]</v>
      </c>
      <c r="G4801">
        <v>0.2</v>
      </c>
      <c r="H4801" t="str">
        <f t="shared" si="3612"/>
        <v>[80051,80052,80053,80054,80055,80056,80057,80058]</v>
      </c>
      <c r="I4801" s="1">
        <f t="shared" ref="I4801" si="3641">I4789</f>
        <v>1</v>
      </c>
      <c r="J4801">
        <f t="shared" si="3613"/>
        <v>20</v>
      </c>
      <c r="K4801">
        <f t="shared" si="3616"/>
        <v>29</v>
      </c>
      <c r="L4801" s="1" t="str">
        <f>Sheet1!L4801</f>
        <v>[{"bid":16009,"type":6,"num":11},{"bid":14001,"type":4,"num":16500}]</v>
      </c>
    </row>
    <row r="4802" spans="1:12" x14ac:dyDescent="0.2">
      <c r="A4802">
        <f t="shared" si="3611"/>
        <v>606035</v>
      </c>
      <c r="B4802">
        <f t="shared" si="3610"/>
        <v>606036</v>
      </c>
      <c r="C4802" s="1" t="str">
        <f t="shared" si="3614"/>
        <v>当前波数 30/∞\n下一波BOSS</v>
      </c>
      <c r="D4802">
        <f>VLOOKUP(MOD(A4802,1000),Sheet2!P:R,3,FALSE)</f>
        <v>14.198000000000009</v>
      </c>
      <c r="E4802">
        <v>35</v>
      </c>
      <c r="F4802" s="1" t="str">
        <f>IF(VLOOKUP(MOD(A4802,1000),Sheet2!P:W,8,FALSE)=1,"[[50000,1],",IF(VLOOKUP(MOD(A4802,1000),Sheet2!P:W,8,FALSE)=2,"[[90000,1],","["))&amp;IF(K4802=K4801,VLOOKUP(INT(MID(A4802,3,1))*10+3,Sheet3!A:B,2,FALSE),VLOOKUP(INT(MID(A4802,3,1))*10+MOD(K4802,2)+1,Sheet3!A:B,2,FALSE))&amp;"]"</f>
        <v>[[50052,67]]</v>
      </c>
      <c r="G4802">
        <v>0.2</v>
      </c>
      <c r="H4802" t="str">
        <f t="shared" si="3612"/>
        <v>[80051,80052,80053,80054,80055,80056,80057,80058]</v>
      </c>
      <c r="I4802" s="1">
        <f t="shared" ref="I4802" si="3642">I4790</f>
        <v>1</v>
      </c>
      <c r="J4802">
        <f t="shared" si="3613"/>
        <v>20</v>
      </c>
      <c r="K4802">
        <f t="shared" si="3616"/>
        <v>30</v>
      </c>
      <c r="L4802" s="1" t="str">
        <f>Sheet1!L4802</f>
        <v>[{"bid":16009,"type":6,"num":11},{"bid":14001,"type":4,"num":17000}]</v>
      </c>
    </row>
    <row r="4803" spans="1:12" x14ac:dyDescent="0.2">
      <c r="A4803">
        <f t="shared" si="3611"/>
        <v>606036</v>
      </c>
      <c r="B4803">
        <f t="shared" si="3610"/>
        <v>606037</v>
      </c>
      <c r="C4803" s="1" t="str">
        <f t="shared" si="3614"/>
        <v>BOSS波\n需击杀所有怪物</v>
      </c>
      <c r="D4803">
        <f>VLOOKUP(MOD(A4803,1000),Sheet2!P:R,3,FALSE)</f>
        <v>15.15520000000001</v>
      </c>
      <c r="E4803">
        <v>36</v>
      </c>
      <c r="F4803" s="1" t="str">
        <f>IF(VLOOKUP(MOD(A4803,1000),Sheet2!P:W,8,FALSE)=1,"[[50000,1],",IF(VLOOKUP(MOD(A4803,1000),Sheet2!P:W,8,FALSE)=2,"[[90000,1],","["))&amp;IF(K4803=K4802,VLOOKUP(INT(MID(A4803,3,1))*10+3,Sheet3!A:B,2,FALSE),VLOOKUP(INT(MID(A4803,3,1))*10+MOD(K4803,2)+1,Sheet3!A:B,2,FALSE))&amp;"]"</f>
        <v>[[50053,45]]</v>
      </c>
      <c r="G4803">
        <v>0.2</v>
      </c>
      <c r="H4803" t="str">
        <f t="shared" si="3612"/>
        <v>[80051,80052,80053,80054,80055,80056,80057,80058]</v>
      </c>
      <c r="I4803" s="1">
        <f t="shared" ref="I4803" si="3643">I4791</f>
        <v>2</v>
      </c>
      <c r="J4803">
        <f t="shared" si="3613"/>
        <v>40</v>
      </c>
      <c r="K4803">
        <f t="shared" si="3616"/>
        <v>30</v>
      </c>
      <c r="L4803" s="1" t="str">
        <f>Sheet1!L4803</f>
        <v>[{"bid":16009,"type":6,"num":13},{"bid":14001,"type":4,"num":17500}]</v>
      </c>
    </row>
    <row r="4804" spans="1:12" x14ac:dyDescent="0.2">
      <c r="A4804">
        <f t="shared" si="3611"/>
        <v>606037</v>
      </c>
      <c r="B4804">
        <f t="shared" si="3610"/>
        <v>606038</v>
      </c>
      <c r="C4804" s="1" t="str">
        <f t="shared" si="3614"/>
        <v>当前波数 31/∞</v>
      </c>
      <c r="D4804">
        <f>VLOOKUP(MOD(A4804,1000),Sheet2!P:R,3,FALSE)</f>
        <v>16.18320000000001</v>
      </c>
      <c r="E4804">
        <v>37</v>
      </c>
      <c r="F4804" s="1" t="str">
        <f>IF(VLOOKUP(MOD(A4804,1000),Sheet2!P:W,8,FALSE)=1,"[[50000,1],",IF(VLOOKUP(MOD(A4804,1000),Sheet2!P:W,8,FALSE)=2,"[[90000,1],","["))&amp;IF(K4804=K4803,VLOOKUP(INT(MID(A4804,3,1))*10+3,Sheet3!A:B,2,FALSE),VLOOKUP(INT(MID(A4804,3,1))*10+MOD(K4804,2)+1,Sheet3!A:B,2,FALSE))&amp;"]"</f>
        <v>[[50000,1],[50051,67]]</v>
      </c>
      <c r="G4804">
        <v>0.2</v>
      </c>
      <c r="H4804" t="str">
        <f t="shared" si="3612"/>
        <v>[80051,80052,80053,80054,80055,80056,80057,80058]</v>
      </c>
      <c r="I4804" s="1">
        <f t="shared" ref="I4804" si="3644">I4792</f>
        <v>1</v>
      </c>
      <c r="J4804">
        <f t="shared" si="3613"/>
        <v>20</v>
      </c>
      <c r="K4804">
        <f t="shared" si="3616"/>
        <v>31</v>
      </c>
      <c r="L4804" s="1" t="str">
        <f>Sheet1!L4804</f>
        <v>[{"bid":16009,"type":6,"num":13},{"bid":14001,"type":4,"num":18000}]</v>
      </c>
    </row>
    <row r="4805" spans="1:12" x14ac:dyDescent="0.2">
      <c r="A4805">
        <f t="shared" si="3611"/>
        <v>606038</v>
      </c>
      <c r="B4805">
        <f t="shared" si="3610"/>
        <v>606039</v>
      </c>
      <c r="C4805" s="1" t="str">
        <f t="shared" si="3614"/>
        <v>当前波数 32/∞</v>
      </c>
      <c r="D4805">
        <f>VLOOKUP(MOD(A4805,1000),Sheet2!P:R,3,FALSE)</f>
        <v>17.244800000000012</v>
      </c>
      <c r="E4805">
        <v>38</v>
      </c>
      <c r="F4805" s="1" t="str">
        <f>IF(VLOOKUP(MOD(A4805,1000),Sheet2!P:W,8,FALSE)=1,"[[50000,1],",IF(VLOOKUP(MOD(A4805,1000),Sheet2!P:W,8,FALSE)=2,"[[90000,1],","["))&amp;IF(K4805=K4804,VLOOKUP(INT(MID(A4805,3,1))*10+3,Sheet3!A:B,2,FALSE),VLOOKUP(INT(MID(A4805,3,1))*10+MOD(K4805,2)+1,Sheet3!A:B,2,FALSE))&amp;"]"</f>
        <v>[[50052,67]]</v>
      </c>
      <c r="G4805">
        <v>0.2</v>
      </c>
      <c r="H4805" t="str">
        <f t="shared" si="3612"/>
        <v>[80051,80052,80053,80054,80055,80056,80057,80058]</v>
      </c>
      <c r="I4805" s="1">
        <f t="shared" ref="I4805" si="3645">I4793</f>
        <v>1</v>
      </c>
      <c r="J4805">
        <f t="shared" si="3613"/>
        <v>20</v>
      </c>
      <c r="K4805">
        <f t="shared" si="3616"/>
        <v>32</v>
      </c>
      <c r="L4805" s="1" t="str">
        <f>Sheet1!L4805</f>
        <v>[{"bid":16009,"type":6,"num":13},{"bid":14001,"type":4,"num":18500}]</v>
      </c>
    </row>
    <row r="4806" spans="1:12" x14ac:dyDescent="0.2">
      <c r="A4806">
        <f t="shared" si="3611"/>
        <v>606039</v>
      </c>
      <c r="B4806">
        <f t="shared" si="3610"/>
        <v>606040</v>
      </c>
      <c r="C4806" s="1" t="str">
        <f t="shared" si="3614"/>
        <v>当前波数 33/∞</v>
      </c>
      <c r="D4806">
        <f>VLOOKUP(MOD(A4806,1000),Sheet2!P:R,3,FALSE)</f>
        <v>18.340000000000014</v>
      </c>
      <c r="E4806">
        <v>39</v>
      </c>
      <c r="F4806" s="1" t="str">
        <f>IF(VLOOKUP(MOD(A4806,1000),Sheet2!P:W,8,FALSE)=1,"[[50000,1],",IF(VLOOKUP(MOD(A4806,1000),Sheet2!P:W,8,FALSE)=2,"[[90000,1],","["))&amp;IF(K4806=K4805,VLOOKUP(INT(MID(A4806,3,1))*10+3,Sheet3!A:B,2,FALSE),VLOOKUP(INT(MID(A4806,3,1))*10+MOD(K4806,2)+1,Sheet3!A:B,2,FALSE))&amp;"]"</f>
        <v>[[50051,67]]</v>
      </c>
      <c r="G4806">
        <v>0.2</v>
      </c>
      <c r="H4806" t="str">
        <f t="shared" si="3612"/>
        <v>[80051,80052,80053,80054,80055,80056,80057,80058]</v>
      </c>
      <c r="I4806" s="1">
        <f t="shared" ref="I4806" si="3646">I4794</f>
        <v>1</v>
      </c>
      <c r="J4806">
        <f t="shared" si="3613"/>
        <v>20</v>
      </c>
      <c r="K4806">
        <f t="shared" si="3616"/>
        <v>33</v>
      </c>
      <c r="L4806" s="1" t="str">
        <f>Sheet1!L4806</f>
        <v>[{"bid":16009,"type":6,"num":13},{"bid":14001,"type":4,"num":19000}]</v>
      </c>
    </row>
    <row r="4807" spans="1:12" x14ac:dyDescent="0.2">
      <c r="A4807">
        <f t="shared" si="3611"/>
        <v>606040</v>
      </c>
      <c r="B4807">
        <f t="shared" si="3610"/>
        <v>606041</v>
      </c>
      <c r="C4807" s="1" t="str">
        <f t="shared" si="3614"/>
        <v>当前波数 34/∞</v>
      </c>
      <c r="D4807">
        <f>VLOOKUP(MOD(A4807,1000),Sheet2!P:R,3,FALSE)</f>
        <v>19.512000000000015</v>
      </c>
      <c r="E4807">
        <v>40</v>
      </c>
      <c r="F4807" s="1" t="str">
        <f>IF(VLOOKUP(MOD(A4807,1000),Sheet2!P:W,8,FALSE)=1,"[[50000,1],",IF(VLOOKUP(MOD(A4807,1000),Sheet2!P:W,8,FALSE)=2,"[[90000,1],","["))&amp;IF(K4807=K4806,VLOOKUP(INT(MID(A4807,3,1))*10+3,Sheet3!A:B,2,FALSE),VLOOKUP(INT(MID(A4807,3,1))*10+MOD(K4807,2)+1,Sheet3!A:B,2,FALSE))&amp;"]"</f>
        <v>[[50000,1],[50052,67]]</v>
      </c>
      <c r="G4807">
        <v>0.2</v>
      </c>
      <c r="H4807" t="str">
        <f t="shared" si="3612"/>
        <v>[80051,80052,80053,80054,80055,80056,80057,80058]</v>
      </c>
      <c r="I4807" s="1">
        <f t="shared" ref="I4807" si="3647">I4795</f>
        <v>1</v>
      </c>
      <c r="J4807">
        <f t="shared" si="3613"/>
        <v>20</v>
      </c>
      <c r="K4807">
        <f t="shared" si="3616"/>
        <v>34</v>
      </c>
      <c r="L4807" s="1" t="str">
        <f>Sheet1!L4807</f>
        <v>[{"bid":16009,"type":6,"num":13},{"bid":14001,"type":4,"num":19500}]</v>
      </c>
    </row>
    <row r="4808" spans="1:12" x14ac:dyDescent="0.2">
      <c r="A4808">
        <f t="shared" si="3611"/>
        <v>606041</v>
      </c>
      <c r="B4808">
        <f t="shared" si="3610"/>
        <v>606042</v>
      </c>
      <c r="C4808" s="1" t="str">
        <f t="shared" si="3614"/>
        <v>当前波数 35/∞\n下一波BOSS</v>
      </c>
      <c r="D4808">
        <f>VLOOKUP(MOD(A4808,1000),Sheet2!P:R,3,FALSE)</f>
        <v>20.720000000000013</v>
      </c>
      <c r="E4808">
        <v>41</v>
      </c>
      <c r="F4808" s="1" t="str">
        <f>IF(VLOOKUP(MOD(A4808,1000),Sheet2!P:W,8,FALSE)=1,"[[50000,1],",IF(VLOOKUP(MOD(A4808,1000),Sheet2!P:W,8,FALSE)=2,"[[90000,1],","["))&amp;IF(K4808=K4807,VLOOKUP(INT(MID(A4808,3,1))*10+3,Sheet3!A:B,2,FALSE),VLOOKUP(INT(MID(A4808,3,1))*10+MOD(K4808,2)+1,Sheet3!A:B,2,FALSE))&amp;"]"</f>
        <v>[[50051,67]]</v>
      </c>
      <c r="G4808">
        <v>0.2</v>
      </c>
      <c r="H4808" t="str">
        <f t="shared" si="3612"/>
        <v>[80051,80052,80053,80054,80055,80056,80057,80058]</v>
      </c>
      <c r="I4808" s="1">
        <f t="shared" ref="I4808" si="3648">I4796</f>
        <v>1</v>
      </c>
      <c r="J4808">
        <f t="shared" si="3613"/>
        <v>20</v>
      </c>
      <c r="K4808">
        <f t="shared" si="3616"/>
        <v>35</v>
      </c>
      <c r="L4808" s="1" t="str">
        <f>Sheet1!L4808</f>
        <v>[{"bid":16009,"type":6,"num":15},{"bid":14001,"type":4,"num":20000}]</v>
      </c>
    </row>
    <row r="4809" spans="1:12" x14ac:dyDescent="0.2">
      <c r="A4809">
        <f t="shared" si="3611"/>
        <v>606042</v>
      </c>
      <c r="B4809">
        <f t="shared" si="3610"/>
        <v>606043</v>
      </c>
      <c r="C4809" s="1" t="str">
        <f t="shared" si="3614"/>
        <v>BOSS波\n需击杀所有怪物</v>
      </c>
      <c r="D4809">
        <f>VLOOKUP(MOD(A4809,1000),Sheet2!P:R,3,FALSE)</f>
        <v>21.964000000000013</v>
      </c>
      <c r="E4809">
        <v>42</v>
      </c>
      <c r="F4809" s="1" t="str">
        <f>IF(VLOOKUP(MOD(A4809,1000),Sheet2!P:W,8,FALSE)=1,"[[50000,1],",IF(VLOOKUP(MOD(A4809,1000),Sheet2!P:W,8,FALSE)=2,"[[90000,1],","["))&amp;IF(K4809=K4808,VLOOKUP(INT(MID(A4809,3,1))*10+3,Sheet3!A:B,2,FALSE),VLOOKUP(INT(MID(A4809,3,1))*10+MOD(K4809,2)+1,Sheet3!A:B,2,FALSE))&amp;"]"</f>
        <v>[[50053,45]]</v>
      </c>
      <c r="G4809">
        <v>0.2</v>
      </c>
      <c r="H4809" t="str">
        <f t="shared" si="3612"/>
        <v>[80051,80052,80053,80054,80055,80056,80057,80058]</v>
      </c>
      <c r="I4809" s="1">
        <f t="shared" ref="I4809" si="3649">I4797</f>
        <v>2</v>
      </c>
      <c r="J4809">
        <f t="shared" si="3613"/>
        <v>40</v>
      </c>
      <c r="K4809">
        <f t="shared" si="3616"/>
        <v>35</v>
      </c>
      <c r="L4809" s="1" t="str">
        <f>Sheet1!L4809</f>
        <v>[{"bid":16009,"type":6,"num":15},{"bid":14001,"type":4,"num":20500}]</v>
      </c>
    </row>
    <row r="4810" spans="1:12" x14ac:dyDescent="0.2">
      <c r="A4810">
        <f t="shared" si="3611"/>
        <v>606043</v>
      </c>
      <c r="B4810">
        <f t="shared" si="3610"/>
        <v>606044</v>
      </c>
      <c r="C4810" s="1" t="str">
        <f t="shared" si="3614"/>
        <v>当前波数 36/∞</v>
      </c>
      <c r="D4810">
        <f>VLOOKUP(MOD(A4810,1000),Sheet2!P:R,3,FALSE)</f>
        <v>23.290800000000015</v>
      </c>
      <c r="E4810">
        <v>43</v>
      </c>
      <c r="F4810" s="1" t="str">
        <f>IF(VLOOKUP(MOD(A4810,1000),Sheet2!P:W,8,FALSE)=1,"[[50000,1],",IF(VLOOKUP(MOD(A4810,1000),Sheet2!P:W,8,FALSE)=2,"[[90000,1],","["))&amp;IF(K4810=K4809,VLOOKUP(INT(MID(A4810,3,1))*10+3,Sheet3!A:B,2,FALSE),VLOOKUP(INT(MID(A4810,3,1))*10+MOD(K4810,2)+1,Sheet3!A:B,2,FALSE))&amp;"]"</f>
        <v>[[50000,1],[50052,67]]</v>
      </c>
      <c r="G4810">
        <v>0.2</v>
      </c>
      <c r="H4810" t="str">
        <f t="shared" si="3612"/>
        <v>[80051,80052,80053,80054,80055,80056,80057,80058]</v>
      </c>
      <c r="I4810" s="1">
        <f t="shared" ref="I4810" si="3650">I4798</f>
        <v>1</v>
      </c>
      <c r="J4810">
        <f t="shared" si="3613"/>
        <v>20</v>
      </c>
      <c r="K4810">
        <f t="shared" si="3616"/>
        <v>36</v>
      </c>
      <c r="L4810" s="1" t="str">
        <f>Sheet1!L4810</f>
        <v>[{"bid":16009,"type":6,"num":15},{"bid":14001,"type":4,"num":21000}]</v>
      </c>
    </row>
    <row r="4811" spans="1:12" x14ac:dyDescent="0.2">
      <c r="A4811">
        <f t="shared" si="3611"/>
        <v>606044</v>
      </c>
      <c r="B4811">
        <f t="shared" si="3610"/>
        <v>606045</v>
      </c>
      <c r="C4811" s="1" t="str">
        <f t="shared" si="3614"/>
        <v>当前波数 37/∞</v>
      </c>
      <c r="D4811">
        <f>VLOOKUP(MOD(A4811,1000),Sheet2!P:R,3,FALSE)</f>
        <v>24.656000000000013</v>
      </c>
      <c r="E4811">
        <v>44</v>
      </c>
      <c r="F4811" s="1" t="str">
        <f>IF(VLOOKUP(MOD(A4811,1000),Sheet2!P:W,8,FALSE)=1,"[[50000,1],",IF(VLOOKUP(MOD(A4811,1000),Sheet2!P:W,8,FALSE)=2,"[[90000,1],","["))&amp;IF(K4811=K4810,VLOOKUP(INT(MID(A4811,3,1))*10+3,Sheet3!A:B,2,FALSE),VLOOKUP(INT(MID(A4811,3,1))*10+MOD(K4811,2)+1,Sheet3!A:B,2,FALSE))&amp;"]"</f>
        <v>[[50051,67]]</v>
      </c>
      <c r="G4811">
        <v>0.2</v>
      </c>
      <c r="H4811" t="str">
        <f t="shared" si="3612"/>
        <v>[80051,80052,80053,80054,80055,80056,80057,80058]</v>
      </c>
      <c r="I4811" s="1">
        <f t="shared" ref="I4811" si="3651">I4799</f>
        <v>1</v>
      </c>
      <c r="J4811">
        <f t="shared" si="3613"/>
        <v>20</v>
      </c>
      <c r="K4811">
        <f t="shared" si="3616"/>
        <v>37</v>
      </c>
      <c r="L4811" s="1" t="str">
        <f>Sheet1!L4811</f>
        <v>[{"bid":16009,"type":6,"num":15},{"bid":14001,"type":4,"num":21500}]</v>
      </c>
    </row>
    <row r="4812" spans="1:12" x14ac:dyDescent="0.2">
      <c r="A4812">
        <f t="shared" si="3611"/>
        <v>606045</v>
      </c>
      <c r="B4812">
        <f t="shared" si="3610"/>
        <v>606046</v>
      </c>
      <c r="C4812" s="1" t="str">
        <f t="shared" si="3614"/>
        <v>当前波数 38/∞</v>
      </c>
      <c r="D4812">
        <f>VLOOKUP(MOD(A4812,1000),Sheet2!P:R,3,FALSE)</f>
        <v>26.059600000000014</v>
      </c>
      <c r="E4812">
        <v>45</v>
      </c>
      <c r="F4812" s="1" t="str">
        <f>IF(VLOOKUP(MOD(A4812,1000),Sheet2!P:W,8,FALSE)=1,"[[50000,1],",IF(VLOOKUP(MOD(A4812,1000),Sheet2!P:W,8,FALSE)=2,"[[90000,1],","["))&amp;IF(K4812=K4811,VLOOKUP(INT(MID(A4812,3,1))*10+3,Sheet3!A:B,2,FALSE),VLOOKUP(INT(MID(A4812,3,1))*10+MOD(K4812,2)+1,Sheet3!A:B,2,FALSE))&amp;"]"</f>
        <v>[[50052,67]]</v>
      </c>
      <c r="G4812">
        <v>0.2</v>
      </c>
      <c r="H4812" t="str">
        <f t="shared" si="3612"/>
        <v>[80051,80052,80053,80054,80055,80056,80057,80058]</v>
      </c>
      <c r="I4812" s="1">
        <f t="shared" ref="I4812" si="3652">I4800</f>
        <v>1</v>
      </c>
      <c r="J4812">
        <f t="shared" si="3613"/>
        <v>20</v>
      </c>
      <c r="K4812">
        <f t="shared" si="3616"/>
        <v>38</v>
      </c>
      <c r="L4812" s="1" t="str">
        <f>Sheet1!L4812</f>
        <v>[{"bid":16009,"type":6,"num":15},{"bid":14001,"type":4,"num":22000}]</v>
      </c>
    </row>
    <row r="4813" spans="1:12" x14ac:dyDescent="0.2">
      <c r="A4813">
        <f t="shared" si="3611"/>
        <v>606046</v>
      </c>
      <c r="B4813">
        <f t="shared" si="3610"/>
        <v>606047</v>
      </c>
      <c r="C4813" s="1" t="str">
        <f t="shared" si="3614"/>
        <v>当前波数 39/∞</v>
      </c>
      <c r="D4813">
        <f>VLOOKUP(MOD(A4813,1000),Sheet2!P:R,3,FALSE)</f>
        <v>27.55200000000001</v>
      </c>
      <c r="E4813">
        <v>46</v>
      </c>
      <c r="F4813" s="1" t="str">
        <f>IF(VLOOKUP(MOD(A4813,1000),Sheet2!P:W,8,FALSE)=1,"[[50000,1],",IF(VLOOKUP(MOD(A4813,1000),Sheet2!P:W,8,FALSE)=2,"[[90000,1],","["))&amp;IF(K4813=K4812,VLOOKUP(INT(MID(A4813,3,1))*10+3,Sheet3!A:B,2,FALSE),VLOOKUP(INT(MID(A4813,3,1))*10+MOD(K4813,2)+1,Sheet3!A:B,2,FALSE))&amp;"]"</f>
        <v>[[50000,1],[50051,67]]</v>
      </c>
      <c r="G4813">
        <v>0.2</v>
      </c>
      <c r="H4813" t="str">
        <f t="shared" si="3612"/>
        <v>[80051,80052,80053,80054,80055,80056,80057,80058]</v>
      </c>
      <c r="I4813" s="1">
        <f t="shared" ref="I4813" si="3653">I4801</f>
        <v>1</v>
      </c>
      <c r="J4813">
        <f t="shared" si="3613"/>
        <v>20</v>
      </c>
      <c r="K4813">
        <f t="shared" si="3616"/>
        <v>39</v>
      </c>
      <c r="L4813" s="1" t="str">
        <f>Sheet1!L4813</f>
        <v>[{"bid":16009,"type":6,"num":17},{"bid":14001,"type":4,"num":22500}]</v>
      </c>
    </row>
    <row r="4814" spans="1:12" x14ac:dyDescent="0.2">
      <c r="A4814">
        <f t="shared" si="3611"/>
        <v>606047</v>
      </c>
      <c r="B4814">
        <f t="shared" si="3610"/>
        <v>606048</v>
      </c>
      <c r="C4814" s="1" t="str">
        <f t="shared" si="3614"/>
        <v>当前波数 40/∞\n下一波BOSS</v>
      </c>
      <c r="D4814">
        <f>VLOOKUP(MOD(A4814,1000),Sheet2!P:R,3,FALSE)</f>
        <v>29.085200000000007</v>
      </c>
      <c r="E4814">
        <v>47</v>
      </c>
      <c r="F4814" s="1" t="str">
        <f>IF(VLOOKUP(MOD(A4814,1000),Sheet2!P:W,8,FALSE)=1,"[[50000,1],",IF(VLOOKUP(MOD(A4814,1000),Sheet2!P:W,8,FALSE)=2,"[[90000,1],","["))&amp;IF(K4814=K4813,VLOOKUP(INT(MID(A4814,3,1))*10+3,Sheet3!A:B,2,FALSE),VLOOKUP(INT(MID(A4814,3,1))*10+MOD(K4814,2)+1,Sheet3!A:B,2,FALSE))&amp;"]"</f>
        <v>[[50052,67]]</v>
      </c>
      <c r="G4814">
        <v>0.2</v>
      </c>
      <c r="H4814" t="str">
        <f t="shared" si="3612"/>
        <v>[80051,80052,80053,80054,80055,80056,80057,80058]</v>
      </c>
      <c r="I4814" s="1">
        <f t="shared" ref="I4814" si="3654">I4802</f>
        <v>1</v>
      </c>
      <c r="J4814">
        <f t="shared" si="3613"/>
        <v>20</v>
      </c>
      <c r="K4814">
        <f t="shared" si="3616"/>
        <v>40</v>
      </c>
      <c r="L4814" s="1" t="str">
        <f>Sheet1!L4814</f>
        <v>[{"bid":16009,"type":6,"num":17},{"bid":14001,"type":4,"num":23000}]</v>
      </c>
    </row>
    <row r="4815" spans="1:12" x14ac:dyDescent="0.2">
      <c r="A4815">
        <f t="shared" si="3611"/>
        <v>606048</v>
      </c>
      <c r="B4815">
        <f t="shared" si="3610"/>
        <v>606049</v>
      </c>
      <c r="C4815" s="1" t="str">
        <f t="shared" si="3614"/>
        <v>BOSS波\n需击杀所有怪物</v>
      </c>
      <c r="D4815">
        <f>VLOOKUP(MOD(A4815,1000),Sheet2!P:R,3,FALSE)</f>
        <v>30.659200000000002</v>
      </c>
      <c r="E4815">
        <v>48</v>
      </c>
      <c r="F4815" s="1" t="str">
        <f>IF(VLOOKUP(MOD(A4815,1000),Sheet2!P:W,8,FALSE)=1,"[[50000,1],",IF(VLOOKUP(MOD(A4815,1000),Sheet2!P:W,8,FALSE)=2,"[[90000,1],","["))&amp;IF(K4815=K4814,VLOOKUP(INT(MID(A4815,3,1))*10+3,Sheet3!A:B,2,FALSE),VLOOKUP(INT(MID(A4815,3,1))*10+MOD(K4815,2)+1,Sheet3!A:B,2,FALSE))&amp;"]"</f>
        <v>[[50053,45]]</v>
      </c>
      <c r="G4815">
        <v>0.2</v>
      </c>
      <c r="H4815" t="str">
        <f t="shared" si="3612"/>
        <v>[80051,80052,80053,80054,80055,80056,80057,80058]</v>
      </c>
      <c r="I4815" s="1">
        <f t="shared" ref="I4815" si="3655">I4803</f>
        <v>2</v>
      </c>
      <c r="J4815">
        <f t="shared" si="3613"/>
        <v>40</v>
      </c>
      <c r="K4815">
        <f t="shared" si="3616"/>
        <v>40</v>
      </c>
      <c r="L4815" s="1" t="str">
        <f>Sheet1!L4815</f>
        <v>[{"bid":16009,"type":6,"num":17},{"bid":14001,"type":4,"num":23500}]</v>
      </c>
    </row>
    <row r="4816" spans="1:12" x14ac:dyDescent="0.2">
      <c r="A4816">
        <f t="shared" si="3611"/>
        <v>606049</v>
      </c>
      <c r="B4816">
        <f t="shared" si="3610"/>
        <v>606050</v>
      </c>
      <c r="C4816" s="1" t="str">
        <f t="shared" si="3614"/>
        <v>当前波数 41/∞</v>
      </c>
      <c r="D4816">
        <f>VLOOKUP(MOD(A4816,1000),Sheet2!P:R,3,FALSE)</f>
        <v>32.328000000000003</v>
      </c>
      <c r="E4816">
        <v>49</v>
      </c>
      <c r="F4816" s="1" t="str">
        <f>IF(VLOOKUP(MOD(A4816,1000),Sheet2!P:W,8,FALSE)=1,"[[50000,1],",IF(VLOOKUP(MOD(A4816,1000),Sheet2!P:W,8,FALSE)=2,"[[90000,1],","["))&amp;IF(K4816=K4815,VLOOKUP(INT(MID(A4816,3,1))*10+3,Sheet3!A:B,2,FALSE),VLOOKUP(INT(MID(A4816,3,1))*10+MOD(K4816,2)+1,Sheet3!A:B,2,FALSE))&amp;"]"</f>
        <v>[[50000,1],[50051,67]]</v>
      </c>
      <c r="G4816">
        <v>0.2</v>
      </c>
      <c r="H4816" t="str">
        <f t="shared" si="3612"/>
        <v>[80051,80052,80053,80054,80055,80056,80057,80058]</v>
      </c>
      <c r="I4816" s="1">
        <f t="shared" ref="I4816" si="3656">I4804</f>
        <v>1</v>
      </c>
      <c r="J4816">
        <f t="shared" si="3613"/>
        <v>20</v>
      </c>
      <c r="K4816">
        <f t="shared" si="3616"/>
        <v>41</v>
      </c>
      <c r="L4816" s="1" t="str">
        <f>Sheet1!L4816</f>
        <v>[{"bid":16009,"type":6,"num":17},{"bid":14001,"type":4,"num":24000}]</v>
      </c>
    </row>
    <row r="4817" spans="1:12" x14ac:dyDescent="0.2">
      <c r="A4817">
        <f t="shared" si="3611"/>
        <v>606050</v>
      </c>
      <c r="B4817">
        <f t="shared" si="3610"/>
        <v>606051</v>
      </c>
      <c r="C4817" s="1" t="str">
        <f t="shared" si="3614"/>
        <v>当前波数 42/∞</v>
      </c>
      <c r="D4817">
        <f>VLOOKUP(MOD(A4817,1000),Sheet2!P:R,3,FALSE)</f>
        <v>34.095199999999998</v>
      </c>
      <c r="E4817">
        <v>50</v>
      </c>
      <c r="F4817" s="1" t="str">
        <f>IF(VLOOKUP(MOD(A4817,1000),Sheet2!P:W,8,FALSE)=1,"[[50000,1],",IF(VLOOKUP(MOD(A4817,1000),Sheet2!P:W,8,FALSE)=2,"[[90000,1],","["))&amp;IF(K4817=K4816,VLOOKUP(INT(MID(A4817,3,1))*10+3,Sheet3!A:B,2,FALSE),VLOOKUP(INT(MID(A4817,3,1))*10+MOD(K4817,2)+1,Sheet3!A:B,2,FALSE))&amp;"]"</f>
        <v>[[50052,67]]</v>
      </c>
      <c r="G4817">
        <v>0.2</v>
      </c>
      <c r="H4817" t="str">
        <f t="shared" si="3612"/>
        <v>[80051,80052,80053,80054,80055,80056,80057,80058]</v>
      </c>
      <c r="I4817" s="1">
        <f t="shared" ref="I4817" si="3657">I4805</f>
        <v>1</v>
      </c>
      <c r="J4817">
        <f t="shared" si="3613"/>
        <v>20</v>
      </c>
      <c r="K4817">
        <f t="shared" si="3616"/>
        <v>42</v>
      </c>
      <c r="L4817" s="1" t="str">
        <f>Sheet1!L4817</f>
        <v>[{"bid":16009,"type":6,"num":17},{"bid":14001,"type":4,"num":24500}]</v>
      </c>
    </row>
    <row r="4818" spans="1:12" x14ac:dyDescent="0.2">
      <c r="A4818">
        <f t="shared" si="3611"/>
        <v>606051</v>
      </c>
      <c r="B4818">
        <f t="shared" si="3610"/>
        <v>606052</v>
      </c>
      <c r="C4818" s="1" t="str">
        <f t="shared" si="3614"/>
        <v>当前波数 43/∞</v>
      </c>
      <c r="D4818">
        <f>VLOOKUP(MOD(A4818,1000),Sheet2!P:R,3,FALSE)</f>
        <v>35.907999999999994</v>
      </c>
      <c r="E4818">
        <v>51</v>
      </c>
      <c r="F4818" s="1" t="str">
        <f>IF(VLOOKUP(MOD(A4818,1000),Sheet2!P:W,8,FALSE)=1,"[[50000,1],",IF(VLOOKUP(MOD(A4818,1000),Sheet2!P:W,8,FALSE)=2,"[[90000,1],","["))&amp;IF(K4818=K4817,VLOOKUP(INT(MID(A4818,3,1))*10+3,Sheet3!A:B,2,FALSE),VLOOKUP(INT(MID(A4818,3,1))*10+MOD(K4818,2)+1,Sheet3!A:B,2,FALSE))&amp;"]"</f>
        <v>[[50051,67]]</v>
      </c>
      <c r="G4818">
        <v>0.2</v>
      </c>
      <c r="H4818" t="str">
        <f t="shared" si="3612"/>
        <v>[80051,80052,80053,80054,80055,80056,80057,80058]</v>
      </c>
      <c r="I4818" s="1">
        <f t="shared" ref="I4818" si="3658">I4806</f>
        <v>1</v>
      </c>
      <c r="J4818">
        <f t="shared" si="3613"/>
        <v>20</v>
      </c>
      <c r="K4818">
        <f t="shared" si="3616"/>
        <v>43</v>
      </c>
      <c r="L4818" s="1" t="str">
        <f>Sheet1!L4818</f>
        <v>[{"bid":16009,"type":6,"num":19},{"bid":14001,"type":4,"num":25000}]</v>
      </c>
    </row>
    <row r="4819" spans="1:12" x14ac:dyDescent="0.2">
      <c r="A4819">
        <f t="shared" si="3611"/>
        <v>606052</v>
      </c>
      <c r="B4819">
        <f t="shared" si="3610"/>
        <v>606053</v>
      </c>
      <c r="C4819" s="1" t="str">
        <f t="shared" si="3614"/>
        <v>当前波数 44/∞</v>
      </c>
      <c r="D4819">
        <f>VLOOKUP(MOD(A4819,1000),Sheet2!P:R,3,FALSE)</f>
        <v>37.76639999999999</v>
      </c>
      <c r="E4819">
        <v>52</v>
      </c>
      <c r="F4819" s="1" t="str">
        <f>IF(VLOOKUP(MOD(A4819,1000),Sheet2!P:W,8,FALSE)=1,"[[50000,1],",IF(VLOOKUP(MOD(A4819,1000),Sheet2!P:W,8,FALSE)=2,"[[90000,1],","["))&amp;IF(K4819=K4818,VLOOKUP(INT(MID(A4819,3,1))*10+3,Sheet3!A:B,2,FALSE),VLOOKUP(INT(MID(A4819,3,1))*10+MOD(K4819,2)+1,Sheet3!A:B,2,FALSE))&amp;"]"</f>
        <v>[[50000,1],[50052,67]]</v>
      </c>
      <c r="G4819">
        <v>0.2</v>
      </c>
      <c r="H4819" t="str">
        <f t="shared" si="3612"/>
        <v>[80051,80052,80053,80054,80055,80056,80057,80058]</v>
      </c>
      <c r="I4819" s="1">
        <f t="shared" ref="I4819" si="3659">I4807</f>
        <v>1</v>
      </c>
      <c r="J4819">
        <f t="shared" si="3613"/>
        <v>20</v>
      </c>
      <c r="K4819">
        <f t="shared" si="3616"/>
        <v>44</v>
      </c>
      <c r="L4819" s="1" t="str">
        <f>Sheet1!L4819</f>
        <v>[{"bid":16009,"type":6,"num":19},{"bid":14001,"type":4,"num":25500}]</v>
      </c>
    </row>
    <row r="4820" spans="1:12" x14ac:dyDescent="0.2">
      <c r="A4820">
        <f t="shared" si="3611"/>
        <v>606053</v>
      </c>
      <c r="B4820">
        <f t="shared" si="3610"/>
        <v>606054</v>
      </c>
      <c r="C4820" s="1" t="str">
        <f t="shared" si="3614"/>
        <v>当前波数 45/∞\n下一波BOSS</v>
      </c>
      <c r="D4820">
        <f>VLOOKUP(MOD(A4820,1000),Sheet2!P:R,3,FALSE)</f>
        <v>39.670399999999987</v>
      </c>
      <c r="E4820">
        <v>53</v>
      </c>
      <c r="F4820" s="1" t="str">
        <f>IF(VLOOKUP(MOD(A4820,1000),Sheet2!P:W,8,FALSE)=1,"[[50000,1],",IF(VLOOKUP(MOD(A4820,1000),Sheet2!P:W,8,FALSE)=2,"[[90000,1],","["))&amp;IF(K4820=K4819,VLOOKUP(INT(MID(A4820,3,1))*10+3,Sheet3!A:B,2,FALSE),VLOOKUP(INT(MID(A4820,3,1))*10+MOD(K4820,2)+1,Sheet3!A:B,2,FALSE))&amp;"]"</f>
        <v>[[50051,67]]</v>
      </c>
      <c r="G4820">
        <v>0.2</v>
      </c>
      <c r="H4820" t="str">
        <f t="shared" si="3612"/>
        <v>[80051,80052,80053,80054,80055,80056,80057,80058]</v>
      </c>
      <c r="I4820" s="1">
        <f t="shared" ref="I4820" si="3660">I4808</f>
        <v>1</v>
      </c>
      <c r="J4820">
        <f t="shared" si="3613"/>
        <v>20</v>
      </c>
      <c r="K4820">
        <f t="shared" si="3616"/>
        <v>45</v>
      </c>
      <c r="L4820" s="1" t="str">
        <f>Sheet1!L4820</f>
        <v>[{"bid":16009,"type":6,"num":19},{"bid":14001,"type":4,"num":26000}]</v>
      </c>
    </row>
    <row r="4821" spans="1:12" x14ac:dyDescent="0.2">
      <c r="A4821">
        <f t="shared" si="3611"/>
        <v>606054</v>
      </c>
      <c r="B4821">
        <f t="shared" si="3610"/>
        <v>606055</v>
      </c>
      <c r="C4821" s="1" t="str">
        <f t="shared" si="3614"/>
        <v>BOSS波\n需击杀所有怪物</v>
      </c>
      <c r="D4821">
        <f>VLOOKUP(MOD(A4821,1000),Sheet2!P:R,3,FALSE)</f>
        <v>41.619999999999983</v>
      </c>
      <c r="E4821">
        <v>54</v>
      </c>
      <c r="F4821" s="1" t="str">
        <f>IF(VLOOKUP(MOD(A4821,1000),Sheet2!P:W,8,FALSE)=1,"[[50000,1],",IF(VLOOKUP(MOD(A4821,1000),Sheet2!P:W,8,FALSE)=2,"[[90000,1],","["))&amp;IF(K4821=K4820,VLOOKUP(INT(MID(A4821,3,1))*10+3,Sheet3!A:B,2,FALSE),VLOOKUP(INT(MID(A4821,3,1))*10+MOD(K4821,2)+1,Sheet3!A:B,2,FALSE))&amp;"]"</f>
        <v>[[50053,45]]</v>
      </c>
      <c r="G4821">
        <v>0.2</v>
      </c>
      <c r="H4821" t="str">
        <f t="shared" si="3612"/>
        <v>[80051,80052,80053,80054,80055,80056,80057,80058]</v>
      </c>
      <c r="I4821" s="1">
        <f t="shared" ref="I4821" si="3661">I4809</f>
        <v>2</v>
      </c>
      <c r="J4821">
        <f t="shared" si="3613"/>
        <v>40</v>
      </c>
      <c r="K4821">
        <f t="shared" si="3616"/>
        <v>45</v>
      </c>
      <c r="L4821" s="1" t="str">
        <f>Sheet1!L4821</f>
        <v>[{"bid":16009,"type":6,"num":19},{"bid":14001,"type":4,"num":26500}]</v>
      </c>
    </row>
    <row r="4822" spans="1:12" x14ac:dyDescent="0.2">
      <c r="A4822">
        <f t="shared" si="3611"/>
        <v>606055</v>
      </c>
      <c r="B4822">
        <f t="shared" si="3610"/>
        <v>606056</v>
      </c>
      <c r="C4822" s="1" t="str">
        <f t="shared" si="3614"/>
        <v>当前波数 46/∞</v>
      </c>
      <c r="D4822">
        <f>VLOOKUP(MOD(A4822,1000),Sheet2!P:R,3,FALSE)</f>
        <v>43.67639999999998</v>
      </c>
      <c r="E4822">
        <v>55</v>
      </c>
      <c r="F4822" s="1" t="str">
        <f>IF(VLOOKUP(MOD(A4822,1000),Sheet2!P:W,8,FALSE)=1,"[[50000,1],",IF(VLOOKUP(MOD(A4822,1000),Sheet2!P:W,8,FALSE)=2,"[[90000,1],","["))&amp;IF(K4822=K4821,VLOOKUP(INT(MID(A4822,3,1))*10+3,Sheet3!A:B,2,FALSE),VLOOKUP(INT(MID(A4822,3,1))*10+MOD(K4822,2)+1,Sheet3!A:B,2,FALSE))&amp;"]"</f>
        <v>[[50000,1],[50052,67]]</v>
      </c>
      <c r="G4822">
        <v>0.2</v>
      </c>
      <c r="H4822" t="str">
        <f t="shared" si="3612"/>
        <v>[80051,80052,80053,80054,80055,80056,80057,80058]</v>
      </c>
      <c r="I4822" s="1">
        <f t="shared" ref="I4822" si="3662">I4810</f>
        <v>1</v>
      </c>
      <c r="J4822">
        <f t="shared" si="3613"/>
        <v>20</v>
      </c>
      <c r="K4822">
        <f t="shared" si="3616"/>
        <v>46</v>
      </c>
      <c r="L4822" s="1" t="str">
        <f>Sheet1!L4822</f>
        <v>[{"bid":16009,"type":6,"num":19},{"bid":14001,"type":4,"num":27000}]</v>
      </c>
    </row>
    <row r="4823" spans="1:12" x14ac:dyDescent="0.2">
      <c r="A4823">
        <f t="shared" si="3611"/>
        <v>606056</v>
      </c>
      <c r="B4823">
        <f t="shared" si="3610"/>
        <v>606057</v>
      </c>
      <c r="C4823" s="1" t="str">
        <f t="shared" si="3614"/>
        <v>当前波数 47/∞</v>
      </c>
      <c r="D4823">
        <f>VLOOKUP(MOD(A4823,1000),Sheet2!P:R,3,FALSE)</f>
        <v>45.780799999999978</v>
      </c>
      <c r="E4823">
        <v>56</v>
      </c>
      <c r="F4823" s="1" t="str">
        <f>IF(VLOOKUP(MOD(A4823,1000),Sheet2!P:W,8,FALSE)=1,"[[50000,1],",IF(VLOOKUP(MOD(A4823,1000),Sheet2!P:W,8,FALSE)=2,"[[90000,1],","["))&amp;IF(K4823=K4822,VLOOKUP(INT(MID(A4823,3,1))*10+3,Sheet3!A:B,2,FALSE),VLOOKUP(INT(MID(A4823,3,1))*10+MOD(K4823,2)+1,Sheet3!A:B,2,FALSE))&amp;"]"</f>
        <v>[[50051,67]]</v>
      </c>
      <c r="G4823">
        <v>0.2</v>
      </c>
      <c r="H4823" t="str">
        <f t="shared" si="3612"/>
        <v>[80051,80052,80053,80054,80055,80056,80057,80058]</v>
      </c>
      <c r="I4823" s="1">
        <f t="shared" ref="I4823" si="3663">I4811</f>
        <v>1</v>
      </c>
      <c r="J4823">
        <f t="shared" si="3613"/>
        <v>20</v>
      </c>
      <c r="K4823">
        <f t="shared" si="3616"/>
        <v>47</v>
      </c>
      <c r="L4823" s="1" t="str">
        <f>Sheet1!L4823</f>
        <v>[{"bid":16009,"type":6,"num":21},{"bid":14001,"type":4,"num":27500}]</v>
      </c>
    </row>
    <row r="4824" spans="1:12" x14ac:dyDescent="0.2">
      <c r="A4824">
        <f t="shared" si="3611"/>
        <v>606057</v>
      </c>
      <c r="B4824">
        <f t="shared" si="3610"/>
        <v>606058</v>
      </c>
      <c r="C4824" s="1" t="str">
        <f t="shared" si="3614"/>
        <v>当前波数 48/∞</v>
      </c>
      <c r="D4824">
        <f>VLOOKUP(MOD(A4824,1000),Sheet2!P:R,3,FALSE)</f>
        <v>47.933199999999978</v>
      </c>
      <c r="E4824">
        <v>57</v>
      </c>
      <c r="F4824" s="1" t="str">
        <f>IF(VLOOKUP(MOD(A4824,1000),Sheet2!P:W,8,FALSE)=1,"[[50000,1],",IF(VLOOKUP(MOD(A4824,1000),Sheet2!P:W,8,FALSE)=2,"[[90000,1],","["))&amp;IF(K4824=K4823,VLOOKUP(INT(MID(A4824,3,1))*10+3,Sheet3!A:B,2,FALSE),VLOOKUP(INT(MID(A4824,3,1))*10+MOD(K4824,2)+1,Sheet3!A:B,2,FALSE))&amp;"]"</f>
        <v>[[50052,67]]</v>
      </c>
      <c r="G4824">
        <v>0.2</v>
      </c>
      <c r="H4824" t="str">
        <f t="shared" si="3612"/>
        <v>[80051,80052,80053,80054,80055,80056,80057,80058]</v>
      </c>
      <c r="I4824" s="1">
        <f t="shared" ref="I4824" si="3664">I4812</f>
        <v>1</v>
      </c>
      <c r="J4824">
        <f t="shared" si="3613"/>
        <v>20</v>
      </c>
      <c r="K4824">
        <f t="shared" si="3616"/>
        <v>48</v>
      </c>
      <c r="L4824" s="1" t="str">
        <f>Sheet1!L4824</f>
        <v>[{"bid":16009,"type":6,"num":21},{"bid":14001,"type":4,"num":28000}]</v>
      </c>
    </row>
    <row r="4825" spans="1:12" x14ac:dyDescent="0.2">
      <c r="A4825">
        <f t="shared" si="3611"/>
        <v>606058</v>
      </c>
      <c r="B4825">
        <f t="shared" si="3610"/>
        <v>606059</v>
      </c>
      <c r="C4825" s="1" t="str">
        <f t="shared" si="3614"/>
        <v>当前波数 49/∞</v>
      </c>
      <c r="D4825">
        <f>VLOOKUP(MOD(A4825,1000),Sheet2!P:R,3,FALSE)</f>
        <v>50.133599999999973</v>
      </c>
      <c r="E4825">
        <v>58</v>
      </c>
      <c r="F4825" s="1" t="str">
        <f>IF(VLOOKUP(MOD(A4825,1000),Sheet2!P:W,8,FALSE)=1,"[[50000,1],",IF(VLOOKUP(MOD(A4825,1000),Sheet2!P:W,8,FALSE)=2,"[[90000,1],","["))&amp;IF(K4825=K4824,VLOOKUP(INT(MID(A4825,3,1))*10+3,Sheet3!A:B,2,FALSE),VLOOKUP(INT(MID(A4825,3,1))*10+MOD(K4825,2)+1,Sheet3!A:B,2,FALSE))&amp;"]"</f>
        <v>[[90000,1],[50051,67]]</v>
      </c>
      <c r="G4825">
        <v>0.2</v>
      </c>
      <c r="H4825" t="str">
        <f t="shared" si="3612"/>
        <v>[80051,80052,80053,80054,80055,80056,80057,80058]</v>
      </c>
      <c r="I4825" s="1">
        <f t="shared" ref="I4825" si="3665">I4813</f>
        <v>1</v>
      </c>
      <c r="J4825">
        <f t="shared" si="3613"/>
        <v>20</v>
      </c>
      <c r="K4825">
        <f t="shared" si="3616"/>
        <v>49</v>
      </c>
      <c r="L4825" s="1" t="str">
        <f>Sheet1!L4825</f>
        <v>[{"bid":16009,"type":6,"num":21},{"bid":14001,"type":4,"num":28500}]</v>
      </c>
    </row>
    <row r="4826" spans="1:12" x14ac:dyDescent="0.2">
      <c r="A4826">
        <f t="shared" si="3611"/>
        <v>606059</v>
      </c>
      <c r="B4826">
        <f t="shared" si="3610"/>
        <v>606060</v>
      </c>
      <c r="C4826" s="1" t="str">
        <f t="shared" si="3614"/>
        <v>当前波数 50/∞\n下一波BOSS</v>
      </c>
      <c r="D4826">
        <f>VLOOKUP(MOD(A4826,1000),Sheet2!P:R,3,FALSE)</f>
        <v>52.381999999999969</v>
      </c>
      <c r="E4826">
        <v>59</v>
      </c>
      <c r="F4826" s="1" t="str">
        <f>IF(VLOOKUP(MOD(A4826,1000),Sheet2!P:W,8,FALSE)=1,"[[50000,1],",IF(VLOOKUP(MOD(A4826,1000),Sheet2!P:W,8,FALSE)=2,"[[90000,1],","["))&amp;IF(K4826=K4825,VLOOKUP(INT(MID(A4826,3,1))*10+3,Sheet3!A:B,2,FALSE),VLOOKUP(INT(MID(A4826,3,1))*10+MOD(K4826,2)+1,Sheet3!A:B,2,FALSE))&amp;"]"</f>
        <v>[[50052,67]]</v>
      </c>
      <c r="G4826">
        <v>0.2</v>
      </c>
      <c r="H4826" t="str">
        <f t="shared" si="3612"/>
        <v>[80051,80052,80053,80054,80055,80056,80057,80058]</v>
      </c>
      <c r="I4826" s="1">
        <f t="shared" ref="I4826" si="3666">I4814</f>
        <v>1</v>
      </c>
      <c r="J4826">
        <f t="shared" si="3613"/>
        <v>20</v>
      </c>
      <c r="K4826">
        <f t="shared" si="3616"/>
        <v>50</v>
      </c>
      <c r="L4826" s="1" t="str">
        <f>Sheet1!L4826</f>
        <v>[{"bid":16009,"type":6,"num":21},{"bid":14001,"type":4,"num":29000}]</v>
      </c>
    </row>
    <row r="4827" spans="1:12" x14ac:dyDescent="0.2">
      <c r="A4827">
        <f t="shared" si="3611"/>
        <v>606060</v>
      </c>
      <c r="B4827">
        <f t="shared" si="3610"/>
        <v>606061</v>
      </c>
      <c r="C4827" s="1" t="str">
        <f t="shared" si="3614"/>
        <v>BOSS波\n需击杀所有怪物</v>
      </c>
      <c r="D4827">
        <f>VLOOKUP(MOD(A4827,1000),Sheet2!P:R,3,FALSE)</f>
        <v>54.678399999999968</v>
      </c>
      <c r="E4827">
        <v>60</v>
      </c>
      <c r="F4827" s="1" t="str">
        <f>IF(VLOOKUP(MOD(A4827,1000),Sheet2!P:W,8,FALSE)=1,"[[50000,1],",IF(VLOOKUP(MOD(A4827,1000),Sheet2!P:W,8,FALSE)=2,"[[90000,1],","["))&amp;IF(K4827=K4826,VLOOKUP(INT(MID(A4827,3,1))*10+3,Sheet3!A:B,2,FALSE),VLOOKUP(INT(MID(A4827,3,1))*10+MOD(K4827,2)+1,Sheet3!A:B,2,FALSE))&amp;"]"</f>
        <v>[[50053,45]]</v>
      </c>
      <c r="G4827">
        <v>0.2</v>
      </c>
      <c r="H4827" t="str">
        <f t="shared" si="3612"/>
        <v>[80051,80052,80053,80054,80055,80056,80057,80058]</v>
      </c>
      <c r="I4827" s="1">
        <f t="shared" ref="I4827" si="3667">I4815</f>
        <v>2</v>
      </c>
      <c r="J4827">
        <f t="shared" si="3613"/>
        <v>40</v>
      </c>
      <c r="K4827">
        <f t="shared" si="3616"/>
        <v>50</v>
      </c>
      <c r="L4827" s="1" t="str">
        <f>Sheet1!L4827</f>
        <v>[{"bid":16009,"type":6,"num":21},{"bid":14001,"type":4,"num":29500}]</v>
      </c>
    </row>
    <row r="4828" spans="1:12" x14ac:dyDescent="0.2">
      <c r="A4828">
        <f t="shared" si="3611"/>
        <v>606061</v>
      </c>
      <c r="B4828">
        <f t="shared" si="3610"/>
        <v>606062</v>
      </c>
      <c r="C4828" s="1" t="str">
        <f t="shared" si="3614"/>
        <v>当前波数 51/∞</v>
      </c>
      <c r="D4828">
        <f>VLOOKUP(MOD(A4828,1000),Sheet2!P:R,3,FALSE)</f>
        <v>57.091199999999965</v>
      </c>
      <c r="E4828">
        <v>61</v>
      </c>
      <c r="F4828" s="1" t="str">
        <f>IF(VLOOKUP(MOD(A4828,1000),Sheet2!P:W,8,FALSE)=1,"[[50000,1],",IF(VLOOKUP(MOD(A4828,1000),Sheet2!P:W,8,FALSE)=2,"[[90000,1],","["))&amp;IF(K4828=K4827,VLOOKUP(INT(MID(A4828,3,1))*10+3,Sheet3!A:B,2,FALSE),VLOOKUP(INT(MID(A4828,3,1))*10+MOD(K4828,2)+1,Sheet3!A:B,2,FALSE))&amp;"]"</f>
        <v>[[50000,1],[50051,67]]</v>
      </c>
      <c r="G4828">
        <v>0.2</v>
      </c>
      <c r="H4828" t="str">
        <f t="shared" si="3612"/>
        <v>[80051,80052,80053,80054,80055,80056,80057,80058]</v>
      </c>
      <c r="I4828" s="1">
        <f t="shared" ref="I4828" si="3668">I4816</f>
        <v>1</v>
      </c>
      <c r="J4828">
        <f t="shared" si="3613"/>
        <v>20</v>
      </c>
      <c r="K4828">
        <f t="shared" si="3616"/>
        <v>51</v>
      </c>
      <c r="L4828" s="1" t="str">
        <f>Sheet1!L4828</f>
        <v>[{"bid":16009,"type":6,"num":23},{"bid":14001,"type":4,"num":30000}]</v>
      </c>
    </row>
    <row r="4829" spans="1:12" x14ac:dyDescent="0.2">
      <c r="A4829">
        <f t="shared" si="3611"/>
        <v>606062</v>
      </c>
      <c r="B4829">
        <f t="shared" si="3610"/>
        <v>606063</v>
      </c>
      <c r="C4829" s="1" t="str">
        <f t="shared" si="3614"/>
        <v>当前波数 52/∞</v>
      </c>
      <c r="D4829">
        <f>VLOOKUP(MOD(A4829,1000),Sheet2!P:R,3,FALSE)</f>
        <v>71.46527999999995</v>
      </c>
      <c r="E4829">
        <v>62</v>
      </c>
      <c r="F4829" s="1" t="str">
        <f>IF(VLOOKUP(MOD(A4829,1000),Sheet2!P:W,8,FALSE)=1,"[[50000,1],",IF(VLOOKUP(MOD(A4829,1000),Sheet2!P:W,8,FALSE)=2,"[[90000,1],","["))&amp;IF(K4829=K4828,VLOOKUP(INT(MID(A4829,3,1))*10+3,Sheet3!A:B,2,FALSE),VLOOKUP(INT(MID(A4829,3,1))*10+MOD(K4829,2)+1,Sheet3!A:B,2,FALSE))&amp;"]"</f>
        <v>[[50052,67]]</v>
      </c>
      <c r="G4829">
        <v>0.2</v>
      </c>
      <c r="H4829" t="str">
        <f t="shared" si="3612"/>
        <v>[80051,80052,80053,80054,80055,80056,80057,80058]</v>
      </c>
      <c r="I4829" s="1">
        <f t="shared" ref="I4829" si="3669">I4817</f>
        <v>1</v>
      </c>
      <c r="J4829">
        <f t="shared" si="3613"/>
        <v>20</v>
      </c>
      <c r="K4829">
        <f t="shared" si="3616"/>
        <v>52</v>
      </c>
      <c r="L4829" s="1" t="str">
        <f>Sheet1!L4829</f>
        <v>[{"bid":16009,"type":6,"num":23},{"bid":14001,"type":4,"num":30500}]</v>
      </c>
    </row>
    <row r="4830" spans="1:12" x14ac:dyDescent="0.2">
      <c r="A4830">
        <f t="shared" si="3611"/>
        <v>606063</v>
      </c>
      <c r="B4830">
        <f t="shared" si="3610"/>
        <v>606064</v>
      </c>
      <c r="C4830" s="1" t="str">
        <f t="shared" si="3614"/>
        <v>当前波数 53/∞</v>
      </c>
      <c r="D4830">
        <f>VLOOKUP(MOD(A4830,1000),Sheet2!P:R,3,FALSE)</f>
        <v>86.895199999999946</v>
      </c>
      <c r="E4830">
        <v>63</v>
      </c>
      <c r="F4830" s="1" t="str">
        <f>IF(VLOOKUP(MOD(A4830,1000),Sheet2!P:W,8,FALSE)=1,"[[50000,1],",IF(VLOOKUP(MOD(A4830,1000),Sheet2!P:W,8,FALSE)=2,"[[90000,1],","["))&amp;IF(K4830=K4829,VLOOKUP(INT(MID(A4830,3,1))*10+3,Sheet3!A:B,2,FALSE),VLOOKUP(INT(MID(A4830,3,1))*10+MOD(K4830,2)+1,Sheet3!A:B,2,FALSE))&amp;"]"</f>
        <v>[[50051,67]]</v>
      </c>
      <c r="G4830">
        <v>0.2</v>
      </c>
      <c r="H4830" t="str">
        <f t="shared" si="3612"/>
        <v>[80051,80052,80053,80054,80055,80056,80057,80058]</v>
      </c>
      <c r="I4830" s="1">
        <f t="shared" ref="I4830" si="3670">I4818</f>
        <v>1</v>
      </c>
      <c r="J4830">
        <f t="shared" si="3613"/>
        <v>20</v>
      </c>
      <c r="K4830">
        <f t="shared" si="3616"/>
        <v>53</v>
      </c>
      <c r="L4830" s="1" t="str">
        <f>Sheet1!L4830</f>
        <v>[{"bid":16009,"type":6,"num":23},{"bid":14001,"type":4,"num":31000}]</v>
      </c>
    </row>
    <row r="4831" spans="1:12" x14ac:dyDescent="0.2">
      <c r="A4831">
        <f t="shared" si="3611"/>
        <v>606064</v>
      </c>
      <c r="B4831">
        <f t="shared" si="3610"/>
        <v>606065</v>
      </c>
      <c r="C4831" s="1" t="str">
        <f t="shared" si="3614"/>
        <v>当前波数 54/∞</v>
      </c>
      <c r="D4831">
        <f>VLOOKUP(MOD(A4831,1000),Sheet2!P:R,3,FALSE)</f>
        <v>103.41119999999995</v>
      </c>
      <c r="E4831">
        <v>64</v>
      </c>
      <c r="F4831" s="1" t="str">
        <f>IF(VLOOKUP(MOD(A4831,1000),Sheet2!P:W,8,FALSE)=1,"[[50000,1],",IF(VLOOKUP(MOD(A4831,1000),Sheet2!P:W,8,FALSE)=2,"[[90000,1],","["))&amp;IF(K4831=K4830,VLOOKUP(INT(MID(A4831,3,1))*10+3,Sheet3!A:B,2,FALSE),VLOOKUP(INT(MID(A4831,3,1))*10+MOD(K4831,2)+1,Sheet3!A:B,2,FALSE))&amp;"]"</f>
        <v>[[50000,1],[50052,67]]</v>
      </c>
      <c r="G4831">
        <v>0.2</v>
      </c>
      <c r="H4831" t="str">
        <f t="shared" si="3612"/>
        <v>[80051,80052,80053,80054,80055,80056,80057,80058]</v>
      </c>
      <c r="I4831" s="1">
        <f t="shared" ref="I4831" si="3671">I4819</f>
        <v>1</v>
      </c>
      <c r="J4831">
        <f t="shared" si="3613"/>
        <v>20</v>
      </c>
      <c r="K4831">
        <f t="shared" si="3616"/>
        <v>54</v>
      </c>
      <c r="L4831" s="1" t="str">
        <f>Sheet1!L4831</f>
        <v>[{"bid":16009,"type":6,"num":23},{"bid":14001,"type":4,"num":31500}]</v>
      </c>
    </row>
    <row r="4832" spans="1:12" x14ac:dyDescent="0.2">
      <c r="A4832">
        <f t="shared" si="3611"/>
        <v>606065</v>
      </c>
      <c r="B4832">
        <f t="shared" si="3610"/>
        <v>606066</v>
      </c>
      <c r="C4832" s="1" t="str">
        <f t="shared" si="3614"/>
        <v>当前波数 55/∞\n下一波BOSS</v>
      </c>
      <c r="D4832">
        <f>VLOOKUP(MOD(A4832,1000),Sheet2!P:R,3,FALSE)</f>
        <v>121.04351999999994</v>
      </c>
      <c r="E4832">
        <v>65</v>
      </c>
      <c r="F4832" s="1" t="str">
        <f>IF(VLOOKUP(MOD(A4832,1000),Sheet2!P:W,8,FALSE)=1,"[[50000,1],",IF(VLOOKUP(MOD(A4832,1000),Sheet2!P:W,8,FALSE)=2,"[[90000,1],","["))&amp;IF(K4832=K4831,VLOOKUP(INT(MID(A4832,3,1))*10+3,Sheet3!A:B,2,FALSE),VLOOKUP(INT(MID(A4832,3,1))*10+MOD(K4832,2)+1,Sheet3!A:B,2,FALSE))&amp;"]"</f>
        <v>[[50051,67]]</v>
      </c>
      <c r="G4832">
        <v>0.2</v>
      </c>
      <c r="H4832" t="str">
        <f t="shared" si="3612"/>
        <v>[80051,80052,80053,80054,80055,80056,80057,80058]</v>
      </c>
      <c r="I4832" s="1">
        <f t="shared" ref="I4832" si="3672">I4820</f>
        <v>1</v>
      </c>
      <c r="J4832">
        <f t="shared" si="3613"/>
        <v>20</v>
      </c>
      <c r="K4832">
        <f t="shared" si="3616"/>
        <v>55</v>
      </c>
      <c r="L4832" s="1" t="str">
        <f>Sheet1!L4832</f>
        <v>[{"bid":16009,"type":6,"num":23},{"bid":14001,"type":4,"num":32000}]</v>
      </c>
    </row>
    <row r="4833" spans="1:12" x14ac:dyDescent="0.2">
      <c r="A4833">
        <f t="shared" si="3611"/>
        <v>606066</v>
      </c>
      <c r="B4833">
        <f t="shared" ref="B4833:B4896" si="3673">A4833+1</f>
        <v>606067</v>
      </c>
      <c r="C4833" s="1" t="str">
        <f t="shared" si="3614"/>
        <v>BOSS波\n需击杀所有怪物</v>
      </c>
      <c r="D4833">
        <f>VLOOKUP(MOD(A4833,1000),Sheet2!P:R,3,FALSE)</f>
        <v>139.82239999999993</v>
      </c>
      <c r="E4833">
        <v>66</v>
      </c>
      <c r="F4833" s="1" t="str">
        <f>IF(VLOOKUP(MOD(A4833,1000),Sheet2!P:W,8,FALSE)=1,"[[50000,1],",IF(VLOOKUP(MOD(A4833,1000),Sheet2!P:W,8,FALSE)=2,"[[90000,1],","["))&amp;IF(K4833=K4832,VLOOKUP(INT(MID(A4833,3,1))*10+3,Sheet3!A:B,2,FALSE),VLOOKUP(INT(MID(A4833,3,1))*10+MOD(K4833,2)+1,Sheet3!A:B,2,FALSE))&amp;"]"</f>
        <v>[[50053,45]]</v>
      </c>
      <c r="G4833">
        <v>0.2</v>
      </c>
      <c r="H4833" t="str">
        <f t="shared" si="3612"/>
        <v>[80051,80052,80053,80054,80055,80056,80057,80058]</v>
      </c>
      <c r="I4833" s="1">
        <f t="shared" ref="I4833" si="3674">I4821</f>
        <v>2</v>
      </c>
      <c r="J4833">
        <f t="shared" si="3613"/>
        <v>40</v>
      </c>
      <c r="K4833">
        <f t="shared" si="3616"/>
        <v>55</v>
      </c>
      <c r="L4833" s="1" t="str">
        <f>Sheet1!L4833</f>
        <v>[{"bid":16009,"type":6,"num":25},{"bid":14001,"type":4,"num":32500}]</v>
      </c>
    </row>
    <row r="4834" spans="1:12" x14ac:dyDescent="0.2">
      <c r="A4834">
        <f t="shared" ref="A4834:A4897" si="3675">A4833+1</f>
        <v>606067</v>
      </c>
      <c r="B4834">
        <f t="shared" si="3673"/>
        <v>606068</v>
      </c>
      <c r="C4834" s="1" t="str">
        <f t="shared" si="3614"/>
        <v>当前波数 56/∞</v>
      </c>
      <c r="D4834">
        <f>VLOOKUP(MOD(A4834,1000),Sheet2!P:R,3,FALSE)</f>
        <v>159.94439999999992</v>
      </c>
      <c r="E4834">
        <v>67</v>
      </c>
      <c r="F4834" s="1" t="str">
        <f>IF(VLOOKUP(MOD(A4834,1000),Sheet2!P:W,8,FALSE)=1,"[[50000,1],",IF(VLOOKUP(MOD(A4834,1000),Sheet2!P:W,8,FALSE)=2,"[[90000,1],","["))&amp;IF(K4834=K4833,VLOOKUP(INT(MID(A4834,3,1))*10+3,Sheet3!A:B,2,FALSE),VLOOKUP(INT(MID(A4834,3,1))*10+MOD(K4834,2)+1,Sheet3!A:B,2,FALSE))&amp;"]"</f>
        <v>[[50000,1],[50052,67]]</v>
      </c>
      <c r="G4834">
        <v>0.2</v>
      </c>
      <c r="H4834" t="str">
        <f t="shared" ref="H4834:H4897" si="3676">H4833</f>
        <v>[80051,80052,80053,80054,80055,80056,80057,80058]</v>
      </c>
      <c r="I4834" s="1">
        <f t="shared" ref="I4834" si="3677">I4822</f>
        <v>1</v>
      </c>
      <c r="J4834">
        <f t="shared" ref="J4834:J4897" si="3678">J4295</f>
        <v>20</v>
      </c>
      <c r="K4834">
        <f t="shared" si="3616"/>
        <v>56</v>
      </c>
      <c r="L4834" s="1" t="str">
        <f>Sheet1!L4834</f>
        <v>[{"bid":16009,"type":6,"num":25},{"bid":14001,"type":4,"num":33000}]</v>
      </c>
    </row>
    <row r="4835" spans="1:12" x14ac:dyDescent="0.2">
      <c r="A4835">
        <f t="shared" si="3675"/>
        <v>606068</v>
      </c>
      <c r="B4835">
        <f t="shared" si="3673"/>
        <v>606069</v>
      </c>
      <c r="C4835" s="1" t="str">
        <f t="shared" si="3614"/>
        <v>当前波数 57/∞</v>
      </c>
      <c r="D4835">
        <f>VLOOKUP(MOD(A4835,1000),Sheet2!P:R,3,FALSE)</f>
        <v>181.30943999999988</v>
      </c>
      <c r="E4835">
        <v>68</v>
      </c>
      <c r="F4835" s="1" t="str">
        <f>IF(VLOOKUP(MOD(A4835,1000),Sheet2!P:W,8,FALSE)=1,"[[50000,1],",IF(VLOOKUP(MOD(A4835,1000),Sheet2!P:W,8,FALSE)=2,"[[90000,1],","["))&amp;IF(K4835=K4834,VLOOKUP(INT(MID(A4835,3,1))*10+3,Sheet3!A:B,2,FALSE),VLOOKUP(INT(MID(A4835,3,1))*10+MOD(K4835,2)+1,Sheet3!A:B,2,FALSE))&amp;"]"</f>
        <v>[[50051,67]]</v>
      </c>
      <c r="G4835">
        <v>0.2</v>
      </c>
      <c r="H4835" t="str">
        <f t="shared" si="3676"/>
        <v>[80051,80052,80053,80054,80055,80056,80057,80058]</v>
      </c>
      <c r="I4835" s="1">
        <f t="shared" ref="I4835" si="3679">I4823</f>
        <v>1</v>
      </c>
      <c r="J4835">
        <f t="shared" si="3678"/>
        <v>20</v>
      </c>
      <c r="K4835">
        <f t="shared" si="3616"/>
        <v>57</v>
      </c>
      <c r="L4835" s="1" t="str">
        <f>Sheet1!L4835</f>
        <v>[{"bid":16009,"type":6,"num":25},{"bid":14001,"type":4,"num":33500}]</v>
      </c>
    </row>
    <row r="4836" spans="1:12" x14ac:dyDescent="0.2">
      <c r="A4836">
        <f t="shared" si="3675"/>
        <v>606069</v>
      </c>
      <c r="B4836">
        <f t="shared" si="3673"/>
        <v>606070</v>
      </c>
      <c r="C4836" s="1" t="str">
        <f t="shared" si="3614"/>
        <v>当前波数 58/∞</v>
      </c>
      <c r="D4836">
        <f>VLOOKUP(MOD(A4836,1000),Sheet2!P:R,3,FALSE)</f>
        <v>203.94919999999985</v>
      </c>
      <c r="E4836">
        <v>69</v>
      </c>
      <c r="F4836" s="1" t="str">
        <f>IF(VLOOKUP(MOD(A4836,1000),Sheet2!P:W,8,FALSE)=1,"[[50000,1],",IF(VLOOKUP(MOD(A4836,1000),Sheet2!P:W,8,FALSE)=2,"[[90000,1],","["))&amp;IF(K4836=K4835,VLOOKUP(INT(MID(A4836,3,1))*10+3,Sheet3!A:B,2,FALSE),VLOOKUP(INT(MID(A4836,3,1))*10+MOD(K4836,2)+1,Sheet3!A:B,2,FALSE))&amp;"]"</f>
        <v>[[50052,67]]</v>
      </c>
      <c r="G4836">
        <v>0.2</v>
      </c>
      <c r="H4836" t="str">
        <f t="shared" si="3676"/>
        <v>[80051,80052,80053,80054,80055,80056,80057,80058]</v>
      </c>
      <c r="I4836" s="1">
        <f t="shared" ref="I4836" si="3680">I4824</f>
        <v>1</v>
      </c>
      <c r="J4836">
        <f t="shared" si="3678"/>
        <v>20</v>
      </c>
      <c r="K4836">
        <f t="shared" si="3616"/>
        <v>58</v>
      </c>
      <c r="L4836" s="1" t="str">
        <f>Sheet1!L4836</f>
        <v>[{"bid":16009,"type":6,"num":25},{"bid":14001,"type":4,"num":34000}]</v>
      </c>
    </row>
    <row r="4837" spans="1:12" x14ac:dyDescent="0.2">
      <c r="A4837">
        <f t="shared" si="3675"/>
        <v>606070</v>
      </c>
      <c r="B4837">
        <f t="shared" si="3673"/>
        <v>606071</v>
      </c>
      <c r="C4837" s="1" t="str">
        <f t="shared" si="3614"/>
        <v>当前波数 59/∞</v>
      </c>
      <c r="D4837">
        <f>VLOOKUP(MOD(A4837,1000),Sheet2!P:R,3,FALSE)</f>
        <v>227.89535999999978</v>
      </c>
      <c r="E4837">
        <v>70</v>
      </c>
      <c r="F4837" s="1" t="str">
        <f>IF(VLOOKUP(MOD(A4837,1000),Sheet2!P:W,8,FALSE)=1,"[[50000,1],",IF(VLOOKUP(MOD(A4837,1000),Sheet2!P:W,8,FALSE)=2,"[[90000,1],","["))&amp;IF(K4837=K4836,VLOOKUP(INT(MID(A4837,3,1))*10+3,Sheet3!A:B,2,FALSE),VLOOKUP(INT(MID(A4837,3,1))*10+MOD(K4837,2)+1,Sheet3!A:B,2,FALSE))&amp;"]"</f>
        <v>[[90000,1],[50051,67]]</v>
      </c>
      <c r="G4837">
        <v>0.2</v>
      </c>
      <c r="H4837" t="str">
        <f t="shared" si="3676"/>
        <v>[80051,80052,80053,80054,80055,80056,80057,80058]</v>
      </c>
      <c r="I4837" s="1">
        <f t="shared" ref="I4837" si="3681">I4825</f>
        <v>1</v>
      </c>
      <c r="J4837">
        <f t="shared" si="3678"/>
        <v>20</v>
      </c>
      <c r="K4837">
        <f t="shared" si="3616"/>
        <v>59</v>
      </c>
      <c r="L4837" s="1" t="str">
        <f>Sheet1!L4837</f>
        <v>[{"bid":16009,"type":6,"num":25},{"bid":14001,"type":4,"num":34500}]</v>
      </c>
    </row>
    <row r="4838" spans="1:12" x14ac:dyDescent="0.2">
      <c r="A4838">
        <f t="shared" si="3675"/>
        <v>606071</v>
      </c>
      <c r="B4838">
        <f t="shared" si="3673"/>
        <v>606072</v>
      </c>
      <c r="C4838" s="1" t="str">
        <f t="shared" ref="C4838:C4901" si="3682">IF(K4838=K4837,"BOSS波\n需击杀所有怪物",IF(K4838=K4839,"当前波数 "&amp;K4838&amp;"/∞\n下一波BOSS","当前波数 "&amp;K4838&amp;"/∞"))</f>
        <v>当前波数 60/∞\n下一波BOSS</v>
      </c>
      <c r="D4838">
        <f>VLOOKUP(MOD(A4838,1000),Sheet2!P:R,3,FALSE)</f>
        <v>253.17959999999971</v>
      </c>
      <c r="E4838">
        <v>71</v>
      </c>
      <c r="F4838" s="1" t="str">
        <f>IF(VLOOKUP(MOD(A4838,1000),Sheet2!P:W,8,FALSE)=1,"[[50000,1],",IF(VLOOKUP(MOD(A4838,1000),Sheet2!P:W,8,FALSE)=2,"[[90000,1],","["))&amp;IF(K4838=K4837,VLOOKUP(INT(MID(A4838,3,1))*10+3,Sheet3!A:B,2,FALSE),VLOOKUP(INT(MID(A4838,3,1))*10+MOD(K4838,2)+1,Sheet3!A:B,2,FALSE))&amp;"]"</f>
        <v>[[50052,67]]</v>
      </c>
      <c r="G4838">
        <v>0.2</v>
      </c>
      <c r="H4838" t="str">
        <f t="shared" si="3676"/>
        <v>[80051,80052,80053,80054,80055,80056,80057,80058]</v>
      </c>
      <c r="I4838" s="1">
        <f t="shared" ref="I4838" si="3683">I4826</f>
        <v>1</v>
      </c>
      <c r="J4838">
        <f t="shared" si="3678"/>
        <v>20</v>
      </c>
      <c r="K4838">
        <f t="shared" si="3616"/>
        <v>60</v>
      </c>
      <c r="L4838" s="1" t="str">
        <f>Sheet1!L4838</f>
        <v>[{"bid":16009,"type":6,"num":27},{"bid":14001,"type":4,"num":35000}]</v>
      </c>
    </row>
    <row r="4839" spans="1:12" x14ac:dyDescent="0.2">
      <c r="A4839">
        <f t="shared" si="3675"/>
        <v>606072</v>
      </c>
      <c r="B4839">
        <f t="shared" si="3673"/>
        <v>606073</v>
      </c>
      <c r="C4839" s="1" t="str">
        <f t="shared" si="3682"/>
        <v>BOSS波\n需击杀所有怪物</v>
      </c>
      <c r="D4839">
        <f>VLOOKUP(MOD(A4839,1000),Sheet2!P:R,3,FALSE)</f>
        <v>279.83359999999971</v>
      </c>
      <c r="E4839">
        <v>72</v>
      </c>
      <c r="F4839" s="1" t="str">
        <f>IF(VLOOKUP(MOD(A4839,1000),Sheet2!P:W,8,FALSE)=1,"[[50000,1],",IF(VLOOKUP(MOD(A4839,1000),Sheet2!P:W,8,FALSE)=2,"[[90000,1],","["))&amp;IF(K4839=K4838,VLOOKUP(INT(MID(A4839,3,1))*10+3,Sheet3!A:B,2,FALSE),VLOOKUP(INT(MID(A4839,3,1))*10+MOD(K4839,2)+1,Sheet3!A:B,2,FALSE))&amp;"]"</f>
        <v>[[50053,45]]</v>
      </c>
      <c r="G4839">
        <v>0.2</v>
      </c>
      <c r="H4839" t="str">
        <f t="shared" si="3676"/>
        <v>[80051,80052,80053,80054,80055,80056,80057,80058]</v>
      </c>
      <c r="I4839" s="1">
        <f t="shared" ref="I4839" si="3684">I4827</f>
        <v>2</v>
      </c>
      <c r="J4839">
        <f t="shared" si="3678"/>
        <v>40</v>
      </c>
      <c r="K4839">
        <f t="shared" ref="K4839:K4902" si="3685">K4833+5</f>
        <v>60</v>
      </c>
      <c r="L4839" s="1" t="str">
        <f>Sheet1!L4839</f>
        <v>[{"bid":16009,"type":6,"num":27},{"bid":14001,"type":4,"num":35500}]</v>
      </c>
    </row>
    <row r="4840" spans="1:12" x14ac:dyDescent="0.2">
      <c r="A4840">
        <f t="shared" si="3675"/>
        <v>606073</v>
      </c>
      <c r="B4840">
        <f t="shared" si="3673"/>
        <v>606074</v>
      </c>
      <c r="C4840" s="1" t="str">
        <f t="shared" si="3682"/>
        <v>当前波数 61/∞</v>
      </c>
      <c r="D4840">
        <f>VLOOKUP(MOD(A4840,1000),Sheet2!P:R,3,FALSE)</f>
        <v>308.17055999999963</v>
      </c>
      <c r="E4840">
        <v>73</v>
      </c>
      <c r="F4840" s="1" t="str">
        <f>IF(VLOOKUP(MOD(A4840,1000),Sheet2!P:W,8,FALSE)=1,"[[50000,1],",IF(VLOOKUP(MOD(A4840,1000),Sheet2!P:W,8,FALSE)=2,"[[90000,1],","["))&amp;IF(K4840=K4839,VLOOKUP(INT(MID(A4840,3,1))*10+3,Sheet3!A:B,2,FALSE),VLOOKUP(INT(MID(A4840,3,1))*10+MOD(K4840,2)+1,Sheet3!A:B,2,FALSE))&amp;"]"</f>
        <v>[[50000,1],[50051,67]]</v>
      </c>
      <c r="G4840">
        <v>0.2</v>
      </c>
      <c r="H4840" t="str">
        <f t="shared" si="3676"/>
        <v>[80051,80052,80053,80054,80055,80056,80057,80058]</v>
      </c>
      <c r="I4840" s="1">
        <f t="shared" ref="I4840" si="3686">I4828</f>
        <v>1</v>
      </c>
      <c r="J4840">
        <f t="shared" si="3678"/>
        <v>20</v>
      </c>
      <c r="K4840">
        <f t="shared" si="3685"/>
        <v>61</v>
      </c>
      <c r="L4840" s="1" t="str">
        <f>Sheet1!L4840</f>
        <v>[{"bid":16009,"type":6,"num":27},{"bid":14001,"type":4,"num":36000}]</v>
      </c>
    </row>
    <row r="4841" spans="1:12" x14ac:dyDescent="0.2">
      <c r="A4841">
        <f t="shared" si="3675"/>
        <v>606074</v>
      </c>
      <c r="B4841">
        <f t="shared" si="3673"/>
        <v>606075</v>
      </c>
      <c r="C4841" s="1" t="str">
        <f t="shared" si="3682"/>
        <v>当前波数 62/∞</v>
      </c>
      <c r="D4841">
        <f>VLOOKUP(MOD(A4841,1000),Sheet2!P:R,3,FALSE)</f>
        <v>337.98239999999959</v>
      </c>
      <c r="E4841">
        <v>74</v>
      </c>
      <c r="F4841" s="1" t="str">
        <f>IF(VLOOKUP(MOD(A4841,1000),Sheet2!P:W,8,FALSE)=1,"[[50000,1],",IF(VLOOKUP(MOD(A4841,1000),Sheet2!P:W,8,FALSE)=2,"[[90000,1],","["))&amp;IF(K4841=K4840,VLOOKUP(INT(MID(A4841,3,1))*10+3,Sheet3!A:B,2,FALSE),VLOOKUP(INT(MID(A4841,3,1))*10+MOD(K4841,2)+1,Sheet3!A:B,2,FALSE))&amp;"]"</f>
        <v>[[50052,67]]</v>
      </c>
      <c r="G4841">
        <v>0.2</v>
      </c>
      <c r="H4841" t="str">
        <f t="shared" si="3676"/>
        <v>[80051,80052,80053,80054,80055,80056,80057,80058]</v>
      </c>
      <c r="I4841" s="1">
        <f t="shared" ref="I4841" si="3687">I4829</f>
        <v>1</v>
      </c>
      <c r="J4841">
        <f t="shared" si="3678"/>
        <v>20</v>
      </c>
      <c r="K4841">
        <f t="shared" si="3685"/>
        <v>62</v>
      </c>
      <c r="L4841" s="1" t="str">
        <f>Sheet1!L4841</f>
        <v>[{"bid":16009,"type":6,"num":27},{"bid":14001,"type":4,"num":36500}]</v>
      </c>
    </row>
    <row r="4842" spans="1:12" x14ac:dyDescent="0.2">
      <c r="A4842">
        <f t="shared" si="3675"/>
        <v>606075</v>
      </c>
      <c r="B4842">
        <f t="shared" si="3673"/>
        <v>606076</v>
      </c>
      <c r="C4842" s="1" t="str">
        <f t="shared" si="3682"/>
        <v>当前波数 63/∞</v>
      </c>
      <c r="D4842">
        <f>VLOOKUP(MOD(A4842,1000),Sheet2!P:R,3,FALSE)</f>
        <v>369.62599999999952</v>
      </c>
      <c r="E4842">
        <v>75</v>
      </c>
      <c r="F4842" s="1" t="str">
        <f>IF(VLOOKUP(MOD(A4842,1000),Sheet2!P:W,8,FALSE)=1,"[[50000,1],",IF(VLOOKUP(MOD(A4842,1000),Sheet2!P:W,8,FALSE)=2,"[[90000,1],","["))&amp;IF(K4842=K4841,VLOOKUP(INT(MID(A4842,3,1))*10+3,Sheet3!A:B,2,FALSE),VLOOKUP(INT(MID(A4842,3,1))*10+MOD(K4842,2)+1,Sheet3!A:B,2,FALSE))&amp;"]"</f>
        <v>[[50051,67]]</v>
      </c>
      <c r="G4842">
        <v>0.2</v>
      </c>
      <c r="H4842" t="str">
        <f t="shared" si="3676"/>
        <v>[80051,80052,80053,80054,80055,80056,80057,80058]</v>
      </c>
      <c r="I4842" s="1">
        <f t="shared" ref="I4842" si="3688">I4830</f>
        <v>1</v>
      </c>
      <c r="J4842">
        <f t="shared" si="3678"/>
        <v>20</v>
      </c>
      <c r="K4842">
        <f t="shared" si="3685"/>
        <v>63</v>
      </c>
      <c r="L4842" s="1" t="str">
        <f>Sheet1!L4842</f>
        <v>[{"bid":16009,"type":6,"num":27},{"bid":14001,"type":4,"num":37000}]</v>
      </c>
    </row>
    <row r="4843" spans="1:12" x14ac:dyDescent="0.2">
      <c r="A4843">
        <f t="shared" si="3675"/>
        <v>606076</v>
      </c>
      <c r="B4843">
        <f t="shared" si="3673"/>
        <v>606077</v>
      </c>
      <c r="C4843" s="1" t="str">
        <f t="shared" si="3682"/>
        <v>当前波数 64/∞</v>
      </c>
      <c r="D4843">
        <f>VLOOKUP(MOD(A4843,1000),Sheet2!P:R,3,FALSE)</f>
        <v>402.85439999999949</v>
      </c>
      <c r="E4843">
        <v>76</v>
      </c>
      <c r="F4843" s="1" t="str">
        <f>IF(VLOOKUP(MOD(A4843,1000),Sheet2!P:W,8,FALSE)=1,"[[50000,1],",IF(VLOOKUP(MOD(A4843,1000),Sheet2!P:W,8,FALSE)=2,"[[90000,1],","["))&amp;IF(K4843=K4842,VLOOKUP(INT(MID(A4843,3,1))*10+3,Sheet3!A:B,2,FALSE),VLOOKUP(INT(MID(A4843,3,1))*10+MOD(K4843,2)+1,Sheet3!A:B,2,FALSE))&amp;"]"</f>
        <v>[[50000,1],[50052,67]]</v>
      </c>
      <c r="G4843">
        <v>0.2</v>
      </c>
      <c r="H4843" t="str">
        <f t="shared" si="3676"/>
        <v>[80051,80052,80053,80054,80055,80056,80057,80058]</v>
      </c>
      <c r="I4843" s="1">
        <f t="shared" ref="I4843" si="3689">I4831</f>
        <v>1</v>
      </c>
      <c r="J4843">
        <f t="shared" si="3678"/>
        <v>20</v>
      </c>
      <c r="K4843">
        <f t="shared" si="3685"/>
        <v>64</v>
      </c>
      <c r="L4843" s="1" t="str">
        <f>Sheet1!L4843</f>
        <v>[{"bid":16009,"type":6,"num":29},{"bid":14001,"type":4,"num":37500}]</v>
      </c>
    </row>
    <row r="4844" spans="1:12" x14ac:dyDescent="0.2">
      <c r="A4844">
        <f t="shared" si="3675"/>
        <v>606077</v>
      </c>
      <c r="B4844">
        <f t="shared" si="3673"/>
        <v>606078</v>
      </c>
      <c r="C4844" s="1" t="str">
        <f t="shared" si="3682"/>
        <v>当前波数 65/∞\n下一波BOSS</v>
      </c>
      <c r="D4844">
        <f>VLOOKUP(MOD(A4844,1000),Sheet2!P:R,3,FALSE)</f>
        <v>437.70215999999948</v>
      </c>
      <c r="E4844">
        <v>77</v>
      </c>
      <c r="F4844" s="1" t="str">
        <f>IF(VLOOKUP(MOD(A4844,1000),Sheet2!P:W,8,FALSE)=1,"[[50000,1],",IF(VLOOKUP(MOD(A4844,1000),Sheet2!P:W,8,FALSE)=2,"[[90000,1],","["))&amp;IF(K4844=K4843,VLOOKUP(INT(MID(A4844,3,1))*10+3,Sheet3!A:B,2,FALSE),VLOOKUP(INT(MID(A4844,3,1))*10+MOD(K4844,2)+1,Sheet3!A:B,2,FALSE))&amp;"]"</f>
        <v>[[50051,67]]</v>
      </c>
      <c r="G4844">
        <v>0.2</v>
      </c>
      <c r="H4844" t="str">
        <f t="shared" si="3676"/>
        <v>[80051,80052,80053,80054,80055,80056,80057,80058]</v>
      </c>
      <c r="I4844" s="1">
        <f t="shared" ref="I4844" si="3690">I4832</f>
        <v>1</v>
      </c>
      <c r="J4844">
        <f t="shared" si="3678"/>
        <v>20</v>
      </c>
      <c r="K4844">
        <f t="shared" si="3685"/>
        <v>65</v>
      </c>
      <c r="L4844" s="1" t="str">
        <f>Sheet1!L4844</f>
        <v>[{"bid":16009,"type":6,"num":29},{"bid":14001,"type":4,"num":38000}]</v>
      </c>
    </row>
    <row r="4845" spans="1:12" x14ac:dyDescent="0.2">
      <c r="A4845">
        <f t="shared" si="3675"/>
        <v>606078</v>
      </c>
      <c r="B4845">
        <f t="shared" si="3673"/>
        <v>606079</v>
      </c>
      <c r="C4845" s="1" t="str">
        <f t="shared" si="3682"/>
        <v>BOSS波\n需击杀所有怪物</v>
      </c>
      <c r="D4845">
        <f>VLOOKUP(MOD(A4845,1000),Sheet2!P:R,3,FALSE)</f>
        <v>474.20383999999945</v>
      </c>
      <c r="E4845">
        <v>78</v>
      </c>
      <c r="F4845" s="1" t="str">
        <f>IF(VLOOKUP(MOD(A4845,1000),Sheet2!P:W,8,FALSE)=1,"[[50000,1],",IF(VLOOKUP(MOD(A4845,1000),Sheet2!P:W,8,FALSE)=2,"[[90000,1],","["))&amp;IF(K4845=K4844,VLOOKUP(INT(MID(A4845,3,1))*10+3,Sheet3!A:B,2,FALSE),VLOOKUP(INT(MID(A4845,3,1))*10+MOD(K4845,2)+1,Sheet3!A:B,2,FALSE))&amp;"]"</f>
        <v>[[50053,45]]</v>
      </c>
      <c r="G4845">
        <v>0.2</v>
      </c>
      <c r="H4845" t="str">
        <f t="shared" si="3676"/>
        <v>[80051,80052,80053,80054,80055,80056,80057,80058]</v>
      </c>
      <c r="I4845" s="1">
        <f t="shared" ref="I4845" si="3691">I4833</f>
        <v>2</v>
      </c>
      <c r="J4845">
        <f t="shared" si="3678"/>
        <v>40</v>
      </c>
      <c r="K4845">
        <f t="shared" si="3685"/>
        <v>65</v>
      </c>
      <c r="L4845" s="1" t="str">
        <f>Sheet1!L4845</f>
        <v>[{"bid":16009,"type":6,"num":29},{"bid":14001,"type":4,"num":38500}]</v>
      </c>
    </row>
    <row r="4846" spans="1:12" x14ac:dyDescent="0.2">
      <c r="A4846">
        <f t="shared" si="3675"/>
        <v>606079</v>
      </c>
      <c r="B4846">
        <f t="shared" si="3673"/>
        <v>606080</v>
      </c>
      <c r="C4846" s="1" t="str">
        <f t="shared" si="3682"/>
        <v>当前波数 66/∞</v>
      </c>
      <c r="D4846">
        <f>VLOOKUP(MOD(A4846,1000),Sheet2!P:R,3,FALSE)</f>
        <v>512.80799999999931</v>
      </c>
      <c r="E4846">
        <v>79</v>
      </c>
      <c r="F4846" s="1" t="str">
        <f>IF(VLOOKUP(MOD(A4846,1000),Sheet2!P:W,8,FALSE)=1,"[[50000,1],",IF(VLOOKUP(MOD(A4846,1000),Sheet2!P:W,8,FALSE)=2,"[[90000,1],","["))&amp;IF(K4846=K4845,VLOOKUP(INT(MID(A4846,3,1))*10+3,Sheet3!A:B,2,FALSE),VLOOKUP(INT(MID(A4846,3,1))*10+MOD(K4846,2)+1,Sheet3!A:B,2,FALSE))&amp;"]"</f>
        <v>[[50000,1],[50052,67]]</v>
      </c>
      <c r="G4846">
        <v>0.2</v>
      </c>
      <c r="H4846" t="str">
        <f t="shared" si="3676"/>
        <v>[80051,80052,80053,80054,80055,80056,80057,80058]</v>
      </c>
      <c r="I4846" s="1">
        <f t="shared" ref="I4846" si="3692">I4834</f>
        <v>1</v>
      </c>
      <c r="J4846">
        <f t="shared" si="3678"/>
        <v>20</v>
      </c>
      <c r="K4846">
        <f t="shared" si="3685"/>
        <v>66</v>
      </c>
      <c r="L4846" s="1" t="str">
        <f>Sheet1!L4846</f>
        <v>[{"bid":16009,"type":6,"num":29},{"bid":14001,"type":4,"num":39000}]</v>
      </c>
    </row>
    <row r="4847" spans="1:12" x14ac:dyDescent="0.2">
      <c r="A4847">
        <f t="shared" si="3675"/>
        <v>606080</v>
      </c>
      <c r="B4847">
        <f t="shared" si="3673"/>
        <v>606081</v>
      </c>
      <c r="C4847" s="1" t="str">
        <f t="shared" si="3682"/>
        <v>当前波数 67/∞</v>
      </c>
      <c r="D4847">
        <f>VLOOKUP(MOD(A4847,1000),Sheet2!P:R,3,FALSE)</f>
        <v>553.18271999999922</v>
      </c>
      <c r="E4847">
        <v>80</v>
      </c>
      <c r="F4847" s="1" t="str">
        <f>IF(VLOOKUP(MOD(A4847,1000),Sheet2!P:W,8,FALSE)=1,"[[50000,1],",IF(VLOOKUP(MOD(A4847,1000),Sheet2!P:W,8,FALSE)=2,"[[90000,1],","["))&amp;IF(K4847=K4846,VLOOKUP(INT(MID(A4847,3,1))*10+3,Sheet3!A:B,2,FALSE),VLOOKUP(INT(MID(A4847,3,1))*10+MOD(K4847,2)+1,Sheet3!A:B,2,FALSE))&amp;"]"</f>
        <v>[[50051,67]]</v>
      </c>
      <c r="G4847">
        <v>0.2</v>
      </c>
      <c r="H4847" t="str">
        <f t="shared" si="3676"/>
        <v>[80051,80052,80053,80054,80055,80056,80057,80058]</v>
      </c>
      <c r="I4847" s="1">
        <f t="shared" ref="I4847" si="3693">I4835</f>
        <v>1</v>
      </c>
      <c r="J4847">
        <f t="shared" si="3678"/>
        <v>20</v>
      </c>
      <c r="K4847">
        <f t="shared" si="3685"/>
        <v>67</v>
      </c>
      <c r="L4847" s="1" t="str">
        <f>Sheet1!L4847</f>
        <v>[{"bid":16009,"type":6,"num":29},{"bid":14001,"type":4,"num":39500}]</v>
      </c>
    </row>
    <row r="4848" spans="1:12" x14ac:dyDescent="0.2">
      <c r="A4848">
        <f t="shared" si="3675"/>
        <v>606081</v>
      </c>
      <c r="B4848">
        <f t="shared" si="3673"/>
        <v>606082</v>
      </c>
      <c r="C4848" s="1" t="str">
        <f t="shared" si="3682"/>
        <v>当前波数 68/∞</v>
      </c>
      <c r="D4848">
        <f>VLOOKUP(MOD(A4848,1000),Sheet2!P:R,3,FALSE)</f>
        <v>595.36399999999935</v>
      </c>
      <c r="E4848">
        <v>81</v>
      </c>
      <c r="F4848" s="1" t="str">
        <f>IF(VLOOKUP(MOD(A4848,1000),Sheet2!P:W,8,FALSE)=1,"[[50000,1],",IF(VLOOKUP(MOD(A4848,1000),Sheet2!P:W,8,FALSE)=2,"[[90000,1],","["))&amp;IF(K4848=K4847,VLOOKUP(INT(MID(A4848,3,1))*10+3,Sheet3!A:B,2,FALSE),VLOOKUP(INT(MID(A4848,3,1))*10+MOD(K4848,2)+1,Sheet3!A:B,2,FALSE))&amp;"]"</f>
        <v>[[50052,67]]</v>
      </c>
      <c r="G4848">
        <v>0.2</v>
      </c>
      <c r="H4848" t="str">
        <f t="shared" si="3676"/>
        <v>[80051,80052,80053,80054,80055,80056,80057,80058]</v>
      </c>
      <c r="I4848" s="1">
        <f t="shared" ref="I4848" si="3694">I4836</f>
        <v>1</v>
      </c>
      <c r="J4848">
        <f t="shared" si="3678"/>
        <v>20</v>
      </c>
      <c r="K4848">
        <f t="shared" si="3685"/>
        <v>68</v>
      </c>
      <c r="L4848" s="1" t="str">
        <f>Sheet1!L4848</f>
        <v>[{"bid":16009,"type":6,"num":31},{"bid":14001,"type":4,"num":40000}]</v>
      </c>
    </row>
    <row r="4849" spans="1:12" x14ac:dyDescent="0.2">
      <c r="A4849">
        <f t="shared" si="3675"/>
        <v>606082</v>
      </c>
      <c r="B4849">
        <f t="shared" si="3673"/>
        <v>606083</v>
      </c>
      <c r="C4849" s="1" t="str">
        <f t="shared" si="3682"/>
        <v>当前波数 69/∞</v>
      </c>
      <c r="D4849">
        <f>VLOOKUP(MOD(A4849,1000),Sheet2!P:R,3,FALSE)</f>
        <v>639.3878399999993</v>
      </c>
      <c r="E4849">
        <v>82</v>
      </c>
      <c r="F4849" s="1" t="str">
        <f>IF(VLOOKUP(MOD(A4849,1000),Sheet2!P:W,8,FALSE)=1,"[[50000,1],",IF(VLOOKUP(MOD(A4849,1000),Sheet2!P:W,8,FALSE)=2,"[[90000,1],","["))&amp;IF(K4849=K4848,VLOOKUP(INT(MID(A4849,3,1))*10+3,Sheet3!A:B,2,FALSE),VLOOKUP(INT(MID(A4849,3,1))*10+MOD(K4849,2)+1,Sheet3!A:B,2,FALSE))&amp;"]"</f>
        <v>[[90000,1],[50051,67]]</v>
      </c>
      <c r="G4849">
        <v>0.2</v>
      </c>
      <c r="H4849" t="str">
        <f t="shared" si="3676"/>
        <v>[80051,80052,80053,80054,80055,80056,80057,80058]</v>
      </c>
      <c r="I4849" s="1">
        <f t="shared" ref="I4849" si="3695">I4837</f>
        <v>1</v>
      </c>
      <c r="J4849">
        <f t="shared" si="3678"/>
        <v>20</v>
      </c>
      <c r="K4849">
        <f t="shared" si="3685"/>
        <v>69</v>
      </c>
      <c r="L4849" s="1" t="str">
        <f>Sheet1!L4849</f>
        <v>[{"bid":16009,"type":6,"num":31},{"bid":14001,"type":4,"num":40500}]</v>
      </c>
    </row>
    <row r="4850" spans="1:12" x14ac:dyDescent="0.2">
      <c r="A4850">
        <f t="shared" si="3675"/>
        <v>606083</v>
      </c>
      <c r="B4850">
        <f t="shared" si="3673"/>
        <v>606084</v>
      </c>
      <c r="C4850" s="1" t="str">
        <f t="shared" si="3682"/>
        <v>当前波数 70/∞\n下一波BOSS</v>
      </c>
      <c r="D4850">
        <f>VLOOKUP(MOD(A4850,1000),Sheet2!P:R,3,FALSE)</f>
        <v>685.29023999999913</v>
      </c>
      <c r="E4850">
        <v>83</v>
      </c>
      <c r="F4850" s="1" t="str">
        <f>IF(VLOOKUP(MOD(A4850,1000),Sheet2!P:W,8,FALSE)=1,"[[50000,1],",IF(VLOOKUP(MOD(A4850,1000),Sheet2!P:W,8,FALSE)=2,"[[90000,1],","["))&amp;IF(K4850=K4849,VLOOKUP(INT(MID(A4850,3,1))*10+3,Sheet3!A:B,2,FALSE),VLOOKUP(INT(MID(A4850,3,1))*10+MOD(K4850,2)+1,Sheet3!A:B,2,FALSE))&amp;"]"</f>
        <v>[[50052,67]]</v>
      </c>
      <c r="G4850">
        <v>0.2</v>
      </c>
      <c r="H4850" t="str">
        <f t="shared" si="3676"/>
        <v>[80051,80052,80053,80054,80055,80056,80057,80058]</v>
      </c>
      <c r="I4850" s="1">
        <f t="shared" ref="I4850" si="3696">I4838</f>
        <v>1</v>
      </c>
      <c r="J4850">
        <f t="shared" si="3678"/>
        <v>20</v>
      </c>
      <c r="K4850">
        <f t="shared" si="3685"/>
        <v>70</v>
      </c>
      <c r="L4850" s="1" t="str">
        <f>Sheet1!L4850</f>
        <v>[{"bid":16009,"type":6,"num":31},{"bid":14001,"type":4,"num":41000}]</v>
      </c>
    </row>
    <row r="4851" spans="1:12" x14ac:dyDescent="0.2">
      <c r="A4851">
        <f t="shared" si="3675"/>
        <v>606084</v>
      </c>
      <c r="B4851">
        <f t="shared" si="3673"/>
        <v>606085</v>
      </c>
      <c r="C4851" s="1" t="str">
        <f t="shared" si="3682"/>
        <v>BOSS波\n需击杀所有怪物</v>
      </c>
      <c r="D4851">
        <f>VLOOKUP(MOD(A4851,1000),Sheet2!P:R,3,FALSE)</f>
        <v>733.10719999999901</v>
      </c>
      <c r="E4851">
        <v>84</v>
      </c>
      <c r="F4851" s="1" t="str">
        <f>IF(VLOOKUP(MOD(A4851,1000),Sheet2!P:W,8,FALSE)=1,"[[50000,1],",IF(VLOOKUP(MOD(A4851,1000),Sheet2!P:W,8,FALSE)=2,"[[90000,1],","["))&amp;IF(K4851=K4850,VLOOKUP(INT(MID(A4851,3,1))*10+3,Sheet3!A:B,2,FALSE),VLOOKUP(INT(MID(A4851,3,1))*10+MOD(K4851,2)+1,Sheet3!A:B,2,FALSE))&amp;"]"</f>
        <v>[[50053,45]]</v>
      </c>
      <c r="G4851">
        <v>0.2</v>
      </c>
      <c r="H4851" t="str">
        <f t="shared" si="3676"/>
        <v>[80051,80052,80053,80054,80055,80056,80057,80058]</v>
      </c>
      <c r="I4851" s="1">
        <f t="shared" ref="I4851" si="3697">I4839</f>
        <v>2</v>
      </c>
      <c r="J4851">
        <f t="shared" si="3678"/>
        <v>40</v>
      </c>
      <c r="K4851">
        <f t="shared" si="3685"/>
        <v>70</v>
      </c>
      <c r="L4851" s="1" t="str">
        <f>Sheet1!L4851</f>
        <v>[{"bid":16009,"type":6,"num":31},{"bid":14001,"type":4,"num":41500}]</v>
      </c>
    </row>
    <row r="4852" spans="1:12" x14ac:dyDescent="0.2">
      <c r="A4852">
        <f t="shared" si="3675"/>
        <v>606085</v>
      </c>
      <c r="B4852">
        <f t="shared" si="3673"/>
        <v>606086</v>
      </c>
      <c r="C4852" s="1" t="str">
        <f t="shared" si="3682"/>
        <v>当前波数 71/∞</v>
      </c>
      <c r="D4852">
        <f>VLOOKUP(MOD(A4852,1000),Sheet2!P:R,3,FALSE)</f>
        <v>783.438479999999</v>
      </c>
      <c r="E4852">
        <v>85</v>
      </c>
      <c r="F4852" s="1" t="str">
        <f>IF(VLOOKUP(MOD(A4852,1000),Sheet2!P:W,8,FALSE)=1,"[[50000,1],",IF(VLOOKUP(MOD(A4852,1000),Sheet2!P:W,8,FALSE)=2,"[[90000,1],","["))&amp;IF(K4852=K4851,VLOOKUP(INT(MID(A4852,3,1))*10+3,Sheet3!A:B,2,FALSE),VLOOKUP(INT(MID(A4852,3,1))*10+MOD(K4852,2)+1,Sheet3!A:B,2,FALSE))&amp;"]"</f>
        <v>[[50000,1],[50051,67]]</v>
      </c>
      <c r="G4852">
        <v>0.2</v>
      </c>
      <c r="H4852" t="str">
        <f t="shared" si="3676"/>
        <v>[80051,80052,80053,80054,80055,80056,80057,80058]</v>
      </c>
      <c r="I4852" s="1">
        <f t="shared" ref="I4852" si="3698">I4840</f>
        <v>1</v>
      </c>
      <c r="J4852">
        <f t="shared" si="3678"/>
        <v>20</v>
      </c>
      <c r="K4852">
        <f t="shared" si="3685"/>
        <v>71</v>
      </c>
      <c r="L4852" s="1" t="str">
        <f>Sheet1!L4852</f>
        <v>[{"bid":16009,"type":6,"num":31},{"bid":14001,"type":4,"num":42000}]</v>
      </c>
    </row>
    <row r="4853" spans="1:12" x14ac:dyDescent="0.2">
      <c r="A4853">
        <f t="shared" si="3675"/>
        <v>606086</v>
      </c>
      <c r="B4853">
        <f t="shared" si="3673"/>
        <v>606087</v>
      </c>
      <c r="C4853" s="1" t="str">
        <f t="shared" si="3682"/>
        <v>当前波数 72/∞</v>
      </c>
      <c r="D4853">
        <f>VLOOKUP(MOD(A4853,1000),Sheet2!P:R,3,FALSE)</f>
        <v>835.80959999999902</v>
      </c>
      <c r="E4853">
        <v>86</v>
      </c>
      <c r="F4853" s="1" t="str">
        <f>IF(VLOOKUP(MOD(A4853,1000),Sheet2!P:W,8,FALSE)=1,"[[50000,1],",IF(VLOOKUP(MOD(A4853,1000),Sheet2!P:W,8,FALSE)=2,"[[90000,1],","["))&amp;IF(K4853=K4852,VLOOKUP(INT(MID(A4853,3,1))*10+3,Sheet3!A:B,2,FALSE),VLOOKUP(INT(MID(A4853,3,1))*10+MOD(K4853,2)+1,Sheet3!A:B,2,FALSE))&amp;"]"</f>
        <v>[[50052,67]]</v>
      </c>
      <c r="G4853">
        <v>0.2</v>
      </c>
      <c r="H4853" t="str">
        <f t="shared" si="3676"/>
        <v>[80051,80052,80053,80054,80055,80056,80057,80058]</v>
      </c>
      <c r="I4853" s="1">
        <f t="shared" ref="I4853" si="3699">I4841</f>
        <v>1</v>
      </c>
      <c r="J4853">
        <f t="shared" si="3678"/>
        <v>20</v>
      </c>
      <c r="K4853">
        <f t="shared" si="3685"/>
        <v>72</v>
      </c>
      <c r="L4853" s="1" t="str">
        <f>Sheet1!L4853</f>
        <v>[{"bid":16009,"type":6,"num":33},{"bid":14001,"type":4,"num":42500}]</v>
      </c>
    </row>
    <row r="4854" spans="1:12" x14ac:dyDescent="0.2">
      <c r="A4854">
        <f t="shared" si="3675"/>
        <v>606087</v>
      </c>
      <c r="B4854">
        <f t="shared" si="3673"/>
        <v>606088</v>
      </c>
      <c r="C4854" s="1" t="str">
        <f t="shared" si="3682"/>
        <v>当前波数 73/∞</v>
      </c>
      <c r="D4854">
        <f>VLOOKUP(MOD(A4854,1000),Sheet2!P:R,3,FALSE)</f>
        <v>890.25799999999902</v>
      </c>
      <c r="E4854">
        <v>87</v>
      </c>
      <c r="F4854" s="1" t="str">
        <f>IF(VLOOKUP(MOD(A4854,1000),Sheet2!P:W,8,FALSE)=1,"[[50000,1],",IF(VLOOKUP(MOD(A4854,1000),Sheet2!P:W,8,FALSE)=2,"[[90000,1],","["))&amp;IF(K4854=K4853,VLOOKUP(INT(MID(A4854,3,1))*10+3,Sheet3!A:B,2,FALSE),VLOOKUP(INT(MID(A4854,3,1))*10+MOD(K4854,2)+1,Sheet3!A:B,2,FALSE))&amp;"]"</f>
        <v>[[50051,67]]</v>
      </c>
      <c r="G4854">
        <v>0.2</v>
      </c>
      <c r="H4854" t="str">
        <f t="shared" si="3676"/>
        <v>[80051,80052,80053,80054,80055,80056,80057,80058]</v>
      </c>
      <c r="I4854" s="1">
        <f t="shared" ref="I4854" si="3700">I4842</f>
        <v>1</v>
      </c>
      <c r="J4854">
        <f t="shared" si="3678"/>
        <v>20</v>
      </c>
      <c r="K4854">
        <f t="shared" si="3685"/>
        <v>73</v>
      </c>
      <c r="L4854" s="1" t="str">
        <f>Sheet1!L4854</f>
        <v>[{"bid":16009,"type":6,"num":33},{"bid":14001,"type":4,"num":43000}]</v>
      </c>
    </row>
    <row r="4855" spans="1:12" x14ac:dyDescent="0.2">
      <c r="A4855">
        <f t="shared" si="3675"/>
        <v>606088</v>
      </c>
      <c r="B4855">
        <f t="shared" si="3673"/>
        <v>606089</v>
      </c>
      <c r="C4855" s="1" t="str">
        <f t="shared" si="3682"/>
        <v>当前波数 74/∞</v>
      </c>
      <c r="D4855">
        <f>VLOOKUP(MOD(A4855,1000),Sheet2!P:R,3,FALSE)</f>
        <v>946.82111999999893</v>
      </c>
      <c r="E4855">
        <v>88</v>
      </c>
      <c r="F4855" s="1" t="str">
        <f>IF(VLOOKUP(MOD(A4855,1000),Sheet2!P:W,8,FALSE)=1,"[[50000,1],",IF(VLOOKUP(MOD(A4855,1000),Sheet2!P:W,8,FALSE)=2,"[[90000,1],","["))&amp;IF(K4855=K4854,VLOOKUP(INT(MID(A4855,3,1))*10+3,Sheet3!A:B,2,FALSE),VLOOKUP(INT(MID(A4855,3,1))*10+MOD(K4855,2)+1,Sheet3!A:B,2,FALSE))&amp;"]"</f>
        <v>[[50000,1],[50052,67]]</v>
      </c>
      <c r="G4855">
        <v>0.2</v>
      </c>
      <c r="H4855" t="str">
        <f t="shared" si="3676"/>
        <v>[80051,80052,80053,80054,80055,80056,80057,80058]</v>
      </c>
      <c r="I4855" s="1">
        <f t="shared" ref="I4855" si="3701">I4843</f>
        <v>1</v>
      </c>
      <c r="J4855">
        <f t="shared" si="3678"/>
        <v>20</v>
      </c>
      <c r="K4855">
        <f t="shared" si="3685"/>
        <v>74</v>
      </c>
      <c r="L4855" s="1" t="str">
        <f>Sheet1!L4855</f>
        <v>[{"bid":16009,"type":6,"num":33},{"bid":14001,"type":4,"num":43500}]</v>
      </c>
    </row>
    <row r="4856" spans="1:12" x14ac:dyDescent="0.2">
      <c r="A4856">
        <f t="shared" si="3675"/>
        <v>606089</v>
      </c>
      <c r="B4856">
        <f t="shared" si="3673"/>
        <v>606090</v>
      </c>
      <c r="C4856" s="1" t="str">
        <f t="shared" si="3682"/>
        <v>当前波数 75/∞\n下一波BOSS</v>
      </c>
      <c r="D4856">
        <f>VLOOKUP(MOD(A4856,1000),Sheet2!P:R,3,FALSE)</f>
        <v>1005.5363999999989</v>
      </c>
      <c r="E4856">
        <v>89</v>
      </c>
      <c r="F4856" s="1" t="str">
        <f>IF(VLOOKUP(MOD(A4856,1000),Sheet2!P:W,8,FALSE)=1,"[[50000,1],",IF(VLOOKUP(MOD(A4856,1000),Sheet2!P:W,8,FALSE)=2,"[[90000,1],","["))&amp;IF(K4856=K4855,VLOOKUP(INT(MID(A4856,3,1))*10+3,Sheet3!A:B,2,FALSE),VLOOKUP(INT(MID(A4856,3,1))*10+MOD(K4856,2)+1,Sheet3!A:B,2,FALSE))&amp;"]"</f>
        <v>[[50051,67]]</v>
      </c>
      <c r="G4856">
        <v>0.2</v>
      </c>
      <c r="H4856" t="str">
        <f t="shared" si="3676"/>
        <v>[80051,80052,80053,80054,80055,80056,80057,80058]</v>
      </c>
      <c r="I4856" s="1">
        <f t="shared" ref="I4856" si="3702">I4844</f>
        <v>1</v>
      </c>
      <c r="J4856">
        <f t="shared" si="3678"/>
        <v>20</v>
      </c>
      <c r="K4856">
        <f t="shared" si="3685"/>
        <v>75</v>
      </c>
      <c r="L4856" s="1" t="str">
        <f>Sheet1!L4856</f>
        <v>[{"bid":16009,"type":6,"num":33},{"bid":14001,"type":4,"num":44000}]</v>
      </c>
    </row>
    <row r="4857" spans="1:12" x14ac:dyDescent="0.2">
      <c r="A4857">
        <f t="shared" si="3675"/>
        <v>606090</v>
      </c>
      <c r="B4857">
        <f t="shared" si="3673"/>
        <v>606091</v>
      </c>
      <c r="C4857" s="1" t="str">
        <f t="shared" si="3682"/>
        <v>BOSS波\n需击杀所有怪物</v>
      </c>
      <c r="D4857">
        <f>VLOOKUP(MOD(A4857,1000),Sheet2!P:R,3,FALSE)</f>
        <v>1066.4412799999989</v>
      </c>
      <c r="E4857">
        <v>90</v>
      </c>
      <c r="F4857" s="1" t="str">
        <f>IF(VLOOKUP(MOD(A4857,1000),Sheet2!P:W,8,FALSE)=1,"[[50000,1],",IF(VLOOKUP(MOD(A4857,1000),Sheet2!P:W,8,FALSE)=2,"[[90000,1],","["))&amp;IF(K4857=K4856,VLOOKUP(INT(MID(A4857,3,1))*10+3,Sheet3!A:B,2,FALSE),VLOOKUP(INT(MID(A4857,3,1))*10+MOD(K4857,2)+1,Sheet3!A:B,2,FALSE))&amp;"]"</f>
        <v>[[50053,45]]</v>
      </c>
      <c r="G4857">
        <v>0.2</v>
      </c>
      <c r="H4857" t="str">
        <f t="shared" si="3676"/>
        <v>[80051,80052,80053,80054,80055,80056,80057,80058]</v>
      </c>
      <c r="I4857" s="1">
        <f t="shared" ref="I4857" si="3703">I4845</f>
        <v>2</v>
      </c>
      <c r="J4857">
        <f t="shared" si="3678"/>
        <v>40</v>
      </c>
      <c r="K4857">
        <f t="shared" si="3685"/>
        <v>75</v>
      </c>
      <c r="L4857" s="1" t="str">
        <f>Sheet1!L4857</f>
        <v>[{"bid":16009,"type":6,"num":33},{"bid":14001,"type":4,"num":44500}]</v>
      </c>
    </row>
    <row r="4858" spans="1:12" x14ac:dyDescent="0.2">
      <c r="A4858">
        <f t="shared" si="3675"/>
        <v>606091</v>
      </c>
      <c r="B4858">
        <f t="shared" si="3673"/>
        <v>606092</v>
      </c>
      <c r="C4858" s="1" t="str">
        <f t="shared" si="3682"/>
        <v>当前波数 76/∞</v>
      </c>
      <c r="D4858">
        <f>VLOOKUP(MOD(A4858,1000),Sheet2!P:R,3,FALSE)</f>
        <v>1130.303999999999</v>
      </c>
      <c r="E4858">
        <v>91</v>
      </c>
      <c r="F4858" s="1" t="str">
        <f>IF(VLOOKUP(MOD(A4858,1000),Sheet2!P:W,8,FALSE)=1,"[[50000,1],",IF(VLOOKUP(MOD(A4858,1000),Sheet2!P:W,8,FALSE)=2,"[[90000,1],","["))&amp;IF(K4858=K4857,VLOOKUP(INT(MID(A4858,3,1))*10+3,Sheet3!A:B,2,FALSE),VLOOKUP(INT(MID(A4858,3,1))*10+MOD(K4858,2)+1,Sheet3!A:B,2,FALSE))&amp;"]"</f>
        <v>[[50000,1],[50052,67]]</v>
      </c>
      <c r="G4858">
        <v>0.2</v>
      </c>
      <c r="H4858" t="str">
        <f t="shared" si="3676"/>
        <v>[80051,80052,80053,80054,80055,80056,80057,80058]</v>
      </c>
      <c r="I4858" s="1">
        <f t="shared" ref="I4858" si="3704">I4846</f>
        <v>1</v>
      </c>
      <c r="J4858">
        <f t="shared" si="3678"/>
        <v>20</v>
      </c>
      <c r="K4858">
        <f t="shared" si="3685"/>
        <v>76</v>
      </c>
      <c r="L4858" s="1" t="str">
        <f>Sheet1!L4858</f>
        <v>[{"bid":16009,"type":6,"num":35},{"bid":14001,"type":4,"num":45000}]</v>
      </c>
    </row>
    <row r="4859" spans="1:12" x14ac:dyDescent="0.2">
      <c r="A4859">
        <f t="shared" si="3675"/>
        <v>606092</v>
      </c>
      <c r="B4859">
        <f t="shared" si="3673"/>
        <v>606093</v>
      </c>
      <c r="C4859" s="1" t="str">
        <f t="shared" si="3682"/>
        <v>当前波数 77/∞</v>
      </c>
      <c r="D4859">
        <f>VLOOKUP(MOD(A4859,1000),Sheet2!P:R,3,FALSE)</f>
        <v>1196.4902399999989</v>
      </c>
      <c r="E4859">
        <v>92</v>
      </c>
      <c r="F4859" s="1" t="str">
        <f>IF(VLOOKUP(MOD(A4859,1000),Sheet2!P:W,8,FALSE)=1,"[[50000,1],",IF(VLOOKUP(MOD(A4859,1000),Sheet2!P:W,8,FALSE)=2,"[[90000,1],","["))&amp;IF(K4859=K4858,VLOOKUP(INT(MID(A4859,3,1))*10+3,Sheet3!A:B,2,FALSE),VLOOKUP(INT(MID(A4859,3,1))*10+MOD(K4859,2)+1,Sheet3!A:B,2,FALSE))&amp;"]"</f>
        <v>[[50051,67]]</v>
      </c>
      <c r="G4859">
        <v>0.2</v>
      </c>
      <c r="H4859" t="str">
        <f t="shared" si="3676"/>
        <v>[80051,80052,80053,80054,80055,80056,80057,80058]</v>
      </c>
      <c r="I4859" s="1">
        <f t="shared" ref="I4859" si="3705">I4847</f>
        <v>1</v>
      </c>
      <c r="J4859">
        <f t="shared" si="3678"/>
        <v>20</v>
      </c>
      <c r="K4859">
        <f t="shared" si="3685"/>
        <v>77</v>
      </c>
      <c r="L4859" s="1" t="str">
        <f>Sheet1!L4859</f>
        <v>[{"bid":16009,"type":6,"num":35},{"bid":14001,"type":4,"num":45500}]</v>
      </c>
    </row>
    <row r="4860" spans="1:12" x14ac:dyDescent="0.2">
      <c r="A4860">
        <f t="shared" si="3675"/>
        <v>606093</v>
      </c>
      <c r="B4860">
        <f t="shared" si="3673"/>
        <v>606094</v>
      </c>
      <c r="C4860" s="1" t="str">
        <f t="shared" si="3682"/>
        <v>当前波数 78/∞</v>
      </c>
      <c r="D4860">
        <f>VLOOKUP(MOD(A4860,1000),Sheet2!P:R,3,FALSE)</f>
        <v>1265.0388799999987</v>
      </c>
      <c r="E4860">
        <v>93</v>
      </c>
      <c r="F4860" s="1" t="str">
        <f>IF(VLOOKUP(MOD(A4860,1000),Sheet2!P:W,8,FALSE)=1,"[[50000,1],",IF(VLOOKUP(MOD(A4860,1000),Sheet2!P:W,8,FALSE)=2,"[[90000,1],","["))&amp;IF(K4860=K4859,VLOOKUP(INT(MID(A4860,3,1))*10+3,Sheet3!A:B,2,FALSE),VLOOKUP(INT(MID(A4860,3,1))*10+MOD(K4860,2)+1,Sheet3!A:B,2,FALSE))&amp;"]"</f>
        <v>[[50052,67]]</v>
      </c>
      <c r="G4860">
        <v>0.2</v>
      </c>
      <c r="H4860" t="str">
        <f t="shared" si="3676"/>
        <v>[80051,80052,80053,80054,80055,80056,80057,80058]</v>
      </c>
      <c r="I4860" s="1">
        <f t="shared" ref="I4860" si="3706">I4848</f>
        <v>1</v>
      </c>
      <c r="J4860">
        <f t="shared" si="3678"/>
        <v>20</v>
      </c>
      <c r="K4860">
        <f t="shared" si="3685"/>
        <v>78</v>
      </c>
      <c r="L4860" s="1" t="str">
        <f>Sheet1!L4860</f>
        <v>[{"bid":16009,"type":6,"num":35},{"bid":14001,"type":4,"num":46000}]</v>
      </c>
    </row>
    <row r="4861" spans="1:12" x14ac:dyDescent="0.2">
      <c r="A4861">
        <f t="shared" si="3675"/>
        <v>606094</v>
      </c>
      <c r="B4861">
        <f t="shared" si="3673"/>
        <v>606095</v>
      </c>
      <c r="C4861" s="1" t="str">
        <f t="shared" si="3682"/>
        <v>当前波数 79/∞</v>
      </c>
      <c r="D4861">
        <f>VLOOKUP(MOD(A4861,1000),Sheet2!P:R,3,FALSE)</f>
        <v>1335.9887999999987</v>
      </c>
      <c r="E4861">
        <v>94</v>
      </c>
      <c r="F4861" s="1" t="str">
        <f>IF(VLOOKUP(MOD(A4861,1000),Sheet2!P:W,8,FALSE)=1,"[[50000,1],",IF(VLOOKUP(MOD(A4861,1000),Sheet2!P:W,8,FALSE)=2,"[[90000,1],","["))&amp;IF(K4861=K4860,VLOOKUP(INT(MID(A4861,3,1))*10+3,Sheet3!A:B,2,FALSE),VLOOKUP(INT(MID(A4861,3,1))*10+MOD(K4861,2)+1,Sheet3!A:B,2,FALSE))&amp;"]"</f>
        <v>[[90000,1],[50051,67]]</v>
      </c>
      <c r="G4861">
        <v>0.2</v>
      </c>
      <c r="H4861" t="str">
        <f t="shared" si="3676"/>
        <v>[80051,80052,80053,80054,80055,80056,80057,80058]</v>
      </c>
      <c r="I4861" s="1">
        <f t="shared" ref="I4861" si="3707">I4849</f>
        <v>1</v>
      </c>
      <c r="J4861">
        <f t="shared" si="3678"/>
        <v>20</v>
      </c>
      <c r="K4861">
        <f t="shared" si="3685"/>
        <v>79</v>
      </c>
      <c r="L4861" s="1" t="str">
        <f>Sheet1!L4861</f>
        <v>[{"bid":16009,"type":6,"num":35},{"bid":14001,"type":4,"num":46500}]</v>
      </c>
    </row>
    <row r="4862" spans="1:12" x14ac:dyDescent="0.2">
      <c r="A4862">
        <f t="shared" si="3675"/>
        <v>606095</v>
      </c>
      <c r="B4862">
        <f t="shared" si="3673"/>
        <v>606096</v>
      </c>
      <c r="C4862" s="1" t="str">
        <f t="shared" si="3682"/>
        <v>当前波数 80/∞\n下一波BOSS</v>
      </c>
      <c r="D4862">
        <f>VLOOKUP(MOD(A4862,1000),Sheet2!P:R,3,FALSE)</f>
        <v>1409.3788799999988</v>
      </c>
      <c r="E4862">
        <v>95</v>
      </c>
      <c r="F4862" s="1" t="str">
        <f>IF(VLOOKUP(MOD(A4862,1000),Sheet2!P:W,8,FALSE)=1,"[[50000,1],",IF(VLOOKUP(MOD(A4862,1000),Sheet2!P:W,8,FALSE)=2,"[[90000,1],","["))&amp;IF(K4862=K4861,VLOOKUP(INT(MID(A4862,3,1))*10+3,Sheet3!A:B,2,FALSE),VLOOKUP(INT(MID(A4862,3,1))*10+MOD(K4862,2)+1,Sheet3!A:B,2,FALSE))&amp;"]"</f>
        <v>[[50052,67]]</v>
      </c>
      <c r="G4862">
        <v>0.2</v>
      </c>
      <c r="H4862" t="str">
        <f t="shared" si="3676"/>
        <v>[80051,80052,80053,80054,80055,80056,80057,80058]</v>
      </c>
      <c r="I4862" s="1">
        <f t="shared" ref="I4862" si="3708">I4850</f>
        <v>1</v>
      </c>
      <c r="J4862">
        <f t="shared" si="3678"/>
        <v>20</v>
      </c>
      <c r="K4862">
        <f t="shared" si="3685"/>
        <v>80</v>
      </c>
      <c r="L4862" s="1" t="str">
        <f>Sheet1!L4862</f>
        <v>[{"bid":16009,"type":6,"num":35},{"bid":14001,"type":4,"num":47000}]</v>
      </c>
    </row>
    <row r="4863" spans="1:12" x14ac:dyDescent="0.2">
      <c r="A4863">
        <f t="shared" si="3675"/>
        <v>606096</v>
      </c>
      <c r="B4863">
        <f t="shared" si="3673"/>
        <v>606097</v>
      </c>
      <c r="C4863" s="1" t="str">
        <f t="shared" si="3682"/>
        <v>BOSS波\n需击杀所有怪物</v>
      </c>
      <c r="D4863">
        <f>VLOOKUP(MOD(A4863,1000),Sheet2!P:R,3,FALSE)</f>
        <v>1485.2479999999989</v>
      </c>
      <c r="E4863">
        <v>96</v>
      </c>
      <c r="F4863" s="1" t="str">
        <f>IF(VLOOKUP(MOD(A4863,1000),Sheet2!P:W,8,FALSE)=1,"[[50000,1],",IF(VLOOKUP(MOD(A4863,1000),Sheet2!P:W,8,FALSE)=2,"[[90000,1],","["))&amp;IF(K4863=K4862,VLOOKUP(INT(MID(A4863,3,1))*10+3,Sheet3!A:B,2,FALSE),VLOOKUP(INT(MID(A4863,3,1))*10+MOD(K4863,2)+1,Sheet3!A:B,2,FALSE))&amp;"]"</f>
        <v>[[50053,45]]</v>
      </c>
      <c r="G4863">
        <v>0.2</v>
      </c>
      <c r="H4863" t="str">
        <f t="shared" si="3676"/>
        <v>[80051,80052,80053,80054,80055,80056,80057,80058]</v>
      </c>
      <c r="I4863" s="1">
        <f t="shared" ref="I4863" si="3709">I4851</f>
        <v>2</v>
      </c>
      <c r="J4863">
        <f t="shared" si="3678"/>
        <v>40</v>
      </c>
      <c r="K4863">
        <f t="shared" si="3685"/>
        <v>80</v>
      </c>
      <c r="L4863" s="1" t="str">
        <f>Sheet1!L4863</f>
        <v>[{"bid":16009,"type":6,"num":37},{"bid":14001,"type":4,"num":47500}]</v>
      </c>
    </row>
    <row r="4864" spans="1:12" x14ac:dyDescent="0.2">
      <c r="A4864">
        <f t="shared" si="3675"/>
        <v>606097</v>
      </c>
      <c r="B4864">
        <f t="shared" si="3673"/>
        <v>606098</v>
      </c>
      <c r="C4864" s="1" t="str">
        <f t="shared" si="3682"/>
        <v>当前波数 81/∞</v>
      </c>
      <c r="D4864">
        <f>VLOOKUP(MOD(A4864,1000),Sheet2!P:R,3,FALSE)</f>
        <v>1562.117119999999</v>
      </c>
      <c r="E4864">
        <v>97</v>
      </c>
      <c r="F4864" s="1" t="str">
        <f>IF(VLOOKUP(MOD(A4864,1000),Sheet2!P:W,8,FALSE)=1,"[[50000,1],",IF(VLOOKUP(MOD(A4864,1000),Sheet2!P:W,8,FALSE)=2,"[[90000,1],","["))&amp;IF(K4864=K4863,VLOOKUP(INT(MID(A4864,3,1))*10+3,Sheet3!A:B,2,FALSE),VLOOKUP(INT(MID(A4864,3,1))*10+MOD(K4864,2)+1,Sheet3!A:B,2,FALSE))&amp;"]"</f>
        <v>[[50000,1],[50051,67]]</v>
      </c>
      <c r="G4864">
        <v>0.2</v>
      </c>
      <c r="H4864" t="str">
        <f t="shared" si="3676"/>
        <v>[80051,80052,80053,80054,80055,80056,80057,80058]</v>
      </c>
      <c r="I4864" s="1">
        <f t="shared" ref="I4864" si="3710">I4852</f>
        <v>1</v>
      </c>
      <c r="J4864">
        <f t="shared" si="3678"/>
        <v>20</v>
      </c>
      <c r="K4864">
        <f t="shared" si="3685"/>
        <v>81</v>
      </c>
      <c r="L4864" s="1" t="str">
        <f>Sheet1!L4864</f>
        <v>[{"bid":16009,"type":6,"num":37},{"bid":14001,"type":4,"num":48000}]</v>
      </c>
    </row>
    <row r="4865" spans="1:12" x14ac:dyDescent="0.2">
      <c r="A4865">
        <f t="shared" si="3675"/>
        <v>606098</v>
      </c>
      <c r="B4865">
        <f t="shared" si="3673"/>
        <v>606099</v>
      </c>
      <c r="C4865" s="1" t="str">
        <f t="shared" si="3682"/>
        <v>当前波数 82/∞</v>
      </c>
      <c r="D4865">
        <f>VLOOKUP(MOD(A4865,1000),Sheet2!P:R,3,FALSE)</f>
        <v>1646.4739199999981</v>
      </c>
      <c r="E4865">
        <v>98</v>
      </c>
      <c r="F4865" s="1" t="str">
        <f>IF(VLOOKUP(MOD(A4865,1000),Sheet2!P:W,8,FALSE)=1,"[[50000,1],",IF(VLOOKUP(MOD(A4865,1000),Sheet2!P:W,8,FALSE)=2,"[[90000,1],","["))&amp;IF(K4865=K4864,VLOOKUP(INT(MID(A4865,3,1))*10+3,Sheet3!A:B,2,FALSE),VLOOKUP(INT(MID(A4865,3,1))*10+MOD(K4865,2)+1,Sheet3!A:B,2,FALSE))&amp;"]"</f>
        <v>[[50052,67]]</v>
      </c>
      <c r="G4865">
        <v>0.2</v>
      </c>
      <c r="H4865" t="str">
        <f t="shared" si="3676"/>
        <v>[80051,80052,80053,80054,80055,80056,80057,80058]</v>
      </c>
      <c r="I4865" s="1">
        <f t="shared" ref="I4865" si="3711">I4853</f>
        <v>1</v>
      </c>
      <c r="J4865">
        <f t="shared" si="3678"/>
        <v>20</v>
      </c>
      <c r="K4865">
        <f t="shared" si="3685"/>
        <v>82</v>
      </c>
      <c r="L4865" s="1" t="str">
        <f>Sheet1!L4865</f>
        <v>[{"bid":16009,"type":6,"num":37},{"bid":14001,"type":4,"num":48500}]</v>
      </c>
    </row>
    <row r="4866" spans="1:12" x14ac:dyDescent="0.2">
      <c r="A4866">
        <f t="shared" si="3675"/>
        <v>606099</v>
      </c>
      <c r="B4866">
        <f t="shared" si="3673"/>
        <v>606100</v>
      </c>
      <c r="C4866" s="1" t="str">
        <f t="shared" si="3682"/>
        <v>当前波数 83/∞</v>
      </c>
      <c r="D4866">
        <f>VLOOKUP(MOD(A4866,1000),Sheet2!P:R,3,FALSE)</f>
        <v>1731.0595999999975</v>
      </c>
      <c r="E4866">
        <v>99</v>
      </c>
      <c r="F4866" s="1" t="str">
        <f>IF(VLOOKUP(MOD(A4866,1000),Sheet2!P:W,8,FALSE)=1,"[[50000,1],",IF(VLOOKUP(MOD(A4866,1000),Sheet2!P:W,8,FALSE)=2,"[[90000,1],","["))&amp;IF(K4866=K4865,VLOOKUP(INT(MID(A4866,3,1))*10+3,Sheet3!A:B,2,FALSE),VLOOKUP(INT(MID(A4866,3,1))*10+MOD(K4866,2)+1,Sheet3!A:B,2,FALSE))&amp;"]"</f>
        <v>[[50051,67]]</v>
      </c>
      <c r="G4866">
        <v>0.2</v>
      </c>
      <c r="H4866" t="str">
        <f t="shared" si="3676"/>
        <v>[80051,80052,80053,80054,80055,80056,80057,80058]</v>
      </c>
      <c r="I4866" s="1">
        <f t="shared" ref="I4866" si="3712">I4854</f>
        <v>1</v>
      </c>
      <c r="J4866">
        <f t="shared" si="3678"/>
        <v>20</v>
      </c>
      <c r="K4866">
        <f t="shared" si="3685"/>
        <v>83</v>
      </c>
      <c r="L4866" s="1" t="str">
        <f>Sheet1!L4866</f>
        <v>[{"bid":16009,"type":6,"num":37},{"bid":14001,"type":4,"num":49000}]</v>
      </c>
    </row>
    <row r="4867" spans="1:12" x14ac:dyDescent="0.2">
      <c r="A4867">
        <f t="shared" si="3675"/>
        <v>606100</v>
      </c>
      <c r="B4867">
        <f t="shared" si="3673"/>
        <v>606101</v>
      </c>
      <c r="C4867" s="1" t="str">
        <f t="shared" si="3682"/>
        <v>当前波数 84/∞</v>
      </c>
      <c r="D4867">
        <f>VLOOKUP(MOD(A4867,1000),Sheet2!P:R,3,FALSE)</f>
        <v>1819.3612799999974</v>
      </c>
      <c r="E4867">
        <v>100</v>
      </c>
      <c r="F4867" s="1" t="str">
        <f>IF(VLOOKUP(MOD(A4867,1000),Sheet2!P:W,8,FALSE)=1,"[[50000,1],",IF(VLOOKUP(MOD(A4867,1000),Sheet2!P:W,8,FALSE)=2,"[[90000,1],","["))&amp;IF(K4867=K4866,VLOOKUP(INT(MID(A4867,3,1))*10+3,Sheet3!A:B,2,FALSE),VLOOKUP(INT(MID(A4867,3,1))*10+MOD(K4867,2)+1,Sheet3!A:B,2,FALSE))&amp;"]"</f>
        <v>[[90000,1],[50052,67]]</v>
      </c>
      <c r="G4867">
        <v>0.2</v>
      </c>
      <c r="H4867" t="str">
        <f t="shared" si="3676"/>
        <v>[80051,80052,80053,80054,80055,80056,80057,80058]</v>
      </c>
      <c r="I4867" s="1">
        <f t="shared" ref="I4867" si="3713">I4855</f>
        <v>1</v>
      </c>
      <c r="J4867">
        <f t="shared" si="3678"/>
        <v>20</v>
      </c>
      <c r="K4867">
        <f t="shared" si="3685"/>
        <v>84</v>
      </c>
      <c r="L4867" s="1" t="str">
        <f>Sheet1!L4867</f>
        <v>[{"bid":16009,"type":6,"num":37},{"bid":14001,"type":4,"num":49500}]</v>
      </c>
    </row>
    <row r="4868" spans="1:12" x14ac:dyDescent="0.2">
      <c r="A4868">
        <f t="shared" si="3675"/>
        <v>606101</v>
      </c>
      <c r="B4868">
        <f t="shared" si="3673"/>
        <v>606102</v>
      </c>
      <c r="C4868" s="1" t="str">
        <f t="shared" si="3682"/>
        <v>当前波数 85/∞\n下一波BOSS</v>
      </c>
      <c r="D4868">
        <f>VLOOKUP(MOD(A4868,1000),Sheet2!P:R,3,FALSE)</f>
        <v>1910.473199999997</v>
      </c>
      <c r="E4868">
        <v>101</v>
      </c>
      <c r="F4868" s="1" t="str">
        <f>IF(VLOOKUP(MOD(A4868,1000),Sheet2!P:W,8,FALSE)=1,"[[50000,1],",IF(VLOOKUP(MOD(A4868,1000),Sheet2!P:W,8,FALSE)=2,"[[90000,1],","["))&amp;IF(K4868=K4867,VLOOKUP(INT(MID(A4868,3,1))*10+3,Sheet3!A:B,2,FALSE),VLOOKUP(INT(MID(A4868,3,1))*10+MOD(K4868,2)+1,Sheet3!A:B,2,FALSE))&amp;"]"</f>
        <v>[[50051,67]]</v>
      </c>
      <c r="G4868">
        <v>0.2</v>
      </c>
      <c r="H4868" t="str">
        <f t="shared" si="3676"/>
        <v>[80051,80052,80053,80054,80055,80056,80057,80058]</v>
      </c>
      <c r="I4868" s="1">
        <f t="shared" ref="I4868" si="3714">I4856</f>
        <v>1</v>
      </c>
      <c r="J4868">
        <f t="shared" si="3678"/>
        <v>20</v>
      </c>
      <c r="K4868">
        <f t="shared" si="3685"/>
        <v>85</v>
      </c>
      <c r="L4868" s="1" t="str">
        <f>Sheet1!L4868</f>
        <v>[{"bid":16009,"type":6,"num":39},{"bid":14001,"type":4,"num":50000}]</v>
      </c>
    </row>
    <row r="4869" spans="1:12" x14ac:dyDescent="0.2">
      <c r="A4869">
        <f t="shared" si="3675"/>
        <v>606102</v>
      </c>
      <c r="B4869">
        <f t="shared" si="3673"/>
        <v>606103</v>
      </c>
      <c r="C4869" s="1" t="str">
        <f t="shared" si="3682"/>
        <v>BOSS波\n需击杀所有怪物</v>
      </c>
      <c r="D4869">
        <f>VLOOKUP(MOD(A4869,1000),Sheet2!P:R,3,FALSE)</f>
        <v>2004.4371199999966</v>
      </c>
      <c r="E4869">
        <v>102</v>
      </c>
      <c r="F4869" s="1" t="str">
        <f>IF(VLOOKUP(MOD(A4869,1000),Sheet2!P:W,8,FALSE)=1,"[[50000,1],",IF(VLOOKUP(MOD(A4869,1000),Sheet2!P:W,8,FALSE)=2,"[[90000,1],","["))&amp;IF(K4869=K4868,VLOOKUP(INT(MID(A4869,3,1))*10+3,Sheet3!A:B,2,FALSE),VLOOKUP(INT(MID(A4869,3,1))*10+MOD(K4869,2)+1,Sheet3!A:B,2,FALSE))&amp;"]"</f>
        <v>[[50053,45]]</v>
      </c>
      <c r="G4869">
        <v>0.2</v>
      </c>
      <c r="H4869" t="str">
        <f t="shared" si="3676"/>
        <v>[80051,80052,80053,80054,80055,80056,80057,80058]</v>
      </c>
      <c r="I4869" s="1">
        <f t="shared" ref="I4869" si="3715">I4857</f>
        <v>2</v>
      </c>
      <c r="J4869">
        <f t="shared" si="3678"/>
        <v>40</v>
      </c>
      <c r="K4869">
        <f t="shared" si="3685"/>
        <v>85</v>
      </c>
      <c r="L4869" s="1" t="str">
        <f>Sheet1!L4869</f>
        <v>[{"bid":16009,"type":6,"num":39},{"bid":14001,"type":4,"num":50500}]</v>
      </c>
    </row>
    <row r="4870" spans="1:12" x14ac:dyDescent="0.2">
      <c r="A4870">
        <f t="shared" si="3675"/>
        <v>606103</v>
      </c>
      <c r="B4870">
        <f t="shared" si="3673"/>
        <v>606104</v>
      </c>
      <c r="C4870" s="1" t="str">
        <f t="shared" si="3682"/>
        <v>当前波数 86/∞</v>
      </c>
      <c r="D4870">
        <f>VLOOKUP(MOD(A4870,1000),Sheet2!P:R,3,FALSE)</f>
        <v>2102.411519999996</v>
      </c>
      <c r="E4870">
        <v>103</v>
      </c>
      <c r="F4870" s="1" t="str">
        <f>IF(VLOOKUP(MOD(A4870,1000),Sheet2!P:W,8,FALSE)=1,"[[50000,1],",IF(VLOOKUP(MOD(A4870,1000),Sheet2!P:W,8,FALSE)=2,"[[90000,1],","["))&amp;IF(K4870=K4869,VLOOKUP(INT(MID(A4870,3,1))*10+3,Sheet3!A:B,2,FALSE),VLOOKUP(INT(MID(A4870,3,1))*10+MOD(K4870,2)+1,Sheet3!A:B,2,FALSE))&amp;"]"</f>
        <v>[[50000,1],[50052,67]]</v>
      </c>
      <c r="G4870">
        <v>0.2</v>
      </c>
      <c r="H4870" t="str">
        <f t="shared" si="3676"/>
        <v>[80051,80052,80053,80054,80055,80056,80057,80058]</v>
      </c>
      <c r="I4870" s="1">
        <f t="shared" ref="I4870" si="3716">I4858</f>
        <v>1</v>
      </c>
      <c r="J4870">
        <f t="shared" si="3678"/>
        <v>20</v>
      </c>
      <c r="K4870">
        <f t="shared" si="3685"/>
        <v>86</v>
      </c>
      <c r="L4870" s="1" t="str">
        <f>Sheet1!L4870</f>
        <v>[{"bid":16009,"type":6,"num":39},{"bid":14001,"type":4,"num":51000}]</v>
      </c>
    </row>
    <row r="4871" spans="1:12" x14ac:dyDescent="0.2">
      <c r="A4871">
        <f t="shared" si="3675"/>
        <v>606104</v>
      </c>
      <c r="B4871">
        <f t="shared" si="3673"/>
        <v>606105</v>
      </c>
      <c r="C4871" s="1" t="str">
        <f t="shared" si="3682"/>
        <v>当前波数 87/∞</v>
      </c>
      <c r="D4871">
        <f>VLOOKUP(MOD(A4871,1000),Sheet2!P:R,3,FALSE)</f>
        <v>2203.3919999999957</v>
      </c>
      <c r="E4871">
        <v>104</v>
      </c>
      <c r="F4871" s="1" t="str">
        <f>IF(VLOOKUP(MOD(A4871,1000),Sheet2!P:W,8,FALSE)=1,"[[50000,1],",IF(VLOOKUP(MOD(A4871,1000),Sheet2!P:W,8,FALSE)=2,"[[90000,1],","["))&amp;IF(K4871=K4870,VLOOKUP(INT(MID(A4871,3,1))*10+3,Sheet3!A:B,2,FALSE),VLOOKUP(INT(MID(A4871,3,1))*10+MOD(K4871,2)+1,Sheet3!A:B,2,FALSE))&amp;"]"</f>
        <v>[[50051,67]]</v>
      </c>
      <c r="G4871">
        <v>0.2</v>
      </c>
      <c r="H4871" t="str">
        <f t="shared" si="3676"/>
        <v>[80051,80052,80053,80054,80055,80056,80057,80058]</v>
      </c>
      <c r="I4871" s="1">
        <f t="shared" ref="I4871" si="3717">I4859</f>
        <v>1</v>
      </c>
      <c r="J4871">
        <f t="shared" si="3678"/>
        <v>20</v>
      </c>
      <c r="K4871">
        <f t="shared" si="3685"/>
        <v>87</v>
      </c>
      <c r="L4871" s="1" t="str">
        <f>Sheet1!L4871</f>
        <v>[{"bid":16009,"type":6,"num":39},{"bid":14001,"type":4,"num":51500}]</v>
      </c>
    </row>
    <row r="4872" spans="1:12" x14ac:dyDescent="0.2">
      <c r="A4872">
        <f t="shared" si="3675"/>
        <v>606105</v>
      </c>
      <c r="B4872">
        <f t="shared" si="3673"/>
        <v>606106</v>
      </c>
      <c r="C4872" s="1" t="str">
        <f t="shared" si="3682"/>
        <v>当前波数 88/∞</v>
      </c>
      <c r="D4872">
        <f>VLOOKUP(MOD(A4872,1000),Sheet2!P:R,3,FALSE)</f>
        <v>2307.4217599999952</v>
      </c>
      <c r="E4872">
        <v>105</v>
      </c>
      <c r="F4872" s="1" t="str">
        <f>IF(VLOOKUP(MOD(A4872,1000),Sheet2!P:W,8,FALSE)=1,"[[50000,1],",IF(VLOOKUP(MOD(A4872,1000),Sheet2!P:W,8,FALSE)=2,"[[90000,1],","["))&amp;IF(K4872=K4871,VLOOKUP(INT(MID(A4872,3,1))*10+3,Sheet3!A:B,2,FALSE),VLOOKUP(INT(MID(A4872,3,1))*10+MOD(K4872,2)+1,Sheet3!A:B,2,FALSE))&amp;"]"</f>
        <v>[[50052,67]]</v>
      </c>
      <c r="G4872">
        <v>0.2</v>
      </c>
      <c r="H4872" t="str">
        <f t="shared" si="3676"/>
        <v>[80051,80052,80053,80054,80055,80056,80057,80058]</v>
      </c>
      <c r="I4872" s="1">
        <f t="shared" ref="I4872" si="3718">I4860</f>
        <v>1</v>
      </c>
      <c r="J4872">
        <f t="shared" si="3678"/>
        <v>20</v>
      </c>
      <c r="K4872">
        <f t="shared" si="3685"/>
        <v>88</v>
      </c>
      <c r="L4872" s="1" t="str">
        <f>Sheet1!L4872</f>
        <v>[{"bid":16009,"type":6,"num":39},{"bid":14001,"type":4,"num":52000}]</v>
      </c>
    </row>
    <row r="4873" spans="1:12" x14ac:dyDescent="0.2">
      <c r="A4873">
        <f t="shared" si="3675"/>
        <v>606106</v>
      </c>
      <c r="B4873">
        <f t="shared" si="3673"/>
        <v>606107</v>
      </c>
      <c r="C4873" s="1" t="str">
        <f t="shared" si="3682"/>
        <v>当前波数 89/∞</v>
      </c>
      <c r="D4873">
        <f>VLOOKUP(MOD(A4873,1000),Sheet2!P:R,3,FALSE)</f>
        <v>2414.5439999999944</v>
      </c>
      <c r="E4873">
        <v>106</v>
      </c>
      <c r="F4873" s="1" t="str">
        <f>IF(VLOOKUP(MOD(A4873,1000),Sheet2!P:W,8,FALSE)=1,"[[50000,1],",IF(VLOOKUP(MOD(A4873,1000),Sheet2!P:W,8,FALSE)=2,"[[90000,1],","["))&amp;IF(K4873=K4872,VLOOKUP(INT(MID(A4873,3,1))*10+3,Sheet3!A:B,2,FALSE),VLOOKUP(INT(MID(A4873,3,1))*10+MOD(K4873,2)+1,Sheet3!A:B,2,FALSE))&amp;"]"</f>
        <v>[[90000,1],[50051,67]]</v>
      </c>
      <c r="G4873">
        <v>0.2</v>
      </c>
      <c r="H4873" t="str">
        <f t="shared" si="3676"/>
        <v>[80051,80052,80053,80054,80055,80056,80057,80058]</v>
      </c>
      <c r="I4873" s="1">
        <f t="shared" ref="I4873" si="3719">I4861</f>
        <v>1</v>
      </c>
      <c r="J4873">
        <f t="shared" si="3678"/>
        <v>20</v>
      </c>
      <c r="K4873">
        <f t="shared" si="3685"/>
        <v>89</v>
      </c>
      <c r="L4873" s="1" t="str">
        <f>Sheet1!L4873</f>
        <v>[{"bid":16009,"type":6,"num":41},{"bid":14001,"type":4,"num":52500}]</v>
      </c>
    </row>
    <row r="4874" spans="1:12" x14ac:dyDescent="0.2">
      <c r="A4874">
        <f t="shared" si="3675"/>
        <v>606107</v>
      </c>
      <c r="B4874">
        <f t="shared" si="3673"/>
        <v>606108</v>
      </c>
      <c r="C4874" s="1" t="str">
        <f t="shared" si="3682"/>
        <v>当前波数 90/∞\n下一波BOSS</v>
      </c>
      <c r="D4874">
        <f>VLOOKUP(MOD(A4874,1000),Sheet2!P:R,3,FALSE)</f>
        <v>2524.801919999994</v>
      </c>
      <c r="E4874">
        <v>107</v>
      </c>
      <c r="F4874" s="1" t="str">
        <f>IF(VLOOKUP(MOD(A4874,1000),Sheet2!P:W,8,FALSE)=1,"[[50000,1],",IF(VLOOKUP(MOD(A4874,1000),Sheet2!P:W,8,FALSE)=2,"[[90000,1],","["))&amp;IF(K4874=K4873,VLOOKUP(INT(MID(A4874,3,1))*10+3,Sheet3!A:B,2,FALSE),VLOOKUP(INT(MID(A4874,3,1))*10+MOD(K4874,2)+1,Sheet3!A:B,2,FALSE))&amp;"]"</f>
        <v>[[50052,67]]</v>
      </c>
      <c r="G4874">
        <v>0.2</v>
      </c>
      <c r="H4874" t="str">
        <f t="shared" si="3676"/>
        <v>[80051,80052,80053,80054,80055,80056,80057,80058]</v>
      </c>
      <c r="I4874" s="1">
        <f t="shared" ref="I4874" si="3720">I4862</f>
        <v>1</v>
      </c>
      <c r="J4874">
        <f t="shared" si="3678"/>
        <v>20</v>
      </c>
      <c r="K4874">
        <f t="shared" si="3685"/>
        <v>90</v>
      </c>
      <c r="L4874" s="1" t="str">
        <f>Sheet1!L4874</f>
        <v>[{"bid":16009,"type":6,"num":41},{"bid":14001,"type":4,"num":53000}]</v>
      </c>
    </row>
    <row r="4875" spans="1:12" x14ac:dyDescent="0.2">
      <c r="A4875">
        <f t="shared" si="3675"/>
        <v>606108</v>
      </c>
      <c r="B4875">
        <f t="shared" si="3673"/>
        <v>606109</v>
      </c>
      <c r="C4875" s="1" t="str">
        <f t="shared" si="3682"/>
        <v>BOSS波\n需击杀所有怪物</v>
      </c>
      <c r="D4875">
        <f>VLOOKUP(MOD(A4875,1000),Sheet2!P:R,3,FALSE)</f>
        <v>2638.2387199999935</v>
      </c>
      <c r="E4875">
        <v>108</v>
      </c>
      <c r="F4875" s="1" t="str">
        <f>IF(VLOOKUP(MOD(A4875,1000),Sheet2!P:W,8,FALSE)=1,"[[50000,1],",IF(VLOOKUP(MOD(A4875,1000),Sheet2!P:W,8,FALSE)=2,"[[90000,1],","["))&amp;IF(K4875=K4874,VLOOKUP(INT(MID(A4875,3,1))*10+3,Sheet3!A:B,2,FALSE),VLOOKUP(INT(MID(A4875,3,1))*10+MOD(K4875,2)+1,Sheet3!A:B,2,FALSE))&amp;"]"</f>
        <v>[[50053,45]]</v>
      </c>
      <c r="G4875">
        <v>0.2</v>
      </c>
      <c r="H4875" t="str">
        <f t="shared" si="3676"/>
        <v>[80051,80052,80053,80054,80055,80056,80057,80058]</v>
      </c>
      <c r="I4875" s="1">
        <f t="shared" ref="I4875" si="3721">I4863</f>
        <v>2</v>
      </c>
      <c r="J4875">
        <f t="shared" si="3678"/>
        <v>40</v>
      </c>
      <c r="K4875">
        <f t="shared" si="3685"/>
        <v>90</v>
      </c>
      <c r="L4875" s="1" t="str">
        <f>Sheet1!L4875</f>
        <v>[{"bid":16009,"type":6,"num":41},{"bid":14001,"type":4,"num":53500}]</v>
      </c>
    </row>
    <row r="4876" spans="1:12" x14ac:dyDescent="0.2">
      <c r="A4876">
        <f t="shared" si="3675"/>
        <v>606109</v>
      </c>
      <c r="B4876">
        <f t="shared" si="3673"/>
        <v>606110</v>
      </c>
      <c r="C4876" s="1" t="str">
        <f t="shared" si="3682"/>
        <v>当前波数 91/∞</v>
      </c>
      <c r="D4876">
        <f>VLOOKUP(MOD(A4876,1000),Sheet2!P:R,3,FALSE)</f>
        <v>2756.2331999999933</v>
      </c>
      <c r="E4876">
        <v>109</v>
      </c>
      <c r="F4876" s="1" t="str">
        <f>IF(VLOOKUP(MOD(A4876,1000),Sheet2!P:W,8,FALSE)=1,"[[50000,1],",IF(VLOOKUP(MOD(A4876,1000),Sheet2!P:W,8,FALSE)=2,"[[90000,1],","["))&amp;IF(K4876=K4875,VLOOKUP(INT(MID(A4876,3,1))*10+3,Sheet3!A:B,2,FALSE),VLOOKUP(INT(MID(A4876,3,1))*10+MOD(K4876,2)+1,Sheet3!A:B,2,FALSE))&amp;"]"</f>
        <v>[[50000,1],[50051,67]]</v>
      </c>
      <c r="G4876">
        <v>0.2</v>
      </c>
      <c r="H4876" t="str">
        <f t="shared" si="3676"/>
        <v>[80051,80052,80053,80054,80055,80056,80057,80058]</v>
      </c>
      <c r="I4876" s="1">
        <f t="shared" ref="I4876" si="3722">I4864</f>
        <v>1</v>
      </c>
      <c r="J4876">
        <f t="shared" si="3678"/>
        <v>20</v>
      </c>
      <c r="K4876">
        <f t="shared" si="3685"/>
        <v>91</v>
      </c>
      <c r="L4876" s="1" t="str">
        <f>Sheet1!L4876</f>
        <v>[{"bid":16009,"type":6,"num":41},{"bid":14001,"type":4,"num":54000}]</v>
      </c>
    </row>
    <row r="4877" spans="1:12" x14ac:dyDescent="0.2">
      <c r="A4877">
        <f t="shared" si="3675"/>
        <v>606110</v>
      </c>
      <c r="B4877">
        <f t="shared" si="3673"/>
        <v>606111</v>
      </c>
      <c r="C4877" s="1" t="str">
        <f t="shared" si="3682"/>
        <v>当前波数 92/∞</v>
      </c>
      <c r="D4877">
        <f>VLOOKUP(MOD(A4877,1000),Sheet2!P:R,3,FALSE)</f>
        <v>2930.8575999999925</v>
      </c>
      <c r="E4877">
        <v>110</v>
      </c>
      <c r="F4877" s="1" t="str">
        <f>IF(VLOOKUP(MOD(A4877,1000),Sheet2!P:W,8,FALSE)=1,"[[50000,1],",IF(VLOOKUP(MOD(A4877,1000),Sheet2!P:W,8,FALSE)=2,"[[90000,1],","["))&amp;IF(K4877=K4876,VLOOKUP(INT(MID(A4877,3,1))*10+3,Sheet3!A:B,2,FALSE),VLOOKUP(INT(MID(A4877,3,1))*10+MOD(K4877,2)+1,Sheet3!A:B,2,FALSE))&amp;"]"</f>
        <v>[[50052,67]]</v>
      </c>
      <c r="G4877">
        <v>0.2</v>
      </c>
      <c r="H4877" t="str">
        <f t="shared" si="3676"/>
        <v>[80051,80052,80053,80054,80055,80056,80057,80058]</v>
      </c>
      <c r="I4877" s="1">
        <f t="shared" ref="I4877" si="3723">I4865</f>
        <v>1</v>
      </c>
      <c r="J4877">
        <f t="shared" si="3678"/>
        <v>20</v>
      </c>
      <c r="K4877">
        <f t="shared" si="3685"/>
        <v>92</v>
      </c>
      <c r="L4877" s="1" t="str">
        <f>Sheet1!L4877</f>
        <v>[{"bid":16009,"type":6,"num":41},{"bid":14001,"type":4,"num":54500}]</v>
      </c>
    </row>
    <row r="4878" spans="1:12" x14ac:dyDescent="0.2">
      <c r="A4878">
        <f t="shared" si="3675"/>
        <v>606111</v>
      </c>
      <c r="B4878">
        <f t="shared" si="3673"/>
        <v>606112</v>
      </c>
      <c r="C4878" s="1" t="str">
        <f t="shared" si="3682"/>
        <v>当前波数 93/∞</v>
      </c>
      <c r="D4878">
        <f>VLOOKUP(MOD(A4878,1000),Sheet2!P:R,3,FALSE)</f>
        <v>3111.4658399999926</v>
      </c>
      <c r="E4878">
        <v>111</v>
      </c>
      <c r="F4878" s="1" t="str">
        <f>IF(VLOOKUP(MOD(A4878,1000),Sheet2!P:W,8,FALSE)=1,"[[50000,1],",IF(VLOOKUP(MOD(A4878,1000),Sheet2!P:W,8,FALSE)=2,"[[90000,1],","["))&amp;IF(K4878=K4877,VLOOKUP(INT(MID(A4878,3,1))*10+3,Sheet3!A:B,2,FALSE),VLOOKUP(INT(MID(A4878,3,1))*10+MOD(K4878,2)+1,Sheet3!A:B,2,FALSE))&amp;"]"</f>
        <v>[[50051,67]]</v>
      </c>
      <c r="G4878">
        <v>0.2</v>
      </c>
      <c r="H4878" t="str">
        <f t="shared" si="3676"/>
        <v>[80051,80052,80053,80054,80055,80056,80057,80058]</v>
      </c>
      <c r="I4878" s="1">
        <f t="shared" ref="I4878" si="3724">I4866</f>
        <v>1</v>
      </c>
      <c r="J4878">
        <f t="shared" si="3678"/>
        <v>20</v>
      </c>
      <c r="K4878">
        <f t="shared" si="3685"/>
        <v>93</v>
      </c>
      <c r="L4878" s="1" t="str">
        <f>Sheet1!L4878</f>
        <v>[{"bid":16009,"type":6,"num":43},{"bid":14001,"type":4,"num":55000}]</v>
      </c>
    </row>
    <row r="4879" spans="1:12" x14ac:dyDescent="0.2">
      <c r="A4879">
        <f t="shared" si="3675"/>
        <v>606112</v>
      </c>
      <c r="B4879">
        <f t="shared" si="3673"/>
        <v>606113</v>
      </c>
      <c r="C4879" s="1" t="str">
        <f t="shared" si="3682"/>
        <v>当前波数 94/∞</v>
      </c>
      <c r="D4879">
        <f>VLOOKUP(MOD(A4879,1000),Sheet2!P:R,3,FALSE)</f>
        <v>3298.1471999999917</v>
      </c>
      <c r="E4879">
        <v>112</v>
      </c>
      <c r="F4879" s="1" t="str">
        <f>IF(VLOOKUP(MOD(A4879,1000),Sheet2!P:W,8,FALSE)=1,"[[50000,1],",IF(VLOOKUP(MOD(A4879,1000),Sheet2!P:W,8,FALSE)=2,"[[90000,1],","["))&amp;IF(K4879=K4878,VLOOKUP(INT(MID(A4879,3,1))*10+3,Sheet3!A:B,2,FALSE),VLOOKUP(INT(MID(A4879,3,1))*10+MOD(K4879,2)+1,Sheet3!A:B,2,FALSE))&amp;"]"</f>
        <v>[[90000,1],[50052,67]]</v>
      </c>
      <c r="G4879">
        <v>0.2</v>
      </c>
      <c r="H4879" t="str">
        <f t="shared" si="3676"/>
        <v>[80051,80052,80053,80054,80055,80056,80057,80058]</v>
      </c>
      <c r="I4879" s="1">
        <f t="shared" ref="I4879" si="3725">I4867</f>
        <v>1</v>
      </c>
      <c r="J4879">
        <f t="shared" si="3678"/>
        <v>20</v>
      </c>
      <c r="K4879">
        <f t="shared" si="3685"/>
        <v>94</v>
      </c>
      <c r="L4879" s="1" t="str">
        <f>Sheet1!L4879</f>
        <v>[{"bid":16009,"type":6,"num":43},{"bid":14001,"type":4,"num":55500}]</v>
      </c>
    </row>
    <row r="4880" spans="1:12" x14ac:dyDescent="0.2">
      <c r="A4880">
        <f t="shared" si="3675"/>
        <v>606113</v>
      </c>
      <c r="B4880">
        <f t="shared" si="3673"/>
        <v>606114</v>
      </c>
      <c r="C4880" s="1" t="str">
        <f t="shared" si="3682"/>
        <v>当前波数 95/∞\n下一波BOSS</v>
      </c>
      <c r="D4880">
        <f>VLOOKUP(MOD(A4880,1000),Sheet2!P:R,3,FALSE)</f>
        <v>3490.9909599999919</v>
      </c>
      <c r="E4880">
        <v>113</v>
      </c>
      <c r="F4880" s="1" t="str">
        <f>IF(VLOOKUP(MOD(A4880,1000),Sheet2!P:W,8,FALSE)=1,"[[50000,1],",IF(VLOOKUP(MOD(A4880,1000),Sheet2!P:W,8,FALSE)=2,"[[90000,1],","["))&amp;IF(K4880=K4879,VLOOKUP(INT(MID(A4880,3,1))*10+3,Sheet3!A:B,2,FALSE),VLOOKUP(INT(MID(A4880,3,1))*10+MOD(K4880,2)+1,Sheet3!A:B,2,FALSE))&amp;"]"</f>
        <v>[[50051,67]]</v>
      </c>
      <c r="G4880">
        <v>0.2</v>
      </c>
      <c r="H4880" t="str">
        <f t="shared" si="3676"/>
        <v>[80051,80052,80053,80054,80055,80056,80057,80058]</v>
      </c>
      <c r="I4880" s="1">
        <f t="shared" ref="I4880" si="3726">I4868</f>
        <v>1</v>
      </c>
      <c r="J4880">
        <f t="shared" si="3678"/>
        <v>20</v>
      </c>
      <c r="K4880">
        <f t="shared" si="3685"/>
        <v>95</v>
      </c>
      <c r="L4880" s="1" t="str">
        <f>Sheet1!L4880</f>
        <v>[{"bid":16009,"type":6,"num":43},{"bid":14001,"type":4,"num":56000}]</v>
      </c>
    </row>
    <row r="4881" spans="1:12" x14ac:dyDescent="0.2">
      <c r="A4881">
        <f t="shared" si="3675"/>
        <v>606114</v>
      </c>
      <c r="B4881">
        <f t="shared" si="3673"/>
        <v>606115</v>
      </c>
      <c r="C4881" s="1" t="str">
        <f t="shared" si="3682"/>
        <v>BOSS波\n需击杀所有怪物</v>
      </c>
      <c r="D4881">
        <f>VLOOKUP(MOD(A4881,1000),Sheet2!P:R,3,FALSE)</f>
        <v>3690.086399999991</v>
      </c>
      <c r="E4881">
        <v>114</v>
      </c>
      <c r="F4881" s="1" t="str">
        <f>IF(VLOOKUP(MOD(A4881,1000),Sheet2!P:W,8,FALSE)=1,"[[50000,1],",IF(VLOOKUP(MOD(A4881,1000),Sheet2!P:W,8,FALSE)=2,"[[90000,1],","["))&amp;IF(K4881=K4880,VLOOKUP(INT(MID(A4881,3,1))*10+3,Sheet3!A:B,2,FALSE),VLOOKUP(INT(MID(A4881,3,1))*10+MOD(K4881,2)+1,Sheet3!A:B,2,FALSE))&amp;"]"</f>
        <v>[[50053,45]]</v>
      </c>
      <c r="G4881">
        <v>0.2</v>
      </c>
      <c r="H4881" t="str">
        <f t="shared" si="3676"/>
        <v>[80051,80052,80053,80054,80055,80056,80057,80058]</v>
      </c>
      <c r="I4881" s="1">
        <f t="shared" ref="I4881" si="3727">I4869</f>
        <v>2</v>
      </c>
      <c r="J4881">
        <f t="shared" si="3678"/>
        <v>40</v>
      </c>
      <c r="K4881">
        <f t="shared" si="3685"/>
        <v>95</v>
      </c>
      <c r="L4881" s="1" t="str">
        <f>Sheet1!L4881</f>
        <v>[{"bid":16009,"type":6,"num":43},{"bid":14001,"type":4,"num":56500}]</v>
      </c>
    </row>
    <row r="4882" spans="1:12" x14ac:dyDescent="0.2">
      <c r="A4882">
        <f t="shared" si="3675"/>
        <v>606115</v>
      </c>
      <c r="B4882">
        <f t="shared" si="3673"/>
        <v>606116</v>
      </c>
      <c r="C4882" s="1" t="str">
        <f t="shared" si="3682"/>
        <v>当前波数 96/∞</v>
      </c>
      <c r="D4882">
        <f>VLOOKUP(MOD(A4882,1000),Sheet2!P:R,3,FALSE)</f>
        <v>3897.2543999999912</v>
      </c>
      <c r="E4882">
        <v>115</v>
      </c>
      <c r="F4882" s="1" t="str">
        <f>IF(VLOOKUP(MOD(A4882,1000),Sheet2!P:W,8,FALSE)=1,"[[50000,1],",IF(VLOOKUP(MOD(A4882,1000),Sheet2!P:W,8,FALSE)=2,"[[90000,1],","["))&amp;IF(K4882=K4881,VLOOKUP(INT(MID(A4882,3,1))*10+3,Sheet3!A:B,2,FALSE),VLOOKUP(INT(MID(A4882,3,1))*10+MOD(K4882,2)+1,Sheet3!A:B,2,FALSE))&amp;"]"</f>
        <v>[[50000,1],[50052,67]]</v>
      </c>
      <c r="G4882">
        <v>0.2</v>
      </c>
      <c r="H4882" t="str">
        <f t="shared" si="3676"/>
        <v>[80051,80052,80053,80054,80055,80056,80057,80058]</v>
      </c>
      <c r="I4882" s="1">
        <f t="shared" ref="I4882" si="3728">I4870</f>
        <v>1</v>
      </c>
      <c r="J4882">
        <f t="shared" si="3678"/>
        <v>20</v>
      </c>
      <c r="K4882">
        <f t="shared" si="3685"/>
        <v>96</v>
      </c>
      <c r="L4882" s="1" t="str">
        <f>Sheet1!L4882</f>
        <v>[{"bid":16009,"type":6,"num":43},{"bid":14001,"type":4,"num":57000}]</v>
      </c>
    </row>
    <row r="4883" spans="1:12" x14ac:dyDescent="0.2">
      <c r="A4883">
        <f t="shared" si="3675"/>
        <v>606116</v>
      </c>
      <c r="B4883">
        <f t="shared" si="3673"/>
        <v>606117</v>
      </c>
      <c r="C4883" s="1" t="str">
        <f t="shared" si="3682"/>
        <v>当前波数 97/∞</v>
      </c>
      <c r="D4883">
        <f>VLOOKUP(MOD(A4883,1000),Sheet2!P:R,3,FALSE)</f>
        <v>4110.9913599999909</v>
      </c>
      <c r="E4883">
        <v>116</v>
      </c>
      <c r="F4883" s="1" t="str">
        <f>IF(VLOOKUP(MOD(A4883,1000),Sheet2!P:W,8,FALSE)=1,"[[50000,1],",IF(VLOOKUP(MOD(A4883,1000),Sheet2!P:W,8,FALSE)=2,"[[90000,1],","["))&amp;IF(K4883=K4882,VLOOKUP(INT(MID(A4883,3,1))*10+3,Sheet3!A:B,2,FALSE),VLOOKUP(INT(MID(A4883,3,1))*10+MOD(K4883,2)+1,Sheet3!A:B,2,FALSE))&amp;"]"</f>
        <v>[[50051,67]]</v>
      </c>
      <c r="G4883">
        <v>0.2</v>
      </c>
      <c r="H4883" t="str">
        <f t="shared" si="3676"/>
        <v>[80051,80052,80053,80054,80055,80056,80057,80058]</v>
      </c>
      <c r="I4883" s="1">
        <f t="shared" ref="I4883" si="3729">I4871</f>
        <v>1</v>
      </c>
      <c r="J4883">
        <f t="shared" si="3678"/>
        <v>20</v>
      </c>
      <c r="K4883">
        <f t="shared" si="3685"/>
        <v>97</v>
      </c>
      <c r="L4883" s="1" t="str">
        <f>Sheet1!L4883</f>
        <v>[{"bid":16009,"type":6,"num":45},{"bid":14001,"type":4,"num":57500}]</v>
      </c>
    </row>
    <row r="4884" spans="1:12" x14ac:dyDescent="0.2">
      <c r="A4884">
        <f t="shared" si="3675"/>
        <v>606117</v>
      </c>
      <c r="B4884">
        <f t="shared" si="3673"/>
        <v>606118</v>
      </c>
      <c r="C4884" s="1" t="str">
        <f t="shared" si="3682"/>
        <v>当前波数 98/∞</v>
      </c>
      <c r="D4884">
        <f>VLOOKUP(MOD(A4884,1000),Sheet2!P:R,3,FALSE)</f>
        <v>4331.3894399999908</v>
      </c>
      <c r="E4884">
        <v>117</v>
      </c>
      <c r="F4884" s="1" t="str">
        <f>IF(VLOOKUP(MOD(A4884,1000),Sheet2!P:W,8,FALSE)=1,"[[50000,1],",IF(VLOOKUP(MOD(A4884,1000),Sheet2!P:W,8,FALSE)=2,"[[90000,1],","["))&amp;IF(K4884=K4883,VLOOKUP(INT(MID(A4884,3,1))*10+3,Sheet3!A:B,2,FALSE),VLOOKUP(INT(MID(A4884,3,1))*10+MOD(K4884,2)+1,Sheet3!A:B,2,FALSE))&amp;"]"</f>
        <v>[[50052,67]]</v>
      </c>
      <c r="G4884">
        <v>0.2</v>
      </c>
      <c r="H4884" t="str">
        <f t="shared" si="3676"/>
        <v>[80051,80052,80053,80054,80055,80056,80057,80058]</v>
      </c>
      <c r="I4884" s="1">
        <f t="shared" ref="I4884" si="3730">I4872</f>
        <v>1</v>
      </c>
      <c r="J4884">
        <f t="shared" si="3678"/>
        <v>20</v>
      </c>
      <c r="K4884">
        <f t="shared" si="3685"/>
        <v>98</v>
      </c>
      <c r="L4884" s="1" t="str">
        <f>Sheet1!L4884</f>
        <v>[{"bid":16009,"type":6,"num":45},{"bid":14001,"type":4,"num":58000}]</v>
      </c>
    </row>
    <row r="4885" spans="1:12" x14ac:dyDescent="0.2">
      <c r="A4885">
        <f t="shared" si="3675"/>
        <v>606118</v>
      </c>
      <c r="B4885">
        <f t="shared" si="3673"/>
        <v>606119</v>
      </c>
      <c r="C4885" s="1" t="str">
        <f t="shared" si="3682"/>
        <v>当前波数 99/∞</v>
      </c>
      <c r="D4885">
        <f>VLOOKUP(MOD(A4885,1000),Sheet2!P:R,3,FALSE)</f>
        <v>4558.5407999999898</v>
      </c>
      <c r="E4885">
        <v>118</v>
      </c>
      <c r="F4885" s="1" t="str">
        <f>IF(VLOOKUP(MOD(A4885,1000),Sheet2!P:W,8,FALSE)=1,"[[50000,1],",IF(VLOOKUP(MOD(A4885,1000),Sheet2!P:W,8,FALSE)=2,"[[90000,1],","["))&amp;IF(K4885=K4884,VLOOKUP(INT(MID(A4885,3,1))*10+3,Sheet3!A:B,2,FALSE),VLOOKUP(INT(MID(A4885,3,1))*10+MOD(K4885,2)+1,Sheet3!A:B,2,FALSE))&amp;"]"</f>
        <v>[[90000,1],[50051,67]]</v>
      </c>
      <c r="G4885">
        <v>0.2</v>
      </c>
      <c r="H4885" t="str">
        <f t="shared" si="3676"/>
        <v>[80051,80052,80053,80054,80055,80056,80057,80058]</v>
      </c>
      <c r="I4885" s="1">
        <f t="shared" ref="I4885" si="3731">I4873</f>
        <v>1</v>
      </c>
      <c r="J4885">
        <f t="shared" si="3678"/>
        <v>20</v>
      </c>
      <c r="K4885">
        <f t="shared" si="3685"/>
        <v>99</v>
      </c>
      <c r="L4885" s="1" t="str">
        <f>Sheet1!L4885</f>
        <v>[{"bid":16009,"type":6,"num":45},{"bid":14001,"type":4,"num":58500}]</v>
      </c>
    </row>
    <row r="4886" spans="1:12" x14ac:dyDescent="0.2">
      <c r="A4886">
        <f t="shared" si="3675"/>
        <v>606119</v>
      </c>
      <c r="B4886">
        <f t="shared" si="3673"/>
        <v>606120</v>
      </c>
      <c r="C4886" s="1" t="str">
        <f t="shared" si="3682"/>
        <v>当前波数 100/∞\n下一波BOSS</v>
      </c>
      <c r="D4886">
        <f>VLOOKUP(MOD(A4886,1000),Sheet2!P:R,3,FALSE)</f>
        <v>4792.5375999999897</v>
      </c>
      <c r="E4886">
        <v>119</v>
      </c>
      <c r="F4886" s="1" t="str">
        <f>IF(VLOOKUP(MOD(A4886,1000),Sheet2!P:W,8,FALSE)=1,"[[50000,1],",IF(VLOOKUP(MOD(A4886,1000),Sheet2!P:W,8,FALSE)=2,"[[90000,1],","["))&amp;IF(K4886=K4885,VLOOKUP(INT(MID(A4886,3,1))*10+3,Sheet3!A:B,2,FALSE),VLOOKUP(INT(MID(A4886,3,1))*10+MOD(K4886,2)+1,Sheet3!A:B,2,FALSE))&amp;"]"</f>
        <v>[[50052,67]]</v>
      </c>
      <c r="G4886">
        <v>0.2</v>
      </c>
      <c r="H4886" t="str">
        <f t="shared" si="3676"/>
        <v>[80051,80052,80053,80054,80055,80056,80057,80058]</v>
      </c>
      <c r="I4886" s="1">
        <f t="shared" ref="I4886" si="3732">I4874</f>
        <v>1</v>
      </c>
      <c r="J4886">
        <f t="shared" si="3678"/>
        <v>20</v>
      </c>
      <c r="K4886">
        <f t="shared" si="3685"/>
        <v>100</v>
      </c>
      <c r="L4886" s="1" t="str">
        <f>Sheet1!L4886</f>
        <v>[{"bid":16009,"type":6,"num":45},{"bid":14001,"type":4,"num":59000}]</v>
      </c>
    </row>
    <row r="4887" spans="1:12" x14ac:dyDescent="0.2">
      <c r="A4887">
        <f t="shared" si="3675"/>
        <v>606120</v>
      </c>
      <c r="B4887">
        <f t="shared" si="3673"/>
        <v>606121</v>
      </c>
      <c r="C4887" s="1" t="str">
        <f t="shared" si="3682"/>
        <v>BOSS波\n需击杀所有怪物</v>
      </c>
      <c r="D4887">
        <f>VLOOKUP(MOD(A4887,1000),Sheet2!P:R,3,FALSE)</f>
        <v>5033.4719999999897</v>
      </c>
      <c r="E4887">
        <v>120</v>
      </c>
      <c r="F4887" s="1" t="str">
        <f>IF(VLOOKUP(MOD(A4887,1000),Sheet2!P:W,8,FALSE)=1,"[[50000,1],",IF(VLOOKUP(MOD(A4887,1000),Sheet2!P:W,8,FALSE)=2,"[[90000,1],","["))&amp;IF(K4887=K4886,VLOOKUP(INT(MID(A4887,3,1))*10+3,Sheet3!A:B,2,FALSE),VLOOKUP(INT(MID(A4887,3,1))*10+MOD(K4887,2)+1,Sheet3!A:B,2,FALSE))&amp;"]"</f>
        <v>[[50053,45]]</v>
      </c>
      <c r="G4887">
        <v>0.2</v>
      </c>
      <c r="H4887" t="str">
        <f t="shared" si="3676"/>
        <v>[80051,80052,80053,80054,80055,80056,80057,80058]</v>
      </c>
      <c r="I4887" s="1">
        <f t="shared" ref="I4887" si="3733">I4875</f>
        <v>2</v>
      </c>
      <c r="J4887">
        <f t="shared" si="3678"/>
        <v>40</v>
      </c>
      <c r="K4887">
        <f t="shared" si="3685"/>
        <v>100</v>
      </c>
      <c r="L4887" s="1" t="str">
        <f>Sheet1!L4887</f>
        <v>[{"bid":16009,"type":6,"num":45},{"bid":14001,"type":4,"num":59500}]</v>
      </c>
    </row>
    <row r="4888" spans="1:12" x14ac:dyDescent="0.2">
      <c r="A4888">
        <f t="shared" si="3675"/>
        <v>606121</v>
      </c>
      <c r="B4888">
        <f t="shared" si="3673"/>
        <v>606122</v>
      </c>
      <c r="C4888" s="1" t="str">
        <f t="shared" si="3682"/>
        <v>当前波数 101/∞</v>
      </c>
      <c r="D4888">
        <f>VLOOKUP(MOD(A4888,1000),Sheet2!P:R,3,FALSE)</f>
        <v>5420.8346399999882</v>
      </c>
      <c r="E4888">
        <v>122</v>
      </c>
      <c r="F4888" s="1" t="str">
        <f>IF(VLOOKUP(MOD(A4888,1000),Sheet2!P:W,8,FALSE)=1,"[[50000,1],",IF(VLOOKUP(MOD(A4888,1000),Sheet2!P:W,8,FALSE)=2,"[[90000,1],","["))&amp;IF(K4888=K4887,VLOOKUP(INT(MID(A4888,3,1))*10+3,Sheet3!A:B,2,FALSE),VLOOKUP(INT(MID(A4888,3,1))*10+MOD(K4888,2)+1,Sheet3!A:B,2,FALSE))&amp;"]"</f>
        <v>[[50000,1],[50051,67]]</v>
      </c>
      <c r="G4888">
        <v>0.2</v>
      </c>
      <c r="H4888" t="str">
        <f t="shared" si="3676"/>
        <v>[80051,80052,80053,80054,80055,80056,80057,80058]</v>
      </c>
      <c r="I4888" s="1">
        <f t="shared" ref="I4888" si="3734">I4876</f>
        <v>1</v>
      </c>
      <c r="J4888">
        <f t="shared" si="3678"/>
        <v>20</v>
      </c>
      <c r="K4888">
        <f t="shared" si="3685"/>
        <v>101</v>
      </c>
      <c r="L4888" s="1" t="str">
        <f>Sheet1!L4888</f>
        <v>[{"bid":16009,"type":6,"num":47},{"bid":14001,"type":4,"num":60000}]</v>
      </c>
    </row>
    <row r="4889" spans="1:12" x14ac:dyDescent="0.2">
      <c r="A4889">
        <f t="shared" si="3675"/>
        <v>606122</v>
      </c>
      <c r="B4889">
        <f t="shared" si="3673"/>
        <v>606123</v>
      </c>
      <c r="C4889" s="1" t="str">
        <f t="shared" si="3682"/>
        <v>当前波数 102/∞</v>
      </c>
      <c r="D4889">
        <f>VLOOKUP(MOD(A4889,1000),Sheet2!P:R,3,FALSE)</f>
        <v>5821.5535999999884</v>
      </c>
      <c r="E4889">
        <v>123</v>
      </c>
      <c r="F4889" s="1" t="str">
        <f>IF(VLOOKUP(MOD(A4889,1000),Sheet2!P:W,8,FALSE)=1,"[[50000,1],",IF(VLOOKUP(MOD(A4889,1000),Sheet2!P:W,8,FALSE)=2,"[[90000,1],","["))&amp;IF(K4889=K4888,VLOOKUP(INT(MID(A4889,3,1))*10+3,Sheet3!A:B,2,FALSE),VLOOKUP(INT(MID(A4889,3,1))*10+MOD(K4889,2)+1,Sheet3!A:B,2,FALSE))&amp;"]"</f>
        <v>[[50052,67]]</v>
      </c>
      <c r="G4889">
        <v>0.2</v>
      </c>
      <c r="H4889" t="str">
        <f t="shared" si="3676"/>
        <v>[80051,80052,80053,80054,80055,80056,80057,80058]</v>
      </c>
      <c r="I4889" s="1">
        <f t="shared" ref="I4889" si="3735">I4877</f>
        <v>1</v>
      </c>
      <c r="J4889">
        <f t="shared" si="3678"/>
        <v>20</v>
      </c>
      <c r="K4889">
        <f t="shared" si="3685"/>
        <v>102</v>
      </c>
      <c r="L4889" s="1" t="str">
        <f>Sheet1!L4889</f>
        <v>[{"bid":16009,"type":6,"num":47},{"bid":14001,"type":4,"num":60500}]</v>
      </c>
    </row>
    <row r="4890" spans="1:12" x14ac:dyDescent="0.2">
      <c r="A4890">
        <f t="shared" si="3675"/>
        <v>606123</v>
      </c>
      <c r="B4890">
        <f t="shared" si="3673"/>
        <v>606124</v>
      </c>
      <c r="C4890" s="1" t="str">
        <f t="shared" si="3682"/>
        <v>当前波数 103/∞</v>
      </c>
      <c r="D4890">
        <f>VLOOKUP(MOD(A4890,1000),Sheet2!P:R,3,FALSE)</f>
        <v>6235.8189599999878</v>
      </c>
      <c r="E4890">
        <v>125</v>
      </c>
      <c r="F4890" s="1" t="str">
        <f>IF(VLOOKUP(MOD(A4890,1000),Sheet2!P:W,8,FALSE)=1,"[[50000,1],",IF(VLOOKUP(MOD(A4890,1000),Sheet2!P:W,8,FALSE)=2,"[[90000,1],","["))&amp;IF(K4890=K4889,VLOOKUP(INT(MID(A4890,3,1))*10+3,Sheet3!A:B,2,FALSE),VLOOKUP(INT(MID(A4890,3,1))*10+MOD(K4890,2)+1,Sheet3!A:B,2,FALSE))&amp;"]"</f>
        <v>[[50051,67]]</v>
      </c>
      <c r="G4890">
        <v>0.2</v>
      </c>
      <c r="H4890" t="str">
        <f t="shared" si="3676"/>
        <v>[80051,80052,80053,80054,80055,80056,80057,80058]</v>
      </c>
      <c r="I4890" s="1">
        <f t="shared" ref="I4890" si="3736">I4878</f>
        <v>1</v>
      </c>
      <c r="J4890">
        <f t="shared" si="3678"/>
        <v>20</v>
      </c>
      <c r="K4890">
        <f t="shared" si="3685"/>
        <v>103</v>
      </c>
      <c r="L4890" s="1" t="str">
        <f>Sheet1!L4890</f>
        <v>[{"bid":16009,"type":6,"num":47},{"bid":14001,"type":4,"num":61000}]</v>
      </c>
    </row>
    <row r="4891" spans="1:12" x14ac:dyDescent="0.2">
      <c r="A4891">
        <f t="shared" si="3675"/>
        <v>606124</v>
      </c>
      <c r="B4891">
        <f t="shared" si="3673"/>
        <v>606125</v>
      </c>
      <c r="C4891" s="1" t="str">
        <f t="shared" si="3682"/>
        <v>当前波数 104/∞</v>
      </c>
      <c r="D4891">
        <f>VLOOKUP(MOD(A4891,1000),Sheet2!P:R,3,FALSE)</f>
        <v>6663.8207999999868</v>
      </c>
      <c r="E4891">
        <v>126</v>
      </c>
      <c r="F4891" s="1" t="str">
        <f>IF(VLOOKUP(MOD(A4891,1000),Sheet2!P:W,8,FALSE)=1,"[[50000,1],",IF(VLOOKUP(MOD(A4891,1000),Sheet2!P:W,8,FALSE)=2,"[[90000,1],","["))&amp;IF(K4891=K4890,VLOOKUP(INT(MID(A4891,3,1))*10+3,Sheet3!A:B,2,FALSE),VLOOKUP(INT(MID(A4891,3,1))*10+MOD(K4891,2)+1,Sheet3!A:B,2,FALSE))&amp;"]"</f>
        <v>[[90000,1],[50052,67]]</v>
      </c>
      <c r="G4891">
        <v>0.2</v>
      </c>
      <c r="H4891" t="str">
        <f t="shared" si="3676"/>
        <v>[80051,80052,80053,80054,80055,80056,80057,80058]</v>
      </c>
      <c r="I4891" s="1">
        <f t="shared" ref="I4891" si="3737">I4879</f>
        <v>1</v>
      </c>
      <c r="J4891">
        <f t="shared" si="3678"/>
        <v>20</v>
      </c>
      <c r="K4891">
        <f t="shared" si="3685"/>
        <v>104</v>
      </c>
      <c r="L4891" s="1" t="str">
        <f>Sheet1!L4891</f>
        <v>[{"bid":16009,"type":6,"num":47},{"bid":14001,"type":4,"num":61500}]</v>
      </c>
    </row>
    <row r="4892" spans="1:12" x14ac:dyDescent="0.2">
      <c r="A4892">
        <f t="shared" si="3675"/>
        <v>606125</v>
      </c>
      <c r="B4892">
        <f t="shared" si="3673"/>
        <v>606126</v>
      </c>
      <c r="C4892" s="1" t="str">
        <f t="shared" si="3682"/>
        <v>当前波数 105/∞\n下一波BOSS</v>
      </c>
      <c r="D4892">
        <f>VLOOKUP(MOD(A4892,1000),Sheet2!P:R,3,FALSE)</f>
        <v>7108.5079999999871</v>
      </c>
      <c r="E4892">
        <v>127</v>
      </c>
      <c r="F4892" s="1" t="str">
        <f>IF(VLOOKUP(MOD(A4892,1000),Sheet2!P:W,8,FALSE)=1,"[[50000,1],",IF(VLOOKUP(MOD(A4892,1000),Sheet2!P:W,8,FALSE)=2,"[[90000,1],","["))&amp;IF(K4892=K4891,VLOOKUP(INT(MID(A4892,3,1))*10+3,Sheet3!A:B,2,FALSE),VLOOKUP(INT(MID(A4892,3,1))*10+MOD(K4892,2)+1,Sheet3!A:B,2,FALSE))&amp;"]"</f>
        <v>[[50051,67]]</v>
      </c>
      <c r="G4892">
        <v>0.2</v>
      </c>
      <c r="H4892" t="str">
        <f t="shared" si="3676"/>
        <v>[80051,80052,80053,80054,80055,80056,80057,80058]</v>
      </c>
      <c r="I4892" s="1">
        <f t="shared" ref="I4892" si="3738">I4880</f>
        <v>1</v>
      </c>
      <c r="J4892">
        <f t="shared" si="3678"/>
        <v>20</v>
      </c>
      <c r="K4892">
        <f t="shared" si="3685"/>
        <v>105</v>
      </c>
      <c r="L4892" s="1" t="str">
        <f>Sheet1!L4892</f>
        <v>[{"bid":16009,"type":6,"num":47},{"bid":14001,"type":4,"num":62000}]</v>
      </c>
    </row>
    <row r="4893" spans="1:12" x14ac:dyDescent="0.2">
      <c r="A4893">
        <f t="shared" si="3675"/>
        <v>606126</v>
      </c>
      <c r="B4893">
        <f t="shared" si="3673"/>
        <v>606127</v>
      </c>
      <c r="C4893" s="1" t="str">
        <f t="shared" si="3682"/>
        <v>BOSS波\n需击杀所有怪物</v>
      </c>
      <c r="D4893">
        <f>VLOOKUP(MOD(A4893,1000),Sheet2!P:R,3,FALSE)</f>
        <v>7567.5916799999859</v>
      </c>
      <c r="E4893">
        <v>129</v>
      </c>
      <c r="F4893" s="1" t="str">
        <f>IF(VLOOKUP(MOD(A4893,1000),Sheet2!P:W,8,FALSE)=1,"[[50000,1],",IF(VLOOKUP(MOD(A4893,1000),Sheet2!P:W,8,FALSE)=2,"[[90000,1],","["))&amp;IF(K4893=K4892,VLOOKUP(INT(MID(A4893,3,1))*10+3,Sheet3!A:B,2,FALSE),VLOOKUP(INT(MID(A4893,3,1))*10+MOD(K4893,2)+1,Sheet3!A:B,2,FALSE))&amp;"]"</f>
        <v>[[50053,45]]</v>
      </c>
      <c r="G4893">
        <v>0.2</v>
      </c>
      <c r="H4893" t="str">
        <f t="shared" si="3676"/>
        <v>[80051,80052,80053,80054,80055,80056,80057,80058]</v>
      </c>
      <c r="I4893" s="1">
        <f t="shared" ref="I4893" si="3739">I4881</f>
        <v>2</v>
      </c>
      <c r="J4893">
        <f t="shared" si="3678"/>
        <v>40</v>
      </c>
      <c r="K4893">
        <f t="shared" si="3685"/>
        <v>105</v>
      </c>
      <c r="L4893" s="1" t="str">
        <f>Sheet1!L4893</f>
        <v>[{"bid":16009,"type":6,"num":49},{"bid":14001,"type":4,"num":62500}]</v>
      </c>
    </row>
    <row r="4894" spans="1:12" x14ac:dyDescent="0.2">
      <c r="A4894">
        <f t="shared" si="3675"/>
        <v>606127</v>
      </c>
      <c r="B4894">
        <f t="shared" si="3673"/>
        <v>606128</v>
      </c>
      <c r="C4894" s="1" t="str">
        <f t="shared" si="3682"/>
        <v>当前波数 106/∞</v>
      </c>
      <c r="D4894">
        <f>VLOOKUP(MOD(A4894,1000),Sheet2!P:R,3,FALSE)</f>
        <v>8044.3082399999857</v>
      </c>
      <c r="E4894">
        <v>130</v>
      </c>
      <c r="F4894" s="1" t="str">
        <f>IF(VLOOKUP(MOD(A4894,1000),Sheet2!P:W,8,FALSE)=1,"[[50000,1],",IF(VLOOKUP(MOD(A4894,1000),Sheet2!P:W,8,FALSE)=2,"[[90000,1],","["))&amp;IF(K4894=K4893,VLOOKUP(INT(MID(A4894,3,1))*10+3,Sheet3!A:B,2,FALSE),VLOOKUP(INT(MID(A4894,3,1))*10+MOD(K4894,2)+1,Sheet3!A:B,2,FALSE))&amp;"]"</f>
        <v>[[50000,1],[50052,67]]</v>
      </c>
      <c r="G4894">
        <v>0.2</v>
      </c>
      <c r="H4894" t="str">
        <f t="shared" si="3676"/>
        <v>[80051,80052,80053,80054,80055,80056,80057,80058]</v>
      </c>
      <c r="I4894" s="1">
        <f t="shared" ref="I4894" si="3740">I4882</f>
        <v>1</v>
      </c>
      <c r="J4894">
        <f t="shared" si="3678"/>
        <v>20</v>
      </c>
      <c r="K4894">
        <f t="shared" si="3685"/>
        <v>106</v>
      </c>
      <c r="L4894" s="1" t="str">
        <f>Sheet1!L4894</f>
        <v>[{"bid":16009,"type":6,"num":49},{"bid":14001,"type":4,"num":63000}]</v>
      </c>
    </row>
    <row r="4895" spans="1:12" x14ac:dyDescent="0.2">
      <c r="A4895">
        <f t="shared" si="3675"/>
        <v>606128</v>
      </c>
      <c r="B4895">
        <f t="shared" si="3673"/>
        <v>606129</v>
      </c>
      <c r="C4895" s="1" t="str">
        <f t="shared" si="3682"/>
        <v>当前波数 107/∞</v>
      </c>
      <c r="D4895">
        <f>VLOOKUP(MOD(A4895,1000),Sheet2!P:R,3,FALSE)</f>
        <v>8536.1004799999864</v>
      </c>
      <c r="E4895">
        <v>132</v>
      </c>
      <c r="F4895" s="1" t="str">
        <f>IF(VLOOKUP(MOD(A4895,1000),Sheet2!P:W,8,FALSE)=1,"[[50000,1],",IF(VLOOKUP(MOD(A4895,1000),Sheet2!P:W,8,FALSE)=2,"[[90000,1],","["))&amp;IF(K4895=K4894,VLOOKUP(INT(MID(A4895,3,1))*10+3,Sheet3!A:B,2,FALSE),VLOOKUP(INT(MID(A4895,3,1))*10+MOD(K4895,2)+1,Sheet3!A:B,2,FALSE))&amp;"]"</f>
        <v>[[50051,67]]</v>
      </c>
      <c r="G4895">
        <v>0.2</v>
      </c>
      <c r="H4895" t="str">
        <f t="shared" si="3676"/>
        <v>[80051,80052,80053,80054,80055,80056,80057,80058]</v>
      </c>
      <c r="I4895" s="1">
        <f t="shared" ref="I4895" si="3741">I4883</f>
        <v>1</v>
      </c>
      <c r="J4895">
        <f t="shared" si="3678"/>
        <v>20</v>
      </c>
      <c r="K4895">
        <f t="shared" si="3685"/>
        <v>107</v>
      </c>
      <c r="L4895" s="1" t="str">
        <f>Sheet1!L4895</f>
        <v>[{"bid":16009,"type":6,"num":49},{"bid":14001,"type":4,"num":63500}]</v>
      </c>
    </row>
    <row r="4896" spans="1:12" x14ac:dyDescent="0.2">
      <c r="A4896">
        <f t="shared" si="3675"/>
        <v>606129</v>
      </c>
      <c r="B4896">
        <f t="shared" si="3673"/>
        <v>606130</v>
      </c>
      <c r="C4896" s="1" t="str">
        <f t="shared" si="3682"/>
        <v>当前波数 108/∞</v>
      </c>
      <c r="D4896">
        <f>VLOOKUP(MOD(A4896,1000),Sheet2!P:R,3,FALSE)</f>
        <v>9043.1699999999855</v>
      </c>
      <c r="E4896">
        <v>133</v>
      </c>
      <c r="F4896" s="1" t="str">
        <f>IF(VLOOKUP(MOD(A4896,1000),Sheet2!P:W,8,FALSE)=1,"[[50000,1],",IF(VLOOKUP(MOD(A4896,1000),Sheet2!P:W,8,FALSE)=2,"[[90000,1],","["))&amp;IF(K4896=K4895,VLOOKUP(INT(MID(A4896,3,1))*10+3,Sheet3!A:B,2,FALSE),VLOOKUP(INT(MID(A4896,3,1))*10+MOD(K4896,2)+1,Sheet3!A:B,2,FALSE))&amp;"]"</f>
        <v>[[50052,67]]</v>
      </c>
      <c r="G4896">
        <v>0.2</v>
      </c>
      <c r="H4896" t="str">
        <f t="shared" si="3676"/>
        <v>[80051,80052,80053,80054,80055,80056,80057,80058]</v>
      </c>
      <c r="I4896" s="1">
        <f t="shared" ref="I4896" si="3742">I4884</f>
        <v>1</v>
      </c>
      <c r="J4896">
        <f t="shared" si="3678"/>
        <v>20</v>
      </c>
      <c r="K4896">
        <f t="shared" si="3685"/>
        <v>108</v>
      </c>
      <c r="L4896" s="1" t="str">
        <f>Sheet1!L4896</f>
        <v>[{"bid":16009,"type":6,"num":49},{"bid":14001,"type":4,"num":64000}]</v>
      </c>
    </row>
    <row r="4897" spans="1:12" x14ac:dyDescent="0.2">
      <c r="A4897">
        <f t="shared" si="3675"/>
        <v>606130</v>
      </c>
      <c r="B4897">
        <f t="shared" ref="B4897:B4960" si="3743">A4897+1</f>
        <v>606131</v>
      </c>
      <c r="C4897" s="1" t="str">
        <f t="shared" si="3682"/>
        <v>当前波数 109/∞</v>
      </c>
      <c r="D4897">
        <f>VLOOKUP(MOD(A4897,1000),Sheet2!P:R,3,FALSE)</f>
        <v>9565.7183999999852</v>
      </c>
      <c r="E4897">
        <v>134</v>
      </c>
      <c r="F4897" s="1" t="str">
        <f>IF(VLOOKUP(MOD(A4897,1000),Sheet2!P:W,8,FALSE)=1,"[[50000,1],",IF(VLOOKUP(MOD(A4897,1000),Sheet2!P:W,8,FALSE)=2,"[[90000,1],","["))&amp;IF(K4897=K4896,VLOOKUP(INT(MID(A4897,3,1))*10+3,Sheet3!A:B,2,FALSE),VLOOKUP(INT(MID(A4897,3,1))*10+MOD(K4897,2)+1,Sheet3!A:B,2,FALSE))&amp;"]"</f>
        <v>[[90000,1],[50051,67]]</v>
      </c>
      <c r="G4897">
        <v>0.2</v>
      </c>
      <c r="H4897" t="str">
        <f t="shared" si="3676"/>
        <v>[80051,80052,80053,80054,80055,80056,80057,80058]</v>
      </c>
      <c r="I4897" s="1">
        <f t="shared" ref="I4897" si="3744">I4885</f>
        <v>1</v>
      </c>
      <c r="J4897">
        <f t="shared" si="3678"/>
        <v>20</v>
      </c>
      <c r="K4897">
        <f t="shared" si="3685"/>
        <v>109</v>
      </c>
      <c r="L4897" s="1" t="str">
        <f>Sheet1!L4897</f>
        <v>[{"bid":16009,"type":6,"num":49},{"bid":14001,"type":4,"num":64500}]</v>
      </c>
    </row>
    <row r="4898" spans="1:12" x14ac:dyDescent="0.2">
      <c r="A4898">
        <f t="shared" ref="A4898:A4961" si="3745">A4897+1</f>
        <v>606131</v>
      </c>
      <c r="B4898">
        <f t="shared" si="3743"/>
        <v>606132</v>
      </c>
      <c r="C4898" s="1" t="str">
        <f t="shared" si="3682"/>
        <v>当前波数 110/∞\n下一波BOSS</v>
      </c>
      <c r="D4898">
        <f>VLOOKUP(MOD(A4898,1000),Sheet2!P:R,3,FALSE)</f>
        <v>10103.947279999986</v>
      </c>
      <c r="E4898">
        <v>135</v>
      </c>
      <c r="F4898" s="1" t="str">
        <f>IF(VLOOKUP(MOD(A4898,1000),Sheet2!P:W,8,FALSE)=1,"[[50000,1],",IF(VLOOKUP(MOD(A4898,1000),Sheet2!P:W,8,FALSE)=2,"[[90000,1],","["))&amp;IF(K4898=K4897,VLOOKUP(INT(MID(A4898,3,1))*10+3,Sheet3!A:B,2,FALSE),VLOOKUP(INT(MID(A4898,3,1))*10+MOD(K4898,2)+1,Sheet3!A:B,2,FALSE))&amp;"]"</f>
        <v>[[50052,67]]</v>
      </c>
      <c r="G4898">
        <v>0.2</v>
      </c>
      <c r="H4898" t="str">
        <f t="shared" ref="H4898:H4961" si="3746">H4897</f>
        <v>[80051,80052,80053,80054,80055,80056,80057,80058]</v>
      </c>
      <c r="I4898" s="1">
        <f t="shared" ref="I4898" si="3747">I4886</f>
        <v>1</v>
      </c>
      <c r="J4898">
        <f t="shared" ref="J4898:J4961" si="3748">J4359</f>
        <v>20</v>
      </c>
      <c r="K4898">
        <f t="shared" si="3685"/>
        <v>110</v>
      </c>
      <c r="L4898" s="1" t="str">
        <f>Sheet1!L4898</f>
        <v>[{"bid":16009,"type":6,"num":51},{"bid":14001,"type":4,"num":65000}]</v>
      </c>
    </row>
    <row r="4899" spans="1:12" x14ac:dyDescent="0.2">
      <c r="A4899">
        <f t="shared" si="3745"/>
        <v>606132</v>
      </c>
      <c r="B4899">
        <f t="shared" si="3743"/>
        <v>606133</v>
      </c>
      <c r="C4899" s="1" t="str">
        <f t="shared" si="3682"/>
        <v>BOSS波\n需击杀所有怪物</v>
      </c>
      <c r="D4899">
        <f>VLOOKUP(MOD(A4899,1000),Sheet2!P:R,3,FALSE)</f>
        <v>11004.661759999984</v>
      </c>
      <c r="E4899">
        <v>137</v>
      </c>
      <c r="F4899" s="1" t="str">
        <f>IF(VLOOKUP(MOD(A4899,1000),Sheet2!P:W,8,FALSE)=1,"[[50000,1],",IF(VLOOKUP(MOD(A4899,1000),Sheet2!P:W,8,FALSE)=2,"[[90000,1],","["))&amp;IF(K4899=K4898,VLOOKUP(INT(MID(A4899,3,1))*10+3,Sheet3!A:B,2,FALSE),VLOOKUP(INT(MID(A4899,3,1))*10+MOD(K4899,2)+1,Sheet3!A:B,2,FALSE))&amp;"]"</f>
        <v>[[50053,45]]</v>
      </c>
      <c r="G4899">
        <v>0.2</v>
      </c>
      <c r="H4899" t="str">
        <f t="shared" si="3746"/>
        <v>[80051,80052,80053,80054,80055,80056,80057,80058]</v>
      </c>
      <c r="I4899" s="1">
        <f t="shared" ref="I4899" si="3749">I4887</f>
        <v>2</v>
      </c>
      <c r="J4899">
        <f t="shared" si="3748"/>
        <v>40</v>
      </c>
      <c r="K4899">
        <f t="shared" si="3685"/>
        <v>110</v>
      </c>
      <c r="L4899" s="1" t="str">
        <f>Sheet1!L4899</f>
        <v>[{"bid":16009,"type":6,"num":51},{"bid":14001,"type":4,"num":65500}]</v>
      </c>
    </row>
    <row r="4900" spans="1:12" x14ac:dyDescent="0.2">
      <c r="A4900">
        <f t="shared" si="3745"/>
        <v>606133</v>
      </c>
      <c r="B4900">
        <f t="shared" si="3743"/>
        <v>606134</v>
      </c>
      <c r="C4900" s="1" t="str">
        <f t="shared" si="3682"/>
        <v>当前波数 111/∞</v>
      </c>
      <c r="D4900">
        <f>VLOOKUP(MOD(A4900,1000),Sheet2!P:R,3,FALSE)</f>
        <v>11939.723999999975</v>
      </c>
      <c r="E4900">
        <v>138</v>
      </c>
      <c r="F4900" s="1" t="str">
        <f>IF(VLOOKUP(MOD(A4900,1000),Sheet2!P:W,8,FALSE)=1,"[[50000,1],",IF(VLOOKUP(MOD(A4900,1000),Sheet2!P:W,8,FALSE)=2,"[[90000,1],","["))&amp;IF(K4900=K4899,VLOOKUP(INT(MID(A4900,3,1))*10+3,Sheet3!A:B,2,FALSE),VLOOKUP(INT(MID(A4900,3,1))*10+MOD(K4900,2)+1,Sheet3!A:B,2,FALSE))&amp;"]"</f>
        <v>[[50000,1],[50051,67]]</v>
      </c>
      <c r="G4900">
        <v>0.2</v>
      </c>
      <c r="H4900" t="str">
        <f t="shared" si="3746"/>
        <v>[80051,80052,80053,80054,80055,80056,80057,80058]</v>
      </c>
      <c r="I4900" s="1">
        <f t="shared" ref="I4900" si="3750">I4888</f>
        <v>1</v>
      </c>
      <c r="J4900">
        <f t="shared" si="3748"/>
        <v>20</v>
      </c>
      <c r="K4900">
        <f t="shared" si="3685"/>
        <v>111</v>
      </c>
      <c r="L4900" s="1" t="str">
        <f>Sheet1!L4900</f>
        <v>[{"bid":16009,"type":6,"num":51},{"bid":14001,"type":4,"num":66000}]</v>
      </c>
    </row>
    <row r="4901" spans="1:12" x14ac:dyDescent="0.2">
      <c r="A4901">
        <f t="shared" si="3745"/>
        <v>606134</v>
      </c>
      <c r="B4901">
        <f t="shared" si="3743"/>
        <v>606135</v>
      </c>
      <c r="C4901" s="1" t="str">
        <f t="shared" si="3682"/>
        <v>当前波数 112/∞</v>
      </c>
      <c r="D4901">
        <f>VLOOKUP(MOD(A4901,1000),Sheet2!P:R,3,FALSE)</f>
        <v>12905.921599999983</v>
      </c>
      <c r="E4901">
        <v>140</v>
      </c>
      <c r="F4901" s="1" t="str">
        <f>IF(VLOOKUP(MOD(A4901,1000),Sheet2!P:W,8,FALSE)=1,"[[50000,1],",IF(VLOOKUP(MOD(A4901,1000),Sheet2!P:W,8,FALSE)=2,"[[90000,1],","["))&amp;IF(K4901=K4900,VLOOKUP(INT(MID(A4901,3,1))*10+3,Sheet3!A:B,2,FALSE),VLOOKUP(INT(MID(A4901,3,1))*10+MOD(K4901,2)+1,Sheet3!A:B,2,FALSE))&amp;"]"</f>
        <v>[[50052,67]]</v>
      </c>
      <c r="G4901">
        <v>0.2</v>
      </c>
      <c r="H4901" t="str">
        <f t="shared" si="3746"/>
        <v>[80051,80052,80053,80054,80055,80056,80057,80058]</v>
      </c>
      <c r="I4901" s="1">
        <f t="shared" ref="I4901" si="3751">I4889</f>
        <v>1</v>
      </c>
      <c r="J4901">
        <f t="shared" si="3748"/>
        <v>20</v>
      </c>
      <c r="K4901">
        <f t="shared" si="3685"/>
        <v>112</v>
      </c>
      <c r="L4901" s="1" t="str">
        <f>Sheet1!L4901</f>
        <v>[{"bid":16009,"type":6,"num":51},{"bid":14001,"type":4,"num":66500}]</v>
      </c>
    </row>
    <row r="4902" spans="1:12" x14ac:dyDescent="0.2">
      <c r="A4902">
        <f t="shared" si="3745"/>
        <v>606135</v>
      </c>
      <c r="B4902">
        <f t="shared" si="3743"/>
        <v>606136</v>
      </c>
      <c r="C4902" s="1" t="str">
        <f t="shared" ref="C4902:C4965" si="3752">IF(K4902=K4901,"BOSS波\n需击杀所有怪物",IF(K4902=K4903,"当前波数 "&amp;K4902&amp;"/∞\n下一波BOSS","当前波数 "&amp;K4902&amp;"/∞"))</f>
        <v>当前波数 113/∞</v>
      </c>
      <c r="D4902">
        <f>VLOOKUP(MOD(A4902,1000),Sheet2!P:R,3,FALSE)</f>
        <v>13903.669279999984</v>
      </c>
      <c r="E4902">
        <v>141</v>
      </c>
      <c r="F4902" s="1" t="str">
        <f>IF(VLOOKUP(MOD(A4902,1000),Sheet2!P:W,8,FALSE)=1,"[[50000,1],",IF(VLOOKUP(MOD(A4902,1000),Sheet2!P:W,8,FALSE)=2,"[[90000,1],","["))&amp;IF(K4902=K4901,VLOOKUP(INT(MID(A4902,3,1))*10+3,Sheet3!A:B,2,FALSE),VLOOKUP(INT(MID(A4902,3,1))*10+MOD(K4902,2)+1,Sheet3!A:B,2,FALSE))&amp;"]"</f>
        <v>[[50051,67]]</v>
      </c>
      <c r="G4902">
        <v>0.2</v>
      </c>
      <c r="H4902" t="str">
        <f t="shared" si="3746"/>
        <v>[80051,80052,80053,80054,80055,80056,80057,80058]</v>
      </c>
      <c r="I4902" s="1">
        <f t="shared" ref="I4902" si="3753">I4890</f>
        <v>1</v>
      </c>
      <c r="J4902">
        <f t="shared" si="3748"/>
        <v>20</v>
      </c>
      <c r="K4902">
        <f t="shared" si="3685"/>
        <v>113</v>
      </c>
      <c r="L4902" s="1" t="str">
        <f>Sheet1!L4902</f>
        <v>[{"bid":16009,"type":6,"num":51},{"bid":14001,"type":4,"num":67000}]</v>
      </c>
    </row>
    <row r="4903" spans="1:12" x14ac:dyDescent="0.2">
      <c r="A4903">
        <f t="shared" si="3745"/>
        <v>606136</v>
      </c>
      <c r="B4903">
        <f t="shared" si="3743"/>
        <v>606137</v>
      </c>
      <c r="C4903" s="1" t="str">
        <f t="shared" si="3752"/>
        <v>当前波数 114/∞</v>
      </c>
      <c r="D4903">
        <f>VLOOKUP(MOD(A4903,1000),Sheet2!P:R,3,FALSE)</f>
        <v>14933.381759999984</v>
      </c>
      <c r="E4903">
        <v>143</v>
      </c>
      <c r="F4903" s="1" t="str">
        <f>IF(VLOOKUP(MOD(A4903,1000),Sheet2!P:W,8,FALSE)=1,"[[50000,1],",IF(VLOOKUP(MOD(A4903,1000),Sheet2!P:W,8,FALSE)=2,"[[90000,1],","["))&amp;IF(K4903=K4902,VLOOKUP(INT(MID(A4903,3,1))*10+3,Sheet3!A:B,2,FALSE),VLOOKUP(INT(MID(A4903,3,1))*10+MOD(K4903,2)+1,Sheet3!A:B,2,FALSE))&amp;"]"</f>
        <v>[[50000,1],[50052,67]]</v>
      </c>
      <c r="G4903">
        <v>0.2</v>
      </c>
      <c r="H4903" t="str">
        <f t="shared" si="3746"/>
        <v>[80051,80052,80053,80054,80055,80056,80057,80058]</v>
      </c>
      <c r="I4903" s="1">
        <f t="shared" ref="I4903" si="3754">I4891</f>
        <v>1</v>
      </c>
      <c r="J4903">
        <f t="shared" si="3748"/>
        <v>20</v>
      </c>
      <c r="K4903">
        <f t="shared" ref="K4903:K4966" si="3755">K4897+5</f>
        <v>114</v>
      </c>
      <c r="L4903" s="1" t="str">
        <f>Sheet1!L4903</f>
        <v>[{"bid":16009,"type":6,"num":53},{"bid":14001,"type":4,"num":67500}]</v>
      </c>
    </row>
    <row r="4904" spans="1:12" x14ac:dyDescent="0.2">
      <c r="A4904">
        <f t="shared" si="3745"/>
        <v>606137</v>
      </c>
      <c r="B4904">
        <f t="shared" si="3743"/>
        <v>606138</v>
      </c>
      <c r="C4904" s="1" t="str">
        <f t="shared" si="3752"/>
        <v>当前波数 115/∞\n下一波BOSS</v>
      </c>
      <c r="D4904">
        <f>VLOOKUP(MOD(A4904,1000),Sheet2!P:R,3,FALSE)</f>
        <v>15995.473759999983</v>
      </c>
      <c r="E4904">
        <v>144</v>
      </c>
      <c r="F4904" s="1" t="str">
        <f>IF(VLOOKUP(MOD(A4904,1000),Sheet2!P:W,8,FALSE)=1,"[[50000,1],",IF(VLOOKUP(MOD(A4904,1000),Sheet2!P:W,8,FALSE)=2,"[[90000,1],","["))&amp;IF(K4904=K4903,VLOOKUP(INT(MID(A4904,3,1))*10+3,Sheet3!A:B,2,FALSE),VLOOKUP(INT(MID(A4904,3,1))*10+MOD(K4904,2)+1,Sheet3!A:B,2,FALSE))&amp;"]"</f>
        <v>[[50051,67]]</v>
      </c>
      <c r="G4904">
        <v>0.2</v>
      </c>
      <c r="H4904" t="str">
        <f t="shared" si="3746"/>
        <v>[80051,80052,80053,80054,80055,80056,80057,80058]</v>
      </c>
      <c r="I4904" s="1">
        <f t="shared" ref="I4904" si="3756">I4892</f>
        <v>1</v>
      </c>
      <c r="J4904">
        <f t="shared" si="3748"/>
        <v>20</v>
      </c>
      <c r="K4904">
        <f t="shared" si="3755"/>
        <v>115</v>
      </c>
      <c r="L4904" s="1" t="str">
        <f>Sheet1!L4904</f>
        <v>[{"bid":16009,"type":6,"num":53},{"bid":14001,"type":4,"num":68000}]</v>
      </c>
    </row>
    <row r="4905" spans="1:12" x14ac:dyDescent="0.2">
      <c r="A4905">
        <f t="shared" si="3745"/>
        <v>606138</v>
      </c>
      <c r="B4905">
        <f t="shared" si="3743"/>
        <v>606139</v>
      </c>
      <c r="C4905" s="1" t="str">
        <f t="shared" si="3752"/>
        <v>BOSS波\n需击杀所有怪物</v>
      </c>
      <c r="D4905">
        <f>VLOOKUP(MOD(A4905,1000),Sheet2!P:R,3,FALSE)</f>
        <v>17090.359999999982</v>
      </c>
      <c r="E4905">
        <v>146</v>
      </c>
      <c r="F4905" s="1" t="str">
        <f>IF(VLOOKUP(MOD(A4905,1000),Sheet2!P:W,8,FALSE)=1,"[[50000,1],",IF(VLOOKUP(MOD(A4905,1000),Sheet2!P:W,8,FALSE)=2,"[[90000,1],","["))&amp;IF(K4905=K4904,VLOOKUP(INT(MID(A4905,3,1))*10+3,Sheet3!A:B,2,FALSE),VLOOKUP(INT(MID(A4905,3,1))*10+MOD(K4905,2)+1,Sheet3!A:B,2,FALSE))&amp;"]"</f>
        <v>[[50053,45]]</v>
      </c>
      <c r="G4905">
        <v>0.2</v>
      </c>
      <c r="H4905" t="str">
        <f t="shared" si="3746"/>
        <v>[80051,80052,80053,80054,80055,80056,80057,80058]</v>
      </c>
      <c r="I4905" s="1">
        <f t="shared" ref="I4905" si="3757">I4893</f>
        <v>2</v>
      </c>
      <c r="J4905">
        <f t="shared" si="3748"/>
        <v>40</v>
      </c>
      <c r="K4905">
        <f t="shared" si="3755"/>
        <v>115</v>
      </c>
      <c r="L4905" s="1" t="str">
        <f>Sheet1!L4905</f>
        <v>[{"bid":16009,"type":6,"num":53},{"bid":14001,"type":4,"num":68500}]</v>
      </c>
    </row>
    <row r="4906" spans="1:12" x14ac:dyDescent="0.2">
      <c r="A4906">
        <f t="shared" si="3745"/>
        <v>606139</v>
      </c>
      <c r="B4906">
        <f t="shared" si="3743"/>
        <v>606140</v>
      </c>
      <c r="C4906" s="1" t="str">
        <f t="shared" si="3752"/>
        <v>当前波数 116/∞</v>
      </c>
      <c r="D4906">
        <f>VLOOKUP(MOD(A4906,1000),Sheet2!P:R,3,FALSE)</f>
        <v>18224.384399999981</v>
      </c>
      <c r="E4906">
        <v>148</v>
      </c>
      <c r="F4906" s="1" t="str">
        <f>IF(VLOOKUP(MOD(A4906,1000),Sheet2!P:W,8,FALSE)=1,"[[50000,1],",IF(VLOOKUP(MOD(A4906,1000),Sheet2!P:W,8,FALSE)=2,"[[90000,1],","["))&amp;IF(K4906=K4905,VLOOKUP(INT(MID(A4906,3,1))*10+3,Sheet3!A:B,2,FALSE),VLOOKUP(INT(MID(A4906,3,1))*10+MOD(K4906,2)+1,Sheet3!A:B,2,FALSE))&amp;"]"</f>
        <v>[[50000,1],[50052,67]]</v>
      </c>
      <c r="G4906">
        <v>0.2</v>
      </c>
      <c r="H4906" t="str">
        <f t="shared" si="3746"/>
        <v>[80051,80052,80053,80054,80055,80056,80057,80058]</v>
      </c>
      <c r="I4906" s="1">
        <f t="shared" ref="I4906" si="3758">I4894</f>
        <v>1</v>
      </c>
      <c r="J4906">
        <f t="shared" si="3748"/>
        <v>20</v>
      </c>
      <c r="K4906">
        <f t="shared" si="3755"/>
        <v>116</v>
      </c>
      <c r="L4906" s="1" t="str">
        <f>Sheet1!L4906</f>
        <v>[{"bid":16009,"type":6,"num":53},{"bid":14001,"type":4,"num":69000}]</v>
      </c>
    </row>
    <row r="4907" spans="1:12" x14ac:dyDescent="0.2">
      <c r="A4907">
        <f t="shared" si="3745"/>
        <v>606140</v>
      </c>
      <c r="B4907">
        <f t="shared" si="3743"/>
        <v>606141</v>
      </c>
      <c r="C4907" s="1" t="str">
        <f t="shared" si="3752"/>
        <v>当前波数 117/∞</v>
      </c>
      <c r="D4907">
        <f>VLOOKUP(MOD(A4907,1000),Sheet2!P:R,3,FALSE)</f>
        <v>19392.642559999982</v>
      </c>
      <c r="E4907">
        <v>150</v>
      </c>
      <c r="F4907" s="1" t="str">
        <f>IF(VLOOKUP(MOD(A4907,1000),Sheet2!P:W,8,FALSE)=1,"[[50000,1],",IF(VLOOKUP(MOD(A4907,1000),Sheet2!P:W,8,FALSE)=2,"[[90000,1],","["))&amp;IF(K4907=K4906,VLOOKUP(INT(MID(A4907,3,1))*10+3,Sheet3!A:B,2,FALSE),VLOOKUP(INT(MID(A4907,3,1))*10+MOD(K4907,2)+1,Sheet3!A:B,2,FALSE))&amp;"]"</f>
        <v>[[50051,67]]</v>
      </c>
      <c r="G4907">
        <v>0.2</v>
      </c>
      <c r="H4907" t="str">
        <f t="shared" si="3746"/>
        <v>[80051,80052,80053,80054,80055,80056,80057,80058]</v>
      </c>
      <c r="I4907" s="1">
        <f t="shared" ref="I4907" si="3759">I4895</f>
        <v>1</v>
      </c>
      <c r="J4907">
        <f t="shared" si="3748"/>
        <v>20</v>
      </c>
      <c r="K4907">
        <f t="shared" si="3755"/>
        <v>117</v>
      </c>
      <c r="L4907" s="1" t="str">
        <f>Sheet1!L4907</f>
        <v>[{"bid":16009,"type":6,"num":53},{"bid":14001,"type":4,"num":69500}]</v>
      </c>
    </row>
    <row r="4908" spans="1:12" x14ac:dyDescent="0.2">
      <c r="A4908">
        <f t="shared" si="3745"/>
        <v>606141</v>
      </c>
      <c r="B4908">
        <f t="shared" si="3743"/>
        <v>606142</v>
      </c>
      <c r="C4908" s="1" t="str">
        <f t="shared" si="3752"/>
        <v>当前波数 118/∞</v>
      </c>
      <c r="D4908">
        <f>VLOOKUP(MOD(A4908,1000),Sheet2!P:R,3,FALSE)</f>
        <v>20595.560719999983</v>
      </c>
      <c r="E4908">
        <v>151</v>
      </c>
      <c r="F4908" s="1" t="str">
        <f>IF(VLOOKUP(MOD(A4908,1000),Sheet2!P:W,8,FALSE)=1,"[[50000,1],",IF(VLOOKUP(MOD(A4908,1000),Sheet2!P:W,8,FALSE)=2,"[[90000,1],","["))&amp;IF(K4908=K4907,VLOOKUP(INT(MID(A4908,3,1))*10+3,Sheet3!A:B,2,FALSE),VLOOKUP(INT(MID(A4908,3,1))*10+MOD(K4908,2)+1,Sheet3!A:B,2,FALSE))&amp;"]"</f>
        <v>[[50052,67]]</v>
      </c>
      <c r="G4908">
        <v>0.2</v>
      </c>
      <c r="H4908" t="str">
        <f t="shared" si="3746"/>
        <v>[80051,80052,80053,80054,80055,80056,80057,80058]</v>
      </c>
      <c r="I4908" s="1">
        <f t="shared" ref="I4908" si="3760">I4896</f>
        <v>1</v>
      </c>
      <c r="J4908">
        <f t="shared" si="3748"/>
        <v>20</v>
      </c>
      <c r="K4908">
        <f t="shared" si="3755"/>
        <v>118</v>
      </c>
      <c r="L4908" s="1" t="str">
        <f>Sheet1!L4908</f>
        <v>[{"bid":16009,"type":6,"num":55},{"bid":14001,"type":4,"num":70000}]</v>
      </c>
    </row>
    <row r="4909" spans="1:12" x14ac:dyDescent="0.2">
      <c r="A4909">
        <f t="shared" si="3745"/>
        <v>606142</v>
      </c>
      <c r="B4909">
        <f t="shared" si="3743"/>
        <v>606143</v>
      </c>
      <c r="C4909" s="1" t="str">
        <f t="shared" si="3752"/>
        <v>当前波数 119/∞</v>
      </c>
      <c r="D4909">
        <f>VLOOKUP(MOD(A4909,1000),Sheet2!P:R,3,FALSE)</f>
        <v>21833.565119999985</v>
      </c>
      <c r="E4909">
        <v>153</v>
      </c>
      <c r="F4909" s="1" t="str">
        <f>IF(VLOOKUP(MOD(A4909,1000),Sheet2!P:W,8,FALSE)=1,"[[50000,1],",IF(VLOOKUP(MOD(A4909,1000),Sheet2!P:W,8,FALSE)=2,"[[90000,1],","["))&amp;IF(K4909=K4908,VLOOKUP(INT(MID(A4909,3,1))*10+3,Sheet3!A:B,2,FALSE),VLOOKUP(INT(MID(A4909,3,1))*10+MOD(K4909,2)+1,Sheet3!A:B,2,FALSE))&amp;"]"</f>
        <v>[[90000,1],[50051,67]]</v>
      </c>
      <c r="G4909">
        <v>0.2</v>
      </c>
      <c r="H4909" t="str">
        <f t="shared" si="3746"/>
        <v>[80051,80052,80053,80054,80055,80056,80057,80058]</v>
      </c>
      <c r="I4909" s="1">
        <f t="shared" ref="I4909" si="3761">I4897</f>
        <v>1</v>
      </c>
      <c r="J4909">
        <f t="shared" si="3748"/>
        <v>20</v>
      </c>
      <c r="K4909">
        <f t="shared" si="3755"/>
        <v>119</v>
      </c>
      <c r="L4909" s="1" t="str">
        <f>Sheet1!L4909</f>
        <v>[{"bid":16009,"type":6,"num":55},{"bid":14001,"type":4,"num":70500}]</v>
      </c>
    </row>
    <row r="4910" spans="1:12" x14ac:dyDescent="0.2">
      <c r="A4910">
        <f t="shared" si="3745"/>
        <v>606143</v>
      </c>
      <c r="B4910">
        <f t="shared" si="3743"/>
        <v>606144</v>
      </c>
      <c r="C4910" s="1" t="str">
        <f t="shared" si="3752"/>
        <v>当前波数 120/∞\n下一波BOSS</v>
      </c>
      <c r="D4910">
        <f>VLOOKUP(MOD(A4910,1000),Sheet2!P:R,3,FALSE)</f>
        <v>23859.405599999984</v>
      </c>
      <c r="E4910">
        <v>154</v>
      </c>
      <c r="F4910" s="1" t="str">
        <f>IF(VLOOKUP(MOD(A4910,1000),Sheet2!P:W,8,FALSE)=1,"[[50000,1],",IF(VLOOKUP(MOD(A4910,1000),Sheet2!P:W,8,FALSE)=2,"[[90000,1],","["))&amp;IF(K4910=K4909,VLOOKUP(INT(MID(A4910,3,1))*10+3,Sheet3!A:B,2,FALSE),VLOOKUP(INT(MID(A4910,3,1))*10+MOD(K4910,2)+1,Sheet3!A:B,2,FALSE))&amp;"]"</f>
        <v>[[50052,67]]</v>
      </c>
      <c r="G4910">
        <v>0.2</v>
      </c>
      <c r="H4910" t="str">
        <f t="shared" si="3746"/>
        <v>[80051,80052,80053,80054,80055,80056,80057,80058]</v>
      </c>
      <c r="I4910" s="1">
        <f t="shared" ref="I4910" si="3762">I4898</f>
        <v>1</v>
      </c>
      <c r="J4910">
        <f t="shared" si="3748"/>
        <v>20</v>
      </c>
      <c r="K4910">
        <f t="shared" si="3755"/>
        <v>120</v>
      </c>
      <c r="L4910" s="1" t="str">
        <f>Sheet1!L4910</f>
        <v>[{"bid":16009,"type":6,"num":55},{"bid":14001,"type":4,"num":71000}]</v>
      </c>
    </row>
    <row r="4911" spans="1:12" x14ac:dyDescent="0.2">
      <c r="A4911">
        <f t="shared" si="3745"/>
        <v>606144</v>
      </c>
      <c r="B4911">
        <f t="shared" si="3743"/>
        <v>606145</v>
      </c>
      <c r="C4911" s="1" t="str">
        <f t="shared" si="3752"/>
        <v>BOSS波\n需击杀所有怪物</v>
      </c>
      <c r="D4911">
        <f>VLOOKUP(MOD(A4911,1000),Sheet2!P:R,3,FALSE)</f>
        <v>25949.41439999998</v>
      </c>
      <c r="E4911">
        <v>155</v>
      </c>
      <c r="F4911" s="1" t="str">
        <f>IF(VLOOKUP(MOD(A4911,1000),Sheet2!P:W,8,FALSE)=1,"[[50000,1],",IF(VLOOKUP(MOD(A4911,1000),Sheet2!P:W,8,FALSE)=2,"[[90000,1],","["))&amp;IF(K4911=K4910,VLOOKUP(INT(MID(A4911,3,1))*10+3,Sheet3!A:B,2,FALSE),VLOOKUP(INT(MID(A4911,3,1))*10+MOD(K4911,2)+1,Sheet3!A:B,2,FALSE))&amp;"]"</f>
        <v>[[50053,45]]</v>
      </c>
      <c r="G4911">
        <v>0.2</v>
      </c>
      <c r="H4911" t="str">
        <f t="shared" si="3746"/>
        <v>[80051,80052,80053,80054,80055,80056,80057,80058]</v>
      </c>
      <c r="I4911" s="1">
        <f t="shared" ref="I4911" si="3763">I4899</f>
        <v>2</v>
      </c>
      <c r="J4911">
        <f t="shared" si="3748"/>
        <v>40</v>
      </c>
      <c r="K4911">
        <f t="shared" si="3755"/>
        <v>120</v>
      </c>
      <c r="L4911" s="1" t="str">
        <f>Sheet1!L4911</f>
        <v>[{"bid":16009,"type":6,"num":55},{"bid":14001,"type":4,"num":71500}]</v>
      </c>
    </row>
    <row r="4912" spans="1:12" x14ac:dyDescent="0.2">
      <c r="A4912">
        <f t="shared" si="3745"/>
        <v>606145</v>
      </c>
      <c r="B4912">
        <f t="shared" si="3743"/>
        <v>606146</v>
      </c>
      <c r="C4912" s="1" t="str">
        <f t="shared" si="3752"/>
        <v>当前波数 121/∞</v>
      </c>
      <c r="D4912">
        <f>VLOOKUP(MOD(A4912,1000),Sheet2!P:R,3,FALSE)</f>
        <v>28112.91839999998</v>
      </c>
      <c r="E4912">
        <v>157</v>
      </c>
      <c r="F4912" s="1" t="str">
        <f>IF(VLOOKUP(MOD(A4912,1000),Sheet2!P:W,8,FALSE)=1,"[[50000,1],",IF(VLOOKUP(MOD(A4912,1000),Sheet2!P:W,8,FALSE)=2,"[[90000,1],","["))&amp;IF(K4912=K4911,VLOOKUP(INT(MID(A4912,3,1))*10+3,Sheet3!A:B,2,FALSE),VLOOKUP(INT(MID(A4912,3,1))*10+MOD(K4912,2)+1,Sheet3!A:B,2,FALSE))&amp;"]"</f>
        <v>[[50000,1],[50051,67]]</v>
      </c>
      <c r="G4912">
        <v>0.2</v>
      </c>
      <c r="H4912" t="str">
        <f t="shared" si="3746"/>
        <v>[80051,80052,80053,80054,80055,80056,80057,80058]</v>
      </c>
      <c r="I4912" s="1">
        <f t="shared" ref="I4912" si="3764">I4900</f>
        <v>1</v>
      </c>
      <c r="J4912">
        <f t="shared" si="3748"/>
        <v>20</v>
      </c>
      <c r="K4912">
        <f t="shared" si="3755"/>
        <v>121</v>
      </c>
      <c r="L4912" s="1" t="str">
        <f>Sheet1!L4912</f>
        <v>[{"bid":16009,"type":6,"num":55},{"bid":14001,"type":4,"num":72000}]</v>
      </c>
    </row>
    <row r="4913" spans="1:12" x14ac:dyDescent="0.2">
      <c r="A4913">
        <f t="shared" si="3745"/>
        <v>606146</v>
      </c>
      <c r="B4913">
        <f t="shared" si="3743"/>
        <v>606147</v>
      </c>
      <c r="C4913" s="1" t="str">
        <f t="shared" si="3752"/>
        <v>当前波数 122/∞</v>
      </c>
      <c r="D4913">
        <f>VLOOKUP(MOD(A4913,1000),Sheet2!P:R,3,FALSE)</f>
        <v>30343.332479999979</v>
      </c>
      <c r="E4913">
        <v>159</v>
      </c>
      <c r="F4913" s="1" t="str">
        <f>IF(VLOOKUP(MOD(A4913,1000),Sheet2!P:W,8,FALSE)=1,"[[50000,1],",IF(VLOOKUP(MOD(A4913,1000),Sheet2!P:W,8,FALSE)=2,"[[90000,1],","["))&amp;IF(K4913=K4912,VLOOKUP(INT(MID(A4913,3,1))*10+3,Sheet3!A:B,2,FALSE),VLOOKUP(INT(MID(A4913,3,1))*10+MOD(K4913,2)+1,Sheet3!A:B,2,FALSE))&amp;"]"</f>
        <v>[[50052,67]]</v>
      </c>
      <c r="G4913">
        <v>0.2</v>
      </c>
      <c r="H4913" t="str">
        <f t="shared" si="3746"/>
        <v>[80051,80052,80053,80054,80055,80056,80057,80058]</v>
      </c>
      <c r="I4913" s="1">
        <f t="shared" ref="I4913" si="3765">I4901</f>
        <v>1</v>
      </c>
      <c r="J4913">
        <f t="shared" si="3748"/>
        <v>20</v>
      </c>
      <c r="K4913">
        <f t="shared" si="3755"/>
        <v>122</v>
      </c>
      <c r="L4913" s="1" t="str">
        <f>Sheet1!L4913</f>
        <v>[{"bid":16009,"type":6,"num":57},{"bid":14001,"type":4,"num":72500}]</v>
      </c>
    </row>
    <row r="4914" spans="1:12" x14ac:dyDescent="0.2">
      <c r="A4914">
        <f t="shared" si="3745"/>
        <v>606147</v>
      </c>
      <c r="B4914">
        <f t="shared" si="3743"/>
        <v>606148</v>
      </c>
      <c r="C4914" s="1" t="str">
        <f t="shared" si="3752"/>
        <v>当前波数 123/∞</v>
      </c>
      <c r="D4914">
        <f>VLOOKUP(MOD(A4914,1000),Sheet2!P:R,3,FALSE)</f>
        <v>32641.477439999981</v>
      </c>
      <c r="E4914">
        <v>161</v>
      </c>
      <c r="F4914" s="1" t="str">
        <f>IF(VLOOKUP(MOD(A4914,1000),Sheet2!P:W,8,FALSE)=1,"[[50000,1],",IF(VLOOKUP(MOD(A4914,1000),Sheet2!P:W,8,FALSE)=2,"[[90000,1],","["))&amp;IF(K4914=K4913,VLOOKUP(INT(MID(A4914,3,1))*10+3,Sheet3!A:B,2,FALSE),VLOOKUP(INT(MID(A4914,3,1))*10+MOD(K4914,2)+1,Sheet3!A:B,2,FALSE))&amp;"]"</f>
        <v>[[50051,67]]</v>
      </c>
      <c r="G4914">
        <v>0.2</v>
      </c>
      <c r="H4914" t="str">
        <f t="shared" si="3746"/>
        <v>[80051,80052,80053,80054,80055,80056,80057,80058]</v>
      </c>
      <c r="I4914" s="1">
        <f t="shared" ref="I4914" si="3766">I4902</f>
        <v>1</v>
      </c>
      <c r="J4914">
        <f t="shared" si="3748"/>
        <v>20</v>
      </c>
      <c r="K4914">
        <f t="shared" si="3755"/>
        <v>123</v>
      </c>
      <c r="L4914" s="1" t="str">
        <f>Sheet1!L4914</f>
        <v>[{"bid":16009,"type":6,"num":57},{"bid":14001,"type":4,"num":73000}]</v>
      </c>
    </row>
    <row r="4915" spans="1:12" x14ac:dyDescent="0.2">
      <c r="A4915">
        <f t="shared" si="3745"/>
        <v>606148</v>
      </c>
      <c r="B4915">
        <f t="shared" si="3743"/>
        <v>606149</v>
      </c>
      <c r="C4915" s="1" t="str">
        <f t="shared" si="3752"/>
        <v>当前波数 124/∞</v>
      </c>
      <c r="D4915">
        <f>VLOOKUP(MOD(A4915,1000),Sheet2!P:R,3,FALSE)</f>
        <v>35008.174079999982</v>
      </c>
      <c r="E4915">
        <v>163</v>
      </c>
      <c r="F4915" s="1" t="str">
        <f>IF(VLOOKUP(MOD(A4915,1000),Sheet2!P:W,8,FALSE)=1,"[[50000,1],",IF(VLOOKUP(MOD(A4915,1000),Sheet2!P:W,8,FALSE)=2,"[[90000,1],","["))&amp;IF(K4915=K4914,VLOOKUP(INT(MID(A4915,3,1))*10+3,Sheet3!A:B,2,FALSE),VLOOKUP(INT(MID(A4915,3,1))*10+MOD(K4915,2)+1,Sheet3!A:B,2,FALSE))&amp;"]"</f>
        <v>[[50000,1],[50052,67]]</v>
      </c>
      <c r="G4915">
        <v>0.2</v>
      </c>
      <c r="H4915" t="str">
        <f t="shared" si="3746"/>
        <v>[80051,80052,80053,80054,80055,80056,80057,80058]</v>
      </c>
      <c r="I4915" s="1">
        <f t="shared" ref="I4915" si="3767">I4903</f>
        <v>1</v>
      </c>
      <c r="J4915">
        <f t="shared" si="3748"/>
        <v>20</v>
      </c>
      <c r="K4915">
        <f t="shared" si="3755"/>
        <v>124</v>
      </c>
      <c r="L4915" s="1" t="str">
        <f>Sheet1!L4915</f>
        <v>[{"bid":16009,"type":6,"num":57},{"bid":14001,"type":4,"num":73500}]</v>
      </c>
    </row>
    <row r="4916" spans="1:12" x14ac:dyDescent="0.2">
      <c r="A4916">
        <f t="shared" si="3745"/>
        <v>606149</v>
      </c>
      <c r="B4916">
        <f t="shared" si="3743"/>
        <v>606150</v>
      </c>
      <c r="C4916" s="1" t="str">
        <f t="shared" si="3752"/>
        <v>当前波数 125/∞\n下一波BOSS</v>
      </c>
      <c r="D4916">
        <f>VLOOKUP(MOD(A4916,1000),Sheet2!P:R,3,FALSE)</f>
        <v>37444.243199999975</v>
      </c>
      <c r="E4916">
        <v>164</v>
      </c>
      <c r="F4916" s="1" t="str">
        <f>IF(VLOOKUP(MOD(A4916,1000),Sheet2!P:W,8,FALSE)=1,"[[50000,1],",IF(VLOOKUP(MOD(A4916,1000),Sheet2!P:W,8,FALSE)=2,"[[90000,1],","["))&amp;IF(K4916=K4915,VLOOKUP(INT(MID(A4916,3,1))*10+3,Sheet3!A:B,2,FALSE),VLOOKUP(INT(MID(A4916,3,1))*10+MOD(K4916,2)+1,Sheet3!A:B,2,FALSE))&amp;"]"</f>
        <v>[[50051,67]]</v>
      </c>
      <c r="G4916">
        <v>0.2</v>
      </c>
      <c r="H4916" t="str">
        <f t="shared" si="3746"/>
        <v>[80051,80052,80053,80054,80055,80056,80057,80058]</v>
      </c>
      <c r="I4916" s="1">
        <f t="shared" ref="I4916" si="3768">I4904</f>
        <v>1</v>
      </c>
      <c r="J4916">
        <f t="shared" si="3748"/>
        <v>20</v>
      </c>
      <c r="K4916">
        <f t="shared" si="3755"/>
        <v>125</v>
      </c>
      <c r="L4916" s="1" t="str">
        <f>Sheet1!L4916</f>
        <v>[{"bid":16009,"type":6,"num":57},{"bid":14001,"type":4,"num":74000}]</v>
      </c>
    </row>
    <row r="4917" spans="1:12" x14ac:dyDescent="0.2">
      <c r="A4917">
        <f t="shared" si="3745"/>
        <v>606150</v>
      </c>
      <c r="B4917">
        <f t="shared" si="3743"/>
        <v>606151</v>
      </c>
      <c r="C4917" s="1" t="str">
        <f t="shared" si="3752"/>
        <v>BOSS波\n需击杀所有怪物</v>
      </c>
      <c r="D4917">
        <f>VLOOKUP(MOD(A4917,1000),Sheet2!P:R,3,FALSE)</f>
        <v>39961.963679999979</v>
      </c>
      <c r="E4917">
        <v>165</v>
      </c>
      <c r="F4917" s="1" t="str">
        <f>IF(VLOOKUP(MOD(A4917,1000),Sheet2!P:W,8,FALSE)=1,"[[50000,1],",IF(VLOOKUP(MOD(A4917,1000),Sheet2!P:W,8,FALSE)=2,"[[90000,1],","["))&amp;IF(K4917=K4916,VLOOKUP(INT(MID(A4917,3,1))*10+3,Sheet3!A:B,2,FALSE),VLOOKUP(INT(MID(A4917,3,1))*10+MOD(K4917,2)+1,Sheet3!A:B,2,FALSE))&amp;"]"</f>
        <v>[[50053,45]]</v>
      </c>
      <c r="G4917">
        <v>0.2</v>
      </c>
      <c r="H4917" t="str">
        <f t="shared" si="3746"/>
        <v>[80051,80052,80053,80054,80055,80056,80057,80058]</v>
      </c>
      <c r="I4917" s="1">
        <f t="shared" ref="I4917" si="3769">I4905</f>
        <v>2</v>
      </c>
      <c r="J4917">
        <f t="shared" si="3748"/>
        <v>40</v>
      </c>
      <c r="K4917">
        <f t="shared" si="3755"/>
        <v>125</v>
      </c>
      <c r="L4917" s="1" t="str">
        <f>Sheet1!L4917</f>
        <v>[{"bid":16009,"type":6,"num":57},{"bid":14001,"type":4,"num":74500}]</v>
      </c>
    </row>
    <row r="4918" spans="1:12" x14ac:dyDescent="0.2">
      <c r="A4918">
        <f t="shared" si="3745"/>
        <v>606151</v>
      </c>
      <c r="B4918">
        <f t="shared" si="3743"/>
        <v>606152</v>
      </c>
      <c r="C4918" s="1" t="str">
        <f t="shared" si="3752"/>
        <v>当前波数 126/∞</v>
      </c>
      <c r="D4918">
        <f>VLOOKUP(MOD(A4918,1000),Sheet2!P:R,3,FALSE)</f>
        <v>43046.609759999978</v>
      </c>
      <c r="E4918">
        <v>166</v>
      </c>
      <c r="F4918" s="1" t="str">
        <f>IF(VLOOKUP(MOD(A4918,1000),Sheet2!P:W,8,FALSE)=1,"[[50000,1],",IF(VLOOKUP(MOD(A4918,1000),Sheet2!P:W,8,FALSE)=2,"[[90000,1],","["))&amp;IF(K4918=K4917,VLOOKUP(INT(MID(A4918,3,1))*10+3,Sheet3!A:B,2,FALSE),VLOOKUP(INT(MID(A4918,3,1))*10+MOD(K4918,2)+1,Sheet3!A:B,2,FALSE))&amp;"]"</f>
        <v>[[50000,1],[50052,67]]</v>
      </c>
      <c r="G4918">
        <v>0.2</v>
      </c>
      <c r="H4918" t="str">
        <f t="shared" si="3746"/>
        <v>[80051,80052,80053,80054,80055,80056,80057,80058]</v>
      </c>
      <c r="I4918" s="1">
        <f t="shared" ref="I4918" si="3770">I4906</f>
        <v>1</v>
      </c>
      <c r="J4918">
        <f t="shared" si="3748"/>
        <v>20</v>
      </c>
      <c r="K4918">
        <f t="shared" si="3755"/>
        <v>126</v>
      </c>
      <c r="L4918" s="1" t="str">
        <f>Sheet1!L4918</f>
        <v>[{"bid":16009,"type":6,"num":59},{"bid":14001,"type":4,"num":75000}]</v>
      </c>
    </row>
    <row r="4919" spans="1:12" x14ac:dyDescent="0.2">
      <c r="A4919">
        <f t="shared" si="3745"/>
        <v>606152</v>
      </c>
      <c r="B4919">
        <f t="shared" si="3743"/>
        <v>606153</v>
      </c>
      <c r="C4919" s="1" t="str">
        <f t="shared" si="3752"/>
        <v>当前波数 127/∞</v>
      </c>
      <c r="D4919">
        <f>VLOOKUP(MOD(A4919,1000),Sheet2!P:R,3,FALSE)</f>
        <v>46254.747839999975</v>
      </c>
      <c r="E4919">
        <v>167</v>
      </c>
      <c r="F4919" s="1" t="str">
        <f>IF(VLOOKUP(MOD(A4919,1000),Sheet2!P:W,8,FALSE)=1,"[[50000,1],",IF(VLOOKUP(MOD(A4919,1000),Sheet2!P:W,8,FALSE)=2,"[[90000,1],","["))&amp;IF(K4919=K4918,VLOOKUP(INT(MID(A4919,3,1))*10+3,Sheet3!A:B,2,FALSE),VLOOKUP(INT(MID(A4919,3,1))*10+MOD(K4919,2)+1,Sheet3!A:B,2,FALSE))&amp;"]"</f>
        <v>[[50051,67]]</v>
      </c>
      <c r="G4919">
        <v>0.2</v>
      </c>
      <c r="H4919" t="str">
        <f t="shared" si="3746"/>
        <v>[80051,80052,80053,80054,80055,80056,80057,80058]</v>
      </c>
      <c r="I4919" s="1">
        <f t="shared" ref="I4919" si="3771">I4907</f>
        <v>1</v>
      </c>
      <c r="J4919">
        <f t="shared" si="3748"/>
        <v>20</v>
      </c>
      <c r="K4919">
        <f t="shared" si="3755"/>
        <v>127</v>
      </c>
      <c r="L4919" s="1" t="str">
        <f>Sheet1!L4919</f>
        <v>[{"bid":16009,"type":6,"num":59},{"bid":14001,"type":4,"num":75500}]</v>
      </c>
    </row>
    <row r="4920" spans="1:12" x14ac:dyDescent="0.2">
      <c r="A4920">
        <f t="shared" si="3745"/>
        <v>606153</v>
      </c>
      <c r="B4920">
        <f t="shared" si="3743"/>
        <v>606154</v>
      </c>
      <c r="C4920" s="1" t="str">
        <f t="shared" si="3752"/>
        <v>当前波数 128/∞</v>
      </c>
      <c r="D4920">
        <f>VLOOKUP(MOD(A4920,1000),Sheet2!P:R,3,FALSE)</f>
        <v>49588.105919999973</v>
      </c>
      <c r="E4920">
        <v>168</v>
      </c>
      <c r="F4920" s="1" t="str">
        <f>IF(VLOOKUP(MOD(A4920,1000),Sheet2!P:W,8,FALSE)=1,"[[50000,1],",IF(VLOOKUP(MOD(A4920,1000),Sheet2!P:W,8,FALSE)=2,"[[90000,1],","["))&amp;IF(K4920=K4919,VLOOKUP(INT(MID(A4920,3,1))*10+3,Sheet3!A:B,2,FALSE),VLOOKUP(INT(MID(A4920,3,1))*10+MOD(K4920,2)+1,Sheet3!A:B,2,FALSE))&amp;"]"</f>
        <v>[[50052,67]]</v>
      </c>
      <c r="G4920">
        <v>0.2</v>
      </c>
      <c r="H4920" t="str">
        <f t="shared" si="3746"/>
        <v>[80051,80052,80053,80054,80055,80056,80057,80058]</v>
      </c>
      <c r="I4920" s="1">
        <f t="shared" ref="I4920" si="3772">I4908</f>
        <v>1</v>
      </c>
      <c r="J4920">
        <f t="shared" si="3748"/>
        <v>20</v>
      </c>
      <c r="K4920">
        <f t="shared" si="3755"/>
        <v>128</v>
      </c>
      <c r="L4920" s="1" t="str">
        <f>Sheet1!L4920</f>
        <v>[{"bid":16009,"type":6,"num":59},{"bid":14001,"type":4,"num":76000}]</v>
      </c>
    </row>
    <row r="4921" spans="1:12" x14ac:dyDescent="0.2">
      <c r="A4921">
        <f t="shared" si="3745"/>
        <v>606154</v>
      </c>
      <c r="B4921">
        <f t="shared" si="3743"/>
        <v>606155</v>
      </c>
      <c r="C4921" s="1" t="str">
        <f t="shared" si="3752"/>
        <v>当前波数 129/∞</v>
      </c>
      <c r="D4921">
        <f>VLOOKUP(MOD(A4921,1000),Sheet2!P:R,3,FALSE)</f>
        <v>53048.41199999996</v>
      </c>
      <c r="E4921">
        <v>169</v>
      </c>
      <c r="F4921" s="1" t="str">
        <f>IF(VLOOKUP(MOD(A4921,1000),Sheet2!P:W,8,FALSE)=1,"[[50000,1],",IF(VLOOKUP(MOD(A4921,1000),Sheet2!P:W,8,FALSE)=2,"[[90000,1],","["))&amp;IF(K4921=K4920,VLOOKUP(INT(MID(A4921,3,1))*10+3,Sheet3!A:B,2,FALSE),VLOOKUP(INT(MID(A4921,3,1))*10+MOD(K4921,2)+1,Sheet3!A:B,2,FALSE))&amp;"]"</f>
        <v>[[90000,1],[50051,67]]</v>
      </c>
      <c r="G4921">
        <v>0.2</v>
      </c>
      <c r="H4921" t="str">
        <f t="shared" si="3746"/>
        <v>[80051,80052,80053,80054,80055,80056,80057,80058]</v>
      </c>
      <c r="I4921" s="1">
        <f t="shared" ref="I4921" si="3773">I4909</f>
        <v>1</v>
      </c>
      <c r="J4921">
        <f t="shared" si="3748"/>
        <v>20</v>
      </c>
      <c r="K4921">
        <f t="shared" si="3755"/>
        <v>129</v>
      </c>
      <c r="L4921" s="1" t="str">
        <f>Sheet1!L4921</f>
        <v>[{"bid":16009,"type":6,"num":59},{"bid":14001,"type":4,"num":76500}]</v>
      </c>
    </row>
    <row r="4922" spans="1:12" x14ac:dyDescent="0.2">
      <c r="A4922">
        <f t="shared" si="3745"/>
        <v>606155</v>
      </c>
      <c r="B4922">
        <f t="shared" si="3743"/>
        <v>606156</v>
      </c>
      <c r="C4922" s="1" t="str">
        <f t="shared" si="3752"/>
        <v>当前波数 130/∞\n下一波BOSS</v>
      </c>
      <c r="D4922">
        <f>VLOOKUP(MOD(A4922,1000),Sheet2!P:R,3,FALSE)</f>
        <v>56637.394079999962</v>
      </c>
      <c r="E4922">
        <v>171</v>
      </c>
      <c r="F4922" s="1" t="str">
        <f>IF(VLOOKUP(MOD(A4922,1000),Sheet2!P:W,8,FALSE)=1,"[[50000,1],",IF(VLOOKUP(MOD(A4922,1000),Sheet2!P:W,8,FALSE)=2,"[[90000,1],","["))&amp;IF(K4922=K4921,VLOOKUP(INT(MID(A4922,3,1))*10+3,Sheet3!A:B,2,FALSE),VLOOKUP(INT(MID(A4922,3,1))*10+MOD(K4922,2)+1,Sheet3!A:B,2,FALSE))&amp;"]"</f>
        <v>[[50052,67]]</v>
      </c>
      <c r="G4922">
        <v>0.2</v>
      </c>
      <c r="H4922" t="str">
        <f t="shared" si="3746"/>
        <v>[80051,80052,80053,80054,80055,80056,80057,80058]</v>
      </c>
      <c r="I4922" s="1">
        <f t="shared" ref="I4922" si="3774">I4910</f>
        <v>1</v>
      </c>
      <c r="J4922">
        <f t="shared" si="3748"/>
        <v>20</v>
      </c>
      <c r="K4922">
        <f t="shared" si="3755"/>
        <v>130</v>
      </c>
      <c r="L4922" s="1" t="str">
        <f>Sheet1!L4922</f>
        <v>[{"bid":16009,"type":6,"num":59},{"bid":14001,"type":4,"num":77000}]</v>
      </c>
    </row>
    <row r="4923" spans="1:12" x14ac:dyDescent="0.2">
      <c r="A4923">
        <f t="shared" si="3745"/>
        <v>606156</v>
      </c>
      <c r="B4923">
        <f t="shared" si="3743"/>
        <v>606157</v>
      </c>
      <c r="C4923" s="1" t="str">
        <f t="shared" si="3752"/>
        <v>BOSS波\n需击杀所有怪物</v>
      </c>
      <c r="D4923">
        <f>VLOOKUP(MOD(A4923,1000),Sheet2!P:R,3,FALSE)</f>
        <v>60356.780159999958</v>
      </c>
      <c r="E4923">
        <v>172</v>
      </c>
      <c r="F4923" s="1" t="str">
        <f>IF(VLOOKUP(MOD(A4923,1000),Sheet2!P:W,8,FALSE)=1,"[[50000,1],",IF(VLOOKUP(MOD(A4923,1000),Sheet2!P:W,8,FALSE)=2,"[[90000,1],","["))&amp;IF(K4923=K4922,VLOOKUP(INT(MID(A4923,3,1))*10+3,Sheet3!A:B,2,FALSE),VLOOKUP(INT(MID(A4923,3,1))*10+MOD(K4923,2)+1,Sheet3!A:B,2,FALSE))&amp;"]"</f>
        <v>[[50053,45]]</v>
      </c>
      <c r="G4923">
        <v>0.2</v>
      </c>
      <c r="H4923" t="str">
        <f t="shared" si="3746"/>
        <v>[80051,80052,80053,80054,80055,80056,80057,80058]</v>
      </c>
      <c r="I4923" s="1">
        <f t="shared" ref="I4923" si="3775">I4911</f>
        <v>2</v>
      </c>
      <c r="J4923">
        <f t="shared" si="3748"/>
        <v>40</v>
      </c>
      <c r="K4923">
        <f t="shared" si="3755"/>
        <v>130</v>
      </c>
      <c r="L4923" s="1" t="str">
        <f>Sheet1!L4923</f>
        <v>[{"bid":16009,"type":6,"num":61},{"bid":14001,"type":4,"num":77500}]</v>
      </c>
    </row>
    <row r="4924" spans="1:12" x14ac:dyDescent="0.2">
      <c r="A4924">
        <f t="shared" si="3745"/>
        <v>606157</v>
      </c>
      <c r="B4924">
        <f t="shared" si="3743"/>
        <v>606158</v>
      </c>
      <c r="C4924" s="1" t="str">
        <f t="shared" si="3752"/>
        <v>当前波数 131/∞</v>
      </c>
      <c r="D4924">
        <f>VLOOKUP(MOD(A4924,1000),Sheet2!P:R,3,FALSE)</f>
        <v>66470.580719999954</v>
      </c>
      <c r="E4924">
        <v>173</v>
      </c>
      <c r="F4924" s="1" t="str">
        <f>IF(VLOOKUP(MOD(A4924,1000),Sheet2!P:W,8,FALSE)=1,"[[50000,1],",IF(VLOOKUP(MOD(A4924,1000),Sheet2!P:W,8,FALSE)=2,"[[90000,1],","["))&amp;IF(K4924=K4923,VLOOKUP(INT(MID(A4924,3,1))*10+3,Sheet3!A:B,2,FALSE),VLOOKUP(INT(MID(A4924,3,1))*10+MOD(K4924,2)+1,Sheet3!A:B,2,FALSE))&amp;"]"</f>
        <v>[[50000,1],[50051,67]]</v>
      </c>
      <c r="G4924">
        <v>0.2</v>
      </c>
      <c r="H4924" t="str">
        <f t="shared" si="3746"/>
        <v>[80051,80052,80053,80054,80055,80056,80057,80058]</v>
      </c>
      <c r="I4924" s="1">
        <f t="shared" ref="I4924" si="3776">I4912</f>
        <v>1</v>
      </c>
      <c r="J4924">
        <f t="shared" si="3748"/>
        <v>20</v>
      </c>
      <c r="K4924">
        <f t="shared" si="3755"/>
        <v>131</v>
      </c>
      <c r="L4924" s="1" t="str">
        <f>Sheet1!L4924</f>
        <v>[{"bid":16009,"type":6,"num":61},{"bid":14001,"type":4,"num":78000}]</v>
      </c>
    </row>
    <row r="4925" spans="1:12" x14ac:dyDescent="0.2">
      <c r="A4925">
        <f t="shared" si="3745"/>
        <v>606158</v>
      </c>
      <c r="B4925">
        <f t="shared" si="3743"/>
        <v>606159</v>
      </c>
      <c r="C4925" s="1" t="str">
        <f t="shared" si="3752"/>
        <v>当前波数 132/∞</v>
      </c>
      <c r="D4925">
        <f>VLOOKUP(MOD(A4925,1000),Sheet2!P:R,3,FALSE)</f>
        <v>72840.952799999941</v>
      </c>
      <c r="E4925">
        <v>175</v>
      </c>
      <c r="F4925" s="1" t="str">
        <f>IF(VLOOKUP(MOD(A4925,1000),Sheet2!P:W,8,FALSE)=1,"[[50000,1],",IF(VLOOKUP(MOD(A4925,1000),Sheet2!P:W,8,FALSE)=2,"[[90000,1],","["))&amp;IF(K4925=K4924,VLOOKUP(INT(MID(A4925,3,1))*10+3,Sheet3!A:B,2,FALSE),VLOOKUP(INT(MID(A4925,3,1))*10+MOD(K4925,2)+1,Sheet3!A:B,2,FALSE))&amp;"]"</f>
        <v>[[50052,67]]</v>
      </c>
      <c r="G4925">
        <v>0.2</v>
      </c>
      <c r="H4925" t="str">
        <f t="shared" si="3746"/>
        <v>[80051,80052,80053,80054,80055,80056,80057,80058]</v>
      </c>
      <c r="I4925" s="1">
        <f t="shared" ref="I4925" si="3777">I4913</f>
        <v>1</v>
      </c>
      <c r="J4925">
        <f t="shared" si="3748"/>
        <v>20</v>
      </c>
      <c r="K4925">
        <f t="shared" si="3755"/>
        <v>132</v>
      </c>
      <c r="L4925" s="1" t="str">
        <f>Sheet1!L4925</f>
        <v>[{"bid":16009,"type":6,"num":61},{"bid":14001,"type":4,"num":78500}]</v>
      </c>
    </row>
    <row r="4926" spans="1:12" x14ac:dyDescent="0.2">
      <c r="A4926">
        <f t="shared" si="3745"/>
        <v>606159</v>
      </c>
      <c r="B4926">
        <f t="shared" si="3743"/>
        <v>606160</v>
      </c>
      <c r="C4926" s="1" t="str">
        <f t="shared" si="3752"/>
        <v>当前波数 133/∞</v>
      </c>
      <c r="D4926">
        <f>VLOOKUP(MOD(A4926,1000),Sheet2!P:R,3,FALSE)</f>
        <v>79471.438799999945</v>
      </c>
      <c r="E4926">
        <v>176</v>
      </c>
      <c r="F4926" s="1" t="str">
        <f>IF(VLOOKUP(MOD(A4926,1000),Sheet2!P:W,8,FALSE)=1,"[[50000,1],",IF(VLOOKUP(MOD(A4926,1000),Sheet2!P:W,8,FALSE)=2,"[[90000,1],","["))&amp;IF(K4926=K4925,VLOOKUP(INT(MID(A4926,3,1))*10+3,Sheet3!A:B,2,FALSE),VLOOKUP(INT(MID(A4926,3,1))*10+MOD(K4926,2)+1,Sheet3!A:B,2,FALSE))&amp;"]"</f>
        <v>[[50051,67]]</v>
      </c>
      <c r="G4926">
        <v>0.2</v>
      </c>
      <c r="H4926" t="str">
        <f t="shared" si="3746"/>
        <v>[80051,80052,80053,80054,80055,80056,80057,80058]</v>
      </c>
      <c r="I4926" s="1">
        <f t="shared" ref="I4926" si="3778">I4914</f>
        <v>1</v>
      </c>
      <c r="J4926">
        <f t="shared" si="3748"/>
        <v>20</v>
      </c>
      <c r="K4926">
        <f t="shared" si="3755"/>
        <v>133</v>
      </c>
      <c r="L4926" s="1" t="str">
        <f>Sheet1!L4926</f>
        <v>[{"bid":16009,"type":6,"num":61},{"bid":14001,"type":4,"num":79000}]</v>
      </c>
    </row>
    <row r="4927" spans="1:12" x14ac:dyDescent="0.2">
      <c r="A4927">
        <f t="shared" si="3745"/>
        <v>606160</v>
      </c>
      <c r="B4927">
        <f t="shared" si="3743"/>
        <v>606161</v>
      </c>
      <c r="C4927" s="1" t="str">
        <f t="shared" si="3752"/>
        <v>当前波数 134/∞</v>
      </c>
      <c r="D4927">
        <f>VLOOKUP(MOD(A4927,1000),Sheet2!P:R,3,FALSE)</f>
        <v>86365.58111999993</v>
      </c>
      <c r="E4927">
        <v>178</v>
      </c>
      <c r="F4927" s="1" t="str">
        <f>IF(VLOOKUP(MOD(A4927,1000),Sheet2!P:W,8,FALSE)=1,"[[50000,1],",IF(VLOOKUP(MOD(A4927,1000),Sheet2!P:W,8,FALSE)=2,"[[90000,1],","["))&amp;IF(K4927=K4926,VLOOKUP(INT(MID(A4927,3,1))*10+3,Sheet3!A:B,2,FALSE),VLOOKUP(INT(MID(A4927,3,1))*10+MOD(K4927,2)+1,Sheet3!A:B,2,FALSE))&amp;"]"</f>
        <v>[[50000,1],[50052,67]]</v>
      </c>
      <c r="G4927">
        <v>0.2</v>
      </c>
      <c r="H4927" t="str">
        <f t="shared" si="3746"/>
        <v>[80051,80052,80053,80054,80055,80056,80057,80058]</v>
      </c>
      <c r="I4927" s="1">
        <f t="shared" ref="I4927" si="3779">I4915</f>
        <v>1</v>
      </c>
      <c r="J4927">
        <f t="shared" si="3748"/>
        <v>20</v>
      </c>
      <c r="K4927">
        <f t="shared" si="3755"/>
        <v>134</v>
      </c>
      <c r="L4927" s="1" t="str">
        <f>Sheet1!L4927</f>
        <v>[{"bid":16009,"type":6,"num":61},{"bid":14001,"type":4,"num":79500}]</v>
      </c>
    </row>
    <row r="4928" spans="1:12" x14ac:dyDescent="0.2">
      <c r="A4928">
        <f t="shared" si="3745"/>
        <v>606161</v>
      </c>
      <c r="B4928">
        <f t="shared" si="3743"/>
        <v>606162</v>
      </c>
      <c r="C4928" s="1" t="str">
        <f t="shared" si="3752"/>
        <v>当前波数 135/∞\n下一波BOSS</v>
      </c>
      <c r="D4928">
        <f>VLOOKUP(MOD(A4928,1000),Sheet2!P:R,3,FALSE)</f>
        <v>93526.922159999929</v>
      </c>
      <c r="E4928">
        <v>179</v>
      </c>
      <c r="F4928" s="1" t="str">
        <f>IF(VLOOKUP(MOD(A4928,1000),Sheet2!P:W,8,FALSE)=1,"[[50000,1],",IF(VLOOKUP(MOD(A4928,1000),Sheet2!P:W,8,FALSE)=2,"[[90000,1],","["))&amp;IF(K4928=K4927,VLOOKUP(INT(MID(A4928,3,1))*10+3,Sheet3!A:B,2,FALSE),VLOOKUP(INT(MID(A4928,3,1))*10+MOD(K4928,2)+1,Sheet3!A:B,2,FALSE))&amp;"]"</f>
        <v>[[50051,67]]</v>
      </c>
      <c r="G4928">
        <v>0.2</v>
      </c>
      <c r="H4928" t="str">
        <f t="shared" si="3746"/>
        <v>[80051,80052,80053,80054,80055,80056,80057,80058]</v>
      </c>
      <c r="I4928" s="1">
        <f t="shared" ref="I4928" si="3780">I4916</f>
        <v>1</v>
      </c>
      <c r="J4928">
        <f t="shared" si="3748"/>
        <v>20</v>
      </c>
      <c r="K4928">
        <f t="shared" si="3755"/>
        <v>135</v>
      </c>
      <c r="L4928" s="1" t="str">
        <f>Sheet1!L4928</f>
        <v>[{"bid":16009,"type":6,"num":63},{"bid":14001,"type":4,"num":80000}]</v>
      </c>
    </row>
    <row r="4929" spans="1:12" x14ac:dyDescent="0.2">
      <c r="A4929">
        <f t="shared" si="3745"/>
        <v>606162</v>
      </c>
      <c r="B4929">
        <f t="shared" si="3743"/>
        <v>606163</v>
      </c>
      <c r="C4929" s="1" t="str">
        <f t="shared" si="3752"/>
        <v>BOSS波\n需击杀所有怪物</v>
      </c>
      <c r="D4929">
        <f>VLOOKUP(MOD(A4929,1000),Sheet2!P:R,3,FALSE)</f>
        <v>100959.00431999992</v>
      </c>
      <c r="E4929">
        <v>181</v>
      </c>
      <c r="F4929" s="1" t="str">
        <f>IF(VLOOKUP(MOD(A4929,1000),Sheet2!P:W,8,FALSE)=1,"[[50000,1],",IF(VLOOKUP(MOD(A4929,1000),Sheet2!P:W,8,FALSE)=2,"[[90000,1],","["))&amp;IF(K4929=K4928,VLOOKUP(INT(MID(A4929,3,1))*10+3,Sheet3!A:B,2,FALSE),VLOOKUP(INT(MID(A4929,3,1))*10+MOD(K4929,2)+1,Sheet3!A:B,2,FALSE))&amp;"]"</f>
        <v>[[50053,45]]</v>
      </c>
      <c r="G4929">
        <v>0.2</v>
      </c>
      <c r="H4929" t="str">
        <f t="shared" si="3746"/>
        <v>[80051,80052,80053,80054,80055,80056,80057,80058]</v>
      </c>
      <c r="I4929" s="1">
        <f t="shared" ref="I4929" si="3781">I4917</f>
        <v>2</v>
      </c>
      <c r="J4929">
        <f t="shared" si="3748"/>
        <v>40</v>
      </c>
      <c r="K4929">
        <f t="shared" si="3755"/>
        <v>135</v>
      </c>
      <c r="L4929" s="1" t="str">
        <f>Sheet1!L4929</f>
        <v>[{"bid":16009,"type":6,"num":63},{"bid":14001,"type":4,"num":80500}]</v>
      </c>
    </row>
    <row r="4930" spans="1:12" x14ac:dyDescent="0.2">
      <c r="A4930">
        <f t="shared" si="3745"/>
        <v>606163</v>
      </c>
      <c r="B4930">
        <f t="shared" si="3743"/>
        <v>606164</v>
      </c>
      <c r="C4930" s="1" t="str">
        <f t="shared" si="3752"/>
        <v>当前波数 136/∞</v>
      </c>
      <c r="D4930">
        <f>VLOOKUP(MOD(A4930,1000),Sheet2!P:R,3,FALSE)</f>
        <v>108713.22263999992</v>
      </c>
      <c r="E4930">
        <v>183</v>
      </c>
      <c r="F4930" s="1" t="str">
        <f>IF(VLOOKUP(MOD(A4930,1000),Sheet2!P:W,8,FALSE)=1,"[[50000,1],",IF(VLOOKUP(MOD(A4930,1000),Sheet2!P:W,8,FALSE)=2,"[[90000,1],","["))&amp;IF(K4930=K4929,VLOOKUP(INT(MID(A4930,3,1))*10+3,Sheet3!A:B,2,FALSE),VLOOKUP(INT(MID(A4930,3,1))*10+MOD(K4930,2)+1,Sheet3!A:B,2,FALSE))&amp;"]"</f>
        <v>[[50000,1],[50052,67]]</v>
      </c>
      <c r="G4930">
        <v>0.2</v>
      </c>
      <c r="H4930" t="str">
        <f t="shared" si="3746"/>
        <v>[80051,80052,80053,80054,80055,80056,80057,80058]</v>
      </c>
      <c r="I4930" s="1">
        <f t="shared" ref="I4930" si="3782">I4918</f>
        <v>1</v>
      </c>
      <c r="J4930">
        <f t="shared" si="3748"/>
        <v>20</v>
      </c>
      <c r="K4930">
        <f t="shared" si="3755"/>
        <v>136</v>
      </c>
      <c r="L4930" s="1" t="str">
        <f>Sheet1!L4930</f>
        <v>[{"bid":16009,"type":6,"num":63},{"bid":14001,"type":4,"num":81000}]</v>
      </c>
    </row>
    <row r="4931" spans="1:12" x14ac:dyDescent="0.2">
      <c r="A4931">
        <f t="shared" si="3745"/>
        <v>606164</v>
      </c>
      <c r="B4931">
        <f t="shared" si="3743"/>
        <v>606165</v>
      </c>
      <c r="C4931" s="1" t="str">
        <f t="shared" si="3752"/>
        <v>当前波数 137/∞</v>
      </c>
      <c r="D4931">
        <f>VLOOKUP(MOD(A4931,1000),Sheet2!P:R,3,FALSE)</f>
        <v>116750.4767999999</v>
      </c>
      <c r="E4931">
        <v>185</v>
      </c>
      <c r="F4931" s="1" t="str">
        <f>IF(VLOOKUP(MOD(A4931,1000),Sheet2!P:W,8,FALSE)=1,"[[50000,1],",IF(VLOOKUP(MOD(A4931,1000),Sheet2!P:W,8,FALSE)=2,"[[90000,1],","["))&amp;IF(K4931=K4930,VLOOKUP(INT(MID(A4931,3,1))*10+3,Sheet3!A:B,2,FALSE),VLOOKUP(INT(MID(A4931,3,1))*10+MOD(K4931,2)+1,Sheet3!A:B,2,FALSE))&amp;"]"</f>
        <v>[[50051,67]]</v>
      </c>
      <c r="G4931">
        <v>0.2</v>
      </c>
      <c r="H4931" t="str">
        <f t="shared" si="3746"/>
        <v>[80051,80052,80053,80054,80055,80056,80057,80058]</v>
      </c>
      <c r="I4931" s="1">
        <f t="shared" ref="I4931" si="3783">I4919</f>
        <v>1</v>
      </c>
      <c r="J4931">
        <f t="shared" si="3748"/>
        <v>20</v>
      </c>
      <c r="K4931">
        <f t="shared" si="3755"/>
        <v>137</v>
      </c>
      <c r="L4931" s="1" t="str">
        <f>Sheet1!L4931</f>
        <v>[{"bid":16009,"type":6,"num":63},{"bid":14001,"type":4,"num":81500}]</v>
      </c>
    </row>
    <row r="4932" spans="1:12" x14ac:dyDescent="0.2">
      <c r="A4932">
        <f t="shared" si="3745"/>
        <v>606165</v>
      </c>
      <c r="B4932">
        <f t="shared" si="3743"/>
        <v>606166</v>
      </c>
      <c r="C4932" s="1" t="str">
        <f t="shared" si="3752"/>
        <v>当前波数 138/∞</v>
      </c>
      <c r="D4932">
        <f>VLOOKUP(MOD(A4932,1000),Sheet2!P:R,3,FALSE)</f>
        <v>125074.39559999992</v>
      </c>
      <c r="E4932">
        <v>186</v>
      </c>
      <c r="F4932" s="1" t="str">
        <f>IF(VLOOKUP(MOD(A4932,1000),Sheet2!P:W,8,FALSE)=1,"[[50000,1],",IF(VLOOKUP(MOD(A4932,1000),Sheet2!P:W,8,FALSE)=2,"[[90000,1],","["))&amp;IF(K4932=K4931,VLOOKUP(INT(MID(A4932,3,1))*10+3,Sheet3!A:B,2,FALSE),VLOOKUP(INT(MID(A4932,3,1))*10+MOD(K4932,2)+1,Sheet3!A:B,2,FALSE))&amp;"]"</f>
        <v>[[50052,67]]</v>
      </c>
      <c r="G4932">
        <v>0.2</v>
      </c>
      <c r="H4932" t="str">
        <f t="shared" si="3746"/>
        <v>[80051,80052,80053,80054,80055,80056,80057,80058]</v>
      </c>
      <c r="I4932" s="1">
        <f t="shared" ref="I4932" si="3784">I4920</f>
        <v>1</v>
      </c>
      <c r="J4932">
        <f t="shared" si="3748"/>
        <v>20</v>
      </c>
      <c r="K4932">
        <f t="shared" si="3755"/>
        <v>138</v>
      </c>
      <c r="L4932" s="1" t="str">
        <f>Sheet1!L4932</f>
        <v>[{"bid":16009,"type":6,"num":63},{"bid":14001,"type":4,"num":82000}]</v>
      </c>
    </row>
    <row r="4933" spans="1:12" x14ac:dyDescent="0.2">
      <c r="A4933">
        <f t="shared" si="3745"/>
        <v>606166</v>
      </c>
      <c r="B4933">
        <f t="shared" si="3743"/>
        <v>606167</v>
      </c>
      <c r="C4933" s="1" t="str">
        <f t="shared" si="3752"/>
        <v>当前波数 139/∞</v>
      </c>
      <c r="D4933">
        <f>VLOOKUP(MOD(A4933,1000),Sheet2!P:R,3,FALSE)</f>
        <v>133688.6078399999</v>
      </c>
      <c r="E4933">
        <v>188</v>
      </c>
      <c r="F4933" s="1" t="str">
        <f>IF(VLOOKUP(MOD(A4933,1000),Sheet2!P:W,8,FALSE)=1,"[[50000,1],",IF(VLOOKUP(MOD(A4933,1000),Sheet2!P:W,8,FALSE)=2,"[[90000,1],","["))&amp;IF(K4933=K4932,VLOOKUP(INT(MID(A4933,3,1))*10+3,Sheet3!A:B,2,FALSE),VLOOKUP(INT(MID(A4933,3,1))*10+MOD(K4933,2)+1,Sheet3!A:B,2,FALSE))&amp;"]"</f>
        <v>[[50000,1],[50051,67]]</v>
      </c>
      <c r="G4933">
        <v>0.2</v>
      </c>
      <c r="H4933" t="str">
        <f t="shared" si="3746"/>
        <v>[80051,80052,80053,80054,80055,80056,80057,80058]</v>
      </c>
      <c r="I4933" s="1">
        <f t="shared" ref="I4933" si="3785">I4921</f>
        <v>1</v>
      </c>
      <c r="J4933">
        <f t="shared" si="3748"/>
        <v>20</v>
      </c>
      <c r="K4933">
        <f t="shared" si="3755"/>
        <v>139</v>
      </c>
      <c r="L4933" s="1" t="str">
        <f>Sheet1!L4933</f>
        <v>[{"bid":16009,"type":6,"num":65},{"bid":14001,"type":4,"num":82500}]</v>
      </c>
    </row>
    <row r="4934" spans="1:12" x14ac:dyDescent="0.2">
      <c r="A4934">
        <f t="shared" si="3745"/>
        <v>606167</v>
      </c>
      <c r="B4934">
        <f t="shared" si="3743"/>
        <v>606168</v>
      </c>
      <c r="C4934" s="1" t="str">
        <f t="shared" si="3752"/>
        <v>当前波数 140/∞\n下一波BOSS</v>
      </c>
      <c r="D4934">
        <f>VLOOKUP(MOD(A4934,1000),Sheet2!P:R,3,FALSE)</f>
        <v>142596.74231999993</v>
      </c>
      <c r="E4934">
        <v>190</v>
      </c>
      <c r="F4934" s="1" t="str">
        <f>IF(VLOOKUP(MOD(A4934,1000),Sheet2!P:W,8,FALSE)=1,"[[50000,1],",IF(VLOOKUP(MOD(A4934,1000),Sheet2!P:W,8,FALSE)=2,"[[90000,1],","["))&amp;IF(K4934=K4933,VLOOKUP(INT(MID(A4934,3,1))*10+3,Sheet3!A:B,2,FALSE),VLOOKUP(INT(MID(A4934,3,1))*10+MOD(K4934,2)+1,Sheet3!A:B,2,FALSE))&amp;"]"</f>
        <v>[[50052,67]]</v>
      </c>
      <c r="G4934">
        <v>0.2</v>
      </c>
      <c r="H4934" t="str">
        <f t="shared" si="3746"/>
        <v>[80051,80052,80053,80054,80055,80056,80057,80058]</v>
      </c>
      <c r="I4934" s="1">
        <f t="shared" ref="I4934" si="3786">I4922</f>
        <v>1</v>
      </c>
      <c r="J4934">
        <f t="shared" si="3748"/>
        <v>20</v>
      </c>
      <c r="K4934">
        <f t="shared" si="3755"/>
        <v>140</v>
      </c>
      <c r="L4934" s="1" t="str">
        <f>Sheet1!L4934</f>
        <v>[{"bid":16009,"type":6,"num":65},{"bid":14001,"type":4,"num":83000}]</v>
      </c>
    </row>
    <row r="4935" spans="1:12" x14ac:dyDescent="0.2">
      <c r="A4935">
        <f t="shared" si="3745"/>
        <v>606168</v>
      </c>
      <c r="B4935">
        <f t="shared" si="3743"/>
        <v>606169</v>
      </c>
      <c r="C4935" s="1" t="str">
        <f t="shared" si="3752"/>
        <v>BOSS波\n需击杀所有怪物</v>
      </c>
      <c r="D4935">
        <f>VLOOKUP(MOD(A4935,1000),Sheet2!P:R,3,FALSE)</f>
        <v>151802.42783999993</v>
      </c>
      <c r="E4935">
        <v>191</v>
      </c>
      <c r="F4935" s="1" t="str">
        <f>IF(VLOOKUP(MOD(A4935,1000),Sheet2!P:W,8,FALSE)=1,"[[50000,1],",IF(VLOOKUP(MOD(A4935,1000),Sheet2!P:W,8,FALSE)=2,"[[90000,1],","["))&amp;IF(K4935=K4934,VLOOKUP(INT(MID(A4935,3,1))*10+3,Sheet3!A:B,2,FALSE),VLOOKUP(INT(MID(A4935,3,1))*10+MOD(K4935,2)+1,Sheet3!A:B,2,FALSE))&amp;"]"</f>
        <v>[[50053,45]]</v>
      </c>
      <c r="G4935">
        <v>0.2</v>
      </c>
      <c r="H4935" t="str">
        <f t="shared" si="3746"/>
        <v>[80051,80052,80053,80054,80055,80056,80057,80058]</v>
      </c>
      <c r="I4935" s="1">
        <f t="shared" ref="I4935" si="3787">I4923</f>
        <v>2</v>
      </c>
      <c r="J4935">
        <f t="shared" si="3748"/>
        <v>40</v>
      </c>
      <c r="K4935">
        <f t="shared" si="3755"/>
        <v>140</v>
      </c>
      <c r="L4935" s="1" t="str">
        <f>Sheet1!L4935</f>
        <v>[{"bid":16009,"type":6,"num":65},{"bid":14001,"type":4,"num":83500}]</v>
      </c>
    </row>
    <row r="4936" spans="1:12" x14ac:dyDescent="0.2">
      <c r="A4936">
        <f t="shared" si="3745"/>
        <v>606169</v>
      </c>
      <c r="B4936">
        <f t="shared" si="3743"/>
        <v>606170</v>
      </c>
      <c r="C4936" s="1" t="str">
        <f t="shared" si="3752"/>
        <v>当前波数 141/∞</v>
      </c>
      <c r="D4936">
        <f>VLOOKUP(MOD(A4936,1000),Sheet2!P:R,3,FALSE)</f>
        <v>165372.54359999995</v>
      </c>
      <c r="E4936">
        <v>193</v>
      </c>
      <c r="F4936" s="1" t="str">
        <f>IF(VLOOKUP(MOD(A4936,1000),Sheet2!P:W,8,FALSE)=1,"[[50000,1],",IF(VLOOKUP(MOD(A4936,1000),Sheet2!P:W,8,FALSE)=2,"[[90000,1],","["))&amp;IF(K4936=K4935,VLOOKUP(INT(MID(A4936,3,1))*10+3,Sheet3!A:B,2,FALSE),VLOOKUP(INT(MID(A4936,3,1))*10+MOD(K4936,2)+1,Sheet3!A:B,2,FALSE))&amp;"]"</f>
        <v>[[50000,1],[50051,67]]</v>
      </c>
      <c r="G4936">
        <v>0.2</v>
      </c>
      <c r="H4936" t="str">
        <f t="shared" si="3746"/>
        <v>[80051,80052,80053,80054,80055,80056,80057,80058]</v>
      </c>
      <c r="I4936" s="1">
        <f t="shared" ref="I4936" si="3788">I4924</f>
        <v>1</v>
      </c>
      <c r="J4936">
        <f t="shared" si="3748"/>
        <v>20</v>
      </c>
      <c r="K4936">
        <f t="shared" si="3755"/>
        <v>141</v>
      </c>
      <c r="L4936" s="1" t="str">
        <f>Sheet1!L4936</f>
        <v>[{"bid":16009,"type":6,"num":65},{"bid":14001,"type":4,"num":84000}]</v>
      </c>
    </row>
    <row r="4937" spans="1:12" x14ac:dyDescent="0.2">
      <c r="A4937">
        <f t="shared" si="3745"/>
        <v>606170</v>
      </c>
      <c r="B4937">
        <f t="shared" si="3743"/>
        <v>606171</v>
      </c>
      <c r="C4937" s="1" t="str">
        <f t="shared" si="3752"/>
        <v>当前波数 142/∞</v>
      </c>
      <c r="D4937">
        <f>VLOOKUP(MOD(A4937,1000),Sheet2!P:R,3,FALSE)</f>
        <v>179438.54991999993</v>
      </c>
      <c r="E4937">
        <v>195</v>
      </c>
      <c r="F4937" s="1" t="str">
        <f>IF(VLOOKUP(MOD(A4937,1000),Sheet2!P:W,8,FALSE)=1,"[[50000,1],",IF(VLOOKUP(MOD(A4937,1000),Sheet2!P:W,8,FALSE)=2,"[[90000,1],","["))&amp;IF(K4937=K4936,VLOOKUP(INT(MID(A4937,3,1))*10+3,Sheet3!A:B,2,FALSE),VLOOKUP(INT(MID(A4937,3,1))*10+MOD(K4937,2)+1,Sheet3!A:B,2,FALSE))&amp;"]"</f>
        <v>[[50052,67]]</v>
      </c>
      <c r="G4937">
        <v>0.2</v>
      </c>
      <c r="H4937" t="str">
        <f t="shared" si="3746"/>
        <v>[80051,80052,80053,80054,80055,80056,80057,80058]</v>
      </c>
      <c r="I4937" s="1">
        <f t="shared" ref="I4937" si="3789">I4925</f>
        <v>1</v>
      </c>
      <c r="J4937">
        <f t="shared" si="3748"/>
        <v>20</v>
      </c>
      <c r="K4937">
        <f t="shared" si="3755"/>
        <v>142</v>
      </c>
      <c r="L4937" s="1" t="str">
        <f>Sheet1!L4937</f>
        <v>[{"bid":16009,"type":6,"num":65},{"bid":14001,"type":4,"num":84500}]</v>
      </c>
    </row>
    <row r="4938" spans="1:12" x14ac:dyDescent="0.2">
      <c r="A4938">
        <f t="shared" si="3745"/>
        <v>606171</v>
      </c>
      <c r="B4938">
        <f t="shared" si="3743"/>
        <v>606172</v>
      </c>
      <c r="C4938" s="1" t="str">
        <f t="shared" si="3752"/>
        <v>当前波数 143/∞</v>
      </c>
      <c r="D4938">
        <f>VLOOKUP(MOD(A4938,1000),Sheet2!P:R,3,FALSE)</f>
        <v>194006.63879999993</v>
      </c>
      <c r="E4938">
        <v>196</v>
      </c>
      <c r="F4938" s="1" t="str">
        <f>IF(VLOOKUP(MOD(A4938,1000),Sheet2!P:W,8,FALSE)=1,"[[50000,1],",IF(VLOOKUP(MOD(A4938,1000),Sheet2!P:W,8,FALSE)=2,"[[90000,1],","["))&amp;IF(K4938=K4937,VLOOKUP(INT(MID(A4938,3,1))*10+3,Sheet3!A:B,2,FALSE),VLOOKUP(INT(MID(A4938,3,1))*10+MOD(K4938,2)+1,Sheet3!A:B,2,FALSE))&amp;"]"</f>
        <v>[[50051,67]]</v>
      </c>
      <c r="G4938">
        <v>0.2</v>
      </c>
      <c r="H4938" t="str">
        <f t="shared" si="3746"/>
        <v>[80051,80052,80053,80054,80055,80056,80057,80058]</v>
      </c>
      <c r="I4938" s="1">
        <f t="shared" ref="I4938" si="3790">I4926</f>
        <v>1</v>
      </c>
      <c r="J4938">
        <f t="shared" si="3748"/>
        <v>20</v>
      </c>
      <c r="K4938">
        <f t="shared" si="3755"/>
        <v>143</v>
      </c>
      <c r="L4938" s="1" t="str">
        <f>Sheet1!L4938</f>
        <v>[{"bid":16009,"type":6,"num":67},{"bid":14001,"type":4,"num":85000}]</v>
      </c>
    </row>
    <row r="4939" spans="1:12" x14ac:dyDescent="0.2">
      <c r="A4939">
        <f t="shared" si="3745"/>
        <v>606172</v>
      </c>
      <c r="B4939">
        <f t="shared" si="3743"/>
        <v>606173</v>
      </c>
      <c r="C4939" s="1" t="str">
        <f t="shared" si="3752"/>
        <v>当前波数 144/∞</v>
      </c>
      <c r="D4939">
        <f>VLOOKUP(MOD(A4939,1000),Sheet2!P:R,3,FALSE)</f>
        <v>209083.00223999991</v>
      </c>
      <c r="E4939">
        <v>198</v>
      </c>
      <c r="F4939" s="1" t="str">
        <f>IF(VLOOKUP(MOD(A4939,1000),Sheet2!P:W,8,FALSE)=1,"[[50000,1],",IF(VLOOKUP(MOD(A4939,1000),Sheet2!P:W,8,FALSE)=2,"[[90000,1],","["))&amp;IF(K4939=K4938,VLOOKUP(INT(MID(A4939,3,1))*10+3,Sheet3!A:B,2,FALSE),VLOOKUP(INT(MID(A4939,3,1))*10+MOD(K4939,2)+1,Sheet3!A:B,2,FALSE))&amp;"]"</f>
        <v>[[50000,1],[50052,67]]</v>
      </c>
      <c r="G4939">
        <v>0.2</v>
      </c>
      <c r="H4939" t="str">
        <f t="shared" si="3746"/>
        <v>[80051,80052,80053,80054,80055,80056,80057,80058]</v>
      </c>
      <c r="I4939" s="1">
        <f t="shared" ref="I4939" si="3791">I4927</f>
        <v>1</v>
      </c>
      <c r="J4939">
        <f t="shared" si="3748"/>
        <v>20</v>
      </c>
      <c r="K4939">
        <f t="shared" si="3755"/>
        <v>144</v>
      </c>
      <c r="L4939" s="1" t="str">
        <f>Sheet1!L4939</f>
        <v>[{"bid":16009,"type":6,"num":67},{"bid":14001,"type":4,"num":85500}]</v>
      </c>
    </row>
    <row r="4940" spans="1:12" x14ac:dyDescent="0.2">
      <c r="A4940">
        <f t="shared" si="3745"/>
        <v>606173</v>
      </c>
      <c r="B4940">
        <f t="shared" si="3743"/>
        <v>606174</v>
      </c>
      <c r="C4940" s="1" t="str">
        <f t="shared" si="3752"/>
        <v>当前波数 145/∞\n下一波BOSS</v>
      </c>
      <c r="D4940">
        <f>VLOOKUP(MOD(A4940,1000),Sheet2!P:R,3,FALSE)</f>
        <v>224673.83223999993</v>
      </c>
      <c r="E4940">
        <v>200</v>
      </c>
      <c r="F4940" s="1" t="str">
        <f>IF(VLOOKUP(MOD(A4940,1000),Sheet2!P:W,8,FALSE)=1,"[[50000,1],",IF(VLOOKUP(MOD(A4940,1000),Sheet2!P:W,8,FALSE)=2,"[[90000,1],","["))&amp;IF(K4940=K4939,VLOOKUP(INT(MID(A4940,3,1))*10+3,Sheet3!A:B,2,FALSE),VLOOKUP(INT(MID(A4940,3,1))*10+MOD(K4940,2)+1,Sheet3!A:B,2,FALSE))&amp;"]"</f>
        <v>[[50051,67]]</v>
      </c>
      <c r="G4940">
        <v>0.2</v>
      </c>
      <c r="H4940" t="str">
        <f t="shared" si="3746"/>
        <v>[80051,80052,80053,80054,80055,80056,80057,80058]</v>
      </c>
      <c r="I4940" s="1">
        <f t="shared" ref="I4940" si="3792">I4928</f>
        <v>1</v>
      </c>
      <c r="J4940">
        <f t="shared" si="3748"/>
        <v>20</v>
      </c>
      <c r="K4940">
        <f t="shared" si="3755"/>
        <v>145</v>
      </c>
      <c r="L4940" s="1" t="str">
        <f>Sheet1!L4940</f>
        <v>[{"bid":16009,"type":6,"num":67},{"bid":14001,"type":4,"num":86000}]</v>
      </c>
    </row>
    <row r="4941" spans="1:12" x14ac:dyDescent="0.2">
      <c r="A4941">
        <f t="shared" si="3745"/>
        <v>606174</v>
      </c>
      <c r="B4941">
        <f t="shared" si="3743"/>
        <v>606175</v>
      </c>
      <c r="C4941" s="1" t="str">
        <f t="shared" si="3752"/>
        <v>BOSS波\n需击杀所有怪物</v>
      </c>
      <c r="D4941">
        <f>VLOOKUP(MOD(A4941,1000),Sheet2!P:R,3,FALSE)</f>
        <v>240785.32079999993</v>
      </c>
      <c r="E4941">
        <v>201</v>
      </c>
      <c r="F4941" s="1" t="str">
        <f>IF(VLOOKUP(MOD(A4941,1000),Sheet2!P:W,8,FALSE)=1,"[[50000,1],",IF(VLOOKUP(MOD(A4941,1000),Sheet2!P:W,8,FALSE)=2,"[[90000,1],","["))&amp;IF(K4941=K4940,VLOOKUP(INT(MID(A4941,3,1))*10+3,Sheet3!A:B,2,FALSE),VLOOKUP(INT(MID(A4941,3,1))*10+MOD(K4941,2)+1,Sheet3!A:B,2,FALSE))&amp;"]"</f>
        <v>[[50053,45]]</v>
      </c>
      <c r="G4941">
        <v>0.2</v>
      </c>
      <c r="H4941" t="str">
        <f t="shared" si="3746"/>
        <v>[80051,80052,80053,80054,80055,80056,80057,80058]</v>
      </c>
      <c r="I4941" s="1">
        <f t="shared" ref="I4941" si="3793">I4929</f>
        <v>2</v>
      </c>
      <c r="J4941">
        <f t="shared" si="3748"/>
        <v>40</v>
      </c>
      <c r="K4941">
        <f t="shared" si="3755"/>
        <v>145</v>
      </c>
      <c r="L4941" s="1" t="str">
        <f>Sheet1!L4941</f>
        <v>[{"bid":16009,"type":6,"num":67},{"bid":14001,"type":4,"num":86500}]</v>
      </c>
    </row>
    <row r="4942" spans="1:12" x14ac:dyDescent="0.2">
      <c r="A4942">
        <f t="shared" si="3745"/>
        <v>606175</v>
      </c>
      <c r="B4942">
        <f t="shared" si="3743"/>
        <v>606176</v>
      </c>
      <c r="C4942" s="1" t="str">
        <f t="shared" si="3752"/>
        <v>当前波数 146/∞</v>
      </c>
      <c r="D4942">
        <f>VLOOKUP(MOD(A4942,1000),Sheet2!P:R,3,FALSE)</f>
        <v>257608.66823999991</v>
      </c>
      <c r="E4942">
        <v>203</v>
      </c>
      <c r="F4942" s="1" t="str">
        <f>IF(VLOOKUP(MOD(A4942,1000),Sheet2!P:W,8,FALSE)=1,"[[50000,1],",IF(VLOOKUP(MOD(A4942,1000),Sheet2!P:W,8,FALSE)=2,"[[90000,1],","["))&amp;IF(K4942=K4941,VLOOKUP(INT(MID(A4942,3,1))*10+3,Sheet3!A:B,2,FALSE),VLOOKUP(INT(MID(A4942,3,1))*10+MOD(K4942,2)+1,Sheet3!A:B,2,FALSE))&amp;"]"</f>
        <v>[[50000,1],[50052,67]]</v>
      </c>
      <c r="G4942">
        <v>0.2</v>
      </c>
      <c r="H4942" t="str">
        <f t="shared" si="3746"/>
        <v>[80051,80052,80053,80054,80055,80056,80057,80058]</v>
      </c>
      <c r="I4942" s="1">
        <f t="shared" ref="I4942" si="3794">I4930</f>
        <v>1</v>
      </c>
      <c r="J4942">
        <f t="shared" si="3748"/>
        <v>20</v>
      </c>
      <c r="K4942">
        <f t="shared" si="3755"/>
        <v>146</v>
      </c>
      <c r="L4942" s="1" t="str">
        <f>Sheet1!L4942</f>
        <v>[{"bid":16009,"type":6,"num":67},{"bid":14001,"type":4,"num":87000}]</v>
      </c>
    </row>
    <row r="4943" spans="1:12" x14ac:dyDescent="0.2">
      <c r="A4943">
        <f t="shared" si="3745"/>
        <v>606176</v>
      </c>
      <c r="B4943">
        <f t="shared" si="3743"/>
        <v>606177</v>
      </c>
      <c r="C4943" s="1" t="str">
        <f t="shared" si="3752"/>
        <v>当前波数 147/∞</v>
      </c>
      <c r="D4943">
        <f>VLOOKUP(MOD(A4943,1000),Sheet2!P:R,3,FALSE)</f>
        <v>274983.73407999991</v>
      </c>
      <c r="E4943">
        <v>204</v>
      </c>
      <c r="F4943" s="1" t="str">
        <f>IF(VLOOKUP(MOD(A4943,1000),Sheet2!P:W,8,FALSE)=1,"[[50000,1],",IF(VLOOKUP(MOD(A4943,1000),Sheet2!P:W,8,FALSE)=2,"[[90000,1],","["))&amp;IF(K4943=K4942,VLOOKUP(INT(MID(A4943,3,1))*10+3,Sheet3!A:B,2,FALSE),VLOOKUP(INT(MID(A4943,3,1))*10+MOD(K4943,2)+1,Sheet3!A:B,2,FALSE))&amp;"]"</f>
        <v>[[50051,67]]</v>
      </c>
      <c r="G4943">
        <v>0.2</v>
      </c>
      <c r="H4943" t="str">
        <f t="shared" si="3746"/>
        <v>[80051,80052,80053,80054,80055,80056,80057,80058]</v>
      </c>
      <c r="I4943" s="1">
        <f t="shared" ref="I4943" si="3795">I4931</f>
        <v>1</v>
      </c>
      <c r="J4943">
        <f t="shared" si="3748"/>
        <v>20</v>
      </c>
      <c r="K4943">
        <f t="shared" si="3755"/>
        <v>147</v>
      </c>
      <c r="L4943" s="1" t="str">
        <f>Sheet1!L4943</f>
        <v>[{"bid":16009,"type":6,"num":69},{"bid":14001,"type":4,"num":87500}]</v>
      </c>
    </row>
    <row r="4944" spans="1:12" x14ac:dyDescent="0.2">
      <c r="A4944">
        <f t="shared" si="3745"/>
        <v>606177</v>
      </c>
      <c r="B4944">
        <f t="shared" si="3743"/>
        <v>606178</v>
      </c>
      <c r="C4944" s="1" t="str">
        <f t="shared" si="3752"/>
        <v>当前波数 148/∞</v>
      </c>
      <c r="D4944">
        <f>VLOOKUP(MOD(A4944,1000),Sheet2!P:R,3,FALSE)</f>
        <v>292916.99831999996</v>
      </c>
      <c r="E4944">
        <v>205</v>
      </c>
      <c r="F4944" s="1" t="str">
        <f>IF(VLOOKUP(MOD(A4944,1000),Sheet2!P:W,8,FALSE)=1,"[[50000,1],",IF(VLOOKUP(MOD(A4944,1000),Sheet2!P:W,8,FALSE)=2,"[[90000,1],","["))&amp;IF(K4944=K4943,VLOOKUP(INT(MID(A4944,3,1))*10+3,Sheet3!A:B,2,FALSE),VLOOKUP(INT(MID(A4944,3,1))*10+MOD(K4944,2)+1,Sheet3!A:B,2,FALSE))&amp;"]"</f>
        <v>[[50052,67]]</v>
      </c>
      <c r="G4944">
        <v>0.2</v>
      </c>
      <c r="H4944" t="str">
        <f t="shared" si="3746"/>
        <v>[80051,80052,80053,80054,80055,80056,80057,80058]</v>
      </c>
      <c r="I4944" s="1">
        <f t="shared" ref="I4944" si="3796">I4932</f>
        <v>1</v>
      </c>
      <c r="J4944">
        <f t="shared" si="3748"/>
        <v>20</v>
      </c>
      <c r="K4944">
        <f t="shared" si="3755"/>
        <v>148</v>
      </c>
      <c r="L4944" s="1" t="str">
        <f>Sheet1!L4944</f>
        <v>[{"bid":16009,"type":6,"num":69},{"bid":14001,"type":4,"num":88000}]</v>
      </c>
    </row>
    <row r="4945" spans="1:12" x14ac:dyDescent="0.2">
      <c r="A4945">
        <f t="shared" si="3745"/>
        <v>606178</v>
      </c>
      <c r="B4945">
        <f t="shared" si="3743"/>
        <v>606179</v>
      </c>
      <c r="C4945" s="1" t="str">
        <f t="shared" si="3752"/>
        <v>当前波数 149/∞</v>
      </c>
      <c r="D4945">
        <f>VLOOKUP(MOD(A4945,1000),Sheet2!P:R,3,FALSE)</f>
        <v>311414.94095999998</v>
      </c>
      <c r="E4945">
        <v>206</v>
      </c>
      <c r="F4945" s="1" t="str">
        <f>IF(VLOOKUP(MOD(A4945,1000),Sheet2!P:W,8,FALSE)=1,"[[50000,1],",IF(VLOOKUP(MOD(A4945,1000),Sheet2!P:W,8,FALSE)=2,"[[90000,1],","["))&amp;IF(K4945=K4944,VLOOKUP(INT(MID(A4945,3,1))*10+3,Sheet3!A:B,2,FALSE),VLOOKUP(INT(MID(A4945,3,1))*10+MOD(K4945,2)+1,Sheet3!A:B,2,FALSE))&amp;"]"</f>
        <v>[[50000,1],[50051,67]]</v>
      </c>
      <c r="G4945">
        <v>0.2</v>
      </c>
      <c r="H4945" t="str">
        <f t="shared" si="3746"/>
        <v>[80051,80052,80053,80054,80055,80056,80057,80058]</v>
      </c>
      <c r="I4945" s="1">
        <f t="shared" ref="I4945" si="3797">I4933</f>
        <v>1</v>
      </c>
      <c r="J4945">
        <f t="shared" si="3748"/>
        <v>20</v>
      </c>
      <c r="K4945">
        <f t="shared" si="3755"/>
        <v>149</v>
      </c>
      <c r="L4945" s="1" t="str">
        <f>Sheet1!L4945</f>
        <v>[{"bid":16009,"type":6,"num":69},{"bid":14001,"type":4,"num":88500}]</v>
      </c>
    </row>
    <row r="4946" spans="1:12" x14ac:dyDescent="0.2">
      <c r="A4946">
        <f t="shared" si="3745"/>
        <v>606179</v>
      </c>
      <c r="B4946">
        <f t="shared" si="3743"/>
        <v>606180</v>
      </c>
      <c r="C4946" s="1" t="str">
        <f t="shared" si="3752"/>
        <v>当前波数 150/∞\n下一波BOSS</v>
      </c>
      <c r="D4946">
        <f>VLOOKUP(MOD(A4946,1000),Sheet2!P:R,3,FALSE)</f>
        <v>330484.0419999999</v>
      </c>
      <c r="E4946">
        <v>207</v>
      </c>
      <c r="F4946" s="1" t="str">
        <f>IF(VLOOKUP(MOD(A4946,1000),Sheet2!P:W,8,FALSE)=1,"[[50000,1],",IF(VLOOKUP(MOD(A4946,1000),Sheet2!P:W,8,FALSE)=2,"[[90000,1],","["))&amp;IF(K4946=K4945,VLOOKUP(INT(MID(A4946,3,1))*10+3,Sheet3!A:B,2,FALSE),VLOOKUP(INT(MID(A4946,3,1))*10+MOD(K4946,2)+1,Sheet3!A:B,2,FALSE))&amp;"]"</f>
        <v>[[50052,67]]</v>
      </c>
      <c r="G4946">
        <v>0.2</v>
      </c>
      <c r="H4946" t="str">
        <f t="shared" si="3746"/>
        <v>[80051,80052,80053,80054,80055,80056,80057,80058]</v>
      </c>
      <c r="I4946" s="1">
        <f t="shared" ref="I4946" si="3798">I4934</f>
        <v>1</v>
      </c>
      <c r="J4946">
        <f t="shared" si="3748"/>
        <v>20</v>
      </c>
      <c r="K4946">
        <f t="shared" si="3755"/>
        <v>150</v>
      </c>
      <c r="L4946" s="1" t="str">
        <f>Sheet1!L4946</f>
        <v>[{"bid":16009,"type":6,"num":69},{"bid":14001,"type":4,"num":89000}]</v>
      </c>
    </row>
    <row r="4947" spans="1:12" x14ac:dyDescent="0.2">
      <c r="A4947">
        <f t="shared" si="3745"/>
        <v>606180</v>
      </c>
      <c r="B4947">
        <f t="shared" si="3743"/>
        <v>606181</v>
      </c>
      <c r="C4947" s="1" t="str">
        <f t="shared" si="3752"/>
        <v>BOSS波\n需击杀所有怪物</v>
      </c>
      <c r="D4947">
        <f>VLOOKUP(MOD(A4947,1000),Sheet2!P:R,3,FALSE)</f>
        <v>350130.78143999993</v>
      </c>
      <c r="E4947">
        <v>209</v>
      </c>
      <c r="F4947" s="1" t="str">
        <f>IF(VLOOKUP(MOD(A4947,1000),Sheet2!P:W,8,FALSE)=1,"[[50000,1],",IF(VLOOKUP(MOD(A4947,1000),Sheet2!P:W,8,FALSE)=2,"[[90000,1],","["))&amp;IF(K4947=K4946,VLOOKUP(INT(MID(A4947,3,1))*10+3,Sheet3!A:B,2,FALSE),VLOOKUP(INT(MID(A4947,3,1))*10+MOD(K4947,2)+1,Sheet3!A:B,2,FALSE))&amp;"]"</f>
        <v>[[50053,45]]</v>
      </c>
      <c r="G4947">
        <v>0.2</v>
      </c>
      <c r="H4947" t="str">
        <f t="shared" si="3746"/>
        <v>[80051,80052,80053,80054,80055,80056,80057,80058]</v>
      </c>
      <c r="I4947" s="1">
        <f t="shared" ref="I4947" si="3799">I4935</f>
        <v>2</v>
      </c>
      <c r="J4947">
        <f t="shared" si="3748"/>
        <v>40</v>
      </c>
      <c r="K4947">
        <f t="shared" si="3755"/>
        <v>150</v>
      </c>
      <c r="L4947" s="1" t="str">
        <f>Sheet1!L4947</f>
        <v>[{"bid":16009,"type":6,"num":69},{"bid":14001,"type":4,"num":89500}]</v>
      </c>
    </row>
    <row r="4948" spans="1:12" x14ac:dyDescent="0.2">
      <c r="A4948">
        <f t="shared" si="3745"/>
        <v>606181</v>
      </c>
      <c r="B4948">
        <f t="shared" si="3743"/>
        <v>606182</v>
      </c>
      <c r="C4948" s="1" t="str">
        <f t="shared" si="3752"/>
        <v>当前波数 151/∞</v>
      </c>
      <c r="D4948">
        <f>VLOOKUP(MOD(A4948,1000),Sheet2!P:R,3,FALSE)</f>
        <v>370482.87719999993</v>
      </c>
      <c r="E4948">
        <v>210</v>
      </c>
      <c r="F4948" s="1" t="str">
        <f>IF(VLOOKUP(MOD(A4948,1000),Sheet2!P:W,8,FALSE)=1,"[[50000,1],",IF(VLOOKUP(MOD(A4948,1000),Sheet2!P:W,8,FALSE)=2,"[[90000,1],","["))&amp;IF(K4948=K4947,VLOOKUP(INT(MID(A4948,3,1))*10+3,Sheet3!A:B,2,FALSE),VLOOKUP(INT(MID(A4948,3,1))*10+MOD(K4948,2)+1,Sheet3!A:B,2,FALSE))&amp;"]"</f>
        <v>[[50000,1],[50051,67]]</v>
      </c>
      <c r="G4948">
        <v>0.2</v>
      </c>
      <c r="H4948" t="str">
        <f t="shared" si="3746"/>
        <v>[80051,80052,80053,80054,80055,80056,80057,80058]</v>
      </c>
      <c r="I4948" s="1">
        <f t="shared" ref="I4948" si="3800">I4936</f>
        <v>1</v>
      </c>
      <c r="J4948">
        <f t="shared" si="3748"/>
        <v>20</v>
      </c>
      <c r="K4948">
        <f t="shared" si="3755"/>
        <v>151</v>
      </c>
      <c r="L4948" s="1" t="str">
        <f>Sheet1!L4948</f>
        <v>[{"bid":16009,"type":6,"num":71},{"bid":14001,"type":4,"num":90000}]</v>
      </c>
    </row>
    <row r="4949" spans="1:12" x14ac:dyDescent="0.2">
      <c r="A4949">
        <f t="shared" si="3745"/>
        <v>606182</v>
      </c>
      <c r="B4949">
        <f t="shared" si="3743"/>
        <v>606183</v>
      </c>
      <c r="C4949" s="1" t="str">
        <f t="shared" si="3752"/>
        <v>当前波数 152/∞</v>
      </c>
      <c r="D4949">
        <f>VLOOKUP(MOD(A4949,1000),Sheet2!P:R,3,FALSE)</f>
        <v>391435.48527999996</v>
      </c>
      <c r="E4949">
        <v>211</v>
      </c>
      <c r="F4949" s="1" t="str">
        <f>IF(VLOOKUP(MOD(A4949,1000),Sheet2!P:W,8,FALSE)=1,"[[50000,1],",IF(VLOOKUP(MOD(A4949,1000),Sheet2!P:W,8,FALSE)=2,"[[90000,1],","["))&amp;IF(K4949=K4948,VLOOKUP(INT(MID(A4949,3,1))*10+3,Sheet3!A:B,2,FALSE),VLOOKUP(INT(MID(A4949,3,1))*10+MOD(K4949,2)+1,Sheet3!A:B,2,FALSE))&amp;"]"</f>
        <v>[[50052,67]]</v>
      </c>
      <c r="G4949">
        <v>0.2</v>
      </c>
      <c r="H4949" t="str">
        <f t="shared" si="3746"/>
        <v>[80051,80052,80053,80054,80055,80056,80057,80058]</v>
      </c>
      <c r="I4949" s="1">
        <f t="shared" ref="I4949" si="3801">I4937</f>
        <v>1</v>
      </c>
      <c r="J4949">
        <f t="shared" si="3748"/>
        <v>20</v>
      </c>
      <c r="K4949">
        <f t="shared" si="3755"/>
        <v>152</v>
      </c>
      <c r="L4949" s="1" t="str">
        <f>Sheet1!L4949</f>
        <v>[{"bid":16009,"type":6,"num":71},{"bid":14001,"type":4,"num":90500}]</v>
      </c>
    </row>
    <row r="4950" spans="1:12" x14ac:dyDescent="0.2">
      <c r="A4950">
        <f t="shared" si="3745"/>
        <v>606183</v>
      </c>
      <c r="B4950">
        <f t="shared" si="3743"/>
        <v>606184</v>
      </c>
      <c r="C4950" s="1" t="str">
        <f t="shared" si="3752"/>
        <v>当前波数 153/∞</v>
      </c>
      <c r="D4950">
        <f>VLOOKUP(MOD(A4950,1000),Sheet2!P:R,3,FALSE)</f>
        <v>412995.22967999999</v>
      </c>
      <c r="E4950">
        <v>212</v>
      </c>
      <c r="F4950" s="1" t="str">
        <f>IF(VLOOKUP(MOD(A4950,1000),Sheet2!P:W,8,FALSE)=1,"[[50000,1],",IF(VLOOKUP(MOD(A4950,1000),Sheet2!P:W,8,FALSE)=2,"[[90000,1],","["))&amp;IF(K4950=K4949,VLOOKUP(INT(MID(A4950,3,1))*10+3,Sheet3!A:B,2,FALSE),VLOOKUP(INT(MID(A4950,3,1))*10+MOD(K4950,2)+1,Sheet3!A:B,2,FALSE))&amp;"]"</f>
        <v>[[50051,67]]</v>
      </c>
      <c r="G4950">
        <v>0.2</v>
      </c>
      <c r="H4950" t="str">
        <f t="shared" si="3746"/>
        <v>[80051,80052,80053,80054,80055,80056,80057,80058]</v>
      </c>
      <c r="I4950" s="1">
        <f t="shared" ref="I4950" si="3802">I4938</f>
        <v>1</v>
      </c>
      <c r="J4950">
        <f t="shared" si="3748"/>
        <v>20</v>
      </c>
      <c r="K4950">
        <f t="shared" si="3755"/>
        <v>153</v>
      </c>
      <c r="L4950" s="1" t="str">
        <f>Sheet1!L4950</f>
        <v>[{"bid":16009,"type":6,"num":71},{"bid":14001,"type":4,"num":91000}]</v>
      </c>
    </row>
    <row r="4951" spans="1:12" x14ac:dyDescent="0.2">
      <c r="A4951">
        <f t="shared" si="3745"/>
        <v>606184</v>
      </c>
      <c r="B4951">
        <f t="shared" si="3743"/>
        <v>606185</v>
      </c>
      <c r="C4951" s="1" t="str">
        <f t="shared" si="3752"/>
        <v>当前波数 154/∞</v>
      </c>
      <c r="D4951">
        <f>VLOOKUP(MOD(A4951,1000),Sheet2!P:R,3,FALSE)</f>
        <v>435168.73440000002</v>
      </c>
      <c r="E4951">
        <v>214</v>
      </c>
      <c r="F4951" s="1" t="str">
        <f>IF(VLOOKUP(MOD(A4951,1000),Sheet2!P:W,8,FALSE)=1,"[[50000,1],",IF(VLOOKUP(MOD(A4951,1000),Sheet2!P:W,8,FALSE)=2,"[[90000,1],","["))&amp;IF(K4951=K4950,VLOOKUP(INT(MID(A4951,3,1))*10+3,Sheet3!A:B,2,FALSE),VLOOKUP(INT(MID(A4951,3,1))*10+MOD(K4951,2)+1,Sheet3!A:B,2,FALSE))&amp;"]"</f>
        <v>[[50000,1],[50052,67]]</v>
      </c>
      <c r="G4951">
        <v>0.2</v>
      </c>
      <c r="H4951" t="str">
        <f t="shared" si="3746"/>
        <v>[80051,80052,80053,80054,80055,80056,80057,80058]</v>
      </c>
      <c r="I4951" s="1">
        <f t="shared" ref="I4951" si="3803">I4939</f>
        <v>1</v>
      </c>
      <c r="J4951">
        <f t="shared" si="3748"/>
        <v>20</v>
      </c>
      <c r="K4951">
        <f t="shared" si="3755"/>
        <v>154</v>
      </c>
      <c r="L4951" s="1" t="str">
        <f>Sheet1!L4951</f>
        <v>[{"bid":16009,"type":6,"num":71},{"bid":14001,"type":4,"num":91500}]</v>
      </c>
    </row>
    <row r="4952" spans="1:12" x14ac:dyDescent="0.2">
      <c r="A4952">
        <f t="shared" si="3745"/>
        <v>606185</v>
      </c>
      <c r="B4952">
        <f t="shared" si="3743"/>
        <v>606186</v>
      </c>
      <c r="C4952" s="1" t="str">
        <f t="shared" si="3752"/>
        <v>当前波数 155/∞\n下一波BOSS</v>
      </c>
      <c r="D4952">
        <f>VLOOKUP(MOD(A4952,1000),Sheet2!P:R,3,FALSE)</f>
        <v>457962.62344000005</v>
      </c>
      <c r="E4952">
        <v>215</v>
      </c>
      <c r="F4952" s="1" t="str">
        <f>IF(VLOOKUP(MOD(A4952,1000),Sheet2!P:W,8,FALSE)=1,"[[50000,1],",IF(VLOOKUP(MOD(A4952,1000),Sheet2!P:W,8,FALSE)=2,"[[90000,1],","["))&amp;IF(K4952=K4951,VLOOKUP(INT(MID(A4952,3,1))*10+3,Sheet3!A:B,2,FALSE),VLOOKUP(INT(MID(A4952,3,1))*10+MOD(K4952,2)+1,Sheet3!A:B,2,FALSE))&amp;"]"</f>
        <v>[[50051,67]]</v>
      </c>
      <c r="G4952">
        <v>0.2</v>
      </c>
      <c r="H4952" t="str">
        <f t="shared" si="3746"/>
        <v>[80051,80052,80053,80054,80055,80056,80057,80058]</v>
      </c>
      <c r="I4952" s="1">
        <f t="shared" ref="I4952" si="3804">I4940</f>
        <v>1</v>
      </c>
      <c r="J4952">
        <f t="shared" si="3748"/>
        <v>20</v>
      </c>
      <c r="K4952">
        <f t="shared" si="3755"/>
        <v>155</v>
      </c>
      <c r="L4952" s="1" t="str">
        <f>Sheet1!L4952</f>
        <v>[{"bid":16009,"type":6,"num":71},{"bid":14001,"type":4,"num":92000}]</v>
      </c>
    </row>
    <row r="4953" spans="1:12" x14ac:dyDescent="0.2">
      <c r="A4953">
        <f t="shared" si="3745"/>
        <v>606186</v>
      </c>
      <c r="B4953">
        <f t="shared" si="3743"/>
        <v>606187</v>
      </c>
      <c r="C4953" s="1" t="str">
        <f t="shared" si="3752"/>
        <v>BOSS波\n需击杀所有怪物</v>
      </c>
      <c r="D4953">
        <f>VLOOKUP(MOD(A4953,1000),Sheet2!P:R,3,FALSE)</f>
        <v>481383.52080000011</v>
      </c>
      <c r="E4953">
        <v>217</v>
      </c>
      <c r="F4953" s="1" t="str">
        <f>IF(VLOOKUP(MOD(A4953,1000),Sheet2!P:W,8,FALSE)=1,"[[50000,1],",IF(VLOOKUP(MOD(A4953,1000),Sheet2!P:W,8,FALSE)=2,"[[90000,1],","["))&amp;IF(K4953=K4952,VLOOKUP(INT(MID(A4953,3,1))*10+3,Sheet3!A:B,2,FALSE),VLOOKUP(INT(MID(A4953,3,1))*10+MOD(K4953,2)+1,Sheet3!A:B,2,FALSE))&amp;"]"</f>
        <v>[[50053,45]]</v>
      </c>
      <c r="G4953">
        <v>0.2</v>
      </c>
      <c r="H4953" t="str">
        <f t="shared" si="3746"/>
        <v>[80051,80052,80053,80054,80055,80056,80057,80058]</v>
      </c>
      <c r="I4953" s="1">
        <f t="shared" ref="I4953" si="3805">I4941</f>
        <v>2</v>
      </c>
      <c r="J4953">
        <f t="shared" si="3748"/>
        <v>40</v>
      </c>
      <c r="K4953">
        <f t="shared" si="3755"/>
        <v>155</v>
      </c>
      <c r="L4953" s="1" t="str">
        <f>Sheet1!L4953</f>
        <v>[{"bid":16009,"type":6,"num":73},{"bid":14001,"type":4,"num":92500}]</v>
      </c>
    </row>
    <row r="4954" spans="1:12" x14ac:dyDescent="0.2">
      <c r="A4954">
        <f t="shared" si="3745"/>
        <v>606187</v>
      </c>
      <c r="B4954">
        <f t="shared" si="3743"/>
        <v>606188</v>
      </c>
      <c r="C4954" s="1" t="str">
        <f t="shared" si="3752"/>
        <v>当前波数 156/∞</v>
      </c>
      <c r="D4954">
        <f>VLOOKUP(MOD(A4954,1000),Sheet2!P:R,3,FALSE)</f>
        <v>505589.75016000017</v>
      </c>
      <c r="E4954">
        <v>218</v>
      </c>
      <c r="F4954" s="1" t="str">
        <f>IF(VLOOKUP(MOD(A4954,1000),Sheet2!P:W,8,FALSE)=1,"[[50000,1],",IF(VLOOKUP(MOD(A4954,1000),Sheet2!P:W,8,FALSE)=2,"[[90000,1],","["))&amp;IF(K4954=K4953,VLOOKUP(INT(MID(A4954,3,1))*10+3,Sheet3!A:B,2,FALSE),VLOOKUP(INT(MID(A4954,3,1))*10+MOD(K4954,2)+1,Sheet3!A:B,2,FALSE))&amp;"]"</f>
        <v>[[50000,1],[50052,67]]</v>
      </c>
      <c r="G4954">
        <v>0.2</v>
      </c>
      <c r="H4954" t="str">
        <f t="shared" si="3746"/>
        <v>[80051,80052,80053,80054,80055,80056,80057,80058]</v>
      </c>
      <c r="I4954" s="1">
        <f t="shared" ref="I4954" si="3806">I4942</f>
        <v>1</v>
      </c>
      <c r="J4954">
        <f t="shared" si="3748"/>
        <v>20</v>
      </c>
      <c r="K4954">
        <f t="shared" si="3755"/>
        <v>156</v>
      </c>
      <c r="L4954" s="1" t="str">
        <f>Sheet1!L4954</f>
        <v>[{"bid":16009,"type":6,"num":73},{"bid":14001,"type":4,"num":93000}]</v>
      </c>
    </row>
    <row r="4955" spans="1:12" x14ac:dyDescent="0.2">
      <c r="A4955">
        <f t="shared" si="3745"/>
        <v>606188</v>
      </c>
      <c r="B4955">
        <f t="shared" si="3743"/>
        <v>606189</v>
      </c>
      <c r="C4955" s="1" t="str">
        <f t="shared" si="3752"/>
        <v>当前波数 157/∞</v>
      </c>
      <c r="D4955">
        <f>VLOOKUP(MOD(A4955,1000),Sheet2!P:R,3,FALSE)</f>
        <v>530446.72576000018</v>
      </c>
      <c r="E4955">
        <v>219</v>
      </c>
      <c r="F4955" s="1" t="str">
        <f>IF(VLOOKUP(MOD(A4955,1000),Sheet2!P:W,8,FALSE)=1,"[[50000,1],",IF(VLOOKUP(MOD(A4955,1000),Sheet2!P:W,8,FALSE)=2,"[[90000,1],","["))&amp;IF(K4955=K4954,VLOOKUP(INT(MID(A4955,3,1))*10+3,Sheet3!A:B,2,FALSE),VLOOKUP(INT(MID(A4955,3,1))*10+MOD(K4955,2)+1,Sheet3!A:B,2,FALSE))&amp;"]"</f>
        <v>[[50051,67]]</v>
      </c>
      <c r="G4955">
        <v>0.2</v>
      </c>
      <c r="H4955" t="str">
        <f t="shared" si="3746"/>
        <v>[80051,80052,80053,80054,80055,80056,80057,80058]</v>
      </c>
      <c r="I4955" s="1">
        <f t="shared" ref="I4955" si="3807">I4943</f>
        <v>1</v>
      </c>
      <c r="J4955">
        <f t="shared" si="3748"/>
        <v>20</v>
      </c>
      <c r="K4955">
        <f t="shared" si="3755"/>
        <v>157</v>
      </c>
      <c r="L4955" s="1" t="str">
        <f>Sheet1!L4955</f>
        <v>[{"bid":16009,"type":6,"num":73},{"bid":14001,"type":4,"num":93500}]</v>
      </c>
    </row>
    <row r="4956" spans="1:12" x14ac:dyDescent="0.2">
      <c r="A4956">
        <f t="shared" si="3745"/>
        <v>606189</v>
      </c>
      <c r="B4956">
        <f t="shared" si="3743"/>
        <v>606190</v>
      </c>
      <c r="C4956" s="1" t="str">
        <f t="shared" si="3752"/>
        <v>当前波数 158/∞</v>
      </c>
      <c r="D4956">
        <f>VLOOKUP(MOD(A4956,1000),Sheet2!P:R,3,FALSE)</f>
        <v>555961.21560000023</v>
      </c>
      <c r="E4956">
        <v>221</v>
      </c>
      <c r="F4956" s="1" t="str">
        <f>IF(VLOOKUP(MOD(A4956,1000),Sheet2!P:W,8,FALSE)=1,"[[50000,1],",IF(VLOOKUP(MOD(A4956,1000),Sheet2!P:W,8,FALSE)=2,"[[90000,1],","["))&amp;IF(K4956=K4955,VLOOKUP(INT(MID(A4956,3,1))*10+3,Sheet3!A:B,2,FALSE),VLOOKUP(INT(MID(A4956,3,1))*10+MOD(K4956,2)+1,Sheet3!A:B,2,FALSE))&amp;"]"</f>
        <v>[[50052,67]]</v>
      </c>
      <c r="G4956">
        <v>0.2</v>
      </c>
      <c r="H4956" t="str">
        <f t="shared" si="3746"/>
        <v>[80051,80052,80053,80054,80055,80056,80057,80058]</v>
      </c>
      <c r="I4956" s="1">
        <f t="shared" ref="I4956" si="3808">I4944</f>
        <v>1</v>
      </c>
      <c r="J4956">
        <f t="shared" si="3748"/>
        <v>20</v>
      </c>
      <c r="K4956">
        <f t="shared" si="3755"/>
        <v>158</v>
      </c>
      <c r="L4956" s="1" t="str">
        <f>Sheet1!L4956</f>
        <v>[{"bid":16009,"type":6,"num":73},{"bid":14001,"type":4,"num":94000}]</v>
      </c>
    </row>
    <row r="4957" spans="1:12" x14ac:dyDescent="0.2">
      <c r="A4957">
        <f t="shared" si="3745"/>
        <v>606190</v>
      </c>
      <c r="B4957">
        <f t="shared" si="3743"/>
        <v>606191</v>
      </c>
      <c r="C4957" s="1" t="str">
        <f t="shared" si="3752"/>
        <v>当前波数 159/∞</v>
      </c>
      <c r="D4957">
        <f>VLOOKUP(MOD(A4957,1000),Sheet2!P:R,3,FALSE)</f>
        <v>587961.38755680039</v>
      </c>
      <c r="E4957">
        <v>223</v>
      </c>
      <c r="F4957" s="1" t="str">
        <f>IF(VLOOKUP(MOD(A4957,1000),Sheet2!P:W,8,FALSE)=1,"[[50000,1],",IF(VLOOKUP(MOD(A4957,1000),Sheet2!P:W,8,FALSE)=2,"[[90000,1],","["))&amp;IF(K4957=K4956,VLOOKUP(INT(MID(A4957,3,1))*10+3,Sheet3!A:B,2,FALSE),VLOOKUP(INT(MID(A4957,3,1))*10+MOD(K4957,2)+1,Sheet3!A:B,2,FALSE))&amp;"]"</f>
        <v>[[50000,1],[50051,67]]</v>
      </c>
      <c r="G4957">
        <v>0.2</v>
      </c>
      <c r="H4957" t="str">
        <f t="shared" si="3746"/>
        <v>[80051,80052,80053,80054,80055,80056,80057,80058]</v>
      </c>
      <c r="I4957" s="1">
        <f t="shared" ref="I4957" si="3809">I4945</f>
        <v>1</v>
      </c>
      <c r="J4957">
        <f t="shared" si="3748"/>
        <v>20</v>
      </c>
      <c r="K4957">
        <f t="shared" si="3755"/>
        <v>159</v>
      </c>
      <c r="L4957" s="1" t="str">
        <f>Sheet1!L4957</f>
        <v>[{"bid":16009,"type":6,"num":73},{"bid":14001,"type":4,"num":94500}]</v>
      </c>
    </row>
    <row r="4958" spans="1:12" x14ac:dyDescent="0.2">
      <c r="A4958">
        <f t="shared" si="3745"/>
        <v>606191</v>
      </c>
      <c r="B4958">
        <f t="shared" si="3743"/>
        <v>606192</v>
      </c>
      <c r="C4958" s="1" t="str">
        <f t="shared" si="3752"/>
        <v>当前波数 160/∞\n下一波BOSS</v>
      </c>
      <c r="D4958">
        <f>VLOOKUP(MOD(A4958,1000),Sheet2!P:R,3,FALSE)</f>
        <v>621169.60620000039</v>
      </c>
      <c r="E4958">
        <v>224</v>
      </c>
      <c r="F4958" s="1" t="str">
        <f>IF(VLOOKUP(MOD(A4958,1000),Sheet2!P:W,8,FALSE)=1,"[[50000,1],",IF(VLOOKUP(MOD(A4958,1000),Sheet2!P:W,8,FALSE)=2,"[[90000,1],","["))&amp;IF(K4958=K4957,VLOOKUP(INT(MID(A4958,3,1))*10+3,Sheet3!A:B,2,FALSE),VLOOKUP(INT(MID(A4958,3,1))*10+MOD(K4958,2)+1,Sheet3!A:B,2,FALSE))&amp;"]"</f>
        <v>[[50052,67]]</v>
      </c>
      <c r="G4958">
        <v>0.2</v>
      </c>
      <c r="H4958" t="str">
        <f t="shared" si="3746"/>
        <v>[80051,80052,80053,80054,80055,80056,80057,80058]</v>
      </c>
      <c r="I4958" s="1">
        <f t="shared" ref="I4958" si="3810">I4946</f>
        <v>1</v>
      </c>
      <c r="J4958">
        <f t="shared" si="3748"/>
        <v>20</v>
      </c>
      <c r="K4958">
        <f t="shared" si="3755"/>
        <v>160</v>
      </c>
      <c r="L4958" s="1" t="str">
        <f>Sheet1!L4958</f>
        <v>[{"bid":16009,"type":6,"num":75},{"bid":14001,"type":4,"num":95000}]</v>
      </c>
    </row>
    <row r="4959" spans="1:12" x14ac:dyDescent="0.2">
      <c r="A4959">
        <f t="shared" si="3745"/>
        <v>606192</v>
      </c>
      <c r="B4959">
        <f t="shared" si="3743"/>
        <v>606193</v>
      </c>
      <c r="C4959" s="1" t="str">
        <f t="shared" si="3752"/>
        <v>BOSS波\n需击杀所有怪物</v>
      </c>
      <c r="D4959">
        <f>VLOOKUP(MOD(A4959,1000),Sheet2!P:R,3,FALSE)</f>
        <v>655612.9740768004</v>
      </c>
      <c r="E4959">
        <v>225</v>
      </c>
      <c r="F4959" s="1" t="str">
        <f>IF(VLOOKUP(MOD(A4959,1000),Sheet2!P:W,8,FALSE)=1,"[[50000,1],",IF(VLOOKUP(MOD(A4959,1000),Sheet2!P:W,8,FALSE)=2,"[[90000,1],","["))&amp;IF(K4959=K4958,VLOOKUP(INT(MID(A4959,3,1))*10+3,Sheet3!A:B,2,FALSE),VLOOKUP(INT(MID(A4959,3,1))*10+MOD(K4959,2)+1,Sheet3!A:B,2,FALSE))&amp;"]"</f>
        <v>[[50053,45]]</v>
      </c>
      <c r="G4959">
        <v>0.2</v>
      </c>
      <c r="H4959" t="str">
        <f t="shared" si="3746"/>
        <v>[80051,80052,80053,80054,80055,80056,80057,80058]</v>
      </c>
      <c r="I4959" s="1">
        <f t="shared" ref="I4959" si="3811">I4947</f>
        <v>2</v>
      </c>
      <c r="J4959">
        <f t="shared" si="3748"/>
        <v>40</v>
      </c>
      <c r="K4959">
        <f t="shared" si="3755"/>
        <v>160</v>
      </c>
      <c r="L4959" s="1" t="str">
        <f>Sheet1!L4959</f>
        <v>[{"bid":16009,"type":6,"num":75},{"bid":14001,"type":4,"num":95500}]</v>
      </c>
    </row>
    <row r="4960" spans="1:12" x14ac:dyDescent="0.2">
      <c r="A4960">
        <f t="shared" si="3745"/>
        <v>606193</v>
      </c>
      <c r="B4960">
        <f t="shared" si="3743"/>
        <v>606194</v>
      </c>
      <c r="C4960" s="1" t="str">
        <f t="shared" si="3752"/>
        <v>当前波数 161/∞</v>
      </c>
      <c r="D4960">
        <f>VLOOKUP(MOD(A4960,1000),Sheet2!P:R,3,FALSE)</f>
        <v>708567.58627200045</v>
      </c>
      <c r="E4960">
        <v>227</v>
      </c>
      <c r="F4960" s="1" t="str">
        <f>IF(VLOOKUP(MOD(A4960,1000),Sheet2!P:W,8,FALSE)=1,"[[50000,1],",IF(VLOOKUP(MOD(A4960,1000),Sheet2!P:W,8,FALSE)=2,"[[90000,1],","["))&amp;IF(K4960=K4959,VLOOKUP(INT(MID(A4960,3,1))*10+3,Sheet3!A:B,2,FALSE),VLOOKUP(INT(MID(A4960,3,1))*10+MOD(K4960,2)+1,Sheet3!A:B,2,FALSE))&amp;"]"</f>
        <v>[[50000,1],[50051,67]]</v>
      </c>
      <c r="G4960">
        <v>0.2</v>
      </c>
      <c r="H4960" t="str">
        <f t="shared" si="3746"/>
        <v>[80051,80052,80053,80054,80055,80056,80057,80058]</v>
      </c>
      <c r="I4960" s="1">
        <f t="shared" ref="I4960" si="3812">I4948</f>
        <v>1</v>
      </c>
      <c r="J4960">
        <f t="shared" si="3748"/>
        <v>20</v>
      </c>
      <c r="K4960">
        <f t="shared" si="3755"/>
        <v>161</v>
      </c>
      <c r="L4960" s="1" t="str">
        <f>Sheet1!L4960</f>
        <v>[{"bid":16009,"type":6,"num":75},{"bid":14001,"type":4,"num":96000}]</v>
      </c>
    </row>
    <row r="4961" spans="1:12" x14ac:dyDescent="0.2">
      <c r="A4961">
        <f t="shared" si="3745"/>
        <v>606194</v>
      </c>
      <c r="B4961">
        <f t="shared" ref="B4961:B5024" si="3813">A4961+1</f>
        <v>606195</v>
      </c>
      <c r="C4961" s="1" t="str">
        <f t="shared" si="3752"/>
        <v>当前波数 162/∞</v>
      </c>
      <c r="D4961">
        <f>VLOOKUP(MOD(A4961,1000),Sheet2!P:R,3,FALSE)</f>
        <v>763797.57636000065</v>
      </c>
      <c r="E4961">
        <v>229</v>
      </c>
      <c r="F4961" s="1" t="str">
        <f>IF(VLOOKUP(MOD(A4961,1000),Sheet2!P:W,8,FALSE)=1,"[[50000,1],",IF(VLOOKUP(MOD(A4961,1000),Sheet2!P:W,8,FALSE)=2,"[[90000,1],","["))&amp;IF(K4961=K4960,VLOOKUP(INT(MID(A4961,3,1))*10+3,Sheet3!A:B,2,FALSE),VLOOKUP(INT(MID(A4961,3,1))*10+MOD(K4961,2)+1,Sheet3!A:B,2,FALSE))&amp;"]"</f>
        <v>[[50052,67]]</v>
      </c>
      <c r="G4961">
        <v>0.2</v>
      </c>
      <c r="H4961" t="str">
        <f t="shared" si="3746"/>
        <v>[80051,80052,80053,80054,80055,80056,80057,80058]</v>
      </c>
      <c r="I4961" s="1">
        <f t="shared" ref="I4961" si="3814">I4949</f>
        <v>1</v>
      </c>
      <c r="J4961">
        <f t="shared" si="3748"/>
        <v>20</v>
      </c>
      <c r="K4961">
        <f t="shared" si="3755"/>
        <v>162</v>
      </c>
      <c r="L4961" s="1" t="str">
        <f>Sheet1!L4961</f>
        <v>[{"bid":16009,"type":6,"num":75},{"bid":14001,"type":4,"num":96500}]</v>
      </c>
    </row>
    <row r="4962" spans="1:12" x14ac:dyDescent="0.2">
      <c r="A4962">
        <f t="shared" ref="A4962:A5025" si="3815">A4961+1</f>
        <v>606195</v>
      </c>
      <c r="B4962">
        <f t="shared" si="3813"/>
        <v>606196</v>
      </c>
      <c r="C4962" s="1" t="str">
        <f t="shared" si="3752"/>
        <v>当前波数 163/∞</v>
      </c>
      <c r="D4962">
        <f>VLOOKUP(MOD(A4962,1000),Sheet2!P:R,3,FALSE)</f>
        <v>821357.00998560071</v>
      </c>
      <c r="E4962">
        <v>231</v>
      </c>
      <c r="F4962" s="1" t="str">
        <f>IF(VLOOKUP(MOD(A4962,1000),Sheet2!P:W,8,FALSE)=1,"[[50000,1],",IF(VLOOKUP(MOD(A4962,1000),Sheet2!P:W,8,FALSE)=2,"[[90000,1],","["))&amp;IF(K4962=K4961,VLOOKUP(INT(MID(A4962,3,1))*10+3,Sheet3!A:B,2,FALSE),VLOOKUP(INT(MID(A4962,3,1))*10+MOD(K4962,2)+1,Sheet3!A:B,2,FALSE))&amp;"]"</f>
        <v>[[50051,67]]</v>
      </c>
      <c r="G4962">
        <v>0.2</v>
      </c>
      <c r="H4962" t="str">
        <f t="shared" ref="H4962:H4971" si="3816">H4961</f>
        <v>[80051,80052,80053,80054,80055,80056,80057,80058]</v>
      </c>
      <c r="I4962" s="1">
        <f t="shared" ref="I4962" si="3817">I4950</f>
        <v>1</v>
      </c>
      <c r="J4962">
        <f t="shared" ref="J4962:J5025" si="3818">J4423</f>
        <v>20</v>
      </c>
      <c r="K4962">
        <f t="shared" si="3755"/>
        <v>163</v>
      </c>
      <c r="L4962" s="1" t="str">
        <f>Sheet1!L4962</f>
        <v>[{"bid":16009,"type":6,"num":75},{"bid":14001,"type":4,"num":97000}]</v>
      </c>
    </row>
    <row r="4963" spans="1:12" x14ac:dyDescent="0.2">
      <c r="A4963">
        <f t="shared" si="3815"/>
        <v>606196</v>
      </c>
      <c r="B4963">
        <f t="shared" si="3813"/>
        <v>606197</v>
      </c>
      <c r="C4963" s="1" t="str">
        <f t="shared" si="3752"/>
        <v>当前波数 164/∞</v>
      </c>
      <c r="D4963">
        <f>VLOOKUP(MOD(A4963,1000),Sheet2!P:R,3,FALSE)</f>
        <v>881300.50575360085</v>
      </c>
      <c r="E4963">
        <v>232</v>
      </c>
      <c r="F4963" s="1" t="str">
        <f>IF(VLOOKUP(MOD(A4963,1000),Sheet2!P:W,8,FALSE)=1,"[[50000,1],",IF(VLOOKUP(MOD(A4963,1000),Sheet2!P:W,8,FALSE)=2,"[[90000,1],","["))&amp;IF(K4963=K4962,VLOOKUP(INT(MID(A4963,3,1))*10+3,Sheet3!A:B,2,FALSE),VLOOKUP(INT(MID(A4963,3,1))*10+MOD(K4963,2)+1,Sheet3!A:B,2,FALSE))&amp;"]"</f>
        <v>[[50000,1],[50052,67]]</v>
      </c>
      <c r="G4963">
        <v>0.2</v>
      </c>
      <c r="H4963" t="str">
        <f t="shared" si="3816"/>
        <v>[80051,80052,80053,80054,80055,80056,80057,80058]</v>
      </c>
      <c r="I4963" s="1">
        <f t="shared" ref="I4963" si="3819">I4951</f>
        <v>1</v>
      </c>
      <c r="J4963">
        <f t="shared" si="3818"/>
        <v>20</v>
      </c>
      <c r="K4963">
        <f t="shared" si="3755"/>
        <v>164</v>
      </c>
      <c r="L4963" s="1" t="str">
        <f>Sheet1!L4963</f>
        <v>[{"bid":16009,"type":6,"num":77},{"bid":14001,"type":4,"num":97500}]</v>
      </c>
    </row>
    <row r="4964" spans="1:12" x14ac:dyDescent="0.2">
      <c r="A4964">
        <f t="shared" si="3815"/>
        <v>606197</v>
      </c>
      <c r="B4964">
        <f t="shared" si="3813"/>
        <v>606198</v>
      </c>
      <c r="C4964" s="1" t="str">
        <f t="shared" si="3752"/>
        <v>当前波数 165/∞\n下一波BOSS</v>
      </c>
      <c r="D4964">
        <f>VLOOKUP(MOD(A4964,1000),Sheet2!P:R,3,FALSE)</f>
        <v>943683.23522880115</v>
      </c>
      <c r="E4964">
        <v>234</v>
      </c>
      <c r="F4964" s="1" t="str">
        <f>IF(VLOOKUP(MOD(A4964,1000),Sheet2!P:W,8,FALSE)=1,"[[50000,1],",IF(VLOOKUP(MOD(A4964,1000),Sheet2!P:W,8,FALSE)=2,"[[90000,1],","["))&amp;IF(K4964=K4963,VLOOKUP(INT(MID(A4964,3,1))*10+3,Sheet3!A:B,2,FALSE),VLOOKUP(INT(MID(A4964,3,1))*10+MOD(K4964,2)+1,Sheet3!A:B,2,FALSE))&amp;"]"</f>
        <v>[[50051,67]]</v>
      </c>
      <c r="G4964">
        <v>0.2</v>
      </c>
      <c r="H4964" t="str">
        <f t="shared" si="3816"/>
        <v>[80051,80052,80053,80054,80055,80056,80057,80058]</v>
      </c>
      <c r="I4964" s="1">
        <f t="shared" ref="I4964" si="3820">I4952</f>
        <v>1</v>
      </c>
      <c r="J4964">
        <f t="shared" si="3818"/>
        <v>20</v>
      </c>
      <c r="K4964">
        <f t="shared" si="3755"/>
        <v>165</v>
      </c>
      <c r="L4964" s="1" t="str">
        <f>Sheet1!L4964</f>
        <v>[{"bid":16009,"type":6,"num":77},{"bid":14001,"type":4,"num":98000}]</v>
      </c>
    </row>
    <row r="4965" spans="1:12" x14ac:dyDescent="0.2">
      <c r="A4965">
        <f t="shared" si="3815"/>
        <v>606198</v>
      </c>
      <c r="B4965">
        <f t="shared" si="3813"/>
        <v>606199</v>
      </c>
      <c r="C4965" s="1" t="str">
        <f t="shared" si="3752"/>
        <v>BOSS波\n需击杀所有怪物</v>
      </c>
      <c r="D4965">
        <f>VLOOKUP(MOD(A4965,1000),Sheet2!P:R,3,FALSE)</f>
        <v>1008560.9229360013</v>
      </c>
      <c r="E4965">
        <v>236</v>
      </c>
      <c r="F4965" s="1" t="str">
        <f>IF(VLOOKUP(MOD(A4965,1000),Sheet2!P:W,8,FALSE)=1,"[[50000,1],",IF(VLOOKUP(MOD(A4965,1000),Sheet2!P:W,8,FALSE)=2,"[[90000,1],","["))&amp;IF(K4965=K4964,VLOOKUP(INT(MID(A4965,3,1))*10+3,Sheet3!A:B,2,FALSE),VLOOKUP(INT(MID(A4965,3,1))*10+MOD(K4965,2)+1,Sheet3!A:B,2,FALSE))&amp;"]"</f>
        <v>[[50053,45]]</v>
      </c>
      <c r="G4965">
        <v>0.2</v>
      </c>
      <c r="H4965" t="str">
        <f t="shared" si="3816"/>
        <v>[80051,80052,80053,80054,80055,80056,80057,80058]</v>
      </c>
      <c r="I4965" s="1">
        <f t="shared" ref="I4965" si="3821">I4953</f>
        <v>2</v>
      </c>
      <c r="J4965">
        <f t="shared" si="3818"/>
        <v>40</v>
      </c>
      <c r="K4965">
        <f t="shared" si="3755"/>
        <v>165</v>
      </c>
      <c r="L4965" s="1" t="str">
        <f>Sheet1!L4965</f>
        <v>[{"bid":16009,"type":6,"num":77},{"bid":14001,"type":4,"num":98500}]</v>
      </c>
    </row>
    <row r="4966" spans="1:12" x14ac:dyDescent="0.2">
      <c r="A4966">
        <f t="shared" si="3815"/>
        <v>606199</v>
      </c>
      <c r="B4966">
        <f t="shared" si="3813"/>
        <v>606200</v>
      </c>
      <c r="C4966" s="1" t="str">
        <f t="shared" ref="C4966:C5029" si="3822">IF(K4966=K4965,"BOSS波\n需击杀所有怪物",IF(K4966=K4967,"当前波数 "&amp;K4966&amp;"/∞\n下一波BOSS","当前波数 "&amp;K4966&amp;"/∞"))</f>
        <v>当前波数 166/∞</v>
      </c>
      <c r="D4966">
        <f>VLOOKUP(MOD(A4966,1000),Sheet2!P:R,3,FALSE)</f>
        <v>1076265.4702800014</v>
      </c>
      <c r="E4966">
        <v>238</v>
      </c>
      <c r="F4966" s="1" t="str">
        <f>IF(VLOOKUP(MOD(A4966,1000),Sheet2!P:W,8,FALSE)=1,"[[50000,1],",IF(VLOOKUP(MOD(A4966,1000),Sheet2!P:W,8,FALSE)=2,"[[90000,1],","["))&amp;IF(K4966=K4965,VLOOKUP(INT(MID(A4966,3,1))*10+3,Sheet3!A:B,2,FALSE),VLOOKUP(INT(MID(A4966,3,1))*10+MOD(K4966,2)+1,Sheet3!A:B,2,FALSE))&amp;"]"</f>
        <v>[[50000,1],[50052,67]]</v>
      </c>
      <c r="G4966">
        <v>0.2</v>
      </c>
      <c r="H4966" t="str">
        <f t="shared" si="3816"/>
        <v>[80051,80052,80053,80054,80055,80056,80057,80058]</v>
      </c>
      <c r="I4966" s="1">
        <f t="shared" ref="I4966" si="3823">I4954</f>
        <v>1</v>
      </c>
      <c r="J4966">
        <f t="shared" si="3818"/>
        <v>20</v>
      </c>
      <c r="K4966">
        <f t="shared" si="3755"/>
        <v>166</v>
      </c>
      <c r="L4966" s="1" t="str">
        <f>Sheet1!L4966</f>
        <v>[{"bid":16009,"type":6,"num":77},{"bid":14001,"type":4,"num":99000}]</v>
      </c>
    </row>
    <row r="4967" spans="1:12" x14ac:dyDescent="0.2">
      <c r="A4967">
        <f t="shared" si="3815"/>
        <v>606200</v>
      </c>
      <c r="B4967">
        <f t="shared" si="3813"/>
        <v>606201</v>
      </c>
      <c r="C4967" s="1" t="str">
        <f t="shared" si="3822"/>
        <v>当前波数 167/∞</v>
      </c>
      <c r="D4967">
        <f>VLOOKUP(MOD(A4967,1000),Sheet2!P:R,3,FALSE)</f>
        <v>1146896.8322784016</v>
      </c>
      <c r="E4967">
        <v>239</v>
      </c>
      <c r="F4967" s="1" t="str">
        <f>IF(VLOOKUP(MOD(A4967,1000),Sheet2!P:W,8,FALSE)=1,"[[50000,1],",IF(VLOOKUP(MOD(A4967,1000),Sheet2!P:W,8,FALSE)=2,"[[90000,1],","["))&amp;IF(K4967=K4966,VLOOKUP(INT(MID(A4967,3,1))*10+3,Sheet3!A:B,2,FALSE),VLOOKUP(INT(MID(A4967,3,1))*10+MOD(K4967,2)+1,Sheet3!A:B,2,FALSE))&amp;"]"</f>
        <v>[[50051,67]]</v>
      </c>
      <c r="G4967">
        <v>0.2</v>
      </c>
      <c r="H4967" t="str">
        <f t="shared" si="3816"/>
        <v>[80051,80052,80053,80054,80055,80056,80057,80058]</v>
      </c>
      <c r="I4967" s="1">
        <f t="shared" ref="I4967" si="3824">I4955</f>
        <v>1</v>
      </c>
      <c r="J4967">
        <f t="shared" si="3818"/>
        <v>20</v>
      </c>
      <c r="K4967">
        <f t="shared" ref="K4967:K5030" si="3825">K4961+5</f>
        <v>167</v>
      </c>
      <c r="L4967" s="1" t="str">
        <f>Sheet1!L4967</f>
        <v>[{"bid":16009,"type":6,"num":77},{"bid":14001,"type":4,"num":99500}]</v>
      </c>
    </row>
    <row r="4968" spans="1:12" x14ac:dyDescent="0.2">
      <c r="A4968">
        <f t="shared" si="3815"/>
        <v>606201</v>
      </c>
      <c r="B4968">
        <f t="shared" si="3813"/>
        <v>606202</v>
      </c>
      <c r="C4968" s="1" t="str">
        <f t="shared" si="3822"/>
        <v>当前波数 168/∞</v>
      </c>
      <c r="D4968">
        <f>VLOOKUP(MOD(A4968,1000),Sheet2!P:R,3,FALSE)</f>
        <v>1296578.8512768014</v>
      </c>
      <c r="E4968">
        <v>241</v>
      </c>
      <c r="F4968" s="1" t="str">
        <f>IF(VLOOKUP(MOD(A4968,1000),Sheet2!P:W,8,FALSE)=1,"[[50000,1],",IF(VLOOKUP(MOD(A4968,1000),Sheet2!P:W,8,FALSE)=2,"[[90000,1],","["))&amp;IF(K4968=K4967,VLOOKUP(INT(MID(A4968,3,1))*10+3,Sheet3!A:B,2,FALSE),VLOOKUP(INT(MID(A4968,3,1))*10+MOD(K4968,2)+1,Sheet3!A:B,2,FALSE))&amp;"]"</f>
        <v>[[50052,67]]</v>
      </c>
      <c r="G4968">
        <v>0.2</v>
      </c>
      <c r="H4968" t="str">
        <f t="shared" si="3816"/>
        <v>[80051,80052,80053,80054,80055,80056,80057,80058]</v>
      </c>
      <c r="I4968" s="1">
        <f t="shared" ref="I4968" si="3826">I4956</f>
        <v>1</v>
      </c>
      <c r="J4968">
        <f t="shared" si="3818"/>
        <v>20</v>
      </c>
      <c r="K4968">
        <f t="shared" si="3825"/>
        <v>168</v>
      </c>
      <c r="L4968" s="1" t="str">
        <f>Sheet1!L4968</f>
        <v>[{"bid":16009,"type":6,"num":79},{"bid":14001,"type":4,"num":100000}]</v>
      </c>
    </row>
    <row r="4969" spans="1:12" x14ac:dyDescent="0.2">
      <c r="A4969">
        <f t="shared" si="3815"/>
        <v>606202</v>
      </c>
      <c r="B4969">
        <f t="shared" si="3813"/>
        <v>606203</v>
      </c>
      <c r="C4969" s="1" t="str">
        <f t="shared" si="3822"/>
        <v>当前波数 169/∞</v>
      </c>
      <c r="D4969">
        <f>VLOOKUP(MOD(A4969,1000),Sheet2!P:R,3,FALSE)</f>
        <v>1377121.2751296016</v>
      </c>
      <c r="E4969">
        <v>242</v>
      </c>
      <c r="F4969" s="1" t="str">
        <f>IF(VLOOKUP(MOD(A4969,1000),Sheet2!P:W,8,FALSE)=1,"[[50000,1],",IF(VLOOKUP(MOD(A4969,1000),Sheet2!P:W,8,FALSE)=2,"[[90000,1],","["))&amp;IF(K4969=K4968,VLOOKUP(INT(MID(A4969,3,1))*10+3,Sheet3!A:B,2,FALSE),VLOOKUP(INT(MID(A4969,3,1))*10+MOD(K4969,2)+1,Sheet3!A:B,2,FALSE))&amp;"]"</f>
        <v>[[50000,1],[50051,67]]</v>
      </c>
      <c r="G4969">
        <v>0.2</v>
      </c>
      <c r="H4969" t="str">
        <f t="shared" si="3816"/>
        <v>[80051,80052,80053,80054,80055,80056,80057,80058]</v>
      </c>
      <c r="I4969" s="1">
        <f t="shared" ref="I4969" si="3827">I4957</f>
        <v>1</v>
      </c>
      <c r="J4969">
        <f t="shared" si="3818"/>
        <v>20</v>
      </c>
      <c r="K4969">
        <f t="shared" si="3825"/>
        <v>169</v>
      </c>
      <c r="L4969" s="1" t="str">
        <f>Sheet1!L4969</f>
        <v>[{"bid":16009,"type":6,"num":79},{"bid":14001,"type":4,"num":100500}]</v>
      </c>
    </row>
    <row r="4970" spans="1:12" x14ac:dyDescent="0.2">
      <c r="A4970">
        <f t="shared" si="3815"/>
        <v>606203</v>
      </c>
      <c r="B4970">
        <f t="shared" si="3813"/>
        <v>606204</v>
      </c>
      <c r="C4970" s="1" t="str">
        <f t="shared" si="3822"/>
        <v>当前波数 170/∞\n下一波BOSS</v>
      </c>
      <c r="D4970">
        <f>VLOOKUP(MOD(A4970,1000),Sheet2!P:R,3,FALSE)</f>
        <v>1460651.9393856018</v>
      </c>
      <c r="E4970">
        <v>244</v>
      </c>
      <c r="F4970" s="1" t="str">
        <f>IF(VLOOKUP(MOD(A4970,1000),Sheet2!P:W,8,FALSE)=1,"[[50000,1],",IF(VLOOKUP(MOD(A4970,1000),Sheet2!P:W,8,FALSE)=2,"[[90000,1],","["))&amp;IF(K4970=K4969,VLOOKUP(INT(MID(A4970,3,1))*10+3,Sheet3!A:B,2,FALSE),VLOOKUP(INT(MID(A4970,3,1))*10+MOD(K4970,2)+1,Sheet3!A:B,2,FALSE))&amp;"]"</f>
        <v>[[50052,67]]</v>
      </c>
      <c r="G4970">
        <v>0.2</v>
      </c>
      <c r="H4970" t="str">
        <f t="shared" si="3816"/>
        <v>[80051,80052,80053,80054,80055,80056,80057,80058]</v>
      </c>
      <c r="I4970" s="1">
        <f t="shared" ref="I4970" si="3828">I4958</f>
        <v>1</v>
      </c>
      <c r="J4970">
        <f t="shared" si="3818"/>
        <v>20</v>
      </c>
      <c r="K4970">
        <f t="shared" si="3825"/>
        <v>170</v>
      </c>
      <c r="L4970" s="1" t="str">
        <f>Sheet1!L4970</f>
        <v>[{"bid":16009,"type":6,"num":79},{"bid":14001,"type":4,"num":101000}]</v>
      </c>
    </row>
    <row r="4971" spans="1:12" x14ac:dyDescent="0.2">
      <c r="A4971">
        <f t="shared" si="3815"/>
        <v>606204</v>
      </c>
      <c r="B4971">
        <f t="shared" si="3813"/>
        <v>606205</v>
      </c>
      <c r="C4971" s="1" t="str">
        <f t="shared" si="3822"/>
        <v>BOSS波\n需击杀所有怪物</v>
      </c>
      <c r="D4971">
        <f>VLOOKUP(MOD(A4971,1000),Sheet2!P:R,3,FALSE)</f>
        <v>1547234.5824000023</v>
      </c>
      <c r="E4971">
        <v>245</v>
      </c>
      <c r="F4971" s="1" t="str">
        <f>IF(VLOOKUP(MOD(A4971,1000),Sheet2!P:W,8,FALSE)=1,"[[50000,1],",IF(VLOOKUP(MOD(A4971,1000),Sheet2!P:W,8,FALSE)=2,"[[90000,1],","["))&amp;IF(K4971=K4970,VLOOKUP(INT(MID(A4971,3,1))*10+3,Sheet3!A:B,2,FALSE),VLOOKUP(INT(MID(A4971,3,1))*10+MOD(K4971,2)+1,Sheet3!A:B,2,FALSE))&amp;"]"</f>
        <v>[[50053,45]]</v>
      </c>
      <c r="G4971">
        <v>0.2</v>
      </c>
      <c r="H4971" t="str">
        <f t="shared" si="3816"/>
        <v>[80051,80052,80053,80054,80055,80056,80057,80058]</v>
      </c>
      <c r="I4971" s="1">
        <f t="shared" ref="I4971" si="3829">I4959</f>
        <v>2</v>
      </c>
      <c r="J4971">
        <f t="shared" si="3818"/>
        <v>40</v>
      </c>
      <c r="K4971">
        <f t="shared" si="3825"/>
        <v>170</v>
      </c>
      <c r="L4971" s="1" t="str">
        <f>Sheet1!L4971</f>
        <v>[{"bid":16009,"type":6,"num":79},{"bid":14001,"type":4,"num":101500}]</v>
      </c>
    </row>
    <row r="4972" spans="1:12" x14ac:dyDescent="0.2">
      <c r="A4972">
        <f t="shared" si="3815"/>
        <v>606205</v>
      </c>
      <c r="B4972">
        <f t="shared" si="3813"/>
        <v>606206</v>
      </c>
      <c r="C4972" s="1" t="str">
        <f t="shared" si="3822"/>
        <v>当前波数 171/∞</v>
      </c>
      <c r="D4972">
        <f>VLOOKUP(MOD(A4972,1000),Sheet2!P:R,3,FALSE)</f>
        <v>1637300.2929216025</v>
      </c>
      <c r="E4972">
        <v>247</v>
      </c>
      <c r="F4972" s="1" t="str">
        <f>IF(VLOOKUP(MOD(A4972,1000),Sheet2!P:W,8,FALSE)=1,"[[50000,1],",IF(VLOOKUP(MOD(A4972,1000),Sheet2!P:W,8,FALSE)=2,"[[90000,1],","["))&amp;IF(K4972=K4971,VLOOKUP(INT(MID(A4972,3,1))*10+3,Sheet3!A:B,2,FALSE),VLOOKUP(INT(MID(A4972,3,1))*10+MOD(K4972,2)+1,Sheet3!A:B,2,FALSE))&amp;"]"</f>
        <v>[[50000,1],[50051,67]]</v>
      </c>
      <c r="G4972">
        <v>0.2</v>
      </c>
      <c r="H4972" s="1" t="str">
        <f>H4971</f>
        <v>[80051,80052,80053,80054,80055,80056,80057,80058]</v>
      </c>
      <c r="I4972" s="1">
        <f t="shared" ref="I4972" si="3830">I4960</f>
        <v>1</v>
      </c>
      <c r="J4972">
        <f t="shared" si="3818"/>
        <v>20</v>
      </c>
      <c r="K4972">
        <f t="shared" si="3825"/>
        <v>171</v>
      </c>
      <c r="L4972" s="1" t="str">
        <f>Sheet1!L4972</f>
        <v>[{"bid":16009,"type":6,"num":79},{"bid":14001,"type":4,"num":102000}]</v>
      </c>
    </row>
    <row r="4973" spans="1:12" x14ac:dyDescent="0.2">
      <c r="A4973">
        <f t="shared" si="3815"/>
        <v>606206</v>
      </c>
      <c r="B4973">
        <f t="shared" si="3813"/>
        <v>606207</v>
      </c>
      <c r="C4973" s="1" t="str">
        <f t="shared" si="3822"/>
        <v>当前波数 172/∞</v>
      </c>
      <c r="D4973">
        <f>VLOOKUP(MOD(A4973,1000),Sheet2!P:R,3,FALSE)</f>
        <v>1730579.9486976028</v>
      </c>
      <c r="E4973">
        <v>249</v>
      </c>
      <c r="F4973" s="1" t="str">
        <f>IF(VLOOKUP(MOD(A4973,1000),Sheet2!P:W,8,FALSE)=1,"[[50000,1],",IF(VLOOKUP(MOD(A4973,1000),Sheet2!P:W,8,FALSE)=2,"[[90000,1],","["))&amp;IF(K4973=K4972,VLOOKUP(INT(MID(A4973,3,1))*10+3,Sheet3!A:B,2,FALSE),VLOOKUP(INT(MID(A4973,3,1))*10+MOD(K4973,2)+1,Sheet3!A:B,2,FALSE))&amp;"]"</f>
        <v>[[50052,67]]</v>
      </c>
      <c r="G4973">
        <v>0.2</v>
      </c>
      <c r="H4973" s="1" t="str">
        <f t="shared" ref="H4973:H5036" si="3831">H4972</f>
        <v>[80051,80052,80053,80054,80055,80056,80057,80058]</v>
      </c>
      <c r="I4973" s="1">
        <f t="shared" ref="I4973" si="3832">I4961</f>
        <v>1</v>
      </c>
      <c r="J4973">
        <f t="shared" si="3818"/>
        <v>20</v>
      </c>
      <c r="K4973">
        <f t="shared" si="3825"/>
        <v>172</v>
      </c>
      <c r="L4973" s="1" t="str">
        <f>Sheet1!L4973</f>
        <v>[{"bid":16009,"type":6,"num":81},{"bid":14001,"type":4,"num":102500}]</v>
      </c>
    </row>
    <row r="4974" spans="1:12" x14ac:dyDescent="0.2">
      <c r="A4974">
        <f t="shared" si="3815"/>
        <v>606207</v>
      </c>
      <c r="B4974">
        <f t="shared" si="3813"/>
        <v>606208</v>
      </c>
      <c r="C4974" s="1" t="str">
        <f t="shared" si="3822"/>
        <v>当前波数 173/∞</v>
      </c>
      <c r="D4974">
        <f>VLOOKUP(MOD(A4974,1000),Sheet2!P:R,3,FALSE)</f>
        <v>1827140.1011808033</v>
      </c>
      <c r="E4974">
        <v>251</v>
      </c>
      <c r="F4974" s="1" t="str">
        <f>IF(VLOOKUP(MOD(A4974,1000),Sheet2!P:W,8,FALSE)=1,"[[50000,1],",IF(VLOOKUP(MOD(A4974,1000),Sheet2!P:W,8,FALSE)=2,"[[90000,1],","["))&amp;IF(K4974=K4973,VLOOKUP(INT(MID(A4974,3,1))*10+3,Sheet3!A:B,2,FALSE),VLOOKUP(INT(MID(A4974,3,1))*10+MOD(K4974,2)+1,Sheet3!A:B,2,FALSE))&amp;"]"</f>
        <v>[[50051,67]]</v>
      </c>
      <c r="G4974">
        <v>0.2</v>
      </c>
      <c r="H4974" s="1" t="str">
        <f t="shared" si="3831"/>
        <v>[80051,80052,80053,80054,80055,80056,80057,80058]</v>
      </c>
      <c r="I4974" s="1">
        <f t="shared" ref="I4974" si="3833">I4962</f>
        <v>1</v>
      </c>
      <c r="J4974">
        <f t="shared" si="3818"/>
        <v>20</v>
      </c>
      <c r="K4974">
        <f t="shared" si="3825"/>
        <v>173</v>
      </c>
      <c r="L4974" s="1" t="str">
        <f>Sheet1!L4974</f>
        <v>[{"bid":16009,"type":6,"num":81},{"bid":14001,"type":4,"num":103000}]</v>
      </c>
    </row>
    <row r="4975" spans="1:12" x14ac:dyDescent="0.2">
      <c r="A4975">
        <f t="shared" si="3815"/>
        <v>606208</v>
      </c>
      <c r="B4975">
        <f t="shared" si="3813"/>
        <v>606209</v>
      </c>
      <c r="C4975" s="1" t="str">
        <f t="shared" si="3822"/>
        <v>当前波数 174/∞</v>
      </c>
      <c r="D4975">
        <f>VLOOKUP(MOD(A4975,1000),Sheet2!P:R,3,FALSE)</f>
        <v>1927047.9123840036</v>
      </c>
      <c r="E4975">
        <v>252</v>
      </c>
      <c r="F4975" s="1" t="str">
        <f>IF(VLOOKUP(MOD(A4975,1000),Sheet2!P:W,8,FALSE)=1,"[[50000,1],",IF(VLOOKUP(MOD(A4975,1000),Sheet2!P:W,8,FALSE)=2,"[[90000,1],","["))&amp;IF(K4975=K4974,VLOOKUP(INT(MID(A4975,3,1))*10+3,Sheet3!A:B,2,FALSE),VLOOKUP(INT(MID(A4975,3,1))*10+MOD(K4975,2)+1,Sheet3!A:B,2,FALSE))&amp;"]"</f>
        <v>[[50000,1],[50052,67]]</v>
      </c>
      <c r="G4975">
        <v>0.2</v>
      </c>
      <c r="H4975" s="1" t="str">
        <f t="shared" si="3831"/>
        <v>[80051,80052,80053,80054,80055,80056,80057,80058]</v>
      </c>
      <c r="I4975" s="1">
        <f t="shared" ref="I4975" si="3834">I4963</f>
        <v>1</v>
      </c>
      <c r="J4975">
        <f t="shared" si="3818"/>
        <v>20</v>
      </c>
      <c r="K4975">
        <f t="shared" si="3825"/>
        <v>174</v>
      </c>
      <c r="L4975" s="1" t="str">
        <f>Sheet1!L4975</f>
        <v>[{"bid":16009,"type":6,"num":81},{"bid":14001,"type":4,"num":103500}]</v>
      </c>
    </row>
    <row r="4976" spans="1:12" x14ac:dyDescent="0.2">
      <c r="A4976">
        <f t="shared" si="3815"/>
        <v>606209</v>
      </c>
      <c r="B4976">
        <f t="shared" si="3813"/>
        <v>606210</v>
      </c>
      <c r="C4976" s="1" t="str">
        <f t="shared" si="3822"/>
        <v>当前波数 175/∞\n下一波BOSS</v>
      </c>
      <c r="D4976">
        <f>VLOOKUP(MOD(A4976,1000),Sheet2!P:R,3,FALSE)</f>
        <v>2030371.154880004</v>
      </c>
      <c r="E4976">
        <v>253</v>
      </c>
      <c r="F4976" s="1" t="str">
        <f>IF(VLOOKUP(MOD(A4976,1000),Sheet2!P:W,8,FALSE)=1,"[[50000,1],",IF(VLOOKUP(MOD(A4976,1000),Sheet2!P:W,8,FALSE)=2,"[[90000,1],","["))&amp;IF(K4976=K4975,VLOOKUP(INT(MID(A4976,3,1))*10+3,Sheet3!A:B,2,FALSE),VLOOKUP(INT(MID(A4976,3,1))*10+MOD(K4976,2)+1,Sheet3!A:B,2,FALSE))&amp;"]"</f>
        <v>[[50051,67]]</v>
      </c>
      <c r="G4976">
        <v>0.2</v>
      </c>
      <c r="H4976" s="1" t="str">
        <f t="shared" si="3831"/>
        <v>[80051,80052,80053,80054,80055,80056,80057,80058]</v>
      </c>
      <c r="I4976" s="1">
        <f t="shared" ref="I4976" si="3835">I4964</f>
        <v>1</v>
      </c>
      <c r="J4976">
        <f t="shared" si="3818"/>
        <v>20</v>
      </c>
      <c r="K4976">
        <f t="shared" si="3825"/>
        <v>175</v>
      </c>
      <c r="L4976" s="1" t="str">
        <f>Sheet1!L4976</f>
        <v>[{"bid":16009,"type":6,"num":81},{"bid":14001,"type":4,"num":104000}]</v>
      </c>
    </row>
    <row r="4977" spans="1:12" x14ac:dyDescent="0.2">
      <c r="A4977">
        <f t="shared" si="3815"/>
        <v>606210</v>
      </c>
      <c r="B4977">
        <f t="shared" si="3813"/>
        <v>606211</v>
      </c>
      <c r="C4977" s="1" t="str">
        <f t="shared" si="3822"/>
        <v>BOSS波\n需击杀所有怪物</v>
      </c>
      <c r="D4977">
        <f>VLOOKUP(MOD(A4977,1000),Sheet2!P:R,3,FALSE)</f>
        <v>2137178.2118016048</v>
      </c>
      <c r="E4977">
        <v>255</v>
      </c>
      <c r="F4977" s="1" t="str">
        <f>IF(VLOOKUP(MOD(A4977,1000),Sheet2!P:W,8,FALSE)=1,"[[50000,1],",IF(VLOOKUP(MOD(A4977,1000),Sheet2!P:W,8,FALSE)=2,"[[90000,1],","["))&amp;IF(K4977=K4976,VLOOKUP(INT(MID(A4977,3,1))*10+3,Sheet3!A:B,2,FALSE),VLOOKUP(INT(MID(A4977,3,1))*10+MOD(K4977,2)+1,Sheet3!A:B,2,FALSE))&amp;"]"</f>
        <v>[[50053,45]]</v>
      </c>
      <c r="G4977">
        <v>0.2</v>
      </c>
      <c r="H4977" s="1" t="str">
        <f t="shared" si="3831"/>
        <v>[80051,80052,80053,80054,80055,80056,80057,80058]</v>
      </c>
      <c r="I4977" s="1">
        <f t="shared" ref="I4977" si="3836">I4965</f>
        <v>2</v>
      </c>
      <c r="J4977">
        <f t="shared" si="3818"/>
        <v>40</v>
      </c>
      <c r="K4977">
        <f t="shared" si="3825"/>
        <v>175</v>
      </c>
      <c r="L4977" s="1" t="str">
        <f>Sheet1!L4977</f>
        <v>[{"bid":16009,"type":6,"num":81},{"bid":14001,"type":4,"num":104500}]</v>
      </c>
    </row>
    <row r="4978" spans="1:12" x14ac:dyDescent="0.2">
      <c r="A4978">
        <f t="shared" si="3815"/>
        <v>606211</v>
      </c>
      <c r="B4978">
        <f t="shared" si="3813"/>
        <v>606212</v>
      </c>
      <c r="C4978" s="1" t="str">
        <f t="shared" si="3822"/>
        <v>当前波数 176/∞</v>
      </c>
      <c r="D4978">
        <f>VLOOKUP(MOD(A4978,1000),Sheet2!P:R,3,FALSE)</f>
        <v>2248008.0436800052</v>
      </c>
      <c r="E4978">
        <v>256</v>
      </c>
      <c r="F4978" s="1" t="str">
        <f>IF(VLOOKUP(MOD(A4978,1000),Sheet2!P:W,8,FALSE)=1,"[[50000,1],",IF(VLOOKUP(MOD(A4978,1000),Sheet2!P:W,8,FALSE)=2,"[[90000,1],","["))&amp;IF(K4978=K4977,VLOOKUP(INT(MID(A4978,3,1))*10+3,Sheet3!A:B,2,FALSE),VLOOKUP(INT(MID(A4978,3,1))*10+MOD(K4978,2)+1,Sheet3!A:B,2,FALSE))&amp;"]"</f>
        <v>[[50000,1],[50052,67]]</v>
      </c>
      <c r="G4978">
        <v>0.2</v>
      </c>
      <c r="H4978" s="1" t="str">
        <f t="shared" si="3831"/>
        <v>[80051,80052,80053,80054,80055,80056,80057,80058]</v>
      </c>
      <c r="I4978" s="1">
        <f t="shared" ref="I4978" si="3837">I4966</f>
        <v>1</v>
      </c>
      <c r="J4978">
        <f t="shared" si="3818"/>
        <v>20</v>
      </c>
      <c r="K4978">
        <f t="shared" si="3825"/>
        <v>176</v>
      </c>
      <c r="L4978" s="1" t="str">
        <f>Sheet1!L4978</f>
        <v>[{"bid":16009,"type":6,"num":83},{"bid":14001,"type":4,"num":105000}]</v>
      </c>
    </row>
    <row r="4979" spans="1:12" x14ac:dyDescent="0.2">
      <c r="A4979">
        <f t="shared" si="3815"/>
        <v>606212</v>
      </c>
      <c r="B4979">
        <f t="shared" si="3813"/>
        <v>606213</v>
      </c>
      <c r="C4979" s="1" t="str">
        <f t="shared" si="3822"/>
        <v>当前波数 177/∞</v>
      </c>
      <c r="D4979">
        <f>VLOOKUP(MOD(A4979,1000),Sheet2!P:R,3,FALSE)</f>
        <v>2362497.1309056054</v>
      </c>
      <c r="E4979">
        <v>257</v>
      </c>
      <c r="F4979" s="1" t="str">
        <f>IF(VLOOKUP(MOD(A4979,1000),Sheet2!P:W,8,FALSE)=1,"[[50000,1],",IF(VLOOKUP(MOD(A4979,1000),Sheet2!P:W,8,FALSE)=2,"[[90000,1],","["))&amp;IF(K4979=K4978,VLOOKUP(INT(MID(A4979,3,1))*10+3,Sheet3!A:B,2,FALSE),VLOOKUP(INT(MID(A4979,3,1))*10+MOD(K4979,2)+1,Sheet3!A:B,2,FALSE))&amp;"]"</f>
        <v>[[50051,67]]</v>
      </c>
      <c r="G4979">
        <v>0.2</v>
      </c>
      <c r="H4979" s="1" t="str">
        <f t="shared" si="3831"/>
        <v>[80051,80052,80053,80054,80055,80056,80057,80058]</v>
      </c>
      <c r="I4979" s="1">
        <f t="shared" ref="I4979" si="3838">I4967</f>
        <v>1</v>
      </c>
      <c r="J4979">
        <f t="shared" si="3818"/>
        <v>20</v>
      </c>
      <c r="K4979">
        <f t="shared" si="3825"/>
        <v>177</v>
      </c>
      <c r="L4979" s="1" t="str">
        <f>Sheet1!L4979</f>
        <v>[{"bid":16009,"type":6,"num":83},{"bid":14001,"type":4,"num":105500}]</v>
      </c>
    </row>
    <row r="4980" spans="1:12" x14ac:dyDescent="0.2">
      <c r="A4980">
        <f t="shared" si="3815"/>
        <v>606213</v>
      </c>
      <c r="B4980">
        <f t="shared" si="3813"/>
        <v>606214</v>
      </c>
      <c r="C4980" s="1" t="str">
        <f t="shared" si="3822"/>
        <v>当前波数 178/∞</v>
      </c>
      <c r="D4980">
        <f>VLOOKUP(MOD(A4980,1000),Sheet2!P:R,3,FALSE)</f>
        <v>2480716.756108806</v>
      </c>
      <c r="E4980">
        <v>258</v>
      </c>
      <c r="F4980" s="1" t="str">
        <f>IF(VLOOKUP(MOD(A4980,1000),Sheet2!P:W,8,FALSE)=1,"[[50000,1],",IF(VLOOKUP(MOD(A4980,1000),Sheet2!P:W,8,FALSE)=2,"[[90000,1],","["))&amp;IF(K4980=K4979,VLOOKUP(INT(MID(A4980,3,1))*10+3,Sheet3!A:B,2,FALSE),VLOOKUP(INT(MID(A4980,3,1))*10+MOD(K4980,2)+1,Sheet3!A:B,2,FALSE))&amp;"]"</f>
        <v>[[50052,67]]</v>
      </c>
      <c r="G4980">
        <v>0.2</v>
      </c>
      <c r="H4980" s="1" t="str">
        <f t="shared" si="3831"/>
        <v>[80051,80052,80053,80054,80055,80056,80057,80058]</v>
      </c>
      <c r="I4980" s="1">
        <f t="shared" ref="I4980" si="3839">I4968</f>
        <v>1</v>
      </c>
      <c r="J4980">
        <f t="shared" si="3818"/>
        <v>20</v>
      </c>
      <c r="K4980">
        <f t="shared" si="3825"/>
        <v>178</v>
      </c>
      <c r="L4980" s="1" t="str">
        <f>Sheet1!L4980</f>
        <v>[{"bid":16009,"type":6,"num":83},{"bid":14001,"type":4,"num":106000}]</v>
      </c>
    </row>
    <row r="4981" spans="1:12" x14ac:dyDescent="0.2">
      <c r="A4981">
        <f t="shared" si="3815"/>
        <v>606214</v>
      </c>
      <c r="B4981">
        <f t="shared" si="3813"/>
        <v>606215</v>
      </c>
      <c r="C4981" s="1" t="str">
        <f t="shared" si="3822"/>
        <v>当前波数 179/∞</v>
      </c>
      <c r="D4981">
        <f>VLOOKUP(MOD(A4981,1000),Sheet2!P:R,3,FALSE)</f>
        <v>2602738.8240000065</v>
      </c>
      <c r="E4981">
        <v>260</v>
      </c>
      <c r="F4981" s="1" t="str">
        <f>IF(VLOOKUP(MOD(A4981,1000),Sheet2!P:W,8,FALSE)=1,"[[50000,1],",IF(VLOOKUP(MOD(A4981,1000),Sheet2!P:W,8,FALSE)=2,"[[90000,1],","["))&amp;IF(K4981=K4980,VLOOKUP(INT(MID(A4981,3,1))*10+3,Sheet3!A:B,2,FALSE),VLOOKUP(INT(MID(A4981,3,1))*10+MOD(K4981,2)+1,Sheet3!A:B,2,FALSE))&amp;"]"</f>
        <v>[[50000,1],[50051,67]]</v>
      </c>
      <c r="G4981">
        <v>0.2</v>
      </c>
      <c r="H4981" s="1" t="str">
        <f t="shared" si="3831"/>
        <v>[80051,80052,80053,80054,80055,80056,80057,80058]</v>
      </c>
      <c r="I4981" s="1">
        <f t="shared" ref="I4981" si="3840">I4969</f>
        <v>1</v>
      </c>
      <c r="J4981">
        <f t="shared" si="3818"/>
        <v>20</v>
      </c>
      <c r="K4981">
        <f t="shared" si="3825"/>
        <v>179</v>
      </c>
      <c r="L4981" s="1" t="str">
        <f>Sheet1!L4981</f>
        <v>[{"bid":16009,"type":6,"num":83},{"bid":14001,"type":4,"num":106500}]</v>
      </c>
    </row>
    <row r="4982" spans="1:12" x14ac:dyDescent="0.2">
      <c r="A4982">
        <f t="shared" si="3815"/>
        <v>606215</v>
      </c>
      <c r="B4982">
        <f t="shared" si="3813"/>
        <v>606216</v>
      </c>
      <c r="C4982" s="1" t="str">
        <f t="shared" si="3822"/>
        <v>当前波数 180/∞\n下一波BOSS</v>
      </c>
      <c r="D4982">
        <f>VLOOKUP(MOD(A4982,1000),Sheet2!P:R,3,FALSE)</f>
        <v>2728635.861369608</v>
      </c>
      <c r="E4982">
        <v>262</v>
      </c>
      <c r="F4982" s="1" t="str">
        <f>IF(VLOOKUP(MOD(A4982,1000),Sheet2!P:W,8,FALSE)=1,"[[50000,1],",IF(VLOOKUP(MOD(A4982,1000),Sheet2!P:W,8,FALSE)=2,"[[90000,1],","["))&amp;IF(K4982=K4981,VLOOKUP(INT(MID(A4982,3,1))*10+3,Sheet3!A:B,2,FALSE),VLOOKUP(INT(MID(A4982,3,1))*10+MOD(K4982,2)+1,Sheet3!A:B,2,FALSE))&amp;"]"</f>
        <v>[[50052,67]]</v>
      </c>
      <c r="G4982">
        <v>0.2</v>
      </c>
      <c r="H4982" s="1" t="str">
        <f t="shared" si="3831"/>
        <v>[80051,80052,80053,80054,80055,80056,80057,80058]</v>
      </c>
      <c r="I4982" s="1">
        <f t="shared" ref="I4982" si="3841">I4970</f>
        <v>1</v>
      </c>
      <c r="J4982">
        <f t="shared" si="3818"/>
        <v>20</v>
      </c>
      <c r="K4982">
        <f t="shared" si="3825"/>
        <v>180</v>
      </c>
      <c r="L4982" s="1" t="str">
        <f>Sheet1!L4982</f>
        <v>[{"bid":16009,"type":6,"num":83},{"bid":14001,"type":4,"num":107000}]</v>
      </c>
    </row>
    <row r="4983" spans="1:12" x14ac:dyDescent="0.2">
      <c r="A4983">
        <f t="shared" si="3815"/>
        <v>606216</v>
      </c>
      <c r="B4983">
        <f t="shared" si="3813"/>
        <v>606217</v>
      </c>
      <c r="C4983" s="1" t="str">
        <f t="shared" si="3822"/>
        <v>BOSS波\n需击杀所有怪物</v>
      </c>
      <c r="D4983">
        <f>VLOOKUP(MOD(A4983,1000),Sheet2!P:R,3,FALSE)</f>
        <v>2858481.0170880081</v>
      </c>
      <c r="E4983">
        <v>263</v>
      </c>
      <c r="F4983" s="1" t="str">
        <f>IF(VLOOKUP(MOD(A4983,1000),Sheet2!P:W,8,FALSE)=1,"[[50000,1],",IF(VLOOKUP(MOD(A4983,1000),Sheet2!P:W,8,FALSE)=2,"[[90000,1],","["))&amp;IF(K4983=K4982,VLOOKUP(INT(MID(A4983,3,1))*10+3,Sheet3!A:B,2,FALSE),VLOOKUP(INT(MID(A4983,3,1))*10+MOD(K4983,2)+1,Sheet3!A:B,2,FALSE))&amp;"]"</f>
        <v>[[50053,45]]</v>
      </c>
      <c r="G4983">
        <v>0.2</v>
      </c>
      <c r="H4983" s="1" t="str">
        <f t="shared" si="3831"/>
        <v>[80051,80052,80053,80054,80055,80056,80057,80058]</v>
      </c>
      <c r="I4983" s="1">
        <f t="shared" ref="I4983" si="3842">I4971</f>
        <v>2</v>
      </c>
      <c r="J4983">
        <f t="shared" si="3818"/>
        <v>40</v>
      </c>
      <c r="K4983">
        <f t="shared" si="3825"/>
        <v>180</v>
      </c>
      <c r="L4983" s="1" t="str">
        <f>Sheet1!L4983</f>
        <v>[{"bid":16009,"type":6,"num":85},{"bid":14001,"type":4,"num":107500}]</v>
      </c>
    </row>
    <row r="4984" spans="1:12" x14ac:dyDescent="0.2">
      <c r="A4984">
        <f t="shared" si="3815"/>
        <v>606217</v>
      </c>
      <c r="B4984">
        <f t="shared" si="3813"/>
        <v>606218</v>
      </c>
      <c r="C4984" s="1" t="str">
        <f t="shared" si="3822"/>
        <v>当前波数 181/∞</v>
      </c>
      <c r="D4984">
        <f>VLOOKUP(MOD(A4984,1000),Sheet2!P:R,3,FALSE)</f>
        <v>3026359.6185600087</v>
      </c>
      <c r="E4984">
        <v>265</v>
      </c>
      <c r="F4984" s="1" t="str">
        <f>IF(VLOOKUP(MOD(A4984,1000),Sheet2!P:W,8,FALSE)=1,"[[50000,1],",IF(VLOOKUP(MOD(A4984,1000),Sheet2!P:W,8,FALSE)=2,"[[90000,1],","["))&amp;IF(K4984=K4983,VLOOKUP(INT(MID(A4984,3,1))*10+3,Sheet3!A:B,2,FALSE),VLOOKUP(INT(MID(A4984,3,1))*10+MOD(K4984,2)+1,Sheet3!A:B,2,FALSE))&amp;"]"</f>
        <v>[[50000,1],[50051,67]]</v>
      </c>
      <c r="G4984">
        <v>0.2</v>
      </c>
      <c r="H4984" s="1" t="str">
        <f t="shared" si="3831"/>
        <v>[80051,80052,80053,80054,80055,80056,80057,80058]</v>
      </c>
      <c r="I4984" s="1">
        <f t="shared" ref="I4984" si="3843">I4972</f>
        <v>1</v>
      </c>
      <c r="J4984">
        <f t="shared" si="3818"/>
        <v>20</v>
      </c>
      <c r="K4984">
        <f t="shared" si="3825"/>
        <v>181</v>
      </c>
      <c r="L4984" s="1" t="str">
        <f>Sheet1!L4984</f>
        <v>[{"bid":16009,"type":6,"num":85},{"bid":14001,"type":4,"num":108000}]</v>
      </c>
    </row>
    <row r="4985" spans="1:12" x14ac:dyDescent="0.2">
      <c r="A4985">
        <f t="shared" si="3815"/>
        <v>606218</v>
      </c>
      <c r="B4985">
        <f t="shared" si="3813"/>
        <v>606219</v>
      </c>
      <c r="C4985" s="1" t="str">
        <f t="shared" si="3822"/>
        <v>当前波数 182/∞</v>
      </c>
      <c r="D4985">
        <f>VLOOKUP(MOD(A4985,1000),Sheet2!P:R,3,FALSE)</f>
        <v>3199943.0854080087</v>
      </c>
      <c r="E4985">
        <v>266</v>
      </c>
      <c r="F4985" s="1" t="str">
        <f>IF(VLOOKUP(MOD(A4985,1000),Sheet2!P:W,8,FALSE)=1,"[[50000,1],",IF(VLOOKUP(MOD(A4985,1000),Sheet2!P:W,8,FALSE)=2,"[[90000,1],","["))&amp;IF(K4985=K4984,VLOOKUP(INT(MID(A4985,3,1))*10+3,Sheet3!A:B,2,FALSE),VLOOKUP(INT(MID(A4985,3,1))*10+MOD(K4985,2)+1,Sheet3!A:B,2,FALSE))&amp;"]"</f>
        <v>[[50052,67]]</v>
      </c>
      <c r="G4985">
        <v>0.2</v>
      </c>
      <c r="H4985" s="1" t="str">
        <f t="shared" si="3831"/>
        <v>[80051,80052,80053,80054,80055,80056,80057,80058]</v>
      </c>
      <c r="I4985" s="1">
        <f t="shared" ref="I4985" si="3844">I4973</f>
        <v>1</v>
      </c>
      <c r="J4985">
        <f t="shared" si="3818"/>
        <v>20</v>
      </c>
      <c r="K4985">
        <f t="shared" si="3825"/>
        <v>182</v>
      </c>
      <c r="L4985" s="1" t="str">
        <f>Sheet1!L4985</f>
        <v>[{"bid":16009,"type":6,"num":85},{"bid":14001,"type":4,"num":108500}]</v>
      </c>
    </row>
    <row r="4986" spans="1:12" x14ac:dyDescent="0.2">
      <c r="A4986">
        <f t="shared" si="3815"/>
        <v>606219</v>
      </c>
      <c r="B4986">
        <f t="shared" si="3813"/>
        <v>606220</v>
      </c>
      <c r="C4986" s="1" t="str">
        <f t="shared" si="3822"/>
        <v>当前波数 183/∞</v>
      </c>
      <c r="D4986">
        <f>VLOOKUP(MOD(A4986,1000),Sheet2!P:R,3,FALSE)</f>
        <v>3379342.1532000094</v>
      </c>
      <c r="E4986">
        <v>268</v>
      </c>
      <c r="F4986" s="1" t="str">
        <f>IF(VLOOKUP(MOD(A4986,1000),Sheet2!P:W,8,FALSE)=1,"[[50000,1],",IF(VLOOKUP(MOD(A4986,1000),Sheet2!P:W,8,FALSE)=2,"[[90000,1],","["))&amp;IF(K4986=K4985,VLOOKUP(INT(MID(A4986,3,1))*10+3,Sheet3!A:B,2,FALSE),VLOOKUP(INT(MID(A4986,3,1))*10+MOD(K4986,2)+1,Sheet3!A:B,2,FALSE))&amp;"]"</f>
        <v>[[50051,67]]</v>
      </c>
      <c r="G4986">
        <v>0.2</v>
      </c>
      <c r="H4986" s="1" t="str">
        <f t="shared" si="3831"/>
        <v>[80051,80052,80053,80054,80055,80056,80057,80058]</v>
      </c>
      <c r="I4986" s="1">
        <f t="shared" ref="I4986" si="3845">I4974</f>
        <v>1</v>
      </c>
      <c r="J4986">
        <f t="shared" si="3818"/>
        <v>20</v>
      </c>
      <c r="K4986">
        <f t="shared" si="3825"/>
        <v>183</v>
      </c>
      <c r="L4986" s="1" t="str">
        <f>Sheet1!L4986</f>
        <v>[{"bid":16009,"type":6,"num":85},{"bid":14001,"type":4,"num":109000}]</v>
      </c>
    </row>
    <row r="4987" spans="1:12" x14ac:dyDescent="0.2">
      <c r="A4987">
        <f t="shared" si="3815"/>
        <v>606220</v>
      </c>
      <c r="B4987">
        <f t="shared" si="3813"/>
        <v>606221</v>
      </c>
      <c r="C4987" s="1" t="str">
        <f t="shared" si="3822"/>
        <v>当前波数 184/∞</v>
      </c>
      <c r="D4987">
        <f>VLOOKUP(MOD(A4987,1000),Sheet2!P:R,3,FALSE)</f>
        <v>3564668.5079040099</v>
      </c>
      <c r="E4987">
        <v>270</v>
      </c>
      <c r="F4987" s="1" t="str">
        <f>IF(VLOOKUP(MOD(A4987,1000),Sheet2!P:W,8,FALSE)=1,"[[50000,1],",IF(VLOOKUP(MOD(A4987,1000),Sheet2!P:W,8,FALSE)=2,"[[90000,1],","["))&amp;IF(K4987=K4986,VLOOKUP(INT(MID(A4987,3,1))*10+3,Sheet3!A:B,2,FALSE),VLOOKUP(INT(MID(A4987,3,1))*10+MOD(K4987,2)+1,Sheet3!A:B,2,FALSE))&amp;"]"</f>
        <v>[[50000,1],[50052,67]]</v>
      </c>
      <c r="G4987">
        <v>0.2</v>
      </c>
      <c r="H4987" s="1" t="str">
        <f t="shared" si="3831"/>
        <v>[80051,80052,80053,80054,80055,80056,80057,80058]</v>
      </c>
      <c r="I4987" s="1">
        <f t="shared" ref="I4987" si="3846">I4975</f>
        <v>1</v>
      </c>
      <c r="J4987">
        <f t="shared" si="3818"/>
        <v>20</v>
      </c>
      <c r="K4987">
        <f t="shared" si="3825"/>
        <v>184</v>
      </c>
      <c r="L4987" s="1" t="str">
        <f>Sheet1!L4987</f>
        <v>[{"bid":16009,"type":6,"num":85},{"bid":14001,"type":4,"num":109500}]</v>
      </c>
    </row>
    <row r="4988" spans="1:12" x14ac:dyDescent="0.2">
      <c r="A4988">
        <f t="shared" si="3815"/>
        <v>606221</v>
      </c>
      <c r="B4988">
        <f t="shared" si="3813"/>
        <v>606222</v>
      </c>
      <c r="C4988" s="1" t="str">
        <f t="shared" si="3822"/>
        <v>当前波数 185/∞\n下一波BOSS</v>
      </c>
      <c r="D4988">
        <f>VLOOKUP(MOD(A4988,1000),Sheet2!P:R,3,FALSE)</f>
        <v>3756034.7858880092</v>
      </c>
      <c r="E4988">
        <v>272</v>
      </c>
      <c r="F4988" s="1" t="str">
        <f>IF(VLOOKUP(MOD(A4988,1000),Sheet2!P:W,8,FALSE)=1,"[[50000,1],",IF(VLOOKUP(MOD(A4988,1000),Sheet2!P:W,8,FALSE)=2,"[[90000,1],","["))&amp;IF(K4988=K4987,VLOOKUP(INT(MID(A4988,3,1))*10+3,Sheet3!A:B,2,FALSE),VLOOKUP(INT(MID(A4988,3,1))*10+MOD(K4988,2)+1,Sheet3!A:B,2,FALSE))&amp;"]"</f>
        <v>[[50051,67]]</v>
      </c>
      <c r="G4988">
        <v>0.2</v>
      </c>
      <c r="H4988" s="1" t="str">
        <f t="shared" si="3831"/>
        <v>[80051,80052,80053,80054,80055,80056,80057,80058]</v>
      </c>
      <c r="I4988" s="1">
        <f t="shared" ref="I4988" si="3847">I4976</f>
        <v>1</v>
      </c>
      <c r="J4988">
        <f t="shared" si="3818"/>
        <v>20</v>
      </c>
      <c r="K4988">
        <f t="shared" si="3825"/>
        <v>185</v>
      </c>
      <c r="L4988" s="1" t="str">
        <f>Sheet1!L4988</f>
        <v>[{"bid":16009,"type":6,"num":87},{"bid":14001,"type":4,"num":110000}]</v>
      </c>
    </row>
    <row r="4989" spans="1:12" x14ac:dyDescent="0.2">
      <c r="A4989">
        <f t="shared" si="3815"/>
        <v>606222</v>
      </c>
      <c r="B4989">
        <f t="shared" si="3813"/>
        <v>606223</v>
      </c>
      <c r="C4989" s="1" t="str">
        <f t="shared" si="3822"/>
        <v>BOSS波\n需击杀所有怪物</v>
      </c>
      <c r="D4989">
        <f>VLOOKUP(MOD(A4989,1000),Sheet2!P:R,3,FALSE)</f>
        <v>3953554.5739200106</v>
      </c>
      <c r="E4989">
        <v>274</v>
      </c>
      <c r="F4989" s="1" t="str">
        <f>IF(VLOOKUP(MOD(A4989,1000),Sheet2!P:W,8,FALSE)=1,"[[50000,1],",IF(VLOOKUP(MOD(A4989,1000),Sheet2!P:W,8,FALSE)=2,"[[90000,1],","["))&amp;IF(K4989=K4988,VLOOKUP(INT(MID(A4989,3,1))*10+3,Sheet3!A:B,2,FALSE),VLOOKUP(INT(MID(A4989,3,1))*10+MOD(K4989,2)+1,Sheet3!A:B,2,FALSE))&amp;"]"</f>
        <v>[[50053,45]]</v>
      </c>
      <c r="G4989">
        <v>0.2</v>
      </c>
      <c r="H4989" s="1" t="str">
        <f t="shared" si="3831"/>
        <v>[80051,80052,80053,80054,80055,80056,80057,80058]</v>
      </c>
      <c r="I4989" s="1">
        <f t="shared" ref="I4989" si="3848">I4977</f>
        <v>2</v>
      </c>
      <c r="J4989">
        <f t="shared" si="3818"/>
        <v>40</v>
      </c>
      <c r="K4989">
        <f t="shared" si="3825"/>
        <v>185</v>
      </c>
      <c r="L4989" s="1" t="str">
        <f>Sheet1!L4989</f>
        <v>[{"bid":16009,"type":6,"num":87},{"bid":14001,"type":4,"num":110500}]</v>
      </c>
    </row>
    <row r="4990" spans="1:12" x14ac:dyDescent="0.2">
      <c r="A4990">
        <f t="shared" si="3815"/>
        <v>606223</v>
      </c>
      <c r="B4990">
        <f t="shared" si="3813"/>
        <v>606224</v>
      </c>
      <c r="C4990" s="1" t="str">
        <f t="shared" si="3822"/>
        <v>当前波数 186/∞</v>
      </c>
      <c r="D4990">
        <f>VLOOKUP(MOD(A4990,1000),Sheet2!P:R,3,FALSE)</f>
        <v>4158106.8607296115</v>
      </c>
      <c r="E4990">
        <v>275</v>
      </c>
      <c r="F4990" s="1" t="str">
        <f>IF(VLOOKUP(MOD(A4990,1000),Sheet2!P:W,8,FALSE)=1,"[[50000,1],",IF(VLOOKUP(MOD(A4990,1000),Sheet2!P:W,8,FALSE)=2,"[[90000,1],","["))&amp;IF(K4990=K4989,VLOOKUP(INT(MID(A4990,3,1))*10+3,Sheet3!A:B,2,FALSE),VLOOKUP(INT(MID(A4990,3,1))*10+MOD(K4990,2)+1,Sheet3!A:B,2,FALSE))&amp;"]"</f>
        <v>[[50000,1],[50052,67]]</v>
      </c>
      <c r="G4990">
        <v>0.2</v>
      </c>
      <c r="H4990" s="1" t="str">
        <f t="shared" si="3831"/>
        <v>[80051,80052,80053,80054,80055,80056,80057,80058]</v>
      </c>
      <c r="I4990" s="1">
        <f t="shared" ref="I4990" si="3849">I4978</f>
        <v>1</v>
      </c>
      <c r="J4990">
        <f t="shared" si="3818"/>
        <v>20</v>
      </c>
      <c r="K4990">
        <f t="shared" si="3825"/>
        <v>186</v>
      </c>
      <c r="L4990" s="1" t="str">
        <f>Sheet1!L4990</f>
        <v>[{"bid":16009,"type":6,"num":87},{"bid":14001,"type":4,"num":111000}]</v>
      </c>
    </row>
    <row r="4991" spans="1:12" x14ac:dyDescent="0.2">
      <c r="A4991">
        <f t="shared" si="3815"/>
        <v>606224</v>
      </c>
      <c r="B4991">
        <f t="shared" si="3813"/>
        <v>606225</v>
      </c>
      <c r="C4991" s="1" t="str">
        <f t="shared" si="3822"/>
        <v>当前波数 187/∞</v>
      </c>
      <c r="D4991">
        <f>VLOOKUP(MOD(A4991,1000),Sheet2!P:R,3,FALSE)</f>
        <v>4369103.8934400119</v>
      </c>
      <c r="E4991">
        <v>277</v>
      </c>
      <c r="F4991" s="1" t="str">
        <f>IF(VLOOKUP(MOD(A4991,1000),Sheet2!P:W,8,FALSE)=1,"[[50000,1],",IF(VLOOKUP(MOD(A4991,1000),Sheet2!P:W,8,FALSE)=2,"[[90000,1],","["))&amp;IF(K4991=K4990,VLOOKUP(INT(MID(A4991,3,1))*10+3,Sheet3!A:B,2,FALSE),VLOOKUP(INT(MID(A4991,3,1))*10+MOD(K4991,2)+1,Sheet3!A:B,2,FALSE))&amp;"]"</f>
        <v>[[50051,67]]</v>
      </c>
      <c r="G4991">
        <v>0.2</v>
      </c>
      <c r="H4991" s="1" t="str">
        <f t="shared" si="3831"/>
        <v>[80051,80052,80053,80054,80055,80056,80057,80058]</v>
      </c>
      <c r="I4991" s="1">
        <f t="shared" ref="I4991" si="3850">I4979</f>
        <v>1</v>
      </c>
      <c r="J4991">
        <f t="shared" si="3818"/>
        <v>20</v>
      </c>
      <c r="K4991">
        <f t="shared" si="3825"/>
        <v>187</v>
      </c>
      <c r="L4991" s="1" t="str">
        <f>Sheet1!L4991</f>
        <v>[{"bid":16009,"type":6,"num":87},{"bid":14001,"type":4,"num":111500}]</v>
      </c>
    </row>
    <row r="4992" spans="1:12" x14ac:dyDescent="0.2">
      <c r="A4992">
        <f t="shared" si="3815"/>
        <v>606225</v>
      </c>
      <c r="B4992">
        <f t="shared" si="3813"/>
        <v>606226</v>
      </c>
      <c r="C4992" s="1" t="str">
        <f t="shared" si="3822"/>
        <v>当前波数 188/∞</v>
      </c>
      <c r="D4992">
        <f>VLOOKUP(MOD(A4992,1000),Sheet2!P:R,3,FALSE)</f>
        <v>4587490.0316544129</v>
      </c>
      <c r="E4992">
        <v>279</v>
      </c>
      <c r="F4992" s="1" t="str">
        <f>IF(VLOOKUP(MOD(A4992,1000),Sheet2!P:W,8,FALSE)=1,"[[50000,1],",IF(VLOOKUP(MOD(A4992,1000),Sheet2!P:W,8,FALSE)=2,"[[90000,1],","["))&amp;IF(K4992=K4991,VLOOKUP(INT(MID(A4992,3,1))*10+3,Sheet3!A:B,2,FALSE),VLOOKUP(INT(MID(A4992,3,1))*10+MOD(K4992,2)+1,Sheet3!A:B,2,FALSE))&amp;"]"</f>
        <v>[[50052,67]]</v>
      </c>
      <c r="G4992">
        <v>0.2</v>
      </c>
      <c r="H4992" s="1" t="str">
        <f t="shared" si="3831"/>
        <v>[80051,80052,80053,80054,80055,80056,80057,80058]</v>
      </c>
      <c r="I4992" s="1">
        <f t="shared" ref="I4992" si="3851">I4980</f>
        <v>1</v>
      </c>
      <c r="J4992">
        <f t="shared" si="3818"/>
        <v>20</v>
      </c>
      <c r="K4992">
        <f t="shared" si="3825"/>
        <v>188</v>
      </c>
      <c r="L4992" s="1" t="str">
        <f>Sheet1!L4992</f>
        <v>[{"bid":16009,"type":6,"num":87},{"bid":14001,"type":4,"num":112000}]</v>
      </c>
    </row>
    <row r="4993" spans="1:12" x14ac:dyDescent="0.2">
      <c r="A4993">
        <f t="shared" si="3815"/>
        <v>606226</v>
      </c>
      <c r="B4993">
        <f t="shared" si="3813"/>
        <v>606227</v>
      </c>
      <c r="C4993" s="1" t="str">
        <f t="shared" si="3822"/>
        <v>当前波数 189/∞</v>
      </c>
      <c r="D4993">
        <f>VLOOKUP(MOD(A4993,1000),Sheet2!P:R,3,FALSE)</f>
        <v>4812621.6265344135</v>
      </c>
      <c r="E4993">
        <v>280</v>
      </c>
      <c r="F4993" s="1" t="str">
        <f>IF(VLOOKUP(MOD(A4993,1000),Sheet2!P:W,8,FALSE)=1,"[[50000,1],",IF(VLOOKUP(MOD(A4993,1000),Sheet2!P:W,8,FALSE)=2,"[[90000,1],","["))&amp;IF(K4993=K4992,VLOOKUP(INT(MID(A4993,3,1))*10+3,Sheet3!A:B,2,FALSE),VLOOKUP(INT(MID(A4993,3,1))*10+MOD(K4993,2)+1,Sheet3!A:B,2,FALSE))&amp;"]"</f>
        <v>[[50000,1],[50051,67]]</v>
      </c>
      <c r="G4993">
        <v>0.2</v>
      </c>
      <c r="H4993" s="1" t="str">
        <f t="shared" si="3831"/>
        <v>[80051,80052,80053,80054,80055,80056,80057,80058]</v>
      </c>
      <c r="I4993" s="1">
        <f t="shared" ref="I4993" si="3852">I4981</f>
        <v>1</v>
      </c>
      <c r="J4993">
        <f t="shared" si="3818"/>
        <v>20</v>
      </c>
      <c r="K4993">
        <f t="shared" si="3825"/>
        <v>189</v>
      </c>
      <c r="L4993" s="1" t="str">
        <f>Sheet1!L4993</f>
        <v>[{"bid":16009,"type":6,"num":89},{"bid":14001,"type":4,"num":112500}]</v>
      </c>
    </row>
    <row r="4994" spans="1:12" x14ac:dyDescent="0.2">
      <c r="A4994">
        <f t="shared" si="3815"/>
        <v>606227</v>
      </c>
      <c r="B4994">
        <f t="shared" si="3813"/>
        <v>606228</v>
      </c>
      <c r="C4994" s="1" t="str">
        <f t="shared" si="3822"/>
        <v>当前波数 190/∞\n下一波BOSS</v>
      </c>
      <c r="D4994">
        <f>VLOOKUP(MOD(A4994,1000),Sheet2!P:R,3,FALSE)</f>
        <v>5044620.465763214</v>
      </c>
      <c r="E4994">
        <v>282</v>
      </c>
      <c r="F4994" s="1" t="str">
        <f>IF(VLOOKUP(MOD(A4994,1000),Sheet2!P:W,8,FALSE)=1,"[[50000,1],",IF(VLOOKUP(MOD(A4994,1000),Sheet2!P:W,8,FALSE)=2,"[[90000,1],","["))&amp;IF(K4994=K4993,VLOOKUP(INT(MID(A4994,3,1))*10+3,Sheet3!A:B,2,FALSE),VLOOKUP(INT(MID(A4994,3,1))*10+MOD(K4994,2)+1,Sheet3!A:B,2,FALSE))&amp;"]"</f>
        <v>[[50052,67]]</v>
      </c>
      <c r="G4994">
        <v>0.2</v>
      </c>
      <c r="H4994" s="1" t="str">
        <f t="shared" si="3831"/>
        <v>[80051,80052,80053,80054,80055,80056,80057,80058]</v>
      </c>
      <c r="I4994" s="1">
        <f t="shared" ref="I4994" si="3853">I4982</f>
        <v>1</v>
      </c>
      <c r="J4994">
        <f t="shared" si="3818"/>
        <v>20</v>
      </c>
      <c r="K4994">
        <f t="shared" si="3825"/>
        <v>190</v>
      </c>
      <c r="L4994" s="1" t="str">
        <f>Sheet1!L4994</f>
        <v>[{"bid":16009,"type":6,"num":89},{"bid":14001,"type":4,"num":113000}]</v>
      </c>
    </row>
    <row r="4995" spans="1:12" x14ac:dyDescent="0.2">
      <c r="A4995">
        <f t="shared" si="3815"/>
        <v>606228</v>
      </c>
      <c r="B4995">
        <f t="shared" si="3813"/>
        <v>606229</v>
      </c>
      <c r="C4995" s="1" t="str">
        <f t="shared" si="3822"/>
        <v>BOSS波\n需击杀所有怪物</v>
      </c>
      <c r="D4995">
        <f>VLOOKUP(MOD(A4995,1000),Sheet2!P:R,3,FALSE)</f>
        <v>5283609.3219840135</v>
      </c>
      <c r="E4995">
        <v>283</v>
      </c>
      <c r="F4995" s="1" t="str">
        <f>IF(VLOOKUP(MOD(A4995,1000),Sheet2!P:W,8,FALSE)=1,"[[50000,1],",IF(VLOOKUP(MOD(A4995,1000),Sheet2!P:W,8,FALSE)=2,"[[90000,1],","["))&amp;IF(K4995=K4994,VLOOKUP(INT(MID(A4995,3,1))*10+3,Sheet3!A:B,2,FALSE),VLOOKUP(INT(MID(A4995,3,1))*10+MOD(K4995,2)+1,Sheet3!A:B,2,FALSE))&amp;"]"</f>
        <v>[[50053,45]]</v>
      </c>
      <c r="G4995">
        <v>0.2</v>
      </c>
      <c r="H4995" s="1" t="str">
        <f t="shared" si="3831"/>
        <v>[80051,80052,80053,80054,80055,80056,80057,80058]</v>
      </c>
      <c r="I4995" s="1">
        <f t="shared" ref="I4995" si="3854">I4983</f>
        <v>2</v>
      </c>
      <c r="J4995">
        <f t="shared" si="3818"/>
        <v>40</v>
      </c>
      <c r="K4995">
        <f t="shared" si="3825"/>
        <v>190</v>
      </c>
      <c r="L4995" s="1" t="str">
        <f>Sheet1!L4995</f>
        <v>[{"bid":16009,"type":6,"num":89},{"bid":14001,"type":4,"num":113500}]</v>
      </c>
    </row>
    <row r="4996" spans="1:12" x14ac:dyDescent="0.2">
      <c r="A4996">
        <f t="shared" si="3815"/>
        <v>606229</v>
      </c>
      <c r="B4996">
        <f t="shared" si="3813"/>
        <v>606230</v>
      </c>
      <c r="C4996" s="1" t="str">
        <f t="shared" si="3822"/>
        <v>当前波数 191/∞</v>
      </c>
      <c r="D4996">
        <f>VLOOKUP(MOD(A4996,1000),Sheet2!P:R,3,FALSE)</f>
        <v>5530668.5952000152</v>
      </c>
      <c r="E4996">
        <v>284</v>
      </c>
      <c r="F4996" s="1" t="str">
        <f>IF(VLOOKUP(MOD(A4996,1000),Sheet2!P:W,8,FALSE)=1,"[[50000,1],",IF(VLOOKUP(MOD(A4996,1000),Sheet2!P:W,8,FALSE)=2,"[[90000,1],","["))&amp;IF(K4996=K4995,VLOOKUP(INT(MID(A4996,3,1))*10+3,Sheet3!A:B,2,FALSE),VLOOKUP(INT(MID(A4996,3,1))*10+MOD(K4996,2)+1,Sheet3!A:B,2,FALSE))&amp;"]"</f>
        <v>[[50000,1],[50051,67]]</v>
      </c>
      <c r="G4996">
        <v>0.2</v>
      </c>
      <c r="H4996" s="1" t="str">
        <f t="shared" si="3831"/>
        <v>[80051,80052,80053,80054,80055,80056,80057,80058]</v>
      </c>
      <c r="I4996" s="1">
        <f t="shared" ref="I4996" si="3855">I4984</f>
        <v>1</v>
      </c>
      <c r="J4996">
        <f t="shared" si="3818"/>
        <v>20</v>
      </c>
      <c r="K4996">
        <f t="shared" si="3825"/>
        <v>191</v>
      </c>
      <c r="L4996" s="1" t="str">
        <f>Sheet1!L4996</f>
        <v>[{"bid":16009,"type":6,"num":89},{"bid":14001,"type":4,"num":114000}]</v>
      </c>
    </row>
    <row r="4997" spans="1:12" x14ac:dyDescent="0.2">
      <c r="A4997">
        <f t="shared" si="3815"/>
        <v>606230</v>
      </c>
      <c r="B4997">
        <f t="shared" si="3813"/>
        <v>606231</v>
      </c>
      <c r="C4997" s="1" t="str">
        <f t="shared" si="3822"/>
        <v>当前波数 192/∞</v>
      </c>
      <c r="D4997">
        <f>VLOOKUP(MOD(A4997,1000),Sheet2!P:R,3,FALSE)</f>
        <v>5785034.5031616157</v>
      </c>
      <c r="E4997">
        <v>285</v>
      </c>
      <c r="F4997" s="1" t="str">
        <f>IF(VLOOKUP(MOD(A4997,1000),Sheet2!P:W,8,FALSE)=1,"[[50000,1],",IF(VLOOKUP(MOD(A4997,1000),Sheet2!P:W,8,FALSE)=2,"[[90000,1],","["))&amp;IF(K4997=K4996,VLOOKUP(INT(MID(A4997,3,1))*10+3,Sheet3!A:B,2,FALSE),VLOOKUP(INT(MID(A4997,3,1))*10+MOD(K4997,2)+1,Sheet3!A:B,2,FALSE))&amp;"]"</f>
        <v>[[50052,67]]</v>
      </c>
      <c r="G4997">
        <v>0.2</v>
      </c>
      <c r="H4997" s="1" t="str">
        <f t="shared" si="3831"/>
        <v>[80051,80052,80053,80054,80055,80056,80057,80058]</v>
      </c>
      <c r="I4997" s="1">
        <f t="shared" ref="I4997" si="3856">I4985</f>
        <v>1</v>
      </c>
      <c r="J4997">
        <f t="shared" si="3818"/>
        <v>20</v>
      </c>
      <c r="K4997">
        <f t="shared" si="3825"/>
        <v>192</v>
      </c>
      <c r="L4997" s="1" t="str">
        <f>Sheet1!L4997</f>
        <v>[{"bid":16009,"type":6,"num":89},{"bid":14001,"type":4,"num":114500}]</v>
      </c>
    </row>
    <row r="4998" spans="1:12" x14ac:dyDescent="0.2">
      <c r="A4998">
        <f t="shared" si="3815"/>
        <v>606231</v>
      </c>
      <c r="B4998">
        <f t="shared" si="3813"/>
        <v>606232</v>
      </c>
      <c r="C4998" s="1" t="str">
        <f t="shared" si="3822"/>
        <v>当前波数 193/∞</v>
      </c>
      <c r="D4998">
        <f>VLOOKUP(MOD(A4998,1000),Sheet2!P:R,3,FALSE)</f>
        <v>6046834.5453696167</v>
      </c>
      <c r="E4998">
        <v>286</v>
      </c>
      <c r="F4998" s="1" t="str">
        <f>IF(VLOOKUP(MOD(A4998,1000),Sheet2!P:W,8,FALSE)=1,"[[50000,1],",IF(VLOOKUP(MOD(A4998,1000),Sheet2!P:W,8,FALSE)=2,"[[90000,1],","["))&amp;IF(K4998=K4997,VLOOKUP(INT(MID(A4998,3,1))*10+3,Sheet3!A:B,2,FALSE),VLOOKUP(INT(MID(A4998,3,1))*10+MOD(K4998,2)+1,Sheet3!A:B,2,FALSE))&amp;"]"</f>
        <v>[[50051,67]]</v>
      </c>
      <c r="G4998">
        <v>0.2</v>
      </c>
      <c r="H4998" s="1" t="str">
        <f t="shared" si="3831"/>
        <v>[80051,80052,80053,80054,80055,80056,80057,80058]</v>
      </c>
      <c r="I4998" s="1">
        <f t="shared" ref="I4998" si="3857">I4986</f>
        <v>1</v>
      </c>
      <c r="J4998">
        <f t="shared" si="3818"/>
        <v>20</v>
      </c>
      <c r="K4998">
        <f t="shared" si="3825"/>
        <v>193</v>
      </c>
      <c r="L4998" s="1" t="str">
        <f>Sheet1!L4998</f>
        <v>[{"bid":16009,"type":6,"num":91},{"bid":14001,"type":4,"num":115000}]</v>
      </c>
    </row>
    <row r="4999" spans="1:12" x14ac:dyDescent="0.2">
      <c r="A4999">
        <f t="shared" si="3815"/>
        <v>606232</v>
      </c>
      <c r="B4999">
        <f t="shared" si="3813"/>
        <v>606233</v>
      </c>
      <c r="C4999" s="1" t="str">
        <f t="shared" si="3822"/>
        <v>当前波数 194/∞</v>
      </c>
      <c r="D4999">
        <f>VLOOKUP(MOD(A4999,1000),Sheet2!P:R,3,FALSE)</f>
        <v>6316197.2235648176</v>
      </c>
      <c r="E4999">
        <v>288</v>
      </c>
      <c r="F4999" s="1" t="str">
        <f>IF(VLOOKUP(MOD(A4999,1000),Sheet2!P:W,8,FALSE)=1,"[[50000,1],",IF(VLOOKUP(MOD(A4999,1000),Sheet2!P:W,8,FALSE)=2,"[[90000,1],","["))&amp;IF(K4999=K4998,VLOOKUP(INT(MID(A4999,3,1))*10+3,Sheet3!A:B,2,FALSE),VLOOKUP(INT(MID(A4999,3,1))*10+MOD(K4999,2)+1,Sheet3!A:B,2,FALSE))&amp;"]"</f>
        <v>[[50000,1],[50052,67]]</v>
      </c>
      <c r="G4999">
        <v>0.2</v>
      </c>
      <c r="H4999" s="1" t="str">
        <f t="shared" si="3831"/>
        <v>[80051,80052,80053,80054,80055,80056,80057,80058]</v>
      </c>
      <c r="I4999" s="1">
        <f t="shared" ref="I4999" si="3858">I4987</f>
        <v>1</v>
      </c>
      <c r="J4999">
        <f t="shared" si="3818"/>
        <v>20</v>
      </c>
      <c r="K4999">
        <f t="shared" si="3825"/>
        <v>194</v>
      </c>
      <c r="L4999" s="1" t="str">
        <f>Sheet1!L4999</f>
        <v>[{"bid":16009,"type":6,"num":91},{"bid":14001,"type":4,"num":115500}]</v>
      </c>
    </row>
    <row r="5000" spans="1:12" x14ac:dyDescent="0.2">
      <c r="A5000">
        <f t="shared" si="3815"/>
        <v>606233</v>
      </c>
      <c r="B5000">
        <f t="shared" si="3813"/>
        <v>606234</v>
      </c>
      <c r="C5000" s="1" t="str">
        <f t="shared" si="3822"/>
        <v>当前波数 195/∞\n下一波BOSS</v>
      </c>
      <c r="D5000">
        <f>VLOOKUP(MOD(A5000,1000),Sheet2!P:R,3,FALSE)</f>
        <v>6593252.0417280188</v>
      </c>
      <c r="E5000">
        <v>290</v>
      </c>
      <c r="F5000" s="1" t="str">
        <f>IF(VLOOKUP(MOD(A5000,1000),Sheet2!P:W,8,FALSE)=1,"[[50000,1],",IF(VLOOKUP(MOD(A5000,1000),Sheet2!P:W,8,FALSE)=2,"[[90000,1],","["))&amp;IF(K5000=K4999,VLOOKUP(INT(MID(A5000,3,1))*10+3,Sheet3!A:B,2,FALSE),VLOOKUP(INT(MID(A5000,3,1))*10+MOD(K5000,2)+1,Sheet3!A:B,2,FALSE))&amp;"]"</f>
        <v>[[50051,67]]</v>
      </c>
      <c r="G5000">
        <v>0.2</v>
      </c>
      <c r="H5000" s="1" t="str">
        <f t="shared" si="3831"/>
        <v>[80051,80052,80053,80054,80055,80056,80057,80058]</v>
      </c>
      <c r="I5000" s="1">
        <f t="shared" ref="I5000" si="3859">I4988</f>
        <v>1</v>
      </c>
      <c r="J5000">
        <f t="shared" si="3818"/>
        <v>20</v>
      </c>
      <c r="K5000">
        <f t="shared" si="3825"/>
        <v>195</v>
      </c>
      <c r="L5000" s="1" t="str">
        <f>Sheet1!L5000</f>
        <v>[{"bid":16009,"type":6,"num":91},{"bid":14001,"type":4,"num":116000}]</v>
      </c>
    </row>
    <row r="5001" spans="1:12" x14ac:dyDescent="0.2">
      <c r="A5001">
        <f t="shared" si="3815"/>
        <v>606234</v>
      </c>
      <c r="B5001">
        <f t="shared" si="3813"/>
        <v>606235</v>
      </c>
      <c r="C5001" s="1" t="str">
        <f t="shared" si="3822"/>
        <v>BOSS波\n需击杀所有怪物</v>
      </c>
      <c r="D5001">
        <f>VLOOKUP(MOD(A5001,1000),Sheet2!P:R,3,FALSE)</f>
        <v>6878129.5060800212</v>
      </c>
      <c r="E5001">
        <v>291</v>
      </c>
      <c r="F5001" s="1" t="str">
        <f>IF(VLOOKUP(MOD(A5001,1000),Sheet2!P:W,8,FALSE)=1,"[[50000,1],",IF(VLOOKUP(MOD(A5001,1000),Sheet2!P:W,8,FALSE)=2,"[[90000,1],","["))&amp;IF(K5001=K5000,VLOOKUP(INT(MID(A5001,3,1))*10+3,Sheet3!A:B,2,FALSE),VLOOKUP(INT(MID(A5001,3,1))*10+MOD(K5001,2)+1,Sheet3!A:B,2,FALSE))&amp;"]"</f>
        <v>[[50053,45]]</v>
      </c>
      <c r="G5001">
        <v>0.2</v>
      </c>
      <c r="H5001" s="1" t="str">
        <f t="shared" si="3831"/>
        <v>[80051,80052,80053,80054,80055,80056,80057,80058]</v>
      </c>
      <c r="I5001" s="1">
        <f t="shared" ref="I5001" si="3860">I4989</f>
        <v>2</v>
      </c>
      <c r="J5001">
        <f t="shared" si="3818"/>
        <v>40</v>
      </c>
      <c r="K5001">
        <f t="shared" si="3825"/>
        <v>195</v>
      </c>
      <c r="L5001" s="1" t="str">
        <f>Sheet1!L5001</f>
        <v>[{"bid":16009,"type":6,"num":91},{"bid":14001,"type":4,"num":116500}]</v>
      </c>
    </row>
    <row r="5002" spans="1:12" x14ac:dyDescent="0.2">
      <c r="A5002">
        <f t="shared" si="3815"/>
        <v>606235</v>
      </c>
      <c r="B5002">
        <f t="shared" si="3813"/>
        <v>606236</v>
      </c>
      <c r="C5002" s="1" t="str">
        <f t="shared" si="3822"/>
        <v>当前波数 196/∞</v>
      </c>
      <c r="D5002">
        <f>VLOOKUP(MOD(A5002,1000),Sheet2!P:R,3,FALSE)</f>
        <v>7172131.0665312223</v>
      </c>
      <c r="E5002">
        <v>293</v>
      </c>
      <c r="F5002" s="1" t="str">
        <f>IF(VLOOKUP(MOD(A5002,1000),Sheet2!P:W,8,FALSE)=1,"[[50000,1],",IF(VLOOKUP(MOD(A5002,1000),Sheet2!P:W,8,FALSE)=2,"[[90000,1],","["))&amp;IF(K5002=K5001,VLOOKUP(INT(MID(A5002,3,1))*10+3,Sheet3!A:B,2,FALSE),VLOOKUP(INT(MID(A5002,3,1))*10+MOD(K5002,2)+1,Sheet3!A:B,2,FALSE))&amp;"]"</f>
        <v>[[50000,1],[50052,67]]</v>
      </c>
      <c r="G5002">
        <v>0.2</v>
      </c>
      <c r="H5002" s="1" t="str">
        <f t="shared" si="3831"/>
        <v>[80051,80052,80053,80054,80055,80056,80057,80058]</v>
      </c>
      <c r="I5002" s="1">
        <f t="shared" ref="I5002" si="3861">I4990</f>
        <v>1</v>
      </c>
      <c r="J5002">
        <f t="shared" si="3818"/>
        <v>20</v>
      </c>
      <c r="K5002">
        <f t="shared" si="3825"/>
        <v>196</v>
      </c>
      <c r="L5002" s="1" t="str">
        <f>Sheet1!L5002</f>
        <v>[{"bid":16009,"type":6,"num":91},{"bid":14001,"type":4,"num":117000}]</v>
      </c>
    </row>
    <row r="5003" spans="1:12" x14ac:dyDescent="0.2">
      <c r="A5003">
        <f t="shared" si="3815"/>
        <v>606236</v>
      </c>
      <c r="B5003">
        <f t="shared" si="3813"/>
        <v>606237</v>
      </c>
      <c r="C5003" s="1" t="str">
        <f t="shared" si="3822"/>
        <v>当前波数 197/∞</v>
      </c>
      <c r="D5003">
        <f>VLOOKUP(MOD(A5003,1000),Sheet2!P:R,3,FALSE)</f>
        <v>7474294.6274304232</v>
      </c>
      <c r="E5003">
        <v>295</v>
      </c>
      <c r="F5003" s="1" t="str">
        <f>IF(VLOOKUP(MOD(A5003,1000),Sheet2!P:W,8,FALSE)=1,"[[50000,1],",IF(VLOOKUP(MOD(A5003,1000),Sheet2!P:W,8,FALSE)=2,"[[90000,1],","["))&amp;IF(K5003=K5002,VLOOKUP(INT(MID(A5003,3,1))*10+3,Sheet3!A:B,2,FALSE),VLOOKUP(INT(MID(A5003,3,1))*10+MOD(K5003,2)+1,Sheet3!A:B,2,FALSE))&amp;"]"</f>
        <v>[[50051,67]]</v>
      </c>
      <c r="G5003">
        <v>0.2</v>
      </c>
      <c r="H5003" s="1" t="str">
        <f t="shared" si="3831"/>
        <v>[80051,80052,80053,80054,80055,80056,80057,80058]</v>
      </c>
      <c r="I5003" s="1">
        <f t="shared" ref="I5003" si="3862">I4991</f>
        <v>1</v>
      </c>
      <c r="J5003">
        <f t="shared" si="3818"/>
        <v>20</v>
      </c>
      <c r="K5003">
        <f t="shared" si="3825"/>
        <v>197</v>
      </c>
      <c r="L5003" s="1" t="str">
        <f>Sheet1!L5003</f>
        <v>[{"bid":16009,"type":6,"num":93},{"bid":14001,"type":4,"num":117500}]</v>
      </c>
    </row>
    <row r="5004" spans="1:12" x14ac:dyDescent="0.2">
      <c r="A5004">
        <f t="shared" si="3815"/>
        <v>606237</v>
      </c>
      <c r="B5004">
        <f t="shared" si="3813"/>
        <v>606238</v>
      </c>
      <c r="C5004" s="1" t="str">
        <f t="shared" si="3822"/>
        <v>当前波数 198/∞</v>
      </c>
      <c r="D5004">
        <f>VLOOKUP(MOD(A5004,1000),Sheet2!P:R,3,FALSE)</f>
        <v>7784755.5514560249</v>
      </c>
      <c r="E5004">
        <v>296</v>
      </c>
      <c r="F5004" s="1" t="str">
        <f>IF(VLOOKUP(MOD(A5004,1000),Sheet2!P:W,8,FALSE)=1,"[[50000,1],",IF(VLOOKUP(MOD(A5004,1000),Sheet2!P:W,8,FALSE)=2,"[[90000,1],","["))&amp;IF(K5004=K5003,VLOOKUP(INT(MID(A5004,3,1))*10+3,Sheet3!A:B,2,FALSE),VLOOKUP(INT(MID(A5004,3,1))*10+MOD(K5004,2)+1,Sheet3!A:B,2,FALSE))&amp;"]"</f>
        <v>[[50052,67]]</v>
      </c>
      <c r="G5004">
        <v>0.2</v>
      </c>
      <c r="H5004" s="1" t="str">
        <f t="shared" si="3831"/>
        <v>[80051,80052,80053,80054,80055,80056,80057,80058]</v>
      </c>
      <c r="I5004" s="1">
        <f t="shared" ref="I5004" si="3863">I4992</f>
        <v>1</v>
      </c>
      <c r="J5004">
        <f t="shared" si="3818"/>
        <v>20</v>
      </c>
      <c r="K5004">
        <f t="shared" si="3825"/>
        <v>198</v>
      </c>
      <c r="L5004" s="1" t="str">
        <f>Sheet1!L5004</f>
        <v>[{"bid":16009,"type":6,"num":93},{"bid":14001,"type":4,"num":118000}]</v>
      </c>
    </row>
    <row r="5005" spans="1:12" x14ac:dyDescent="0.2">
      <c r="A5005">
        <f t="shared" si="3815"/>
        <v>606238</v>
      </c>
      <c r="B5005">
        <f t="shared" si="3813"/>
        <v>606239</v>
      </c>
      <c r="C5005" s="1" t="str">
        <f t="shared" si="3822"/>
        <v>当前波数 199/∞</v>
      </c>
      <c r="D5005">
        <f>VLOOKUP(MOD(A5005,1000),Sheet2!P:R,3,FALSE)</f>
        <v>8103650.2208064254</v>
      </c>
      <c r="E5005">
        <v>298</v>
      </c>
      <c r="F5005" s="1" t="str">
        <f>IF(VLOOKUP(MOD(A5005,1000),Sheet2!P:W,8,FALSE)=1,"[[50000,1],",IF(VLOOKUP(MOD(A5005,1000),Sheet2!P:W,8,FALSE)=2,"[[90000,1],","["))&amp;IF(K5005=K5004,VLOOKUP(INT(MID(A5005,3,1))*10+3,Sheet3!A:B,2,FALSE),VLOOKUP(INT(MID(A5005,3,1))*10+MOD(K5005,2)+1,Sheet3!A:B,2,FALSE))&amp;"]"</f>
        <v>[[50000,1],[50051,67]]</v>
      </c>
      <c r="G5005">
        <v>0.2</v>
      </c>
      <c r="H5005" s="1" t="str">
        <f t="shared" si="3831"/>
        <v>[80051,80052,80053,80054,80055,80056,80057,80058]</v>
      </c>
      <c r="I5005" s="1">
        <f t="shared" ref="I5005" si="3864">I4993</f>
        <v>1</v>
      </c>
      <c r="J5005">
        <f t="shared" si="3818"/>
        <v>20</v>
      </c>
      <c r="K5005">
        <f t="shared" si="3825"/>
        <v>199</v>
      </c>
      <c r="L5005" s="1" t="str">
        <f>Sheet1!L5005</f>
        <v>[{"bid":16009,"type":6,"num":93},{"bid":14001,"type":4,"num":118500}]</v>
      </c>
    </row>
    <row r="5006" spans="1:12" x14ac:dyDescent="0.2">
      <c r="A5006">
        <f t="shared" si="3815"/>
        <v>606239</v>
      </c>
      <c r="B5006">
        <f t="shared" si="3813"/>
        <v>606240</v>
      </c>
      <c r="C5006" s="1" t="str">
        <f t="shared" si="3822"/>
        <v>当前波数 200/∞\n下一波BOSS</v>
      </c>
      <c r="D5006">
        <f>VLOOKUP(MOD(A5006,1000),Sheet2!P:R,3,FALSE)</f>
        <v>8431116.0372000262</v>
      </c>
      <c r="E5006">
        <v>299</v>
      </c>
      <c r="F5006" s="1" t="str">
        <f>IF(VLOOKUP(MOD(A5006,1000),Sheet2!P:W,8,FALSE)=1,"[[50000,1],",IF(VLOOKUP(MOD(A5006,1000),Sheet2!P:W,8,FALSE)=2,"[[90000,1],","["))&amp;IF(K5006=K5005,VLOOKUP(INT(MID(A5006,3,1))*10+3,Sheet3!A:B,2,FALSE),VLOOKUP(INT(MID(A5006,3,1))*10+MOD(K5006,2)+1,Sheet3!A:B,2,FALSE))&amp;"]"</f>
        <v>[[50052,67]]</v>
      </c>
      <c r="G5006">
        <v>0.2</v>
      </c>
      <c r="H5006" s="1" t="str">
        <f t="shared" si="3831"/>
        <v>[80051,80052,80053,80054,80055,80056,80057,80058]</v>
      </c>
      <c r="I5006" s="1">
        <f t="shared" ref="I5006" si="3865">I4994</f>
        <v>1</v>
      </c>
      <c r="J5006">
        <f t="shared" si="3818"/>
        <v>20</v>
      </c>
      <c r="K5006">
        <f t="shared" si="3825"/>
        <v>200</v>
      </c>
      <c r="L5006" s="1" t="str">
        <f>Sheet1!L5006</f>
        <v>[{"bid":16009,"type":6,"num":93},{"bid":14001,"type":4,"num":119000}]</v>
      </c>
    </row>
    <row r="5007" spans="1:12" x14ac:dyDescent="0.2">
      <c r="A5007">
        <f t="shared" si="3815"/>
        <v>606240</v>
      </c>
      <c r="B5007">
        <f t="shared" si="3813"/>
        <v>606241</v>
      </c>
      <c r="C5007" s="1" t="str">
        <f t="shared" si="3822"/>
        <v>BOSS波\n需击杀所有怪物</v>
      </c>
      <c r="D5007">
        <f>VLOOKUP(MOD(A5007,1000),Sheet2!P:R,3,FALSE)</f>
        <v>8877198.5476352293</v>
      </c>
      <c r="E5007">
        <v>301</v>
      </c>
      <c r="F5007" s="1" t="str">
        <f>IF(VLOOKUP(MOD(A5007,1000),Sheet2!P:W,8,FALSE)=1,"[[50000,1],",IF(VLOOKUP(MOD(A5007,1000),Sheet2!P:W,8,FALSE)=2,"[[90000,1],","["))&amp;IF(K5007=K5006,VLOOKUP(INT(MID(A5007,3,1))*10+3,Sheet3!A:B,2,FALSE),VLOOKUP(INT(MID(A5007,3,1))*10+MOD(K5007,2)+1,Sheet3!A:B,2,FALSE))&amp;"]"</f>
        <v>[[50053,45]]</v>
      </c>
      <c r="G5007">
        <v>0.2</v>
      </c>
      <c r="H5007" s="1" t="str">
        <f t="shared" si="3831"/>
        <v>[80051,80052,80053,80054,80055,80056,80057,80058]</v>
      </c>
      <c r="I5007" s="1">
        <f t="shared" ref="I5007" si="3866">I4995</f>
        <v>2</v>
      </c>
      <c r="J5007">
        <f t="shared" si="3818"/>
        <v>40</v>
      </c>
      <c r="K5007">
        <f t="shared" si="3825"/>
        <v>200</v>
      </c>
      <c r="L5007" s="1" t="str">
        <f>Sheet1!L5007</f>
        <v>[{"bid":16009,"type":6,"num":93},{"bid":14001,"type":4,"num":119500}]</v>
      </c>
    </row>
    <row r="5008" spans="1:12" x14ac:dyDescent="0.2">
      <c r="A5008">
        <f t="shared" si="3815"/>
        <v>606241</v>
      </c>
      <c r="B5008">
        <f t="shared" si="3813"/>
        <v>606242</v>
      </c>
      <c r="C5008" s="1" t="str">
        <f t="shared" si="3822"/>
        <v>当前波数 201/∞</v>
      </c>
      <c r="D5008">
        <f>VLOOKUP(MOD(A5008,1000),Sheet2!P:R,3,FALSE)</f>
        <v>9338003.6395008303</v>
      </c>
      <c r="E5008">
        <v>302</v>
      </c>
      <c r="F5008" s="1" t="str">
        <f>IF(VLOOKUP(MOD(A5008,1000),Sheet2!P:W,8,FALSE)=1,"[[50000,1],",IF(VLOOKUP(MOD(A5008,1000),Sheet2!P:W,8,FALSE)=2,"[[90000,1],","["))&amp;IF(K5008=K5007,VLOOKUP(INT(MID(A5008,3,1))*10+3,Sheet3!A:B,2,FALSE),VLOOKUP(INT(MID(A5008,3,1))*10+MOD(K5008,2)+1,Sheet3!A:B,2,FALSE))&amp;"]"</f>
        <v>[[50000,1],[50051,67]]</v>
      </c>
      <c r="G5008">
        <v>0.2</v>
      </c>
      <c r="H5008" s="1" t="str">
        <f t="shared" si="3831"/>
        <v>[80051,80052,80053,80054,80055,80056,80057,80058]</v>
      </c>
      <c r="I5008" s="1">
        <f t="shared" ref="I5008" si="3867">I4996</f>
        <v>1</v>
      </c>
      <c r="J5008">
        <f t="shared" si="3818"/>
        <v>20</v>
      </c>
      <c r="K5008">
        <f t="shared" si="3825"/>
        <v>201</v>
      </c>
      <c r="L5008" s="1" t="str">
        <f>Sheet1!L5008</f>
        <v>[{"bid":16009,"type":6,"num":95},{"bid":14001,"type":4,"num":120000}]</v>
      </c>
    </row>
    <row r="5009" spans="1:12" x14ac:dyDescent="0.2">
      <c r="A5009">
        <f t="shared" si="3815"/>
        <v>606242</v>
      </c>
      <c r="B5009">
        <f t="shared" si="3813"/>
        <v>606243</v>
      </c>
      <c r="C5009" s="1" t="str">
        <f t="shared" si="3822"/>
        <v>当前波数 202/∞</v>
      </c>
      <c r="D5009">
        <f>VLOOKUP(MOD(A5009,1000),Sheet2!P:R,3,FALSE)</f>
        <v>9812435.2518528327</v>
      </c>
      <c r="E5009">
        <v>304</v>
      </c>
      <c r="F5009" s="1" t="str">
        <f>IF(VLOOKUP(MOD(A5009,1000),Sheet2!P:W,8,FALSE)=1,"[[50000,1],",IF(VLOOKUP(MOD(A5009,1000),Sheet2!P:W,8,FALSE)=2,"[[90000,1],","["))&amp;IF(K5009=K5008,VLOOKUP(INT(MID(A5009,3,1))*10+3,Sheet3!A:B,2,FALSE),VLOOKUP(INT(MID(A5009,3,1))*10+MOD(K5009,2)+1,Sheet3!A:B,2,FALSE))&amp;"]"</f>
        <v>[[50052,67]]</v>
      </c>
      <c r="G5009">
        <v>0.2</v>
      </c>
      <c r="H5009" s="1" t="str">
        <f t="shared" si="3831"/>
        <v>[80051,80052,80053,80054,80055,80056,80057,80058]</v>
      </c>
      <c r="I5009" s="1">
        <f t="shared" ref="I5009" si="3868">I4997</f>
        <v>1</v>
      </c>
      <c r="J5009">
        <f t="shared" si="3818"/>
        <v>20</v>
      </c>
      <c r="K5009">
        <f t="shared" si="3825"/>
        <v>202</v>
      </c>
      <c r="L5009" s="1" t="str">
        <f>Sheet1!L5009</f>
        <v>[{"bid":16009,"type":6,"num":95},{"bid":14001,"type":4,"num":120500}]</v>
      </c>
    </row>
    <row r="5010" spans="1:12" x14ac:dyDescent="0.2">
      <c r="A5010">
        <f t="shared" si="3815"/>
        <v>606243</v>
      </c>
      <c r="B5010">
        <f t="shared" si="3813"/>
        <v>606244</v>
      </c>
      <c r="C5010" s="1" t="str">
        <f t="shared" si="3822"/>
        <v>当前波数 203/∞</v>
      </c>
      <c r="D5010">
        <f>VLOOKUP(MOD(A5010,1000),Sheet2!P:R,3,FALSE)</f>
        <v>10300723.380147234</v>
      </c>
      <c r="E5010">
        <v>305</v>
      </c>
      <c r="F5010" s="1" t="str">
        <f>IF(VLOOKUP(MOD(A5010,1000),Sheet2!P:W,8,FALSE)=1,"[[50000,1],",IF(VLOOKUP(MOD(A5010,1000),Sheet2!P:W,8,FALSE)=2,"[[90000,1],","["))&amp;IF(K5010=K5009,VLOOKUP(INT(MID(A5010,3,1))*10+3,Sheet3!A:B,2,FALSE),VLOOKUP(INT(MID(A5010,3,1))*10+MOD(K5010,2)+1,Sheet3!A:B,2,FALSE))&amp;"]"</f>
        <v>[[50051,67]]</v>
      </c>
      <c r="G5010">
        <v>0.2</v>
      </c>
      <c r="H5010" s="1" t="str">
        <f t="shared" si="3831"/>
        <v>[80051,80052,80053,80054,80055,80056,80057,80058]</v>
      </c>
      <c r="I5010" s="1">
        <f t="shared" ref="I5010" si="3869">I4998</f>
        <v>1</v>
      </c>
      <c r="J5010">
        <f t="shared" si="3818"/>
        <v>20</v>
      </c>
      <c r="K5010">
        <f t="shared" si="3825"/>
        <v>203</v>
      </c>
      <c r="L5010" s="1" t="str">
        <f>Sheet1!L5010</f>
        <v>[{"bid":16009,"type":6,"num":95},{"bid":14001,"type":4,"num":121000}]</v>
      </c>
    </row>
    <row r="5011" spans="1:12" x14ac:dyDescent="0.2">
      <c r="A5011">
        <f t="shared" si="3815"/>
        <v>606244</v>
      </c>
      <c r="B5011">
        <f t="shared" si="3813"/>
        <v>606245</v>
      </c>
      <c r="C5011" s="1" t="str">
        <f t="shared" si="3822"/>
        <v>当前波数 204/∞</v>
      </c>
      <c r="D5011">
        <f>VLOOKUP(MOD(A5011,1000),Sheet2!P:R,3,FALSE)</f>
        <v>10803099.747840036</v>
      </c>
      <c r="E5011">
        <v>306</v>
      </c>
      <c r="F5011" s="1" t="str">
        <f>IF(VLOOKUP(MOD(A5011,1000),Sheet2!P:W,8,FALSE)=1,"[[50000,1],",IF(VLOOKUP(MOD(A5011,1000),Sheet2!P:W,8,FALSE)=2,"[[90000,1],","["))&amp;IF(K5011=K5010,VLOOKUP(INT(MID(A5011,3,1))*10+3,Sheet3!A:B,2,FALSE),VLOOKUP(INT(MID(A5011,3,1))*10+MOD(K5011,2)+1,Sheet3!A:B,2,FALSE))&amp;"]"</f>
        <v>[[50000,1],[50052,67]]</v>
      </c>
      <c r="G5011">
        <v>0.2</v>
      </c>
      <c r="H5011" s="1" t="str">
        <f t="shared" si="3831"/>
        <v>[80051,80052,80053,80054,80055,80056,80057,80058]</v>
      </c>
      <c r="I5011" s="1">
        <f t="shared" ref="I5011" si="3870">I4999</f>
        <v>1</v>
      </c>
      <c r="J5011">
        <f t="shared" si="3818"/>
        <v>20</v>
      </c>
      <c r="K5011">
        <f t="shared" si="3825"/>
        <v>204</v>
      </c>
      <c r="L5011" s="1" t="str">
        <f>Sheet1!L5011</f>
        <v>[{"bid":16009,"type":6,"num":95},{"bid":14001,"type":4,"num":121500}]</v>
      </c>
    </row>
    <row r="5012" spans="1:12" x14ac:dyDescent="0.2">
      <c r="A5012">
        <f t="shared" si="3815"/>
        <v>606245</v>
      </c>
      <c r="B5012">
        <f t="shared" si="3813"/>
        <v>606246</v>
      </c>
      <c r="C5012" s="1" t="str">
        <f t="shared" si="3822"/>
        <v>当前波数 205/∞\n下一波BOSS</v>
      </c>
      <c r="D5012">
        <f>VLOOKUP(MOD(A5012,1000),Sheet2!P:R,3,FALSE)</f>
        <v>11319797.806387238</v>
      </c>
      <c r="E5012">
        <v>307</v>
      </c>
      <c r="F5012" s="1" t="str">
        <f>IF(VLOOKUP(MOD(A5012,1000),Sheet2!P:W,8,FALSE)=1,"[[50000,1],",IF(VLOOKUP(MOD(A5012,1000),Sheet2!P:W,8,FALSE)=2,"[[90000,1],","["))&amp;IF(K5012=K5011,VLOOKUP(INT(MID(A5012,3,1))*10+3,Sheet3!A:B,2,FALSE),VLOOKUP(INT(MID(A5012,3,1))*10+MOD(K5012,2)+1,Sheet3!A:B,2,FALSE))&amp;"]"</f>
        <v>[[50051,67]]</v>
      </c>
      <c r="G5012">
        <v>0.2</v>
      </c>
      <c r="H5012" s="1" t="str">
        <f t="shared" si="3831"/>
        <v>[80051,80052,80053,80054,80055,80056,80057,80058]</v>
      </c>
      <c r="I5012" s="1">
        <f t="shared" ref="I5012" si="3871">I5000</f>
        <v>1</v>
      </c>
      <c r="J5012">
        <f t="shared" si="3818"/>
        <v>20</v>
      </c>
      <c r="K5012">
        <f t="shared" si="3825"/>
        <v>205</v>
      </c>
      <c r="L5012" s="1" t="str">
        <f>Sheet1!L5012</f>
        <v>[{"bid":16009,"type":6,"num":95},{"bid":14001,"type":4,"num":122000}]</v>
      </c>
    </row>
    <row r="5013" spans="1:12" x14ac:dyDescent="0.2">
      <c r="A5013">
        <f t="shared" si="3815"/>
        <v>606246</v>
      </c>
      <c r="B5013">
        <f t="shared" si="3813"/>
        <v>606247</v>
      </c>
      <c r="C5013" s="1" t="str">
        <f t="shared" si="3822"/>
        <v>BOSS波\n需击杀所有怪物</v>
      </c>
      <c r="D5013">
        <f>VLOOKUP(MOD(A5013,1000),Sheet2!P:R,3,FALSE)</f>
        <v>11851052.73524484</v>
      </c>
      <c r="E5013">
        <v>309</v>
      </c>
      <c r="F5013" s="1" t="str">
        <f>IF(VLOOKUP(MOD(A5013,1000),Sheet2!P:W,8,FALSE)=1,"[[50000,1],",IF(VLOOKUP(MOD(A5013,1000),Sheet2!P:W,8,FALSE)=2,"[[90000,1],","["))&amp;IF(K5013=K5012,VLOOKUP(INT(MID(A5013,3,1))*10+3,Sheet3!A:B,2,FALSE),VLOOKUP(INT(MID(A5013,3,1))*10+MOD(K5013,2)+1,Sheet3!A:B,2,FALSE))&amp;"]"</f>
        <v>[[50053,45]]</v>
      </c>
      <c r="G5013">
        <v>0.2</v>
      </c>
      <c r="H5013" s="1" t="str">
        <f t="shared" si="3831"/>
        <v>[80051,80052,80053,80054,80055,80056,80057,80058]</v>
      </c>
      <c r="I5013" s="1">
        <f t="shared" ref="I5013" si="3872">I5001</f>
        <v>2</v>
      </c>
      <c r="J5013">
        <f t="shared" si="3818"/>
        <v>40</v>
      </c>
      <c r="K5013">
        <f t="shared" si="3825"/>
        <v>205</v>
      </c>
      <c r="L5013" s="1" t="str">
        <f>Sheet1!L5013</f>
        <v>[{"bid":16009,"type":6,"num":97},{"bid":14001,"type":4,"num":122500}]</v>
      </c>
    </row>
    <row r="5014" spans="1:12" x14ac:dyDescent="0.2">
      <c r="A5014">
        <f t="shared" si="3815"/>
        <v>606247</v>
      </c>
      <c r="B5014">
        <f t="shared" si="3813"/>
        <v>606248</v>
      </c>
      <c r="C5014" s="1" t="str">
        <f t="shared" si="3822"/>
        <v>当前波数 206/∞</v>
      </c>
      <c r="D5014">
        <f>VLOOKUP(MOD(A5014,1000),Sheet2!P:R,3,FALSE)</f>
        <v>12398912.471491244</v>
      </c>
      <c r="E5014">
        <v>310</v>
      </c>
      <c r="F5014" s="1" t="str">
        <f>IF(VLOOKUP(MOD(A5014,1000),Sheet2!P:W,8,FALSE)=1,"[[50000,1],",IF(VLOOKUP(MOD(A5014,1000),Sheet2!P:W,8,FALSE)=2,"[[90000,1],","["))&amp;IF(K5014=K5013,VLOOKUP(INT(MID(A5014,3,1))*10+3,Sheet3!A:B,2,FALSE),VLOOKUP(INT(MID(A5014,3,1))*10+MOD(K5014,2)+1,Sheet3!A:B,2,FALSE))&amp;"]"</f>
        <v>[[50000,1],[50052,67]]</v>
      </c>
      <c r="G5014">
        <v>0.2</v>
      </c>
      <c r="H5014" s="1" t="str">
        <f t="shared" si="3831"/>
        <v>[80051,80052,80053,80054,80055,80056,80057,80058]</v>
      </c>
      <c r="I5014" s="1">
        <f t="shared" ref="I5014" si="3873">I5002</f>
        <v>1</v>
      </c>
      <c r="J5014">
        <f t="shared" si="3818"/>
        <v>20</v>
      </c>
      <c r="K5014">
        <f t="shared" si="3825"/>
        <v>206</v>
      </c>
      <c r="L5014" s="1" t="str">
        <f>Sheet1!L5014</f>
        <v>[{"bid":16009,"type":6,"num":97},{"bid":14001,"type":4,"num":123000}]</v>
      </c>
    </row>
    <row r="5015" spans="1:12" x14ac:dyDescent="0.2">
      <c r="A5015">
        <f t="shared" si="3815"/>
        <v>606248</v>
      </c>
      <c r="B5015">
        <f t="shared" si="3813"/>
        <v>606249</v>
      </c>
      <c r="C5015" s="1" t="str">
        <f t="shared" si="3822"/>
        <v>当前波数 207/∞</v>
      </c>
      <c r="D5015">
        <f>VLOOKUP(MOD(A5015,1000),Sheet2!P:R,3,FALSE)</f>
        <v>12961935.655718446</v>
      </c>
      <c r="E5015">
        <v>312</v>
      </c>
      <c r="F5015" s="1" t="str">
        <f>IF(VLOOKUP(MOD(A5015,1000),Sheet2!P:W,8,FALSE)=1,"[[50000,1],",IF(VLOOKUP(MOD(A5015,1000),Sheet2!P:W,8,FALSE)=2,"[[90000,1],","["))&amp;IF(K5015=K5014,VLOOKUP(INT(MID(A5015,3,1))*10+3,Sheet3!A:B,2,FALSE),VLOOKUP(INT(MID(A5015,3,1))*10+MOD(K5015,2)+1,Sheet3!A:B,2,FALSE))&amp;"]"</f>
        <v>[[50051,67]]</v>
      </c>
      <c r="G5015">
        <v>0.2</v>
      </c>
      <c r="H5015" s="1" t="str">
        <f t="shared" si="3831"/>
        <v>[80051,80052,80053,80054,80055,80056,80057,80058]</v>
      </c>
      <c r="I5015" s="1">
        <f t="shared" ref="I5015" si="3874">I5003</f>
        <v>1</v>
      </c>
      <c r="J5015">
        <f t="shared" si="3818"/>
        <v>20</v>
      </c>
      <c r="K5015">
        <f t="shared" si="3825"/>
        <v>207</v>
      </c>
      <c r="L5015" s="1" t="str">
        <f>Sheet1!L5015</f>
        <v>[{"bid":16009,"type":6,"num":97},{"bid":14001,"type":4,"num":123500}]</v>
      </c>
    </row>
    <row r="5016" spans="1:12" x14ac:dyDescent="0.2">
      <c r="A5016">
        <f t="shared" si="3815"/>
        <v>606249</v>
      </c>
      <c r="B5016">
        <f t="shared" si="3813"/>
        <v>606250</v>
      </c>
      <c r="C5016" s="1" t="str">
        <f t="shared" si="3822"/>
        <v>当前波数 208/∞</v>
      </c>
      <c r="D5016">
        <f>VLOOKUP(MOD(A5016,1000),Sheet2!P:R,3,FALSE)</f>
        <v>13540365.843200047</v>
      </c>
      <c r="E5016">
        <v>314</v>
      </c>
      <c r="F5016" s="1" t="str">
        <f>IF(VLOOKUP(MOD(A5016,1000),Sheet2!P:W,8,FALSE)=1,"[[50000,1],",IF(VLOOKUP(MOD(A5016,1000),Sheet2!P:W,8,FALSE)=2,"[[90000,1],","["))&amp;IF(K5016=K5015,VLOOKUP(INT(MID(A5016,3,1))*10+3,Sheet3!A:B,2,FALSE),VLOOKUP(INT(MID(A5016,3,1))*10+MOD(K5016,2)+1,Sheet3!A:B,2,FALSE))&amp;"]"</f>
        <v>[[50052,67]]</v>
      </c>
      <c r="G5016">
        <v>0.2</v>
      </c>
      <c r="H5016" s="1" t="str">
        <f t="shared" si="3831"/>
        <v>[80051,80052,80053,80054,80055,80056,80057,80058]</v>
      </c>
      <c r="I5016" s="1">
        <f t="shared" ref="I5016" si="3875">I5004</f>
        <v>1</v>
      </c>
      <c r="J5016">
        <f t="shared" si="3818"/>
        <v>20</v>
      </c>
      <c r="K5016">
        <f t="shared" si="3825"/>
        <v>208</v>
      </c>
      <c r="L5016" s="1" t="str">
        <f>Sheet1!L5016</f>
        <v>[{"bid":16009,"type":6,"num":97},{"bid":14001,"type":4,"num":124000}]</v>
      </c>
    </row>
    <row r="5017" spans="1:12" x14ac:dyDescent="0.2">
      <c r="A5017">
        <f t="shared" si="3815"/>
        <v>606250</v>
      </c>
      <c r="B5017">
        <f t="shared" si="3813"/>
        <v>606251</v>
      </c>
      <c r="C5017" s="1" t="str">
        <f t="shared" si="3822"/>
        <v>当前波数 209/∞</v>
      </c>
      <c r="D5017">
        <f>VLOOKUP(MOD(A5017,1000),Sheet2!P:R,3,FALSE)</f>
        <v>14136459.126787249</v>
      </c>
      <c r="E5017">
        <v>316</v>
      </c>
      <c r="F5017" s="1" t="str">
        <f>IF(VLOOKUP(MOD(A5017,1000),Sheet2!P:W,8,FALSE)=1,"[[50000,1],",IF(VLOOKUP(MOD(A5017,1000),Sheet2!P:W,8,FALSE)=2,"[[90000,1],","["))&amp;IF(K5017=K5016,VLOOKUP(INT(MID(A5017,3,1))*10+3,Sheet3!A:B,2,FALSE),VLOOKUP(INT(MID(A5017,3,1))*10+MOD(K5017,2)+1,Sheet3!A:B,2,FALSE))&amp;"]"</f>
        <v>[[50000,1],[50051,67]]</v>
      </c>
      <c r="G5017">
        <v>0.2</v>
      </c>
      <c r="H5017" s="1" t="str">
        <f t="shared" si="3831"/>
        <v>[80051,80052,80053,80054,80055,80056,80057,80058]</v>
      </c>
      <c r="I5017" s="1">
        <f t="shared" ref="I5017" si="3876">I5005</f>
        <v>1</v>
      </c>
      <c r="J5017">
        <f t="shared" si="3818"/>
        <v>20</v>
      </c>
      <c r="K5017">
        <f t="shared" si="3825"/>
        <v>209</v>
      </c>
      <c r="L5017" s="1" t="str">
        <f>Sheet1!L5017</f>
        <v>[{"bid":16009,"type":6,"num":97},{"bid":14001,"type":4,"num":124500}]</v>
      </c>
    </row>
    <row r="5018" spans="1:12" x14ac:dyDescent="0.2">
      <c r="A5018">
        <f t="shared" si="3815"/>
        <v>606251</v>
      </c>
      <c r="B5018">
        <f t="shared" si="3813"/>
        <v>606252</v>
      </c>
      <c r="C5018" s="1" t="str">
        <f t="shared" si="3822"/>
        <v>当前波数 210/∞\n下一波BOSS</v>
      </c>
      <c r="D5018">
        <f>VLOOKUP(MOD(A5018,1000),Sheet2!P:R,3,FALSE)</f>
        <v>14748589.256169654</v>
      </c>
      <c r="E5018">
        <v>317</v>
      </c>
      <c r="F5018" s="1" t="str">
        <f>IF(VLOOKUP(MOD(A5018,1000),Sheet2!P:W,8,FALSE)=1,"[[50000,1],",IF(VLOOKUP(MOD(A5018,1000),Sheet2!P:W,8,FALSE)=2,"[[90000,1],","["))&amp;IF(K5018=K5017,VLOOKUP(INT(MID(A5018,3,1))*10+3,Sheet3!A:B,2,FALSE),VLOOKUP(INT(MID(A5018,3,1))*10+MOD(K5018,2)+1,Sheet3!A:B,2,FALSE))&amp;"]"</f>
        <v>[[50052,67]]</v>
      </c>
      <c r="G5018">
        <v>0.2</v>
      </c>
      <c r="H5018" s="1" t="str">
        <f t="shared" si="3831"/>
        <v>[80051,80052,80053,80054,80055,80056,80057,80058]</v>
      </c>
      <c r="I5018" s="1">
        <f t="shared" ref="I5018" si="3877">I5006</f>
        <v>1</v>
      </c>
      <c r="J5018">
        <f t="shared" si="3818"/>
        <v>20</v>
      </c>
      <c r="K5018">
        <f t="shared" si="3825"/>
        <v>210</v>
      </c>
      <c r="L5018" s="1" t="str">
        <f>Sheet1!L5018</f>
        <v>[{"bid":16009,"type":6,"num":99},{"bid":14001,"type":4,"num":125000}]</v>
      </c>
    </row>
    <row r="5019" spans="1:12" x14ac:dyDescent="0.2">
      <c r="A5019">
        <f t="shared" si="3815"/>
        <v>606252</v>
      </c>
      <c r="B5019">
        <f t="shared" si="3813"/>
        <v>606253</v>
      </c>
      <c r="C5019" s="1" t="str">
        <f t="shared" si="3822"/>
        <v>BOSS波\n需击杀所有怪物</v>
      </c>
      <c r="D5019">
        <f>VLOOKUP(MOD(A5019,1000),Sheet2!P:R,3,FALSE)</f>
        <v>15377008.313638454</v>
      </c>
      <c r="E5019">
        <v>319</v>
      </c>
      <c r="F5019" s="1" t="str">
        <f>IF(VLOOKUP(MOD(A5019,1000),Sheet2!P:W,8,FALSE)=1,"[[50000,1],",IF(VLOOKUP(MOD(A5019,1000),Sheet2!P:W,8,FALSE)=2,"[[90000,1],","["))&amp;IF(K5019=K5018,VLOOKUP(INT(MID(A5019,3,1))*10+3,Sheet3!A:B,2,FALSE),VLOOKUP(INT(MID(A5019,3,1))*10+MOD(K5019,2)+1,Sheet3!A:B,2,FALSE))&amp;"]"</f>
        <v>[[50053,45]]</v>
      </c>
      <c r="G5019">
        <v>0.2</v>
      </c>
      <c r="H5019" s="1" t="str">
        <f t="shared" si="3831"/>
        <v>[80051,80052,80053,80054,80055,80056,80057,80058]</v>
      </c>
      <c r="I5019" s="1">
        <f t="shared" ref="I5019" si="3878">I5007</f>
        <v>2</v>
      </c>
      <c r="J5019">
        <f t="shared" si="3818"/>
        <v>40</v>
      </c>
      <c r="K5019">
        <f t="shared" si="3825"/>
        <v>210</v>
      </c>
      <c r="L5019" s="1" t="str">
        <f>Sheet1!L5019</f>
        <v>[{"bid":16009,"type":6,"num":99},{"bid":14001,"type":4,"num":125500}]</v>
      </c>
    </row>
    <row r="5020" spans="1:12" x14ac:dyDescent="0.2">
      <c r="A5020">
        <f t="shared" si="3815"/>
        <v>606253</v>
      </c>
      <c r="B5020">
        <f t="shared" si="3813"/>
        <v>606254</v>
      </c>
      <c r="C5020" s="1" t="str">
        <f t="shared" si="3822"/>
        <v>当前波数 211/∞</v>
      </c>
      <c r="D5020">
        <f>VLOOKUP(MOD(A5020,1000),Sheet2!P:R,3,FALSE)</f>
        <v>16024190.404070457</v>
      </c>
      <c r="E5020">
        <v>321</v>
      </c>
      <c r="F5020" s="1" t="str">
        <f>IF(VLOOKUP(MOD(A5020,1000),Sheet2!P:W,8,FALSE)=1,"[[50000,1],",IF(VLOOKUP(MOD(A5020,1000),Sheet2!P:W,8,FALSE)=2,"[[90000,1],","["))&amp;IF(K5020=K5019,VLOOKUP(INT(MID(A5020,3,1))*10+3,Sheet3!A:B,2,FALSE),VLOOKUP(INT(MID(A5020,3,1))*10+MOD(K5020,2)+1,Sheet3!A:B,2,FALSE))&amp;"]"</f>
        <v>[[50000,1],[50051,67]]</v>
      </c>
      <c r="G5020">
        <v>0.2</v>
      </c>
      <c r="H5020" s="1" t="str">
        <f t="shared" si="3831"/>
        <v>[80051,80052,80053,80054,80055,80056,80057,80058]</v>
      </c>
      <c r="I5020" s="1">
        <f t="shared" ref="I5020" si="3879">I5008</f>
        <v>1</v>
      </c>
      <c r="J5020">
        <f t="shared" si="3818"/>
        <v>20</v>
      </c>
      <c r="K5020">
        <f t="shared" si="3825"/>
        <v>211</v>
      </c>
      <c r="L5020" s="1" t="str">
        <f>Sheet1!L5020</f>
        <v>[{"bid":16009,"type":6,"num":99},{"bid":14001,"type":4,"num":126000}]</v>
      </c>
    </row>
    <row r="5021" spans="1:12" x14ac:dyDescent="0.2">
      <c r="A5021">
        <f t="shared" si="3815"/>
        <v>606254</v>
      </c>
      <c r="B5021">
        <f t="shared" si="3813"/>
        <v>606255</v>
      </c>
      <c r="C5021" s="1" t="str">
        <f t="shared" si="3822"/>
        <v>当前波数 212/∞</v>
      </c>
      <c r="D5021">
        <f>VLOOKUP(MOD(A5021,1000),Sheet2!P:R,3,FALSE)</f>
        <v>16688314.962000061</v>
      </c>
      <c r="E5021">
        <v>323</v>
      </c>
      <c r="F5021" s="1" t="str">
        <f>IF(VLOOKUP(MOD(A5021,1000),Sheet2!P:W,8,FALSE)=1,"[[50000,1],",IF(VLOOKUP(MOD(A5021,1000),Sheet2!P:W,8,FALSE)=2,"[[90000,1],","["))&amp;IF(K5021=K5020,VLOOKUP(INT(MID(A5021,3,1))*10+3,Sheet3!A:B,2,FALSE),VLOOKUP(INT(MID(A5021,3,1))*10+MOD(K5021,2)+1,Sheet3!A:B,2,FALSE))&amp;"]"</f>
        <v>[[50052,67]]</v>
      </c>
      <c r="G5021">
        <v>0.2</v>
      </c>
      <c r="H5021" s="1" t="str">
        <f t="shared" si="3831"/>
        <v>[80051,80052,80053,80054,80055,80056,80057,80058]</v>
      </c>
      <c r="I5021" s="1">
        <f t="shared" ref="I5021" si="3880">I5009</f>
        <v>1</v>
      </c>
      <c r="J5021">
        <f t="shared" si="3818"/>
        <v>20</v>
      </c>
      <c r="K5021">
        <f t="shared" si="3825"/>
        <v>212</v>
      </c>
      <c r="L5021" s="1" t="str">
        <f>Sheet1!L5021</f>
        <v>[{"bid":16009,"type":6,"num":99},{"bid":14001,"type":4,"num":126500}]</v>
      </c>
    </row>
    <row r="5022" spans="1:12" x14ac:dyDescent="0.2">
      <c r="A5022">
        <f t="shared" si="3815"/>
        <v>606255</v>
      </c>
      <c r="B5022">
        <f t="shared" si="3813"/>
        <v>606256</v>
      </c>
      <c r="C5022" s="1" t="str">
        <f t="shared" si="3822"/>
        <v>当前波数 213/∞</v>
      </c>
      <c r="D5022">
        <f>VLOOKUP(MOD(A5022,1000),Sheet2!P:R,3,FALSE)</f>
        <v>17369642.747936063</v>
      </c>
      <c r="E5022">
        <v>324</v>
      </c>
      <c r="F5022" s="1" t="str">
        <f>IF(VLOOKUP(MOD(A5022,1000),Sheet2!P:W,8,FALSE)=1,"[[50000,1],",IF(VLOOKUP(MOD(A5022,1000),Sheet2!P:W,8,FALSE)=2,"[[90000,1],","["))&amp;IF(K5022=K5021,VLOOKUP(INT(MID(A5022,3,1))*10+3,Sheet3!A:B,2,FALSE),VLOOKUP(INT(MID(A5022,3,1))*10+MOD(K5022,2)+1,Sheet3!A:B,2,FALSE))&amp;"]"</f>
        <v>[[50051,67]]</v>
      </c>
      <c r="G5022">
        <v>0.2</v>
      </c>
      <c r="H5022" s="1" t="str">
        <f t="shared" si="3831"/>
        <v>[80051,80052,80053,80054,80055,80056,80057,80058]</v>
      </c>
      <c r="I5022" s="1">
        <f t="shared" ref="I5022" si="3881">I5010</f>
        <v>1</v>
      </c>
      <c r="J5022">
        <f t="shared" si="3818"/>
        <v>20</v>
      </c>
      <c r="K5022">
        <f t="shared" si="3825"/>
        <v>213</v>
      </c>
      <c r="L5022" s="1" t="str">
        <f>Sheet1!L5022</f>
        <v>[{"bid":16009,"type":6,"num":99},{"bid":14001,"type":4,"num":127000}]</v>
      </c>
    </row>
    <row r="5023" spans="1:12" x14ac:dyDescent="0.2">
      <c r="A5023">
        <f t="shared" si="3815"/>
        <v>606256</v>
      </c>
      <c r="B5023">
        <f t="shared" si="3813"/>
        <v>606257</v>
      </c>
      <c r="C5023" s="1" t="str">
        <f t="shared" si="3822"/>
        <v>当前波数 214/∞</v>
      </c>
      <c r="D5023">
        <f>VLOOKUP(MOD(A5023,1000),Sheet2!P:R,3,FALSE)</f>
        <v>18068436.336787265</v>
      </c>
      <c r="E5023">
        <v>325</v>
      </c>
      <c r="F5023" s="1" t="str">
        <f>IF(VLOOKUP(MOD(A5023,1000),Sheet2!P:W,8,FALSE)=1,"[[50000,1],",IF(VLOOKUP(MOD(A5023,1000),Sheet2!P:W,8,FALSE)=2,"[[90000,1],","["))&amp;IF(K5023=K5022,VLOOKUP(INT(MID(A5023,3,1))*10+3,Sheet3!A:B,2,FALSE),VLOOKUP(INT(MID(A5023,3,1))*10+MOD(K5023,2)+1,Sheet3!A:B,2,FALSE))&amp;"]"</f>
        <v>[[50000,1],[50052,67]]</v>
      </c>
      <c r="G5023">
        <v>0.2</v>
      </c>
      <c r="H5023" s="1" t="str">
        <f t="shared" si="3831"/>
        <v>[80051,80052,80053,80054,80055,80056,80057,80058]</v>
      </c>
      <c r="I5023" s="1">
        <f t="shared" ref="I5023" si="3882">I5011</f>
        <v>1</v>
      </c>
      <c r="J5023">
        <f t="shared" si="3818"/>
        <v>20</v>
      </c>
      <c r="K5023">
        <f t="shared" si="3825"/>
        <v>214</v>
      </c>
      <c r="L5023" s="1" t="str">
        <f>Sheet1!L5023</f>
        <v>[{"bid":16009,"type":6,"num":101},{"bid":14001,"type":4,"num":127500}]</v>
      </c>
    </row>
    <row r="5024" spans="1:12" x14ac:dyDescent="0.2">
      <c r="A5024">
        <f t="shared" si="3815"/>
        <v>606257</v>
      </c>
      <c r="B5024">
        <f t="shared" si="3813"/>
        <v>606258</v>
      </c>
      <c r="C5024" s="1" t="str">
        <f t="shared" si="3822"/>
        <v>当前波数 215/∞\n下一波BOSS</v>
      </c>
      <c r="D5024">
        <f>VLOOKUP(MOD(A5024,1000),Sheet2!P:R,3,FALSE)</f>
        <v>18784960.11786247</v>
      </c>
      <c r="E5024">
        <v>327</v>
      </c>
      <c r="F5024" s="1" t="str">
        <f>IF(VLOOKUP(MOD(A5024,1000),Sheet2!P:W,8,FALSE)=1,"[[50000,1],",IF(VLOOKUP(MOD(A5024,1000),Sheet2!P:W,8,FALSE)=2,"[[90000,1],","["))&amp;IF(K5024=K5023,VLOOKUP(INT(MID(A5024,3,1))*10+3,Sheet3!A:B,2,FALSE),VLOOKUP(INT(MID(A5024,3,1))*10+MOD(K5024,2)+1,Sheet3!A:B,2,FALSE))&amp;"]"</f>
        <v>[[50051,67]]</v>
      </c>
      <c r="G5024">
        <v>0.2</v>
      </c>
      <c r="H5024" s="1" t="str">
        <f t="shared" si="3831"/>
        <v>[80051,80052,80053,80054,80055,80056,80057,80058]</v>
      </c>
      <c r="I5024" s="1">
        <f t="shared" ref="I5024" si="3883">I5012</f>
        <v>1</v>
      </c>
      <c r="J5024">
        <f t="shared" si="3818"/>
        <v>20</v>
      </c>
      <c r="K5024">
        <f t="shared" si="3825"/>
        <v>215</v>
      </c>
      <c r="L5024" s="1" t="str">
        <f>Sheet1!L5024</f>
        <v>[{"bid":16009,"type":6,"num":101},{"bid":14001,"type":4,"num":128000}]</v>
      </c>
    </row>
    <row r="5025" spans="1:12" x14ac:dyDescent="0.2">
      <c r="A5025">
        <f t="shared" si="3815"/>
        <v>606258</v>
      </c>
      <c r="B5025">
        <f t="shared" ref="B5025:B5089" si="3884">A5025+1</f>
        <v>606259</v>
      </c>
      <c r="C5025" s="1" t="str">
        <f t="shared" si="3822"/>
        <v>BOSS波\n需击杀所有怪物</v>
      </c>
      <c r="D5025">
        <f>VLOOKUP(MOD(A5025,1000),Sheet2!P:R,3,FALSE)</f>
        <v>19519480.294870473</v>
      </c>
      <c r="E5025">
        <v>328</v>
      </c>
      <c r="F5025" s="1" t="str">
        <f>IF(VLOOKUP(MOD(A5025,1000),Sheet2!P:W,8,FALSE)=1,"[[50000,1],",IF(VLOOKUP(MOD(A5025,1000),Sheet2!P:W,8,FALSE)=2,"[[90000,1],","["))&amp;IF(K5025=K5024,VLOOKUP(INT(MID(A5025,3,1))*10+3,Sheet3!A:B,2,FALSE),VLOOKUP(INT(MID(A5025,3,1))*10+MOD(K5025,2)+1,Sheet3!A:B,2,FALSE))&amp;"]"</f>
        <v>[[50053,45]]</v>
      </c>
      <c r="G5025">
        <v>0.2</v>
      </c>
      <c r="H5025" s="1" t="str">
        <f t="shared" si="3831"/>
        <v>[80051,80052,80053,80054,80055,80056,80057,80058]</v>
      </c>
      <c r="I5025" s="1">
        <f t="shared" ref="I5025" si="3885">I5013</f>
        <v>2</v>
      </c>
      <c r="J5025">
        <f t="shared" si="3818"/>
        <v>40</v>
      </c>
      <c r="K5025">
        <f t="shared" si="3825"/>
        <v>215</v>
      </c>
      <c r="L5025" s="1" t="str">
        <f>Sheet1!L5025</f>
        <v>[{"bid":16009,"type":6,"num":101},{"bid":14001,"type":4,"num":128500}]</v>
      </c>
    </row>
    <row r="5026" spans="1:12" x14ac:dyDescent="0.2">
      <c r="A5026">
        <f t="shared" ref="A5026:A5089" si="3886">A5025+1</f>
        <v>606259</v>
      </c>
      <c r="B5026">
        <f t="shared" si="3884"/>
        <v>606260</v>
      </c>
      <c r="C5026" s="1" t="str">
        <f t="shared" si="3822"/>
        <v>当前波数 216/∞</v>
      </c>
      <c r="D5026">
        <f>VLOOKUP(MOD(A5026,1000),Sheet2!P:R,3,FALSE)</f>
        <v>20274933.928080082</v>
      </c>
      <c r="E5026">
        <v>330</v>
      </c>
      <c r="F5026" s="1" t="str">
        <f>IF(VLOOKUP(MOD(A5026,1000),Sheet2!P:W,8,FALSE)=1,"[[50000,1],",IF(VLOOKUP(MOD(A5026,1000),Sheet2!P:W,8,FALSE)=2,"[[90000,1],","["))&amp;IF(K5026=K5025,VLOOKUP(INT(MID(A5026,3,1))*10+3,Sheet3!A:B,2,FALSE),VLOOKUP(INT(MID(A5026,3,1))*10+MOD(K5026,2)+1,Sheet3!A:B,2,FALSE))&amp;"]"</f>
        <v>[[50000,1],[50052,67]]</v>
      </c>
      <c r="G5026">
        <v>0.2</v>
      </c>
      <c r="H5026" s="1" t="str">
        <f t="shared" si="3831"/>
        <v>[80051,80052,80053,80054,80055,80056,80057,80058]</v>
      </c>
      <c r="I5026" s="1">
        <f t="shared" ref="I5026" si="3887">I5014</f>
        <v>1</v>
      </c>
      <c r="J5026">
        <f t="shared" ref="J5026:J5089" si="3888">J4487</f>
        <v>20</v>
      </c>
      <c r="K5026">
        <f t="shared" si="3825"/>
        <v>216</v>
      </c>
      <c r="L5026" s="1" t="str">
        <f>Sheet1!L5026</f>
        <v>[{"bid":16009,"type":6,"num":101},{"bid":14001,"type":4,"num":129000}]</v>
      </c>
    </row>
    <row r="5027" spans="1:12" x14ac:dyDescent="0.2">
      <c r="A5027">
        <f t="shared" si="3886"/>
        <v>606260</v>
      </c>
      <c r="B5027">
        <f t="shared" si="3884"/>
        <v>606261</v>
      </c>
      <c r="C5027" s="1" t="str">
        <f t="shared" si="3822"/>
        <v>当前波数 217/∞</v>
      </c>
      <c r="D5027">
        <f>VLOOKUP(MOD(A5027,1000),Sheet2!P:R,3,FALSE)</f>
        <v>21049079.327539284</v>
      </c>
      <c r="E5027">
        <v>332</v>
      </c>
      <c r="F5027" s="1" t="str">
        <f>IF(VLOOKUP(MOD(A5027,1000),Sheet2!P:W,8,FALSE)=1,"[[50000,1],",IF(VLOOKUP(MOD(A5027,1000),Sheet2!P:W,8,FALSE)=2,"[[90000,1],","["))&amp;IF(K5027=K5026,VLOOKUP(INT(MID(A5027,3,1))*10+3,Sheet3!A:B,2,FALSE),VLOOKUP(INT(MID(A5027,3,1))*10+MOD(K5027,2)+1,Sheet3!A:B,2,FALSE))&amp;"]"</f>
        <v>[[50051,67]]</v>
      </c>
      <c r="G5027">
        <v>0.2</v>
      </c>
      <c r="H5027" s="1" t="str">
        <f t="shared" si="3831"/>
        <v>[80051,80052,80053,80054,80055,80056,80057,80058]</v>
      </c>
      <c r="I5027" s="1">
        <f t="shared" ref="I5027" si="3889">I5015</f>
        <v>1</v>
      </c>
      <c r="J5027">
        <f t="shared" si="3888"/>
        <v>20</v>
      </c>
      <c r="K5027">
        <f t="shared" si="3825"/>
        <v>217</v>
      </c>
      <c r="L5027" s="1" t="str">
        <f>Sheet1!L5027</f>
        <v>[{"bid":16009,"type":6,"num":101},{"bid":14001,"type":4,"num":129500}]</v>
      </c>
    </row>
    <row r="5028" spans="1:12" x14ac:dyDescent="0.2">
      <c r="A5028">
        <f t="shared" si="3886"/>
        <v>606261</v>
      </c>
      <c r="B5028">
        <f t="shared" si="3884"/>
        <v>606262</v>
      </c>
      <c r="C5028" s="1" t="str">
        <f t="shared" si="3822"/>
        <v>当前波数 218/∞</v>
      </c>
      <c r="D5028">
        <f>VLOOKUP(MOD(A5028,1000),Sheet2!P:R,3,FALSE)</f>
        <v>21842191.591174487</v>
      </c>
      <c r="E5028">
        <v>334</v>
      </c>
      <c r="F5028" s="1" t="str">
        <f>IF(VLOOKUP(MOD(A5028,1000),Sheet2!P:W,8,FALSE)=1,"[[50000,1],",IF(VLOOKUP(MOD(A5028,1000),Sheet2!P:W,8,FALSE)=2,"[[90000,1],","["))&amp;IF(K5028=K5027,VLOOKUP(INT(MID(A5028,3,1))*10+3,Sheet3!A:B,2,FALSE),VLOOKUP(INT(MID(A5028,3,1))*10+MOD(K5028,2)+1,Sheet3!A:B,2,FALSE))&amp;"]"</f>
        <v>[[50052,67]]</v>
      </c>
      <c r="G5028">
        <v>0.2</v>
      </c>
      <c r="H5028" s="1" t="str">
        <f t="shared" si="3831"/>
        <v>[80051,80052,80053,80054,80055,80056,80057,80058]</v>
      </c>
      <c r="I5028" s="1">
        <f t="shared" ref="I5028" si="3890">I5016</f>
        <v>1</v>
      </c>
      <c r="J5028">
        <f t="shared" si="3888"/>
        <v>20</v>
      </c>
      <c r="K5028">
        <f t="shared" si="3825"/>
        <v>218</v>
      </c>
      <c r="L5028" s="1" t="str">
        <f>Sheet1!L5028</f>
        <v>[{"bid":16009,"type":6,"num":103},{"bid":14001,"type":4,"num":130000}]</v>
      </c>
    </row>
    <row r="5029" spans="1:12" x14ac:dyDescent="0.2">
      <c r="A5029">
        <f t="shared" si="3886"/>
        <v>606262</v>
      </c>
      <c r="B5029">
        <f t="shared" si="3884"/>
        <v>606263</v>
      </c>
      <c r="C5029" s="1" t="str">
        <f t="shared" si="3822"/>
        <v>当前波数 219/∞</v>
      </c>
      <c r="D5029">
        <f>VLOOKUP(MOD(A5029,1000),Sheet2!P:R,3,FALSE)</f>
        <v>22654547.66011209</v>
      </c>
      <c r="E5029">
        <v>335</v>
      </c>
      <c r="F5029" s="1" t="str">
        <f>IF(VLOOKUP(MOD(A5029,1000),Sheet2!P:W,8,FALSE)=1,"[[50000,1],",IF(VLOOKUP(MOD(A5029,1000),Sheet2!P:W,8,FALSE)=2,"[[90000,1],","["))&amp;IF(K5029=K5028,VLOOKUP(INT(MID(A5029,3,1))*10+3,Sheet3!A:B,2,FALSE),VLOOKUP(INT(MID(A5029,3,1))*10+MOD(K5029,2)+1,Sheet3!A:B,2,FALSE))&amp;"]"</f>
        <v>[[50000,1],[50051,67]]</v>
      </c>
      <c r="G5029">
        <v>0.2</v>
      </c>
      <c r="H5029" s="1" t="str">
        <f t="shared" si="3831"/>
        <v>[80051,80052,80053,80054,80055,80056,80057,80058]</v>
      </c>
      <c r="I5029" s="1">
        <f t="shared" ref="I5029" si="3891">I5017</f>
        <v>1</v>
      </c>
      <c r="J5029">
        <f t="shared" si="3888"/>
        <v>20</v>
      </c>
      <c r="K5029">
        <f t="shared" si="3825"/>
        <v>219</v>
      </c>
      <c r="L5029" s="1" t="str">
        <f>Sheet1!L5029</f>
        <v>[{"bid":16009,"type":6,"num":103},{"bid":14001,"type":4,"num":130500}]</v>
      </c>
    </row>
    <row r="5030" spans="1:12" x14ac:dyDescent="0.2">
      <c r="A5030">
        <f t="shared" si="3886"/>
        <v>606263</v>
      </c>
      <c r="B5030">
        <f t="shared" si="3884"/>
        <v>606264</v>
      </c>
      <c r="C5030" s="1" t="str">
        <f t="shared" ref="C5030:C5093" si="3892">IF(K5030=K5029,"BOSS波\n需击杀所有怪物",IF(K5030=K5031,"当前波数 "&amp;K5030&amp;"/∞\n下一波BOSS","当前波数 "&amp;K5030&amp;"/∞"))</f>
        <v>当前波数 220/∞\n下一波BOSS</v>
      </c>
      <c r="D5030">
        <f>VLOOKUP(MOD(A5030,1000),Sheet2!P:R,3,FALSE)</f>
        <v>23486426.318678495</v>
      </c>
      <c r="E5030">
        <v>336</v>
      </c>
      <c r="F5030" s="1" t="str">
        <f>IF(VLOOKUP(MOD(A5030,1000),Sheet2!P:W,8,FALSE)=1,"[[50000,1],",IF(VLOOKUP(MOD(A5030,1000),Sheet2!P:W,8,FALSE)=2,"[[90000,1],","["))&amp;IF(K5030=K5029,VLOOKUP(INT(MID(A5030,3,1))*10+3,Sheet3!A:B,2,FALSE),VLOOKUP(INT(MID(A5030,3,1))*10+MOD(K5030,2)+1,Sheet3!A:B,2,FALSE))&amp;"]"</f>
        <v>[[50052,67]]</v>
      </c>
      <c r="G5030">
        <v>0.2</v>
      </c>
      <c r="H5030" s="1" t="str">
        <f t="shared" si="3831"/>
        <v>[80051,80052,80053,80054,80055,80056,80057,80058]</v>
      </c>
      <c r="I5030" s="1">
        <f t="shared" ref="I5030" si="3893">I5018</f>
        <v>1</v>
      </c>
      <c r="J5030">
        <f t="shared" si="3888"/>
        <v>20</v>
      </c>
      <c r="K5030">
        <f t="shared" si="3825"/>
        <v>220</v>
      </c>
      <c r="L5030" s="1" t="str">
        <f>Sheet1!L5030</f>
        <v>[{"bid":16009,"type":6,"num":103},{"bid":14001,"type":4,"num":131000}]</v>
      </c>
    </row>
    <row r="5031" spans="1:12" x14ac:dyDescent="0.2">
      <c r="A5031">
        <f t="shared" si="3886"/>
        <v>606264</v>
      </c>
      <c r="B5031">
        <f t="shared" si="3884"/>
        <v>606265</v>
      </c>
      <c r="C5031" s="1" t="str">
        <f t="shared" si="3892"/>
        <v>BOSS波\n需击杀所有怪物</v>
      </c>
      <c r="D5031">
        <f>VLOOKUP(MOD(A5031,1000),Sheet2!P:R,3,FALSE)</f>
        <v>24338108.194400098</v>
      </c>
      <c r="E5031">
        <v>337</v>
      </c>
      <c r="F5031" s="1" t="str">
        <f>IF(VLOOKUP(MOD(A5031,1000),Sheet2!P:W,8,FALSE)=1,"[[50000,1],",IF(VLOOKUP(MOD(A5031,1000),Sheet2!P:W,8,FALSE)=2,"[[90000,1],","["))&amp;IF(K5031=K5030,VLOOKUP(INT(MID(A5031,3,1))*10+3,Sheet3!A:B,2,FALSE),VLOOKUP(INT(MID(A5031,3,1))*10+MOD(K5031,2)+1,Sheet3!A:B,2,FALSE))&amp;"]"</f>
        <v>[[50053,45]]</v>
      </c>
      <c r="G5031">
        <v>0.2</v>
      </c>
      <c r="H5031" s="1" t="str">
        <f t="shared" si="3831"/>
        <v>[80051,80052,80053,80054,80055,80056,80057,80058]</v>
      </c>
      <c r="I5031" s="1">
        <f t="shared" ref="I5031" si="3894">I5019</f>
        <v>2</v>
      </c>
      <c r="J5031">
        <f t="shared" si="3888"/>
        <v>40</v>
      </c>
      <c r="K5031">
        <f t="shared" ref="K5031:K5094" si="3895">K5025+5</f>
        <v>220</v>
      </c>
      <c r="L5031" s="1" t="str">
        <f>Sheet1!L5031</f>
        <v>[{"bid":16009,"type":6,"num":103},{"bid":14001,"type":4,"num":131500}]</v>
      </c>
    </row>
    <row r="5032" spans="1:12" x14ac:dyDescent="0.2">
      <c r="A5032">
        <f t="shared" si="3886"/>
        <v>606265</v>
      </c>
      <c r="B5032">
        <f t="shared" si="3884"/>
        <v>606266</v>
      </c>
      <c r="C5032" s="1" t="str">
        <f t="shared" si="3892"/>
        <v>当前波数 221/∞</v>
      </c>
      <c r="D5032">
        <f>VLOOKUP(MOD(A5032,1000),Sheet2!P:R,3,FALSE)</f>
        <v>25652991.391948909</v>
      </c>
      <c r="E5032">
        <v>339</v>
      </c>
      <c r="F5032" s="1" t="str">
        <f>IF(VLOOKUP(MOD(A5032,1000),Sheet2!P:W,8,FALSE)=1,"[[50000,1],",IF(VLOOKUP(MOD(A5032,1000),Sheet2!P:W,8,FALSE)=2,"[[90000,1],","["))&amp;IF(K5032=K5031,VLOOKUP(INT(MID(A5032,3,1))*10+3,Sheet3!A:B,2,FALSE),VLOOKUP(INT(MID(A5032,3,1))*10+MOD(K5032,2)+1,Sheet3!A:B,2,FALSE))&amp;"]"</f>
        <v>[[50000,1],[50051,67]]</v>
      </c>
      <c r="G5032">
        <v>0.2</v>
      </c>
      <c r="H5032" s="1" t="str">
        <f t="shared" si="3831"/>
        <v>[80051,80052,80053,80054,80055,80056,80057,80058]</v>
      </c>
      <c r="I5032" s="1">
        <f t="shared" ref="I5032" si="3896">I5020</f>
        <v>1</v>
      </c>
      <c r="J5032">
        <f t="shared" si="3888"/>
        <v>20</v>
      </c>
      <c r="K5032">
        <f t="shared" si="3895"/>
        <v>221</v>
      </c>
      <c r="L5032" s="1" t="str">
        <f>Sheet1!L5032</f>
        <v>[{"bid":16009,"type":6,"num":103},{"bid":14001,"type":4,"num":132000}]</v>
      </c>
    </row>
    <row r="5033" spans="1:12" x14ac:dyDescent="0.2">
      <c r="A5033">
        <f t="shared" si="3886"/>
        <v>606266</v>
      </c>
      <c r="B5033">
        <f t="shared" si="3884"/>
        <v>606267</v>
      </c>
      <c r="C5033" s="1" t="str">
        <f t="shared" si="3892"/>
        <v>当前波数 222/∞</v>
      </c>
      <c r="D5033">
        <f>VLOOKUP(MOD(A5033,1000),Sheet2!P:R,3,FALSE)</f>
        <v>27012995.828563314</v>
      </c>
      <c r="E5033">
        <v>341</v>
      </c>
      <c r="F5033" s="1" t="str">
        <f>IF(VLOOKUP(MOD(A5033,1000),Sheet2!P:W,8,FALSE)=1,"[[50000,1],",IF(VLOOKUP(MOD(A5033,1000),Sheet2!P:W,8,FALSE)=2,"[[90000,1],","["))&amp;IF(K5033=K5032,VLOOKUP(INT(MID(A5033,3,1))*10+3,Sheet3!A:B,2,FALSE),VLOOKUP(INT(MID(A5033,3,1))*10+MOD(K5033,2)+1,Sheet3!A:B,2,FALSE))&amp;"]"</f>
        <v>[[50052,67]]</v>
      </c>
      <c r="G5033">
        <v>0.2</v>
      </c>
      <c r="H5033" s="1" t="str">
        <f t="shared" si="3831"/>
        <v>[80051,80052,80053,80054,80055,80056,80057,80058]</v>
      </c>
      <c r="I5033" s="1">
        <f t="shared" ref="I5033" si="3897">I5021</f>
        <v>1</v>
      </c>
      <c r="J5033">
        <f t="shared" si="3888"/>
        <v>20</v>
      </c>
      <c r="K5033">
        <f t="shared" si="3895"/>
        <v>222</v>
      </c>
      <c r="L5033" s="1" t="str">
        <f>Sheet1!L5033</f>
        <v>[{"bid":16009,"type":6,"num":105},{"bid":14001,"type":4,"num":132500}]</v>
      </c>
    </row>
    <row r="5034" spans="1:12" x14ac:dyDescent="0.2">
      <c r="A5034">
        <f t="shared" si="3886"/>
        <v>606267</v>
      </c>
      <c r="B5034">
        <f t="shared" si="3884"/>
        <v>606268</v>
      </c>
      <c r="C5034" s="1" t="str">
        <f t="shared" si="3892"/>
        <v>当前波数 223/∞</v>
      </c>
      <c r="D5034">
        <f>VLOOKUP(MOD(A5034,1000),Sheet2!P:R,3,FALSE)</f>
        <v>28419148.624947324</v>
      </c>
      <c r="E5034">
        <v>342</v>
      </c>
      <c r="F5034" s="1" t="str">
        <f>IF(VLOOKUP(MOD(A5034,1000),Sheet2!P:W,8,FALSE)=1,"[[50000,1],",IF(VLOOKUP(MOD(A5034,1000),Sheet2!P:W,8,FALSE)=2,"[[90000,1],","["))&amp;IF(K5034=K5033,VLOOKUP(INT(MID(A5034,3,1))*10+3,Sheet3!A:B,2,FALSE),VLOOKUP(INT(MID(A5034,3,1))*10+MOD(K5034,2)+1,Sheet3!A:B,2,FALSE))&amp;"]"</f>
        <v>[[50051,67]]</v>
      </c>
      <c r="G5034">
        <v>0.2</v>
      </c>
      <c r="H5034" s="1" t="str">
        <f t="shared" si="3831"/>
        <v>[80051,80052,80053,80054,80055,80056,80057,80058]</v>
      </c>
      <c r="I5034" s="1">
        <f t="shared" ref="I5034" si="3898">I5022</f>
        <v>1</v>
      </c>
      <c r="J5034">
        <f t="shared" si="3888"/>
        <v>20</v>
      </c>
      <c r="K5034">
        <f t="shared" si="3895"/>
        <v>223</v>
      </c>
      <c r="L5034" s="1" t="str">
        <f>Sheet1!L5034</f>
        <v>[{"bid":16009,"type":6,"num":105},{"bid":14001,"type":4,"num":133000}]</v>
      </c>
    </row>
    <row r="5035" spans="1:12" x14ac:dyDescent="0.2">
      <c r="A5035">
        <f t="shared" si="3886"/>
        <v>606268</v>
      </c>
      <c r="B5035">
        <f t="shared" si="3884"/>
        <v>606269</v>
      </c>
      <c r="C5035" s="1" t="str">
        <f t="shared" si="3892"/>
        <v>当前波数 224/∞</v>
      </c>
      <c r="D5035">
        <f>VLOOKUP(MOD(A5035,1000),Sheet2!P:R,3,FALSE)</f>
        <v>29872491.237388927</v>
      </c>
      <c r="E5035">
        <v>343</v>
      </c>
      <c r="F5035" s="1" t="str">
        <f>IF(VLOOKUP(MOD(A5035,1000),Sheet2!P:W,8,FALSE)=1,"[[50000,1],",IF(VLOOKUP(MOD(A5035,1000),Sheet2!P:W,8,FALSE)=2,"[[90000,1],","["))&amp;IF(K5035=K5034,VLOOKUP(INT(MID(A5035,3,1))*10+3,Sheet3!A:B,2,FALSE),VLOOKUP(INT(MID(A5035,3,1))*10+MOD(K5035,2)+1,Sheet3!A:B,2,FALSE))&amp;"]"</f>
        <v>[[50000,1],[50052,67]]</v>
      </c>
      <c r="G5035">
        <v>0.2</v>
      </c>
      <c r="H5035" s="1" t="str">
        <f t="shared" si="3831"/>
        <v>[80051,80052,80053,80054,80055,80056,80057,80058]</v>
      </c>
      <c r="I5035" s="1">
        <f t="shared" ref="I5035" si="3899">I5023</f>
        <v>1</v>
      </c>
      <c r="J5035">
        <f t="shared" si="3888"/>
        <v>20</v>
      </c>
      <c r="K5035">
        <f t="shared" si="3895"/>
        <v>224</v>
      </c>
      <c r="L5035" s="1" t="str">
        <f>Sheet1!L5035</f>
        <v>[{"bid":16009,"type":6,"num":105},{"bid":14001,"type":4,"num":133500}]</v>
      </c>
    </row>
    <row r="5036" spans="1:12" x14ac:dyDescent="0.2">
      <c r="A5036">
        <f t="shared" si="3886"/>
        <v>606269</v>
      </c>
      <c r="B5036">
        <f t="shared" si="3884"/>
        <v>606270</v>
      </c>
      <c r="C5036" s="1" t="str">
        <f t="shared" si="3892"/>
        <v>当前波数 225/∞\n下一波BOSS</v>
      </c>
      <c r="D5036">
        <f>VLOOKUP(MOD(A5036,1000),Sheet2!P:R,3,FALSE)</f>
        <v>31374079.551360138</v>
      </c>
      <c r="E5036">
        <v>344</v>
      </c>
      <c r="F5036" s="1" t="str">
        <f>IF(VLOOKUP(MOD(A5036,1000),Sheet2!P:W,8,FALSE)=1,"[[50000,1],",IF(VLOOKUP(MOD(A5036,1000),Sheet2!P:W,8,FALSE)=2,"[[90000,1],","["))&amp;IF(K5036=K5035,VLOOKUP(INT(MID(A5036,3,1))*10+3,Sheet3!A:B,2,FALSE),VLOOKUP(INT(MID(A5036,3,1))*10+MOD(K5036,2)+1,Sheet3!A:B,2,FALSE))&amp;"]"</f>
        <v>[[50051,67]]</v>
      </c>
      <c r="G5036">
        <v>0.2</v>
      </c>
      <c r="H5036" s="1" t="str">
        <f t="shared" si="3831"/>
        <v>[80051,80052,80053,80054,80055,80056,80057,80058]</v>
      </c>
      <c r="I5036" s="1">
        <f t="shared" ref="I5036" si="3900">I5024</f>
        <v>1</v>
      </c>
      <c r="J5036">
        <f t="shared" si="3888"/>
        <v>20</v>
      </c>
      <c r="K5036">
        <f t="shared" si="3895"/>
        <v>225</v>
      </c>
      <c r="L5036" s="1" t="str">
        <f>Sheet1!L5036</f>
        <v>[{"bid":16009,"type":6,"num":105},{"bid":14001,"type":4,"num":134000}]</v>
      </c>
    </row>
    <row r="5037" spans="1:12" x14ac:dyDescent="0.2">
      <c r="A5037">
        <f t="shared" si="3886"/>
        <v>606270</v>
      </c>
      <c r="B5037">
        <f t="shared" si="3884"/>
        <v>606271</v>
      </c>
      <c r="C5037" s="1" t="str">
        <f t="shared" si="3892"/>
        <v>BOSS波\n需击杀所有怪物</v>
      </c>
      <c r="D5037">
        <f>VLOOKUP(MOD(A5037,1000),Sheet2!P:R,3,FALSE)</f>
        <v>32924983.975116946</v>
      </c>
      <c r="E5037">
        <v>346</v>
      </c>
      <c r="F5037" s="1" t="str">
        <f>IF(VLOOKUP(MOD(A5037,1000),Sheet2!P:W,8,FALSE)=1,"[[50000,1],",IF(VLOOKUP(MOD(A5037,1000),Sheet2!P:W,8,FALSE)=2,"[[90000,1],","["))&amp;IF(K5037=K5036,VLOOKUP(INT(MID(A5037,3,1))*10+3,Sheet3!A:B,2,FALSE),VLOOKUP(INT(MID(A5037,3,1))*10+MOD(K5037,2)+1,Sheet3!A:B,2,FALSE))&amp;"]"</f>
        <v>[[50053,45]]</v>
      </c>
      <c r="G5037">
        <v>0.2</v>
      </c>
      <c r="H5037" s="1" t="str">
        <f t="shared" ref="H5037:H5100" si="3901">H5036</f>
        <v>[80051,80052,80053,80054,80055,80056,80057,80058]</v>
      </c>
      <c r="I5037" s="1">
        <f t="shared" ref="I5037" si="3902">I5025</f>
        <v>2</v>
      </c>
      <c r="J5037">
        <f t="shared" si="3888"/>
        <v>40</v>
      </c>
      <c r="K5037">
        <f t="shared" si="3895"/>
        <v>225</v>
      </c>
      <c r="L5037" s="1" t="str">
        <f>Sheet1!L5037</f>
        <v>[{"bid":16009,"type":6,"num":105},{"bid":14001,"type":4,"num":134500}]</v>
      </c>
    </row>
    <row r="5038" spans="1:12" x14ac:dyDescent="0.2">
      <c r="A5038">
        <f t="shared" si="3886"/>
        <v>606271</v>
      </c>
      <c r="B5038">
        <f t="shared" si="3884"/>
        <v>606272</v>
      </c>
      <c r="C5038" s="1" t="str">
        <f t="shared" si="3892"/>
        <v>当前波数 226/∞</v>
      </c>
      <c r="D5038">
        <f>VLOOKUP(MOD(A5038,1000),Sheet2!P:R,3,FALSE)</f>
        <v>34530413.881017759</v>
      </c>
      <c r="E5038">
        <v>347</v>
      </c>
      <c r="F5038" s="1" t="str">
        <f>IF(VLOOKUP(MOD(A5038,1000),Sheet2!P:W,8,FALSE)=1,"[[50000,1],",IF(VLOOKUP(MOD(A5038,1000),Sheet2!P:W,8,FALSE)=2,"[[90000,1],","["))&amp;IF(K5038=K5037,VLOOKUP(INT(MID(A5038,3,1))*10+3,Sheet3!A:B,2,FALSE),VLOOKUP(INT(MID(A5038,3,1))*10+MOD(K5038,2)+1,Sheet3!A:B,2,FALSE))&amp;"]"</f>
        <v>[[50000,1],[50052,67]]</v>
      </c>
      <c r="G5038">
        <v>0.2</v>
      </c>
      <c r="H5038" s="1" t="str">
        <f t="shared" si="3901"/>
        <v>[80051,80052,80053,80054,80055,80056,80057,80058]</v>
      </c>
      <c r="I5038" s="1">
        <f t="shared" ref="I5038" si="3903">I5026</f>
        <v>1</v>
      </c>
      <c r="J5038">
        <f t="shared" si="3888"/>
        <v>20</v>
      </c>
      <c r="K5038">
        <f t="shared" si="3895"/>
        <v>226</v>
      </c>
      <c r="L5038" s="1" t="str">
        <f>Sheet1!L5038</f>
        <v>[{"bid":16009,"type":6,"num":107},{"bid":14001,"type":4,"num":135000}]</v>
      </c>
    </row>
    <row r="5039" spans="1:12" x14ac:dyDescent="0.2">
      <c r="A5039">
        <f t="shared" si="3886"/>
        <v>606272</v>
      </c>
      <c r="B5039">
        <f t="shared" si="3884"/>
        <v>606273</v>
      </c>
      <c r="C5039" s="1" t="str">
        <f t="shared" si="3892"/>
        <v>当前波数 227/∞</v>
      </c>
      <c r="D5039">
        <f>VLOOKUP(MOD(A5039,1000),Sheet2!P:R,3,FALSE)</f>
        <v>36187672.932192169</v>
      </c>
      <c r="E5039">
        <v>348</v>
      </c>
      <c r="F5039" s="1" t="str">
        <f>IF(VLOOKUP(MOD(A5039,1000),Sheet2!P:W,8,FALSE)=1,"[[50000,1],",IF(VLOOKUP(MOD(A5039,1000),Sheet2!P:W,8,FALSE)=2,"[[90000,1],","["))&amp;IF(K5039=K5038,VLOOKUP(INT(MID(A5039,3,1))*10+3,Sheet3!A:B,2,FALSE),VLOOKUP(INT(MID(A5039,3,1))*10+MOD(K5039,2)+1,Sheet3!A:B,2,FALSE))&amp;"]"</f>
        <v>[[50051,67]]</v>
      </c>
      <c r="G5039">
        <v>0.2</v>
      </c>
      <c r="H5039" s="1" t="str">
        <f t="shared" si="3901"/>
        <v>[80051,80052,80053,80054,80055,80056,80057,80058]</v>
      </c>
      <c r="I5039" s="1">
        <f t="shared" ref="I5039" si="3904">I5027</f>
        <v>1</v>
      </c>
      <c r="J5039">
        <f t="shared" si="3888"/>
        <v>20</v>
      </c>
      <c r="K5039">
        <f t="shared" si="3895"/>
        <v>227</v>
      </c>
      <c r="L5039" s="1" t="str">
        <f>Sheet1!L5039</f>
        <v>[{"bid":16009,"type":6,"num":107},{"bid":14001,"type":4,"num":135500}]</v>
      </c>
    </row>
    <row r="5040" spans="1:12" x14ac:dyDescent="0.2">
      <c r="A5040">
        <f t="shared" si="3886"/>
        <v>606273</v>
      </c>
      <c r="B5040">
        <f t="shared" si="3884"/>
        <v>606274</v>
      </c>
      <c r="C5040" s="1" t="str">
        <f t="shared" si="3892"/>
        <v>当前波数 228/∞</v>
      </c>
      <c r="D5040">
        <f>VLOOKUP(MOD(A5040,1000),Sheet2!P:R,3,FALSE)</f>
        <v>37897886.704217769</v>
      </c>
      <c r="E5040">
        <v>349</v>
      </c>
      <c r="F5040" s="1" t="str">
        <f>IF(VLOOKUP(MOD(A5040,1000),Sheet2!P:W,8,FALSE)=1,"[[50000,1],",IF(VLOOKUP(MOD(A5040,1000),Sheet2!P:W,8,FALSE)=2,"[[90000,1],","["))&amp;IF(K5040=K5039,VLOOKUP(INT(MID(A5040,3,1))*10+3,Sheet3!A:B,2,FALSE),VLOOKUP(INT(MID(A5040,3,1))*10+MOD(K5040,2)+1,Sheet3!A:B,2,FALSE))&amp;"]"</f>
        <v>[[50052,67]]</v>
      </c>
      <c r="G5040">
        <v>0.2</v>
      </c>
      <c r="H5040" s="1" t="str">
        <f t="shared" si="3901"/>
        <v>[80051,80052,80053,80054,80055,80056,80057,80058]</v>
      </c>
      <c r="I5040" s="1">
        <f t="shared" ref="I5040" si="3905">I5028</f>
        <v>1</v>
      </c>
      <c r="J5040">
        <f t="shared" si="3888"/>
        <v>20</v>
      </c>
      <c r="K5040">
        <f t="shared" si="3895"/>
        <v>228</v>
      </c>
      <c r="L5040" s="1" t="str">
        <f>Sheet1!L5040</f>
        <v>[{"bid":16009,"type":6,"num":107},{"bid":14001,"type":4,"num":136000}]</v>
      </c>
    </row>
    <row r="5041" spans="1:12" x14ac:dyDescent="0.2">
      <c r="A5041">
        <f t="shared" si="3886"/>
        <v>606274</v>
      </c>
      <c r="B5041">
        <f t="shared" si="3884"/>
        <v>606275</v>
      </c>
      <c r="C5041" s="1" t="str">
        <f t="shared" si="3892"/>
        <v>当前波数 229/∞</v>
      </c>
      <c r="D5041">
        <f>VLOOKUP(MOD(A5041,1000),Sheet2!P:R,3,FALSE)</f>
        <v>39662195.86224018</v>
      </c>
      <c r="E5041">
        <v>350</v>
      </c>
      <c r="F5041" s="1" t="str">
        <f>IF(VLOOKUP(MOD(A5041,1000),Sheet2!P:W,8,FALSE)=1,"[[50000,1],",IF(VLOOKUP(MOD(A5041,1000),Sheet2!P:W,8,FALSE)=2,"[[90000,1],","["))&amp;IF(K5041=K5040,VLOOKUP(INT(MID(A5041,3,1))*10+3,Sheet3!A:B,2,FALSE),VLOOKUP(INT(MID(A5041,3,1))*10+MOD(K5041,2)+1,Sheet3!A:B,2,FALSE))&amp;"]"</f>
        <v>[[50000,1],[50051,67]]</v>
      </c>
      <c r="G5041">
        <v>0.2</v>
      </c>
      <c r="H5041" s="1" t="str">
        <f t="shared" si="3901"/>
        <v>[80051,80052,80053,80054,80055,80056,80057,80058]</v>
      </c>
      <c r="I5041" s="1">
        <f t="shared" ref="I5041" si="3906">I5029</f>
        <v>1</v>
      </c>
      <c r="J5041">
        <f t="shared" si="3888"/>
        <v>20</v>
      </c>
      <c r="K5041">
        <f t="shared" si="3895"/>
        <v>229</v>
      </c>
      <c r="L5041" s="1" t="str">
        <f>Sheet1!L5041</f>
        <v>[{"bid":16009,"type":6,"num":107},{"bid":14001,"type":4,"num":136500}]</v>
      </c>
    </row>
    <row r="5042" spans="1:12" x14ac:dyDescent="0.2">
      <c r="A5042">
        <f t="shared" si="3886"/>
        <v>606275</v>
      </c>
      <c r="B5042">
        <f t="shared" si="3884"/>
        <v>606276</v>
      </c>
      <c r="C5042" s="1" t="str">
        <f t="shared" si="3892"/>
        <v>当前波数 230/∞\n下一波BOSS</v>
      </c>
      <c r="D5042">
        <f>VLOOKUP(MOD(A5042,1000),Sheet2!P:R,3,FALSE)</f>
        <v>41486559.423590593</v>
      </c>
      <c r="E5042">
        <v>352</v>
      </c>
      <c r="F5042" s="1" t="str">
        <f>IF(VLOOKUP(MOD(A5042,1000),Sheet2!P:W,8,FALSE)=1,"[[50000,1],",IF(VLOOKUP(MOD(A5042,1000),Sheet2!P:W,8,FALSE)=2,"[[90000,1],","["))&amp;IF(K5042=K5041,VLOOKUP(INT(MID(A5042,3,1))*10+3,Sheet3!A:B,2,FALSE),VLOOKUP(INT(MID(A5042,3,1))*10+MOD(K5042,2)+1,Sheet3!A:B,2,FALSE))&amp;"]"</f>
        <v>[[50052,67]]</v>
      </c>
      <c r="G5042">
        <v>0.2</v>
      </c>
      <c r="H5042" s="1" t="str">
        <f t="shared" si="3901"/>
        <v>[80051,80052,80053,80054,80055,80056,80057,80058]</v>
      </c>
      <c r="I5042" s="1">
        <f t="shared" ref="I5042" si="3907">I5030</f>
        <v>1</v>
      </c>
      <c r="J5042">
        <f t="shared" si="3888"/>
        <v>20</v>
      </c>
      <c r="K5042">
        <f t="shared" si="3895"/>
        <v>230</v>
      </c>
      <c r="L5042" s="1" t="str">
        <f>Sheet1!L5042</f>
        <v>[{"bid":16009,"type":6,"num":107},{"bid":14001,"type":4,"num":137000}]</v>
      </c>
    </row>
    <row r="5043" spans="1:12" x14ac:dyDescent="0.2">
      <c r="A5043">
        <f t="shared" si="3886"/>
        <v>606276</v>
      </c>
      <c r="B5043">
        <f t="shared" si="3884"/>
        <v>606277</v>
      </c>
      <c r="C5043" s="1" t="str">
        <f t="shared" si="3892"/>
        <v>BOSS波\n需击杀所有怪物</v>
      </c>
      <c r="D5043">
        <f>VLOOKUP(MOD(A5043,1000),Sheet2!P:R,3,FALSE)</f>
        <v>43367703.6387586</v>
      </c>
      <c r="E5043">
        <v>353</v>
      </c>
      <c r="F5043" s="1" t="str">
        <f>IF(VLOOKUP(MOD(A5043,1000),Sheet2!P:W,8,FALSE)=1,"[[50000,1],",IF(VLOOKUP(MOD(A5043,1000),Sheet2!P:W,8,FALSE)=2,"[[90000,1],","["))&amp;IF(K5043=K5042,VLOOKUP(INT(MID(A5043,3,1))*10+3,Sheet3!A:B,2,FALSE),VLOOKUP(INT(MID(A5043,3,1))*10+MOD(K5043,2)+1,Sheet3!A:B,2,FALSE))&amp;"]"</f>
        <v>[[50053,45]]</v>
      </c>
      <c r="G5043">
        <v>0.2</v>
      </c>
      <c r="H5043" s="1" t="str">
        <f t="shared" si="3901"/>
        <v>[80051,80052,80053,80054,80055,80056,80057,80058]</v>
      </c>
      <c r="I5043" s="1">
        <f t="shared" ref="I5043" si="3908">I5031</f>
        <v>2</v>
      </c>
      <c r="J5043">
        <f t="shared" si="3888"/>
        <v>40</v>
      </c>
      <c r="K5043">
        <f t="shared" si="3895"/>
        <v>230</v>
      </c>
      <c r="L5043" s="1" t="str">
        <f>Sheet1!L5043</f>
        <v>[{"bid":16009,"type":6,"num":109},{"bid":14001,"type":4,"num":137500}]</v>
      </c>
    </row>
    <row r="5044" spans="1:12" x14ac:dyDescent="0.2">
      <c r="A5044">
        <f t="shared" si="3886"/>
        <v>606277</v>
      </c>
      <c r="B5044">
        <f t="shared" si="3884"/>
        <v>606278</v>
      </c>
      <c r="C5044" s="1" t="str">
        <f t="shared" si="3892"/>
        <v>当前波数 231/∞</v>
      </c>
      <c r="D5044">
        <f>VLOOKUP(MOD(A5044,1000),Sheet2!P:R,3,FALSE)</f>
        <v>45311991.96101781</v>
      </c>
      <c r="E5044">
        <v>355</v>
      </c>
      <c r="F5044" s="1" t="str">
        <f>IF(VLOOKUP(MOD(A5044,1000),Sheet2!P:W,8,FALSE)=1,"[[50000,1],",IF(VLOOKUP(MOD(A5044,1000),Sheet2!P:W,8,FALSE)=2,"[[90000,1],","["))&amp;IF(K5044=K5043,VLOOKUP(INT(MID(A5044,3,1))*10+3,Sheet3!A:B,2,FALSE),VLOOKUP(INT(MID(A5044,3,1))*10+MOD(K5044,2)+1,Sheet3!A:B,2,FALSE))&amp;"]"</f>
        <v>[[50000,1],[50051,67]]</v>
      </c>
      <c r="G5044">
        <v>0.2</v>
      </c>
      <c r="H5044" s="1" t="str">
        <f t="shared" si="3901"/>
        <v>[80051,80052,80053,80054,80055,80056,80057,80058]</v>
      </c>
      <c r="I5044" s="1">
        <f t="shared" ref="I5044" si="3909">I5032</f>
        <v>1</v>
      </c>
      <c r="J5044">
        <f t="shared" si="3888"/>
        <v>20</v>
      </c>
      <c r="K5044">
        <f t="shared" si="3895"/>
        <v>231</v>
      </c>
      <c r="L5044" s="1" t="str">
        <f>Sheet1!L5044</f>
        <v>[{"bid":16009,"type":6,"num":109},{"bid":14001,"type":4,"num":138000}]</v>
      </c>
    </row>
    <row r="5045" spans="1:12" x14ac:dyDescent="0.2">
      <c r="A5045">
        <f t="shared" si="3886"/>
        <v>606278</v>
      </c>
      <c r="B5045">
        <f t="shared" si="3884"/>
        <v>606279</v>
      </c>
      <c r="C5045" s="1" t="str">
        <f t="shared" si="3892"/>
        <v>当前波数 232/∞</v>
      </c>
      <c r="D5045">
        <f>VLOOKUP(MOD(A5045,1000),Sheet2!P:R,3,FALSE)</f>
        <v>47315846.731507421</v>
      </c>
      <c r="E5045">
        <v>357</v>
      </c>
      <c r="F5045" s="1" t="str">
        <f>IF(VLOOKUP(MOD(A5045,1000),Sheet2!P:W,8,FALSE)=1,"[[50000,1],",IF(VLOOKUP(MOD(A5045,1000),Sheet2!P:W,8,FALSE)=2,"[[90000,1],","["))&amp;IF(K5045=K5044,VLOOKUP(INT(MID(A5045,3,1))*10+3,Sheet3!A:B,2,FALSE),VLOOKUP(INT(MID(A5045,3,1))*10+MOD(K5045,2)+1,Sheet3!A:B,2,FALSE))&amp;"]"</f>
        <v>[[50052,67]]</v>
      </c>
      <c r="G5045">
        <v>0.2</v>
      </c>
      <c r="H5045" s="1" t="str">
        <f t="shared" si="3901"/>
        <v>[80051,80052,80053,80054,80055,80056,80057,80058]</v>
      </c>
      <c r="I5045" s="1">
        <f t="shared" ref="I5045" si="3910">I5033</f>
        <v>1</v>
      </c>
      <c r="J5045">
        <f t="shared" si="3888"/>
        <v>20</v>
      </c>
      <c r="K5045">
        <f t="shared" si="3895"/>
        <v>232</v>
      </c>
      <c r="L5045" s="1" t="str">
        <f>Sheet1!L5045</f>
        <v>[{"bid":16009,"type":6,"num":109},{"bid":14001,"type":4,"num":138500}]</v>
      </c>
    </row>
    <row r="5046" spans="1:12" x14ac:dyDescent="0.2">
      <c r="A5046">
        <f t="shared" si="3886"/>
        <v>606279</v>
      </c>
      <c r="B5046">
        <f t="shared" si="3884"/>
        <v>606280</v>
      </c>
      <c r="C5046" s="1" t="str">
        <f t="shared" si="3892"/>
        <v>当前波数 233/∞</v>
      </c>
      <c r="D5046">
        <f>VLOOKUP(MOD(A5046,1000),Sheet2!P:R,3,FALSE)</f>
        <v>49380509.420000225</v>
      </c>
      <c r="E5046">
        <v>358</v>
      </c>
      <c r="F5046" s="1" t="str">
        <f>IF(VLOOKUP(MOD(A5046,1000),Sheet2!P:W,8,FALSE)=1,"[[50000,1],",IF(VLOOKUP(MOD(A5046,1000),Sheet2!P:W,8,FALSE)=2,"[[90000,1],","["))&amp;IF(K5046=K5045,VLOOKUP(INT(MID(A5046,3,1))*10+3,Sheet3!A:B,2,FALSE),VLOOKUP(INT(MID(A5046,3,1))*10+MOD(K5046,2)+1,Sheet3!A:B,2,FALSE))&amp;"]"</f>
        <v>[[50051,67]]</v>
      </c>
      <c r="G5046">
        <v>0.2</v>
      </c>
      <c r="H5046" s="1" t="str">
        <f t="shared" si="3901"/>
        <v>[80051,80052,80053,80054,80055,80056,80057,80058]</v>
      </c>
      <c r="I5046" s="1">
        <f t="shared" ref="I5046" si="3911">I5034</f>
        <v>1</v>
      </c>
      <c r="J5046">
        <f t="shared" si="3888"/>
        <v>20</v>
      </c>
      <c r="K5046">
        <f t="shared" si="3895"/>
        <v>233</v>
      </c>
      <c r="L5046" s="1" t="str">
        <f>Sheet1!L5046</f>
        <v>[{"bid":16009,"type":6,"num":109},{"bid":14001,"type":4,"num":139000}]</v>
      </c>
    </row>
    <row r="5047" spans="1:12" x14ac:dyDescent="0.2">
      <c r="A5047">
        <f t="shared" si="3886"/>
        <v>606280</v>
      </c>
      <c r="B5047">
        <f t="shared" si="3884"/>
        <v>606281</v>
      </c>
      <c r="C5047" s="1" t="str">
        <f t="shared" si="3892"/>
        <v>当前波数 234/∞</v>
      </c>
      <c r="D5047">
        <f>VLOOKUP(MOD(A5047,1000),Sheet2!P:R,3,FALSE)</f>
        <v>51507237.555245049</v>
      </c>
      <c r="E5047">
        <v>359</v>
      </c>
      <c r="F5047" s="1" t="str">
        <f>IF(VLOOKUP(MOD(A5047,1000),Sheet2!P:W,8,FALSE)=1,"[[50000,1],",IF(VLOOKUP(MOD(A5047,1000),Sheet2!P:W,8,FALSE)=2,"[[90000,1],","["))&amp;IF(K5047=K5046,VLOOKUP(INT(MID(A5047,3,1))*10+3,Sheet3!A:B,2,FALSE),VLOOKUP(INT(MID(A5047,3,1))*10+MOD(K5047,2)+1,Sheet3!A:B,2,FALSE))&amp;"]"</f>
        <v>[[50000,1],[50052,67]]</v>
      </c>
      <c r="G5047">
        <v>0.2</v>
      </c>
      <c r="H5047" s="1" t="str">
        <f t="shared" si="3901"/>
        <v>[80051,80052,80053,80054,80055,80056,80057,80058]</v>
      </c>
      <c r="I5047" s="1">
        <f t="shared" ref="I5047" si="3912">I5035</f>
        <v>1</v>
      </c>
      <c r="J5047">
        <f t="shared" si="3888"/>
        <v>20</v>
      </c>
      <c r="K5047">
        <f t="shared" si="3895"/>
        <v>234</v>
      </c>
      <c r="L5047" s="1" t="str">
        <f>Sheet1!L5047</f>
        <v>[{"bid":16009,"type":6,"num":109},{"bid":14001,"type":4,"num":139500}]</v>
      </c>
    </row>
    <row r="5048" spans="1:12" x14ac:dyDescent="0.2">
      <c r="A5048">
        <f t="shared" si="3886"/>
        <v>606281</v>
      </c>
      <c r="B5048">
        <f t="shared" si="3884"/>
        <v>606282</v>
      </c>
      <c r="C5048" s="1" t="str">
        <f t="shared" si="3892"/>
        <v>当前波数 235/∞\n下一波BOSS</v>
      </c>
      <c r="D5048">
        <f>VLOOKUP(MOD(A5048,1000),Sheet2!P:R,3,FALSE)</f>
        <v>53697304.822886653</v>
      </c>
      <c r="E5048">
        <v>361</v>
      </c>
      <c r="F5048" s="1" t="str">
        <f>IF(VLOOKUP(MOD(A5048,1000),Sheet2!P:W,8,FALSE)=1,"[[50000,1],",IF(VLOOKUP(MOD(A5048,1000),Sheet2!P:W,8,FALSE)=2,"[[90000,1],","["))&amp;IF(K5048=K5047,VLOOKUP(INT(MID(A5048,3,1))*10+3,Sheet3!A:B,2,FALSE),VLOOKUP(INT(MID(A5048,3,1))*10+MOD(K5048,2)+1,Sheet3!A:B,2,FALSE))&amp;"]"</f>
        <v>[[50051,67]]</v>
      </c>
      <c r="G5048">
        <v>0.2</v>
      </c>
      <c r="H5048" s="1" t="str">
        <f t="shared" si="3901"/>
        <v>[80051,80052,80053,80054,80055,80056,80057,80058]</v>
      </c>
      <c r="I5048" s="1">
        <f t="shared" ref="I5048" si="3913">I5036</f>
        <v>1</v>
      </c>
      <c r="J5048">
        <f t="shared" si="3888"/>
        <v>20</v>
      </c>
      <c r="K5048">
        <f t="shared" si="3895"/>
        <v>235</v>
      </c>
      <c r="L5048" s="1" t="str">
        <f>Sheet1!L5048</f>
        <v>[{"bid":16009,"type":6,"num":111},{"bid":14001,"type":4,"num":140000}]</v>
      </c>
    </row>
    <row r="5049" spans="1:12" x14ac:dyDescent="0.2">
      <c r="A5049">
        <f t="shared" si="3886"/>
        <v>606282</v>
      </c>
      <c r="B5049">
        <f t="shared" si="3884"/>
        <v>606283</v>
      </c>
      <c r="C5049" s="1" t="str">
        <f t="shared" si="3892"/>
        <v>BOSS波\n需击杀所有怪物</v>
      </c>
      <c r="D5049">
        <f>VLOOKUP(MOD(A5049,1000),Sheet2!P:R,3,FALSE)</f>
        <v>55952001.163385868</v>
      </c>
      <c r="E5049">
        <v>362</v>
      </c>
      <c r="F5049" s="1" t="str">
        <f>IF(VLOOKUP(MOD(A5049,1000),Sheet2!P:W,8,FALSE)=1,"[[50000,1],",IF(VLOOKUP(MOD(A5049,1000),Sheet2!P:W,8,FALSE)=2,"[[90000,1],","["))&amp;IF(K5049=K5048,VLOOKUP(INT(MID(A5049,3,1))*10+3,Sheet3!A:B,2,FALSE),VLOOKUP(INT(MID(A5049,3,1))*10+MOD(K5049,2)+1,Sheet3!A:B,2,FALSE))&amp;"]"</f>
        <v>[[50053,45]]</v>
      </c>
      <c r="G5049">
        <v>0.2</v>
      </c>
      <c r="H5049" s="1" t="str">
        <f t="shared" si="3901"/>
        <v>[80051,80052,80053,80054,80055,80056,80057,80058]</v>
      </c>
      <c r="I5049" s="1">
        <f t="shared" ref="I5049" si="3914">I5037</f>
        <v>2</v>
      </c>
      <c r="J5049">
        <f t="shared" si="3888"/>
        <v>40</v>
      </c>
      <c r="K5049">
        <f t="shared" si="3895"/>
        <v>235</v>
      </c>
      <c r="L5049" s="1" t="str">
        <f>Sheet1!L5049</f>
        <v>[{"bid":16009,"type":6,"num":111},{"bid":14001,"type":4,"num":140500}]</v>
      </c>
    </row>
    <row r="5050" spans="1:12" x14ac:dyDescent="0.2">
      <c r="A5050">
        <f t="shared" si="3886"/>
        <v>606283</v>
      </c>
      <c r="B5050">
        <f t="shared" si="3884"/>
        <v>606284</v>
      </c>
      <c r="C5050" s="1" t="str">
        <f t="shared" si="3892"/>
        <v>当前波数 236/∞</v>
      </c>
      <c r="D5050">
        <f>VLOOKUP(MOD(A5050,1000),Sheet2!P:R,3,FALSE)</f>
        <v>58278980.420813084</v>
      </c>
      <c r="E5050">
        <v>364</v>
      </c>
      <c r="F5050" s="1" t="str">
        <f>IF(VLOOKUP(MOD(A5050,1000),Sheet2!P:W,8,FALSE)=1,"[[50000,1],",IF(VLOOKUP(MOD(A5050,1000),Sheet2!P:W,8,FALSE)=2,"[[90000,1],","["))&amp;IF(K5050=K5049,VLOOKUP(INT(MID(A5050,3,1))*10+3,Sheet3!A:B,2,FALSE),VLOOKUP(INT(MID(A5050,3,1))*10+MOD(K5050,2)+1,Sheet3!A:B,2,FALSE))&amp;"]"</f>
        <v>[[50000,1],[50052,67]]</v>
      </c>
      <c r="G5050">
        <v>0.2</v>
      </c>
      <c r="H5050" s="1" t="str">
        <f t="shared" si="3901"/>
        <v>[80051,80052,80053,80054,80055,80056,80057,80058]</v>
      </c>
      <c r="I5050" s="1">
        <f t="shared" ref="I5050" si="3915">I5038</f>
        <v>1</v>
      </c>
      <c r="J5050">
        <f t="shared" si="3888"/>
        <v>20</v>
      </c>
      <c r="K5050">
        <f t="shared" si="3895"/>
        <v>236</v>
      </c>
      <c r="L5050" s="1" t="str">
        <f>Sheet1!L5050</f>
        <v>[{"bid":16009,"type":6,"num":111},{"bid":14001,"type":4,"num":141000}]</v>
      </c>
    </row>
    <row r="5051" spans="1:12" x14ac:dyDescent="0.2">
      <c r="A5051">
        <f t="shared" si="3886"/>
        <v>606284</v>
      </c>
      <c r="B5051">
        <f t="shared" si="3884"/>
        <v>606285</v>
      </c>
      <c r="C5051" s="1" t="str">
        <f t="shared" si="3892"/>
        <v>当前波数 237/∞</v>
      </c>
      <c r="D5051">
        <f>VLOOKUP(MOD(A5051,1000),Sheet2!P:R,3,FALSE)</f>
        <v>60673640.838720307</v>
      </c>
      <c r="E5051">
        <v>366</v>
      </c>
      <c r="F5051" s="1" t="str">
        <f>IF(VLOOKUP(MOD(A5051,1000),Sheet2!P:W,8,FALSE)=1,"[[50000,1],",IF(VLOOKUP(MOD(A5051,1000),Sheet2!P:W,8,FALSE)=2,"[[90000,1],","["))&amp;IF(K5051=K5050,VLOOKUP(INT(MID(A5051,3,1))*10+3,Sheet3!A:B,2,FALSE),VLOOKUP(INT(MID(A5051,3,1))*10+MOD(K5051,2)+1,Sheet3!A:B,2,FALSE))&amp;"]"</f>
        <v>[[50051,67]]</v>
      </c>
      <c r="G5051">
        <v>0.2</v>
      </c>
      <c r="H5051" s="1" t="str">
        <f t="shared" si="3901"/>
        <v>[80051,80052,80053,80054,80055,80056,80057,80058]</v>
      </c>
      <c r="I5051" s="1">
        <f t="shared" ref="I5051" si="3916">I5039</f>
        <v>1</v>
      </c>
      <c r="J5051">
        <f t="shared" si="3888"/>
        <v>20</v>
      </c>
      <c r="K5051">
        <f t="shared" si="3895"/>
        <v>237</v>
      </c>
      <c r="L5051" s="1" t="str">
        <f>Sheet1!L5051</f>
        <v>[{"bid":16009,"type":6,"num":111},{"bid":14001,"type":4,"num":141500}]</v>
      </c>
    </row>
    <row r="5052" spans="1:12" x14ac:dyDescent="0.2">
      <c r="A5052">
        <f t="shared" si="3886"/>
        <v>606285</v>
      </c>
      <c r="B5052">
        <f t="shared" si="3884"/>
        <v>606286</v>
      </c>
      <c r="C5052" s="1" t="str">
        <f t="shared" si="3892"/>
        <v>当前波数 238/∞</v>
      </c>
      <c r="D5052">
        <f>VLOOKUP(MOD(A5052,1000),Sheet2!P:R,3,FALSE)</f>
        <v>63137334.535385922</v>
      </c>
      <c r="E5052">
        <v>368</v>
      </c>
      <c r="F5052" s="1" t="str">
        <f>IF(VLOOKUP(MOD(A5052,1000),Sheet2!P:W,8,FALSE)=1,"[[50000,1],",IF(VLOOKUP(MOD(A5052,1000),Sheet2!P:W,8,FALSE)=2,"[[90000,1],","["))&amp;IF(K5052=K5051,VLOOKUP(INT(MID(A5052,3,1))*10+3,Sheet3!A:B,2,FALSE),VLOOKUP(INT(MID(A5052,3,1))*10+MOD(K5052,2)+1,Sheet3!A:B,2,FALSE))&amp;"]"</f>
        <v>[[50052,67]]</v>
      </c>
      <c r="G5052">
        <v>0.2</v>
      </c>
      <c r="H5052" s="1" t="str">
        <f t="shared" si="3901"/>
        <v>[80051,80052,80053,80054,80055,80056,80057,80058]</v>
      </c>
      <c r="I5052" s="1">
        <f t="shared" ref="I5052" si="3917">I5040</f>
        <v>1</v>
      </c>
      <c r="J5052">
        <f t="shared" si="3888"/>
        <v>20</v>
      </c>
      <c r="K5052">
        <f t="shared" si="3895"/>
        <v>238</v>
      </c>
      <c r="L5052" s="1" t="str">
        <f>Sheet1!L5052</f>
        <v>[{"bid":16009,"type":6,"num":111},{"bid":14001,"type":4,"num":142000}]</v>
      </c>
    </row>
    <row r="5053" spans="1:12" x14ac:dyDescent="0.2">
      <c r="A5053">
        <f t="shared" si="3886"/>
        <v>606286</v>
      </c>
      <c r="B5053">
        <f t="shared" si="3884"/>
        <v>606287</v>
      </c>
      <c r="C5053" s="1" t="str">
        <f t="shared" si="3892"/>
        <v>当前波数 239/∞</v>
      </c>
      <c r="D5053">
        <f>VLOOKUP(MOD(A5053,1000),Sheet2!P:R,3,FALSE)</f>
        <v>65671430.481792338</v>
      </c>
      <c r="E5053">
        <v>370</v>
      </c>
      <c r="F5053" s="1" t="str">
        <f>IF(VLOOKUP(MOD(A5053,1000),Sheet2!P:W,8,FALSE)=1,"[[50000,1],",IF(VLOOKUP(MOD(A5053,1000),Sheet2!P:W,8,FALSE)=2,"[[90000,1],","["))&amp;IF(K5053=K5052,VLOOKUP(INT(MID(A5053,3,1))*10+3,Sheet3!A:B,2,FALSE),VLOOKUP(INT(MID(A5053,3,1))*10+MOD(K5053,2)+1,Sheet3!A:B,2,FALSE))&amp;"]"</f>
        <v>[[50000,1],[50051,67]]</v>
      </c>
      <c r="G5053">
        <v>0.2</v>
      </c>
      <c r="H5053" s="1" t="str">
        <f t="shared" si="3901"/>
        <v>[80051,80052,80053,80054,80055,80056,80057,80058]</v>
      </c>
      <c r="I5053" s="1">
        <f t="shared" ref="I5053" si="3918">I5041</f>
        <v>1</v>
      </c>
      <c r="J5053">
        <f t="shared" si="3888"/>
        <v>20</v>
      </c>
      <c r="K5053">
        <f t="shared" si="3895"/>
        <v>239</v>
      </c>
      <c r="L5053" s="1" t="str">
        <f>Sheet1!L5053</f>
        <v>[{"bid":16009,"type":6,"num":113},{"bid":14001,"type":4,"num":142500}]</v>
      </c>
    </row>
    <row r="5054" spans="1:12" x14ac:dyDescent="0.2">
      <c r="A5054">
        <f t="shared" si="3886"/>
        <v>606287</v>
      </c>
      <c r="B5054">
        <f t="shared" si="3884"/>
        <v>606288</v>
      </c>
      <c r="C5054" s="1" t="str">
        <f t="shared" si="3892"/>
        <v>当前波数 240/∞\n下一波BOSS</v>
      </c>
      <c r="D5054">
        <f>VLOOKUP(MOD(A5054,1000),Sheet2!P:R,3,FALSE)</f>
        <v>68277314.600985959</v>
      </c>
      <c r="E5054">
        <v>372</v>
      </c>
      <c r="F5054" s="1" t="str">
        <f>IF(VLOOKUP(MOD(A5054,1000),Sheet2!P:W,8,FALSE)=1,"[[50000,1],",IF(VLOOKUP(MOD(A5054,1000),Sheet2!P:W,8,FALSE)=2,"[[90000,1],","["))&amp;IF(K5054=K5053,VLOOKUP(INT(MID(A5054,3,1))*10+3,Sheet3!A:B,2,FALSE),VLOOKUP(INT(MID(A5054,3,1))*10+MOD(K5054,2)+1,Sheet3!A:B,2,FALSE))&amp;"]"</f>
        <v>[[50052,67]]</v>
      </c>
      <c r="G5054">
        <v>0.2</v>
      </c>
      <c r="H5054" s="1" t="str">
        <f t="shared" si="3901"/>
        <v>[80051,80052,80053,80054,80055,80056,80057,80058]</v>
      </c>
      <c r="I5054" s="1">
        <f t="shared" ref="I5054" si="3919">I5042</f>
        <v>1</v>
      </c>
      <c r="J5054">
        <f t="shared" si="3888"/>
        <v>20</v>
      </c>
      <c r="K5054">
        <f t="shared" si="3895"/>
        <v>240</v>
      </c>
      <c r="L5054" s="1" t="str">
        <f>Sheet1!L5054</f>
        <v>[{"bid":16009,"type":6,"num":113},{"bid":14001,"type":4,"num":143000}]</v>
      </c>
    </row>
    <row r="5055" spans="1:12" x14ac:dyDescent="0.2">
      <c r="A5055">
        <f t="shared" si="3886"/>
        <v>606288</v>
      </c>
      <c r="B5055">
        <f t="shared" si="3884"/>
        <v>606289</v>
      </c>
      <c r="C5055" s="1" t="str">
        <f t="shared" si="3892"/>
        <v>BOSS波\n需击杀所有怪物</v>
      </c>
      <c r="D5055">
        <f>VLOOKUP(MOD(A5055,1000),Sheet2!P:R,3,FALSE)</f>
        <v>70956389.867437169</v>
      </c>
      <c r="E5055">
        <v>373</v>
      </c>
      <c r="F5055" s="1" t="str">
        <f>IF(VLOOKUP(MOD(A5055,1000),Sheet2!P:W,8,FALSE)=1,"[[50000,1],",IF(VLOOKUP(MOD(A5055,1000),Sheet2!P:W,8,FALSE)=2,"[[90000,1],","["))&amp;IF(K5055=K5054,VLOOKUP(INT(MID(A5055,3,1))*10+3,Sheet3!A:B,2,FALSE),VLOOKUP(INT(MID(A5055,3,1))*10+MOD(K5055,2)+1,Sheet3!A:B,2,FALSE))&amp;"]"</f>
        <v>[[50053,45]]</v>
      </c>
      <c r="G5055">
        <v>0.2</v>
      </c>
      <c r="H5055" s="1" t="str">
        <f t="shared" si="3901"/>
        <v>[80051,80052,80053,80054,80055,80056,80057,80058]</v>
      </c>
      <c r="I5055" s="1">
        <f t="shared" ref="I5055" si="3920">I5043</f>
        <v>2</v>
      </c>
      <c r="J5055">
        <f t="shared" si="3888"/>
        <v>40</v>
      </c>
      <c r="K5055">
        <f t="shared" si="3895"/>
        <v>240</v>
      </c>
      <c r="L5055" s="1" t="str">
        <f>Sheet1!L5055</f>
        <v>[{"bid":16009,"type":6,"num":113},{"bid":14001,"type":4,"num":143500}]</v>
      </c>
    </row>
    <row r="5056" spans="1:12" x14ac:dyDescent="0.2">
      <c r="A5056">
        <f t="shared" si="3886"/>
        <v>606289</v>
      </c>
      <c r="B5056">
        <f t="shared" si="3884"/>
        <v>606290</v>
      </c>
      <c r="C5056" s="1" t="str">
        <f t="shared" si="3892"/>
        <v>当前波数 241/∞</v>
      </c>
      <c r="D5056">
        <f>VLOOKUP(MOD(A5056,1000),Sheet2!P:R,3,FALSE)</f>
        <v>73717758.273600385</v>
      </c>
      <c r="E5056">
        <v>375</v>
      </c>
      <c r="F5056" s="1" t="str">
        <f>IF(VLOOKUP(MOD(A5056,1000),Sheet2!P:W,8,FALSE)=1,"[[50000,1],",IF(VLOOKUP(MOD(A5056,1000),Sheet2!P:W,8,FALSE)=2,"[[90000,1],","["))&amp;IF(K5056=K5055,VLOOKUP(INT(MID(A5056,3,1))*10+3,Sheet3!A:B,2,FALSE),VLOOKUP(INT(MID(A5056,3,1))*10+MOD(K5056,2)+1,Sheet3!A:B,2,FALSE))&amp;"]"</f>
        <v>[[50000,1],[50051,67]]</v>
      </c>
      <c r="G5056">
        <v>0.2</v>
      </c>
      <c r="H5056" s="1" t="str">
        <f t="shared" si="3901"/>
        <v>[80051,80052,80053,80054,80055,80056,80057,80058]</v>
      </c>
      <c r="I5056" s="1">
        <f t="shared" ref="I5056" si="3921">I5044</f>
        <v>1</v>
      </c>
      <c r="J5056">
        <f t="shared" si="3888"/>
        <v>20</v>
      </c>
      <c r="K5056">
        <f t="shared" si="3895"/>
        <v>241</v>
      </c>
      <c r="L5056" s="1" t="str">
        <f>Sheet1!L5056</f>
        <v>[{"bid":16009,"type":6,"num":113},{"bid":14001,"type":4,"num":144000}]</v>
      </c>
    </row>
    <row r="5057" spans="1:12" x14ac:dyDescent="0.2">
      <c r="A5057">
        <f t="shared" si="3886"/>
        <v>606290</v>
      </c>
      <c r="B5057">
        <f t="shared" si="3884"/>
        <v>606291</v>
      </c>
      <c r="C5057" s="1" t="str">
        <f t="shared" si="3892"/>
        <v>当前波数 242/∞</v>
      </c>
      <c r="D5057">
        <f>VLOOKUP(MOD(A5057,1000),Sheet2!P:R,3,FALSE)</f>
        <v>76555651.239725202</v>
      </c>
      <c r="E5057">
        <v>377</v>
      </c>
      <c r="F5057" s="1" t="str">
        <f>IF(VLOOKUP(MOD(A5057,1000),Sheet2!P:W,8,FALSE)=1,"[[50000,1],",IF(VLOOKUP(MOD(A5057,1000),Sheet2!P:W,8,FALSE)=2,"[[90000,1],","["))&amp;IF(K5057=K5056,VLOOKUP(INT(MID(A5057,3,1))*10+3,Sheet3!A:B,2,FALSE),VLOOKUP(INT(MID(A5057,3,1))*10+MOD(K5057,2)+1,Sheet3!A:B,2,FALSE))&amp;"]"</f>
        <v>[[50052,67]]</v>
      </c>
      <c r="G5057">
        <v>0.2</v>
      </c>
      <c r="H5057" s="1" t="str">
        <f t="shared" si="3901"/>
        <v>[80051,80052,80053,80054,80055,80056,80057,80058]</v>
      </c>
      <c r="I5057" s="1">
        <f t="shared" ref="I5057" si="3922">I5045</f>
        <v>1</v>
      </c>
      <c r="J5057">
        <f t="shared" si="3888"/>
        <v>20</v>
      </c>
      <c r="K5057">
        <f t="shared" si="3895"/>
        <v>242</v>
      </c>
      <c r="L5057" s="1" t="str">
        <f>Sheet1!L5057</f>
        <v>[{"bid":16009,"type":6,"num":113},{"bid":14001,"type":4,"num":144500}]</v>
      </c>
    </row>
    <row r="5058" spans="1:12" x14ac:dyDescent="0.2">
      <c r="A5058">
        <f t="shared" si="3886"/>
        <v>606291</v>
      </c>
      <c r="B5058">
        <f t="shared" si="3884"/>
        <v>606292</v>
      </c>
      <c r="C5058" s="1" t="str">
        <f t="shared" si="3892"/>
        <v>当前波数 243/∞</v>
      </c>
      <c r="D5058">
        <f>VLOOKUP(MOD(A5058,1000),Sheet2!P:R,3,FALSE)</f>
        <v>79471537.257459626</v>
      </c>
      <c r="E5058">
        <v>379</v>
      </c>
      <c r="F5058" s="1" t="str">
        <f>IF(VLOOKUP(MOD(A5058,1000),Sheet2!P:W,8,FALSE)=1,"[[50000,1],",IF(VLOOKUP(MOD(A5058,1000),Sheet2!P:W,8,FALSE)=2,"[[90000,1],","["))&amp;IF(K5058=K5057,VLOOKUP(INT(MID(A5058,3,1))*10+3,Sheet3!A:B,2,FALSE),VLOOKUP(INT(MID(A5058,3,1))*10+MOD(K5058,2)+1,Sheet3!A:B,2,FALSE))&amp;"]"</f>
        <v>[[50051,67]]</v>
      </c>
      <c r="G5058">
        <v>0.2</v>
      </c>
      <c r="H5058" s="1" t="str">
        <f t="shared" si="3901"/>
        <v>[80051,80052,80053,80054,80055,80056,80057,80058]</v>
      </c>
      <c r="I5058" s="1">
        <f t="shared" ref="I5058" si="3923">I5046</f>
        <v>1</v>
      </c>
      <c r="J5058">
        <f t="shared" si="3888"/>
        <v>20</v>
      </c>
      <c r="K5058">
        <f t="shared" si="3895"/>
        <v>243</v>
      </c>
      <c r="L5058" s="1" t="str">
        <f>Sheet1!L5058</f>
        <v>[{"bid":16009,"type":6,"num":115},{"bid":14001,"type":4,"num":145000}]</v>
      </c>
    </row>
    <row r="5059" spans="1:12" x14ac:dyDescent="0.2">
      <c r="A5059">
        <f t="shared" si="3886"/>
        <v>606292</v>
      </c>
      <c r="B5059">
        <f t="shared" si="3884"/>
        <v>606293</v>
      </c>
      <c r="C5059" s="1" t="str">
        <f t="shared" si="3892"/>
        <v>当前波数 244/∞</v>
      </c>
      <c r="D5059">
        <f>VLOOKUP(MOD(A5059,1000),Sheet2!P:R,3,FALSE)</f>
        <v>82466902.480435655</v>
      </c>
      <c r="E5059">
        <v>381</v>
      </c>
      <c r="F5059" s="1" t="str">
        <f>IF(VLOOKUP(MOD(A5059,1000),Sheet2!P:W,8,FALSE)=1,"[[50000,1],",IF(VLOOKUP(MOD(A5059,1000),Sheet2!P:W,8,FALSE)=2,"[[90000,1],","["))&amp;IF(K5059=K5058,VLOOKUP(INT(MID(A5059,3,1))*10+3,Sheet3!A:B,2,FALSE),VLOOKUP(INT(MID(A5059,3,1))*10+MOD(K5059,2)+1,Sheet3!A:B,2,FALSE))&amp;"]"</f>
        <v>[[50000,1],[50052,67]]</v>
      </c>
      <c r="G5059">
        <v>0.2</v>
      </c>
      <c r="H5059" s="1" t="str">
        <f t="shared" si="3901"/>
        <v>[80051,80052,80053,80054,80055,80056,80057,80058]</v>
      </c>
      <c r="I5059" s="1">
        <f t="shared" ref="I5059" si="3924">I5047</f>
        <v>1</v>
      </c>
      <c r="J5059">
        <f t="shared" si="3888"/>
        <v>20</v>
      </c>
      <c r="K5059">
        <f t="shared" si="3895"/>
        <v>244</v>
      </c>
      <c r="L5059" s="1" t="str">
        <f>Sheet1!L5059</f>
        <v>[{"bid":16009,"type":6,"num":115},{"bid":14001,"type":4,"num":145500}]</v>
      </c>
    </row>
    <row r="5060" spans="1:12" x14ac:dyDescent="0.2">
      <c r="A5060">
        <f t="shared" si="3886"/>
        <v>606293</v>
      </c>
      <c r="B5060">
        <f t="shared" si="3884"/>
        <v>606294</v>
      </c>
      <c r="C5060" s="1" t="str">
        <f t="shared" si="3892"/>
        <v>当前波数 245/∞\n下一波BOSS</v>
      </c>
      <c r="D5060">
        <f>VLOOKUP(MOD(A5060,1000),Sheet2!P:R,3,FALSE)</f>
        <v>85543250.825069264</v>
      </c>
      <c r="E5060">
        <v>383</v>
      </c>
      <c r="F5060" s="1" t="str">
        <f>IF(VLOOKUP(MOD(A5060,1000),Sheet2!P:W,8,FALSE)=1,"[[50000,1],",IF(VLOOKUP(MOD(A5060,1000),Sheet2!P:W,8,FALSE)=2,"[[90000,1],","["))&amp;IF(K5060=K5059,VLOOKUP(INT(MID(A5060,3,1))*10+3,Sheet3!A:B,2,FALSE),VLOOKUP(INT(MID(A5060,3,1))*10+MOD(K5060,2)+1,Sheet3!A:B,2,FALSE))&amp;"]"</f>
        <v>[[50051,67]]</v>
      </c>
      <c r="G5060">
        <v>0.2</v>
      </c>
      <c r="H5060" s="1" t="str">
        <f t="shared" si="3901"/>
        <v>[80051,80052,80053,80054,80055,80056,80057,80058]</v>
      </c>
      <c r="I5060" s="1">
        <f t="shared" ref="I5060" si="3925">I5048</f>
        <v>1</v>
      </c>
      <c r="J5060">
        <f t="shared" si="3888"/>
        <v>20</v>
      </c>
      <c r="K5060">
        <f t="shared" si="3895"/>
        <v>245</v>
      </c>
      <c r="L5060" s="1" t="str">
        <f>Sheet1!L5060</f>
        <v>[{"bid":16009,"type":6,"num":115},{"bid":14001,"type":4,"num":146000}]</v>
      </c>
    </row>
    <row r="5061" spans="1:12" x14ac:dyDescent="0.2">
      <c r="A5061">
        <f t="shared" si="3886"/>
        <v>606294</v>
      </c>
      <c r="B5061">
        <f t="shared" si="3884"/>
        <v>606295</v>
      </c>
      <c r="C5061" s="1" t="str">
        <f t="shared" si="3892"/>
        <v>BOSS波\n需击杀所有怪物</v>
      </c>
      <c r="D5061">
        <f>VLOOKUP(MOD(A5061,1000),Sheet2!P:R,3,FALSE)</f>
        <v>88702104.071360484</v>
      </c>
      <c r="E5061">
        <v>385</v>
      </c>
      <c r="F5061" s="1" t="str">
        <f>IF(VLOOKUP(MOD(A5061,1000),Sheet2!P:W,8,FALSE)=1,"[[50000,1],",IF(VLOOKUP(MOD(A5061,1000),Sheet2!P:W,8,FALSE)=2,"[[90000,1],","["))&amp;IF(K5061=K5060,VLOOKUP(INT(MID(A5061,3,1))*10+3,Sheet3!A:B,2,FALSE),VLOOKUP(INT(MID(A5061,3,1))*10+MOD(K5061,2)+1,Sheet3!A:B,2,FALSE))&amp;"]"</f>
        <v>[[50053,45]]</v>
      </c>
      <c r="G5061">
        <v>0.2</v>
      </c>
      <c r="H5061" s="1" t="str">
        <f t="shared" si="3901"/>
        <v>[80051,80052,80053,80054,80055,80056,80057,80058]</v>
      </c>
      <c r="I5061" s="1">
        <f t="shared" ref="I5061" si="3926">I5049</f>
        <v>2</v>
      </c>
      <c r="J5061">
        <f t="shared" si="3888"/>
        <v>40</v>
      </c>
      <c r="K5061">
        <f t="shared" si="3895"/>
        <v>245</v>
      </c>
      <c r="L5061" s="1" t="str">
        <f>Sheet1!L5061</f>
        <v>[{"bid":16009,"type":6,"num":115},{"bid":14001,"type":4,"num":146500}]</v>
      </c>
    </row>
    <row r="5062" spans="1:12" x14ac:dyDescent="0.2">
      <c r="A5062">
        <f t="shared" si="3886"/>
        <v>606295</v>
      </c>
      <c r="B5062">
        <f t="shared" si="3884"/>
        <v>606296</v>
      </c>
      <c r="C5062" s="1" t="str">
        <f t="shared" si="3892"/>
        <v>当前波数 246/∞</v>
      </c>
      <c r="D5062">
        <f>VLOOKUP(MOD(A5062,1000),Sheet2!P:R,3,FALSE)</f>
        <v>91954181.470694929</v>
      </c>
      <c r="E5062">
        <v>386</v>
      </c>
      <c r="F5062" s="1" t="str">
        <f>IF(VLOOKUP(MOD(A5062,1000),Sheet2!P:W,8,FALSE)=1,"[[50000,1],",IF(VLOOKUP(MOD(A5062,1000),Sheet2!P:W,8,FALSE)=2,"[[90000,1],","["))&amp;IF(K5062=K5061,VLOOKUP(INT(MID(A5062,3,1))*10+3,Sheet3!A:B,2,FALSE),VLOOKUP(INT(MID(A5062,3,1))*10+MOD(K5062,2)+1,Sheet3!A:B,2,FALSE))&amp;"]"</f>
        <v>[[50000,1],[50052,67]]</v>
      </c>
      <c r="G5062">
        <v>0.2</v>
      </c>
      <c r="H5062" s="1" t="str">
        <f t="shared" si="3901"/>
        <v>[80051,80052,80053,80054,80055,80056,80057,80058]</v>
      </c>
      <c r="I5062" s="1">
        <f t="shared" ref="I5062" si="3927">I5050</f>
        <v>1</v>
      </c>
      <c r="J5062">
        <f t="shared" si="3888"/>
        <v>20</v>
      </c>
      <c r="K5062">
        <f t="shared" si="3895"/>
        <v>246</v>
      </c>
      <c r="L5062" s="1" t="str">
        <f>Sheet1!L5062</f>
        <v>[{"bid":16009,"type":6,"num":115},{"bid":14001,"type":4,"num":147000}]</v>
      </c>
    </row>
    <row r="5063" spans="1:12" x14ac:dyDescent="0.2">
      <c r="A5063">
        <f t="shared" si="3886"/>
        <v>606296</v>
      </c>
      <c r="B5063">
        <f t="shared" si="3884"/>
        <v>606297</v>
      </c>
      <c r="C5063" s="1" t="str">
        <f t="shared" si="3892"/>
        <v>当前波数 247/∞</v>
      </c>
      <c r="D5063">
        <f>VLOOKUP(MOD(A5063,1000),Sheet2!P:R,3,FALSE)</f>
        <v>95292393.914592549</v>
      </c>
      <c r="E5063">
        <v>388</v>
      </c>
      <c r="F5063" s="1" t="str">
        <f>IF(VLOOKUP(MOD(A5063,1000),Sheet2!P:W,8,FALSE)=1,"[[50000,1],",IF(VLOOKUP(MOD(A5063,1000),Sheet2!P:W,8,FALSE)=2,"[[90000,1],","["))&amp;IF(K5063=K5062,VLOOKUP(INT(MID(A5063,3,1))*10+3,Sheet3!A:B,2,FALSE),VLOOKUP(INT(MID(A5063,3,1))*10+MOD(K5063,2)+1,Sheet3!A:B,2,FALSE))&amp;"]"</f>
        <v>[[50051,67]]</v>
      </c>
      <c r="G5063">
        <v>0.2</v>
      </c>
      <c r="H5063" s="1" t="str">
        <f t="shared" si="3901"/>
        <v>[80051,80052,80053,80054,80055,80056,80057,80058]</v>
      </c>
      <c r="I5063" s="1">
        <f t="shared" ref="I5063" si="3928">I5051</f>
        <v>1</v>
      </c>
      <c r="J5063">
        <f t="shared" si="3888"/>
        <v>20</v>
      </c>
      <c r="K5063">
        <f t="shared" si="3895"/>
        <v>247</v>
      </c>
      <c r="L5063" s="1" t="str">
        <f>Sheet1!L5063</f>
        <v>[{"bid":16009,"type":6,"num":117},{"bid":14001,"type":4,"num":147500}]</v>
      </c>
    </row>
    <row r="5064" spans="1:12" x14ac:dyDescent="0.2">
      <c r="A5064">
        <f t="shared" si="3886"/>
        <v>606297</v>
      </c>
      <c r="B5064">
        <f t="shared" si="3884"/>
        <v>606298</v>
      </c>
      <c r="C5064" s="1" t="str">
        <f t="shared" si="3892"/>
        <v>当前波数 248/∞</v>
      </c>
      <c r="D5064">
        <f>VLOOKUP(MOD(A5064,1000),Sheet2!P:R,3,FALSE)</f>
        <v>98718332.117350966</v>
      </c>
      <c r="E5064">
        <v>390</v>
      </c>
      <c r="F5064" s="1" t="str">
        <f>IF(VLOOKUP(MOD(A5064,1000),Sheet2!P:W,8,FALSE)=1,"[[50000,1],",IF(VLOOKUP(MOD(A5064,1000),Sheet2!P:W,8,FALSE)=2,"[[90000,1],","["))&amp;IF(K5064=K5063,VLOOKUP(INT(MID(A5064,3,1))*10+3,Sheet3!A:B,2,FALSE),VLOOKUP(INT(MID(A5064,3,1))*10+MOD(K5064,2)+1,Sheet3!A:B,2,FALSE))&amp;"]"</f>
        <v>[[50052,67]]</v>
      </c>
      <c r="G5064">
        <v>0.2</v>
      </c>
      <c r="H5064" s="1" t="str">
        <f t="shared" si="3901"/>
        <v>[80051,80052,80053,80054,80055,80056,80057,80058]</v>
      </c>
      <c r="I5064" s="1">
        <f t="shared" ref="I5064" si="3929">I5052</f>
        <v>1</v>
      </c>
      <c r="J5064">
        <f t="shared" si="3888"/>
        <v>20</v>
      </c>
      <c r="K5064">
        <f t="shared" si="3895"/>
        <v>248</v>
      </c>
      <c r="L5064" s="1" t="str">
        <f>Sheet1!L5064</f>
        <v>[{"bid":16009,"type":6,"num":117},{"bid":14001,"type":4,"num":148000}]</v>
      </c>
    </row>
    <row r="5065" spans="1:12" x14ac:dyDescent="0.2">
      <c r="A5065">
        <f t="shared" si="3886"/>
        <v>606298</v>
      </c>
      <c r="B5065">
        <f t="shared" si="3884"/>
        <v>606299</v>
      </c>
      <c r="C5065" s="1" t="str">
        <f t="shared" si="3892"/>
        <v>当前波数 249/∞</v>
      </c>
      <c r="D5065">
        <f>VLOOKUP(MOD(A5065,1000),Sheet2!P:R,3,FALSE)</f>
        <v>102233605.28008379</v>
      </c>
      <c r="E5065">
        <v>392</v>
      </c>
      <c r="F5065" s="1" t="str">
        <f>IF(VLOOKUP(MOD(A5065,1000),Sheet2!P:W,8,FALSE)=1,"[[50000,1],",IF(VLOOKUP(MOD(A5065,1000),Sheet2!P:W,8,FALSE)=2,"[[90000,1],","["))&amp;IF(K5065=K5064,VLOOKUP(INT(MID(A5065,3,1))*10+3,Sheet3!A:B,2,FALSE),VLOOKUP(INT(MID(A5065,3,1))*10+MOD(K5065,2)+1,Sheet3!A:B,2,FALSE))&amp;"]"</f>
        <v>[[50000,1],[50051,67]]</v>
      </c>
      <c r="G5065">
        <v>0.2</v>
      </c>
      <c r="H5065" s="1" t="str">
        <f t="shared" si="3901"/>
        <v>[80051,80052,80053,80054,80055,80056,80057,80058]</v>
      </c>
      <c r="I5065" s="1">
        <f t="shared" ref="I5065" si="3930">I5053</f>
        <v>1</v>
      </c>
      <c r="J5065">
        <f t="shared" si="3888"/>
        <v>20</v>
      </c>
      <c r="K5065">
        <f t="shared" si="3895"/>
        <v>249</v>
      </c>
      <c r="L5065" s="1" t="str">
        <f>Sheet1!L5065</f>
        <v>[{"bid":16009,"type":6,"num":117},{"bid":14001,"type":4,"num":148500}]</v>
      </c>
    </row>
    <row r="5066" spans="1:12" x14ac:dyDescent="0.2">
      <c r="A5066">
        <f t="shared" si="3886"/>
        <v>606299</v>
      </c>
      <c r="B5066">
        <f t="shared" si="3884"/>
        <v>606300</v>
      </c>
      <c r="C5066" s="1" t="str">
        <f t="shared" si="3892"/>
        <v>当前波数 250/∞\n下一波BOSS</v>
      </c>
      <c r="D5066">
        <f>VLOOKUP(MOD(A5066,1000),Sheet2!P:R,3,FALSE)</f>
        <v>105839841.19296063</v>
      </c>
      <c r="E5066">
        <v>393</v>
      </c>
      <c r="F5066" s="1" t="str">
        <f>IF(VLOOKUP(MOD(A5066,1000),Sheet2!P:W,8,FALSE)=1,"[[50000,1],",IF(VLOOKUP(MOD(A5066,1000),Sheet2!P:W,8,FALSE)=2,"[[90000,1],","["))&amp;IF(K5066=K5065,VLOOKUP(INT(MID(A5066,3,1))*10+3,Sheet3!A:B,2,FALSE),VLOOKUP(INT(MID(A5066,3,1))*10+MOD(K5066,2)+1,Sheet3!A:B,2,FALSE))&amp;"]"</f>
        <v>[[50052,67]]</v>
      </c>
      <c r="G5066">
        <v>0.2</v>
      </c>
      <c r="H5066" s="1" t="str">
        <f t="shared" si="3901"/>
        <v>[80051,80052,80053,80054,80055,80056,80057,80058]</v>
      </c>
      <c r="I5066" s="1">
        <f t="shared" ref="I5066" si="3931">I5054</f>
        <v>1</v>
      </c>
      <c r="J5066">
        <f t="shared" si="3888"/>
        <v>20</v>
      </c>
      <c r="K5066">
        <f t="shared" si="3895"/>
        <v>250</v>
      </c>
      <c r="L5066" s="1" t="str">
        <f>Sheet1!L5066</f>
        <v>[{"bid":16009,"type":6,"num":117},{"bid":14001,"type":4,"num":149000}]</v>
      </c>
    </row>
    <row r="5067" spans="1:12" x14ac:dyDescent="0.2">
      <c r="A5067">
        <f t="shared" si="3886"/>
        <v>606300</v>
      </c>
      <c r="B5067">
        <f t="shared" si="3884"/>
        <v>606301</v>
      </c>
      <c r="C5067" s="1" t="str">
        <f t="shared" si="3892"/>
        <v>BOSS波\n需击杀所有怪物</v>
      </c>
      <c r="D5067">
        <f>VLOOKUP(MOD(A5067,1000),Sheet2!P:R,3,FALSE)</f>
        <v>109549246.99750465</v>
      </c>
      <c r="E5067">
        <v>395</v>
      </c>
      <c r="F5067" s="1" t="str">
        <f>IF(VLOOKUP(MOD(A5067,1000),Sheet2!P:W,8,FALSE)=1,"[[50000,1],",IF(VLOOKUP(MOD(A5067,1000),Sheet2!P:W,8,FALSE)=2,"[[90000,1],","["))&amp;IF(K5067=K5066,VLOOKUP(INT(MID(A5067,3,1))*10+3,Sheet3!A:B,2,FALSE),VLOOKUP(INT(MID(A5067,3,1))*10+MOD(K5067,2)+1,Sheet3!A:B,2,FALSE))&amp;"]"</f>
        <v>[[50053,45]]</v>
      </c>
      <c r="G5067">
        <v>0.2</v>
      </c>
      <c r="H5067" s="1" t="str">
        <f t="shared" si="3901"/>
        <v>[80051,80052,80053,80054,80055,80056,80057,80058]</v>
      </c>
      <c r="I5067" s="1">
        <f t="shared" ref="I5067" si="3932">I5055</f>
        <v>2</v>
      </c>
      <c r="J5067">
        <f t="shared" si="3888"/>
        <v>40</v>
      </c>
      <c r="K5067">
        <f t="shared" si="3895"/>
        <v>250</v>
      </c>
      <c r="L5067" s="1" t="str">
        <f>Sheet1!L5067</f>
        <v>[{"bid":16009,"type":6,"num":117},{"bid":14001,"type":4,"num":149500}]</v>
      </c>
    </row>
    <row r="5068" spans="1:12" x14ac:dyDescent="0.2">
      <c r="A5068">
        <f t="shared" si="3886"/>
        <v>606301</v>
      </c>
      <c r="B5068">
        <f t="shared" si="3884"/>
        <v>606302</v>
      </c>
      <c r="C5068" s="1" t="str">
        <f t="shared" si="3892"/>
        <v>当前波数 251/∞</v>
      </c>
      <c r="D5068">
        <f>VLOOKUP(MOD(A5068,1000),Sheet2!P:R,3,FALSE)</f>
        <v>113364362.20475589</v>
      </c>
      <c r="E5068">
        <v>397</v>
      </c>
      <c r="F5068" s="1" t="str">
        <f>IF(VLOOKUP(MOD(A5068,1000),Sheet2!P:W,8,FALSE)=1,"[[50000,1],",IF(VLOOKUP(MOD(A5068,1000),Sheet2!P:W,8,FALSE)=2,"[[90000,1],","["))&amp;IF(K5068=K5067,VLOOKUP(INT(MID(A5068,3,1))*10+3,Sheet3!A:B,2,FALSE),VLOOKUP(INT(MID(A5068,3,1))*10+MOD(K5068,2)+1,Sheet3!A:B,2,FALSE))&amp;"]"</f>
        <v>[[50000,1],[50051,67]]</v>
      </c>
      <c r="G5068">
        <v>0.2</v>
      </c>
      <c r="H5068" s="1" t="str">
        <f t="shared" si="3901"/>
        <v>[80051,80052,80053,80054,80055,80056,80057,80058]</v>
      </c>
      <c r="I5068" s="1">
        <f t="shared" ref="I5068" si="3933">I5056</f>
        <v>1</v>
      </c>
      <c r="J5068">
        <f t="shared" si="3888"/>
        <v>20</v>
      </c>
      <c r="K5068">
        <f t="shared" si="3895"/>
        <v>251</v>
      </c>
      <c r="L5068" s="1" t="str">
        <f>Sheet1!L5068</f>
        <v>[{"bid":16009,"type":6,"num":119},{"bid":14001,"type":4,"num":150000}]</v>
      </c>
    </row>
    <row r="5069" spans="1:12" x14ac:dyDescent="0.2">
      <c r="A5069">
        <f t="shared" si="3886"/>
        <v>606302</v>
      </c>
      <c r="B5069">
        <f t="shared" si="3884"/>
        <v>606303</v>
      </c>
      <c r="C5069" s="1" t="str">
        <f t="shared" si="3892"/>
        <v>当前波数 252/∞</v>
      </c>
      <c r="D5069">
        <f>VLOOKUP(MOD(A5069,1000),Sheet2!P:R,3,FALSE)</f>
        <v>117276627.69162312</v>
      </c>
      <c r="E5069">
        <v>399</v>
      </c>
      <c r="F5069" s="1" t="str">
        <f>IF(VLOOKUP(MOD(A5069,1000),Sheet2!P:W,8,FALSE)=1,"[[50000,1],",IF(VLOOKUP(MOD(A5069,1000),Sheet2!P:W,8,FALSE)=2,"[[90000,1],","["))&amp;IF(K5069=K5068,VLOOKUP(INT(MID(A5069,3,1))*10+3,Sheet3!A:B,2,FALSE),VLOOKUP(INT(MID(A5069,3,1))*10+MOD(K5069,2)+1,Sheet3!A:B,2,FALSE))&amp;"]"</f>
        <v>[[50052,67]]</v>
      </c>
      <c r="G5069">
        <v>0.2</v>
      </c>
      <c r="H5069" s="1" t="str">
        <f t="shared" si="3901"/>
        <v>[80051,80052,80053,80054,80055,80056,80057,80058]</v>
      </c>
      <c r="I5069" s="1">
        <f t="shared" ref="I5069" si="3934">I5057</f>
        <v>1</v>
      </c>
      <c r="J5069">
        <f t="shared" si="3888"/>
        <v>20</v>
      </c>
      <c r="K5069">
        <f t="shared" si="3895"/>
        <v>252</v>
      </c>
      <c r="L5069" s="1" t="str">
        <f>Sheet1!L5069</f>
        <v>[{"bid":16009,"type":6,"num":119},{"bid":14001,"type":4,"num":150500}]</v>
      </c>
    </row>
    <row r="5070" spans="1:12" x14ac:dyDescent="0.2">
      <c r="A5070">
        <f t="shared" si="3886"/>
        <v>606303</v>
      </c>
      <c r="B5070">
        <f t="shared" si="3884"/>
        <v>606304</v>
      </c>
      <c r="C5070" s="1" t="str">
        <f t="shared" si="3892"/>
        <v>当前波数 253/∞</v>
      </c>
      <c r="D5070">
        <f>VLOOKUP(MOD(A5070,1000),Sheet2!P:R,3,FALSE)</f>
        <v>121287778.16704716</v>
      </c>
      <c r="E5070">
        <v>400</v>
      </c>
      <c r="F5070" s="1" t="str">
        <f>IF(VLOOKUP(MOD(A5070,1000),Sheet2!P:W,8,FALSE)=1,"[[50000,1],",IF(VLOOKUP(MOD(A5070,1000),Sheet2!P:W,8,FALSE)=2,"[[90000,1],","["))&amp;IF(K5070=K5069,VLOOKUP(INT(MID(A5070,3,1))*10+3,Sheet3!A:B,2,FALSE),VLOOKUP(INT(MID(A5070,3,1))*10+MOD(K5070,2)+1,Sheet3!A:B,2,FALSE))&amp;"]"</f>
        <v>[[50051,67]]</v>
      </c>
      <c r="G5070">
        <v>0.2</v>
      </c>
      <c r="H5070" s="1" t="str">
        <f t="shared" si="3901"/>
        <v>[80051,80052,80053,80054,80055,80056,80057,80058]</v>
      </c>
      <c r="I5070" s="1">
        <f t="shared" ref="I5070" si="3935">I5058</f>
        <v>1</v>
      </c>
      <c r="J5070">
        <f t="shared" si="3888"/>
        <v>20</v>
      </c>
      <c r="K5070">
        <f t="shared" si="3895"/>
        <v>253</v>
      </c>
      <c r="L5070" s="1" t="str">
        <f>Sheet1!L5070</f>
        <v>[{"bid":16009,"type":6,"num":119},{"bid":14001,"type":4,"num":151000}]</v>
      </c>
    </row>
    <row r="5071" spans="1:12" x14ac:dyDescent="0.2">
      <c r="A5071">
        <f t="shared" si="3886"/>
        <v>606304</v>
      </c>
      <c r="B5071">
        <f t="shared" si="3884"/>
        <v>606305</v>
      </c>
      <c r="C5071" s="1" t="str">
        <f t="shared" si="3892"/>
        <v>当前波数 254/∞</v>
      </c>
      <c r="D5071">
        <f>VLOOKUP(MOD(A5071,1000),Sheet2!P:R,3,FALSE)</f>
        <v>125399567.89440078</v>
      </c>
      <c r="E5071">
        <v>401</v>
      </c>
      <c r="F5071" s="1" t="str">
        <f>IF(VLOOKUP(MOD(A5071,1000),Sheet2!P:W,8,FALSE)=1,"[[50000,1],",IF(VLOOKUP(MOD(A5071,1000),Sheet2!P:W,8,FALSE)=2,"[[90000,1],","["))&amp;IF(K5071=K5070,VLOOKUP(INT(MID(A5071,3,1))*10+3,Sheet3!A:B,2,FALSE),VLOOKUP(INT(MID(A5071,3,1))*10+MOD(K5071,2)+1,Sheet3!A:B,2,FALSE))&amp;"]"</f>
        <v>[[50000,1],[50052,67]]</v>
      </c>
      <c r="G5071">
        <v>0.2</v>
      </c>
      <c r="H5071" s="1" t="str">
        <f t="shared" si="3901"/>
        <v>[80051,80052,80053,80054,80055,80056,80057,80058]</v>
      </c>
      <c r="I5071" s="1">
        <f t="shared" ref="I5071" si="3936">I5059</f>
        <v>1</v>
      </c>
      <c r="J5071">
        <f t="shared" si="3888"/>
        <v>20</v>
      </c>
      <c r="K5071">
        <f t="shared" si="3895"/>
        <v>254</v>
      </c>
      <c r="L5071" s="1" t="str">
        <f>Sheet1!L5071</f>
        <v>[{"bid":16009,"type":6,"num":119},{"bid":14001,"type":4,"num":151500}]</v>
      </c>
    </row>
    <row r="5072" spans="1:12" x14ac:dyDescent="0.2">
      <c r="A5072">
        <f t="shared" si="3886"/>
        <v>606305</v>
      </c>
      <c r="B5072">
        <f t="shared" si="3884"/>
        <v>606306</v>
      </c>
      <c r="C5072" s="1" t="str">
        <f t="shared" si="3892"/>
        <v>当前波数 255/∞\n下一波BOSS</v>
      </c>
      <c r="D5072">
        <f>VLOOKUP(MOD(A5072,1000),Sheet2!P:R,3,FALSE)</f>
        <v>129613770.79660881</v>
      </c>
      <c r="E5072">
        <v>403</v>
      </c>
      <c r="F5072" s="1" t="str">
        <f>IF(VLOOKUP(MOD(A5072,1000),Sheet2!P:W,8,FALSE)=1,"[[50000,1],",IF(VLOOKUP(MOD(A5072,1000),Sheet2!P:W,8,FALSE)=2,"[[90000,1],","["))&amp;IF(K5072=K5071,VLOOKUP(INT(MID(A5072,3,1))*10+3,Sheet3!A:B,2,FALSE),VLOOKUP(INT(MID(A5072,3,1))*10+MOD(K5072,2)+1,Sheet3!A:B,2,FALSE))&amp;"]"</f>
        <v>[[50051,67]]</v>
      </c>
      <c r="G5072">
        <v>0.2</v>
      </c>
      <c r="H5072" s="1" t="str">
        <f t="shared" si="3901"/>
        <v>[80051,80052,80053,80054,80055,80056,80057,80058]</v>
      </c>
      <c r="I5072" s="1">
        <f t="shared" ref="I5072" si="3937">I5060</f>
        <v>1</v>
      </c>
      <c r="J5072">
        <f t="shared" si="3888"/>
        <v>20</v>
      </c>
      <c r="K5072">
        <f t="shared" si="3895"/>
        <v>255</v>
      </c>
      <c r="L5072" s="1" t="str">
        <f>Sheet1!L5072</f>
        <v>[{"bid":16009,"type":6,"num":119},{"bid":14001,"type":4,"num":152000}]</v>
      </c>
    </row>
    <row r="5073" spans="1:12" x14ac:dyDescent="0.2">
      <c r="A5073">
        <f t="shared" si="3886"/>
        <v>606306</v>
      </c>
      <c r="B5073">
        <f t="shared" si="3884"/>
        <v>606307</v>
      </c>
      <c r="C5073" s="1" t="str">
        <f t="shared" si="3892"/>
        <v>BOSS波\n需击杀所有怪物</v>
      </c>
      <c r="D5073">
        <f>VLOOKUP(MOD(A5073,1000),Sheet2!P:R,3,FALSE)</f>
        <v>133932180.56126805</v>
      </c>
      <c r="E5073">
        <v>404</v>
      </c>
      <c r="F5073" s="1" t="str">
        <f>IF(VLOOKUP(MOD(A5073,1000),Sheet2!P:W,8,FALSE)=1,"[[50000,1],",IF(VLOOKUP(MOD(A5073,1000),Sheet2!P:W,8,FALSE)=2,"[[90000,1],","["))&amp;IF(K5073=K5072,VLOOKUP(INT(MID(A5073,3,1))*10+3,Sheet3!A:B,2,FALSE),VLOOKUP(INT(MID(A5073,3,1))*10+MOD(K5073,2)+1,Sheet3!A:B,2,FALSE))&amp;"]"</f>
        <v>[[50053,45]]</v>
      </c>
      <c r="G5073">
        <v>0.2</v>
      </c>
      <c r="H5073" s="1" t="str">
        <f t="shared" si="3901"/>
        <v>[80051,80052,80053,80054,80055,80056,80057,80058]</v>
      </c>
      <c r="I5073" s="1">
        <f t="shared" ref="I5073" si="3938">I5061</f>
        <v>2</v>
      </c>
      <c r="J5073">
        <f t="shared" si="3888"/>
        <v>40</v>
      </c>
      <c r="K5073">
        <f t="shared" si="3895"/>
        <v>255</v>
      </c>
      <c r="L5073" s="1" t="str">
        <f>Sheet1!L5073</f>
        <v>[{"bid":16009,"type":6,"num":121},{"bid":14001,"type":4,"num":152500}]</v>
      </c>
    </row>
    <row r="5074" spans="1:12" x14ac:dyDescent="0.2">
      <c r="A5074">
        <f t="shared" si="3886"/>
        <v>606307</v>
      </c>
      <c r="B5074">
        <f t="shared" si="3884"/>
        <v>606308</v>
      </c>
      <c r="C5074" s="1" t="str">
        <f t="shared" si="3892"/>
        <v>当前波数 256/∞</v>
      </c>
      <c r="D5074">
        <f>VLOOKUP(MOD(A5074,1000),Sheet2!P:R,3,FALSE)</f>
        <v>138369322.28321368</v>
      </c>
      <c r="E5074">
        <v>406</v>
      </c>
      <c r="F5074" s="1" t="str">
        <f>IF(VLOOKUP(MOD(A5074,1000),Sheet2!P:W,8,FALSE)=1,"[[50000,1],",IF(VLOOKUP(MOD(A5074,1000),Sheet2!P:W,8,FALSE)=2,"[[90000,1],","["))&amp;IF(K5074=K5073,VLOOKUP(INT(MID(A5074,3,1))*10+3,Sheet3!A:B,2,FALSE),VLOOKUP(INT(MID(A5074,3,1))*10+MOD(K5074,2)+1,Sheet3!A:B,2,FALSE))&amp;"]"</f>
        <v>[[50000,1],[50052,67]]</v>
      </c>
      <c r="G5074">
        <v>0.2</v>
      </c>
      <c r="H5074" s="1" t="str">
        <f t="shared" si="3901"/>
        <v>[80051,80052,80053,80054,80055,80056,80057,80058]</v>
      </c>
      <c r="I5074" s="1">
        <f t="shared" ref="I5074" si="3939">I5062</f>
        <v>1</v>
      </c>
      <c r="J5074">
        <f t="shared" si="3888"/>
        <v>20</v>
      </c>
      <c r="K5074">
        <f t="shared" si="3895"/>
        <v>256</v>
      </c>
      <c r="L5074" s="1" t="str">
        <f>Sheet1!L5074</f>
        <v>[{"bid":16009,"type":6,"num":121},{"bid":14001,"type":4,"num":153000}]</v>
      </c>
    </row>
    <row r="5075" spans="1:12" x14ac:dyDescent="0.2">
      <c r="A5075">
        <f t="shared" si="3886"/>
        <v>606308</v>
      </c>
      <c r="B5075">
        <f t="shared" si="3884"/>
        <v>606309</v>
      </c>
      <c r="C5075" s="1" t="str">
        <f t="shared" si="3892"/>
        <v>当前波数 257/∞</v>
      </c>
      <c r="D5075">
        <f>VLOOKUP(MOD(A5075,1000),Sheet2!P:R,3,FALSE)</f>
        <v>142914975.84399453</v>
      </c>
      <c r="E5075">
        <v>407</v>
      </c>
      <c r="F5075" s="1" t="str">
        <f>IF(VLOOKUP(MOD(A5075,1000),Sheet2!P:W,8,FALSE)=1,"[[50000,1],",IF(VLOOKUP(MOD(A5075,1000),Sheet2!P:W,8,FALSE)=2,"[[90000,1],","["))&amp;IF(K5075=K5074,VLOOKUP(INT(MID(A5075,3,1))*10+3,Sheet3!A:B,2,FALSE),VLOOKUP(INT(MID(A5075,3,1))*10+MOD(K5075,2)+1,Sheet3!A:B,2,FALSE))&amp;"]"</f>
        <v>[[50051,67]]</v>
      </c>
      <c r="G5075">
        <v>0.2</v>
      </c>
      <c r="H5075" s="1" t="str">
        <f t="shared" si="3901"/>
        <v>[80051,80052,80053,80054,80055,80056,80057,80058]</v>
      </c>
      <c r="I5075" s="1">
        <f t="shared" ref="I5075" si="3940">I5063</f>
        <v>1</v>
      </c>
      <c r="J5075">
        <f t="shared" si="3888"/>
        <v>20</v>
      </c>
      <c r="K5075">
        <f t="shared" si="3895"/>
        <v>257</v>
      </c>
      <c r="L5075" s="1" t="str">
        <f>Sheet1!L5075</f>
        <v>[{"bid":16009,"type":6,"num":121},{"bid":14001,"type":4,"num":153500}]</v>
      </c>
    </row>
    <row r="5076" spans="1:12" x14ac:dyDescent="0.2">
      <c r="A5076">
        <f t="shared" si="3886"/>
        <v>606309</v>
      </c>
      <c r="B5076">
        <f t="shared" si="3884"/>
        <v>606310</v>
      </c>
      <c r="C5076" s="1" t="str">
        <f t="shared" si="3892"/>
        <v>当前波数 258/∞</v>
      </c>
      <c r="D5076">
        <f>VLOOKUP(MOD(A5076,1000),Sheet2!P:R,3,FALSE)</f>
        <v>147571011.63200098</v>
      </c>
      <c r="E5076">
        <v>408</v>
      </c>
      <c r="F5076" s="1" t="str">
        <f>IF(VLOOKUP(MOD(A5076,1000),Sheet2!P:W,8,FALSE)=1,"[[50000,1],",IF(VLOOKUP(MOD(A5076,1000),Sheet2!P:W,8,FALSE)=2,"[[90000,1],","["))&amp;IF(K5076=K5075,VLOOKUP(INT(MID(A5076,3,1))*10+3,Sheet3!A:B,2,FALSE),VLOOKUP(INT(MID(A5076,3,1))*10+MOD(K5076,2)+1,Sheet3!A:B,2,FALSE))&amp;"]"</f>
        <v>[[50052,67]]</v>
      </c>
      <c r="G5076">
        <v>0.2</v>
      </c>
      <c r="H5076" s="1" t="str">
        <f t="shared" si="3901"/>
        <v>[80051,80052,80053,80054,80055,80056,80057,80058]</v>
      </c>
      <c r="I5076" s="1">
        <f t="shared" ref="I5076" si="3941">I5064</f>
        <v>1</v>
      </c>
      <c r="J5076">
        <f t="shared" si="3888"/>
        <v>20</v>
      </c>
      <c r="K5076">
        <f t="shared" si="3895"/>
        <v>258</v>
      </c>
      <c r="L5076" s="1" t="str">
        <f>Sheet1!L5076</f>
        <v>[{"bid":16009,"type":6,"num":121},{"bid":14001,"type":4,"num":154000}]</v>
      </c>
    </row>
    <row r="5077" spans="1:12" x14ac:dyDescent="0.2">
      <c r="A5077">
        <f t="shared" si="3886"/>
        <v>606310</v>
      </c>
      <c r="B5077">
        <f t="shared" si="3884"/>
        <v>606311</v>
      </c>
      <c r="C5077" s="1" t="str">
        <f t="shared" si="3892"/>
        <v>当前波数 259/∞</v>
      </c>
      <c r="D5077">
        <f>VLOOKUP(MOD(A5077,1000),Sheet2!P:R,3,FALSE)</f>
        <v>152339320.45463142</v>
      </c>
      <c r="E5077">
        <v>410</v>
      </c>
      <c r="F5077" s="1" t="str">
        <f>IF(VLOOKUP(MOD(A5077,1000),Sheet2!P:W,8,FALSE)=1,"[[50000,1],",IF(VLOOKUP(MOD(A5077,1000),Sheet2!P:W,8,FALSE)=2,"[[90000,1],","["))&amp;IF(K5077=K5076,VLOOKUP(INT(MID(A5077,3,1))*10+3,Sheet3!A:B,2,FALSE),VLOOKUP(INT(MID(A5077,3,1))*10+MOD(K5077,2)+1,Sheet3!A:B,2,FALSE))&amp;"]"</f>
        <v>[[50000,1],[50051,67]]</v>
      </c>
      <c r="G5077">
        <v>0.2</v>
      </c>
      <c r="H5077" s="1" t="str">
        <f t="shared" si="3901"/>
        <v>[80051,80052,80053,80054,80055,80056,80057,80058]</v>
      </c>
      <c r="I5077" s="1">
        <f t="shared" ref="I5077" si="3942">I5065</f>
        <v>1</v>
      </c>
      <c r="J5077">
        <f t="shared" si="3888"/>
        <v>20</v>
      </c>
      <c r="K5077">
        <f t="shared" si="3895"/>
        <v>259</v>
      </c>
      <c r="L5077" s="1" t="str">
        <f>Sheet1!L5077</f>
        <v>[{"bid":16009,"type":6,"num":121},{"bid":14001,"type":4,"num":154500}]</v>
      </c>
    </row>
    <row r="5078" spans="1:12" x14ac:dyDescent="0.2">
      <c r="A5078">
        <f t="shared" si="3886"/>
        <v>606311</v>
      </c>
      <c r="B5078">
        <f t="shared" si="3884"/>
        <v>606312</v>
      </c>
      <c r="C5078" s="1" t="str">
        <f t="shared" si="3892"/>
        <v>当前波数 260/∞\n下一波BOSS</v>
      </c>
      <c r="D5078">
        <f>VLOOKUP(MOD(A5078,1000),Sheet2!P:R,3,FALSE)</f>
        <v>157221813.64485228</v>
      </c>
      <c r="E5078">
        <v>411</v>
      </c>
      <c r="F5078" s="1" t="str">
        <f>IF(VLOOKUP(MOD(A5078,1000),Sheet2!P:W,8,FALSE)=1,"[[50000,1],",IF(VLOOKUP(MOD(A5078,1000),Sheet2!P:W,8,FALSE)=2,"[[90000,1],","["))&amp;IF(K5078=K5077,VLOOKUP(INT(MID(A5078,3,1))*10+3,Sheet3!A:B,2,FALSE),VLOOKUP(INT(MID(A5078,3,1))*10+MOD(K5078,2)+1,Sheet3!A:B,2,FALSE))&amp;"]"</f>
        <v>[[50052,67]]</v>
      </c>
      <c r="G5078">
        <v>0.2</v>
      </c>
      <c r="H5078" s="1" t="str">
        <f t="shared" si="3901"/>
        <v>[80051,80052,80053,80054,80055,80056,80057,80058]</v>
      </c>
      <c r="I5078" s="1">
        <f t="shared" ref="I5078" si="3943">I5066</f>
        <v>1</v>
      </c>
      <c r="J5078">
        <f t="shared" si="3888"/>
        <v>20</v>
      </c>
      <c r="K5078">
        <f t="shared" si="3895"/>
        <v>260</v>
      </c>
      <c r="L5078" s="1" t="str">
        <f>Sheet1!L5078</f>
        <v>[{"bid":16009,"type":6,"num":123},{"bid":14001,"type":4,"num":155000}]</v>
      </c>
    </row>
    <row r="5079" spans="1:12" x14ac:dyDescent="0.2">
      <c r="A5079">
        <f t="shared" si="3886"/>
        <v>606312</v>
      </c>
      <c r="B5079">
        <f t="shared" si="3884"/>
        <v>606313</v>
      </c>
      <c r="C5079" s="1" t="str">
        <f t="shared" si="3892"/>
        <v>BOSS波\n需击杀所有怪物</v>
      </c>
      <c r="D5079">
        <f>VLOOKUP(MOD(A5079,1000),Sheet2!P:R,3,FALSE)</f>
        <v>162220423.1677579</v>
      </c>
      <c r="E5079">
        <v>412</v>
      </c>
      <c r="F5079" s="1" t="str">
        <f>IF(VLOOKUP(MOD(A5079,1000),Sheet2!P:W,8,FALSE)=1,"[[50000,1],",IF(VLOOKUP(MOD(A5079,1000),Sheet2!P:W,8,FALSE)=2,"[[90000,1],","["))&amp;IF(K5079=K5078,VLOOKUP(INT(MID(A5079,3,1))*10+3,Sheet3!A:B,2,FALSE),VLOOKUP(INT(MID(A5079,3,1))*10+MOD(K5079,2)+1,Sheet3!A:B,2,FALSE))&amp;"]"</f>
        <v>[[50053,45]]</v>
      </c>
      <c r="G5079">
        <v>0.2</v>
      </c>
      <c r="H5079" s="1" t="str">
        <f t="shared" si="3901"/>
        <v>[80051,80052,80053,80054,80055,80056,80057,80058]</v>
      </c>
      <c r="I5079" s="1">
        <f t="shared" ref="I5079" si="3944">I5067</f>
        <v>2</v>
      </c>
      <c r="J5079">
        <f t="shared" si="3888"/>
        <v>40</v>
      </c>
      <c r="K5079">
        <f t="shared" si="3895"/>
        <v>260</v>
      </c>
      <c r="L5079" s="1" t="str">
        <f>Sheet1!L5079</f>
        <v>[{"bid":16009,"type":6,"num":123},{"bid":14001,"type":4,"num":155500}]</v>
      </c>
    </row>
    <row r="5080" spans="1:12" x14ac:dyDescent="0.2">
      <c r="A5080">
        <f t="shared" si="3886"/>
        <v>606313</v>
      </c>
      <c r="B5080">
        <f t="shared" si="3884"/>
        <v>606314</v>
      </c>
      <c r="C5080" s="1" t="str">
        <f t="shared" si="3892"/>
        <v>当前波数 261/∞</v>
      </c>
      <c r="D5080">
        <f>VLOOKUP(MOD(A5080,1000),Sheet2!P:R,3,FALSE)</f>
        <v>167351871.97854835</v>
      </c>
      <c r="E5080">
        <v>414</v>
      </c>
      <c r="F5080" s="1" t="str">
        <f>IF(VLOOKUP(MOD(A5080,1000),Sheet2!P:W,8,FALSE)=1,"[[50000,1],",IF(VLOOKUP(MOD(A5080,1000),Sheet2!P:W,8,FALSE)=2,"[[90000,1],","["))&amp;IF(K5080=K5079,VLOOKUP(INT(MID(A5080,3,1))*10+3,Sheet3!A:B,2,FALSE),VLOOKUP(INT(MID(A5080,3,1))*10+MOD(K5080,2)+1,Sheet3!A:B,2,FALSE))&amp;"]"</f>
        <v>[[50000,1],[50051,67]]</v>
      </c>
      <c r="G5080">
        <v>0.2</v>
      </c>
      <c r="H5080" s="1" t="str">
        <f t="shared" si="3901"/>
        <v>[80051,80052,80053,80054,80055,80056,80057,80058]</v>
      </c>
      <c r="I5080" s="1">
        <f t="shared" ref="I5080" si="3945">I5068</f>
        <v>1</v>
      </c>
      <c r="J5080">
        <f t="shared" si="3888"/>
        <v>20</v>
      </c>
      <c r="K5080">
        <f t="shared" si="3895"/>
        <v>261</v>
      </c>
      <c r="L5080" s="1" t="str">
        <f>Sheet1!L5080</f>
        <v>[{"bid":16009,"type":6,"num":123},{"bid":14001,"type":4,"num":156000}]</v>
      </c>
    </row>
    <row r="5081" spans="1:12" x14ac:dyDescent="0.2">
      <c r="A5081">
        <f t="shared" si="3886"/>
        <v>606314</v>
      </c>
      <c r="B5081">
        <f t="shared" si="3884"/>
        <v>606315</v>
      </c>
      <c r="C5081" s="1" t="str">
        <f t="shared" si="3892"/>
        <v>当前波数 262/∞</v>
      </c>
      <c r="D5081">
        <f>VLOOKUP(MOD(A5081,1000),Sheet2!P:R,3,FALSE)</f>
        <v>172604090.13120118</v>
      </c>
      <c r="E5081">
        <v>416</v>
      </c>
      <c r="F5081" s="1" t="str">
        <f>IF(VLOOKUP(MOD(A5081,1000),Sheet2!P:W,8,FALSE)=1,"[[50000,1],",IF(VLOOKUP(MOD(A5081,1000),Sheet2!P:W,8,FALSE)=2,"[[90000,1],","["))&amp;IF(K5081=K5080,VLOOKUP(INT(MID(A5081,3,1))*10+3,Sheet3!A:B,2,FALSE),VLOOKUP(INT(MID(A5081,3,1))*10+MOD(K5081,2)+1,Sheet3!A:B,2,FALSE))&amp;"]"</f>
        <v>[[50052,67]]</v>
      </c>
      <c r="G5081">
        <v>0.2</v>
      </c>
      <c r="H5081" s="1" t="str">
        <f t="shared" si="3901"/>
        <v>[80051,80052,80053,80054,80055,80056,80057,80058]</v>
      </c>
      <c r="I5081" s="1">
        <f t="shared" ref="I5081" si="3946">I5069</f>
        <v>1</v>
      </c>
      <c r="J5081">
        <f t="shared" si="3888"/>
        <v>20</v>
      </c>
      <c r="K5081">
        <f t="shared" si="3895"/>
        <v>262</v>
      </c>
      <c r="L5081" s="1" t="str">
        <f>Sheet1!L5081</f>
        <v>[{"bid":16009,"type":6,"num":123},{"bid":14001,"type":4,"num":156500}]</v>
      </c>
    </row>
    <row r="5082" spans="1:12" x14ac:dyDescent="0.2">
      <c r="A5082">
        <f t="shared" si="3886"/>
        <v>606315</v>
      </c>
      <c r="B5082">
        <f t="shared" si="3884"/>
        <v>606316</v>
      </c>
      <c r="C5082" s="1" t="str">
        <f t="shared" si="3892"/>
        <v>当前波数 263/∞</v>
      </c>
      <c r="D5082">
        <f>VLOOKUP(MOD(A5082,1000),Sheet2!P:R,3,FALSE)</f>
        <v>177979089.96792442</v>
      </c>
      <c r="E5082">
        <v>418</v>
      </c>
      <c r="F5082" s="1" t="str">
        <f>IF(VLOOKUP(MOD(A5082,1000),Sheet2!P:W,8,FALSE)=1,"[[50000,1],",IF(VLOOKUP(MOD(A5082,1000),Sheet2!P:W,8,FALSE)=2,"[[90000,1],","["))&amp;IF(K5082=K5081,VLOOKUP(INT(MID(A5082,3,1))*10+3,Sheet3!A:B,2,FALSE),VLOOKUP(INT(MID(A5082,3,1))*10+MOD(K5082,2)+1,Sheet3!A:B,2,FALSE))&amp;"]"</f>
        <v>[[50051,67]]</v>
      </c>
      <c r="G5082">
        <v>0.2</v>
      </c>
      <c r="H5082" s="1" t="str">
        <f t="shared" si="3901"/>
        <v>[80051,80052,80053,80054,80055,80056,80057,80058]</v>
      </c>
      <c r="I5082" s="1">
        <f t="shared" ref="I5082" si="3947">I5070</f>
        <v>1</v>
      </c>
      <c r="J5082">
        <f t="shared" si="3888"/>
        <v>20</v>
      </c>
      <c r="K5082">
        <f t="shared" si="3895"/>
        <v>263</v>
      </c>
      <c r="L5082" s="1" t="str">
        <f>Sheet1!L5082</f>
        <v>[{"bid":16009,"type":6,"num":123},{"bid":14001,"type":4,"num":157000}]</v>
      </c>
    </row>
    <row r="5083" spans="1:12" x14ac:dyDescent="0.2">
      <c r="A5083">
        <f t="shared" si="3886"/>
        <v>606316</v>
      </c>
      <c r="B5083">
        <f t="shared" si="3884"/>
        <v>606317</v>
      </c>
      <c r="C5083" s="1" t="str">
        <f t="shared" si="3892"/>
        <v>当前波数 264/∞</v>
      </c>
      <c r="D5083">
        <f>VLOOKUP(MOD(A5083,1000),Sheet2!P:R,3,FALSE)</f>
        <v>183478905.13006207</v>
      </c>
      <c r="E5083">
        <v>420</v>
      </c>
      <c r="F5083" s="1" t="str">
        <f>IF(VLOOKUP(MOD(A5083,1000),Sheet2!P:W,8,FALSE)=1,"[[50000,1],",IF(VLOOKUP(MOD(A5083,1000),Sheet2!P:W,8,FALSE)=2,"[[90000,1],","["))&amp;IF(K5083=K5082,VLOOKUP(INT(MID(A5083,3,1))*10+3,Sheet3!A:B,2,FALSE),VLOOKUP(INT(MID(A5083,3,1))*10+MOD(K5083,2)+1,Sheet3!A:B,2,FALSE))&amp;"]"</f>
        <v>[[50000,1],[50052,67]]</v>
      </c>
      <c r="G5083">
        <v>0.2</v>
      </c>
      <c r="H5083" s="1" t="str">
        <f t="shared" si="3901"/>
        <v>[80051,80052,80053,80054,80055,80056,80057,80058]</v>
      </c>
      <c r="I5083" s="1">
        <f t="shared" ref="I5083" si="3948">I5071</f>
        <v>1</v>
      </c>
      <c r="J5083">
        <f t="shared" si="3888"/>
        <v>20</v>
      </c>
      <c r="K5083">
        <f t="shared" si="3895"/>
        <v>264</v>
      </c>
      <c r="L5083" s="1" t="str">
        <f>Sheet1!L5083</f>
        <v>[{"bid":16009,"type":6,"num":125},{"bid":14001,"type":4,"num":157500}]</v>
      </c>
    </row>
    <row r="5084" spans="1:12" x14ac:dyDescent="0.2">
      <c r="A5084">
        <f t="shared" si="3886"/>
        <v>606317</v>
      </c>
      <c r="B5084">
        <f t="shared" si="3884"/>
        <v>606318</v>
      </c>
      <c r="C5084" s="1" t="str">
        <f t="shared" si="3892"/>
        <v>当前波数 265/∞\n下一波BOSS</v>
      </c>
      <c r="D5084">
        <f>VLOOKUP(MOD(A5084,1000),Sheet2!P:R,3,FALSE)</f>
        <v>189105590.66609412</v>
      </c>
      <c r="E5084">
        <v>422</v>
      </c>
      <c r="F5084" s="1" t="str">
        <f>IF(VLOOKUP(MOD(A5084,1000),Sheet2!P:W,8,FALSE)=1,"[[50000,1],",IF(VLOOKUP(MOD(A5084,1000),Sheet2!P:W,8,FALSE)=2,"[[90000,1],","["))&amp;IF(K5084=K5083,VLOOKUP(INT(MID(A5084,3,1))*10+3,Sheet3!A:B,2,FALSE),VLOOKUP(INT(MID(A5084,3,1))*10+MOD(K5084,2)+1,Sheet3!A:B,2,FALSE))&amp;"]"</f>
        <v>[[50051,67]]</v>
      </c>
      <c r="G5084">
        <v>0.2</v>
      </c>
      <c r="H5084" s="1" t="str">
        <f t="shared" si="3901"/>
        <v>[80051,80052,80053,80054,80055,80056,80057,80058]</v>
      </c>
      <c r="I5084" s="1">
        <f t="shared" ref="I5084" si="3949">I5072</f>
        <v>1</v>
      </c>
      <c r="J5084">
        <f t="shared" si="3888"/>
        <v>20</v>
      </c>
      <c r="K5084">
        <f t="shared" si="3895"/>
        <v>265</v>
      </c>
      <c r="L5084" s="1" t="str">
        <f>Sheet1!L5084</f>
        <v>[{"bid":16009,"type":6,"num":125},{"bid":14001,"type":4,"num":158000}]</v>
      </c>
    </row>
    <row r="5085" spans="1:12" x14ac:dyDescent="0.2">
      <c r="A5085">
        <f t="shared" si="3886"/>
        <v>606318</v>
      </c>
      <c r="B5085">
        <f t="shared" si="3884"/>
        <v>606319</v>
      </c>
      <c r="C5085" s="1" t="str">
        <f t="shared" si="3892"/>
        <v>BOSS波\n需击杀所有怪物</v>
      </c>
      <c r="D5085">
        <f>VLOOKUP(MOD(A5085,1000),Sheet2!P:R,3,FALSE)</f>
        <v>194861223.13963661</v>
      </c>
      <c r="E5085">
        <v>423</v>
      </c>
      <c r="F5085" s="1" t="str">
        <f>IF(VLOOKUP(MOD(A5085,1000),Sheet2!P:W,8,FALSE)=1,"[[50000,1],",IF(VLOOKUP(MOD(A5085,1000),Sheet2!P:W,8,FALSE)=2,"[[90000,1],","["))&amp;IF(K5085=K5084,VLOOKUP(INT(MID(A5085,3,1))*10+3,Sheet3!A:B,2,FALSE),VLOOKUP(INT(MID(A5085,3,1))*10+MOD(K5085,2)+1,Sheet3!A:B,2,FALSE))&amp;"]"</f>
        <v>[[50053,45]]</v>
      </c>
      <c r="G5085">
        <v>0.2</v>
      </c>
      <c r="H5085" s="1" t="str">
        <f t="shared" si="3901"/>
        <v>[80051,80052,80053,80054,80055,80056,80057,80058]</v>
      </c>
      <c r="I5085" s="1">
        <f t="shared" ref="I5085" si="3950">I5073</f>
        <v>2</v>
      </c>
      <c r="J5085">
        <f t="shared" si="3888"/>
        <v>40</v>
      </c>
      <c r="K5085">
        <f t="shared" si="3895"/>
        <v>265</v>
      </c>
      <c r="L5085" s="1" t="str">
        <f>Sheet1!L5085</f>
        <v>[{"bid":16009,"type":6,"num":125},{"bid":14001,"type":4,"num":158500}]</v>
      </c>
    </row>
    <row r="5086" spans="1:12" x14ac:dyDescent="0.2">
      <c r="A5086">
        <f t="shared" si="3886"/>
        <v>606319</v>
      </c>
      <c r="B5086">
        <f t="shared" si="3884"/>
        <v>606320</v>
      </c>
      <c r="C5086" s="1" t="str">
        <f t="shared" si="3892"/>
        <v>当前波数 266/∞</v>
      </c>
      <c r="D5086">
        <f>VLOOKUP(MOD(A5086,1000),Sheet2!P:R,3,FALSE)</f>
        <v>200764941.67296144</v>
      </c>
      <c r="E5086">
        <v>425</v>
      </c>
      <c r="F5086" s="1" t="str">
        <f>IF(VLOOKUP(MOD(A5086,1000),Sheet2!P:W,8,FALSE)=1,"[[50000,1],",IF(VLOOKUP(MOD(A5086,1000),Sheet2!P:W,8,FALSE)=2,"[[90000,1],","["))&amp;IF(K5086=K5085,VLOOKUP(INT(MID(A5086,3,1))*10+3,Sheet3!A:B,2,FALSE),VLOOKUP(INT(MID(A5086,3,1))*10+MOD(K5086,2)+1,Sheet3!A:B,2,FALSE))&amp;"]"</f>
        <v>[[50000,1],[50052,67]]</v>
      </c>
      <c r="G5086">
        <v>0.2</v>
      </c>
      <c r="H5086" s="1" t="str">
        <f t="shared" si="3901"/>
        <v>[80051,80052,80053,80054,80055,80056,80057,80058]</v>
      </c>
      <c r="I5086" s="1">
        <f t="shared" ref="I5086" si="3951">I5074</f>
        <v>1</v>
      </c>
      <c r="J5086">
        <f t="shared" si="3888"/>
        <v>20</v>
      </c>
      <c r="K5086">
        <f t="shared" si="3895"/>
        <v>266</v>
      </c>
      <c r="L5086" s="1" t="str">
        <f>Sheet1!L5086</f>
        <v>[{"bid":16009,"type":6,"num":125},{"bid":14001,"type":4,"num":159000}]</v>
      </c>
    </row>
    <row r="5087" spans="1:12" x14ac:dyDescent="0.2">
      <c r="A5087">
        <f t="shared" si="3886"/>
        <v>606320</v>
      </c>
      <c r="B5087">
        <f t="shared" si="3884"/>
        <v>606321</v>
      </c>
      <c r="C5087" s="1" t="str">
        <f t="shared" si="3892"/>
        <v>当前波数 267/∞</v>
      </c>
      <c r="D5087">
        <f>VLOOKUP(MOD(A5087,1000),Sheet2!P:R,3,FALSE)</f>
        <v>229969740.00000006</v>
      </c>
      <c r="E5087">
        <v>427</v>
      </c>
      <c r="F5087" s="1" t="str">
        <f>IF(VLOOKUP(MOD(A5087,1000),Sheet2!P:W,8,FALSE)=1,"[[50000,1],",IF(VLOOKUP(MOD(A5087,1000),Sheet2!P:W,8,FALSE)=2,"[[90000,1],","["))&amp;IF(K5087=K5086,VLOOKUP(INT(MID(A5087,3,1))*10+3,Sheet3!A:B,2,FALSE),VLOOKUP(INT(MID(A5087,3,1))*10+MOD(K5087,2)+1,Sheet3!A:B,2,FALSE))&amp;"]"</f>
        <v>[[50051,67]]</v>
      </c>
      <c r="G5087">
        <v>0.2</v>
      </c>
      <c r="H5087" s="1" t="str">
        <f t="shared" si="3901"/>
        <v>[80051,80052,80053,80054,80055,80056,80057,80058]</v>
      </c>
      <c r="I5087" s="1">
        <f t="shared" ref="I5087" si="3952">I5075</f>
        <v>1</v>
      </c>
      <c r="J5087">
        <f t="shared" si="3888"/>
        <v>20</v>
      </c>
      <c r="K5087">
        <f t="shared" si="3895"/>
        <v>267</v>
      </c>
      <c r="L5087" s="1" t="str">
        <f>Sheet1!L5087</f>
        <v>[{"bid":16009,"type":6,"num":125},{"bid":14001,"type":4,"num":159500}]</v>
      </c>
    </row>
    <row r="5088" spans="1:12" x14ac:dyDescent="0.2">
      <c r="A5088">
        <f t="shared" si="3886"/>
        <v>606321</v>
      </c>
      <c r="B5088">
        <f t="shared" si="3884"/>
        <v>606322</v>
      </c>
      <c r="C5088" s="1" t="str">
        <f t="shared" si="3892"/>
        <v>当前波数 268/∞</v>
      </c>
      <c r="D5088">
        <f>VLOOKUP(MOD(A5088,1000),Sheet2!P:R,3,FALSE)</f>
        <v>281501376</v>
      </c>
      <c r="E5088">
        <v>429</v>
      </c>
      <c r="F5088" s="1" t="str">
        <f>IF(VLOOKUP(MOD(A5088,1000),Sheet2!P:W,8,FALSE)=1,"[[50000,1],",IF(VLOOKUP(MOD(A5088,1000),Sheet2!P:W,8,FALSE)=2,"[[90000,1],","["))&amp;IF(K5088=K5087,VLOOKUP(INT(MID(A5088,3,1))*10+3,Sheet3!A:B,2,FALSE),VLOOKUP(INT(MID(A5088,3,1))*10+MOD(K5088,2)+1,Sheet3!A:B,2,FALSE))&amp;"]"</f>
        <v>[[50052,67]]</v>
      </c>
      <c r="G5088">
        <v>0.2</v>
      </c>
      <c r="H5088" s="1" t="str">
        <f t="shared" si="3901"/>
        <v>[80051,80052,80053,80054,80055,80056,80057,80058]</v>
      </c>
      <c r="I5088" s="1">
        <f t="shared" ref="I5088" si="3953">I5076</f>
        <v>1</v>
      </c>
      <c r="J5088">
        <f t="shared" si="3888"/>
        <v>20</v>
      </c>
      <c r="K5088">
        <f t="shared" si="3895"/>
        <v>268</v>
      </c>
      <c r="L5088" s="1" t="str">
        <f>Sheet1!L5088</f>
        <v>[{"bid":16009,"type":6,"num":127},{"bid":14001,"type":4,"num":160000}]</v>
      </c>
    </row>
    <row r="5089" spans="1:12" x14ac:dyDescent="0.2">
      <c r="A5089">
        <f t="shared" si="3886"/>
        <v>606322</v>
      </c>
      <c r="B5089">
        <f t="shared" si="3884"/>
        <v>606323</v>
      </c>
      <c r="C5089" s="1" t="str">
        <f t="shared" si="3892"/>
        <v>当前波数 269/∞</v>
      </c>
      <c r="D5089">
        <f>VLOOKUP(MOD(A5089,1000),Sheet2!P:R,3,FALSE)</f>
        <v>334955208.00000006</v>
      </c>
      <c r="E5089">
        <v>430</v>
      </c>
      <c r="F5089" s="1" t="str">
        <f>IF(VLOOKUP(MOD(A5089,1000),Sheet2!P:W,8,FALSE)=1,"[[50000,1],",IF(VLOOKUP(MOD(A5089,1000),Sheet2!P:W,8,FALSE)=2,"[[90000,1],","["))&amp;IF(K5089=K5088,VLOOKUP(INT(MID(A5089,3,1))*10+3,Sheet3!A:B,2,FALSE),VLOOKUP(INT(MID(A5089,3,1))*10+MOD(K5089,2)+1,Sheet3!A:B,2,FALSE))&amp;"]"</f>
        <v>[[50000,1],[50051,67]]</v>
      </c>
      <c r="G5089">
        <v>0.2</v>
      </c>
      <c r="H5089" s="1" t="str">
        <f t="shared" si="3901"/>
        <v>[80051,80052,80053,80054,80055,80056,80057,80058]</v>
      </c>
      <c r="I5089" s="1">
        <f t="shared" ref="I5089" si="3954">I5077</f>
        <v>1</v>
      </c>
      <c r="J5089">
        <f t="shared" si="3888"/>
        <v>20</v>
      </c>
      <c r="K5089">
        <f t="shared" si="3895"/>
        <v>269</v>
      </c>
      <c r="L5089" s="1" t="str">
        <f>Sheet1!L5089</f>
        <v>[{"bid":16009,"type":6,"num":127},{"bid":14001,"type":4,"num":160500}]</v>
      </c>
    </row>
    <row r="5090" spans="1:12" x14ac:dyDescent="0.2">
      <c r="A5090">
        <f t="shared" ref="A5090:A5153" si="3955">A5089+1</f>
        <v>606323</v>
      </c>
      <c r="B5090">
        <f t="shared" ref="B5090:B5096" si="3956">A5090+1</f>
        <v>606324</v>
      </c>
      <c r="C5090" s="1" t="str">
        <f t="shared" si="3892"/>
        <v>当前波数 270/∞\n下一波BOSS</v>
      </c>
      <c r="D5090">
        <f>VLOOKUP(MOD(A5090,1000),Sheet2!P:R,3,FALSE)</f>
        <v>390364416</v>
      </c>
      <c r="E5090">
        <v>432</v>
      </c>
      <c r="F5090" s="1" t="str">
        <f>IF(VLOOKUP(MOD(A5090,1000),Sheet2!P:W,8,FALSE)=1,"[[50000,1],",IF(VLOOKUP(MOD(A5090,1000),Sheet2!P:W,8,FALSE)=2,"[[90000,1],","["))&amp;IF(K5090=K5089,VLOOKUP(INT(MID(A5090,3,1))*10+3,Sheet3!A:B,2,FALSE),VLOOKUP(INT(MID(A5090,3,1))*10+MOD(K5090,2)+1,Sheet3!A:B,2,FALSE))&amp;"]"</f>
        <v>[[50052,67]]</v>
      </c>
      <c r="G5090">
        <v>0.2</v>
      </c>
      <c r="H5090" s="1" t="str">
        <f t="shared" si="3901"/>
        <v>[80051,80052,80053,80054,80055,80056,80057,80058]</v>
      </c>
      <c r="I5090" s="1">
        <f t="shared" ref="I5090" si="3957">I5078</f>
        <v>1</v>
      </c>
      <c r="J5090">
        <f t="shared" ref="J5090:J5153" si="3958">J4551</f>
        <v>20</v>
      </c>
      <c r="K5090">
        <f t="shared" si="3895"/>
        <v>270</v>
      </c>
      <c r="L5090" s="1" t="str">
        <f>Sheet1!L5090</f>
        <v>[{"bid":16009,"type":6,"num":127},{"bid":14001,"type":4,"num":161000}]</v>
      </c>
    </row>
    <row r="5091" spans="1:12" x14ac:dyDescent="0.2">
      <c r="A5091">
        <f t="shared" si="3955"/>
        <v>606324</v>
      </c>
      <c r="B5091">
        <f t="shared" si="3956"/>
        <v>606325</v>
      </c>
      <c r="C5091" s="1" t="str">
        <f t="shared" si="3892"/>
        <v>BOSS波\n需击杀所有怪物</v>
      </c>
      <c r="D5091">
        <f>VLOOKUP(MOD(A5091,1000),Sheet2!P:R,3,FALSE)</f>
        <v>447762420.00000012</v>
      </c>
      <c r="E5091">
        <v>434</v>
      </c>
      <c r="F5091" s="1" t="str">
        <f>IF(VLOOKUP(MOD(A5091,1000),Sheet2!P:W,8,FALSE)=1,"[[50000,1],",IF(VLOOKUP(MOD(A5091,1000),Sheet2!P:W,8,FALSE)=2,"[[90000,1],","["))&amp;IF(K5091=K5090,VLOOKUP(INT(MID(A5091,3,1))*10+3,Sheet3!A:B,2,FALSE),VLOOKUP(INT(MID(A5091,3,1))*10+MOD(K5091,2)+1,Sheet3!A:B,2,FALSE))&amp;"]"</f>
        <v>[[50053,45]]</v>
      </c>
      <c r="G5091">
        <v>0.2</v>
      </c>
      <c r="H5091" s="1" t="str">
        <f t="shared" si="3901"/>
        <v>[80051,80052,80053,80054,80055,80056,80057,80058]</v>
      </c>
      <c r="I5091" s="1">
        <f t="shared" ref="I5091" si="3959">I5079</f>
        <v>2</v>
      </c>
      <c r="J5091">
        <f t="shared" si="3958"/>
        <v>40</v>
      </c>
      <c r="K5091">
        <f t="shared" si="3895"/>
        <v>270</v>
      </c>
      <c r="L5091" s="1" t="str">
        <f>Sheet1!L5091</f>
        <v>[{"bid":16009,"type":6,"num":127},{"bid":14001,"type":4,"num":161500}]</v>
      </c>
    </row>
    <row r="5092" spans="1:12" x14ac:dyDescent="0.2">
      <c r="A5092">
        <f t="shared" si="3955"/>
        <v>606325</v>
      </c>
      <c r="B5092">
        <f t="shared" si="3956"/>
        <v>606326</v>
      </c>
      <c r="C5092" s="1" t="str">
        <f t="shared" si="3892"/>
        <v>当前波数 271/∞</v>
      </c>
      <c r="D5092">
        <f>VLOOKUP(MOD(A5092,1000),Sheet2!P:R,3,FALSE)</f>
        <v>532542024.00000006</v>
      </c>
      <c r="E5092">
        <v>435</v>
      </c>
      <c r="F5092" s="1" t="str">
        <f>IF(VLOOKUP(MOD(A5092,1000),Sheet2!P:W,8,FALSE)=1,"[[50000,1],",IF(VLOOKUP(MOD(A5092,1000),Sheet2!P:W,8,FALSE)=2,"[[90000,1],","["))&amp;IF(K5092=K5091,VLOOKUP(INT(MID(A5092,3,1))*10+3,Sheet3!A:B,2,FALSE),VLOOKUP(INT(MID(A5092,3,1))*10+MOD(K5092,2)+1,Sheet3!A:B,2,FALSE))&amp;"]"</f>
        <v>[[50000,1],[50051,67]]</v>
      </c>
      <c r="G5092">
        <v>0.2</v>
      </c>
      <c r="H5092" s="1" t="str">
        <f t="shared" si="3901"/>
        <v>[80051,80052,80053,80054,80055,80056,80057,80058]</v>
      </c>
      <c r="I5092" s="1">
        <f t="shared" ref="I5092" si="3960">I5080</f>
        <v>1</v>
      </c>
      <c r="J5092">
        <f t="shared" si="3958"/>
        <v>20</v>
      </c>
      <c r="K5092">
        <f t="shared" si="3895"/>
        <v>271</v>
      </c>
      <c r="L5092" s="1" t="str">
        <f>Sheet1!L5092</f>
        <v>[{"bid":16009,"type":6,"num":127},{"bid":14001,"type":4,"num":162000}]</v>
      </c>
    </row>
    <row r="5093" spans="1:12" x14ac:dyDescent="0.2">
      <c r="A5093">
        <f t="shared" si="3955"/>
        <v>606326</v>
      </c>
      <c r="B5093">
        <f t="shared" si="3956"/>
        <v>606327</v>
      </c>
      <c r="C5093" s="1" t="str">
        <f t="shared" si="3892"/>
        <v>当前波数 272/∞</v>
      </c>
      <c r="D5093">
        <f>VLOOKUP(MOD(A5093,1000),Sheet2!P:R,3,FALSE)</f>
        <v>620356032.00000012</v>
      </c>
      <c r="E5093">
        <v>436</v>
      </c>
      <c r="F5093" s="1" t="str">
        <f>IF(VLOOKUP(MOD(A5093,1000),Sheet2!P:W,8,FALSE)=1,"[[50000,1],",IF(VLOOKUP(MOD(A5093,1000),Sheet2!P:W,8,FALSE)=2,"[[90000,1],","["))&amp;IF(K5093=K5092,VLOOKUP(INT(MID(A5093,3,1))*10+3,Sheet3!A:B,2,FALSE),VLOOKUP(INT(MID(A5093,3,1))*10+MOD(K5093,2)+1,Sheet3!A:B,2,FALSE))&amp;"]"</f>
        <v>[[50052,67]]</v>
      </c>
      <c r="G5093">
        <v>0.2</v>
      </c>
      <c r="H5093" s="1" t="str">
        <f t="shared" si="3901"/>
        <v>[80051,80052,80053,80054,80055,80056,80057,80058]</v>
      </c>
      <c r="I5093" s="1">
        <f t="shared" ref="I5093" si="3961">I5081</f>
        <v>1</v>
      </c>
      <c r="J5093">
        <f t="shared" si="3958"/>
        <v>20</v>
      </c>
      <c r="K5093">
        <f t="shared" si="3895"/>
        <v>272</v>
      </c>
      <c r="L5093" s="1" t="str">
        <f>Sheet1!L5093</f>
        <v>[{"bid":16009,"type":6,"num":129},{"bid":14001,"type":4,"num":162500}]</v>
      </c>
    </row>
    <row r="5094" spans="1:12" x14ac:dyDescent="0.2">
      <c r="A5094">
        <f t="shared" si="3955"/>
        <v>606327</v>
      </c>
      <c r="B5094">
        <f t="shared" si="3956"/>
        <v>606328</v>
      </c>
      <c r="C5094" s="1" t="str">
        <f t="shared" ref="C5094:C5157" si="3962">IF(K5094=K5093,"BOSS波\n需击杀所有怪物",IF(K5094=K5095,"当前波数 "&amp;K5094&amp;"/∞\n下一波BOSS","当前波数 "&amp;K5094&amp;"/∞"))</f>
        <v>当前波数 273/∞</v>
      </c>
      <c r="D5094">
        <f>VLOOKUP(MOD(A5094,1000),Sheet2!P:R,3,FALSE)</f>
        <v>737598176</v>
      </c>
      <c r="E5094">
        <v>438</v>
      </c>
      <c r="F5094" s="1" t="str">
        <f>IF(VLOOKUP(MOD(A5094,1000),Sheet2!P:W,8,FALSE)=1,"[[50000,1],",IF(VLOOKUP(MOD(A5094,1000),Sheet2!P:W,8,FALSE)=2,"[[90000,1],","["))&amp;IF(K5094=K5093,VLOOKUP(INT(MID(A5094,3,1))*10+3,Sheet3!A:B,2,FALSE),VLOOKUP(INT(MID(A5094,3,1))*10+MOD(K5094,2)+1,Sheet3!A:B,2,FALSE))&amp;"]"</f>
        <v>[[50051,67]]</v>
      </c>
      <c r="G5094">
        <v>0.2</v>
      </c>
      <c r="H5094" s="1" t="str">
        <f t="shared" si="3901"/>
        <v>[80051,80052,80053,80054,80055,80056,80057,80058]</v>
      </c>
      <c r="I5094" s="1">
        <f t="shared" ref="I5094" si="3963">I5082</f>
        <v>1</v>
      </c>
      <c r="J5094">
        <f t="shared" si="3958"/>
        <v>20</v>
      </c>
      <c r="K5094">
        <f t="shared" si="3895"/>
        <v>273</v>
      </c>
      <c r="L5094" s="1" t="str">
        <f>Sheet1!L5094</f>
        <v>[{"bid":16009,"type":6,"num":129},{"bid":14001,"type":4,"num":163000}]</v>
      </c>
    </row>
    <row r="5095" spans="1:12" x14ac:dyDescent="0.2">
      <c r="A5095">
        <f t="shared" si="3955"/>
        <v>606328</v>
      </c>
      <c r="B5095">
        <f t="shared" si="3956"/>
        <v>606329</v>
      </c>
      <c r="C5095" s="1" t="str">
        <f t="shared" si="3962"/>
        <v>当前波数 274/∞</v>
      </c>
      <c r="D5095">
        <f>VLOOKUP(MOD(A5095,1000),Sheet2!P:R,3,FALSE)</f>
        <v>858977472.00000024</v>
      </c>
      <c r="E5095">
        <v>439</v>
      </c>
      <c r="F5095" s="1" t="str">
        <f>IF(VLOOKUP(MOD(A5095,1000),Sheet2!P:W,8,FALSE)=1,"[[50000,1],",IF(VLOOKUP(MOD(A5095,1000),Sheet2!P:W,8,FALSE)=2,"[[90000,1],","["))&amp;IF(K5095=K5094,VLOOKUP(INT(MID(A5095,3,1))*10+3,Sheet3!A:B,2,FALSE),VLOOKUP(INT(MID(A5095,3,1))*10+MOD(K5095,2)+1,Sheet3!A:B,2,FALSE))&amp;"]"</f>
        <v>[[50000,1],[50052,67]]</v>
      </c>
      <c r="G5095">
        <v>0.2</v>
      </c>
      <c r="H5095" s="1" t="str">
        <f t="shared" si="3901"/>
        <v>[80051,80052,80053,80054,80055,80056,80057,80058]</v>
      </c>
      <c r="I5095" s="1">
        <f t="shared" ref="I5095" si="3964">I5083</f>
        <v>1</v>
      </c>
      <c r="J5095">
        <f t="shared" si="3958"/>
        <v>20</v>
      </c>
      <c r="K5095">
        <f t="shared" ref="K5095:K5101" si="3965">K5089+5</f>
        <v>274</v>
      </c>
      <c r="L5095" s="1" t="str">
        <f>Sheet1!L5095</f>
        <v>[{"bid":16009,"type":6,"num":129},{"bid":14001,"type":4,"num":163500}]</v>
      </c>
    </row>
    <row r="5096" spans="1:12" x14ac:dyDescent="0.2">
      <c r="A5096">
        <f t="shared" si="3955"/>
        <v>606329</v>
      </c>
      <c r="B5096">
        <f t="shared" si="3956"/>
        <v>606330</v>
      </c>
      <c r="C5096" s="1" t="str">
        <f t="shared" si="3962"/>
        <v>当前波数 275/∞\n下一波BOSS</v>
      </c>
      <c r="D5096">
        <f>VLOOKUP(MOD(A5096,1000),Sheet2!P:R,3,FALSE)</f>
        <v>984562560.00000012</v>
      </c>
      <c r="E5096">
        <v>440</v>
      </c>
      <c r="F5096" s="1" t="str">
        <f>IF(VLOOKUP(MOD(A5096,1000),Sheet2!P:W,8,FALSE)=1,"[[50000,1],",IF(VLOOKUP(MOD(A5096,1000),Sheet2!P:W,8,FALSE)=2,"[[90000,1],","["))&amp;IF(K5096=K5095,VLOOKUP(INT(MID(A5096,3,1))*10+3,Sheet3!A:B,2,FALSE),VLOOKUP(INT(MID(A5096,3,1))*10+MOD(K5096,2)+1,Sheet3!A:B,2,FALSE))&amp;"]"</f>
        <v>[[50051,67]]</v>
      </c>
      <c r="G5096">
        <v>0.2</v>
      </c>
      <c r="H5096" s="1" t="str">
        <f t="shared" si="3901"/>
        <v>[80051,80052,80053,80054,80055,80056,80057,80058]</v>
      </c>
      <c r="I5096" s="1">
        <f t="shared" ref="I5096" si="3966">I5084</f>
        <v>1</v>
      </c>
      <c r="J5096">
        <f t="shared" si="3958"/>
        <v>20</v>
      </c>
      <c r="K5096">
        <f t="shared" si="3965"/>
        <v>275</v>
      </c>
      <c r="L5096" s="1" t="str">
        <f>Sheet1!L5096</f>
        <v>[{"bid":16009,"type":6,"num":129},{"bid":14001,"type":4,"num":164000}]</v>
      </c>
    </row>
    <row r="5097" spans="1:12" x14ac:dyDescent="0.2">
      <c r="A5097">
        <f t="shared" si="3955"/>
        <v>606330</v>
      </c>
      <c r="B5097">
        <f t="shared" ref="B5097:B5155" si="3967">A5097+1</f>
        <v>606331</v>
      </c>
      <c r="C5097" s="1" t="str">
        <f t="shared" si="3962"/>
        <v>BOSS波\n需击杀所有怪物</v>
      </c>
      <c r="D5097">
        <f>VLOOKUP(MOD(A5097,1000),Sheet2!P:R,3,FALSE)</f>
        <v>1114422560.0000002</v>
      </c>
      <c r="E5097">
        <v>442</v>
      </c>
      <c r="F5097" s="1" t="str">
        <f>IF(VLOOKUP(MOD(A5097,1000),Sheet2!P:W,8,FALSE)=1,"[[50000,1],",IF(VLOOKUP(MOD(A5097,1000),Sheet2!P:W,8,FALSE)=2,"[[90000,1],","["))&amp;IF(K5097=K5096,VLOOKUP(INT(MID(A5097,3,1))*10+3,Sheet3!A:B,2,FALSE),VLOOKUP(INT(MID(A5097,3,1))*10+MOD(K5097,2)+1,Sheet3!A:B,2,FALSE))&amp;"]"</f>
        <v>[[50053,45]]</v>
      </c>
      <c r="G5097">
        <v>0.2</v>
      </c>
      <c r="H5097" s="1" t="str">
        <f t="shared" si="3901"/>
        <v>[80051,80052,80053,80054,80055,80056,80057,80058]</v>
      </c>
      <c r="I5097" s="1">
        <f t="shared" ref="I5097" si="3968">I5085</f>
        <v>2</v>
      </c>
      <c r="J5097">
        <f t="shared" si="3958"/>
        <v>40</v>
      </c>
      <c r="K5097">
        <f t="shared" si="3965"/>
        <v>275</v>
      </c>
      <c r="L5097" s="1" t="str">
        <f>Sheet1!L5097</f>
        <v>[{"bid":16009,"type":6,"num":129},{"bid":14001,"type":4,"num":164500}]</v>
      </c>
    </row>
    <row r="5098" spans="1:12" x14ac:dyDescent="0.2">
      <c r="A5098">
        <f t="shared" si="3955"/>
        <v>606331</v>
      </c>
      <c r="B5098">
        <f t="shared" si="3967"/>
        <v>606332</v>
      </c>
      <c r="C5098" s="1" t="str">
        <f t="shared" si="3962"/>
        <v>当前波数 276/∞</v>
      </c>
      <c r="D5098">
        <f>VLOOKUP(MOD(A5098,1000),Sheet2!P:R,3,FALSE)</f>
        <v>1248627072</v>
      </c>
      <c r="E5098">
        <v>443</v>
      </c>
      <c r="F5098" s="1" t="str">
        <f>IF(VLOOKUP(MOD(A5098,1000),Sheet2!P:W,8,FALSE)=1,"[[50000,1],",IF(VLOOKUP(MOD(A5098,1000),Sheet2!P:W,8,FALSE)=2,"[[90000,1],","["))&amp;IF(K5098=K5097,VLOOKUP(INT(MID(A5098,3,1))*10+3,Sheet3!A:B,2,FALSE),VLOOKUP(INT(MID(A5098,3,1))*10+MOD(K5098,2)+1,Sheet3!A:B,2,FALSE))&amp;"]"</f>
        <v>[[50000,1],[50052,67]]</v>
      </c>
      <c r="G5098">
        <v>0.2</v>
      </c>
      <c r="H5098" s="1" t="str">
        <f t="shared" si="3901"/>
        <v>[80051,80052,80053,80054,80055,80056,80057,80058]</v>
      </c>
      <c r="I5098" s="1">
        <f t="shared" ref="I5098" si="3969">I5086</f>
        <v>1</v>
      </c>
      <c r="J5098">
        <f t="shared" si="3958"/>
        <v>20</v>
      </c>
      <c r="K5098">
        <f t="shared" si="3965"/>
        <v>276</v>
      </c>
      <c r="L5098" s="1" t="str">
        <f>Sheet1!L5098</f>
        <v>[{"bid":16009,"type":6,"num":131},{"bid":14001,"type":4,"num":165000}]</v>
      </c>
    </row>
    <row r="5099" spans="1:12" x14ac:dyDescent="0.2">
      <c r="A5099">
        <f t="shared" si="3955"/>
        <v>606332</v>
      </c>
      <c r="B5099">
        <f t="shared" si="3967"/>
        <v>606333</v>
      </c>
      <c r="C5099" s="1" t="str">
        <f t="shared" si="3962"/>
        <v>当前波数 277/∞</v>
      </c>
      <c r="D5099">
        <f>VLOOKUP(MOD(A5099,1000),Sheet2!P:R,3,FALSE)</f>
        <v>1387246176.0000002</v>
      </c>
      <c r="E5099">
        <v>445</v>
      </c>
      <c r="F5099" s="1" t="str">
        <f>IF(VLOOKUP(MOD(A5099,1000),Sheet2!P:W,8,FALSE)=1,"[[50000,1],",IF(VLOOKUP(MOD(A5099,1000),Sheet2!P:W,8,FALSE)=2,"[[90000,1],","["))&amp;IF(K5099=K5098,VLOOKUP(INT(MID(A5099,3,1))*10+3,Sheet3!A:B,2,FALSE),VLOOKUP(INT(MID(A5099,3,1))*10+MOD(K5099,2)+1,Sheet3!A:B,2,FALSE))&amp;"]"</f>
        <v>[[50051,67]]</v>
      </c>
      <c r="G5099">
        <v>0.2</v>
      </c>
      <c r="H5099" s="1" t="str">
        <f t="shared" si="3901"/>
        <v>[80051,80052,80053,80054,80055,80056,80057,80058]</v>
      </c>
      <c r="I5099" s="1">
        <f t="shared" ref="I5099" si="3970">I5087</f>
        <v>1</v>
      </c>
      <c r="J5099">
        <f t="shared" si="3958"/>
        <v>20</v>
      </c>
      <c r="K5099">
        <f t="shared" si="3965"/>
        <v>277</v>
      </c>
      <c r="L5099" s="1" t="str">
        <f>Sheet1!L5099</f>
        <v>[{"bid":16009,"type":6,"num":131},{"bid":14001,"type":4,"num":165500}]</v>
      </c>
    </row>
    <row r="5100" spans="1:12" x14ac:dyDescent="0.2">
      <c r="A5100">
        <f t="shared" si="3955"/>
        <v>606333</v>
      </c>
      <c r="B5100">
        <f t="shared" si="3967"/>
        <v>606334</v>
      </c>
      <c r="C5100" s="1" t="str">
        <f t="shared" si="3962"/>
        <v>当前波数 278/∞</v>
      </c>
      <c r="D5100">
        <f>VLOOKUP(MOD(A5100,1000),Sheet2!P:R,3,FALSE)</f>
        <v>1530350432.0000002</v>
      </c>
      <c r="E5100">
        <v>447</v>
      </c>
      <c r="F5100" s="1" t="str">
        <f>IF(VLOOKUP(MOD(A5100,1000),Sheet2!P:W,8,FALSE)=1,"[[50000,1],",IF(VLOOKUP(MOD(A5100,1000),Sheet2!P:W,8,FALSE)=2,"[[90000,1],","["))&amp;IF(K5100=K5099,VLOOKUP(INT(MID(A5100,3,1))*10+3,Sheet3!A:B,2,FALSE),VLOOKUP(INT(MID(A5100,3,1))*10+MOD(K5100,2)+1,Sheet3!A:B,2,FALSE))&amp;"]"</f>
        <v>[[50052,67]]</v>
      </c>
      <c r="G5100">
        <v>0.2</v>
      </c>
      <c r="H5100" s="1" t="str">
        <f t="shared" si="3901"/>
        <v>[80051,80052,80053,80054,80055,80056,80057,80058]</v>
      </c>
      <c r="I5100" s="1">
        <f t="shared" ref="I5100" si="3971">I5088</f>
        <v>1</v>
      </c>
      <c r="J5100">
        <f t="shared" si="3958"/>
        <v>20</v>
      </c>
      <c r="K5100">
        <f t="shared" si="3965"/>
        <v>278</v>
      </c>
      <c r="L5100" s="1" t="str">
        <f>Sheet1!L5100</f>
        <v>[{"bid":16009,"type":6,"num":131},{"bid":14001,"type":4,"num":166000}]</v>
      </c>
    </row>
    <row r="5101" spans="1:12" x14ac:dyDescent="0.2">
      <c r="A5101">
        <f t="shared" si="3955"/>
        <v>606334</v>
      </c>
      <c r="B5101">
        <f t="shared" si="3967"/>
        <v>606335</v>
      </c>
      <c r="C5101" s="1" t="str">
        <f t="shared" si="3962"/>
        <v>当前波数 279/∞</v>
      </c>
      <c r="D5101">
        <f>VLOOKUP(MOD(A5101,1000),Sheet2!P:R,3,FALSE)</f>
        <v>1678010880.0000005</v>
      </c>
      <c r="E5101">
        <v>449</v>
      </c>
      <c r="F5101" s="1" t="str">
        <f>IF(VLOOKUP(MOD(A5101,1000),Sheet2!P:W,8,FALSE)=1,"[[50000,1],",IF(VLOOKUP(MOD(A5101,1000),Sheet2!P:W,8,FALSE)=2,"[[90000,1],","["))&amp;IF(K5101=K5100,VLOOKUP(INT(MID(A5101,3,1))*10+3,Sheet3!A:B,2,FALSE),VLOOKUP(INT(MID(A5101,3,1))*10+MOD(K5101,2)+1,Sheet3!A:B,2,FALSE))&amp;"]"</f>
        <v>[[50000,1],[50051,67]]</v>
      </c>
      <c r="G5101">
        <v>0.2</v>
      </c>
      <c r="H5101" s="1" t="str">
        <f t="shared" ref="H5101:H5164" si="3972">H5100</f>
        <v>[80051,80052,80053,80054,80055,80056,80057,80058]</v>
      </c>
      <c r="I5101" s="1">
        <f t="shared" ref="I5101" si="3973">I5089</f>
        <v>1</v>
      </c>
      <c r="J5101">
        <f t="shared" si="3958"/>
        <v>20</v>
      </c>
      <c r="K5101">
        <f t="shared" si="3965"/>
        <v>279</v>
      </c>
      <c r="L5101" s="1" t="str">
        <f>Sheet1!L5101</f>
        <v>[{"bid":16009,"type":6,"num":131},{"bid":14001,"type":4,"num":166500}]</v>
      </c>
    </row>
    <row r="5102" spans="1:12" x14ac:dyDescent="0.2">
      <c r="A5102">
        <f t="shared" si="3955"/>
        <v>606335</v>
      </c>
      <c r="B5102">
        <f t="shared" si="3967"/>
        <v>606336</v>
      </c>
      <c r="C5102" s="1" t="str">
        <f t="shared" si="3962"/>
        <v>当前波数 280/∞\n下一波BOSS</v>
      </c>
      <c r="D5102">
        <f>VLOOKUP(MOD(A5102,1000),Sheet2!P:R,3,FALSE)</f>
        <v>1860804024.0000002</v>
      </c>
      <c r="E5102">
        <v>451</v>
      </c>
      <c r="F5102" s="1" t="str">
        <f>IF(VLOOKUP(MOD(A5102,1000),Sheet2!P:W,8,FALSE)=1,"[[50000,1],",IF(VLOOKUP(MOD(A5102,1000),Sheet2!P:W,8,FALSE)=2,"[[90000,1],","["))&amp;IF(K5102=K5101,VLOOKUP(INT(MID(A5102,3,1))*10+3,Sheet3!A:B,2,FALSE),VLOOKUP(INT(MID(A5102,3,1))*10+MOD(K5102,2)+1,Sheet3!A:B,2,FALSE))&amp;"]"</f>
        <v>[[50052,67]]</v>
      </c>
      <c r="G5102">
        <v>0.2</v>
      </c>
      <c r="H5102" s="1" t="str">
        <f t="shared" si="3972"/>
        <v>[80051,80052,80053,80054,80055,80056,80057,80058]</v>
      </c>
      <c r="I5102" s="1">
        <f t="shared" ref="I5102" si="3974">I5090</f>
        <v>1</v>
      </c>
      <c r="J5102">
        <f t="shared" si="3958"/>
        <v>20</v>
      </c>
      <c r="K5102">
        <f t="shared" ref="K5102:K5158" si="3975">K5096+5</f>
        <v>280</v>
      </c>
      <c r="L5102" s="1" t="str">
        <f>Sheet1!L5102</f>
        <v>[{"bid":16009,"type":6,"num":131},{"bid":14001,"type":4,"num":167000}]</v>
      </c>
    </row>
    <row r="5103" spans="1:12" x14ac:dyDescent="0.2">
      <c r="A5103">
        <f t="shared" si="3955"/>
        <v>606336</v>
      </c>
      <c r="B5103">
        <f t="shared" si="3967"/>
        <v>606337</v>
      </c>
      <c r="C5103" s="1" t="str">
        <f t="shared" si="3962"/>
        <v>BOSS波\n需击杀所有怪物</v>
      </c>
      <c r="D5103">
        <f>VLOOKUP(MOD(A5103,1000),Sheet2!P:R,3,FALSE)</f>
        <v>2049389628.0000005</v>
      </c>
      <c r="E5103">
        <v>452</v>
      </c>
      <c r="F5103" s="1" t="str">
        <f>IF(VLOOKUP(MOD(A5103,1000),Sheet2!P:W,8,FALSE)=1,"[[50000,1],",IF(VLOOKUP(MOD(A5103,1000),Sheet2!P:W,8,FALSE)=2,"[[90000,1],","["))&amp;IF(K5103=K5102,VLOOKUP(INT(MID(A5103,3,1))*10+3,Sheet3!A:B,2,FALSE),VLOOKUP(INT(MID(A5103,3,1))*10+MOD(K5103,2)+1,Sheet3!A:B,2,FALSE))&amp;"]"</f>
        <v>[[50053,45]]</v>
      </c>
      <c r="G5103">
        <v>0.2</v>
      </c>
      <c r="H5103" s="1" t="str">
        <f t="shared" si="3972"/>
        <v>[80051,80052,80053,80054,80055,80056,80057,80058]</v>
      </c>
      <c r="I5103" s="1">
        <f t="shared" ref="I5103" si="3976">I5091</f>
        <v>2</v>
      </c>
      <c r="J5103">
        <f t="shared" si="3958"/>
        <v>40</v>
      </c>
      <c r="K5103">
        <f t="shared" si="3975"/>
        <v>280</v>
      </c>
      <c r="L5103" s="1" t="str">
        <f>Sheet1!L5103</f>
        <v>[{"bid":16009,"type":6,"num":133},{"bid":14001,"type":4,"num":167500}]</v>
      </c>
    </row>
    <row r="5104" spans="1:12" x14ac:dyDescent="0.2">
      <c r="A5104">
        <f t="shared" si="3955"/>
        <v>606337</v>
      </c>
      <c r="B5104">
        <f t="shared" si="3967"/>
        <v>606338</v>
      </c>
      <c r="C5104" s="1" t="str">
        <f t="shared" si="3962"/>
        <v>当前波数 281/∞</v>
      </c>
      <c r="D5104">
        <f>VLOOKUP(MOD(A5104,1000),Sheet2!P:R,3,FALSE)</f>
        <v>2243857872.0000005</v>
      </c>
      <c r="E5104">
        <v>454</v>
      </c>
      <c r="F5104" s="1" t="str">
        <f>IF(VLOOKUP(MOD(A5104,1000),Sheet2!P:W,8,FALSE)=1,"[[50000,1],",IF(VLOOKUP(MOD(A5104,1000),Sheet2!P:W,8,FALSE)=2,"[[90000,1],","["))&amp;IF(K5104=K5103,VLOOKUP(INT(MID(A5104,3,1))*10+3,Sheet3!A:B,2,FALSE),VLOOKUP(INT(MID(A5104,3,1))*10+MOD(K5104,2)+1,Sheet3!A:B,2,FALSE))&amp;"]"</f>
        <v>[[50000,1],[50051,67]]</v>
      </c>
      <c r="G5104">
        <v>0.2</v>
      </c>
      <c r="H5104" s="1" t="str">
        <f t="shared" si="3972"/>
        <v>[80051,80052,80053,80054,80055,80056,80057,80058]</v>
      </c>
      <c r="I5104" s="1">
        <f t="shared" ref="I5104" si="3977">I5092</f>
        <v>1</v>
      </c>
      <c r="J5104">
        <f t="shared" si="3958"/>
        <v>20</v>
      </c>
      <c r="K5104">
        <f t="shared" si="3975"/>
        <v>281</v>
      </c>
      <c r="L5104" s="1" t="str">
        <f>Sheet1!L5104</f>
        <v>[{"bid":16009,"type":6,"num":133},{"bid":14001,"type":4,"num":168000}]</v>
      </c>
    </row>
    <row r="5105" spans="1:12" x14ac:dyDescent="0.2">
      <c r="A5105">
        <f t="shared" si="3955"/>
        <v>606338</v>
      </c>
      <c r="B5105">
        <f t="shared" si="3967"/>
        <v>606339</v>
      </c>
      <c r="C5105" s="1" t="str">
        <f t="shared" si="3962"/>
        <v>当前波数 282/∞</v>
      </c>
      <c r="D5105">
        <f>VLOOKUP(MOD(A5105,1000),Sheet2!P:R,3,FALSE)</f>
        <v>2444299536.0000005</v>
      </c>
      <c r="E5105">
        <v>455</v>
      </c>
      <c r="F5105" s="1" t="str">
        <f>IF(VLOOKUP(MOD(A5105,1000),Sheet2!P:W,8,FALSE)=1,"[[50000,1],",IF(VLOOKUP(MOD(A5105,1000),Sheet2!P:W,8,FALSE)=2,"[[90000,1],","["))&amp;IF(K5105=K5104,VLOOKUP(INT(MID(A5105,3,1))*10+3,Sheet3!A:B,2,FALSE),VLOOKUP(INT(MID(A5105,3,1))*10+MOD(K5105,2)+1,Sheet3!A:B,2,FALSE))&amp;"]"</f>
        <v>[[50052,67]]</v>
      </c>
      <c r="G5105">
        <v>0.2</v>
      </c>
      <c r="H5105" s="1" t="str">
        <f t="shared" si="3972"/>
        <v>[80051,80052,80053,80054,80055,80056,80057,80058]</v>
      </c>
      <c r="I5105" s="1">
        <f t="shared" ref="I5105" si="3978">I5093</f>
        <v>1</v>
      </c>
      <c r="J5105">
        <f t="shared" si="3958"/>
        <v>20</v>
      </c>
      <c r="K5105">
        <f t="shared" si="3975"/>
        <v>282</v>
      </c>
      <c r="L5105" s="1" t="str">
        <f>Sheet1!L5105</f>
        <v>[{"bid":16009,"type":6,"num":133},{"bid":14001,"type":4,"num":168500}]</v>
      </c>
    </row>
    <row r="5106" spans="1:12" x14ac:dyDescent="0.2">
      <c r="A5106">
        <f t="shared" si="3955"/>
        <v>606339</v>
      </c>
      <c r="B5106">
        <f t="shared" si="3967"/>
        <v>606340</v>
      </c>
      <c r="C5106" s="1" t="str">
        <f t="shared" si="3962"/>
        <v>当前波数 283/∞</v>
      </c>
      <c r="D5106">
        <f>VLOOKUP(MOD(A5106,1000),Sheet2!P:R,3,FALSE)</f>
        <v>2650806000.0000005</v>
      </c>
      <c r="E5106">
        <v>457</v>
      </c>
      <c r="F5106" s="1" t="str">
        <f>IF(VLOOKUP(MOD(A5106,1000),Sheet2!P:W,8,FALSE)=1,"[[50000,1],",IF(VLOOKUP(MOD(A5106,1000),Sheet2!P:W,8,FALSE)=2,"[[90000,1],","["))&amp;IF(K5106=K5105,VLOOKUP(INT(MID(A5106,3,1))*10+3,Sheet3!A:B,2,FALSE),VLOOKUP(INT(MID(A5106,3,1))*10+MOD(K5106,2)+1,Sheet3!A:B,2,FALSE))&amp;"]"</f>
        <v>[[50051,67]]</v>
      </c>
      <c r="G5106">
        <v>0.2</v>
      </c>
      <c r="H5106" s="1" t="str">
        <f t="shared" si="3972"/>
        <v>[80051,80052,80053,80054,80055,80056,80057,80058]</v>
      </c>
      <c r="I5106" s="1">
        <f t="shared" ref="I5106" si="3979">I5094</f>
        <v>1</v>
      </c>
      <c r="J5106">
        <f t="shared" si="3958"/>
        <v>20</v>
      </c>
      <c r="K5106">
        <f t="shared" si="3975"/>
        <v>283</v>
      </c>
      <c r="L5106" s="1" t="str">
        <f>Sheet1!L5106</f>
        <v>[{"bid":16009,"type":6,"num":133},{"bid":14001,"type":4,"num":169000}]</v>
      </c>
    </row>
    <row r="5107" spans="1:12" x14ac:dyDescent="0.2">
      <c r="A5107">
        <f t="shared" si="3955"/>
        <v>606340</v>
      </c>
      <c r="B5107">
        <f t="shared" si="3967"/>
        <v>606341</v>
      </c>
      <c r="C5107" s="1" t="str">
        <f t="shared" si="3962"/>
        <v>当前波数 284/∞</v>
      </c>
      <c r="D5107">
        <f>VLOOKUP(MOD(A5107,1000),Sheet2!P:R,3,FALSE)</f>
        <v>2863469244</v>
      </c>
      <c r="E5107">
        <v>458</v>
      </c>
      <c r="F5107" s="1" t="str">
        <f>IF(VLOOKUP(MOD(A5107,1000),Sheet2!P:W,8,FALSE)=1,"[[50000,1],",IF(VLOOKUP(MOD(A5107,1000),Sheet2!P:W,8,FALSE)=2,"[[90000,1],","["))&amp;IF(K5107=K5106,VLOOKUP(INT(MID(A5107,3,1))*10+3,Sheet3!A:B,2,FALSE),VLOOKUP(INT(MID(A5107,3,1))*10+MOD(K5107,2)+1,Sheet3!A:B,2,FALSE))&amp;"]"</f>
        <v>[[50000,1],[50052,67]]</v>
      </c>
      <c r="G5107">
        <v>0.2</v>
      </c>
      <c r="H5107" s="1" t="str">
        <f t="shared" si="3972"/>
        <v>[80051,80052,80053,80054,80055,80056,80057,80058]</v>
      </c>
      <c r="I5107" s="1">
        <f t="shared" ref="I5107" si="3980">I5095</f>
        <v>1</v>
      </c>
      <c r="J5107">
        <f t="shared" si="3958"/>
        <v>20</v>
      </c>
      <c r="K5107">
        <f t="shared" si="3975"/>
        <v>284</v>
      </c>
      <c r="L5107" s="1" t="str">
        <f>Sheet1!L5107</f>
        <v>[{"bid":16009,"type":6,"num":133},{"bid":14001,"type":4,"num":169500}]</v>
      </c>
    </row>
    <row r="5108" spans="1:12" x14ac:dyDescent="0.2">
      <c r="A5108">
        <f t="shared" si="3955"/>
        <v>606341</v>
      </c>
      <c r="B5108">
        <f t="shared" si="3967"/>
        <v>606342</v>
      </c>
      <c r="C5108" s="1" t="str">
        <f t="shared" si="3962"/>
        <v>当前波数 285/∞\n下一波BOSS</v>
      </c>
      <c r="D5108">
        <f>VLOOKUP(MOD(A5108,1000),Sheet2!P:R,3,FALSE)</f>
        <v>3082381848</v>
      </c>
      <c r="E5108">
        <v>460</v>
      </c>
      <c r="F5108" s="1" t="str">
        <f>IF(VLOOKUP(MOD(A5108,1000),Sheet2!P:W,8,FALSE)=1,"[[50000,1],",IF(VLOOKUP(MOD(A5108,1000),Sheet2!P:W,8,FALSE)=2,"[[90000,1],","["))&amp;IF(K5108=K5107,VLOOKUP(INT(MID(A5108,3,1))*10+3,Sheet3!A:B,2,FALSE),VLOOKUP(INT(MID(A5108,3,1))*10+MOD(K5108,2)+1,Sheet3!A:B,2,FALSE))&amp;"]"</f>
        <v>[[50051,67]]</v>
      </c>
      <c r="G5108">
        <v>0.2</v>
      </c>
      <c r="H5108" s="1" t="str">
        <f t="shared" si="3972"/>
        <v>[80051,80052,80053,80054,80055,80056,80057,80058]</v>
      </c>
      <c r="I5108" s="1">
        <f t="shared" ref="I5108" si="3981">I5096</f>
        <v>1</v>
      </c>
      <c r="J5108">
        <f t="shared" si="3958"/>
        <v>20</v>
      </c>
      <c r="K5108">
        <f t="shared" si="3975"/>
        <v>285</v>
      </c>
      <c r="L5108" s="1" t="str">
        <f>Sheet1!L5108</f>
        <v>[{"bid":16009,"type":6,"num":135},{"bid":14001,"type":4,"num":170000}]</v>
      </c>
    </row>
    <row r="5109" spans="1:12" x14ac:dyDescent="0.2">
      <c r="A5109">
        <f t="shared" si="3955"/>
        <v>606342</v>
      </c>
      <c r="B5109">
        <f t="shared" si="3967"/>
        <v>606343</v>
      </c>
      <c r="C5109" s="1" t="str">
        <f t="shared" si="3962"/>
        <v>BOSS波\n需击杀所有怪物</v>
      </c>
      <c r="D5109">
        <f>VLOOKUP(MOD(A5109,1000),Sheet2!P:R,3,FALSE)</f>
        <v>3307636991.9999995</v>
      </c>
      <c r="E5109">
        <v>462</v>
      </c>
      <c r="F5109" s="1" t="str">
        <f>IF(VLOOKUP(MOD(A5109,1000),Sheet2!P:W,8,FALSE)=1,"[[50000,1],",IF(VLOOKUP(MOD(A5109,1000),Sheet2!P:W,8,FALSE)=2,"[[90000,1],","["))&amp;IF(K5109=K5108,VLOOKUP(INT(MID(A5109,3,1))*10+3,Sheet3!A:B,2,FALSE),VLOOKUP(INT(MID(A5109,3,1))*10+MOD(K5109,2)+1,Sheet3!A:B,2,FALSE))&amp;"]"</f>
        <v>[[50053,45]]</v>
      </c>
      <c r="G5109">
        <v>0.2</v>
      </c>
      <c r="H5109" s="1" t="str">
        <f t="shared" si="3972"/>
        <v>[80051,80052,80053,80054,80055,80056,80057,80058]</v>
      </c>
      <c r="I5109" s="1">
        <f t="shared" ref="I5109" si="3982">I5097</f>
        <v>2</v>
      </c>
      <c r="J5109">
        <f t="shared" si="3958"/>
        <v>40</v>
      </c>
      <c r="K5109">
        <f t="shared" si="3975"/>
        <v>285</v>
      </c>
      <c r="L5109" s="1" t="str">
        <f>Sheet1!L5109</f>
        <v>[{"bid":16009,"type":6,"num":135},{"bid":14001,"type":4,"num":170500}]</v>
      </c>
    </row>
    <row r="5110" spans="1:12" x14ac:dyDescent="0.2">
      <c r="A5110">
        <f t="shared" si="3955"/>
        <v>606343</v>
      </c>
      <c r="B5110">
        <f t="shared" si="3967"/>
        <v>606344</v>
      </c>
      <c r="C5110" s="1" t="str">
        <f t="shared" si="3962"/>
        <v>当前波数 286/∞</v>
      </c>
      <c r="D5110">
        <f>VLOOKUP(MOD(A5110,1000),Sheet2!P:R,3,FALSE)</f>
        <v>3574371312</v>
      </c>
      <c r="E5110">
        <v>464</v>
      </c>
      <c r="F5110" s="1" t="str">
        <f>IF(VLOOKUP(MOD(A5110,1000),Sheet2!P:W,8,FALSE)=1,"[[50000,1],",IF(VLOOKUP(MOD(A5110,1000),Sheet2!P:W,8,FALSE)=2,"[[90000,1],","["))&amp;IF(K5110=K5109,VLOOKUP(INT(MID(A5110,3,1))*10+3,Sheet3!A:B,2,FALSE),VLOOKUP(INT(MID(A5110,3,1))*10+MOD(K5110,2)+1,Sheet3!A:B,2,FALSE))&amp;"]"</f>
        <v>[[50000,1],[50052,67]]</v>
      </c>
      <c r="G5110">
        <v>0.2</v>
      </c>
      <c r="H5110" s="1" t="str">
        <f t="shared" si="3972"/>
        <v>[80051,80052,80053,80054,80055,80056,80057,80058]</v>
      </c>
      <c r="I5110" s="1">
        <f t="shared" ref="I5110" si="3983">I5098</f>
        <v>1</v>
      </c>
      <c r="J5110">
        <f t="shared" si="3958"/>
        <v>20</v>
      </c>
      <c r="K5110">
        <f t="shared" si="3975"/>
        <v>286</v>
      </c>
      <c r="L5110" s="1" t="str">
        <f>Sheet1!L5110</f>
        <v>[{"bid":16009,"type":6,"num":135},{"bid":14001,"type":4,"num":171000}]</v>
      </c>
    </row>
    <row r="5111" spans="1:12" x14ac:dyDescent="0.2">
      <c r="A5111">
        <f t="shared" si="3955"/>
        <v>606344</v>
      </c>
      <c r="B5111">
        <f t="shared" si="3967"/>
        <v>606345</v>
      </c>
      <c r="C5111" s="1" t="str">
        <f t="shared" si="3962"/>
        <v>当前波数 287/∞</v>
      </c>
      <c r="D5111">
        <f>VLOOKUP(MOD(A5111,1000),Sheet2!P:R,3,FALSE)</f>
        <v>3848825159.9999995</v>
      </c>
      <c r="E5111">
        <v>466</v>
      </c>
      <c r="F5111" s="1" t="str">
        <f>IF(VLOOKUP(MOD(A5111,1000),Sheet2!P:W,8,FALSE)=1,"[[50000,1],",IF(VLOOKUP(MOD(A5111,1000),Sheet2!P:W,8,FALSE)=2,"[[90000,1],","["))&amp;IF(K5111=K5110,VLOOKUP(INT(MID(A5111,3,1))*10+3,Sheet3!A:B,2,FALSE),VLOOKUP(INT(MID(A5111,3,1))*10+MOD(K5111,2)+1,Sheet3!A:B,2,FALSE))&amp;"]"</f>
        <v>[[50051,67]]</v>
      </c>
      <c r="G5111">
        <v>0.2</v>
      </c>
      <c r="H5111" s="1" t="str">
        <f t="shared" si="3972"/>
        <v>[80051,80052,80053,80054,80055,80056,80057,80058]</v>
      </c>
      <c r="I5111" s="1">
        <f t="shared" ref="I5111" si="3984">I5099</f>
        <v>1</v>
      </c>
      <c r="J5111">
        <f t="shared" si="3958"/>
        <v>20</v>
      </c>
      <c r="K5111">
        <f t="shared" si="3975"/>
        <v>287</v>
      </c>
      <c r="L5111" s="1" t="str">
        <f>Sheet1!L5111</f>
        <v>[{"bid":16009,"type":6,"num":135},{"bid":14001,"type":4,"num":171500}]</v>
      </c>
    </row>
    <row r="5112" spans="1:12" x14ac:dyDescent="0.2">
      <c r="A5112">
        <f t="shared" si="3955"/>
        <v>606345</v>
      </c>
      <c r="B5112">
        <f t="shared" si="3967"/>
        <v>606346</v>
      </c>
      <c r="C5112" s="1" t="str">
        <f t="shared" si="3962"/>
        <v>当前波数 288/∞</v>
      </c>
      <c r="D5112">
        <f>VLOOKUP(MOD(A5112,1000),Sheet2!P:R,3,FALSE)</f>
        <v>4131111936</v>
      </c>
      <c r="E5112">
        <v>467</v>
      </c>
      <c r="F5112" s="1" t="str">
        <f>IF(VLOOKUP(MOD(A5112,1000),Sheet2!P:W,8,FALSE)=1,"[[50000,1],",IF(VLOOKUP(MOD(A5112,1000),Sheet2!P:W,8,FALSE)=2,"[[90000,1],","["))&amp;IF(K5112=K5111,VLOOKUP(INT(MID(A5112,3,1))*10+3,Sheet3!A:B,2,FALSE),VLOOKUP(INT(MID(A5112,3,1))*10+MOD(K5112,2)+1,Sheet3!A:B,2,FALSE))&amp;"]"</f>
        <v>[[50052,67]]</v>
      </c>
      <c r="G5112">
        <v>0.2</v>
      </c>
      <c r="H5112" s="1" t="str">
        <f t="shared" si="3972"/>
        <v>[80051,80052,80053,80054,80055,80056,80057,80058]</v>
      </c>
      <c r="I5112" s="1">
        <f t="shared" ref="I5112" si="3985">I5100</f>
        <v>1</v>
      </c>
      <c r="J5112">
        <f t="shared" si="3958"/>
        <v>20</v>
      </c>
      <c r="K5112">
        <f t="shared" si="3975"/>
        <v>288</v>
      </c>
      <c r="L5112" s="1" t="str">
        <f>Sheet1!L5112</f>
        <v>[{"bid":16009,"type":6,"num":135},{"bid":14001,"type":4,"num":172000}]</v>
      </c>
    </row>
    <row r="5113" spans="1:12" x14ac:dyDescent="0.2">
      <c r="A5113">
        <f t="shared" si="3955"/>
        <v>606346</v>
      </c>
      <c r="B5113">
        <f t="shared" si="3967"/>
        <v>606347</v>
      </c>
      <c r="C5113" s="1" t="str">
        <f t="shared" si="3962"/>
        <v>当前波数 289/∞</v>
      </c>
      <c r="D5113">
        <f>VLOOKUP(MOD(A5113,1000),Sheet2!P:R,3,FALSE)</f>
        <v>4421345759.999999</v>
      </c>
      <c r="E5113">
        <v>468</v>
      </c>
      <c r="F5113" s="1" t="str">
        <f>IF(VLOOKUP(MOD(A5113,1000),Sheet2!P:W,8,FALSE)=1,"[[50000,1],",IF(VLOOKUP(MOD(A5113,1000),Sheet2!P:W,8,FALSE)=2,"[[90000,1],","["))&amp;IF(K5113=K5112,VLOOKUP(INT(MID(A5113,3,1))*10+3,Sheet3!A:B,2,FALSE),VLOOKUP(INT(MID(A5113,3,1))*10+MOD(K5113,2)+1,Sheet3!A:B,2,FALSE))&amp;"]"</f>
        <v>[[50000,1],[50051,67]]</v>
      </c>
      <c r="G5113">
        <v>0.2</v>
      </c>
      <c r="H5113" s="1" t="str">
        <f t="shared" si="3972"/>
        <v>[80051,80052,80053,80054,80055,80056,80057,80058]</v>
      </c>
      <c r="I5113" s="1">
        <f t="shared" ref="I5113" si="3986">I5101</f>
        <v>1</v>
      </c>
      <c r="J5113">
        <f t="shared" si="3958"/>
        <v>20</v>
      </c>
      <c r="K5113">
        <f t="shared" si="3975"/>
        <v>289</v>
      </c>
      <c r="L5113" s="1" t="str">
        <f>Sheet1!L5113</f>
        <v>[{"bid":16009,"type":6,"num":137},{"bid":14001,"type":4,"num":172500}]</v>
      </c>
    </row>
    <row r="5114" spans="1:12" x14ac:dyDescent="0.2">
      <c r="A5114">
        <f t="shared" si="3955"/>
        <v>606347</v>
      </c>
      <c r="B5114">
        <f t="shared" si="3967"/>
        <v>606348</v>
      </c>
      <c r="C5114" s="1" t="str">
        <f t="shared" si="3962"/>
        <v>当前波数 290/∞\n下一波BOSS</v>
      </c>
      <c r="D5114">
        <f>VLOOKUP(MOD(A5114,1000),Sheet2!P:R,3,FALSE)</f>
        <v>4719641472</v>
      </c>
      <c r="E5114">
        <v>470</v>
      </c>
      <c r="F5114" s="1" t="str">
        <f>IF(VLOOKUP(MOD(A5114,1000),Sheet2!P:W,8,FALSE)=1,"[[50000,1],",IF(VLOOKUP(MOD(A5114,1000),Sheet2!P:W,8,FALSE)=2,"[[90000,1],","["))&amp;IF(K5114=K5113,VLOOKUP(INT(MID(A5114,3,1))*10+3,Sheet3!A:B,2,FALSE),VLOOKUP(INT(MID(A5114,3,1))*10+MOD(K5114,2)+1,Sheet3!A:B,2,FALSE))&amp;"]"</f>
        <v>[[50052,67]]</v>
      </c>
      <c r="G5114">
        <v>0.2</v>
      </c>
      <c r="H5114" s="1" t="str">
        <f t="shared" si="3972"/>
        <v>[80051,80052,80053,80054,80055,80056,80057,80058]</v>
      </c>
      <c r="I5114" s="1">
        <f t="shared" ref="I5114" si="3987">I5102</f>
        <v>1</v>
      </c>
      <c r="J5114">
        <f t="shared" si="3958"/>
        <v>20</v>
      </c>
      <c r="K5114">
        <f t="shared" si="3975"/>
        <v>290</v>
      </c>
      <c r="L5114" s="1" t="str">
        <f>Sheet1!L5114</f>
        <v>[{"bid":16009,"type":6,"num":137},{"bid":14001,"type":4,"num":173000}]</v>
      </c>
    </row>
    <row r="5115" spans="1:12" x14ac:dyDescent="0.2">
      <c r="A5115">
        <f t="shared" si="3955"/>
        <v>606348</v>
      </c>
      <c r="B5115">
        <f t="shared" si="3967"/>
        <v>606349</v>
      </c>
      <c r="C5115" s="1" t="str">
        <f t="shared" si="3962"/>
        <v>BOSS波\n需击杀所有怪物</v>
      </c>
      <c r="D5115">
        <f>VLOOKUP(MOD(A5115,1000),Sheet2!P:R,3,FALSE)</f>
        <v>5026114632</v>
      </c>
      <c r="E5115">
        <v>472</v>
      </c>
      <c r="F5115" s="1" t="str">
        <f>IF(VLOOKUP(MOD(A5115,1000),Sheet2!P:W,8,FALSE)=1,"[[50000,1],",IF(VLOOKUP(MOD(A5115,1000),Sheet2!P:W,8,FALSE)=2,"[[90000,1],","["))&amp;IF(K5115=K5114,VLOOKUP(INT(MID(A5115,3,1))*10+3,Sheet3!A:B,2,FALSE),VLOOKUP(INT(MID(A5115,3,1))*10+MOD(K5115,2)+1,Sheet3!A:B,2,FALSE))&amp;"]"</f>
        <v>[[50053,45]]</v>
      </c>
      <c r="G5115">
        <v>0.2</v>
      </c>
      <c r="H5115" s="1" t="str">
        <f t="shared" si="3972"/>
        <v>[80051,80052,80053,80054,80055,80056,80057,80058]</v>
      </c>
      <c r="I5115" s="1">
        <f t="shared" ref="I5115" si="3988">I5103</f>
        <v>2</v>
      </c>
      <c r="J5115">
        <f t="shared" si="3958"/>
        <v>40</v>
      </c>
      <c r="K5115">
        <f t="shared" si="3975"/>
        <v>290</v>
      </c>
      <c r="L5115" s="1" t="str">
        <f>Sheet1!L5115</f>
        <v>[{"bid":16009,"type":6,"num":137},{"bid":14001,"type":4,"num":173500}]</v>
      </c>
    </row>
    <row r="5116" spans="1:12" x14ac:dyDescent="0.2">
      <c r="A5116">
        <f t="shared" si="3955"/>
        <v>606349</v>
      </c>
      <c r="B5116">
        <f t="shared" si="3967"/>
        <v>606350</v>
      </c>
      <c r="C5116" s="1" t="str">
        <f t="shared" si="3962"/>
        <v>当前波数 291/∞</v>
      </c>
      <c r="D5116">
        <f>VLOOKUP(MOD(A5116,1000),Sheet2!P:R,3,FALSE)</f>
        <v>5340881520</v>
      </c>
      <c r="E5116">
        <v>473</v>
      </c>
      <c r="F5116" s="1" t="str">
        <f>IF(VLOOKUP(MOD(A5116,1000),Sheet2!P:W,8,FALSE)=1,"[[50000,1],",IF(VLOOKUP(MOD(A5116,1000),Sheet2!P:W,8,FALSE)=2,"[[90000,1],","["))&amp;IF(K5116=K5115,VLOOKUP(INT(MID(A5116,3,1))*10+3,Sheet3!A:B,2,FALSE),VLOOKUP(INT(MID(A5116,3,1))*10+MOD(K5116,2)+1,Sheet3!A:B,2,FALSE))&amp;"]"</f>
        <v>[[50000,1],[50051,67]]</v>
      </c>
      <c r="G5116">
        <v>0.2</v>
      </c>
      <c r="H5116" s="1" t="str">
        <f t="shared" si="3972"/>
        <v>[80051,80052,80053,80054,80055,80056,80057,80058]</v>
      </c>
      <c r="I5116" s="1">
        <f t="shared" ref="I5116" si="3989">I5104</f>
        <v>1</v>
      </c>
      <c r="J5116">
        <f t="shared" si="3958"/>
        <v>20</v>
      </c>
      <c r="K5116">
        <f t="shared" si="3975"/>
        <v>291</v>
      </c>
      <c r="L5116" s="1" t="str">
        <f>Sheet1!L5116</f>
        <v>[{"bid":16009,"type":6,"num":137},{"bid":14001,"type":4,"num":174000}]</v>
      </c>
    </row>
    <row r="5117" spans="1:12" x14ac:dyDescent="0.2">
      <c r="A5117">
        <f t="shared" si="3955"/>
        <v>606350</v>
      </c>
      <c r="B5117">
        <f t="shared" si="3967"/>
        <v>606351</v>
      </c>
      <c r="C5117" s="1" t="str">
        <f t="shared" si="3962"/>
        <v>当前波数 292/∞</v>
      </c>
      <c r="D5117">
        <f>VLOOKUP(MOD(A5117,1000),Sheet2!P:R,3,FALSE)</f>
        <v>5664059136</v>
      </c>
      <c r="E5117">
        <v>475</v>
      </c>
      <c r="F5117" s="1" t="str">
        <f>IF(VLOOKUP(MOD(A5117,1000),Sheet2!P:W,8,FALSE)=1,"[[50000,1],",IF(VLOOKUP(MOD(A5117,1000),Sheet2!P:W,8,FALSE)=2,"[[90000,1],","["))&amp;IF(K5117=K5116,VLOOKUP(INT(MID(A5117,3,1))*10+3,Sheet3!A:B,2,FALSE),VLOOKUP(INT(MID(A5117,3,1))*10+MOD(K5117,2)+1,Sheet3!A:B,2,FALSE))&amp;"]"</f>
        <v>[[50052,67]]</v>
      </c>
      <c r="G5117">
        <v>0.2</v>
      </c>
      <c r="H5117" s="1" t="str">
        <f t="shared" si="3972"/>
        <v>[80051,80052,80053,80054,80055,80056,80057,80058]</v>
      </c>
      <c r="I5117" s="1">
        <f t="shared" ref="I5117" si="3990">I5105</f>
        <v>1</v>
      </c>
      <c r="J5117">
        <f t="shared" si="3958"/>
        <v>20</v>
      </c>
      <c r="K5117">
        <f t="shared" si="3975"/>
        <v>292</v>
      </c>
      <c r="L5117" s="1" t="str">
        <f>Sheet1!L5117</f>
        <v>[{"bid":16009,"type":6,"num":137},{"bid":14001,"type":4,"num":174500}]</v>
      </c>
    </row>
    <row r="5118" spans="1:12" x14ac:dyDescent="0.2">
      <c r="A5118">
        <f t="shared" si="3955"/>
        <v>606351</v>
      </c>
      <c r="B5118">
        <f t="shared" si="3967"/>
        <v>606352</v>
      </c>
      <c r="C5118" s="1" t="str">
        <f t="shared" si="3962"/>
        <v>当前波数 293/∞</v>
      </c>
      <c r="D5118">
        <f>VLOOKUP(MOD(A5118,1000),Sheet2!P:R,3,FALSE)</f>
        <v>6035736968.000001</v>
      </c>
      <c r="E5118">
        <v>476</v>
      </c>
      <c r="F5118" s="1" t="str">
        <f>IF(VLOOKUP(MOD(A5118,1000),Sheet2!P:W,8,FALSE)=1,"[[50000,1],",IF(VLOOKUP(MOD(A5118,1000),Sheet2!P:W,8,FALSE)=2,"[[90000,1],","["))&amp;IF(K5118=K5117,VLOOKUP(INT(MID(A5118,3,1))*10+3,Sheet3!A:B,2,FALSE),VLOOKUP(INT(MID(A5118,3,1))*10+MOD(K5118,2)+1,Sheet3!A:B,2,FALSE))&amp;"]"</f>
        <v>[[50051,67]]</v>
      </c>
      <c r="G5118">
        <v>0.2</v>
      </c>
      <c r="H5118" s="1" t="str">
        <f t="shared" si="3972"/>
        <v>[80051,80052,80053,80054,80055,80056,80057,80058]</v>
      </c>
      <c r="I5118" s="1">
        <f t="shared" ref="I5118" si="3991">I5106</f>
        <v>1</v>
      </c>
      <c r="J5118">
        <f t="shared" si="3958"/>
        <v>20</v>
      </c>
      <c r="K5118">
        <f t="shared" si="3975"/>
        <v>293</v>
      </c>
      <c r="L5118" s="1" t="str">
        <f>Sheet1!L5118</f>
        <v>[{"bid":16009,"type":6,"num":139},{"bid":14001,"type":4,"num":175000}]</v>
      </c>
    </row>
    <row r="5119" spans="1:12" x14ac:dyDescent="0.2">
      <c r="A5119">
        <f t="shared" si="3955"/>
        <v>606352</v>
      </c>
      <c r="B5119">
        <f t="shared" si="3967"/>
        <v>606353</v>
      </c>
      <c r="C5119" s="1" t="str">
        <f t="shared" si="3962"/>
        <v>当前波数 294/∞</v>
      </c>
      <c r="D5119">
        <f>VLOOKUP(MOD(A5119,1000),Sheet2!P:R,3,FALSE)</f>
        <v>6417350436</v>
      </c>
      <c r="E5119">
        <v>477</v>
      </c>
      <c r="F5119" s="1" t="str">
        <f>IF(VLOOKUP(MOD(A5119,1000),Sheet2!P:W,8,FALSE)=1,"[[50000,1],",IF(VLOOKUP(MOD(A5119,1000),Sheet2!P:W,8,FALSE)=2,"[[90000,1],","["))&amp;IF(K5119=K5118,VLOOKUP(INT(MID(A5119,3,1))*10+3,Sheet3!A:B,2,FALSE),VLOOKUP(INT(MID(A5119,3,1))*10+MOD(K5119,2)+1,Sheet3!A:B,2,FALSE))&amp;"]"</f>
        <v>[[50000,1],[50052,67]]</v>
      </c>
      <c r="G5119">
        <v>0.2</v>
      </c>
      <c r="H5119" s="1" t="str">
        <f t="shared" si="3972"/>
        <v>[80051,80052,80053,80054,80055,80056,80057,80058]</v>
      </c>
      <c r="I5119" s="1">
        <f t="shared" ref="I5119" si="3992">I5107</f>
        <v>1</v>
      </c>
      <c r="J5119">
        <f t="shared" si="3958"/>
        <v>20</v>
      </c>
      <c r="K5119">
        <f t="shared" si="3975"/>
        <v>294</v>
      </c>
      <c r="L5119" s="1" t="str">
        <f>Sheet1!L5119</f>
        <v>[{"bid":16009,"type":6,"num":139},{"bid":14001,"type":4,"num":175500}]</v>
      </c>
    </row>
    <row r="5120" spans="1:12" x14ac:dyDescent="0.2">
      <c r="A5120">
        <f t="shared" si="3955"/>
        <v>606353</v>
      </c>
      <c r="B5120">
        <f t="shared" si="3967"/>
        <v>606354</v>
      </c>
      <c r="C5120" s="1" t="str">
        <f t="shared" si="3962"/>
        <v>当前波数 295/∞\n下一波BOSS</v>
      </c>
      <c r="D5120">
        <f>VLOOKUP(MOD(A5120,1000),Sheet2!P:R,3,FALSE)</f>
        <v>6809037840.000001</v>
      </c>
      <c r="E5120">
        <v>478</v>
      </c>
      <c r="F5120" s="1" t="str">
        <f>IF(VLOOKUP(MOD(A5120,1000),Sheet2!P:W,8,FALSE)=1,"[[50000,1],",IF(VLOOKUP(MOD(A5120,1000),Sheet2!P:W,8,FALSE)=2,"[[90000,1],","["))&amp;IF(K5120=K5119,VLOOKUP(INT(MID(A5120,3,1))*10+3,Sheet3!A:B,2,FALSE),VLOOKUP(INT(MID(A5120,3,1))*10+MOD(K5120,2)+1,Sheet3!A:B,2,FALSE))&amp;"]"</f>
        <v>[[50051,67]]</v>
      </c>
      <c r="G5120">
        <v>0.2</v>
      </c>
      <c r="H5120" s="1" t="str">
        <f t="shared" si="3972"/>
        <v>[80051,80052,80053,80054,80055,80056,80057,80058]</v>
      </c>
      <c r="I5120" s="1">
        <f t="shared" ref="I5120" si="3993">I5108</f>
        <v>1</v>
      </c>
      <c r="J5120">
        <f t="shared" si="3958"/>
        <v>20</v>
      </c>
      <c r="K5120">
        <f t="shared" si="3975"/>
        <v>295</v>
      </c>
      <c r="L5120" s="1" t="str">
        <f>Sheet1!L5120</f>
        <v>[{"bid":16009,"type":6,"num":139},{"bid":14001,"type":4,"num":176000}]</v>
      </c>
    </row>
    <row r="5121" spans="1:12" x14ac:dyDescent="0.2">
      <c r="A5121">
        <f t="shared" si="3955"/>
        <v>606354</v>
      </c>
      <c r="B5121">
        <f t="shared" si="3967"/>
        <v>606355</v>
      </c>
      <c r="C5121" s="1" t="str">
        <f t="shared" si="3962"/>
        <v>BOSS波\n需击杀所有怪物</v>
      </c>
      <c r="D5121">
        <f>VLOOKUP(MOD(A5121,1000),Sheet2!P:R,3,FALSE)</f>
        <v>7210938320.000001</v>
      </c>
      <c r="E5121">
        <v>480</v>
      </c>
      <c r="F5121" s="1" t="str">
        <f>IF(VLOOKUP(MOD(A5121,1000),Sheet2!P:W,8,FALSE)=1,"[[50000,1],",IF(VLOOKUP(MOD(A5121,1000),Sheet2!P:W,8,FALSE)=2,"[[90000,1],","["))&amp;IF(K5121=K5120,VLOOKUP(INT(MID(A5121,3,1))*10+3,Sheet3!A:B,2,FALSE),VLOOKUP(INT(MID(A5121,3,1))*10+MOD(K5121,2)+1,Sheet3!A:B,2,FALSE))&amp;"]"</f>
        <v>[[50053,45]]</v>
      </c>
      <c r="G5121">
        <v>0.2</v>
      </c>
      <c r="H5121" s="1" t="str">
        <f t="shared" si="3972"/>
        <v>[80051,80052,80053,80054,80055,80056,80057,80058]</v>
      </c>
      <c r="I5121" s="1">
        <f t="shared" ref="I5121" si="3994">I5109</f>
        <v>2</v>
      </c>
      <c r="J5121">
        <f t="shared" si="3958"/>
        <v>40</v>
      </c>
      <c r="K5121">
        <f t="shared" si="3975"/>
        <v>295</v>
      </c>
      <c r="L5121" s="1" t="str">
        <f>Sheet1!L5121</f>
        <v>[{"bid":16009,"type":6,"num":139},{"bid":14001,"type":4,"num":176500}]</v>
      </c>
    </row>
    <row r="5122" spans="1:12" x14ac:dyDescent="0.2">
      <c r="A5122">
        <f t="shared" si="3955"/>
        <v>606355</v>
      </c>
      <c r="B5122">
        <f t="shared" si="3967"/>
        <v>606356</v>
      </c>
      <c r="C5122" s="1" t="str">
        <f t="shared" si="3962"/>
        <v>当前波数 296/∞</v>
      </c>
      <c r="D5122">
        <f>VLOOKUP(MOD(A5122,1000),Sheet2!P:R,3,FALSE)</f>
        <v>7623191856.0000019</v>
      </c>
      <c r="E5122">
        <v>481</v>
      </c>
      <c r="F5122" s="1" t="str">
        <f>IF(VLOOKUP(MOD(A5122,1000),Sheet2!P:W,8,FALSE)=1,"[[50000,1],",IF(VLOOKUP(MOD(A5122,1000),Sheet2!P:W,8,FALSE)=2,"[[90000,1],","["))&amp;IF(K5122=K5121,VLOOKUP(INT(MID(A5122,3,1))*10+3,Sheet3!A:B,2,FALSE),VLOOKUP(INT(MID(A5122,3,1))*10+MOD(K5122,2)+1,Sheet3!A:B,2,FALSE))&amp;"]"</f>
        <v>[[50000,1],[50052,67]]</v>
      </c>
      <c r="G5122">
        <v>0.2</v>
      </c>
      <c r="H5122" s="1" t="str">
        <f t="shared" si="3972"/>
        <v>[80051,80052,80053,80054,80055,80056,80057,80058]</v>
      </c>
      <c r="I5122" s="1">
        <f t="shared" ref="I5122" si="3995">I5110</f>
        <v>1</v>
      </c>
      <c r="J5122">
        <f t="shared" si="3958"/>
        <v>20</v>
      </c>
      <c r="K5122">
        <f t="shared" si="3975"/>
        <v>296</v>
      </c>
      <c r="L5122" s="1" t="str">
        <f>Sheet1!L5122</f>
        <v>[{"bid":16009,"type":6,"num":139},{"bid":14001,"type":4,"num":177000}]</v>
      </c>
    </row>
    <row r="5123" spans="1:12" x14ac:dyDescent="0.2">
      <c r="A5123">
        <f t="shared" si="3955"/>
        <v>606356</v>
      </c>
      <c r="B5123">
        <f t="shared" si="3967"/>
        <v>606357</v>
      </c>
      <c r="C5123" s="1" t="str">
        <f t="shared" si="3962"/>
        <v>当前波数 297/∞</v>
      </c>
      <c r="D5123">
        <f>VLOOKUP(MOD(A5123,1000),Sheet2!P:R,3,FALSE)</f>
        <v>8045939268.000001</v>
      </c>
      <c r="E5123">
        <v>482</v>
      </c>
      <c r="F5123" s="1" t="str">
        <f>IF(VLOOKUP(MOD(A5123,1000),Sheet2!P:W,8,FALSE)=1,"[[50000,1],",IF(VLOOKUP(MOD(A5123,1000),Sheet2!P:W,8,FALSE)=2,"[[90000,1],","["))&amp;IF(K5123=K5122,VLOOKUP(INT(MID(A5123,3,1))*10+3,Sheet3!A:B,2,FALSE),VLOOKUP(INT(MID(A5123,3,1))*10+MOD(K5123,2)+1,Sheet3!A:B,2,FALSE))&amp;"]"</f>
        <v>[[50051,67]]</v>
      </c>
      <c r="G5123">
        <v>0.2</v>
      </c>
      <c r="H5123" s="1" t="str">
        <f t="shared" si="3972"/>
        <v>[80051,80052,80053,80054,80055,80056,80057,80058]</v>
      </c>
      <c r="I5123" s="1">
        <f t="shared" ref="I5123" si="3996">I5111</f>
        <v>1</v>
      </c>
      <c r="J5123">
        <f t="shared" si="3958"/>
        <v>20</v>
      </c>
      <c r="K5123">
        <f t="shared" si="3975"/>
        <v>297</v>
      </c>
      <c r="L5123" s="1" t="str">
        <f>Sheet1!L5123</f>
        <v>[{"bid":16009,"type":6,"num":141},{"bid":14001,"type":4,"num":177500}]</v>
      </c>
    </row>
    <row r="5124" spans="1:12" x14ac:dyDescent="0.2">
      <c r="A5124">
        <f t="shared" si="3955"/>
        <v>606357</v>
      </c>
      <c r="B5124">
        <f t="shared" si="3967"/>
        <v>606358</v>
      </c>
      <c r="C5124" s="1" t="str">
        <f t="shared" si="3962"/>
        <v>当前波数 298/∞</v>
      </c>
      <c r="D5124">
        <f>VLOOKUP(MOD(A5124,1000),Sheet2!P:R,3,FALSE)</f>
        <v>8479322216.000001</v>
      </c>
      <c r="E5124">
        <v>484</v>
      </c>
      <c r="F5124" s="1" t="str">
        <f>IF(VLOOKUP(MOD(A5124,1000),Sheet2!P:W,8,FALSE)=1,"[[50000,1],",IF(VLOOKUP(MOD(A5124,1000),Sheet2!P:W,8,FALSE)=2,"[[90000,1],","["))&amp;IF(K5124=K5123,VLOOKUP(INT(MID(A5124,3,1))*10+3,Sheet3!A:B,2,FALSE),VLOOKUP(INT(MID(A5124,3,1))*10+MOD(K5124,2)+1,Sheet3!A:B,2,FALSE))&amp;"]"</f>
        <v>[[50052,67]]</v>
      </c>
      <c r="G5124">
        <v>0.2</v>
      </c>
      <c r="H5124" s="1" t="str">
        <f t="shared" si="3972"/>
        <v>[80051,80052,80053,80054,80055,80056,80057,80058]</v>
      </c>
      <c r="I5124" s="1">
        <f t="shared" ref="I5124" si="3997">I5112</f>
        <v>1</v>
      </c>
      <c r="J5124">
        <f t="shared" si="3958"/>
        <v>20</v>
      </c>
      <c r="K5124">
        <f t="shared" si="3975"/>
        <v>298</v>
      </c>
      <c r="L5124" s="1" t="str">
        <f>Sheet1!L5124</f>
        <v>[{"bid":16009,"type":6,"num":141},{"bid":14001,"type":4,"num":178000}]</v>
      </c>
    </row>
    <row r="5125" spans="1:12" x14ac:dyDescent="0.2">
      <c r="A5125">
        <f t="shared" si="3955"/>
        <v>606358</v>
      </c>
      <c r="B5125">
        <f t="shared" si="3967"/>
        <v>606359</v>
      </c>
      <c r="C5125" s="1" t="str">
        <f t="shared" si="3962"/>
        <v>当前波数 299/∞</v>
      </c>
      <c r="D5125">
        <f>VLOOKUP(MOD(A5125,1000),Sheet2!P:R,3,FALSE)</f>
        <v>8923483200</v>
      </c>
      <c r="E5125">
        <v>485</v>
      </c>
      <c r="F5125" s="1" t="str">
        <f>IF(VLOOKUP(MOD(A5125,1000),Sheet2!P:W,8,FALSE)=1,"[[50000,1],",IF(VLOOKUP(MOD(A5125,1000),Sheet2!P:W,8,FALSE)=2,"[[90000,1],","["))&amp;IF(K5125=K5124,VLOOKUP(INT(MID(A5125,3,1))*10+3,Sheet3!A:B,2,FALSE),VLOOKUP(INT(MID(A5125,3,1))*10+MOD(K5125,2)+1,Sheet3!A:B,2,FALSE))&amp;"]"</f>
        <v>[[50000,1],[50051,67]]</v>
      </c>
      <c r="G5125">
        <v>0.2</v>
      </c>
      <c r="H5125" s="1" t="str">
        <f t="shared" si="3972"/>
        <v>[80051,80052,80053,80054,80055,80056,80057,80058]</v>
      </c>
      <c r="I5125" s="1">
        <f t="shared" ref="I5125" si="3998">I5113</f>
        <v>1</v>
      </c>
      <c r="J5125">
        <f t="shared" si="3958"/>
        <v>20</v>
      </c>
      <c r="K5125">
        <f t="shared" si="3975"/>
        <v>299</v>
      </c>
      <c r="L5125" s="1" t="str">
        <f>Sheet1!L5125</f>
        <v>[{"bid":16009,"type":6,"num":141},{"bid":14001,"type":4,"num":178500}]</v>
      </c>
    </row>
    <row r="5126" spans="1:12" x14ac:dyDescent="0.2">
      <c r="A5126">
        <f t="shared" si="3955"/>
        <v>606359</v>
      </c>
      <c r="B5126">
        <f t="shared" si="3967"/>
        <v>606360</v>
      </c>
      <c r="C5126" s="1" t="str">
        <f t="shared" si="3962"/>
        <v>当前波数 300/∞\n下一波BOSS</v>
      </c>
      <c r="D5126">
        <f>VLOOKUP(MOD(A5126,1000),Sheet2!P:R,3,FALSE)</f>
        <v>9423872640.0000019</v>
      </c>
      <c r="E5126">
        <v>487</v>
      </c>
      <c r="F5126" s="1" t="str">
        <f>IF(VLOOKUP(MOD(A5126,1000),Sheet2!P:W,8,FALSE)=1,"[[50000,1],",IF(VLOOKUP(MOD(A5126,1000),Sheet2!P:W,8,FALSE)=2,"[[90000,1],","["))&amp;IF(K5126=K5125,VLOOKUP(INT(MID(A5126,3,1))*10+3,Sheet3!A:B,2,FALSE),VLOOKUP(INT(MID(A5126,3,1))*10+MOD(K5126,2)+1,Sheet3!A:B,2,FALSE))&amp;"]"</f>
        <v>[[50052,67]]</v>
      </c>
      <c r="G5126">
        <v>0.2</v>
      </c>
      <c r="H5126" s="1" t="str">
        <f t="shared" si="3972"/>
        <v>[80051,80052,80053,80054,80055,80056,80057,80058]</v>
      </c>
      <c r="I5126" s="1">
        <f t="shared" ref="I5126" si="3999">I5114</f>
        <v>1</v>
      </c>
      <c r="J5126">
        <f t="shared" si="3958"/>
        <v>20</v>
      </c>
      <c r="K5126">
        <f t="shared" si="3975"/>
        <v>300</v>
      </c>
      <c r="L5126" s="1" t="str">
        <f>Sheet1!L5126</f>
        <v>[{"bid":16009,"type":6,"num":141},{"bid":14001,"type":4,"num":179000}]</v>
      </c>
    </row>
    <row r="5127" spans="1:12" x14ac:dyDescent="0.2">
      <c r="A5127">
        <f t="shared" si="3955"/>
        <v>606360</v>
      </c>
      <c r="B5127">
        <f t="shared" si="3967"/>
        <v>606361</v>
      </c>
      <c r="C5127" s="1" t="str">
        <f t="shared" si="3962"/>
        <v>BOSS波\n需击杀所有怪物</v>
      </c>
      <c r="D5127">
        <f>VLOOKUP(MOD(A5127,1000),Sheet2!P:R,3,FALSE)</f>
        <v>9936720144</v>
      </c>
      <c r="E5127">
        <v>488</v>
      </c>
      <c r="F5127" s="1" t="str">
        <f>IF(VLOOKUP(MOD(A5127,1000),Sheet2!P:W,8,FALSE)=1,"[[50000,1],",IF(VLOOKUP(MOD(A5127,1000),Sheet2!P:W,8,FALSE)=2,"[[90000,1],","["))&amp;IF(K5127=K5126,VLOOKUP(INT(MID(A5127,3,1))*10+3,Sheet3!A:B,2,FALSE),VLOOKUP(INT(MID(A5127,3,1))*10+MOD(K5127,2)+1,Sheet3!A:B,2,FALSE))&amp;"]"</f>
        <v>[[50053,45]]</v>
      </c>
      <c r="G5127">
        <v>0.2</v>
      </c>
      <c r="H5127" s="1" t="str">
        <f t="shared" si="3972"/>
        <v>[80051,80052,80053,80054,80055,80056,80057,80058]</v>
      </c>
      <c r="I5127" s="1">
        <f t="shared" ref="I5127" si="4000">I5115</f>
        <v>2</v>
      </c>
      <c r="J5127">
        <f t="shared" si="3958"/>
        <v>40</v>
      </c>
      <c r="K5127">
        <f t="shared" si="3975"/>
        <v>300</v>
      </c>
      <c r="L5127" s="1" t="str">
        <f>Sheet1!L5127</f>
        <v>[{"bid":16009,"type":6,"num":141},{"bid":14001,"type":4,"num":179500}]</v>
      </c>
    </row>
    <row r="5128" spans="1:12" x14ac:dyDescent="0.2">
      <c r="A5128">
        <f t="shared" si="3955"/>
        <v>606361</v>
      </c>
      <c r="B5128">
        <f t="shared" si="3967"/>
        <v>606362</v>
      </c>
      <c r="C5128" s="1" t="str">
        <f t="shared" si="3962"/>
        <v>当前波数 301/∞</v>
      </c>
      <c r="D5128">
        <f>VLOOKUP(MOD(A5128,1000),Sheet2!P:R,3,FALSE)</f>
        <v>10462190592.000002</v>
      </c>
      <c r="E5128">
        <v>490</v>
      </c>
      <c r="F5128" s="1" t="str">
        <f>IF(VLOOKUP(MOD(A5128,1000),Sheet2!P:W,8,FALSE)=1,"[[50000,1],",IF(VLOOKUP(MOD(A5128,1000),Sheet2!P:W,8,FALSE)=2,"[[90000,1],","["))&amp;IF(K5128=K5127,VLOOKUP(INT(MID(A5128,3,1))*10+3,Sheet3!A:B,2,FALSE),VLOOKUP(INT(MID(A5128,3,1))*10+MOD(K5128,2)+1,Sheet3!A:B,2,FALSE))&amp;"]"</f>
        <v>[[50000,1],[50051,67]]</v>
      </c>
      <c r="G5128">
        <v>0.2</v>
      </c>
      <c r="H5128" s="1" t="str">
        <f t="shared" si="3972"/>
        <v>[80051,80052,80053,80054,80055,80056,80057,80058]</v>
      </c>
      <c r="I5128" s="1">
        <f t="shared" ref="I5128" si="4001">I5116</f>
        <v>1</v>
      </c>
      <c r="J5128">
        <f t="shared" si="3958"/>
        <v>20</v>
      </c>
      <c r="K5128">
        <f t="shared" si="3975"/>
        <v>301</v>
      </c>
      <c r="L5128" s="1" t="str">
        <f>Sheet1!L5128</f>
        <v>[{"bid":16009,"type":6,"num":143},{"bid":14001,"type":4,"num":180000}]</v>
      </c>
    </row>
    <row r="5129" spans="1:12" x14ac:dyDescent="0.2">
      <c r="A5129">
        <f t="shared" si="3955"/>
        <v>606362</v>
      </c>
      <c r="B5129">
        <f t="shared" si="3967"/>
        <v>606363</v>
      </c>
      <c r="C5129" s="1" t="str">
        <f t="shared" si="3962"/>
        <v>当前波数 302/∞</v>
      </c>
      <c r="D5129">
        <f>VLOOKUP(MOD(A5129,1000),Sheet2!P:R,3,FALSE)</f>
        <v>11000449824</v>
      </c>
      <c r="E5129">
        <v>492</v>
      </c>
      <c r="F5129" s="1" t="str">
        <f>IF(VLOOKUP(MOD(A5129,1000),Sheet2!P:W,8,FALSE)=1,"[[50000,1],",IF(VLOOKUP(MOD(A5129,1000),Sheet2!P:W,8,FALSE)=2,"[[90000,1],","["))&amp;IF(K5129=K5128,VLOOKUP(INT(MID(A5129,3,1))*10+3,Sheet3!A:B,2,FALSE),VLOOKUP(INT(MID(A5129,3,1))*10+MOD(K5129,2)+1,Sheet3!A:B,2,FALSE))&amp;"]"</f>
        <v>[[50052,67]]</v>
      </c>
      <c r="G5129">
        <v>0.2</v>
      </c>
      <c r="H5129" s="1" t="str">
        <f t="shared" si="3972"/>
        <v>[80051,80052,80053,80054,80055,80056,80057,80058]</v>
      </c>
      <c r="I5129" s="1">
        <f t="shared" ref="I5129" si="4002">I5117</f>
        <v>1</v>
      </c>
      <c r="J5129">
        <f t="shared" si="3958"/>
        <v>20</v>
      </c>
      <c r="K5129">
        <f t="shared" si="3975"/>
        <v>302</v>
      </c>
      <c r="L5129" s="1" t="str">
        <f>Sheet1!L5129</f>
        <v>[{"bid":16009,"type":6,"num":143},{"bid":14001,"type":4,"num":180500}]</v>
      </c>
    </row>
    <row r="5130" spans="1:12" x14ac:dyDescent="0.2">
      <c r="A5130">
        <f t="shared" si="3955"/>
        <v>606363</v>
      </c>
      <c r="B5130">
        <f t="shared" si="3967"/>
        <v>606364</v>
      </c>
      <c r="C5130" s="1" t="str">
        <f t="shared" si="3962"/>
        <v>当前波数 303/∞</v>
      </c>
      <c r="D5130">
        <f>VLOOKUP(MOD(A5130,1000),Sheet2!P:R,3,FALSE)</f>
        <v>11551664640.000002</v>
      </c>
      <c r="E5130">
        <v>494</v>
      </c>
      <c r="F5130" s="1" t="str">
        <f>IF(VLOOKUP(MOD(A5130,1000),Sheet2!P:W,8,FALSE)=1,"[[50000,1],",IF(VLOOKUP(MOD(A5130,1000),Sheet2!P:W,8,FALSE)=2,"[[90000,1],","["))&amp;IF(K5130=K5129,VLOOKUP(INT(MID(A5130,3,1))*10+3,Sheet3!A:B,2,FALSE),VLOOKUP(INT(MID(A5130,3,1))*10+MOD(K5130,2)+1,Sheet3!A:B,2,FALSE))&amp;"]"</f>
        <v>[[50051,67]]</v>
      </c>
      <c r="G5130">
        <v>0.2</v>
      </c>
      <c r="H5130" s="1" t="str">
        <f t="shared" si="3972"/>
        <v>[80051,80052,80053,80054,80055,80056,80057,80058]</v>
      </c>
      <c r="I5130" s="1">
        <f t="shared" ref="I5130" si="4003">I5118</f>
        <v>1</v>
      </c>
      <c r="J5130">
        <f t="shared" si="3958"/>
        <v>20</v>
      </c>
      <c r="K5130">
        <f t="shared" si="3975"/>
        <v>303</v>
      </c>
      <c r="L5130" s="1" t="str">
        <f>Sheet1!L5130</f>
        <v>[{"bid":16009,"type":6,"num":143},{"bid":14001,"type":4,"num":181000}]</v>
      </c>
    </row>
    <row r="5131" spans="1:12" x14ac:dyDescent="0.2">
      <c r="A5131">
        <f t="shared" si="3955"/>
        <v>606364</v>
      </c>
      <c r="B5131">
        <f t="shared" si="3967"/>
        <v>606365</v>
      </c>
      <c r="C5131" s="1" t="str">
        <f t="shared" si="3962"/>
        <v>当前波数 304/∞</v>
      </c>
      <c r="D5131">
        <f>VLOOKUP(MOD(A5131,1000),Sheet2!P:R,3,FALSE)</f>
        <v>12116002800.000002</v>
      </c>
      <c r="E5131">
        <v>495</v>
      </c>
      <c r="F5131" s="1" t="str">
        <f>IF(VLOOKUP(MOD(A5131,1000),Sheet2!P:W,8,FALSE)=1,"[[50000,1],",IF(VLOOKUP(MOD(A5131,1000),Sheet2!P:W,8,FALSE)=2,"[[90000,1],","["))&amp;IF(K5131=K5130,VLOOKUP(INT(MID(A5131,3,1))*10+3,Sheet3!A:B,2,FALSE),VLOOKUP(INT(MID(A5131,3,1))*10+MOD(K5131,2)+1,Sheet3!A:B,2,FALSE))&amp;"]"</f>
        <v>[[50000,1],[50052,67]]</v>
      </c>
      <c r="G5131">
        <v>0.2</v>
      </c>
      <c r="H5131" s="1" t="str">
        <f t="shared" si="3972"/>
        <v>[80051,80052,80053,80054,80055,80056,80057,80058]</v>
      </c>
      <c r="I5131" s="1">
        <f t="shared" ref="I5131" si="4004">I5119</f>
        <v>1</v>
      </c>
      <c r="J5131">
        <f t="shared" si="3958"/>
        <v>20</v>
      </c>
      <c r="K5131">
        <f t="shared" si="3975"/>
        <v>304</v>
      </c>
      <c r="L5131" s="1" t="str">
        <f>Sheet1!L5131</f>
        <v>[{"bid":16009,"type":6,"num":143},{"bid":14001,"type":4,"num":181500}]</v>
      </c>
    </row>
    <row r="5132" spans="1:12" x14ac:dyDescent="0.2">
      <c r="A5132">
        <f t="shared" si="3955"/>
        <v>606365</v>
      </c>
      <c r="B5132">
        <f t="shared" si="3967"/>
        <v>606366</v>
      </c>
      <c r="C5132" s="1" t="str">
        <f t="shared" si="3962"/>
        <v>当前波数 305/∞\n下一波BOSS</v>
      </c>
      <c r="D5132">
        <f>VLOOKUP(MOD(A5132,1000),Sheet2!P:R,3,FALSE)</f>
        <v>12693633024</v>
      </c>
      <c r="E5132">
        <v>496</v>
      </c>
      <c r="F5132" s="1" t="str">
        <f>IF(VLOOKUP(MOD(A5132,1000),Sheet2!P:W,8,FALSE)=1,"[[50000,1],",IF(VLOOKUP(MOD(A5132,1000),Sheet2!P:W,8,FALSE)=2,"[[90000,1],","["))&amp;IF(K5132=K5131,VLOOKUP(INT(MID(A5132,3,1))*10+3,Sheet3!A:B,2,FALSE),VLOOKUP(INT(MID(A5132,3,1))*10+MOD(K5132,2)+1,Sheet3!A:B,2,FALSE))&amp;"]"</f>
        <v>[[50051,67]]</v>
      </c>
      <c r="G5132">
        <v>0.2</v>
      </c>
      <c r="H5132" s="1" t="str">
        <f t="shared" si="3972"/>
        <v>[80051,80052,80053,80054,80055,80056,80057,80058]</v>
      </c>
      <c r="I5132" s="1">
        <f t="shared" ref="I5132" si="4005">I5120</f>
        <v>1</v>
      </c>
      <c r="J5132">
        <f t="shared" si="3958"/>
        <v>20</v>
      </c>
      <c r="K5132">
        <f t="shared" si="3975"/>
        <v>305</v>
      </c>
      <c r="L5132" s="1" t="str">
        <f>Sheet1!L5132</f>
        <v>[{"bid":16009,"type":6,"num":143},{"bid":14001,"type":4,"num":182000}]</v>
      </c>
    </row>
    <row r="5133" spans="1:12" x14ac:dyDescent="0.2">
      <c r="A5133">
        <f t="shared" si="3955"/>
        <v>606366</v>
      </c>
      <c r="B5133">
        <f t="shared" si="3967"/>
        <v>606367</v>
      </c>
      <c r="C5133" s="1" t="str">
        <f t="shared" si="3962"/>
        <v>BOSS波\n需击杀所有怪物</v>
      </c>
      <c r="D5133">
        <f>VLOOKUP(MOD(A5133,1000),Sheet2!P:R,3,FALSE)</f>
        <v>13284724992.000002</v>
      </c>
      <c r="E5133">
        <v>497</v>
      </c>
      <c r="F5133" s="1" t="str">
        <f>IF(VLOOKUP(MOD(A5133,1000),Sheet2!P:W,8,FALSE)=1,"[[50000,1],",IF(VLOOKUP(MOD(A5133,1000),Sheet2!P:W,8,FALSE)=2,"[[90000,1],","["))&amp;IF(K5133=K5132,VLOOKUP(INT(MID(A5133,3,1))*10+3,Sheet3!A:B,2,FALSE),VLOOKUP(INT(MID(A5133,3,1))*10+MOD(K5133,2)+1,Sheet3!A:B,2,FALSE))&amp;"]"</f>
        <v>[[50053,45]]</v>
      </c>
      <c r="G5133">
        <v>0.2</v>
      </c>
      <c r="H5133" s="1" t="str">
        <f t="shared" si="3972"/>
        <v>[80051,80052,80053,80054,80055,80056,80057,80058]</v>
      </c>
      <c r="I5133" s="1">
        <f t="shared" ref="I5133" si="4006">I5121</f>
        <v>2</v>
      </c>
      <c r="J5133">
        <f t="shared" si="3958"/>
        <v>40</v>
      </c>
      <c r="K5133">
        <f t="shared" si="3975"/>
        <v>305</v>
      </c>
      <c r="L5133" s="1" t="str">
        <f>Sheet1!L5133</f>
        <v>[{"bid":16009,"type":6,"num":145},{"bid":14001,"type":4,"num":182500}]</v>
      </c>
    </row>
    <row r="5134" spans="1:12" x14ac:dyDescent="0.2">
      <c r="A5134">
        <f t="shared" si="3955"/>
        <v>606367</v>
      </c>
      <c r="B5134">
        <f t="shared" si="3967"/>
        <v>606368</v>
      </c>
      <c r="C5134" s="1" t="str">
        <f t="shared" si="3962"/>
        <v>当前波数 306/∞</v>
      </c>
      <c r="D5134">
        <f>VLOOKUP(MOD(A5134,1000),Sheet2!P:R,3,FALSE)</f>
        <v>13940513496</v>
      </c>
      <c r="E5134">
        <v>498</v>
      </c>
      <c r="F5134" s="1" t="str">
        <f>IF(VLOOKUP(MOD(A5134,1000),Sheet2!P:W,8,FALSE)=1,"[[50000,1],",IF(VLOOKUP(MOD(A5134,1000),Sheet2!P:W,8,FALSE)=2,"[[90000,1],","["))&amp;IF(K5134=K5133,VLOOKUP(INT(MID(A5134,3,1))*10+3,Sheet3!A:B,2,FALSE),VLOOKUP(INT(MID(A5134,3,1))*10+MOD(K5134,2)+1,Sheet3!A:B,2,FALSE))&amp;"]"</f>
        <v>[[50000,1],[50052,67]]</v>
      </c>
      <c r="G5134">
        <v>0.2</v>
      </c>
      <c r="H5134" s="1" t="str">
        <f t="shared" si="3972"/>
        <v>[80051,80052,80053,80054,80055,80056,80057,80058]</v>
      </c>
      <c r="I5134" s="1">
        <f t="shared" ref="I5134" si="4007">I5122</f>
        <v>1</v>
      </c>
      <c r="J5134">
        <f t="shared" si="3958"/>
        <v>20</v>
      </c>
      <c r="K5134">
        <f t="shared" si="3975"/>
        <v>306</v>
      </c>
      <c r="L5134" s="1" t="str">
        <f>Sheet1!L5134</f>
        <v>[{"bid":16009,"type":6,"num":145},{"bid":14001,"type":4,"num":183000}]</v>
      </c>
    </row>
    <row r="5135" spans="1:12" x14ac:dyDescent="0.2">
      <c r="A5135">
        <f t="shared" si="3955"/>
        <v>606368</v>
      </c>
      <c r="B5135">
        <f t="shared" si="3967"/>
        <v>606369</v>
      </c>
      <c r="C5135" s="1" t="str">
        <f t="shared" si="3962"/>
        <v>当前波数 307/∞</v>
      </c>
      <c r="D5135">
        <f>VLOOKUP(MOD(A5135,1000),Sheet2!P:R,3,FALSE)</f>
        <v>14611606092.000002</v>
      </c>
      <c r="E5135">
        <v>499</v>
      </c>
      <c r="F5135" s="1" t="str">
        <f>IF(VLOOKUP(MOD(A5135,1000),Sheet2!P:W,8,FALSE)=1,"[[50000,1],",IF(VLOOKUP(MOD(A5135,1000),Sheet2!P:W,8,FALSE)=2,"[[90000,1],","["))&amp;IF(K5135=K5134,VLOOKUP(INT(MID(A5135,3,1))*10+3,Sheet3!A:B,2,FALSE),VLOOKUP(INT(MID(A5135,3,1))*10+MOD(K5135,2)+1,Sheet3!A:B,2,FALSE))&amp;"]"</f>
        <v>[[50051,67]]</v>
      </c>
      <c r="G5135">
        <v>0.2</v>
      </c>
      <c r="H5135" s="1" t="str">
        <f t="shared" si="3972"/>
        <v>[80051,80052,80053,80054,80055,80056,80057,80058]</v>
      </c>
      <c r="I5135" s="1">
        <f t="shared" ref="I5135" si="4008">I5123</f>
        <v>1</v>
      </c>
      <c r="J5135">
        <f t="shared" si="3958"/>
        <v>20</v>
      </c>
      <c r="K5135">
        <f t="shared" si="3975"/>
        <v>307</v>
      </c>
      <c r="L5135" s="1" t="str">
        <f>Sheet1!L5135</f>
        <v>[{"bid":16009,"type":6,"num":145},{"bid":14001,"type":4,"num":183500}]</v>
      </c>
    </row>
    <row r="5136" spans="1:12" x14ac:dyDescent="0.2">
      <c r="A5136">
        <f t="shared" si="3955"/>
        <v>606369</v>
      </c>
      <c r="B5136">
        <f t="shared" si="3967"/>
        <v>606370</v>
      </c>
      <c r="C5136" s="1" t="str">
        <f t="shared" si="3962"/>
        <v>当前波数 308/∞</v>
      </c>
      <c r="D5136">
        <f>VLOOKUP(MOD(A5136,1000),Sheet2!P:R,3,FALSE)</f>
        <v>15298195920</v>
      </c>
      <c r="E5136">
        <v>501</v>
      </c>
      <c r="F5136" s="1" t="str">
        <f>IF(VLOOKUP(MOD(A5136,1000),Sheet2!P:W,8,FALSE)=1,"[[50000,1],",IF(VLOOKUP(MOD(A5136,1000),Sheet2!P:W,8,FALSE)=2,"[[90000,1],","["))&amp;IF(K5136=K5135,VLOOKUP(INT(MID(A5136,3,1))*10+3,Sheet3!A:B,2,FALSE),VLOOKUP(INT(MID(A5136,3,1))*10+MOD(K5136,2)+1,Sheet3!A:B,2,FALSE))&amp;"]"</f>
        <v>[[50052,67]]</v>
      </c>
      <c r="G5136">
        <v>0.2</v>
      </c>
      <c r="H5136" s="1" t="str">
        <f t="shared" si="3972"/>
        <v>[80051,80052,80053,80054,80055,80056,80057,80058]</v>
      </c>
      <c r="I5136" s="1">
        <f t="shared" ref="I5136" si="4009">I5124</f>
        <v>1</v>
      </c>
      <c r="J5136">
        <f t="shared" si="3958"/>
        <v>20</v>
      </c>
      <c r="K5136">
        <f t="shared" si="3975"/>
        <v>308</v>
      </c>
      <c r="L5136" s="1" t="str">
        <f>Sheet1!L5136</f>
        <v>[{"bid":16009,"type":6,"num":145},{"bid":14001,"type":4,"num":184000}]</v>
      </c>
    </row>
    <row r="5137" spans="1:12" x14ac:dyDescent="0.2">
      <c r="A5137">
        <f t="shared" si="3955"/>
        <v>606370</v>
      </c>
      <c r="B5137">
        <f t="shared" si="3967"/>
        <v>606371</v>
      </c>
      <c r="C5137" s="1" t="str">
        <f t="shared" si="3962"/>
        <v>当前波数 309/∞</v>
      </c>
      <c r="D5137">
        <f>VLOOKUP(MOD(A5137,1000),Sheet2!P:R,3,FALSE)</f>
        <v>16000477200.000002</v>
      </c>
      <c r="E5137">
        <v>503</v>
      </c>
      <c r="F5137" s="1" t="str">
        <f>IF(VLOOKUP(MOD(A5137,1000),Sheet2!P:W,8,FALSE)=1,"[[50000,1],",IF(VLOOKUP(MOD(A5137,1000),Sheet2!P:W,8,FALSE)=2,"[[90000,1],","["))&amp;IF(K5137=K5136,VLOOKUP(INT(MID(A5137,3,1))*10+3,Sheet3!A:B,2,FALSE),VLOOKUP(INT(MID(A5137,3,1))*10+MOD(K5137,2)+1,Sheet3!A:B,2,FALSE))&amp;"]"</f>
        <v>[[50000,1],[50051,67]]</v>
      </c>
      <c r="G5137">
        <v>0.2</v>
      </c>
      <c r="H5137" s="1" t="str">
        <f t="shared" si="3972"/>
        <v>[80051,80052,80053,80054,80055,80056,80057,80058]</v>
      </c>
      <c r="I5137" s="1">
        <f t="shared" ref="I5137" si="4010">I5125</f>
        <v>1</v>
      </c>
      <c r="J5137">
        <f t="shared" si="3958"/>
        <v>20</v>
      </c>
      <c r="K5137">
        <f t="shared" si="3975"/>
        <v>309</v>
      </c>
      <c r="L5137" s="1" t="str">
        <f>Sheet1!L5137</f>
        <v>[{"bid":16009,"type":6,"num":145},{"bid":14001,"type":4,"num":184500}]</v>
      </c>
    </row>
    <row r="5138" spans="1:12" x14ac:dyDescent="0.2">
      <c r="A5138">
        <f t="shared" si="3955"/>
        <v>606371</v>
      </c>
      <c r="B5138">
        <f t="shared" si="3967"/>
        <v>606372</v>
      </c>
      <c r="C5138" s="1" t="str">
        <f t="shared" si="3962"/>
        <v>当前波数 310/∞\n下一波BOSS</v>
      </c>
      <c r="D5138">
        <f>VLOOKUP(MOD(A5138,1000),Sheet2!P:R,3,FALSE)</f>
        <v>16718645232</v>
      </c>
      <c r="E5138">
        <v>504</v>
      </c>
      <c r="F5138" s="1" t="str">
        <f>IF(VLOOKUP(MOD(A5138,1000),Sheet2!P:W,8,FALSE)=1,"[[50000,1],",IF(VLOOKUP(MOD(A5138,1000),Sheet2!P:W,8,FALSE)=2,"[[90000,1],","["))&amp;IF(K5138=K5137,VLOOKUP(INT(MID(A5138,3,1))*10+3,Sheet3!A:B,2,FALSE),VLOOKUP(INT(MID(A5138,3,1))*10+MOD(K5138,2)+1,Sheet3!A:B,2,FALSE))&amp;"]"</f>
        <v>[[50052,67]]</v>
      </c>
      <c r="G5138">
        <v>0.2</v>
      </c>
      <c r="H5138" s="1" t="str">
        <f t="shared" si="3972"/>
        <v>[80051,80052,80053,80054,80055,80056,80057,80058]</v>
      </c>
      <c r="I5138" s="1">
        <f t="shared" ref="I5138" si="4011">I5126</f>
        <v>1</v>
      </c>
      <c r="J5138">
        <f t="shared" si="3958"/>
        <v>20</v>
      </c>
      <c r="K5138">
        <f t="shared" si="3975"/>
        <v>310</v>
      </c>
      <c r="L5138" s="1" t="str">
        <f>Sheet1!L5138</f>
        <v>[{"bid":16009,"type":6,"num":147},{"bid":14001,"type":4,"num":185000}]</v>
      </c>
    </row>
    <row r="5139" spans="1:12" x14ac:dyDescent="0.2">
      <c r="A5139">
        <f t="shared" si="3955"/>
        <v>606372</v>
      </c>
      <c r="B5139">
        <f t="shared" si="3967"/>
        <v>606373</v>
      </c>
      <c r="C5139" s="1" t="str">
        <f t="shared" si="3962"/>
        <v>BOSS波\n需击杀所有怪物</v>
      </c>
      <c r="D5139">
        <f>VLOOKUP(MOD(A5139,1000),Sheet2!P:R,3,FALSE)</f>
        <v>17452896396.000004</v>
      </c>
      <c r="E5139">
        <v>506</v>
      </c>
      <c r="F5139" s="1" t="str">
        <f>IF(VLOOKUP(MOD(A5139,1000),Sheet2!P:W,8,FALSE)=1,"[[50000,1],",IF(VLOOKUP(MOD(A5139,1000),Sheet2!P:W,8,FALSE)=2,"[[90000,1],","["))&amp;IF(K5139=K5138,VLOOKUP(INT(MID(A5139,3,1))*10+3,Sheet3!A:B,2,FALSE),VLOOKUP(INT(MID(A5139,3,1))*10+MOD(K5139,2)+1,Sheet3!A:B,2,FALSE))&amp;"]"</f>
        <v>[[50053,45]]</v>
      </c>
      <c r="G5139">
        <v>0.2</v>
      </c>
      <c r="H5139" s="1" t="str">
        <f t="shared" si="3972"/>
        <v>[80051,80052,80053,80054,80055,80056,80057,80058]</v>
      </c>
      <c r="I5139" s="1">
        <f t="shared" ref="I5139" si="4012">I5127</f>
        <v>2</v>
      </c>
      <c r="J5139">
        <f t="shared" si="3958"/>
        <v>40</v>
      </c>
      <c r="K5139">
        <f t="shared" si="3975"/>
        <v>310</v>
      </c>
      <c r="L5139" s="1" t="str">
        <f>Sheet1!L5139</f>
        <v>[{"bid":16009,"type":6,"num":147},{"bid":14001,"type":4,"num":185500}]</v>
      </c>
    </row>
    <row r="5140" spans="1:12" x14ac:dyDescent="0.2">
      <c r="A5140">
        <f t="shared" si="3955"/>
        <v>606373</v>
      </c>
      <c r="B5140">
        <f t="shared" si="3967"/>
        <v>606374</v>
      </c>
      <c r="C5140" s="1" t="str">
        <f t="shared" si="3962"/>
        <v>当前波数 311/∞</v>
      </c>
      <c r="D5140">
        <f>VLOOKUP(MOD(A5140,1000),Sheet2!P:R,3,FALSE)</f>
        <v>18203428152</v>
      </c>
      <c r="E5140">
        <v>507</v>
      </c>
      <c r="F5140" s="1" t="str">
        <f>IF(VLOOKUP(MOD(A5140,1000),Sheet2!P:W,8,FALSE)=1,"[[50000,1],",IF(VLOOKUP(MOD(A5140,1000),Sheet2!P:W,8,FALSE)=2,"[[90000,1],","["))&amp;IF(K5140=K5139,VLOOKUP(INT(MID(A5140,3,1))*10+3,Sheet3!A:B,2,FALSE),VLOOKUP(INT(MID(A5140,3,1))*10+MOD(K5140,2)+1,Sheet3!A:B,2,FALSE))&amp;"]"</f>
        <v>[[50000,1],[50051,67]]</v>
      </c>
      <c r="G5140">
        <v>0.2</v>
      </c>
      <c r="H5140" s="1" t="str">
        <f t="shared" si="3972"/>
        <v>[80051,80052,80053,80054,80055,80056,80057,80058]</v>
      </c>
      <c r="I5140" s="1">
        <f t="shared" ref="I5140" si="4013">I5128</f>
        <v>1</v>
      </c>
      <c r="J5140">
        <f t="shared" si="3958"/>
        <v>20</v>
      </c>
      <c r="K5140">
        <f t="shared" si="3975"/>
        <v>311</v>
      </c>
      <c r="L5140" s="1" t="str">
        <f>Sheet1!L5140</f>
        <v>[{"bid":16009,"type":6,"num":147},{"bid":14001,"type":4,"num":186000}]</v>
      </c>
    </row>
    <row r="5141" spans="1:12" x14ac:dyDescent="0.2">
      <c r="A5141">
        <f t="shared" si="3955"/>
        <v>606374</v>
      </c>
      <c r="B5141">
        <f t="shared" si="3967"/>
        <v>606375</v>
      </c>
      <c r="C5141" s="1" t="str">
        <f t="shared" si="3962"/>
        <v>当前波数 312/∞</v>
      </c>
      <c r="D5141">
        <f>VLOOKUP(MOD(A5141,1000),Sheet2!P:R,3,FALSE)</f>
        <v>18970439040.000004</v>
      </c>
      <c r="E5141">
        <v>508</v>
      </c>
      <c r="F5141" s="1" t="str">
        <f>IF(VLOOKUP(MOD(A5141,1000),Sheet2!P:W,8,FALSE)=1,"[[50000,1],",IF(VLOOKUP(MOD(A5141,1000),Sheet2!P:W,8,FALSE)=2,"[[90000,1],","["))&amp;IF(K5141=K5140,VLOOKUP(INT(MID(A5141,3,1))*10+3,Sheet3!A:B,2,FALSE),VLOOKUP(INT(MID(A5141,3,1))*10+MOD(K5141,2)+1,Sheet3!A:B,2,FALSE))&amp;"]"</f>
        <v>[[50052,67]]</v>
      </c>
      <c r="G5141">
        <v>0.2</v>
      </c>
      <c r="H5141" s="1" t="str">
        <f t="shared" si="3972"/>
        <v>[80051,80052,80053,80054,80055,80056,80057,80058]</v>
      </c>
      <c r="I5141" s="1">
        <f t="shared" ref="I5141" si="4014">I5129</f>
        <v>1</v>
      </c>
      <c r="J5141">
        <f t="shared" si="3958"/>
        <v>20</v>
      </c>
      <c r="K5141">
        <f t="shared" si="3975"/>
        <v>312</v>
      </c>
      <c r="L5141" s="1" t="str">
        <f>Sheet1!L5141</f>
        <v>[{"bid":16009,"type":6,"num":147},{"bid":14001,"type":4,"num":186500}]</v>
      </c>
    </row>
    <row r="5142" spans="1:12" x14ac:dyDescent="0.2">
      <c r="A5142">
        <f t="shared" si="3955"/>
        <v>606375</v>
      </c>
      <c r="B5142">
        <f t="shared" si="3967"/>
        <v>606376</v>
      </c>
      <c r="C5142" s="1" t="str">
        <f t="shared" si="3962"/>
        <v>当前波数 313/∞</v>
      </c>
      <c r="D5142">
        <f>VLOOKUP(MOD(A5142,1000),Sheet2!P:R,3,FALSE)</f>
        <v>19811387024</v>
      </c>
      <c r="E5142">
        <v>510</v>
      </c>
      <c r="F5142" s="1" t="str">
        <f>IF(VLOOKUP(MOD(A5142,1000),Sheet2!P:W,8,FALSE)=1,"[[50000,1],",IF(VLOOKUP(MOD(A5142,1000),Sheet2!P:W,8,FALSE)=2,"[[90000,1],","["))&amp;IF(K5142=K5141,VLOOKUP(INT(MID(A5142,3,1))*10+3,Sheet3!A:B,2,FALSE),VLOOKUP(INT(MID(A5142,3,1))*10+MOD(K5142,2)+1,Sheet3!A:B,2,FALSE))&amp;"]"</f>
        <v>[[50051,67]]</v>
      </c>
      <c r="G5142">
        <v>0.2</v>
      </c>
      <c r="H5142" s="1" t="str">
        <f t="shared" si="3972"/>
        <v>[80051,80052,80053,80054,80055,80056,80057,80058]</v>
      </c>
      <c r="I5142" s="1">
        <f t="shared" ref="I5142" si="4015">I5130</f>
        <v>1</v>
      </c>
      <c r="J5142">
        <f t="shared" si="3958"/>
        <v>20</v>
      </c>
      <c r="K5142">
        <f t="shared" si="3975"/>
        <v>313</v>
      </c>
      <c r="L5142" s="1" t="str">
        <f>Sheet1!L5142</f>
        <v>[{"bid":16009,"type":6,"num":147},{"bid":14001,"type":4,"num":187000}]</v>
      </c>
    </row>
    <row r="5143" spans="1:12" x14ac:dyDescent="0.2">
      <c r="A5143">
        <f t="shared" si="3955"/>
        <v>606376</v>
      </c>
      <c r="B5143">
        <f t="shared" si="3967"/>
        <v>606377</v>
      </c>
      <c r="C5143" s="1" t="str">
        <f t="shared" si="3962"/>
        <v>当前波数 314/∞</v>
      </c>
      <c r="D5143">
        <f>VLOOKUP(MOD(A5143,1000),Sheet2!P:R,3,FALSE)</f>
        <v>20670826008.000004</v>
      </c>
      <c r="E5143">
        <v>511</v>
      </c>
      <c r="F5143" s="1" t="str">
        <f>IF(VLOOKUP(MOD(A5143,1000),Sheet2!P:W,8,FALSE)=1,"[[50000,1],",IF(VLOOKUP(MOD(A5143,1000),Sheet2!P:W,8,FALSE)=2,"[[90000,1],","["))&amp;IF(K5143=K5142,VLOOKUP(INT(MID(A5143,3,1))*10+3,Sheet3!A:B,2,FALSE),VLOOKUP(INT(MID(A5143,3,1))*10+MOD(K5143,2)+1,Sheet3!A:B,2,FALSE))&amp;"]"</f>
        <v>[[50000,1],[50052,67]]</v>
      </c>
      <c r="G5143">
        <v>0.2</v>
      </c>
      <c r="H5143" s="1" t="str">
        <f t="shared" si="3972"/>
        <v>[80051,80052,80053,80054,80055,80056,80057,80058]</v>
      </c>
      <c r="I5143" s="1">
        <f t="shared" ref="I5143" si="4016">I5131</f>
        <v>1</v>
      </c>
      <c r="J5143">
        <f t="shared" si="3958"/>
        <v>20</v>
      </c>
      <c r="K5143">
        <f t="shared" si="3975"/>
        <v>314</v>
      </c>
      <c r="L5143" s="1" t="str">
        <f>Sheet1!L5143</f>
        <v>[{"bid":16009,"type":6,"num":149},{"bid":14001,"type":4,"num":187500}]</v>
      </c>
    </row>
    <row r="5144" spans="1:12" x14ac:dyDescent="0.2">
      <c r="A5144">
        <f t="shared" si="3955"/>
        <v>606377</v>
      </c>
      <c r="B5144">
        <f t="shared" si="3967"/>
        <v>606378</v>
      </c>
      <c r="C5144" s="1" t="str">
        <f t="shared" si="3962"/>
        <v>当前波数 315/∞\n下一波BOSS</v>
      </c>
      <c r="D5144">
        <f>VLOOKUP(MOD(A5144,1000),Sheet2!P:R,3,FALSE)</f>
        <v>21548979072.000004</v>
      </c>
      <c r="E5144">
        <v>513</v>
      </c>
      <c r="F5144" s="1" t="str">
        <f>IF(VLOOKUP(MOD(A5144,1000),Sheet2!P:W,8,FALSE)=1,"[[50000,1],",IF(VLOOKUP(MOD(A5144,1000),Sheet2!P:W,8,FALSE)=2,"[[90000,1],","["))&amp;IF(K5144=K5143,VLOOKUP(INT(MID(A5144,3,1))*10+3,Sheet3!A:B,2,FALSE),VLOOKUP(INT(MID(A5144,3,1))*10+MOD(K5144,2)+1,Sheet3!A:B,2,FALSE))&amp;"]"</f>
        <v>[[50051,67]]</v>
      </c>
      <c r="G5144">
        <v>0.2</v>
      </c>
      <c r="H5144" s="1" t="str">
        <f t="shared" si="3972"/>
        <v>[80051,80052,80053,80054,80055,80056,80057,80058]</v>
      </c>
      <c r="I5144" s="1">
        <f t="shared" ref="I5144" si="4017">I5132</f>
        <v>1</v>
      </c>
      <c r="J5144">
        <f t="shared" si="3958"/>
        <v>20</v>
      </c>
      <c r="K5144">
        <f t="shared" si="3975"/>
        <v>315</v>
      </c>
      <c r="L5144" s="1" t="str">
        <f>Sheet1!L5144</f>
        <v>[{"bid":16009,"type":6,"num":149},{"bid":14001,"type":4,"num":188000}]</v>
      </c>
    </row>
    <row r="5145" spans="1:12" x14ac:dyDescent="0.2">
      <c r="A5145">
        <f t="shared" si="3955"/>
        <v>606378</v>
      </c>
      <c r="B5145">
        <f t="shared" si="3967"/>
        <v>606379</v>
      </c>
      <c r="C5145" s="1" t="str">
        <f t="shared" si="3962"/>
        <v>BOSS波\n需击杀所有怪物</v>
      </c>
      <c r="D5145">
        <f>VLOOKUP(MOD(A5145,1000),Sheet2!P:R,3,FALSE)</f>
        <v>22446070496.000004</v>
      </c>
      <c r="E5145">
        <v>515</v>
      </c>
      <c r="F5145" s="1" t="str">
        <f>IF(VLOOKUP(MOD(A5145,1000),Sheet2!P:W,8,FALSE)=1,"[[50000,1],",IF(VLOOKUP(MOD(A5145,1000),Sheet2!P:W,8,FALSE)=2,"[[90000,1],","["))&amp;IF(K5145=K5144,VLOOKUP(INT(MID(A5145,3,1))*10+3,Sheet3!A:B,2,FALSE),VLOOKUP(INT(MID(A5145,3,1))*10+MOD(K5145,2)+1,Sheet3!A:B,2,FALSE))&amp;"]"</f>
        <v>[[50053,45]]</v>
      </c>
      <c r="G5145">
        <v>0.2</v>
      </c>
      <c r="H5145" s="1" t="str">
        <f t="shared" si="3972"/>
        <v>[80051,80052,80053,80054,80055,80056,80057,80058]</v>
      </c>
      <c r="I5145" s="1">
        <f t="shared" ref="I5145" si="4018">I5133</f>
        <v>2</v>
      </c>
      <c r="J5145">
        <f t="shared" si="3958"/>
        <v>40</v>
      </c>
      <c r="K5145">
        <f t="shared" si="3975"/>
        <v>315</v>
      </c>
      <c r="L5145" s="1" t="str">
        <f>Sheet1!L5145</f>
        <v>[{"bid":16009,"type":6,"num":149},{"bid":14001,"type":4,"num":188500}]</v>
      </c>
    </row>
    <row r="5146" spans="1:12" x14ac:dyDescent="0.2">
      <c r="A5146">
        <f t="shared" si="3955"/>
        <v>606379</v>
      </c>
      <c r="B5146">
        <f t="shared" si="3967"/>
        <v>606380</v>
      </c>
      <c r="C5146" s="1" t="str">
        <f t="shared" si="3962"/>
        <v>当前波数 316/∞</v>
      </c>
      <c r="D5146">
        <f>VLOOKUP(MOD(A5146,1000),Sheet2!P:R,3,FALSE)</f>
        <v>23362325760</v>
      </c>
      <c r="E5146">
        <v>517</v>
      </c>
      <c r="F5146" s="1" t="str">
        <f>IF(VLOOKUP(MOD(A5146,1000),Sheet2!P:W,8,FALSE)=1,"[[50000,1],",IF(VLOOKUP(MOD(A5146,1000),Sheet2!P:W,8,FALSE)=2,"[[90000,1],","["))&amp;IF(K5146=K5145,VLOOKUP(INT(MID(A5146,3,1))*10+3,Sheet3!A:B,2,FALSE),VLOOKUP(INT(MID(A5146,3,1))*10+MOD(K5146,2)+1,Sheet3!A:B,2,FALSE))&amp;"]"</f>
        <v>[[50000,1],[50052,67]]</v>
      </c>
      <c r="G5146">
        <v>0.2</v>
      </c>
      <c r="H5146" s="1" t="str">
        <f t="shared" si="3972"/>
        <v>[80051,80052,80053,80054,80055,80056,80057,80058]</v>
      </c>
      <c r="I5146" s="1">
        <f t="shared" ref="I5146" si="4019">I5134</f>
        <v>1</v>
      </c>
      <c r="J5146">
        <f t="shared" si="3958"/>
        <v>20</v>
      </c>
      <c r="K5146">
        <f t="shared" si="3975"/>
        <v>316</v>
      </c>
      <c r="L5146" s="1" t="str">
        <f>Sheet1!L5146</f>
        <v>[{"bid":16009,"type":6,"num":149},{"bid":14001,"type":4,"num":189000}]</v>
      </c>
    </row>
    <row r="5147" spans="1:12" x14ac:dyDescent="0.2">
      <c r="A5147">
        <f t="shared" si="3955"/>
        <v>606380</v>
      </c>
      <c r="B5147">
        <f t="shared" si="3967"/>
        <v>606381</v>
      </c>
      <c r="C5147" s="1" t="str">
        <f t="shared" si="3962"/>
        <v>当前波数 317/∞</v>
      </c>
      <c r="D5147">
        <f>VLOOKUP(MOD(A5147,1000),Sheet2!P:R,3,FALSE)</f>
        <v>24297971544.000004</v>
      </c>
      <c r="E5147">
        <v>519</v>
      </c>
      <c r="F5147" s="1" t="str">
        <f>IF(VLOOKUP(MOD(A5147,1000),Sheet2!P:W,8,FALSE)=1,"[[50000,1],",IF(VLOOKUP(MOD(A5147,1000),Sheet2!P:W,8,FALSE)=2,"[[90000,1],","["))&amp;IF(K5147=K5146,VLOOKUP(INT(MID(A5147,3,1))*10+3,Sheet3!A:B,2,FALSE),VLOOKUP(INT(MID(A5147,3,1))*10+MOD(K5147,2)+1,Sheet3!A:B,2,FALSE))&amp;"]"</f>
        <v>[[50051,67]]</v>
      </c>
      <c r="G5147">
        <v>0.2</v>
      </c>
      <c r="H5147" s="1" t="str">
        <f t="shared" si="3972"/>
        <v>[80051,80052,80053,80054,80055,80056,80057,80058]</v>
      </c>
      <c r="I5147" s="1">
        <f t="shared" ref="I5147" si="4020">I5135</f>
        <v>1</v>
      </c>
      <c r="J5147">
        <f t="shared" si="3958"/>
        <v>20</v>
      </c>
      <c r="K5147">
        <f t="shared" si="3975"/>
        <v>317</v>
      </c>
      <c r="L5147" s="1" t="str">
        <f>Sheet1!L5147</f>
        <v>[{"bid":16009,"type":6,"num":149},{"bid":14001,"type":4,"num":189500}]</v>
      </c>
    </row>
    <row r="5148" spans="1:12" x14ac:dyDescent="0.2">
      <c r="A5148">
        <f t="shared" si="3955"/>
        <v>606381</v>
      </c>
      <c r="B5148">
        <f t="shared" si="3967"/>
        <v>606382</v>
      </c>
      <c r="C5148" s="1" t="str">
        <f t="shared" si="3962"/>
        <v>当前波数 318/∞</v>
      </c>
      <c r="D5148">
        <f>VLOOKUP(MOD(A5148,1000),Sheet2!P:R,3,FALSE)</f>
        <v>25253235728</v>
      </c>
      <c r="E5148">
        <v>521</v>
      </c>
      <c r="F5148" s="1" t="str">
        <f>IF(VLOOKUP(MOD(A5148,1000),Sheet2!P:W,8,FALSE)=1,"[[50000,1],",IF(VLOOKUP(MOD(A5148,1000),Sheet2!P:W,8,FALSE)=2,"[[90000,1],","["))&amp;IF(K5148=K5147,VLOOKUP(INT(MID(A5148,3,1))*10+3,Sheet3!A:B,2,FALSE),VLOOKUP(INT(MID(A5148,3,1))*10+MOD(K5148,2)+1,Sheet3!A:B,2,FALSE))&amp;"]"</f>
        <v>[[50052,67]]</v>
      </c>
      <c r="G5148">
        <v>0.2</v>
      </c>
      <c r="H5148" s="1" t="str">
        <f t="shared" si="3972"/>
        <v>[80051,80052,80053,80054,80055,80056,80057,80058]</v>
      </c>
      <c r="I5148" s="1">
        <f t="shared" ref="I5148" si="4021">I5136</f>
        <v>1</v>
      </c>
      <c r="J5148">
        <f t="shared" si="3958"/>
        <v>20</v>
      </c>
      <c r="K5148">
        <f t="shared" si="3975"/>
        <v>318</v>
      </c>
      <c r="L5148" s="1" t="str">
        <f>Sheet1!L5148</f>
        <v>[{"bid":16009,"type":6,"num":151},{"bid":14001,"type":4,"num":190000}]</v>
      </c>
    </row>
    <row r="5149" spans="1:12" x14ac:dyDescent="0.2">
      <c r="A5149">
        <f t="shared" si="3955"/>
        <v>606382</v>
      </c>
      <c r="B5149">
        <f t="shared" si="3967"/>
        <v>606383</v>
      </c>
      <c r="C5149" s="1" t="str">
        <f t="shared" si="3962"/>
        <v>当前波数 319/∞</v>
      </c>
      <c r="D5149">
        <f>VLOOKUP(MOD(A5149,1000),Sheet2!P:R,3,FALSE)</f>
        <v>26228347392.000004</v>
      </c>
      <c r="E5149">
        <v>523</v>
      </c>
      <c r="F5149" s="1" t="str">
        <f>IF(VLOOKUP(MOD(A5149,1000),Sheet2!P:W,8,FALSE)=1,"[[50000,1],",IF(VLOOKUP(MOD(A5149,1000),Sheet2!P:W,8,FALSE)=2,"[[90000,1],","["))&amp;IF(K5149=K5148,VLOOKUP(INT(MID(A5149,3,1))*10+3,Sheet3!A:B,2,FALSE),VLOOKUP(INT(MID(A5149,3,1))*10+MOD(K5149,2)+1,Sheet3!A:B,2,FALSE))&amp;"]"</f>
        <v>[[50000,1],[50051,67]]</v>
      </c>
      <c r="G5149">
        <v>0.2</v>
      </c>
      <c r="H5149" s="1" t="str">
        <f t="shared" si="3972"/>
        <v>[80051,80052,80053,80054,80055,80056,80057,80058]</v>
      </c>
      <c r="I5149" s="1">
        <f t="shared" ref="I5149" si="4022">I5137</f>
        <v>1</v>
      </c>
      <c r="J5149">
        <f t="shared" si="3958"/>
        <v>20</v>
      </c>
      <c r="K5149">
        <f t="shared" si="3975"/>
        <v>319</v>
      </c>
      <c r="L5149" s="1" t="str">
        <f>Sheet1!L5149</f>
        <v>[{"bid":16009,"type":6,"num":151},{"bid":14001,"type":4,"num":190500}]</v>
      </c>
    </row>
    <row r="5150" spans="1:12" x14ac:dyDescent="0.2">
      <c r="A5150">
        <f t="shared" si="3955"/>
        <v>606383</v>
      </c>
      <c r="B5150">
        <f t="shared" si="3967"/>
        <v>606384</v>
      </c>
      <c r="C5150" s="1" t="str">
        <f t="shared" si="3962"/>
        <v>当前波数 320/∞\n下一波BOSS</v>
      </c>
      <c r="D5150">
        <f>VLOOKUP(MOD(A5150,1000),Sheet2!P:R,3,FALSE)</f>
        <v>27287441832</v>
      </c>
      <c r="E5150">
        <v>525</v>
      </c>
      <c r="F5150" s="1" t="str">
        <f>IF(VLOOKUP(MOD(A5150,1000),Sheet2!P:W,8,FALSE)=1,"[[50000,1],",IF(VLOOKUP(MOD(A5150,1000),Sheet2!P:W,8,FALSE)=2,"[[90000,1],","["))&amp;IF(K5150=K5149,VLOOKUP(INT(MID(A5150,3,1))*10+3,Sheet3!A:B,2,FALSE),VLOOKUP(INT(MID(A5150,3,1))*10+MOD(K5150,2)+1,Sheet3!A:B,2,FALSE))&amp;"]"</f>
        <v>[[50052,67]]</v>
      </c>
      <c r="G5150">
        <v>0.2</v>
      </c>
      <c r="H5150" s="1" t="str">
        <f t="shared" si="3972"/>
        <v>[80051,80052,80053,80054,80055,80056,80057,80058]</v>
      </c>
      <c r="I5150" s="1">
        <f t="shared" ref="I5150" si="4023">I5138</f>
        <v>1</v>
      </c>
      <c r="J5150">
        <f t="shared" si="3958"/>
        <v>20</v>
      </c>
      <c r="K5150">
        <f t="shared" si="3975"/>
        <v>320</v>
      </c>
      <c r="L5150" s="1" t="str">
        <f>Sheet1!L5150</f>
        <v>[{"bid":16009,"type":6,"num":151},{"bid":14001,"type":4,"num":191000}]</v>
      </c>
    </row>
    <row r="5151" spans="1:12" x14ac:dyDescent="0.2">
      <c r="A5151">
        <f t="shared" si="3955"/>
        <v>606384</v>
      </c>
      <c r="B5151">
        <f t="shared" si="3967"/>
        <v>606385</v>
      </c>
      <c r="C5151" s="1" t="str">
        <f t="shared" si="3962"/>
        <v>BOSS波\n需击杀所有怪物</v>
      </c>
      <c r="D5151">
        <f>VLOOKUP(MOD(A5151,1000),Sheet2!P:R,3,FALSE)</f>
        <v>28368572340.000004</v>
      </c>
      <c r="E5151">
        <v>526</v>
      </c>
      <c r="F5151" s="1" t="str">
        <f>IF(VLOOKUP(MOD(A5151,1000),Sheet2!P:W,8,FALSE)=1,"[[50000,1],",IF(VLOOKUP(MOD(A5151,1000),Sheet2!P:W,8,FALSE)=2,"[[90000,1],","["))&amp;IF(K5151=K5150,VLOOKUP(INT(MID(A5151,3,1))*10+3,Sheet3!A:B,2,FALSE),VLOOKUP(INT(MID(A5151,3,1))*10+MOD(K5151,2)+1,Sheet3!A:B,2,FALSE))&amp;"]"</f>
        <v>[[50053,45]]</v>
      </c>
      <c r="G5151">
        <v>0.2</v>
      </c>
      <c r="H5151" s="1" t="str">
        <f t="shared" si="3972"/>
        <v>[80051,80052,80053,80054,80055,80056,80057,80058]</v>
      </c>
      <c r="I5151" s="1">
        <f t="shared" ref="I5151" si="4024">I5139</f>
        <v>2</v>
      </c>
      <c r="J5151">
        <f t="shared" si="3958"/>
        <v>40</v>
      </c>
      <c r="K5151">
        <f t="shared" si="3975"/>
        <v>320</v>
      </c>
      <c r="L5151" s="1" t="str">
        <f>Sheet1!L5151</f>
        <v>[{"bid":16009,"type":6,"num":151},{"bid":14001,"type":4,"num":191500}]</v>
      </c>
    </row>
    <row r="5152" spans="1:12" x14ac:dyDescent="0.2">
      <c r="A5152">
        <f t="shared" si="3955"/>
        <v>606385</v>
      </c>
      <c r="B5152">
        <f t="shared" si="3967"/>
        <v>606386</v>
      </c>
      <c r="C5152" s="1" t="str">
        <f t="shared" si="3962"/>
        <v>当前波数 321/∞</v>
      </c>
      <c r="D5152">
        <f>VLOOKUP(MOD(A5152,1000),Sheet2!P:R,3,FALSE)</f>
        <v>29471993616.000004</v>
      </c>
      <c r="E5152">
        <v>528</v>
      </c>
      <c r="F5152" s="1" t="str">
        <f>IF(VLOOKUP(MOD(A5152,1000),Sheet2!P:W,8,FALSE)=1,"[[50000,1],",IF(VLOOKUP(MOD(A5152,1000),Sheet2!P:W,8,FALSE)=2,"[[90000,1],","["))&amp;IF(K5152=K5151,VLOOKUP(INT(MID(A5152,3,1))*10+3,Sheet3!A:B,2,FALSE),VLOOKUP(INT(MID(A5152,3,1))*10+MOD(K5152,2)+1,Sheet3!A:B,2,FALSE))&amp;"]"</f>
        <v>[[50000,1],[50051,67]]</v>
      </c>
      <c r="G5152">
        <v>0.2</v>
      </c>
      <c r="H5152" s="1" t="str">
        <f t="shared" si="3972"/>
        <v>[80051,80052,80053,80054,80055,80056,80057,80058]</v>
      </c>
      <c r="I5152" s="1">
        <f t="shared" ref="I5152" si="4025">I5140</f>
        <v>1</v>
      </c>
      <c r="J5152">
        <f t="shared" si="3958"/>
        <v>20</v>
      </c>
      <c r="K5152">
        <f t="shared" si="3975"/>
        <v>321</v>
      </c>
      <c r="L5152" s="1" t="str">
        <f>Sheet1!L5152</f>
        <v>[{"bid":16009,"type":6,"num":151},{"bid":14001,"type":4,"num":192000}]</v>
      </c>
    </row>
    <row r="5153" spans="1:12" x14ac:dyDescent="0.2">
      <c r="A5153">
        <f t="shared" si="3955"/>
        <v>606386</v>
      </c>
      <c r="B5153">
        <f t="shared" si="3967"/>
        <v>606387</v>
      </c>
      <c r="C5153" s="1" t="str">
        <f t="shared" si="3962"/>
        <v>当前波数 322/∞</v>
      </c>
      <c r="D5153">
        <f>VLOOKUP(MOD(A5153,1000),Sheet2!P:R,3,FALSE)</f>
        <v>30597961680.000004</v>
      </c>
      <c r="E5153">
        <v>530</v>
      </c>
      <c r="F5153" s="1" t="str">
        <f>IF(VLOOKUP(MOD(A5153,1000),Sheet2!P:W,8,FALSE)=1,"[[50000,1],",IF(VLOOKUP(MOD(A5153,1000),Sheet2!P:W,8,FALSE)=2,"[[90000,1],","["))&amp;IF(K5153=K5152,VLOOKUP(INT(MID(A5153,3,1))*10+3,Sheet3!A:B,2,FALSE),VLOOKUP(INT(MID(A5153,3,1))*10+MOD(K5153,2)+1,Sheet3!A:B,2,FALSE))&amp;"]"</f>
        <v>[[50052,67]]</v>
      </c>
      <c r="G5153">
        <v>0.2</v>
      </c>
      <c r="H5153" s="1" t="str">
        <f t="shared" si="3972"/>
        <v>[80051,80052,80053,80054,80055,80056,80057,80058]</v>
      </c>
      <c r="I5153" s="1">
        <f t="shared" ref="I5153" si="4026">I5141</f>
        <v>1</v>
      </c>
      <c r="J5153">
        <f t="shared" si="3958"/>
        <v>20</v>
      </c>
      <c r="K5153">
        <f t="shared" si="3975"/>
        <v>322</v>
      </c>
      <c r="L5153" s="1" t="str">
        <f>Sheet1!L5153</f>
        <v>[{"bid":16009,"type":6,"num":153},{"bid":14001,"type":4,"num":192500}]</v>
      </c>
    </row>
    <row r="5154" spans="1:12" x14ac:dyDescent="0.2">
      <c r="A5154">
        <f t="shared" ref="A5154:A5217" si="4027">A5153+1</f>
        <v>606387</v>
      </c>
      <c r="B5154">
        <f t="shared" si="3967"/>
        <v>606388</v>
      </c>
      <c r="C5154" s="1" t="str">
        <f t="shared" si="3962"/>
        <v>当前波数 323/∞</v>
      </c>
      <c r="D5154">
        <f>VLOOKUP(MOD(A5154,1000),Sheet2!P:R,3,FALSE)</f>
        <v>31746733872.000004</v>
      </c>
      <c r="E5154">
        <v>531</v>
      </c>
      <c r="F5154" s="1" t="str">
        <f>IF(VLOOKUP(MOD(A5154,1000),Sheet2!P:W,8,FALSE)=1,"[[50000,1],",IF(VLOOKUP(MOD(A5154,1000),Sheet2!P:W,8,FALSE)=2,"[[90000,1],","["))&amp;IF(K5154=K5153,VLOOKUP(INT(MID(A5154,3,1))*10+3,Sheet3!A:B,2,FALSE),VLOOKUP(INT(MID(A5154,3,1))*10+MOD(K5154,2)+1,Sheet3!A:B,2,FALSE))&amp;"]"</f>
        <v>[[50051,67]]</v>
      </c>
      <c r="G5154">
        <v>0.2</v>
      </c>
      <c r="H5154" s="1" t="str">
        <f t="shared" si="3972"/>
        <v>[80051,80052,80053,80054,80055,80056,80057,80058]</v>
      </c>
      <c r="I5154" s="1">
        <f t="shared" ref="I5154" si="4028">I5142</f>
        <v>1</v>
      </c>
      <c r="J5154">
        <f t="shared" ref="J5154:J5217" si="4029">J4615</f>
        <v>20</v>
      </c>
      <c r="K5154">
        <f t="shared" si="3975"/>
        <v>323</v>
      </c>
      <c r="L5154" s="1" t="str">
        <f>Sheet1!L5154</f>
        <v>[{"bid":16009,"type":6,"num":153},{"bid":14001,"type":4,"num":193000}]</v>
      </c>
    </row>
    <row r="5155" spans="1:12" x14ac:dyDescent="0.2">
      <c r="A5155">
        <f t="shared" si="4027"/>
        <v>606388</v>
      </c>
      <c r="B5155">
        <f t="shared" si="3967"/>
        <v>606389</v>
      </c>
      <c r="C5155" s="1" t="str">
        <f t="shared" si="3962"/>
        <v>当前波数 324/∞</v>
      </c>
      <c r="D5155">
        <f>VLOOKUP(MOD(A5155,1000),Sheet2!P:R,3,FALSE)</f>
        <v>32918568852.000011</v>
      </c>
      <c r="E5155">
        <v>532</v>
      </c>
      <c r="F5155" s="1" t="str">
        <f>IF(VLOOKUP(MOD(A5155,1000),Sheet2!P:W,8,FALSE)=1,"[[50000,1],",IF(VLOOKUP(MOD(A5155,1000),Sheet2!P:W,8,FALSE)=2,"[[90000,1],","["))&amp;IF(K5155=K5154,VLOOKUP(INT(MID(A5155,3,1))*10+3,Sheet3!A:B,2,FALSE),VLOOKUP(INT(MID(A5155,3,1))*10+MOD(K5155,2)+1,Sheet3!A:B,2,FALSE))&amp;"]"</f>
        <v>[[50000,1],[50052,67]]</v>
      </c>
      <c r="G5155">
        <v>0.2</v>
      </c>
      <c r="H5155" s="1" t="str">
        <f t="shared" si="3972"/>
        <v>[80051,80052,80053,80054,80055,80056,80057,80058]</v>
      </c>
      <c r="I5155" s="1">
        <f t="shared" ref="I5155" si="4030">I5143</f>
        <v>1</v>
      </c>
      <c r="J5155">
        <f t="shared" si="4029"/>
        <v>20</v>
      </c>
      <c r="K5155">
        <f t="shared" si="3975"/>
        <v>324</v>
      </c>
      <c r="L5155" s="1" t="str">
        <f>Sheet1!L5155</f>
        <v>[{"bid":16009,"type":6,"num":153},{"bid":14001,"type":4,"num":193500}]</v>
      </c>
    </row>
    <row r="5156" spans="1:12" x14ac:dyDescent="0.2">
      <c r="A5156">
        <f t="shared" si="4027"/>
        <v>606389</v>
      </c>
      <c r="B5156">
        <f t="shared" ref="B5156:B5219" si="4031">A5156+1</f>
        <v>606390</v>
      </c>
      <c r="C5156" s="1" t="str">
        <f t="shared" si="3962"/>
        <v>当前波数 325/∞\n下一波BOSS</v>
      </c>
      <c r="D5156">
        <f>VLOOKUP(MOD(A5156,1000),Sheet2!P:R,3,FALSE)</f>
        <v>34113726600.000008</v>
      </c>
      <c r="E5156">
        <v>534</v>
      </c>
      <c r="F5156" s="1" t="str">
        <f>IF(VLOOKUP(MOD(A5156,1000),Sheet2!P:W,8,FALSE)=1,"[[50000,1],",IF(VLOOKUP(MOD(A5156,1000),Sheet2!P:W,8,FALSE)=2,"[[90000,1],","["))&amp;IF(K5156=K5155,VLOOKUP(INT(MID(A5156,3,1))*10+3,Sheet3!A:B,2,FALSE),VLOOKUP(INT(MID(A5156,3,1))*10+MOD(K5156,2)+1,Sheet3!A:B,2,FALSE))&amp;"]"</f>
        <v>[[50051,67]]</v>
      </c>
      <c r="G5156">
        <v>0.2</v>
      </c>
      <c r="H5156" s="1" t="str">
        <f t="shared" si="3972"/>
        <v>[80051,80052,80053,80054,80055,80056,80057,80058]</v>
      </c>
      <c r="I5156" s="1">
        <f t="shared" ref="I5156" si="4032">I5144</f>
        <v>1</v>
      </c>
      <c r="J5156">
        <f t="shared" si="4029"/>
        <v>20</v>
      </c>
      <c r="K5156">
        <f t="shared" si="3975"/>
        <v>325</v>
      </c>
      <c r="L5156" s="1" t="str">
        <f>Sheet1!L5156</f>
        <v>[{"bid":16009,"type":6,"num":153},{"bid":14001,"type":4,"num":194000}]</v>
      </c>
    </row>
    <row r="5157" spans="1:12" x14ac:dyDescent="0.2">
      <c r="A5157">
        <f t="shared" si="4027"/>
        <v>606390</v>
      </c>
      <c r="B5157">
        <f t="shared" si="4031"/>
        <v>606391</v>
      </c>
      <c r="C5157" s="1" t="str">
        <f t="shared" si="3962"/>
        <v>BOSS波\n需击杀所有怪物</v>
      </c>
      <c r="D5157">
        <f>VLOOKUP(MOD(A5157,1000),Sheet2!P:R,3,FALSE)</f>
        <v>35332468416</v>
      </c>
      <c r="E5157">
        <v>535</v>
      </c>
      <c r="F5157" s="1" t="str">
        <f>IF(VLOOKUP(MOD(A5157,1000),Sheet2!P:W,8,FALSE)=1,"[[50000,1],",IF(VLOOKUP(MOD(A5157,1000),Sheet2!P:W,8,FALSE)=2,"[[90000,1],","["))&amp;IF(K5157=K5156,VLOOKUP(INT(MID(A5157,3,1))*10+3,Sheet3!A:B,2,FALSE),VLOOKUP(INT(MID(A5157,3,1))*10+MOD(K5157,2)+1,Sheet3!A:B,2,FALSE))&amp;"]"</f>
        <v>[[50053,45]]</v>
      </c>
      <c r="G5157">
        <v>0.2</v>
      </c>
      <c r="H5157" s="1" t="str">
        <f t="shared" si="3972"/>
        <v>[80051,80052,80053,80054,80055,80056,80057,80058]</v>
      </c>
      <c r="I5157" s="1">
        <f t="shared" ref="I5157" si="4033">I5145</f>
        <v>2</v>
      </c>
      <c r="J5157">
        <f t="shared" si="4029"/>
        <v>40</v>
      </c>
      <c r="K5157">
        <f t="shared" si="3975"/>
        <v>325</v>
      </c>
      <c r="L5157" s="1" t="str">
        <f>Sheet1!L5157</f>
        <v>[{"bid":16009,"type":6,"num":153},{"bid":14001,"type":4,"num":194500}]</v>
      </c>
    </row>
    <row r="5158" spans="1:12" x14ac:dyDescent="0.2">
      <c r="A5158">
        <f t="shared" si="4027"/>
        <v>606391</v>
      </c>
      <c r="B5158">
        <f t="shared" si="4031"/>
        <v>606392</v>
      </c>
      <c r="C5158" s="1" t="str">
        <f t="shared" ref="C5158:C5221" si="4034">IF(K5158=K5157,"BOSS波\n需击杀所有怪物",IF(K5158=K5159,"当前波数 "&amp;K5158&amp;"/∞\n下一波BOSS","当前波数 "&amp;K5158&amp;"/∞"))</f>
        <v>当前波数 326/∞</v>
      </c>
      <c r="D5158">
        <f>VLOOKUP(MOD(A5158,1000),Sheet2!P:R,3,FALSE)</f>
        <v>36646076448.000008</v>
      </c>
      <c r="E5158">
        <v>537</v>
      </c>
      <c r="F5158" s="1" t="str">
        <f>IF(VLOOKUP(MOD(A5158,1000),Sheet2!P:W,8,FALSE)=1,"[[50000,1],",IF(VLOOKUP(MOD(A5158,1000),Sheet2!P:W,8,FALSE)=2,"[[90000,1],","["))&amp;IF(K5158=K5157,VLOOKUP(INT(MID(A5158,3,1))*10+3,Sheet3!A:B,2,FALSE),VLOOKUP(INT(MID(A5158,3,1))*10+MOD(K5158,2)+1,Sheet3!A:B,2,FALSE))&amp;"]"</f>
        <v>[[50000,1],[50052,67]]</v>
      </c>
      <c r="G5158">
        <v>0.2</v>
      </c>
      <c r="H5158" s="1" t="str">
        <f t="shared" si="3972"/>
        <v>[80051,80052,80053,80054,80055,80056,80057,80058]</v>
      </c>
      <c r="I5158" s="1">
        <f t="shared" ref="I5158" si="4035">I5146</f>
        <v>1</v>
      </c>
      <c r="J5158">
        <f t="shared" si="4029"/>
        <v>20</v>
      </c>
      <c r="K5158">
        <f t="shared" si="3975"/>
        <v>326</v>
      </c>
      <c r="L5158" s="1" t="str">
        <f>Sheet1!L5158</f>
        <v>[{"bid":16009,"type":6,"num":155},{"bid":14001,"type":4,"num":195000}]</v>
      </c>
    </row>
    <row r="5159" spans="1:12" x14ac:dyDescent="0.2">
      <c r="A5159">
        <f t="shared" si="4027"/>
        <v>606392</v>
      </c>
      <c r="B5159">
        <f t="shared" si="4031"/>
        <v>606393</v>
      </c>
      <c r="C5159" s="1" t="str">
        <f t="shared" si="4034"/>
        <v>当前波数 327/∞</v>
      </c>
      <c r="D5159">
        <f>VLOOKUP(MOD(A5159,1000),Sheet2!P:R,3,FALSE)</f>
        <v>37985641056.000008</v>
      </c>
      <c r="E5159">
        <v>539</v>
      </c>
      <c r="F5159" s="1" t="str">
        <f>IF(VLOOKUP(MOD(A5159,1000),Sheet2!P:W,8,FALSE)=1,"[[50000,1],",IF(VLOOKUP(MOD(A5159,1000),Sheet2!P:W,8,FALSE)=2,"[[90000,1],","["))&amp;IF(K5159=K5158,VLOOKUP(INT(MID(A5159,3,1))*10+3,Sheet3!A:B,2,FALSE),VLOOKUP(INT(MID(A5159,3,1))*10+MOD(K5159,2)+1,Sheet3!A:B,2,FALSE))&amp;"]"</f>
        <v>[[50051,67]]</v>
      </c>
      <c r="G5159">
        <v>0.2</v>
      </c>
      <c r="H5159" s="1" t="str">
        <f t="shared" si="3972"/>
        <v>[80051,80052,80053,80054,80055,80056,80057,80058]</v>
      </c>
      <c r="I5159" s="1">
        <f t="shared" ref="I5159" si="4036">I5147</f>
        <v>1</v>
      </c>
      <c r="J5159">
        <f t="shared" si="4029"/>
        <v>20</v>
      </c>
      <c r="K5159">
        <f t="shared" ref="K5159:K5222" si="4037">K5153+5</f>
        <v>327</v>
      </c>
      <c r="L5159" s="1" t="str">
        <f>Sheet1!L5159</f>
        <v>[{"bid":16009,"type":6,"num":155},{"bid":14001,"type":4,"num":195500}]</v>
      </c>
    </row>
    <row r="5160" spans="1:12" x14ac:dyDescent="0.2">
      <c r="A5160">
        <f t="shared" si="4027"/>
        <v>606393</v>
      </c>
      <c r="B5160">
        <f t="shared" si="4031"/>
        <v>606394</v>
      </c>
      <c r="C5160" s="1" t="str">
        <f t="shared" si="4034"/>
        <v>当前波数 328/∞</v>
      </c>
      <c r="D5160">
        <f>VLOOKUP(MOD(A5160,1000),Sheet2!P:R,3,FALSE)</f>
        <v>39351450240.000008</v>
      </c>
      <c r="E5160">
        <v>541</v>
      </c>
      <c r="F5160" s="1" t="str">
        <f>IF(VLOOKUP(MOD(A5160,1000),Sheet2!P:W,8,FALSE)=1,"[[50000,1],",IF(VLOOKUP(MOD(A5160,1000),Sheet2!P:W,8,FALSE)=2,"[[90000,1],","["))&amp;IF(K5160=K5159,VLOOKUP(INT(MID(A5160,3,1))*10+3,Sheet3!A:B,2,FALSE),VLOOKUP(INT(MID(A5160,3,1))*10+MOD(K5160,2)+1,Sheet3!A:B,2,FALSE))&amp;"]"</f>
        <v>[[50052,67]]</v>
      </c>
      <c r="G5160">
        <v>0.2</v>
      </c>
      <c r="H5160" s="1" t="str">
        <f t="shared" si="3972"/>
        <v>[80051,80052,80053,80054,80055,80056,80057,80058]</v>
      </c>
      <c r="I5160" s="1">
        <f t="shared" ref="I5160" si="4038">I5148</f>
        <v>1</v>
      </c>
      <c r="J5160">
        <f t="shared" si="4029"/>
        <v>20</v>
      </c>
      <c r="K5160">
        <f t="shared" si="4037"/>
        <v>328</v>
      </c>
      <c r="L5160" s="1" t="str">
        <f>Sheet1!L5160</f>
        <v>[{"bid":16009,"type":6,"num":155},{"bid":14001,"type":4,"num":196000}]</v>
      </c>
    </row>
    <row r="5161" spans="1:12" x14ac:dyDescent="0.2">
      <c r="A5161">
        <f t="shared" si="4027"/>
        <v>606394</v>
      </c>
      <c r="B5161">
        <f t="shared" si="4031"/>
        <v>606395</v>
      </c>
      <c r="C5161" s="1" t="str">
        <f t="shared" si="4034"/>
        <v>当前波数 329/∞</v>
      </c>
      <c r="D5161">
        <f>VLOOKUP(MOD(A5161,1000),Sheet2!P:R,3,FALSE)</f>
        <v>40743793440.000008</v>
      </c>
      <c r="E5161">
        <v>542</v>
      </c>
      <c r="F5161" s="1" t="str">
        <f>IF(VLOOKUP(MOD(A5161,1000),Sheet2!P:W,8,FALSE)=1,"[[50000,1],",IF(VLOOKUP(MOD(A5161,1000),Sheet2!P:W,8,FALSE)=2,"[[90000,1],","["))&amp;IF(K5161=K5160,VLOOKUP(INT(MID(A5161,3,1))*10+3,Sheet3!A:B,2,FALSE),VLOOKUP(INT(MID(A5161,3,1))*10+MOD(K5161,2)+1,Sheet3!A:B,2,FALSE))&amp;"]"</f>
        <v>[[50000,1],[50051,67]]</v>
      </c>
      <c r="G5161">
        <v>0.2</v>
      </c>
      <c r="H5161" s="1" t="str">
        <f t="shared" si="3972"/>
        <v>[80051,80052,80053,80054,80055,80056,80057,80058]</v>
      </c>
      <c r="I5161" s="1">
        <f t="shared" ref="I5161" si="4039">I5149</f>
        <v>1</v>
      </c>
      <c r="J5161">
        <f t="shared" si="4029"/>
        <v>20</v>
      </c>
      <c r="K5161">
        <f t="shared" si="4037"/>
        <v>329</v>
      </c>
      <c r="L5161" s="1" t="str">
        <f>Sheet1!L5161</f>
        <v>[{"bid":16009,"type":6,"num":155},{"bid":14001,"type":4,"num":196500}]</v>
      </c>
    </row>
    <row r="5162" spans="1:12" x14ac:dyDescent="0.2">
      <c r="A5162">
        <f t="shared" si="4027"/>
        <v>606395</v>
      </c>
      <c r="B5162">
        <f t="shared" si="4031"/>
        <v>606396</v>
      </c>
      <c r="C5162" s="1" t="str">
        <f t="shared" si="4034"/>
        <v>当前波数 330/∞\n下一波BOSS</v>
      </c>
      <c r="D5162">
        <f>VLOOKUP(MOD(A5162,1000),Sheet2!P:R,3,FALSE)</f>
        <v>42162961536.000008</v>
      </c>
      <c r="E5162">
        <v>544</v>
      </c>
      <c r="F5162" s="1" t="str">
        <f>IF(VLOOKUP(MOD(A5162,1000),Sheet2!P:W,8,FALSE)=1,"[[50000,1],",IF(VLOOKUP(MOD(A5162,1000),Sheet2!P:W,8,FALSE)=2,"[[90000,1],","["))&amp;IF(K5162=K5161,VLOOKUP(INT(MID(A5162,3,1))*10+3,Sheet3!A:B,2,FALSE),VLOOKUP(INT(MID(A5162,3,1))*10+MOD(K5162,2)+1,Sheet3!A:B,2,FALSE))&amp;"]"</f>
        <v>[[50052,67]]</v>
      </c>
      <c r="G5162">
        <v>0.2</v>
      </c>
      <c r="H5162" s="1" t="str">
        <f t="shared" si="3972"/>
        <v>[80051,80052,80053,80054,80055,80056,80057,80058]</v>
      </c>
      <c r="I5162" s="1">
        <f t="shared" ref="I5162" si="4040">I5150</f>
        <v>1</v>
      </c>
      <c r="J5162">
        <f t="shared" si="4029"/>
        <v>20</v>
      </c>
      <c r="K5162">
        <f t="shared" si="4037"/>
        <v>330</v>
      </c>
      <c r="L5162" s="1" t="str">
        <f>Sheet1!L5162</f>
        <v>[{"bid":16009,"type":6,"num":155},{"bid":14001,"type":4,"num":197000}]</v>
      </c>
    </row>
    <row r="5163" spans="1:12" x14ac:dyDescent="0.2">
      <c r="A5163">
        <f t="shared" si="4027"/>
        <v>606396</v>
      </c>
      <c r="B5163">
        <f t="shared" si="4031"/>
        <v>606397</v>
      </c>
      <c r="C5163" s="1" t="str">
        <f t="shared" si="4034"/>
        <v>BOSS波\n需击杀所有怪物</v>
      </c>
      <c r="D5163">
        <f>VLOOKUP(MOD(A5163,1000),Sheet2!P:R,3,FALSE)</f>
        <v>43609246848.000008</v>
      </c>
      <c r="E5163">
        <v>546</v>
      </c>
      <c r="F5163" s="1" t="str">
        <f>IF(VLOOKUP(MOD(A5163,1000),Sheet2!P:W,8,FALSE)=1,"[[50000,1],",IF(VLOOKUP(MOD(A5163,1000),Sheet2!P:W,8,FALSE)=2,"[[90000,1],","["))&amp;IF(K5163=K5162,VLOOKUP(INT(MID(A5163,3,1))*10+3,Sheet3!A:B,2,FALSE),VLOOKUP(INT(MID(A5163,3,1))*10+MOD(K5163,2)+1,Sheet3!A:B,2,FALSE))&amp;"]"</f>
        <v>[[50053,45]]</v>
      </c>
      <c r="G5163">
        <v>0.2</v>
      </c>
      <c r="H5163" s="1" t="str">
        <f t="shared" si="3972"/>
        <v>[80051,80052,80053,80054,80055,80056,80057,80058]</v>
      </c>
      <c r="I5163" s="1">
        <f t="shared" ref="I5163" si="4041">I5151</f>
        <v>2</v>
      </c>
      <c r="J5163">
        <f t="shared" si="4029"/>
        <v>40</v>
      </c>
      <c r="K5163">
        <f t="shared" si="4037"/>
        <v>330</v>
      </c>
      <c r="L5163" s="1" t="str">
        <f>Sheet1!L5163</f>
        <v>[{"bid":16009,"type":6,"num":157},{"bid":14001,"type":4,"num":197500}]</v>
      </c>
    </row>
    <row r="5164" spans="1:12" x14ac:dyDescent="0.2">
      <c r="A5164">
        <f t="shared" si="4027"/>
        <v>606397</v>
      </c>
      <c r="B5164">
        <f t="shared" si="4031"/>
        <v>606398</v>
      </c>
      <c r="C5164" s="1" t="str">
        <f t="shared" si="4034"/>
        <v>当前波数 331/∞</v>
      </c>
      <c r="D5164">
        <f>VLOOKUP(MOD(A5164,1000),Sheet2!P:R,3,FALSE)</f>
        <v>45082943136.000015</v>
      </c>
      <c r="E5164">
        <v>548</v>
      </c>
      <c r="F5164" s="1" t="str">
        <f>IF(VLOOKUP(MOD(A5164,1000),Sheet2!P:W,8,FALSE)=1,"[[50000,1],",IF(VLOOKUP(MOD(A5164,1000),Sheet2!P:W,8,FALSE)=2,"[[90000,1],","["))&amp;IF(K5164=K5163,VLOOKUP(INT(MID(A5164,3,1))*10+3,Sheet3!A:B,2,FALSE),VLOOKUP(INT(MID(A5164,3,1))*10+MOD(K5164,2)+1,Sheet3!A:B,2,FALSE))&amp;"]"</f>
        <v>[[50000,1],[50051,67]]</v>
      </c>
      <c r="G5164">
        <v>0.2</v>
      </c>
      <c r="H5164" s="1" t="str">
        <f t="shared" si="3972"/>
        <v>[80051,80052,80053,80054,80055,80056,80057,80058]</v>
      </c>
      <c r="I5164" s="1">
        <f t="shared" ref="I5164" si="4042">I5152</f>
        <v>1</v>
      </c>
      <c r="J5164">
        <f t="shared" si="4029"/>
        <v>20</v>
      </c>
      <c r="K5164">
        <f t="shared" si="4037"/>
        <v>331</v>
      </c>
      <c r="L5164" s="1" t="str">
        <f>Sheet1!L5164</f>
        <v>[{"bid":16009,"type":6,"num":157},{"bid":14001,"type":4,"num":198000}]</v>
      </c>
    </row>
    <row r="5165" spans="1:12" x14ac:dyDescent="0.2">
      <c r="A5165">
        <f t="shared" si="4027"/>
        <v>606398</v>
      </c>
      <c r="B5165">
        <f t="shared" si="4031"/>
        <v>606399</v>
      </c>
      <c r="C5165" s="1" t="str">
        <f t="shared" si="4034"/>
        <v>当前波数 332/∞</v>
      </c>
      <c r="D5165">
        <f>VLOOKUP(MOD(A5165,1000),Sheet2!P:R,3,FALSE)</f>
        <v>46584345600.000008</v>
      </c>
      <c r="E5165">
        <v>550</v>
      </c>
      <c r="F5165" s="1" t="str">
        <f>IF(VLOOKUP(MOD(A5165,1000),Sheet2!P:W,8,FALSE)=1,"[[50000,1],",IF(VLOOKUP(MOD(A5165,1000),Sheet2!P:W,8,FALSE)=2,"[[90000,1],","["))&amp;IF(K5165=K5164,VLOOKUP(INT(MID(A5165,3,1))*10+3,Sheet3!A:B,2,FALSE),VLOOKUP(INT(MID(A5165,3,1))*10+MOD(K5165,2)+1,Sheet3!A:B,2,FALSE))&amp;"]"</f>
        <v>[[50052,67]]</v>
      </c>
      <c r="G5165">
        <v>0.2</v>
      </c>
      <c r="H5165" s="1" t="str">
        <f t="shared" ref="H5165:H5228" si="4043">H5164</f>
        <v>[80051,80052,80053,80054,80055,80056,80057,80058]</v>
      </c>
      <c r="I5165" s="1">
        <f t="shared" ref="I5165" si="4044">I5153</f>
        <v>1</v>
      </c>
      <c r="J5165">
        <f t="shared" si="4029"/>
        <v>20</v>
      </c>
      <c r="K5165">
        <f t="shared" si="4037"/>
        <v>332</v>
      </c>
      <c r="L5165" s="1" t="str">
        <f>Sheet1!L5165</f>
        <v>[{"bid":16009,"type":6,"num":157},{"bid":14001,"type":4,"num":198500}]</v>
      </c>
    </row>
    <row r="5166" spans="1:12" x14ac:dyDescent="0.2">
      <c r="A5166">
        <f t="shared" si="4027"/>
        <v>606399</v>
      </c>
      <c r="B5166">
        <f t="shared" si="4031"/>
        <v>606400</v>
      </c>
      <c r="C5166" s="1" t="str">
        <f t="shared" si="4034"/>
        <v>当前波数 333/∞</v>
      </c>
      <c r="D5166">
        <f>VLOOKUP(MOD(A5166,1000),Sheet2!P:R,3,FALSE)</f>
        <v>48192368120.000015</v>
      </c>
      <c r="E5166">
        <v>552</v>
      </c>
      <c r="F5166" s="1" t="str">
        <f>IF(VLOOKUP(MOD(A5166,1000),Sheet2!P:W,8,FALSE)=1,"[[50000,1],",IF(VLOOKUP(MOD(A5166,1000),Sheet2!P:W,8,FALSE)=2,"[[90000,1],","["))&amp;IF(K5166=K5165,VLOOKUP(INT(MID(A5166,3,1))*10+3,Sheet3!A:B,2,FALSE),VLOOKUP(INT(MID(A5166,3,1))*10+MOD(K5166,2)+1,Sheet3!A:B,2,FALSE))&amp;"]"</f>
        <v>[[50051,67]]</v>
      </c>
      <c r="G5166">
        <v>0.2</v>
      </c>
      <c r="H5166" s="1" t="str">
        <f t="shared" si="4043"/>
        <v>[80051,80052,80053,80054,80055,80056,80057,80058]</v>
      </c>
      <c r="I5166" s="1">
        <f t="shared" ref="I5166" si="4045">I5154</f>
        <v>1</v>
      </c>
      <c r="J5166">
        <f t="shared" si="4029"/>
        <v>20</v>
      </c>
      <c r="K5166">
        <f t="shared" si="4037"/>
        <v>333</v>
      </c>
      <c r="L5166" s="1" t="str">
        <f>Sheet1!L5166</f>
        <v>[{"bid":16009,"type":6,"num":157},{"bid":14001,"type":4,"num":199000}]</v>
      </c>
    </row>
    <row r="5167" spans="1:12" x14ac:dyDescent="0.2">
      <c r="A5167">
        <f t="shared" si="4027"/>
        <v>606400</v>
      </c>
      <c r="B5167">
        <f t="shared" si="4031"/>
        <v>606401</v>
      </c>
      <c r="C5167" s="1" t="str">
        <f t="shared" si="4034"/>
        <v>当前波数 334/∞</v>
      </c>
      <c r="D5167">
        <f>VLOOKUP(MOD(A5167,1000),Sheet2!P:R,3,FALSE)</f>
        <v>49830660444.000008</v>
      </c>
      <c r="E5167">
        <v>553</v>
      </c>
      <c r="F5167" s="1" t="str">
        <f>IF(VLOOKUP(MOD(A5167,1000),Sheet2!P:W,8,FALSE)=1,"[[50000,1],",IF(VLOOKUP(MOD(A5167,1000),Sheet2!P:W,8,FALSE)=2,"[[90000,1],","["))&amp;IF(K5167=K5166,VLOOKUP(INT(MID(A5167,3,1))*10+3,Sheet3!A:B,2,FALSE),VLOOKUP(INT(MID(A5167,3,1))*10+MOD(K5167,2)+1,Sheet3!A:B,2,FALSE))&amp;"]"</f>
        <v>[[50000,1],[50052,67]]</v>
      </c>
      <c r="G5167">
        <v>0.2</v>
      </c>
      <c r="H5167" s="1" t="str">
        <f t="shared" si="4043"/>
        <v>[80051,80052,80053,80054,80055,80056,80057,80058]</v>
      </c>
      <c r="I5167" s="1">
        <f t="shared" ref="I5167" si="4046">I5155</f>
        <v>1</v>
      </c>
      <c r="J5167">
        <f t="shared" si="4029"/>
        <v>20</v>
      </c>
      <c r="K5167">
        <f t="shared" si="4037"/>
        <v>334</v>
      </c>
      <c r="L5167" s="1" t="str">
        <f>Sheet1!L5167</f>
        <v>[{"bid":16009,"type":6,"num":157},{"bid":14001,"type":4,"num":199500}]</v>
      </c>
    </row>
    <row r="5168" spans="1:12" x14ac:dyDescent="0.2">
      <c r="A5168">
        <f t="shared" si="4027"/>
        <v>606401</v>
      </c>
      <c r="B5168">
        <f t="shared" si="4031"/>
        <v>606402</v>
      </c>
      <c r="C5168" s="1" t="str">
        <f t="shared" si="4034"/>
        <v>当前波数 335/∞\n下一波BOSS</v>
      </c>
      <c r="D5168">
        <f>VLOOKUP(MOD(A5168,1000),Sheet2!P:R,3,FALSE)</f>
        <v>51499545552.000015</v>
      </c>
      <c r="E5168">
        <v>554</v>
      </c>
      <c r="F5168" s="1" t="str">
        <f>IF(VLOOKUP(MOD(A5168,1000),Sheet2!P:W,8,FALSE)=1,"[[50000,1],",IF(VLOOKUP(MOD(A5168,1000),Sheet2!P:W,8,FALSE)=2,"[[90000,1],","["))&amp;IF(K5168=K5167,VLOOKUP(INT(MID(A5168,3,1))*10+3,Sheet3!A:B,2,FALSE),VLOOKUP(INT(MID(A5168,3,1))*10+MOD(K5168,2)+1,Sheet3!A:B,2,FALSE))&amp;"]"</f>
        <v>[[50051,67]]</v>
      </c>
      <c r="G5168">
        <v>0.2</v>
      </c>
      <c r="H5168" s="1" t="str">
        <f t="shared" si="4043"/>
        <v>[80051,80052,80053,80054,80055,80056,80057,80058]</v>
      </c>
      <c r="I5168" s="1">
        <f t="shared" ref="I5168" si="4047">I5156</f>
        <v>1</v>
      </c>
      <c r="J5168">
        <f t="shared" si="4029"/>
        <v>20</v>
      </c>
      <c r="K5168">
        <f t="shared" si="4037"/>
        <v>335</v>
      </c>
      <c r="L5168" s="1" t="str">
        <f>Sheet1!L5168</f>
        <v>[{"bid":16009,"type":6,"num":159},{"bid":14001,"type":4,"num":200000}]</v>
      </c>
    </row>
    <row r="5169" spans="1:12" x14ac:dyDescent="0.2">
      <c r="A5169">
        <f t="shared" si="4027"/>
        <v>606402</v>
      </c>
      <c r="B5169">
        <f t="shared" si="4031"/>
        <v>606403</v>
      </c>
      <c r="C5169" s="1" t="str">
        <f t="shared" si="4034"/>
        <v>BOSS波\n需击杀所有怪物</v>
      </c>
      <c r="D5169">
        <f>VLOOKUP(MOD(A5169,1000),Sheet2!P:R,3,FALSE)</f>
        <v>53199347984.000015</v>
      </c>
      <c r="E5169">
        <v>556</v>
      </c>
      <c r="F5169" s="1" t="str">
        <f>IF(VLOOKUP(MOD(A5169,1000),Sheet2!P:W,8,FALSE)=1,"[[50000,1],",IF(VLOOKUP(MOD(A5169,1000),Sheet2!P:W,8,FALSE)=2,"[[90000,1],","["))&amp;IF(K5169=K5168,VLOOKUP(INT(MID(A5169,3,1))*10+3,Sheet3!A:B,2,FALSE),VLOOKUP(INT(MID(A5169,3,1))*10+MOD(K5169,2)+1,Sheet3!A:B,2,FALSE))&amp;"]"</f>
        <v>[[50053,45]]</v>
      </c>
      <c r="G5169">
        <v>0.2</v>
      </c>
      <c r="H5169" s="1" t="str">
        <f t="shared" si="4043"/>
        <v>[80051,80052,80053,80054,80055,80056,80057,80058]</v>
      </c>
      <c r="I5169" s="1">
        <f t="shared" ref="I5169" si="4048">I5157</f>
        <v>2</v>
      </c>
      <c r="J5169">
        <f t="shared" si="4029"/>
        <v>40</v>
      </c>
      <c r="K5169">
        <f t="shared" si="4037"/>
        <v>335</v>
      </c>
      <c r="L5169" s="1" t="str">
        <f>Sheet1!L5169</f>
        <v>[{"bid":16009,"type":6,"num":159},{"bid":14001,"type":4,"num":200500}]</v>
      </c>
    </row>
    <row r="5170" spans="1:12" x14ac:dyDescent="0.2">
      <c r="A5170">
        <f t="shared" si="4027"/>
        <v>606403</v>
      </c>
      <c r="B5170">
        <f t="shared" si="4031"/>
        <v>606404</v>
      </c>
      <c r="C5170" s="1" t="str">
        <f t="shared" si="4034"/>
        <v>当前波数 336/∞</v>
      </c>
      <c r="D5170">
        <f>VLOOKUP(MOD(A5170,1000),Sheet2!P:R,3,FALSE)</f>
        <v>54930393840.000015</v>
      </c>
      <c r="E5170">
        <v>558</v>
      </c>
      <c r="F5170" s="1" t="str">
        <f>IF(VLOOKUP(MOD(A5170,1000),Sheet2!P:W,8,FALSE)=1,"[[50000,1],",IF(VLOOKUP(MOD(A5170,1000),Sheet2!P:W,8,FALSE)=2,"[[90000,1],","["))&amp;IF(K5170=K5169,VLOOKUP(INT(MID(A5170,3,1))*10+3,Sheet3!A:B,2,FALSE),VLOOKUP(INT(MID(A5170,3,1))*10+MOD(K5170,2)+1,Sheet3!A:B,2,FALSE))&amp;"]"</f>
        <v>[[50000,1],[50052,67]]</v>
      </c>
      <c r="G5170">
        <v>0.2</v>
      </c>
      <c r="H5170" s="1" t="str">
        <f t="shared" si="4043"/>
        <v>[80051,80052,80053,80054,80055,80056,80057,80058]</v>
      </c>
      <c r="I5170" s="1">
        <f t="shared" ref="I5170" si="4049">I5158</f>
        <v>1</v>
      </c>
      <c r="J5170">
        <f t="shared" si="4029"/>
        <v>20</v>
      </c>
      <c r="K5170">
        <f t="shared" si="4037"/>
        <v>336</v>
      </c>
      <c r="L5170" s="1" t="str">
        <f>Sheet1!L5170</f>
        <v>[{"bid":16009,"type":6,"num":159},{"bid":14001,"type":4,"num":201000}]</v>
      </c>
    </row>
    <row r="5171" spans="1:12" x14ac:dyDescent="0.2">
      <c r="A5171">
        <f t="shared" si="4027"/>
        <v>606404</v>
      </c>
      <c r="B5171">
        <f t="shared" si="4031"/>
        <v>606405</v>
      </c>
      <c r="C5171" s="1" t="str">
        <f t="shared" si="4034"/>
        <v>当前波数 337/∞</v>
      </c>
      <c r="D5171">
        <f>VLOOKUP(MOD(A5171,1000),Sheet2!P:R,3,FALSE)</f>
        <v>56693010780.000008</v>
      </c>
      <c r="E5171">
        <v>560</v>
      </c>
      <c r="F5171" s="1" t="str">
        <f>IF(VLOOKUP(MOD(A5171,1000),Sheet2!P:W,8,FALSE)=1,"[[50000,1],",IF(VLOOKUP(MOD(A5171,1000),Sheet2!P:W,8,FALSE)=2,"[[90000,1],","["))&amp;IF(K5171=K5170,VLOOKUP(INT(MID(A5171,3,1))*10+3,Sheet3!A:B,2,FALSE),VLOOKUP(INT(MID(A5171,3,1))*10+MOD(K5171,2)+1,Sheet3!A:B,2,FALSE))&amp;"]"</f>
        <v>[[50051,67]]</v>
      </c>
      <c r="G5171">
        <v>0.2</v>
      </c>
      <c r="H5171" s="1" t="str">
        <f t="shared" si="4043"/>
        <v>[80051,80052,80053,80054,80055,80056,80057,80058]</v>
      </c>
      <c r="I5171" s="1">
        <f t="shared" ref="I5171" si="4050">I5159</f>
        <v>1</v>
      </c>
      <c r="J5171">
        <f t="shared" si="4029"/>
        <v>20</v>
      </c>
      <c r="K5171">
        <f t="shared" si="4037"/>
        <v>337</v>
      </c>
      <c r="L5171" s="1" t="str">
        <f>Sheet1!L5171</f>
        <v>[{"bid":16009,"type":6,"num":159},{"bid":14001,"type":4,"num":201500}]</v>
      </c>
    </row>
    <row r="5172" spans="1:12" x14ac:dyDescent="0.2">
      <c r="A5172">
        <f t="shared" si="4027"/>
        <v>606405</v>
      </c>
      <c r="B5172">
        <f t="shared" si="4031"/>
        <v>606406</v>
      </c>
      <c r="C5172" s="1" t="str">
        <f t="shared" si="4034"/>
        <v>当前波数 338/∞</v>
      </c>
      <c r="D5172">
        <f>VLOOKUP(MOD(A5172,1000),Sheet2!P:R,3,FALSE)</f>
        <v>58487528024.000008</v>
      </c>
      <c r="E5172">
        <v>561</v>
      </c>
      <c r="F5172" s="1" t="str">
        <f>IF(VLOOKUP(MOD(A5172,1000),Sheet2!P:W,8,FALSE)=1,"[[50000,1],",IF(VLOOKUP(MOD(A5172,1000),Sheet2!P:W,8,FALSE)=2,"[[90000,1],","["))&amp;IF(K5172=K5171,VLOOKUP(INT(MID(A5172,3,1))*10+3,Sheet3!A:B,2,FALSE),VLOOKUP(INT(MID(A5172,3,1))*10+MOD(K5172,2)+1,Sheet3!A:B,2,FALSE))&amp;"]"</f>
        <v>[[50052,67]]</v>
      </c>
      <c r="G5172">
        <v>0.2</v>
      </c>
      <c r="H5172" s="1" t="str">
        <f t="shared" si="4043"/>
        <v>[80051,80052,80053,80054,80055,80056,80057,80058]</v>
      </c>
      <c r="I5172" s="1">
        <f t="shared" ref="I5172" si="4051">I5160</f>
        <v>1</v>
      </c>
      <c r="J5172">
        <f t="shared" si="4029"/>
        <v>20</v>
      </c>
      <c r="K5172">
        <f t="shared" si="4037"/>
        <v>338</v>
      </c>
      <c r="L5172" s="1" t="str">
        <f>Sheet1!L5172</f>
        <v>[{"bid":16009,"type":6,"num":159},{"bid":14001,"type":4,"num":202000}]</v>
      </c>
    </row>
    <row r="5173" spans="1:12" x14ac:dyDescent="0.2">
      <c r="A5173">
        <f t="shared" si="4027"/>
        <v>606406</v>
      </c>
      <c r="B5173">
        <f t="shared" si="4031"/>
        <v>606407</v>
      </c>
      <c r="C5173" s="1" t="str">
        <f t="shared" si="4034"/>
        <v>当前波数 339/∞</v>
      </c>
      <c r="D5173">
        <f>VLOOKUP(MOD(A5173,1000),Sheet2!P:R,3,FALSE)</f>
        <v>60314276352.000008</v>
      </c>
      <c r="E5173">
        <v>563</v>
      </c>
      <c r="F5173" s="1" t="str">
        <f>IF(VLOOKUP(MOD(A5173,1000),Sheet2!P:W,8,FALSE)=1,"[[50000,1],",IF(VLOOKUP(MOD(A5173,1000),Sheet2!P:W,8,FALSE)=2,"[[90000,1],","["))&amp;IF(K5173=K5172,VLOOKUP(INT(MID(A5173,3,1))*10+3,Sheet3!A:B,2,FALSE),VLOOKUP(INT(MID(A5173,3,1))*10+MOD(K5173,2)+1,Sheet3!A:B,2,FALSE))&amp;"]"</f>
        <v>[[50000,1],[50051,67]]</v>
      </c>
      <c r="G5173">
        <v>0.2</v>
      </c>
      <c r="H5173" s="1" t="str">
        <f t="shared" si="4043"/>
        <v>[80051,80052,80053,80054,80055,80056,80057,80058]</v>
      </c>
      <c r="I5173" s="1">
        <f t="shared" ref="I5173" si="4052">I5161</f>
        <v>1</v>
      </c>
      <c r="J5173">
        <f t="shared" si="4029"/>
        <v>20</v>
      </c>
      <c r="K5173">
        <f t="shared" si="4037"/>
        <v>339</v>
      </c>
      <c r="L5173" s="1" t="str">
        <f>Sheet1!L5173</f>
        <v>[{"bid":16009,"type":6,"num":161},{"bid":14001,"type":4,"num":202500}]</v>
      </c>
    </row>
    <row r="5174" spans="1:12" x14ac:dyDescent="0.2">
      <c r="A5174">
        <f t="shared" si="4027"/>
        <v>606407</v>
      </c>
      <c r="B5174">
        <f t="shared" si="4031"/>
        <v>606408</v>
      </c>
      <c r="C5174" s="1" t="str">
        <f t="shared" si="4034"/>
        <v>当前波数 340/∞\n下一波BOSS</v>
      </c>
      <c r="D5174">
        <f>VLOOKUP(MOD(A5174,1000),Sheet2!P:R,3,FALSE)</f>
        <v>62260301616.000015</v>
      </c>
      <c r="E5174">
        <v>564</v>
      </c>
      <c r="F5174" s="1" t="str">
        <f>IF(VLOOKUP(MOD(A5174,1000),Sheet2!P:W,8,FALSE)=1,"[[50000,1],",IF(VLOOKUP(MOD(A5174,1000),Sheet2!P:W,8,FALSE)=2,"[[90000,1],","["))&amp;IF(K5174=K5173,VLOOKUP(INT(MID(A5174,3,1))*10+3,Sheet3!A:B,2,FALSE),VLOOKUP(INT(MID(A5174,3,1))*10+MOD(K5174,2)+1,Sheet3!A:B,2,FALSE))&amp;"]"</f>
        <v>[[50052,67]]</v>
      </c>
      <c r="G5174">
        <v>0.2</v>
      </c>
      <c r="H5174" s="1" t="str">
        <f t="shared" si="4043"/>
        <v>[80051,80052,80053,80054,80055,80056,80057,80058]</v>
      </c>
      <c r="I5174" s="1">
        <f t="shared" ref="I5174" si="4053">I5162</f>
        <v>1</v>
      </c>
      <c r="J5174">
        <f t="shared" si="4029"/>
        <v>20</v>
      </c>
      <c r="K5174">
        <f t="shared" si="4037"/>
        <v>340</v>
      </c>
      <c r="L5174" s="1" t="str">
        <f>Sheet1!L5174</f>
        <v>[{"bid":16009,"type":6,"num":161},{"bid":14001,"type":4,"num":203000}]</v>
      </c>
    </row>
    <row r="5175" spans="1:12" x14ac:dyDescent="0.2">
      <c r="A5175">
        <f t="shared" si="4027"/>
        <v>606408</v>
      </c>
      <c r="B5175">
        <f t="shared" si="4031"/>
        <v>606409</v>
      </c>
      <c r="C5175" s="1" t="str">
        <f t="shared" si="4034"/>
        <v>BOSS波\n需击杀所有怪物</v>
      </c>
      <c r="D5175">
        <f>VLOOKUP(MOD(A5175,1000),Sheet2!P:R,3,FALSE)</f>
        <v>64241319912.000008</v>
      </c>
      <c r="E5175">
        <v>565</v>
      </c>
      <c r="F5175" s="1" t="str">
        <f>IF(VLOOKUP(MOD(A5175,1000),Sheet2!P:W,8,FALSE)=1,"[[50000,1],",IF(VLOOKUP(MOD(A5175,1000),Sheet2!P:W,8,FALSE)=2,"[[90000,1],","["))&amp;IF(K5175=K5174,VLOOKUP(INT(MID(A5175,3,1))*10+3,Sheet3!A:B,2,FALSE),VLOOKUP(INT(MID(A5175,3,1))*10+MOD(K5175,2)+1,Sheet3!A:B,2,FALSE))&amp;"]"</f>
        <v>[[50053,45]]</v>
      </c>
      <c r="G5175">
        <v>0.2</v>
      </c>
      <c r="H5175" s="1" t="str">
        <f t="shared" si="4043"/>
        <v>[80051,80052,80053,80054,80055,80056,80057,80058]</v>
      </c>
      <c r="I5175" s="1">
        <f t="shared" ref="I5175" si="4054">I5163</f>
        <v>2</v>
      </c>
      <c r="J5175">
        <f t="shared" si="4029"/>
        <v>40</v>
      </c>
      <c r="K5175">
        <f t="shared" si="4037"/>
        <v>340</v>
      </c>
      <c r="L5175" s="1" t="str">
        <f>Sheet1!L5175</f>
        <v>[{"bid":16009,"type":6,"num":161},{"bid":14001,"type":4,"num":203500}]</v>
      </c>
    </row>
    <row r="5176" spans="1:12" x14ac:dyDescent="0.2">
      <c r="A5176">
        <f t="shared" si="4027"/>
        <v>606409</v>
      </c>
      <c r="B5176">
        <f t="shared" si="4031"/>
        <v>606410</v>
      </c>
      <c r="C5176" s="1" t="str">
        <f t="shared" si="4034"/>
        <v>当前波数 341/∞</v>
      </c>
      <c r="D5176">
        <f>VLOOKUP(MOD(A5176,1000),Sheet2!P:R,3,FALSE)</f>
        <v>66257690880.000023</v>
      </c>
      <c r="E5176">
        <v>567</v>
      </c>
      <c r="F5176" s="1" t="str">
        <f>IF(VLOOKUP(MOD(A5176,1000),Sheet2!P:W,8,FALSE)=1,"[[50000,1],",IF(VLOOKUP(MOD(A5176,1000),Sheet2!P:W,8,FALSE)=2,"[[90000,1],","["))&amp;IF(K5176=K5175,VLOOKUP(INT(MID(A5176,3,1))*10+3,Sheet3!A:B,2,FALSE),VLOOKUP(INT(MID(A5176,3,1))*10+MOD(K5176,2)+1,Sheet3!A:B,2,FALSE))&amp;"]"</f>
        <v>[[50000,1],[50051,67]]</v>
      </c>
      <c r="G5176">
        <v>0.2</v>
      </c>
      <c r="H5176" s="1" t="str">
        <f t="shared" si="4043"/>
        <v>[80051,80052,80053,80054,80055,80056,80057,80058]</v>
      </c>
      <c r="I5176" s="1">
        <f t="shared" ref="I5176" si="4055">I5164</f>
        <v>1</v>
      </c>
      <c r="J5176">
        <f t="shared" si="4029"/>
        <v>20</v>
      </c>
      <c r="K5176">
        <f t="shared" si="4037"/>
        <v>341</v>
      </c>
      <c r="L5176" s="1" t="str">
        <f>Sheet1!L5176</f>
        <v>[{"bid":16009,"type":6,"num":161},{"bid":14001,"type":4,"num":204000}]</v>
      </c>
    </row>
    <row r="5177" spans="1:12" x14ac:dyDescent="0.2">
      <c r="A5177">
        <f t="shared" si="4027"/>
        <v>606410</v>
      </c>
      <c r="B5177">
        <f t="shared" si="4031"/>
        <v>606411</v>
      </c>
      <c r="C5177" s="1" t="str">
        <f t="shared" si="4034"/>
        <v>当前波数 342/∞</v>
      </c>
      <c r="D5177">
        <f>VLOOKUP(MOD(A5177,1000),Sheet2!P:R,3,FALSE)</f>
        <v>68309775840.000023</v>
      </c>
      <c r="E5177">
        <v>569</v>
      </c>
      <c r="F5177" s="1" t="str">
        <f>IF(VLOOKUP(MOD(A5177,1000),Sheet2!P:W,8,FALSE)=1,"[[50000,1],",IF(VLOOKUP(MOD(A5177,1000),Sheet2!P:W,8,FALSE)=2,"[[90000,1],","["))&amp;IF(K5177=K5176,VLOOKUP(INT(MID(A5177,3,1))*10+3,Sheet3!A:B,2,FALSE),VLOOKUP(INT(MID(A5177,3,1))*10+MOD(K5177,2)+1,Sheet3!A:B,2,FALSE))&amp;"]"</f>
        <v>[[50052,67]]</v>
      </c>
      <c r="G5177">
        <v>0.2</v>
      </c>
      <c r="H5177" s="1" t="str">
        <f t="shared" si="4043"/>
        <v>[80051,80052,80053,80054,80055,80056,80057,80058]</v>
      </c>
      <c r="I5177" s="1">
        <f t="shared" ref="I5177" si="4056">I5165</f>
        <v>1</v>
      </c>
      <c r="J5177">
        <f t="shared" si="4029"/>
        <v>20</v>
      </c>
      <c r="K5177">
        <f t="shared" si="4037"/>
        <v>342</v>
      </c>
      <c r="L5177" s="1" t="str">
        <f>Sheet1!L5177</f>
        <v>[{"bid":16009,"type":6,"num":161},{"bid":14001,"type":4,"num":204500}]</v>
      </c>
    </row>
    <row r="5178" spans="1:12" x14ac:dyDescent="0.2">
      <c r="A5178">
        <f t="shared" si="4027"/>
        <v>606411</v>
      </c>
      <c r="B5178">
        <f t="shared" si="4031"/>
        <v>606412</v>
      </c>
      <c r="C5178" s="1" t="str">
        <f t="shared" si="4034"/>
        <v>当前波数 343/∞</v>
      </c>
      <c r="D5178">
        <f>VLOOKUP(MOD(A5178,1000),Sheet2!P:R,3,FALSE)</f>
        <v>70397937792.000031</v>
      </c>
      <c r="E5178">
        <v>571</v>
      </c>
      <c r="F5178" s="1" t="str">
        <f>IF(VLOOKUP(MOD(A5178,1000),Sheet2!P:W,8,FALSE)=1,"[[50000,1],",IF(VLOOKUP(MOD(A5178,1000),Sheet2!P:W,8,FALSE)=2,"[[90000,1],","["))&amp;IF(K5178=K5177,VLOOKUP(INT(MID(A5178,3,1))*10+3,Sheet3!A:B,2,FALSE),VLOOKUP(INT(MID(A5178,3,1))*10+MOD(K5178,2)+1,Sheet3!A:B,2,FALSE))&amp;"]"</f>
        <v>[[50051,67]]</v>
      </c>
      <c r="G5178">
        <v>0.2</v>
      </c>
      <c r="H5178" s="1" t="str">
        <f t="shared" si="4043"/>
        <v>[80051,80052,80053,80054,80055,80056,80057,80058]</v>
      </c>
      <c r="I5178" s="1">
        <f t="shared" ref="I5178" si="4057">I5166</f>
        <v>1</v>
      </c>
      <c r="J5178">
        <f t="shared" si="4029"/>
        <v>20</v>
      </c>
      <c r="K5178">
        <f t="shared" si="4037"/>
        <v>343</v>
      </c>
      <c r="L5178" s="1" t="str">
        <f>Sheet1!L5178</f>
        <v>[{"bid":16009,"type":6,"num":163},{"bid":14001,"type":4,"num":205000}]</v>
      </c>
    </row>
    <row r="5179" spans="1:12" x14ac:dyDescent="0.2">
      <c r="A5179">
        <f t="shared" si="4027"/>
        <v>606412</v>
      </c>
      <c r="B5179">
        <f t="shared" si="4031"/>
        <v>606413</v>
      </c>
      <c r="C5179" s="1" t="str">
        <f t="shared" si="4034"/>
        <v>当前波数 344/∞</v>
      </c>
      <c r="D5179">
        <f>VLOOKUP(MOD(A5179,1000),Sheet2!P:R,3,FALSE)</f>
        <v>72522541416.000031</v>
      </c>
      <c r="E5179">
        <v>572</v>
      </c>
      <c r="F5179" s="1" t="str">
        <f>IF(VLOOKUP(MOD(A5179,1000),Sheet2!P:W,8,FALSE)=1,"[[50000,1],",IF(VLOOKUP(MOD(A5179,1000),Sheet2!P:W,8,FALSE)=2,"[[90000,1],","["))&amp;IF(K5179=K5178,VLOOKUP(INT(MID(A5179,3,1))*10+3,Sheet3!A:B,2,FALSE),VLOOKUP(INT(MID(A5179,3,1))*10+MOD(K5179,2)+1,Sheet3!A:B,2,FALSE))&amp;"]"</f>
        <v>[[50000,1],[50052,67]]</v>
      </c>
      <c r="G5179">
        <v>0.2</v>
      </c>
      <c r="H5179" s="1" t="str">
        <f t="shared" si="4043"/>
        <v>[80051,80052,80053,80054,80055,80056,80057,80058]</v>
      </c>
      <c r="I5179" s="1">
        <f t="shared" ref="I5179" si="4058">I5167</f>
        <v>1</v>
      </c>
      <c r="J5179">
        <f t="shared" si="4029"/>
        <v>20</v>
      </c>
      <c r="K5179">
        <f t="shared" si="4037"/>
        <v>344</v>
      </c>
      <c r="L5179" s="1" t="str">
        <f>Sheet1!L5179</f>
        <v>[{"bid":16009,"type":6,"num":163},{"bid":14001,"type":4,"num":205500}]</v>
      </c>
    </row>
    <row r="5180" spans="1:12" x14ac:dyDescent="0.2">
      <c r="A5180">
        <f t="shared" si="4027"/>
        <v>606413</v>
      </c>
      <c r="B5180">
        <f t="shared" si="4031"/>
        <v>606414</v>
      </c>
      <c r="C5180" s="1" t="str">
        <f t="shared" si="4034"/>
        <v>当前波数 345/∞\n下一波BOSS</v>
      </c>
      <c r="D5180">
        <f>VLOOKUP(MOD(A5180,1000),Sheet2!P:R,3,FALSE)</f>
        <v>74683953072.000015</v>
      </c>
      <c r="E5180">
        <v>574</v>
      </c>
      <c r="F5180" s="1" t="str">
        <f>IF(VLOOKUP(MOD(A5180,1000),Sheet2!P:W,8,FALSE)=1,"[[50000,1],",IF(VLOOKUP(MOD(A5180,1000),Sheet2!P:W,8,FALSE)=2,"[[90000,1],","["))&amp;IF(K5180=K5179,VLOOKUP(INT(MID(A5180,3,1))*10+3,Sheet3!A:B,2,FALSE),VLOOKUP(INT(MID(A5180,3,1))*10+MOD(K5180,2)+1,Sheet3!A:B,2,FALSE))&amp;"]"</f>
        <v>[[50051,67]]</v>
      </c>
      <c r="G5180">
        <v>0.2</v>
      </c>
      <c r="H5180" s="1" t="str">
        <f t="shared" si="4043"/>
        <v>[80051,80052,80053,80054,80055,80056,80057,80058]</v>
      </c>
      <c r="I5180" s="1">
        <f t="shared" ref="I5180" si="4059">I5168</f>
        <v>1</v>
      </c>
      <c r="J5180">
        <f t="shared" si="4029"/>
        <v>20</v>
      </c>
      <c r="K5180">
        <f t="shared" si="4037"/>
        <v>345</v>
      </c>
      <c r="L5180" s="1" t="str">
        <f>Sheet1!L5180</f>
        <v>[{"bid":16009,"type":6,"num":163},{"bid":14001,"type":4,"num":206000}]</v>
      </c>
    </row>
    <row r="5181" spans="1:12" x14ac:dyDescent="0.2">
      <c r="A5181">
        <f t="shared" si="4027"/>
        <v>606414</v>
      </c>
      <c r="B5181">
        <f t="shared" si="4031"/>
        <v>606415</v>
      </c>
      <c r="C5181" s="1" t="str">
        <f t="shared" si="4034"/>
        <v>BOSS波\n需击杀所有怪物</v>
      </c>
      <c r="D5181">
        <f>VLOOKUP(MOD(A5181,1000),Sheet2!P:R,3,FALSE)</f>
        <v>76882540800.000015</v>
      </c>
      <c r="E5181">
        <v>575</v>
      </c>
      <c r="F5181" s="1" t="str">
        <f>IF(VLOOKUP(MOD(A5181,1000),Sheet2!P:W,8,FALSE)=1,"[[50000,1],",IF(VLOOKUP(MOD(A5181,1000),Sheet2!P:W,8,FALSE)=2,"[[90000,1],","["))&amp;IF(K5181=K5180,VLOOKUP(INT(MID(A5181,3,1))*10+3,Sheet3!A:B,2,FALSE),VLOOKUP(INT(MID(A5181,3,1))*10+MOD(K5181,2)+1,Sheet3!A:B,2,FALSE))&amp;"]"</f>
        <v>[[50053,45]]</v>
      </c>
      <c r="G5181">
        <v>0.2</v>
      </c>
      <c r="H5181" s="1" t="str">
        <f t="shared" si="4043"/>
        <v>[80051,80052,80053,80054,80055,80056,80057,80058]</v>
      </c>
      <c r="I5181" s="1">
        <f t="shared" ref="I5181" si="4060">I5169</f>
        <v>2</v>
      </c>
      <c r="J5181">
        <f t="shared" si="4029"/>
        <v>40</v>
      </c>
      <c r="K5181">
        <f t="shared" si="4037"/>
        <v>345</v>
      </c>
      <c r="L5181" s="1" t="str">
        <f>Sheet1!L5181</f>
        <v>[{"bid":16009,"type":6,"num":163},{"bid":14001,"type":4,"num":206500}]</v>
      </c>
    </row>
    <row r="5182" spans="1:12" x14ac:dyDescent="0.2">
      <c r="A5182">
        <f t="shared" si="4027"/>
        <v>606415</v>
      </c>
      <c r="B5182">
        <f t="shared" si="4031"/>
        <v>606416</v>
      </c>
      <c r="C5182" s="1" t="str">
        <f t="shared" si="4034"/>
        <v>当前波数 346/∞</v>
      </c>
      <c r="D5182">
        <f>VLOOKUP(MOD(A5182,1000),Sheet2!P:R,3,FALSE)</f>
        <v>79213998024.000015</v>
      </c>
      <c r="E5182">
        <v>577</v>
      </c>
      <c r="F5182" s="1" t="str">
        <f>IF(VLOOKUP(MOD(A5182,1000),Sheet2!P:W,8,FALSE)=1,"[[50000,1],",IF(VLOOKUP(MOD(A5182,1000),Sheet2!P:W,8,FALSE)=2,"[[90000,1],","["))&amp;IF(K5182=K5181,VLOOKUP(INT(MID(A5182,3,1))*10+3,Sheet3!A:B,2,FALSE),VLOOKUP(INT(MID(A5182,3,1))*10+MOD(K5182,2)+1,Sheet3!A:B,2,FALSE))&amp;"]"</f>
        <v>[[50000,1],[50052,67]]</v>
      </c>
      <c r="G5182">
        <v>0.2</v>
      </c>
      <c r="H5182" s="1" t="str">
        <f t="shared" si="4043"/>
        <v>[80051,80052,80053,80054,80055,80056,80057,80058]</v>
      </c>
      <c r="I5182" s="1">
        <f t="shared" ref="I5182" si="4061">I5170</f>
        <v>1</v>
      </c>
      <c r="J5182">
        <f t="shared" si="4029"/>
        <v>20</v>
      </c>
      <c r="K5182">
        <f t="shared" si="4037"/>
        <v>346</v>
      </c>
      <c r="L5182" s="1" t="str">
        <f>Sheet1!L5182</f>
        <v>[{"bid":16009,"type":6,"num":163},{"bid":14001,"type":4,"num":207000}]</v>
      </c>
    </row>
    <row r="5183" spans="1:12" x14ac:dyDescent="0.2">
      <c r="A5183">
        <f t="shared" si="4027"/>
        <v>606416</v>
      </c>
      <c r="B5183">
        <f t="shared" si="4031"/>
        <v>606417</v>
      </c>
      <c r="C5183" s="1" t="str">
        <f t="shared" si="4034"/>
        <v>当前波数 347/∞</v>
      </c>
      <c r="D5183">
        <f>VLOOKUP(MOD(A5183,1000),Sheet2!P:R,3,FALSE)</f>
        <v>81585598788.000015</v>
      </c>
      <c r="E5183">
        <v>578</v>
      </c>
      <c r="F5183" s="1" t="str">
        <f>IF(VLOOKUP(MOD(A5183,1000),Sheet2!P:W,8,FALSE)=1,"[[50000,1],",IF(VLOOKUP(MOD(A5183,1000),Sheet2!P:W,8,FALSE)=2,"[[90000,1],","["))&amp;IF(K5183=K5182,VLOOKUP(INT(MID(A5183,3,1))*10+3,Sheet3!A:B,2,FALSE),VLOOKUP(INT(MID(A5183,3,1))*10+MOD(K5183,2)+1,Sheet3!A:B,2,FALSE))&amp;"]"</f>
        <v>[[50051,67]]</v>
      </c>
      <c r="G5183">
        <v>0.2</v>
      </c>
      <c r="H5183" s="1" t="str">
        <f t="shared" si="4043"/>
        <v>[80051,80052,80053,80054,80055,80056,80057,80058]</v>
      </c>
      <c r="I5183" s="1">
        <f t="shared" ref="I5183" si="4062">I5171</f>
        <v>1</v>
      </c>
      <c r="J5183">
        <f t="shared" si="4029"/>
        <v>20</v>
      </c>
      <c r="K5183">
        <f t="shared" si="4037"/>
        <v>347</v>
      </c>
      <c r="L5183" s="1" t="str">
        <f>Sheet1!L5183</f>
        <v>[{"bid":16009,"type":6,"num":165},{"bid":14001,"type":4,"num":207500}]</v>
      </c>
    </row>
    <row r="5184" spans="1:12" x14ac:dyDescent="0.2">
      <c r="A5184">
        <f t="shared" si="4027"/>
        <v>606417</v>
      </c>
      <c r="B5184">
        <f t="shared" si="4031"/>
        <v>606418</v>
      </c>
      <c r="C5184" s="1" t="str">
        <f t="shared" si="4034"/>
        <v>当前波数 348/∞</v>
      </c>
      <c r="D5184">
        <f>VLOOKUP(MOD(A5184,1000),Sheet2!P:R,3,FALSE)</f>
        <v>83997741072.000015</v>
      </c>
      <c r="E5184">
        <v>580</v>
      </c>
      <c r="F5184" s="1" t="str">
        <f>IF(VLOOKUP(MOD(A5184,1000),Sheet2!P:W,8,FALSE)=1,"[[50000,1],",IF(VLOOKUP(MOD(A5184,1000),Sheet2!P:W,8,FALSE)=2,"[[90000,1],","["))&amp;IF(K5184=K5183,VLOOKUP(INT(MID(A5184,3,1))*10+3,Sheet3!A:B,2,FALSE),VLOOKUP(INT(MID(A5184,3,1))*10+MOD(K5184,2)+1,Sheet3!A:B,2,FALSE))&amp;"]"</f>
        <v>[[50052,67]]</v>
      </c>
      <c r="G5184">
        <v>0.2</v>
      </c>
      <c r="H5184" s="1" t="str">
        <f t="shared" si="4043"/>
        <v>[80051,80052,80053,80054,80055,80056,80057,80058]</v>
      </c>
      <c r="I5184" s="1">
        <f t="shared" ref="I5184" si="4063">I5172</f>
        <v>1</v>
      </c>
      <c r="J5184">
        <f t="shared" si="4029"/>
        <v>20</v>
      </c>
      <c r="K5184">
        <f t="shared" si="4037"/>
        <v>348</v>
      </c>
      <c r="L5184" s="1" t="str">
        <f>Sheet1!L5184</f>
        <v>[{"bid":16009,"type":6,"num":165},{"bid":14001,"type":4,"num":208000}]</v>
      </c>
    </row>
    <row r="5185" spans="1:12" x14ac:dyDescent="0.2">
      <c r="A5185">
        <f t="shared" si="4027"/>
        <v>606418</v>
      </c>
      <c r="B5185">
        <f t="shared" si="4031"/>
        <v>606419</v>
      </c>
      <c r="C5185" s="1" t="str">
        <f t="shared" si="4034"/>
        <v>当前波数 349/∞</v>
      </c>
      <c r="D5185">
        <f>VLOOKUP(MOD(A5185,1000),Sheet2!P:R,3,FALSE)</f>
        <v>86450824656.000015</v>
      </c>
      <c r="E5185">
        <v>581</v>
      </c>
      <c r="F5185" s="1" t="str">
        <f>IF(VLOOKUP(MOD(A5185,1000),Sheet2!P:W,8,FALSE)=1,"[[50000,1],",IF(VLOOKUP(MOD(A5185,1000),Sheet2!P:W,8,FALSE)=2,"[[90000,1],","["))&amp;IF(K5185=K5184,VLOOKUP(INT(MID(A5185,3,1))*10+3,Sheet3!A:B,2,FALSE),VLOOKUP(INT(MID(A5185,3,1))*10+MOD(K5185,2)+1,Sheet3!A:B,2,FALSE))&amp;"]"</f>
        <v>[[50000,1],[50051,67]]</v>
      </c>
      <c r="G5185">
        <v>0.2</v>
      </c>
      <c r="H5185" s="1" t="str">
        <f t="shared" si="4043"/>
        <v>[80051,80052,80053,80054,80055,80056,80057,80058]</v>
      </c>
      <c r="I5185" s="1">
        <f t="shared" ref="I5185" si="4064">I5173</f>
        <v>1</v>
      </c>
      <c r="J5185">
        <f t="shared" si="4029"/>
        <v>20</v>
      </c>
      <c r="K5185">
        <f t="shared" si="4037"/>
        <v>349</v>
      </c>
      <c r="L5185" s="1" t="str">
        <f>Sheet1!L5185</f>
        <v>[{"bid":16009,"type":6,"num":165},{"bid":14001,"type":4,"num":208500}]</v>
      </c>
    </row>
    <row r="5186" spans="1:12" x14ac:dyDescent="0.2">
      <c r="A5186">
        <f t="shared" si="4027"/>
        <v>606419</v>
      </c>
      <c r="B5186">
        <f t="shared" si="4031"/>
        <v>606420</v>
      </c>
      <c r="C5186" s="1" t="str">
        <f t="shared" si="4034"/>
        <v>当前波数 350/∞\n下一波BOSS</v>
      </c>
      <c r="D5186">
        <f>VLOOKUP(MOD(A5186,1000),Sheet2!P:R,3,FALSE)</f>
        <v>88945251120</v>
      </c>
      <c r="E5186">
        <v>582</v>
      </c>
      <c r="F5186" s="1" t="str">
        <f>IF(VLOOKUP(MOD(A5186,1000),Sheet2!P:W,8,FALSE)=1,"[[50000,1],",IF(VLOOKUP(MOD(A5186,1000),Sheet2!P:W,8,FALSE)=2,"[[90000,1],","["))&amp;IF(K5186=K5185,VLOOKUP(INT(MID(A5186,3,1))*10+3,Sheet3!A:B,2,FALSE),VLOOKUP(INT(MID(A5186,3,1))*10+MOD(K5186,2)+1,Sheet3!A:B,2,FALSE))&amp;"]"</f>
        <v>[[50052,67]]</v>
      </c>
      <c r="G5186">
        <v>0.2</v>
      </c>
      <c r="H5186" s="1" t="str">
        <f t="shared" si="4043"/>
        <v>[80051,80052,80053,80054,80055,80056,80057,80058]</v>
      </c>
      <c r="I5186" s="1">
        <f t="shared" ref="I5186" si="4065">I5174</f>
        <v>1</v>
      </c>
      <c r="J5186">
        <f t="shared" si="4029"/>
        <v>20</v>
      </c>
      <c r="K5186">
        <f t="shared" si="4037"/>
        <v>350</v>
      </c>
      <c r="L5186" s="1" t="str">
        <f>Sheet1!L5186</f>
        <v>[{"bid":16009,"type":6,"num":165},{"bid":14001,"type":4,"num":209000}]</v>
      </c>
    </row>
    <row r="5187" spans="1:12" x14ac:dyDescent="0.2">
      <c r="A5187">
        <f t="shared" si="4027"/>
        <v>606420</v>
      </c>
      <c r="B5187">
        <f t="shared" si="4031"/>
        <v>606421</v>
      </c>
      <c r="C5187" s="1" t="str">
        <f t="shared" si="4034"/>
        <v>BOSS波\n需击杀所有怪物</v>
      </c>
      <c r="D5187">
        <f>VLOOKUP(MOD(A5187,1000),Sheet2!P:R,3,FALSE)</f>
        <v>91481423844.000031</v>
      </c>
      <c r="E5187">
        <v>584</v>
      </c>
      <c r="F5187" s="1" t="str">
        <f>IF(VLOOKUP(MOD(A5187,1000),Sheet2!P:W,8,FALSE)=1,"[[50000,1],",IF(VLOOKUP(MOD(A5187,1000),Sheet2!P:W,8,FALSE)=2,"[[90000,1],","["))&amp;IF(K5187=K5186,VLOOKUP(INT(MID(A5187,3,1))*10+3,Sheet3!A:B,2,FALSE),VLOOKUP(INT(MID(A5187,3,1))*10+MOD(K5187,2)+1,Sheet3!A:B,2,FALSE))&amp;"]"</f>
        <v>[[50053,45]]</v>
      </c>
      <c r="G5187">
        <v>0.2</v>
      </c>
      <c r="H5187" s="1" t="str">
        <f t="shared" si="4043"/>
        <v>[80051,80052,80053,80054,80055,80056,80057,80058]</v>
      </c>
      <c r="I5187" s="1">
        <f t="shared" ref="I5187" si="4066">I5175</f>
        <v>2</v>
      </c>
      <c r="J5187">
        <f t="shared" si="4029"/>
        <v>40</v>
      </c>
      <c r="K5187">
        <f t="shared" si="4037"/>
        <v>350</v>
      </c>
      <c r="L5187" s="1" t="str">
        <f>Sheet1!L5187</f>
        <v>[{"bid":16009,"type":6,"num":165},{"bid":14001,"type":4,"num":209500}]</v>
      </c>
    </row>
    <row r="5188" spans="1:12" x14ac:dyDescent="0.2">
      <c r="A5188">
        <f t="shared" si="4027"/>
        <v>606421</v>
      </c>
      <c r="B5188">
        <f t="shared" si="4031"/>
        <v>606422</v>
      </c>
      <c r="C5188" s="1" t="str">
        <f t="shared" si="4034"/>
        <v>当前波数 351/∞</v>
      </c>
      <c r="D5188">
        <f>VLOOKUP(MOD(A5188,1000),Sheet2!P:R,3,FALSE)</f>
        <v>94059748008.000031</v>
      </c>
      <c r="E5188">
        <v>585</v>
      </c>
      <c r="F5188" s="1" t="str">
        <f>IF(VLOOKUP(MOD(A5188,1000),Sheet2!P:W,8,FALSE)=1,"[[50000,1],",IF(VLOOKUP(MOD(A5188,1000),Sheet2!P:W,8,FALSE)=2,"[[90000,1],","["))&amp;IF(K5188=K5187,VLOOKUP(INT(MID(A5188,3,1))*10+3,Sheet3!A:B,2,FALSE),VLOOKUP(INT(MID(A5188,3,1))*10+MOD(K5188,2)+1,Sheet3!A:B,2,FALSE))&amp;"]"</f>
        <v>[[50000,1],[50051,67]]</v>
      </c>
      <c r="G5188">
        <v>0.2</v>
      </c>
      <c r="H5188" s="1" t="str">
        <f t="shared" si="4043"/>
        <v>[80051,80052,80053,80054,80055,80056,80057,80058]</v>
      </c>
      <c r="I5188" s="1">
        <f t="shared" ref="I5188" si="4067">I5176</f>
        <v>1</v>
      </c>
      <c r="J5188">
        <f t="shared" si="4029"/>
        <v>20</v>
      </c>
      <c r="K5188">
        <f t="shared" si="4037"/>
        <v>351</v>
      </c>
      <c r="L5188" s="1" t="str">
        <f>Sheet1!L5188</f>
        <v>[{"bid":16009,"type":6,"num":167},{"bid":14001,"type":4,"num":210000}]</v>
      </c>
    </row>
    <row r="5189" spans="1:12" x14ac:dyDescent="0.2">
      <c r="A5189">
        <f t="shared" si="4027"/>
        <v>606422</v>
      </c>
      <c r="B5189">
        <f t="shared" si="4031"/>
        <v>606423</v>
      </c>
      <c r="C5189" s="1" t="str">
        <f t="shared" si="4034"/>
        <v>当前波数 352/∞</v>
      </c>
      <c r="D5189">
        <f>VLOOKUP(MOD(A5189,1000),Sheet2!P:R,3,FALSE)</f>
        <v>96680630592.000031</v>
      </c>
      <c r="E5189">
        <v>587</v>
      </c>
      <c r="F5189" s="1" t="str">
        <f>IF(VLOOKUP(MOD(A5189,1000),Sheet2!P:W,8,FALSE)=1,"[[50000,1],",IF(VLOOKUP(MOD(A5189,1000),Sheet2!P:W,8,FALSE)=2,"[[90000,1],","["))&amp;IF(K5189=K5188,VLOOKUP(INT(MID(A5189,3,1))*10+3,Sheet3!A:B,2,FALSE),VLOOKUP(INT(MID(A5189,3,1))*10+MOD(K5189,2)+1,Sheet3!A:B,2,FALSE))&amp;"]"</f>
        <v>[[50052,67]]</v>
      </c>
      <c r="G5189">
        <v>0.2</v>
      </c>
      <c r="H5189" s="1" t="str">
        <f t="shared" si="4043"/>
        <v>[80051,80052,80053,80054,80055,80056,80057,80058]</v>
      </c>
      <c r="I5189" s="1">
        <f t="shared" ref="I5189" si="4068">I5177</f>
        <v>1</v>
      </c>
      <c r="J5189">
        <f t="shared" si="4029"/>
        <v>20</v>
      </c>
      <c r="K5189">
        <f t="shared" si="4037"/>
        <v>352</v>
      </c>
      <c r="L5189" s="1" t="str">
        <f>Sheet1!L5189</f>
        <v>[{"bid":16009,"type":6,"num":167},{"bid":14001,"type":4,"num":210500}]</v>
      </c>
    </row>
    <row r="5190" spans="1:12" x14ac:dyDescent="0.2">
      <c r="A5190">
        <f t="shared" si="4027"/>
        <v>606423</v>
      </c>
      <c r="B5190">
        <f t="shared" si="4031"/>
        <v>606424</v>
      </c>
      <c r="C5190" s="1" t="str">
        <f t="shared" si="4034"/>
        <v>当前波数 353/∞</v>
      </c>
      <c r="D5190">
        <f>VLOOKUP(MOD(A5190,1000),Sheet2!P:R,3,FALSE)</f>
        <v>99448943552.000015</v>
      </c>
      <c r="E5190">
        <v>588</v>
      </c>
      <c r="F5190" s="1" t="str">
        <f>IF(VLOOKUP(MOD(A5190,1000),Sheet2!P:W,8,FALSE)=1,"[[50000,1],",IF(VLOOKUP(MOD(A5190,1000),Sheet2!P:W,8,FALSE)=2,"[[90000,1],","["))&amp;IF(K5190=K5189,VLOOKUP(INT(MID(A5190,3,1))*10+3,Sheet3!A:B,2,FALSE),VLOOKUP(INT(MID(A5190,3,1))*10+MOD(K5190,2)+1,Sheet3!A:B,2,FALSE))&amp;"]"</f>
        <v>[[50051,67]]</v>
      </c>
      <c r="G5190">
        <v>0.2</v>
      </c>
      <c r="H5190" s="1" t="str">
        <f t="shared" si="4043"/>
        <v>[80051,80052,80053,80054,80055,80056,80057,80058]</v>
      </c>
      <c r="I5190" s="1">
        <f t="shared" ref="I5190" si="4069">I5178</f>
        <v>1</v>
      </c>
      <c r="J5190">
        <f t="shared" si="4029"/>
        <v>20</v>
      </c>
      <c r="K5190">
        <f t="shared" si="4037"/>
        <v>353</v>
      </c>
      <c r="L5190" s="1" t="str">
        <f>Sheet1!L5190</f>
        <v>[{"bid":16009,"type":6,"num":167},{"bid":14001,"type":4,"num":211000}]</v>
      </c>
    </row>
    <row r="5191" spans="1:12" x14ac:dyDescent="0.2">
      <c r="A5191">
        <f t="shared" si="4027"/>
        <v>606424</v>
      </c>
      <c r="B5191">
        <f t="shared" si="4031"/>
        <v>606425</v>
      </c>
      <c r="C5191" s="1" t="str">
        <f t="shared" si="4034"/>
        <v>当前波数 354/∞</v>
      </c>
      <c r="D5191">
        <f>VLOOKUP(MOD(A5191,1000),Sheet2!P:R,3,FALSE)</f>
        <v>102262995120.00003</v>
      </c>
      <c r="E5191">
        <v>590</v>
      </c>
      <c r="F5191" s="1" t="str">
        <f>IF(VLOOKUP(MOD(A5191,1000),Sheet2!P:W,8,FALSE)=1,"[[50000,1],",IF(VLOOKUP(MOD(A5191,1000),Sheet2!P:W,8,FALSE)=2,"[[90000,1],","["))&amp;IF(K5191=K5190,VLOOKUP(INT(MID(A5191,3,1))*10+3,Sheet3!A:B,2,FALSE),VLOOKUP(INT(MID(A5191,3,1))*10+MOD(K5191,2)+1,Sheet3!A:B,2,FALSE))&amp;"]"</f>
        <v>[[50000,1],[50052,67]]</v>
      </c>
      <c r="G5191">
        <v>0.2</v>
      </c>
      <c r="H5191" s="1" t="str">
        <f t="shared" si="4043"/>
        <v>[80051,80052,80053,80054,80055,80056,80057,80058]</v>
      </c>
      <c r="I5191" s="1">
        <f t="shared" ref="I5191" si="4070">I5179</f>
        <v>1</v>
      </c>
      <c r="J5191">
        <f t="shared" si="4029"/>
        <v>20</v>
      </c>
      <c r="K5191">
        <f t="shared" si="4037"/>
        <v>354</v>
      </c>
      <c r="L5191" s="1" t="str">
        <f>Sheet1!L5191</f>
        <v>[{"bid":16009,"type":6,"num":167},{"bid":14001,"type":4,"num":211500}]</v>
      </c>
    </row>
    <row r="5192" spans="1:12" x14ac:dyDescent="0.2">
      <c r="A5192">
        <f t="shared" si="4027"/>
        <v>606425</v>
      </c>
      <c r="B5192">
        <f t="shared" si="4031"/>
        <v>606426</v>
      </c>
      <c r="C5192" s="1" t="str">
        <f t="shared" si="4034"/>
        <v>当前波数 355/∞\n下一波BOSS</v>
      </c>
      <c r="D5192">
        <f>VLOOKUP(MOD(A5192,1000),Sheet2!P:R,3,FALSE)</f>
        <v>105123223296.00002</v>
      </c>
      <c r="E5192">
        <v>591</v>
      </c>
      <c r="F5192" s="1" t="str">
        <f>IF(VLOOKUP(MOD(A5192,1000),Sheet2!P:W,8,FALSE)=1,"[[50000,1],",IF(VLOOKUP(MOD(A5192,1000),Sheet2!P:W,8,FALSE)=2,"[[90000,1],","["))&amp;IF(K5192=K5191,VLOOKUP(INT(MID(A5192,3,1))*10+3,Sheet3!A:B,2,FALSE),VLOOKUP(INT(MID(A5192,3,1))*10+MOD(K5192,2)+1,Sheet3!A:B,2,FALSE))&amp;"]"</f>
        <v>[[50051,67]]</v>
      </c>
      <c r="G5192">
        <v>0.2</v>
      </c>
      <c r="H5192" s="1" t="str">
        <f t="shared" si="4043"/>
        <v>[80051,80052,80053,80054,80055,80056,80057,80058]</v>
      </c>
      <c r="I5192" s="1">
        <f t="shared" ref="I5192" si="4071">I5180</f>
        <v>1</v>
      </c>
      <c r="J5192">
        <f t="shared" si="4029"/>
        <v>20</v>
      </c>
      <c r="K5192">
        <f t="shared" si="4037"/>
        <v>355</v>
      </c>
      <c r="L5192" s="1" t="str">
        <f>Sheet1!L5192</f>
        <v>[{"bid":16009,"type":6,"num":167},{"bid":14001,"type":4,"num":212000}]</v>
      </c>
    </row>
    <row r="5193" spans="1:12" x14ac:dyDescent="0.2">
      <c r="A5193">
        <f t="shared" si="4027"/>
        <v>606426</v>
      </c>
      <c r="B5193">
        <f t="shared" si="4031"/>
        <v>606427</v>
      </c>
      <c r="C5193" s="1" t="str">
        <f t="shared" si="4034"/>
        <v>BOSS波\n需击杀所有怪物</v>
      </c>
      <c r="D5193">
        <f>VLOOKUP(MOD(A5193,1000),Sheet2!P:R,3,FALSE)</f>
        <v>108030068000.00002</v>
      </c>
      <c r="E5193">
        <v>593</v>
      </c>
      <c r="F5193" s="1" t="str">
        <f>IF(VLOOKUP(MOD(A5193,1000),Sheet2!P:W,8,FALSE)=1,"[[50000,1],",IF(VLOOKUP(MOD(A5193,1000),Sheet2!P:W,8,FALSE)=2,"[[90000,1],","["))&amp;IF(K5193=K5192,VLOOKUP(INT(MID(A5193,3,1))*10+3,Sheet3!A:B,2,FALSE),VLOOKUP(INT(MID(A5193,3,1))*10+MOD(K5193,2)+1,Sheet3!A:B,2,FALSE))&amp;"]"</f>
        <v>[[50053,45]]</v>
      </c>
      <c r="G5193">
        <v>0.2</v>
      </c>
      <c r="H5193" s="1" t="str">
        <f t="shared" si="4043"/>
        <v>[80051,80052,80053,80054,80055,80056,80057,80058]</v>
      </c>
      <c r="I5193" s="1">
        <f t="shared" ref="I5193" si="4072">I5181</f>
        <v>2</v>
      </c>
      <c r="J5193">
        <f t="shared" si="4029"/>
        <v>40</v>
      </c>
      <c r="K5193">
        <f t="shared" si="4037"/>
        <v>355</v>
      </c>
      <c r="L5193" s="1" t="str">
        <f>Sheet1!L5193</f>
        <v>[{"bid":16009,"type":6,"num":169},{"bid":14001,"type":4,"num":212500}]</v>
      </c>
    </row>
    <row r="5194" spans="1:12" x14ac:dyDescent="0.2">
      <c r="A5194">
        <f t="shared" si="4027"/>
        <v>606427</v>
      </c>
      <c r="B5194">
        <f t="shared" si="4031"/>
        <v>606428</v>
      </c>
      <c r="C5194" s="1" t="str">
        <f t="shared" si="4034"/>
        <v>当前波数 356/∞</v>
      </c>
      <c r="D5194">
        <f>VLOOKUP(MOD(A5194,1000),Sheet2!P:R,3,FALSE)</f>
        <v>110983971072</v>
      </c>
      <c r="E5194">
        <v>594</v>
      </c>
      <c r="F5194" s="1" t="str">
        <f>IF(VLOOKUP(MOD(A5194,1000),Sheet2!P:W,8,FALSE)=1,"[[50000,1],",IF(VLOOKUP(MOD(A5194,1000),Sheet2!P:W,8,FALSE)=2,"[[90000,1],","["))&amp;IF(K5194=K5193,VLOOKUP(INT(MID(A5194,3,1))*10+3,Sheet3!A:B,2,FALSE),VLOOKUP(INT(MID(A5194,3,1))*10+MOD(K5194,2)+1,Sheet3!A:B,2,FALSE))&amp;"]"</f>
        <v>[[50000,1],[50052,67]]</v>
      </c>
      <c r="G5194">
        <v>0.2</v>
      </c>
      <c r="H5194" s="1" t="str">
        <f t="shared" si="4043"/>
        <v>[80051,80052,80053,80054,80055,80056,80057,80058]</v>
      </c>
      <c r="I5194" s="1">
        <f t="shared" ref="I5194" si="4073">I5182</f>
        <v>1</v>
      </c>
      <c r="J5194">
        <f t="shared" si="4029"/>
        <v>20</v>
      </c>
      <c r="K5194">
        <f t="shared" si="4037"/>
        <v>356</v>
      </c>
      <c r="L5194" s="1" t="str">
        <f>Sheet1!L5194</f>
        <v>[{"bid":16009,"type":6,"num":169},{"bid":14001,"type":4,"num":213000}]</v>
      </c>
    </row>
    <row r="5195" spans="1:12" x14ac:dyDescent="0.2">
      <c r="A5195">
        <f t="shared" si="4027"/>
        <v>606428</v>
      </c>
      <c r="B5195">
        <f t="shared" si="4031"/>
        <v>606429</v>
      </c>
      <c r="C5195" s="1" t="str">
        <f t="shared" si="4034"/>
        <v>当前波数 357/∞</v>
      </c>
      <c r="D5195">
        <f>VLOOKUP(MOD(A5195,1000),Sheet2!P:R,3,FALSE)</f>
        <v>113985376272.00002</v>
      </c>
      <c r="E5195">
        <v>596</v>
      </c>
      <c r="F5195" s="1" t="str">
        <f>IF(VLOOKUP(MOD(A5195,1000),Sheet2!P:W,8,FALSE)=1,"[[50000,1],",IF(VLOOKUP(MOD(A5195,1000),Sheet2!P:W,8,FALSE)=2,"[[90000,1],","["))&amp;IF(K5195=K5194,VLOOKUP(INT(MID(A5195,3,1))*10+3,Sheet3!A:B,2,FALSE),VLOOKUP(INT(MID(A5195,3,1))*10+MOD(K5195,2)+1,Sheet3!A:B,2,FALSE))&amp;"]"</f>
        <v>[[50051,67]]</v>
      </c>
      <c r="G5195">
        <v>0.2</v>
      </c>
      <c r="H5195" s="1" t="str">
        <f t="shared" si="4043"/>
        <v>[80051,80052,80053,80054,80055,80056,80057,80058]</v>
      </c>
      <c r="I5195" s="1">
        <f t="shared" ref="I5195" si="4074">I5183</f>
        <v>1</v>
      </c>
      <c r="J5195">
        <f t="shared" si="4029"/>
        <v>20</v>
      </c>
      <c r="K5195">
        <f t="shared" si="4037"/>
        <v>357</v>
      </c>
      <c r="L5195" s="1" t="str">
        <f>Sheet1!L5195</f>
        <v>[{"bid":16009,"type":6,"num":169},{"bid":14001,"type":4,"num":213500}]</v>
      </c>
    </row>
    <row r="5196" spans="1:12" x14ac:dyDescent="0.2">
      <c r="A5196">
        <f t="shared" si="4027"/>
        <v>606429</v>
      </c>
      <c r="B5196">
        <f t="shared" si="4031"/>
        <v>606430</v>
      </c>
      <c r="C5196" s="1" t="str">
        <f t="shared" si="4034"/>
        <v>当前波数 358/∞</v>
      </c>
      <c r="D5196">
        <f>VLOOKUP(MOD(A5196,1000),Sheet2!P:R,3,FALSE)</f>
        <v>117034729280</v>
      </c>
      <c r="E5196">
        <v>598</v>
      </c>
      <c r="F5196" s="1" t="str">
        <f>IF(VLOOKUP(MOD(A5196,1000),Sheet2!P:W,8,FALSE)=1,"[[50000,1],",IF(VLOOKUP(MOD(A5196,1000),Sheet2!P:W,8,FALSE)=2,"[[90000,1],","["))&amp;IF(K5196=K5195,VLOOKUP(INT(MID(A5196,3,1))*10+3,Sheet3!A:B,2,FALSE),VLOOKUP(INT(MID(A5196,3,1))*10+MOD(K5196,2)+1,Sheet3!A:B,2,FALSE))&amp;"]"</f>
        <v>[[50052,67]]</v>
      </c>
      <c r="G5196">
        <v>0.2</v>
      </c>
      <c r="H5196" s="1" t="str">
        <f t="shared" si="4043"/>
        <v>[80051,80052,80053,80054,80055,80056,80057,80058]</v>
      </c>
      <c r="I5196" s="1">
        <f t="shared" ref="I5196" si="4075">I5184</f>
        <v>1</v>
      </c>
      <c r="J5196">
        <f t="shared" si="4029"/>
        <v>20</v>
      </c>
      <c r="K5196">
        <f t="shared" si="4037"/>
        <v>358</v>
      </c>
      <c r="L5196" s="1" t="str">
        <f>Sheet1!L5196</f>
        <v>[{"bid":16009,"type":6,"num":169},{"bid":14001,"type":4,"num":214000}]</v>
      </c>
    </row>
    <row r="5197" spans="1:12" x14ac:dyDescent="0.2">
      <c r="A5197">
        <f t="shared" si="4027"/>
        <v>606430</v>
      </c>
      <c r="B5197">
        <f t="shared" si="4031"/>
        <v>606431</v>
      </c>
      <c r="C5197" s="1" t="str">
        <f t="shared" si="4034"/>
        <v>当前波数 359/∞</v>
      </c>
      <c r="D5197">
        <f>VLOOKUP(MOD(A5197,1000),Sheet2!P:R,3,FALSE)</f>
        <v>120132477696.00002</v>
      </c>
      <c r="E5197">
        <v>600</v>
      </c>
      <c r="F5197" s="1" t="str">
        <f>IF(VLOOKUP(MOD(A5197,1000),Sheet2!P:W,8,FALSE)=1,"[[50000,1],",IF(VLOOKUP(MOD(A5197,1000),Sheet2!P:W,8,FALSE)=2,"[[90000,1],","["))&amp;IF(K5197=K5196,VLOOKUP(INT(MID(A5197,3,1))*10+3,Sheet3!A:B,2,FALSE),VLOOKUP(INT(MID(A5197,3,1))*10+MOD(K5197,2)+1,Sheet3!A:B,2,FALSE))&amp;"]"</f>
        <v>[[50000,1],[50051,67]]</v>
      </c>
      <c r="G5197">
        <v>0.2</v>
      </c>
      <c r="H5197" s="1" t="str">
        <f t="shared" si="4043"/>
        <v>[80051,80052,80053,80054,80055,80056,80057,80058]</v>
      </c>
      <c r="I5197" s="1">
        <f t="shared" ref="I5197" si="4076">I5185</f>
        <v>1</v>
      </c>
      <c r="J5197">
        <f t="shared" si="4029"/>
        <v>20</v>
      </c>
      <c r="K5197">
        <f t="shared" si="4037"/>
        <v>359</v>
      </c>
      <c r="L5197" s="1" t="str">
        <f>Sheet1!L5197</f>
        <v>[{"bid":16009,"type":6,"num":169},{"bid":14001,"type":4,"num":214500}]</v>
      </c>
    </row>
    <row r="5198" spans="1:12" x14ac:dyDescent="0.2">
      <c r="A5198">
        <f t="shared" si="4027"/>
        <v>606431</v>
      </c>
      <c r="B5198">
        <f t="shared" si="4031"/>
        <v>606432</v>
      </c>
      <c r="C5198" s="1" t="str">
        <f t="shared" si="4034"/>
        <v>当前波数 360/∞\n下一波BOSS</v>
      </c>
      <c r="D5198">
        <f>VLOOKUP(MOD(A5198,1000),Sheet2!P:R,3,FALSE)</f>
        <v>123393218328</v>
      </c>
      <c r="E5198">
        <v>602</v>
      </c>
      <c r="F5198" s="1" t="str">
        <f>IF(VLOOKUP(MOD(A5198,1000),Sheet2!P:W,8,FALSE)=1,"[[50000,1],",IF(VLOOKUP(MOD(A5198,1000),Sheet2!P:W,8,FALSE)=2,"[[90000,1],","["))&amp;IF(K5198=K5197,VLOOKUP(INT(MID(A5198,3,1))*10+3,Sheet3!A:B,2,FALSE),VLOOKUP(INT(MID(A5198,3,1))*10+MOD(K5198,2)+1,Sheet3!A:B,2,FALSE))&amp;"]"</f>
        <v>[[50052,67]]</v>
      </c>
      <c r="G5198">
        <v>0.2</v>
      </c>
      <c r="H5198" s="1" t="str">
        <f t="shared" si="4043"/>
        <v>[80051,80052,80053,80054,80055,80056,80057,80058]</v>
      </c>
      <c r="I5198" s="1">
        <f t="shared" ref="I5198" si="4077">I5186</f>
        <v>1</v>
      </c>
      <c r="J5198">
        <f t="shared" si="4029"/>
        <v>20</v>
      </c>
      <c r="K5198">
        <f t="shared" si="4037"/>
        <v>360</v>
      </c>
      <c r="L5198" s="1" t="str">
        <f>Sheet1!L5198</f>
        <v>[{"bid":16009,"type":6,"num":171},{"bid":14001,"type":4,"num":215000}]</v>
      </c>
    </row>
    <row r="5199" spans="1:12" x14ac:dyDescent="0.2">
      <c r="A5199">
        <f t="shared" si="4027"/>
        <v>606432</v>
      </c>
      <c r="B5199">
        <f t="shared" si="4031"/>
        <v>606433</v>
      </c>
      <c r="C5199" s="1" t="str">
        <f t="shared" si="4034"/>
        <v>BOSS波\n需击杀所有怪物</v>
      </c>
      <c r="D5199">
        <f>VLOOKUP(MOD(A5199,1000),Sheet2!P:R,3,FALSE)</f>
        <v>126705754476.00002</v>
      </c>
      <c r="E5199">
        <v>603</v>
      </c>
      <c r="F5199" s="1" t="str">
        <f>IF(VLOOKUP(MOD(A5199,1000),Sheet2!P:W,8,FALSE)=1,"[[50000,1],",IF(VLOOKUP(MOD(A5199,1000),Sheet2!P:W,8,FALSE)=2,"[[90000,1],","["))&amp;IF(K5199=K5198,VLOOKUP(INT(MID(A5199,3,1))*10+3,Sheet3!A:B,2,FALSE),VLOOKUP(INT(MID(A5199,3,1))*10+MOD(K5199,2)+1,Sheet3!A:B,2,FALSE))&amp;"]"</f>
        <v>[[50053,45]]</v>
      </c>
      <c r="G5199">
        <v>0.2</v>
      </c>
      <c r="H5199" s="1" t="str">
        <f t="shared" si="4043"/>
        <v>[80051,80052,80053,80054,80055,80056,80057,80058]</v>
      </c>
      <c r="I5199" s="1">
        <f t="shared" ref="I5199" si="4078">I5187</f>
        <v>2</v>
      </c>
      <c r="J5199">
        <f t="shared" si="4029"/>
        <v>40</v>
      </c>
      <c r="K5199">
        <f t="shared" si="4037"/>
        <v>360</v>
      </c>
      <c r="L5199" s="1" t="str">
        <f>Sheet1!L5199</f>
        <v>[{"bid":16009,"type":6,"num":171},{"bid":14001,"type":4,"num":215500}]</v>
      </c>
    </row>
    <row r="5200" spans="1:12" x14ac:dyDescent="0.2">
      <c r="A5200">
        <f t="shared" si="4027"/>
        <v>606433</v>
      </c>
      <c r="B5200">
        <f t="shared" si="4031"/>
        <v>606434</v>
      </c>
      <c r="C5200" s="1" t="str">
        <f t="shared" si="4034"/>
        <v>当前波数 361/∞</v>
      </c>
      <c r="D5200">
        <f>VLOOKUP(MOD(A5200,1000),Sheet2!P:R,3,FALSE)</f>
        <v>130070565840</v>
      </c>
      <c r="E5200">
        <v>604</v>
      </c>
      <c r="F5200" s="1" t="str">
        <f>IF(VLOOKUP(MOD(A5200,1000),Sheet2!P:W,8,FALSE)=1,"[[50000,1],",IF(VLOOKUP(MOD(A5200,1000),Sheet2!P:W,8,FALSE)=2,"[[90000,1],","["))&amp;IF(K5200=K5199,VLOOKUP(INT(MID(A5200,3,1))*10+3,Sheet3!A:B,2,FALSE),VLOOKUP(INT(MID(A5200,3,1))*10+MOD(K5200,2)+1,Sheet3!A:B,2,FALSE))&amp;"]"</f>
        <v>[[50000,1],[50051,67]]</v>
      </c>
      <c r="G5200">
        <v>0.2</v>
      </c>
      <c r="H5200" s="1" t="str">
        <f t="shared" si="4043"/>
        <v>[80051,80052,80053,80054,80055,80056,80057,80058]</v>
      </c>
      <c r="I5200" s="1">
        <f t="shared" ref="I5200" si="4079">I5188</f>
        <v>1</v>
      </c>
      <c r="J5200">
        <f t="shared" si="4029"/>
        <v>20</v>
      </c>
      <c r="K5200">
        <f t="shared" si="4037"/>
        <v>361</v>
      </c>
      <c r="L5200" s="1" t="str">
        <f>Sheet1!L5200</f>
        <v>[{"bid":16009,"type":6,"num":171},{"bid":14001,"type":4,"num":216000}]</v>
      </c>
    </row>
    <row r="5201" spans="1:12" x14ac:dyDescent="0.2">
      <c r="A5201">
        <f t="shared" si="4027"/>
        <v>606434</v>
      </c>
      <c r="B5201">
        <f t="shared" si="4031"/>
        <v>606435</v>
      </c>
      <c r="C5201" s="1" t="str">
        <f t="shared" si="4034"/>
        <v>当前波数 362/∞</v>
      </c>
      <c r="D5201">
        <f>VLOOKUP(MOD(A5201,1000),Sheet2!P:R,3,FALSE)</f>
        <v>133488134160</v>
      </c>
      <c r="E5201">
        <v>606</v>
      </c>
      <c r="F5201" s="1" t="str">
        <f>IF(VLOOKUP(MOD(A5201,1000),Sheet2!P:W,8,FALSE)=1,"[[50000,1],",IF(VLOOKUP(MOD(A5201,1000),Sheet2!P:W,8,FALSE)=2,"[[90000,1],","["))&amp;IF(K5201=K5200,VLOOKUP(INT(MID(A5201,3,1))*10+3,Sheet3!A:B,2,FALSE),VLOOKUP(INT(MID(A5201,3,1))*10+MOD(K5201,2)+1,Sheet3!A:B,2,FALSE))&amp;"]"</f>
        <v>[[50052,67]]</v>
      </c>
      <c r="G5201">
        <v>0.2</v>
      </c>
      <c r="H5201" s="1" t="str">
        <f t="shared" si="4043"/>
        <v>[80051,80052,80053,80054,80055,80056,80057,80058]</v>
      </c>
      <c r="I5201" s="1">
        <f t="shared" ref="I5201" si="4080">I5189</f>
        <v>1</v>
      </c>
      <c r="J5201">
        <f t="shared" si="4029"/>
        <v>20</v>
      </c>
      <c r="K5201">
        <f t="shared" si="4037"/>
        <v>362</v>
      </c>
      <c r="L5201" s="1" t="str">
        <f>Sheet1!L5201</f>
        <v>[{"bid":16009,"type":6,"num":171},{"bid":14001,"type":4,"num":216500}]</v>
      </c>
    </row>
    <row r="5202" spans="1:12" x14ac:dyDescent="0.2">
      <c r="A5202">
        <f t="shared" si="4027"/>
        <v>606435</v>
      </c>
      <c r="B5202">
        <f t="shared" si="4031"/>
        <v>606436</v>
      </c>
      <c r="C5202" s="1" t="str">
        <f t="shared" si="4034"/>
        <v>当前波数 363/∞</v>
      </c>
      <c r="D5202">
        <f>VLOOKUP(MOD(A5202,1000),Sheet2!P:R,3,FALSE)</f>
        <v>136958943216</v>
      </c>
      <c r="E5202">
        <v>608</v>
      </c>
      <c r="F5202" s="1" t="str">
        <f>IF(VLOOKUP(MOD(A5202,1000),Sheet2!P:W,8,FALSE)=1,"[[50000,1],",IF(VLOOKUP(MOD(A5202,1000),Sheet2!P:W,8,FALSE)=2,"[[90000,1],","["))&amp;IF(K5202=K5201,VLOOKUP(INT(MID(A5202,3,1))*10+3,Sheet3!A:B,2,FALSE),VLOOKUP(INT(MID(A5202,3,1))*10+MOD(K5202,2)+1,Sheet3!A:B,2,FALSE))&amp;"]"</f>
        <v>[[50051,67]]</v>
      </c>
      <c r="G5202">
        <v>0.2</v>
      </c>
      <c r="H5202" s="1" t="str">
        <f t="shared" si="4043"/>
        <v>[80051,80052,80053,80054,80055,80056,80057,80058]</v>
      </c>
      <c r="I5202" s="1">
        <f t="shared" ref="I5202" si="4081">I5190</f>
        <v>1</v>
      </c>
      <c r="J5202">
        <f t="shared" si="4029"/>
        <v>20</v>
      </c>
      <c r="K5202">
        <f t="shared" si="4037"/>
        <v>363</v>
      </c>
      <c r="L5202" s="1" t="str">
        <f>Sheet1!L5202</f>
        <v>[{"bid":16009,"type":6,"num":171},{"bid":14001,"type":4,"num":217000}]</v>
      </c>
    </row>
    <row r="5203" spans="1:12" x14ac:dyDescent="0.2">
      <c r="A5203">
        <f t="shared" si="4027"/>
        <v>606436</v>
      </c>
      <c r="B5203">
        <f t="shared" si="4031"/>
        <v>606437</v>
      </c>
      <c r="C5203" s="1" t="str">
        <f t="shared" si="4034"/>
        <v>当前波数 364/∞</v>
      </c>
      <c r="D5203">
        <f>VLOOKUP(MOD(A5203,1000),Sheet2!P:R,3,FALSE)</f>
        <v>140483478828.00003</v>
      </c>
      <c r="E5203">
        <v>610</v>
      </c>
      <c r="F5203" s="1" t="str">
        <f>IF(VLOOKUP(MOD(A5203,1000),Sheet2!P:W,8,FALSE)=1,"[[50000,1],",IF(VLOOKUP(MOD(A5203,1000),Sheet2!P:W,8,FALSE)=2,"[[90000,1],","["))&amp;IF(K5203=K5202,VLOOKUP(INT(MID(A5203,3,1))*10+3,Sheet3!A:B,2,FALSE),VLOOKUP(INT(MID(A5203,3,1))*10+MOD(K5203,2)+1,Sheet3!A:B,2,FALSE))&amp;"]"</f>
        <v>[[50000,1],[50052,67]]</v>
      </c>
      <c r="G5203">
        <v>0.2</v>
      </c>
      <c r="H5203" s="1" t="str">
        <f t="shared" si="4043"/>
        <v>[80051,80052,80053,80054,80055,80056,80057,80058]</v>
      </c>
      <c r="I5203" s="1">
        <f t="shared" ref="I5203" si="4082">I5191</f>
        <v>1</v>
      </c>
      <c r="J5203">
        <f t="shared" si="4029"/>
        <v>20</v>
      </c>
      <c r="K5203">
        <f t="shared" si="4037"/>
        <v>364</v>
      </c>
      <c r="L5203" s="1" t="str">
        <f>Sheet1!L5203</f>
        <v>[{"bid":16009,"type":6,"num":173},{"bid":14001,"type":4,"num":217500}]</v>
      </c>
    </row>
    <row r="5204" spans="1:12" x14ac:dyDescent="0.2">
      <c r="A5204">
        <f t="shared" si="4027"/>
        <v>606437</v>
      </c>
      <c r="B5204">
        <f t="shared" si="4031"/>
        <v>606438</v>
      </c>
      <c r="C5204" s="1" t="str">
        <f t="shared" si="4034"/>
        <v>当前波数 365/∞\n下一波BOSS</v>
      </c>
      <c r="D5204">
        <f>VLOOKUP(MOD(A5204,1000),Sheet2!P:R,3,FALSE)</f>
        <v>144062228856</v>
      </c>
      <c r="E5204">
        <v>611</v>
      </c>
      <c r="F5204" s="1" t="str">
        <f>IF(VLOOKUP(MOD(A5204,1000),Sheet2!P:W,8,FALSE)=1,"[[50000,1],",IF(VLOOKUP(MOD(A5204,1000),Sheet2!P:W,8,FALSE)=2,"[[90000,1],","["))&amp;IF(K5204=K5203,VLOOKUP(INT(MID(A5204,3,1))*10+3,Sheet3!A:B,2,FALSE),VLOOKUP(INT(MID(A5204,3,1))*10+MOD(K5204,2)+1,Sheet3!A:B,2,FALSE))&amp;"]"</f>
        <v>[[50051,67]]</v>
      </c>
      <c r="G5204">
        <v>0.2</v>
      </c>
      <c r="H5204" s="1" t="str">
        <f t="shared" si="4043"/>
        <v>[80051,80052,80053,80054,80055,80056,80057,80058]</v>
      </c>
      <c r="I5204" s="1">
        <f t="shared" ref="I5204" si="4083">I5192</f>
        <v>1</v>
      </c>
      <c r="J5204">
        <f t="shared" si="4029"/>
        <v>20</v>
      </c>
      <c r="K5204">
        <f t="shared" si="4037"/>
        <v>365</v>
      </c>
      <c r="L5204" s="1" t="str">
        <f>Sheet1!L5204</f>
        <v>[{"bid":16009,"type":6,"num":173},{"bid":14001,"type":4,"num":218000}]</v>
      </c>
    </row>
    <row r="5205" spans="1:12" x14ac:dyDescent="0.2">
      <c r="A5205">
        <f t="shared" si="4027"/>
        <v>606438</v>
      </c>
      <c r="B5205">
        <f t="shared" si="4031"/>
        <v>606439</v>
      </c>
      <c r="C5205" s="1" t="str">
        <f t="shared" si="4034"/>
        <v>BOSS波\n需击杀所有怪物</v>
      </c>
      <c r="D5205">
        <f>VLOOKUP(MOD(A5205,1000),Sheet2!P:R,3,FALSE)</f>
        <v>147695683200.00003</v>
      </c>
      <c r="E5205">
        <v>612</v>
      </c>
      <c r="F5205" s="1" t="str">
        <f>IF(VLOOKUP(MOD(A5205,1000),Sheet2!P:W,8,FALSE)=1,"[[50000,1],",IF(VLOOKUP(MOD(A5205,1000),Sheet2!P:W,8,FALSE)=2,"[[90000,1],","["))&amp;IF(K5205=K5204,VLOOKUP(INT(MID(A5205,3,1))*10+3,Sheet3!A:B,2,FALSE),VLOOKUP(INT(MID(A5205,3,1))*10+MOD(K5205,2)+1,Sheet3!A:B,2,FALSE))&amp;"]"</f>
        <v>[[50053,45]]</v>
      </c>
      <c r="G5205">
        <v>0.2</v>
      </c>
      <c r="H5205" s="1" t="str">
        <f t="shared" si="4043"/>
        <v>[80051,80052,80053,80054,80055,80056,80057,80058]</v>
      </c>
      <c r="I5205" s="1">
        <f t="shared" ref="I5205" si="4084">I5193</f>
        <v>2</v>
      </c>
      <c r="J5205">
        <f t="shared" si="4029"/>
        <v>40</v>
      </c>
      <c r="K5205">
        <f t="shared" si="4037"/>
        <v>365</v>
      </c>
      <c r="L5205" s="1" t="str">
        <f>Sheet1!L5205</f>
        <v>[{"bid":16009,"type":6,"num":173},{"bid":14001,"type":4,"num":218500}]</v>
      </c>
    </row>
    <row r="5206" spans="1:12" x14ac:dyDescent="0.2">
      <c r="A5206">
        <f t="shared" si="4027"/>
        <v>606439</v>
      </c>
      <c r="B5206">
        <f t="shared" si="4031"/>
        <v>606440</v>
      </c>
      <c r="C5206" s="1" t="str">
        <f t="shared" si="4034"/>
        <v>当前波数 366/∞</v>
      </c>
      <c r="D5206">
        <f>VLOOKUP(MOD(A5206,1000),Sheet2!P:R,3,FALSE)</f>
        <v>151508725200</v>
      </c>
      <c r="E5206">
        <v>613</v>
      </c>
      <c r="F5206" s="1" t="str">
        <f>IF(VLOOKUP(MOD(A5206,1000),Sheet2!P:W,8,FALSE)=1,"[[50000,1],",IF(VLOOKUP(MOD(A5206,1000),Sheet2!P:W,8,FALSE)=2,"[[90000,1],","["))&amp;IF(K5206=K5205,VLOOKUP(INT(MID(A5206,3,1))*10+3,Sheet3!A:B,2,FALSE),VLOOKUP(INT(MID(A5206,3,1))*10+MOD(K5206,2)+1,Sheet3!A:B,2,FALSE))&amp;"]"</f>
        <v>[[50000,1],[50052,67]]</v>
      </c>
      <c r="G5206">
        <v>0.2</v>
      </c>
      <c r="H5206" s="1" t="str">
        <f t="shared" si="4043"/>
        <v>[80051,80052,80053,80054,80055,80056,80057,80058]</v>
      </c>
      <c r="I5206" s="1">
        <f t="shared" ref="I5206" si="4085">I5194</f>
        <v>1</v>
      </c>
      <c r="J5206">
        <f t="shared" si="4029"/>
        <v>20</v>
      </c>
      <c r="K5206">
        <f t="shared" si="4037"/>
        <v>366</v>
      </c>
      <c r="L5206" s="1" t="str">
        <f>Sheet1!L5206</f>
        <v>[{"bid":16009,"type":6,"num":173},{"bid":14001,"type":4,"num":219000}]</v>
      </c>
    </row>
    <row r="5207" spans="1:12" x14ac:dyDescent="0.2">
      <c r="A5207">
        <f t="shared" si="4027"/>
        <v>606440</v>
      </c>
      <c r="B5207">
        <f t="shared" si="4031"/>
        <v>606441</v>
      </c>
      <c r="C5207" s="1" t="str">
        <f t="shared" si="4034"/>
        <v>当前波数 367/∞</v>
      </c>
      <c r="D5207">
        <f>VLOOKUP(MOD(A5207,1000),Sheet2!P:R,3,FALSE)</f>
        <v>155380098744</v>
      </c>
      <c r="E5207">
        <v>615</v>
      </c>
      <c r="F5207" s="1" t="str">
        <f>IF(VLOOKUP(MOD(A5207,1000),Sheet2!P:W,8,FALSE)=1,"[[50000,1],",IF(VLOOKUP(MOD(A5207,1000),Sheet2!P:W,8,FALSE)=2,"[[90000,1],","["))&amp;IF(K5207=K5206,VLOOKUP(INT(MID(A5207,3,1))*10+3,Sheet3!A:B,2,FALSE),VLOOKUP(INT(MID(A5207,3,1))*10+MOD(K5207,2)+1,Sheet3!A:B,2,FALSE))&amp;"]"</f>
        <v>[[50051,67]]</v>
      </c>
      <c r="G5207">
        <v>0.2</v>
      </c>
      <c r="H5207" s="1" t="str">
        <f t="shared" si="4043"/>
        <v>[80051,80052,80053,80054,80055,80056,80057,80058]</v>
      </c>
      <c r="I5207" s="1">
        <f t="shared" ref="I5207" si="4086">I5195</f>
        <v>1</v>
      </c>
      <c r="J5207">
        <f t="shared" si="4029"/>
        <v>20</v>
      </c>
      <c r="K5207">
        <f t="shared" si="4037"/>
        <v>367</v>
      </c>
      <c r="L5207" s="1" t="str">
        <f>Sheet1!L5207</f>
        <v>[{"bid":16009,"type":6,"num":173},{"bid":14001,"type":4,"num":219500}]</v>
      </c>
    </row>
    <row r="5208" spans="1:12" x14ac:dyDescent="0.2">
      <c r="A5208">
        <f t="shared" si="4027"/>
        <v>606441</v>
      </c>
      <c r="B5208">
        <f t="shared" si="4031"/>
        <v>606442</v>
      </c>
      <c r="C5208" s="1" t="str">
        <f t="shared" si="4034"/>
        <v>当前波数 368/∞</v>
      </c>
      <c r="D5208">
        <f>VLOOKUP(MOD(A5208,1000),Sheet2!P:R,3,FALSE)</f>
        <v>159310326912</v>
      </c>
      <c r="E5208">
        <v>616</v>
      </c>
      <c r="F5208" s="1" t="str">
        <f>IF(VLOOKUP(MOD(A5208,1000),Sheet2!P:W,8,FALSE)=1,"[[50000,1],",IF(VLOOKUP(MOD(A5208,1000),Sheet2!P:W,8,FALSE)=2,"[[90000,1],","["))&amp;IF(K5208=K5207,VLOOKUP(INT(MID(A5208,3,1))*10+3,Sheet3!A:B,2,FALSE),VLOOKUP(INT(MID(A5208,3,1))*10+MOD(K5208,2)+1,Sheet3!A:B,2,FALSE))&amp;"]"</f>
        <v>[[50052,67]]</v>
      </c>
      <c r="G5208">
        <v>0.2</v>
      </c>
      <c r="H5208" s="1" t="str">
        <f t="shared" si="4043"/>
        <v>[80051,80052,80053,80054,80055,80056,80057,80058]</v>
      </c>
      <c r="I5208" s="1">
        <f t="shared" ref="I5208" si="4087">I5196</f>
        <v>1</v>
      </c>
      <c r="J5208">
        <f t="shared" si="4029"/>
        <v>20</v>
      </c>
      <c r="K5208">
        <f t="shared" si="4037"/>
        <v>368</v>
      </c>
      <c r="L5208" s="1" t="str">
        <f>Sheet1!L5208</f>
        <v>[{"bid":16009,"type":6,"num":175},{"bid":14001,"type":4,"num":220000}]</v>
      </c>
    </row>
    <row r="5209" spans="1:12" x14ac:dyDescent="0.2">
      <c r="A5209">
        <f t="shared" si="4027"/>
        <v>606442</v>
      </c>
      <c r="B5209">
        <f t="shared" si="4031"/>
        <v>606443</v>
      </c>
      <c r="C5209" s="1" t="str">
        <f t="shared" si="4034"/>
        <v>当前波数 369/∞</v>
      </c>
      <c r="D5209">
        <f>VLOOKUP(MOD(A5209,1000),Sheet2!P:R,3,FALSE)</f>
        <v>163299934944</v>
      </c>
      <c r="E5209">
        <v>617</v>
      </c>
      <c r="F5209" s="1" t="str">
        <f>IF(VLOOKUP(MOD(A5209,1000),Sheet2!P:W,8,FALSE)=1,"[[50000,1],",IF(VLOOKUP(MOD(A5209,1000),Sheet2!P:W,8,FALSE)=2,"[[90000,1],","["))&amp;IF(K5209=K5208,VLOOKUP(INT(MID(A5209,3,1))*10+3,Sheet3!A:B,2,FALSE),VLOOKUP(INT(MID(A5209,3,1))*10+MOD(K5209,2)+1,Sheet3!A:B,2,FALSE))&amp;"]"</f>
        <v>[[50000,1],[50051,67]]</v>
      </c>
      <c r="G5209">
        <v>0.2</v>
      </c>
      <c r="H5209" s="1" t="str">
        <f t="shared" si="4043"/>
        <v>[80051,80052,80053,80054,80055,80056,80057,80058]</v>
      </c>
      <c r="I5209" s="1">
        <f t="shared" ref="I5209" si="4088">I5197</f>
        <v>1</v>
      </c>
      <c r="J5209">
        <f t="shared" si="4029"/>
        <v>20</v>
      </c>
      <c r="K5209">
        <f t="shared" si="4037"/>
        <v>369</v>
      </c>
      <c r="L5209" s="1" t="str">
        <f>Sheet1!L5209</f>
        <v>[{"bid":16009,"type":6,"num":175},{"bid":14001,"type":4,"num":220500}]</v>
      </c>
    </row>
    <row r="5210" spans="1:12" x14ac:dyDescent="0.2">
      <c r="A5210">
        <f t="shared" si="4027"/>
        <v>606443</v>
      </c>
      <c r="B5210">
        <f t="shared" si="4031"/>
        <v>606444</v>
      </c>
      <c r="C5210" s="1" t="str">
        <f t="shared" si="4034"/>
        <v>当前波数 370/∞\n下一波BOSS</v>
      </c>
      <c r="D5210">
        <f>VLOOKUP(MOD(A5210,1000),Sheet2!P:R,3,FALSE)</f>
        <v>167349450240</v>
      </c>
      <c r="E5210">
        <v>619</v>
      </c>
      <c r="F5210" s="1" t="str">
        <f>IF(VLOOKUP(MOD(A5210,1000),Sheet2!P:W,8,FALSE)=1,"[[50000,1],",IF(VLOOKUP(MOD(A5210,1000),Sheet2!P:W,8,FALSE)=2,"[[90000,1],","["))&amp;IF(K5210=K5209,VLOOKUP(INT(MID(A5210,3,1))*10+3,Sheet3!A:B,2,FALSE),VLOOKUP(INT(MID(A5210,3,1))*10+MOD(K5210,2)+1,Sheet3!A:B,2,FALSE))&amp;"]"</f>
        <v>[[50052,67]]</v>
      </c>
      <c r="G5210">
        <v>0.2</v>
      </c>
      <c r="H5210" s="1" t="str">
        <f t="shared" si="4043"/>
        <v>[80051,80052,80053,80054,80055,80056,80057,80058]</v>
      </c>
      <c r="I5210" s="1">
        <f t="shared" ref="I5210" si="4089">I5198</f>
        <v>1</v>
      </c>
      <c r="J5210">
        <f t="shared" si="4029"/>
        <v>20</v>
      </c>
      <c r="K5210">
        <f t="shared" si="4037"/>
        <v>370</v>
      </c>
      <c r="L5210" s="1" t="str">
        <f>Sheet1!L5210</f>
        <v>[{"bid":16009,"type":6,"num":175},{"bid":14001,"type":4,"num":221000}]</v>
      </c>
    </row>
    <row r="5211" spans="1:12" x14ac:dyDescent="0.2">
      <c r="A5211">
        <f t="shared" si="4027"/>
        <v>606444</v>
      </c>
      <c r="B5211">
        <f t="shared" si="4031"/>
        <v>606445</v>
      </c>
      <c r="C5211" s="1" t="str">
        <f t="shared" si="4034"/>
        <v>BOSS波\n需击杀所有怪物</v>
      </c>
      <c r="D5211">
        <f>VLOOKUP(MOD(A5211,1000),Sheet2!P:R,3,FALSE)</f>
        <v>171459402360.00003</v>
      </c>
      <c r="E5211">
        <v>620</v>
      </c>
      <c r="F5211" s="1" t="str">
        <f>IF(VLOOKUP(MOD(A5211,1000),Sheet2!P:W,8,FALSE)=1,"[[50000,1],",IF(VLOOKUP(MOD(A5211,1000),Sheet2!P:W,8,FALSE)=2,"[[90000,1],","["))&amp;IF(K5211=K5210,VLOOKUP(INT(MID(A5211,3,1))*10+3,Sheet3!A:B,2,FALSE),VLOOKUP(INT(MID(A5211,3,1))*10+MOD(K5211,2)+1,Sheet3!A:B,2,FALSE))&amp;"]"</f>
        <v>[[50053,45]]</v>
      </c>
      <c r="G5211">
        <v>0.2</v>
      </c>
      <c r="H5211" s="1" t="str">
        <f t="shared" si="4043"/>
        <v>[80051,80052,80053,80054,80055,80056,80057,80058]</v>
      </c>
      <c r="I5211" s="1">
        <f t="shared" ref="I5211" si="4090">I5199</f>
        <v>2</v>
      </c>
      <c r="J5211">
        <f t="shared" si="4029"/>
        <v>40</v>
      </c>
      <c r="K5211">
        <f t="shared" si="4037"/>
        <v>370</v>
      </c>
      <c r="L5211" s="1" t="str">
        <f>Sheet1!L5211</f>
        <v>[{"bid":16009,"type":6,"num":175},{"bid":14001,"type":4,"num":221500}]</v>
      </c>
    </row>
    <row r="5212" spans="1:12" x14ac:dyDescent="0.2">
      <c r="A5212">
        <f t="shared" si="4027"/>
        <v>606445</v>
      </c>
      <c r="B5212">
        <f t="shared" si="4031"/>
        <v>606446</v>
      </c>
      <c r="C5212" s="1" t="str">
        <f t="shared" si="4034"/>
        <v>当前波数 371/∞</v>
      </c>
      <c r="D5212">
        <f>VLOOKUP(MOD(A5212,1000),Sheet2!P:R,3,FALSE)</f>
        <v>175630323024.00006</v>
      </c>
      <c r="E5212">
        <v>621</v>
      </c>
      <c r="F5212" s="1" t="str">
        <f>IF(VLOOKUP(MOD(A5212,1000),Sheet2!P:W,8,FALSE)=1,"[[50000,1],",IF(VLOOKUP(MOD(A5212,1000),Sheet2!P:W,8,FALSE)=2,"[[90000,1],","["))&amp;IF(K5212=K5211,VLOOKUP(INT(MID(A5212,3,1))*10+3,Sheet3!A:B,2,FALSE),VLOOKUP(INT(MID(A5212,3,1))*10+MOD(K5212,2)+1,Sheet3!A:B,2,FALSE))&amp;"]"</f>
        <v>[[50000,1],[50051,67]]</v>
      </c>
      <c r="G5212">
        <v>0.2</v>
      </c>
      <c r="H5212" s="1" t="str">
        <f t="shared" si="4043"/>
        <v>[80051,80052,80053,80054,80055,80056,80057,80058]</v>
      </c>
      <c r="I5212" s="1">
        <f t="shared" ref="I5212" si="4091">I5200</f>
        <v>1</v>
      </c>
      <c r="J5212">
        <f t="shared" si="4029"/>
        <v>20</v>
      </c>
      <c r="K5212">
        <f t="shared" si="4037"/>
        <v>371</v>
      </c>
      <c r="L5212" s="1" t="str">
        <f>Sheet1!L5212</f>
        <v>[{"bid":16009,"type":6,"num":175},{"bid":14001,"type":4,"num":222000}]</v>
      </c>
    </row>
    <row r="5213" spans="1:12" x14ac:dyDescent="0.2">
      <c r="A5213">
        <f t="shared" si="4027"/>
        <v>606446</v>
      </c>
      <c r="B5213">
        <f t="shared" si="4031"/>
        <v>606447</v>
      </c>
      <c r="C5213" s="1" t="str">
        <f t="shared" si="4034"/>
        <v>当前波数 372/∞</v>
      </c>
      <c r="D5213">
        <f>VLOOKUP(MOD(A5213,1000),Sheet2!P:R,3,FALSE)</f>
        <v>179862746112.00003</v>
      </c>
      <c r="E5213">
        <v>622</v>
      </c>
      <c r="F5213" s="1" t="str">
        <f>IF(VLOOKUP(MOD(A5213,1000),Sheet2!P:W,8,FALSE)=1,"[[50000,1],",IF(VLOOKUP(MOD(A5213,1000),Sheet2!P:W,8,FALSE)=2,"[[90000,1],","["))&amp;IF(K5213=K5212,VLOOKUP(INT(MID(A5213,3,1))*10+3,Sheet3!A:B,2,FALSE),VLOOKUP(INT(MID(A5213,3,1))*10+MOD(K5213,2)+1,Sheet3!A:B,2,FALSE))&amp;"]"</f>
        <v>[[50052,67]]</v>
      </c>
      <c r="G5213">
        <v>0.2</v>
      </c>
      <c r="H5213" s="1" t="str">
        <f t="shared" si="4043"/>
        <v>[80051,80052,80053,80054,80055,80056,80057,80058]</v>
      </c>
      <c r="I5213" s="1">
        <f t="shared" ref="I5213" si="4092">I5201</f>
        <v>1</v>
      </c>
      <c r="J5213">
        <f t="shared" si="4029"/>
        <v>20</v>
      </c>
      <c r="K5213">
        <f t="shared" si="4037"/>
        <v>372</v>
      </c>
      <c r="L5213" s="1" t="str">
        <f>Sheet1!L5213</f>
        <v>[{"bid":16009,"type":6,"num":177},{"bid":14001,"type":4,"num":222500}]</v>
      </c>
    </row>
    <row r="5214" spans="1:12" x14ac:dyDescent="0.2">
      <c r="A5214">
        <f t="shared" si="4027"/>
        <v>606447</v>
      </c>
      <c r="B5214">
        <f t="shared" si="4031"/>
        <v>606448</v>
      </c>
      <c r="C5214" s="1" t="str">
        <f t="shared" si="4034"/>
        <v>当前波数 373/∞</v>
      </c>
      <c r="D5214">
        <f>VLOOKUP(MOD(A5214,1000),Sheet2!P:R,3,FALSE)</f>
        <v>184292418536.00003</v>
      </c>
      <c r="E5214">
        <v>623</v>
      </c>
      <c r="F5214" s="1" t="str">
        <f>IF(VLOOKUP(MOD(A5214,1000),Sheet2!P:W,8,FALSE)=1,"[[50000,1],",IF(VLOOKUP(MOD(A5214,1000),Sheet2!P:W,8,FALSE)=2,"[[90000,1],","["))&amp;IF(K5214=K5213,VLOOKUP(INT(MID(A5214,3,1))*10+3,Sheet3!A:B,2,FALSE),VLOOKUP(INT(MID(A5214,3,1))*10+MOD(K5214,2)+1,Sheet3!A:B,2,FALSE))&amp;"]"</f>
        <v>[[50051,67]]</v>
      </c>
      <c r="G5214">
        <v>0.2</v>
      </c>
      <c r="H5214" s="1" t="str">
        <f t="shared" si="4043"/>
        <v>[80051,80052,80053,80054,80055,80056,80057,80058]</v>
      </c>
      <c r="I5214" s="1">
        <f t="shared" ref="I5214" si="4093">I5202</f>
        <v>1</v>
      </c>
      <c r="J5214">
        <f t="shared" si="4029"/>
        <v>20</v>
      </c>
      <c r="K5214">
        <f t="shared" si="4037"/>
        <v>373</v>
      </c>
      <c r="L5214" s="1" t="str">
        <f>Sheet1!L5214</f>
        <v>[{"bid":16009,"type":6,"num":177},{"bid":14001,"type":4,"num":223000}]</v>
      </c>
    </row>
    <row r="5215" spans="1:12" x14ac:dyDescent="0.2">
      <c r="A5215">
        <f t="shared" si="4027"/>
        <v>606448</v>
      </c>
      <c r="B5215">
        <f t="shared" si="4031"/>
        <v>606449</v>
      </c>
      <c r="C5215" s="1" t="str">
        <f t="shared" si="4034"/>
        <v>当前波数 374/∞</v>
      </c>
      <c r="D5215">
        <f>VLOOKUP(MOD(A5215,1000),Sheet2!P:R,3,FALSE)</f>
        <v>188787454932.00003</v>
      </c>
      <c r="E5215">
        <v>625</v>
      </c>
      <c r="F5215" s="1" t="str">
        <f>IF(VLOOKUP(MOD(A5215,1000),Sheet2!P:W,8,FALSE)=1,"[[50000,1],",IF(VLOOKUP(MOD(A5215,1000),Sheet2!P:W,8,FALSE)=2,"[[90000,1],","["))&amp;IF(K5215=K5214,VLOOKUP(INT(MID(A5215,3,1))*10+3,Sheet3!A:B,2,FALSE),VLOOKUP(INT(MID(A5215,3,1))*10+MOD(K5215,2)+1,Sheet3!A:B,2,FALSE))&amp;"]"</f>
        <v>[[50000,1],[50052,67]]</v>
      </c>
      <c r="G5215">
        <v>0.2</v>
      </c>
      <c r="H5215" s="1" t="str">
        <f t="shared" si="4043"/>
        <v>[80051,80052,80053,80054,80055,80056,80057,80058]</v>
      </c>
      <c r="I5215" s="1">
        <f t="shared" ref="I5215" si="4094">I5203</f>
        <v>1</v>
      </c>
      <c r="J5215">
        <f t="shared" si="4029"/>
        <v>20</v>
      </c>
      <c r="K5215">
        <f t="shared" si="4037"/>
        <v>374</v>
      </c>
      <c r="L5215" s="1" t="str">
        <f>Sheet1!L5215</f>
        <v>[{"bid":16009,"type":6,"num":177},{"bid":14001,"type":4,"num":223500}]</v>
      </c>
    </row>
    <row r="5216" spans="1:12" x14ac:dyDescent="0.2">
      <c r="A5216">
        <f t="shared" si="4027"/>
        <v>606449</v>
      </c>
      <c r="B5216">
        <f t="shared" si="4031"/>
        <v>606450</v>
      </c>
      <c r="C5216" s="1" t="str">
        <f t="shared" si="4034"/>
        <v>当前波数 375/∞\n下一波BOSS</v>
      </c>
      <c r="D5216">
        <f>VLOOKUP(MOD(A5216,1000),Sheet2!P:R,3,FALSE)</f>
        <v>193348423440</v>
      </c>
      <c r="E5216">
        <v>627</v>
      </c>
      <c r="F5216" s="1" t="str">
        <f>IF(VLOOKUP(MOD(A5216,1000),Sheet2!P:W,8,FALSE)=1,"[[50000,1],",IF(VLOOKUP(MOD(A5216,1000),Sheet2!P:W,8,FALSE)=2,"[[90000,1],","["))&amp;IF(K5216=K5215,VLOOKUP(INT(MID(A5216,3,1))*10+3,Sheet3!A:B,2,FALSE),VLOOKUP(INT(MID(A5216,3,1))*10+MOD(K5216,2)+1,Sheet3!A:B,2,FALSE))&amp;"]"</f>
        <v>[[50051,67]]</v>
      </c>
      <c r="G5216">
        <v>0.2</v>
      </c>
      <c r="H5216" s="1" t="str">
        <f t="shared" si="4043"/>
        <v>[80051,80052,80053,80054,80055,80056,80057,80058]</v>
      </c>
      <c r="I5216" s="1">
        <f t="shared" ref="I5216" si="4095">I5204</f>
        <v>1</v>
      </c>
      <c r="J5216">
        <f t="shared" si="4029"/>
        <v>20</v>
      </c>
      <c r="K5216">
        <f t="shared" si="4037"/>
        <v>375</v>
      </c>
      <c r="L5216" s="1" t="str">
        <f>Sheet1!L5216</f>
        <v>[{"bid":16009,"type":6,"num":177},{"bid":14001,"type":4,"num":224000}]</v>
      </c>
    </row>
    <row r="5217" spans="1:12" x14ac:dyDescent="0.2">
      <c r="A5217">
        <f t="shared" si="4027"/>
        <v>606450</v>
      </c>
      <c r="B5217">
        <f t="shared" si="4031"/>
        <v>606451</v>
      </c>
      <c r="C5217" s="1" t="str">
        <f t="shared" si="4034"/>
        <v>BOSS波\n需击杀所有怪物</v>
      </c>
      <c r="D5217">
        <f>VLOOKUP(MOD(A5217,1000),Sheet2!P:R,3,FALSE)</f>
        <v>197975894480</v>
      </c>
      <c r="E5217">
        <v>629</v>
      </c>
      <c r="F5217" s="1" t="str">
        <f>IF(VLOOKUP(MOD(A5217,1000),Sheet2!P:W,8,FALSE)=1,"[[50000,1],",IF(VLOOKUP(MOD(A5217,1000),Sheet2!P:W,8,FALSE)=2,"[[90000,1],","["))&amp;IF(K5217=K5216,VLOOKUP(INT(MID(A5217,3,1))*10+3,Sheet3!A:B,2,FALSE),VLOOKUP(INT(MID(A5217,3,1))*10+MOD(K5217,2)+1,Sheet3!A:B,2,FALSE))&amp;"]"</f>
        <v>[[50053,45]]</v>
      </c>
      <c r="G5217">
        <v>0.2</v>
      </c>
      <c r="H5217" s="1" t="str">
        <f t="shared" si="4043"/>
        <v>[80051,80052,80053,80054,80055,80056,80057,80058]</v>
      </c>
      <c r="I5217" s="1">
        <f t="shared" ref="I5217" si="4096">I5205</f>
        <v>2</v>
      </c>
      <c r="J5217">
        <f t="shared" si="4029"/>
        <v>40</v>
      </c>
      <c r="K5217">
        <f t="shared" si="4037"/>
        <v>375</v>
      </c>
      <c r="L5217" s="1" t="str">
        <f>Sheet1!L5217</f>
        <v>[{"bid":16009,"type":6,"num":177},{"bid":14001,"type":4,"num":224500}]</v>
      </c>
    </row>
    <row r="5218" spans="1:12" x14ac:dyDescent="0.2">
      <c r="A5218">
        <f t="shared" ref="A5218:A5281" si="4097">A5217+1</f>
        <v>606451</v>
      </c>
      <c r="B5218">
        <f t="shared" si="4031"/>
        <v>606452</v>
      </c>
      <c r="C5218" s="1" t="str">
        <f t="shared" si="4034"/>
        <v>当前波数 376/∞</v>
      </c>
      <c r="D5218">
        <f>VLOOKUP(MOD(A5218,1000),Sheet2!P:R,3,FALSE)</f>
        <v>202670440752</v>
      </c>
      <c r="E5218">
        <v>631</v>
      </c>
      <c r="F5218" s="1" t="str">
        <f>IF(VLOOKUP(MOD(A5218,1000),Sheet2!P:W,8,FALSE)=1,"[[50000,1],",IF(VLOOKUP(MOD(A5218,1000),Sheet2!P:W,8,FALSE)=2,"[[90000,1],","["))&amp;IF(K5218=K5217,VLOOKUP(INT(MID(A5218,3,1))*10+3,Sheet3!A:B,2,FALSE),VLOOKUP(INT(MID(A5218,3,1))*10+MOD(K5218,2)+1,Sheet3!A:B,2,FALSE))&amp;"]"</f>
        <v>[[50000,1],[50052,67]]</v>
      </c>
      <c r="G5218">
        <v>0.2</v>
      </c>
      <c r="H5218" s="1" t="str">
        <f t="shared" si="4043"/>
        <v>[80051,80052,80053,80054,80055,80056,80057,80058]</v>
      </c>
      <c r="I5218" s="1">
        <f t="shared" ref="I5218" si="4098">I5206</f>
        <v>1</v>
      </c>
      <c r="J5218">
        <f t="shared" ref="J5218:J5281" si="4099">J4679</f>
        <v>20</v>
      </c>
      <c r="K5218">
        <f t="shared" si="4037"/>
        <v>376</v>
      </c>
      <c r="L5218" s="1" t="str">
        <f>Sheet1!L5218</f>
        <v>[{"bid":16009,"type":6,"num":179},{"bid":14001,"type":4,"num":225000}]</v>
      </c>
    </row>
    <row r="5219" spans="1:12" x14ac:dyDescent="0.2">
      <c r="A5219">
        <f t="shared" si="4097"/>
        <v>606452</v>
      </c>
      <c r="B5219">
        <f t="shared" si="4031"/>
        <v>606453</v>
      </c>
      <c r="C5219" s="1" t="str">
        <f t="shared" si="4034"/>
        <v>当前波数 377/∞</v>
      </c>
      <c r="D5219">
        <f>VLOOKUP(MOD(A5219,1000),Sheet2!P:R,3,FALSE)</f>
        <v>207432637235.99997</v>
      </c>
      <c r="E5219">
        <v>632</v>
      </c>
      <c r="F5219" s="1" t="str">
        <f>IF(VLOOKUP(MOD(A5219,1000),Sheet2!P:W,8,FALSE)=1,"[[50000,1],",IF(VLOOKUP(MOD(A5219,1000),Sheet2!P:W,8,FALSE)=2,"[[90000,1],","["))&amp;IF(K5219=K5218,VLOOKUP(INT(MID(A5219,3,1))*10+3,Sheet3!A:B,2,FALSE),VLOOKUP(INT(MID(A5219,3,1))*10+MOD(K5219,2)+1,Sheet3!A:B,2,FALSE))&amp;"]"</f>
        <v>[[50051,67]]</v>
      </c>
      <c r="G5219">
        <v>0.2</v>
      </c>
      <c r="H5219" s="1" t="str">
        <f t="shared" si="4043"/>
        <v>[80051,80052,80053,80054,80055,80056,80057,80058]</v>
      </c>
      <c r="I5219" s="1">
        <f t="shared" ref="I5219" si="4100">I5207</f>
        <v>1</v>
      </c>
      <c r="J5219">
        <f t="shared" si="4099"/>
        <v>20</v>
      </c>
      <c r="K5219">
        <f t="shared" si="4037"/>
        <v>377</v>
      </c>
      <c r="L5219" s="1" t="str">
        <f>Sheet1!L5219</f>
        <v>[{"bid":16009,"type":6,"num":179},{"bid":14001,"type":4,"num":225500}]</v>
      </c>
    </row>
    <row r="5220" spans="1:12" x14ac:dyDescent="0.2">
      <c r="A5220">
        <f t="shared" si="4097"/>
        <v>606453</v>
      </c>
      <c r="B5220">
        <f t="shared" ref="B5220:B5283" si="4101">A5220+1</f>
        <v>606454</v>
      </c>
      <c r="C5220" s="1" t="str">
        <f t="shared" si="4034"/>
        <v>当前波数 378/∞</v>
      </c>
      <c r="D5220">
        <f>VLOOKUP(MOD(A5220,1000),Sheet2!P:R,3,FALSE)</f>
        <v>212263061191.99997</v>
      </c>
      <c r="E5220">
        <v>633</v>
      </c>
      <c r="F5220" s="1" t="str">
        <f>IF(VLOOKUP(MOD(A5220,1000),Sheet2!P:W,8,FALSE)=1,"[[50000,1],",IF(VLOOKUP(MOD(A5220,1000),Sheet2!P:W,8,FALSE)=2,"[[90000,1],","["))&amp;IF(K5220=K5219,VLOOKUP(INT(MID(A5220,3,1))*10+3,Sheet3!A:B,2,FALSE),VLOOKUP(INT(MID(A5220,3,1))*10+MOD(K5220,2)+1,Sheet3!A:B,2,FALSE))&amp;"]"</f>
        <v>[[50052,67]]</v>
      </c>
      <c r="G5220">
        <v>0.2</v>
      </c>
      <c r="H5220" s="1" t="str">
        <f t="shared" si="4043"/>
        <v>[80051,80052,80053,80054,80055,80056,80057,80058]</v>
      </c>
      <c r="I5220" s="1">
        <f t="shared" ref="I5220" si="4102">I5208</f>
        <v>1</v>
      </c>
      <c r="J5220">
        <f t="shared" si="4099"/>
        <v>20</v>
      </c>
      <c r="K5220">
        <f t="shared" si="4037"/>
        <v>378</v>
      </c>
      <c r="L5220" s="1" t="str">
        <f>Sheet1!L5220</f>
        <v>[{"bid":16009,"type":6,"num":179},{"bid":14001,"type":4,"num":226000}]</v>
      </c>
    </row>
    <row r="5221" spans="1:12" x14ac:dyDescent="0.2">
      <c r="A5221">
        <f t="shared" si="4097"/>
        <v>606454</v>
      </c>
      <c r="B5221">
        <f t="shared" si="4101"/>
        <v>606455</v>
      </c>
      <c r="C5221" s="1" t="str">
        <f t="shared" si="4034"/>
        <v>当前波数 379/∞</v>
      </c>
      <c r="D5221">
        <f>VLOOKUP(MOD(A5221,1000),Sheet2!P:R,3,FALSE)</f>
        <v>217162292159.99994</v>
      </c>
      <c r="E5221">
        <v>634</v>
      </c>
      <c r="F5221" s="1" t="str">
        <f>IF(VLOOKUP(MOD(A5221,1000),Sheet2!P:W,8,FALSE)=1,"[[50000,1],",IF(VLOOKUP(MOD(A5221,1000),Sheet2!P:W,8,FALSE)=2,"[[90000,1],","["))&amp;IF(K5221=K5220,VLOOKUP(INT(MID(A5221,3,1))*10+3,Sheet3!A:B,2,FALSE),VLOOKUP(INT(MID(A5221,3,1))*10+MOD(K5221,2)+1,Sheet3!A:B,2,FALSE))&amp;"]"</f>
        <v>[[50000,1],[50051,67]]</v>
      </c>
      <c r="G5221">
        <v>0.2</v>
      </c>
      <c r="H5221" s="1" t="str">
        <f t="shared" si="4043"/>
        <v>[80051,80052,80053,80054,80055,80056,80057,80058]</v>
      </c>
      <c r="I5221" s="1">
        <f t="shared" ref="I5221" si="4103">I5209</f>
        <v>1</v>
      </c>
      <c r="J5221">
        <f t="shared" si="4099"/>
        <v>20</v>
      </c>
      <c r="K5221">
        <f t="shared" si="4037"/>
        <v>379</v>
      </c>
      <c r="L5221" s="1" t="str">
        <f>Sheet1!L5221</f>
        <v>[{"bid":16009,"type":6,"num":179},{"bid":14001,"type":4,"num":226500}]</v>
      </c>
    </row>
    <row r="5222" spans="1:12" x14ac:dyDescent="0.2">
      <c r="A5222">
        <f t="shared" si="4097"/>
        <v>606455</v>
      </c>
      <c r="B5222">
        <f t="shared" si="4101"/>
        <v>606456</v>
      </c>
      <c r="C5222" s="1" t="str">
        <f t="shared" ref="C5222:C5285" si="4104">IF(K5222=K5221,"BOSS波\n需击杀所有怪物",IF(K5222=K5223,"当前波数 "&amp;K5222&amp;"/∞\n下一波BOSS","当前波数 "&amp;K5222&amp;"/∞"))</f>
        <v>当前波数 380/∞\n下一波BOSS</v>
      </c>
      <c r="D5222">
        <f>VLOOKUP(MOD(A5222,1000),Sheet2!P:R,3,FALSE)</f>
        <v>222277533023.99997</v>
      </c>
      <c r="E5222">
        <v>635</v>
      </c>
      <c r="F5222" s="1" t="str">
        <f>IF(VLOOKUP(MOD(A5222,1000),Sheet2!P:W,8,FALSE)=1,"[[50000,1],",IF(VLOOKUP(MOD(A5222,1000),Sheet2!P:W,8,FALSE)=2,"[[90000,1],","["))&amp;IF(K5222=K5221,VLOOKUP(INT(MID(A5222,3,1))*10+3,Sheet3!A:B,2,FALSE),VLOOKUP(INT(MID(A5222,3,1))*10+MOD(K5222,2)+1,Sheet3!A:B,2,FALSE))&amp;"]"</f>
        <v>[[50052,67]]</v>
      </c>
      <c r="G5222">
        <v>0.2</v>
      </c>
      <c r="H5222" s="1" t="str">
        <f t="shared" si="4043"/>
        <v>[80051,80052,80053,80054,80055,80056,80057,80058]</v>
      </c>
      <c r="I5222" s="1">
        <f t="shared" ref="I5222" si="4105">I5210</f>
        <v>1</v>
      </c>
      <c r="J5222">
        <f t="shared" si="4099"/>
        <v>20</v>
      </c>
      <c r="K5222">
        <f t="shared" si="4037"/>
        <v>380</v>
      </c>
      <c r="L5222" s="1" t="str">
        <f>Sheet1!L5222</f>
        <v>[{"bid":16009,"type":6,"num":179},{"bid":14001,"type":4,"num":227000}]</v>
      </c>
    </row>
    <row r="5223" spans="1:12" x14ac:dyDescent="0.2">
      <c r="A5223">
        <f t="shared" si="4097"/>
        <v>606456</v>
      </c>
      <c r="B5223">
        <f t="shared" si="4101"/>
        <v>606457</v>
      </c>
      <c r="C5223" s="1" t="str">
        <f t="shared" si="4104"/>
        <v>BOSS波\n需击杀所有怪物</v>
      </c>
      <c r="D5223">
        <f>VLOOKUP(MOD(A5223,1000),Sheet2!P:R,3,FALSE)</f>
        <v>227465683967.99997</v>
      </c>
      <c r="E5223">
        <v>637</v>
      </c>
      <c r="F5223" s="1" t="str">
        <f>IF(VLOOKUP(MOD(A5223,1000),Sheet2!P:W,8,FALSE)=1,"[[50000,1],",IF(VLOOKUP(MOD(A5223,1000),Sheet2!P:W,8,FALSE)=2,"[[90000,1],","["))&amp;IF(K5223=K5222,VLOOKUP(INT(MID(A5223,3,1))*10+3,Sheet3!A:B,2,FALSE),VLOOKUP(INT(MID(A5223,3,1))*10+MOD(K5223,2)+1,Sheet3!A:B,2,FALSE))&amp;"]"</f>
        <v>[[50053,45]]</v>
      </c>
      <c r="G5223">
        <v>0.2</v>
      </c>
      <c r="H5223" s="1" t="str">
        <f t="shared" si="4043"/>
        <v>[80051,80052,80053,80054,80055,80056,80057,80058]</v>
      </c>
      <c r="I5223" s="1">
        <f t="shared" ref="I5223" si="4106">I5211</f>
        <v>2</v>
      </c>
      <c r="J5223">
        <f t="shared" si="4099"/>
        <v>40</v>
      </c>
      <c r="K5223">
        <f t="shared" ref="K5223:K5286" si="4107">K5217+5</f>
        <v>380</v>
      </c>
      <c r="L5223" s="1" t="str">
        <f>Sheet1!L5223</f>
        <v>[{"bid":16009,"type":6,"num":181},{"bid":14001,"type":4,"num":227500}]</v>
      </c>
    </row>
    <row r="5224" spans="1:12" x14ac:dyDescent="0.2">
      <c r="A5224">
        <f t="shared" si="4097"/>
        <v>606457</v>
      </c>
      <c r="B5224">
        <f t="shared" si="4101"/>
        <v>606458</v>
      </c>
      <c r="C5224" s="1" t="str">
        <f t="shared" si="4104"/>
        <v>当前波数 381/∞</v>
      </c>
      <c r="D5224">
        <f>VLOOKUP(MOD(A5224,1000),Sheet2!P:R,3,FALSE)</f>
        <v>232727359872</v>
      </c>
      <c r="E5224">
        <v>639</v>
      </c>
      <c r="F5224" s="1" t="str">
        <f>IF(VLOOKUP(MOD(A5224,1000),Sheet2!P:W,8,FALSE)=1,"[[50000,1],",IF(VLOOKUP(MOD(A5224,1000),Sheet2!P:W,8,FALSE)=2,"[[90000,1],","["))&amp;IF(K5224=K5223,VLOOKUP(INT(MID(A5224,3,1))*10+3,Sheet3!A:B,2,FALSE),VLOOKUP(INT(MID(A5224,3,1))*10+MOD(K5224,2)+1,Sheet3!A:B,2,FALSE))&amp;"]"</f>
        <v>[[50000,1],[50051,67]]</v>
      </c>
      <c r="G5224">
        <v>0.2</v>
      </c>
      <c r="H5224" s="1" t="str">
        <f t="shared" si="4043"/>
        <v>[80051,80052,80053,80054,80055,80056,80057,80058]</v>
      </c>
      <c r="I5224" s="1">
        <f t="shared" ref="I5224" si="4108">I5212</f>
        <v>1</v>
      </c>
      <c r="J5224">
        <f t="shared" si="4099"/>
        <v>20</v>
      </c>
      <c r="K5224">
        <f t="shared" si="4107"/>
        <v>381</v>
      </c>
      <c r="L5224" s="1" t="str">
        <f>Sheet1!L5224</f>
        <v>[{"bid":16009,"type":6,"num":181},{"bid":14001,"type":4,"num":228000}]</v>
      </c>
    </row>
    <row r="5225" spans="1:12" x14ac:dyDescent="0.2">
      <c r="A5225">
        <f t="shared" si="4097"/>
        <v>606458</v>
      </c>
      <c r="B5225">
        <f t="shared" si="4101"/>
        <v>606459</v>
      </c>
      <c r="C5225" s="1" t="str">
        <f t="shared" si="4104"/>
        <v>当前波数 382/∞</v>
      </c>
      <c r="D5225">
        <f>VLOOKUP(MOD(A5225,1000),Sheet2!P:R,3,FALSE)</f>
        <v>238063178016</v>
      </c>
      <c r="E5225">
        <v>641</v>
      </c>
      <c r="F5225" s="1" t="str">
        <f>IF(VLOOKUP(MOD(A5225,1000),Sheet2!P:W,8,FALSE)=1,"[[50000,1],",IF(VLOOKUP(MOD(A5225,1000),Sheet2!P:W,8,FALSE)=2,"[[90000,1],","["))&amp;IF(K5225=K5224,VLOOKUP(INT(MID(A5225,3,1))*10+3,Sheet3!A:B,2,FALSE),VLOOKUP(INT(MID(A5225,3,1))*10+MOD(K5225,2)+1,Sheet3!A:B,2,FALSE))&amp;"]"</f>
        <v>[[50052,67]]</v>
      </c>
      <c r="G5225">
        <v>0.2</v>
      </c>
      <c r="H5225" s="1" t="str">
        <f t="shared" si="4043"/>
        <v>[80051,80052,80053,80054,80055,80056,80057,80058]</v>
      </c>
      <c r="I5225" s="1">
        <f t="shared" ref="I5225" si="4109">I5213</f>
        <v>1</v>
      </c>
      <c r="J5225">
        <f t="shared" si="4099"/>
        <v>20</v>
      </c>
      <c r="K5225">
        <f t="shared" si="4107"/>
        <v>382</v>
      </c>
      <c r="L5225" s="1" t="str">
        <f>Sheet1!L5225</f>
        <v>[{"bid":16009,"type":6,"num":181},{"bid":14001,"type":4,"num":228500}]</v>
      </c>
    </row>
    <row r="5226" spans="1:12" x14ac:dyDescent="0.2">
      <c r="A5226">
        <f t="shared" si="4097"/>
        <v>606459</v>
      </c>
      <c r="B5226">
        <f t="shared" si="4101"/>
        <v>606460</v>
      </c>
      <c r="C5226" s="1" t="str">
        <f t="shared" si="4104"/>
        <v>当前波数 383/∞</v>
      </c>
      <c r="D5226">
        <f>VLOOKUP(MOD(A5226,1000),Sheet2!P:R,3,FALSE)</f>
        <v>243473758080.00003</v>
      </c>
      <c r="E5226">
        <v>642</v>
      </c>
      <c r="F5226" s="1" t="str">
        <f>IF(VLOOKUP(MOD(A5226,1000),Sheet2!P:W,8,FALSE)=1,"[[50000,1],",IF(VLOOKUP(MOD(A5226,1000),Sheet2!P:W,8,FALSE)=2,"[[90000,1],","["))&amp;IF(K5226=K5225,VLOOKUP(INT(MID(A5226,3,1))*10+3,Sheet3!A:B,2,FALSE),VLOOKUP(INT(MID(A5226,3,1))*10+MOD(K5226,2)+1,Sheet3!A:B,2,FALSE))&amp;"]"</f>
        <v>[[50051,67]]</v>
      </c>
      <c r="G5226">
        <v>0.2</v>
      </c>
      <c r="H5226" s="1" t="str">
        <f t="shared" si="4043"/>
        <v>[80051,80052,80053,80054,80055,80056,80057,80058]</v>
      </c>
      <c r="I5226" s="1">
        <f t="shared" ref="I5226" si="4110">I5214</f>
        <v>1</v>
      </c>
      <c r="J5226">
        <f t="shared" si="4099"/>
        <v>20</v>
      </c>
      <c r="K5226">
        <f t="shared" si="4107"/>
        <v>383</v>
      </c>
      <c r="L5226" s="1" t="str">
        <f>Sheet1!L5226</f>
        <v>[{"bid":16009,"type":6,"num":181},{"bid":14001,"type":4,"num":229000}]</v>
      </c>
    </row>
    <row r="5227" spans="1:12" x14ac:dyDescent="0.2">
      <c r="A5227">
        <f t="shared" si="4097"/>
        <v>606460</v>
      </c>
      <c r="B5227">
        <f t="shared" si="4101"/>
        <v>606461</v>
      </c>
      <c r="C5227" s="1" t="str">
        <f t="shared" si="4104"/>
        <v>当前波数 384/∞</v>
      </c>
      <c r="D5227">
        <f>VLOOKUP(MOD(A5227,1000),Sheet2!P:R,3,FALSE)</f>
        <v>248959722144</v>
      </c>
      <c r="E5227">
        <v>644</v>
      </c>
      <c r="F5227" s="1" t="str">
        <f>IF(VLOOKUP(MOD(A5227,1000),Sheet2!P:W,8,FALSE)=1,"[[50000,1],",IF(VLOOKUP(MOD(A5227,1000),Sheet2!P:W,8,FALSE)=2,"[[90000,1],","["))&amp;IF(K5227=K5226,VLOOKUP(INT(MID(A5227,3,1))*10+3,Sheet3!A:B,2,FALSE),VLOOKUP(INT(MID(A5227,3,1))*10+MOD(K5227,2)+1,Sheet3!A:B,2,FALSE))&amp;"]"</f>
        <v>[[50000,1],[50052,67]]</v>
      </c>
      <c r="G5227">
        <v>0.2</v>
      </c>
      <c r="H5227" s="1" t="str">
        <f t="shared" si="4043"/>
        <v>[80051,80052,80053,80054,80055,80056,80057,80058]</v>
      </c>
      <c r="I5227" s="1">
        <f t="shared" ref="I5227" si="4111">I5215</f>
        <v>1</v>
      </c>
      <c r="J5227">
        <f t="shared" si="4099"/>
        <v>20</v>
      </c>
      <c r="K5227">
        <f t="shared" si="4107"/>
        <v>384</v>
      </c>
      <c r="L5227" s="1" t="str">
        <f>Sheet1!L5227</f>
        <v>[{"bid":16009,"type":6,"num":181},{"bid":14001,"type":4,"num":229500}]</v>
      </c>
    </row>
    <row r="5228" spans="1:12" x14ac:dyDescent="0.2">
      <c r="A5228">
        <f t="shared" si="4097"/>
        <v>606461</v>
      </c>
      <c r="B5228">
        <f t="shared" si="4101"/>
        <v>606462</v>
      </c>
      <c r="C5228" s="1" t="str">
        <f t="shared" si="4104"/>
        <v>当前波数 385/∞\n下一波BOSS</v>
      </c>
      <c r="D5228">
        <f>VLOOKUP(MOD(A5228,1000),Sheet2!P:R,3,FALSE)</f>
        <v>254521694688</v>
      </c>
      <c r="E5228">
        <v>645</v>
      </c>
      <c r="F5228" s="1" t="str">
        <f>IF(VLOOKUP(MOD(A5228,1000),Sheet2!P:W,8,FALSE)=1,"[[50000,1],",IF(VLOOKUP(MOD(A5228,1000),Sheet2!P:W,8,FALSE)=2,"[[90000,1],","["))&amp;IF(K5228=K5227,VLOOKUP(INT(MID(A5228,3,1))*10+3,Sheet3!A:B,2,FALSE),VLOOKUP(INT(MID(A5228,3,1))*10+MOD(K5228,2)+1,Sheet3!A:B,2,FALSE))&amp;"]"</f>
        <v>[[50051,67]]</v>
      </c>
      <c r="G5228">
        <v>0.2</v>
      </c>
      <c r="H5228" s="1" t="str">
        <f t="shared" si="4043"/>
        <v>[80051,80052,80053,80054,80055,80056,80057,80058]</v>
      </c>
      <c r="I5228" s="1">
        <f t="shared" ref="I5228" si="4112">I5216</f>
        <v>1</v>
      </c>
      <c r="J5228">
        <f t="shared" si="4099"/>
        <v>20</v>
      </c>
      <c r="K5228">
        <f t="shared" si="4107"/>
        <v>385</v>
      </c>
      <c r="L5228" s="1" t="str">
        <f>Sheet1!L5228</f>
        <v>[{"bid":16009,"type":6,"num":183},{"bid":14001,"type":4,"num":230000}]</v>
      </c>
    </row>
    <row r="5229" spans="1:12" x14ac:dyDescent="0.2">
      <c r="A5229">
        <f t="shared" si="4097"/>
        <v>606462</v>
      </c>
      <c r="B5229">
        <f t="shared" si="4101"/>
        <v>606463</v>
      </c>
      <c r="C5229" s="1" t="str">
        <f t="shared" si="4104"/>
        <v>BOSS波\n需击杀所有怪物</v>
      </c>
      <c r="D5229">
        <f>VLOOKUP(MOD(A5229,1000),Sheet2!P:R,3,FALSE)</f>
        <v>260160302592.00003</v>
      </c>
      <c r="E5229">
        <v>646</v>
      </c>
      <c r="F5229" s="1" t="str">
        <f>IF(VLOOKUP(MOD(A5229,1000),Sheet2!P:W,8,FALSE)=1,"[[50000,1],",IF(VLOOKUP(MOD(A5229,1000),Sheet2!P:W,8,FALSE)=2,"[[90000,1],","["))&amp;IF(K5229=K5228,VLOOKUP(INT(MID(A5229,3,1))*10+3,Sheet3!A:B,2,FALSE),VLOOKUP(INT(MID(A5229,3,1))*10+MOD(K5229,2)+1,Sheet3!A:B,2,FALSE))&amp;"]"</f>
        <v>[[50053,45]]</v>
      </c>
      <c r="G5229">
        <v>0.2</v>
      </c>
      <c r="H5229" s="1" t="str">
        <f t="shared" ref="H5229:H5292" si="4113">H5228</f>
        <v>[80051,80052,80053,80054,80055,80056,80057,80058]</v>
      </c>
      <c r="I5229" s="1">
        <f t="shared" ref="I5229" si="4114">I5217</f>
        <v>2</v>
      </c>
      <c r="J5229">
        <f t="shared" si="4099"/>
        <v>40</v>
      </c>
      <c r="K5229">
        <f t="shared" si="4107"/>
        <v>385</v>
      </c>
      <c r="L5229" s="1" t="str">
        <f>Sheet1!L5229</f>
        <v>[{"bid":16009,"type":6,"num":183},{"bid":14001,"type":4,"num":230500}]</v>
      </c>
    </row>
    <row r="5230" spans="1:12" x14ac:dyDescent="0.2">
      <c r="A5230">
        <f t="shared" si="4097"/>
        <v>606463</v>
      </c>
      <c r="B5230">
        <f t="shared" si="4101"/>
        <v>606464</v>
      </c>
      <c r="C5230" s="1" t="str">
        <f t="shared" si="4104"/>
        <v>当前波数 386/∞</v>
      </c>
      <c r="D5230">
        <f>VLOOKUP(MOD(A5230,1000),Sheet2!P:R,3,FALSE)</f>
        <v>266034812472.00003</v>
      </c>
      <c r="E5230">
        <v>648</v>
      </c>
      <c r="F5230" s="1" t="str">
        <f>IF(VLOOKUP(MOD(A5230,1000),Sheet2!P:W,8,FALSE)=1,"[[50000,1],",IF(VLOOKUP(MOD(A5230,1000),Sheet2!P:W,8,FALSE)=2,"[[90000,1],","["))&amp;IF(K5230=K5229,VLOOKUP(INT(MID(A5230,3,1))*10+3,Sheet3!A:B,2,FALSE),VLOOKUP(INT(MID(A5230,3,1))*10+MOD(K5230,2)+1,Sheet3!A:B,2,FALSE))&amp;"]"</f>
        <v>[[50000,1],[50052,67]]</v>
      </c>
      <c r="G5230">
        <v>0.2</v>
      </c>
      <c r="H5230" s="1" t="str">
        <f t="shared" si="4113"/>
        <v>[80051,80052,80053,80054,80055,80056,80057,80058]</v>
      </c>
      <c r="I5230" s="1">
        <f t="shared" ref="I5230" si="4115">I5218</f>
        <v>1</v>
      </c>
      <c r="J5230">
        <f t="shared" si="4099"/>
        <v>20</v>
      </c>
      <c r="K5230">
        <f t="shared" si="4107"/>
        <v>386</v>
      </c>
      <c r="L5230" s="1" t="str">
        <f>Sheet1!L5230</f>
        <v>[{"bid":16009,"type":6,"num":183},{"bid":14001,"type":4,"num":231000}]</v>
      </c>
    </row>
    <row r="5231" spans="1:12" x14ac:dyDescent="0.2">
      <c r="A5231">
        <f t="shared" si="4097"/>
        <v>606464</v>
      </c>
      <c r="B5231">
        <f t="shared" si="4101"/>
        <v>606465</v>
      </c>
      <c r="C5231" s="1" t="str">
        <f t="shared" si="4104"/>
        <v>当前波数 387/∞</v>
      </c>
      <c r="D5231">
        <f>VLOOKUP(MOD(A5231,1000),Sheet2!P:R,3,FALSE)</f>
        <v>271990309500</v>
      </c>
      <c r="E5231">
        <v>649</v>
      </c>
      <c r="F5231" s="1" t="str">
        <f>IF(VLOOKUP(MOD(A5231,1000),Sheet2!P:W,8,FALSE)=1,"[[50000,1],",IF(VLOOKUP(MOD(A5231,1000),Sheet2!P:W,8,FALSE)=2,"[[90000,1],","["))&amp;IF(K5231=K5230,VLOOKUP(INT(MID(A5231,3,1))*10+3,Sheet3!A:B,2,FALSE),VLOOKUP(INT(MID(A5231,3,1))*10+MOD(K5231,2)+1,Sheet3!A:B,2,FALSE))&amp;"]"</f>
        <v>[[50051,67]]</v>
      </c>
      <c r="G5231">
        <v>0.2</v>
      </c>
      <c r="H5231" s="1" t="str">
        <f t="shared" si="4113"/>
        <v>[80051,80052,80053,80054,80055,80056,80057,80058]</v>
      </c>
      <c r="I5231" s="1">
        <f t="shared" ref="I5231" si="4116">I5219</f>
        <v>1</v>
      </c>
      <c r="J5231">
        <f t="shared" si="4099"/>
        <v>20</v>
      </c>
      <c r="K5231">
        <f t="shared" si="4107"/>
        <v>387</v>
      </c>
      <c r="L5231" s="1" t="str">
        <f>Sheet1!L5231</f>
        <v>[{"bid":16009,"type":6,"num":183},{"bid":14001,"type":4,"num":231500}]</v>
      </c>
    </row>
    <row r="5232" spans="1:12" x14ac:dyDescent="0.2">
      <c r="A5232">
        <f t="shared" si="4097"/>
        <v>606465</v>
      </c>
      <c r="B5232">
        <f t="shared" si="4101"/>
        <v>606466</v>
      </c>
      <c r="C5232" s="1" t="str">
        <f t="shared" si="4104"/>
        <v>当前波数 388/∞</v>
      </c>
      <c r="D5232">
        <f>VLOOKUP(MOD(A5232,1000),Sheet2!P:R,3,FALSE)</f>
        <v>278027456976</v>
      </c>
      <c r="E5232">
        <v>650</v>
      </c>
      <c r="F5232" s="1" t="str">
        <f>IF(VLOOKUP(MOD(A5232,1000),Sheet2!P:W,8,FALSE)=1,"[[50000,1],",IF(VLOOKUP(MOD(A5232,1000),Sheet2!P:W,8,FALSE)=2,"[[90000,1],","["))&amp;IF(K5232=K5231,VLOOKUP(INT(MID(A5232,3,1))*10+3,Sheet3!A:B,2,FALSE),VLOOKUP(INT(MID(A5232,3,1))*10+MOD(K5232,2)+1,Sheet3!A:B,2,FALSE))&amp;"]"</f>
        <v>[[50052,67]]</v>
      </c>
      <c r="G5232">
        <v>0.2</v>
      </c>
      <c r="H5232" s="1" t="str">
        <f t="shared" si="4113"/>
        <v>[80051,80052,80053,80054,80055,80056,80057,80058]</v>
      </c>
      <c r="I5232" s="1">
        <f t="shared" ref="I5232" si="4117">I5220</f>
        <v>1</v>
      </c>
      <c r="J5232">
        <f t="shared" si="4099"/>
        <v>20</v>
      </c>
      <c r="K5232">
        <f t="shared" si="4107"/>
        <v>388</v>
      </c>
      <c r="L5232" s="1" t="str">
        <f>Sheet1!L5232</f>
        <v>[{"bid":16009,"type":6,"num":183},{"bid":14001,"type":4,"num":232000}]</v>
      </c>
    </row>
    <row r="5233" spans="1:12" x14ac:dyDescent="0.2">
      <c r="A5233">
        <f t="shared" si="4097"/>
        <v>606466</v>
      </c>
      <c r="B5233">
        <f t="shared" si="4101"/>
        <v>606467</v>
      </c>
      <c r="C5233" s="1" t="str">
        <f t="shared" si="4104"/>
        <v>当前波数 389/∞</v>
      </c>
      <c r="D5233">
        <f>VLOOKUP(MOD(A5233,1000),Sheet2!P:R,3,FALSE)</f>
        <v>284146920720</v>
      </c>
      <c r="E5233">
        <v>651</v>
      </c>
      <c r="F5233" s="1" t="str">
        <f>IF(VLOOKUP(MOD(A5233,1000),Sheet2!P:W,8,FALSE)=1,"[[50000,1],",IF(VLOOKUP(MOD(A5233,1000),Sheet2!P:W,8,FALSE)=2,"[[90000,1],","["))&amp;IF(K5233=K5232,VLOOKUP(INT(MID(A5233,3,1))*10+3,Sheet3!A:B,2,FALSE),VLOOKUP(INT(MID(A5233,3,1))*10+MOD(K5233,2)+1,Sheet3!A:B,2,FALSE))&amp;"]"</f>
        <v>[[50000,1],[50051,67]]</v>
      </c>
      <c r="G5233">
        <v>0.2</v>
      </c>
      <c r="H5233" s="1" t="str">
        <f t="shared" si="4113"/>
        <v>[80051,80052,80053,80054,80055,80056,80057,80058]</v>
      </c>
      <c r="I5233" s="1">
        <f t="shared" ref="I5233" si="4118">I5221</f>
        <v>1</v>
      </c>
      <c r="J5233">
        <f t="shared" si="4099"/>
        <v>20</v>
      </c>
      <c r="K5233">
        <f t="shared" si="4107"/>
        <v>389</v>
      </c>
      <c r="L5233" s="1" t="str">
        <f>Sheet1!L5233</f>
        <v>[{"bid":16009,"type":6,"num":185},{"bid":14001,"type":4,"num":232500}]</v>
      </c>
    </row>
    <row r="5234" spans="1:12" x14ac:dyDescent="0.2">
      <c r="A5234">
        <f t="shared" si="4097"/>
        <v>606467</v>
      </c>
      <c r="B5234">
        <f t="shared" si="4101"/>
        <v>606468</v>
      </c>
      <c r="C5234" s="1" t="str">
        <f t="shared" si="4104"/>
        <v>当前波数 390/∞\n下一波BOSS</v>
      </c>
      <c r="D5234">
        <f>VLOOKUP(MOD(A5234,1000),Sheet2!P:R,3,FALSE)</f>
        <v>290349369072</v>
      </c>
      <c r="E5234">
        <v>652</v>
      </c>
      <c r="F5234" s="1" t="str">
        <f>IF(VLOOKUP(MOD(A5234,1000),Sheet2!P:W,8,FALSE)=1,"[[50000,1],",IF(VLOOKUP(MOD(A5234,1000),Sheet2!P:W,8,FALSE)=2,"[[90000,1],","["))&amp;IF(K5234=K5233,VLOOKUP(INT(MID(A5234,3,1))*10+3,Sheet3!A:B,2,FALSE),VLOOKUP(INT(MID(A5234,3,1))*10+MOD(K5234,2)+1,Sheet3!A:B,2,FALSE))&amp;"]"</f>
        <v>[[50052,67]]</v>
      </c>
      <c r="G5234">
        <v>0.2</v>
      </c>
      <c r="H5234" s="1" t="str">
        <f t="shared" si="4113"/>
        <v>[80051,80052,80053,80054,80055,80056,80057,80058]</v>
      </c>
      <c r="I5234" s="1">
        <f t="shared" ref="I5234" si="4119">I5222</f>
        <v>1</v>
      </c>
      <c r="J5234">
        <f t="shared" si="4099"/>
        <v>20</v>
      </c>
      <c r="K5234">
        <f t="shared" si="4107"/>
        <v>390</v>
      </c>
      <c r="L5234" s="1" t="str">
        <f>Sheet1!L5234</f>
        <v>[{"bid":16009,"type":6,"num":185},{"bid":14001,"type":4,"num":233000}]</v>
      </c>
    </row>
    <row r="5235" spans="1:12" x14ac:dyDescent="0.2">
      <c r="A5235">
        <f t="shared" si="4097"/>
        <v>606468</v>
      </c>
      <c r="B5235">
        <f t="shared" si="4101"/>
        <v>606469</v>
      </c>
      <c r="C5235" s="1" t="str">
        <f t="shared" si="4104"/>
        <v>BOSS波\n需击杀所有怪物</v>
      </c>
      <c r="D5235">
        <f>VLOOKUP(MOD(A5235,1000),Sheet2!P:R,3,FALSE)</f>
        <v>296635472892</v>
      </c>
      <c r="E5235">
        <v>654</v>
      </c>
      <c r="F5235" s="1" t="str">
        <f>IF(VLOOKUP(MOD(A5235,1000),Sheet2!P:W,8,FALSE)=1,"[[50000,1],",IF(VLOOKUP(MOD(A5235,1000),Sheet2!P:W,8,FALSE)=2,"[[90000,1],","["))&amp;IF(K5235=K5234,VLOOKUP(INT(MID(A5235,3,1))*10+3,Sheet3!A:B,2,FALSE),VLOOKUP(INT(MID(A5235,3,1))*10+MOD(K5235,2)+1,Sheet3!A:B,2,FALSE))&amp;"]"</f>
        <v>[[50053,45]]</v>
      </c>
      <c r="G5235">
        <v>0.2</v>
      </c>
      <c r="H5235" s="1" t="str">
        <f t="shared" si="4113"/>
        <v>[80051,80052,80053,80054,80055,80056,80057,80058]</v>
      </c>
      <c r="I5235" s="1">
        <f t="shared" ref="I5235" si="4120">I5223</f>
        <v>2</v>
      </c>
      <c r="J5235">
        <f t="shared" si="4099"/>
        <v>40</v>
      </c>
      <c r="K5235">
        <f t="shared" si="4107"/>
        <v>390</v>
      </c>
      <c r="L5235" s="1" t="str">
        <f>Sheet1!L5235</f>
        <v>[{"bid":16009,"type":6,"num":185},{"bid":14001,"type":4,"num":233500}]</v>
      </c>
    </row>
    <row r="5236" spans="1:12" x14ac:dyDescent="0.2">
      <c r="A5236">
        <f t="shared" si="4097"/>
        <v>606469</v>
      </c>
      <c r="B5236">
        <f t="shared" si="4101"/>
        <v>606470</v>
      </c>
      <c r="C5236" s="1" t="str">
        <f t="shared" si="4104"/>
        <v>当前波数 391/∞</v>
      </c>
      <c r="D5236">
        <f>VLOOKUP(MOD(A5236,1000),Sheet2!P:R,3,FALSE)</f>
        <v>303005905560</v>
      </c>
      <c r="E5236">
        <v>655</v>
      </c>
      <c r="F5236" s="1" t="str">
        <f>IF(VLOOKUP(MOD(A5236,1000),Sheet2!P:W,8,FALSE)=1,"[[50000,1],",IF(VLOOKUP(MOD(A5236,1000),Sheet2!P:W,8,FALSE)=2,"[[90000,1],","["))&amp;IF(K5236=K5235,VLOOKUP(INT(MID(A5236,3,1))*10+3,Sheet3!A:B,2,FALSE),VLOOKUP(INT(MID(A5236,3,1))*10+MOD(K5236,2)+1,Sheet3!A:B,2,FALSE))&amp;"]"</f>
        <v>[[50000,1],[50051,67]]</v>
      </c>
      <c r="G5236">
        <v>0.2</v>
      </c>
      <c r="H5236" s="1" t="str">
        <f t="shared" si="4113"/>
        <v>[80051,80052,80053,80054,80055,80056,80057,80058]</v>
      </c>
      <c r="I5236" s="1">
        <f t="shared" ref="I5236" si="4121">I5224</f>
        <v>1</v>
      </c>
      <c r="J5236">
        <f t="shared" si="4099"/>
        <v>20</v>
      </c>
      <c r="K5236">
        <f t="shared" si="4107"/>
        <v>391</v>
      </c>
      <c r="L5236" s="1" t="str">
        <f>Sheet1!L5236</f>
        <v>[{"bid":16009,"type":6,"num":185},{"bid":14001,"type":4,"num":234000}]</v>
      </c>
    </row>
    <row r="5237" spans="1:12" x14ac:dyDescent="0.2">
      <c r="A5237">
        <f t="shared" si="4097"/>
        <v>606470</v>
      </c>
      <c r="B5237">
        <f t="shared" si="4101"/>
        <v>606471</v>
      </c>
      <c r="C5237" s="1" t="str">
        <f t="shared" si="4104"/>
        <v>当前波数 392/∞</v>
      </c>
      <c r="D5237">
        <f>VLOOKUP(MOD(A5237,1000),Sheet2!P:R,3,FALSE)</f>
        <v>309461342976.00006</v>
      </c>
      <c r="E5237">
        <v>657</v>
      </c>
      <c r="F5237" s="1" t="str">
        <f>IF(VLOOKUP(MOD(A5237,1000),Sheet2!P:W,8,FALSE)=1,"[[50000,1],",IF(VLOOKUP(MOD(A5237,1000),Sheet2!P:W,8,FALSE)=2,"[[90000,1],","["))&amp;IF(K5237=K5236,VLOOKUP(INT(MID(A5237,3,1))*10+3,Sheet3!A:B,2,FALSE),VLOOKUP(INT(MID(A5237,3,1))*10+MOD(K5237,2)+1,Sheet3!A:B,2,FALSE))&amp;"]"</f>
        <v>[[50052,67]]</v>
      </c>
      <c r="G5237">
        <v>0.2</v>
      </c>
      <c r="H5237" s="1" t="str">
        <f t="shared" si="4113"/>
        <v>[80051,80052,80053,80054,80055,80056,80057,80058]</v>
      </c>
      <c r="I5237" s="1">
        <f t="shared" ref="I5237" si="4122">I5225</f>
        <v>1</v>
      </c>
      <c r="J5237">
        <f t="shared" si="4099"/>
        <v>20</v>
      </c>
      <c r="K5237">
        <f t="shared" si="4107"/>
        <v>392</v>
      </c>
      <c r="L5237" s="1" t="str">
        <f>Sheet1!L5237</f>
        <v>[{"bid":16009,"type":6,"num":185},{"bid":14001,"type":4,"num":234500}]</v>
      </c>
    </row>
    <row r="5238" spans="1:12" x14ac:dyDescent="0.2">
      <c r="A5238">
        <f t="shared" si="4097"/>
        <v>606471</v>
      </c>
      <c r="B5238">
        <f t="shared" si="4101"/>
        <v>606472</v>
      </c>
      <c r="C5238" s="1" t="str">
        <f t="shared" si="4104"/>
        <v>当前波数 393/∞</v>
      </c>
      <c r="D5238">
        <f>VLOOKUP(MOD(A5238,1000),Sheet2!P:R,3,FALSE)</f>
        <v>316173738608.00006</v>
      </c>
      <c r="E5238">
        <v>659</v>
      </c>
      <c r="F5238" s="1" t="str">
        <f>IF(VLOOKUP(MOD(A5238,1000),Sheet2!P:W,8,FALSE)=1,"[[50000,1],",IF(VLOOKUP(MOD(A5238,1000),Sheet2!P:W,8,FALSE)=2,"[[90000,1],","["))&amp;IF(K5238=K5237,VLOOKUP(INT(MID(A5238,3,1))*10+3,Sheet3!A:B,2,FALSE),VLOOKUP(INT(MID(A5238,3,1))*10+MOD(K5238,2)+1,Sheet3!A:B,2,FALSE))&amp;"]"</f>
        <v>[[50051,67]]</v>
      </c>
      <c r="G5238">
        <v>0.2</v>
      </c>
      <c r="H5238" s="1" t="str">
        <f t="shared" si="4113"/>
        <v>[80051,80052,80053,80054,80055,80056,80057,80058]</v>
      </c>
      <c r="I5238" s="1">
        <f t="shared" ref="I5238" si="4123">I5226</f>
        <v>1</v>
      </c>
      <c r="J5238">
        <f t="shared" si="4099"/>
        <v>20</v>
      </c>
      <c r="K5238">
        <f t="shared" si="4107"/>
        <v>393</v>
      </c>
      <c r="L5238" s="1" t="str">
        <f>Sheet1!L5238</f>
        <v>[{"bid":16009,"type":6,"num":187},{"bid":14001,"type":4,"num":235000}]</v>
      </c>
    </row>
    <row r="5239" spans="1:12" x14ac:dyDescent="0.2">
      <c r="A5239">
        <f t="shared" si="4097"/>
        <v>606472</v>
      </c>
      <c r="B5239">
        <f t="shared" si="4101"/>
        <v>606473</v>
      </c>
      <c r="C5239" s="1" t="str">
        <f t="shared" si="4104"/>
        <v>当前波数 394/∞</v>
      </c>
      <c r="D5239">
        <f>VLOOKUP(MOD(A5239,1000),Sheet2!P:R,3,FALSE)</f>
        <v>322975746696.00006</v>
      </c>
      <c r="E5239">
        <v>661</v>
      </c>
      <c r="F5239" s="1" t="str">
        <f>IF(VLOOKUP(MOD(A5239,1000),Sheet2!P:W,8,FALSE)=1,"[[50000,1],",IF(VLOOKUP(MOD(A5239,1000),Sheet2!P:W,8,FALSE)=2,"[[90000,1],","["))&amp;IF(K5239=K5238,VLOOKUP(INT(MID(A5239,3,1))*10+3,Sheet3!A:B,2,FALSE),VLOOKUP(INT(MID(A5239,3,1))*10+MOD(K5239,2)+1,Sheet3!A:B,2,FALSE))&amp;"]"</f>
        <v>[[50000,1],[50052,67]]</v>
      </c>
      <c r="G5239">
        <v>0.2</v>
      </c>
      <c r="H5239" s="1" t="str">
        <f t="shared" si="4113"/>
        <v>[80051,80052,80053,80054,80055,80056,80057,80058]</v>
      </c>
      <c r="I5239" s="1">
        <f t="shared" ref="I5239" si="4124">I5227</f>
        <v>1</v>
      </c>
      <c r="J5239">
        <f t="shared" si="4099"/>
        <v>20</v>
      </c>
      <c r="K5239">
        <f t="shared" si="4107"/>
        <v>394</v>
      </c>
      <c r="L5239" s="1" t="str">
        <f>Sheet1!L5239</f>
        <v>[{"bid":16009,"type":6,"num":187},{"bid":14001,"type":4,"num":235500}]</v>
      </c>
    </row>
    <row r="5240" spans="1:12" x14ac:dyDescent="0.2">
      <c r="A5240">
        <f t="shared" si="4097"/>
        <v>606473</v>
      </c>
      <c r="B5240">
        <f t="shared" si="4101"/>
        <v>606474</v>
      </c>
      <c r="C5240" s="1" t="str">
        <f t="shared" si="4104"/>
        <v>当前波数 395/∞\n下一波BOSS</v>
      </c>
      <c r="D5240">
        <f>VLOOKUP(MOD(A5240,1000),Sheet2!P:R,3,FALSE)</f>
        <v>329868080640.00006</v>
      </c>
      <c r="E5240">
        <v>662</v>
      </c>
      <c r="F5240" s="1" t="str">
        <f>IF(VLOOKUP(MOD(A5240,1000),Sheet2!P:W,8,FALSE)=1,"[[50000,1],",IF(VLOOKUP(MOD(A5240,1000),Sheet2!P:W,8,FALSE)=2,"[[90000,1],","["))&amp;IF(K5240=K5239,VLOOKUP(INT(MID(A5240,3,1))*10+3,Sheet3!A:B,2,FALSE),VLOOKUP(INT(MID(A5240,3,1))*10+MOD(K5240,2)+1,Sheet3!A:B,2,FALSE))&amp;"]"</f>
        <v>[[50051,67]]</v>
      </c>
      <c r="G5240">
        <v>0.2</v>
      </c>
      <c r="H5240" s="1" t="str">
        <f t="shared" si="4113"/>
        <v>[80051,80052,80053,80054,80055,80056,80057,80058]</v>
      </c>
      <c r="I5240" s="1">
        <f t="shared" ref="I5240" si="4125">I5228</f>
        <v>1</v>
      </c>
      <c r="J5240">
        <f t="shared" si="4099"/>
        <v>20</v>
      </c>
      <c r="K5240">
        <f t="shared" si="4107"/>
        <v>395</v>
      </c>
      <c r="L5240" s="1" t="str">
        <f>Sheet1!L5240</f>
        <v>[{"bid":16009,"type":6,"num":187},{"bid":14001,"type":4,"num":236000}]</v>
      </c>
    </row>
    <row r="5241" spans="1:12" x14ac:dyDescent="0.2">
      <c r="A5241">
        <f t="shared" si="4097"/>
        <v>606474</v>
      </c>
      <c r="B5241">
        <f t="shared" si="4101"/>
        <v>606475</v>
      </c>
      <c r="C5241" s="1" t="str">
        <f t="shared" si="4104"/>
        <v>BOSS波\n需击杀所有怪物</v>
      </c>
      <c r="D5241">
        <f>VLOOKUP(MOD(A5241,1000),Sheet2!P:R,3,FALSE)</f>
        <v>336851456480.00006</v>
      </c>
      <c r="E5241">
        <v>664</v>
      </c>
      <c r="F5241" s="1" t="str">
        <f>IF(VLOOKUP(MOD(A5241,1000),Sheet2!P:W,8,FALSE)=1,"[[50000,1],",IF(VLOOKUP(MOD(A5241,1000),Sheet2!P:W,8,FALSE)=2,"[[90000,1],","["))&amp;IF(K5241=K5240,VLOOKUP(INT(MID(A5241,3,1))*10+3,Sheet3!A:B,2,FALSE),VLOOKUP(INT(MID(A5241,3,1))*10+MOD(K5241,2)+1,Sheet3!A:B,2,FALSE))&amp;"]"</f>
        <v>[[50053,45]]</v>
      </c>
      <c r="G5241">
        <v>0.2</v>
      </c>
      <c r="H5241" s="1" t="str">
        <f t="shared" si="4113"/>
        <v>[80051,80052,80053,80054,80055,80056,80057,80058]</v>
      </c>
      <c r="I5241" s="1">
        <f t="shared" ref="I5241" si="4126">I5229</f>
        <v>2</v>
      </c>
      <c r="J5241">
        <f t="shared" si="4099"/>
        <v>40</v>
      </c>
      <c r="K5241">
        <f t="shared" si="4107"/>
        <v>395</v>
      </c>
      <c r="L5241" s="1" t="str">
        <f>Sheet1!L5241</f>
        <v>[{"bid":16009,"type":6,"num":187},{"bid":14001,"type":4,"num":236500}]</v>
      </c>
    </row>
    <row r="5242" spans="1:12" x14ac:dyDescent="0.2">
      <c r="A5242">
        <f t="shared" si="4097"/>
        <v>606475</v>
      </c>
      <c r="B5242">
        <f t="shared" si="4101"/>
        <v>606476</v>
      </c>
      <c r="C5242" s="1" t="str">
        <f t="shared" si="4104"/>
        <v>当前波数 396/∞</v>
      </c>
      <c r="D5242">
        <f>VLOOKUP(MOD(A5242,1000),Sheet2!P:R,3,FALSE)</f>
        <v>343926592896.00006</v>
      </c>
      <c r="E5242">
        <v>666</v>
      </c>
      <c r="F5242" s="1" t="str">
        <f>IF(VLOOKUP(MOD(A5242,1000),Sheet2!P:W,8,FALSE)=1,"[[50000,1],",IF(VLOOKUP(MOD(A5242,1000),Sheet2!P:W,8,FALSE)=2,"[[90000,1],","["))&amp;IF(K5242=K5241,VLOOKUP(INT(MID(A5242,3,1))*10+3,Sheet3!A:B,2,FALSE),VLOOKUP(INT(MID(A5242,3,1))*10+MOD(K5242,2)+1,Sheet3!A:B,2,FALSE))&amp;"]"</f>
        <v>[[50000,1],[50052,67]]</v>
      </c>
      <c r="G5242">
        <v>0.2</v>
      </c>
      <c r="H5242" s="1" t="str">
        <f t="shared" si="4113"/>
        <v>[80051,80052,80053,80054,80055,80056,80057,80058]</v>
      </c>
      <c r="I5242" s="1">
        <f t="shared" ref="I5242" si="4127">I5230</f>
        <v>1</v>
      </c>
      <c r="J5242">
        <f t="shared" si="4099"/>
        <v>20</v>
      </c>
      <c r="K5242">
        <f t="shared" si="4107"/>
        <v>396</v>
      </c>
      <c r="L5242" s="1" t="str">
        <f>Sheet1!L5242</f>
        <v>[{"bid":16009,"type":6,"num":187},{"bid":14001,"type":4,"num":237000}]</v>
      </c>
    </row>
    <row r="5243" spans="1:12" x14ac:dyDescent="0.2">
      <c r="A5243">
        <f t="shared" si="4097"/>
        <v>606476</v>
      </c>
      <c r="B5243">
        <f t="shared" si="4101"/>
        <v>606477</v>
      </c>
      <c r="C5243" s="1" t="str">
        <f t="shared" si="4104"/>
        <v>当前波数 397/∞</v>
      </c>
      <c r="D5243">
        <f>VLOOKUP(MOD(A5243,1000),Sheet2!P:R,3,FALSE)</f>
        <v>351094211208.00006</v>
      </c>
      <c r="E5243">
        <v>668</v>
      </c>
      <c r="F5243" s="1" t="str">
        <f>IF(VLOOKUP(MOD(A5243,1000),Sheet2!P:W,8,FALSE)=1,"[[50000,1],",IF(VLOOKUP(MOD(A5243,1000),Sheet2!P:W,8,FALSE)=2,"[[90000,1],","["))&amp;IF(K5243=K5242,VLOOKUP(INT(MID(A5243,3,1))*10+3,Sheet3!A:B,2,FALSE),VLOOKUP(INT(MID(A5243,3,1))*10+MOD(K5243,2)+1,Sheet3!A:B,2,FALSE))&amp;"]"</f>
        <v>[[50051,67]]</v>
      </c>
      <c r="G5243">
        <v>0.2</v>
      </c>
      <c r="H5243" s="1" t="str">
        <f t="shared" si="4113"/>
        <v>[80051,80052,80053,80054,80055,80056,80057,80058]</v>
      </c>
      <c r="I5243" s="1">
        <f t="shared" ref="I5243" si="4128">I5231</f>
        <v>1</v>
      </c>
      <c r="J5243">
        <f t="shared" si="4099"/>
        <v>20</v>
      </c>
      <c r="K5243">
        <f t="shared" si="4107"/>
        <v>397</v>
      </c>
      <c r="L5243" s="1" t="str">
        <f>Sheet1!L5243</f>
        <v>[{"bid":16009,"type":6,"num":189},{"bid":14001,"type":4,"num":237500}]</v>
      </c>
    </row>
    <row r="5244" spans="1:12" x14ac:dyDescent="0.2">
      <c r="A5244">
        <f t="shared" si="4097"/>
        <v>606477</v>
      </c>
      <c r="B5244">
        <f t="shared" si="4101"/>
        <v>606478</v>
      </c>
      <c r="C5244" s="1" t="str">
        <f t="shared" si="4104"/>
        <v>当前波数 398/∞</v>
      </c>
      <c r="D5244">
        <f>VLOOKUP(MOD(A5244,1000),Sheet2!P:R,3,FALSE)</f>
        <v>358355035376.00006</v>
      </c>
      <c r="E5244">
        <v>670</v>
      </c>
      <c r="F5244" s="1" t="str">
        <f>IF(VLOOKUP(MOD(A5244,1000),Sheet2!P:W,8,FALSE)=1,"[[50000,1],",IF(VLOOKUP(MOD(A5244,1000),Sheet2!P:W,8,FALSE)=2,"[[90000,1],","["))&amp;IF(K5244=K5243,VLOOKUP(INT(MID(A5244,3,1))*10+3,Sheet3!A:B,2,FALSE),VLOOKUP(INT(MID(A5244,3,1))*10+MOD(K5244,2)+1,Sheet3!A:B,2,FALSE))&amp;"]"</f>
        <v>[[50052,67]]</v>
      </c>
      <c r="G5244">
        <v>0.2</v>
      </c>
      <c r="H5244" s="1" t="str">
        <f t="shared" si="4113"/>
        <v>[80051,80052,80053,80054,80055,80056,80057,80058]</v>
      </c>
      <c r="I5244" s="1">
        <f t="shared" ref="I5244" si="4129">I5232</f>
        <v>1</v>
      </c>
      <c r="J5244">
        <f t="shared" si="4099"/>
        <v>20</v>
      </c>
      <c r="K5244">
        <f t="shared" si="4107"/>
        <v>398</v>
      </c>
      <c r="L5244" s="1" t="str">
        <f>Sheet1!L5244</f>
        <v>[{"bid":16009,"type":6,"num":189},{"bid":14001,"type":4,"num":238000}]</v>
      </c>
    </row>
    <row r="5245" spans="1:12" x14ac:dyDescent="0.2">
      <c r="A5245">
        <f t="shared" si="4097"/>
        <v>606478</v>
      </c>
      <c r="B5245">
        <f t="shared" si="4101"/>
        <v>606479</v>
      </c>
      <c r="C5245" s="1" t="str">
        <f t="shared" si="4104"/>
        <v>当前波数 399/∞</v>
      </c>
      <c r="D5245">
        <f>VLOOKUP(MOD(A5245,1000),Sheet2!P:R,3,FALSE)</f>
        <v>365709792000.00006</v>
      </c>
      <c r="E5245">
        <v>672</v>
      </c>
      <c r="F5245" s="1" t="str">
        <f>IF(VLOOKUP(MOD(A5245,1000),Sheet2!P:W,8,FALSE)=1,"[[50000,1],",IF(VLOOKUP(MOD(A5245,1000),Sheet2!P:W,8,FALSE)=2,"[[90000,1],","["))&amp;IF(K5245=K5244,VLOOKUP(INT(MID(A5245,3,1))*10+3,Sheet3!A:B,2,FALSE),VLOOKUP(INT(MID(A5245,3,1))*10+MOD(K5245,2)+1,Sheet3!A:B,2,FALSE))&amp;"]"</f>
        <v>[[50000,1],[50051,67]]</v>
      </c>
      <c r="G5245">
        <v>0.2</v>
      </c>
      <c r="H5245" s="1" t="str">
        <f t="shared" si="4113"/>
        <v>[80051,80052,80053,80054,80055,80056,80057,80058]</v>
      </c>
      <c r="I5245" s="1">
        <f t="shared" ref="I5245" si="4130">I5233</f>
        <v>1</v>
      </c>
      <c r="J5245">
        <f t="shared" si="4099"/>
        <v>20</v>
      </c>
      <c r="K5245">
        <f t="shared" si="4107"/>
        <v>399</v>
      </c>
      <c r="L5245" s="1" t="str">
        <f>Sheet1!L5245</f>
        <v>[{"bid":16009,"type":6,"num":189},{"bid":14001,"type":4,"num":238500}]</v>
      </c>
    </row>
    <row r="5246" spans="1:12" x14ac:dyDescent="0.2">
      <c r="A5246">
        <f t="shared" si="4097"/>
        <v>606479</v>
      </c>
      <c r="B5246">
        <f t="shared" si="4101"/>
        <v>606480</v>
      </c>
      <c r="C5246" s="1" t="str">
        <f t="shared" si="4104"/>
        <v>当前波数 400/∞\n下一波BOSS</v>
      </c>
      <c r="D5246">
        <f>VLOOKUP(MOD(A5246,1000),Sheet2!P:R,3,FALSE)</f>
        <v>373343759880.00006</v>
      </c>
      <c r="E5246">
        <v>674</v>
      </c>
      <c r="F5246" s="1" t="str">
        <f>IF(VLOOKUP(MOD(A5246,1000),Sheet2!P:W,8,FALSE)=1,"[[50000,1],",IF(VLOOKUP(MOD(A5246,1000),Sheet2!P:W,8,FALSE)=2,"[[90000,1],","["))&amp;IF(K5246=K5245,VLOOKUP(INT(MID(A5246,3,1))*10+3,Sheet3!A:B,2,FALSE),VLOOKUP(INT(MID(A5246,3,1))*10+MOD(K5246,2)+1,Sheet3!A:B,2,FALSE))&amp;"]"</f>
        <v>[[50052,67]]</v>
      </c>
      <c r="G5246">
        <v>0.2</v>
      </c>
      <c r="H5246" s="1" t="str">
        <f t="shared" si="4113"/>
        <v>[80051,80052,80053,80054,80055,80056,80057,80058]</v>
      </c>
      <c r="I5246" s="1">
        <f t="shared" ref="I5246" si="4131">I5234</f>
        <v>1</v>
      </c>
      <c r="J5246">
        <f t="shared" si="4099"/>
        <v>20</v>
      </c>
      <c r="K5246">
        <f t="shared" si="4107"/>
        <v>400</v>
      </c>
      <c r="L5246" s="1" t="str">
        <f>Sheet1!L5246</f>
        <v>[{"bid":16009,"type":6,"num":189},{"bid":14001,"type":4,"num":239000}]</v>
      </c>
    </row>
    <row r="5247" spans="1:12" x14ac:dyDescent="0.2">
      <c r="A5247">
        <f t="shared" si="4097"/>
        <v>606480</v>
      </c>
      <c r="B5247">
        <f t="shared" si="4101"/>
        <v>606481</v>
      </c>
      <c r="C5247" s="1" t="str">
        <f t="shared" si="4104"/>
        <v>BOSS波\n需击杀所有怪物</v>
      </c>
      <c r="D5247">
        <f>VLOOKUP(MOD(A5247,1000),Sheet2!P:R,3,FALSE)</f>
        <v>381076531044.00012</v>
      </c>
      <c r="E5247">
        <v>676</v>
      </c>
      <c r="F5247" s="1" t="str">
        <f>IF(VLOOKUP(MOD(A5247,1000),Sheet2!P:W,8,FALSE)=1,"[[50000,1],",IF(VLOOKUP(MOD(A5247,1000),Sheet2!P:W,8,FALSE)=2,"[[90000,1],","["))&amp;IF(K5247=K5246,VLOOKUP(INT(MID(A5247,3,1))*10+3,Sheet3!A:B,2,FALSE),VLOOKUP(INT(MID(A5247,3,1))*10+MOD(K5247,2)+1,Sheet3!A:B,2,FALSE))&amp;"]"</f>
        <v>[[50053,45]]</v>
      </c>
      <c r="G5247">
        <v>0.2</v>
      </c>
      <c r="H5247" s="1" t="str">
        <f t="shared" si="4113"/>
        <v>[80051,80052,80053,80054,80055,80056,80057,80058]</v>
      </c>
      <c r="I5247" s="1">
        <f t="shared" ref="I5247" si="4132">I5235</f>
        <v>2</v>
      </c>
      <c r="J5247">
        <f t="shared" si="4099"/>
        <v>40</v>
      </c>
      <c r="K5247">
        <f t="shared" si="4107"/>
        <v>400</v>
      </c>
      <c r="L5247" s="1" t="str">
        <f>Sheet1!L5247</f>
        <v>[{"bid":16009,"type":6,"num":189},{"bid":14001,"type":4,"num":239500}]</v>
      </c>
    </row>
    <row r="5248" spans="1:12" x14ac:dyDescent="0.2">
      <c r="A5248">
        <f t="shared" si="4097"/>
        <v>606481</v>
      </c>
      <c r="B5248">
        <f t="shared" si="4101"/>
        <v>606482</v>
      </c>
      <c r="C5248" s="1" t="str">
        <f t="shared" si="4104"/>
        <v>当前波数 401/∞</v>
      </c>
      <c r="D5248">
        <f>VLOOKUP(MOD(A5248,1000),Sheet2!P:R,3,FALSE)</f>
        <v>388908870672.00006</v>
      </c>
      <c r="E5248">
        <v>677</v>
      </c>
      <c r="F5248" s="1" t="str">
        <f>IF(VLOOKUP(MOD(A5248,1000),Sheet2!P:W,8,FALSE)=1,"[[50000,1],",IF(VLOOKUP(MOD(A5248,1000),Sheet2!P:W,8,FALSE)=2,"[[90000,1],","["))&amp;IF(K5248=K5247,VLOOKUP(INT(MID(A5248,3,1))*10+3,Sheet3!A:B,2,FALSE),VLOOKUP(INT(MID(A5248,3,1))*10+MOD(K5248,2)+1,Sheet3!A:B,2,FALSE))&amp;"]"</f>
        <v>[[50000,1],[50051,67]]</v>
      </c>
      <c r="G5248">
        <v>0.2</v>
      </c>
      <c r="H5248" s="1" t="str">
        <f t="shared" si="4113"/>
        <v>[80051,80052,80053,80054,80055,80056,80057,80058]</v>
      </c>
      <c r="I5248" s="1">
        <f t="shared" ref="I5248" si="4133">I5236</f>
        <v>1</v>
      </c>
      <c r="J5248">
        <f t="shared" si="4099"/>
        <v>20</v>
      </c>
      <c r="K5248">
        <f t="shared" si="4107"/>
        <v>401</v>
      </c>
      <c r="L5248" s="1" t="str">
        <f>Sheet1!L5248</f>
        <v>[{"bid":16009,"type":6,"num":191},{"bid":14001,"type":4,"num":240000}]</v>
      </c>
    </row>
    <row r="5249" spans="1:12" x14ac:dyDescent="0.2">
      <c r="A5249">
        <f t="shared" si="4097"/>
        <v>606482</v>
      </c>
      <c r="B5249">
        <f t="shared" si="4101"/>
        <v>606483</v>
      </c>
      <c r="C5249" s="1" t="str">
        <f t="shared" si="4104"/>
        <v>当前波数 402/∞</v>
      </c>
      <c r="D5249">
        <f>VLOOKUP(MOD(A5249,1000),Sheet2!P:R,3,FALSE)</f>
        <v>396841546704.00006</v>
      </c>
      <c r="E5249">
        <v>678</v>
      </c>
      <c r="F5249" s="1" t="str">
        <f>IF(VLOOKUP(MOD(A5249,1000),Sheet2!P:W,8,FALSE)=1,"[[50000,1],",IF(VLOOKUP(MOD(A5249,1000),Sheet2!P:W,8,FALSE)=2,"[[90000,1],","["))&amp;IF(K5249=K5248,VLOOKUP(INT(MID(A5249,3,1))*10+3,Sheet3!A:B,2,FALSE),VLOOKUP(INT(MID(A5249,3,1))*10+MOD(K5249,2)+1,Sheet3!A:B,2,FALSE))&amp;"]"</f>
        <v>[[50052,67]]</v>
      </c>
      <c r="G5249">
        <v>0.2</v>
      </c>
      <c r="H5249" s="1" t="str">
        <f t="shared" si="4113"/>
        <v>[80051,80052,80053,80054,80055,80056,80057,80058]</v>
      </c>
      <c r="I5249" s="1">
        <f t="shared" ref="I5249" si="4134">I5237</f>
        <v>1</v>
      </c>
      <c r="J5249">
        <f t="shared" si="4099"/>
        <v>20</v>
      </c>
      <c r="K5249">
        <f t="shared" si="4107"/>
        <v>402</v>
      </c>
      <c r="L5249" s="1" t="str">
        <f>Sheet1!L5249</f>
        <v>[{"bid":16009,"type":6,"num":191},{"bid":14001,"type":4,"num":240500}]</v>
      </c>
    </row>
    <row r="5250" spans="1:12" x14ac:dyDescent="0.2">
      <c r="A5250">
        <f t="shared" si="4097"/>
        <v>606483</v>
      </c>
      <c r="B5250">
        <f t="shared" si="4101"/>
        <v>606484</v>
      </c>
      <c r="C5250" s="1" t="str">
        <f t="shared" si="4104"/>
        <v>当前波数 403/∞</v>
      </c>
      <c r="D5250">
        <f>VLOOKUP(MOD(A5250,1000),Sheet2!P:R,3,FALSE)</f>
        <v>404875329840.00006</v>
      </c>
      <c r="E5250">
        <v>680</v>
      </c>
      <c r="F5250" s="1" t="str">
        <f>IF(VLOOKUP(MOD(A5250,1000),Sheet2!P:W,8,FALSE)=1,"[[50000,1],",IF(VLOOKUP(MOD(A5250,1000),Sheet2!P:W,8,FALSE)=2,"[[90000,1],","["))&amp;IF(K5250=K5249,VLOOKUP(INT(MID(A5250,3,1))*10+3,Sheet3!A:B,2,FALSE),VLOOKUP(INT(MID(A5250,3,1))*10+MOD(K5250,2)+1,Sheet3!A:B,2,FALSE))&amp;"]"</f>
        <v>[[50051,67]]</v>
      </c>
      <c r="G5250">
        <v>0.2</v>
      </c>
      <c r="H5250" s="1" t="str">
        <f t="shared" si="4113"/>
        <v>[80051,80052,80053,80054,80055,80056,80057,80058]</v>
      </c>
      <c r="I5250" s="1">
        <f t="shared" ref="I5250" si="4135">I5238</f>
        <v>1</v>
      </c>
      <c r="J5250">
        <f t="shared" si="4099"/>
        <v>20</v>
      </c>
      <c r="K5250">
        <f t="shared" si="4107"/>
        <v>403</v>
      </c>
      <c r="L5250" s="1" t="str">
        <f>Sheet1!L5250</f>
        <v>[{"bid":16009,"type":6,"num":191},{"bid":14001,"type":4,"num":241000}]</v>
      </c>
    </row>
    <row r="5251" spans="1:12" x14ac:dyDescent="0.2">
      <c r="A5251">
        <f t="shared" si="4097"/>
        <v>606484</v>
      </c>
      <c r="B5251">
        <f t="shared" si="4101"/>
        <v>606485</v>
      </c>
      <c r="C5251" s="1" t="str">
        <f t="shared" si="4104"/>
        <v>当前波数 404/∞</v>
      </c>
      <c r="D5251">
        <f>VLOOKUP(MOD(A5251,1000),Sheet2!P:R,3,FALSE)</f>
        <v>413010993540.00012</v>
      </c>
      <c r="E5251">
        <v>681</v>
      </c>
      <c r="F5251" s="1" t="str">
        <f>IF(VLOOKUP(MOD(A5251,1000),Sheet2!P:W,8,FALSE)=1,"[[50000,1],",IF(VLOOKUP(MOD(A5251,1000),Sheet2!P:W,8,FALSE)=2,"[[90000,1],","["))&amp;IF(K5251=K5250,VLOOKUP(INT(MID(A5251,3,1))*10+3,Sheet3!A:B,2,FALSE),VLOOKUP(INT(MID(A5251,3,1))*10+MOD(K5251,2)+1,Sheet3!A:B,2,FALSE))&amp;"]"</f>
        <v>[[50000,1],[50052,67]]</v>
      </c>
      <c r="G5251">
        <v>0.2</v>
      </c>
      <c r="H5251" s="1" t="str">
        <f t="shared" si="4113"/>
        <v>[80051,80052,80053,80054,80055,80056,80057,80058]</v>
      </c>
      <c r="I5251" s="1">
        <f t="shared" ref="I5251" si="4136">I5239</f>
        <v>1</v>
      </c>
      <c r="J5251">
        <f t="shared" si="4099"/>
        <v>20</v>
      </c>
      <c r="K5251">
        <f t="shared" si="4107"/>
        <v>404</v>
      </c>
      <c r="L5251" s="1" t="str">
        <f>Sheet1!L5251</f>
        <v>[{"bid":16009,"type":6,"num":191},{"bid":14001,"type":4,"num":241500}]</v>
      </c>
    </row>
    <row r="5252" spans="1:12" x14ac:dyDescent="0.2">
      <c r="A5252">
        <f t="shared" si="4097"/>
        <v>606485</v>
      </c>
      <c r="B5252">
        <f t="shared" si="4101"/>
        <v>606486</v>
      </c>
      <c r="C5252" s="1" t="str">
        <f t="shared" si="4104"/>
        <v>当前波数 405/∞\n下一波BOSS</v>
      </c>
      <c r="D5252">
        <f>VLOOKUP(MOD(A5252,1000),Sheet2!P:R,3,FALSE)</f>
        <v>421249314024.00006</v>
      </c>
      <c r="E5252">
        <v>683</v>
      </c>
      <c r="F5252" s="1" t="str">
        <f>IF(VLOOKUP(MOD(A5252,1000),Sheet2!P:W,8,FALSE)=1,"[[50000,1],",IF(VLOOKUP(MOD(A5252,1000),Sheet2!P:W,8,FALSE)=2,"[[90000,1],","["))&amp;IF(K5252=K5251,VLOOKUP(INT(MID(A5252,3,1))*10+3,Sheet3!A:B,2,FALSE),VLOOKUP(INT(MID(A5252,3,1))*10+MOD(K5252,2)+1,Sheet3!A:B,2,FALSE))&amp;"]"</f>
        <v>[[50051,67]]</v>
      </c>
      <c r="G5252">
        <v>0.2</v>
      </c>
      <c r="H5252" s="1" t="str">
        <f t="shared" si="4113"/>
        <v>[80051,80052,80053,80054,80055,80056,80057,80058]</v>
      </c>
      <c r="I5252" s="1">
        <f t="shared" ref="I5252" si="4137">I5240</f>
        <v>1</v>
      </c>
      <c r="J5252">
        <f t="shared" si="4099"/>
        <v>20</v>
      </c>
      <c r="K5252">
        <f t="shared" si="4107"/>
        <v>405</v>
      </c>
      <c r="L5252" s="1" t="str">
        <f>Sheet1!L5252</f>
        <v>[{"bid":16009,"type":6,"num":191},{"bid":14001,"type":4,"num":242000}]</v>
      </c>
    </row>
    <row r="5253" spans="1:12" x14ac:dyDescent="0.2">
      <c r="A5253">
        <f t="shared" si="4097"/>
        <v>606486</v>
      </c>
      <c r="B5253">
        <f t="shared" si="4101"/>
        <v>606487</v>
      </c>
      <c r="C5253" s="1" t="str">
        <f t="shared" si="4104"/>
        <v>BOSS波\n需击杀所有怪物</v>
      </c>
      <c r="D5253">
        <f>VLOOKUP(MOD(A5253,1000),Sheet2!P:R,3,FALSE)</f>
        <v>429591070272.00012</v>
      </c>
      <c r="E5253">
        <v>684</v>
      </c>
      <c r="F5253" s="1" t="str">
        <f>IF(VLOOKUP(MOD(A5253,1000),Sheet2!P:W,8,FALSE)=1,"[[50000,1],",IF(VLOOKUP(MOD(A5253,1000),Sheet2!P:W,8,FALSE)=2,"[[90000,1],","["))&amp;IF(K5253=K5252,VLOOKUP(INT(MID(A5253,3,1))*10+3,Sheet3!A:B,2,FALSE),VLOOKUP(INT(MID(A5253,3,1))*10+MOD(K5253,2)+1,Sheet3!A:B,2,FALSE))&amp;"]"</f>
        <v>[[50053,45]]</v>
      </c>
      <c r="G5253">
        <v>0.2</v>
      </c>
      <c r="H5253" s="1" t="str">
        <f t="shared" si="4113"/>
        <v>[80051,80052,80053,80054,80055,80056,80057,80058]</v>
      </c>
      <c r="I5253" s="1">
        <f t="shared" ref="I5253" si="4138">I5241</f>
        <v>2</v>
      </c>
      <c r="J5253">
        <f t="shared" si="4099"/>
        <v>40</v>
      </c>
      <c r="K5253">
        <f t="shared" si="4107"/>
        <v>405</v>
      </c>
      <c r="L5253" s="1" t="str">
        <f>Sheet1!L5253</f>
        <v>[{"bid":16009,"type":6,"num":193},{"bid":14001,"type":4,"num":242500}]</v>
      </c>
    </row>
    <row r="5254" spans="1:12" x14ac:dyDescent="0.2">
      <c r="A5254">
        <f t="shared" si="4097"/>
        <v>606487</v>
      </c>
      <c r="B5254">
        <f t="shared" si="4101"/>
        <v>606488</v>
      </c>
      <c r="C5254" s="1" t="str">
        <f t="shared" si="4104"/>
        <v>当前波数 406/∞</v>
      </c>
      <c r="D5254">
        <f>VLOOKUP(MOD(A5254,1000),Sheet2!P:R,3,FALSE)</f>
        <v>438235520256.00012</v>
      </c>
      <c r="E5254">
        <v>686</v>
      </c>
      <c r="F5254" s="1" t="str">
        <f>IF(VLOOKUP(MOD(A5254,1000),Sheet2!P:W,8,FALSE)=1,"[[50000,1],",IF(VLOOKUP(MOD(A5254,1000),Sheet2!P:W,8,FALSE)=2,"[[90000,1],","["))&amp;IF(K5254=K5253,VLOOKUP(INT(MID(A5254,3,1))*10+3,Sheet3!A:B,2,FALSE),VLOOKUP(INT(MID(A5254,3,1))*10+MOD(K5254,2)+1,Sheet3!A:B,2,FALSE))&amp;"]"</f>
        <v>[[50000,1],[50052,67]]</v>
      </c>
      <c r="G5254">
        <v>0.2</v>
      </c>
      <c r="H5254" s="1" t="str">
        <f t="shared" si="4113"/>
        <v>[80051,80052,80053,80054,80055,80056,80057,80058]</v>
      </c>
      <c r="I5254" s="1">
        <f t="shared" ref="I5254" si="4139">I5242</f>
        <v>1</v>
      </c>
      <c r="J5254">
        <f t="shared" si="4099"/>
        <v>20</v>
      </c>
      <c r="K5254">
        <f t="shared" si="4107"/>
        <v>406</v>
      </c>
      <c r="L5254" s="1" t="str">
        <f>Sheet1!L5254</f>
        <v>[{"bid":16009,"type":6,"num":193},{"bid":14001,"type":4,"num":243000}]</v>
      </c>
    </row>
    <row r="5255" spans="1:12" x14ac:dyDescent="0.2">
      <c r="A5255">
        <f t="shared" si="4097"/>
        <v>606488</v>
      </c>
      <c r="B5255">
        <f t="shared" si="4101"/>
        <v>606489</v>
      </c>
      <c r="C5255" s="1" t="str">
        <f t="shared" si="4104"/>
        <v>当前波数 407/∞</v>
      </c>
      <c r="D5255">
        <f>VLOOKUP(MOD(A5255,1000),Sheet2!P:R,3,FALSE)</f>
        <v>446988547152.00012</v>
      </c>
      <c r="E5255">
        <v>688</v>
      </c>
      <c r="F5255" s="1" t="str">
        <f>IF(VLOOKUP(MOD(A5255,1000),Sheet2!P:W,8,FALSE)=1,"[[50000,1],",IF(VLOOKUP(MOD(A5255,1000),Sheet2!P:W,8,FALSE)=2,"[[90000,1],","["))&amp;IF(K5255=K5254,VLOOKUP(INT(MID(A5255,3,1))*10+3,Sheet3!A:B,2,FALSE),VLOOKUP(INT(MID(A5255,3,1))*10+MOD(K5255,2)+1,Sheet3!A:B,2,FALSE))&amp;"]"</f>
        <v>[[50051,67]]</v>
      </c>
      <c r="G5255">
        <v>0.2</v>
      </c>
      <c r="H5255" s="1" t="str">
        <f t="shared" si="4113"/>
        <v>[80051,80052,80053,80054,80055,80056,80057,80058]</v>
      </c>
      <c r="I5255" s="1">
        <f t="shared" ref="I5255" si="4140">I5243</f>
        <v>1</v>
      </c>
      <c r="J5255">
        <f t="shared" si="4099"/>
        <v>20</v>
      </c>
      <c r="K5255">
        <f t="shared" si="4107"/>
        <v>407</v>
      </c>
      <c r="L5255" s="1" t="str">
        <f>Sheet1!L5255</f>
        <v>[{"bid":16009,"type":6,"num":193},{"bid":14001,"type":4,"num":243500}]</v>
      </c>
    </row>
    <row r="5256" spans="1:12" x14ac:dyDescent="0.2">
      <c r="A5256">
        <f t="shared" si="4097"/>
        <v>606489</v>
      </c>
      <c r="B5256">
        <f t="shared" si="4101"/>
        <v>606490</v>
      </c>
      <c r="C5256" s="1" t="str">
        <f t="shared" si="4104"/>
        <v>当前波数 408/∞</v>
      </c>
      <c r="D5256">
        <f>VLOOKUP(MOD(A5256,1000),Sheet2!P:R,3,FALSE)</f>
        <v>455850969600.00006</v>
      </c>
      <c r="E5256">
        <v>690</v>
      </c>
      <c r="F5256" s="1" t="str">
        <f>IF(VLOOKUP(MOD(A5256,1000),Sheet2!P:W,8,FALSE)=1,"[[50000,1],",IF(VLOOKUP(MOD(A5256,1000),Sheet2!P:W,8,FALSE)=2,"[[90000,1],","["))&amp;IF(K5256=K5255,VLOOKUP(INT(MID(A5256,3,1))*10+3,Sheet3!A:B,2,FALSE),VLOOKUP(INT(MID(A5256,3,1))*10+MOD(K5256,2)+1,Sheet3!A:B,2,FALSE))&amp;"]"</f>
        <v>[[50052,67]]</v>
      </c>
      <c r="G5256">
        <v>0.2</v>
      </c>
      <c r="H5256" s="1" t="str">
        <f t="shared" si="4113"/>
        <v>[80051,80052,80053,80054,80055,80056,80057,80058]</v>
      </c>
      <c r="I5256" s="1">
        <f t="shared" ref="I5256" si="4141">I5244</f>
        <v>1</v>
      </c>
      <c r="J5256">
        <f t="shared" si="4099"/>
        <v>20</v>
      </c>
      <c r="K5256">
        <f t="shared" si="4107"/>
        <v>408</v>
      </c>
      <c r="L5256" s="1" t="str">
        <f>Sheet1!L5256</f>
        <v>[{"bid":16009,"type":6,"num":193},{"bid":14001,"type":4,"num":244000}]</v>
      </c>
    </row>
    <row r="5257" spans="1:12" x14ac:dyDescent="0.2">
      <c r="A5257">
        <f t="shared" si="4097"/>
        <v>606490</v>
      </c>
      <c r="B5257">
        <f t="shared" si="4101"/>
        <v>606491</v>
      </c>
      <c r="C5257" s="1" t="str">
        <f t="shared" si="4104"/>
        <v>当前波数 409/∞</v>
      </c>
      <c r="D5257">
        <f>VLOOKUP(MOD(A5257,1000),Sheet2!P:R,3,FALSE)</f>
        <v>464823609120.00006</v>
      </c>
      <c r="E5257">
        <v>691</v>
      </c>
      <c r="F5257" s="1" t="str">
        <f>IF(VLOOKUP(MOD(A5257,1000),Sheet2!P:W,8,FALSE)=1,"[[50000,1],",IF(VLOOKUP(MOD(A5257,1000),Sheet2!P:W,8,FALSE)=2,"[[90000,1],","["))&amp;IF(K5257=K5256,VLOOKUP(INT(MID(A5257,3,1))*10+3,Sheet3!A:B,2,FALSE),VLOOKUP(INT(MID(A5257,3,1))*10+MOD(K5257,2)+1,Sheet3!A:B,2,FALSE))&amp;"]"</f>
        <v>[[50000,1],[50051,67]]</v>
      </c>
      <c r="G5257">
        <v>0.2</v>
      </c>
      <c r="H5257" s="1" t="str">
        <f t="shared" si="4113"/>
        <v>[80051,80052,80053,80054,80055,80056,80057,80058]</v>
      </c>
      <c r="I5257" s="1">
        <f t="shared" ref="I5257" si="4142">I5245</f>
        <v>1</v>
      </c>
      <c r="J5257">
        <f t="shared" si="4099"/>
        <v>20</v>
      </c>
      <c r="K5257">
        <f t="shared" si="4107"/>
        <v>409</v>
      </c>
      <c r="L5257" s="1" t="str">
        <f>Sheet1!L5257</f>
        <v>[{"bid":16009,"type":6,"num":193},{"bid":14001,"type":4,"num":244500}]</v>
      </c>
    </row>
    <row r="5258" spans="1:12" x14ac:dyDescent="0.2">
      <c r="A5258">
        <f t="shared" si="4097"/>
        <v>606491</v>
      </c>
      <c r="B5258">
        <f t="shared" si="4101"/>
        <v>606492</v>
      </c>
      <c r="C5258" s="1" t="str">
        <f t="shared" si="4104"/>
        <v>当前波数 410/∞\n下一波BOSS</v>
      </c>
      <c r="D5258">
        <f>VLOOKUP(MOD(A5258,1000),Sheet2!P:R,3,FALSE)</f>
        <v>473907290112.00006</v>
      </c>
      <c r="E5258">
        <v>692</v>
      </c>
      <c r="F5258" s="1" t="str">
        <f>IF(VLOOKUP(MOD(A5258,1000),Sheet2!P:W,8,FALSE)=1,"[[50000,1],",IF(VLOOKUP(MOD(A5258,1000),Sheet2!P:W,8,FALSE)=2,"[[90000,1],","["))&amp;IF(K5258=K5257,VLOOKUP(INT(MID(A5258,3,1))*10+3,Sheet3!A:B,2,FALSE),VLOOKUP(INT(MID(A5258,3,1))*10+MOD(K5258,2)+1,Sheet3!A:B,2,FALSE))&amp;"]"</f>
        <v>[[50052,67]]</v>
      </c>
      <c r="G5258">
        <v>0.2</v>
      </c>
      <c r="H5258" s="1" t="str">
        <f t="shared" si="4113"/>
        <v>[80051,80052,80053,80054,80055,80056,80057,80058]</v>
      </c>
      <c r="I5258" s="1">
        <f t="shared" ref="I5258" si="4143">I5246</f>
        <v>1</v>
      </c>
      <c r="J5258">
        <f t="shared" si="4099"/>
        <v>20</v>
      </c>
      <c r="K5258">
        <f t="shared" si="4107"/>
        <v>410</v>
      </c>
      <c r="L5258" s="1" t="str">
        <f>Sheet1!L5258</f>
        <v>[{"bid":16009,"type":6,"num":195},{"bid":14001,"type":4,"num":245000}]</v>
      </c>
    </row>
    <row r="5259" spans="1:12" x14ac:dyDescent="0.2">
      <c r="A5259">
        <f t="shared" si="4097"/>
        <v>606492</v>
      </c>
      <c r="B5259">
        <f t="shared" si="4101"/>
        <v>606493</v>
      </c>
      <c r="C5259" s="1" t="str">
        <f t="shared" si="4104"/>
        <v>BOSS波\n需击杀所有怪物</v>
      </c>
      <c r="D5259">
        <f>VLOOKUP(MOD(A5259,1000),Sheet2!P:R,3,FALSE)</f>
        <v>483102839856.00012</v>
      </c>
      <c r="E5259">
        <v>694</v>
      </c>
      <c r="F5259" s="1" t="str">
        <f>IF(VLOOKUP(MOD(A5259,1000),Sheet2!P:W,8,FALSE)=1,"[[50000,1],",IF(VLOOKUP(MOD(A5259,1000),Sheet2!P:W,8,FALSE)=2,"[[90000,1],","["))&amp;IF(K5259=K5258,VLOOKUP(INT(MID(A5259,3,1))*10+3,Sheet3!A:B,2,FALSE),VLOOKUP(INT(MID(A5259,3,1))*10+MOD(K5259,2)+1,Sheet3!A:B,2,FALSE))&amp;"]"</f>
        <v>[[50053,45]]</v>
      </c>
      <c r="G5259">
        <v>0.2</v>
      </c>
      <c r="H5259" s="1" t="str">
        <f t="shared" si="4113"/>
        <v>[80051,80052,80053,80054,80055,80056,80057,80058]</v>
      </c>
      <c r="I5259" s="1">
        <f t="shared" ref="I5259" si="4144">I5247</f>
        <v>2</v>
      </c>
      <c r="J5259">
        <f t="shared" si="4099"/>
        <v>40</v>
      </c>
      <c r="K5259">
        <f t="shared" si="4107"/>
        <v>410</v>
      </c>
      <c r="L5259" s="1" t="str">
        <f>Sheet1!L5259</f>
        <v>[{"bid":16009,"type":6,"num":195},{"bid":14001,"type":4,"num":245500}]</v>
      </c>
    </row>
    <row r="5260" spans="1:12" x14ac:dyDescent="0.2">
      <c r="A5260">
        <f t="shared" si="4097"/>
        <v>606493</v>
      </c>
      <c r="B5260">
        <f t="shared" si="4101"/>
        <v>606494</v>
      </c>
      <c r="C5260" s="1" t="str">
        <f t="shared" si="4104"/>
        <v>当前波数 411/∞</v>
      </c>
      <c r="D5260">
        <f>VLOOKUP(MOD(A5260,1000),Sheet2!P:R,3,FALSE)</f>
        <v>492411088512.00006</v>
      </c>
      <c r="E5260">
        <v>696</v>
      </c>
      <c r="F5260" s="1" t="str">
        <f>IF(VLOOKUP(MOD(A5260,1000),Sheet2!P:W,8,FALSE)=1,"[[50000,1],",IF(VLOOKUP(MOD(A5260,1000),Sheet2!P:W,8,FALSE)=2,"[[90000,1],","["))&amp;IF(K5260=K5259,VLOOKUP(INT(MID(A5260,3,1))*10+3,Sheet3!A:B,2,FALSE),VLOOKUP(INT(MID(A5260,3,1))*10+MOD(K5260,2)+1,Sheet3!A:B,2,FALSE))&amp;"]"</f>
        <v>[[50000,1],[50051,67]]</v>
      </c>
      <c r="G5260">
        <v>0.2</v>
      </c>
      <c r="H5260" s="1" t="str">
        <f t="shared" si="4113"/>
        <v>[80051,80052,80053,80054,80055,80056,80057,80058]</v>
      </c>
      <c r="I5260" s="1">
        <f t="shared" ref="I5260" si="4145">I5248</f>
        <v>1</v>
      </c>
      <c r="J5260">
        <f t="shared" si="4099"/>
        <v>20</v>
      </c>
      <c r="K5260">
        <f t="shared" si="4107"/>
        <v>411</v>
      </c>
      <c r="L5260" s="1" t="str">
        <f>Sheet1!L5260</f>
        <v>[{"bid":16009,"type":6,"num":195},{"bid":14001,"type":4,"num":246000}]</v>
      </c>
    </row>
    <row r="5261" spans="1:12" x14ac:dyDescent="0.2">
      <c r="A5261">
        <f t="shared" si="4097"/>
        <v>606494</v>
      </c>
      <c r="B5261">
        <f t="shared" si="4101"/>
        <v>606495</v>
      </c>
      <c r="C5261" s="1" t="str">
        <f t="shared" si="4104"/>
        <v>当前波数 412/∞</v>
      </c>
      <c r="D5261">
        <f>VLOOKUP(MOD(A5261,1000),Sheet2!P:R,3,FALSE)</f>
        <v>501832869120.00006</v>
      </c>
      <c r="E5261">
        <v>698</v>
      </c>
      <c r="F5261" s="1" t="str">
        <f>IF(VLOOKUP(MOD(A5261,1000),Sheet2!P:W,8,FALSE)=1,"[[50000,1],",IF(VLOOKUP(MOD(A5261,1000),Sheet2!P:W,8,FALSE)=2,"[[90000,1],","["))&amp;IF(K5261=K5260,VLOOKUP(INT(MID(A5261,3,1))*10+3,Sheet3!A:B,2,FALSE),VLOOKUP(INT(MID(A5261,3,1))*10+MOD(K5261,2)+1,Sheet3!A:B,2,FALSE))&amp;"]"</f>
        <v>[[50052,67]]</v>
      </c>
      <c r="G5261">
        <v>0.2</v>
      </c>
      <c r="H5261" s="1" t="str">
        <f t="shared" si="4113"/>
        <v>[80051,80052,80053,80054,80055,80056,80057,80058]</v>
      </c>
      <c r="I5261" s="1">
        <f t="shared" ref="I5261" si="4146">I5249</f>
        <v>1</v>
      </c>
      <c r="J5261">
        <f t="shared" si="4099"/>
        <v>20</v>
      </c>
      <c r="K5261">
        <f t="shared" si="4107"/>
        <v>412</v>
      </c>
      <c r="L5261" s="1" t="str">
        <f>Sheet1!L5261</f>
        <v>[{"bid":16009,"type":6,"num":195},{"bid":14001,"type":4,"num":246500}]</v>
      </c>
    </row>
    <row r="5262" spans="1:12" x14ac:dyDescent="0.2">
      <c r="A5262">
        <f t="shared" si="4097"/>
        <v>606495</v>
      </c>
      <c r="B5262">
        <f t="shared" si="4101"/>
        <v>606496</v>
      </c>
      <c r="C5262" s="1" t="str">
        <f t="shared" si="4104"/>
        <v>当前波数 413/∞</v>
      </c>
      <c r="D5262">
        <f>VLOOKUP(MOD(A5262,1000),Sheet2!P:R,3,FALSE)</f>
        <v>511582088024.00006</v>
      </c>
      <c r="E5262">
        <v>699</v>
      </c>
      <c r="F5262" s="1" t="str">
        <f>IF(VLOOKUP(MOD(A5262,1000),Sheet2!P:W,8,FALSE)=1,"[[50000,1],",IF(VLOOKUP(MOD(A5262,1000),Sheet2!P:W,8,FALSE)=2,"[[90000,1],","["))&amp;IF(K5262=K5261,VLOOKUP(INT(MID(A5262,3,1))*10+3,Sheet3!A:B,2,FALSE),VLOOKUP(INT(MID(A5262,3,1))*10+MOD(K5262,2)+1,Sheet3!A:B,2,FALSE))&amp;"]"</f>
        <v>[[50051,67]]</v>
      </c>
      <c r="G5262">
        <v>0.2</v>
      </c>
      <c r="H5262" s="1" t="str">
        <f t="shared" si="4113"/>
        <v>[80051,80052,80053,80054,80055,80056,80057,80058]</v>
      </c>
      <c r="I5262" s="1">
        <f t="shared" ref="I5262" si="4147">I5250</f>
        <v>1</v>
      </c>
      <c r="J5262">
        <f t="shared" si="4099"/>
        <v>20</v>
      </c>
      <c r="K5262">
        <f t="shared" si="4107"/>
        <v>413</v>
      </c>
      <c r="L5262" s="1" t="str">
        <f>Sheet1!L5262</f>
        <v>[{"bid":16009,"type":6,"num":195},{"bid":14001,"type":4,"num":247000}]</v>
      </c>
    </row>
    <row r="5263" spans="1:12" x14ac:dyDescent="0.2">
      <c r="A5263">
        <f t="shared" si="4097"/>
        <v>606496</v>
      </c>
      <c r="B5263">
        <f t="shared" si="4101"/>
        <v>606497</v>
      </c>
      <c r="C5263" s="1" t="str">
        <f t="shared" si="4104"/>
        <v>当前波数 414/∞</v>
      </c>
      <c r="D5263">
        <f>VLOOKUP(MOD(A5263,1000),Sheet2!P:R,3,FALSE)</f>
        <v>521450257548.00012</v>
      </c>
      <c r="E5263">
        <v>701</v>
      </c>
      <c r="F5263" s="1" t="str">
        <f>IF(VLOOKUP(MOD(A5263,1000),Sheet2!P:W,8,FALSE)=1,"[[50000,1],",IF(VLOOKUP(MOD(A5263,1000),Sheet2!P:W,8,FALSE)=2,"[[90000,1],","["))&amp;IF(K5263=K5262,VLOOKUP(INT(MID(A5263,3,1))*10+3,Sheet3!A:B,2,FALSE),VLOOKUP(INT(MID(A5263,3,1))*10+MOD(K5263,2)+1,Sheet3!A:B,2,FALSE))&amp;"]"</f>
        <v>[[50000,1],[50052,67]]</v>
      </c>
      <c r="G5263">
        <v>0.2</v>
      </c>
      <c r="H5263" s="1" t="str">
        <f t="shared" si="4113"/>
        <v>[80051,80052,80053,80054,80055,80056,80057,80058]</v>
      </c>
      <c r="I5263" s="1">
        <f t="shared" ref="I5263" si="4148">I5251</f>
        <v>1</v>
      </c>
      <c r="J5263">
        <f t="shared" si="4099"/>
        <v>20</v>
      </c>
      <c r="K5263">
        <f t="shared" si="4107"/>
        <v>414</v>
      </c>
      <c r="L5263" s="1" t="str">
        <f>Sheet1!L5263</f>
        <v>[{"bid":16009,"type":6,"num":197},{"bid":14001,"type":4,"num":247500}]</v>
      </c>
    </row>
    <row r="5264" spans="1:12" x14ac:dyDescent="0.2">
      <c r="A5264">
        <f t="shared" si="4097"/>
        <v>606497</v>
      </c>
      <c r="B5264">
        <f t="shared" si="4101"/>
        <v>606498</v>
      </c>
      <c r="C5264" s="1" t="str">
        <f t="shared" si="4104"/>
        <v>当前波数 415/∞\n下一波BOSS</v>
      </c>
      <c r="D5264">
        <f>VLOOKUP(MOD(A5264,1000),Sheet2!P:R,3,FALSE)</f>
        <v>531438251472.00012</v>
      </c>
      <c r="E5264">
        <v>702</v>
      </c>
      <c r="F5264" s="1" t="str">
        <f>IF(VLOOKUP(MOD(A5264,1000),Sheet2!P:W,8,FALSE)=1,"[[50000,1],",IF(VLOOKUP(MOD(A5264,1000),Sheet2!P:W,8,FALSE)=2,"[[90000,1],","["))&amp;IF(K5264=K5263,VLOOKUP(INT(MID(A5264,3,1))*10+3,Sheet3!A:B,2,FALSE),VLOOKUP(INT(MID(A5264,3,1))*10+MOD(K5264,2)+1,Sheet3!A:B,2,FALSE))&amp;"]"</f>
        <v>[[50051,67]]</v>
      </c>
      <c r="G5264">
        <v>0.2</v>
      </c>
      <c r="H5264" s="1" t="str">
        <f t="shared" si="4113"/>
        <v>[80051,80052,80053,80054,80055,80056,80057,80058]</v>
      </c>
      <c r="I5264" s="1">
        <f t="shared" ref="I5264" si="4149">I5252</f>
        <v>1</v>
      </c>
      <c r="J5264">
        <f t="shared" si="4099"/>
        <v>20</v>
      </c>
      <c r="K5264">
        <f t="shared" si="4107"/>
        <v>415</v>
      </c>
      <c r="L5264" s="1" t="str">
        <f>Sheet1!L5264</f>
        <v>[{"bid":16009,"type":6,"num":197},{"bid":14001,"type":4,"num":248000}]</v>
      </c>
    </row>
    <row r="5265" spans="1:12" x14ac:dyDescent="0.2">
      <c r="A5265">
        <f t="shared" si="4097"/>
        <v>606498</v>
      </c>
      <c r="B5265">
        <f t="shared" si="4101"/>
        <v>606499</v>
      </c>
      <c r="C5265" s="1" t="str">
        <f t="shared" si="4104"/>
        <v>BOSS波\n需击杀所有怪物</v>
      </c>
      <c r="D5265">
        <f>VLOOKUP(MOD(A5265,1000),Sheet2!P:R,3,FALSE)</f>
        <v>541546946576.00006</v>
      </c>
      <c r="E5265">
        <v>704</v>
      </c>
      <c r="F5265" s="1" t="str">
        <f>IF(VLOOKUP(MOD(A5265,1000),Sheet2!P:W,8,FALSE)=1,"[[50000,1],",IF(VLOOKUP(MOD(A5265,1000),Sheet2!P:W,8,FALSE)=2,"[[90000,1],","["))&amp;IF(K5265=K5264,VLOOKUP(INT(MID(A5265,3,1))*10+3,Sheet3!A:B,2,FALSE),VLOOKUP(INT(MID(A5265,3,1))*10+MOD(K5265,2)+1,Sheet3!A:B,2,FALSE))&amp;"]"</f>
        <v>[[50053,45]]</v>
      </c>
      <c r="G5265">
        <v>0.2</v>
      </c>
      <c r="H5265" s="1" t="str">
        <f t="shared" si="4113"/>
        <v>[80051,80052,80053,80054,80055,80056,80057,80058]</v>
      </c>
      <c r="I5265" s="1">
        <f t="shared" ref="I5265" si="4150">I5253</f>
        <v>2</v>
      </c>
      <c r="J5265">
        <f t="shared" si="4099"/>
        <v>40</v>
      </c>
      <c r="K5265">
        <f t="shared" si="4107"/>
        <v>415</v>
      </c>
      <c r="L5265" s="1" t="str">
        <f>Sheet1!L5265</f>
        <v>[{"bid":16009,"type":6,"num":197},{"bid":14001,"type":4,"num":248500}]</v>
      </c>
    </row>
    <row r="5266" spans="1:12" x14ac:dyDescent="0.2">
      <c r="A5266">
        <f t="shared" si="4097"/>
        <v>606499</v>
      </c>
      <c r="B5266">
        <f t="shared" si="4101"/>
        <v>606500</v>
      </c>
      <c r="C5266" s="1" t="str">
        <f t="shared" si="4104"/>
        <v>当前波数 416/∞</v>
      </c>
      <c r="D5266">
        <f>VLOOKUP(MOD(A5266,1000),Sheet2!P:R,3,FALSE)</f>
        <v>551777222640</v>
      </c>
      <c r="E5266">
        <v>706</v>
      </c>
      <c r="F5266" s="1" t="str">
        <f>IF(VLOOKUP(MOD(A5266,1000),Sheet2!P:W,8,FALSE)=1,"[[50000,1],",IF(VLOOKUP(MOD(A5266,1000),Sheet2!P:W,8,FALSE)=2,"[[90000,1],","["))&amp;IF(K5266=K5265,VLOOKUP(INT(MID(A5266,3,1))*10+3,Sheet3!A:B,2,FALSE),VLOOKUP(INT(MID(A5266,3,1))*10+MOD(K5266,2)+1,Sheet3!A:B,2,FALSE))&amp;"]"</f>
        <v>[[50000,1],[50052,67]]</v>
      </c>
      <c r="G5266">
        <v>0.2</v>
      </c>
      <c r="H5266" s="1" t="str">
        <f t="shared" si="4113"/>
        <v>[80051,80052,80053,80054,80055,80056,80057,80058]</v>
      </c>
      <c r="I5266" s="1">
        <f t="shared" ref="I5266" si="4151">I5254</f>
        <v>1</v>
      </c>
      <c r="J5266">
        <f t="shared" si="4099"/>
        <v>20</v>
      </c>
      <c r="K5266">
        <f t="shared" si="4107"/>
        <v>416</v>
      </c>
      <c r="L5266" s="1" t="str">
        <f>Sheet1!L5266</f>
        <v>[{"bid":16009,"type":6,"num":197},{"bid":14001,"type":4,"num":249000}]</v>
      </c>
    </row>
    <row r="5267" spans="1:12" x14ac:dyDescent="0.2">
      <c r="A5267">
        <f t="shared" si="4097"/>
        <v>606500</v>
      </c>
      <c r="B5267">
        <f t="shared" si="4101"/>
        <v>606501</v>
      </c>
      <c r="C5267" s="1" t="str">
        <f t="shared" si="4104"/>
        <v>当前波数 417/∞</v>
      </c>
      <c r="D5267">
        <f>VLOOKUP(MOD(A5267,1000),Sheet2!P:R,3,FALSE)</f>
        <v>562129962444.00012</v>
      </c>
      <c r="E5267">
        <v>707</v>
      </c>
      <c r="F5267" s="1" t="str">
        <f>IF(VLOOKUP(MOD(A5267,1000),Sheet2!P:W,8,FALSE)=1,"[[50000,1],",IF(VLOOKUP(MOD(A5267,1000),Sheet2!P:W,8,FALSE)=2,"[[90000,1],","["))&amp;IF(K5267=K5266,VLOOKUP(INT(MID(A5267,3,1))*10+3,Sheet3!A:B,2,FALSE),VLOOKUP(INT(MID(A5267,3,1))*10+MOD(K5267,2)+1,Sheet3!A:B,2,FALSE))&amp;"]"</f>
        <v>[[50051,67]]</v>
      </c>
      <c r="G5267">
        <v>0.2</v>
      </c>
      <c r="H5267" s="1" t="str">
        <f t="shared" si="4113"/>
        <v>[80051,80052,80053,80054,80055,80056,80057,80058]</v>
      </c>
      <c r="I5267" s="1">
        <f t="shared" ref="I5267" si="4152">I5255</f>
        <v>1</v>
      </c>
      <c r="J5267">
        <f t="shared" si="4099"/>
        <v>20</v>
      </c>
      <c r="K5267">
        <f t="shared" si="4107"/>
        <v>417</v>
      </c>
      <c r="L5267" s="1" t="str">
        <f>Sheet1!L5267</f>
        <v>[{"bid":16009,"type":6,"num":197},{"bid":14001,"type":4,"num":249500}]</v>
      </c>
    </row>
    <row r="5268" spans="1:12" x14ac:dyDescent="0.2">
      <c r="A5268">
        <f t="shared" si="4097"/>
        <v>606501</v>
      </c>
      <c r="B5268">
        <f t="shared" si="4101"/>
        <v>606502</v>
      </c>
      <c r="C5268" s="1" t="str">
        <f t="shared" si="4104"/>
        <v>当前波数 418/∞</v>
      </c>
      <c r="D5268">
        <f>VLOOKUP(MOD(A5268,1000),Sheet2!P:R,3,FALSE)</f>
        <v>572606051768.00012</v>
      </c>
      <c r="E5268">
        <v>708</v>
      </c>
      <c r="F5268" s="1" t="str">
        <f>IF(VLOOKUP(MOD(A5268,1000),Sheet2!P:W,8,FALSE)=1,"[[50000,1],",IF(VLOOKUP(MOD(A5268,1000),Sheet2!P:W,8,FALSE)=2,"[[90000,1],","["))&amp;IF(K5268=K5267,VLOOKUP(INT(MID(A5268,3,1))*10+3,Sheet3!A:B,2,FALSE),VLOOKUP(INT(MID(A5268,3,1))*10+MOD(K5268,2)+1,Sheet3!A:B,2,FALSE))&amp;"]"</f>
        <v>[[50052,67]]</v>
      </c>
      <c r="G5268">
        <v>0.2</v>
      </c>
      <c r="H5268" s="1" t="str">
        <f t="shared" si="4113"/>
        <v>[80051,80052,80053,80054,80055,80056,80057,80058]</v>
      </c>
      <c r="I5268" s="1">
        <f t="shared" ref="I5268" si="4153">I5256</f>
        <v>1</v>
      </c>
      <c r="J5268">
        <f t="shared" si="4099"/>
        <v>20</v>
      </c>
      <c r="K5268">
        <f t="shared" si="4107"/>
        <v>418</v>
      </c>
      <c r="L5268" s="1" t="str">
        <f>Sheet1!L5268</f>
        <v>[{"bid":16009,"type":6,"num":199},{"bid":14001,"type":4,"num":250000}]</v>
      </c>
    </row>
    <row r="5269" spans="1:12" x14ac:dyDescent="0.2">
      <c r="A5269">
        <f t="shared" si="4097"/>
        <v>606502</v>
      </c>
      <c r="B5269">
        <f t="shared" si="4101"/>
        <v>606503</v>
      </c>
      <c r="C5269" s="1" t="str">
        <f t="shared" si="4104"/>
        <v>当前波数 419/∞</v>
      </c>
      <c r="D5269">
        <f>VLOOKUP(MOD(A5269,1000),Sheet2!P:R,3,FALSE)</f>
        <v>583206379392.00012</v>
      </c>
      <c r="E5269">
        <v>710</v>
      </c>
      <c r="F5269" s="1" t="str">
        <f>IF(VLOOKUP(MOD(A5269,1000),Sheet2!P:W,8,FALSE)=1,"[[50000,1],",IF(VLOOKUP(MOD(A5269,1000),Sheet2!P:W,8,FALSE)=2,"[[90000,1],","["))&amp;IF(K5269=K5268,VLOOKUP(INT(MID(A5269,3,1))*10+3,Sheet3!A:B,2,FALSE),VLOOKUP(INT(MID(A5269,3,1))*10+MOD(K5269,2)+1,Sheet3!A:B,2,FALSE))&amp;"]"</f>
        <v>[[50000,1],[50051,67]]</v>
      </c>
      <c r="G5269">
        <v>0.2</v>
      </c>
      <c r="H5269" s="1" t="str">
        <f t="shared" si="4113"/>
        <v>[80051,80052,80053,80054,80055,80056,80057,80058]</v>
      </c>
      <c r="I5269" s="1">
        <f t="shared" ref="I5269" si="4154">I5257</f>
        <v>1</v>
      </c>
      <c r="J5269">
        <f t="shared" si="4099"/>
        <v>20</v>
      </c>
      <c r="K5269">
        <f t="shared" si="4107"/>
        <v>419</v>
      </c>
      <c r="L5269" s="1" t="str">
        <f>Sheet1!L5269</f>
        <v>[{"bid":16009,"type":6,"num":199},{"bid":14001,"type":4,"num":250500}]</v>
      </c>
    </row>
    <row r="5270" spans="1:12" x14ac:dyDescent="0.2">
      <c r="A5270">
        <f t="shared" si="4097"/>
        <v>606503</v>
      </c>
      <c r="B5270">
        <f t="shared" si="4101"/>
        <v>606504</v>
      </c>
      <c r="C5270" s="1" t="str">
        <f t="shared" si="4104"/>
        <v>当前波数 420/∞\n下一波BOSS</v>
      </c>
      <c r="D5270">
        <f>VLOOKUP(MOD(A5270,1000),Sheet2!P:R,3,FALSE)</f>
        <v>594160184592</v>
      </c>
      <c r="E5270">
        <v>711</v>
      </c>
      <c r="F5270" s="1" t="str">
        <f>IF(VLOOKUP(MOD(A5270,1000),Sheet2!P:W,8,FALSE)=1,"[[50000,1],",IF(VLOOKUP(MOD(A5270,1000),Sheet2!P:W,8,FALSE)=2,"[[90000,1],","["))&amp;IF(K5270=K5269,VLOOKUP(INT(MID(A5270,3,1))*10+3,Sheet3!A:B,2,FALSE),VLOOKUP(INT(MID(A5270,3,1))*10+MOD(K5270,2)+1,Sheet3!A:B,2,FALSE))&amp;"]"</f>
        <v>[[50052,67]]</v>
      </c>
      <c r="G5270">
        <v>0.2</v>
      </c>
      <c r="H5270" s="1" t="str">
        <f t="shared" si="4113"/>
        <v>[80051,80052,80053,80054,80055,80056,80057,80058]</v>
      </c>
      <c r="I5270" s="1">
        <f t="shared" ref="I5270" si="4155">I5258</f>
        <v>1</v>
      </c>
      <c r="J5270">
        <f t="shared" si="4099"/>
        <v>20</v>
      </c>
      <c r="K5270">
        <f t="shared" si="4107"/>
        <v>420</v>
      </c>
      <c r="L5270" s="1" t="str">
        <f>Sheet1!L5270</f>
        <v>[{"bid":16009,"type":6,"num":199},{"bid":14001,"type":4,"num":251000}]</v>
      </c>
    </row>
    <row r="5271" spans="1:12" x14ac:dyDescent="0.2">
      <c r="A5271">
        <f t="shared" si="4097"/>
        <v>606504</v>
      </c>
      <c r="B5271">
        <f t="shared" si="4101"/>
        <v>606505</v>
      </c>
      <c r="C5271" s="1" t="str">
        <f t="shared" si="4104"/>
        <v>BOSS波\n需击杀所有怪物</v>
      </c>
      <c r="D5271">
        <f>VLOOKUP(MOD(A5271,1000),Sheet2!P:R,3,FALSE)</f>
        <v>605243931480.00012</v>
      </c>
      <c r="E5271">
        <v>713</v>
      </c>
      <c r="F5271" s="1" t="str">
        <f>IF(VLOOKUP(MOD(A5271,1000),Sheet2!P:W,8,FALSE)=1,"[[50000,1],",IF(VLOOKUP(MOD(A5271,1000),Sheet2!P:W,8,FALSE)=2,"[[90000,1],","["))&amp;IF(K5271=K5270,VLOOKUP(INT(MID(A5271,3,1))*10+3,Sheet3!A:B,2,FALSE),VLOOKUP(INT(MID(A5271,3,1))*10+MOD(K5271,2)+1,Sheet3!A:B,2,FALSE))&amp;"]"</f>
        <v>[[50053,45]]</v>
      </c>
      <c r="G5271">
        <v>0.2</v>
      </c>
      <c r="H5271" s="1" t="str">
        <f t="shared" si="4113"/>
        <v>[80051,80052,80053,80054,80055,80056,80057,80058]</v>
      </c>
      <c r="I5271" s="1">
        <f t="shared" ref="I5271" si="4156">I5259</f>
        <v>2</v>
      </c>
      <c r="J5271">
        <f t="shared" si="4099"/>
        <v>40</v>
      </c>
      <c r="K5271">
        <f t="shared" si="4107"/>
        <v>420</v>
      </c>
      <c r="L5271" s="1" t="str">
        <f>Sheet1!L5271</f>
        <v>[{"bid":16009,"type":6,"num":199},{"bid":14001,"type":4,"num":251500}]</v>
      </c>
    </row>
    <row r="5272" spans="1:12" x14ac:dyDescent="0.2">
      <c r="A5272">
        <f t="shared" si="4097"/>
        <v>606505</v>
      </c>
      <c r="B5272">
        <f t="shared" si="4101"/>
        <v>606506</v>
      </c>
      <c r="C5272" s="1" t="str">
        <f t="shared" si="4104"/>
        <v>当前波数 421/∞</v>
      </c>
      <c r="D5272">
        <f>VLOOKUP(MOD(A5272,1000),Sheet2!P:R,3,FALSE)</f>
        <v>616458550656.00012</v>
      </c>
      <c r="E5272">
        <v>714</v>
      </c>
      <c r="F5272" s="1" t="str">
        <f>IF(VLOOKUP(MOD(A5272,1000),Sheet2!P:W,8,FALSE)=1,"[[50000,1],",IF(VLOOKUP(MOD(A5272,1000),Sheet2!P:W,8,FALSE)=2,"[[90000,1],","["))&amp;IF(K5272=K5271,VLOOKUP(INT(MID(A5272,3,1))*10+3,Sheet3!A:B,2,FALSE),VLOOKUP(INT(MID(A5272,3,1))*10+MOD(K5272,2)+1,Sheet3!A:B,2,FALSE))&amp;"]"</f>
        <v>[[50000,1],[50051,67]]</v>
      </c>
      <c r="G5272">
        <v>0.2</v>
      </c>
      <c r="H5272" s="1" t="str">
        <f t="shared" si="4113"/>
        <v>[80051,80052,80053,80054,80055,80056,80057,80058]</v>
      </c>
      <c r="I5272" s="1">
        <f t="shared" ref="I5272" si="4157">I5260</f>
        <v>1</v>
      </c>
      <c r="J5272">
        <f t="shared" si="4099"/>
        <v>20</v>
      </c>
      <c r="K5272">
        <f t="shared" si="4107"/>
        <v>421</v>
      </c>
      <c r="L5272" s="1" t="str">
        <f>Sheet1!L5272</f>
        <v>[{"bid":16009,"type":6,"num":199},{"bid":14001,"type":4,"num":252000}]</v>
      </c>
    </row>
    <row r="5273" spans="1:12" x14ac:dyDescent="0.2">
      <c r="A5273">
        <f t="shared" si="4097"/>
        <v>606506</v>
      </c>
      <c r="B5273">
        <f t="shared" si="4101"/>
        <v>606507</v>
      </c>
      <c r="C5273" s="1" t="str">
        <f t="shared" si="4104"/>
        <v>当前波数 422/∞</v>
      </c>
      <c r="D5273">
        <f>VLOOKUP(MOD(A5273,1000),Sheet2!P:R,3,FALSE)</f>
        <v>627804975840</v>
      </c>
      <c r="E5273">
        <v>715</v>
      </c>
      <c r="F5273" s="1" t="str">
        <f>IF(VLOOKUP(MOD(A5273,1000),Sheet2!P:W,8,FALSE)=1,"[[50000,1],",IF(VLOOKUP(MOD(A5273,1000),Sheet2!P:W,8,FALSE)=2,"[[90000,1],","["))&amp;IF(K5273=K5272,VLOOKUP(INT(MID(A5273,3,1))*10+3,Sheet3!A:B,2,FALSE),VLOOKUP(INT(MID(A5273,3,1))*10+MOD(K5273,2)+1,Sheet3!A:B,2,FALSE))&amp;"]"</f>
        <v>[[50052,67]]</v>
      </c>
      <c r="G5273">
        <v>0.2</v>
      </c>
      <c r="H5273" s="1" t="str">
        <f t="shared" si="4113"/>
        <v>[80051,80052,80053,80054,80055,80056,80057,80058]</v>
      </c>
      <c r="I5273" s="1">
        <f t="shared" ref="I5273" si="4158">I5261</f>
        <v>1</v>
      </c>
      <c r="J5273">
        <f t="shared" si="4099"/>
        <v>20</v>
      </c>
      <c r="K5273">
        <f t="shared" si="4107"/>
        <v>422</v>
      </c>
      <c r="L5273" s="1" t="str">
        <f>Sheet1!L5273</f>
        <v>[{"bid":16009,"type":6,"num":201},{"bid":14001,"type":4,"num":252500}]</v>
      </c>
    </row>
    <row r="5274" spans="1:12" x14ac:dyDescent="0.2">
      <c r="A5274">
        <f t="shared" si="4097"/>
        <v>606507</v>
      </c>
      <c r="B5274">
        <f t="shared" si="4101"/>
        <v>606508</v>
      </c>
      <c r="C5274" s="1" t="str">
        <f t="shared" si="4104"/>
        <v>当前波数 423/∞</v>
      </c>
      <c r="D5274">
        <f>VLOOKUP(MOD(A5274,1000),Sheet2!P:R,3,FALSE)</f>
        <v>639284143872</v>
      </c>
      <c r="E5274">
        <v>716</v>
      </c>
      <c r="F5274" s="1" t="str">
        <f>IF(VLOOKUP(MOD(A5274,1000),Sheet2!P:W,8,FALSE)=1,"[[50000,1],",IF(VLOOKUP(MOD(A5274,1000),Sheet2!P:W,8,FALSE)=2,"[[90000,1],","["))&amp;IF(K5274=K5273,VLOOKUP(INT(MID(A5274,3,1))*10+3,Sheet3!A:B,2,FALSE),VLOOKUP(INT(MID(A5274,3,1))*10+MOD(K5274,2)+1,Sheet3!A:B,2,FALSE))&amp;"]"</f>
        <v>[[50051,67]]</v>
      </c>
      <c r="G5274">
        <v>0.2</v>
      </c>
      <c r="H5274" s="1" t="str">
        <f t="shared" si="4113"/>
        <v>[80051,80052,80053,80054,80055,80056,80057,80058]</v>
      </c>
      <c r="I5274" s="1">
        <f t="shared" ref="I5274" si="4159">I5262</f>
        <v>1</v>
      </c>
      <c r="J5274">
        <f t="shared" si="4099"/>
        <v>20</v>
      </c>
      <c r="K5274">
        <f t="shared" si="4107"/>
        <v>423</v>
      </c>
      <c r="L5274" s="1" t="str">
        <f>Sheet1!L5274</f>
        <v>[{"bid":16009,"type":6,"num":201},{"bid":14001,"type":4,"num":253000}]</v>
      </c>
    </row>
    <row r="5275" spans="1:12" x14ac:dyDescent="0.2">
      <c r="A5275">
        <f t="shared" si="4097"/>
        <v>606508</v>
      </c>
      <c r="B5275">
        <f t="shared" si="4101"/>
        <v>606509</v>
      </c>
      <c r="C5275" s="1" t="str">
        <f t="shared" si="4104"/>
        <v>当前波数 424/∞</v>
      </c>
      <c r="D5275">
        <f>VLOOKUP(MOD(A5275,1000),Sheet2!P:R,3,FALSE)</f>
        <v>650896994712.00012</v>
      </c>
      <c r="E5275">
        <v>717</v>
      </c>
      <c r="F5275" s="1" t="str">
        <f>IF(VLOOKUP(MOD(A5275,1000),Sheet2!P:W,8,FALSE)=1,"[[50000,1],",IF(VLOOKUP(MOD(A5275,1000),Sheet2!P:W,8,FALSE)=2,"[[90000,1],","["))&amp;IF(K5275=K5274,VLOOKUP(INT(MID(A5275,3,1))*10+3,Sheet3!A:B,2,FALSE),VLOOKUP(INT(MID(A5275,3,1))*10+MOD(K5275,2)+1,Sheet3!A:B,2,FALSE))&amp;"]"</f>
        <v>[[50000,1],[50052,67]]</v>
      </c>
      <c r="G5275">
        <v>0.2</v>
      </c>
      <c r="H5275" s="1" t="str">
        <f t="shared" si="4113"/>
        <v>[80051,80052,80053,80054,80055,80056,80057,80058]</v>
      </c>
      <c r="I5275" s="1">
        <f t="shared" ref="I5275" si="4160">I5263</f>
        <v>1</v>
      </c>
      <c r="J5275">
        <f t="shared" si="4099"/>
        <v>20</v>
      </c>
      <c r="K5275">
        <f t="shared" si="4107"/>
        <v>424</v>
      </c>
      <c r="L5275" s="1" t="str">
        <f>Sheet1!L5275</f>
        <v>[{"bid":16009,"type":6,"num":201},{"bid":14001,"type":4,"num":253500}]</v>
      </c>
    </row>
    <row r="5276" spans="1:12" x14ac:dyDescent="0.2">
      <c r="A5276">
        <f t="shared" si="4097"/>
        <v>606509</v>
      </c>
      <c r="B5276">
        <f t="shared" si="4101"/>
        <v>606510</v>
      </c>
      <c r="C5276" s="1" t="str">
        <f t="shared" si="4104"/>
        <v>当前波数 425/∞\n下一波BOSS</v>
      </c>
      <c r="D5276">
        <f>VLOOKUP(MOD(A5276,1000),Sheet2!P:R,3,FALSE)</f>
        <v>662644471440.00012</v>
      </c>
      <c r="E5276">
        <v>719</v>
      </c>
      <c r="F5276" s="1" t="str">
        <f>IF(VLOOKUP(MOD(A5276,1000),Sheet2!P:W,8,FALSE)=1,"[[50000,1],",IF(VLOOKUP(MOD(A5276,1000),Sheet2!P:W,8,FALSE)=2,"[[90000,1],","["))&amp;IF(K5276=K5275,VLOOKUP(INT(MID(A5276,3,1))*10+3,Sheet3!A:B,2,FALSE),VLOOKUP(INT(MID(A5276,3,1))*10+MOD(K5276,2)+1,Sheet3!A:B,2,FALSE))&amp;"]"</f>
        <v>[[50051,67]]</v>
      </c>
      <c r="G5276">
        <v>0.2</v>
      </c>
      <c r="H5276" s="1" t="str">
        <f t="shared" si="4113"/>
        <v>[80051,80052,80053,80054,80055,80056,80057,80058]</v>
      </c>
      <c r="I5276" s="1">
        <f t="shared" ref="I5276" si="4161">I5264</f>
        <v>1</v>
      </c>
      <c r="J5276">
        <f t="shared" si="4099"/>
        <v>20</v>
      </c>
      <c r="K5276">
        <f t="shared" si="4107"/>
        <v>425</v>
      </c>
      <c r="L5276" s="1" t="str">
        <f>Sheet1!L5276</f>
        <v>[{"bid":16009,"type":6,"num":201},{"bid":14001,"type":4,"num":254000}]</v>
      </c>
    </row>
    <row r="5277" spans="1:12" x14ac:dyDescent="0.2">
      <c r="A5277">
        <f t="shared" si="4097"/>
        <v>606510</v>
      </c>
      <c r="B5277">
        <f t="shared" si="4101"/>
        <v>606511</v>
      </c>
      <c r="C5277" s="1" t="str">
        <f t="shared" si="4104"/>
        <v>BOSS波\n需击杀所有怪物</v>
      </c>
      <c r="D5277">
        <f>VLOOKUP(MOD(A5277,1000),Sheet2!P:R,3,FALSE)</f>
        <v>674527520256.00012</v>
      </c>
      <c r="E5277">
        <v>721</v>
      </c>
      <c r="F5277" s="1" t="str">
        <f>IF(VLOOKUP(MOD(A5277,1000),Sheet2!P:W,8,FALSE)=1,"[[50000,1],",IF(VLOOKUP(MOD(A5277,1000),Sheet2!P:W,8,FALSE)=2,"[[90000,1],","["))&amp;IF(K5277=K5276,VLOOKUP(INT(MID(A5277,3,1))*10+3,Sheet3!A:B,2,FALSE),VLOOKUP(INT(MID(A5277,3,1))*10+MOD(K5277,2)+1,Sheet3!A:B,2,FALSE))&amp;"]"</f>
        <v>[[50053,45]]</v>
      </c>
      <c r="G5277">
        <v>0.2</v>
      </c>
      <c r="H5277" s="1" t="str">
        <f t="shared" si="4113"/>
        <v>[80051,80052,80053,80054,80055,80056,80057,80058]</v>
      </c>
      <c r="I5277" s="1">
        <f t="shared" ref="I5277" si="4162">I5265</f>
        <v>2</v>
      </c>
      <c r="J5277">
        <f t="shared" si="4099"/>
        <v>40</v>
      </c>
      <c r="K5277">
        <f t="shared" si="4107"/>
        <v>425</v>
      </c>
      <c r="L5277" s="1" t="str">
        <f>Sheet1!L5277</f>
        <v>[{"bid":16009,"type":6,"num":201},{"bid":14001,"type":4,"num":254500}]</v>
      </c>
    </row>
    <row r="5278" spans="1:12" x14ac:dyDescent="0.2">
      <c r="A5278">
        <f t="shared" si="4097"/>
        <v>606511</v>
      </c>
      <c r="B5278">
        <f t="shared" si="4101"/>
        <v>606512</v>
      </c>
      <c r="C5278" s="1" t="str">
        <f t="shared" si="4104"/>
        <v>当前波数 426/∞</v>
      </c>
      <c r="D5278">
        <f>VLOOKUP(MOD(A5278,1000),Sheet2!P:R,3,FALSE)</f>
        <v>686791413288</v>
      </c>
      <c r="E5278">
        <v>722</v>
      </c>
      <c r="F5278" s="1" t="str">
        <f>IF(VLOOKUP(MOD(A5278,1000),Sheet2!P:W,8,FALSE)=1,"[[50000,1],",IF(VLOOKUP(MOD(A5278,1000),Sheet2!P:W,8,FALSE)=2,"[[90000,1],","["))&amp;IF(K5278=K5277,VLOOKUP(INT(MID(A5278,3,1))*10+3,Sheet3!A:B,2,FALSE),VLOOKUP(INT(MID(A5278,3,1))*10+MOD(K5278,2)+1,Sheet3!A:B,2,FALSE))&amp;"]"</f>
        <v>[[50000,1],[50052,67]]</v>
      </c>
      <c r="G5278">
        <v>0.2</v>
      </c>
      <c r="H5278" s="1" t="str">
        <f t="shared" si="4113"/>
        <v>[80051,80052,80053,80054,80055,80056,80057,80058]</v>
      </c>
      <c r="I5278" s="1">
        <f t="shared" ref="I5278" si="4163">I5266</f>
        <v>1</v>
      </c>
      <c r="J5278">
        <f t="shared" si="4099"/>
        <v>20</v>
      </c>
      <c r="K5278">
        <f t="shared" si="4107"/>
        <v>426</v>
      </c>
      <c r="L5278" s="1" t="str">
        <f>Sheet1!L5278</f>
        <v>[{"bid":16009,"type":6,"num":203},{"bid":14001,"type":4,"num":255000}]</v>
      </c>
    </row>
    <row r="5279" spans="1:12" x14ac:dyDescent="0.2">
      <c r="A5279">
        <f t="shared" si="4097"/>
        <v>606512</v>
      </c>
      <c r="B5279">
        <f t="shared" si="4101"/>
        <v>606513</v>
      </c>
      <c r="C5279" s="1" t="str">
        <f t="shared" si="4104"/>
        <v>当前波数 427/∞</v>
      </c>
      <c r="D5279">
        <f>VLOOKUP(MOD(A5279,1000),Sheet2!P:R,3,FALSE)</f>
        <v>699196873716.00012</v>
      </c>
      <c r="E5279">
        <v>723</v>
      </c>
      <c r="F5279" s="1" t="str">
        <f>IF(VLOOKUP(MOD(A5279,1000),Sheet2!P:W,8,FALSE)=1,"[[50000,1],",IF(VLOOKUP(MOD(A5279,1000),Sheet2!P:W,8,FALSE)=2,"[[90000,1],","["))&amp;IF(K5279=K5278,VLOOKUP(INT(MID(A5279,3,1))*10+3,Sheet3!A:B,2,FALSE),VLOOKUP(INT(MID(A5279,3,1))*10+MOD(K5279,2)+1,Sheet3!A:B,2,FALSE))&amp;"]"</f>
        <v>[[50051,67]]</v>
      </c>
      <c r="G5279">
        <v>0.2</v>
      </c>
      <c r="H5279" s="1" t="str">
        <f t="shared" si="4113"/>
        <v>[80051,80052,80053,80054,80055,80056,80057,80058]</v>
      </c>
      <c r="I5279" s="1">
        <f t="shared" ref="I5279" si="4164">I5267</f>
        <v>1</v>
      </c>
      <c r="J5279">
        <f t="shared" si="4099"/>
        <v>20</v>
      </c>
      <c r="K5279">
        <f t="shared" si="4107"/>
        <v>427</v>
      </c>
      <c r="L5279" s="1" t="str">
        <f>Sheet1!L5279</f>
        <v>[{"bid":16009,"type":6,"num":203},{"bid":14001,"type":4,"num":255500}]</v>
      </c>
    </row>
    <row r="5280" spans="1:12" x14ac:dyDescent="0.2">
      <c r="A5280">
        <f t="shared" si="4097"/>
        <v>606513</v>
      </c>
      <c r="B5280">
        <f t="shared" si="4101"/>
        <v>606514</v>
      </c>
      <c r="C5280" s="1" t="str">
        <f t="shared" si="4104"/>
        <v>当前波数 428/∞</v>
      </c>
      <c r="D5280">
        <f>VLOOKUP(MOD(A5280,1000),Sheet2!P:R,3,FALSE)</f>
        <v>711744890640.00012</v>
      </c>
      <c r="E5280">
        <v>724</v>
      </c>
      <c r="F5280" s="1" t="str">
        <f>IF(VLOOKUP(MOD(A5280,1000),Sheet2!P:W,8,FALSE)=1,"[[50000,1],",IF(VLOOKUP(MOD(A5280,1000),Sheet2!P:W,8,FALSE)=2,"[[90000,1],","["))&amp;IF(K5280=K5279,VLOOKUP(INT(MID(A5280,3,1))*10+3,Sheet3!A:B,2,FALSE),VLOOKUP(INT(MID(A5280,3,1))*10+MOD(K5280,2)+1,Sheet3!A:B,2,FALSE))&amp;"]"</f>
        <v>[[50052,67]]</v>
      </c>
      <c r="G5280">
        <v>0.2</v>
      </c>
      <c r="H5280" s="1" t="str">
        <f t="shared" si="4113"/>
        <v>[80051,80052,80053,80054,80055,80056,80057,80058]</v>
      </c>
      <c r="I5280" s="1">
        <f t="shared" ref="I5280" si="4165">I5268</f>
        <v>1</v>
      </c>
      <c r="J5280">
        <f t="shared" si="4099"/>
        <v>20</v>
      </c>
      <c r="K5280">
        <f t="shared" si="4107"/>
        <v>428</v>
      </c>
      <c r="L5280" s="1" t="str">
        <f>Sheet1!L5280</f>
        <v>[{"bid":16009,"type":6,"num":203},{"bid":14001,"type":4,"num":256000}]</v>
      </c>
    </row>
    <row r="5281" spans="1:12" x14ac:dyDescent="0.2">
      <c r="A5281">
        <f t="shared" si="4097"/>
        <v>606514</v>
      </c>
      <c r="B5281">
        <f t="shared" si="4101"/>
        <v>606515</v>
      </c>
      <c r="C5281" s="1" t="str">
        <f t="shared" si="4104"/>
        <v>当前波数 429/∞</v>
      </c>
      <c r="D5281">
        <f>VLOOKUP(MOD(A5281,1000),Sheet2!P:R,3,FALSE)</f>
        <v>724436456400.00012</v>
      </c>
      <c r="E5281">
        <v>725</v>
      </c>
      <c r="F5281" s="1" t="str">
        <f>IF(VLOOKUP(MOD(A5281,1000),Sheet2!P:W,8,FALSE)=1,"[[50000,1],",IF(VLOOKUP(MOD(A5281,1000),Sheet2!P:W,8,FALSE)=2,"[[90000,1],","["))&amp;IF(K5281=K5280,VLOOKUP(INT(MID(A5281,3,1))*10+3,Sheet3!A:B,2,FALSE),VLOOKUP(INT(MID(A5281,3,1))*10+MOD(K5281,2)+1,Sheet3!A:B,2,FALSE))&amp;"]"</f>
        <v>[[50000,1],[50051,67]]</v>
      </c>
      <c r="G5281">
        <v>0.2</v>
      </c>
      <c r="H5281" s="1" t="str">
        <f t="shared" si="4113"/>
        <v>[80051,80052,80053,80054,80055,80056,80057,80058]</v>
      </c>
      <c r="I5281" s="1">
        <f t="shared" ref="I5281" si="4166">I5269</f>
        <v>1</v>
      </c>
      <c r="J5281">
        <f t="shared" si="4099"/>
        <v>20</v>
      </c>
      <c r="K5281">
        <f t="shared" si="4107"/>
        <v>429</v>
      </c>
      <c r="L5281" s="1" t="str">
        <f>Sheet1!L5281</f>
        <v>[{"bid":16009,"type":6,"num":203},{"bid":14001,"type":4,"num":256500}]</v>
      </c>
    </row>
    <row r="5282" spans="1:12" x14ac:dyDescent="0.2">
      <c r="A5282">
        <f t="shared" ref="A5282:A5306" si="4167">A5281+1</f>
        <v>606515</v>
      </c>
      <c r="B5282">
        <f t="shared" si="4101"/>
        <v>606516</v>
      </c>
      <c r="C5282" s="1" t="str">
        <f t="shared" si="4104"/>
        <v>当前波数 430/∞\n下一波BOSS</v>
      </c>
      <c r="D5282">
        <f>VLOOKUP(MOD(A5282,1000),Sheet2!P:R,3,FALSE)</f>
        <v>737272566576.00012</v>
      </c>
      <c r="E5282">
        <v>727</v>
      </c>
      <c r="F5282" s="1" t="str">
        <f>IF(VLOOKUP(MOD(A5282,1000),Sheet2!P:W,8,FALSE)=1,"[[50000,1],",IF(VLOOKUP(MOD(A5282,1000),Sheet2!P:W,8,FALSE)=2,"[[90000,1],","["))&amp;IF(K5282=K5281,VLOOKUP(INT(MID(A5282,3,1))*10+3,Sheet3!A:B,2,FALSE),VLOOKUP(INT(MID(A5282,3,1))*10+MOD(K5282,2)+1,Sheet3!A:B,2,FALSE))&amp;"]"</f>
        <v>[[50052,67]]</v>
      </c>
      <c r="G5282">
        <v>0.2</v>
      </c>
      <c r="H5282" s="1" t="str">
        <f t="shared" si="4113"/>
        <v>[80051,80052,80053,80054,80055,80056,80057,80058]</v>
      </c>
      <c r="I5282" s="1">
        <f t="shared" ref="I5282" si="4168">I5270</f>
        <v>1</v>
      </c>
      <c r="J5282">
        <f t="shared" ref="J5282:J5306" si="4169">J4743</f>
        <v>20</v>
      </c>
      <c r="K5282">
        <f t="shared" si="4107"/>
        <v>430</v>
      </c>
      <c r="L5282" s="1" t="str">
        <f>Sheet1!L5282</f>
        <v>[{"bid":16009,"type":6,"num":203},{"bid":14001,"type":4,"num":257000}]</v>
      </c>
    </row>
    <row r="5283" spans="1:12" x14ac:dyDescent="0.2">
      <c r="A5283">
        <f t="shared" si="4167"/>
        <v>606516</v>
      </c>
      <c r="B5283">
        <f t="shared" si="4101"/>
        <v>606517</v>
      </c>
      <c r="C5283" s="1" t="str">
        <f t="shared" si="4104"/>
        <v>BOSS波\n需击杀所有怪物</v>
      </c>
      <c r="D5283">
        <f>VLOOKUP(MOD(A5283,1000),Sheet2!P:R,3,FALSE)</f>
        <v>750254219988</v>
      </c>
      <c r="E5283">
        <v>728</v>
      </c>
      <c r="F5283" s="1" t="str">
        <f>IF(VLOOKUP(MOD(A5283,1000),Sheet2!P:W,8,FALSE)=1,"[[50000,1],",IF(VLOOKUP(MOD(A5283,1000),Sheet2!P:W,8,FALSE)=2,"[[90000,1],","["))&amp;IF(K5283=K5282,VLOOKUP(INT(MID(A5283,3,1))*10+3,Sheet3!A:B,2,FALSE),VLOOKUP(INT(MID(A5283,3,1))*10+MOD(K5283,2)+1,Sheet3!A:B,2,FALSE))&amp;"]"</f>
        <v>[[50053,45]]</v>
      </c>
      <c r="G5283">
        <v>0.2</v>
      </c>
      <c r="H5283" s="1" t="str">
        <f t="shared" si="4113"/>
        <v>[80051,80052,80053,80054,80055,80056,80057,80058]</v>
      </c>
      <c r="I5283" s="1">
        <f t="shared" ref="I5283" si="4170">I5271</f>
        <v>2</v>
      </c>
      <c r="J5283">
        <f t="shared" si="4169"/>
        <v>40</v>
      </c>
      <c r="K5283">
        <f t="shared" si="4107"/>
        <v>430</v>
      </c>
      <c r="L5283" s="1" t="str">
        <f>Sheet1!L5283</f>
        <v>[{"bid":16009,"type":6,"num":205},{"bid":14001,"type":4,"num":257500}]</v>
      </c>
    </row>
    <row r="5284" spans="1:12" x14ac:dyDescent="0.2">
      <c r="A5284">
        <f t="shared" si="4167"/>
        <v>606517</v>
      </c>
      <c r="B5284">
        <f t="shared" ref="B5284:B5305" si="4171">A5284+1</f>
        <v>606518</v>
      </c>
      <c r="C5284" s="1" t="str">
        <f t="shared" si="4104"/>
        <v>当前波数 431/∞</v>
      </c>
      <c r="D5284">
        <f>VLOOKUP(MOD(A5284,1000),Sheet2!P:R,3,FALSE)</f>
        <v>763382418696.00024</v>
      </c>
      <c r="E5284">
        <v>730</v>
      </c>
      <c r="F5284" s="1" t="str">
        <f>IF(VLOOKUP(MOD(A5284,1000),Sheet2!P:W,8,FALSE)=1,"[[50000,1],",IF(VLOOKUP(MOD(A5284,1000),Sheet2!P:W,8,FALSE)=2,"[[90000,1],","["))&amp;IF(K5284=K5283,VLOOKUP(INT(MID(A5284,3,1))*10+3,Sheet3!A:B,2,FALSE),VLOOKUP(INT(MID(A5284,3,1))*10+MOD(K5284,2)+1,Sheet3!A:B,2,FALSE))&amp;"]"</f>
        <v>[[50000,1],[50051,67]]</v>
      </c>
      <c r="G5284">
        <v>0.2</v>
      </c>
      <c r="H5284" s="1" t="str">
        <f t="shared" si="4113"/>
        <v>[80051,80052,80053,80054,80055,80056,80057,80058]</v>
      </c>
      <c r="I5284" s="1">
        <f t="shared" ref="I5284" si="4172">I5272</f>
        <v>1</v>
      </c>
      <c r="J5284">
        <f t="shared" si="4169"/>
        <v>20</v>
      </c>
      <c r="K5284">
        <f t="shared" si="4107"/>
        <v>431</v>
      </c>
      <c r="L5284" s="1" t="str">
        <f>Sheet1!L5284</f>
        <v>[{"bid":16009,"type":6,"num":205},{"bid":14001,"type":4,"num":258000}]</v>
      </c>
    </row>
    <row r="5285" spans="1:12" x14ac:dyDescent="0.2">
      <c r="A5285">
        <f t="shared" si="4167"/>
        <v>606518</v>
      </c>
      <c r="B5285">
        <f t="shared" si="4171"/>
        <v>606519</v>
      </c>
      <c r="C5285" s="1" t="str">
        <f t="shared" si="4104"/>
        <v>当前波数 432/∞</v>
      </c>
      <c r="D5285">
        <f>VLOOKUP(MOD(A5285,1000),Sheet2!P:R,3,FALSE)</f>
        <v>776658168000.00012</v>
      </c>
      <c r="E5285">
        <v>732</v>
      </c>
      <c r="F5285" s="1" t="str">
        <f>IF(VLOOKUP(MOD(A5285,1000),Sheet2!P:W,8,FALSE)=1,"[[50000,1],",IF(VLOOKUP(MOD(A5285,1000),Sheet2!P:W,8,FALSE)=2,"[[90000,1],","["))&amp;IF(K5285=K5284,VLOOKUP(INT(MID(A5285,3,1))*10+3,Sheet3!A:B,2,FALSE),VLOOKUP(INT(MID(A5285,3,1))*10+MOD(K5285,2)+1,Sheet3!A:B,2,FALSE))&amp;"]"</f>
        <v>[[50052,67]]</v>
      </c>
      <c r="G5285">
        <v>0.2</v>
      </c>
      <c r="H5285" s="1" t="str">
        <f t="shared" si="4113"/>
        <v>[80051,80052,80053,80054,80055,80056,80057,80058]</v>
      </c>
      <c r="I5285" s="1">
        <f t="shared" ref="I5285" si="4173">I5273</f>
        <v>1</v>
      </c>
      <c r="J5285">
        <f t="shared" si="4169"/>
        <v>20</v>
      </c>
      <c r="K5285">
        <f t="shared" si="4107"/>
        <v>432</v>
      </c>
      <c r="L5285" s="1" t="str">
        <f>Sheet1!L5285</f>
        <v>[{"bid":16009,"type":6,"num":205},{"bid":14001,"type":4,"num":258500}]</v>
      </c>
    </row>
    <row r="5286" spans="1:12" x14ac:dyDescent="0.2">
      <c r="A5286">
        <f t="shared" si="4167"/>
        <v>606519</v>
      </c>
      <c r="B5286">
        <f t="shared" si="4171"/>
        <v>606520</v>
      </c>
      <c r="C5286" s="1" t="str">
        <f t="shared" ref="C5286:C5306" si="4174">IF(K5286=K5285,"BOSS波\n需击杀所有怪物",IF(K5286=K5287,"当前波数 "&amp;K5286&amp;"/∞\n下一波BOSS","当前波数 "&amp;K5286&amp;"/∞"))</f>
        <v>当前波数 433/∞</v>
      </c>
      <c r="D5286">
        <f>VLOOKUP(MOD(A5286,1000),Sheet2!P:R,3,FALSE)</f>
        <v>790343488160.00012</v>
      </c>
      <c r="E5286">
        <v>733</v>
      </c>
      <c r="F5286" s="1" t="str">
        <f>IF(VLOOKUP(MOD(A5286,1000),Sheet2!P:W,8,FALSE)=1,"[[50000,1],",IF(VLOOKUP(MOD(A5286,1000),Sheet2!P:W,8,FALSE)=2,"[[90000,1],","["))&amp;IF(K5286=K5285,VLOOKUP(INT(MID(A5286,3,1))*10+3,Sheet3!A:B,2,FALSE),VLOOKUP(INT(MID(A5286,3,1))*10+MOD(K5286,2)+1,Sheet3!A:B,2,FALSE))&amp;"]"</f>
        <v>[[50051,67]]</v>
      </c>
      <c r="G5286">
        <v>0.2</v>
      </c>
      <c r="H5286" s="1" t="str">
        <f t="shared" si="4113"/>
        <v>[80051,80052,80053,80054,80055,80056,80057,80058]</v>
      </c>
      <c r="I5286" s="1">
        <f t="shared" ref="I5286" si="4175">I5274</f>
        <v>1</v>
      </c>
      <c r="J5286">
        <f t="shared" si="4169"/>
        <v>20</v>
      </c>
      <c r="K5286">
        <f t="shared" si="4107"/>
        <v>433</v>
      </c>
      <c r="L5286" s="1" t="str">
        <f>Sheet1!L5286</f>
        <v>[{"bid":16009,"type":6,"num":205},{"bid":14001,"type":4,"num":259000}]</v>
      </c>
    </row>
    <row r="5287" spans="1:12" x14ac:dyDescent="0.2">
      <c r="A5287">
        <f t="shared" si="4167"/>
        <v>606520</v>
      </c>
      <c r="B5287">
        <f t="shared" si="4171"/>
        <v>606521</v>
      </c>
      <c r="C5287" s="1" t="str">
        <f t="shared" si="4174"/>
        <v>当前波数 434/∞</v>
      </c>
      <c r="D5287">
        <f>VLOOKUP(MOD(A5287,1000),Sheet2!P:R,3,FALSE)</f>
        <v>804182653344.00012</v>
      </c>
      <c r="E5287">
        <v>734</v>
      </c>
      <c r="F5287" s="1" t="str">
        <f>IF(VLOOKUP(MOD(A5287,1000),Sheet2!P:W,8,FALSE)=1,"[[50000,1],",IF(VLOOKUP(MOD(A5287,1000),Sheet2!P:W,8,FALSE)=2,"[[90000,1],","["))&amp;IF(K5287=K5286,VLOOKUP(INT(MID(A5287,3,1))*10+3,Sheet3!A:B,2,FALSE),VLOOKUP(INT(MID(A5287,3,1))*10+MOD(K5287,2)+1,Sheet3!A:B,2,FALSE))&amp;"]"</f>
        <v>[[50000,1],[50052,67]]</v>
      </c>
      <c r="G5287">
        <v>0.2</v>
      </c>
      <c r="H5287" s="1" t="str">
        <f t="shared" si="4113"/>
        <v>[80051,80052,80053,80054,80055,80056,80057,80058]</v>
      </c>
      <c r="I5287" s="1">
        <f t="shared" ref="I5287" si="4176">I5275</f>
        <v>1</v>
      </c>
      <c r="J5287">
        <f t="shared" si="4169"/>
        <v>20</v>
      </c>
      <c r="K5287">
        <f t="shared" ref="K5287:K5306" si="4177">K5281+5</f>
        <v>434</v>
      </c>
      <c r="L5287" s="1" t="str">
        <f>Sheet1!L5287</f>
        <v>[{"bid":16009,"type":6,"num":205},{"bid":14001,"type":4,"num":259500}]</v>
      </c>
    </row>
    <row r="5288" spans="1:12" x14ac:dyDescent="0.2">
      <c r="A5288">
        <f t="shared" si="4167"/>
        <v>606521</v>
      </c>
      <c r="B5288">
        <f t="shared" si="4171"/>
        <v>606522</v>
      </c>
      <c r="C5288" s="1" t="str">
        <f t="shared" si="4174"/>
        <v>当前波数 435/∞\n下一波BOSS</v>
      </c>
      <c r="D5288">
        <f>VLOOKUP(MOD(A5288,1000),Sheet2!P:R,3,FALSE)</f>
        <v>818176712832.00024</v>
      </c>
      <c r="E5288">
        <v>736</v>
      </c>
      <c r="F5288" s="1" t="str">
        <f>IF(VLOOKUP(MOD(A5288,1000),Sheet2!P:W,8,FALSE)=1,"[[50000,1],",IF(VLOOKUP(MOD(A5288,1000),Sheet2!P:W,8,FALSE)=2,"[[90000,1],","["))&amp;IF(K5288=K5287,VLOOKUP(INT(MID(A5288,3,1))*10+3,Sheet3!A:B,2,FALSE),VLOOKUP(INT(MID(A5288,3,1))*10+MOD(K5288,2)+1,Sheet3!A:B,2,FALSE))&amp;"]"</f>
        <v>[[50051,67]]</v>
      </c>
      <c r="G5288">
        <v>0.2</v>
      </c>
      <c r="H5288" s="1" t="str">
        <f t="shared" si="4113"/>
        <v>[80051,80052,80053,80054,80055,80056,80057,80058]</v>
      </c>
      <c r="I5288" s="1">
        <f t="shared" ref="I5288" si="4178">I5276</f>
        <v>1</v>
      </c>
      <c r="J5288">
        <f t="shared" si="4169"/>
        <v>20</v>
      </c>
      <c r="K5288">
        <f t="shared" si="4177"/>
        <v>435</v>
      </c>
      <c r="L5288" s="1" t="str">
        <f>Sheet1!L5288</f>
        <v>[{"bid":16009,"type":6,"num":207},{"bid":14001,"type":4,"num":260000}]</v>
      </c>
    </row>
    <row r="5289" spans="1:12" x14ac:dyDescent="0.2">
      <c r="A5289">
        <f t="shared" si="4167"/>
        <v>606522</v>
      </c>
      <c r="B5289">
        <f t="shared" si="4171"/>
        <v>606523</v>
      </c>
      <c r="C5289" s="1" t="str">
        <f t="shared" si="4174"/>
        <v>BOSS波\n需击杀所有怪物</v>
      </c>
      <c r="D5289">
        <f>VLOOKUP(MOD(A5289,1000),Sheet2!P:R,3,FALSE)</f>
        <v>832326719264.00024</v>
      </c>
      <c r="E5289">
        <v>738</v>
      </c>
      <c r="F5289" s="1" t="str">
        <f>IF(VLOOKUP(MOD(A5289,1000),Sheet2!P:W,8,FALSE)=1,"[[50000,1],",IF(VLOOKUP(MOD(A5289,1000),Sheet2!P:W,8,FALSE)=2,"[[90000,1],","["))&amp;IF(K5289=K5288,VLOOKUP(INT(MID(A5289,3,1))*10+3,Sheet3!A:B,2,FALSE),VLOOKUP(INT(MID(A5289,3,1))*10+MOD(K5289,2)+1,Sheet3!A:B,2,FALSE))&amp;"]"</f>
        <v>[[50053,45]]</v>
      </c>
      <c r="G5289">
        <v>0.2</v>
      </c>
      <c r="H5289" s="1" t="str">
        <f t="shared" si="4113"/>
        <v>[80051,80052,80053,80054,80055,80056,80057,80058]</v>
      </c>
      <c r="I5289" s="1">
        <f t="shared" ref="I5289" si="4179">I5277</f>
        <v>2</v>
      </c>
      <c r="J5289">
        <f t="shared" si="4169"/>
        <v>40</v>
      </c>
      <c r="K5289">
        <f t="shared" si="4177"/>
        <v>435</v>
      </c>
      <c r="L5289" s="1" t="str">
        <f>Sheet1!L5289</f>
        <v>[{"bid":16009,"type":6,"num":207},{"bid":14001,"type":4,"num":260500}]</v>
      </c>
    </row>
    <row r="5290" spans="1:12" x14ac:dyDescent="0.2">
      <c r="A5290">
        <f t="shared" si="4167"/>
        <v>606523</v>
      </c>
      <c r="B5290">
        <f t="shared" si="4171"/>
        <v>606524</v>
      </c>
      <c r="C5290" s="1" t="str">
        <f t="shared" si="4174"/>
        <v>当前波数 436/∞</v>
      </c>
      <c r="D5290">
        <f>VLOOKUP(MOD(A5290,1000),Sheet2!P:R,3,FALSE)</f>
        <v>846633728640.00024</v>
      </c>
      <c r="E5290">
        <v>740</v>
      </c>
      <c r="F5290" s="1" t="str">
        <f>IF(VLOOKUP(MOD(A5290,1000),Sheet2!P:W,8,FALSE)=1,"[[50000,1],",IF(VLOOKUP(MOD(A5290,1000),Sheet2!P:W,8,FALSE)=2,"[[90000,1],","["))&amp;IF(K5290=K5289,VLOOKUP(INT(MID(A5290,3,1))*10+3,Sheet3!A:B,2,FALSE),VLOOKUP(INT(MID(A5290,3,1))*10+MOD(K5290,2)+1,Sheet3!A:B,2,FALSE))&amp;"]"</f>
        <v>[[50000,1],[50052,67]]</v>
      </c>
      <c r="G5290">
        <v>0.2</v>
      </c>
      <c r="H5290" s="1" t="str">
        <f t="shared" si="4113"/>
        <v>[80051,80052,80053,80054,80055,80056,80057,80058]</v>
      </c>
      <c r="I5290" s="1">
        <f t="shared" ref="I5290" si="4180">I5278</f>
        <v>1</v>
      </c>
      <c r="J5290">
        <f t="shared" si="4169"/>
        <v>20</v>
      </c>
      <c r="K5290">
        <f t="shared" si="4177"/>
        <v>436</v>
      </c>
      <c r="L5290" s="1" t="str">
        <f>Sheet1!L5290</f>
        <v>[{"bid":16009,"type":6,"num":207},{"bid":14001,"type":4,"num":261000}]</v>
      </c>
    </row>
    <row r="5291" spans="1:12" x14ac:dyDescent="0.2">
      <c r="A5291">
        <f t="shared" si="4167"/>
        <v>606524</v>
      </c>
      <c r="B5291">
        <f t="shared" si="4171"/>
        <v>606525</v>
      </c>
      <c r="C5291" s="1" t="str">
        <f t="shared" si="4174"/>
        <v>当前波数 437/∞</v>
      </c>
      <c r="D5291">
        <f>VLOOKUP(MOD(A5291,1000),Sheet2!P:R,3,FALSE)</f>
        <v>861098800320.00012</v>
      </c>
      <c r="E5291">
        <v>741</v>
      </c>
      <c r="F5291" s="1" t="str">
        <f>IF(VLOOKUP(MOD(A5291,1000),Sheet2!P:W,8,FALSE)=1,"[[50000,1],",IF(VLOOKUP(MOD(A5291,1000),Sheet2!P:W,8,FALSE)=2,"[[90000,1],","["))&amp;IF(K5291=K5290,VLOOKUP(INT(MID(A5291,3,1))*10+3,Sheet3!A:B,2,FALSE),VLOOKUP(INT(MID(A5291,3,1))*10+MOD(K5291,2)+1,Sheet3!A:B,2,FALSE))&amp;"]"</f>
        <v>[[50051,67]]</v>
      </c>
      <c r="G5291">
        <v>0.2</v>
      </c>
      <c r="H5291" s="1" t="str">
        <f t="shared" si="4113"/>
        <v>[80051,80052,80053,80054,80055,80056,80057,80058]</v>
      </c>
      <c r="I5291" s="1">
        <f t="shared" ref="I5291" si="4181">I5279</f>
        <v>1</v>
      </c>
      <c r="J5291">
        <f t="shared" si="4169"/>
        <v>20</v>
      </c>
      <c r="K5291">
        <f t="shared" si="4177"/>
        <v>437</v>
      </c>
      <c r="L5291" s="1" t="str">
        <f>Sheet1!L5291</f>
        <v>[{"bid":16009,"type":6,"num":207},{"bid":14001,"type":4,"num":261500}]</v>
      </c>
    </row>
    <row r="5292" spans="1:12" x14ac:dyDescent="0.2">
      <c r="A5292">
        <f t="shared" si="4167"/>
        <v>606525</v>
      </c>
      <c r="B5292">
        <f t="shared" si="4171"/>
        <v>606526</v>
      </c>
      <c r="C5292" s="1" t="str">
        <f t="shared" si="4174"/>
        <v>当前波数 438/∞</v>
      </c>
      <c r="D5292">
        <f>VLOOKUP(MOD(A5292,1000),Sheet2!P:R,3,FALSE)</f>
        <v>875722997024.00024</v>
      </c>
      <c r="E5292">
        <v>742</v>
      </c>
      <c r="F5292" s="1" t="str">
        <f>IF(VLOOKUP(MOD(A5292,1000),Sheet2!P:W,8,FALSE)=1,"[[50000,1],",IF(VLOOKUP(MOD(A5292,1000),Sheet2!P:W,8,FALSE)=2,"[[90000,1],","["))&amp;IF(K5292=K5291,VLOOKUP(INT(MID(A5292,3,1))*10+3,Sheet3!A:B,2,FALSE),VLOOKUP(INT(MID(A5292,3,1))*10+MOD(K5292,2)+1,Sheet3!A:B,2,FALSE))&amp;"]"</f>
        <v>[[50052,67]]</v>
      </c>
      <c r="G5292">
        <v>0.2</v>
      </c>
      <c r="H5292" s="1" t="str">
        <f t="shared" si="4113"/>
        <v>[80051,80052,80053,80054,80055,80056,80057,80058]</v>
      </c>
      <c r="I5292" s="1">
        <f t="shared" ref="I5292" si="4182">I5280</f>
        <v>1</v>
      </c>
      <c r="J5292">
        <f t="shared" si="4169"/>
        <v>20</v>
      </c>
      <c r="K5292">
        <f t="shared" si="4177"/>
        <v>438</v>
      </c>
      <c r="L5292" s="1" t="str">
        <f>Sheet1!L5292</f>
        <v>[{"bid":16009,"type":6,"num":207},{"bid":14001,"type":4,"num":262000}]</v>
      </c>
    </row>
    <row r="5293" spans="1:12" x14ac:dyDescent="0.2">
      <c r="A5293">
        <f t="shared" si="4167"/>
        <v>606526</v>
      </c>
      <c r="B5293">
        <f t="shared" si="4171"/>
        <v>606527</v>
      </c>
      <c r="C5293" s="1" t="str">
        <f t="shared" si="4174"/>
        <v>当前波数 439/∞</v>
      </c>
      <c r="D5293">
        <f>VLOOKUP(MOD(A5293,1000),Sheet2!P:R,3,FALSE)</f>
        <v>890507384832.00012</v>
      </c>
      <c r="E5293">
        <v>744</v>
      </c>
      <c r="F5293" s="1" t="str">
        <f>IF(VLOOKUP(MOD(A5293,1000),Sheet2!P:W,8,FALSE)=1,"[[50000,1],",IF(VLOOKUP(MOD(A5293,1000),Sheet2!P:W,8,FALSE)=2,"[[90000,1],","["))&amp;IF(K5293=K5292,VLOOKUP(INT(MID(A5293,3,1))*10+3,Sheet3!A:B,2,FALSE),VLOOKUP(INT(MID(A5293,3,1))*10+MOD(K5293,2)+1,Sheet3!A:B,2,FALSE))&amp;"]"</f>
        <v>[[50000,1],[50051,67]]</v>
      </c>
      <c r="G5293">
        <v>0.2</v>
      </c>
      <c r="H5293" s="1" t="str">
        <f t="shared" ref="H5293:H5306" si="4183">H5292</f>
        <v>[80051,80052,80053,80054,80055,80056,80057,80058]</v>
      </c>
      <c r="I5293" s="1">
        <f t="shared" ref="I5293" si="4184">I5281</f>
        <v>1</v>
      </c>
      <c r="J5293">
        <f t="shared" si="4169"/>
        <v>20</v>
      </c>
      <c r="K5293">
        <f t="shared" si="4177"/>
        <v>439</v>
      </c>
      <c r="L5293" s="1" t="str">
        <f>Sheet1!L5293</f>
        <v>[{"bid":16009,"type":6,"num":209},{"bid":14001,"type":4,"num":262500}]</v>
      </c>
    </row>
    <row r="5294" spans="1:12" x14ac:dyDescent="0.2">
      <c r="A5294">
        <f t="shared" si="4167"/>
        <v>606527</v>
      </c>
      <c r="B5294">
        <f t="shared" si="4171"/>
        <v>606528</v>
      </c>
      <c r="C5294" s="1" t="str">
        <f t="shared" si="4174"/>
        <v>当前波数 440/∞\n下一波BOSS</v>
      </c>
      <c r="D5294">
        <f>VLOOKUP(MOD(A5294,1000),Sheet2!P:R,3,FALSE)</f>
        <v>905731462776</v>
      </c>
      <c r="E5294">
        <v>746</v>
      </c>
      <c r="F5294" s="1" t="str">
        <f>IF(VLOOKUP(MOD(A5294,1000),Sheet2!P:W,8,FALSE)=1,"[[50000,1],",IF(VLOOKUP(MOD(A5294,1000),Sheet2!P:W,8,FALSE)=2,"[[90000,1],","["))&amp;IF(K5294=K5293,VLOOKUP(INT(MID(A5294,3,1))*10+3,Sheet3!A:B,2,FALSE),VLOOKUP(INT(MID(A5294,3,1))*10+MOD(K5294,2)+1,Sheet3!A:B,2,FALSE))&amp;"]"</f>
        <v>[[50052,67]]</v>
      </c>
      <c r="G5294">
        <v>0.2</v>
      </c>
      <c r="H5294" s="1" t="str">
        <f t="shared" si="4183"/>
        <v>[80051,80052,80053,80054,80055,80056,80057,80058]</v>
      </c>
      <c r="I5294" s="1">
        <f t="shared" ref="I5294" si="4185">I5282</f>
        <v>1</v>
      </c>
      <c r="J5294">
        <f t="shared" si="4169"/>
        <v>20</v>
      </c>
      <c r="K5294">
        <f t="shared" si="4177"/>
        <v>440</v>
      </c>
      <c r="L5294" s="1" t="str">
        <f>Sheet1!L5294</f>
        <v>[{"bid":16009,"type":6,"num":209},{"bid":14001,"type":4,"num":263000}]</v>
      </c>
    </row>
    <row r="5295" spans="1:12" x14ac:dyDescent="0.2">
      <c r="A5295">
        <f t="shared" si="4167"/>
        <v>606528</v>
      </c>
      <c r="B5295">
        <f t="shared" si="4171"/>
        <v>606529</v>
      </c>
      <c r="C5295" s="1" t="str">
        <f t="shared" si="4174"/>
        <v>BOSS波\n需击杀所有怪物</v>
      </c>
      <c r="D5295">
        <f>VLOOKUP(MOD(A5295,1000),Sheet2!P:R,3,FALSE)</f>
        <v>921122332571.99988</v>
      </c>
      <c r="E5295">
        <v>748</v>
      </c>
      <c r="F5295" s="1" t="str">
        <f>IF(VLOOKUP(MOD(A5295,1000),Sheet2!P:W,8,FALSE)=1,"[[50000,1],",IF(VLOOKUP(MOD(A5295,1000),Sheet2!P:W,8,FALSE)=2,"[[90000,1],","["))&amp;IF(K5295=K5294,VLOOKUP(INT(MID(A5295,3,1))*10+3,Sheet3!A:B,2,FALSE),VLOOKUP(INT(MID(A5295,3,1))*10+MOD(K5295,2)+1,Sheet3!A:B,2,FALSE))&amp;"]"</f>
        <v>[[50053,45]]</v>
      </c>
      <c r="G5295">
        <v>0.2</v>
      </c>
      <c r="H5295" s="1" t="str">
        <f t="shared" si="4183"/>
        <v>[80051,80052,80053,80054,80055,80056,80057,80058]</v>
      </c>
      <c r="I5295" s="1">
        <f t="shared" ref="I5295" si="4186">I5283</f>
        <v>2</v>
      </c>
      <c r="J5295">
        <f t="shared" si="4169"/>
        <v>40</v>
      </c>
      <c r="K5295">
        <f t="shared" si="4177"/>
        <v>440</v>
      </c>
      <c r="L5295" s="1" t="str">
        <f>Sheet1!L5295</f>
        <v>[{"bid":16009,"type":6,"num":209},{"bid":14001,"type":4,"num":263500}]</v>
      </c>
    </row>
    <row r="5296" spans="1:12" x14ac:dyDescent="0.2">
      <c r="A5296">
        <f t="shared" si="4167"/>
        <v>606529</v>
      </c>
      <c r="B5296">
        <f t="shared" si="4171"/>
        <v>606530</v>
      </c>
      <c r="C5296" s="1" t="str">
        <f t="shared" si="4174"/>
        <v>当前波数 441/∞</v>
      </c>
      <c r="D5296">
        <f>VLOOKUP(MOD(A5296,1000),Sheet2!P:R,3,FALSE)</f>
        <v>936681105360</v>
      </c>
      <c r="E5296">
        <v>749</v>
      </c>
      <c r="F5296" s="1" t="str">
        <f>IF(VLOOKUP(MOD(A5296,1000),Sheet2!P:W,8,FALSE)=1,"[[50000,1],",IF(VLOOKUP(MOD(A5296,1000),Sheet2!P:W,8,FALSE)=2,"[[90000,1],","["))&amp;IF(K5296=K5295,VLOOKUP(INT(MID(A5296,3,1))*10+3,Sheet3!A:B,2,FALSE),VLOOKUP(INT(MID(A5296,3,1))*10+MOD(K5296,2)+1,Sheet3!A:B,2,FALSE))&amp;"]"</f>
        <v>[[50000,1],[50051,67]]</v>
      </c>
      <c r="G5296">
        <v>0.2</v>
      </c>
      <c r="H5296" s="1" t="str">
        <f t="shared" si="4183"/>
        <v>[80051,80052,80053,80054,80055,80056,80057,80058]</v>
      </c>
      <c r="I5296" s="1">
        <f t="shared" ref="I5296" si="4187">I5284</f>
        <v>1</v>
      </c>
      <c r="J5296">
        <f t="shared" si="4169"/>
        <v>20</v>
      </c>
      <c r="K5296">
        <f t="shared" si="4177"/>
        <v>441</v>
      </c>
      <c r="L5296" s="1" t="str">
        <f>Sheet1!L5296</f>
        <v>[{"bid":16009,"type":6,"num":209},{"bid":14001,"type":4,"num":264000}]</v>
      </c>
    </row>
    <row r="5297" spans="1:12" x14ac:dyDescent="0.2">
      <c r="A5297">
        <f t="shared" si="4167"/>
        <v>606530</v>
      </c>
      <c r="B5297">
        <f t="shared" si="4171"/>
        <v>606531</v>
      </c>
      <c r="C5297" s="1" t="str">
        <f t="shared" si="4174"/>
        <v>当前波数 442/∞</v>
      </c>
      <c r="D5297">
        <f>VLOOKUP(MOD(A5297,1000),Sheet2!P:R,3,FALSE)</f>
        <v>952408895760</v>
      </c>
      <c r="E5297">
        <v>751</v>
      </c>
      <c r="F5297" s="1" t="str">
        <f>IF(VLOOKUP(MOD(A5297,1000),Sheet2!P:W,8,FALSE)=1,"[[50000,1],",IF(VLOOKUP(MOD(A5297,1000),Sheet2!P:W,8,FALSE)=2,"[[90000,1],","["))&amp;IF(K5297=K5296,VLOOKUP(INT(MID(A5297,3,1))*10+3,Sheet3!A:B,2,FALSE),VLOOKUP(INT(MID(A5297,3,1))*10+MOD(K5297,2)+1,Sheet3!A:B,2,FALSE))&amp;"]"</f>
        <v>[[50052,67]]</v>
      </c>
      <c r="G5297">
        <v>0.2</v>
      </c>
      <c r="H5297" s="1" t="str">
        <f t="shared" si="4183"/>
        <v>[80051,80052,80053,80054,80055,80056,80057,80058]</v>
      </c>
      <c r="I5297" s="1">
        <f t="shared" ref="I5297" si="4188">I5285</f>
        <v>1</v>
      </c>
      <c r="J5297">
        <f t="shared" si="4169"/>
        <v>20</v>
      </c>
      <c r="K5297">
        <f t="shared" si="4177"/>
        <v>442</v>
      </c>
      <c r="L5297" s="1" t="str">
        <f>Sheet1!L5297</f>
        <v>[{"bid":16009,"type":6,"num":209},{"bid":14001,"type":4,"num":264500}]</v>
      </c>
    </row>
    <row r="5298" spans="1:12" x14ac:dyDescent="0.2">
      <c r="A5298">
        <f t="shared" si="4167"/>
        <v>606531</v>
      </c>
      <c r="B5298">
        <f t="shared" si="4171"/>
        <v>606532</v>
      </c>
      <c r="C5298" s="1" t="str">
        <f t="shared" si="4174"/>
        <v>当前波数 443/∞</v>
      </c>
      <c r="D5298">
        <f>VLOOKUP(MOD(A5298,1000),Sheet2!P:R,3,FALSE)</f>
        <v>968306821872.00012</v>
      </c>
      <c r="E5298">
        <v>752</v>
      </c>
      <c r="F5298" s="1" t="str">
        <f>IF(VLOOKUP(MOD(A5298,1000),Sheet2!P:W,8,FALSE)=1,"[[50000,1],",IF(VLOOKUP(MOD(A5298,1000),Sheet2!P:W,8,FALSE)=2,"[[90000,1],","["))&amp;IF(K5298=K5297,VLOOKUP(INT(MID(A5298,3,1))*10+3,Sheet3!A:B,2,FALSE),VLOOKUP(INT(MID(A5298,3,1))*10+MOD(K5298,2)+1,Sheet3!A:B,2,FALSE))&amp;"]"</f>
        <v>[[50051,67]]</v>
      </c>
      <c r="G5298">
        <v>0.2</v>
      </c>
      <c r="H5298" s="1" t="str">
        <f t="shared" si="4183"/>
        <v>[80051,80052,80053,80054,80055,80056,80057,80058]</v>
      </c>
      <c r="I5298" s="1">
        <f t="shared" ref="I5298" si="4189">I5286</f>
        <v>1</v>
      </c>
      <c r="J5298">
        <f t="shared" si="4169"/>
        <v>20</v>
      </c>
      <c r="K5298">
        <f t="shared" si="4177"/>
        <v>443</v>
      </c>
      <c r="L5298" s="1" t="str">
        <f>Sheet1!L5298</f>
        <v>[{"bid":16009,"type":6,"num":211},{"bid":14001,"type":4,"num":265000}]</v>
      </c>
    </row>
    <row r="5299" spans="1:12" x14ac:dyDescent="0.2">
      <c r="A5299">
        <f t="shared" si="4167"/>
        <v>606532</v>
      </c>
      <c r="B5299">
        <f t="shared" si="4171"/>
        <v>606533</v>
      </c>
      <c r="C5299" s="1" t="str">
        <f t="shared" si="4174"/>
        <v>当前波数 444/∞</v>
      </c>
      <c r="D5299">
        <f>VLOOKUP(MOD(A5299,1000),Sheet2!P:R,3,FALSE)</f>
        <v>984376005276.00012</v>
      </c>
      <c r="E5299">
        <v>754</v>
      </c>
      <c r="F5299" s="1" t="str">
        <f>IF(VLOOKUP(MOD(A5299,1000),Sheet2!P:W,8,FALSE)=1,"[[50000,1],",IF(VLOOKUP(MOD(A5299,1000),Sheet2!P:W,8,FALSE)=2,"[[90000,1],","["))&amp;IF(K5299=K5298,VLOOKUP(INT(MID(A5299,3,1))*10+3,Sheet3!A:B,2,FALSE),VLOOKUP(INT(MID(A5299,3,1))*10+MOD(K5299,2)+1,Sheet3!A:B,2,FALSE))&amp;"]"</f>
        <v>[[50000,1],[50052,67]]</v>
      </c>
      <c r="G5299">
        <v>0.2</v>
      </c>
      <c r="H5299" s="1" t="str">
        <f t="shared" si="4183"/>
        <v>[80051,80052,80053,80054,80055,80056,80057,80058]</v>
      </c>
      <c r="I5299" s="1">
        <f t="shared" ref="I5299" si="4190">I5287</f>
        <v>1</v>
      </c>
      <c r="J5299">
        <f t="shared" si="4169"/>
        <v>20</v>
      </c>
      <c r="K5299">
        <f t="shared" si="4177"/>
        <v>444</v>
      </c>
      <c r="L5299" s="1" t="str">
        <f>Sheet1!L5299</f>
        <v>[{"bid":16009,"type":6,"num":211},{"bid":14001,"type":4,"num":265500}]</v>
      </c>
    </row>
    <row r="5300" spans="1:12" x14ac:dyDescent="0.2">
      <c r="A5300">
        <f t="shared" si="4167"/>
        <v>606533</v>
      </c>
      <c r="B5300">
        <f t="shared" si="4171"/>
        <v>606534</v>
      </c>
      <c r="C5300" s="1" t="str">
        <f t="shared" si="4174"/>
        <v>当前波数 445/∞\n下一波BOSS</v>
      </c>
      <c r="D5300">
        <f>VLOOKUP(MOD(A5300,1000),Sheet2!P:R,3,FALSE)</f>
        <v>1000617571032.0005</v>
      </c>
      <c r="E5300">
        <v>755</v>
      </c>
      <c r="F5300" s="1" t="str">
        <f>IF(VLOOKUP(MOD(A5300,1000),Sheet2!P:W,8,FALSE)=1,"[[50000,1],",IF(VLOOKUP(MOD(A5300,1000),Sheet2!P:W,8,FALSE)=2,"[[90000,1],","["))&amp;IF(K5300=K5299,VLOOKUP(INT(MID(A5300,3,1))*10+3,Sheet3!A:B,2,FALSE),VLOOKUP(INT(MID(A5300,3,1))*10+MOD(K5300,2)+1,Sheet3!A:B,2,FALSE))&amp;"]"</f>
        <v>[[50051,67]]</v>
      </c>
      <c r="G5300">
        <v>0.2</v>
      </c>
      <c r="H5300" s="1" t="str">
        <f t="shared" si="4183"/>
        <v>[80051,80052,80053,80054,80055,80056,80057,80058]</v>
      </c>
      <c r="I5300" s="1">
        <f t="shared" ref="I5300" si="4191">I5288</f>
        <v>1</v>
      </c>
      <c r="J5300">
        <f t="shared" si="4169"/>
        <v>20</v>
      </c>
      <c r="K5300">
        <f t="shared" si="4177"/>
        <v>445</v>
      </c>
      <c r="L5300" s="1" t="str">
        <f>Sheet1!L5300</f>
        <v>[{"bid":16009,"type":6,"num":211},{"bid":14001,"type":4,"num":266000}]</v>
      </c>
    </row>
    <row r="5301" spans="1:12" x14ac:dyDescent="0.2">
      <c r="A5301">
        <f t="shared" si="4167"/>
        <v>606534</v>
      </c>
      <c r="B5301">
        <f t="shared" si="4171"/>
        <v>606535</v>
      </c>
      <c r="C5301" s="1" t="str">
        <f t="shared" si="4174"/>
        <v>BOSS波\n需击杀所有怪物</v>
      </c>
      <c r="D5301">
        <f>VLOOKUP(MOD(A5301,1000),Sheet2!P:R,3,FALSE)</f>
        <v>1017032647680.0005</v>
      </c>
      <c r="E5301">
        <v>756</v>
      </c>
      <c r="F5301" s="1" t="str">
        <f>IF(VLOOKUP(MOD(A5301,1000),Sheet2!P:W,8,FALSE)=1,"[[50000,1],",IF(VLOOKUP(MOD(A5301,1000),Sheet2!P:W,8,FALSE)=2,"[[90000,1],","["))&amp;IF(K5301=K5300,VLOOKUP(INT(MID(A5301,3,1))*10+3,Sheet3!A:B,2,FALSE),VLOOKUP(INT(MID(A5301,3,1))*10+MOD(K5301,2)+1,Sheet3!A:B,2,FALSE))&amp;"]"</f>
        <v>[[50053,45]]</v>
      </c>
      <c r="G5301">
        <v>0.2</v>
      </c>
      <c r="H5301" s="1" t="str">
        <f t="shared" si="4183"/>
        <v>[80051,80052,80053,80054,80055,80056,80057,80058]</v>
      </c>
      <c r="I5301" s="1">
        <f t="shared" ref="I5301" si="4192">I5289</f>
        <v>2</v>
      </c>
      <c r="J5301">
        <f t="shared" si="4169"/>
        <v>40</v>
      </c>
      <c r="K5301">
        <f t="shared" si="4177"/>
        <v>445</v>
      </c>
      <c r="L5301" s="1" t="str">
        <f>Sheet1!L5301</f>
        <v>[{"bid":16009,"type":6,"num":211},{"bid":14001,"type":4,"num":266500}]</v>
      </c>
    </row>
    <row r="5302" spans="1:12" x14ac:dyDescent="0.2">
      <c r="A5302">
        <f t="shared" si="4167"/>
        <v>606535</v>
      </c>
      <c r="B5302">
        <f t="shared" si="4171"/>
        <v>606536</v>
      </c>
      <c r="C5302" s="1" t="str">
        <f t="shared" si="4174"/>
        <v>当前波数 446/∞</v>
      </c>
      <c r="D5302">
        <f>VLOOKUP(MOD(A5302,1000),Sheet2!P:R,3,FALSE)</f>
        <v>999999999999999</v>
      </c>
      <c r="E5302">
        <v>757</v>
      </c>
      <c r="F5302" s="1" t="str">
        <f>IF(VLOOKUP(MOD(A5302,1000),Sheet2!P:W,8,FALSE)=1,"[[50000,1],",IF(VLOOKUP(MOD(A5302,1000),Sheet2!P:W,8,FALSE)=2,"[[90000,1],","["))&amp;IF(K5302=K5301,VLOOKUP(INT(MID(A5302,3,1))*10+3,Sheet3!A:B,2,FALSE),VLOOKUP(INT(MID(A5302,3,1))*10+MOD(K5302,2)+1,Sheet3!A:B,2,FALSE))&amp;"]"</f>
        <v>[[50000,1],[50052,67]]</v>
      </c>
      <c r="G5302">
        <v>0.2</v>
      </c>
      <c r="H5302" s="1" t="str">
        <f t="shared" si="4183"/>
        <v>[80051,80052,80053,80054,80055,80056,80057,80058]</v>
      </c>
      <c r="I5302" s="1">
        <f t="shared" ref="I5302" si="4193">I5290</f>
        <v>1</v>
      </c>
      <c r="J5302">
        <f t="shared" si="4169"/>
        <v>20</v>
      </c>
      <c r="K5302">
        <f t="shared" si="4177"/>
        <v>446</v>
      </c>
      <c r="L5302" s="1" t="str">
        <f>Sheet1!L5302</f>
        <v>[{"bid":16009,"type":6,"num":211},{"bid":14001,"type":4,"num":267000}]</v>
      </c>
    </row>
    <row r="5303" spans="1:12" x14ac:dyDescent="0.2">
      <c r="A5303">
        <f t="shared" si="4167"/>
        <v>606536</v>
      </c>
      <c r="B5303">
        <f t="shared" si="4171"/>
        <v>606537</v>
      </c>
      <c r="C5303" s="1" t="str">
        <f t="shared" si="4174"/>
        <v>当前波数 447/∞</v>
      </c>
      <c r="D5303">
        <f>VLOOKUP(MOD(A5303,1000),Sheet2!P:R,3,FALSE)</f>
        <v>9.9999999999999902E+19</v>
      </c>
      <c r="E5303">
        <v>758</v>
      </c>
      <c r="F5303" s="1" t="str">
        <f>IF(VLOOKUP(MOD(A5303,1000),Sheet2!P:W,8,FALSE)=1,"[[50000,1],",IF(VLOOKUP(MOD(A5303,1000),Sheet2!P:W,8,FALSE)=2,"[[90000,1],","["))&amp;IF(K5303=K5302,VLOOKUP(INT(MID(A5303,3,1))*10+3,Sheet3!A:B,2,FALSE),VLOOKUP(INT(MID(A5303,3,1))*10+MOD(K5303,2)+1,Sheet3!A:B,2,FALSE))&amp;"]"</f>
        <v>[[50051,67]]</v>
      </c>
      <c r="G5303">
        <v>0.2</v>
      </c>
      <c r="H5303" s="1" t="str">
        <f t="shared" si="4183"/>
        <v>[80051,80052,80053,80054,80055,80056,80057,80058]</v>
      </c>
      <c r="I5303" s="1">
        <f t="shared" ref="I5303" si="4194">I5291</f>
        <v>1</v>
      </c>
      <c r="J5303">
        <f t="shared" si="4169"/>
        <v>20</v>
      </c>
      <c r="K5303">
        <f t="shared" si="4177"/>
        <v>447</v>
      </c>
      <c r="L5303" s="1" t="str">
        <f>Sheet1!L5303</f>
        <v>[{"bid":16009,"type":6,"num":213},{"bid":14001,"type":4,"num":267500}]</v>
      </c>
    </row>
    <row r="5304" spans="1:12" x14ac:dyDescent="0.2">
      <c r="A5304">
        <f t="shared" si="4167"/>
        <v>606537</v>
      </c>
      <c r="B5304">
        <f t="shared" si="4171"/>
        <v>606538</v>
      </c>
      <c r="C5304" s="1" t="str">
        <f t="shared" si="4174"/>
        <v>当前波数 448/∞</v>
      </c>
      <c r="D5304">
        <f>VLOOKUP(MOD(A5304,1000),Sheet2!P:R,3,FALSE)</f>
        <v>9.9999999999999902E+24</v>
      </c>
      <c r="E5304">
        <v>760</v>
      </c>
      <c r="F5304" s="1" t="str">
        <f>IF(VLOOKUP(MOD(A5304,1000),Sheet2!P:W,8,FALSE)=1,"[[50000,1],",IF(VLOOKUP(MOD(A5304,1000),Sheet2!P:W,8,FALSE)=2,"[[90000,1],","["))&amp;IF(K5304=K5303,VLOOKUP(INT(MID(A5304,3,1))*10+3,Sheet3!A:B,2,FALSE),VLOOKUP(INT(MID(A5304,3,1))*10+MOD(K5304,2)+1,Sheet3!A:B,2,FALSE))&amp;"]"</f>
        <v>[[50052,67]]</v>
      </c>
      <c r="G5304">
        <v>0.2</v>
      </c>
      <c r="H5304" s="1" t="str">
        <f t="shared" si="4183"/>
        <v>[80051,80052,80053,80054,80055,80056,80057,80058]</v>
      </c>
      <c r="I5304" s="1">
        <f t="shared" ref="I5304" si="4195">I5292</f>
        <v>1</v>
      </c>
      <c r="J5304">
        <f t="shared" si="4169"/>
        <v>20</v>
      </c>
      <c r="K5304">
        <f t="shared" si="4177"/>
        <v>448</v>
      </c>
      <c r="L5304" s="1" t="str">
        <f>Sheet1!L5304</f>
        <v>[{"bid":16009,"type":6,"num":213},{"bid":14001,"type":4,"num":268000}]</v>
      </c>
    </row>
    <row r="5305" spans="1:12" x14ac:dyDescent="0.2">
      <c r="A5305">
        <f t="shared" si="4167"/>
        <v>606538</v>
      </c>
      <c r="B5305">
        <f t="shared" si="4171"/>
        <v>606539</v>
      </c>
      <c r="C5305" s="1" t="str">
        <f t="shared" si="4174"/>
        <v>当前波数 449/∞</v>
      </c>
      <c r="D5305">
        <f>VLOOKUP(MOD(A5305,1000),Sheet2!P:R,3,FALSE)</f>
        <v>1.9999899999999999E+25</v>
      </c>
      <c r="E5305">
        <v>762</v>
      </c>
      <c r="F5305" s="1" t="str">
        <f>IF(VLOOKUP(MOD(A5305,1000),Sheet2!P:W,8,FALSE)=1,"[[50000,1],",IF(VLOOKUP(MOD(A5305,1000),Sheet2!P:W,8,FALSE)=2,"[[90000,1],","["))&amp;IF(K5305=K5304,VLOOKUP(INT(MID(A5305,3,1))*10+3,Sheet3!A:B,2,FALSE),VLOOKUP(INT(MID(A5305,3,1))*10+MOD(K5305,2)+1,Sheet3!A:B,2,FALSE))&amp;"]"</f>
        <v>[[50000,1],[50051,67]]</v>
      </c>
      <c r="G5305">
        <v>0.2</v>
      </c>
      <c r="H5305" s="1" t="str">
        <f t="shared" si="4183"/>
        <v>[80051,80052,80053,80054,80055,80056,80057,80058]</v>
      </c>
      <c r="I5305" s="1">
        <f t="shared" ref="I5305" si="4196">I5293</f>
        <v>1</v>
      </c>
      <c r="J5305">
        <f t="shared" si="4169"/>
        <v>20</v>
      </c>
      <c r="K5305">
        <f t="shared" si="4177"/>
        <v>449</v>
      </c>
      <c r="L5305" s="1" t="str">
        <f>Sheet1!L5305</f>
        <v>[{"bid":16009,"type":6,"num":213},{"bid":14001,"type":4,"num":268500}]</v>
      </c>
    </row>
    <row r="5306" spans="1:12" x14ac:dyDescent="0.2">
      <c r="A5306">
        <f t="shared" si="4167"/>
        <v>606539</v>
      </c>
      <c r="B5306">
        <v>-1</v>
      </c>
      <c r="C5306" s="1" t="str">
        <f t="shared" si="4174"/>
        <v>当前波数 450/∞</v>
      </c>
      <c r="D5306">
        <f>VLOOKUP(MOD(A5306,1000),Sheet2!P:R,3,FALSE)</f>
        <v>2.99998E+25</v>
      </c>
      <c r="E5306">
        <v>764</v>
      </c>
      <c r="F5306" s="1" t="str">
        <f>IF(VLOOKUP(MOD(A5306,1000),Sheet2!P:W,8,FALSE)=1,"[[50000,1],",IF(VLOOKUP(MOD(A5306,1000),Sheet2!P:W,8,FALSE)=2,"[[90000,1],","["))&amp;IF(K5306=K5305,VLOOKUP(INT(MID(A5306,3,1))*10+3,Sheet3!A:B,2,FALSE),VLOOKUP(INT(MID(A5306,3,1))*10+MOD(K5306,2)+1,Sheet3!A:B,2,FALSE))&amp;"]"</f>
        <v>[[50052,67]]</v>
      </c>
      <c r="G5306">
        <v>0.2</v>
      </c>
      <c r="H5306" s="1" t="str">
        <f t="shared" si="4183"/>
        <v>[80051,80052,80053,80054,80055,80056,80057,80058]</v>
      </c>
      <c r="I5306" s="1">
        <f t="shared" ref="I5306" si="4197">I5294</f>
        <v>1</v>
      </c>
      <c r="J5306">
        <f t="shared" si="4169"/>
        <v>20</v>
      </c>
      <c r="K5306">
        <f t="shared" si="4177"/>
        <v>450</v>
      </c>
      <c r="L5306" s="1" t="str">
        <f>Sheet1!L5306</f>
        <v>[{"bid":16009,"type":6,"num":213},{"bid":14001,"type":4,"num":269000}]</v>
      </c>
    </row>
  </sheetData>
  <phoneticPr fontId="1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5365"/>
  <sheetViews>
    <sheetView workbookViewId="0">
      <selection activeCell="I5283" sqref="I5283"/>
    </sheetView>
  </sheetViews>
  <sheetFormatPr defaultRowHeight="14.25" x14ac:dyDescent="0.2"/>
  <cols>
    <col min="3" max="3" width="3.375" customWidth="1"/>
    <col min="4" max="4" width="12.375" customWidth="1"/>
    <col min="6" max="6" width="11.5" customWidth="1"/>
    <col min="7" max="7" width="10.875" customWidth="1"/>
    <col min="8" max="8" width="10.5" customWidth="1"/>
  </cols>
  <sheetData>
    <row r="1" spans="1:22" x14ac:dyDescent="0.2">
      <c r="H1" s="1"/>
    </row>
    <row r="2" spans="1:22" x14ac:dyDescent="0.2">
      <c r="H2" s="1"/>
    </row>
    <row r="3" spans="1:22" x14ac:dyDescent="0.2">
      <c r="A3">
        <f>static_pve_stage!A3</f>
        <v>10101</v>
      </c>
      <c r="B3">
        <f>static_pve_stage!B3</f>
        <v>10102</v>
      </c>
      <c r="C3" t="str">
        <f>static_pve_stage!C3</f>
        <v>当前波数 1/20</v>
      </c>
      <c r="D3" s="1" t="s">
        <v>32</v>
      </c>
      <c r="E3">
        <v>15002</v>
      </c>
      <c r="F3">
        <f>ROUNDDOWN(((INT(MOD(A3,10000)/100)-1)*0.25+1)*V3,0)</f>
        <v>0</v>
      </c>
      <c r="G3">
        <v>16004</v>
      </c>
      <c r="H3" s="1">
        <f>ROUNDDOWN(((INT(MOD(A3,10000)/100)-1)*0.25+1)*$V$3*0.35,0)</f>
        <v>0</v>
      </c>
      <c r="I3">
        <v>14001</v>
      </c>
      <c r="J3">
        <f>ROUNDDOWN(((INT(MOD(A3,10000)/100)-1)*0.25+1)*$V$3*1000,0)</f>
        <v>0</v>
      </c>
      <c r="L3" s="1" t="str">
        <f>"["&amp;IF(F3=0,"","{""bid"":"&amp;E3&amp;",""type"":5,""num"":"&amp;F3&amp;"},")&amp;IF(H3=0,"","{""bid"":"&amp;G3&amp;",""type"":6,""num"":"&amp;H3&amp;"},")&amp;IF(J3=0,"","{""bid"":"&amp;I3&amp;",""type"":4,""num"":"&amp;J3&amp;"}")&amp;"]"</f>
        <v>[]</v>
      </c>
      <c r="V3">
        <v>0</v>
      </c>
    </row>
    <row r="4" spans="1:22" x14ac:dyDescent="0.2">
      <c r="A4">
        <f>static_pve_stage!A4</f>
        <v>10102</v>
      </c>
      <c r="B4">
        <f>static_pve_stage!B4</f>
        <v>10103</v>
      </c>
      <c r="C4" t="str">
        <f>static_pve_stage!C4</f>
        <v>当前波数 2/20</v>
      </c>
      <c r="D4" s="1" t="s">
        <v>32</v>
      </c>
      <c r="E4">
        <f>E3</f>
        <v>15002</v>
      </c>
      <c r="F4">
        <f>ROUNDDOWN(((INT(MOD(A4,10000)/100)-1)*0.25+1)*$V$4,0)</f>
        <v>0</v>
      </c>
      <c r="G4">
        <f>G3</f>
        <v>16004</v>
      </c>
      <c r="H4" s="1">
        <f>ROUNDDOWN(((INT(MOD(A4,10000)/100)-1)*0.25+1)*$V$4*0.35,0)</f>
        <v>0</v>
      </c>
      <c r="I4">
        <v>14001</v>
      </c>
      <c r="J4">
        <f>ROUNDDOWN(((INT(MOD(A4,10000)/100)-1)*0.25+1)*$V$4*1000,0)</f>
        <v>100</v>
      </c>
      <c r="L4" s="1" t="str">
        <f t="shared" ref="L4:L67" si="0">"["&amp;IF(F4=0,"","{""bid"":"&amp;E4&amp;",""type"":5,""num"":"&amp;F4&amp;"},")&amp;IF(H4=0,"","{""bid"":"&amp;G4&amp;",""type"":6,""num"":"&amp;H4&amp;"},")&amp;IF(J4=0,"","{""bid"":"&amp;I4&amp;",""type"":4,""num"":"&amp;J4&amp;"}")&amp;"]"</f>
        <v>[{"bid":14001,"type":4,"num":100}]</v>
      </c>
      <c r="V4">
        <v>0.1</v>
      </c>
    </row>
    <row r="5" spans="1:22" x14ac:dyDescent="0.2">
      <c r="A5">
        <f>static_pve_stage!A5</f>
        <v>10103</v>
      </c>
      <c r="B5">
        <f>static_pve_stage!B5</f>
        <v>10104</v>
      </c>
      <c r="C5" t="str">
        <f>static_pve_stage!C5</f>
        <v>当前波数 3/20</v>
      </c>
      <c r="D5" s="1" t="s">
        <v>32</v>
      </c>
      <c r="E5">
        <f t="shared" ref="E5:E68" si="1">E4</f>
        <v>15002</v>
      </c>
      <c r="F5">
        <f>ROUNDDOWN(((INT(MOD(A5,10000)/100)-1)*0.25+1)*$V$5,0)</f>
        <v>0</v>
      </c>
      <c r="G5">
        <f t="shared" ref="G5:G68" si="2">G4</f>
        <v>16004</v>
      </c>
      <c r="H5" s="1">
        <f>ROUNDDOWN(((INT(MOD(A5,10000)/100)-1)*0.25+1)*$V$5*0.35,0)</f>
        <v>0</v>
      </c>
      <c r="I5">
        <v>14001</v>
      </c>
      <c r="J5">
        <f>ROUNDDOWN(((INT(MOD(A5,10000)/100)-1)*0.25+1)*$V$5*1000,0)</f>
        <v>200</v>
      </c>
      <c r="L5" s="1" t="str">
        <f t="shared" si="0"/>
        <v>[{"bid":14001,"type":4,"num":200}]</v>
      </c>
      <c r="V5">
        <v>0.2</v>
      </c>
    </row>
    <row r="6" spans="1:22" x14ac:dyDescent="0.2">
      <c r="A6">
        <f>static_pve_stage!A6</f>
        <v>10104</v>
      </c>
      <c r="B6">
        <f>static_pve_stage!B6</f>
        <v>10105</v>
      </c>
      <c r="C6" t="str">
        <f>static_pve_stage!C6</f>
        <v>当前波数 4/20</v>
      </c>
      <c r="D6" s="1" t="s">
        <v>32</v>
      </c>
      <c r="E6">
        <f t="shared" si="1"/>
        <v>15002</v>
      </c>
      <c r="F6">
        <f>ROUNDDOWN(((INT(MOD(A6,10000)/100)-1)*0.25+1)*$V$6,0)</f>
        <v>0</v>
      </c>
      <c r="G6">
        <f t="shared" si="2"/>
        <v>16004</v>
      </c>
      <c r="H6" s="1">
        <f>ROUNDDOWN(((INT(MOD(A6,10000)/100)-1)*0.25+1)*$V$6*0.35,0)</f>
        <v>0</v>
      </c>
      <c r="I6">
        <v>14001</v>
      </c>
      <c r="J6">
        <f>ROUNDDOWN(((INT(MOD(A6,10000)/100)-1)*0.25+1)*$V$6*1000,0)</f>
        <v>300</v>
      </c>
      <c r="L6" s="1" t="str">
        <f t="shared" si="0"/>
        <v>[{"bid":14001,"type":4,"num":300}]</v>
      </c>
      <c r="V6">
        <v>0.3</v>
      </c>
    </row>
    <row r="7" spans="1:22" x14ac:dyDescent="0.2">
      <c r="A7">
        <f>static_pve_stage!A7</f>
        <v>10105</v>
      </c>
      <c r="B7">
        <f>static_pve_stage!B7</f>
        <v>10106</v>
      </c>
      <c r="C7" t="str">
        <f>static_pve_stage!C7</f>
        <v>当前波数 5/20</v>
      </c>
      <c r="D7" s="1" t="s">
        <v>32</v>
      </c>
      <c r="E7">
        <f t="shared" si="1"/>
        <v>15002</v>
      </c>
      <c r="F7">
        <f>ROUNDDOWN(((INT(MOD(A7,10000)/100)-1)*0.25+1)*$V$7,0)</f>
        <v>0</v>
      </c>
      <c r="G7">
        <f t="shared" si="2"/>
        <v>16004</v>
      </c>
      <c r="H7" s="1">
        <f>ROUNDDOWN(((INT(MOD(A7,10000)/100)-1)*0.25+1)*$V$7*0.35,0)</f>
        <v>0</v>
      </c>
      <c r="I7">
        <v>14001</v>
      </c>
      <c r="J7">
        <f>ROUNDDOWN(((INT(MOD(A7,10000)/100)-1)*0.25+1)*$V$7*1000,0)</f>
        <v>500</v>
      </c>
      <c r="L7" s="1" t="str">
        <f t="shared" si="0"/>
        <v>[{"bid":14001,"type":4,"num":500}]</v>
      </c>
      <c r="V7">
        <v>0.5</v>
      </c>
    </row>
    <row r="8" spans="1:22" x14ac:dyDescent="0.2">
      <c r="A8">
        <f>static_pve_stage!A8</f>
        <v>10106</v>
      </c>
      <c r="B8">
        <f>static_pve_stage!B8</f>
        <v>10107</v>
      </c>
      <c r="C8" t="str">
        <f>static_pve_stage!C8</f>
        <v>当前波数 6/20</v>
      </c>
      <c r="D8" s="1" t="s">
        <v>32</v>
      </c>
      <c r="E8">
        <f t="shared" si="1"/>
        <v>15002</v>
      </c>
      <c r="F8">
        <f>ROUNDDOWN(((INT(MOD(A8,10000)/100)-1)*0.25+1)*$V$8,0)</f>
        <v>0</v>
      </c>
      <c r="G8">
        <f t="shared" si="2"/>
        <v>16004</v>
      </c>
      <c r="H8" s="1">
        <f>ROUNDDOWN(((INT(MOD(A8,10000)/100)-1)*0.25+1)*$V$8*0.35,0)</f>
        <v>0</v>
      </c>
      <c r="I8">
        <v>14001</v>
      </c>
      <c r="J8">
        <f>ROUNDDOWN(((INT(MOD(A8,10000)/100)-1)*0.25+1)*$V$8*1000,0)</f>
        <v>700</v>
      </c>
      <c r="L8" s="1" t="str">
        <f t="shared" si="0"/>
        <v>[{"bid":14001,"type":4,"num":700}]</v>
      </c>
      <c r="V8">
        <v>0.7</v>
      </c>
    </row>
    <row r="9" spans="1:22" x14ac:dyDescent="0.2">
      <c r="A9">
        <f>static_pve_stage!A9</f>
        <v>10107</v>
      </c>
      <c r="B9">
        <f>static_pve_stage!B9</f>
        <v>10108</v>
      </c>
      <c r="C9" t="str">
        <f>static_pve_stage!C9</f>
        <v>当前波数 7/20</v>
      </c>
      <c r="D9" s="1" t="s">
        <v>32</v>
      </c>
      <c r="E9">
        <f t="shared" si="1"/>
        <v>15002</v>
      </c>
      <c r="F9">
        <f>ROUNDDOWN(((INT(MOD(A9,10000)/100)-1)*0.25+1)*$V$9,0)</f>
        <v>0</v>
      </c>
      <c r="G9">
        <f t="shared" si="2"/>
        <v>16004</v>
      </c>
      <c r="H9" s="1">
        <f>ROUNDDOWN(((INT(MOD(A9,10000)/100)-1)*0.25+1)*$V$9*0.35,0)</f>
        <v>0</v>
      </c>
      <c r="I9">
        <v>14001</v>
      </c>
      <c r="J9">
        <f>ROUNDDOWN(((INT(MOD(A9,10000)/100)-1)*0.25+1)*$V$9*1000,0)</f>
        <v>900</v>
      </c>
      <c r="L9" s="1" t="str">
        <f t="shared" si="0"/>
        <v>[{"bid":14001,"type":4,"num":900}]</v>
      </c>
      <c r="V9">
        <v>0.9</v>
      </c>
    </row>
    <row r="10" spans="1:22" x14ac:dyDescent="0.2">
      <c r="A10">
        <f>static_pve_stage!A10</f>
        <v>10108</v>
      </c>
      <c r="B10">
        <f>static_pve_stage!B10</f>
        <v>10109</v>
      </c>
      <c r="C10" t="str">
        <f>static_pve_stage!C10</f>
        <v>当前波数 8/20</v>
      </c>
      <c r="D10" s="1" t="s">
        <v>32</v>
      </c>
      <c r="E10">
        <f t="shared" si="1"/>
        <v>15002</v>
      </c>
      <c r="F10">
        <f>ROUNDDOWN(((INT(MOD(A10,10000)/100)-1)*0.25+1)*$V$10,0)</f>
        <v>1</v>
      </c>
      <c r="G10">
        <f t="shared" si="2"/>
        <v>16004</v>
      </c>
      <c r="H10" s="1">
        <f>ROUNDDOWN(((INT(MOD(A10,10000)/100)-1)*0.25+1)*$V$10*0.35,0)</f>
        <v>0</v>
      </c>
      <c r="I10">
        <v>14001</v>
      </c>
      <c r="J10">
        <f>ROUNDDOWN(((INT(MOD(A10,10000)/100)-1)*0.25+1)*$V$10*1000,0)</f>
        <v>1100</v>
      </c>
      <c r="L10" s="1" t="str">
        <f t="shared" si="0"/>
        <v>[{"bid":15002,"type":5,"num":1},{"bid":14001,"type":4,"num":1100}]</v>
      </c>
      <c r="V10">
        <v>1.1000000000000001</v>
      </c>
    </row>
    <row r="11" spans="1:22" x14ac:dyDescent="0.2">
      <c r="A11">
        <f>static_pve_stage!A11</f>
        <v>10109</v>
      </c>
      <c r="B11">
        <f>static_pve_stage!B11</f>
        <v>10110</v>
      </c>
      <c r="C11" t="str">
        <f>static_pve_stage!C11</f>
        <v>当前波数 9/20</v>
      </c>
      <c r="D11" s="1" t="s">
        <v>32</v>
      </c>
      <c r="E11">
        <f t="shared" si="1"/>
        <v>15002</v>
      </c>
      <c r="F11">
        <f>ROUNDDOWN(((INT(MOD(A11,10000)/100)-1)*0.25+1)*$V$11,0)</f>
        <v>1</v>
      </c>
      <c r="G11">
        <f t="shared" si="2"/>
        <v>16004</v>
      </c>
      <c r="H11" s="1">
        <f>ROUNDDOWN(((INT(MOD(A11,10000)/100)-1)*0.25+1)*$V$11*0.35,0)</f>
        <v>0</v>
      </c>
      <c r="I11">
        <v>14001</v>
      </c>
      <c r="J11">
        <f>ROUNDDOWN(((INT(MOD(A11,10000)/100)-1)*0.25+1)*$V$11*1000,0)</f>
        <v>1300</v>
      </c>
      <c r="L11" s="1" t="str">
        <f t="shared" si="0"/>
        <v>[{"bid":15002,"type":5,"num":1},{"bid":14001,"type":4,"num":1300}]</v>
      </c>
      <c r="V11">
        <v>1.3</v>
      </c>
    </row>
    <row r="12" spans="1:22" x14ac:dyDescent="0.2">
      <c r="A12">
        <f>static_pve_stage!A12</f>
        <v>10110</v>
      </c>
      <c r="B12">
        <f>static_pve_stage!B12</f>
        <v>10111</v>
      </c>
      <c r="C12" t="str">
        <f>static_pve_stage!C12</f>
        <v>当前波数 10/20\n下一波BOSS</v>
      </c>
      <c r="D12" s="1" t="s">
        <v>32</v>
      </c>
      <c r="E12">
        <f t="shared" si="1"/>
        <v>15002</v>
      </c>
      <c r="F12">
        <f>ROUNDDOWN(((INT(MOD(A12,10000)/100)-1)*0.25+1)*$V$12,0)</f>
        <v>1</v>
      </c>
      <c r="G12">
        <f t="shared" si="2"/>
        <v>16004</v>
      </c>
      <c r="H12" s="1">
        <f>ROUNDDOWN(((INT(MOD(A12,10000)/100)-1)*0.25+1)*$V$12*0.35,0)</f>
        <v>0</v>
      </c>
      <c r="I12">
        <v>14001</v>
      </c>
      <c r="J12">
        <f>ROUNDDOWN(((INT(MOD(A12,10000)/100)-1)*0.25+1)*$V$12*1000,0)</f>
        <v>1500</v>
      </c>
      <c r="L12" s="1" t="str">
        <f t="shared" si="0"/>
        <v>[{"bid":15002,"type":5,"num":1},{"bid":14001,"type":4,"num":1500}]</v>
      </c>
      <c r="V12">
        <v>1.5</v>
      </c>
    </row>
    <row r="13" spans="1:22" x14ac:dyDescent="0.2">
      <c r="A13">
        <f>static_pve_stage!A13</f>
        <v>10111</v>
      </c>
      <c r="B13">
        <f>static_pve_stage!B13</f>
        <v>10112</v>
      </c>
      <c r="C13" t="str">
        <f>static_pve_stage!C13</f>
        <v>BOSS波\n需击杀所有怪物</v>
      </c>
      <c r="D13" s="1" t="s">
        <v>32</v>
      </c>
      <c r="E13">
        <f t="shared" si="1"/>
        <v>15002</v>
      </c>
      <c r="F13">
        <f>ROUNDDOWN(((INT(MOD(A13,10000)/100)-1)*0.25+1)*$V$13,0)</f>
        <v>1</v>
      </c>
      <c r="G13">
        <f t="shared" si="2"/>
        <v>16004</v>
      </c>
      <c r="H13" s="1">
        <f>ROUNDDOWN(((INT(MOD(A13,10000)/100)-1)*0.25+1)*$V$13*0.35,0)</f>
        <v>0</v>
      </c>
      <c r="I13">
        <v>14001</v>
      </c>
      <c r="J13">
        <f>ROUNDDOWN(((INT(MOD(A13,10000)/100)-1)*0.25+1)*$V$13*1000,0)</f>
        <v>1700</v>
      </c>
      <c r="L13" s="1" t="str">
        <f t="shared" si="0"/>
        <v>[{"bid":15002,"type":5,"num":1},{"bid":14001,"type":4,"num":1700}]</v>
      </c>
      <c r="V13">
        <v>1.7</v>
      </c>
    </row>
    <row r="14" spans="1:22" x14ac:dyDescent="0.2">
      <c r="A14">
        <f>static_pve_stage!A14</f>
        <v>10112</v>
      </c>
      <c r="B14">
        <f>static_pve_stage!B14</f>
        <v>10113</v>
      </c>
      <c r="C14" t="str">
        <f>static_pve_stage!C14</f>
        <v>当前波数 11/20</v>
      </c>
      <c r="D14" s="1" t="s">
        <v>32</v>
      </c>
      <c r="E14">
        <f t="shared" si="1"/>
        <v>15002</v>
      </c>
      <c r="F14">
        <f>ROUNDDOWN(((INT(MOD(A14,10000)/100)-1)*0.25+1)*$V$14,0)</f>
        <v>1</v>
      </c>
      <c r="G14">
        <f t="shared" si="2"/>
        <v>16004</v>
      </c>
      <c r="H14" s="1">
        <f>ROUNDDOWN(((INT(MOD(A14,10000)/100)-1)*0.25+1)*$V$14*0.35,0)</f>
        <v>0</v>
      </c>
      <c r="I14">
        <v>14001</v>
      </c>
      <c r="J14">
        <f>ROUNDDOWN(((INT(MOD(A14,10000)/100)-1)*0.25+1)*$V$14*1000,0)</f>
        <v>1900</v>
      </c>
      <c r="L14" s="1" t="str">
        <f t="shared" si="0"/>
        <v>[{"bid":15002,"type":5,"num":1},{"bid":14001,"type":4,"num":1900}]</v>
      </c>
      <c r="V14">
        <v>1.9</v>
      </c>
    </row>
    <row r="15" spans="1:22" x14ac:dyDescent="0.2">
      <c r="A15">
        <f>static_pve_stage!A15</f>
        <v>10113</v>
      </c>
      <c r="B15">
        <f>static_pve_stage!B15</f>
        <v>10114</v>
      </c>
      <c r="C15" t="str">
        <f>static_pve_stage!C15</f>
        <v>当前波数 12/20</v>
      </c>
      <c r="D15" s="1" t="s">
        <v>32</v>
      </c>
      <c r="E15">
        <f t="shared" si="1"/>
        <v>15002</v>
      </c>
      <c r="F15">
        <f>ROUNDDOWN(((INT(MOD(A15,10000)/100)-1)*0.25+1)*$V$15,0)</f>
        <v>2</v>
      </c>
      <c r="G15">
        <f t="shared" si="2"/>
        <v>16004</v>
      </c>
      <c r="H15" s="1">
        <f>ROUNDDOWN(((INT(MOD(A15,10000)/100)-1)*0.25+1)*$V$15*0.35,0)</f>
        <v>0</v>
      </c>
      <c r="I15">
        <v>14001</v>
      </c>
      <c r="J15">
        <f>ROUNDDOWN(((INT(MOD(A15,10000)/100)-1)*0.25+1)*$V$15*1000,0)</f>
        <v>2100</v>
      </c>
      <c r="L15" s="1" t="str">
        <f t="shared" si="0"/>
        <v>[{"bid":15002,"type":5,"num":2},{"bid":14001,"type":4,"num":2100}]</v>
      </c>
      <c r="V15">
        <v>2.1</v>
      </c>
    </row>
    <row r="16" spans="1:22" x14ac:dyDescent="0.2">
      <c r="A16">
        <f>static_pve_stage!A16</f>
        <v>10114</v>
      </c>
      <c r="B16">
        <f>static_pve_stage!B16</f>
        <v>10115</v>
      </c>
      <c r="C16" t="str">
        <f>static_pve_stage!C16</f>
        <v>当前波数 13/20</v>
      </c>
      <c r="D16" s="1" t="s">
        <v>32</v>
      </c>
      <c r="E16">
        <f t="shared" si="1"/>
        <v>15002</v>
      </c>
      <c r="F16">
        <f>ROUNDDOWN(((INT(MOD(A16,10000)/100)-1)*0.25+1)*$V$16,0)</f>
        <v>2</v>
      </c>
      <c r="G16">
        <f t="shared" si="2"/>
        <v>16004</v>
      </c>
      <c r="H16" s="1">
        <f>ROUNDDOWN(((INT(MOD(A16,10000)/100)-1)*0.25+1)*$V$16*0.35,0)</f>
        <v>0</v>
      </c>
      <c r="I16">
        <v>14001</v>
      </c>
      <c r="J16">
        <f>ROUNDDOWN(((INT(MOD(A16,10000)/100)-1)*0.25+1)*$V$16*1000,0)</f>
        <v>2300</v>
      </c>
      <c r="L16" s="1" t="str">
        <f t="shared" si="0"/>
        <v>[{"bid":15002,"type":5,"num":2},{"bid":14001,"type":4,"num":2300}]</v>
      </c>
      <c r="V16">
        <v>2.2999999999999998</v>
      </c>
    </row>
    <row r="17" spans="1:22" x14ac:dyDescent="0.2">
      <c r="A17">
        <f>static_pve_stage!A17</f>
        <v>10115</v>
      </c>
      <c r="B17">
        <f>static_pve_stage!B17</f>
        <v>10116</v>
      </c>
      <c r="C17" t="str">
        <f>static_pve_stage!C17</f>
        <v>当前波数 14/20</v>
      </c>
      <c r="D17" s="1" t="s">
        <v>32</v>
      </c>
      <c r="E17">
        <f t="shared" si="1"/>
        <v>15002</v>
      </c>
      <c r="F17">
        <f>ROUNDDOWN(((INT(MOD(A17,10000)/100)-1)*0.25+1)*$V$17,0)</f>
        <v>2</v>
      </c>
      <c r="G17">
        <f t="shared" si="2"/>
        <v>16004</v>
      </c>
      <c r="H17" s="1">
        <f>ROUNDDOWN(((INT(MOD(A17,10000)/100)-1)*0.25+1)*$V$17*0.35,0)</f>
        <v>0</v>
      </c>
      <c r="I17">
        <v>14001</v>
      </c>
      <c r="J17">
        <f>ROUNDDOWN(((INT(MOD(A17,10000)/100)-1)*0.25+1)*$V$17*1000,0)</f>
        <v>2500</v>
      </c>
      <c r="L17" s="1" t="str">
        <f t="shared" si="0"/>
        <v>[{"bid":15002,"type":5,"num":2},{"bid":14001,"type":4,"num":2500}]</v>
      </c>
      <c r="V17">
        <v>2.5</v>
      </c>
    </row>
    <row r="18" spans="1:22" x14ac:dyDescent="0.2">
      <c r="A18">
        <f>static_pve_stage!A18</f>
        <v>10116</v>
      </c>
      <c r="B18">
        <f>static_pve_stage!B18</f>
        <v>10117</v>
      </c>
      <c r="C18" t="str">
        <f>static_pve_stage!C18</f>
        <v>当前波数 15/20</v>
      </c>
      <c r="D18" s="1" t="s">
        <v>32</v>
      </c>
      <c r="E18">
        <f t="shared" si="1"/>
        <v>15002</v>
      </c>
      <c r="F18">
        <f>ROUNDDOWN(((INT(MOD(A18,10000)/100)-1)*0.25+1)*$V$18,0)</f>
        <v>2</v>
      </c>
      <c r="G18">
        <f t="shared" si="2"/>
        <v>16004</v>
      </c>
      <c r="H18" s="1">
        <f>ROUNDDOWN(((INT(MOD(A18,10000)/100)-1)*0.25+1)*$V$18*0.35,0)</f>
        <v>0</v>
      </c>
      <c r="I18">
        <v>14001</v>
      </c>
      <c r="J18">
        <f>ROUNDDOWN(((INT(MOD(A18,10000)/100)-1)*0.25+1)*$V$18*1000,0)</f>
        <v>2700</v>
      </c>
      <c r="L18" s="1" t="str">
        <f t="shared" si="0"/>
        <v>[{"bid":15002,"type":5,"num":2},{"bid":14001,"type":4,"num":2700}]</v>
      </c>
      <c r="V18">
        <v>2.7</v>
      </c>
    </row>
    <row r="19" spans="1:22" x14ac:dyDescent="0.2">
      <c r="A19">
        <f>static_pve_stage!A19</f>
        <v>10117</v>
      </c>
      <c r="B19">
        <f>static_pve_stage!B19</f>
        <v>10118</v>
      </c>
      <c r="C19" t="str">
        <f>static_pve_stage!C19</f>
        <v>当前波数 16/20\n下一波BOSS</v>
      </c>
      <c r="D19" s="1" t="s">
        <v>32</v>
      </c>
      <c r="E19">
        <f t="shared" si="1"/>
        <v>15002</v>
      </c>
      <c r="F19">
        <f>ROUNDDOWN(((INT(MOD(A19,10000)/100)-1)*0.25+1)*$V$19,0)</f>
        <v>2</v>
      </c>
      <c r="G19">
        <f t="shared" si="2"/>
        <v>16004</v>
      </c>
      <c r="H19" s="1">
        <f>ROUNDDOWN(((INT(MOD(A19,10000)/100)-1)*0.25+1)*$V$19*0.35,0)</f>
        <v>1</v>
      </c>
      <c r="I19">
        <v>14001</v>
      </c>
      <c r="J19">
        <f>ROUNDDOWN(((INT(MOD(A19,10000)/100)-1)*0.25+1)*$V$19*1000,0)</f>
        <v>2900</v>
      </c>
      <c r="L19" s="1" t="str">
        <f t="shared" si="0"/>
        <v>[{"bid":15002,"type":5,"num":2},{"bid":16004,"type":6,"num":1},{"bid":14001,"type":4,"num":2900}]</v>
      </c>
      <c r="V19">
        <v>2.9</v>
      </c>
    </row>
    <row r="20" spans="1:22" x14ac:dyDescent="0.2">
      <c r="A20">
        <f>static_pve_stage!A20</f>
        <v>10118</v>
      </c>
      <c r="B20">
        <f>static_pve_stage!B20</f>
        <v>10119</v>
      </c>
      <c r="C20" t="str">
        <f>static_pve_stage!C20</f>
        <v>BOSS波\n需击杀所有怪物</v>
      </c>
      <c r="D20" s="1" t="s">
        <v>32</v>
      </c>
      <c r="E20">
        <f t="shared" si="1"/>
        <v>15002</v>
      </c>
      <c r="F20">
        <f>ROUNDDOWN(((INT(MOD(A20,10000)/100)-1)*0.25+1)*$V$20,0)</f>
        <v>3</v>
      </c>
      <c r="G20">
        <f t="shared" si="2"/>
        <v>16004</v>
      </c>
      <c r="H20" s="1">
        <f>ROUNDDOWN(((INT(MOD(A20,10000)/100)-1)*0.25+1)*$V$20*0.35,0)</f>
        <v>1</v>
      </c>
      <c r="I20">
        <v>14001</v>
      </c>
      <c r="J20">
        <f>ROUNDDOWN(((INT(MOD(A20,10000)/100)-1)*0.25+1)*$V$20*1000,0)</f>
        <v>3100</v>
      </c>
      <c r="L20" s="1" t="str">
        <f t="shared" si="0"/>
        <v>[{"bid":15002,"type":5,"num":3},{"bid":16004,"type":6,"num":1},{"bid":14001,"type":4,"num":3100}]</v>
      </c>
      <c r="V20">
        <v>3.1</v>
      </c>
    </row>
    <row r="21" spans="1:22" x14ac:dyDescent="0.2">
      <c r="A21">
        <f>static_pve_stage!A21</f>
        <v>10119</v>
      </c>
      <c r="B21">
        <f>static_pve_stage!B21</f>
        <v>10120</v>
      </c>
      <c r="C21" t="str">
        <f>static_pve_stage!C21</f>
        <v>当前波数 17/20</v>
      </c>
      <c r="D21" s="1" t="s">
        <v>32</v>
      </c>
      <c r="E21">
        <f t="shared" si="1"/>
        <v>15002</v>
      </c>
      <c r="F21">
        <f>ROUNDDOWN(((INT(MOD(A21,10000)/100)-1)*0.25+1)*$V$21,0)</f>
        <v>3</v>
      </c>
      <c r="G21">
        <f t="shared" si="2"/>
        <v>16004</v>
      </c>
      <c r="H21" s="1">
        <f>ROUNDDOWN(((INT(MOD(A21,10000)/100)-1)*0.25+1)*$V$21*0.35,0)</f>
        <v>1</v>
      </c>
      <c r="I21">
        <v>14001</v>
      </c>
      <c r="J21">
        <f>ROUNDDOWN(((INT(MOD(A21,10000)/100)-1)*0.25+1)*$V$21*1000,0)</f>
        <v>3300</v>
      </c>
      <c r="L21" s="1" t="str">
        <f t="shared" si="0"/>
        <v>[{"bid":15002,"type":5,"num":3},{"bid":16004,"type":6,"num":1},{"bid":14001,"type":4,"num":3300}]</v>
      </c>
      <c r="V21">
        <v>3.3</v>
      </c>
    </row>
    <row r="22" spans="1:22" x14ac:dyDescent="0.2">
      <c r="A22">
        <f>static_pve_stage!A22</f>
        <v>10120</v>
      </c>
      <c r="B22">
        <f>static_pve_stage!B22</f>
        <v>10121</v>
      </c>
      <c r="C22" t="str">
        <f>static_pve_stage!C22</f>
        <v>当前波数 18/20</v>
      </c>
      <c r="D22" s="1" t="s">
        <v>32</v>
      </c>
      <c r="E22">
        <f t="shared" si="1"/>
        <v>15002</v>
      </c>
      <c r="F22">
        <f>ROUNDDOWN(((INT(MOD(A22,10000)/100)-1)*0.25+1)*$V$22,0)</f>
        <v>3</v>
      </c>
      <c r="G22">
        <f t="shared" si="2"/>
        <v>16004</v>
      </c>
      <c r="H22" s="1">
        <f>ROUNDDOWN(((INT(MOD(A22,10000)/100)-1)*0.25+1)*$V$22*0.35,0)</f>
        <v>1</v>
      </c>
      <c r="I22">
        <v>14001</v>
      </c>
      <c r="J22">
        <f>ROUNDDOWN(((INT(MOD(A22,10000)/100)-1)*0.25+1)*$V$22*1000,0)</f>
        <v>3500</v>
      </c>
      <c r="L22" s="1" t="str">
        <f t="shared" si="0"/>
        <v>[{"bid":15002,"type":5,"num":3},{"bid":16004,"type":6,"num":1},{"bid":14001,"type":4,"num":3500}]</v>
      </c>
      <c r="V22">
        <v>3.5</v>
      </c>
    </row>
    <row r="23" spans="1:22" x14ac:dyDescent="0.2">
      <c r="A23">
        <f>static_pve_stage!A23</f>
        <v>10121</v>
      </c>
      <c r="B23">
        <f>static_pve_stage!B23</f>
        <v>10122</v>
      </c>
      <c r="C23" t="str">
        <f>static_pve_stage!C23</f>
        <v>当前波数 19/20</v>
      </c>
      <c r="D23" s="1" t="s">
        <v>32</v>
      </c>
      <c r="E23">
        <f t="shared" si="1"/>
        <v>15002</v>
      </c>
      <c r="F23">
        <f>ROUNDDOWN(((INT(MOD(A23,10000)/100)-1)*0.25+1)*$V$23,0)</f>
        <v>3</v>
      </c>
      <c r="G23">
        <f t="shared" si="2"/>
        <v>16004</v>
      </c>
      <c r="H23" s="1">
        <f>ROUNDDOWN(((INT(MOD(A23,10000)/100)-1)*0.25+1)*$V$23*0.35,0)</f>
        <v>1</v>
      </c>
      <c r="I23">
        <v>14001</v>
      </c>
      <c r="J23">
        <f>ROUNDDOWN(((INT(MOD(A23,10000)/100)-1)*0.25+1)*$V$23*1000,0)</f>
        <v>3700</v>
      </c>
      <c r="L23" s="1" t="str">
        <f t="shared" si="0"/>
        <v>[{"bid":15002,"type":5,"num":3},{"bid":16004,"type":6,"num":1},{"bid":14001,"type":4,"num":3700}]</v>
      </c>
      <c r="V23">
        <v>3.7</v>
      </c>
    </row>
    <row r="24" spans="1:22" x14ac:dyDescent="0.2">
      <c r="A24">
        <f>static_pve_stage!A24</f>
        <v>10122</v>
      </c>
      <c r="B24">
        <f>static_pve_stage!B24</f>
        <v>10123</v>
      </c>
      <c r="C24" t="str">
        <f>static_pve_stage!C24</f>
        <v>当前波数 20/20\n下一波BOSS</v>
      </c>
      <c r="D24" s="1" t="s">
        <v>32</v>
      </c>
      <c r="E24">
        <f t="shared" si="1"/>
        <v>15002</v>
      </c>
      <c r="F24">
        <f>ROUNDDOWN(((INT(MOD(A24,10000)/100)-1)*0.25+1)*$V$24,0)</f>
        <v>3</v>
      </c>
      <c r="G24">
        <f t="shared" si="2"/>
        <v>16004</v>
      </c>
      <c r="H24" s="1">
        <f>ROUNDDOWN(((INT(MOD(A24,10000)/100)-1)*0.25+1)*$V$24*0.35,0)</f>
        <v>1</v>
      </c>
      <c r="I24">
        <v>14001</v>
      </c>
      <c r="J24">
        <f>ROUNDDOWN(((INT(MOD(A24,10000)/100)-1)*0.25+1)*$V$24*1000,0)</f>
        <v>3900</v>
      </c>
      <c r="L24" s="1" t="str">
        <f t="shared" si="0"/>
        <v>[{"bid":15002,"type":5,"num":3},{"bid":16004,"type":6,"num":1},{"bid":14001,"type":4,"num":3900}]</v>
      </c>
      <c r="V24">
        <v>3.9</v>
      </c>
    </row>
    <row r="25" spans="1:22" x14ac:dyDescent="0.2">
      <c r="A25">
        <f>static_pve_stage!A25</f>
        <v>10123</v>
      </c>
      <c r="B25">
        <f>static_pve_stage!B25</f>
        <v>-1</v>
      </c>
      <c r="C25" t="str">
        <f>static_pve_stage!C25</f>
        <v>BOSS波\n需击杀所有怪物</v>
      </c>
      <c r="D25" s="1" t="s">
        <v>32</v>
      </c>
      <c r="E25">
        <f t="shared" si="1"/>
        <v>15002</v>
      </c>
      <c r="F25">
        <f>ROUNDDOWN(((INT(MOD(A25,10000)/100)-1)*0.25+1)*$V$25,0)</f>
        <v>4</v>
      </c>
      <c r="G25">
        <f t="shared" si="2"/>
        <v>16004</v>
      </c>
      <c r="H25" s="1">
        <f>ROUNDDOWN(((INT(MOD(A25,10000)/100)-1)*0.25+1)*$V$25*0.35,0)</f>
        <v>1</v>
      </c>
      <c r="I25">
        <v>14001</v>
      </c>
      <c r="J25">
        <f>ROUNDDOWN(((INT(MOD(A25,10000)/100)-1)*0.25+1)*$V$25*1000,0)</f>
        <v>4000</v>
      </c>
      <c r="L25" s="1" t="str">
        <f t="shared" si="0"/>
        <v>[{"bid":15002,"type":5,"num":4},{"bid":16004,"type":6,"num":1},{"bid":14001,"type":4,"num":4000}]</v>
      </c>
      <c r="V25">
        <v>4</v>
      </c>
    </row>
    <row r="26" spans="1:22" x14ac:dyDescent="0.2">
      <c r="A26">
        <f>static_pve_stage!A26</f>
        <v>10201</v>
      </c>
      <c r="B26">
        <f>static_pve_stage!B26</f>
        <v>10202</v>
      </c>
      <c r="C26" t="str">
        <f>static_pve_stage!C26</f>
        <v>当前波数 1/20</v>
      </c>
      <c r="D26" s="1" t="s">
        <v>32</v>
      </c>
      <c r="E26">
        <f t="shared" si="1"/>
        <v>15002</v>
      </c>
      <c r="F26">
        <f>ROUNDDOWN(((INT(MOD(A26,10000)/100)-1)*0.25+1)*$V$3,0)</f>
        <v>0</v>
      </c>
      <c r="G26">
        <f t="shared" si="2"/>
        <v>16004</v>
      </c>
      <c r="H26" s="1">
        <f>ROUNDDOWN(((INT(MOD(A26,10000)/100)-1)*0.25+1)*$V$3*0.35,0)</f>
        <v>0</v>
      </c>
      <c r="I26">
        <v>14001</v>
      </c>
      <c r="J26">
        <f>ROUNDDOWN(((INT(MOD(A26,10000)/100)-1)*0.25+1)*$V$3*1000,0)</f>
        <v>0</v>
      </c>
      <c r="L26" s="1" t="str">
        <f t="shared" si="0"/>
        <v>[]</v>
      </c>
    </row>
    <row r="27" spans="1:22" x14ac:dyDescent="0.2">
      <c r="A27">
        <f>static_pve_stage!A27</f>
        <v>10202</v>
      </c>
      <c r="B27">
        <f>static_pve_stage!B27</f>
        <v>10203</v>
      </c>
      <c r="C27" t="str">
        <f>static_pve_stage!C27</f>
        <v>当前波数 2/20</v>
      </c>
      <c r="D27" s="1" t="s">
        <v>32</v>
      </c>
      <c r="E27">
        <f t="shared" si="1"/>
        <v>15002</v>
      </c>
      <c r="F27">
        <f>ROUNDDOWN(((INT(MOD(A27,10000)/100)-1)*0.25+1)*$V$4,0)</f>
        <v>0</v>
      </c>
      <c r="G27">
        <f t="shared" si="2"/>
        <v>16004</v>
      </c>
      <c r="H27" s="1">
        <f>ROUNDDOWN(((INT(MOD(A27,10000)/100)-1)*0.25+1)*$V$4*0.35,0)</f>
        <v>0</v>
      </c>
      <c r="I27">
        <v>14001</v>
      </c>
      <c r="J27">
        <f>ROUNDDOWN(((INT(MOD(A27,10000)/100)-1)*0.25+1)*$V$4*1000,0)</f>
        <v>125</v>
      </c>
      <c r="L27" s="1" t="str">
        <f t="shared" si="0"/>
        <v>[{"bid":14001,"type":4,"num":125}]</v>
      </c>
    </row>
    <row r="28" spans="1:22" x14ac:dyDescent="0.2">
      <c r="A28">
        <f>static_pve_stage!A28</f>
        <v>10203</v>
      </c>
      <c r="B28">
        <f>static_pve_stage!B28</f>
        <v>10204</v>
      </c>
      <c r="C28" t="str">
        <f>static_pve_stage!C28</f>
        <v>当前波数 3/20</v>
      </c>
      <c r="D28" s="1" t="s">
        <v>32</v>
      </c>
      <c r="E28">
        <f t="shared" si="1"/>
        <v>15002</v>
      </c>
      <c r="F28">
        <f>ROUNDDOWN(((INT(MOD(A28,10000)/100)-1)*0.25+1)*$V$5,0)</f>
        <v>0</v>
      </c>
      <c r="G28">
        <f t="shared" si="2"/>
        <v>16004</v>
      </c>
      <c r="H28" s="1">
        <f>ROUNDDOWN(((INT(MOD(A28,10000)/100)-1)*0.25+1)*$V$5*0.35,0)</f>
        <v>0</v>
      </c>
      <c r="I28">
        <v>14001</v>
      </c>
      <c r="J28">
        <f>ROUNDDOWN(((INT(MOD(A28,10000)/100)-1)*0.25+1)*$V$5*1000,0)</f>
        <v>250</v>
      </c>
      <c r="L28" s="1" t="str">
        <f t="shared" si="0"/>
        <v>[{"bid":14001,"type":4,"num":250}]</v>
      </c>
    </row>
    <row r="29" spans="1:22" x14ac:dyDescent="0.2">
      <c r="A29">
        <f>static_pve_stage!A29</f>
        <v>10204</v>
      </c>
      <c r="B29">
        <f>static_pve_stage!B29</f>
        <v>10205</v>
      </c>
      <c r="C29" t="str">
        <f>static_pve_stage!C29</f>
        <v>当前波数 4/20</v>
      </c>
      <c r="D29" s="1" t="s">
        <v>32</v>
      </c>
      <c r="E29">
        <f t="shared" si="1"/>
        <v>15002</v>
      </c>
      <c r="F29">
        <f>ROUNDDOWN(((INT(MOD(A29,10000)/100)-1)*0.25+1)*$V$6,0)</f>
        <v>0</v>
      </c>
      <c r="G29">
        <f t="shared" si="2"/>
        <v>16004</v>
      </c>
      <c r="H29" s="1">
        <f>ROUNDDOWN(((INT(MOD(A29,10000)/100)-1)*0.25+1)*$V$6*0.35,0)</f>
        <v>0</v>
      </c>
      <c r="I29">
        <v>14001</v>
      </c>
      <c r="J29">
        <f>ROUNDDOWN(((INT(MOD(A29,10000)/100)-1)*0.25+1)*$V$6*1000,0)</f>
        <v>375</v>
      </c>
      <c r="L29" s="1" t="str">
        <f t="shared" si="0"/>
        <v>[{"bid":14001,"type":4,"num":375}]</v>
      </c>
    </row>
    <row r="30" spans="1:22" x14ac:dyDescent="0.2">
      <c r="A30">
        <f>static_pve_stage!A30</f>
        <v>10205</v>
      </c>
      <c r="B30">
        <f>static_pve_stage!B30</f>
        <v>10206</v>
      </c>
      <c r="C30" t="str">
        <f>static_pve_stage!C30</f>
        <v>当前波数 5/20</v>
      </c>
      <c r="D30" s="1" t="s">
        <v>32</v>
      </c>
      <c r="E30">
        <f t="shared" si="1"/>
        <v>15002</v>
      </c>
      <c r="F30">
        <f>ROUNDDOWN(((INT(MOD(A30,10000)/100)-1)*0.25+1)*$V$7,0)</f>
        <v>0</v>
      </c>
      <c r="G30">
        <f t="shared" si="2"/>
        <v>16004</v>
      </c>
      <c r="H30" s="1">
        <f>ROUNDDOWN(((INT(MOD(A30,10000)/100)-1)*0.25+1)*$V$7*0.35,0)</f>
        <v>0</v>
      </c>
      <c r="I30">
        <v>14001</v>
      </c>
      <c r="J30">
        <f>ROUNDDOWN(((INT(MOD(A30,10000)/100)-1)*0.25+1)*$V$7*1000,0)</f>
        <v>625</v>
      </c>
      <c r="L30" s="1" t="str">
        <f t="shared" si="0"/>
        <v>[{"bid":14001,"type":4,"num":625}]</v>
      </c>
    </row>
    <row r="31" spans="1:22" x14ac:dyDescent="0.2">
      <c r="A31">
        <f>static_pve_stage!A31</f>
        <v>10206</v>
      </c>
      <c r="B31">
        <f>static_pve_stage!B31</f>
        <v>10207</v>
      </c>
      <c r="C31" t="str">
        <f>static_pve_stage!C31</f>
        <v>当前波数 6/20</v>
      </c>
      <c r="D31" s="1" t="s">
        <v>32</v>
      </c>
      <c r="E31">
        <f t="shared" si="1"/>
        <v>15002</v>
      </c>
      <c r="F31">
        <f>ROUNDDOWN(((INT(MOD(A31,10000)/100)-1)*0.25+1)*$V$8,0)</f>
        <v>0</v>
      </c>
      <c r="G31">
        <f t="shared" si="2"/>
        <v>16004</v>
      </c>
      <c r="H31" s="1">
        <f>ROUNDDOWN(((INT(MOD(A31,10000)/100)-1)*0.25+1)*$V$8*0.35,0)</f>
        <v>0</v>
      </c>
      <c r="I31">
        <v>14001</v>
      </c>
      <c r="J31">
        <f>ROUNDDOWN(((INT(MOD(A31,10000)/100)-1)*0.25+1)*$V$8*1000,0)</f>
        <v>875</v>
      </c>
      <c r="L31" s="1" t="str">
        <f t="shared" si="0"/>
        <v>[{"bid":14001,"type":4,"num":875}]</v>
      </c>
    </row>
    <row r="32" spans="1:22" x14ac:dyDescent="0.2">
      <c r="A32">
        <f>static_pve_stage!A32</f>
        <v>10207</v>
      </c>
      <c r="B32">
        <f>static_pve_stage!B32</f>
        <v>10208</v>
      </c>
      <c r="C32" t="str">
        <f>static_pve_stage!C32</f>
        <v>当前波数 7/20</v>
      </c>
      <c r="D32" s="1" t="s">
        <v>32</v>
      </c>
      <c r="E32">
        <f t="shared" si="1"/>
        <v>15002</v>
      </c>
      <c r="F32">
        <f>ROUNDDOWN(((INT(MOD(A32,10000)/100)-1)*0.25+1)*$V$9,0)</f>
        <v>1</v>
      </c>
      <c r="G32">
        <f t="shared" si="2"/>
        <v>16004</v>
      </c>
      <c r="H32" s="1">
        <f>ROUNDDOWN(((INT(MOD(A32,10000)/100)-1)*0.25+1)*$V$9*0.35,0)</f>
        <v>0</v>
      </c>
      <c r="I32">
        <v>14001</v>
      </c>
      <c r="J32">
        <f>ROUNDDOWN(((INT(MOD(A32,10000)/100)-1)*0.25+1)*$V$9*1000,0)</f>
        <v>1125</v>
      </c>
      <c r="L32" s="1" t="str">
        <f t="shared" si="0"/>
        <v>[{"bid":15002,"type":5,"num":1},{"bid":14001,"type":4,"num":1125}]</v>
      </c>
    </row>
    <row r="33" spans="1:12" x14ac:dyDescent="0.2">
      <c r="A33">
        <f>static_pve_stage!A33</f>
        <v>10208</v>
      </c>
      <c r="B33">
        <f>static_pve_stage!B33</f>
        <v>10209</v>
      </c>
      <c r="C33" t="str">
        <f>static_pve_stage!C33</f>
        <v>当前波数 8/20</v>
      </c>
      <c r="D33" s="1" t="s">
        <v>32</v>
      </c>
      <c r="E33">
        <f t="shared" si="1"/>
        <v>15002</v>
      </c>
      <c r="F33">
        <f>ROUNDDOWN(((INT(MOD(A33,10000)/100)-1)*0.25+1)*$V$10,0)</f>
        <v>1</v>
      </c>
      <c r="G33">
        <f t="shared" si="2"/>
        <v>16004</v>
      </c>
      <c r="H33" s="1">
        <f>ROUNDDOWN(((INT(MOD(A33,10000)/100)-1)*0.25+1)*$V$10*0.35,0)</f>
        <v>0</v>
      </c>
      <c r="I33">
        <v>14001</v>
      </c>
      <c r="J33">
        <f>ROUNDDOWN(((INT(MOD(A33,10000)/100)-1)*0.25+1)*$V$10*1000,0)</f>
        <v>1375</v>
      </c>
      <c r="L33" s="1" t="str">
        <f t="shared" si="0"/>
        <v>[{"bid":15002,"type":5,"num":1},{"bid":14001,"type":4,"num":1375}]</v>
      </c>
    </row>
    <row r="34" spans="1:12" x14ac:dyDescent="0.2">
      <c r="A34">
        <f>static_pve_stage!A34</f>
        <v>10209</v>
      </c>
      <c r="B34">
        <f>static_pve_stage!B34</f>
        <v>10210</v>
      </c>
      <c r="C34" t="str">
        <f>static_pve_stage!C34</f>
        <v>当前波数 9/20</v>
      </c>
      <c r="D34" s="1" t="s">
        <v>32</v>
      </c>
      <c r="E34">
        <f t="shared" si="1"/>
        <v>15002</v>
      </c>
      <c r="F34">
        <f>ROUNDDOWN(((INT(MOD(A34,10000)/100)-1)*0.25+1)*$V$11,0)</f>
        <v>1</v>
      </c>
      <c r="G34">
        <f t="shared" si="2"/>
        <v>16004</v>
      </c>
      <c r="H34" s="1">
        <f>ROUNDDOWN(((INT(MOD(A34,10000)/100)-1)*0.25+1)*$V$11*0.35,0)</f>
        <v>0</v>
      </c>
      <c r="I34">
        <v>14001</v>
      </c>
      <c r="J34">
        <f>ROUNDDOWN(((INT(MOD(A34,10000)/100)-1)*0.25+1)*$V$11*1000,0)</f>
        <v>1625</v>
      </c>
      <c r="L34" s="1" t="str">
        <f t="shared" si="0"/>
        <v>[{"bid":15002,"type":5,"num":1},{"bid":14001,"type":4,"num":1625}]</v>
      </c>
    </row>
    <row r="35" spans="1:12" x14ac:dyDescent="0.2">
      <c r="A35">
        <f>static_pve_stage!A35</f>
        <v>10210</v>
      </c>
      <c r="B35">
        <f>static_pve_stage!B35</f>
        <v>10211</v>
      </c>
      <c r="C35" t="str">
        <f>static_pve_stage!C35</f>
        <v>当前波数 10/20\n下一波BOSS</v>
      </c>
      <c r="D35" s="1" t="s">
        <v>32</v>
      </c>
      <c r="E35">
        <f t="shared" si="1"/>
        <v>15002</v>
      </c>
      <c r="F35">
        <f>ROUNDDOWN(((INT(MOD(A35,10000)/100)-1)*0.25+1)*$V$12,0)</f>
        <v>1</v>
      </c>
      <c r="G35">
        <f t="shared" si="2"/>
        <v>16004</v>
      </c>
      <c r="H35" s="1">
        <f>ROUNDDOWN(((INT(MOD(A35,10000)/100)-1)*0.25+1)*$V$12*0.35,0)</f>
        <v>0</v>
      </c>
      <c r="I35">
        <v>14001</v>
      </c>
      <c r="J35">
        <f>ROUNDDOWN(((INT(MOD(A35,10000)/100)-1)*0.25+1)*$V$12*1000,0)</f>
        <v>1875</v>
      </c>
      <c r="L35" s="1" t="str">
        <f t="shared" si="0"/>
        <v>[{"bid":15002,"type":5,"num":1},{"bid":14001,"type":4,"num":1875}]</v>
      </c>
    </row>
    <row r="36" spans="1:12" x14ac:dyDescent="0.2">
      <c r="A36">
        <f>static_pve_stage!A36</f>
        <v>10211</v>
      </c>
      <c r="B36">
        <f>static_pve_stage!B36</f>
        <v>10212</v>
      </c>
      <c r="C36" t="str">
        <f>static_pve_stage!C36</f>
        <v>BOSS波\n需击杀所有怪物</v>
      </c>
      <c r="D36" s="1" t="s">
        <v>32</v>
      </c>
      <c r="E36">
        <f t="shared" si="1"/>
        <v>15002</v>
      </c>
      <c r="F36">
        <f>ROUNDDOWN(((INT(MOD(A36,10000)/100)-1)*0.25+1)*$V$13,0)</f>
        <v>2</v>
      </c>
      <c r="G36">
        <f t="shared" si="2"/>
        <v>16004</v>
      </c>
      <c r="H36" s="1">
        <f>ROUNDDOWN(((INT(MOD(A36,10000)/100)-1)*0.25+1)*$V$13*0.35,0)</f>
        <v>0</v>
      </c>
      <c r="I36">
        <v>14001</v>
      </c>
      <c r="J36">
        <f>ROUNDDOWN(((INT(MOD(A36,10000)/100)-1)*0.25+1)*$V$13*1000,0)</f>
        <v>2125</v>
      </c>
      <c r="L36" s="1" t="str">
        <f t="shared" si="0"/>
        <v>[{"bid":15002,"type":5,"num":2},{"bid":14001,"type":4,"num":2125}]</v>
      </c>
    </row>
    <row r="37" spans="1:12" x14ac:dyDescent="0.2">
      <c r="A37">
        <f>static_pve_stage!A37</f>
        <v>10212</v>
      </c>
      <c r="B37">
        <f>static_pve_stage!B37</f>
        <v>10213</v>
      </c>
      <c r="C37" t="str">
        <f>static_pve_stage!C37</f>
        <v>当前波数 11/20</v>
      </c>
      <c r="D37" s="1" t="s">
        <v>32</v>
      </c>
      <c r="E37">
        <f t="shared" si="1"/>
        <v>15002</v>
      </c>
      <c r="F37">
        <f>ROUNDDOWN(((INT(MOD(A37,10000)/100)-1)*0.25+1)*$V$14,0)</f>
        <v>2</v>
      </c>
      <c r="G37">
        <f t="shared" si="2"/>
        <v>16004</v>
      </c>
      <c r="H37" s="1">
        <f>ROUNDDOWN(((INT(MOD(A37,10000)/100)-1)*0.25+1)*$V$14*0.35,0)</f>
        <v>0</v>
      </c>
      <c r="I37">
        <v>14001</v>
      </c>
      <c r="J37">
        <f>ROUNDDOWN(((INT(MOD(A37,10000)/100)-1)*0.25+1)*$V$14*1000,0)</f>
        <v>2375</v>
      </c>
      <c r="L37" s="1" t="str">
        <f t="shared" si="0"/>
        <v>[{"bid":15002,"type":5,"num":2},{"bid":14001,"type":4,"num":2375}]</v>
      </c>
    </row>
    <row r="38" spans="1:12" x14ac:dyDescent="0.2">
      <c r="A38">
        <f>static_pve_stage!A38</f>
        <v>10213</v>
      </c>
      <c r="B38">
        <f>static_pve_stage!B38</f>
        <v>10214</v>
      </c>
      <c r="C38" t="str">
        <f>static_pve_stage!C38</f>
        <v>当前波数 12/20</v>
      </c>
      <c r="D38" s="1" t="s">
        <v>32</v>
      </c>
      <c r="E38">
        <f t="shared" si="1"/>
        <v>15002</v>
      </c>
      <c r="F38">
        <f>ROUNDDOWN(((INT(MOD(A38,10000)/100)-1)*0.25+1)*$V$15,0)</f>
        <v>2</v>
      </c>
      <c r="G38">
        <f t="shared" si="2"/>
        <v>16004</v>
      </c>
      <c r="H38" s="1">
        <f>ROUNDDOWN(((INT(MOD(A38,10000)/100)-1)*0.25+1)*$V$15*0.35,0)</f>
        <v>0</v>
      </c>
      <c r="I38">
        <v>14001</v>
      </c>
      <c r="J38">
        <f>ROUNDDOWN(((INT(MOD(A38,10000)/100)-1)*0.25+1)*$V$15*1000,0)</f>
        <v>2625</v>
      </c>
      <c r="L38" s="1" t="str">
        <f t="shared" si="0"/>
        <v>[{"bid":15002,"type":5,"num":2},{"bid":14001,"type":4,"num":2625}]</v>
      </c>
    </row>
    <row r="39" spans="1:12" x14ac:dyDescent="0.2">
      <c r="A39">
        <f>static_pve_stage!A39</f>
        <v>10214</v>
      </c>
      <c r="B39">
        <f>static_pve_stage!B39</f>
        <v>10215</v>
      </c>
      <c r="C39" t="str">
        <f>static_pve_stage!C39</f>
        <v>当前波数 13/20</v>
      </c>
      <c r="D39" s="1" t="s">
        <v>32</v>
      </c>
      <c r="E39">
        <f t="shared" si="1"/>
        <v>15002</v>
      </c>
      <c r="F39">
        <f>ROUNDDOWN(((INT(MOD(A39,10000)/100)-1)*0.25+1)*$V$16,0)</f>
        <v>2</v>
      </c>
      <c r="G39">
        <f t="shared" si="2"/>
        <v>16004</v>
      </c>
      <c r="H39" s="1">
        <f>ROUNDDOWN(((INT(MOD(A39,10000)/100)-1)*0.25+1)*$V$16*0.35,0)</f>
        <v>1</v>
      </c>
      <c r="I39">
        <v>14001</v>
      </c>
      <c r="J39">
        <f>ROUNDDOWN(((INT(MOD(A39,10000)/100)-1)*0.25+1)*$V$16*1000,0)</f>
        <v>2875</v>
      </c>
      <c r="L39" s="1" t="str">
        <f t="shared" si="0"/>
        <v>[{"bid":15002,"type":5,"num":2},{"bid":16004,"type":6,"num":1},{"bid":14001,"type":4,"num":2875}]</v>
      </c>
    </row>
    <row r="40" spans="1:12" x14ac:dyDescent="0.2">
      <c r="A40">
        <f>static_pve_stage!A40</f>
        <v>10215</v>
      </c>
      <c r="B40">
        <f>static_pve_stage!B40</f>
        <v>10216</v>
      </c>
      <c r="C40" t="str">
        <f>static_pve_stage!C40</f>
        <v>当前波数 14/20</v>
      </c>
      <c r="D40" s="1" t="s">
        <v>32</v>
      </c>
      <c r="E40">
        <f t="shared" si="1"/>
        <v>15002</v>
      </c>
      <c r="F40">
        <f>ROUNDDOWN(((INT(MOD(A40,10000)/100)-1)*0.25+1)*$V$17,0)</f>
        <v>3</v>
      </c>
      <c r="G40">
        <f t="shared" si="2"/>
        <v>16004</v>
      </c>
      <c r="H40" s="1">
        <f>ROUNDDOWN(((INT(MOD(A40,10000)/100)-1)*0.25+1)*$V$17*0.35,0)</f>
        <v>1</v>
      </c>
      <c r="I40">
        <v>14001</v>
      </c>
      <c r="J40">
        <f>ROUNDDOWN(((INT(MOD(A40,10000)/100)-1)*0.25+1)*$V$17*1000,0)</f>
        <v>3125</v>
      </c>
      <c r="L40" s="1" t="str">
        <f t="shared" si="0"/>
        <v>[{"bid":15002,"type":5,"num":3},{"bid":16004,"type":6,"num":1},{"bid":14001,"type":4,"num":3125}]</v>
      </c>
    </row>
    <row r="41" spans="1:12" x14ac:dyDescent="0.2">
      <c r="A41">
        <f>static_pve_stage!A41</f>
        <v>10216</v>
      </c>
      <c r="B41">
        <f>static_pve_stage!B41</f>
        <v>10217</v>
      </c>
      <c r="C41" t="str">
        <f>static_pve_stage!C41</f>
        <v>当前波数 15/20</v>
      </c>
      <c r="D41" s="1" t="s">
        <v>32</v>
      </c>
      <c r="E41">
        <f t="shared" si="1"/>
        <v>15002</v>
      </c>
      <c r="F41">
        <f>ROUNDDOWN(((INT(MOD(A41,10000)/100)-1)*0.25+1)*$V$18,0)</f>
        <v>3</v>
      </c>
      <c r="G41">
        <f t="shared" si="2"/>
        <v>16004</v>
      </c>
      <c r="H41" s="1">
        <f>ROUNDDOWN(((INT(MOD(A41,10000)/100)-1)*0.25+1)*$V$18*0.35,0)</f>
        <v>1</v>
      </c>
      <c r="I41">
        <v>14001</v>
      </c>
      <c r="J41">
        <f>ROUNDDOWN(((INT(MOD(A41,10000)/100)-1)*0.25+1)*$V$18*1000,0)</f>
        <v>3375</v>
      </c>
      <c r="L41" s="1" t="str">
        <f t="shared" si="0"/>
        <v>[{"bid":15002,"type":5,"num":3},{"bid":16004,"type":6,"num":1},{"bid":14001,"type":4,"num":3375}]</v>
      </c>
    </row>
    <row r="42" spans="1:12" x14ac:dyDescent="0.2">
      <c r="A42">
        <f>static_pve_stage!A42</f>
        <v>10217</v>
      </c>
      <c r="B42">
        <f>static_pve_stage!B42</f>
        <v>10218</v>
      </c>
      <c r="C42" t="str">
        <f>static_pve_stage!C42</f>
        <v>当前波数 16/20\n下一波BOSS</v>
      </c>
      <c r="D42" s="1" t="s">
        <v>32</v>
      </c>
      <c r="E42">
        <f t="shared" si="1"/>
        <v>15002</v>
      </c>
      <c r="F42">
        <f>ROUNDDOWN(((INT(MOD(A42,10000)/100)-1)*0.25+1)*$V$19,0)</f>
        <v>3</v>
      </c>
      <c r="G42">
        <f t="shared" si="2"/>
        <v>16004</v>
      </c>
      <c r="H42" s="1">
        <f>ROUNDDOWN(((INT(MOD(A42,10000)/100)-1)*0.25+1)*$V$19*0.35,0)</f>
        <v>1</v>
      </c>
      <c r="I42">
        <v>14001</v>
      </c>
      <c r="J42">
        <f>ROUNDDOWN(((INT(MOD(A42,10000)/100)-1)*0.25+1)*$V$19*1000,0)</f>
        <v>3625</v>
      </c>
      <c r="L42" s="1" t="str">
        <f t="shared" si="0"/>
        <v>[{"bid":15002,"type":5,"num":3},{"bid":16004,"type":6,"num":1},{"bid":14001,"type":4,"num":3625}]</v>
      </c>
    </row>
    <row r="43" spans="1:12" x14ac:dyDescent="0.2">
      <c r="A43">
        <f>static_pve_stage!A43</f>
        <v>10218</v>
      </c>
      <c r="B43">
        <f>static_pve_stage!B43</f>
        <v>10219</v>
      </c>
      <c r="C43" t="str">
        <f>static_pve_stage!C43</f>
        <v>BOSS波\n需击杀所有怪物</v>
      </c>
      <c r="D43" s="1" t="s">
        <v>32</v>
      </c>
      <c r="E43">
        <f t="shared" si="1"/>
        <v>15002</v>
      </c>
      <c r="F43">
        <f>ROUNDDOWN(((INT(MOD(A43,10000)/100)-1)*0.25+1)*$V$20,0)</f>
        <v>3</v>
      </c>
      <c r="G43">
        <f t="shared" si="2"/>
        <v>16004</v>
      </c>
      <c r="H43" s="1">
        <f>ROUNDDOWN(((INT(MOD(A43,10000)/100)-1)*0.25+1)*$V$20*0.35,0)</f>
        <v>1</v>
      </c>
      <c r="I43">
        <v>14001</v>
      </c>
      <c r="J43">
        <f>ROUNDDOWN(((INT(MOD(A43,10000)/100)-1)*0.25+1)*$V$20*1000,0)</f>
        <v>3875</v>
      </c>
      <c r="L43" s="1" t="str">
        <f t="shared" si="0"/>
        <v>[{"bid":15002,"type":5,"num":3},{"bid":16004,"type":6,"num":1},{"bid":14001,"type":4,"num":3875}]</v>
      </c>
    </row>
    <row r="44" spans="1:12" x14ac:dyDescent="0.2">
      <c r="A44">
        <f>static_pve_stage!A44</f>
        <v>10219</v>
      </c>
      <c r="B44">
        <f>static_pve_stage!B44</f>
        <v>10220</v>
      </c>
      <c r="C44" t="str">
        <f>static_pve_stage!C44</f>
        <v>当前波数 17/20</v>
      </c>
      <c r="D44" s="1" t="s">
        <v>32</v>
      </c>
      <c r="E44">
        <f t="shared" si="1"/>
        <v>15002</v>
      </c>
      <c r="F44">
        <f>ROUNDDOWN(((INT(MOD(A44,10000)/100)-1)*0.25+1)*$V$21,0)</f>
        <v>4</v>
      </c>
      <c r="G44">
        <f t="shared" si="2"/>
        <v>16004</v>
      </c>
      <c r="H44" s="1">
        <f>ROUNDDOWN(((INT(MOD(A44,10000)/100)-1)*0.25+1)*$V$21*0.35,0)</f>
        <v>1</v>
      </c>
      <c r="I44">
        <v>14001</v>
      </c>
      <c r="J44">
        <f>ROUNDDOWN(((INT(MOD(A44,10000)/100)-1)*0.25+1)*$V$21*1000,0)</f>
        <v>4125</v>
      </c>
      <c r="L44" s="1" t="str">
        <f t="shared" si="0"/>
        <v>[{"bid":15002,"type":5,"num":4},{"bid":16004,"type":6,"num":1},{"bid":14001,"type":4,"num":4125}]</v>
      </c>
    </row>
    <row r="45" spans="1:12" x14ac:dyDescent="0.2">
      <c r="A45">
        <f>static_pve_stage!A45</f>
        <v>10220</v>
      </c>
      <c r="B45">
        <f>static_pve_stage!B45</f>
        <v>10221</v>
      </c>
      <c r="C45" t="str">
        <f>static_pve_stage!C45</f>
        <v>当前波数 18/20</v>
      </c>
      <c r="D45" s="1" t="s">
        <v>32</v>
      </c>
      <c r="E45">
        <f t="shared" si="1"/>
        <v>15002</v>
      </c>
      <c r="F45">
        <f>ROUNDDOWN(((INT(MOD(A45,10000)/100)-1)*0.25+1)*$V$22,0)</f>
        <v>4</v>
      </c>
      <c r="G45">
        <f t="shared" si="2"/>
        <v>16004</v>
      </c>
      <c r="H45" s="1">
        <f>ROUNDDOWN(((INT(MOD(A45,10000)/100)-1)*0.25+1)*$V$22*0.35,0)</f>
        <v>1</v>
      </c>
      <c r="I45">
        <v>14001</v>
      </c>
      <c r="J45">
        <f>ROUNDDOWN(((INT(MOD(A45,10000)/100)-1)*0.25+1)*$V$22*1000,0)</f>
        <v>4375</v>
      </c>
      <c r="L45" s="1" t="str">
        <f t="shared" si="0"/>
        <v>[{"bid":15002,"type":5,"num":4},{"bid":16004,"type":6,"num":1},{"bid":14001,"type":4,"num":4375}]</v>
      </c>
    </row>
    <row r="46" spans="1:12" x14ac:dyDescent="0.2">
      <c r="A46">
        <f>static_pve_stage!A46</f>
        <v>10221</v>
      </c>
      <c r="B46">
        <f>static_pve_stage!B46</f>
        <v>10222</v>
      </c>
      <c r="C46" t="str">
        <f>static_pve_stage!C46</f>
        <v>当前波数 19/20</v>
      </c>
      <c r="D46" s="1" t="s">
        <v>32</v>
      </c>
      <c r="E46">
        <f t="shared" si="1"/>
        <v>15002</v>
      </c>
      <c r="F46">
        <f>ROUNDDOWN(((INT(MOD(A46,10000)/100)-1)*0.25+1)*$V$23,0)</f>
        <v>4</v>
      </c>
      <c r="G46">
        <f t="shared" si="2"/>
        <v>16004</v>
      </c>
      <c r="H46" s="1">
        <f>ROUNDDOWN(((INT(MOD(A46,10000)/100)-1)*0.25+1)*$V$23*0.35,0)</f>
        <v>1</v>
      </c>
      <c r="I46">
        <v>14001</v>
      </c>
      <c r="J46">
        <f>ROUNDDOWN(((INT(MOD(A46,10000)/100)-1)*0.25+1)*$V$23*1000,0)</f>
        <v>4625</v>
      </c>
      <c r="L46" s="1" t="str">
        <f t="shared" si="0"/>
        <v>[{"bid":15002,"type":5,"num":4},{"bid":16004,"type":6,"num":1},{"bid":14001,"type":4,"num":4625}]</v>
      </c>
    </row>
    <row r="47" spans="1:12" x14ac:dyDescent="0.2">
      <c r="A47">
        <f>static_pve_stage!A47</f>
        <v>10222</v>
      </c>
      <c r="B47">
        <f>static_pve_stage!B47</f>
        <v>10223</v>
      </c>
      <c r="C47" t="str">
        <f>static_pve_stage!C47</f>
        <v>当前波数 20/20\n下一波BOSS</v>
      </c>
      <c r="D47" s="1" t="s">
        <v>32</v>
      </c>
      <c r="E47">
        <f t="shared" si="1"/>
        <v>15002</v>
      </c>
      <c r="F47">
        <f>ROUNDDOWN(((INT(MOD(A47,10000)/100)-1)*0.25+1)*$V$24,0)</f>
        <v>4</v>
      </c>
      <c r="G47">
        <f t="shared" si="2"/>
        <v>16004</v>
      </c>
      <c r="H47" s="1">
        <f>ROUNDDOWN(((INT(MOD(A47,10000)/100)-1)*0.25+1)*$V$24*0.35,0)</f>
        <v>1</v>
      </c>
      <c r="I47">
        <v>14001</v>
      </c>
      <c r="J47">
        <f>ROUNDDOWN(((INT(MOD(A47,10000)/100)-1)*0.25+1)*$V$24*1000,0)</f>
        <v>4875</v>
      </c>
      <c r="L47" s="1" t="str">
        <f t="shared" si="0"/>
        <v>[{"bid":15002,"type":5,"num":4},{"bid":16004,"type":6,"num":1},{"bid":14001,"type":4,"num":4875}]</v>
      </c>
    </row>
    <row r="48" spans="1:12" x14ac:dyDescent="0.2">
      <c r="A48">
        <f>static_pve_stage!A48</f>
        <v>10223</v>
      </c>
      <c r="B48">
        <f>static_pve_stage!B48</f>
        <v>-1</v>
      </c>
      <c r="C48" t="str">
        <f>static_pve_stage!C48</f>
        <v>BOSS波\n需击杀所有怪物</v>
      </c>
      <c r="D48" s="1" t="s">
        <v>32</v>
      </c>
      <c r="E48">
        <f t="shared" si="1"/>
        <v>15002</v>
      </c>
      <c r="F48">
        <f>ROUNDDOWN(((INT(MOD(A48,10000)/100)-1)*0.25+1)*$V$25,0)</f>
        <v>5</v>
      </c>
      <c r="G48">
        <f t="shared" si="2"/>
        <v>16004</v>
      </c>
      <c r="H48" s="1">
        <f>ROUNDDOWN(((INT(MOD(A48,10000)/100)-1)*0.25+1)*$V$25*0.35,0)</f>
        <v>1</v>
      </c>
      <c r="I48">
        <v>14001</v>
      </c>
      <c r="J48">
        <f>ROUNDDOWN(((INT(MOD(A48,10000)/100)-1)*0.25+1)*$V$25*1000,0)</f>
        <v>5000</v>
      </c>
      <c r="L48" s="1" t="str">
        <f t="shared" si="0"/>
        <v>[{"bid":15002,"type":5,"num":5},{"bid":16004,"type":6,"num":1},{"bid":14001,"type":4,"num":5000}]</v>
      </c>
    </row>
    <row r="49" spans="1:12" x14ac:dyDescent="0.2">
      <c r="A49">
        <f>static_pve_stage!A49</f>
        <v>10301</v>
      </c>
      <c r="B49">
        <f>static_pve_stage!B49</f>
        <v>10302</v>
      </c>
      <c r="C49" t="str">
        <f>static_pve_stage!C49</f>
        <v>当前波数 1/20</v>
      </c>
      <c r="D49" s="1" t="s">
        <v>32</v>
      </c>
      <c r="E49">
        <f t="shared" si="1"/>
        <v>15002</v>
      </c>
      <c r="F49">
        <f>ROUNDDOWN(((INT(MOD(A49,10000)/100)-1)*0.25+1)*$V$3,0)</f>
        <v>0</v>
      </c>
      <c r="G49">
        <f t="shared" si="2"/>
        <v>16004</v>
      </c>
      <c r="H49" s="1">
        <f>ROUNDDOWN(((INT(MOD(A49,10000)/100)-1)*0.25+1)*$V$3*0.35,0)</f>
        <v>0</v>
      </c>
      <c r="I49">
        <v>14001</v>
      </c>
      <c r="J49">
        <f>ROUNDDOWN(((INT(MOD(A49,10000)/100)-1)*0.25+1)*$V$3*1000,0)</f>
        <v>0</v>
      </c>
      <c r="L49" s="1" t="str">
        <f t="shared" si="0"/>
        <v>[]</v>
      </c>
    </row>
    <row r="50" spans="1:12" x14ac:dyDescent="0.2">
      <c r="A50">
        <f>static_pve_stage!A50</f>
        <v>10302</v>
      </c>
      <c r="B50">
        <f>static_pve_stage!B50</f>
        <v>10303</v>
      </c>
      <c r="C50" t="str">
        <f>static_pve_stage!C50</f>
        <v>当前波数 2/20</v>
      </c>
      <c r="D50" s="1" t="s">
        <v>32</v>
      </c>
      <c r="E50">
        <f t="shared" si="1"/>
        <v>15002</v>
      </c>
      <c r="F50">
        <f>ROUNDDOWN(((INT(MOD(A50,10000)/100)-1)*0.25+1)*$V$4,0)</f>
        <v>0</v>
      </c>
      <c r="G50">
        <f t="shared" si="2"/>
        <v>16004</v>
      </c>
      <c r="H50" s="1">
        <f>ROUNDDOWN(((INT(MOD(A50,10000)/100)-1)*0.25+1)*$V$4*0.35,0)</f>
        <v>0</v>
      </c>
      <c r="I50">
        <v>14001</v>
      </c>
      <c r="J50">
        <f>ROUNDDOWN(((INT(MOD(A50,10000)/100)-1)*0.25+1)*$V$4*1000,0)</f>
        <v>150</v>
      </c>
      <c r="L50" s="1" t="str">
        <f t="shared" si="0"/>
        <v>[{"bid":14001,"type":4,"num":150}]</v>
      </c>
    </row>
    <row r="51" spans="1:12" x14ac:dyDescent="0.2">
      <c r="A51">
        <f>static_pve_stage!A51</f>
        <v>10303</v>
      </c>
      <c r="B51">
        <f>static_pve_stage!B51</f>
        <v>10304</v>
      </c>
      <c r="C51" t="str">
        <f>static_pve_stage!C51</f>
        <v>当前波数 3/20</v>
      </c>
      <c r="D51" s="1" t="s">
        <v>32</v>
      </c>
      <c r="E51">
        <f t="shared" si="1"/>
        <v>15002</v>
      </c>
      <c r="F51">
        <f>ROUNDDOWN(((INT(MOD(A51,10000)/100)-1)*0.25+1)*$V$5,0)</f>
        <v>0</v>
      </c>
      <c r="G51">
        <f t="shared" si="2"/>
        <v>16004</v>
      </c>
      <c r="H51" s="1">
        <f>ROUNDDOWN(((INT(MOD(A51,10000)/100)-1)*0.25+1)*$V$5*0.35,0)</f>
        <v>0</v>
      </c>
      <c r="I51">
        <v>14001</v>
      </c>
      <c r="J51">
        <f>ROUNDDOWN(((INT(MOD(A51,10000)/100)-1)*0.25+1)*$V$5*1000,0)</f>
        <v>300</v>
      </c>
      <c r="L51" s="1" t="str">
        <f t="shared" si="0"/>
        <v>[{"bid":14001,"type":4,"num":300}]</v>
      </c>
    </row>
    <row r="52" spans="1:12" x14ac:dyDescent="0.2">
      <c r="A52">
        <f>static_pve_stage!A52</f>
        <v>10304</v>
      </c>
      <c r="B52">
        <f>static_pve_stage!B52</f>
        <v>10305</v>
      </c>
      <c r="C52" t="str">
        <f>static_pve_stage!C52</f>
        <v>当前波数 4/20</v>
      </c>
      <c r="D52" s="1" t="s">
        <v>32</v>
      </c>
      <c r="E52">
        <f t="shared" si="1"/>
        <v>15002</v>
      </c>
      <c r="F52">
        <f>ROUNDDOWN(((INT(MOD(A52,10000)/100)-1)*0.25+1)*$V$6,0)</f>
        <v>0</v>
      </c>
      <c r="G52">
        <f t="shared" si="2"/>
        <v>16004</v>
      </c>
      <c r="H52" s="1">
        <f>ROUNDDOWN(((INT(MOD(A52,10000)/100)-1)*0.25+1)*$V$6*0.35,0)</f>
        <v>0</v>
      </c>
      <c r="I52">
        <v>14001</v>
      </c>
      <c r="J52">
        <f>ROUNDDOWN(((INT(MOD(A52,10000)/100)-1)*0.25+1)*$V$6*1000,0)</f>
        <v>450</v>
      </c>
      <c r="L52" s="1" t="str">
        <f t="shared" si="0"/>
        <v>[{"bid":14001,"type":4,"num":450}]</v>
      </c>
    </row>
    <row r="53" spans="1:12" x14ac:dyDescent="0.2">
      <c r="A53">
        <f>static_pve_stage!A53</f>
        <v>10305</v>
      </c>
      <c r="B53">
        <f>static_pve_stage!B53</f>
        <v>10306</v>
      </c>
      <c r="C53" t="str">
        <f>static_pve_stage!C53</f>
        <v>当前波数 5/20</v>
      </c>
      <c r="D53" s="1" t="s">
        <v>32</v>
      </c>
      <c r="E53">
        <f t="shared" si="1"/>
        <v>15002</v>
      </c>
      <c r="F53">
        <f>ROUNDDOWN(((INT(MOD(A53,10000)/100)-1)*0.25+1)*$V$7,0)</f>
        <v>0</v>
      </c>
      <c r="G53">
        <f t="shared" si="2"/>
        <v>16004</v>
      </c>
      <c r="H53" s="1">
        <f>ROUNDDOWN(((INT(MOD(A53,10000)/100)-1)*0.25+1)*$V$7*0.35,0)</f>
        <v>0</v>
      </c>
      <c r="I53">
        <v>14001</v>
      </c>
      <c r="J53">
        <f>ROUNDDOWN(((INT(MOD(A53,10000)/100)-1)*0.25+1)*$V$7*1000,0)</f>
        <v>750</v>
      </c>
      <c r="L53" s="1" t="str">
        <f t="shared" si="0"/>
        <v>[{"bid":14001,"type":4,"num":750}]</v>
      </c>
    </row>
    <row r="54" spans="1:12" x14ac:dyDescent="0.2">
      <c r="A54">
        <f>static_pve_stage!A54</f>
        <v>10306</v>
      </c>
      <c r="B54">
        <f>static_pve_stage!B54</f>
        <v>10307</v>
      </c>
      <c r="C54" t="str">
        <f>static_pve_stage!C54</f>
        <v>当前波数 6/20</v>
      </c>
      <c r="D54" s="1" t="s">
        <v>32</v>
      </c>
      <c r="E54">
        <f t="shared" si="1"/>
        <v>15002</v>
      </c>
      <c r="F54">
        <f>ROUNDDOWN(((INT(MOD(A54,10000)/100)-1)*0.25+1)*$V$8,0)</f>
        <v>1</v>
      </c>
      <c r="G54">
        <f t="shared" si="2"/>
        <v>16004</v>
      </c>
      <c r="H54" s="1">
        <f>ROUNDDOWN(((INT(MOD(A54,10000)/100)-1)*0.25+1)*$V$8*0.35,0)</f>
        <v>0</v>
      </c>
      <c r="I54">
        <v>14001</v>
      </c>
      <c r="J54">
        <f>ROUNDDOWN(((INT(MOD(A54,10000)/100)-1)*0.25+1)*$V$8*1000,0)</f>
        <v>1050</v>
      </c>
      <c r="L54" s="1" t="str">
        <f t="shared" si="0"/>
        <v>[{"bid":15002,"type":5,"num":1},{"bid":14001,"type":4,"num":1050}]</v>
      </c>
    </row>
    <row r="55" spans="1:12" x14ac:dyDescent="0.2">
      <c r="A55">
        <f>static_pve_stage!A55</f>
        <v>10307</v>
      </c>
      <c r="B55">
        <f>static_pve_stage!B55</f>
        <v>10308</v>
      </c>
      <c r="C55" t="str">
        <f>static_pve_stage!C55</f>
        <v>当前波数 7/20</v>
      </c>
      <c r="D55" s="1" t="s">
        <v>32</v>
      </c>
      <c r="E55">
        <f t="shared" si="1"/>
        <v>15002</v>
      </c>
      <c r="F55">
        <f>ROUNDDOWN(((INT(MOD(A55,10000)/100)-1)*0.25+1)*$V$9,0)</f>
        <v>1</v>
      </c>
      <c r="G55">
        <f t="shared" si="2"/>
        <v>16004</v>
      </c>
      <c r="H55" s="1">
        <f>ROUNDDOWN(((INT(MOD(A55,10000)/100)-1)*0.25+1)*$V$9*0.35,0)</f>
        <v>0</v>
      </c>
      <c r="I55">
        <v>14001</v>
      </c>
      <c r="J55">
        <f>ROUNDDOWN(((INT(MOD(A55,10000)/100)-1)*0.25+1)*$V$9*1000,0)</f>
        <v>1350</v>
      </c>
      <c r="L55" s="1" t="str">
        <f t="shared" si="0"/>
        <v>[{"bid":15002,"type":5,"num":1},{"bid":14001,"type":4,"num":1350}]</v>
      </c>
    </row>
    <row r="56" spans="1:12" x14ac:dyDescent="0.2">
      <c r="A56">
        <f>static_pve_stage!A56</f>
        <v>10308</v>
      </c>
      <c r="B56">
        <f>static_pve_stage!B56</f>
        <v>10309</v>
      </c>
      <c r="C56" t="str">
        <f>static_pve_stage!C56</f>
        <v>当前波数 8/20</v>
      </c>
      <c r="D56" s="1" t="s">
        <v>32</v>
      </c>
      <c r="E56">
        <f t="shared" si="1"/>
        <v>15002</v>
      </c>
      <c r="F56">
        <f>ROUNDDOWN(((INT(MOD(A56,10000)/100)-1)*0.25+1)*$V$10,0)</f>
        <v>1</v>
      </c>
      <c r="G56">
        <f t="shared" si="2"/>
        <v>16004</v>
      </c>
      <c r="H56" s="1">
        <f>ROUNDDOWN(((INT(MOD(A56,10000)/100)-1)*0.25+1)*$V$10*0.35,0)</f>
        <v>0</v>
      </c>
      <c r="I56">
        <v>14001</v>
      </c>
      <c r="J56">
        <f>ROUNDDOWN(((INT(MOD(A56,10000)/100)-1)*0.25+1)*$V$10*1000,0)</f>
        <v>1650</v>
      </c>
      <c r="L56" s="1" t="str">
        <f t="shared" si="0"/>
        <v>[{"bid":15002,"type":5,"num":1},{"bid":14001,"type":4,"num":1650}]</v>
      </c>
    </row>
    <row r="57" spans="1:12" x14ac:dyDescent="0.2">
      <c r="A57">
        <f>static_pve_stage!A57</f>
        <v>10309</v>
      </c>
      <c r="B57">
        <f>static_pve_stage!B57</f>
        <v>10310</v>
      </c>
      <c r="C57" t="str">
        <f>static_pve_stage!C57</f>
        <v>当前波数 9/20</v>
      </c>
      <c r="D57" s="1" t="s">
        <v>32</v>
      </c>
      <c r="E57">
        <f t="shared" si="1"/>
        <v>15002</v>
      </c>
      <c r="F57">
        <f>ROUNDDOWN(((INT(MOD(A57,10000)/100)-1)*0.25+1)*$V$11,0)</f>
        <v>1</v>
      </c>
      <c r="G57">
        <f t="shared" si="2"/>
        <v>16004</v>
      </c>
      <c r="H57" s="1">
        <f>ROUNDDOWN(((INT(MOD(A57,10000)/100)-1)*0.25+1)*$V$11*0.35,0)</f>
        <v>0</v>
      </c>
      <c r="I57">
        <v>14001</v>
      </c>
      <c r="J57">
        <f>ROUNDDOWN(((INT(MOD(A57,10000)/100)-1)*0.25+1)*$V$11*1000,0)</f>
        <v>1950</v>
      </c>
      <c r="L57" s="1" t="str">
        <f t="shared" si="0"/>
        <v>[{"bid":15002,"type":5,"num":1},{"bid":14001,"type":4,"num":1950}]</v>
      </c>
    </row>
    <row r="58" spans="1:12" x14ac:dyDescent="0.2">
      <c r="A58">
        <f>static_pve_stage!A58</f>
        <v>10310</v>
      </c>
      <c r="B58">
        <f>static_pve_stage!B58</f>
        <v>10311</v>
      </c>
      <c r="C58" t="str">
        <f>static_pve_stage!C58</f>
        <v>当前波数 10/20\n下一波BOSS</v>
      </c>
      <c r="D58" s="1" t="s">
        <v>32</v>
      </c>
      <c r="E58">
        <f t="shared" si="1"/>
        <v>15002</v>
      </c>
      <c r="F58">
        <f>ROUNDDOWN(((INT(MOD(A58,10000)/100)-1)*0.25+1)*$V$12,0)</f>
        <v>2</v>
      </c>
      <c r="G58">
        <f t="shared" si="2"/>
        <v>16004</v>
      </c>
      <c r="H58" s="1">
        <f>ROUNDDOWN(((INT(MOD(A58,10000)/100)-1)*0.25+1)*$V$12*0.35,0)</f>
        <v>0</v>
      </c>
      <c r="I58">
        <v>14001</v>
      </c>
      <c r="J58">
        <f>ROUNDDOWN(((INT(MOD(A58,10000)/100)-1)*0.25+1)*$V$12*1000,0)</f>
        <v>2250</v>
      </c>
      <c r="L58" s="1" t="str">
        <f t="shared" si="0"/>
        <v>[{"bid":15002,"type":5,"num":2},{"bid":14001,"type":4,"num":2250}]</v>
      </c>
    </row>
    <row r="59" spans="1:12" x14ac:dyDescent="0.2">
      <c r="A59">
        <f>static_pve_stage!A59</f>
        <v>10311</v>
      </c>
      <c r="B59">
        <f>static_pve_stage!B59</f>
        <v>10312</v>
      </c>
      <c r="C59" t="str">
        <f>static_pve_stage!C59</f>
        <v>BOSS波\n需击杀所有怪物</v>
      </c>
      <c r="D59" s="1" t="s">
        <v>32</v>
      </c>
      <c r="E59">
        <f t="shared" si="1"/>
        <v>15002</v>
      </c>
      <c r="F59">
        <f>ROUNDDOWN(((INT(MOD(A59,10000)/100)-1)*0.25+1)*$V$13,0)</f>
        <v>2</v>
      </c>
      <c r="G59">
        <f t="shared" si="2"/>
        <v>16004</v>
      </c>
      <c r="H59" s="1">
        <f>ROUNDDOWN(((INT(MOD(A59,10000)/100)-1)*0.25+1)*$V$13*0.35,0)</f>
        <v>0</v>
      </c>
      <c r="I59">
        <v>14001</v>
      </c>
      <c r="J59">
        <f>ROUNDDOWN(((INT(MOD(A59,10000)/100)-1)*0.25+1)*$V$13*1000,0)</f>
        <v>2550</v>
      </c>
      <c r="L59" s="1" t="str">
        <f t="shared" si="0"/>
        <v>[{"bid":15002,"type":5,"num":2},{"bid":14001,"type":4,"num":2550}]</v>
      </c>
    </row>
    <row r="60" spans="1:12" x14ac:dyDescent="0.2">
      <c r="A60">
        <f>static_pve_stage!A60</f>
        <v>10312</v>
      </c>
      <c r="B60">
        <f>static_pve_stage!B60</f>
        <v>10313</v>
      </c>
      <c r="C60" t="str">
        <f>static_pve_stage!C60</f>
        <v>当前波数 11/20</v>
      </c>
      <c r="D60" s="1" t="s">
        <v>32</v>
      </c>
      <c r="E60">
        <f t="shared" si="1"/>
        <v>15002</v>
      </c>
      <c r="F60">
        <f>ROUNDDOWN(((INT(MOD(A60,10000)/100)-1)*0.25+1)*$V$14,0)</f>
        <v>2</v>
      </c>
      <c r="G60">
        <f t="shared" si="2"/>
        <v>16004</v>
      </c>
      <c r="H60" s="1">
        <f>ROUNDDOWN(((INT(MOD(A60,10000)/100)-1)*0.25+1)*$V$14*0.35,0)</f>
        <v>0</v>
      </c>
      <c r="I60">
        <v>14001</v>
      </c>
      <c r="J60">
        <f>ROUNDDOWN(((INT(MOD(A60,10000)/100)-1)*0.25+1)*$V$14*1000,0)</f>
        <v>2850</v>
      </c>
      <c r="L60" s="1" t="str">
        <f t="shared" si="0"/>
        <v>[{"bid":15002,"type":5,"num":2},{"bid":14001,"type":4,"num":2850}]</v>
      </c>
    </row>
    <row r="61" spans="1:12" x14ac:dyDescent="0.2">
      <c r="A61">
        <f>static_pve_stage!A61</f>
        <v>10313</v>
      </c>
      <c r="B61">
        <f>static_pve_stage!B61</f>
        <v>10314</v>
      </c>
      <c r="C61" t="str">
        <f>static_pve_stage!C61</f>
        <v>当前波数 12/20</v>
      </c>
      <c r="D61" s="1" t="s">
        <v>32</v>
      </c>
      <c r="E61">
        <f t="shared" si="1"/>
        <v>15002</v>
      </c>
      <c r="F61">
        <f>ROUNDDOWN(((INT(MOD(A61,10000)/100)-1)*0.25+1)*$V$15,0)</f>
        <v>3</v>
      </c>
      <c r="G61">
        <f t="shared" si="2"/>
        <v>16004</v>
      </c>
      <c r="H61" s="1">
        <f>ROUNDDOWN(((INT(MOD(A61,10000)/100)-1)*0.25+1)*$V$15*0.35,0)</f>
        <v>1</v>
      </c>
      <c r="I61">
        <v>14001</v>
      </c>
      <c r="J61">
        <f>ROUNDDOWN(((INT(MOD(A61,10000)/100)-1)*0.25+1)*$V$15*1000,0)</f>
        <v>3150</v>
      </c>
      <c r="L61" s="1" t="str">
        <f t="shared" si="0"/>
        <v>[{"bid":15002,"type":5,"num":3},{"bid":16004,"type":6,"num":1},{"bid":14001,"type":4,"num":3150}]</v>
      </c>
    </row>
    <row r="62" spans="1:12" x14ac:dyDescent="0.2">
      <c r="A62">
        <f>static_pve_stage!A62</f>
        <v>10314</v>
      </c>
      <c r="B62">
        <f>static_pve_stage!B62</f>
        <v>10315</v>
      </c>
      <c r="C62" t="str">
        <f>static_pve_stage!C62</f>
        <v>当前波数 13/20</v>
      </c>
      <c r="D62" s="1" t="s">
        <v>32</v>
      </c>
      <c r="E62">
        <f t="shared" si="1"/>
        <v>15002</v>
      </c>
      <c r="F62">
        <f>ROUNDDOWN(((INT(MOD(A62,10000)/100)-1)*0.25+1)*$V$16,0)</f>
        <v>3</v>
      </c>
      <c r="G62">
        <f t="shared" si="2"/>
        <v>16004</v>
      </c>
      <c r="H62" s="1">
        <f>ROUNDDOWN(((INT(MOD(A62,10000)/100)-1)*0.25+1)*$V$16*0.35,0)</f>
        <v>1</v>
      </c>
      <c r="I62">
        <v>14001</v>
      </c>
      <c r="J62">
        <f>ROUNDDOWN(((INT(MOD(A62,10000)/100)-1)*0.25+1)*$V$16*1000,0)</f>
        <v>3450</v>
      </c>
      <c r="L62" s="1" t="str">
        <f t="shared" si="0"/>
        <v>[{"bid":15002,"type":5,"num":3},{"bid":16004,"type":6,"num":1},{"bid":14001,"type":4,"num":3450}]</v>
      </c>
    </row>
    <row r="63" spans="1:12" x14ac:dyDescent="0.2">
      <c r="A63">
        <f>static_pve_stage!A63</f>
        <v>10315</v>
      </c>
      <c r="B63">
        <f>static_pve_stage!B63</f>
        <v>10316</v>
      </c>
      <c r="C63" t="str">
        <f>static_pve_stage!C63</f>
        <v>当前波数 14/20</v>
      </c>
      <c r="D63" s="1" t="s">
        <v>32</v>
      </c>
      <c r="E63">
        <f t="shared" si="1"/>
        <v>15002</v>
      </c>
      <c r="F63">
        <f>ROUNDDOWN(((INT(MOD(A63,10000)/100)-1)*0.25+1)*$V$17,0)</f>
        <v>3</v>
      </c>
      <c r="G63">
        <f t="shared" si="2"/>
        <v>16004</v>
      </c>
      <c r="H63" s="1">
        <f>ROUNDDOWN(((INT(MOD(A63,10000)/100)-1)*0.25+1)*$V$17*0.35,0)</f>
        <v>1</v>
      </c>
      <c r="I63">
        <v>14001</v>
      </c>
      <c r="J63">
        <f>ROUNDDOWN(((INT(MOD(A63,10000)/100)-1)*0.25+1)*$V$17*1000,0)</f>
        <v>3750</v>
      </c>
      <c r="L63" s="1" t="str">
        <f t="shared" si="0"/>
        <v>[{"bid":15002,"type":5,"num":3},{"bid":16004,"type":6,"num":1},{"bid":14001,"type":4,"num":3750}]</v>
      </c>
    </row>
    <row r="64" spans="1:12" x14ac:dyDescent="0.2">
      <c r="A64">
        <f>static_pve_stage!A64</f>
        <v>10316</v>
      </c>
      <c r="B64">
        <f>static_pve_stage!B64</f>
        <v>10317</v>
      </c>
      <c r="C64" t="str">
        <f>static_pve_stage!C64</f>
        <v>当前波数 15/20</v>
      </c>
      <c r="D64" s="1" t="s">
        <v>32</v>
      </c>
      <c r="E64">
        <f t="shared" si="1"/>
        <v>15002</v>
      </c>
      <c r="F64">
        <f>ROUNDDOWN(((INT(MOD(A64,10000)/100)-1)*0.25+1)*$V$18,0)</f>
        <v>4</v>
      </c>
      <c r="G64">
        <f t="shared" si="2"/>
        <v>16004</v>
      </c>
      <c r="H64" s="1">
        <f>ROUNDDOWN(((INT(MOD(A64,10000)/100)-1)*0.25+1)*$V$18*0.35,0)</f>
        <v>1</v>
      </c>
      <c r="I64">
        <v>14001</v>
      </c>
      <c r="J64">
        <f>ROUNDDOWN(((INT(MOD(A64,10000)/100)-1)*0.25+1)*$V$18*1000,0)</f>
        <v>4050</v>
      </c>
      <c r="L64" s="1" t="str">
        <f t="shared" si="0"/>
        <v>[{"bid":15002,"type":5,"num":4},{"bid":16004,"type":6,"num":1},{"bid":14001,"type":4,"num":4050}]</v>
      </c>
    </row>
    <row r="65" spans="1:12" x14ac:dyDescent="0.2">
      <c r="A65">
        <f>static_pve_stage!A65</f>
        <v>10317</v>
      </c>
      <c r="B65">
        <f>static_pve_stage!B65</f>
        <v>10318</v>
      </c>
      <c r="C65" t="str">
        <f>static_pve_stage!C65</f>
        <v>当前波数 16/20\n下一波BOSS</v>
      </c>
      <c r="D65" s="1" t="s">
        <v>32</v>
      </c>
      <c r="E65">
        <f t="shared" si="1"/>
        <v>15002</v>
      </c>
      <c r="F65">
        <f>ROUNDDOWN(((INT(MOD(A65,10000)/100)-1)*0.25+1)*$V$19,0)</f>
        <v>4</v>
      </c>
      <c r="G65">
        <f t="shared" si="2"/>
        <v>16004</v>
      </c>
      <c r="H65" s="1">
        <f>ROUNDDOWN(((INT(MOD(A65,10000)/100)-1)*0.25+1)*$V$19*0.35,0)</f>
        <v>1</v>
      </c>
      <c r="I65">
        <v>14001</v>
      </c>
      <c r="J65">
        <f>ROUNDDOWN(((INT(MOD(A65,10000)/100)-1)*0.25+1)*$V$19*1000,0)</f>
        <v>4350</v>
      </c>
      <c r="L65" s="1" t="str">
        <f t="shared" si="0"/>
        <v>[{"bid":15002,"type":5,"num":4},{"bid":16004,"type":6,"num":1},{"bid":14001,"type":4,"num":4350}]</v>
      </c>
    </row>
    <row r="66" spans="1:12" x14ac:dyDescent="0.2">
      <c r="A66">
        <f>static_pve_stage!A66</f>
        <v>10318</v>
      </c>
      <c r="B66">
        <f>static_pve_stage!B66</f>
        <v>10319</v>
      </c>
      <c r="C66" t="str">
        <f>static_pve_stage!C66</f>
        <v>BOSS波\n需击杀所有怪物</v>
      </c>
      <c r="D66" s="1" t="s">
        <v>32</v>
      </c>
      <c r="E66">
        <f t="shared" si="1"/>
        <v>15002</v>
      </c>
      <c r="F66">
        <f>ROUNDDOWN(((INT(MOD(A66,10000)/100)-1)*0.25+1)*$V$20,0)</f>
        <v>4</v>
      </c>
      <c r="G66">
        <f t="shared" si="2"/>
        <v>16004</v>
      </c>
      <c r="H66" s="1">
        <f>ROUNDDOWN(((INT(MOD(A66,10000)/100)-1)*0.25+1)*$V$20*0.35,0)</f>
        <v>1</v>
      </c>
      <c r="I66">
        <v>14001</v>
      </c>
      <c r="J66">
        <f>ROUNDDOWN(((INT(MOD(A66,10000)/100)-1)*0.25+1)*$V$20*1000,0)</f>
        <v>4650</v>
      </c>
      <c r="L66" s="1" t="str">
        <f t="shared" si="0"/>
        <v>[{"bid":15002,"type":5,"num":4},{"bid":16004,"type":6,"num":1},{"bid":14001,"type":4,"num":4650}]</v>
      </c>
    </row>
    <row r="67" spans="1:12" x14ac:dyDescent="0.2">
      <c r="A67">
        <f>static_pve_stage!A67</f>
        <v>10319</v>
      </c>
      <c r="B67">
        <f>static_pve_stage!B67</f>
        <v>10320</v>
      </c>
      <c r="C67" t="str">
        <f>static_pve_stage!C67</f>
        <v>当前波数 17/20</v>
      </c>
      <c r="D67" s="1" t="s">
        <v>32</v>
      </c>
      <c r="E67">
        <f t="shared" si="1"/>
        <v>15002</v>
      </c>
      <c r="F67">
        <f>ROUNDDOWN(((INT(MOD(A67,10000)/100)-1)*0.25+1)*$V$21,0)</f>
        <v>4</v>
      </c>
      <c r="G67">
        <f t="shared" si="2"/>
        <v>16004</v>
      </c>
      <c r="H67" s="1">
        <f>ROUNDDOWN(((INT(MOD(A67,10000)/100)-1)*0.25+1)*$V$21*0.35,0)</f>
        <v>1</v>
      </c>
      <c r="I67">
        <v>14001</v>
      </c>
      <c r="J67">
        <f>ROUNDDOWN(((INT(MOD(A67,10000)/100)-1)*0.25+1)*$V$21*1000,0)</f>
        <v>4950</v>
      </c>
      <c r="L67" s="1" t="str">
        <f t="shared" si="0"/>
        <v>[{"bid":15002,"type":5,"num":4},{"bid":16004,"type":6,"num":1},{"bid":14001,"type":4,"num":4950}]</v>
      </c>
    </row>
    <row r="68" spans="1:12" x14ac:dyDescent="0.2">
      <c r="A68">
        <f>static_pve_stage!A68</f>
        <v>10320</v>
      </c>
      <c r="B68">
        <f>static_pve_stage!B68</f>
        <v>10321</v>
      </c>
      <c r="C68" t="str">
        <f>static_pve_stage!C68</f>
        <v>当前波数 18/20</v>
      </c>
      <c r="D68" s="1" t="s">
        <v>32</v>
      </c>
      <c r="E68">
        <f t="shared" si="1"/>
        <v>15002</v>
      </c>
      <c r="F68">
        <f>ROUNDDOWN(((INT(MOD(A68,10000)/100)-1)*0.25+1)*$V$22,0)</f>
        <v>5</v>
      </c>
      <c r="G68">
        <f t="shared" si="2"/>
        <v>16004</v>
      </c>
      <c r="H68" s="1">
        <f>ROUNDDOWN(((INT(MOD(A68,10000)/100)-1)*0.25+1)*$V$22*0.35,0)</f>
        <v>1</v>
      </c>
      <c r="I68">
        <v>14001</v>
      </c>
      <c r="J68">
        <f>ROUNDDOWN(((INT(MOD(A68,10000)/100)-1)*0.25+1)*$V$22*1000,0)</f>
        <v>5250</v>
      </c>
      <c r="L68" s="1" t="str">
        <f t="shared" ref="L68:L131" si="3">"["&amp;IF(F68=0,"","{""bid"":"&amp;E68&amp;",""type"":5,""num"":"&amp;F68&amp;"},")&amp;IF(H68=0,"","{""bid"":"&amp;G68&amp;",""type"":6,""num"":"&amp;H68&amp;"},")&amp;IF(J68=0,"","{""bid"":"&amp;I68&amp;",""type"":4,""num"":"&amp;J68&amp;"}")&amp;"]"</f>
        <v>[{"bid":15002,"type":5,"num":5},{"bid":16004,"type":6,"num":1},{"bid":14001,"type":4,"num":5250}]</v>
      </c>
    </row>
    <row r="69" spans="1:12" x14ac:dyDescent="0.2">
      <c r="A69">
        <f>static_pve_stage!A69</f>
        <v>10321</v>
      </c>
      <c r="B69">
        <f>static_pve_stage!B69</f>
        <v>10322</v>
      </c>
      <c r="C69" t="str">
        <f>static_pve_stage!C69</f>
        <v>当前波数 19/20</v>
      </c>
      <c r="D69" s="1" t="s">
        <v>32</v>
      </c>
      <c r="E69">
        <f t="shared" ref="E69:E132" si="4">E68</f>
        <v>15002</v>
      </c>
      <c r="F69">
        <f>ROUNDDOWN(((INT(MOD(A69,10000)/100)-1)*0.25+1)*$V$23,0)</f>
        <v>5</v>
      </c>
      <c r="G69">
        <f t="shared" ref="G69:G132" si="5">G68</f>
        <v>16004</v>
      </c>
      <c r="H69" s="1">
        <f>ROUNDDOWN(((INT(MOD(A69,10000)/100)-1)*0.25+1)*$V$23*0.35,0)</f>
        <v>1</v>
      </c>
      <c r="I69">
        <v>14001</v>
      </c>
      <c r="J69">
        <f>ROUNDDOWN(((INT(MOD(A69,10000)/100)-1)*0.25+1)*$V$23*1000,0)</f>
        <v>5550</v>
      </c>
      <c r="L69" s="1" t="str">
        <f t="shared" si="3"/>
        <v>[{"bid":15002,"type":5,"num":5},{"bid":16004,"type":6,"num":1},{"bid":14001,"type":4,"num":5550}]</v>
      </c>
    </row>
    <row r="70" spans="1:12" x14ac:dyDescent="0.2">
      <c r="A70">
        <f>static_pve_stage!A70</f>
        <v>10322</v>
      </c>
      <c r="B70">
        <f>static_pve_stage!B70</f>
        <v>10323</v>
      </c>
      <c r="C70" t="str">
        <f>static_pve_stage!C70</f>
        <v>当前波数 20/20\n下一波BOSS</v>
      </c>
      <c r="D70" s="1" t="s">
        <v>32</v>
      </c>
      <c r="E70">
        <f t="shared" si="4"/>
        <v>15002</v>
      </c>
      <c r="F70">
        <f>ROUNDDOWN(((INT(MOD(A70,10000)/100)-1)*0.25+1)*$V$24,0)</f>
        <v>5</v>
      </c>
      <c r="G70">
        <f t="shared" si="5"/>
        <v>16004</v>
      </c>
      <c r="H70" s="1">
        <f>ROUNDDOWN(((INT(MOD(A70,10000)/100)-1)*0.25+1)*$V$24*0.35,0)</f>
        <v>2</v>
      </c>
      <c r="I70">
        <v>14001</v>
      </c>
      <c r="J70">
        <f>ROUNDDOWN(((INT(MOD(A70,10000)/100)-1)*0.25+1)*$V$24*1000,0)</f>
        <v>5850</v>
      </c>
      <c r="L70" s="1" t="str">
        <f t="shared" si="3"/>
        <v>[{"bid":15002,"type":5,"num":5},{"bid":16004,"type":6,"num":2},{"bid":14001,"type":4,"num":5850}]</v>
      </c>
    </row>
    <row r="71" spans="1:12" x14ac:dyDescent="0.2">
      <c r="A71">
        <f>static_pve_stage!A71</f>
        <v>10323</v>
      </c>
      <c r="B71">
        <f>static_pve_stage!B71</f>
        <v>-1</v>
      </c>
      <c r="C71" t="str">
        <f>static_pve_stage!C71</f>
        <v>BOSS波\n需击杀所有怪物</v>
      </c>
      <c r="D71" s="1" t="s">
        <v>32</v>
      </c>
      <c r="E71">
        <f t="shared" si="4"/>
        <v>15002</v>
      </c>
      <c r="F71">
        <f>ROUNDDOWN(((INT(MOD(A71,10000)/100)-1)*0.25+1)*$V$25,0)</f>
        <v>6</v>
      </c>
      <c r="G71">
        <f t="shared" si="5"/>
        <v>16004</v>
      </c>
      <c r="H71" s="1">
        <f>ROUNDDOWN(((INT(MOD(A71,10000)/100)-1)*0.25+1)*$V$25*0.35,0)</f>
        <v>2</v>
      </c>
      <c r="I71">
        <v>14001</v>
      </c>
      <c r="J71">
        <f>ROUNDDOWN(((INT(MOD(A71,10000)/100)-1)*0.25+1)*$V$25*1000,0)</f>
        <v>6000</v>
      </c>
      <c r="L71" s="1" t="str">
        <f t="shared" si="3"/>
        <v>[{"bid":15002,"type":5,"num":6},{"bid":16004,"type":6,"num":2},{"bid":14001,"type":4,"num":6000}]</v>
      </c>
    </row>
    <row r="72" spans="1:12" x14ac:dyDescent="0.2">
      <c r="A72">
        <f>static_pve_stage!A72</f>
        <v>10401</v>
      </c>
      <c r="B72">
        <f>static_pve_stage!B72</f>
        <v>10402</v>
      </c>
      <c r="C72" t="str">
        <f>static_pve_stage!C72</f>
        <v>当前波数 1/20</v>
      </c>
      <c r="D72" s="1" t="s">
        <v>32</v>
      </c>
      <c r="E72">
        <f t="shared" si="4"/>
        <v>15002</v>
      </c>
      <c r="F72">
        <f>ROUNDDOWN(((INT(MOD(A72,10000)/100)-1)*0.25+1)*$V$3,0)</f>
        <v>0</v>
      </c>
      <c r="G72">
        <f t="shared" si="5"/>
        <v>16004</v>
      </c>
      <c r="H72" s="1">
        <f>ROUNDDOWN(((INT(MOD(A72,10000)/100)-1)*0.25+1)*$V$3*0.35,0)</f>
        <v>0</v>
      </c>
      <c r="I72">
        <v>14001</v>
      </c>
      <c r="J72">
        <f>ROUNDDOWN(((INT(MOD(A72,10000)/100)-1)*0.25+1)*$V$3*1000,0)</f>
        <v>0</v>
      </c>
      <c r="L72" s="1" t="str">
        <f t="shared" si="3"/>
        <v>[]</v>
      </c>
    </row>
    <row r="73" spans="1:12" x14ac:dyDescent="0.2">
      <c r="A73">
        <f>static_pve_stage!A73</f>
        <v>10402</v>
      </c>
      <c r="B73">
        <f>static_pve_stage!B73</f>
        <v>10403</v>
      </c>
      <c r="C73" t="str">
        <f>static_pve_stage!C73</f>
        <v>当前波数 2/20</v>
      </c>
      <c r="D73" s="1" t="s">
        <v>32</v>
      </c>
      <c r="E73">
        <f t="shared" si="4"/>
        <v>15002</v>
      </c>
      <c r="F73">
        <f>ROUNDDOWN(((INT(MOD(A73,10000)/100)-1)*0.25+1)*$V$4,0)</f>
        <v>0</v>
      </c>
      <c r="G73">
        <f t="shared" si="5"/>
        <v>16004</v>
      </c>
      <c r="H73" s="1">
        <f>ROUNDDOWN(((INT(MOD(A73,10000)/100)-1)*0.25+1)*$V$4*0.35,0)</f>
        <v>0</v>
      </c>
      <c r="I73">
        <v>14001</v>
      </c>
      <c r="J73">
        <f>ROUNDDOWN(((INT(MOD(A73,10000)/100)-1)*0.25+1)*$V$4*1000,0)</f>
        <v>175</v>
      </c>
      <c r="L73" s="1" t="str">
        <f t="shared" si="3"/>
        <v>[{"bid":14001,"type":4,"num":175}]</v>
      </c>
    </row>
    <row r="74" spans="1:12" x14ac:dyDescent="0.2">
      <c r="A74">
        <f>static_pve_stage!A74</f>
        <v>10403</v>
      </c>
      <c r="B74">
        <f>static_pve_stage!B74</f>
        <v>10404</v>
      </c>
      <c r="C74" t="str">
        <f>static_pve_stage!C74</f>
        <v>当前波数 3/20</v>
      </c>
      <c r="D74" s="1" t="s">
        <v>32</v>
      </c>
      <c r="E74">
        <f t="shared" si="4"/>
        <v>15002</v>
      </c>
      <c r="F74">
        <f>ROUNDDOWN(((INT(MOD(A74,10000)/100)-1)*0.25+1)*$V$5,0)</f>
        <v>0</v>
      </c>
      <c r="G74">
        <f t="shared" si="5"/>
        <v>16004</v>
      </c>
      <c r="H74" s="1">
        <f>ROUNDDOWN(((INT(MOD(A74,10000)/100)-1)*0.25+1)*$V$5*0.35,0)</f>
        <v>0</v>
      </c>
      <c r="I74">
        <v>14001</v>
      </c>
      <c r="J74">
        <f>ROUNDDOWN(((INT(MOD(A74,10000)/100)-1)*0.25+1)*$V$5*1000,0)</f>
        <v>350</v>
      </c>
      <c r="L74" s="1" t="str">
        <f t="shared" si="3"/>
        <v>[{"bid":14001,"type":4,"num":350}]</v>
      </c>
    </row>
    <row r="75" spans="1:12" x14ac:dyDescent="0.2">
      <c r="A75">
        <f>static_pve_stage!A75</f>
        <v>10404</v>
      </c>
      <c r="B75">
        <f>static_pve_stage!B75</f>
        <v>10405</v>
      </c>
      <c r="C75" t="str">
        <f>static_pve_stage!C75</f>
        <v>当前波数 4/20</v>
      </c>
      <c r="D75" s="1" t="s">
        <v>32</v>
      </c>
      <c r="E75">
        <f t="shared" si="4"/>
        <v>15002</v>
      </c>
      <c r="F75">
        <f>ROUNDDOWN(((INT(MOD(A75,10000)/100)-1)*0.25+1)*$V$6,0)</f>
        <v>0</v>
      </c>
      <c r="G75">
        <f t="shared" si="5"/>
        <v>16004</v>
      </c>
      <c r="H75" s="1">
        <f>ROUNDDOWN(((INT(MOD(A75,10000)/100)-1)*0.25+1)*$V$6*0.35,0)</f>
        <v>0</v>
      </c>
      <c r="I75">
        <v>14001</v>
      </c>
      <c r="J75">
        <f>ROUNDDOWN(((INT(MOD(A75,10000)/100)-1)*0.25+1)*$V$6*1000,0)</f>
        <v>525</v>
      </c>
      <c r="L75" s="1" t="str">
        <f t="shared" si="3"/>
        <v>[{"bid":14001,"type":4,"num":525}]</v>
      </c>
    </row>
    <row r="76" spans="1:12" x14ac:dyDescent="0.2">
      <c r="A76">
        <f>static_pve_stage!A76</f>
        <v>10405</v>
      </c>
      <c r="B76">
        <f>static_pve_stage!B76</f>
        <v>10406</v>
      </c>
      <c r="C76" t="str">
        <f>static_pve_stage!C76</f>
        <v>当前波数 5/20</v>
      </c>
      <c r="D76" s="1" t="s">
        <v>32</v>
      </c>
      <c r="E76">
        <f t="shared" si="4"/>
        <v>15002</v>
      </c>
      <c r="F76">
        <f>ROUNDDOWN(((INT(MOD(A76,10000)/100)-1)*0.25+1)*$V$7,0)</f>
        <v>0</v>
      </c>
      <c r="G76">
        <f t="shared" si="5"/>
        <v>16004</v>
      </c>
      <c r="H76" s="1">
        <f>ROUNDDOWN(((INT(MOD(A76,10000)/100)-1)*0.25+1)*$V$7*0.35,0)</f>
        <v>0</v>
      </c>
      <c r="I76">
        <v>14001</v>
      </c>
      <c r="J76">
        <f>ROUNDDOWN(((INT(MOD(A76,10000)/100)-1)*0.25+1)*$V$7*1000,0)</f>
        <v>875</v>
      </c>
      <c r="L76" s="1" t="str">
        <f t="shared" si="3"/>
        <v>[{"bid":14001,"type":4,"num":875}]</v>
      </c>
    </row>
    <row r="77" spans="1:12" x14ac:dyDescent="0.2">
      <c r="A77">
        <f>static_pve_stage!A77</f>
        <v>10406</v>
      </c>
      <c r="B77">
        <f>static_pve_stage!B77</f>
        <v>10407</v>
      </c>
      <c r="C77" t="str">
        <f>static_pve_stage!C77</f>
        <v>当前波数 6/20</v>
      </c>
      <c r="D77" s="1" t="s">
        <v>32</v>
      </c>
      <c r="E77">
        <f t="shared" si="4"/>
        <v>15002</v>
      </c>
      <c r="F77">
        <f>ROUNDDOWN(((INT(MOD(A77,10000)/100)-1)*0.25+1)*$V$8,0)</f>
        <v>1</v>
      </c>
      <c r="G77">
        <f t="shared" si="5"/>
        <v>16004</v>
      </c>
      <c r="H77" s="1">
        <f>ROUNDDOWN(((INT(MOD(A77,10000)/100)-1)*0.25+1)*$V$8*0.35,0)</f>
        <v>0</v>
      </c>
      <c r="I77">
        <v>14001</v>
      </c>
      <c r="J77">
        <f>ROUNDDOWN(((INT(MOD(A77,10000)/100)-1)*0.25+1)*$V$8*1000,0)</f>
        <v>1225</v>
      </c>
      <c r="L77" s="1" t="str">
        <f t="shared" si="3"/>
        <v>[{"bid":15002,"type":5,"num":1},{"bid":14001,"type":4,"num":1225}]</v>
      </c>
    </row>
    <row r="78" spans="1:12" x14ac:dyDescent="0.2">
      <c r="A78">
        <f>static_pve_stage!A78</f>
        <v>10407</v>
      </c>
      <c r="B78">
        <f>static_pve_stage!B78</f>
        <v>10408</v>
      </c>
      <c r="C78" t="str">
        <f>static_pve_stage!C78</f>
        <v>当前波数 7/20</v>
      </c>
      <c r="D78" s="1" t="s">
        <v>32</v>
      </c>
      <c r="E78">
        <f t="shared" si="4"/>
        <v>15002</v>
      </c>
      <c r="F78">
        <f>ROUNDDOWN(((INT(MOD(A78,10000)/100)-1)*0.25+1)*$V$9,0)</f>
        <v>1</v>
      </c>
      <c r="G78">
        <f t="shared" si="5"/>
        <v>16004</v>
      </c>
      <c r="H78" s="1">
        <f>ROUNDDOWN(((INT(MOD(A78,10000)/100)-1)*0.25+1)*$V$9*0.35,0)</f>
        <v>0</v>
      </c>
      <c r="I78">
        <v>14001</v>
      </c>
      <c r="J78">
        <f>ROUNDDOWN(((INT(MOD(A78,10000)/100)-1)*0.25+1)*$V$9*1000,0)</f>
        <v>1575</v>
      </c>
      <c r="L78" s="1" t="str">
        <f t="shared" si="3"/>
        <v>[{"bid":15002,"type":5,"num":1},{"bid":14001,"type":4,"num":1575}]</v>
      </c>
    </row>
    <row r="79" spans="1:12" x14ac:dyDescent="0.2">
      <c r="A79">
        <f>static_pve_stage!A79</f>
        <v>10408</v>
      </c>
      <c r="B79">
        <f>static_pve_stage!B79</f>
        <v>10409</v>
      </c>
      <c r="C79" t="str">
        <f>static_pve_stage!C79</f>
        <v>当前波数 8/20</v>
      </c>
      <c r="D79" s="1" t="s">
        <v>32</v>
      </c>
      <c r="E79">
        <f t="shared" si="4"/>
        <v>15002</v>
      </c>
      <c r="F79">
        <f>ROUNDDOWN(((INT(MOD(A79,10000)/100)-1)*0.25+1)*$V$10,0)</f>
        <v>1</v>
      </c>
      <c r="G79">
        <f t="shared" si="5"/>
        <v>16004</v>
      </c>
      <c r="H79" s="1">
        <f>ROUNDDOWN(((INT(MOD(A79,10000)/100)-1)*0.25+1)*$V$10*0.35,0)</f>
        <v>0</v>
      </c>
      <c r="I79">
        <v>14001</v>
      </c>
      <c r="J79">
        <f>ROUNDDOWN(((INT(MOD(A79,10000)/100)-1)*0.25+1)*$V$10*1000,0)</f>
        <v>1925</v>
      </c>
      <c r="L79" s="1" t="str">
        <f t="shared" si="3"/>
        <v>[{"bid":15002,"type":5,"num":1},{"bid":14001,"type":4,"num":1925}]</v>
      </c>
    </row>
    <row r="80" spans="1:12" x14ac:dyDescent="0.2">
      <c r="A80">
        <f>static_pve_stage!A80</f>
        <v>10409</v>
      </c>
      <c r="B80">
        <f>static_pve_stage!B80</f>
        <v>10410</v>
      </c>
      <c r="C80" t="str">
        <f>static_pve_stage!C80</f>
        <v>当前波数 9/20</v>
      </c>
      <c r="D80" s="1" t="s">
        <v>32</v>
      </c>
      <c r="E80">
        <f t="shared" si="4"/>
        <v>15002</v>
      </c>
      <c r="F80">
        <f>ROUNDDOWN(((INT(MOD(A80,10000)/100)-1)*0.25+1)*$V$11,0)</f>
        <v>2</v>
      </c>
      <c r="G80">
        <f t="shared" si="5"/>
        <v>16004</v>
      </c>
      <c r="H80" s="1">
        <f>ROUNDDOWN(((INT(MOD(A80,10000)/100)-1)*0.25+1)*$V$11*0.35,0)</f>
        <v>0</v>
      </c>
      <c r="I80">
        <v>14001</v>
      </c>
      <c r="J80">
        <f>ROUNDDOWN(((INT(MOD(A80,10000)/100)-1)*0.25+1)*$V$11*1000,0)</f>
        <v>2275</v>
      </c>
      <c r="L80" s="1" t="str">
        <f t="shared" si="3"/>
        <v>[{"bid":15002,"type":5,"num":2},{"bid":14001,"type":4,"num":2275}]</v>
      </c>
    </row>
    <row r="81" spans="1:12" x14ac:dyDescent="0.2">
      <c r="A81">
        <f>static_pve_stage!A81</f>
        <v>10410</v>
      </c>
      <c r="B81">
        <f>static_pve_stage!B81</f>
        <v>10411</v>
      </c>
      <c r="C81" t="str">
        <f>static_pve_stage!C81</f>
        <v>当前波数 10/20\n下一波BOSS</v>
      </c>
      <c r="D81" s="1" t="s">
        <v>32</v>
      </c>
      <c r="E81">
        <f t="shared" si="4"/>
        <v>15002</v>
      </c>
      <c r="F81">
        <f>ROUNDDOWN(((INT(MOD(A81,10000)/100)-1)*0.25+1)*$V$12,0)</f>
        <v>2</v>
      </c>
      <c r="G81">
        <f t="shared" si="5"/>
        <v>16004</v>
      </c>
      <c r="H81" s="1">
        <f>ROUNDDOWN(((INT(MOD(A81,10000)/100)-1)*0.25+1)*$V$12*0.35,0)</f>
        <v>0</v>
      </c>
      <c r="I81">
        <v>14001</v>
      </c>
      <c r="J81">
        <f>ROUNDDOWN(((INT(MOD(A81,10000)/100)-1)*0.25+1)*$V$12*1000,0)</f>
        <v>2625</v>
      </c>
      <c r="L81" s="1" t="str">
        <f t="shared" si="3"/>
        <v>[{"bid":15002,"type":5,"num":2},{"bid":14001,"type":4,"num":2625}]</v>
      </c>
    </row>
    <row r="82" spans="1:12" x14ac:dyDescent="0.2">
      <c r="A82">
        <f>static_pve_stage!A82</f>
        <v>10411</v>
      </c>
      <c r="B82">
        <f>static_pve_stage!B82</f>
        <v>10412</v>
      </c>
      <c r="C82" t="str">
        <f>static_pve_stage!C82</f>
        <v>BOSS波\n需击杀所有怪物</v>
      </c>
      <c r="D82" s="1" t="s">
        <v>32</v>
      </c>
      <c r="E82">
        <f t="shared" si="4"/>
        <v>15002</v>
      </c>
      <c r="F82">
        <f>ROUNDDOWN(((INT(MOD(A82,10000)/100)-1)*0.25+1)*$V$13,0)</f>
        <v>2</v>
      </c>
      <c r="G82">
        <f t="shared" si="5"/>
        <v>16004</v>
      </c>
      <c r="H82" s="1">
        <f>ROUNDDOWN(((INT(MOD(A82,10000)/100)-1)*0.25+1)*$V$13*0.35,0)</f>
        <v>1</v>
      </c>
      <c r="I82">
        <v>14001</v>
      </c>
      <c r="J82">
        <f>ROUNDDOWN(((INT(MOD(A82,10000)/100)-1)*0.25+1)*$V$13*1000,0)</f>
        <v>2975</v>
      </c>
      <c r="L82" s="1" t="str">
        <f t="shared" si="3"/>
        <v>[{"bid":15002,"type":5,"num":2},{"bid":16004,"type":6,"num":1},{"bid":14001,"type":4,"num":2975}]</v>
      </c>
    </row>
    <row r="83" spans="1:12" x14ac:dyDescent="0.2">
      <c r="A83">
        <f>static_pve_stage!A83</f>
        <v>10412</v>
      </c>
      <c r="B83">
        <f>static_pve_stage!B83</f>
        <v>10413</v>
      </c>
      <c r="C83" t="str">
        <f>static_pve_stage!C83</f>
        <v>当前波数 11/20</v>
      </c>
      <c r="D83" s="1" t="s">
        <v>32</v>
      </c>
      <c r="E83">
        <f t="shared" si="4"/>
        <v>15002</v>
      </c>
      <c r="F83">
        <f>ROUNDDOWN(((INT(MOD(A83,10000)/100)-1)*0.25+1)*$V$14,0)</f>
        <v>3</v>
      </c>
      <c r="G83">
        <f t="shared" si="5"/>
        <v>16004</v>
      </c>
      <c r="H83" s="1">
        <f>ROUNDDOWN(((INT(MOD(A83,10000)/100)-1)*0.25+1)*$V$14*0.35,0)</f>
        <v>1</v>
      </c>
      <c r="I83">
        <v>14001</v>
      </c>
      <c r="J83">
        <f>ROUNDDOWN(((INT(MOD(A83,10000)/100)-1)*0.25+1)*$V$14*1000,0)</f>
        <v>3325</v>
      </c>
      <c r="L83" s="1" t="str">
        <f t="shared" si="3"/>
        <v>[{"bid":15002,"type":5,"num":3},{"bid":16004,"type":6,"num":1},{"bid":14001,"type":4,"num":3325}]</v>
      </c>
    </row>
    <row r="84" spans="1:12" x14ac:dyDescent="0.2">
      <c r="A84">
        <f>static_pve_stage!A84</f>
        <v>10413</v>
      </c>
      <c r="B84">
        <f>static_pve_stage!B84</f>
        <v>10414</v>
      </c>
      <c r="C84" t="str">
        <f>static_pve_stage!C84</f>
        <v>当前波数 12/20</v>
      </c>
      <c r="D84" s="1" t="s">
        <v>32</v>
      </c>
      <c r="E84">
        <f t="shared" si="4"/>
        <v>15002</v>
      </c>
      <c r="F84">
        <f>ROUNDDOWN(((INT(MOD(A84,10000)/100)-1)*0.25+1)*$V$15,0)</f>
        <v>3</v>
      </c>
      <c r="G84">
        <f t="shared" si="5"/>
        <v>16004</v>
      </c>
      <c r="H84" s="1">
        <f>ROUNDDOWN(((INT(MOD(A84,10000)/100)-1)*0.25+1)*$V$15*0.35,0)</f>
        <v>1</v>
      </c>
      <c r="I84">
        <v>14001</v>
      </c>
      <c r="J84">
        <f>ROUNDDOWN(((INT(MOD(A84,10000)/100)-1)*0.25+1)*$V$15*1000,0)</f>
        <v>3675</v>
      </c>
      <c r="L84" s="1" t="str">
        <f t="shared" si="3"/>
        <v>[{"bid":15002,"type":5,"num":3},{"bid":16004,"type":6,"num":1},{"bid":14001,"type":4,"num":3675}]</v>
      </c>
    </row>
    <row r="85" spans="1:12" x14ac:dyDescent="0.2">
      <c r="A85">
        <f>static_pve_stage!A85</f>
        <v>10414</v>
      </c>
      <c r="B85">
        <f>static_pve_stage!B85</f>
        <v>10415</v>
      </c>
      <c r="C85" t="str">
        <f>static_pve_stage!C85</f>
        <v>当前波数 13/20</v>
      </c>
      <c r="D85" s="1" t="s">
        <v>32</v>
      </c>
      <c r="E85">
        <f t="shared" si="4"/>
        <v>15002</v>
      </c>
      <c r="F85">
        <f>ROUNDDOWN(((INT(MOD(A85,10000)/100)-1)*0.25+1)*$V$16,0)</f>
        <v>4</v>
      </c>
      <c r="G85">
        <f t="shared" si="5"/>
        <v>16004</v>
      </c>
      <c r="H85" s="1">
        <f>ROUNDDOWN(((INT(MOD(A85,10000)/100)-1)*0.25+1)*$V$16*0.35,0)</f>
        <v>1</v>
      </c>
      <c r="I85">
        <v>14001</v>
      </c>
      <c r="J85">
        <f>ROUNDDOWN(((INT(MOD(A85,10000)/100)-1)*0.25+1)*$V$16*1000,0)</f>
        <v>4025</v>
      </c>
      <c r="L85" s="1" t="str">
        <f t="shared" si="3"/>
        <v>[{"bid":15002,"type":5,"num":4},{"bid":16004,"type":6,"num":1},{"bid":14001,"type":4,"num":4025}]</v>
      </c>
    </row>
    <row r="86" spans="1:12" x14ac:dyDescent="0.2">
      <c r="A86">
        <f>static_pve_stage!A86</f>
        <v>10415</v>
      </c>
      <c r="B86">
        <f>static_pve_stage!B86</f>
        <v>10416</v>
      </c>
      <c r="C86" t="str">
        <f>static_pve_stage!C86</f>
        <v>当前波数 14/20</v>
      </c>
      <c r="D86" s="1" t="s">
        <v>32</v>
      </c>
      <c r="E86">
        <f t="shared" si="4"/>
        <v>15002</v>
      </c>
      <c r="F86">
        <f>ROUNDDOWN(((INT(MOD(A86,10000)/100)-1)*0.25+1)*$V$17,0)</f>
        <v>4</v>
      </c>
      <c r="G86">
        <f t="shared" si="5"/>
        <v>16004</v>
      </c>
      <c r="H86" s="1">
        <f>ROUNDDOWN(((INT(MOD(A86,10000)/100)-1)*0.25+1)*$V$17*0.35,0)</f>
        <v>1</v>
      </c>
      <c r="I86">
        <v>14001</v>
      </c>
      <c r="J86">
        <f>ROUNDDOWN(((INT(MOD(A86,10000)/100)-1)*0.25+1)*$V$17*1000,0)</f>
        <v>4375</v>
      </c>
      <c r="L86" s="1" t="str">
        <f t="shared" si="3"/>
        <v>[{"bid":15002,"type":5,"num":4},{"bid":16004,"type":6,"num":1},{"bid":14001,"type":4,"num":4375}]</v>
      </c>
    </row>
    <row r="87" spans="1:12" x14ac:dyDescent="0.2">
      <c r="A87">
        <f>static_pve_stage!A87</f>
        <v>10416</v>
      </c>
      <c r="B87">
        <f>static_pve_stage!B87</f>
        <v>10417</v>
      </c>
      <c r="C87" t="str">
        <f>static_pve_stage!C87</f>
        <v>当前波数 15/20</v>
      </c>
      <c r="D87" s="1" t="s">
        <v>32</v>
      </c>
      <c r="E87">
        <f t="shared" si="4"/>
        <v>15002</v>
      </c>
      <c r="F87">
        <f>ROUNDDOWN(((INT(MOD(A87,10000)/100)-1)*0.25+1)*$V$18,0)</f>
        <v>4</v>
      </c>
      <c r="G87">
        <f t="shared" si="5"/>
        <v>16004</v>
      </c>
      <c r="H87" s="1">
        <f>ROUNDDOWN(((INT(MOD(A87,10000)/100)-1)*0.25+1)*$V$18*0.35,0)</f>
        <v>1</v>
      </c>
      <c r="I87">
        <v>14001</v>
      </c>
      <c r="J87">
        <f>ROUNDDOWN(((INT(MOD(A87,10000)/100)-1)*0.25+1)*$V$18*1000,0)</f>
        <v>4725</v>
      </c>
      <c r="L87" s="1" t="str">
        <f t="shared" si="3"/>
        <v>[{"bid":15002,"type":5,"num":4},{"bid":16004,"type":6,"num":1},{"bid":14001,"type":4,"num":4725}]</v>
      </c>
    </row>
    <row r="88" spans="1:12" x14ac:dyDescent="0.2">
      <c r="A88">
        <f>static_pve_stage!A88</f>
        <v>10417</v>
      </c>
      <c r="B88">
        <f>static_pve_stage!B88</f>
        <v>10418</v>
      </c>
      <c r="C88" t="str">
        <f>static_pve_stage!C88</f>
        <v>当前波数 16/20\n下一波BOSS</v>
      </c>
      <c r="D88" s="1" t="s">
        <v>32</v>
      </c>
      <c r="E88">
        <f t="shared" si="4"/>
        <v>15002</v>
      </c>
      <c r="F88">
        <f>ROUNDDOWN(((INT(MOD(A88,10000)/100)-1)*0.25+1)*$V$19,0)</f>
        <v>5</v>
      </c>
      <c r="G88">
        <f t="shared" si="5"/>
        <v>16004</v>
      </c>
      <c r="H88" s="1">
        <f>ROUNDDOWN(((INT(MOD(A88,10000)/100)-1)*0.25+1)*$V$19*0.35,0)</f>
        <v>1</v>
      </c>
      <c r="I88">
        <v>14001</v>
      </c>
      <c r="J88">
        <f>ROUNDDOWN(((INT(MOD(A88,10000)/100)-1)*0.25+1)*$V$19*1000,0)</f>
        <v>5075</v>
      </c>
      <c r="L88" s="1" t="str">
        <f t="shared" si="3"/>
        <v>[{"bid":15002,"type":5,"num":5},{"bid":16004,"type":6,"num":1},{"bid":14001,"type":4,"num":5075}]</v>
      </c>
    </row>
    <row r="89" spans="1:12" x14ac:dyDescent="0.2">
      <c r="A89">
        <f>static_pve_stage!A89</f>
        <v>10418</v>
      </c>
      <c r="B89">
        <f>static_pve_stage!B89</f>
        <v>10419</v>
      </c>
      <c r="C89" t="str">
        <f>static_pve_stage!C89</f>
        <v>BOSS波\n需击杀所有怪物</v>
      </c>
      <c r="D89" s="1" t="s">
        <v>32</v>
      </c>
      <c r="E89">
        <f t="shared" si="4"/>
        <v>15002</v>
      </c>
      <c r="F89">
        <f>ROUNDDOWN(((INT(MOD(A89,10000)/100)-1)*0.25+1)*$V$20,0)</f>
        <v>5</v>
      </c>
      <c r="G89">
        <f t="shared" si="5"/>
        <v>16004</v>
      </c>
      <c r="H89" s="1">
        <f>ROUNDDOWN(((INT(MOD(A89,10000)/100)-1)*0.25+1)*$V$20*0.35,0)</f>
        <v>1</v>
      </c>
      <c r="I89">
        <v>14001</v>
      </c>
      <c r="J89">
        <f>ROUNDDOWN(((INT(MOD(A89,10000)/100)-1)*0.25+1)*$V$20*1000,0)</f>
        <v>5425</v>
      </c>
      <c r="L89" s="1" t="str">
        <f t="shared" si="3"/>
        <v>[{"bid":15002,"type":5,"num":5},{"bid":16004,"type":6,"num":1},{"bid":14001,"type":4,"num":5425}]</v>
      </c>
    </row>
    <row r="90" spans="1:12" x14ac:dyDescent="0.2">
      <c r="A90">
        <f>static_pve_stage!A90</f>
        <v>10419</v>
      </c>
      <c r="B90">
        <f>static_pve_stage!B90</f>
        <v>10420</v>
      </c>
      <c r="C90" t="str">
        <f>static_pve_stage!C90</f>
        <v>当前波数 17/20</v>
      </c>
      <c r="D90" s="1" t="s">
        <v>32</v>
      </c>
      <c r="E90">
        <f t="shared" si="4"/>
        <v>15002</v>
      </c>
      <c r="F90">
        <f>ROUNDDOWN(((INT(MOD(A90,10000)/100)-1)*0.25+1)*$V$21,0)</f>
        <v>5</v>
      </c>
      <c r="G90">
        <f t="shared" si="5"/>
        <v>16004</v>
      </c>
      <c r="H90" s="1">
        <f>ROUNDDOWN(((INT(MOD(A90,10000)/100)-1)*0.25+1)*$V$21*0.35,0)</f>
        <v>2</v>
      </c>
      <c r="I90">
        <v>14001</v>
      </c>
      <c r="J90">
        <f>ROUNDDOWN(((INT(MOD(A90,10000)/100)-1)*0.25+1)*$V$21*1000,0)</f>
        <v>5775</v>
      </c>
      <c r="L90" s="1" t="str">
        <f t="shared" si="3"/>
        <v>[{"bid":15002,"type":5,"num":5},{"bid":16004,"type":6,"num":2},{"bid":14001,"type":4,"num":5775}]</v>
      </c>
    </row>
    <row r="91" spans="1:12" x14ac:dyDescent="0.2">
      <c r="A91">
        <f>static_pve_stage!A91</f>
        <v>10420</v>
      </c>
      <c r="B91">
        <f>static_pve_stage!B91</f>
        <v>10421</v>
      </c>
      <c r="C91" t="str">
        <f>static_pve_stage!C91</f>
        <v>当前波数 18/20</v>
      </c>
      <c r="D91" s="1" t="s">
        <v>32</v>
      </c>
      <c r="E91">
        <f t="shared" si="4"/>
        <v>15002</v>
      </c>
      <c r="F91">
        <f>ROUNDDOWN(((INT(MOD(A91,10000)/100)-1)*0.25+1)*$V$22,0)</f>
        <v>6</v>
      </c>
      <c r="G91">
        <f t="shared" si="5"/>
        <v>16004</v>
      </c>
      <c r="H91" s="1">
        <f>ROUNDDOWN(((INT(MOD(A91,10000)/100)-1)*0.25+1)*$V$22*0.35,0)</f>
        <v>2</v>
      </c>
      <c r="I91">
        <v>14001</v>
      </c>
      <c r="J91">
        <f>ROUNDDOWN(((INT(MOD(A91,10000)/100)-1)*0.25+1)*$V$22*1000,0)</f>
        <v>6125</v>
      </c>
      <c r="L91" s="1" t="str">
        <f t="shared" si="3"/>
        <v>[{"bid":15002,"type":5,"num":6},{"bid":16004,"type":6,"num":2},{"bid":14001,"type":4,"num":6125}]</v>
      </c>
    </row>
    <row r="92" spans="1:12" x14ac:dyDescent="0.2">
      <c r="A92">
        <f>static_pve_stage!A92</f>
        <v>10421</v>
      </c>
      <c r="B92">
        <f>static_pve_stage!B92</f>
        <v>10422</v>
      </c>
      <c r="C92" t="str">
        <f>static_pve_stage!C92</f>
        <v>当前波数 19/20</v>
      </c>
      <c r="D92" s="1" t="s">
        <v>32</v>
      </c>
      <c r="E92">
        <f t="shared" si="4"/>
        <v>15002</v>
      </c>
      <c r="F92">
        <f>ROUNDDOWN(((INT(MOD(A92,10000)/100)-1)*0.25+1)*$V$23,0)</f>
        <v>6</v>
      </c>
      <c r="G92">
        <f t="shared" si="5"/>
        <v>16004</v>
      </c>
      <c r="H92" s="1">
        <f>ROUNDDOWN(((INT(MOD(A92,10000)/100)-1)*0.25+1)*$V$23*0.35,0)</f>
        <v>2</v>
      </c>
      <c r="I92">
        <v>14001</v>
      </c>
      <c r="J92">
        <f>ROUNDDOWN(((INT(MOD(A92,10000)/100)-1)*0.25+1)*$V$23*1000,0)</f>
        <v>6475</v>
      </c>
      <c r="L92" s="1" t="str">
        <f t="shared" si="3"/>
        <v>[{"bid":15002,"type":5,"num":6},{"bid":16004,"type":6,"num":2},{"bid":14001,"type":4,"num":6475}]</v>
      </c>
    </row>
    <row r="93" spans="1:12" x14ac:dyDescent="0.2">
      <c r="A93">
        <f>static_pve_stage!A93</f>
        <v>10422</v>
      </c>
      <c r="B93">
        <f>static_pve_stage!B93</f>
        <v>10423</v>
      </c>
      <c r="C93" t="str">
        <f>static_pve_stage!C93</f>
        <v>当前波数 20/20\n下一波BOSS</v>
      </c>
      <c r="D93" s="1" t="s">
        <v>32</v>
      </c>
      <c r="E93">
        <f t="shared" si="4"/>
        <v>15002</v>
      </c>
      <c r="F93">
        <f>ROUNDDOWN(((INT(MOD(A93,10000)/100)-1)*0.25+1)*$V$24,0)</f>
        <v>6</v>
      </c>
      <c r="G93">
        <f t="shared" si="5"/>
        <v>16004</v>
      </c>
      <c r="H93" s="1">
        <f>ROUNDDOWN(((INT(MOD(A93,10000)/100)-1)*0.25+1)*$V$24*0.35,0)</f>
        <v>2</v>
      </c>
      <c r="I93">
        <v>14001</v>
      </c>
      <c r="J93">
        <f>ROUNDDOWN(((INT(MOD(A93,10000)/100)-1)*0.25+1)*$V$24*1000,0)</f>
        <v>6825</v>
      </c>
      <c r="L93" s="1" t="str">
        <f t="shared" si="3"/>
        <v>[{"bid":15002,"type":5,"num":6},{"bid":16004,"type":6,"num":2},{"bid":14001,"type":4,"num":6825}]</v>
      </c>
    </row>
    <row r="94" spans="1:12" x14ac:dyDescent="0.2">
      <c r="A94">
        <f>static_pve_stage!A94</f>
        <v>10423</v>
      </c>
      <c r="B94">
        <f>static_pve_stage!B94</f>
        <v>-1</v>
      </c>
      <c r="C94" t="str">
        <f>static_pve_stage!C94</f>
        <v>BOSS波\n需击杀所有怪物</v>
      </c>
      <c r="D94" s="1" t="s">
        <v>32</v>
      </c>
      <c r="E94">
        <f t="shared" si="4"/>
        <v>15002</v>
      </c>
      <c r="F94">
        <f>ROUNDDOWN(((INT(MOD(A94,10000)/100)-1)*0.25+1)*$V$25,0)</f>
        <v>7</v>
      </c>
      <c r="G94">
        <f t="shared" si="5"/>
        <v>16004</v>
      </c>
      <c r="H94" s="1">
        <f>ROUNDDOWN(((INT(MOD(A94,10000)/100)-1)*0.25+1)*$V$25*0.35,0)</f>
        <v>2</v>
      </c>
      <c r="I94">
        <v>14001</v>
      </c>
      <c r="J94">
        <f>ROUNDDOWN(((INT(MOD(A94,10000)/100)-1)*0.25+1)*$V$25*1000,0)</f>
        <v>7000</v>
      </c>
      <c r="L94" s="1" t="str">
        <f t="shared" si="3"/>
        <v>[{"bid":15002,"type":5,"num":7},{"bid":16004,"type":6,"num":2},{"bid":14001,"type":4,"num":7000}]</v>
      </c>
    </row>
    <row r="95" spans="1:12" x14ac:dyDescent="0.2">
      <c r="A95">
        <f>static_pve_stage!A95</f>
        <v>10501</v>
      </c>
      <c r="B95">
        <f>static_pve_stage!B95</f>
        <v>10502</v>
      </c>
      <c r="C95" t="str">
        <f>static_pve_stage!C95</f>
        <v>当前波数 1/20</v>
      </c>
      <c r="D95" s="1" t="s">
        <v>32</v>
      </c>
      <c r="E95">
        <f t="shared" si="4"/>
        <v>15002</v>
      </c>
      <c r="F95">
        <f>ROUNDDOWN(((INT(MOD(A95,10000)/100)-1)*0.25+1)*$V$3,0)</f>
        <v>0</v>
      </c>
      <c r="G95">
        <f t="shared" si="5"/>
        <v>16004</v>
      </c>
      <c r="H95" s="1">
        <f>ROUNDDOWN(((INT(MOD(A95,10000)/100)-1)*0.25+1)*$V$3*0.35,0)</f>
        <v>0</v>
      </c>
      <c r="I95">
        <v>14001</v>
      </c>
      <c r="J95">
        <f>ROUNDDOWN(((INT(MOD(A95,10000)/100)-1)*0.25+1)*$V$3*1000,0)</f>
        <v>0</v>
      </c>
      <c r="L95" s="1" t="str">
        <f t="shared" si="3"/>
        <v>[]</v>
      </c>
    </row>
    <row r="96" spans="1:12" x14ac:dyDescent="0.2">
      <c r="A96">
        <f>static_pve_stage!A96</f>
        <v>10502</v>
      </c>
      <c r="B96">
        <f>static_pve_stage!B96</f>
        <v>10503</v>
      </c>
      <c r="C96" t="str">
        <f>static_pve_stage!C96</f>
        <v>当前波数 2/20</v>
      </c>
      <c r="D96" s="1" t="s">
        <v>32</v>
      </c>
      <c r="E96">
        <f t="shared" si="4"/>
        <v>15002</v>
      </c>
      <c r="F96">
        <f>ROUNDDOWN(((INT(MOD(A96,10000)/100)-1)*0.25+1)*$V$4,0)</f>
        <v>0</v>
      </c>
      <c r="G96">
        <f t="shared" si="5"/>
        <v>16004</v>
      </c>
      <c r="H96" s="1">
        <f>ROUNDDOWN(((INT(MOD(A96,10000)/100)-1)*0.25+1)*$V$4*0.35,0)</f>
        <v>0</v>
      </c>
      <c r="I96">
        <v>14001</v>
      </c>
      <c r="J96">
        <f>ROUNDDOWN(((INT(MOD(A96,10000)/100)-1)*0.25+1)*$V$4*1000,0)</f>
        <v>200</v>
      </c>
      <c r="L96" s="1" t="str">
        <f t="shared" si="3"/>
        <v>[{"bid":14001,"type":4,"num":200}]</v>
      </c>
    </row>
    <row r="97" spans="1:12" x14ac:dyDescent="0.2">
      <c r="A97">
        <f>static_pve_stage!A97</f>
        <v>10503</v>
      </c>
      <c r="B97">
        <f>static_pve_stage!B97</f>
        <v>10504</v>
      </c>
      <c r="C97" t="str">
        <f>static_pve_stage!C97</f>
        <v>当前波数 3/20</v>
      </c>
      <c r="D97" s="1" t="s">
        <v>32</v>
      </c>
      <c r="E97">
        <f t="shared" si="4"/>
        <v>15002</v>
      </c>
      <c r="F97">
        <f>ROUNDDOWN(((INT(MOD(A97,10000)/100)-1)*0.25+1)*$V$5,0)</f>
        <v>0</v>
      </c>
      <c r="G97">
        <f t="shared" si="5"/>
        <v>16004</v>
      </c>
      <c r="H97" s="1">
        <f>ROUNDDOWN(((INT(MOD(A97,10000)/100)-1)*0.25+1)*$V$5*0.35,0)</f>
        <v>0</v>
      </c>
      <c r="I97">
        <v>14001</v>
      </c>
      <c r="J97">
        <f>ROUNDDOWN(((INT(MOD(A97,10000)/100)-1)*0.25+1)*$V$5*1000,0)</f>
        <v>400</v>
      </c>
      <c r="L97" s="1" t="str">
        <f t="shared" si="3"/>
        <v>[{"bid":14001,"type":4,"num":400}]</v>
      </c>
    </row>
    <row r="98" spans="1:12" x14ac:dyDescent="0.2">
      <c r="A98">
        <f>static_pve_stage!A98</f>
        <v>10504</v>
      </c>
      <c r="B98">
        <f>static_pve_stage!B98</f>
        <v>10505</v>
      </c>
      <c r="C98" t="str">
        <f>static_pve_stage!C98</f>
        <v>当前波数 4/20</v>
      </c>
      <c r="D98" s="1" t="s">
        <v>32</v>
      </c>
      <c r="E98">
        <f t="shared" si="4"/>
        <v>15002</v>
      </c>
      <c r="F98">
        <f>ROUNDDOWN(((INT(MOD(A98,10000)/100)-1)*0.25+1)*$V$6,0)</f>
        <v>0</v>
      </c>
      <c r="G98">
        <f t="shared" si="5"/>
        <v>16004</v>
      </c>
      <c r="H98" s="1">
        <f>ROUNDDOWN(((INT(MOD(A98,10000)/100)-1)*0.25+1)*$V$6*0.35,0)</f>
        <v>0</v>
      </c>
      <c r="I98">
        <v>14001</v>
      </c>
      <c r="J98">
        <f>ROUNDDOWN(((INT(MOD(A98,10000)/100)-1)*0.25+1)*$V$6*1000,0)</f>
        <v>600</v>
      </c>
      <c r="L98" s="1" t="str">
        <f t="shared" si="3"/>
        <v>[{"bid":14001,"type":4,"num":600}]</v>
      </c>
    </row>
    <row r="99" spans="1:12" x14ac:dyDescent="0.2">
      <c r="A99">
        <f>static_pve_stage!A99</f>
        <v>10505</v>
      </c>
      <c r="B99">
        <f>static_pve_stage!B99</f>
        <v>10506</v>
      </c>
      <c r="C99" t="str">
        <f>static_pve_stage!C99</f>
        <v>当前波数 5/20</v>
      </c>
      <c r="D99" s="1" t="s">
        <v>32</v>
      </c>
      <c r="E99">
        <f t="shared" si="4"/>
        <v>15002</v>
      </c>
      <c r="F99">
        <f>ROUNDDOWN(((INT(MOD(A99,10000)/100)-1)*0.25+1)*$V$7,0)</f>
        <v>1</v>
      </c>
      <c r="G99">
        <f t="shared" si="5"/>
        <v>16004</v>
      </c>
      <c r="H99" s="1">
        <f>ROUNDDOWN(((INT(MOD(A99,10000)/100)-1)*0.25+1)*$V$7*0.35,0)</f>
        <v>0</v>
      </c>
      <c r="I99">
        <v>14001</v>
      </c>
      <c r="J99">
        <f>ROUNDDOWN(((INT(MOD(A99,10000)/100)-1)*0.25+1)*$V$7*1000,0)</f>
        <v>1000</v>
      </c>
      <c r="L99" s="1" t="str">
        <f t="shared" si="3"/>
        <v>[{"bid":15002,"type":5,"num":1},{"bid":14001,"type":4,"num":1000}]</v>
      </c>
    </row>
    <row r="100" spans="1:12" x14ac:dyDescent="0.2">
      <c r="A100">
        <f>static_pve_stage!A100</f>
        <v>10506</v>
      </c>
      <c r="B100">
        <f>static_pve_stage!B100</f>
        <v>10507</v>
      </c>
      <c r="C100" t="str">
        <f>static_pve_stage!C100</f>
        <v>当前波数 6/20</v>
      </c>
      <c r="D100" s="1" t="s">
        <v>32</v>
      </c>
      <c r="E100">
        <f t="shared" si="4"/>
        <v>15002</v>
      </c>
      <c r="F100">
        <f>ROUNDDOWN(((INT(MOD(A100,10000)/100)-1)*0.25+1)*$V$8,0)</f>
        <v>1</v>
      </c>
      <c r="G100">
        <f t="shared" si="5"/>
        <v>16004</v>
      </c>
      <c r="H100" s="1">
        <f>ROUNDDOWN(((INT(MOD(A100,10000)/100)-1)*0.25+1)*$V$8*0.35,0)</f>
        <v>0</v>
      </c>
      <c r="I100">
        <v>14001</v>
      </c>
      <c r="J100">
        <f>ROUNDDOWN(((INT(MOD(A100,10000)/100)-1)*0.25+1)*$V$8*1000,0)</f>
        <v>1400</v>
      </c>
      <c r="L100" s="1" t="str">
        <f t="shared" si="3"/>
        <v>[{"bid":15002,"type":5,"num":1},{"bid":14001,"type":4,"num":1400}]</v>
      </c>
    </row>
    <row r="101" spans="1:12" x14ac:dyDescent="0.2">
      <c r="A101">
        <f>static_pve_stage!A101</f>
        <v>10507</v>
      </c>
      <c r="B101">
        <f>static_pve_stage!B101</f>
        <v>10508</v>
      </c>
      <c r="C101" t="str">
        <f>static_pve_stage!C101</f>
        <v>当前波数 7/20</v>
      </c>
      <c r="D101" s="1" t="s">
        <v>32</v>
      </c>
      <c r="E101">
        <f t="shared" si="4"/>
        <v>15002</v>
      </c>
      <c r="F101">
        <f>ROUNDDOWN(((INT(MOD(A101,10000)/100)-1)*0.25+1)*$V$9,0)</f>
        <v>1</v>
      </c>
      <c r="G101">
        <f t="shared" si="5"/>
        <v>16004</v>
      </c>
      <c r="H101" s="1">
        <f>ROUNDDOWN(((INT(MOD(A101,10000)/100)-1)*0.25+1)*$V$9*0.35,0)</f>
        <v>0</v>
      </c>
      <c r="I101">
        <v>14001</v>
      </c>
      <c r="J101">
        <f>ROUNDDOWN(((INT(MOD(A101,10000)/100)-1)*0.25+1)*$V$9*1000,0)</f>
        <v>1800</v>
      </c>
      <c r="L101" s="1" t="str">
        <f t="shared" si="3"/>
        <v>[{"bid":15002,"type":5,"num":1},{"bid":14001,"type":4,"num":1800}]</v>
      </c>
    </row>
    <row r="102" spans="1:12" x14ac:dyDescent="0.2">
      <c r="A102">
        <f>static_pve_stage!A102</f>
        <v>10508</v>
      </c>
      <c r="B102">
        <f>static_pve_stage!B102</f>
        <v>10509</v>
      </c>
      <c r="C102" t="str">
        <f>static_pve_stage!C102</f>
        <v>当前波数 8/20</v>
      </c>
      <c r="D102" s="1" t="s">
        <v>32</v>
      </c>
      <c r="E102">
        <f t="shared" si="4"/>
        <v>15002</v>
      </c>
      <c r="F102">
        <f>ROUNDDOWN(((INT(MOD(A102,10000)/100)-1)*0.25+1)*$V$10,0)</f>
        <v>2</v>
      </c>
      <c r="G102">
        <f t="shared" si="5"/>
        <v>16004</v>
      </c>
      <c r="H102" s="1">
        <f>ROUNDDOWN(((INT(MOD(A102,10000)/100)-1)*0.25+1)*$V$10*0.35,0)</f>
        <v>0</v>
      </c>
      <c r="I102">
        <v>14001</v>
      </c>
      <c r="J102">
        <f>ROUNDDOWN(((INT(MOD(A102,10000)/100)-1)*0.25+1)*$V$10*1000,0)</f>
        <v>2200</v>
      </c>
      <c r="L102" s="1" t="str">
        <f t="shared" si="3"/>
        <v>[{"bid":15002,"type":5,"num":2},{"bid":14001,"type":4,"num":2200}]</v>
      </c>
    </row>
    <row r="103" spans="1:12" x14ac:dyDescent="0.2">
      <c r="A103">
        <f>static_pve_stage!A103</f>
        <v>10509</v>
      </c>
      <c r="B103">
        <f>static_pve_stage!B103</f>
        <v>10510</v>
      </c>
      <c r="C103" t="str">
        <f>static_pve_stage!C103</f>
        <v>当前波数 9/20</v>
      </c>
      <c r="D103" s="1" t="s">
        <v>32</v>
      </c>
      <c r="E103">
        <f t="shared" si="4"/>
        <v>15002</v>
      </c>
      <c r="F103">
        <f>ROUNDDOWN(((INT(MOD(A103,10000)/100)-1)*0.25+1)*$V$11,0)</f>
        <v>2</v>
      </c>
      <c r="G103">
        <f t="shared" si="5"/>
        <v>16004</v>
      </c>
      <c r="H103" s="1">
        <f>ROUNDDOWN(((INT(MOD(A103,10000)/100)-1)*0.25+1)*$V$11*0.35,0)</f>
        <v>0</v>
      </c>
      <c r="I103">
        <v>14001</v>
      </c>
      <c r="J103">
        <f>ROUNDDOWN(((INT(MOD(A103,10000)/100)-1)*0.25+1)*$V$11*1000,0)</f>
        <v>2600</v>
      </c>
      <c r="L103" s="1" t="str">
        <f t="shared" si="3"/>
        <v>[{"bid":15002,"type":5,"num":2},{"bid":14001,"type":4,"num":2600}]</v>
      </c>
    </row>
    <row r="104" spans="1:12" x14ac:dyDescent="0.2">
      <c r="A104">
        <f>static_pve_stage!A104</f>
        <v>10510</v>
      </c>
      <c r="B104">
        <f>static_pve_stage!B104</f>
        <v>10511</v>
      </c>
      <c r="C104" t="str">
        <f>static_pve_stage!C104</f>
        <v>当前波数 10/20\n下一波BOSS</v>
      </c>
      <c r="D104" s="1" t="s">
        <v>32</v>
      </c>
      <c r="E104">
        <f t="shared" si="4"/>
        <v>15002</v>
      </c>
      <c r="F104">
        <f>ROUNDDOWN(((INT(MOD(A104,10000)/100)-1)*0.25+1)*$V$12,0)</f>
        <v>3</v>
      </c>
      <c r="G104">
        <f t="shared" si="5"/>
        <v>16004</v>
      </c>
      <c r="H104" s="1">
        <f>ROUNDDOWN(((INT(MOD(A104,10000)/100)-1)*0.25+1)*$V$12*0.35,0)</f>
        <v>1</v>
      </c>
      <c r="I104">
        <v>14001</v>
      </c>
      <c r="J104">
        <f>ROUNDDOWN(((INT(MOD(A104,10000)/100)-1)*0.25+1)*$V$12*1000,0)</f>
        <v>3000</v>
      </c>
      <c r="L104" s="1" t="str">
        <f t="shared" si="3"/>
        <v>[{"bid":15002,"type":5,"num":3},{"bid":16004,"type":6,"num":1},{"bid":14001,"type":4,"num":3000}]</v>
      </c>
    </row>
    <row r="105" spans="1:12" x14ac:dyDescent="0.2">
      <c r="A105">
        <f>static_pve_stage!A105</f>
        <v>10511</v>
      </c>
      <c r="B105">
        <f>static_pve_stage!B105</f>
        <v>10512</v>
      </c>
      <c r="C105" t="str">
        <f>static_pve_stage!C105</f>
        <v>BOSS波\n需击杀所有怪物</v>
      </c>
      <c r="D105" s="1" t="s">
        <v>32</v>
      </c>
      <c r="E105">
        <f t="shared" si="4"/>
        <v>15002</v>
      </c>
      <c r="F105">
        <f>ROUNDDOWN(((INT(MOD(A105,10000)/100)-1)*0.25+1)*$V$13,0)</f>
        <v>3</v>
      </c>
      <c r="G105">
        <f t="shared" si="5"/>
        <v>16004</v>
      </c>
      <c r="H105" s="1">
        <f>ROUNDDOWN(((INT(MOD(A105,10000)/100)-1)*0.25+1)*$V$13*0.35,0)</f>
        <v>1</v>
      </c>
      <c r="I105">
        <v>14001</v>
      </c>
      <c r="J105">
        <f>ROUNDDOWN(((INT(MOD(A105,10000)/100)-1)*0.25+1)*$V$13*1000,0)</f>
        <v>3400</v>
      </c>
      <c r="L105" s="1" t="str">
        <f t="shared" si="3"/>
        <v>[{"bid":15002,"type":5,"num":3},{"bid":16004,"type":6,"num":1},{"bid":14001,"type":4,"num":3400}]</v>
      </c>
    </row>
    <row r="106" spans="1:12" x14ac:dyDescent="0.2">
      <c r="A106">
        <f>static_pve_stage!A106</f>
        <v>10512</v>
      </c>
      <c r="B106">
        <f>static_pve_stage!B106</f>
        <v>10513</v>
      </c>
      <c r="C106" t="str">
        <f>static_pve_stage!C106</f>
        <v>当前波数 11/20</v>
      </c>
      <c r="D106" s="1" t="s">
        <v>32</v>
      </c>
      <c r="E106">
        <f t="shared" si="4"/>
        <v>15002</v>
      </c>
      <c r="F106">
        <f>ROUNDDOWN(((INT(MOD(A106,10000)/100)-1)*0.25+1)*$V$14,0)</f>
        <v>3</v>
      </c>
      <c r="G106">
        <f t="shared" si="5"/>
        <v>16004</v>
      </c>
      <c r="H106" s="1">
        <f>ROUNDDOWN(((INT(MOD(A106,10000)/100)-1)*0.25+1)*$V$14*0.35,0)</f>
        <v>1</v>
      </c>
      <c r="I106">
        <v>14001</v>
      </c>
      <c r="J106">
        <f>ROUNDDOWN(((INT(MOD(A106,10000)/100)-1)*0.25+1)*$V$14*1000,0)</f>
        <v>3800</v>
      </c>
      <c r="L106" s="1" t="str">
        <f t="shared" si="3"/>
        <v>[{"bid":15002,"type":5,"num":3},{"bid":16004,"type":6,"num":1},{"bid":14001,"type":4,"num":3800}]</v>
      </c>
    </row>
    <row r="107" spans="1:12" x14ac:dyDescent="0.2">
      <c r="A107">
        <f>static_pve_stage!A107</f>
        <v>10513</v>
      </c>
      <c r="B107">
        <f>static_pve_stage!B107</f>
        <v>10514</v>
      </c>
      <c r="C107" t="str">
        <f>static_pve_stage!C107</f>
        <v>当前波数 12/20</v>
      </c>
      <c r="D107" s="1" t="s">
        <v>32</v>
      </c>
      <c r="E107">
        <f t="shared" si="4"/>
        <v>15002</v>
      </c>
      <c r="F107">
        <f>ROUNDDOWN(((INT(MOD(A107,10000)/100)-1)*0.25+1)*$V$15,0)</f>
        <v>4</v>
      </c>
      <c r="G107">
        <f t="shared" si="5"/>
        <v>16004</v>
      </c>
      <c r="H107" s="1">
        <f>ROUNDDOWN(((INT(MOD(A107,10000)/100)-1)*0.25+1)*$V$15*0.35,0)</f>
        <v>1</v>
      </c>
      <c r="I107">
        <v>14001</v>
      </c>
      <c r="J107">
        <f>ROUNDDOWN(((INT(MOD(A107,10000)/100)-1)*0.25+1)*$V$15*1000,0)</f>
        <v>4200</v>
      </c>
      <c r="L107" s="1" t="str">
        <f t="shared" si="3"/>
        <v>[{"bid":15002,"type":5,"num":4},{"bid":16004,"type":6,"num":1},{"bid":14001,"type":4,"num":4200}]</v>
      </c>
    </row>
    <row r="108" spans="1:12" x14ac:dyDescent="0.2">
      <c r="A108">
        <f>static_pve_stage!A108</f>
        <v>10514</v>
      </c>
      <c r="B108">
        <f>static_pve_stage!B108</f>
        <v>10515</v>
      </c>
      <c r="C108" t="str">
        <f>static_pve_stage!C108</f>
        <v>当前波数 13/20</v>
      </c>
      <c r="D108" s="1" t="s">
        <v>32</v>
      </c>
      <c r="E108">
        <f t="shared" si="4"/>
        <v>15002</v>
      </c>
      <c r="F108">
        <f>ROUNDDOWN(((INT(MOD(A108,10000)/100)-1)*0.25+1)*$V$16,0)</f>
        <v>4</v>
      </c>
      <c r="G108">
        <f t="shared" si="5"/>
        <v>16004</v>
      </c>
      <c r="H108" s="1">
        <f>ROUNDDOWN(((INT(MOD(A108,10000)/100)-1)*0.25+1)*$V$16*0.35,0)</f>
        <v>1</v>
      </c>
      <c r="I108">
        <v>14001</v>
      </c>
      <c r="J108">
        <f>ROUNDDOWN(((INT(MOD(A108,10000)/100)-1)*0.25+1)*$V$16*1000,0)</f>
        <v>4600</v>
      </c>
      <c r="L108" s="1" t="str">
        <f t="shared" si="3"/>
        <v>[{"bid":15002,"type":5,"num":4},{"bid":16004,"type":6,"num":1},{"bid":14001,"type":4,"num":4600}]</v>
      </c>
    </row>
    <row r="109" spans="1:12" x14ac:dyDescent="0.2">
      <c r="A109">
        <f>static_pve_stage!A109</f>
        <v>10515</v>
      </c>
      <c r="B109">
        <f>static_pve_stage!B109</f>
        <v>10516</v>
      </c>
      <c r="C109" t="str">
        <f>static_pve_stage!C109</f>
        <v>当前波数 14/20</v>
      </c>
      <c r="D109" s="1" t="s">
        <v>32</v>
      </c>
      <c r="E109">
        <f t="shared" si="4"/>
        <v>15002</v>
      </c>
      <c r="F109">
        <f>ROUNDDOWN(((INT(MOD(A109,10000)/100)-1)*0.25+1)*$V$17,0)</f>
        <v>5</v>
      </c>
      <c r="G109">
        <f t="shared" si="5"/>
        <v>16004</v>
      </c>
      <c r="H109" s="1">
        <f>ROUNDDOWN(((INT(MOD(A109,10000)/100)-1)*0.25+1)*$V$17*0.35,0)</f>
        <v>1</v>
      </c>
      <c r="I109">
        <v>14001</v>
      </c>
      <c r="J109">
        <f>ROUNDDOWN(((INT(MOD(A109,10000)/100)-1)*0.25+1)*$V$17*1000,0)</f>
        <v>5000</v>
      </c>
      <c r="L109" s="1" t="str">
        <f t="shared" si="3"/>
        <v>[{"bid":15002,"type":5,"num":5},{"bid":16004,"type":6,"num":1},{"bid":14001,"type":4,"num":5000}]</v>
      </c>
    </row>
    <row r="110" spans="1:12" x14ac:dyDescent="0.2">
      <c r="A110">
        <f>static_pve_stage!A110</f>
        <v>10516</v>
      </c>
      <c r="B110">
        <f>static_pve_stage!B110</f>
        <v>10517</v>
      </c>
      <c r="C110" t="str">
        <f>static_pve_stage!C110</f>
        <v>当前波数 15/20</v>
      </c>
      <c r="D110" s="1" t="s">
        <v>32</v>
      </c>
      <c r="E110">
        <f t="shared" si="4"/>
        <v>15002</v>
      </c>
      <c r="F110">
        <f>ROUNDDOWN(((INT(MOD(A110,10000)/100)-1)*0.25+1)*$V$18,0)</f>
        <v>5</v>
      </c>
      <c r="G110">
        <f t="shared" si="5"/>
        <v>16004</v>
      </c>
      <c r="H110" s="1">
        <f>ROUNDDOWN(((INT(MOD(A110,10000)/100)-1)*0.25+1)*$V$18*0.35,0)</f>
        <v>1</v>
      </c>
      <c r="I110">
        <v>14001</v>
      </c>
      <c r="J110">
        <f>ROUNDDOWN(((INT(MOD(A110,10000)/100)-1)*0.25+1)*$V$18*1000,0)</f>
        <v>5400</v>
      </c>
      <c r="L110" s="1" t="str">
        <f t="shared" si="3"/>
        <v>[{"bid":15002,"type":5,"num":5},{"bid":16004,"type":6,"num":1},{"bid":14001,"type":4,"num":5400}]</v>
      </c>
    </row>
    <row r="111" spans="1:12" x14ac:dyDescent="0.2">
      <c r="A111">
        <f>static_pve_stage!A111</f>
        <v>10517</v>
      </c>
      <c r="B111">
        <f>static_pve_stage!B111</f>
        <v>10518</v>
      </c>
      <c r="C111" t="str">
        <f>static_pve_stage!C111</f>
        <v>当前波数 16/20\n下一波BOSS</v>
      </c>
      <c r="D111" s="1" t="s">
        <v>32</v>
      </c>
      <c r="E111">
        <f t="shared" si="4"/>
        <v>15002</v>
      </c>
      <c r="F111">
        <f>ROUNDDOWN(((INT(MOD(A111,10000)/100)-1)*0.25+1)*$V$19,0)</f>
        <v>5</v>
      </c>
      <c r="G111">
        <f t="shared" si="5"/>
        <v>16004</v>
      </c>
      <c r="H111" s="1">
        <f>ROUNDDOWN(((INT(MOD(A111,10000)/100)-1)*0.25+1)*$V$19*0.35,0)</f>
        <v>2</v>
      </c>
      <c r="I111">
        <v>14001</v>
      </c>
      <c r="J111">
        <f>ROUNDDOWN(((INT(MOD(A111,10000)/100)-1)*0.25+1)*$V$19*1000,0)</f>
        <v>5800</v>
      </c>
      <c r="L111" s="1" t="str">
        <f t="shared" si="3"/>
        <v>[{"bid":15002,"type":5,"num":5},{"bid":16004,"type":6,"num":2},{"bid":14001,"type":4,"num":5800}]</v>
      </c>
    </row>
    <row r="112" spans="1:12" x14ac:dyDescent="0.2">
      <c r="A112">
        <f>static_pve_stage!A112</f>
        <v>10518</v>
      </c>
      <c r="B112">
        <f>static_pve_stage!B112</f>
        <v>10519</v>
      </c>
      <c r="C112" t="str">
        <f>static_pve_stage!C112</f>
        <v>BOSS波\n需击杀所有怪物</v>
      </c>
      <c r="D112" s="1" t="s">
        <v>32</v>
      </c>
      <c r="E112">
        <f t="shared" si="4"/>
        <v>15002</v>
      </c>
      <c r="F112">
        <f>ROUNDDOWN(((INT(MOD(A112,10000)/100)-1)*0.25+1)*$V$20,0)</f>
        <v>6</v>
      </c>
      <c r="G112">
        <f t="shared" si="5"/>
        <v>16004</v>
      </c>
      <c r="H112" s="1">
        <f>ROUNDDOWN(((INT(MOD(A112,10000)/100)-1)*0.25+1)*$V$20*0.35,0)</f>
        <v>2</v>
      </c>
      <c r="I112">
        <v>14001</v>
      </c>
      <c r="J112">
        <f>ROUNDDOWN(((INT(MOD(A112,10000)/100)-1)*0.25+1)*$V$20*1000,0)</f>
        <v>6200</v>
      </c>
      <c r="L112" s="1" t="str">
        <f t="shared" si="3"/>
        <v>[{"bid":15002,"type":5,"num":6},{"bid":16004,"type":6,"num":2},{"bid":14001,"type":4,"num":6200}]</v>
      </c>
    </row>
    <row r="113" spans="1:12" x14ac:dyDescent="0.2">
      <c r="A113">
        <f>static_pve_stage!A113</f>
        <v>10519</v>
      </c>
      <c r="B113">
        <f>static_pve_stage!B113</f>
        <v>10520</v>
      </c>
      <c r="C113" t="str">
        <f>static_pve_stage!C113</f>
        <v>当前波数 17/20</v>
      </c>
      <c r="D113" s="1" t="s">
        <v>32</v>
      </c>
      <c r="E113">
        <f t="shared" si="4"/>
        <v>15002</v>
      </c>
      <c r="F113">
        <f>ROUNDDOWN(((INT(MOD(A113,10000)/100)-1)*0.25+1)*$V$21,0)</f>
        <v>6</v>
      </c>
      <c r="G113">
        <f t="shared" si="5"/>
        <v>16004</v>
      </c>
      <c r="H113" s="1">
        <f>ROUNDDOWN(((INT(MOD(A113,10000)/100)-1)*0.25+1)*$V$21*0.35,0)</f>
        <v>2</v>
      </c>
      <c r="I113">
        <v>14001</v>
      </c>
      <c r="J113">
        <f>ROUNDDOWN(((INT(MOD(A113,10000)/100)-1)*0.25+1)*$V$21*1000,0)</f>
        <v>6600</v>
      </c>
      <c r="L113" s="1" t="str">
        <f t="shared" si="3"/>
        <v>[{"bid":15002,"type":5,"num":6},{"bid":16004,"type":6,"num":2},{"bid":14001,"type":4,"num":6600}]</v>
      </c>
    </row>
    <row r="114" spans="1:12" x14ac:dyDescent="0.2">
      <c r="A114">
        <f>static_pve_stage!A114</f>
        <v>10520</v>
      </c>
      <c r="B114">
        <f>static_pve_stage!B114</f>
        <v>10521</v>
      </c>
      <c r="C114" t="str">
        <f>static_pve_stage!C114</f>
        <v>当前波数 18/20</v>
      </c>
      <c r="D114" s="1" t="s">
        <v>32</v>
      </c>
      <c r="E114">
        <f t="shared" si="4"/>
        <v>15002</v>
      </c>
      <c r="F114">
        <f>ROUNDDOWN(((INT(MOD(A114,10000)/100)-1)*0.25+1)*$V$22,0)</f>
        <v>7</v>
      </c>
      <c r="G114">
        <f t="shared" si="5"/>
        <v>16004</v>
      </c>
      <c r="H114" s="1">
        <f>ROUNDDOWN(((INT(MOD(A114,10000)/100)-1)*0.25+1)*$V$22*0.35,0)</f>
        <v>2</v>
      </c>
      <c r="I114">
        <v>14001</v>
      </c>
      <c r="J114">
        <f>ROUNDDOWN(((INT(MOD(A114,10000)/100)-1)*0.25+1)*$V$22*1000,0)</f>
        <v>7000</v>
      </c>
      <c r="L114" s="1" t="str">
        <f t="shared" si="3"/>
        <v>[{"bid":15002,"type":5,"num":7},{"bid":16004,"type":6,"num":2},{"bid":14001,"type":4,"num":7000}]</v>
      </c>
    </row>
    <row r="115" spans="1:12" x14ac:dyDescent="0.2">
      <c r="A115">
        <f>static_pve_stage!A115</f>
        <v>10521</v>
      </c>
      <c r="B115">
        <f>static_pve_stage!B115</f>
        <v>10522</v>
      </c>
      <c r="C115" t="str">
        <f>static_pve_stage!C115</f>
        <v>当前波数 19/20</v>
      </c>
      <c r="D115" s="1" t="s">
        <v>32</v>
      </c>
      <c r="E115">
        <f t="shared" si="4"/>
        <v>15002</v>
      </c>
      <c r="F115">
        <f>ROUNDDOWN(((INT(MOD(A115,10000)/100)-1)*0.25+1)*$V$23,0)</f>
        <v>7</v>
      </c>
      <c r="G115">
        <f t="shared" si="5"/>
        <v>16004</v>
      </c>
      <c r="H115" s="1">
        <f>ROUNDDOWN(((INT(MOD(A115,10000)/100)-1)*0.25+1)*$V$23*0.35,0)</f>
        <v>2</v>
      </c>
      <c r="I115">
        <v>14001</v>
      </c>
      <c r="J115">
        <f>ROUNDDOWN(((INT(MOD(A115,10000)/100)-1)*0.25+1)*$V$23*1000,0)</f>
        <v>7400</v>
      </c>
      <c r="L115" s="1" t="str">
        <f t="shared" si="3"/>
        <v>[{"bid":15002,"type":5,"num":7},{"bid":16004,"type":6,"num":2},{"bid":14001,"type":4,"num":7400}]</v>
      </c>
    </row>
    <row r="116" spans="1:12" x14ac:dyDescent="0.2">
      <c r="A116">
        <f>static_pve_stage!A116</f>
        <v>10522</v>
      </c>
      <c r="B116">
        <f>static_pve_stage!B116</f>
        <v>10523</v>
      </c>
      <c r="C116" t="str">
        <f>static_pve_stage!C116</f>
        <v>当前波数 20/20\n下一波BOSS</v>
      </c>
      <c r="D116" s="1" t="s">
        <v>32</v>
      </c>
      <c r="E116">
        <f t="shared" si="4"/>
        <v>15002</v>
      </c>
      <c r="F116">
        <f>ROUNDDOWN(((INT(MOD(A116,10000)/100)-1)*0.25+1)*$V$24,0)</f>
        <v>7</v>
      </c>
      <c r="G116">
        <f t="shared" si="5"/>
        <v>16004</v>
      </c>
      <c r="H116" s="1">
        <f>ROUNDDOWN(((INT(MOD(A116,10000)/100)-1)*0.25+1)*$V$24*0.35,0)</f>
        <v>2</v>
      </c>
      <c r="I116">
        <v>14001</v>
      </c>
      <c r="J116">
        <f>ROUNDDOWN(((INT(MOD(A116,10000)/100)-1)*0.25+1)*$V$24*1000,0)</f>
        <v>7800</v>
      </c>
      <c r="L116" s="1" t="str">
        <f t="shared" si="3"/>
        <v>[{"bid":15002,"type":5,"num":7},{"bid":16004,"type":6,"num":2},{"bid":14001,"type":4,"num":7800}]</v>
      </c>
    </row>
    <row r="117" spans="1:12" x14ac:dyDescent="0.2">
      <c r="A117">
        <f>static_pve_stage!A117</f>
        <v>10523</v>
      </c>
      <c r="B117">
        <f>static_pve_stage!B117</f>
        <v>-1</v>
      </c>
      <c r="C117" t="str">
        <f>static_pve_stage!C117</f>
        <v>BOSS波\n需击杀所有怪物</v>
      </c>
      <c r="D117" s="1" t="s">
        <v>32</v>
      </c>
      <c r="E117">
        <f t="shared" si="4"/>
        <v>15002</v>
      </c>
      <c r="F117">
        <f>ROUNDDOWN(((INT(MOD(A117,10000)/100)-1)*0.25+1)*$V$25,0)</f>
        <v>8</v>
      </c>
      <c r="G117">
        <f t="shared" si="5"/>
        <v>16004</v>
      </c>
      <c r="H117" s="1">
        <f>ROUNDDOWN(((INT(MOD(A117,10000)/100)-1)*0.25+1)*$V$25*0.35,0)</f>
        <v>2</v>
      </c>
      <c r="I117">
        <v>14001</v>
      </c>
      <c r="J117">
        <f>ROUNDDOWN(((INT(MOD(A117,10000)/100)-1)*0.25+1)*$V$25*1000,0)</f>
        <v>8000</v>
      </c>
      <c r="L117" s="1" t="str">
        <f t="shared" si="3"/>
        <v>[{"bid":15002,"type":5,"num":8},{"bid":16004,"type":6,"num":2},{"bid":14001,"type":4,"num":8000}]</v>
      </c>
    </row>
    <row r="118" spans="1:12" x14ac:dyDescent="0.2">
      <c r="A118">
        <f>static_pve_stage!A118</f>
        <v>10601</v>
      </c>
      <c r="B118">
        <f>static_pve_stage!B118</f>
        <v>10602</v>
      </c>
      <c r="C118" t="str">
        <f>static_pve_stage!C118</f>
        <v>当前波数 1/20</v>
      </c>
      <c r="D118" s="1" t="s">
        <v>32</v>
      </c>
      <c r="E118">
        <f t="shared" si="4"/>
        <v>15002</v>
      </c>
      <c r="F118">
        <f>ROUNDDOWN(((INT(MOD(A118,10000)/100)-1)*0.25+1)*$V$3,0)</f>
        <v>0</v>
      </c>
      <c r="G118">
        <f t="shared" si="5"/>
        <v>16004</v>
      </c>
      <c r="H118" s="1">
        <f>ROUNDDOWN(((INT(MOD(A118,10000)/100)-1)*0.25+1)*$V$3*0.35,0)</f>
        <v>0</v>
      </c>
      <c r="I118">
        <v>14001</v>
      </c>
      <c r="J118">
        <f>ROUNDDOWN(((INT(MOD(A118,10000)/100)-1)*0.25+1)*$V$3*1000,0)</f>
        <v>0</v>
      </c>
      <c r="L118" s="1" t="str">
        <f t="shared" si="3"/>
        <v>[]</v>
      </c>
    </row>
    <row r="119" spans="1:12" x14ac:dyDescent="0.2">
      <c r="A119">
        <f>static_pve_stage!A119</f>
        <v>10602</v>
      </c>
      <c r="B119">
        <f>static_pve_stage!B119</f>
        <v>10603</v>
      </c>
      <c r="C119" t="str">
        <f>static_pve_stage!C119</f>
        <v>当前波数 2/20</v>
      </c>
      <c r="D119" s="1" t="s">
        <v>32</v>
      </c>
      <c r="E119">
        <f t="shared" si="4"/>
        <v>15002</v>
      </c>
      <c r="F119">
        <f>ROUNDDOWN(((INT(MOD(A119,10000)/100)-1)*0.25+1)*$V$4,0)</f>
        <v>0</v>
      </c>
      <c r="G119">
        <f t="shared" si="5"/>
        <v>16004</v>
      </c>
      <c r="H119" s="1">
        <f>ROUNDDOWN(((INT(MOD(A119,10000)/100)-1)*0.25+1)*$V$4*0.35,0)</f>
        <v>0</v>
      </c>
      <c r="I119">
        <v>14001</v>
      </c>
      <c r="J119">
        <f>ROUNDDOWN(((INT(MOD(A119,10000)/100)-1)*0.25+1)*$V$4*1000,0)</f>
        <v>225</v>
      </c>
      <c r="L119" s="1" t="str">
        <f t="shared" si="3"/>
        <v>[{"bid":14001,"type":4,"num":225}]</v>
      </c>
    </row>
    <row r="120" spans="1:12" x14ac:dyDescent="0.2">
      <c r="A120">
        <f>static_pve_stage!A120</f>
        <v>10603</v>
      </c>
      <c r="B120">
        <f>static_pve_stage!B120</f>
        <v>10604</v>
      </c>
      <c r="C120" t="str">
        <f>static_pve_stage!C120</f>
        <v>当前波数 3/20</v>
      </c>
      <c r="D120" s="1" t="s">
        <v>32</v>
      </c>
      <c r="E120">
        <f t="shared" si="4"/>
        <v>15002</v>
      </c>
      <c r="F120">
        <f>ROUNDDOWN(((INT(MOD(A120,10000)/100)-1)*0.25+1)*$V$5,0)</f>
        <v>0</v>
      </c>
      <c r="G120">
        <f t="shared" si="5"/>
        <v>16004</v>
      </c>
      <c r="H120" s="1">
        <f>ROUNDDOWN(((INT(MOD(A120,10000)/100)-1)*0.25+1)*$V$5*0.35,0)</f>
        <v>0</v>
      </c>
      <c r="I120">
        <v>14001</v>
      </c>
      <c r="J120">
        <f>ROUNDDOWN(((INT(MOD(A120,10000)/100)-1)*0.25+1)*$V$5*1000,0)</f>
        <v>450</v>
      </c>
      <c r="L120" s="1" t="str">
        <f t="shared" si="3"/>
        <v>[{"bid":14001,"type":4,"num":450}]</v>
      </c>
    </row>
    <row r="121" spans="1:12" x14ac:dyDescent="0.2">
      <c r="A121">
        <f>static_pve_stage!A121</f>
        <v>10604</v>
      </c>
      <c r="B121">
        <f>static_pve_stage!B121</f>
        <v>10605</v>
      </c>
      <c r="C121" t="str">
        <f>static_pve_stage!C121</f>
        <v>当前波数 4/20</v>
      </c>
      <c r="D121" s="1" t="s">
        <v>32</v>
      </c>
      <c r="E121">
        <f t="shared" si="4"/>
        <v>15002</v>
      </c>
      <c r="F121">
        <f>ROUNDDOWN(((INT(MOD(A121,10000)/100)-1)*0.25+1)*$V$6,0)</f>
        <v>0</v>
      </c>
      <c r="G121">
        <f t="shared" si="5"/>
        <v>16004</v>
      </c>
      <c r="H121" s="1">
        <f>ROUNDDOWN(((INT(MOD(A121,10000)/100)-1)*0.25+1)*$V$6*0.35,0)</f>
        <v>0</v>
      </c>
      <c r="I121">
        <v>14001</v>
      </c>
      <c r="J121">
        <f>ROUNDDOWN(((INT(MOD(A121,10000)/100)-1)*0.25+1)*$V$6*1000,0)</f>
        <v>675</v>
      </c>
      <c r="L121" s="1" t="str">
        <f t="shared" si="3"/>
        <v>[{"bid":14001,"type":4,"num":675}]</v>
      </c>
    </row>
    <row r="122" spans="1:12" x14ac:dyDescent="0.2">
      <c r="A122">
        <f>static_pve_stage!A122</f>
        <v>10605</v>
      </c>
      <c r="B122">
        <f>static_pve_stage!B122</f>
        <v>10606</v>
      </c>
      <c r="C122" t="str">
        <f>static_pve_stage!C122</f>
        <v>当前波数 5/20</v>
      </c>
      <c r="D122" s="1" t="s">
        <v>32</v>
      </c>
      <c r="E122">
        <f t="shared" si="4"/>
        <v>15002</v>
      </c>
      <c r="F122">
        <f>ROUNDDOWN(((INT(MOD(A122,10000)/100)-1)*0.25+1)*$V$7,0)</f>
        <v>1</v>
      </c>
      <c r="G122">
        <f t="shared" si="5"/>
        <v>16004</v>
      </c>
      <c r="H122" s="1">
        <f>ROUNDDOWN(((INT(MOD(A122,10000)/100)-1)*0.25+1)*$V$7*0.35,0)</f>
        <v>0</v>
      </c>
      <c r="I122">
        <v>14001</v>
      </c>
      <c r="J122">
        <f>ROUNDDOWN(((INT(MOD(A122,10000)/100)-1)*0.25+1)*$V$7*1000,0)</f>
        <v>1125</v>
      </c>
      <c r="L122" s="1" t="str">
        <f t="shared" si="3"/>
        <v>[{"bid":15002,"type":5,"num":1},{"bid":14001,"type":4,"num":1125}]</v>
      </c>
    </row>
    <row r="123" spans="1:12" x14ac:dyDescent="0.2">
      <c r="A123">
        <f>static_pve_stage!A123</f>
        <v>10606</v>
      </c>
      <c r="B123">
        <f>static_pve_stage!B123</f>
        <v>10607</v>
      </c>
      <c r="C123" t="str">
        <f>static_pve_stage!C123</f>
        <v>当前波数 6/20</v>
      </c>
      <c r="D123" s="1" t="s">
        <v>32</v>
      </c>
      <c r="E123">
        <f t="shared" si="4"/>
        <v>15002</v>
      </c>
      <c r="F123">
        <f>ROUNDDOWN(((INT(MOD(A123,10000)/100)-1)*0.25+1)*$V$8,0)</f>
        <v>1</v>
      </c>
      <c r="G123">
        <f t="shared" si="5"/>
        <v>16004</v>
      </c>
      <c r="H123" s="1">
        <f>ROUNDDOWN(((INT(MOD(A123,10000)/100)-1)*0.25+1)*$V$8*0.35,0)</f>
        <v>0</v>
      </c>
      <c r="I123">
        <v>14001</v>
      </c>
      <c r="J123">
        <f>ROUNDDOWN(((INT(MOD(A123,10000)/100)-1)*0.25+1)*$V$8*1000,0)</f>
        <v>1575</v>
      </c>
      <c r="L123" s="1" t="str">
        <f t="shared" si="3"/>
        <v>[{"bid":15002,"type":5,"num":1},{"bid":14001,"type":4,"num":1575}]</v>
      </c>
    </row>
    <row r="124" spans="1:12" x14ac:dyDescent="0.2">
      <c r="A124">
        <f>static_pve_stage!A124</f>
        <v>10607</v>
      </c>
      <c r="B124">
        <f>static_pve_stage!B124</f>
        <v>10608</v>
      </c>
      <c r="C124" t="str">
        <f>static_pve_stage!C124</f>
        <v>当前波数 7/20</v>
      </c>
      <c r="D124" s="1" t="s">
        <v>32</v>
      </c>
      <c r="E124">
        <f t="shared" si="4"/>
        <v>15002</v>
      </c>
      <c r="F124">
        <f>ROUNDDOWN(((INT(MOD(A124,10000)/100)-1)*0.25+1)*$V$9,0)</f>
        <v>2</v>
      </c>
      <c r="G124">
        <f t="shared" si="5"/>
        <v>16004</v>
      </c>
      <c r="H124" s="1">
        <f>ROUNDDOWN(((INT(MOD(A124,10000)/100)-1)*0.25+1)*$V$9*0.35,0)</f>
        <v>0</v>
      </c>
      <c r="I124">
        <v>14001</v>
      </c>
      <c r="J124">
        <f>ROUNDDOWN(((INT(MOD(A124,10000)/100)-1)*0.25+1)*$V$9*1000,0)</f>
        <v>2025</v>
      </c>
      <c r="L124" s="1" t="str">
        <f t="shared" si="3"/>
        <v>[{"bid":15002,"type":5,"num":2},{"bid":14001,"type":4,"num":2025}]</v>
      </c>
    </row>
    <row r="125" spans="1:12" x14ac:dyDescent="0.2">
      <c r="A125">
        <f>static_pve_stage!A125</f>
        <v>10608</v>
      </c>
      <c r="B125">
        <f>static_pve_stage!B125</f>
        <v>10609</v>
      </c>
      <c r="C125" t="str">
        <f>static_pve_stage!C125</f>
        <v>当前波数 8/20</v>
      </c>
      <c r="D125" s="1" t="s">
        <v>32</v>
      </c>
      <c r="E125">
        <f t="shared" si="4"/>
        <v>15002</v>
      </c>
      <c r="F125">
        <f>ROUNDDOWN(((INT(MOD(A125,10000)/100)-1)*0.25+1)*$V$10,0)</f>
        <v>2</v>
      </c>
      <c r="G125">
        <f t="shared" si="5"/>
        <v>16004</v>
      </c>
      <c r="H125" s="1">
        <f>ROUNDDOWN(((INT(MOD(A125,10000)/100)-1)*0.25+1)*$V$10*0.35,0)</f>
        <v>0</v>
      </c>
      <c r="I125">
        <v>14001</v>
      </c>
      <c r="J125">
        <f>ROUNDDOWN(((INT(MOD(A125,10000)/100)-1)*0.25+1)*$V$10*1000,0)</f>
        <v>2475</v>
      </c>
      <c r="L125" s="1" t="str">
        <f t="shared" si="3"/>
        <v>[{"bid":15002,"type":5,"num":2},{"bid":14001,"type":4,"num":2475}]</v>
      </c>
    </row>
    <row r="126" spans="1:12" x14ac:dyDescent="0.2">
      <c r="A126">
        <f>static_pve_stage!A126</f>
        <v>10609</v>
      </c>
      <c r="B126">
        <f>static_pve_stage!B126</f>
        <v>10610</v>
      </c>
      <c r="C126" t="str">
        <f>static_pve_stage!C126</f>
        <v>当前波数 9/20</v>
      </c>
      <c r="D126" s="1" t="s">
        <v>32</v>
      </c>
      <c r="E126">
        <f t="shared" si="4"/>
        <v>15002</v>
      </c>
      <c r="F126">
        <f>ROUNDDOWN(((INT(MOD(A126,10000)/100)-1)*0.25+1)*$V$11,0)</f>
        <v>2</v>
      </c>
      <c r="G126">
        <f t="shared" si="5"/>
        <v>16004</v>
      </c>
      <c r="H126" s="1">
        <f>ROUNDDOWN(((INT(MOD(A126,10000)/100)-1)*0.25+1)*$V$11*0.35,0)</f>
        <v>1</v>
      </c>
      <c r="I126">
        <v>14001</v>
      </c>
      <c r="J126">
        <f>ROUNDDOWN(((INT(MOD(A126,10000)/100)-1)*0.25+1)*$V$11*1000,0)</f>
        <v>2925</v>
      </c>
      <c r="L126" s="1" t="str">
        <f t="shared" si="3"/>
        <v>[{"bid":15002,"type":5,"num":2},{"bid":16004,"type":6,"num":1},{"bid":14001,"type":4,"num":2925}]</v>
      </c>
    </row>
    <row r="127" spans="1:12" x14ac:dyDescent="0.2">
      <c r="A127">
        <f>static_pve_stage!A127</f>
        <v>10610</v>
      </c>
      <c r="B127">
        <f>static_pve_stage!B127</f>
        <v>10611</v>
      </c>
      <c r="C127" t="str">
        <f>static_pve_stage!C127</f>
        <v>当前波数 10/20\n下一波BOSS</v>
      </c>
      <c r="D127" s="1" t="s">
        <v>32</v>
      </c>
      <c r="E127">
        <f t="shared" si="4"/>
        <v>15002</v>
      </c>
      <c r="F127">
        <f>ROUNDDOWN(((INT(MOD(A127,10000)/100)-1)*0.25+1)*$V$12,0)</f>
        <v>3</v>
      </c>
      <c r="G127">
        <f t="shared" si="5"/>
        <v>16004</v>
      </c>
      <c r="H127" s="1">
        <f>ROUNDDOWN(((INT(MOD(A127,10000)/100)-1)*0.25+1)*$V$12*0.35,0)</f>
        <v>1</v>
      </c>
      <c r="I127">
        <v>14001</v>
      </c>
      <c r="J127">
        <f>ROUNDDOWN(((INT(MOD(A127,10000)/100)-1)*0.25+1)*$V$12*1000,0)</f>
        <v>3375</v>
      </c>
      <c r="L127" s="1" t="str">
        <f t="shared" si="3"/>
        <v>[{"bid":15002,"type":5,"num":3},{"bid":16004,"type":6,"num":1},{"bid":14001,"type":4,"num":3375}]</v>
      </c>
    </row>
    <row r="128" spans="1:12" x14ac:dyDescent="0.2">
      <c r="A128">
        <f>static_pve_stage!A128</f>
        <v>10611</v>
      </c>
      <c r="B128">
        <f>static_pve_stage!B128</f>
        <v>10612</v>
      </c>
      <c r="C128" t="str">
        <f>static_pve_stage!C128</f>
        <v>BOSS波\n需击杀所有怪物</v>
      </c>
      <c r="D128" s="1" t="s">
        <v>32</v>
      </c>
      <c r="E128">
        <f t="shared" si="4"/>
        <v>15002</v>
      </c>
      <c r="F128">
        <f>ROUNDDOWN(((INT(MOD(A128,10000)/100)-1)*0.25+1)*$V$13,0)</f>
        <v>3</v>
      </c>
      <c r="G128">
        <f t="shared" si="5"/>
        <v>16004</v>
      </c>
      <c r="H128" s="1">
        <f>ROUNDDOWN(((INT(MOD(A128,10000)/100)-1)*0.25+1)*$V$13*0.35,0)</f>
        <v>1</v>
      </c>
      <c r="I128">
        <v>14001</v>
      </c>
      <c r="J128">
        <f>ROUNDDOWN(((INT(MOD(A128,10000)/100)-1)*0.25+1)*$V$13*1000,0)</f>
        <v>3825</v>
      </c>
      <c r="L128" s="1" t="str">
        <f t="shared" si="3"/>
        <v>[{"bid":15002,"type":5,"num":3},{"bid":16004,"type":6,"num":1},{"bid":14001,"type":4,"num":3825}]</v>
      </c>
    </row>
    <row r="129" spans="1:12" x14ac:dyDescent="0.2">
      <c r="A129">
        <f>static_pve_stage!A129</f>
        <v>10612</v>
      </c>
      <c r="B129">
        <f>static_pve_stage!B129</f>
        <v>10613</v>
      </c>
      <c r="C129" t="str">
        <f>static_pve_stage!C129</f>
        <v>当前波数 11/20</v>
      </c>
      <c r="D129" s="1" t="s">
        <v>32</v>
      </c>
      <c r="E129">
        <f t="shared" si="4"/>
        <v>15002</v>
      </c>
      <c r="F129">
        <f>ROUNDDOWN(((INT(MOD(A129,10000)/100)-1)*0.25+1)*$V$14,0)</f>
        <v>4</v>
      </c>
      <c r="G129">
        <f t="shared" si="5"/>
        <v>16004</v>
      </c>
      <c r="H129" s="1">
        <f>ROUNDDOWN(((INT(MOD(A129,10000)/100)-1)*0.25+1)*$V$14*0.35,0)</f>
        <v>1</v>
      </c>
      <c r="I129">
        <v>14001</v>
      </c>
      <c r="J129">
        <f>ROUNDDOWN(((INT(MOD(A129,10000)/100)-1)*0.25+1)*$V$14*1000,0)</f>
        <v>4275</v>
      </c>
      <c r="L129" s="1" t="str">
        <f t="shared" si="3"/>
        <v>[{"bid":15002,"type":5,"num":4},{"bid":16004,"type":6,"num":1},{"bid":14001,"type":4,"num":4275}]</v>
      </c>
    </row>
    <row r="130" spans="1:12" x14ac:dyDescent="0.2">
      <c r="A130">
        <f>static_pve_stage!A130</f>
        <v>10613</v>
      </c>
      <c r="B130">
        <f>static_pve_stage!B130</f>
        <v>10614</v>
      </c>
      <c r="C130" t="str">
        <f>static_pve_stage!C130</f>
        <v>当前波数 12/20</v>
      </c>
      <c r="D130" s="1" t="s">
        <v>32</v>
      </c>
      <c r="E130">
        <f t="shared" si="4"/>
        <v>15002</v>
      </c>
      <c r="F130">
        <f>ROUNDDOWN(((INT(MOD(A130,10000)/100)-1)*0.25+1)*$V$15,0)</f>
        <v>4</v>
      </c>
      <c r="G130">
        <f t="shared" si="5"/>
        <v>16004</v>
      </c>
      <c r="H130" s="1">
        <f>ROUNDDOWN(((INT(MOD(A130,10000)/100)-1)*0.25+1)*$V$15*0.35,0)</f>
        <v>1</v>
      </c>
      <c r="I130">
        <v>14001</v>
      </c>
      <c r="J130">
        <f>ROUNDDOWN(((INT(MOD(A130,10000)/100)-1)*0.25+1)*$V$15*1000,0)</f>
        <v>4725</v>
      </c>
      <c r="L130" s="1" t="str">
        <f t="shared" si="3"/>
        <v>[{"bid":15002,"type":5,"num":4},{"bid":16004,"type":6,"num":1},{"bid":14001,"type":4,"num":4725}]</v>
      </c>
    </row>
    <row r="131" spans="1:12" x14ac:dyDescent="0.2">
      <c r="A131">
        <f>static_pve_stage!A131</f>
        <v>10614</v>
      </c>
      <c r="B131">
        <f>static_pve_stage!B131</f>
        <v>10615</v>
      </c>
      <c r="C131" t="str">
        <f>static_pve_stage!C131</f>
        <v>当前波数 13/20</v>
      </c>
      <c r="D131" s="1" t="s">
        <v>32</v>
      </c>
      <c r="E131">
        <f t="shared" si="4"/>
        <v>15002</v>
      </c>
      <c r="F131">
        <f>ROUNDDOWN(((INT(MOD(A131,10000)/100)-1)*0.25+1)*$V$16,0)</f>
        <v>5</v>
      </c>
      <c r="G131">
        <f t="shared" si="5"/>
        <v>16004</v>
      </c>
      <c r="H131" s="1">
        <f>ROUNDDOWN(((INT(MOD(A131,10000)/100)-1)*0.25+1)*$V$16*0.35,0)</f>
        <v>1</v>
      </c>
      <c r="I131">
        <v>14001</v>
      </c>
      <c r="J131">
        <f>ROUNDDOWN(((INT(MOD(A131,10000)/100)-1)*0.25+1)*$V$16*1000,0)</f>
        <v>5175</v>
      </c>
      <c r="L131" s="1" t="str">
        <f t="shared" si="3"/>
        <v>[{"bid":15002,"type":5,"num":5},{"bid":16004,"type":6,"num":1},{"bid":14001,"type":4,"num":5175}]</v>
      </c>
    </row>
    <row r="132" spans="1:12" x14ac:dyDescent="0.2">
      <c r="A132">
        <f>static_pve_stage!A132</f>
        <v>10615</v>
      </c>
      <c r="B132">
        <f>static_pve_stage!B132</f>
        <v>10616</v>
      </c>
      <c r="C132" t="str">
        <f>static_pve_stage!C132</f>
        <v>当前波数 14/20</v>
      </c>
      <c r="D132" s="1" t="s">
        <v>32</v>
      </c>
      <c r="E132">
        <f t="shared" si="4"/>
        <v>15002</v>
      </c>
      <c r="F132">
        <f>ROUNDDOWN(((INT(MOD(A132,10000)/100)-1)*0.25+1)*$V$17,0)</f>
        <v>5</v>
      </c>
      <c r="G132">
        <f t="shared" si="5"/>
        <v>16004</v>
      </c>
      <c r="H132" s="1">
        <f>ROUNDDOWN(((INT(MOD(A132,10000)/100)-1)*0.25+1)*$V$17*0.35,0)</f>
        <v>1</v>
      </c>
      <c r="I132">
        <v>14001</v>
      </c>
      <c r="J132">
        <f>ROUNDDOWN(((INT(MOD(A132,10000)/100)-1)*0.25+1)*$V$17*1000,0)</f>
        <v>5625</v>
      </c>
      <c r="L132" s="1" t="str">
        <f t="shared" ref="L132:L195" si="6">"["&amp;IF(F132=0,"","{""bid"":"&amp;E132&amp;",""type"":5,""num"":"&amp;F132&amp;"},")&amp;IF(H132=0,"","{""bid"":"&amp;G132&amp;",""type"":6,""num"":"&amp;H132&amp;"},")&amp;IF(J132=0,"","{""bid"":"&amp;I132&amp;",""type"":4,""num"":"&amp;J132&amp;"}")&amp;"]"</f>
        <v>[{"bid":15002,"type":5,"num":5},{"bid":16004,"type":6,"num":1},{"bid":14001,"type":4,"num":5625}]</v>
      </c>
    </row>
    <row r="133" spans="1:12" x14ac:dyDescent="0.2">
      <c r="A133">
        <f>static_pve_stage!A133</f>
        <v>10616</v>
      </c>
      <c r="B133">
        <f>static_pve_stage!B133</f>
        <v>10617</v>
      </c>
      <c r="C133" t="str">
        <f>static_pve_stage!C133</f>
        <v>当前波数 15/20</v>
      </c>
      <c r="D133" s="1" t="s">
        <v>32</v>
      </c>
      <c r="E133">
        <f t="shared" ref="E133:E196" si="7">E132</f>
        <v>15002</v>
      </c>
      <c r="F133">
        <f>ROUNDDOWN(((INT(MOD(A133,10000)/100)-1)*0.25+1)*$V$18,0)</f>
        <v>6</v>
      </c>
      <c r="G133">
        <f t="shared" ref="G133:G196" si="8">G132</f>
        <v>16004</v>
      </c>
      <c r="H133" s="1">
        <f>ROUNDDOWN(((INT(MOD(A133,10000)/100)-1)*0.25+1)*$V$18*0.35,0)</f>
        <v>2</v>
      </c>
      <c r="I133">
        <v>14001</v>
      </c>
      <c r="J133">
        <f>ROUNDDOWN(((INT(MOD(A133,10000)/100)-1)*0.25+1)*$V$18*1000,0)</f>
        <v>6075</v>
      </c>
      <c r="L133" s="1" t="str">
        <f t="shared" si="6"/>
        <v>[{"bid":15002,"type":5,"num":6},{"bid":16004,"type":6,"num":2},{"bid":14001,"type":4,"num":6075}]</v>
      </c>
    </row>
    <row r="134" spans="1:12" x14ac:dyDescent="0.2">
      <c r="A134">
        <f>static_pve_stage!A134</f>
        <v>10617</v>
      </c>
      <c r="B134">
        <f>static_pve_stage!B134</f>
        <v>10618</v>
      </c>
      <c r="C134" t="str">
        <f>static_pve_stage!C134</f>
        <v>当前波数 16/20\n下一波BOSS</v>
      </c>
      <c r="D134" s="1" t="s">
        <v>32</v>
      </c>
      <c r="E134">
        <f t="shared" si="7"/>
        <v>15002</v>
      </c>
      <c r="F134">
        <f>ROUNDDOWN(((INT(MOD(A134,10000)/100)-1)*0.25+1)*$V$19,0)</f>
        <v>6</v>
      </c>
      <c r="G134">
        <f t="shared" si="8"/>
        <v>16004</v>
      </c>
      <c r="H134" s="1">
        <f>ROUNDDOWN(((INT(MOD(A134,10000)/100)-1)*0.25+1)*$V$19*0.35,0)</f>
        <v>2</v>
      </c>
      <c r="I134">
        <v>14001</v>
      </c>
      <c r="J134">
        <f>ROUNDDOWN(((INT(MOD(A134,10000)/100)-1)*0.25+1)*$V$19*1000,0)</f>
        <v>6525</v>
      </c>
      <c r="L134" s="1" t="str">
        <f t="shared" si="6"/>
        <v>[{"bid":15002,"type":5,"num":6},{"bid":16004,"type":6,"num":2},{"bid":14001,"type":4,"num":6525}]</v>
      </c>
    </row>
    <row r="135" spans="1:12" x14ac:dyDescent="0.2">
      <c r="A135">
        <f>static_pve_stage!A135</f>
        <v>10618</v>
      </c>
      <c r="B135">
        <f>static_pve_stage!B135</f>
        <v>10619</v>
      </c>
      <c r="C135" t="str">
        <f>static_pve_stage!C135</f>
        <v>BOSS波\n需击杀所有怪物</v>
      </c>
      <c r="D135" s="1" t="s">
        <v>32</v>
      </c>
      <c r="E135">
        <f t="shared" si="7"/>
        <v>15002</v>
      </c>
      <c r="F135">
        <f>ROUNDDOWN(((INT(MOD(A135,10000)/100)-1)*0.25+1)*$V$20,0)</f>
        <v>6</v>
      </c>
      <c r="G135">
        <f t="shared" si="8"/>
        <v>16004</v>
      </c>
      <c r="H135" s="1">
        <f>ROUNDDOWN(((INT(MOD(A135,10000)/100)-1)*0.25+1)*$V$20*0.35,0)</f>
        <v>2</v>
      </c>
      <c r="I135">
        <v>14001</v>
      </c>
      <c r="J135">
        <f>ROUNDDOWN(((INT(MOD(A135,10000)/100)-1)*0.25+1)*$V$20*1000,0)</f>
        <v>6975</v>
      </c>
      <c r="L135" s="1" t="str">
        <f t="shared" si="6"/>
        <v>[{"bid":15002,"type":5,"num":6},{"bid":16004,"type":6,"num":2},{"bid":14001,"type":4,"num":6975}]</v>
      </c>
    </row>
    <row r="136" spans="1:12" x14ac:dyDescent="0.2">
      <c r="A136">
        <f>static_pve_stage!A136</f>
        <v>10619</v>
      </c>
      <c r="B136">
        <f>static_pve_stage!B136</f>
        <v>10620</v>
      </c>
      <c r="C136" t="str">
        <f>static_pve_stage!C136</f>
        <v>当前波数 17/20</v>
      </c>
      <c r="D136" s="1" t="s">
        <v>32</v>
      </c>
      <c r="E136">
        <f t="shared" si="7"/>
        <v>15002</v>
      </c>
      <c r="F136">
        <f>ROUNDDOWN(((INT(MOD(A136,10000)/100)-1)*0.25+1)*$V$21,0)</f>
        <v>7</v>
      </c>
      <c r="G136">
        <f t="shared" si="8"/>
        <v>16004</v>
      </c>
      <c r="H136" s="1">
        <f>ROUNDDOWN(((INT(MOD(A136,10000)/100)-1)*0.25+1)*$V$21*0.35,0)</f>
        <v>2</v>
      </c>
      <c r="I136">
        <v>14001</v>
      </c>
      <c r="J136">
        <f>ROUNDDOWN(((INT(MOD(A136,10000)/100)-1)*0.25+1)*$V$21*1000,0)</f>
        <v>7425</v>
      </c>
      <c r="L136" s="1" t="str">
        <f t="shared" si="6"/>
        <v>[{"bid":15002,"type":5,"num":7},{"bid":16004,"type":6,"num":2},{"bid":14001,"type":4,"num":7425}]</v>
      </c>
    </row>
    <row r="137" spans="1:12" x14ac:dyDescent="0.2">
      <c r="A137">
        <f>static_pve_stage!A137</f>
        <v>10620</v>
      </c>
      <c r="B137">
        <f>static_pve_stage!B137</f>
        <v>10621</v>
      </c>
      <c r="C137" t="str">
        <f>static_pve_stage!C137</f>
        <v>当前波数 18/20</v>
      </c>
      <c r="D137" s="1" t="s">
        <v>32</v>
      </c>
      <c r="E137">
        <f t="shared" si="7"/>
        <v>15002</v>
      </c>
      <c r="F137">
        <f>ROUNDDOWN(((INT(MOD(A137,10000)/100)-1)*0.25+1)*$V$22,0)</f>
        <v>7</v>
      </c>
      <c r="G137">
        <f t="shared" si="8"/>
        <v>16004</v>
      </c>
      <c r="H137" s="1">
        <f>ROUNDDOWN(((INT(MOD(A137,10000)/100)-1)*0.25+1)*$V$22*0.35,0)</f>
        <v>2</v>
      </c>
      <c r="I137">
        <v>14001</v>
      </c>
      <c r="J137">
        <f>ROUNDDOWN(((INT(MOD(A137,10000)/100)-1)*0.25+1)*$V$22*1000,0)</f>
        <v>7875</v>
      </c>
      <c r="L137" s="1" t="str">
        <f t="shared" si="6"/>
        <v>[{"bid":15002,"type":5,"num":7},{"bid":16004,"type":6,"num":2},{"bid":14001,"type":4,"num":7875}]</v>
      </c>
    </row>
    <row r="138" spans="1:12" x14ac:dyDescent="0.2">
      <c r="A138">
        <f>static_pve_stage!A138</f>
        <v>10621</v>
      </c>
      <c r="B138">
        <f>static_pve_stage!B138</f>
        <v>10622</v>
      </c>
      <c r="C138" t="str">
        <f>static_pve_stage!C138</f>
        <v>当前波数 19/20</v>
      </c>
      <c r="D138" s="1" t="s">
        <v>32</v>
      </c>
      <c r="E138">
        <f t="shared" si="7"/>
        <v>15002</v>
      </c>
      <c r="F138">
        <f>ROUNDDOWN(((INT(MOD(A138,10000)/100)-1)*0.25+1)*$V$23,0)</f>
        <v>8</v>
      </c>
      <c r="G138">
        <f t="shared" si="8"/>
        <v>16004</v>
      </c>
      <c r="H138" s="1">
        <f>ROUNDDOWN(((INT(MOD(A138,10000)/100)-1)*0.25+1)*$V$23*0.35,0)</f>
        <v>2</v>
      </c>
      <c r="I138">
        <v>14001</v>
      </c>
      <c r="J138">
        <f>ROUNDDOWN(((INT(MOD(A138,10000)/100)-1)*0.25+1)*$V$23*1000,0)</f>
        <v>8325</v>
      </c>
      <c r="L138" s="1" t="str">
        <f t="shared" si="6"/>
        <v>[{"bid":15002,"type":5,"num":8},{"bid":16004,"type":6,"num":2},{"bid":14001,"type":4,"num":8325}]</v>
      </c>
    </row>
    <row r="139" spans="1:12" x14ac:dyDescent="0.2">
      <c r="A139">
        <f>static_pve_stage!A139</f>
        <v>10622</v>
      </c>
      <c r="B139">
        <f>static_pve_stage!B139</f>
        <v>10623</v>
      </c>
      <c r="C139" t="str">
        <f>static_pve_stage!C139</f>
        <v>当前波数 20/20\n下一波BOSS</v>
      </c>
      <c r="D139" s="1" t="s">
        <v>32</v>
      </c>
      <c r="E139">
        <f t="shared" si="7"/>
        <v>15002</v>
      </c>
      <c r="F139">
        <f>ROUNDDOWN(((INT(MOD(A139,10000)/100)-1)*0.25+1)*$V$24,0)</f>
        <v>8</v>
      </c>
      <c r="G139">
        <f t="shared" si="8"/>
        <v>16004</v>
      </c>
      <c r="H139" s="1">
        <f>ROUNDDOWN(((INT(MOD(A139,10000)/100)-1)*0.25+1)*$V$24*0.35,0)</f>
        <v>3</v>
      </c>
      <c r="I139">
        <v>14001</v>
      </c>
      <c r="J139">
        <f>ROUNDDOWN(((INT(MOD(A139,10000)/100)-1)*0.25+1)*$V$24*1000,0)</f>
        <v>8775</v>
      </c>
      <c r="L139" s="1" t="str">
        <f t="shared" si="6"/>
        <v>[{"bid":15002,"type":5,"num":8},{"bid":16004,"type":6,"num":3},{"bid":14001,"type":4,"num":8775}]</v>
      </c>
    </row>
    <row r="140" spans="1:12" x14ac:dyDescent="0.2">
      <c r="A140">
        <f>static_pve_stage!A140</f>
        <v>10623</v>
      </c>
      <c r="B140">
        <f>static_pve_stage!B140</f>
        <v>-1</v>
      </c>
      <c r="C140" t="str">
        <f>static_pve_stage!C140</f>
        <v>BOSS波\n需击杀所有怪物</v>
      </c>
      <c r="D140" s="1" t="s">
        <v>32</v>
      </c>
      <c r="E140">
        <f t="shared" si="7"/>
        <v>15002</v>
      </c>
      <c r="F140">
        <f>ROUNDDOWN(((INT(MOD(A140,10000)/100)-1)*0.25+1)*$V$25,0)</f>
        <v>9</v>
      </c>
      <c r="G140">
        <f t="shared" si="8"/>
        <v>16004</v>
      </c>
      <c r="H140" s="1">
        <f>ROUNDDOWN(((INT(MOD(A140,10000)/100)-1)*0.25+1)*$V$25*0.35,0)</f>
        <v>3</v>
      </c>
      <c r="I140">
        <v>14001</v>
      </c>
      <c r="J140">
        <f>ROUNDDOWN(((INT(MOD(A140,10000)/100)-1)*0.25+1)*$V$25*1000,0)</f>
        <v>9000</v>
      </c>
      <c r="L140" s="1" t="str">
        <f t="shared" si="6"/>
        <v>[{"bid":15002,"type":5,"num":9},{"bid":16004,"type":6,"num":3},{"bid":14001,"type":4,"num":9000}]</v>
      </c>
    </row>
    <row r="141" spans="1:12" x14ac:dyDescent="0.2">
      <c r="A141">
        <f>static_pve_stage!A141</f>
        <v>10701</v>
      </c>
      <c r="B141">
        <f>static_pve_stage!B141</f>
        <v>10702</v>
      </c>
      <c r="C141" t="str">
        <f>static_pve_stage!C141</f>
        <v>当前波数 1/20</v>
      </c>
      <c r="D141" s="1" t="s">
        <v>32</v>
      </c>
      <c r="E141">
        <f t="shared" si="7"/>
        <v>15002</v>
      </c>
      <c r="F141">
        <f>ROUNDDOWN(((INT(MOD(A141,10000)/100)-1)*0.25+1)*$V$3,0)</f>
        <v>0</v>
      </c>
      <c r="G141">
        <f t="shared" si="8"/>
        <v>16004</v>
      </c>
      <c r="H141" s="1">
        <f>ROUNDDOWN(((INT(MOD(A141,10000)/100)-1)*0.25+1)*$V$3*0.35,0)</f>
        <v>0</v>
      </c>
      <c r="I141">
        <v>14001</v>
      </c>
      <c r="J141">
        <f>ROUNDDOWN(((INT(MOD(A141,10000)/100)-1)*0.25+1)*$V$3*1000,0)</f>
        <v>0</v>
      </c>
      <c r="L141" s="1" t="str">
        <f t="shared" si="6"/>
        <v>[]</v>
      </c>
    </row>
    <row r="142" spans="1:12" x14ac:dyDescent="0.2">
      <c r="A142">
        <f>static_pve_stage!A142</f>
        <v>10702</v>
      </c>
      <c r="B142">
        <f>static_pve_stage!B142</f>
        <v>10703</v>
      </c>
      <c r="C142" t="str">
        <f>static_pve_stage!C142</f>
        <v>当前波数 2/20</v>
      </c>
      <c r="D142" s="1" t="s">
        <v>32</v>
      </c>
      <c r="E142">
        <f t="shared" si="7"/>
        <v>15002</v>
      </c>
      <c r="F142">
        <f>ROUNDDOWN(((INT(MOD(A142,10000)/100)-1)*0.25+1)*$V$4,0)</f>
        <v>0</v>
      </c>
      <c r="G142">
        <f t="shared" si="8"/>
        <v>16004</v>
      </c>
      <c r="H142" s="1">
        <f>ROUNDDOWN(((INT(MOD(A142,10000)/100)-1)*0.25+1)*$V$4*0.35,0)</f>
        <v>0</v>
      </c>
      <c r="I142">
        <v>14001</v>
      </c>
      <c r="J142">
        <f>ROUNDDOWN(((INT(MOD(A142,10000)/100)-1)*0.25+1)*$V$4*1000,0)</f>
        <v>250</v>
      </c>
      <c r="L142" s="1" t="str">
        <f t="shared" si="6"/>
        <v>[{"bid":14001,"type":4,"num":250}]</v>
      </c>
    </row>
    <row r="143" spans="1:12" x14ac:dyDescent="0.2">
      <c r="A143">
        <f>static_pve_stage!A143</f>
        <v>10703</v>
      </c>
      <c r="B143">
        <f>static_pve_stage!B143</f>
        <v>10704</v>
      </c>
      <c r="C143" t="str">
        <f>static_pve_stage!C143</f>
        <v>当前波数 3/20</v>
      </c>
      <c r="D143" s="1" t="s">
        <v>32</v>
      </c>
      <c r="E143">
        <f t="shared" si="7"/>
        <v>15002</v>
      </c>
      <c r="F143">
        <f>ROUNDDOWN(((INT(MOD(A143,10000)/100)-1)*0.25+1)*$V$5,0)</f>
        <v>0</v>
      </c>
      <c r="G143">
        <f t="shared" si="8"/>
        <v>16004</v>
      </c>
      <c r="H143" s="1">
        <f>ROUNDDOWN(((INT(MOD(A143,10000)/100)-1)*0.25+1)*$V$5*0.35,0)</f>
        <v>0</v>
      </c>
      <c r="I143">
        <v>14001</v>
      </c>
      <c r="J143">
        <f>ROUNDDOWN(((INT(MOD(A143,10000)/100)-1)*0.25+1)*$V$5*1000,0)</f>
        <v>500</v>
      </c>
      <c r="L143" s="1" t="str">
        <f t="shared" si="6"/>
        <v>[{"bid":14001,"type":4,"num":500}]</v>
      </c>
    </row>
    <row r="144" spans="1:12" x14ac:dyDescent="0.2">
      <c r="A144">
        <f>static_pve_stage!A144</f>
        <v>10704</v>
      </c>
      <c r="B144">
        <f>static_pve_stage!B144</f>
        <v>10705</v>
      </c>
      <c r="C144" t="str">
        <f>static_pve_stage!C144</f>
        <v>当前波数 4/20</v>
      </c>
      <c r="D144" s="1" t="s">
        <v>32</v>
      </c>
      <c r="E144">
        <f t="shared" si="7"/>
        <v>15002</v>
      </c>
      <c r="F144">
        <f>ROUNDDOWN(((INT(MOD(A144,10000)/100)-1)*0.25+1)*$V$6,0)</f>
        <v>0</v>
      </c>
      <c r="G144">
        <f t="shared" si="8"/>
        <v>16004</v>
      </c>
      <c r="H144" s="1">
        <f>ROUNDDOWN(((INT(MOD(A144,10000)/100)-1)*0.25+1)*$V$6*0.35,0)</f>
        <v>0</v>
      </c>
      <c r="I144">
        <v>14001</v>
      </c>
      <c r="J144">
        <f>ROUNDDOWN(((INT(MOD(A144,10000)/100)-1)*0.25+1)*$V$6*1000,0)</f>
        <v>750</v>
      </c>
      <c r="L144" s="1" t="str">
        <f t="shared" si="6"/>
        <v>[{"bid":14001,"type":4,"num":750}]</v>
      </c>
    </row>
    <row r="145" spans="1:12" x14ac:dyDescent="0.2">
      <c r="A145">
        <f>static_pve_stage!A145</f>
        <v>10705</v>
      </c>
      <c r="B145">
        <f>static_pve_stage!B145</f>
        <v>10706</v>
      </c>
      <c r="C145" t="str">
        <f>static_pve_stage!C145</f>
        <v>当前波数 5/20</v>
      </c>
      <c r="D145" s="1" t="s">
        <v>32</v>
      </c>
      <c r="E145">
        <f t="shared" si="7"/>
        <v>15002</v>
      </c>
      <c r="F145">
        <f>ROUNDDOWN(((INT(MOD(A145,10000)/100)-1)*0.25+1)*$V$7,0)</f>
        <v>1</v>
      </c>
      <c r="G145">
        <f t="shared" si="8"/>
        <v>16004</v>
      </c>
      <c r="H145" s="1">
        <f>ROUNDDOWN(((INT(MOD(A145,10000)/100)-1)*0.25+1)*$V$7*0.35,0)</f>
        <v>0</v>
      </c>
      <c r="I145">
        <v>14001</v>
      </c>
      <c r="J145">
        <f>ROUNDDOWN(((INT(MOD(A145,10000)/100)-1)*0.25+1)*$V$7*1000,0)</f>
        <v>1250</v>
      </c>
      <c r="L145" s="1" t="str">
        <f t="shared" si="6"/>
        <v>[{"bid":15002,"type":5,"num":1},{"bid":14001,"type":4,"num":1250}]</v>
      </c>
    </row>
    <row r="146" spans="1:12" x14ac:dyDescent="0.2">
      <c r="A146">
        <f>static_pve_stage!A146</f>
        <v>10706</v>
      </c>
      <c r="B146">
        <f>static_pve_stage!B146</f>
        <v>10707</v>
      </c>
      <c r="C146" t="str">
        <f>static_pve_stage!C146</f>
        <v>当前波数 6/20</v>
      </c>
      <c r="D146" s="1" t="s">
        <v>32</v>
      </c>
      <c r="E146">
        <f t="shared" si="7"/>
        <v>15002</v>
      </c>
      <c r="F146">
        <f>ROUNDDOWN(((INT(MOD(A146,10000)/100)-1)*0.25+1)*$V$8,0)</f>
        <v>1</v>
      </c>
      <c r="G146">
        <f t="shared" si="8"/>
        <v>16004</v>
      </c>
      <c r="H146" s="1">
        <f>ROUNDDOWN(((INT(MOD(A146,10000)/100)-1)*0.25+1)*$V$8*0.35,0)</f>
        <v>0</v>
      </c>
      <c r="I146">
        <v>14001</v>
      </c>
      <c r="J146">
        <f>ROUNDDOWN(((INT(MOD(A146,10000)/100)-1)*0.25+1)*$V$8*1000,0)</f>
        <v>1750</v>
      </c>
      <c r="L146" s="1" t="str">
        <f t="shared" si="6"/>
        <v>[{"bid":15002,"type":5,"num":1},{"bid":14001,"type":4,"num":1750}]</v>
      </c>
    </row>
    <row r="147" spans="1:12" x14ac:dyDescent="0.2">
      <c r="A147">
        <f>static_pve_stage!A147</f>
        <v>10707</v>
      </c>
      <c r="B147">
        <f>static_pve_stage!B147</f>
        <v>10708</v>
      </c>
      <c r="C147" t="str">
        <f>static_pve_stage!C147</f>
        <v>当前波数 7/20</v>
      </c>
      <c r="D147" s="1" t="s">
        <v>32</v>
      </c>
      <c r="E147">
        <f t="shared" si="7"/>
        <v>15002</v>
      </c>
      <c r="F147">
        <f>ROUNDDOWN(((INT(MOD(A147,10000)/100)-1)*0.25+1)*$V$9,0)</f>
        <v>2</v>
      </c>
      <c r="G147">
        <f t="shared" si="8"/>
        <v>16004</v>
      </c>
      <c r="H147" s="1">
        <f>ROUNDDOWN(((INT(MOD(A147,10000)/100)-1)*0.25+1)*$V$9*0.35,0)</f>
        <v>0</v>
      </c>
      <c r="I147">
        <v>14001</v>
      </c>
      <c r="J147">
        <f>ROUNDDOWN(((INT(MOD(A147,10000)/100)-1)*0.25+1)*$V$9*1000,0)</f>
        <v>2250</v>
      </c>
      <c r="L147" s="1" t="str">
        <f t="shared" si="6"/>
        <v>[{"bid":15002,"type":5,"num":2},{"bid":14001,"type":4,"num":2250}]</v>
      </c>
    </row>
    <row r="148" spans="1:12" x14ac:dyDescent="0.2">
      <c r="A148">
        <f>static_pve_stage!A148</f>
        <v>10708</v>
      </c>
      <c r="B148">
        <f>static_pve_stage!B148</f>
        <v>10709</v>
      </c>
      <c r="C148" t="str">
        <f>static_pve_stage!C148</f>
        <v>当前波数 8/20</v>
      </c>
      <c r="D148" s="1" t="s">
        <v>32</v>
      </c>
      <c r="E148">
        <f t="shared" si="7"/>
        <v>15002</v>
      </c>
      <c r="F148">
        <f>ROUNDDOWN(((INT(MOD(A148,10000)/100)-1)*0.25+1)*$V$10,0)</f>
        <v>2</v>
      </c>
      <c r="G148">
        <f t="shared" si="8"/>
        <v>16004</v>
      </c>
      <c r="H148" s="1">
        <f>ROUNDDOWN(((INT(MOD(A148,10000)/100)-1)*0.25+1)*$V$10*0.35,0)</f>
        <v>0</v>
      </c>
      <c r="I148">
        <v>14001</v>
      </c>
      <c r="J148">
        <f>ROUNDDOWN(((INT(MOD(A148,10000)/100)-1)*0.25+1)*$V$10*1000,0)</f>
        <v>2750</v>
      </c>
      <c r="L148" s="1" t="str">
        <f t="shared" si="6"/>
        <v>[{"bid":15002,"type":5,"num":2},{"bid":14001,"type":4,"num":2750}]</v>
      </c>
    </row>
    <row r="149" spans="1:12" x14ac:dyDescent="0.2">
      <c r="A149">
        <f>static_pve_stage!A149</f>
        <v>10709</v>
      </c>
      <c r="B149">
        <f>static_pve_stage!B149</f>
        <v>10710</v>
      </c>
      <c r="C149" t="str">
        <f>static_pve_stage!C149</f>
        <v>当前波数 9/20</v>
      </c>
      <c r="D149" s="1" t="s">
        <v>32</v>
      </c>
      <c r="E149">
        <f t="shared" si="7"/>
        <v>15002</v>
      </c>
      <c r="F149">
        <f>ROUNDDOWN(((INT(MOD(A149,10000)/100)-1)*0.25+1)*$V$11,0)</f>
        <v>3</v>
      </c>
      <c r="G149">
        <f t="shared" si="8"/>
        <v>16004</v>
      </c>
      <c r="H149" s="1">
        <f>ROUNDDOWN(((INT(MOD(A149,10000)/100)-1)*0.25+1)*$V$11*0.35,0)</f>
        <v>1</v>
      </c>
      <c r="I149">
        <v>14001</v>
      </c>
      <c r="J149">
        <f>ROUNDDOWN(((INT(MOD(A149,10000)/100)-1)*0.25+1)*$V$11*1000,0)</f>
        <v>3250</v>
      </c>
      <c r="L149" s="1" t="str">
        <f t="shared" si="6"/>
        <v>[{"bid":15002,"type":5,"num":3},{"bid":16004,"type":6,"num":1},{"bid":14001,"type":4,"num":3250}]</v>
      </c>
    </row>
    <row r="150" spans="1:12" x14ac:dyDescent="0.2">
      <c r="A150">
        <f>static_pve_stage!A150</f>
        <v>10710</v>
      </c>
      <c r="B150">
        <f>static_pve_stage!B150</f>
        <v>10711</v>
      </c>
      <c r="C150" t="str">
        <f>static_pve_stage!C150</f>
        <v>当前波数 10/20\n下一波BOSS</v>
      </c>
      <c r="D150" s="1" t="s">
        <v>32</v>
      </c>
      <c r="E150">
        <f t="shared" si="7"/>
        <v>15002</v>
      </c>
      <c r="F150">
        <f>ROUNDDOWN(((INT(MOD(A150,10000)/100)-1)*0.25+1)*$V$12,0)</f>
        <v>3</v>
      </c>
      <c r="G150">
        <f t="shared" si="8"/>
        <v>16004</v>
      </c>
      <c r="H150" s="1">
        <f>ROUNDDOWN(((INT(MOD(A150,10000)/100)-1)*0.25+1)*$V$12*0.35,0)</f>
        <v>1</v>
      </c>
      <c r="I150">
        <v>14001</v>
      </c>
      <c r="J150">
        <f>ROUNDDOWN(((INT(MOD(A150,10000)/100)-1)*0.25+1)*$V$12*1000,0)</f>
        <v>3750</v>
      </c>
      <c r="L150" s="1" t="str">
        <f t="shared" si="6"/>
        <v>[{"bid":15002,"type":5,"num":3},{"bid":16004,"type":6,"num":1},{"bid":14001,"type":4,"num":3750}]</v>
      </c>
    </row>
    <row r="151" spans="1:12" x14ac:dyDescent="0.2">
      <c r="A151">
        <f>static_pve_stage!A151</f>
        <v>10711</v>
      </c>
      <c r="B151">
        <f>static_pve_stage!B151</f>
        <v>10712</v>
      </c>
      <c r="C151" t="str">
        <f>static_pve_stage!C151</f>
        <v>BOSS波\n需击杀所有怪物</v>
      </c>
      <c r="D151" s="1" t="s">
        <v>32</v>
      </c>
      <c r="E151">
        <f t="shared" si="7"/>
        <v>15002</v>
      </c>
      <c r="F151">
        <f>ROUNDDOWN(((INT(MOD(A151,10000)/100)-1)*0.25+1)*$V$13,0)</f>
        <v>4</v>
      </c>
      <c r="G151">
        <f t="shared" si="8"/>
        <v>16004</v>
      </c>
      <c r="H151" s="1">
        <f>ROUNDDOWN(((INT(MOD(A151,10000)/100)-1)*0.25+1)*$V$13*0.35,0)</f>
        <v>1</v>
      </c>
      <c r="I151">
        <v>14001</v>
      </c>
      <c r="J151">
        <f>ROUNDDOWN(((INT(MOD(A151,10000)/100)-1)*0.25+1)*$V$13*1000,0)</f>
        <v>4250</v>
      </c>
      <c r="L151" s="1" t="str">
        <f t="shared" si="6"/>
        <v>[{"bid":15002,"type":5,"num":4},{"bid":16004,"type":6,"num":1},{"bid":14001,"type":4,"num":4250}]</v>
      </c>
    </row>
    <row r="152" spans="1:12" x14ac:dyDescent="0.2">
      <c r="A152">
        <f>static_pve_stage!A152</f>
        <v>10712</v>
      </c>
      <c r="B152">
        <f>static_pve_stage!B152</f>
        <v>10713</v>
      </c>
      <c r="C152" t="str">
        <f>static_pve_stage!C152</f>
        <v>当前波数 11/20</v>
      </c>
      <c r="D152" s="1" t="s">
        <v>32</v>
      </c>
      <c r="E152">
        <f t="shared" si="7"/>
        <v>15002</v>
      </c>
      <c r="F152">
        <f>ROUNDDOWN(((INT(MOD(A152,10000)/100)-1)*0.25+1)*$V$14,0)</f>
        <v>4</v>
      </c>
      <c r="G152">
        <f t="shared" si="8"/>
        <v>16004</v>
      </c>
      <c r="H152" s="1">
        <f>ROUNDDOWN(((INT(MOD(A152,10000)/100)-1)*0.25+1)*$V$14*0.35,0)</f>
        <v>1</v>
      </c>
      <c r="I152">
        <v>14001</v>
      </c>
      <c r="J152">
        <f>ROUNDDOWN(((INT(MOD(A152,10000)/100)-1)*0.25+1)*$V$14*1000,0)</f>
        <v>4750</v>
      </c>
      <c r="L152" s="1" t="str">
        <f t="shared" si="6"/>
        <v>[{"bid":15002,"type":5,"num":4},{"bid":16004,"type":6,"num":1},{"bid":14001,"type":4,"num":4750}]</v>
      </c>
    </row>
    <row r="153" spans="1:12" x14ac:dyDescent="0.2">
      <c r="A153">
        <f>static_pve_stage!A153</f>
        <v>10713</v>
      </c>
      <c r="B153">
        <f>static_pve_stage!B153</f>
        <v>10714</v>
      </c>
      <c r="C153" t="str">
        <f>static_pve_stage!C153</f>
        <v>当前波数 12/20</v>
      </c>
      <c r="D153" s="1" t="s">
        <v>32</v>
      </c>
      <c r="E153">
        <f t="shared" si="7"/>
        <v>15002</v>
      </c>
      <c r="F153">
        <f>ROUNDDOWN(((INT(MOD(A153,10000)/100)-1)*0.25+1)*$V$15,0)</f>
        <v>5</v>
      </c>
      <c r="G153">
        <f t="shared" si="8"/>
        <v>16004</v>
      </c>
      <c r="H153" s="1">
        <f>ROUNDDOWN(((INT(MOD(A153,10000)/100)-1)*0.25+1)*$V$15*0.35,0)</f>
        <v>1</v>
      </c>
      <c r="I153">
        <v>14001</v>
      </c>
      <c r="J153">
        <f>ROUNDDOWN(((INT(MOD(A153,10000)/100)-1)*0.25+1)*$V$15*1000,0)</f>
        <v>5250</v>
      </c>
      <c r="L153" s="1" t="str">
        <f t="shared" si="6"/>
        <v>[{"bid":15002,"type":5,"num":5},{"bid":16004,"type":6,"num":1},{"bid":14001,"type":4,"num":5250}]</v>
      </c>
    </row>
    <row r="154" spans="1:12" x14ac:dyDescent="0.2">
      <c r="A154">
        <f>static_pve_stage!A154</f>
        <v>10714</v>
      </c>
      <c r="B154">
        <f>static_pve_stage!B154</f>
        <v>10715</v>
      </c>
      <c r="C154" t="str">
        <f>static_pve_stage!C154</f>
        <v>当前波数 13/20</v>
      </c>
      <c r="D154" s="1" t="s">
        <v>32</v>
      </c>
      <c r="E154">
        <f t="shared" si="7"/>
        <v>15002</v>
      </c>
      <c r="F154">
        <f>ROUNDDOWN(((INT(MOD(A154,10000)/100)-1)*0.25+1)*$V$16,0)</f>
        <v>5</v>
      </c>
      <c r="G154">
        <f t="shared" si="8"/>
        <v>16004</v>
      </c>
      <c r="H154" s="1">
        <f>ROUNDDOWN(((INT(MOD(A154,10000)/100)-1)*0.25+1)*$V$16*0.35,0)</f>
        <v>2</v>
      </c>
      <c r="I154">
        <v>14001</v>
      </c>
      <c r="J154">
        <f>ROUNDDOWN(((INT(MOD(A154,10000)/100)-1)*0.25+1)*$V$16*1000,0)</f>
        <v>5750</v>
      </c>
      <c r="L154" s="1" t="str">
        <f t="shared" si="6"/>
        <v>[{"bid":15002,"type":5,"num":5},{"bid":16004,"type":6,"num":2},{"bid":14001,"type":4,"num":5750}]</v>
      </c>
    </row>
    <row r="155" spans="1:12" x14ac:dyDescent="0.2">
      <c r="A155">
        <f>static_pve_stage!A155</f>
        <v>10715</v>
      </c>
      <c r="B155">
        <f>static_pve_stage!B155</f>
        <v>10716</v>
      </c>
      <c r="C155" t="str">
        <f>static_pve_stage!C155</f>
        <v>当前波数 14/20</v>
      </c>
      <c r="D155" s="1" t="s">
        <v>32</v>
      </c>
      <c r="E155">
        <f t="shared" si="7"/>
        <v>15002</v>
      </c>
      <c r="F155">
        <f>ROUNDDOWN(((INT(MOD(A155,10000)/100)-1)*0.25+1)*$V$17,0)</f>
        <v>6</v>
      </c>
      <c r="G155">
        <f t="shared" si="8"/>
        <v>16004</v>
      </c>
      <c r="H155" s="1">
        <f>ROUNDDOWN(((INT(MOD(A155,10000)/100)-1)*0.25+1)*$V$17*0.35,0)</f>
        <v>2</v>
      </c>
      <c r="I155">
        <v>14001</v>
      </c>
      <c r="J155">
        <f>ROUNDDOWN(((INT(MOD(A155,10000)/100)-1)*0.25+1)*$V$17*1000,0)</f>
        <v>6250</v>
      </c>
      <c r="L155" s="1" t="str">
        <f t="shared" si="6"/>
        <v>[{"bid":15002,"type":5,"num":6},{"bid":16004,"type":6,"num":2},{"bid":14001,"type":4,"num":6250}]</v>
      </c>
    </row>
    <row r="156" spans="1:12" x14ac:dyDescent="0.2">
      <c r="A156">
        <f>static_pve_stage!A156</f>
        <v>10716</v>
      </c>
      <c r="B156">
        <f>static_pve_stage!B156</f>
        <v>10717</v>
      </c>
      <c r="C156" t="str">
        <f>static_pve_stage!C156</f>
        <v>当前波数 15/20</v>
      </c>
      <c r="D156" s="1" t="s">
        <v>32</v>
      </c>
      <c r="E156">
        <f t="shared" si="7"/>
        <v>15002</v>
      </c>
      <c r="F156">
        <f>ROUNDDOWN(((INT(MOD(A156,10000)/100)-1)*0.25+1)*$V$18,0)</f>
        <v>6</v>
      </c>
      <c r="G156">
        <f t="shared" si="8"/>
        <v>16004</v>
      </c>
      <c r="H156" s="1">
        <f>ROUNDDOWN(((INT(MOD(A156,10000)/100)-1)*0.25+1)*$V$18*0.35,0)</f>
        <v>2</v>
      </c>
      <c r="I156">
        <v>14001</v>
      </c>
      <c r="J156">
        <f>ROUNDDOWN(((INT(MOD(A156,10000)/100)-1)*0.25+1)*$V$18*1000,0)</f>
        <v>6750</v>
      </c>
      <c r="L156" s="1" t="str">
        <f t="shared" si="6"/>
        <v>[{"bid":15002,"type":5,"num":6},{"bid":16004,"type":6,"num":2},{"bid":14001,"type":4,"num":6750}]</v>
      </c>
    </row>
    <row r="157" spans="1:12" x14ac:dyDescent="0.2">
      <c r="A157">
        <f>static_pve_stage!A157</f>
        <v>10717</v>
      </c>
      <c r="B157">
        <f>static_pve_stage!B157</f>
        <v>10718</v>
      </c>
      <c r="C157" t="str">
        <f>static_pve_stage!C157</f>
        <v>当前波数 16/20\n下一波BOSS</v>
      </c>
      <c r="D157" s="1" t="s">
        <v>32</v>
      </c>
      <c r="E157">
        <f t="shared" si="7"/>
        <v>15002</v>
      </c>
      <c r="F157">
        <f>ROUNDDOWN(((INT(MOD(A157,10000)/100)-1)*0.25+1)*$V$19,0)</f>
        <v>7</v>
      </c>
      <c r="G157">
        <f t="shared" si="8"/>
        <v>16004</v>
      </c>
      <c r="H157" s="1">
        <f>ROUNDDOWN(((INT(MOD(A157,10000)/100)-1)*0.25+1)*$V$19*0.35,0)</f>
        <v>2</v>
      </c>
      <c r="I157">
        <v>14001</v>
      </c>
      <c r="J157">
        <f>ROUNDDOWN(((INT(MOD(A157,10000)/100)-1)*0.25+1)*$V$19*1000,0)</f>
        <v>7250</v>
      </c>
      <c r="L157" s="1" t="str">
        <f t="shared" si="6"/>
        <v>[{"bid":15002,"type":5,"num":7},{"bid":16004,"type":6,"num":2},{"bid":14001,"type":4,"num":7250}]</v>
      </c>
    </row>
    <row r="158" spans="1:12" x14ac:dyDescent="0.2">
      <c r="A158">
        <f>static_pve_stage!A158</f>
        <v>10718</v>
      </c>
      <c r="B158">
        <f>static_pve_stage!B158</f>
        <v>10719</v>
      </c>
      <c r="C158" t="str">
        <f>static_pve_stage!C158</f>
        <v>BOSS波\n需击杀所有怪物</v>
      </c>
      <c r="D158" s="1" t="s">
        <v>32</v>
      </c>
      <c r="E158">
        <f t="shared" si="7"/>
        <v>15002</v>
      </c>
      <c r="F158">
        <f>ROUNDDOWN(((INT(MOD(A158,10000)/100)-1)*0.25+1)*$V$20,0)</f>
        <v>7</v>
      </c>
      <c r="G158">
        <f t="shared" si="8"/>
        <v>16004</v>
      </c>
      <c r="H158" s="1">
        <f>ROUNDDOWN(((INT(MOD(A158,10000)/100)-1)*0.25+1)*$V$20*0.35,0)</f>
        <v>2</v>
      </c>
      <c r="I158">
        <v>14001</v>
      </c>
      <c r="J158">
        <f>ROUNDDOWN(((INT(MOD(A158,10000)/100)-1)*0.25+1)*$V$20*1000,0)</f>
        <v>7750</v>
      </c>
      <c r="L158" s="1" t="str">
        <f t="shared" si="6"/>
        <v>[{"bid":15002,"type":5,"num":7},{"bid":16004,"type":6,"num":2},{"bid":14001,"type":4,"num":7750}]</v>
      </c>
    </row>
    <row r="159" spans="1:12" x14ac:dyDescent="0.2">
      <c r="A159">
        <f>static_pve_stage!A159</f>
        <v>10719</v>
      </c>
      <c r="B159">
        <f>static_pve_stage!B159</f>
        <v>10720</v>
      </c>
      <c r="C159" t="str">
        <f>static_pve_stage!C159</f>
        <v>当前波数 17/20</v>
      </c>
      <c r="D159" s="1" t="s">
        <v>32</v>
      </c>
      <c r="E159">
        <f t="shared" si="7"/>
        <v>15002</v>
      </c>
      <c r="F159">
        <f>ROUNDDOWN(((INT(MOD(A159,10000)/100)-1)*0.25+1)*$V$21,0)</f>
        <v>8</v>
      </c>
      <c r="G159">
        <f t="shared" si="8"/>
        <v>16004</v>
      </c>
      <c r="H159" s="1">
        <f>ROUNDDOWN(((INT(MOD(A159,10000)/100)-1)*0.25+1)*$V$21*0.35,0)</f>
        <v>2</v>
      </c>
      <c r="I159">
        <v>14001</v>
      </c>
      <c r="J159">
        <f>ROUNDDOWN(((INT(MOD(A159,10000)/100)-1)*0.25+1)*$V$21*1000,0)</f>
        <v>8250</v>
      </c>
      <c r="L159" s="1" t="str">
        <f t="shared" si="6"/>
        <v>[{"bid":15002,"type":5,"num":8},{"bid":16004,"type":6,"num":2},{"bid":14001,"type":4,"num":8250}]</v>
      </c>
    </row>
    <row r="160" spans="1:12" x14ac:dyDescent="0.2">
      <c r="A160">
        <f>static_pve_stage!A160</f>
        <v>10720</v>
      </c>
      <c r="B160">
        <f>static_pve_stage!B160</f>
        <v>10721</v>
      </c>
      <c r="C160" t="str">
        <f>static_pve_stage!C160</f>
        <v>当前波数 18/20</v>
      </c>
      <c r="D160" s="1" t="s">
        <v>32</v>
      </c>
      <c r="E160">
        <f t="shared" si="7"/>
        <v>15002</v>
      </c>
      <c r="F160">
        <f>ROUNDDOWN(((INT(MOD(A160,10000)/100)-1)*0.25+1)*$V$22,0)</f>
        <v>8</v>
      </c>
      <c r="G160">
        <f t="shared" si="8"/>
        <v>16004</v>
      </c>
      <c r="H160" s="1">
        <f>ROUNDDOWN(((INT(MOD(A160,10000)/100)-1)*0.25+1)*$V$22*0.35,0)</f>
        <v>3</v>
      </c>
      <c r="I160">
        <v>14001</v>
      </c>
      <c r="J160">
        <f>ROUNDDOWN(((INT(MOD(A160,10000)/100)-1)*0.25+1)*$V$22*1000,0)</f>
        <v>8750</v>
      </c>
      <c r="L160" s="1" t="str">
        <f t="shared" si="6"/>
        <v>[{"bid":15002,"type":5,"num":8},{"bid":16004,"type":6,"num":3},{"bid":14001,"type":4,"num":8750}]</v>
      </c>
    </row>
    <row r="161" spans="1:12" x14ac:dyDescent="0.2">
      <c r="A161">
        <f>static_pve_stage!A161</f>
        <v>10721</v>
      </c>
      <c r="B161">
        <f>static_pve_stage!B161</f>
        <v>10722</v>
      </c>
      <c r="C161" t="str">
        <f>static_pve_stage!C161</f>
        <v>当前波数 19/20</v>
      </c>
      <c r="D161" s="1" t="s">
        <v>32</v>
      </c>
      <c r="E161">
        <f t="shared" si="7"/>
        <v>15002</v>
      </c>
      <c r="F161">
        <f>ROUNDDOWN(((INT(MOD(A161,10000)/100)-1)*0.25+1)*$V$23,0)</f>
        <v>9</v>
      </c>
      <c r="G161">
        <f t="shared" si="8"/>
        <v>16004</v>
      </c>
      <c r="H161" s="1">
        <f>ROUNDDOWN(((INT(MOD(A161,10000)/100)-1)*0.25+1)*$V$23*0.35,0)</f>
        <v>3</v>
      </c>
      <c r="I161">
        <v>14001</v>
      </c>
      <c r="J161">
        <f>ROUNDDOWN(((INT(MOD(A161,10000)/100)-1)*0.25+1)*$V$23*1000,0)</f>
        <v>9250</v>
      </c>
      <c r="L161" s="1" t="str">
        <f t="shared" si="6"/>
        <v>[{"bid":15002,"type":5,"num":9},{"bid":16004,"type":6,"num":3},{"bid":14001,"type":4,"num":9250}]</v>
      </c>
    </row>
    <row r="162" spans="1:12" x14ac:dyDescent="0.2">
      <c r="A162">
        <f>static_pve_stage!A162</f>
        <v>10722</v>
      </c>
      <c r="B162">
        <f>static_pve_stage!B162</f>
        <v>10723</v>
      </c>
      <c r="C162" t="str">
        <f>static_pve_stage!C162</f>
        <v>当前波数 20/20\n下一波BOSS</v>
      </c>
      <c r="D162" s="1" t="s">
        <v>32</v>
      </c>
      <c r="E162">
        <f t="shared" si="7"/>
        <v>15002</v>
      </c>
      <c r="F162">
        <f>ROUNDDOWN(((INT(MOD(A162,10000)/100)-1)*0.25+1)*$V$24,0)</f>
        <v>9</v>
      </c>
      <c r="G162">
        <f t="shared" si="8"/>
        <v>16004</v>
      </c>
      <c r="H162" s="1">
        <f>ROUNDDOWN(((INT(MOD(A162,10000)/100)-1)*0.25+1)*$V$24*0.35,0)</f>
        <v>3</v>
      </c>
      <c r="I162">
        <v>14001</v>
      </c>
      <c r="J162">
        <f>ROUNDDOWN(((INT(MOD(A162,10000)/100)-1)*0.25+1)*$V$24*1000,0)</f>
        <v>9750</v>
      </c>
      <c r="L162" s="1" t="str">
        <f t="shared" si="6"/>
        <v>[{"bid":15002,"type":5,"num":9},{"bid":16004,"type":6,"num":3},{"bid":14001,"type":4,"num":9750}]</v>
      </c>
    </row>
    <row r="163" spans="1:12" x14ac:dyDescent="0.2">
      <c r="A163">
        <f>static_pve_stage!A163</f>
        <v>10723</v>
      </c>
      <c r="B163">
        <f>static_pve_stage!B163</f>
        <v>-1</v>
      </c>
      <c r="C163" t="str">
        <f>static_pve_stage!C163</f>
        <v>BOSS波\n需击杀所有怪物</v>
      </c>
      <c r="D163" s="1" t="s">
        <v>32</v>
      </c>
      <c r="E163">
        <f t="shared" si="7"/>
        <v>15002</v>
      </c>
      <c r="F163">
        <f>ROUNDDOWN(((INT(MOD(A163,10000)/100)-1)*0.25+1)*$V$25,0)</f>
        <v>10</v>
      </c>
      <c r="G163">
        <f t="shared" si="8"/>
        <v>16004</v>
      </c>
      <c r="H163" s="1">
        <f>ROUNDDOWN(((INT(MOD(A163,10000)/100)-1)*0.25+1)*$V$25*0.35,0)</f>
        <v>3</v>
      </c>
      <c r="I163">
        <v>14001</v>
      </c>
      <c r="J163">
        <f>ROUNDDOWN(((INT(MOD(A163,10000)/100)-1)*0.25+1)*$V$25*1000,0)</f>
        <v>10000</v>
      </c>
      <c r="L163" s="1" t="str">
        <f t="shared" si="6"/>
        <v>[{"bid":15002,"type":5,"num":10},{"bid":16004,"type":6,"num":3},{"bid":14001,"type":4,"num":10000}]</v>
      </c>
    </row>
    <row r="164" spans="1:12" x14ac:dyDescent="0.2">
      <c r="A164">
        <f>static_pve_stage!A164</f>
        <v>10801</v>
      </c>
      <c r="B164">
        <f>static_pve_stage!B164</f>
        <v>10802</v>
      </c>
      <c r="C164" t="str">
        <f>static_pve_stage!C164</f>
        <v>当前波数 1/20</v>
      </c>
      <c r="D164" s="1" t="s">
        <v>32</v>
      </c>
      <c r="E164">
        <f t="shared" si="7"/>
        <v>15002</v>
      </c>
      <c r="F164">
        <f>ROUNDDOWN(((INT(MOD(A164,10000)/100)-1)*0.25+1)*$V$3,0)</f>
        <v>0</v>
      </c>
      <c r="G164">
        <f t="shared" si="8"/>
        <v>16004</v>
      </c>
      <c r="H164" s="1">
        <f>ROUNDDOWN(((INT(MOD(A164,10000)/100)-1)*0.25+1)*$V$3*0.35,0)</f>
        <v>0</v>
      </c>
      <c r="I164">
        <v>14001</v>
      </c>
      <c r="J164">
        <f>ROUNDDOWN(((INT(MOD(A164,10000)/100)-1)*0.25+1)*$V$3*1000,0)</f>
        <v>0</v>
      </c>
      <c r="L164" s="1" t="str">
        <f t="shared" si="6"/>
        <v>[]</v>
      </c>
    </row>
    <row r="165" spans="1:12" x14ac:dyDescent="0.2">
      <c r="A165">
        <f>static_pve_stage!A165</f>
        <v>10802</v>
      </c>
      <c r="B165">
        <f>static_pve_stage!B165</f>
        <v>10803</v>
      </c>
      <c r="C165" t="str">
        <f>static_pve_stage!C165</f>
        <v>当前波数 2/20</v>
      </c>
      <c r="D165" s="1" t="s">
        <v>32</v>
      </c>
      <c r="E165">
        <f t="shared" si="7"/>
        <v>15002</v>
      </c>
      <c r="F165">
        <f>ROUNDDOWN(((INT(MOD(A165,10000)/100)-1)*0.25+1)*$V$4,0)</f>
        <v>0</v>
      </c>
      <c r="G165">
        <f t="shared" si="8"/>
        <v>16004</v>
      </c>
      <c r="H165" s="1">
        <f>ROUNDDOWN(((INT(MOD(A165,10000)/100)-1)*0.25+1)*$V$4*0.35,0)</f>
        <v>0</v>
      </c>
      <c r="I165">
        <v>14001</v>
      </c>
      <c r="J165">
        <f>ROUNDDOWN(((INT(MOD(A165,10000)/100)-1)*0.25+1)*$V$4*1000,0)</f>
        <v>275</v>
      </c>
      <c r="L165" s="1" t="str">
        <f t="shared" si="6"/>
        <v>[{"bid":14001,"type":4,"num":275}]</v>
      </c>
    </row>
    <row r="166" spans="1:12" x14ac:dyDescent="0.2">
      <c r="A166">
        <f>static_pve_stage!A166</f>
        <v>10803</v>
      </c>
      <c r="B166">
        <f>static_pve_stage!B166</f>
        <v>10804</v>
      </c>
      <c r="C166" t="str">
        <f>static_pve_stage!C166</f>
        <v>当前波数 3/20</v>
      </c>
      <c r="D166" s="1" t="s">
        <v>32</v>
      </c>
      <c r="E166">
        <f t="shared" si="7"/>
        <v>15002</v>
      </c>
      <c r="F166">
        <f>ROUNDDOWN(((INT(MOD(A166,10000)/100)-1)*0.25+1)*$V$5,0)</f>
        <v>0</v>
      </c>
      <c r="G166">
        <f t="shared" si="8"/>
        <v>16004</v>
      </c>
      <c r="H166" s="1">
        <f>ROUNDDOWN(((INT(MOD(A166,10000)/100)-1)*0.25+1)*$V$5*0.35,0)</f>
        <v>0</v>
      </c>
      <c r="I166">
        <v>14001</v>
      </c>
      <c r="J166">
        <f>ROUNDDOWN(((INT(MOD(A166,10000)/100)-1)*0.25+1)*$V$5*1000,0)</f>
        <v>550</v>
      </c>
      <c r="L166" s="1" t="str">
        <f t="shared" si="6"/>
        <v>[{"bid":14001,"type":4,"num":550}]</v>
      </c>
    </row>
    <row r="167" spans="1:12" x14ac:dyDescent="0.2">
      <c r="A167">
        <f>static_pve_stage!A167</f>
        <v>10804</v>
      </c>
      <c r="B167">
        <f>static_pve_stage!B167</f>
        <v>10805</v>
      </c>
      <c r="C167" t="str">
        <f>static_pve_stage!C167</f>
        <v>当前波数 4/20</v>
      </c>
      <c r="D167" s="1" t="s">
        <v>32</v>
      </c>
      <c r="E167">
        <f t="shared" si="7"/>
        <v>15002</v>
      </c>
      <c r="F167">
        <f>ROUNDDOWN(((INT(MOD(A167,10000)/100)-1)*0.25+1)*$V$6,0)</f>
        <v>0</v>
      </c>
      <c r="G167">
        <f t="shared" si="8"/>
        <v>16004</v>
      </c>
      <c r="H167" s="1">
        <f>ROUNDDOWN(((INT(MOD(A167,10000)/100)-1)*0.25+1)*$V$6*0.35,0)</f>
        <v>0</v>
      </c>
      <c r="I167">
        <v>14001</v>
      </c>
      <c r="J167">
        <f>ROUNDDOWN(((INT(MOD(A167,10000)/100)-1)*0.25+1)*$V$6*1000,0)</f>
        <v>825</v>
      </c>
      <c r="L167" s="1" t="str">
        <f t="shared" si="6"/>
        <v>[{"bid":14001,"type":4,"num":825}]</v>
      </c>
    </row>
    <row r="168" spans="1:12" x14ac:dyDescent="0.2">
      <c r="A168">
        <f>static_pve_stage!A168</f>
        <v>10805</v>
      </c>
      <c r="B168">
        <f>static_pve_stage!B168</f>
        <v>10806</v>
      </c>
      <c r="C168" t="str">
        <f>static_pve_stage!C168</f>
        <v>当前波数 5/20</v>
      </c>
      <c r="D168" s="1" t="s">
        <v>32</v>
      </c>
      <c r="E168">
        <f t="shared" si="7"/>
        <v>15002</v>
      </c>
      <c r="F168">
        <f>ROUNDDOWN(((INT(MOD(A168,10000)/100)-1)*0.25+1)*$V$7,0)</f>
        <v>1</v>
      </c>
      <c r="G168">
        <f t="shared" si="8"/>
        <v>16004</v>
      </c>
      <c r="H168" s="1">
        <f>ROUNDDOWN(((INT(MOD(A168,10000)/100)-1)*0.25+1)*$V$7*0.35,0)</f>
        <v>0</v>
      </c>
      <c r="I168">
        <v>14001</v>
      </c>
      <c r="J168">
        <f>ROUNDDOWN(((INT(MOD(A168,10000)/100)-1)*0.25+1)*$V$7*1000,0)</f>
        <v>1375</v>
      </c>
      <c r="L168" s="1" t="str">
        <f t="shared" si="6"/>
        <v>[{"bid":15002,"type":5,"num":1},{"bid":14001,"type":4,"num":1375}]</v>
      </c>
    </row>
    <row r="169" spans="1:12" x14ac:dyDescent="0.2">
      <c r="A169">
        <f>static_pve_stage!A169</f>
        <v>10806</v>
      </c>
      <c r="B169">
        <f>static_pve_stage!B169</f>
        <v>10807</v>
      </c>
      <c r="C169" t="str">
        <f>static_pve_stage!C169</f>
        <v>当前波数 6/20</v>
      </c>
      <c r="D169" s="1" t="s">
        <v>32</v>
      </c>
      <c r="E169">
        <f t="shared" si="7"/>
        <v>15002</v>
      </c>
      <c r="F169">
        <f>ROUNDDOWN(((INT(MOD(A169,10000)/100)-1)*0.25+1)*$V$8,0)</f>
        <v>1</v>
      </c>
      <c r="G169">
        <f t="shared" si="8"/>
        <v>16004</v>
      </c>
      <c r="H169" s="1">
        <f>ROUNDDOWN(((INT(MOD(A169,10000)/100)-1)*0.25+1)*$V$8*0.35,0)</f>
        <v>0</v>
      </c>
      <c r="I169">
        <v>14001</v>
      </c>
      <c r="J169">
        <f>ROUNDDOWN(((INT(MOD(A169,10000)/100)-1)*0.25+1)*$V$8*1000,0)</f>
        <v>1925</v>
      </c>
      <c r="L169" s="1" t="str">
        <f t="shared" si="6"/>
        <v>[{"bid":15002,"type":5,"num":1},{"bid":14001,"type":4,"num":1925}]</v>
      </c>
    </row>
    <row r="170" spans="1:12" x14ac:dyDescent="0.2">
      <c r="A170">
        <f>static_pve_stage!A170</f>
        <v>10807</v>
      </c>
      <c r="B170">
        <f>static_pve_stage!B170</f>
        <v>10808</v>
      </c>
      <c r="C170" t="str">
        <f>static_pve_stage!C170</f>
        <v>当前波数 7/20</v>
      </c>
      <c r="D170" s="1" t="s">
        <v>32</v>
      </c>
      <c r="E170">
        <f t="shared" si="7"/>
        <v>15002</v>
      </c>
      <c r="F170">
        <f>ROUNDDOWN(((INT(MOD(A170,10000)/100)-1)*0.25+1)*$V$9,0)</f>
        <v>2</v>
      </c>
      <c r="G170">
        <f t="shared" si="8"/>
        <v>16004</v>
      </c>
      <c r="H170" s="1">
        <f>ROUNDDOWN(((INT(MOD(A170,10000)/100)-1)*0.25+1)*$V$9*0.35,0)</f>
        <v>0</v>
      </c>
      <c r="I170">
        <v>14001</v>
      </c>
      <c r="J170">
        <f>ROUNDDOWN(((INT(MOD(A170,10000)/100)-1)*0.25+1)*$V$9*1000,0)</f>
        <v>2475</v>
      </c>
      <c r="L170" s="1" t="str">
        <f t="shared" si="6"/>
        <v>[{"bid":15002,"type":5,"num":2},{"bid":14001,"type":4,"num":2475}]</v>
      </c>
    </row>
    <row r="171" spans="1:12" x14ac:dyDescent="0.2">
      <c r="A171">
        <f>static_pve_stage!A171</f>
        <v>10808</v>
      </c>
      <c r="B171">
        <f>static_pve_stage!B171</f>
        <v>10809</v>
      </c>
      <c r="C171" t="str">
        <f>static_pve_stage!C171</f>
        <v>当前波数 8/20</v>
      </c>
      <c r="D171" s="1" t="s">
        <v>32</v>
      </c>
      <c r="E171">
        <f t="shared" si="7"/>
        <v>15002</v>
      </c>
      <c r="F171">
        <f>ROUNDDOWN(((INT(MOD(A171,10000)/100)-1)*0.25+1)*$V$10,0)</f>
        <v>3</v>
      </c>
      <c r="G171">
        <f t="shared" si="8"/>
        <v>16004</v>
      </c>
      <c r="H171" s="1">
        <f>ROUNDDOWN(((INT(MOD(A171,10000)/100)-1)*0.25+1)*$V$10*0.35,0)</f>
        <v>1</v>
      </c>
      <c r="I171">
        <v>14001</v>
      </c>
      <c r="J171">
        <f>ROUNDDOWN(((INT(MOD(A171,10000)/100)-1)*0.25+1)*$V$10*1000,0)</f>
        <v>3025</v>
      </c>
      <c r="L171" s="1" t="str">
        <f t="shared" si="6"/>
        <v>[{"bid":15002,"type":5,"num":3},{"bid":16004,"type":6,"num":1},{"bid":14001,"type":4,"num":3025}]</v>
      </c>
    </row>
    <row r="172" spans="1:12" x14ac:dyDescent="0.2">
      <c r="A172">
        <f>static_pve_stage!A172</f>
        <v>10809</v>
      </c>
      <c r="B172">
        <f>static_pve_stage!B172</f>
        <v>10810</v>
      </c>
      <c r="C172" t="str">
        <f>static_pve_stage!C172</f>
        <v>当前波数 9/20</v>
      </c>
      <c r="D172" s="1" t="s">
        <v>32</v>
      </c>
      <c r="E172">
        <f t="shared" si="7"/>
        <v>15002</v>
      </c>
      <c r="F172">
        <f>ROUNDDOWN(((INT(MOD(A172,10000)/100)-1)*0.25+1)*$V$11,0)</f>
        <v>3</v>
      </c>
      <c r="G172">
        <f t="shared" si="8"/>
        <v>16004</v>
      </c>
      <c r="H172" s="1">
        <f>ROUNDDOWN(((INT(MOD(A172,10000)/100)-1)*0.25+1)*$V$11*0.35,0)</f>
        <v>1</v>
      </c>
      <c r="I172">
        <v>14001</v>
      </c>
      <c r="J172">
        <f>ROUNDDOWN(((INT(MOD(A172,10000)/100)-1)*0.25+1)*$V$11*1000,0)</f>
        <v>3575</v>
      </c>
      <c r="L172" s="1" t="str">
        <f t="shared" si="6"/>
        <v>[{"bid":15002,"type":5,"num":3},{"bid":16004,"type":6,"num":1},{"bid":14001,"type":4,"num":3575}]</v>
      </c>
    </row>
    <row r="173" spans="1:12" x14ac:dyDescent="0.2">
      <c r="A173">
        <f>static_pve_stage!A173</f>
        <v>10810</v>
      </c>
      <c r="B173">
        <f>static_pve_stage!B173</f>
        <v>10811</v>
      </c>
      <c r="C173" t="str">
        <f>static_pve_stage!C173</f>
        <v>当前波数 10/20\n下一波BOSS</v>
      </c>
      <c r="D173" s="1" t="s">
        <v>32</v>
      </c>
      <c r="E173">
        <f t="shared" si="7"/>
        <v>15002</v>
      </c>
      <c r="F173">
        <f>ROUNDDOWN(((INT(MOD(A173,10000)/100)-1)*0.25+1)*$V$12,0)</f>
        <v>4</v>
      </c>
      <c r="G173">
        <f t="shared" si="8"/>
        <v>16004</v>
      </c>
      <c r="H173" s="1">
        <f>ROUNDDOWN(((INT(MOD(A173,10000)/100)-1)*0.25+1)*$V$12*0.35,0)</f>
        <v>1</v>
      </c>
      <c r="I173">
        <v>14001</v>
      </c>
      <c r="J173">
        <f>ROUNDDOWN(((INT(MOD(A173,10000)/100)-1)*0.25+1)*$V$12*1000,0)</f>
        <v>4125</v>
      </c>
      <c r="L173" s="1" t="str">
        <f t="shared" si="6"/>
        <v>[{"bid":15002,"type":5,"num":4},{"bid":16004,"type":6,"num":1},{"bid":14001,"type":4,"num":4125}]</v>
      </c>
    </row>
    <row r="174" spans="1:12" x14ac:dyDescent="0.2">
      <c r="A174">
        <f>static_pve_stage!A174</f>
        <v>10811</v>
      </c>
      <c r="B174">
        <f>static_pve_stage!B174</f>
        <v>10812</v>
      </c>
      <c r="C174" t="str">
        <f>static_pve_stage!C174</f>
        <v>BOSS波\n需击杀所有怪物</v>
      </c>
      <c r="D174" s="1" t="s">
        <v>32</v>
      </c>
      <c r="E174">
        <f t="shared" si="7"/>
        <v>15002</v>
      </c>
      <c r="F174">
        <f>ROUNDDOWN(((INT(MOD(A174,10000)/100)-1)*0.25+1)*$V$13,0)</f>
        <v>4</v>
      </c>
      <c r="G174">
        <f t="shared" si="8"/>
        <v>16004</v>
      </c>
      <c r="H174" s="1">
        <f>ROUNDDOWN(((INT(MOD(A174,10000)/100)-1)*0.25+1)*$V$13*0.35,0)</f>
        <v>1</v>
      </c>
      <c r="I174">
        <v>14001</v>
      </c>
      <c r="J174">
        <f>ROUNDDOWN(((INT(MOD(A174,10000)/100)-1)*0.25+1)*$V$13*1000,0)</f>
        <v>4675</v>
      </c>
      <c r="L174" s="1" t="str">
        <f t="shared" si="6"/>
        <v>[{"bid":15002,"type":5,"num":4},{"bid":16004,"type":6,"num":1},{"bid":14001,"type":4,"num":4675}]</v>
      </c>
    </row>
    <row r="175" spans="1:12" x14ac:dyDescent="0.2">
      <c r="A175">
        <f>static_pve_stage!A175</f>
        <v>10812</v>
      </c>
      <c r="B175">
        <f>static_pve_stage!B175</f>
        <v>10813</v>
      </c>
      <c r="C175" t="str">
        <f>static_pve_stage!C175</f>
        <v>当前波数 11/20</v>
      </c>
      <c r="D175" s="1" t="s">
        <v>32</v>
      </c>
      <c r="E175">
        <f t="shared" si="7"/>
        <v>15002</v>
      </c>
      <c r="F175">
        <f>ROUNDDOWN(((INT(MOD(A175,10000)/100)-1)*0.25+1)*$V$14,0)</f>
        <v>5</v>
      </c>
      <c r="G175">
        <f t="shared" si="8"/>
        <v>16004</v>
      </c>
      <c r="H175" s="1">
        <f>ROUNDDOWN(((INT(MOD(A175,10000)/100)-1)*0.25+1)*$V$14*0.35,0)</f>
        <v>1</v>
      </c>
      <c r="I175">
        <v>14001</v>
      </c>
      <c r="J175">
        <f>ROUNDDOWN(((INT(MOD(A175,10000)/100)-1)*0.25+1)*$V$14*1000,0)</f>
        <v>5225</v>
      </c>
      <c r="L175" s="1" t="str">
        <f t="shared" si="6"/>
        <v>[{"bid":15002,"type":5,"num":5},{"bid":16004,"type":6,"num":1},{"bid":14001,"type":4,"num":5225}]</v>
      </c>
    </row>
    <row r="176" spans="1:12" x14ac:dyDescent="0.2">
      <c r="A176">
        <f>static_pve_stage!A176</f>
        <v>10813</v>
      </c>
      <c r="B176">
        <f>static_pve_stage!B176</f>
        <v>10814</v>
      </c>
      <c r="C176" t="str">
        <f>static_pve_stage!C176</f>
        <v>当前波数 12/20</v>
      </c>
      <c r="D176" s="1" t="s">
        <v>32</v>
      </c>
      <c r="E176">
        <f t="shared" si="7"/>
        <v>15002</v>
      </c>
      <c r="F176">
        <f>ROUNDDOWN(((INT(MOD(A176,10000)/100)-1)*0.25+1)*$V$15,0)</f>
        <v>5</v>
      </c>
      <c r="G176">
        <f t="shared" si="8"/>
        <v>16004</v>
      </c>
      <c r="H176" s="1">
        <f>ROUNDDOWN(((INT(MOD(A176,10000)/100)-1)*0.25+1)*$V$15*0.35,0)</f>
        <v>2</v>
      </c>
      <c r="I176">
        <v>14001</v>
      </c>
      <c r="J176">
        <f>ROUNDDOWN(((INT(MOD(A176,10000)/100)-1)*0.25+1)*$V$15*1000,0)</f>
        <v>5775</v>
      </c>
      <c r="L176" s="1" t="str">
        <f t="shared" si="6"/>
        <v>[{"bid":15002,"type":5,"num":5},{"bid":16004,"type":6,"num":2},{"bid":14001,"type":4,"num":5775}]</v>
      </c>
    </row>
    <row r="177" spans="1:12" x14ac:dyDescent="0.2">
      <c r="A177">
        <f>static_pve_stage!A177</f>
        <v>10814</v>
      </c>
      <c r="B177">
        <f>static_pve_stage!B177</f>
        <v>10815</v>
      </c>
      <c r="C177" t="str">
        <f>static_pve_stage!C177</f>
        <v>当前波数 13/20</v>
      </c>
      <c r="D177" s="1" t="s">
        <v>32</v>
      </c>
      <c r="E177">
        <f t="shared" si="7"/>
        <v>15002</v>
      </c>
      <c r="F177">
        <f>ROUNDDOWN(((INT(MOD(A177,10000)/100)-1)*0.25+1)*$V$16,0)</f>
        <v>6</v>
      </c>
      <c r="G177">
        <f t="shared" si="8"/>
        <v>16004</v>
      </c>
      <c r="H177" s="1">
        <f>ROUNDDOWN(((INT(MOD(A177,10000)/100)-1)*0.25+1)*$V$16*0.35,0)</f>
        <v>2</v>
      </c>
      <c r="I177">
        <v>14001</v>
      </c>
      <c r="J177">
        <f>ROUNDDOWN(((INT(MOD(A177,10000)/100)-1)*0.25+1)*$V$16*1000,0)</f>
        <v>6325</v>
      </c>
      <c r="L177" s="1" t="str">
        <f t="shared" si="6"/>
        <v>[{"bid":15002,"type":5,"num":6},{"bid":16004,"type":6,"num":2},{"bid":14001,"type":4,"num":6325}]</v>
      </c>
    </row>
    <row r="178" spans="1:12" x14ac:dyDescent="0.2">
      <c r="A178">
        <f>static_pve_stage!A178</f>
        <v>10815</v>
      </c>
      <c r="B178">
        <f>static_pve_stage!B178</f>
        <v>10816</v>
      </c>
      <c r="C178" t="str">
        <f>static_pve_stage!C178</f>
        <v>当前波数 14/20</v>
      </c>
      <c r="D178" s="1" t="s">
        <v>32</v>
      </c>
      <c r="E178">
        <f t="shared" si="7"/>
        <v>15002</v>
      </c>
      <c r="F178">
        <f>ROUNDDOWN(((INT(MOD(A178,10000)/100)-1)*0.25+1)*$V$17,0)</f>
        <v>6</v>
      </c>
      <c r="G178">
        <f t="shared" si="8"/>
        <v>16004</v>
      </c>
      <c r="H178" s="1">
        <f>ROUNDDOWN(((INT(MOD(A178,10000)/100)-1)*0.25+1)*$V$17*0.35,0)</f>
        <v>2</v>
      </c>
      <c r="I178">
        <v>14001</v>
      </c>
      <c r="J178">
        <f>ROUNDDOWN(((INT(MOD(A178,10000)/100)-1)*0.25+1)*$V$17*1000,0)</f>
        <v>6875</v>
      </c>
      <c r="L178" s="1" t="str">
        <f t="shared" si="6"/>
        <v>[{"bid":15002,"type":5,"num":6},{"bid":16004,"type":6,"num":2},{"bid":14001,"type":4,"num":6875}]</v>
      </c>
    </row>
    <row r="179" spans="1:12" x14ac:dyDescent="0.2">
      <c r="A179">
        <f>static_pve_stage!A179</f>
        <v>10816</v>
      </c>
      <c r="B179">
        <f>static_pve_stage!B179</f>
        <v>10817</v>
      </c>
      <c r="C179" t="str">
        <f>static_pve_stage!C179</f>
        <v>当前波数 15/20</v>
      </c>
      <c r="D179" s="1" t="s">
        <v>32</v>
      </c>
      <c r="E179">
        <f t="shared" si="7"/>
        <v>15002</v>
      </c>
      <c r="F179">
        <f>ROUNDDOWN(((INT(MOD(A179,10000)/100)-1)*0.25+1)*$V$18,0)</f>
        <v>7</v>
      </c>
      <c r="G179">
        <f t="shared" si="8"/>
        <v>16004</v>
      </c>
      <c r="H179" s="1">
        <f>ROUNDDOWN(((INT(MOD(A179,10000)/100)-1)*0.25+1)*$V$18*0.35,0)</f>
        <v>2</v>
      </c>
      <c r="I179">
        <v>14001</v>
      </c>
      <c r="J179">
        <f>ROUNDDOWN(((INT(MOD(A179,10000)/100)-1)*0.25+1)*$V$18*1000,0)</f>
        <v>7425</v>
      </c>
      <c r="L179" s="1" t="str">
        <f t="shared" si="6"/>
        <v>[{"bid":15002,"type":5,"num":7},{"bid":16004,"type":6,"num":2},{"bid":14001,"type":4,"num":7425}]</v>
      </c>
    </row>
    <row r="180" spans="1:12" x14ac:dyDescent="0.2">
      <c r="A180">
        <f>static_pve_stage!A180</f>
        <v>10817</v>
      </c>
      <c r="B180">
        <f>static_pve_stage!B180</f>
        <v>10818</v>
      </c>
      <c r="C180" t="str">
        <f>static_pve_stage!C180</f>
        <v>当前波数 16/20\n下一波BOSS</v>
      </c>
      <c r="D180" s="1" t="s">
        <v>32</v>
      </c>
      <c r="E180">
        <f t="shared" si="7"/>
        <v>15002</v>
      </c>
      <c r="F180">
        <f>ROUNDDOWN(((INT(MOD(A180,10000)/100)-1)*0.25+1)*$V$19,0)</f>
        <v>7</v>
      </c>
      <c r="G180">
        <f t="shared" si="8"/>
        <v>16004</v>
      </c>
      <c r="H180" s="1">
        <f>ROUNDDOWN(((INT(MOD(A180,10000)/100)-1)*0.25+1)*$V$19*0.35,0)</f>
        <v>2</v>
      </c>
      <c r="I180">
        <v>14001</v>
      </c>
      <c r="J180">
        <f>ROUNDDOWN(((INT(MOD(A180,10000)/100)-1)*0.25+1)*$V$19*1000,0)</f>
        <v>7975</v>
      </c>
      <c r="L180" s="1" t="str">
        <f t="shared" si="6"/>
        <v>[{"bid":15002,"type":5,"num":7},{"bid":16004,"type":6,"num":2},{"bid":14001,"type":4,"num":7975}]</v>
      </c>
    </row>
    <row r="181" spans="1:12" x14ac:dyDescent="0.2">
      <c r="A181">
        <f>static_pve_stage!A181</f>
        <v>10818</v>
      </c>
      <c r="B181">
        <f>static_pve_stage!B181</f>
        <v>10819</v>
      </c>
      <c r="C181" t="str">
        <f>static_pve_stage!C181</f>
        <v>BOSS波\n需击杀所有怪物</v>
      </c>
      <c r="D181" s="1" t="s">
        <v>32</v>
      </c>
      <c r="E181">
        <f t="shared" si="7"/>
        <v>15002</v>
      </c>
      <c r="F181">
        <f>ROUNDDOWN(((INT(MOD(A181,10000)/100)-1)*0.25+1)*$V$20,0)</f>
        <v>8</v>
      </c>
      <c r="G181">
        <f t="shared" si="8"/>
        <v>16004</v>
      </c>
      <c r="H181" s="1">
        <f>ROUNDDOWN(((INT(MOD(A181,10000)/100)-1)*0.25+1)*$V$20*0.35,0)</f>
        <v>2</v>
      </c>
      <c r="I181">
        <v>14001</v>
      </c>
      <c r="J181">
        <f>ROUNDDOWN(((INT(MOD(A181,10000)/100)-1)*0.25+1)*$V$20*1000,0)</f>
        <v>8525</v>
      </c>
      <c r="L181" s="1" t="str">
        <f t="shared" si="6"/>
        <v>[{"bid":15002,"type":5,"num":8},{"bid":16004,"type":6,"num":2},{"bid":14001,"type":4,"num":8525}]</v>
      </c>
    </row>
    <row r="182" spans="1:12" x14ac:dyDescent="0.2">
      <c r="A182">
        <f>static_pve_stage!A182</f>
        <v>10819</v>
      </c>
      <c r="B182">
        <f>static_pve_stage!B182</f>
        <v>10820</v>
      </c>
      <c r="C182" t="str">
        <f>static_pve_stage!C182</f>
        <v>当前波数 17/20</v>
      </c>
      <c r="D182" s="1" t="s">
        <v>32</v>
      </c>
      <c r="E182">
        <f t="shared" si="7"/>
        <v>15002</v>
      </c>
      <c r="F182">
        <f>ROUNDDOWN(((INT(MOD(A182,10000)/100)-1)*0.25+1)*$V$21,0)</f>
        <v>9</v>
      </c>
      <c r="G182">
        <f t="shared" si="8"/>
        <v>16004</v>
      </c>
      <c r="H182" s="1">
        <f>ROUNDDOWN(((INT(MOD(A182,10000)/100)-1)*0.25+1)*$V$21*0.35,0)</f>
        <v>3</v>
      </c>
      <c r="I182">
        <v>14001</v>
      </c>
      <c r="J182">
        <f>ROUNDDOWN(((INT(MOD(A182,10000)/100)-1)*0.25+1)*$V$21*1000,0)</f>
        <v>9075</v>
      </c>
      <c r="L182" s="1" t="str">
        <f t="shared" si="6"/>
        <v>[{"bid":15002,"type":5,"num":9},{"bid":16004,"type":6,"num":3},{"bid":14001,"type":4,"num":9075}]</v>
      </c>
    </row>
    <row r="183" spans="1:12" x14ac:dyDescent="0.2">
      <c r="A183">
        <f>static_pve_stage!A183</f>
        <v>10820</v>
      </c>
      <c r="B183">
        <f>static_pve_stage!B183</f>
        <v>10821</v>
      </c>
      <c r="C183" t="str">
        <f>static_pve_stage!C183</f>
        <v>当前波数 18/20</v>
      </c>
      <c r="D183" s="1" t="s">
        <v>32</v>
      </c>
      <c r="E183">
        <f t="shared" si="7"/>
        <v>15002</v>
      </c>
      <c r="F183">
        <f>ROUNDDOWN(((INT(MOD(A183,10000)/100)-1)*0.25+1)*$V$22,0)</f>
        <v>9</v>
      </c>
      <c r="G183">
        <f t="shared" si="8"/>
        <v>16004</v>
      </c>
      <c r="H183" s="1">
        <f>ROUNDDOWN(((INT(MOD(A183,10000)/100)-1)*0.25+1)*$V$22*0.35,0)</f>
        <v>3</v>
      </c>
      <c r="I183">
        <v>14001</v>
      </c>
      <c r="J183">
        <f>ROUNDDOWN(((INT(MOD(A183,10000)/100)-1)*0.25+1)*$V$22*1000,0)</f>
        <v>9625</v>
      </c>
      <c r="L183" s="1" t="str">
        <f t="shared" si="6"/>
        <v>[{"bid":15002,"type":5,"num":9},{"bid":16004,"type":6,"num":3},{"bid":14001,"type":4,"num":9625}]</v>
      </c>
    </row>
    <row r="184" spans="1:12" x14ac:dyDescent="0.2">
      <c r="A184">
        <f>static_pve_stage!A184</f>
        <v>10821</v>
      </c>
      <c r="B184">
        <f>static_pve_stage!B184</f>
        <v>10822</v>
      </c>
      <c r="C184" t="str">
        <f>static_pve_stage!C184</f>
        <v>当前波数 19/20</v>
      </c>
      <c r="D184" s="1" t="s">
        <v>32</v>
      </c>
      <c r="E184">
        <f t="shared" si="7"/>
        <v>15002</v>
      </c>
      <c r="F184">
        <f>ROUNDDOWN(((INT(MOD(A184,10000)/100)-1)*0.25+1)*$V$23,0)</f>
        <v>10</v>
      </c>
      <c r="G184">
        <f t="shared" si="8"/>
        <v>16004</v>
      </c>
      <c r="H184" s="1">
        <f>ROUNDDOWN(((INT(MOD(A184,10000)/100)-1)*0.25+1)*$V$23*0.35,0)</f>
        <v>3</v>
      </c>
      <c r="I184">
        <v>14001</v>
      </c>
      <c r="J184">
        <f>ROUNDDOWN(((INT(MOD(A184,10000)/100)-1)*0.25+1)*$V$23*1000,0)</f>
        <v>10175</v>
      </c>
      <c r="L184" s="1" t="str">
        <f t="shared" si="6"/>
        <v>[{"bid":15002,"type":5,"num":10},{"bid":16004,"type":6,"num":3},{"bid":14001,"type":4,"num":10175}]</v>
      </c>
    </row>
    <row r="185" spans="1:12" x14ac:dyDescent="0.2">
      <c r="A185">
        <f>static_pve_stage!A185</f>
        <v>10822</v>
      </c>
      <c r="B185">
        <f>static_pve_stage!B185</f>
        <v>10823</v>
      </c>
      <c r="C185" t="str">
        <f>static_pve_stage!C185</f>
        <v>当前波数 20/20\n下一波BOSS</v>
      </c>
      <c r="D185" s="1" t="s">
        <v>32</v>
      </c>
      <c r="E185">
        <f t="shared" si="7"/>
        <v>15002</v>
      </c>
      <c r="F185">
        <f>ROUNDDOWN(((INT(MOD(A185,10000)/100)-1)*0.25+1)*$V$24,0)</f>
        <v>10</v>
      </c>
      <c r="G185">
        <f t="shared" si="8"/>
        <v>16004</v>
      </c>
      <c r="H185" s="1">
        <f>ROUNDDOWN(((INT(MOD(A185,10000)/100)-1)*0.25+1)*$V$24*0.35,0)</f>
        <v>3</v>
      </c>
      <c r="I185">
        <v>14001</v>
      </c>
      <c r="J185">
        <f>ROUNDDOWN(((INT(MOD(A185,10000)/100)-1)*0.25+1)*$V$24*1000,0)</f>
        <v>10725</v>
      </c>
      <c r="L185" s="1" t="str">
        <f t="shared" si="6"/>
        <v>[{"bid":15002,"type":5,"num":10},{"bid":16004,"type":6,"num":3},{"bid":14001,"type":4,"num":10725}]</v>
      </c>
    </row>
    <row r="186" spans="1:12" x14ac:dyDescent="0.2">
      <c r="A186">
        <f>static_pve_stage!A186</f>
        <v>10823</v>
      </c>
      <c r="B186">
        <f>static_pve_stage!B186</f>
        <v>-1</v>
      </c>
      <c r="C186" t="str">
        <f>static_pve_stage!C186</f>
        <v>BOSS波\n需击杀所有怪物</v>
      </c>
      <c r="D186" s="1" t="s">
        <v>32</v>
      </c>
      <c r="E186">
        <f t="shared" si="7"/>
        <v>15002</v>
      </c>
      <c r="F186">
        <f>ROUNDDOWN(((INT(MOD(A186,10000)/100)-1)*0.25+1)*$V$25,0)</f>
        <v>11</v>
      </c>
      <c r="G186">
        <f t="shared" si="8"/>
        <v>16004</v>
      </c>
      <c r="H186" s="1">
        <f>ROUNDDOWN(((INT(MOD(A186,10000)/100)-1)*0.25+1)*$V$25*0.35,0)</f>
        <v>3</v>
      </c>
      <c r="I186">
        <v>14001</v>
      </c>
      <c r="J186">
        <f>ROUNDDOWN(((INT(MOD(A186,10000)/100)-1)*0.25+1)*$V$25*1000,0)</f>
        <v>11000</v>
      </c>
      <c r="L186" s="1" t="str">
        <f t="shared" si="6"/>
        <v>[{"bid":15002,"type":5,"num":11},{"bid":16004,"type":6,"num":3},{"bid":14001,"type":4,"num":11000}]</v>
      </c>
    </row>
    <row r="187" spans="1:12" x14ac:dyDescent="0.2">
      <c r="A187">
        <f>static_pve_stage!A187</f>
        <v>10901</v>
      </c>
      <c r="B187">
        <f>static_pve_stage!B187</f>
        <v>10902</v>
      </c>
      <c r="C187" t="str">
        <f>static_pve_stage!C187</f>
        <v>当前波数 1/20</v>
      </c>
      <c r="D187" s="1" t="s">
        <v>32</v>
      </c>
      <c r="E187">
        <f t="shared" si="7"/>
        <v>15002</v>
      </c>
      <c r="F187">
        <f>ROUNDDOWN(((INT(MOD(A187,10000)/100)-1)*0.25+1)*$V$3,0)</f>
        <v>0</v>
      </c>
      <c r="G187">
        <f t="shared" si="8"/>
        <v>16004</v>
      </c>
      <c r="H187" s="1">
        <f>ROUNDDOWN(((INT(MOD(A187,10000)/100)-1)*0.25+1)*$V$3*0.35,0)</f>
        <v>0</v>
      </c>
      <c r="I187">
        <v>14001</v>
      </c>
      <c r="J187">
        <f>ROUNDDOWN(((INT(MOD(A187,10000)/100)-1)*0.25+1)*$V$3*1000,0)</f>
        <v>0</v>
      </c>
      <c r="L187" s="1" t="str">
        <f t="shared" si="6"/>
        <v>[]</v>
      </c>
    </row>
    <row r="188" spans="1:12" x14ac:dyDescent="0.2">
      <c r="A188">
        <f>static_pve_stage!A188</f>
        <v>10902</v>
      </c>
      <c r="B188">
        <f>static_pve_stage!B188</f>
        <v>10903</v>
      </c>
      <c r="C188" t="str">
        <f>static_pve_stage!C188</f>
        <v>当前波数 2/20</v>
      </c>
      <c r="D188" s="1" t="s">
        <v>32</v>
      </c>
      <c r="E188">
        <f t="shared" si="7"/>
        <v>15002</v>
      </c>
      <c r="F188">
        <f>ROUNDDOWN(((INT(MOD(A188,10000)/100)-1)*0.25+1)*$V$4,0)</f>
        <v>0</v>
      </c>
      <c r="G188">
        <f t="shared" si="8"/>
        <v>16004</v>
      </c>
      <c r="H188" s="1">
        <f>ROUNDDOWN(((INT(MOD(A188,10000)/100)-1)*0.25+1)*$V$4*0.35,0)</f>
        <v>0</v>
      </c>
      <c r="I188">
        <v>14001</v>
      </c>
      <c r="J188">
        <f>ROUNDDOWN(((INT(MOD(A188,10000)/100)-1)*0.25+1)*$V$4*1000,0)</f>
        <v>300</v>
      </c>
      <c r="L188" s="1" t="str">
        <f t="shared" si="6"/>
        <v>[{"bid":14001,"type":4,"num":300}]</v>
      </c>
    </row>
    <row r="189" spans="1:12" x14ac:dyDescent="0.2">
      <c r="A189">
        <f>static_pve_stage!A189</f>
        <v>10903</v>
      </c>
      <c r="B189">
        <f>static_pve_stage!B189</f>
        <v>10904</v>
      </c>
      <c r="C189" t="str">
        <f>static_pve_stage!C189</f>
        <v>当前波数 3/20</v>
      </c>
      <c r="D189" s="1" t="s">
        <v>32</v>
      </c>
      <c r="E189">
        <f t="shared" si="7"/>
        <v>15002</v>
      </c>
      <c r="F189">
        <f>ROUNDDOWN(((INT(MOD(A189,10000)/100)-1)*0.25+1)*$V$5,0)</f>
        <v>0</v>
      </c>
      <c r="G189">
        <f t="shared" si="8"/>
        <v>16004</v>
      </c>
      <c r="H189" s="1">
        <f>ROUNDDOWN(((INT(MOD(A189,10000)/100)-1)*0.25+1)*$V$5*0.35,0)</f>
        <v>0</v>
      </c>
      <c r="I189">
        <v>14001</v>
      </c>
      <c r="J189">
        <f>ROUNDDOWN(((INT(MOD(A189,10000)/100)-1)*0.25+1)*$V$5*1000,0)</f>
        <v>600</v>
      </c>
      <c r="L189" s="1" t="str">
        <f t="shared" si="6"/>
        <v>[{"bid":14001,"type":4,"num":600}]</v>
      </c>
    </row>
    <row r="190" spans="1:12" x14ac:dyDescent="0.2">
      <c r="A190">
        <f>static_pve_stage!A190</f>
        <v>10904</v>
      </c>
      <c r="B190">
        <f>static_pve_stage!B190</f>
        <v>10905</v>
      </c>
      <c r="C190" t="str">
        <f>static_pve_stage!C190</f>
        <v>当前波数 4/20</v>
      </c>
      <c r="D190" s="1" t="s">
        <v>32</v>
      </c>
      <c r="E190">
        <f t="shared" si="7"/>
        <v>15002</v>
      </c>
      <c r="F190">
        <f>ROUNDDOWN(((INT(MOD(A190,10000)/100)-1)*0.25+1)*$V$6,0)</f>
        <v>0</v>
      </c>
      <c r="G190">
        <f t="shared" si="8"/>
        <v>16004</v>
      </c>
      <c r="H190" s="1">
        <f>ROUNDDOWN(((INT(MOD(A190,10000)/100)-1)*0.25+1)*$V$6*0.35,0)</f>
        <v>0</v>
      </c>
      <c r="I190">
        <v>14001</v>
      </c>
      <c r="J190">
        <f>ROUNDDOWN(((INT(MOD(A190,10000)/100)-1)*0.25+1)*$V$6*1000,0)</f>
        <v>900</v>
      </c>
      <c r="L190" s="1" t="str">
        <f t="shared" si="6"/>
        <v>[{"bid":14001,"type":4,"num":900}]</v>
      </c>
    </row>
    <row r="191" spans="1:12" x14ac:dyDescent="0.2">
      <c r="A191">
        <f>static_pve_stage!A191</f>
        <v>10905</v>
      </c>
      <c r="B191">
        <f>static_pve_stage!B191</f>
        <v>10906</v>
      </c>
      <c r="C191" t="str">
        <f>static_pve_stage!C191</f>
        <v>当前波数 5/20</v>
      </c>
      <c r="D191" s="1" t="s">
        <v>32</v>
      </c>
      <c r="E191">
        <f t="shared" si="7"/>
        <v>15002</v>
      </c>
      <c r="F191">
        <f>ROUNDDOWN(((INT(MOD(A191,10000)/100)-1)*0.25+1)*$V$7,0)</f>
        <v>1</v>
      </c>
      <c r="G191">
        <f t="shared" si="8"/>
        <v>16004</v>
      </c>
      <c r="H191" s="1">
        <f>ROUNDDOWN(((INT(MOD(A191,10000)/100)-1)*0.25+1)*$V$7*0.35,0)</f>
        <v>0</v>
      </c>
      <c r="I191">
        <v>14001</v>
      </c>
      <c r="J191">
        <f>ROUNDDOWN(((INT(MOD(A191,10000)/100)-1)*0.25+1)*$V$7*1000,0)</f>
        <v>1500</v>
      </c>
      <c r="L191" s="1" t="str">
        <f t="shared" si="6"/>
        <v>[{"bid":15002,"type":5,"num":1},{"bid":14001,"type":4,"num":1500}]</v>
      </c>
    </row>
    <row r="192" spans="1:12" x14ac:dyDescent="0.2">
      <c r="A192">
        <f>static_pve_stage!A192</f>
        <v>10906</v>
      </c>
      <c r="B192">
        <f>static_pve_stage!B192</f>
        <v>10907</v>
      </c>
      <c r="C192" t="str">
        <f>static_pve_stage!C192</f>
        <v>当前波数 6/20</v>
      </c>
      <c r="D192" s="1" t="s">
        <v>32</v>
      </c>
      <c r="E192">
        <f t="shared" si="7"/>
        <v>15002</v>
      </c>
      <c r="F192">
        <f>ROUNDDOWN(((INT(MOD(A192,10000)/100)-1)*0.25+1)*$V$8,0)</f>
        <v>2</v>
      </c>
      <c r="G192">
        <f t="shared" si="8"/>
        <v>16004</v>
      </c>
      <c r="H192" s="1">
        <f>ROUNDDOWN(((INT(MOD(A192,10000)/100)-1)*0.25+1)*$V$8*0.35,0)</f>
        <v>0</v>
      </c>
      <c r="I192">
        <v>14001</v>
      </c>
      <c r="J192">
        <f>ROUNDDOWN(((INT(MOD(A192,10000)/100)-1)*0.25+1)*$V$8*1000,0)</f>
        <v>2100</v>
      </c>
      <c r="L192" s="1" t="str">
        <f t="shared" si="6"/>
        <v>[{"bid":15002,"type":5,"num":2},{"bid":14001,"type":4,"num":2100}]</v>
      </c>
    </row>
    <row r="193" spans="1:12" x14ac:dyDescent="0.2">
      <c r="A193">
        <f>static_pve_stage!A193</f>
        <v>10907</v>
      </c>
      <c r="B193">
        <f>static_pve_stage!B193</f>
        <v>10908</v>
      </c>
      <c r="C193" t="str">
        <f>static_pve_stage!C193</f>
        <v>当前波数 7/20</v>
      </c>
      <c r="D193" s="1" t="s">
        <v>32</v>
      </c>
      <c r="E193">
        <f t="shared" si="7"/>
        <v>15002</v>
      </c>
      <c r="F193">
        <f>ROUNDDOWN(((INT(MOD(A193,10000)/100)-1)*0.25+1)*$V$9,0)</f>
        <v>2</v>
      </c>
      <c r="G193">
        <f t="shared" si="8"/>
        <v>16004</v>
      </c>
      <c r="H193" s="1">
        <f>ROUNDDOWN(((INT(MOD(A193,10000)/100)-1)*0.25+1)*$V$9*0.35,0)</f>
        <v>0</v>
      </c>
      <c r="I193">
        <v>14001</v>
      </c>
      <c r="J193">
        <f>ROUNDDOWN(((INT(MOD(A193,10000)/100)-1)*0.25+1)*$V$9*1000,0)</f>
        <v>2700</v>
      </c>
      <c r="L193" s="1" t="str">
        <f t="shared" si="6"/>
        <v>[{"bid":15002,"type":5,"num":2},{"bid":14001,"type":4,"num":2700}]</v>
      </c>
    </row>
    <row r="194" spans="1:12" x14ac:dyDescent="0.2">
      <c r="A194">
        <f>static_pve_stage!A194</f>
        <v>10908</v>
      </c>
      <c r="B194">
        <f>static_pve_stage!B194</f>
        <v>10909</v>
      </c>
      <c r="C194" t="str">
        <f>static_pve_stage!C194</f>
        <v>当前波数 8/20</v>
      </c>
      <c r="D194" s="1" t="s">
        <v>32</v>
      </c>
      <c r="E194">
        <f t="shared" si="7"/>
        <v>15002</v>
      </c>
      <c r="F194">
        <f>ROUNDDOWN(((INT(MOD(A194,10000)/100)-1)*0.25+1)*$V$10,0)</f>
        <v>3</v>
      </c>
      <c r="G194">
        <f t="shared" si="8"/>
        <v>16004</v>
      </c>
      <c r="H194" s="1">
        <f>ROUNDDOWN(((INT(MOD(A194,10000)/100)-1)*0.25+1)*$V$10*0.35,0)</f>
        <v>1</v>
      </c>
      <c r="I194">
        <v>14001</v>
      </c>
      <c r="J194">
        <f>ROUNDDOWN(((INT(MOD(A194,10000)/100)-1)*0.25+1)*$V$10*1000,0)</f>
        <v>3300</v>
      </c>
      <c r="L194" s="1" t="str">
        <f t="shared" si="6"/>
        <v>[{"bid":15002,"type":5,"num":3},{"bid":16004,"type":6,"num":1},{"bid":14001,"type":4,"num":3300}]</v>
      </c>
    </row>
    <row r="195" spans="1:12" x14ac:dyDescent="0.2">
      <c r="A195">
        <f>static_pve_stage!A195</f>
        <v>10909</v>
      </c>
      <c r="B195">
        <f>static_pve_stage!B195</f>
        <v>10910</v>
      </c>
      <c r="C195" t="str">
        <f>static_pve_stage!C195</f>
        <v>当前波数 9/20</v>
      </c>
      <c r="D195" s="1" t="s">
        <v>32</v>
      </c>
      <c r="E195">
        <f t="shared" si="7"/>
        <v>15002</v>
      </c>
      <c r="F195">
        <f>ROUNDDOWN(((INT(MOD(A195,10000)/100)-1)*0.25+1)*$V$11,0)</f>
        <v>3</v>
      </c>
      <c r="G195">
        <f t="shared" si="8"/>
        <v>16004</v>
      </c>
      <c r="H195" s="1">
        <f>ROUNDDOWN(((INT(MOD(A195,10000)/100)-1)*0.25+1)*$V$11*0.35,0)</f>
        <v>1</v>
      </c>
      <c r="I195">
        <v>14001</v>
      </c>
      <c r="J195">
        <f>ROUNDDOWN(((INT(MOD(A195,10000)/100)-1)*0.25+1)*$V$11*1000,0)</f>
        <v>3900</v>
      </c>
      <c r="L195" s="1" t="str">
        <f t="shared" si="6"/>
        <v>[{"bid":15002,"type":5,"num":3},{"bid":16004,"type":6,"num":1},{"bid":14001,"type":4,"num":3900}]</v>
      </c>
    </row>
    <row r="196" spans="1:12" x14ac:dyDescent="0.2">
      <c r="A196">
        <f>static_pve_stage!A196</f>
        <v>10910</v>
      </c>
      <c r="B196">
        <f>static_pve_stage!B196</f>
        <v>10911</v>
      </c>
      <c r="C196" t="str">
        <f>static_pve_stage!C196</f>
        <v>当前波数 10/20\n下一波BOSS</v>
      </c>
      <c r="D196" s="1" t="s">
        <v>32</v>
      </c>
      <c r="E196">
        <f t="shared" si="7"/>
        <v>15002</v>
      </c>
      <c r="F196">
        <f>ROUNDDOWN(((INT(MOD(A196,10000)/100)-1)*0.25+1)*$V$12,0)</f>
        <v>4</v>
      </c>
      <c r="G196">
        <f t="shared" si="8"/>
        <v>16004</v>
      </c>
      <c r="H196" s="1">
        <f>ROUNDDOWN(((INT(MOD(A196,10000)/100)-1)*0.25+1)*$V$12*0.35,0)</f>
        <v>1</v>
      </c>
      <c r="I196">
        <v>14001</v>
      </c>
      <c r="J196">
        <f>ROUNDDOWN(((INT(MOD(A196,10000)/100)-1)*0.25+1)*$V$12*1000,0)</f>
        <v>4500</v>
      </c>
      <c r="L196" s="1" t="str">
        <f t="shared" ref="L196:L259" si="9">"["&amp;IF(F196=0,"","{""bid"":"&amp;E196&amp;",""type"":5,""num"":"&amp;F196&amp;"},")&amp;IF(H196=0,"","{""bid"":"&amp;G196&amp;",""type"":6,""num"":"&amp;H196&amp;"},")&amp;IF(J196=0,"","{""bid"":"&amp;I196&amp;",""type"":4,""num"":"&amp;J196&amp;"}")&amp;"]"</f>
        <v>[{"bid":15002,"type":5,"num":4},{"bid":16004,"type":6,"num":1},{"bid":14001,"type":4,"num":4500}]</v>
      </c>
    </row>
    <row r="197" spans="1:12" x14ac:dyDescent="0.2">
      <c r="A197">
        <f>static_pve_stage!A197</f>
        <v>10911</v>
      </c>
      <c r="B197">
        <f>static_pve_stage!B197</f>
        <v>10912</v>
      </c>
      <c r="C197" t="str">
        <f>static_pve_stage!C197</f>
        <v>BOSS波\n需击杀所有怪物</v>
      </c>
      <c r="D197" s="1" t="s">
        <v>32</v>
      </c>
      <c r="E197">
        <f t="shared" ref="E197:E260" si="10">E196</f>
        <v>15002</v>
      </c>
      <c r="F197">
        <f>ROUNDDOWN(((INT(MOD(A197,10000)/100)-1)*0.25+1)*$V$13,0)</f>
        <v>5</v>
      </c>
      <c r="G197">
        <f t="shared" ref="G197:G260" si="11">G196</f>
        <v>16004</v>
      </c>
      <c r="H197" s="1">
        <f>ROUNDDOWN(((INT(MOD(A197,10000)/100)-1)*0.25+1)*$V$13*0.35,0)</f>
        <v>1</v>
      </c>
      <c r="I197">
        <v>14001</v>
      </c>
      <c r="J197">
        <f>ROUNDDOWN(((INT(MOD(A197,10000)/100)-1)*0.25+1)*$V$13*1000,0)</f>
        <v>5100</v>
      </c>
      <c r="L197" s="1" t="str">
        <f t="shared" si="9"/>
        <v>[{"bid":15002,"type":5,"num":5},{"bid":16004,"type":6,"num":1},{"bid":14001,"type":4,"num":5100}]</v>
      </c>
    </row>
    <row r="198" spans="1:12" x14ac:dyDescent="0.2">
      <c r="A198">
        <f>static_pve_stage!A198</f>
        <v>10912</v>
      </c>
      <c r="B198">
        <f>static_pve_stage!B198</f>
        <v>10913</v>
      </c>
      <c r="C198" t="str">
        <f>static_pve_stage!C198</f>
        <v>当前波数 11/20</v>
      </c>
      <c r="D198" s="1" t="s">
        <v>32</v>
      </c>
      <c r="E198">
        <f t="shared" si="10"/>
        <v>15002</v>
      </c>
      <c r="F198">
        <f>ROUNDDOWN(((INT(MOD(A198,10000)/100)-1)*0.25+1)*$V$14,0)</f>
        <v>5</v>
      </c>
      <c r="G198">
        <f t="shared" si="11"/>
        <v>16004</v>
      </c>
      <c r="H198" s="1">
        <f>ROUNDDOWN(((INT(MOD(A198,10000)/100)-1)*0.25+1)*$V$14*0.35,0)</f>
        <v>1</v>
      </c>
      <c r="I198">
        <v>14001</v>
      </c>
      <c r="J198">
        <f>ROUNDDOWN(((INT(MOD(A198,10000)/100)-1)*0.25+1)*$V$14*1000,0)</f>
        <v>5700</v>
      </c>
      <c r="L198" s="1" t="str">
        <f t="shared" si="9"/>
        <v>[{"bid":15002,"type":5,"num":5},{"bid":16004,"type":6,"num":1},{"bid":14001,"type":4,"num":5700}]</v>
      </c>
    </row>
    <row r="199" spans="1:12" x14ac:dyDescent="0.2">
      <c r="A199">
        <f>static_pve_stage!A199</f>
        <v>10913</v>
      </c>
      <c r="B199">
        <f>static_pve_stage!B199</f>
        <v>10914</v>
      </c>
      <c r="C199" t="str">
        <f>static_pve_stage!C199</f>
        <v>当前波数 12/20</v>
      </c>
      <c r="D199" s="1" t="s">
        <v>32</v>
      </c>
      <c r="E199">
        <f t="shared" si="10"/>
        <v>15002</v>
      </c>
      <c r="F199">
        <f>ROUNDDOWN(((INT(MOD(A199,10000)/100)-1)*0.25+1)*$V$15,0)</f>
        <v>6</v>
      </c>
      <c r="G199">
        <f t="shared" si="11"/>
        <v>16004</v>
      </c>
      <c r="H199" s="1">
        <f>ROUNDDOWN(((INT(MOD(A199,10000)/100)-1)*0.25+1)*$V$15*0.35,0)</f>
        <v>2</v>
      </c>
      <c r="I199">
        <v>14001</v>
      </c>
      <c r="J199">
        <f>ROUNDDOWN(((INT(MOD(A199,10000)/100)-1)*0.25+1)*$V$15*1000,0)</f>
        <v>6300</v>
      </c>
      <c r="L199" s="1" t="str">
        <f t="shared" si="9"/>
        <v>[{"bid":15002,"type":5,"num":6},{"bid":16004,"type":6,"num":2},{"bid":14001,"type":4,"num":6300}]</v>
      </c>
    </row>
    <row r="200" spans="1:12" x14ac:dyDescent="0.2">
      <c r="A200">
        <f>static_pve_stage!A200</f>
        <v>10914</v>
      </c>
      <c r="B200">
        <f>static_pve_stage!B200</f>
        <v>10915</v>
      </c>
      <c r="C200" t="str">
        <f>static_pve_stage!C200</f>
        <v>当前波数 13/20</v>
      </c>
      <c r="D200" s="1" t="s">
        <v>32</v>
      </c>
      <c r="E200">
        <f t="shared" si="10"/>
        <v>15002</v>
      </c>
      <c r="F200">
        <f>ROUNDDOWN(((INT(MOD(A200,10000)/100)-1)*0.25+1)*$V$16,0)</f>
        <v>6</v>
      </c>
      <c r="G200">
        <f t="shared" si="11"/>
        <v>16004</v>
      </c>
      <c r="H200" s="1">
        <f>ROUNDDOWN(((INT(MOD(A200,10000)/100)-1)*0.25+1)*$V$16*0.35,0)</f>
        <v>2</v>
      </c>
      <c r="I200">
        <v>14001</v>
      </c>
      <c r="J200">
        <f>ROUNDDOWN(((INT(MOD(A200,10000)/100)-1)*0.25+1)*$V$16*1000,0)</f>
        <v>6900</v>
      </c>
      <c r="L200" s="1" t="str">
        <f t="shared" si="9"/>
        <v>[{"bid":15002,"type":5,"num":6},{"bid":16004,"type":6,"num":2},{"bid":14001,"type":4,"num":6900}]</v>
      </c>
    </row>
    <row r="201" spans="1:12" x14ac:dyDescent="0.2">
      <c r="A201">
        <f>static_pve_stage!A201</f>
        <v>10915</v>
      </c>
      <c r="B201">
        <f>static_pve_stage!B201</f>
        <v>10916</v>
      </c>
      <c r="C201" t="str">
        <f>static_pve_stage!C201</f>
        <v>当前波数 14/20</v>
      </c>
      <c r="D201" s="1" t="s">
        <v>32</v>
      </c>
      <c r="E201">
        <f t="shared" si="10"/>
        <v>15002</v>
      </c>
      <c r="F201">
        <f>ROUNDDOWN(((INT(MOD(A201,10000)/100)-1)*0.25+1)*$V$17,0)</f>
        <v>7</v>
      </c>
      <c r="G201">
        <f t="shared" si="11"/>
        <v>16004</v>
      </c>
      <c r="H201" s="1">
        <f>ROUNDDOWN(((INT(MOD(A201,10000)/100)-1)*0.25+1)*$V$17*0.35,0)</f>
        <v>2</v>
      </c>
      <c r="I201">
        <v>14001</v>
      </c>
      <c r="J201">
        <f>ROUNDDOWN(((INT(MOD(A201,10000)/100)-1)*0.25+1)*$V$17*1000,0)</f>
        <v>7500</v>
      </c>
      <c r="L201" s="1" t="str">
        <f t="shared" si="9"/>
        <v>[{"bid":15002,"type":5,"num":7},{"bid":16004,"type":6,"num":2},{"bid":14001,"type":4,"num":7500}]</v>
      </c>
    </row>
    <row r="202" spans="1:12" x14ac:dyDescent="0.2">
      <c r="A202">
        <f>static_pve_stage!A202</f>
        <v>10916</v>
      </c>
      <c r="B202">
        <f>static_pve_stage!B202</f>
        <v>10917</v>
      </c>
      <c r="C202" t="str">
        <f>static_pve_stage!C202</f>
        <v>当前波数 15/20</v>
      </c>
      <c r="D202" s="1" t="s">
        <v>32</v>
      </c>
      <c r="E202">
        <f t="shared" si="10"/>
        <v>15002</v>
      </c>
      <c r="F202">
        <f>ROUNDDOWN(((INT(MOD(A202,10000)/100)-1)*0.25+1)*$V$18,0)</f>
        <v>8</v>
      </c>
      <c r="G202">
        <f t="shared" si="11"/>
        <v>16004</v>
      </c>
      <c r="H202" s="1">
        <f>ROUNDDOWN(((INT(MOD(A202,10000)/100)-1)*0.25+1)*$V$18*0.35,0)</f>
        <v>2</v>
      </c>
      <c r="I202">
        <v>14001</v>
      </c>
      <c r="J202">
        <f>ROUNDDOWN(((INT(MOD(A202,10000)/100)-1)*0.25+1)*$V$18*1000,0)</f>
        <v>8100</v>
      </c>
      <c r="L202" s="1" t="str">
        <f t="shared" si="9"/>
        <v>[{"bid":15002,"type":5,"num":8},{"bid":16004,"type":6,"num":2},{"bid":14001,"type":4,"num":8100}]</v>
      </c>
    </row>
    <row r="203" spans="1:12" x14ac:dyDescent="0.2">
      <c r="A203">
        <f>static_pve_stage!A203</f>
        <v>10917</v>
      </c>
      <c r="B203">
        <f>static_pve_stage!B203</f>
        <v>10918</v>
      </c>
      <c r="C203" t="str">
        <f>static_pve_stage!C203</f>
        <v>当前波数 16/20\n下一波BOSS</v>
      </c>
      <c r="D203" s="1" t="s">
        <v>32</v>
      </c>
      <c r="E203">
        <f t="shared" si="10"/>
        <v>15002</v>
      </c>
      <c r="F203">
        <f>ROUNDDOWN(((INT(MOD(A203,10000)/100)-1)*0.25+1)*$V$19,0)</f>
        <v>8</v>
      </c>
      <c r="G203">
        <f t="shared" si="11"/>
        <v>16004</v>
      </c>
      <c r="H203" s="1">
        <f>ROUNDDOWN(((INT(MOD(A203,10000)/100)-1)*0.25+1)*$V$19*0.35,0)</f>
        <v>3</v>
      </c>
      <c r="I203">
        <v>14001</v>
      </c>
      <c r="J203">
        <f>ROUNDDOWN(((INT(MOD(A203,10000)/100)-1)*0.25+1)*$V$19*1000,0)</f>
        <v>8700</v>
      </c>
      <c r="L203" s="1" t="str">
        <f t="shared" si="9"/>
        <v>[{"bid":15002,"type":5,"num":8},{"bid":16004,"type":6,"num":3},{"bid":14001,"type":4,"num":8700}]</v>
      </c>
    </row>
    <row r="204" spans="1:12" x14ac:dyDescent="0.2">
      <c r="A204">
        <f>static_pve_stage!A204</f>
        <v>10918</v>
      </c>
      <c r="B204">
        <f>static_pve_stage!B204</f>
        <v>10919</v>
      </c>
      <c r="C204" t="str">
        <f>static_pve_stage!C204</f>
        <v>BOSS波\n需击杀所有怪物</v>
      </c>
      <c r="D204" s="1" t="s">
        <v>32</v>
      </c>
      <c r="E204">
        <f t="shared" si="10"/>
        <v>15002</v>
      </c>
      <c r="F204">
        <f>ROUNDDOWN(((INT(MOD(A204,10000)/100)-1)*0.25+1)*$V$20,0)</f>
        <v>9</v>
      </c>
      <c r="G204">
        <f t="shared" si="11"/>
        <v>16004</v>
      </c>
      <c r="H204" s="1">
        <f>ROUNDDOWN(((INT(MOD(A204,10000)/100)-1)*0.25+1)*$V$20*0.35,0)</f>
        <v>3</v>
      </c>
      <c r="I204">
        <v>14001</v>
      </c>
      <c r="J204">
        <f>ROUNDDOWN(((INT(MOD(A204,10000)/100)-1)*0.25+1)*$V$20*1000,0)</f>
        <v>9300</v>
      </c>
      <c r="L204" s="1" t="str">
        <f t="shared" si="9"/>
        <v>[{"bid":15002,"type":5,"num":9},{"bid":16004,"type":6,"num":3},{"bid":14001,"type":4,"num":9300}]</v>
      </c>
    </row>
    <row r="205" spans="1:12" x14ac:dyDescent="0.2">
      <c r="A205">
        <f>static_pve_stage!A205</f>
        <v>10919</v>
      </c>
      <c r="B205">
        <f>static_pve_stage!B205</f>
        <v>10920</v>
      </c>
      <c r="C205" t="str">
        <f>static_pve_stage!C205</f>
        <v>当前波数 17/20</v>
      </c>
      <c r="D205" s="1" t="s">
        <v>32</v>
      </c>
      <c r="E205">
        <f t="shared" si="10"/>
        <v>15002</v>
      </c>
      <c r="F205">
        <f>ROUNDDOWN(((INT(MOD(A205,10000)/100)-1)*0.25+1)*$V$21,0)</f>
        <v>9</v>
      </c>
      <c r="G205">
        <f t="shared" si="11"/>
        <v>16004</v>
      </c>
      <c r="H205" s="1">
        <f>ROUNDDOWN(((INT(MOD(A205,10000)/100)-1)*0.25+1)*$V$21*0.35,0)</f>
        <v>3</v>
      </c>
      <c r="I205">
        <v>14001</v>
      </c>
      <c r="J205">
        <f>ROUNDDOWN(((INT(MOD(A205,10000)/100)-1)*0.25+1)*$V$21*1000,0)</f>
        <v>9900</v>
      </c>
      <c r="L205" s="1" t="str">
        <f t="shared" si="9"/>
        <v>[{"bid":15002,"type":5,"num":9},{"bid":16004,"type":6,"num":3},{"bid":14001,"type":4,"num":9900}]</v>
      </c>
    </row>
    <row r="206" spans="1:12" x14ac:dyDescent="0.2">
      <c r="A206">
        <f>static_pve_stage!A206</f>
        <v>10920</v>
      </c>
      <c r="B206">
        <f>static_pve_stage!B206</f>
        <v>10921</v>
      </c>
      <c r="C206" t="str">
        <f>static_pve_stage!C206</f>
        <v>当前波数 18/20</v>
      </c>
      <c r="D206" s="1" t="s">
        <v>32</v>
      </c>
      <c r="E206">
        <f t="shared" si="10"/>
        <v>15002</v>
      </c>
      <c r="F206">
        <f>ROUNDDOWN(((INT(MOD(A206,10000)/100)-1)*0.25+1)*$V$22,0)</f>
        <v>10</v>
      </c>
      <c r="G206">
        <f t="shared" si="11"/>
        <v>16004</v>
      </c>
      <c r="H206" s="1">
        <f>ROUNDDOWN(((INT(MOD(A206,10000)/100)-1)*0.25+1)*$V$22*0.35,0)</f>
        <v>3</v>
      </c>
      <c r="I206">
        <v>14001</v>
      </c>
      <c r="J206">
        <f>ROUNDDOWN(((INT(MOD(A206,10000)/100)-1)*0.25+1)*$V$22*1000,0)</f>
        <v>10500</v>
      </c>
      <c r="L206" s="1" t="str">
        <f t="shared" si="9"/>
        <v>[{"bid":15002,"type":5,"num":10},{"bid":16004,"type":6,"num":3},{"bid":14001,"type":4,"num":10500}]</v>
      </c>
    </row>
    <row r="207" spans="1:12" x14ac:dyDescent="0.2">
      <c r="A207">
        <f>static_pve_stage!A207</f>
        <v>10921</v>
      </c>
      <c r="B207">
        <f>static_pve_stage!B207</f>
        <v>10922</v>
      </c>
      <c r="C207" t="str">
        <f>static_pve_stage!C207</f>
        <v>当前波数 19/20</v>
      </c>
      <c r="D207" s="1" t="s">
        <v>32</v>
      </c>
      <c r="E207">
        <f t="shared" si="10"/>
        <v>15002</v>
      </c>
      <c r="F207">
        <f>ROUNDDOWN(((INT(MOD(A207,10000)/100)-1)*0.25+1)*$V$23,0)</f>
        <v>11</v>
      </c>
      <c r="G207">
        <f t="shared" si="11"/>
        <v>16004</v>
      </c>
      <c r="H207" s="1">
        <f>ROUNDDOWN(((INT(MOD(A207,10000)/100)-1)*0.25+1)*$V$23*0.35,0)</f>
        <v>3</v>
      </c>
      <c r="I207">
        <v>14001</v>
      </c>
      <c r="J207">
        <f>ROUNDDOWN(((INT(MOD(A207,10000)/100)-1)*0.25+1)*$V$23*1000,0)</f>
        <v>11100</v>
      </c>
      <c r="L207" s="1" t="str">
        <f t="shared" si="9"/>
        <v>[{"bid":15002,"type":5,"num":11},{"bid":16004,"type":6,"num":3},{"bid":14001,"type":4,"num":11100}]</v>
      </c>
    </row>
    <row r="208" spans="1:12" x14ac:dyDescent="0.2">
      <c r="A208">
        <f>static_pve_stage!A208</f>
        <v>10922</v>
      </c>
      <c r="B208">
        <f>static_pve_stage!B208</f>
        <v>10923</v>
      </c>
      <c r="C208" t="str">
        <f>static_pve_stage!C208</f>
        <v>当前波数 20/20\n下一波BOSS</v>
      </c>
      <c r="D208" s="1" t="s">
        <v>32</v>
      </c>
      <c r="E208">
        <f t="shared" si="10"/>
        <v>15002</v>
      </c>
      <c r="F208">
        <f>ROUNDDOWN(((INT(MOD(A208,10000)/100)-1)*0.25+1)*$V$24,0)</f>
        <v>11</v>
      </c>
      <c r="G208">
        <f t="shared" si="11"/>
        <v>16004</v>
      </c>
      <c r="H208" s="1">
        <f>ROUNDDOWN(((INT(MOD(A208,10000)/100)-1)*0.25+1)*$V$24*0.35,0)</f>
        <v>4</v>
      </c>
      <c r="I208">
        <v>14001</v>
      </c>
      <c r="J208">
        <f>ROUNDDOWN(((INT(MOD(A208,10000)/100)-1)*0.25+1)*$V$24*1000,0)</f>
        <v>11700</v>
      </c>
      <c r="L208" s="1" t="str">
        <f t="shared" si="9"/>
        <v>[{"bid":15002,"type":5,"num":11},{"bid":16004,"type":6,"num":4},{"bid":14001,"type":4,"num":11700}]</v>
      </c>
    </row>
    <row r="209" spans="1:12" x14ac:dyDescent="0.2">
      <c r="A209">
        <f>static_pve_stage!A209</f>
        <v>10923</v>
      </c>
      <c r="B209">
        <f>static_pve_stage!B209</f>
        <v>-1</v>
      </c>
      <c r="C209" t="str">
        <f>static_pve_stage!C209</f>
        <v>BOSS波\n需击杀所有怪物</v>
      </c>
      <c r="D209" s="1" t="s">
        <v>32</v>
      </c>
      <c r="E209">
        <f t="shared" si="10"/>
        <v>15002</v>
      </c>
      <c r="F209">
        <f>ROUNDDOWN(((INT(MOD(A209,10000)/100)-1)*0.25+1)*$V$25,0)</f>
        <v>12</v>
      </c>
      <c r="G209">
        <f t="shared" si="11"/>
        <v>16004</v>
      </c>
      <c r="H209" s="1">
        <f>ROUNDDOWN(((INT(MOD(A209,10000)/100)-1)*0.25+1)*$V$25*0.35,0)</f>
        <v>4</v>
      </c>
      <c r="I209">
        <v>14001</v>
      </c>
      <c r="J209">
        <f>ROUNDDOWN(((INT(MOD(A209,10000)/100)-1)*0.25+1)*$V$25*1000,0)</f>
        <v>12000</v>
      </c>
      <c r="L209" s="1" t="str">
        <f t="shared" si="9"/>
        <v>[{"bid":15002,"type":5,"num":12},{"bid":16004,"type":6,"num":4},{"bid":14001,"type":4,"num":12000}]</v>
      </c>
    </row>
    <row r="210" spans="1:12" x14ac:dyDescent="0.2">
      <c r="A210">
        <f>static_pve_stage!A210</f>
        <v>11001</v>
      </c>
      <c r="B210">
        <f>static_pve_stage!B210</f>
        <v>11002</v>
      </c>
      <c r="C210" t="str">
        <f>static_pve_stage!C210</f>
        <v>当前波数 1/20</v>
      </c>
      <c r="D210" s="1" t="s">
        <v>32</v>
      </c>
      <c r="E210">
        <f t="shared" si="10"/>
        <v>15002</v>
      </c>
      <c r="F210">
        <f>ROUNDDOWN(((INT(MOD(A210,10000)/100)-1)*0.25+1)*$V$3,0)</f>
        <v>0</v>
      </c>
      <c r="G210">
        <f t="shared" si="11"/>
        <v>16004</v>
      </c>
      <c r="H210" s="1">
        <f>ROUNDDOWN(((INT(MOD(A210,10000)/100)-1)*0.25+1)*$V$3*0.35,0)</f>
        <v>0</v>
      </c>
      <c r="I210">
        <v>14001</v>
      </c>
      <c r="J210">
        <f>ROUNDDOWN(((INT(MOD(A210,10000)/100)-1)*0.25+1)*$V$3*1000,0)</f>
        <v>0</v>
      </c>
      <c r="L210" s="1" t="str">
        <f t="shared" si="9"/>
        <v>[]</v>
      </c>
    </row>
    <row r="211" spans="1:12" x14ac:dyDescent="0.2">
      <c r="A211">
        <f>static_pve_stage!A211</f>
        <v>11002</v>
      </c>
      <c r="B211">
        <f>static_pve_stage!B211</f>
        <v>11003</v>
      </c>
      <c r="C211" t="str">
        <f>static_pve_stage!C211</f>
        <v>当前波数 2/20</v>
      </c>
      <c r="D211" s="1" t="s">
        <v>32</v>
      </c>
      <c r="E211">
        <f t="shared" si="10"/>
        <v>15002</v>
      </c>
      <c r="F211">
        <f>ROUNDDOWN(((INT(MOD(A211,10000)/100)-1)*0.25+1)*$V$4,0)</f>
        <v>0</v>
      </c>
      <c r="G211">
        <f t="shared" si="11"/>
        <v>16004</v>
      </c>
      <c r="H211" s="1">
        <f>ROUNDDOWN(((INT(MOD(A211,10000)/100)-1)*0.25+1)*$V$4*0.35,0)</f>
        <v>0</v>
      </c>
      <c r="I211">
        <v>14001</v>
      </c>
      <c r="J211">
        <f>ROUNDDOWN(((INT(MOD(A211,10000)/100)-1)*0.25+1)*$V$4*1000,0)</f>
        <v>325</v>
      </c>
      <c r="L211" s="1" t="str">
        <f t="shared" si="9"/>
        <v>[{"bid":14001,"type":4,"num":325}]</v>
      </c>
    </row>
    <row r="212" spans="1:12" x14ac:dyDescent="0.2">
      <c r="A212">
        <f>static_pve_stage!A212</f>
        <v>11003</v>
      </c>
      <c r="B212">
        <f>static_pve_stage!B212</f>
        <v>11004</v>
      </c>
      <c r="C212" t="str">
        <f>static_pve_stage!C212</f>
        <v>当前波数 3/20</v>
      </c>
      <c r="D212" s="1" t="s">
        <v>32</v>
      </c>
      <c r="E212">
        <f t="shared" si="10"/>
        <v>15002</v>
      </c>
      <c r="F212">
        <f>ROUNDDOWN(((INT(MOD(A212,10000)/100)-1)*0.25+1)*$V$5,0)</f>
        <v>0</v>
      </c>
      <c r="G212">
        <f t="shared" si="11"/>
        <v>16004</v>
      </c>
      <c r="H212" s="1">
        <f>ROUNDDOWN(((INT(MOD(A212,10000)/100)-1)*0.25+1)*$V$5*0.35,0)</f>
        <v>0</v>
      </c>
      <c r="I212">
        <v>14001</v>
      </c>
      <c r="J212">
        <f>ROUNDDOWN(((INT(MOD(A212,10000)/100)-1)*0.25+1)*$V$5*1000,0)</f>
        <v>650</v>
      </c>
      <c r="L212" s="1" t="str">
        <f t="shared" si="9"/>
        <v>[{"bid":14001,"type":4,"num":650}]</v>
      </c>
    </row>
    <row r="213" spans="1:12" x14ac:dyDescent="0.2">
      <c r="A213">
        <f>static_pve_stage!A213</f>
        <v>11004</v>
      </c>
      <c r="B213">
        <f>static_pve_stage!B213</f>
        <v>11005</v>
      </c>
      <c r="C213" t="str">
        <f>static_pve_stage!C213</f>
        <v>当前波数 4/20</v>
      </c>
      <c r="D213" s="1" t="s">
        <v>32</v>
      </c>
      <c r="E213">
        <f t="shared" si="10"/>
        <v>15002</v>
      </c>
      <c r="F213">
        <f>ROUNDDOWN(((INT(MOD(A213,10000)/100)-1)*0.25+1)*$V$6,0)</f>
        <v>0</v>
      </c>
      <c r="G213">
        <f t="shared" si="11"/>
        <v>16004</v>
      </c>
      <c r="H213" s="1">
        <f>ROUNDDOWN(((INT(MOD(A213,10000)/100)-1)*0.25+1)*$V$6*0.35,0)</f>
        <v>0</v>
      </c>
      <c r="I213">
        <v>14001</v>
      </c>
      <c r="J213">
        <f>ROUNDDOWN(((INT(MOD(A213,10000)/100)-1)*0.25+1)*$V$6*1000,0)</f>
        <v>975</v>
      </c>
      <c r="L213" s="1" t="str">
        <f t="shared" si="9"/>
        <v>[{"bid":14001,"type":4,"num":975}]</v>
      </c>
    </row>
    <row r="214" spans="1:12" x14ac:dyDescent="0.2">
      <c r="A214">
        <f>static_pve_stage!A214</f>
        <v>11005</v>
      </c>
      <c r="B214">
        <f>static_pve_stage!B214</f>
        <v>11006</v>
      </c>
      <c r="C214" t="str">
        <f>static_pve_stage!C214</f>
        <v>当前波数 5/20</v>
      </c>
      <c r="D214" s="1" t="s">
        <v>32</v>
      </c>
      <c r="E214">
        <f t="shared" si="10"/>
        <v>15002</v>
      </c>
      <c r="F214">
        <f>ROUNDDOWN(((INT(MOD(A214,10000)/100)-1)*0.25+1)*$V$7,0)</f>
        <v>1</v>
      </c>
      <c r="G214">
        <f t="shared" si="11"/>
        <v>16004</v>
      </c>
      <c r="H214" s="1">
        <f>ROUNDDOWN(((INT(MOD(A214,10000)/100)-1)*0.25+1)*$V$7*0.35,0)</f>
        <v>0</v>
      </c>
      <c r="I214">
        <v>14001</v>
      </c>
      <c r="J214">
        <f>ROUNDDOWN(((INT(MOD(A214,10000)/100)-1)*0.25+1)*$V$7*1000,0)</f>
        <v>1625</v>
      </c>
      <c r="L214" s="1" t="str">
        <f t="shared" si="9"/>
        <v>[{"bid":15002,"type":5,"num":1},{"bid":14001,"type":4,"num":1625}]</v>
      </c>
    </row>
    <row r="215" spans="1:12" x14ac:dyDescent="0.2">
      <c r="A215">
        <f>static_pve_stage!A215</f>
        <v>11006</v>
      </c>
      <c r="B215">
        <f>static_pve_stage!B215</f>
        <v>11007</v>
      </c>
      <c r="C215" t="str">
        <f>static_pve_stage!C215</f>
        <v>当前波数 6/20</v>
      </c>
      <c r="D215" s="1" t="s">
        <v>32</v>
      </c>
      <c r="E215">
        <f t="shared" si="10"/>
        <v>15002</v>
      </c>
      <c r="F215">
        <f>ROUNDDOWN(((INT(MOD(A215,10000)/100)-1)*0.25+1)*$V$8,0)</f>
        <v>2</v>
      </c>
      <c r="G215">
        <f t="shared" si="11"/>
        <v>16004</v>
      </c>
      <c r="H215" s="1">
        <f>ROUNDDOWN(((INT(MOD(A215,10000)/100)-1)*0.25+1)*$V$8*0.35,0)</f>
        <v>0</v>
      </c>
      <c r="I215">
        <v>14001</v>
      </c>
      <c r="J215">
        <f>ROUNDDOWN(((INT(MOD(A215,10000)/100)-1)*0.25+1)*$V$8*1000,0)</f>
        <v>2275</v>
      </c>
      <c r="L215" s="1" t="str">
        <f t="shared" si="9"/>
        <v>[{"bid":15002,"type":5,"num":2},{"bid":14001,"type":4,"num":2275}]</v>
      </c>
    </row>
    <row r="216" spans="1:12" x14ac:dyDescent="0.2">
      <c r="A216">
        <f>static_pve_stage!A216</f>
        <v>11007</v>
      </c>
      <c r="B216">
        <f>static_pve_stage!B216</f>
        <v>11008</v>
      </c>
      <c r="C216" t="str">
        <f>static_pve_stage!C216</f>
        <v>当前波数 7/20</v>
      </c>
      <c r="D216" s="1" t="s">
        <v>32</v>
      </c>
      <c r="E216">
        <f t="shared" si="10"/>
        <v>15002</v>
      </c>
      <c r="F216">
        <f>ROUNDDOWN(((INT(MOD(A216,10000)/100)-1)*0.25+1)*$V$9,0)</f>
        <v>2</v>
      </c>
      <c r="G216">
        <f t="shared" si="11"/>
        <v>16004</v>
      </c>
      <c r="H216" s="1">
        <f>ROUNDDOWN(((INT(MOD(A216,10000)/100)-1)*0.25+1)*$V$9*0.35,0)</f>
        <v>1</v>
      </c>
      <c r="I216">
        <v>14001</v>
      </c>
      <c r="J216">
        <f>ROUNDDOWN(((INT(MOD(A216,10000)/100)-1)*0.25+1)*$V$9*1000,0)</f>
        <v>2925</v>
      </c>
      <c r="L216" s="1" t="str">
        <f t="shared" si="9"/>
        <v>[{"bid":15002,"type":5,"num":2},{"bid":16004,"type":6,"num":1},{"bid":14001,"type":4,"num":2925}]</v>
      </c>
    </row>
    <row r="217" spans="1:12" x14ac:dyDescent="0.2">
      <c r="A217">
        <f>static_pve_stage!A217</f>
        <v>11008</v>
      </c>
      <c r="B217">
        <f>static_pve_stage!B217</f>
        <v>11009</v>
      </c>
      <c r="C217" t="str">
        <f>static_pve_stage!C217</f>
        <v>当前波数 8/20</v>
      </c>
      <c r="D217" s="1" t="s">
        <v>32</v>
      </c>
      <c r="E217">
        <f t="shared" si="10"/>
        <v>15002</v>
      </c>
      <c r="F217">
        <f>ROUNDDOWN(((INT(MOD(A217,10000)/100)-1)*0.25+1)*$V$10,0)</f>
        <v>3</v>
      </c>
      <c r="G217">
        <f t="shared" si="11"/>
        <v>16004</v>
      </c>
      <c r="H217" s="1">
        <f>ROUNDDOWN(((INT(MOD(A217,10000)/100)-1)*0.25+1)*$V$10*0.35,0)</f>
        <v>1</v>
      </c>
      <c r="I217">
        <v>14001</v>
      </c>
      <c r="J217">
        <f>ROUNDDOWN(((INT(MOD(A217,10000)/100)-1)*0.25+1)*$V$10*1000,0)</f>
        <v>3575</v>
      </c>
      <c r="L217" s="1" t="str">
        <f t="shared" si="9"/>
        <v>[{"bid":15002,"type":5,"num":3},{"bid":16004,"type":6,"num":1},{"bid":14001,"type":4,"num":3575}]</v>
      </c>
    </row>
    <row r="218" spans="1:12" x14ac:dyDescent="0.2">
      <c r="A218">
        <f>static_pve_stage!A218</f>
        <v>11009</v>
      </c>
      <c r="B218">
        <f>static_pve_stage!B218</f>
        <v>11010</v>
      </c>
      <c r="C218" t="str">
        <f>static_pve_stage!C218</f>
        <v>当前波数 9/20</v>
      </c>
      <c r="D218" s="1" t="s">
        <v>32</v>
      </c>
      <c r="E218">
        <f t="shared" si="10"/>
        <v>15002</v>
      </c>
      <c r="F218">
        <f>ROUNDDOWN(((INT(MOD(A218,10000)/100)-1)*0.25+1)*$V$11,0)</f>
        <v>4</v>
      </c>
      <c r="G218">
        <f t="shared" si="11"/>
        <v>16004</v>
      </c>
      <c r="H218" s="1">
        <f>ROUNDDOWN(((INT(MOD(A218,10000)/100)-1)*0.25+1)*$V$11*0.35,0)</f>
        <v>1</v>
      </c>
      <c r="I218">
        <v>14001</v>
      </c>
      <c r="J218">
        <f>ROUNDDOWN(((INT(MOD(A218,10000)/100)-1)*0.25+1)*$V$11*1000,0)</f>
        <v>4225</v>
      </c>
      <c r="L218" s="1" t="str">
        <f t="shared" si="9"/>
        <v>[{"bid":15002,"type":5,"num":4},{"bid":16004,"type":6,"num":1},{"bid":14001,"type":4,"num":4225}]</v>
      </c>
    </row>
    <row r="219" spans="1:12" x14ac:dyDescent="0.2">
      <c r="A219">
        <f>static_pve_stage!A219</f>
        <v>11010</v>
      </c>
      <c r="B219">
        <f>static_pve_stage!B219</f>
        <v>11011</v>
      </c>
      <c r="C219" t="str">
        <f>static_pve_stage!C219</f>
        <v>当前波数 10/20\n下一波BOSS</v>
      </c>
      <c r="D219" s="1" t="s">
        <v>32</v>
      </c>
      <c r="E219">
        <f t="shared" si="10"/>
        <v>15002</v>
      </c>
      <c r="F219">
        <f>ROUNDDOWN(((INT(MOD(A219,10000)/100)-1)*0.25+1)*$V$12,0)</f>
        <v>4</v>
      </c>
      <c r="G219">
        <f t="shared" si="11"/>
        <v>16004</v>
      </c>
      <c r="H219" s="1">
        <f>ROUNDDOWN(((INT(MOD(A219,10000)/100)-1)*0.25+1)*$V$12*0.35,0)</f>
        <v>1</v>
      </c>
      <c r="I219">
        <v>14001</v>
      </c>
      <c r="J219">
        <f>ROUNDDOWN(((INT(MOD(A219,10000)/100)-1)*0.25+1)*$V$12*1000,0)</f>
        <v>4875</v>
      </c>
      <c r="L219" s="1" t="str">
        <f t="shared" si="9"/>
        <v>[{"bid":15002,"type":5,"num":4},{"bid":16004,"type":6,"num":1},{"bid":14001,"type":4,"num":4875}]</v>
      </c>
    </row>
    <row r="220" spans="1:12" x14ac:dyDescent="0.2">
      <c r="A220">
        <f>static_pve_stage!A220</f>
        <v>11011</v>
      </c>
      <c r="B220">
        <f>static_pve_stage!B220</f>
        <v>11012</v>
      </c>
      <c r="C220" t="str">
        <f>static_pve_stage!C220</f>
        <v>BOSS波\n需击杀所有怪物</v>
      </c>
      <c r="D220" s="1" t="s">
        <v>32</v>
      </c>
      <c r="E220">
        <f t="shared" si="10"/>
        <v>15002</v>
      </c>
      <c r="F220">
        <f>ROUNDDOWN(((INT(MOD(A220,10000)/100)-1)*0.25+1)*$V$13,0)</f>
        <v>5</v>
      </c>
      <c r="G220">
        <f t="shared" si="11"/>
        <v>16004</v>
      </c>
      <c r="H220" s="1">
        <f>ROUNDDOWN(((INT(MOD(A220,10000)/100)-1)*0.25+1)*$V$13*0.35,0)</f>
        <v>1</v>
      </c>
      <c r="I220">
        <v>14001</v>
      </c>
      <c r="J220">
        <f>ROUNDDOWN(((INT(MOD(A220,10000)/100)-1)*0.25+1)*$V$13*1000,0)</f>
        <v>5525</v>
      </c>
      <c r="L220" s="1" t="str">
        <f t="shared" si="9"/>
        <v>[{"bid":15002,"type":5,"num":5},{"bid":16004,"type":6,"num":1},{"bid":14001,"type":4,"num":5525}]</v>
      </c>
    </row>
    <row r="221" spans="1:12" x14ac:dyDescent="0.2">
      <c r="A221">
        <f>static_pve_stage!A221</f>
        <v>11012</v>
      </c>
      <c r="B221">
        <f>static_pve_stage!B221</f>
        <v>11013</v>
      </c>
      <c r="C221" t="str">
        <f>static_pve_stage!C221</f>
        <v>当前波数 11/20</v>
      </c>
      <c r="D221" s="1" t="s">
        <v>32</v>
      </c>
      <c r="E221">
        <f t="shared" si="10"/>
        <v>15002</v>
      </c>
      <c r="F221">
        <f>ROUNDDOWN(((INT(MOD(A221,10000)/100)-1)*0.25+1)*$V$14,0)</f>
        <v>6</v>
      </c>
      <c r="G221">
        <f t="shared" si="11"/>
        <v>16004</v>
      </c>
      <c r="H221" s="1">
        <f>ROUNDDOWN(((INT(MOD(A221,10000)/100)-1)*0.25+1)*$V$14*0.35,0)</f>
        <v>2</v>
      </c>
      <c r="I221">
        <v>14001</v>
      </c>
      <c r="J221">
        <f>ROUNDDOWN(((INT(MOD(A221,10000)/100)-1)*0.25+1)*$V$14*1000,0)</f>
        <v>6175</v>
      </c>
      <c r="L221" s="1" t="str">
        <f t="shared" si="9"/>
        <v>[{"bid":15002,"type":5,"num":6},{"bid":16004,"type":6,"num":2},{"bid":14001,"type":4,"num":6175}]</v>
      </c>
    </row>
    <row r="222" spans="1:12" x14ac:dyDescent="0.2">
      <c r="A222">
        <f>static_pve_stage!A222</f>
        <v>11013</v>
      </c>
      <c r="B222">
        <f>static_pve_stage!B222</f>
        <v>11014</v>
      </c>
      <c r="C222" t="str">
        <f>static_pve_stage!C222</f>
        <v>当前波数 12/20</v>
      </c>
      <c r="D222" s="1" t="s">
        <v>32</v>
      </c>
      <c r="E222">
        <f t="shared" si="10"/>
        <v>15002</v>
      </c>
      <c r="F222">
        <f>ROUNDDOWN(((INT(MOD(A222,10000)/100)-1)*0.25+1)*$V$15,0)</f>
        <v>6</v>
      </c>
      <c r="G222">
        <f t="shared" si="11"/>
        <v>16004</v>
      </c>
      <c r="H222" s="1">
        <f>ROUNDDOWN(((INT(MOD(A222,10000)/100)-1)*0.25+1)*$V$15*0.35,0)</f>
        <v>2</v>
      </c>
      <c r="I222">
        <v>14001</v>
      </c>
      <c r="J222">
        <f>ROUNDDOWN(((INT(MOD(A222,10000)/100)-1)*0.25+1)*$V$15*1000,0)</f>
        <v>6825</v>
      </c>
      <c r="L222" s="1" t="str">
        <f t="shared" si="9"/>
        <v>[{"bid":15002,"type":5,"num":6},{"bid":16004,"type":6,"num":2},{"bid":14001,"type":4,"num":6825}]</v>
      </c>
    </row>
    <row r="223" spans="1:12" x14ac:dyDescent="0.2">
      <c r="A223">
        <f>static_pve_stage!A223</f>
        <v>11014</v>
      </c>
      <c r="B223">
        <f>static_pve_stage!B223</f>
        <v>11015</v>
      </c>
      <c r="C223" t="str">
        <f>static_pve_stage!C223</f>
        <v>当前波数 13/20</v>
      </c>
      <c r="D223" s="1" t="s">
        <v>32</v>
      </c>
      <c r="E223">
        <f t="shared" si="10"/>
        <v>15002</v>
      </c>
      <c r="F223">
        <f>ROUNDDOWN(((INT(MOD(A223,10000)/100)-1)*0.25+1)*$V$16,0)</f>
        <v>7</v>
      </c>
      <c r="G223">
        <f t="shared" si="11"/>
        <v>16004</v>
      </c>
      <c r="H223" s="1">
        <f>ROUNDDOWN(((INT(MOD(A223,10000)/100)-1)*0.25+1)*$V$16*0.35,0)</f>
        <v>2</v>
      </c>
      <c r="I223">
        <v>14001</v>
      </c>
      <c r="J223">
        <f>ROUNDDOWN(((INT(MOD(A223,10000)/100)-1)*0.25+1)*$V$16*1000,0)</f>
        <v>7475</v>
      </c>
      <c r="L223" s="1" t="str">
        <f t="shared" si="9"/>
        <v>[{"bid":15002,"type":5,"num":7},{"bid":16004,"type":6,"num":2},{"bid":14001,"type":4,"num":7475}]</v>
      </c>
    </row>
    <row r="224" spans="1:12" x14ac:dyDescent="0.2">
      <c r="A224">
        <f>static_pve_stage!A224</f>
        <v>11015</v>
      </c>
      <c r="B224">
        <f>static_pve_stage!B224</f>
        <v>11016</v>
      </c>
      <c r="C224" t="str">
        <f>static_pve_stage!C224</f>
        <v>当前波数 14/20</v>
      </c>
      <c r="D224" s="1" t="s">
        <v>32</v>
      </c>
      <c r="E224">
        <f t="shared" si="10"/>
        <v>15002</v>
      </c>
      <c r="F224">
        <f>ROUNDDOWN(((INT(MOD(A224,10000)/100)-1)*0.25+1)*$V$17,0)</f>
        <v>8</v>
      </c>
      <c r="G224">
        <f t="shared" si="11"/>
        <v>16004</v>
      </c>
      <c r="H224" s="1">
        <f>ROUNDDOWN(((INT(MOD(A224,10000)/100)-1)*0.25+1)*$V$17*0.35,0)</f>
        <v>2</v>
      </c>
      <c r="I224">
        <v>14001</v>
      </c>
      <c r="J224">
        <f>ROUNDDOWN(((INT(MOD(A224,10000)/100)-1)*0.25+1)*$V$17*1000,0)</f>
        <v>8125</v>
      </c>
      <c r="L224" s="1" t="str">
        <f t="shared" si="9"/>
        <v>[{"bid":15002,"type":5,"num":8},{"bid":16004,"type":6,"num":2},{"bid":14001,"type":4,"num":8125}]</v>
      </c>
    </row>
    <row r="225" spans="1:12" x14ac:dyDescent="0.2">
      <c r="A225">
        <f>static_pve_stage!A225</f>
        <v>11016</v>
      </c>
      <c r="B225">
        <f>static_pve_stage!B225</f>
        <v>11017</v>
      </c>
      <c r="C225" t="str">
        <f>static_pve_stage!C225</f>
        <v>当前波数 15/20</v>
      </c>
      <c r="D225" s="1" t="s">
        <v>32</v>
      </c>
      <c r="E225">
        <f t="shared" si="10"/>
        <v>15002</v>
      </c>
      <c r="F225">
        <f>ROUNDDOWN(((INT(MOD(A225,10000)/100)-1)*0.25+1)*$V$18,0)</f>
        <v>8</v>
      </c>
      <c r="G225">
        <f t="shared" si="11"/>
        <v>16004</v>
      </c>
      <c r="H225" s="1">
        <f>ROUNDDOWN(((INT(MOD(A225,10000)/100)-1)*0.25+1)*$V$18*0.35,0)</f>
        <v>3</v>
      </c>
      <c r="I225">
        <v>14001</v>
      </c>
      <c r="J225">
        <f>ROUNDDOWN(((INT(MOD(A225,10000)/100)-1)*0.25+1)*$V$18*1000,0)</f>
        <v>8775</v>
      </c>
      <c r="L225" s="1" t="str">
        <f t="shared" si="9"/>
        <v>[{"bid":15002,"type":5,"num":8},{"bid":16004,"type":6,"num":3},{"bid":14001,"type":4,"num":8775}]</v>
      </c>
    </row>
    <row r="226" spans="1:12" x14ac:dyDescent="0.2">
      <c r="A226">
        <f>static_pve_stage!A226</f>
        <v>11017</v>
      </c>
      <c r="B226">
        <f>static_pve_stage!B226</f>
        <v>11018</v>
      </c>
      <c r="C226" t="str">
        <f>static_pve_stage!C226</f>
        <v>当前波数 16/20\n下一波BOSS</v>
      </c>
      <c r="D226" s="1" t="s">
        <v>32</v>
      </c>
      <c r="E226">
        <f t="shared" si="10"/>
        <v>15002</v>
      </c>
      <c r="F226">
        <f>ROUNDDOWN(((INT(MOD(A226,10000)/100)-1)*0.25+1)*$V$19,0)</f>
        <v>9</v>
      </c>
      <c r="G226">
        <f t="shared" si="11"/>
        <v>16004</v>
      </c>
      <c r="H226" s="1">
        <f>ROUNDDOWN(((INT(MOD(A226,10000)/100)-1)*0.25+1)*$V$19*0.35,0)</f>
        <v>3</v>
      </c>
      <c r="I226">
        <v>14001</v>
      </c>
      <c r="J226">
        <f>ROUNDDOWN(((INT(MOD(A226,10000)/100)-1)*0.25+1)*$V$19*1000,0)</f>
        <v>9425</v>
      </c>
      <c r="L226" s="1" t="str">
        <f t="shared" si="9"/>
        <v>[{"bid":15002,"type":5,"num":9},{"bid":16004,"type":6,"num":3},{"bid":14001,"type":4,"num":9425}]</v>
      </c>
    </row>
    <row r="227" spans="1:12" x14ac:dyDescent="0.2">
      <c r="A227">
        <f>static_pve_stage!A227</f>
        <v>11018</v>
      </c>
      <c r="B227">
        <f>static_pve_stage!B227</f>
        <v>11019</v>
      </c>
      <c r="C227" t="str">
        <f>static_pve_stage!C227</f>
        <v>BOSS波\n需击杀所有怪物</v>
      </c>
      <c r="D227" s="1" t="s">
        <v>32</v>
      </c>
      <c r="E227">
        <f t="shared" si="10"/>
        <v>15002</v>
      </c>
      <c r="F227">
        <f>ROUNDDOWN(((INT(MOD(A227,10000)/100)-1)*0.25+1)*$V$20,0)</f>
        <v>10</v>
      </c>
      <c r="G227">
        <f t="shared" si="11"/>
        <v>16004</v>
      </c>
      <c r="H227" s="1">
        <f>ROUNDDOWN(((INT(MOD(A227,10000)/100)-1)*0.25+1)*$V$20*0.35,0)</f>
        <v>3</v>
      </c>
      <c r="I227">
        <v>14001</v>
      </c>
      <c r="J227">
        <f>ROUNDDOWN(((INT(MOD(A227,10000)/100)-1)*0.25+1)*$V$20*1000,0)</f>
        <v>10075</v>
      </c>
      <c r="L227" s="1" t="str">
        <f t="shared" si="9"/>
        <v>[{"bid":15002,"type":5,"num":10},{"bid":16004,"type":6,"num":3},{"bid":14001,"type":4,"num":10075}]</v>
      </c>
    </row>
    <row r="228" spans="1:12" x14ac:dyDescent="0.2">
      <c r="A228">
        <f>static_pve_stage!A228</f>
        <v>11019</v>
      </c>
      <c r="B228">
        <f>static_pve_stage!B228</f>
        <v>11020</v>
      </c>
      <c r="C228" t="str">
        <f>static_pve_stage!C228</f>
        <v>当前波数 17/20</v>
      </c>
      <c r="D228" s="1" t="s">
        <v>32</v>
      </c>
      <c r="E228">
        <f t="shared" si="10"/>
        <v>15002</v>
      </c>
      <c r="F228">
        <f>ROUNDDOWN(((INT(MOD(A228,10000)/100)-1)*0.25+1)*$V$21,0)</f>
        <v>10</v>
      </c>
      <c r="G228">
        <f t="shared" si="11"/>
        <v>16004</v>
      </c>
      <c r="H228" s="1">
        <f>ROUNDDOWN(((INT(MOD(A228,10000)/100)-1)*0.25+1)*$V$21*0.35,0)</f>
        <v>3</v>
      </c>
      <c r="I228">
        <v>14001</v>
      </c>
      <c r="J228">
        <f>ROUNDDOWN(((INT(MOD(A228,10000)/100)-1)*0.25+1)*$V$21*1000,0)</f>
        <v>10725</v>
      </c>
      <c r="L228" s="1" t="str">
        <f t="shared" si="9"/>
        <v>[{"bid":15002,"type":5,"num":10},{"bid":16004,"type":6,"num":3},{"bid":14001,"type":4,"num":10725}]</v>
      </c>
    </row>
    <row r="229" spans="1:12" x14ac:dyDescent="0.2">
      <c r="A229">
        <f>static_pve_stage!A229</f>
        <v>11020</v>
      </c>
      <c r="B229">
        <f>static_pve_stage!B229</f>
        <v>11021</v>
      </c>
      <c r="C229" t="str">
        <f>static_pve_stage!C229</f>
        <v>当前波数 18/20</v>
      </c>
      <c r="D229" s="1" t="s">
        <v>32</v>
      </c>
      <c r="E229">
        <f t="shared" si="10"/>
        <v>15002</v>
      </c>
      <c r="F229">
        <f>ROUNDDOWN(((INT(MOD(A229,10000)/100)-1)*0.25+1)*$V$22,0)</f>
        <v>11</v>
      </c>
      <c r="G229">
        <f t="shared" si="11"/>
        <v>16004</v>
      </c>
      <c r="H229" s="1">
        <f>ROUNDDOWN(((INT(MOD(A229,10000)/100)-1)*0.25+1)*$V$22*0.35,0)</f>
        <v>3</v>
      </c>
      <c r="I229">
        <v>14001</v>
      </c>
      <c r="J229">
        <f>ROUNDDOWN(((INT(MOD(A229,10000)/100)-1)*0.25+1)*$V$22*1000,0)</f>
        <v>11375</v>
      </c>
      <c r="L229" s="1" t="str">
        <f t="shared" si="9"/>
        <v>[{"bid":15002,"type":5,"num":11},{"bid":16004,"type":6,"num":3},{"bid":14001,"type":4,"num":11375}]</v>
      </c>
    </row>
    <row r="230" spans="1:12" x14ac:dyDescent="0.2">
      <c r="A230">
        <f>static_pve_stage!A230</f>
        <v>11021</v>
      </c>
      <c r="B230">
        <f>static_pve_stage!B230</f>
        <v>11022</v>
      </c>
      <c r="C230" t="str">
        <f>static_pve_stage!C230</f>
        <v>当前波数 19/20</v>
      </c>
      <c r="D230" s="1" t="s">
        <v>32</v>
      </c>
      <c r="E230">
        <f t="shared" si="10"/>
        <v>15002</v>
      </c>
      <c r="F230">
        <f>ROUNDDOWN(((INT(MOD(A230,10000)/100)-1)*0.25+1)*$V$23,0)</f>
        <v>12</v>
      </c>
      <c r="G230">
        <f t="shared" si="11"/>
        <v>16004</v>
      </c>
      <c r="H230" s="1">
        <f>ROUNDDOWN(((INT(MOD(A230,10000)/100)-1)*0.25+1)*$V$23*0.35,0)</f>
        <v>4</v>
      </c>
      <c r="I230">
        <v>14001</v>
      </c>
      <c r="J230">
        <f>ROUNDDOWN(((INT(MOD(A230,10000)/100)-1)*0.25+1)*$V$23*1000,0)</f>
        <v>12025</v>
      </c>
      <c r="L230" s="1" t="str">
        <f t="shared" si="9"/>
        <v>[{"bid":15002,"type":5,"num":12},{"bid":16004,"type":6,"num":4},{"bid":14001,"type":4,"num":12025}]</v>
      </c>
    </row>
    <row r="231" spans="1:12" x14ac:dyDescent="0.2">
      <c r="A231">
        <f>static_pve_stage!A231</f>
        <v>11022</v>
      </c>
      <c r="B231">
        <f>static_pve_stage!B231</f>
        <v>11023</v>
      </c>
      <c r="C231" t="str">
        <f>static_pve_stage!C231</f>
        <v>当前波数 20/20\n下一波BOSS</v>
      </c>
      <c r="D231" s="1" t="s">
        <v>32</v>
      </c>
      <c r="E231">
        <f t="shared" si="10"/>
        <v>15002</v>
      </c>
      <c r="F231">
        <f>ROUNDDOWN(((INT(MOD(A231,10000)/100)-1)*0.25+1)*$V$24,0)</f>
        <v>12</v>
      </c>
      <c r="G231">
        <f t="shared" si="11"/>
        <v>16004</v>
      </c>
      <c r="H231" s="1">
        <f>ROUNDDOWN(((INT(MOD(A231,10000)/100)-1)*0.25+1)*$V$24*0.35,0)</f>
        <v>4</v>
      </c>
      <c r="I231">
        <v>14001</v>
      </c>
      <c r="J231">
        <f>ROUNDDOWN(((INT(MOD(A231,10000)/100)-1)*0.25+1)*$V$24*1000,0)</f>
        <v>12675</v>
      </c>
      <c r="L231" s="1" t="str">
        <f t="shared" si="9"/>
        <v>[{"bid":15002,"type":5,"num":12},{"bid":16004,"type":6,"num":4},{"bid":14001,"type":4,"num":12675}]</v>
      </c>
    </row>
    <row r="232" spans="1:12" x14ac:dyDescent="0.2">
      <c r="A232">
        <f>static_pve_stage!A232</f>
        <v>11023</v>
      </c>
      <c r="B232">
        <f>static_pve_stage!B232</f>
        <v>-1</v>
      </c>
      <c r="C232" t="str">
        <f>static_pve_stage!C232</f>
        <v>BOSS波\n需击杀所有怪物</v>
      </c>
      <c r="D232" s="1" t="s">
        <v>32</v>
      </c>
      <c r="E232">
        <f t="shared" si="10"/>
        <v>15002</v>
      </c>
      <c r="F232">
        <f>ROUNDDOWN(((INT(MOD(A232,10000)/100)-1)*0.25+1)*$V$25,0)</f>
        <v>13</v>
      </c>
      <c r="G232">
        <f t="shared" si="11"/>
        <v>16004</v>
      </c>
      <c r="H232" s="1">
        <f>ROUNDDOWN(((INT(MOD(A232,10000)/100)-1)*0.25+1)*$V$25*0.35,0)</f>
        <v>4</v>
      </c>
      <c r="I232">
        <v>14001</v>
      </c>
      <c r="J232">
        <f>ROUNDDOWN(((INT(MOD(A232,10000)/100)-1)*0.25+1)*$V$25*1000,0)</f>
        <v>13000</v>
      </c>
      <c r="L232" s="1" t="str">
        <f t="shared" si="9"/>
        <v>[{"bid":15002,"type":5,"num":13},{"bid":16004,"type":6,"num":4},{"bid":14001,"type":4,"num":13000}]</v>
      </c>
    </row>
    <row r="233" spans="1:12" x14ac:dyDescent="0.2">
      <c r="A233">
        <f>static_pve_stage!A233</f>
        <v>11101</v>
      </c>
      <c r="B233">
        <f>static_pve_stage!B233</f>
        <v>11102</v>
      </c>
      <c r="C233" t="str">
        <f>static_pve_stage!C233</f>
        <v>当前波数 1/20</v>
      </c>
      <c r="D233" s="1" t="s">
        <v>32</v>
      </c>
      <c r="E233">
        <f t="shared" si="10"/>
        <v>15002</v>
      </c>
      <c r="F233">
        <f>ROUNDDOWN(((INT(MOD(A233,10000)/100)-1)*0.25+1)*$V$3,0)</f>
        <v>0</v>
      </c>
      <c r="G233">
        <f t="shared" si="11"/>
        <v>16004</v>
      </c>
      <c r="H233" s="1">
        <f>ROUNDDOWN(((INT(MOD(A233,10000)/100)-1)*0.25+1)*$V$3*0.35,0)</f>
        <v>0</v>
      </c>
      <c r="I233">
        <v>14001</v>
      </c>
      <c r="J233">
        <f>ROUNDDOWN(((INT(MOD(A233,10000)/100)-1)*0.25+1)*$V$3*1000,0)</f>
        <v>0</v>
      </c>
      <c r="L233" s="1" t="str">
        <f t="shared" si="9"/>
        <v>[]</v>
      </c>
    </row>
    <row r="234" spans="1:12" x14ac:dyDescent="0.2">
      <c r="A234">
        <f>static_pve_stage!A234</f>
        <v>11102</v>
      </c>
      <c r="B234">
        <f>static_pve_stage!B234</f>
        <v>11103</v>
      </c>
      <c r="C234" t="str">
        <f>static_pve_stage!C234</f>
        <v>当前波数 2/20</v>
      </c>
      <c r="D234" s="1" t="s">
        <v>32</v>
      </c>
      <c r="E234">
        <f t="shared" si="10"/>
        <v>15002</v>
      </c>
      <c r="F234">
        <f>ROUNDDOWN(((INT(MOD(A234,10000)/100)-1)*0.25+1)*$V$4,0)</f>
        <v>0</v>
      </c>
      <c r="G234">
        <f t="shared" si="11"/>
        <v>16004</v>
      </c>
      <c r="H234" s="1">
        <f>ROUNDDOWN(((INT(MOD(A234,10000)/100)-1)*0.25+1)*$V$4*0.35,0)</f>
        <v>0</v>
      </c>
      <c r="I234">
        <v>14001</v>
      </c>
      <c r="J234">
        <f>ROUNDDOWN(((INT(MOD(A234,10000)/100)-1)*0.25+1)*$V$4*1000,0)</f>
        <v>350</v>
      </c>
      <c r="L234" s="1" t="str">
        <f t="shared" si="9"/>
        <v>[{"bid":14001,"type":4,"num":350}]</v>
      </c>
    </row>
    <row r="235" spans="1:12" x14ac:dyDescent="0.2">
      <c r="A235">
        <f>static_pve_stage!A235</f>
        <v>11103</v>
      </c>
      <c r="B235">
        <f>static_pve_stage!B235</f>
        <v>11104</v>
      </c>
      <c r="C235" t="str">
        <f>static_pve_stage!C235</f>
        <v>当前波数 3/20</v>
      </c>
      <c r="D235" s="1" t="s">
        <v>32</v>
      </c>
      <c r="E235">
        <f t="shared" si="10"/>
        <v>15002</v>
      </c>
      <c r="F235">
        <f>ROUNDDOWN(((INT(MOD(A235,10000)/100)-1)*0.25+1)*$V$5,0)</f>
        <v>0</v>
      </c>
      <c r="G235">
        <f t="shared" si="11"/>
        <v>16004</v>
      </c>
      <c r="H235" s="1">
        <f>ROUNDDOWN(((INT(MOD(A235,10000)/100)-1)*0.25+1)*$V$5*0.35,0)</f>
        <v>0</v>
      </c>
      <c r="I235">
        <v>14001</v>
      </c>
      <c r="J235">
        <f>ROUNDDOWN(((INT(MOD(A235,10000)/100)-1)*0.25+1)*$V$5*1000,0)</f>
        <v>700</v>
      </c>
      <c r="L235" s="1" t="str">
        <f t="shared" si="9"/>
        <v>[{"bid":14001,"type":4,"num":700}]</v>
      </c>
    </row>
    <row r="236" spans="1:12" x14ac:dyDescent="0.2">
      <c r="A236">
        <f>static_pve_stage!A236</f>
        <v>11104</v>
      </c>
      <c r="B236">
        <f>static_pve_stage!B236</f>
        <v>11105</v>
      </c>
      <c r="C236" t="str">
        <f>static_pve_stage!C236</f>
        <v>当前波数 4/20</v>
      </c>
      <c r="D236" s="1" t="s">
        <v>32</v>
      </c>
      <c r="E236">
        <f t="shared" si="10"/>
        <v>15002</v>
      </c>
      <c r="F236">
        <f>ROUNDDOWN(((INT(MOD(A236,10000)/100)-1)*0.25+1)*$V$6,0)</f>
        <v>1</v>
      </c>
      <c r="G236">
        <f t="shared" si="11"/>
        <v>16004</v>
      </c>
      <c r="H236" s="1">
        <f>ROUNDDOWN(((INT(MOD(A236,10000)/100)-1)*0.25+1)*$V$6*0.35,0)</f>
        <v>0</v>
      </c>
      <c r="I236">
        <v>14001</v>
      </c>
      <c r="J236">
        <f>ROUNDDOWN(((INT(MOD(A236,10000)/100)-1)*0.25+1)*$V$6*1000,0)</f>
        <v>1050</v>
      </c>
      <c r="L236" s="1" t="str">
        <f t="shared" si="9"/>
        <v>[{"bid":15002,"type":5,"num":1},{"bid":14001,"type":4,"num":1050}]</v>
      </c>
    </row>
    <row r="237" spans="1:12" x14ac:dyDescent="0.2">
      <c r="A237">
        <f>static_pve_stage!A237</f>
        <v>11105</v>
      </c>
      <c r="B237">
        <f>static_pve_stage!B237</f>
        <v>11106</v>
      </c>
      <c r="C237" t="str">
        <f>static_pve_stage!C237</f>
        <v>当前波数 5/20</v>
      </c>
      <c r="D237" s="1" t="s">
        <v>32</v>
      </c>
      <c r="E237">
        <f t="shared" si="10"/>
        <v>15002</v>
      </c>
      <c r="F237">
        <f>ROUNDDOWN(((INT(MOD(A237,10000)/100)-1)*0.25+1)*$V$7,0)</f>
        <v>1</v>
      </c>
      <c r="G237">
        <f t="shared" si="11"/>
        <v>16004</v>
      </c>
      <c r="H237" s="1">
        <f>ROUNDDOWN(((INT(MOD(A237,10000)/100)-1)*0.25+1)*$V$7*0.35,0)</f>
        <v>0</v>
      </c>
      <c r="I237">
        <v>14001</v>
      </c>
      <c r="J237">
        <f>ROUNDDOWN(((INT(MOD(A237,10000)/100)-1)*0.25+1)*$V$7*1000,0)</f>
        <v>1750</v>
      </c>
      <c r="L237" s="1" t="str">
        <f t="shared" si="9"/>
        <v>[{"bid":15002,"type":5,"num":1},{"bid":14001,"type":4,"num":1750}]</v>
      </c>
    </row>
    <row r="238" spans="1:12" x14ac:dyDescent="0.2">
      <c r="A238">
        <f>static_pve_stage!A238</f>
        <v>11106</v>
      </c>
      <c r="B238">
        <f>static_pve_stage!B238</f>
        <v>11107</v>
      </c>
      <c r="C238" t="str">
        <f>static_pve_stage!C238</f>
        <v>当前波数 6/20</v>
      </c>
      <c r="D238" s="1" t="s">
        <v>32</v>
      </c>
      <c r="E238">
        <f t="shared" si="10"/>
        <v>15002</v>
      </c>
      <c r="F238">
        <f>ROUNDDOWN(((INT(MOD(A238,10000)/100)-1)*0.25+1)*$V$8,0)</f>
        <v>2</v>
      </c>
      <c r="G238">
        <f t="shared" si="11"/>
        <v>16004</v>
      </c>
      <c r="H238" s="1">
        <f>ROUNDDOWN(((INT(MOD(A238,10000)/100)-1)*0.25+1)*$V$8*0.35,0)</f>
        <v>0</v>
      </c>
      <c r="I238">
        <v>14001</v>
      </c>
      <c r="J238">
        <f>ROUNDDOWN(((INT(MOD(A238,10000)/100)-1)*0.25+1)*$V$8*1000,0)</f>
        <v>2450</v>
      </c>
      <c r="L238" s="1" t="str">
        <f t="shared" si="9"/>
        <v>[{"bid":15002,"type":5,"num":2},{"bid":14001,"type":4,"num":2450}]</v>
      </c>
    </row>
    <row r="239" spans="1:12" x14ac:dyDescent="0.2">
      <c r="A239">
        <f>static_pve_stage!A239</f>
        <v>11107</v>
      </c>
      <c r="B239">
        <f>static_pve_stage!B239</f>
        <v>11108</v>
      </c>
      <c r="C239" t="str">
        <f>static_pve_stage!C239</f>
        <v>当前波数 7/20</v>
      </c>
      <c r="D239" s="1" t="s">
        <v>32</v>
      </c>
      <c r="E239">
        <f t="shared" si="10"/>
        <v>15002</v>
      </c>
      <c r="F239">
        <f>ROUNDDOWN(((INT(MOD(A239,10000)/100)-1)*0.25+1)*$V$9,0)</f>
        <v>3</v>
      </c>
      <c r="G239">
        <f t="shared" si="11"/>
        <v>16004</v>
      </c>
      <c r="H239" s="1">
        <f>ROUNDDOWN(((INT(MOD(A239,10000)/100)-1)*0.25+1)*$V$9*0.35,0)</f>
        <v>1</v>
      </c>
      <c r="I239">
        <v>14001</v>
      </c>
      <c r="J239">
        <f>ROUNDDOWN(((INT(MOD(A239,10000)/100)-1)*0.25+1)*$V$9*1000,0)</f>
        <v>3150</v>
      </c>
      <c r="L239" s="1" t="str">
        <f t="shared" si="9"/>
        <v>[{"bid":15002,"type":5,"num":3},{"bid":16004,"type":6,"num":1},{"bid":14001,"type":4,"num":3150}]</v>
      </c>
    </row>
    <row r="240" spans="1:12" x14ac:dyDescent="0.2">
      <c r="A240">
        <f>static_pve_stage!A240</f>
        <v>11108</v>
      </c>
      <c r="B240">
        <f>static_pve_stage!B240</f>
        <v>11109</v>
      </c>
      <c r="C240" t="str">
        <f>static_pve_stage!C240</f>
        <v>当前波数 8/20</v>
      </c>
      <c r="D240" s="1" t="s">
        <v>32</v>
      </c>
      <c r="E240">
        <f t="shared" si="10"/>
        <v>15002</v>
      </c>
      <c r="F240">
        <f>ROUNDDOWN(((INT(MOD(A240,10000)/100)-1)*0.25+1)*$V$10,0)</f>
        <v>3</v>
      </c>
      <c r="G240">
        <f t="shared" si="11"/>
        <v>16004</v>
      </c>
      <c r="H240" s="1">
        <f>ROUNDDOWN(((INT(MOD(A240,10000)/100)-1)*0.25+1)*$V$10*0.35,0)</f>
        <v>1</v>
      </c>
      <c r="I240">
        <v>14001</v>
      </c>
      <c r="J240">
        <f>ROUNDDOWN(((INT(MOD(A240,10000)/100)-1)*0.25+1)*$V$10*1000,0)</f>
        <v>3850</v>
      </c>
      <c r="L240" s="1" t="str">
        <f t="shared" si="9"/>
        <v>[{"bid":15002,"type":5,"num":3},{"bid":16004,"type":6,"num":1},{"bid":14001,"type":4,"num":3850}]</v>
      </c>
    </row>
    <row r="241" spans="1:12" x14ac:dyDescent="0.2">
      <c r="A241">
        <f>static_pve_stage!A241</f>
        <v>11109</v>
      </c>
      <c r="B241">
        <f>static_pve_stage!B241</f>
        <v>11110</v>
      </c>
      <c r="C241" t="str">
        <f>static_pve_stage!C241</f>
        <v>当前波数 9/20</v>
      </c>
      <c r="D241" s="1" t="s">
        <v>32</v>
      </c>
      <c r="E241">
        <f t="shared" si="10"/>
        <v>15002</v>
      </c>
      <c r="F241">
        <f>ROUNDDOWN(((INT(MOD(A241,10000)/100)-1)*0.25+1)*$V$11,0)</f>
        <v>4</v>
      </c>
      <c r="G241">
        <f t="shared" si="11"/>
        <v>16004</v>
      </c>
      <c r="H241" s="1">
        <f>ROUNDDOWN(((INT(MOD(A241,10000)/100)-1)*0.25+1)*$V$11*0.35,0)</f>
        <v>1</v>
      </c>
      <c r="I241">
        <v>14001</v>
      </c>
      <c r="J241">
        <f>ROUNDDOWN(((INT(MOD(A241,10000)/100)-1)*0.25+1)*$V$11*1000,0)</f>
        <v>4550</v>
      </c>
      <c r="L241" s="1" t="str">
        <f t="shared" si="9"/>
        <v>[{"bid":15002,"type":5,"num":4},{"bid":16004,"type":6,"num":1},{"bid":14001,"type":4,"num":4550}]</v>
      </c>
    </row>
    <row r="242" spans="1:12" x14ac:dyDescent="0.2">
      <c r="A242">
        <f>static_pve_stage!A242</f>
        <v>11110</v>
      </c>
      <c r="B242">
        <f>static_pve_stage!B242</f>
        <v>11111</v>
      </c>
      <c r="C242" t="str">
        <f>static_pve_stage!C242</f>
        <v>当前波数 10/20\n下一波BOSS</v>
      </c>
      <c r="D242" s="1" t="s">
        <v>32</v>
      </c>
      <c r="E242">
        <f t="shared" si="10"/>
        <v>15002</v>
      </c>
      <c r="F242">
        <f>ROUNDDOWN(((INT(MOD(A242,10000)/100)-1)*0.25+1)*$V$12,0)</f>
        <v>5</v>
      </c>
      <c r="G242">
        <f t="shared" si="11"/>
        <v>16004</v>
      </c>
      <c r="H242" s="1">
        <f>ROUNDDOWN(((INT(MOD(A242,10000)/100)-1)*0.25+1)*$V$12*0.35,0)</f>
        <v>1</v>
      </c>
      <c r="I242">
        <v>14001</v>
      </c>
      <c r="J242">
        <f>ROUNDDOWN(((INT(MOD(A242,10000)/100)-1)*0.25+1)*$V$12*1000,0)</f>
        <v>5250</v>
      </c>
      <c r="L242" s="1" t="str">
        <f t="shared" si="9"/>
        <v>[{"bid":15002,"type":5,"num":5},{"bid":16004,"type":6,"num":1},{"bid":14001,"type":4,"num":5250}]</v>
      </c>
    </row>
    <row r="243" spans="1:12" x14ac:dyDescent="0.2">
      <c r="A243">
        <f>static_pve_stage!A243</f>
        <v>11111</v>
      </c>
      <c r="B243">
        <f>static_pve_stage!B243</f>
        <v>11112</v>
      </c>
      <c r="C243" t="str">
        <f>static_pve_stage!C243</f>
        <v>BOSS波\n需击杀所有怪物</v>
      </c>
      <c r="D243" s="1" t="s">
        <v>32</v>
      </c>
      <c r="E243">
        <f t="shared" si="10"/>
        <v>15002</v>
      </c>
      <c r="F243">
        <f>ROUNDDOWN(((INT(MOD(A243,10000)/100)-1)*0.25+1)*$V$13,0)</f>
        <v>5</v>
      </c>
      <c r="G243">
        <f t="shared" si="11"/>
        <v>16004</v>
      </c>
      <c r="H243" s="1">
        <f>ROUNDDOWN(((INT(MOD(A243,10000)/100)-1)*0.25+1)*$V$13*0.35,0)</f>
        <v>2</v>
      </c>
      <c r="I243">
        <v>14001</v>
      </c>
      <c r="J243">
        <f>ROUNDDOWN(((INT(MOD(A243,10000)/100)-1)*0.25+1)*$V$13*1000,0)</f>
        <v>5950</v>
      </c>
      <c r="L243" s="1" t="str">
        <f t="shared" si="9"/>
        <v>[{"bid":15002,"type":5,"num":5},{"bid":16004,"type":6,"num":2},{"bid":14001,"type":4,"num":5950}]</v>
      </c>
    </row>
    <row r="244" spans="1:12" x14ac:dyDescent="0.2">
      <c r="A244">
        <f>static_pve_stage!A244</f>
        <v>11112</v>
      </c>
      <c r="B244">
        <f>static_pve_stage!B244</f>
        <v>11113</v>
      </c>
      <c r="C244" t="str">
        <f>static_pve_stage!C244</f>
        <v>当前波数 11/20</v>
      </c>
      <c r="D244" s="1" t="s">
        <v>32</v>
      </c>
      <c r="E244">
        <f t="shared" si="10"/>
        <v>15002</v>
      </c>
      <c r="F244">
        <f>ROUNDDOWN(((INT(MOD(A244,10000)/100)-1)*0.25+1)*$V$14,0)</f>
        <v>6</v>
      </c>
      <c r="G244">
        <f t="shared" si="11"/>
        <v>16004</v>
      </c>
      <c r="H244" s="1">
        <f>ROUNDDOWN(((INT(MOD(A244,10000)/100)-1)*0.25+1)*$V$14*0.35,0)</f>
        <v>2</v>
      </c>
      <c r="I244">
        <v>14001</v>
      </c>
      <c r="J244">
        <f>ROUNDDOWN(((INT(MOD(A244,10000)/100)-1)*0.25+1)*$V$14*1000,0)</f>
        <v>6650</v>
      </c>
      <c r="L244" s="1" t="str">
        <f t="shared" si="9"/>
        <v>[{"bid":15002,"type":5,"num":6},{"bid":16004,"type":6,"num":2},{"bid":14001,"type":4,"num":6650}]</v>
      </c>
    </row>
    <row r="245" spans="1:12" x14ac:dyDescent="0.2">
      <c r="A245">
        <f>static_pve_stage!A245</f>
        <v>11113</v>
      </c>
      <c r="B245">
        <f>static_pve_stage!B245</f>
        <v>11114</v>
      </c>
      <c r="C245" t="str">
        <f>static_pve_stage!C245</f>
        <v>当前波数 12/20</v>
      </c>
      <c r="D245" s="1" t="s">
        <v>32</v>
      </c>
      <c r="E245">
        <f t="shared" si="10"/>
        <v>15002</v>
      </c>
      <c r="F245">
        <f>ROUNDDOWN(((INT(MOD(A245,10000)/100)-1)*0.25+1)*$V$15,0)</f>
        <v>7</v>
      </c>
      <c r="G245">
        <f t="shared" si="11"/>
        <v>16004</v>
      </c>
      <c r="H245" s="1">
        <f>ROUNDDOWN(((INT(MOD(A245,10000)/100)-1)*0.25+1)*$V$15*0.35,0)</f>
        <v>2</v>
      </c>
      <c r="I245">
        <v>14001</v>
      </c>
      <c r="J245">
        <f>ROUNDDOWN(((INT(MOD(A245,10000)/100)-1)*0.25+1)*$V$15*1000,0)</f>
        <v>7350</v>
      </c>
      <c r="L245" s="1" t="str">
        <f t="shared" si="9"/>
        <v>[{"bid":15002,"type":5,"num":7},{"bid":16004,"type":6,"num":2},{"bid":14001,"type":4,"num":7350}]</v>
      </c>
    </row>
    <row r="246" spans="1:12" x14ac:dyDescent="0.2">
      <c r="A246">
        <f>static_pve_stage!A246</f>
        <v>11114</v>
      </c>
      <c r="B246">
        <f>static_pve_stage!B246</f>
        <v>11115</v>
      </c>
      <c r="C246" t="str">
        <f>static_pve_stage!C246</f>
        <v>当前波数 13/20</v>
      </c>
      <c r="D246" s="1" t="s">
        <v>32</v>
      </c>
      <c r="E246">
        <f t="shared" si="10"/>
        <v>15002</v>
      </c>
      <c r="F246">
        <f>ROUNDDOWN(((INT(MOD(A246,10000)/100)-1)*0.25+1)*$V$16,0)</f>
        <v>8</v>
      </c>
      <c r="G246">
        <f t="shared" si="11"/>
        <v>16004</v>
      </c>
      <c r="H246" s="1">
        <f>ROUNDDOWN(((INT(MOD(A246,10000)/100)-1)*0.25+1)*$V$16*0.35,0)</f>
        <v>2</v>
      </c>
      <c r="I246">
        <v>14001</v>
      </c>
      <c r="J246">
        <f>ROUNDDOWN(((INT(MOD(A246,10000)/100)-1)*0.25+1)*$V$16*1000,0)</f>
        <v>8050</v>
      </c>
      <c r="L246" s="1" t="str">
        <f t="shared" si="9"/>
        <v>[{"bid":15002,"type":5,"num":8},{"bid":16004,"type":6,"num":2},{"bid":14001,"type":4,"num":8050}]</v>
      </c>
    </row>
    <row r="247" spans="1:12" x14ac:dyDescent="0.2">
      <c r="A247">
        <f>static_pve_stage!A247</f>
        <v>11115</v>
      </c>
      <c r="B247">
        <f>static_pve_stage!B247</f>
        <v>11116</v>
      </c>
      <c r="C247" t="str">
        <f>static_pve_stage!C247</f>
        <v>当前波数 14/20</v>
      </c>
      <c r="D247" s="1" t="s">
        <v>32</v>
      </c>
      <c r="E247">
        <f t="shared" si="10"/>
        <v>15002</v>
      </c>
      <c r="F247">
        <f>ROUNDDOWN(((INT(MOD(A247,10000)/100)-1)*0.25+1)*$V$17,0)</f>
        <v>8</v>
      </c>
      <c r="G247">
        <f t="shared" si="11"/>
        <v>16004</v>
      </c>
      <c r="H247" s="1">
        <f>ROUNDDOWN(((INT(MOD(A247,10000)/100)-1)*0.25+1)*$V$17*0.35,0)</f>
        <v>3</v>
      </c>
      <c r="I247">
        <v>14001</v>
      </c>
      <c r="J247">
        <f>ROUNDDOWN(((INT(MOD(A247,10000)/100)-1)*0.25+1)*$V$17*1000,0)</f>
        <v>8750</v>
      </c>
      <c r="L247" s="1" t="str">
        <f t="shared" si="9"/>
        <v>[{"bid":15002,"type":5,"num":8},{"bid":16004,"type":6,"num":3},{"bid":14001,"type":4,"num":8750}]</v>
      </c>
    </row>
    <row r="248" spans="1:12" x14ac:dyDescent="0.2">
      <c r="A248">
        <f>static_pve_stage!A248</f>
        <v>11116</v>
      </c>
      <c r="B248">
        <f>static_pve_stage!B248</f>
        <v>11117</v>
      </c>
      <c r="C248" t="str">
        <f>static_pve_stage!C248</f>
        <v>当前波数 15/20</v>
      </c>
      <c r="D248" s="1" t="s">
        <v>32</v>
      </c>
      <c r="E248">
        <f t="shared" si="10"/>
        <v>15002</v>
      </c>
      <c r="F248">
        <f>ROUNDDOWN(((INT(MOD(A248,10000)/100)-1)*0.25+1)*$V$18,0)</f>
        <v>9</v>
      </c>
      <c r="G248">
        <f t="shared" si="11"/>
        <v>16004</v>
      </c>
      <c r="H248" s="1">
        <f>ROUNDDOWN(((INT(MOD(A248,10000)/100)-1)*0.25+1)*$V$18*0.35,0)</f>
        <v>3</v>
      </c>
      <c r="I248">
        <v>14001</v>
      </c>
      <c r="J248">
        <f>ROUNDDOWN(((INT(MOD(A248,10000)/100)-1)*0.25+1)*$V$18*1000,0)</f>
        <v>9450</v>
      </c>
      <c r="L248" s="1" t="str">
        <f t="shared" si="9"/>
        <v>[{"bid":15002,"type":5,"num":9},{"bid":16004,"type":6,"num":3},{"bid":14001,"type":4,"num":9450}]</v>
      </c>
    </row>
    <row r="249" spans="1:12" x14ac:dyDescent="0.2">
      <c r="A249">
        <f>static_pve_stage!A249</f>
        <v>11117</v>
      </c>
      <c r="B249">
        <f>static_pve_stage!B249</f>
        <v>11118</v>
      </c>
      <c r="C249" t="str">
        <f>static_pve_stage!C249</f>
        <v>当前波数 16/20\n下一波BOSS</v>
      </c>
      <c r="D249" s="1" t="s">
        <v>32</v>
      </c>
      <c r="E249">
        <f t="shared" si="10"/>
        <v>15002</v>
      </c>
      <c r="F249">
        <f>ROUNDDOWN(((INT(MOD(A249,10000)/100)-1)*0.25+1)*$V$19,0)</f>
        <v>10</v>
      </c>
      <c r="G249">
        <f t="shared" si="11"/>
        <v>16004</v>
      </c>
      <c r="H249" s="1">
        <f>ROUNDDOWN(((INT(MOD(A249,10000)/100)-1)*0.25+1)*$V$19*0.35,0)</f>
        <v>3</v>
      </c>
      <c r="I249">
        <v>14001</v>
      </c>
      <c r="J249">
        <f>ROUNDDOWN(((INT(MOD(A249,10000)/100)-1)*0.25+1)*$V$19*1000,0)</f>
        <v>10150</v>
      </c>
      <c r="L249" s="1" t="str">
        <f t="shared" si="9"/>
        <v>[{"bid":15002,"type":5,"num":10},{"bid":16004,"type":6,"num":3},{"bid":14001,"type":4,"num":10150}]</v>
      </c>
    </row>
    <row r="250" spans="1:12" x14ac:dyDescent="0.2">
      <c r="A250">
        <f>static_pve_stage!A250</f>
        <v>11118</v>
      </c>
      <c r="B250">
        <f>static_pve_stage!B250</f>
        <v>11119</v>
      </c>
      <c r="C250" t="str">
        <f>static_pve_stage!C250</f>
        <v>BOSS波\n需击杀所有怪物</v>
      </c>
      <c r="D250" s="1" t="s">
        <v>32</v>
      </c>
      <c r="E250">
        <f t="shared" si="10"/>
        <v>15002</v>
      </c>
      <c r="F250">
        <f>ROUNDDOWN(((INT(MOD(A250,10000)/100)-1)*0.25+1)*$V$20,0)</f>
        <v>10</v>
      </c>
      <c r="G250">
        <f t="shared" si="11"/>
        <v>16004</v>
      </c>
      <c r="H250" s="1">
        <f>ROUNDDOWN(((INT(MOD(A250,10000)/100)-1)*0.25+1)*$V$20*0.35,0)</f>
        <v>3</v>
      </c>
      <c r="I250">
        <v>14001</v>
      </c>
      <c r="J250">
        <f>ROUNDDOWN(((INT(MOD(A250,10000)/100)-1)*0.25+1)*$V$20*1000,0)</f>
        <v>10850</v>
      </c>
      <c r="L250" s="1" t="str">
        <f t="shared" si="9"/>
        <v>[{"bid":15002,"type":5,"num":10},{"bid":16004,"type":6,"num":3},{"bid":14001,"type":4,"num":10850}]</v>
      </c>
    </row>
    <row r="251" spans="1:12" x14ac:dyDescent="0.2">
      <c r="A251">
        <f>static_pve_stage!A251</f>
        <v>11119</v>
      </c>
      <c r="B251">
        <f>static_pve_stage!B251</f>
        <v>11120</v>
      </c>
      <c r="C251" t="str">
        <f>static_pve_stage!C251</f>
        <v>当前波数 17/20</v>
      </c>
      <c r="D251" s="1" t="s">
        <v>32</v>
      </c>
      <c r="E251">
        <f t="shared" si="10"/>
        <v>15002</v>
      </c>
      <c r="F251">
        <f>ROUNDDOWN(((INT(MOD(A251,10000)/100)-1)*0.25+1)*$V$21,0)</f>
        <v>11</v>
      </c>
      <c r="G251">
        <f t="shared" si="11"/>
        <v>16004</v>
      </c>
      <c r="H251" s="1">
        <f>ROUNDDOWN(((INT(MOD(A251,10000)/100)-1)*0.25+1)*$V$21*0.35,0)</f>
        <v>4</v>
      </c>
      <c r="I251">
        <v>14001</v>
      </c>
      <c r="J251">
        <f>ROUNDDOWN(((INT(MOD(A251,10000)/100)-1)*0.25+1)*$V$21*1000,0)</f>
        <v>11550</v>
      </c>
      <c r="L251" s="1" t="str">
        <f t="shared" si="9"/>
        <v>[{"bid":15002,"type":5,"num":11},{"bid":16004,"type":6,"num":4},{"bid":14001,"type":4,"num":11550}]</v>
      </c>
    </row>
    <row r="252" spans="1:12" x14ac:dyDescent="0.2">
      <c r="A252">
        <f>static_pve_stage!A252</f>
        <v>11120</v>
      </c>
      <c r="B252">
        <f>static_pve_stage!B252</f>
        <v>11121</v>
      </c>
      <c r="C252" t="str">
        <f>static_pve_stage!C252</f>
        <v>当前波数 18/20</v>
      </c>
      <c r="D252" s="1" t="s">
        <v>32</v>
      </c>
      <c r="E252">
        <f t="shared" si="10"/>
        <v>15002</v>
      </c>
      <c r="F252">
        <f>ROUNDDOWN(((INT(MOD(A252,10000)/100)-1)*0.25+1)*$V$22,0)</f>
        <v>12</v>
      </c>
      <c r="G252">
        <f t="shared" si="11"/>
        <v>16004</v>
      </c>
      <c r="H252" s="1">
        <f>ROUNDDOWN(((INT(MOD(A252,10000)/100)-1)*0.25+1)*$V$22*0.35,0)</f>
        <v>4</v>
      </c>
      <c r="I252">
        <v>14001</v>
      </c>
      <c r="J252">
        <f>ROUNDDOWN(((INT(MOD(A252,10000)/100)-1)*0.25+1)*$V$22*1000,0)</f>
        <v>12250</v>
      </c>
      <c r="L252" s="1" t="str">
        <f t="shared" si="9"/>
        <v>[{"bid":15002,"type":5,"num":12},{"bid":16004,"type":6,"num":4},{"bid":14001,"type":4,"num":12250}]</v>
      </c>
    </row>
    <row r="253" spans="1:12" x14ac:dyDescent="0.2">
      <c r="A253">
        <f>static_pve_stage!A253</f>
        <v>11121</v>
      </c>
      <c r="B253">
        <f>static_pve_stage!B253</f>
        <v>11122</v>
      </c>
      <c r="C253" t="str">
        <f>static_pve_stage!C253</f>
        <v>当前波数 19/20</v>
      </c>
      <c r="D253" s="1" t="s">
        <v>32</v>
      </c>
      <c r="E253">
        <f t="shared" si="10"/>
        <v>15002</v>
      </c>
      <c r="F253">
        <f>ROUNDDOWN(((INT(MOD(A253,10000)/100)-1)*0.25+1)*$V$23,0)</f>
        <v>12</v>
      </c>
      <c r="G253">
        <f t="shared" si="11"/>
        <v>16004</v>
      </c>
      <c r="H253" s="1">
        <f>ROUNDDOWN(((INT(MOD(A253,10000)/100)-1)*0.25+1)*$V$23*0.35,0)</f>
        <v>4</v>
      </c>
      <c r="I253">
        <v>14001</v>
      </c>
      <c r="J253">
        <f>ROUNDDOWN(((INT(MOD(A253,10000)/100)-1)*0.25+1)*$V$23*1000,0)</f>
        <v>12950</v>
      </c>
      <c r="L253" s="1" t="str">
        <f t="shared" si="9"/>
        <v>[{"bid":15002,"type":5,"num":12},{"bid":16004,"type":6,"num":4},{"bid":14001,"type":4,"num":12950}]</v>
      </c>
    </row>
    <row r="254" spans="1:12" x14ac:dyDescent="0.2">
      <c r="A254">
        <f>static_pve_stage!A254</f>
        <v>11122</v>
      </c>
      <c r="B254">
        <f>static_pve_stage!B254</f>
        <v>11123</v>
      </c>
      <c r="C254" t="str">
        <f>static_pve_stage!C254</f>
        <v>当前波数 20/20\n下一波BOSS</v>
      </c>
      <c r="D254" s="1" t="s">
        <v>32</v>
      </c>
      <c r="E254">
        <f t="shared" si="10"/>
        <v>15002</v>
      </c>
      <c r="F254">
        <f>ROUNDDOWN(((INT(MOD(A254,10000)/100)-1)*0.25+1)*$V$24,0)</f>
        <v>13</v>
      </c>
      <c r="G254">
        <f t="shared" si="11"/>
        <v>16004</v>
      </c>
      <c r="H254" s="1">
        <f>ROUNDDOWN(((INT(MOD(A254,10000)/100)-1)*0.25+1)*$V$24*0.35,0)</f>
        <v>4</v>
      </c>
      <c r="I254">
        <v>14001</v>
      </c>
      <c r="J254">
        <f>ROUNDDOWN(((INT(MOD(A254,10000)/100)-1)*0.25+1)*$V$24*1000,0)</f>
        <v>13650</v>
      </c>
      <c r="L254" s="1" t="str">
        <f t="shared" si="9"/>
        <v>[{"bid":15002,"type":5,"num":13},{"bid":16004,"type":6,"num":4},{"bid":14001,"type":4,"num":13650}]</v>
      </c>
    </row>
    <row r="255" spans="1:12" x14ac:dyDescent="0.2">
      <c r="A255">
        <f>static_pve_stage!A255</f>
        <v>11123</v>
      </c>
      <c r="B255">
        <f>static_pve_stage!B255</f>
        <v>-1</v>
      </c>
      <c r="C255" t="str">
        <f>static_pve_stage!C255</f>
        <v>BOSS波\n需击杀所有怪物</v>
      </c>
      <c r="D255" s="1" t="s">
        <v>32</v>
      </c>
      <c r="E255">
        <f t="shared" si="10"/>
        <v>15002</v>
      </c>
      <c r="F255">
        <f>ROUNDDOWN(((INT(MOD(A255,10000)/100)-1)*0.25+1)*$V$25,0)</f>
        <v>14</v>
      </c>
      <c r="G255">
        <f t="shared" si="11"/>
        <v>16004</v>
      </c>
      <c r="H255" s="1">
        <f>ROUNDDOWN(((INT(MOD(A255,10000)/100)-1)*0.25+1)*$V$25*0.35,0)</f>
        <v>4</v>
      </c>
      <c r="I255">
        <v>14001</v>
      </c>
      <c r="J255">
        <f>ROUNDDOWN(((INT(MOD(A255,10000)/100)-1)*0.25+1)*$V$25*1000,0)</f>
        <v>14000</v>
      </c>
      <c r="L255" s="1" t="str">
        <f t="shared" si="9"/>
        <v>[{"bid":15002,"type":5,"num":14},{"bid":16004,"type":6,"num":4},{"bid":14001,"type":4,"num":14000}]</v>
      </c>
    </row>
    <row r="256" spans="1:12" x14ac:dyDescent="0.2">
      <c r="A256">
        <f>static_pve_stage!A256</f>
        <v>11201</v>
      </c>
      <c r="B256">
        <f>static_pve_stage!B256</f>
        <v>11202</v>
      </c>
      <c r="C256" t="str">
        <f>static_pve_stage!C256</f>
        <v>当前波数 1/20</v>
      </c>
      <c r="D256" s="1" t="s">
        <v>32</v>
      </c>
      <c r="E256">
        <f t="shared" si="10"/>
        <v>15002</v>
      </c>
      <c r="F256">
        <f>ROUNDDOWN(((INT(MOD(A256,10000)/100)-1)*0.25+1)*$V$3,0)</f>
        <v>0</v>
      </c>
      <c r="G256">
        <f t="shared" si="11"/>
        <v>16004</v>
      </c>
      <c r="H256" s="1">
        <f>ROUNDDOWN(((INT(MOD(A256,10000)/100)-1)*0.25+1)*$V$3*0.35,0)</f>
        <v>0</v>
      </c>
      <c r="I256">
        <v>14001</v>
      </c>
      <c r="J256">
        <f>ROUNDDOWN(((INT(MOD(A256,10000)/100)-1)*0.25+1)*$V$3*1000,0)</f>
        <v>0</v>
      </c>
      <c r="L256" s="1" t="str">
        <f t="shared" si="9"/>
        <v>[]</v>
      </c>
    </row>
    <row r="257" spans="1:12" x14ac:dyDescent="0.2">
      <c r="A257">
        <f>static_pve_stage!A257</f>
        <v>11202</v>
      </c>
      <c r="B257">
        <f>static_pve_stage!B257</f>
        <v>11203</v>
      </c>
      <c r="C257" t="str">
        <f>static_pve_stage!C257</f>
        <v>当前波数 2/20</v>
      </c>
      <c r="D257" s="1" t="s">
        <v>32</v>
      </c>
      <c r="E257">
        <f t="shared" si="10"/>
        <v>15002</v>
      </c>
      <c r="F257">
        <f>ROUNDDOWN(((INT(MOD(A257,10000)/100)-1)*0.25+1)*$V$4,0)</f>
        <v>0</v>
      </c>
      <c r="G257">
        <f t="shared" si="11"/>
        <v>16004</v>
      </c>
      <c r="H257" s="1">
        <f>ROUNDDOWN(((INT(MOD(A257,10000)/100)-1)*0.25+1)*$V$4*0.35,0)</f>
        <v>0</v>
      </c>
      <c r="I257">
        <v>14001</v>
      </c>
      <c r="J257">
        <f>ROUNDDOWN(((INT(MOD(A257,10000)/100)-1)*0.25+1)*$V$4*1000,0)</f>
        <v>375</v>
      </c>
      <c r="L257" s="1" t="str">
        <f t="shared" si="9"/>
        <v>[{"bid":14001,"type":4,"num":375}]</v>
      </c>
    </row>
    <row r="258" spans="1:12" x14ac:dyDescent="0.2">
      <c r="A258">
        <f>static_pve_stage!A258</f>
        <v>11203</v>
      </c>
      <c r="B258">
        <f>static_pve_stage!B258</f>
        <v>11204</v>
      </c>
      <c r="C258" t="str">
        <f>static_pve_stage!C258</f>
        <v>当前波数 3/20</v>
      </c>
      <c r="D258" s="1" t="s">
        <v>32</v>
      </c>
      <c r="E258">
        <f t="shared" si="10"/>
        <v>15002</v>
      </c>
      <c r="F258">
        <f>ROUNDDOWN(((INT(MOD(A258,10000)/100)-1)*0.25+1)*$V$5,0)</f>
        <v>0</v>
      </c>
      <c r="G258">
        <f t="shared" si="11"/>
        <v>16004</v>
      </c>
      <c r="H258" s="1">
        <f>ROUNDDOWN(((INT(MOD(A258,10000)/100)-1)*0.25+1)*$V$5*0.35,0)</f>
        <v>0</v>
      </c>
      <c r="I258">
        <v>14001</v>
      </c>
      <c r="J258">
        <f>ROUNDDOWN(((INT(MOD(A258,10000)/100)-1)*0.25+1)*$V$5*1000,0)</f>
        <v>750</v>
      </c>
      <c r="L258" s="1" t="str">
        <f t="shared" si="9"/>
        <v>[{"bid":14001,"type":4,"num":750}]</v>
      </c>
    </row>
    <row r="259" spans="1:12" x14ac:dyDescent="0.2">
      <c r="A259">
        <f>static_pve_stage!A259</f>
        <v>11204</v>
      </c>
      <c r="B259">
        <f>static_pve_stage!B259</f>
        <v>11205</v>
      </c>
      <c r="C259" t="str">
        <f>static_pve_stage!C259</f>
        <v>当前波数 4/20</v>
      </c>
      <c r="D259" s="1" t="s">
        <v>32</v>
      </c>
      <c r="E259">
        <f t="shared" si="10"/>
        <v>15002</v>
      </c>
      <c r="F259">
        <f>ROUNDDOWN(((INT(MOD(A259,10000)/100)-1)*0.25+1)*$V$6,0)</f>
        <v>1</v>
      </c>
      <c r="G259">
        <f t="shared" si="11"/>
        <v>16004</v>
      </c>
      <c r="H259" s="1">
        <f>ROUNDDOWN(((INT(MOD(A259,10000)/100)-1)*0.25+1)*$V$6*0.35,0)</f>
        <v>0</v>
      </c>
      <c r="I259">
        <v>14001</v>
      </c>
      <c r="J259">
        <f>ROUNDDOWN(((INT(MOD(A259,10000)/100)-1)*0.25+1)*$V$6*1000,0)</f>
        <v>1125</v>
      </c>
      <c r="L259" s="1" t="str">
        <f t="shared" si="9"/>
        <v>[{"bid":15002,"type":5,"num":1},{"bid":14001,"type":4,"num":1125}]</v>
      </c>
    </row>
    <row r="260" spans="1:12" x14ac:dyDescent="0.2">
      <c r="A260">
        <f>static_pve_stage!A260</f>
        <v>11205</v>
      </c>
      <c r="B260">
        <f>static_pve_stage!B260</f>
        <v>11206</v>
      </c>
      <c r="C260" t="str">
        <f>static_pve_stage!C260</f>
        <v>当前波数 5/20</v>
      </c>
      <c r="D260" s="1" t="s">
        <v>32</v>
      </c>
      <c r="E260">
        <f t="shared" si="10"/>
        <v>15002</v>
      </c>
      <c r="F260">
        <f>ROUNDDOWN(((INT(MOD(A260,10000)/100)-1)*0.25+1)*$V$7,0)</f>
        <v>1</v>
      </c>
      <c r="G260">
        <f t="shared" si="11"/>
        <v>16004</v>
      </c>
      <c r="H260" s="1">
        <f>ROUNDDOWN(((INT(MOD(A260,10000)/100)-1)*0.25+1)*$V$7*0.35,0)</f>
        <v>0</v>
      </c>
      <c r="I260">
        <v>14001</v>
      </c>
      <c r="J260">
        <f>ROUNDDOWN(((INT(MOD(A260,10000)/100)-1)*0.25+1)*$V$7*1000,0)</f>
        <v>1875</v>
      </c>
      <c r="L260" s="1" t="str">
        <f t="shared" ref="L260:L392" si="12">"["&amp;IF(F260=0,"","{""bid"":"&amp;E260&amp;",""type"":5,""num"":"&amp;F260&amp;"},")&amp;IF(H260=0,"","{""bid"":"&amp;G260&amp;",""type"":6,""num"":"&amp;H260&amp;"},")&amp;IF(J260=0,"","{""bid"":"&amp;I260&amp;",""type"":4,""num"":"&amp;J260&amp;"}")&amp;"]"</f>
        <v>[{"bid":15002,"type":5,"num":1},{"bid":14001,"type":4,"num":1875}]</v>
      </c>
    </row>
    <row r="261" spans="1:12" x14ac:dyDescent="0.2">
      <c r="A261">
        <f>static_pve_stage!A261</f>
        <v>11206</v>
      </c>
      <c r="B261">
        <f>static_pve_stage!B261</f>
        <v>11207</v>
      </c>
      <c r="C261" t="str">
        <f>static_pve_stage!C261</f>
        <v>当前波数 6/20</v>
      </c>
      <c r="D261" s="1" t="s">
        <v>32</v>
      </c>
      <c r="E261">
        <f t="shared" ref="E261:E324" si="13">E260</f>
        <v>15002</v>
      </c>
      <c r="F261">
        <f>ROUNDDOWN(((INT(MOD(A261,10000)/100)-1)*0.25+1)*$V$8,0)</f>
        <v>2</v>
      </c>
      <c r="G261">
        <f t="shared" ref="G261:G324" si="14">G260</f>
        <v>16004</v>
      </c>
      <c r="H261" s="1">
        <f>ROUNDDOWN(((INT(MOD(A261,10000)/100)-1)*0.25+1)*$V$8*0.35,0)</f>
        <v>0</v>
      </c>
      <c r="I261">
        <v>14001</v>
      </c>
      <c r="J261">
        <f>ROUNDDOWN(((INT(MOD(A261,10000)/100)-1)*0.25+1)*$V$8*1000,0)</f>
        <v>2625</v>
      </c>
      <c r="L261" s="1" t="str">
        <f t="shared" si="12"/>
        <v>[{"bid":15002,"type":5,"num":2},{"bid":14001,"type":4,"num":2625}]</v>
      </c>
    </row>
    <row r="262" spans="1:12" x14ac:dyDescent="0.2">
      <c r="A262">
        <f>static_pve_stage!A262</f>
        <v>11207</v>
      </c>
      <c r="B262">
        <f>static_pve_stage!B262</f>
        <v>11208</v>
      </c>
      <c r="C262" t="str">
        <f>static_pve_stage!C262</f>
        <v>当前波数 7/20</v>
      </c>
      <c r="D262" s="1" t="s">
        <v>32</v>
      </c>
      <c r="E262">
        <f t="shared" si="13"/>
        <v>15002</v>
      </c>
      <c r="F262">
        <f>ROUNDDOWN(((INT(MOD(A262,10000)/100)-1)*0.25+1)*$V$9,0)</f>
        <v>3</v>
      </c>
      <c r="G262">
        <f t="shared" si="14"/>
        <v>16004</v>
      </c>
      <c r="H262" s="1">
        <f>ROUNDDOWN(((INT(MOD(A262,10000)/100)-1)*0.25+1)*$V$9*0.35,0)</f>
        <v>1</v>
      </c>
      <c r="I262">
        <v>14001</v>
      </c>
      <c r="J262">
        <f>ROUNDDOWN(((INT(MOD(A262,10000)/100)-1)*0.25+1)*$V$9*1000,0)</f>
        <v>3375</v>
      </c>
      <c r="L262" s="1" t="str">
        <f t="shared" si="12"/>
        <v>[{"bid":15002,"type":5,"num":3},{"bid":16004,"type":6,"num":1},{"bid":14001,"type":4,"num":3375}]</v>
      </c>
    </row>
    <row r="263" spans="1:12" x14ac:dyDescent="0.2">
      <c r="A263">
        <f>static_pve_stage!A263</f>
        <v>11208</v>
      </c>
      <c r="B263">
        <f>static_pve_stage!B263</f>
        <v>11209</v>
      </c>
      <c r="C263" t="str">
        <f>static_pve_stage!C263</f>
        <v>当前波数 8/20</v>
      </c>
      <c r="D263" s="1" t="s">
        <v>32</v>
      </c>
      <c r="E263">
        <f t="shared" si="13"/>
        <v>15002</v>
      </c>
      <c r="F263">
        <f>ROUNDDOWN(((INT(MOD(A263,10000)/100)-1)*0.25+1)*$V$10,0)</f>
        <v>4</v>
      </c>
      <c r="G263">
        <f t="shared" si="14"/>
        <v>16004</v>
      </c>
      <c r="H263" s="1">
        <f>ROUNDDOWN(((INT(MOD(A263,10000)/100)-1)*0.25+1)*$V$10*0.35,0)</f>
        <v>1</v>
      </c>
      <c r="I263">
        <v>14001</v>
      </c>
      <c r="J263">
        <f>ROUNDDOWN(((INT(MOD(A263,10000)/100)-1)*0.25+1)*$V$10*1000,0)</f>
        <v>4125</v>
      </c>
      <c r="L263" s="1" t="str">
        <f t="shared" si="12"/>
        <v>[{"bid":15002,"type":5,"num":4},{"bid":16004,"type":6,"num":1},{"bid":14001,"type":4,"num":4125}]</v>
      </c>
    </row>
    <row r="264" spans="1:12" x14ac:dyDescent="0.2">
      <c r="A264">
        <f>static_pve_stage!A264</f>
        <v>11209</v>
      </c>
      <c r="B264">
        <f>static_pve_stage!B264</f>
        <v>11210</v>
      </c>
      <c r="C264" t="str">
        <f>static_pve_stage!C264</f>
        <v>当前波数 9/20</v>
      </c>
      <c r="D264" s="1" t="s">
        <v>32</v>
      </c>
      <c r="E264">
        <f t="shared" si="13"/>
        <v>15002</v>
      </c>
      <c r="F264">
        <f>ROUNDDOWN(((INT(MOD(A264,10000)/100)-1)*0.25+1)*$V$11,0)</f>
        <v>4</v>
      </c>
      <c r="G264">
        <f t="shared" si="14"/>
        <v>16004</v>
      </c>
      <c r="H264" s="1">
        <f>ROUNDDOWN(((INT(MOD(A264,10000)/100)-1)*0.25+1)*$V$11*0.35,0)</f>
        <v>1</v>
      </c>
      <c r="I264">
        <v>14001</v>
      </c>
      <c r="J264">
        <f>ROUNDDOWN(((INT(MOD(A264,10000)/100)-1)*0.25+1)*$V$11*1000,0)</f>
        <v>4875</v>
      </c>
      <c r="L264" s="1" t="str">
        <f t="shared" si="12"/>
        <v>[{"bid":15002,"type":5,"num":4},{"bid":16004,"type":6,"num":1},{"bid":14001,"type":4,"num":4875}]</v>
      </c>
    </row>
    <row r="265" spans="1:12" x14ac:dyDescent="0.2">
      <c r="A265">
        <f>static_pve_stage!A265</f>
        <v>11210</v>
      </c>
      <c r="B265">
        <f>static_pve_stage!B265</f>
        <v>11211</v>
      </c>
      <c r="C265" t="str">
        <f>static_pve_stage!C265</f>
        <v>当前波数 10/20\n下一波BOSS</v>
      </c>
      <c r="D265" s="1" t="s">
        <v>32</v>
      </c>
      <c r="E265">
        <f t="shared" si="13"/>
        <v>15002</v>
      </c>
      <c r="F265">
        <f>ROUNDDOWN(((INT(MOD(A265,10000)/100)-1)*0.25+1)*$V$12,0)</f>
        <v>5</v>
      </c>
      <c r="G265">
        <f t="shared" si="14"/>
        <v>16004</v>
      </c>
      <c r="H265" s="1">
        <f>ROUNDDOWN(((INT(MOD(A265,10000)/100)-1)*0.25+1)*$V$12*0.35,0)</f>
        <v>1</v>
      </c>
      <c r="I265">
        <v>14001</v>
      </c>
      <c r="J265">
        <f>ROUNDDOWN(((INT(MOD(A265,10000)/100)-1)*0.25+1)*$V$12*1000,0)</f>
        <v>5625</v>
      </c>
      <c r="L265" s="1" t="str">
        <f t="shared" si="12"/>
        <v>[{"bid":15002,"type":5,"num":5},{"bid":16004,"type":6,"num":1},{"bid":14001,"type":4,"num":5625}]</v>
      </c>
    </row>
    <row r="266" spans="1:12" x14ac:dyDescent="0.2">
      <c r="A266">
        <f>static_pve_stage!A266</f>
        <v>11211</v>
      </c>
      <c r="B266">
        <f>static_pve_stage!B266</f>
        <v>11212</v>
      </c>
      <c r="C266" t="str">
        <f>static_pve_stage!C266</f>
        <v>BOSS波\n需击杀所有怪物</v>
      </c>
      <c r="D266" s="1" t="s">
        <v>32</v>
      </c>
      <c r="E266">
        <f t="shared" si="13"/>
        <v>15002</v>
      </c>
      <c r="F266">
        <f>ROUNDDOWN(((INT(MOD(A266,10000)/100)-1)*0.25+1)*$V$13,0)</f>
        <v>6</v>
      </c>
      <c r="G266">
        <f t="shared" si="14"/>
        <v>16004</v>
      </c>
      <c r="H266" s="1">
        <f>ROUNDDOWN(((INT(MOD(A266,10000)/100)-1)*0.25+1)*$V$13*0.35,0)</f>
        <v>2</v>
      </c>
      <c r="I266">
        <v>14001</v>
      </c>
      <c r="J266">
        <f>ROUNDDOWN(((INT(MOD(A266,10000)/100)-1)*0.25+1)*$V$13*1000,0)</f>
        <v>6375</v>
      </c>
      <c r="L266" s="1" t="str">
        <f t="shared" si="12"/>
        <v>[{"bid":15002,"type":5,"num":6},{"bid":16004,"type":6,"num":2},{"bid":14001,"type":4,"num":6375}]</v>
      </c>
    </row>
    <row r="267" spans="1:12" x14ac:dyDescent="0.2">
      <c r="A267">
        <f>static_pve_stage!A267</f>
        <v>11212</v>
      </c>
      <c r="B267">
        <f>static_pve_stage!B267</f>
        <v>11213</v>
      </c>
      <c r="C267" t="str">
        <f>static_pve_stage!C267</f>
        <v>当前波数 11/20</v>
      </c>
      <c r="D267" s="1" t="s">
        <v>32</v>
      </c>
      <c r="E267">
        <f t="shared" si="13"/>
        <v>15002</v>
      </c>
      <c r="F267">
        <f>ROUNDDOWN(((INT(MOD(A267,10000)/100)-1)*0.25+1)*$V$14,0)</f>
        <v>7</v>
      </c>
      <c r="G267">
        <f t="shared" si="14"/>
        <v>16004</v>
      </c>
      <c r="H267" s="1">
        <f>ROUNDDOWN(((INT(MOD(A267,10000)/100)-1)*0.25+1)*$V$14*0.35,0)</f>
        <v>2</v>
      </c>
      <c r="I267">
        <v>14001</v>
      </c>
      <c r="J267">
        <f>ROUNDDOWN(((INT(MOD(A267,10000)/100)-1)*0.25+1)*$V$14*1000,0)</f>
        <v>7125</v>
      </c>
      <c r="L267" s="1" t="str">
        <f t="shared" si="12"/>
        <v>[{"bid":15002,"type":5,"num":7},{"bid":16004,"type":6,"num":2},{"bid":14001,"type":4,"num":7125}]</v>
      </c>
    </row>
    <row r="268" spans="1:12" x14ac:dyDescent="0.2">
      <c r="A268">
        <f>static_pve_stage!A268</f>
        <v>11213</v>
      </c>
      <c r="B268">
        <f>static_pve_stage!B268</f>
        <v>11214</v>
      </c>
      <c r="C268" t="str">
        <f>static_pve_stage!C268</f>
        <v>当前波数 12/20</v>
      </c>
      <c r="D268" s="1" t="s">
        <v>32</v>
      </c>
      <c r="E268">
        <f t="shared" si="13"/>
        <v>15002</v>
      </c>
      <c r="F268">
        <f>ROUNDDOWN(((INT(MOD(A268,10000)/100)-1)*0.25+1)*$V$15,0)</f>
        <v>7</v>
      </c>
      <c r="G268">
        <f t="shared" si="14"/>
        <v>16004</v>
      </c>
      <c r="H268" s="1">
        <f>ROUNDDOWN(((INT(MOD(A268,10000)/100)-1)*0.25+1)*$V$15*0.35,0)</f>
        <v>2</v>
      </c>
      <c r="I268">
        <v>14001</v>
      </c>
      <c r="J268">
        <f>ROUNDDOWN(((INT(MOD(A268,10000)/100)-1)*0.25+1)*$V$15*1000,0)</f>
        <v>7875</v>
      </c>
      <c r="L268" s="1" t="str">
        <f t="shared" si="12"/>
        <v>[{"bid":15002,"type":5,"num":7},{"bid":16004,"type":6,"num":2},{"bid":14001,"type":4,"num":7875}]</v>
      </c>
    </row>
    <row r="269" spans="1:12" x14ac:dyDescent="0.2">
      <c r="A269">
        <f>static_pve_stage!A269</f>
        <v>11214</v>
      </c>
      <c r="B269">
        <f>static_pve_stage!B269</f>
        <v>11215</v>
      </c>
      <c r="C269" t="str">
        <f>static_pve_stage!C269</f>
        <v>当前波数 13/20</v>
      </c>
      <c r="D269" s="1" t="s">
        <v>32</v>
      </c>
      <c r="E269">
        <f t="shared" si="13"/>
        <v>15002</v>
      </c>
      <c r="F269">
        <f>ROUNDDOWN(((INT(MOD(A269,10000)/100)-1)*0.25+1)*$V$16,0)</f>
        <v>8</v>
      </c>
      <c r="G269">
        <f t="shared" si="14"/>
        <v>16004</v>
      </c>
      <c r="H269" s="1">
        <f>ROUNDDOWN(((INT(MOD(A269,10000)/100)-1)*0.25+1)*$V$16*0.35,0)</f>
        <v>3</v>
      </c>
      <c r="I269">
        <v>14001</v>
      </c>
      <c r="J269">
        <f>ROUNDDOWN(((INT(MOD(A269,10000)/100)-1)*0.25+1)*$V$16*1000,0)</f>
        <v>8625</v>
      </c>
      <c r="L269" s="1" t="str">
        <f t="shared" si="12"/>
        <v>[{"bid":15002,"type":5,"num":8},{"bid":16004,"type":6,"num":3},{"bid":14001,"type":4,"num":8625}]</v>
      </c>
    </row>
    <row r="270" spans="1:12" x14ac:dyDescent="0.2">
      <c r="A270">
        <f>static_pve_stage!A270</f>
        <v>11215</v>
      </c>
      <c r="B270">
        <f>static_pve_stage!B270</f>
        <v>11216</v>
      </c>
      <c r="C270" t="str">
        <f>static_pve_stage!C270</f>
        <v>当前波数 14/20</v>
      </c>
      <c r="D270" s="1" t="s">
        <v>32</v>
      </c>
      <c r="E270">
        <f t="shared" si="13"/>
        <v>15002</v>
      </c>
      <c r="F270">
        <f>ROUNDDOWN(((INT(MOD(A270,10000)/100)-1)*0.25+1)*$V$17,0)</f>
        <v>9</v>
      </c>
      <c r="G270">
        <f t="shared" si="14"/>
        <v>16004</v>
      </c>
      <c r="H270" s="1">
        <f>ROUNDDOWN(((INT(MOD(A270,10000)/100)-1)*0.25+1)*$V$17*0.35,0)</f>
        <v>3</v>
      </c>
      <c r="I270">
        <v>14001</v>
      </c>
      <c r="J270">
        <f>ROUNDDOWN(((INT(MOD(A270,10000)/100)-1)*0.25+1)*$V$17*1000,0)</f>
        <v>9375</v>
      </c>
      <c r="L270" s="1" t="str">
        <f t="shared" si="12"/>
        <v>[{"bid":15002,"type":5,"num":9},{"bid":16004,"type":6,"num":3},{"bid":14001,"type":4,"num":9375}]</v>
      </c>
    </row>
    <row r="271" spans="1:12" x14ac:dyDescent="0.2">
      <c r="A271">
        <f>static_pve_stage!A271</f>
        <v>11216</v>
      </c>
      <c r="B271">
        <f>static_pve_stage!B271</f>
        <v>11217</v>
      </c>
      <c r="C271" t="str">
        <f>static_pve_stage!C271</f>
        <v>当前波数 15/20</v>
      </c>
      <c r="D271" s="1" t="s">
        <v>32</v>
      </c>
      <c r="E271">
        <f t="shared" si="13"/>
        <v>15002</v>
      </c>
      <c r="F271">
        <f>ROUNDDOWN(((INT(MOD(A271,10000)/100)-1)*0.25+1)*$V$18,0)</f>
        <v>10</v>
      </c>
      <c r="G271">
        <f t="shared" si="14"/>
        <v>16004</v>
      </c>
      <c r="H271" s="1">
        <f>ROUNDDOWN(((INT(MOD(A271,10000)/100)-1)*0.25+1)*$V$18*0.35,0)</f>
        <v>3</v>
      </c>
      <c r="I271">
        <v>14001</v>
      </c>
      <c r="J271">
        <f>ROUNDDOWN(((INT(MOD(A271,10000)/100)-1)*0.25+1)*$V$18*1000,0)</f>
        <v>10125</v>
      </c>
      <c r="L271" s="1" t="str">
        <f t="shared" si="12"/>
        <v>[{"bid":15002,"type":5,"num":10},{"bid":16004,"type":6,"num":3},{"bid":14001,"type":4,"num":10125}]</v>
      </c>
    </row>
    <row r="272" spans="1:12" x14ac:dyDescent="0.2">
      <c r="A272">
        <f>static_pve_stage!A272</f>
        <v>11217</v>
      </c>
      <c r="B272">
        <f>static_pve_stage!B272</f>
        <v>11218</v>
      </c>
      <c r="C272" t="str">
        <f>static_pve_stage!C272</f>
        <v>当前波数 16/20\n下一波BOSS</v>
      </c>
      <c r="D272" s="1" t="s">
        <v>32</v>
      </c>
      <c r="E272">
        <f t="shared" si="13"/>
        <v>15002</v>
      </c>
      <c r="F272">
        <f>ROUNDDOWN(((INT(MOD(A272,10000)/100)-1)*0.25+1)*$V$19,0)</f>
        <v>10</v>
      </c>
      <c r="G272">
        <f t="shared" si="14"/>
        <v>16004</v>
      </c>
      <c r="H272" s="1">
        <f>ROUNDDOWN(((INT(MOD(A272,10000)/100)-1)*0.25+1)*$V$19*0.35,0)</f>
        <v>3</v>
      </c>
      <c r="I272">
        <v>14001</v>
      </c>
      <c r="J272">
        <f>ROUNDDOWN(((INT(MOD(A272,10000)/100)-1)*0.25+1)*$V$19*1000,0)</f>
        <v>10875</v>
      </c>
      <c r="L272" s="1" t="str">
        <f t="shared" si="12"/>
        <v>[{"bid":15002,"type":5,"num":10},{"bid":16004,"type":6,"num":3},{"bid":14001,"type":4,"num":10875}]</v>
      </c>
    </row>
    <row r="273" spans="1:12" x14ac:dyDescent="0.2">
      <c r="A273">
        <f>static_pve_stage!A273</f>
        <v>11218</v>
      </c>
      <c r="B273">
        <f>static_pve_stage!B273</f>
        <v>11219</v>
      </c>
      <c r="C273" t="str">
        <f>static_pve_stage!C273</f>
        <v>BOSS波\n需击杀所有怪物</v>
      </c>
      <c r="D273" s="1" t="s">
        <v>32</v>
      </c>
      <c r="E273">
        <f t="shared" si="13"/>
        <v>15002</v>
      </c>
      <c r="F273">
        <f>ROUNDDOWN(((INT(MOD(A273,10000)/100)-1)*0.25+1)*$V$20,0)</f>
        <v>11</v>
      </c>
      <c r="G273">
        <f t="shared" si="14"/>
        <v>16004</v>
      </c>
      <c r="H273" s="1">
        <f>ROUNDDOWN(((INT(MOD(A273,10000)/100)-1)*0.25+1)*$V$20*0.35,0)</f>
        <v>4</v>
      </c>
      <c r="I273">
        <v>14001</v>
      </c>
      <c r="J273">
        <f>ROUNDDOWN(((INT(MOD(A273,10000)/100)-1)*0.25+1)*$V$20*1000,0)</f>
        <v>11625</v>
      </c>
      <c r="L273" s="1" t="str">
        <f t="shared" si="12"/>
        <v>[{"bid":15002,"type":5,"num":11},{"bid":16004,"type":6,"num":4},{"bid":14001,"type":4,"num":11625}]</v>
      </c>
    </row>
    <row r="274" spans="1:12" x14ac:dyDescent="0.2">
      <c r="A274">
        <f>static_pve_stage!A274</f>
        <v>11219</v>
      </c>
      <c r="B274">
        <f>static_pve_stage!B274</f>
        <v>11220</v>
      </c>
      <c r="C274" t="str">
        <f>static_pve_stage!C274</f>
        <v>当前波数 17/20</v>
      </c>
      <c r="D274" s="1" t="s">
        <v>32</v>
      </c>
      <c r="E274">
        <f t="shared" si="13"/>
        <v>15002</v>
      </c>
      <c r="F274">
        <f>ROUNDDOWN(((INT(MOD(A274,10000)/100)-1)*0.25+1)*$V$21,0)</f>
        <v>12</v>
      </c>
      <c r="G274">
        <f t="shared" si="14"/>
        <v>16004</v>
      </c>
      <c r="H274" s="1">
        <f>ROUNDDOWN(((INT(MOD(A274,10000)/100)-1)*0.25+1)*$V$21*0.35,0)</f>
        <v>4</v>
      </c>
      <c r="I274">
        <v>14001</v>
      </c>
      <c r="J274">
        <f>ROUNDDOWN(((INT(MOD(A274,10000)/100)-1)*0.25+1)*$V$21*1000,0)</f>
        <v>12375</v>
      </c>
      <c r="L274" s="1" t="str">
        <f t="shared" si="12"/>
        <v>[{"bid":15002,"type":5,"num":12},{"bid":16004,"type":6,"num":4},{"bid":14001,"type":4,"num":12375}]</v>
      </c>
    </row>
    <row r="275" spans="1:12" x14ac:dyDescent="0.2">
      <c r="A275">
        <f>static_pve_stage!A275</f>
        <v>11220</v>
      </c>
      <c r="B275">
        <f>static_pve_stage!B275</f>
        <v>11221</v>
      </c>
      <c r="C275" t="str">
        <f>static_pve_stage!C275</f>
        <v>当前波数 18/20</v>
      </c>
      <c r="D275" s="1" t="s">
        <v>32</v>
      </c>
      <c r="E275">
        <f t="shared" si="13"/>
        <v>15002</v>
      </c>
      <c r="F275">
        <f>ROUNDDOWN(((INT(MOD(A275,10000)/100)-1)*0.25+1)*$V$22,0)</f>
        <v>13</v>
      </c>
      <c r="G275">
        <f t="shared" si="14"/>
        <v>16004</v>
      </c>
      <c r="H275" s="1">
        <f>ROUNDDOWN(((INT(MOD(A275,10000)/100)-1)*0.25+1)*$V$22*0.35,0)</f>
        <v>4</v>
      </c>
      <c r="I275">
        <v>14001</v>
      </c>
      <c r="J275">
        <f>ROUNDDOWN(((INT(MOD(A275,10000)/100)-1)*0.25+1)*$V$22*1000,0)</f>
        <v>13125</v>
      </c>
      <c r="L275" s="1" t="str">
        <f t="shared" si="12"/>
        <v>[{"bid":15002,"type":5,"num":13},{"bid":16004,"type":6,"num":4},{"bid":14001,"type":4,"num":13125}]</v>
      </c>
    </row>
    <row r="276" spans="1:12" x14ac:dyDescent="0.2">
      <c r="A276">
        <f>static_pve_stage!A276</f>
        <v>11221</v>
      </c>
      <c r="B276">
        <f>static_pve_stage!B276</f>
        <v>11222</v>
      </c>
      <c r="C276" t="str">
        <f>static_pve_stage!C276</f>
        <v>当前波数 19/20</v>
      </c>
      <c r="D276" s="1" t="s">
        <v>32</v>
      </c>
      <c r="E276">
        <f t="shared" si="13"/>
        <v>15002</v>
      </c>
      <c r="F276">
        <f>ROUNDDOWN(((INT(MOD(A276,10000)/100)-1)*0.25+1)*$V$23,0)</f>
        <v>13</v>
      </c>
      <c r="G276">
        <f t="shared" si="14"/>
        <v>16004</v>
      </c>
      <c r="H276" s="1">
        <f>ROUNDDOWN(((INT(MOD(A276,10000)/100)-1)*0.25+1)*$V$23*0.35,0)</f>
        <v>4</v>
      </c>
      <c r="I276">
        <v>14001</v>
      </c>
      <c r="J276">
        <f>ROUNDDOWN(((INT(MOD(A276,10000)/100)-1)*0.25+1)*$V$23*1000,0)</f>
        <v>13875</v>
      </c>
      <c r="L276" s="1" t="str">
        <f t="shared" si="12"/>
        <v>[{"bid":15002,"type":5,"num":13},{"bid":16004,"type":6,"num":4},{"bid":14001,"type":4,"num":13875}]</v>
      </c>
    </row>
    <row r="277" spans="1:12" x14ac:dyDescent="0.2">
      <c r="A277">
        <f>static_pve_stage!A277</f>
        <v>11222</v>
      </c>
      <c r="B277">
        <f>static_pve_stage!B277</f>
        <v>11223</v>
      </c>
      <c r="C277" t="str">
        <f>static_pve_stage!C277</f>
        <v>当前波数 20/20\n下一波BOSS</v>
      </c>
      <c r="D277" s="1" t="s">
        <v>32</v>
      </c>
      <c r="E277">
        <f t="shared" si="13"/>
        <v>15002</v>
      </c>
      <c r="F277">
        <f>ROUNDDOWN(((INT(MOD(A277,10000)/100)-1)*0.25+1)*$V$24,0)</f>
        <v>14</v>
      </c>
      <c r="G277">
        <f t="shared" si="14"/>
        <v>16004</v>
      </c>
      <c r="H277" s="1">
        <f>ROUNDDOWN(((INT(MOD(A277,10000)/100)-1)*0.25+1)*$V$24*0.35,0)</f>
        <v>5</v>
      </c>
      <c r="I277">
        <v>14001</v>
      </c>
      <c r="J277">
        <f>ROUNDDOWN(((INT(MOD(A277,10000)/100)-1)*0.25+1)*$V$24*1000,0)</f>
        <v>14625</v>
      </c>
      <c r="L277" s="1" t="str">
        <f t="shared" si="12"/>
        <v>[{"bid":15002,"type":5,"num":14},{"bid":16004,"type":6,"num":5},{"bid":14001,"type":4,"num":14625}]</v>
      </c>
    </row>
    <row r="278" spans="1:12" x14ac:dyDescent="0.2">
      <c r="A278">
        <f>static_pve_stage!A278</f>
        <v>11223</v>
      </c>
      <c r="B278">
        <f>static_pve_stage!B278</f>
        <v>-1</v>
      </c>
      <c r="C278" t="str">
        <f>static_pve_stage!C278</f>
        <v>BOSS波\n需击杀所有怪物</v>
      </c>
      <c r="D278" s="1" t="s">
        <v>32</v>
      </c>
      <c r="E278">
        <f t="shared" si="13"/>
        <v>15002</v>
      </c>
      <c r="F278">
        <f>ROUNDDOWN(((INT(MOD(A278,10000)/100)-1)*0.25+1)*$V$25,0)</f>
        <v>15</v>
      </c>
      <c r="G278">
        <f t="shared" si="14"/>
        <v>16004</v>
      </c>
      <c r="H278" s="1">
        <f>ROUNDDOWN(((INT(MOD(A278,10000)/100)-1)*0.25+1)*$V$25*0.35,0)</f>
        <v>5</v>
      </c>
      <c r="I278">
        <v>14001</v>
      </c>
      <c r="J278">
        <f>ROUNDDOWN(((INT(MOD(A278,10000)/100)-1)*0.25+1)*$V$25*1000,0)</f>
        <v>15000</v>
      </c>
      <c r="L278" s="1" t="str">
        <f t="shared" si="12"/>
        <v>[{"bid":15002,"type":5,"num":15},{"bid":16004,"type":6,"num":5},{"bid":14001,"type":4,"num":15000}]</v>
      </c>
    </row>
    <row r="279" spans="1:12" s="2" customFormat="1" x14ac:dyDescent="0.2">
      <c r="A279" s="2">
        <f>static_pve_stage!A279</f>
        <v>11301</v>
      </c>
      <c r="B279" s="2">
        <f>static_pve_stage!B279</f>
        <v>11302</v>
      </c>
      <c r="C279" s="2" t="str">
        <f>static_pve_stage!C279</f>
        <v>当前波数 1/20</v>
      </c>
      <c r="D279" s="3" t="s">
        <v>32</v>
      </c>
      <c r="E279" s="2">
        <f t="shared" si="13"/>
        <v>15002</v>
      </c>
      <c r="F279" s="2">
        <f>ROUNDDOWN(((INT(MOD(A279,10000)/100)-1)*0.25+1)*$V$3,0)</f>
        <v>0</v>
      </c>
      <c r="G279">
        <f t="shared" si="14"/>
        <v>16004</v>
      </c>
      <c r="H279" s="3">
        <f>ROUNDDOWN(((INT(MOD(A279,10000)/100)-1)*0.25+1)*$V$3*0.35,0)</f>
        <v>0</v>
      </c>
      <c r="I279" s="2">
        <v>14001</v>
      </c>
      <c r="J279" s="2">
        <f>ROUNDDOWN(((INT(MOD(A279,10000)/100)-1)*0.25+1)*$V$3*1000,0)</f>
        <v>0</v>
      </c>
      <c r="L279" s="3" t="str">
        <f t="shared" si="12"/>
        <v>[]</v>
      </c>
    </row>
    <row r="280" spans="1:12" s="2" customFormat="1" x14ac:dyDescent="0.2">
      <c r="A280" s="2">
        <f>static_pve_stage!A280</f>
        <v>11302</v>
      </c>
      <c r="B280" s="2">
        <f>static_pve_stage!B280</f>
        <v>11303</v>
      </c>
      <c r="C280" s="2" t="str">
        <f>static_pve_stage!C280</f>
        <v>当前波数 2/20</v>
      </c>
      <c r="D280" s="3" t="s">
        <v>32</v>
      </c>
      <c r="E280" s="2">
        <f t="shared" si="13"/>
        <v>15002</v>
      </c>
      <c r="F280" s="2">
        <f>ROUNDDOWN(((INT(MOD(A280,10000)/100)-1)*0.25+1)*$V$4,0)</f>
        <v>0</v>
      </c>
      <c r="G280">
        <f t="shared" si="14"/>
        <v>16004</v>
      </c>
      <c r="H280" s="3">
        <f>ROUNDDOWN(((INT(MOD(A280,10000)/100)-1)*0.25+1)*$V$4*0.35,0)</f>
        <v>0</v>
      </c>
      <c r="I280" s="2">
        <v>14001</v>
      </c>
      <c r="J280" s="2">
        <f>ROUNDDOWN(((INT(MOD(A280,10000)/100)-1)*0.25+1)*$V$4*1000,0)</f>
        <v>400</v>
      </c>
      <c r="L280" s="3" t="str">
        <f t="shared" si="12"/>
        <v>[{"bid":14001,"type":4,"num":400}]</v>
      </c>
    </row>
    <row r="281" spans="1:12" s="2" customFormat="1" x14ac:dyDescent="0.2">
      <c r="A281" s="2">
        <f>static_pve_stage!A281</f>
        <v>11303</v>
      </c>
      <c r="B281" s="2">
        <f>static_pve_stage!B281</f>
        <v>11304</v>
      </c>
      <c r="C281" s="2" t="str">
        <f>static_pve_stage!C281</f>
        <v>当前波数 3/20</v>
      </c>
      <c r="D281" s="3" t="s">
        <v>32</v>
      </c>
      <c r="E281" s="2">
        <f t="shared" si="13"/>
        <v>15002</v>
      </c>
      <c r="F281" s="2">
        <f>ROUNDDOWN(((INT(MOD(A281,10000)/100)-1)*0.25+1)*$V$5,0)</f>
        <v>0</v>
      </c>
      <c r="G281">
        <f t="shared" si="14"/>
        <v>16004</v>
      </c>
      <c r="H281" s="3">
        <f>ROUNDDOWN(((INT(MOD(A281,10000)/100)-1)*0.25+1)*$V$5*0.35,0)</f>
        <v>0</v>
      </c>
      <c r="I281" s="2">
        <v>14001</v>
      </c>
      <c r="J281" s="2">
        <f>ROUNDDOWN(((INT(MOD(A281,10000)/100)-1)*0.25+1)*$V$5*1000,0)</f>
        <v>800</v>
      </c>
      <c r="L281" s="3" t="str">
        <f t="shared" si="12"/>
        <v>[{"bid":14001,"type":4,"num":800}]</v>
      </c>
    </row>
    <row r="282" spans="1:12" s="2" customFormat="1" x14ac:dyDescent="0.2">
      <c r="A282" s="2">
        <f>static_pve_stage!A282</f>
        <v>11304</v>
      </c>
      <c r="B282" s="2">
        <f>static_pve_stage!B282</f>
        <v>11305</v>
      </c>
      <c r="C282" s="2" t="str">
        <f>static_pve_stage!C282</f>
        <v>当前波数 4/20</v>
      </c>
      <c r="D282" s="3" t="s">
        <v>32</v>
      </c>
      <c r="E282" s="2">
        <f t="shared" si="13"/>
        <v>15002</v>
      </c>
      <c r="F282" s="2">
        <f>ROUNDDOWN(((INT(MOD(A282,10000)/100)-1)*0.25+1)*$V$6,0)</f>
        <v>1</v>
      </c>
      <c r="G282">
        <f t="shared" si="14"/>
        <v>16004</v>
      </c>
      <c r="H282" s="3">
        <f>ROUNDDOWN(((INT(MOD(A282,10000)/100)-1)*0.25+1)*$V$6*0.35,0)</f>
        <v>0</v>
      </c>
      <c r="I282" s="2">
        <v>14001</v>
      </c>
      <c r="J282" s="2">
        <f>ROUNDDOWN(((INT(MOD(A282,10000)/100)-1)*0.25+1)*$V$6*1000,0)</f>
        <v>1200</v>
      </c>
      <c r="L282" s="3" t="str">
        <f t="shared" si="12"/>
        <v>[{"bid":15002,"type":5,"num":1},{"bid":14001,"type":4,"num":1200}]</v>
      </c>
    </row>
    <row r="283" spans="1:12" s="2" customFormat="1" x14ac:dyDescent="0.2">
      <c r="A283" s="2">
        <f>static_pve_stage!A283</f>
        <v>11305</v>
      </c>
      <c r="B283" s="2">
        <f>static_pve_stage!B283</f>
        <v>11306</v>
      </c>
      <c r="C283" s="2" t="str">
        <f>static_pve_stage!C283</f>
        <v>当前波数 5/20</v>
      </c>
      <c r="D283" s="3" t="s">
        <v>32</v>
      </c>
      <c r="E283" s="2">
        <f t="shared" si="13"/>
        <v>15002</v>
      </c>
      <c r="F283" s="2">
        <f>ROUNDDOWN(((INT(MOD(A283,10000)/100)-1)*0.25+1)*$V$7,0)</f>
        <v>2</v>
      </c>
      <c r="G283">
        <f t="shared" si="14"/>
        <v>16004</v>
      </c>
      <c r="H283" s="3">
        <f>ROUNDDOWN(((INT(MOD(A283,10000)/100)-1)*0.25+1)*$V$7*0.35,0)</f>
        <v>0</v>
      </c>
      <c r="I283" s="2">
        <v>14001</v>
      </c>
      <c r="J283" s="2">
        <f>ROUNDDOWN(((INT(MOD(A283,10000)/100)-1)*0.25+1)*$V$7*1000,0)</f>
        <v>2000</v>
      </c>
      <c r="L283" s="3" t="str">
        <f t="shared" si="12"/>
        <v>[{"bid":15002,"type":5,"num":2},{"bid":14001,"type":4,"num":2000}]</v>
      </c>
    </row>
    <row r="284" spans="1:12" s="2" customFormat="1" x14ac:dyDescent="0.2">
      <c r="A284" s="2">
        <f>static_pve_stage!A284</f>
        <v>11306</v>
      </c>
      <c r="B284" s="2">
        <f>static_pve_stage!B284</f>
        <v>11307</v>
      </c>
      <c r="C284" s="2" t="str">
        <f>static_pve_stage!C284</f>
        <v>当前波数 6/20</v>
      </c>
      <c r="D284" s="3" t="s">
        <v>32</v>
      </c>
      <c r="E284" s="2">
        <f t="shared" si="13"/>
        <v>15002</v>
      </c>
      <c r="F284" s="2">
        <f>ROUNDDOWN(((INT(MOD(A284,10000)/100)-1)*0.25+1)*$V$8,0)</f>
        <v>2</v>
      </c>
      <c r="G284">
        <f t="shared" si="14"/>
        <v>16004</v>
      </c>
      <c r="H284" s="3">
        <f>ROUNDDOWN(((INT(MOD(A284,10000)/100)-1)*0.25+1)*$V$8*0.35,0)</f>
        <v>0</v>
      </c>
      <c r="I284" s="2">
        <v>14001</v>
      </c>
      <c r="J284" s="2">
        <f>ROUNDDOWN(((INT(MOD(A284,10000)/100)-1)*0.25+1)*$V$8*1000,0)</f>
        <v>2800</v>
      </c>
      <c r="L284" s="3" t="str">
        <f t="shared" si="12"/>
        <v>[{"bid":15002,"type":5,"num":2},{"bid":14001,"type":4,"num":2800}]</v>
      </c>
    </row>
    <row r="285" spans="1:12" s="2" customFormat="1" x14ac:dyDescent="0.2">
      <c r="A285" s="2">
        <f>static_pve_stage!A285</f>
        <v>11307</v>
      </c>
      <c r="B285" s="2">
        <f>static_pve_stage!B285</f>
        <v>11308</v>
      </c>
      <c r="C285" s="2" t="str">
        <f>static_pve_stage!C285</f>
        <v>当前波数 7/20</v>
      </c>
      <c r="D285" s="3" t="s">
        <v>32</v>
      </c>
      <c r="E285" s="2">
        <f t="shared" si="13"/>
        <v>15002</v>
      </c>
      <c r="F285" s="2">
        <f>ROUNDDOWN(((INT(MOD(A285,10000)/100)-1)*0.25+1)*$V$9,0)</f>
        <v>3</v>
      </c>
      <c r="G285">
        <f t="shared" si="14"/>
        <v>16004</v>
      </c>
      <c r="H285" s="3">
        <f>ROUNDDOWN(((INT(MOD(A285,10000)/100)-1)*0.25+1)*$V$9*0.35,0)</f>
        <v>1</v>
      </c>
      <c r="I285" s="2">
        <v>14001</v>
      </c>
      <c r="J285" s="2">
        <f>ROUNDDOWN(((INT(MOD(A285,10000)/100)-1)*0.25+1)*$V$9*1000,0)</f>
        <v>3600</v>
      </c>
      <c r="L285" s="3" t="str">
        <f t="shared" si="12"/>
        <v>[{"bid":15002,"type":5,"num":3},{"bid":16004,"type":6,"num":1},{"bid":14001,"type":4,"num":3600}]</v>
      </c>
    </row>
    <row r="286" spans="1:12" s="2" customFormat="1" x14ac:dyDescent="0.2">
      <c r="A286" s="2">
        <f>static_pve_stage!A286</f>
        <v>11308</v>
      </c>
      <c r="B286" s="2">
        <f>static_pve_stage!B286</f>
        <v>11309</v>
      </c>
      <c r="C286" s="2" t="str">
        <f>static_pve_stage!C286</f>
        <v>当前波数 8/20</v>
      </c>
      <c r="D286" s="3" t="s">
        <v>32</v>
      </c>
      <c r="E286" s="2">
        <f t="shared" si="13"/>
        <v>15002</v>
      </c>
      <c r="F286" s="2">
        <f>ROUNDDOWN(((INT(MOD(A286,10000)/100)-1)*0.25+1)*$V$10,0)</f>
        <v>4</v>
      </c>
      <c r="G286">
        <f t="shared" si="14"/>
        <v>16004</v>
      </c>
      <c r="H286" s="3">
        <f>ROUNDDOWN(((INT(MOD(A286,10000)/100)-1)*0.25+1)*$V$10*0.35,0)</f>
        <v>1</v>
      </c>
      <c r="I286" s="2">
        <v>14001</v>
      </c>
      <c r="J286" s="2">
        <f>ROUNDDOWN(((INT(MOD(A286,10000)/100)-1)*0.25+1)*$V$10*1000,0)</f>
        <v>4400</v>
      </c>
      <c r="L286" s="3" t="str">
        <f t="shared" si="12"/>
        <v>[{"bid":15002,"type":5,"num":4},{"bid":16004,"type":6,"num":1},{"bid":14001,"type":4,"num":4400}]</v>
      </c>
    </row>
    <row r="287" spans="1:12" s="2" customFormat="1" x14ac:dyDescent="0.2">
      <c r="A287" s="2">
        <f>static_pve_stage!A287</f>
        <v>11309</v>
      </c>
      <c r="B287" s="2">
        <f>static_pve_stage!B287</f>
        <v>11310</v>
      </c>
      <c r="C287" s="2" t="str">
        <f>static_pve_stage!C287</f>
        <v>当前波数 9/20</v>
      </c>
      <c r="D287" s="3" t="s">
        <v>32</v>
      </c>
      <c r="E287" s="2">
        <f t="shared" si="13"/>
        <v>15002</v>
      </c>
      <c r="F287" s="2">
        <f>ROUNDDOWN(((INT(MOD(A287,10000)/100)-1)*0.25+1)*$V$11,0)</f>
        <v>5</v>
      </c>
      <c r="G287">
        <f t="shared" si="14"/>
        <v>16004</v>
      </c>
      <c r="H287" s="3">
        <f>ROUNDDOWN(((INT(MOD(A287,10000)/100)-1)*0.25+1)*$V$11*0.35,0)</f>
        <v>1</v>
      </c>
      <c r="I287" s="2">
        <v>14001</v>
      </c>
      <c r="J287" s="2">
        <f>ROUNDDOWN(((INT(MOD(A287,10000)/100)-1)*0.25+1)*$V$11*1000,0)</f>
        <v>5200</v>
      </c>
      <c r="L287" s="3" t="str">
        <f t="shared" si="12"/>
        <v>[{"bid":15002,"type":5,"num":5},{"bid":16004,"type":6,"num":1},{"bid":14001,"type":4,"num":5200}]</v>
      </c>
    </row>
    <row r="288" spans="1:12" s="2" customFormat="1" x14ac:dyDescent="0.2">
      <c r="A288" s="2">
        <f>static_pve_stage!A288</f>
        <v>11310</v>
      </c>
      <c r="B288" s="2">
        <f>static_pve_stage!B288</f>
        <v>11311</v>
      </c>
      <c r="C288" s="2" t="str">
        <f>static_pve_stage!C288</f>
        <v>当前波数 10/20\n下一波BOSS</v>
      </c>
      <c r="D288" s="3" t="s">
        <v>32</v>
      </c>
      <c r="E288" s="2">
        <f t="shared" si="13"/>
        <v>15002</v>
      </c>
      <c r="F288" s="2">
        <f>ROUNDDOWN(((INT(MOD(A288,10000)/100)-1)*0.25+1)*$V$12,0)</f>
        <v>6</v>
      </c>
      <c r="G288">
        <f t="shared" si="14"/>
        <v>16004</v>
      </c>
      <c r="H288" s="3">
        <f>ROUNDDOWN(((INT(MOD(A288,10000)/100)-1)*0.25+1)*$V$12*0.35,0)</f>
        <v>2</v>
      </c>
      <c r="I288" s="2">
        <v>14001</v>
      </c>
      <c r="J288" s="2">
        <f>ROUNDDOWN(((INT(MOD(A288,10000)/100)-1)*0.25+1)*$V$12*1000,0)</f>
        <v>6000</v>
      </c>
      <c r="L288" s="3" t="str">
        <f t="shared" si="12"/>
        <v>[{"bid":15002,"type":5,"num":6},{"bid":16004,"type":6,"num":2},{"bid":14001,"type":4,"num":6000}]</v>
      </c>
    </row>
    <row r="289" spans="1:12" s="2" customFormat="1" x14ac:dyDescent="0.2">
      <c r="A289" s="2">
        <f>static_pve_stage!A289</f>
        <v>11311</v>
      </c>
      <c r="B289" s="2">
        <f>static_pve_stage!B289</f>
        <v>11312</v>
      </c>
      <c r="C289" s="2" t="str">
        <f>static_pve_stage!C289</f>
        <v>BOSS波\n需击杀所有怪物</v>
      </c>
      <c r="D289" s="3" t="s">
        <v>32</v>
      </c>
      <c r="E289" s="2">
        <f t="shared" si="13"/>
        <v>15002</v>
      </c>
      <c r="F289" s="2">
        <f>ROUNDDOWN(((INT(MOD(A289,10000)/100)-1)*0.25+1)*$V$13,0)</f>
        <v>6</v>
      </c>
      <c r="G289">
        <f t="shared" si="14"/>
        <v>16004</v>
      </c>
      <c r="H289" s="3">
        <f>ROUNDDOWN(((INT(MOD(A289,10000)/100)-1)*0.25+1)*$V$13*0.35,0)</f>
        <v>2</v>
      </c>
      <c r="I289" s="2">
        <v>14001</v>
      </c>
      <c r="J289" s="2">
        <f>ROUNDDOWN(((INT(MOD(A289,10000)/100)-1)*0.25+1)*$V$13*1000,0)</f>
        <v>6800</v>
      </c>
      <c r="L289" s="3" t="str">
        <f t="shared" si="12"/>
        <v>[{"bid":15002,"type":5,"num":6},{"bid":16004,"type":6,"num":2},{"bid":14001,"type":4,"num":6800}]</v>
      </c>
    </row>
    <row r="290" spans="1:12" s="2" customFormat="1" x14ac:dyDescent="0.2">
      <c r="A290" s="2">
        <f>static_pve_stage!A290</f>
        <v>11312</v>
      </c>
      <c r="B290" s="2">
        <f>static_pve_stage!B290</f>
        <v>11313</v>
      </c>
      <c r="C290" s="2" t="str">
        <f>static_pve_stage!C290</f>
        <v>当前波数 11/20</v>
      </c>
      <c r="D290" s="3" t="s">
        <v>32</v>
      </c>
      <c r="E290" s="2">
        <f t="shared" si="13"/>
        <v>15002</v>
      </c>
      <c r="F290" s="2">
        <f>ROUNDDOWN(((INT(MOD(A290,10000)/100)-1)*0.25+1)*$V$14,0)</f>
        <v>7</v>
      </c>
      <c r="G290">
        <f t="shared" si="14"/>
        <v>16004</v>
      </c>
      <c r="H290" s="3">
        <f>ROUNDDOWN(((INT(MOD(A290,10000)/100)-1)*0.25+1)*$V$14*0.35,0)</f>
        <v>2</v>
      </c>
      <c r="I290" s="2">
        <v>14001</v>
      </c>
      <c r="J290" s="2">
        <f>ROUNDDOWN(((INT(MOD(A290,10000)/100)-1)*0.25+1)*$V$14*1000,0)</f>
        <v>7600</v>
      </c>
      <c r="L290" s="3" t="str">
        <f t="shared" si="12"/>
        <v>[{"bid":15002,"type":5,"num":7},{"bid":16004,"type":6,"num":2},{"bid":14001,"type":4,"num":7600}]</v>
      </c>
    </row>
    <row r="291" spans="1:12" s="2" customFormat="1" x14ac:dyDescent="0.2">
      <c r="A291" s="2">
        <f>static_pve_stage!A291</f>
        <v>11313</v>
      </c>
      <c r="B291" s="2">
        <f>static_pve_stage!B291</f>
        <v>11314</v>
      </c>
      <c r="C291" s="2" t="str">
        <f>static_pve_stage!C291</f>
        <v>当前波数 12/20</v>
      </c>
      <c r="D291" s="3" t="s">
        <v>32</v>
      </c>
      <c r="E291" s="2">
        <f t="shared" si="13"/>
        <v>15002</v>
      </c>
      <c r="F291" s="2">
        <f>ROUNDDOWN(((INT(MOD(A291,10000)/100)-1)*0.25+1)*$V$15,0)</f>
        <v>8</v>
      </c>
      <c r="G291">
        <f t="shared" si="14"/>
        <v>16004</v>
      </c>
      <c r="H291" s="3">
        <f>ROUNDDOWN(((INT(MOD(A291,10000)/100)-1)*0.25+1)*$V$15*0.35,0)</f>
        <v>2</v>
      </c>
      <c r="I291" s="2">
        <v>14001</v>
      </c>
      <c r="J291" s="2">
        <f>ROUNDDOWN(((INT(MOD(A291,10000)/100)-1)*0.25+1)*$V$15*1000,0)</f>
        <v>8400</v>
      </c>
      <c r="L291" s="3" t="str">
        <f t="shared" si="12"/>
        <v>[{"bid":15002,"type":5,"num":8},{"bid":16004,"type":6,"num":2},{"bid":14001,"type":4,"num":8400}]</v>
      </c>
    </row>
    <row r="292" spans="1:12" s="2" customFormat="1" x14ac:dyDescent="0.2">
      <c r="A292" s="2">
        <f>static_pve_stage!A292</f>
        <v>11314</v>
      </c>
      <c r="B292" s="2">
        <f>static_pve_stage!B292</f>
        <v>11315</v>
      </c>
      <c r="C292" s="2" t="str">
        <f>static_pve_stage!C292</f>
        <v>当前波数 13/20</v>
      </c>
      <c r="D292" s="3" t="s">
        <v>32</v>
      </c>
      <c r="E292" s="2">
        <f t="shared" si="13"/>
        <v>15002</v>
      </c>
      <c r="F292" s="2">
        <f>ROUNDDOWN(((INT(MOD(A292,10000)/100)-1)*0.25+1)*$V$16,0)</f>
        <v>9</v>
      </c>
      <c r="G292">
        <f t="shared" si="14"/>
        <v>16004</v>
      </c>
      <c r="H292" s="3">
        <f>ROUNDDOWN(((INT(MOD(A292,10000)/100)-1)*0.25+1)*$V$16*0.35,0)</f>
        <v>3</v>
      </c>
      <c r="I292" s="2">
        <v>14001</v>
      </c>
      <c r="J292" s="2">
        <f>ROUNDDOWN(((INT(MOD(A292,10000)/100)-1)*0.25+1)*$V$16*1000,0)</f>
        <v>9200</v>
      </c>
      <c r="L292" s="3" t="str">
        <f t="shared" si="12"/>
        <v>[{"bid":15002,"type":5,"num":9},{"bid":16004,"type":6,"num":3},{"bid":14001,"type":4,"num":9200}]</v>
      </c>
    </row>
    <row r="293" spans="1:12" s="2" customFormat="1" x14ac:dyDescent="0.2">
      <c r="A293" s="2">
        <f>static_pve_stage!A293</f>
        <v>11315</v>
      </c>
      <c r="B293" s="2">
        <f>static_pve_stage!B293</f>
        <v>11316</v>
      </c>
      <c r="C293" s="2" t="str">
        <f>static_pve_stage!C293</f>
        <v>当前波数 14/20</v>
      </c>
      <c r="D293" s="3" t="s">
        <v>32</v>
      </c>
      <c r="E293" s="2">
        <f t="shared" si="13"/>
        <v>15002</v>
      </c>
      <c r="F293" s="2">
        <f>ROUNDDOWN(((INT(MOD(A293,10000)/100)-1)*0.25+1)*$V$17,0)</f>
        <v>10</v>
      </c>
      <c r="G293">
        <f t="shared" si="14"/>
        <v>16004</v>
      </c>
      <c r="H293" s="3">
        <f>ROUNDDOWN(((INT(MOD(A293,10000)/100)-1)*0.25+1)*$V$17*0.35,0)</f>
        <v>3</v>
      </c>
      <c r="I293" s="2">
        <v>14001</v>
      </c>
      <c r="J293" s="2">
        <f>ROUNDDOWN(((INT(MOD(A293,10000)/100)-1)*0.25+1)*$V$17*1000,0)</f>
        <v>10000</v>
      </c>
      <c r="L293" s="3" t="str">
        <f t="shared" si="12"/>
        <v>[{"bid":15002,"type":5,"num":10},{"bid":16004,"type":6,"num":3},{"bid":14001,"type":4,"num":10000}]</v>
      </c>
    </row>
    <row r="294" spans="1:12" s="2" customFormat="1" x14ac:dyDescent="0.2">
      <c r="A294" s="2">
        <f>static_pve_stage!A294</f>
        <v>11316</v>
      </c>
      <c r="B294" s="2">
        <f>static_pve_stage!B294</f>
        <v>11317</v>
      </c>
      <c r="C294" s="2" t="str">
        <f>static_pve_stage!C294</f>
        <v>当前波数 15/20</v>
      </c>
      <c r="D294" s="3" t="s">
        <v>32</v>
      </c>
      <c r="E294" s="2">
        <f t="shared" si="13"/>
        <v>15002</v>
      </c>
      <c r="F294" s="2">
        <f>ROUNDDOWN(((INT(MOD(A294,10000)/100)-1)*0.25+1)*$V$18,0)</f>
        <v>10</v>
      </c>
      <c r="G294">
        <f t="shared" si="14"/>
        <v>16004</v>
      </c>
      <c r="H294" s="3">
        <f>ROUNDDOWN(((INT(MOD(A294,10000)/100)-1)*0.25+1)*$V$18*0.35,0)</f>
        <v>3</v>
      </c>
      <c r="I294" s="2">
        <v>14001</v>
      </c>
      <c r="J294" s="2">
        <f>ROUNDDOWN(((INT(MOD(A294,10000)/100)-1)*0.25+1)*$V$18*1000,0)</f>
        <v>10800</v>
      </c>
      <c r="L294" s="3" t="str">
        <f t="shared" si="12"/>
        <v>[{"bid":15002,"type":5,"num":10},{"bid":16004,"type":6,"num":3},{"bid":14001,"type":4,"num":10800}]</v>
      </c>
    </row>
    <row r="295" spans="1:12" s="2" customFormat="1" x14ac:dyDescent="0.2">
      <c r="A295" s="2">
        <f>static_pve_stage!A295</f>
        <v>11317</v>
      </c>
      <c r="B295" s="2">
        <f>static_pve_stage!B295</f>
        <v>11318</v>
      </c>
      <c r="C295" s="2" t="str">
        <f>static_pve_stage!C295</f>
        <v>当前波数 16/20\n下一波BOSS</v>
      </c>
      <c r="D295" s="3" t="s">
        <v>32</v>
      </c>
      <c r="E295" s="2">
        <f t="shared" si="13"/>
        <v>15002</v>
      </c>
      <c r="F295" s="2">
        <f>ROUNDDOWN(((INT(MOD(A295,10000)/100)-1)*0.25+1)*$V$19,0)</f>
        <v>11</v>
      </c>
      <c r="G295">
        <f t="shared" si="14"/>
        <v>16004</v>
      </c>
      <c r="H295" s="3">
        <f>ROUNDDOWN(((INT(MOD(A295,10000)/100)-1)*0.25+1)*$V$19*0.35,0)</f>
        <v>4</v>
      </c>
      <c r="I295" s="2">
        <v>14001</v>
      </c>
      <c r="J295" s="2">
        <f>ROUNDDOWN(((INT(MOD(A295,10000)/100)-1)*0.25+1)*$V$19*1000,0)</f>
        <v>11600</v>
      </c>
      <c r="L295" s="3" t="str">
        <f t="shared" si="12"/>
        <v>[{"bid":15002,"type":5,"num":11},{"bid":16004,"type":6,"num":4},{"bid":14001,"type":4,"num":11600}]</v>
      </c>
    </row>
    <row r="296" spans="1:12" s="2" customFormat="1" x14ac:dyDescent="0.2">
      <c r="A296" s="2">
        <f>static_pve_stage!A296</f>
        <v>11318</v>
      </c>
      <c r="B296" s="2">
        <f>static_pve_stage!B296</f>
        <v>11319</v>
      </c>
      <c r="C296" s="2" t="str">
        <f>static_pve_stage!C296</f>
        <v>BOSS波\n需击杀所有怪物</v>
      </c>
      <c r="D296" s="3" t="s">
        <v>32</v>
      </c>
      <c r="E296" s="2">
        <f t="shared" si="13"/>
        <v>15002</v>
      </c>
      <c r="F296" s="2">
        <f>ROUNDDOWN(((INT(MOD(A296,10000)/100)-1)*0.25+1)*$V$20,0)</f>
        <v>12</v>
      </c>
      <c r="G296">
        <f t="shared" si="14"/>
        <v>16004</v>
      </c>
      <c r="H296" s="3">
        <f>ROUNDDOWN(((INT(MOD(A296,10000)/100)-1)*0.25+1)*$V$20*0.35,0)</f>
        <v>4</v>
      </c>
      <c r="I296" s="2">
        <v>14001</v>
      </c>
      <c r="J296" s="2">
        <f>ROUNDDOWN(((INT(MOD(A296,10000)/100)-1)*0.25+1)*$V$20*1000,0)</f>
        <v>12400</v>
      </c>
      <c r="L296" s="3" t="str">
        <f t="shared" si="12"/>
        <v>[{"bid":15002,"type":5,"num":12},{"bid":16004,"type":6,"num":4},{"bid":14001,"type":4,"num":12400}]</v>
      </c>
    </row>
    <row r="297" spans="1:12" s="2" customFormat="1" x14ac:dyDescent="0.2">
      <c r="A297" s="2">
        <f>static_pve_stage!A297</f>
        <v>11319</v>
      </c>
      <c r="B297" s="2">
        <f>static_pve_stage!B297</f>
        <v>11320</v>
      </c>
      <c r="C297" s="2" t="str">
        <f>static_pve_stage!C297</f>
        <v>当前波数 17/20</v>
      </c>
      <c r="D297" s="3" t="s">
        <v>32</v>
      </c>
      <c r="E297" s="2">
        <f t="shared" si="13"/>
        <v>15002</v>
      </c>
      <c r="F297" s="2">
        <f>ROUNDDOWN(((INT(MOD(A297,10000)/100)-1)*0.25+1)*$V$21,0)</f>
        <v>13</v>
      </c>
      <c r="G297">
        <f t="shared" si="14"/>
        <v>16004</v>
      </c>
      <c r="H297" s="3">
        <f>ROUNDDOWN(((INT(MOD(A297,10000)/100)-1)*0.25+1)*$V$21*0.35,0)</f>
        <v>4</v>
      </c>
      <c r="I297" s="2">
        <v>14001</v>
      </c>
      <c r="J297" s="2">
        <f>ROUNDDOWN(((INT(MOD(A297,10000)/100)-1)*0.25+1)*$V$21*1000,0)</f>
        <v>13200</v>
      </c>
      <c r="L297" s="3" t="str">
        <f t="shared" si="12"/>
        <v>[{"bid":15002,"type":5,"num":13},{"bid":16004,"type":6,"num":4},{"bid":14001,"type":4,"num":13200}]</v>
      </c>
    </row>
    <row r="298" spans="1:12" s="2" customFormat="1" x14ac:dyDescent="0.2">
      <c r="A298" s="2">
        <f>static_pve_stage!A298</f>
        <v>11320</v>
      </c>
      <c r="B298" s="2">
        <f>static_pve_stage!B298</f>
        <v>11321</v>
      </c>
      <c r="C298" s="2" t="str">
        <f>static_pve_stage!C298</f>
        <v>当前波数 18/20</v>
      </c>
      <c r="D298" s="3" t="s">
        <v>32</v>
      </c>
      <c r="E298" s="2">
        <f t="shared" si="13"/>
        <v>15002</v>
      </c>
      <c r="F298" s="2">
        <f>ROUNDDOWN(((INT(MOD(A298,10000)/100)-1)*0.25+1)*$V$22,0)</f>
        <v>14</v>
      </c>
      <c r="G298">
        <f t="shared" si="14"/>
        <v>16004</v>
      </c>
      <c r="H298" s="3">
        <f>ROUNDDOWN(((INT(MOD(A298,10000)/100)-1)*0.25+1)*$V$22*0.35,0)</f>
        <v>4</v>
      </c>
      <c r="I298" s="2">
        <v>14001</v>
      </c>
      <c r="J298" s="2">
        <f>ROUNDDOWN(((INT(MOD(A298,10000)/100)-1)*0.25+1)*$V$22*1000,0)</f>
        <v>14000</v>
      </c>
      <c r="L298" s="3" t="str">
        <f t="shared" si="12"/>
        <v>[{"bid":15002,"type":5,"num":14},{"bid":16004,"type":6,"num":4},{"bid":14001,"type":4,"num":14000}]</v>
      </c>
    </row>
    <row r="299" spans="1:12" s="2" customFormat="1" x14ac:dyDescent="0.2">
      <c r="A299" s="2">
        <f>static_pve_stage!A299</f>
        <v>11321</v>
      </c>
      <c r="B299" s="2">
        <f>static_pve_stage!B299</f>
        <v>11322</v>
      </c>
      <c r="C299" s="2" t="str">
        <f>static_pve_stage!C299</f>
        <v>当前波数 19/20</v>
      </c>
      <c r="D299" s="3" t="s">
        <v>32</v>
      </c>
      <c r="E299" s="2">
        <f t="shared" si="13"/>
        <v>15002</v>
      </c>
      <c r="F299" s="2">
        <f>ROUNDDOWN(((INT(MOD(A299,10000)/100)-1)*0.25+1)*$V$23,0)</f>
        <v>14</v>
      </c>
      <c r="G299">
        <f t="shared" si="14"/>
        <v>16004</v>
      </c>
      <c r="H299" s="3">
        <f>ROUNDDOWN(((INT(MOD(A299,10000)/100)-1)*0.25+1)*$V$23*0.35,0)</f>
        <v>5</v>
      </c>
      <c r="I299" s="2">
        <v>14001</v>
      </c>
      <c r="J299" s="2">
        <f>ROUNDDOWN(((INT(MOD(A299,10000)/100)-1)*0.25+1)*$V$23*1000,0)</f>
        <v>14800</v>
      </c>
      <c r="L299" s="3" t="str">
        <f t="shared" si="12"/>
        <v>[{"bid":15002,"type":5,"num":14},{"bid":16004,"type":6,"num":5},{"bid":14001,"type":4,"num":14800}]</v>
      </c>
    </row>
    <row r="300" spans="1:12" s="2" customFormat="1" x14ac:dyDescent="0.2">
      <c r="A300" s="2">
        <f>static_pve_stage!A300</f>
        <v>11322</v>
      </c>
      <c r="B300" s="2">
        <f>static_pve_stage!B300</f>
        <v>11323</v>
      </c>
      <c r="C300" s="2" t="str">
        <f>static_pve_stage!C300</f>
        <v>当前波数 20/20\n下一波BOSS</v>
      </c>
      <c r="D300" s="3" t="s">
        <v>32</v>
      </c>
      <c r="E300" s="2">
        <f t="shared" si="13"/>
        <v>15002</v>
      </c>
      <c r="F300" s="2">
        <f>ROUNDDOWN(((INT(MOD(A300,10000)/100)-1)*0.25+1)*$V$24,0)</f>
        <v>15</v>
      </c>
      <c r="G300">
        <f t="shared" si="14"/>
        <v>16004</v>
      </c>
      <c r="H300" s="3">
        <f>ROUNDDOWN(((INT(MOD(A300,10000)/100)-1)*0.25+1)*$V$24*0.35,0)</f>
        <v>5</v>
      </c>
      <c r="I300" s="2">
        <v>14001</v>
      </c>
      <c r="J300" s="2">
        <f>ROUNDDOWN(((INT(MOD(A300,10000)/100)-1)*0.25+1)*$V$24*1000,0)</f>
        <v>15600</v>
      </c>
      <c r="L300" s="3" t="str">
        <f t="shared" si="12"/>
        <v>[{"bid":15002,"type":5,"num":15},{"bid":16004,"type":6,"num":5},{"bid":14001,"type":4,"num":15600}]</v>
      </c>
    </row>
    <row r="301" spans="1:12" s="2" customFormat="1" x14ac:dyDescent="0.2">
      <c r="A301" s="2">
        <f>static_pve_stage!A301</f>
        <v>11323</v>
      </c>
      <c r="B301" s="2">
        <f>static_pve_stage!B301</f>
        <v>-1</v>
      </c>
      <c r="C301" s="2" t="str">
        <f>static_pve_stage!C301</f>
        <v>BOSS波\n需击杀所有怪物</v>
      </c>
      <c r="D301" s="3" t="s">
        <v>32</v>
      </c>
      <c r="E301" s="2">
        <f t="shared" si="13"/>
        <v>15002</v>
      </c>
      <c r="F301" s="2">
        <f>ROUNDDOWN(((INT(MOD(A301,10000)/100)-1)*0.25+1)*$V$25,0)</f>
        <v>16</v>
      </c>
      <c r="G301">
        <f t="shared" si="14"/>
        <v>16004</v>
      </c>
      <c r="H301" s="3">
        <f>ROUNDDOWN(((INT(MOD(A301,10000)/100)-1)*0.25+1)*$V$25*0.35,0)</f>
        <v>5</v>
      </c>
      <c r="I301" s="2">
        <v>14001</v>
      </c>
      <c r="J301" s="2">
        <f>ROUNDDOWN(((INT(MOD(A301,10000)/100)-1)*0.25+1)*$V$25*1000,0)</f>
        <v>16000</v>
      </c>
      <c r="L301" s="3" t="str">
        <f t="shared" si="12"/>
        <v>[{"bid":15002,"type":5,"num":16},{"bid":16004,"type":6,"num":5},{"bid":14001,"type":4,"num":16000}]</v>
      </c>
    </row>
    <row r="302" spans="1:12" s="2" customFormat="1" x14ac:dyDescent="0.2">
      <c r="A302" s="2">
        <f>static_pve_stage!A302</f>
        <v>11401</v>
      </c>
      <c r="B302" s="2">
        <f>static_pve_stage!B302</f>
        <v>11402</v>
      </c>
      <c r="C302" s="2" t="str">
        <f>static_pve_stage!C302</f>
        <v>当前波数 1/20</v>
      </c>
      <c r="D302" s="3" t="s">
        <v>32</v>
      </c>
      <c r="E302" s="2">
        <f t="shared" si="13"/>
        <v>15002</v>
      </c>
      <c r="F302" s="2">
        <f>ROUNDDOWN(((INT(MOD(A302,10000)/100)-1)*0.25+1)*$V$3,0)</f>
        <v>0</v>
      </c>
      <c r="G302">
        <f t="shared" si="14"/>
        <v>16004</v>
      </c>
      <c r="H302" s="3">
        <f>ROUNDDOWN(((INT(MOD(A302,10000)/100)-1)*0.25+1)*$V$3*0.35,0)</f>
        <v>0</v>
      </c>
      <c r="I302" s="2">
        <v>14001</v>
      </c>
      <c r="J302" s="2">
        <f>ROUNDDOWN(((INT(MOD(A302,10000)/100)-1)*0.25+1)*$V$3*1000,0)</f>
        <v>0</v>
      </c>
      <c r="L302" s="3" t="str">
        <f t="shared" si="12"/>
        <v>[]</v>
      </c>
    </row>
    <row r="303" spans="1:12" s="2" customFormat="1" x14ac:dyDescent="0.2">
      <c r="A303" s="2">
        <f>static_pve_stage!A303</f>
        <v>11402</v>
      </c>
      <c r="B303" s="2">
        <f>static_pve_stage!B303</f>
        <v>11403</v>
      </c>
      <c r="C303" s="2" t="str">
        <f>static_pve_stage!C303</f>
        <v>当前波数 2/20</v>
      </c>
      <c r="D303" s="3" t="s">
        <v>32</v>
      </c>
      <c r="E303" s="2">
        <f t="shared" si="13"/>
        <v>15002</v>
      </c>
      <c r="F303" s="2">
        <f>ROUNDDOWN(((INT(MOD(A303,10000)/100)-1)*0.25+1)*$V$4,0)</f>
        <v>0</v>
      </c>
      <c r="G303">
        <f t="shared" si="14"/>
        <v>16004</v>
      </c>
      <c r="H303" s="3">
        <f>ROUNDDOWN(((INT(MOD(A303,10000)/100)-1)*0.25+1)*$V$4*0.35,0)</f>
        <v>0</v>
      </c>
      <c r="I303" s="2">
        <v>14001</v>
      </c>
      <c r="J303" s="2">
        <f>ROUNDDOWN(((INT(MOD(A303,10000)/100)-1)*0.25+1)*$V$4*1000,0)</f>
        <v>425</v>
      </c>
      <c r="L303" s="3" t="str">
        <f t="shared" si="12"/>
        <v>[{"bid":14001,"type":4,"num":425}]</v>
      </c>
    </row>
    <row r="304" spans="1:12" s="2" customFormat="1" x14ac:dyDescent="0.2">
      <c r="A304" s="2">
        <f>static_pve_stage!A304</f>
        <v>11403</v>
      </c>
      <c r="B304" s="2">
        <f>static_pve_stage!B304</f>
        <v>11404</v>
      </c>
      <c r="C304" s="2" t="str">
        <f>static_pve_stage!C304</f>
        <v>当前波数 3/20</v>
      </c>
      <c r="D304" s="3" t="s">
        <v>32</v>
      </c>
      <c r="E304" s="2">
        <f t="shared" si="13"/>
        <v>15002</v>
      </c>
      <c r="F304" s="2">
        <f>ROUNDDOWN(((INT(MOD(A304,10000)/100)-1)*0.25+1)*$V$5,0)</f>
        <v>0</v>
      </c>
      <c r="G304">
        <f t="shared" si="14"/>
        <v>16004</v>
      </c>
      <c r="H304" s="3">
        <f>ROUNDDOWN(((INT(MOD(A304,10000)/100)-1)*0.25+1)*$V$5*0.35,0)</f>
        <v>0</v>
      </c>
      <c r="I304" s="2">
        <v>14001</v>
      </c>
      <c r="J304" s="2">
        <f>ROUNDDOWN(((INT(MOD(A304,10000)/100)-1)*0.25+1)*$V$5*1000,0)</f>
        <v>850</v>
      </c>
      <c r="L304" s="3" t="str">
        <f t="shared" si="12"/>
        <v>[{"bid":14001,"type":4,"num":850}]</v>
      </c>
    </row>
    <row r="305" spans="1:12" s="2" customFormat="1" x14ac:dyDescent="0.2">
      <c r="A305" s="2">
        <f>static_pve_stage!A305</f>
        <v>11404</v>
      </c>
      <c r="B305" s="2">
        <f>static_pve_stage!B305</f>
        <v>11405</v>
      </c>
      <c r="C305" s="2" t="str">
        <f>static_pve_stage!C305</f>
        <v>当前波数 4/20</v>
      </c>
      <c r="D305" s="3" t="s">
        <v>32</v>
      </c>
      <c r="E305" s="2">
        <f t="shared" si="13"/>
        <v>15002</v>
      </c>
      <c r="F305" s="2">
        <f>ROUNDDOWN(((INT(MOD(A305,10000)/100)-1)*0.25+1)*$V$6,0)</f>
        <v>1</v>
      </c>
      <c r="G305">
        <f t="shared" si="14"/>
        <v>16004</v>
      </c>
      <c r="H305" s="3">
        <f>ROUNDDOWN(((INT(MOD(A305,10000)/100)-1)*0.25+1)*$V$6*0.35,0)</f>
        <v>0</v>
      </c>
      <c r="I305" s="2">
        <v>14001</v>
      </c>
      <c r="J305" s="2">
        <f>ROUNDDOWN(((INT(MOD(A305,10000)/100)-1)*0.25+1)*$V$6*1000,0)</f>
        <v>1275</v>
      </c>
      <c r="L305" s="3" t="str">
        <f t="shared" si="12"/>
        <v>[{"bid":15002,"type":5,"num":1},{"bid":14001,"type":4,"num":1275}]</v>
      </c>
    </row>
    <row r="306" spans="1:12" s="2" customFormat="1" x14ac:dyDescent="0.2">
      <c r="A306" s="2">
        <f>static_pve_stage!A306</f>
        <v>11405</v>
      </c>
      <c r="B306" s="2">
        <f>static_pve_stage!B306</f>
        <v>11406</v>
      </c>
      <c r="C306" s="2" t="str">
        <f>static_pve_stage!C306</f>
        <v>当前波数 5/20</v>
      </c>
      <c r="D306" s="3" t="s">
        <v>32</v>
      </c>
      <c r="E306" s="2">
        <f t="shared" si="13"/>
        <v>15002</v>
      </c>
      <c r="F306" s="2">
        <f>ROUNDDOWN(((INT(MOD(A306,10000)/100)-1)*0.25+1)*$V$7,0)</f>
        <v>2</v>
      </c>
      <c r="G306">
        <f t="shared" si="14"/>
        <v>16004</v>
      </c>
      <c r="H306" s="3">
        <f>ROUNDDOWN(((INT(MOD(A306,10000)/100)-1)*0.25+1)*$V$7*0.35,0)</f>
        <v>0</v>
      </c>
      <c r="I306" s="2">
        <v>14001</v>
      </c>
      <c r="J306" s="2">
        <f>ROUNDDOWN(((INT(MOD(A306,10000)/100)-1)*0.25+1)*$V$7*1000,0)</f>
        <v>2125</v>
      </c>
      <c r="L306" s="3" t="str">
        <f t="shared" si="12"/>
        <v>[{"bid":15002,"type":5,"num":2},{"bid":14001,"type":4,"num":2125}]</v>
      </c>
    </row>
    <row r="307" spans="1:12" s="2" customFormat="1" x14ac:dyDescent="0.2">
      <c r="A307" s="2">
        <f>static_pve_stage!A307</f>
        <v>11406</v>
      </c>
      <c r="B307" s="2">
        <f>static_pve_stage!B307</f>
        <v>11407</v>
      </c>
      <c r="C307" s="2" t="str">
        <f>static_pve_stage!C307</f>
        <v>当前波数 6/20</v>
      </c>
      <c r="D307" s="3" t="s">
        <v>32</v>
      </c>
      <c r="E307" s="2">
        <f t="shared" si="13"/>
        <v>15002</v>
      </c>
      <c r="F307" s="2">
        <f>ROUNDDOWN(((INT(MOD(A307,10000)/100)-1)*0.25+1)*$V$8,0)</f>
        <v>2</v>
      </c>
      <c r="G307">
        <f t="shared" si="14"/>
        <v>16004</v>
      </c>
      <c r="H307" s="3">
        <f>ROUNDDOWN(((INT(MOD(A307,10000)/100)-1)*0.25+1)*$V$8*0.35,0)</f>
        <v>1</v>
      </c>
      <c r="I307" s="2">
        <v>14001</v>
      </c>
      <c r="J307" s="2">
        <f>ROUNDDOWN(((INT(MOD(A307,10000)/100)-1)*0.25+1)*$V$8*1000,0)</f>
        <v>2975</v>
      </c>
      <c r="L307" s="3" t="str">
        <f t="shared" si="12"/>
        <v>[{"bid":15002,"type":5,"num":2},{"bid":16004,"type":6,"num":1},{"bid":14001,"type":4,"num":2975}]</v>
      </c>
    </row>
    <row r="308" spans="1:12" s="2" customFormat="1" x14ac:dyDescent="0.2">
      <c r="A308" s="2">
        <f>static_pve_stage!A308</f>
        <v>11407</v>
      </c>
      <c r="B308" s="2">
        <f>static_pve_stage!B308</f>
        <v>11408</v>
      </c>
      <c r="C308" s="2" t="str">
        <f>static_pve_stage!C308</f>
        <v>当前波数 7/20</v>
      </c>
      <c r="D308" s="3" t="s">
        <v>32</v>
      </c>
      <c r="E308" s="2">
        <f t="shared" si="13"/>
        <v>15002</v>
      </c>
      <c r="F308" s="2">
        <f>ROUNDDOWN(((INT(MOD(A308,10000)/100)-1)*0.25+1)*$V$9,0)</f>
        <v>3</v>
      </c>
      <c r="G308">
        <f t="shared" si="14"/>
        <v>16004</v>
      </c>
      <c r="H308" s="3">
        <f>ROUNDDOWN(((INT(MOD(A308,10000)/100)-1)*0.25+1)*$V$9*0.35,0)</f>
        <v>1</v>
      </c>
      <c r="I308" s="2">
        <v>14001</v>
      </c>
      <c r="J308" s="2">
        <f>ROUNDDOWN(((INT(MOD(A308,10000)/100)-1)*0.25+1)*$V$9*1000,0)</f>
        <v>3825</v>
      </c>
      <c r="L308" s="3" t="str">
        <f t="shared" si="12"/>
        <v>[{"bid":15002,"type":5,"num":3},{"bid":16004,"type":6,"num":1},{"bid":14001,"type":4,"num":3825}]</v>
      </c>
    </row>
    <row r="309" spans="1:12" s="2" customFormat="1" x14ac:dyDescent="0.2">
      <c r="A309" s="2">
        <f>static_pve_stage!A309</f>
        <v>11408</v>
      </c>
      <c r="B309" s="2">
        <f>static_pve_stage!B309</f>
        <v>11409</v>
      </c>
      <c r="C309" s="2" t="str">
        <f>static_pve_stage!C309</f>
        <v>当前波数 8/20</v>
      </c>
      <c r="D309" s="3" t="s">
        <v>32</v>
      </c>
      <c r="E309" s="2">
        <f t="shared" si="13"/>
        <v>15002</v>
      </c>
      <c r="F309" s="2">
        <f>ROUNDDOWN(((INT(MOD(A309,10000)/100)-1)*0.25+1)*$V$10,0)</f>
        <v>4</v>
      </c>
      <c r="G309">
        <f t="shared" si="14"/>
        <v>16004</v>
      </c>
      <c r="H309" s="3">
        <f>ROUNDDOWN(((INT(MOD(A309,10000)/100)-1)*0.25+1)*$V$10*0.35,0)</f>
        <v>1</v>
      </c>
      <c r="I309" s="2">
        <v>14001</v>
      </c>
      <c r="J309" s="2">
        <f>ROUNDDOWN(((INT(MOD(A309,10000)/100)-1)*0.25+1)*$V$10*1000,0)</f>
        <v>4675</v>
      </c>
      <c r="L309" s="3" t="str">
        <f t="shared" si="12"/>
        <v>[{"bid":15002,"type":5,"num":4},{"bid":16004,"type":6,"num":1},{"bid":14001,"type":4,"num":4675}]</v>
      </c>
    </row>
    <row r="310" spans="1:12" s="2" customFormat="1" x14ac:dyDescent="0.2">
      <c r="A310" s="2">
        <f>static_pve_stage!A310</f>
        <v>11409</v>
      </c>
      <c r="B310" s="2">
        <f>static_pve_stage!B310</f>
        <v>11410</v>
      </c>
      <c r="C310" s="2" t="str">
        <f>static_pve_stage!C310</f>
        <v>当前波数 9/20</v>
      </c>
      <c r="D310" s="3" t="s">
        <v>32</v>
      </c>
      <c r="E310" s="2">
        <f t="shared" si="13"/>
        <v>15002</v>
      </c>
      <c r="F310" s="2">
        <f>ROUNDDOWN(((INT(MOD(A310,10000)/100)-1)*0.25+1)*$V$11,0)</f>
        <v>5</v>
      </c>
      <c r="G310">
        <f t="shared" si="14"/>
        <v>16004</v>
      </c>
      <c r="H310" s="3">
        <f>ROUNDDOWN(((INT(MOD(A310,10000)/100)-1)*0.25+1)*$V$11*0.35,0)</f>
        <v>1</v>
      </c>
      <c r="I310" s="2">
        <v>14001</v>
      </c>
      <c r="J310" s="2">
        <f>ROUNDDOWN(((INT(MOD(A310,10000)/100)-1)*0.25+1)*$V$11*1000,0)</f>
        <v>5525</v>
      </c>
      <c r="L310" s="3" t="str">
        <f t="shared" si="12"/>
        <v>[{"bid":15002,"type":5,"num":5},{"bid":16004,"type":6,"num":1},{"bid":14001,"type":4,"num":5525}]</v>
      </c>
    </row>
    <row r="311" spans="1:12" s="2" customFormat="1" x14ac:dyDescent="0.2">
      <c r="A311" s="2">
        <f>static_pve_stage!A311</f>
        <v>11410</v>
      </c>
      <c r="B311" s="2">
        <f>static_pve_stage!B311</f>
        <v>11411</v>
      </c>
      <c r="C311" s="2" t="str">
        <f>static_pve_stage!C311</f>
        <v>当前波数 10/20\n下一波BOSS</v>
      </c>
      <c r="D311" s="3" t="s">
        <v>32</v>
      </c>
      <c r="E311" s="2">
        <f t="shared" si="13"/>
        <v>15002</v>
      </c>
      <c r="F311" s="2">
        <f>ROUNDDOWN(((INT(MOD(A311,10000)/100)-1)*0.25+1)*$V$12,0)</f>
        <v>6</v>
      </c>
      <c r="G311">
        <f t="shared" si="14"/>
        <v>16004</v>
      </c>
      <c r="H311" s="3">
        <f>ROUNDDOWN(((INT(MOD(A311,10000)/100)-1)*0.25+1)*$V$12*0.35,0)</f>
        <v>2</v>
      </c>
      <c r="I311" s="2">
        <v>14001</v>
      </c>
      <c r="J311" s="2">
        <f>ROUNDDOWN(((INT(MOD(A311,10000)/100)-1)*0.25+1)*$V$12*1000,0)</f>
        <v>6375</v>
      </c>
      <c r="L311" s="3" t="str">
        <f t="shared" si="12"/>
        <v>[{"bid":15002,"type":5,"num":6},{"bid":16004,"type":6,"num":2},{"bid":14001,"type":4,"num":6375}]</v>
      </c>
    </row>
    <row r="312" spans="1:12" s="2" customFormat="1" x14ac:dyDescent="0.2">
      <c r="A312" s="2">
        <f>static_pve_stage!A312</f>
        <v>11411</v>
      </c>
      <c r="B312" s="2">
        <f>static_pve_stage!B312</f>
        <v>11412</v>
      </c>
      <c r="C312" s="2" t="str">
        <f>static_pve_stage!C312</f>
        <v>BOSS波\n需击杀所有怪物</v>
      </c>
      <c r="D312" s="3" t="s">
        <v>32</v>
      </c>
      <c r="E312" s="2">
        <f t="shared" si="13"/>
        <v>15002</v>
      </c>
      <c r="F312" s="2">
        <f>ROUNDDOWN(((INT(MOD(A312,10000)/100)-1)*0.25+1)*$V$13,0)</f>
        <v>7</v>
      </c>
      <c r="G312">
        <f t="shared" si="14"/>
        <v>16004</v>
      </c>
      <c r="H312" s="3">
        <f>ROUNDDOWN(((INT(MOD(A312,10000)/100)-1)*0.25+1)*$V$13*0.35,0)</f>
        <v>2</v>
      </c>
      <c r="I312" s="2">
        <v>14001</v>
      </c>
      <c r="J312" s="2">
        <f>ROUNDDOWN(((INT(MOD(A312,10000)/100)-1)*0.25+1)*$V$13*1000,0)</f>
        <v>7225</v>
      </c>
      <c r="L312" s="3" t="str">
        <f t="shared" si="12"/>
        <v>[{"bid":15002,"type":5,"num":7},{"bid":16004,"type":6,"num":2},{"bid":14001,"type":4,"num":7225}]</v>
      </c>
    </row>
    <row r="313" spans="1:12" s="2" customFormat="1" x14ac:dyDescent="0.2">
      <c r="A313" s="2">
        <f>static_pve_stage!A313</f>
        <v>11412</v>
      </c>
      <c r="B313" s="2">
        <f>static_pve_stage!B313</f>
        <v>11413</v>
      </c>
      <c r="C313" s="2" t="str">
        <f>static_pve_stage!C313</f>
        <v>当前波数 11/20</v>
      </c>
      <c r="D313" s="3" t="s">
        <v>32</v>
      </c>
      <c r="E313" s="2">
        <f t="shared" si="13"/>
        <v>15002</v>
      </c>
      <c r="F313" s="2">
        <f>ROUNDDOWN(((INT(MOD(A313,10000)/100)-1)*0.25+1)*$V$14,0)</f>
        <v>8</v>
      </c>
      <c r="G313">
        <f t="shared" si="14"/>
        <v>16004</v>
      </c>
      <c r="H313" s="3">
        <f>ROUNDDOWN(((INT(MOD(A313,10000)/100)-1)*0.25+1)*$V$14*0.35,0)</f>
        <v>2</v>
      </c>
      <c r="I313" s="2">
        <v>14001</v>
      </c>
      <c r="J313" s="2">
        <f>ROUNDDOWN(((INT(MOD(A313,10000)/100)-1)*0.25+1)*$V$14*1000,0)</f>
        <v>8075</v>
      </c>
      <c r="L313" s="3" t="str">
        <f t="shared" si="12"/>
        <v>[{"bid":15002,"type":5,"num":8},{"bid":16004,"type":6,"num":2},{"bid":14001,"type":4,"num":8075}]</v>
      </c>
    </row>
    <row r="314" spans="1:12" s="2" customFormat="1" x14ac:dyDescent="0.2">
      <c r="A314" s="2">
        <f>static_pve_stage!A314</f>
        <v>11413</v>
      </c>
      <c r="B314" s="2">
        <f>static_pve_stage!B314</f>
        <v>11414</v>
      </c>
      <c r="C314" s="2" t="str">
        <f>static_pve_stage!C314</f>
        <v>当前波数 12/20</v>
      </c>
      <c r="D314" s="3" t="s">
        <v>32</v>
      </c>
      <c r="E314" s="2">
        <f t="shared" si="13"/>
        <v>15002</v>
      </c>
      <c r="F314" s="2">
        <f>ROUNDDOWN(((INT(MOD(A314,10000)/100)-1)*0.25+1)*$V$15,0)</f>
        <v>8</v>
      </c>
      <c r="G314">
        <f t="shared" si="14"/>
        <v>16004</v>
      </c>
      <c r="H314" s="3">
        <f>ROUNDDOWN(((INT(MOD(A314,10000)/100)-1)*0.25+1)*$V$15*0.35,0)</f>
        <v>3</v>
      </c>
      <c r="I314" s="2">
        <v>14001</v>
      </c>
      <c r="J314" s="2">
        <f>ROUNDDOWN(((INT(MOD(A314,10000)/100)-1)*0.25+1)*$V$15*1000,0)</f>
        <v>8925</v>
      </c>
      <c r="L314" s="3" t="str">
        <f t="shared" si="12"/>
        <v>[{"bid":15002,"type":5,"num":8},{"bid":16004,"type":6,"num":3},{"bid":14001,"type":4,"num":8925}]</v>
      </c>
    </row>
    <row r="315" spans="1:12" s="2" customFormat="1" x14ac:dyDescent="0.2">
      <c r="A315" s="2">
        <f>static_pve_stage!A315</f>
        <v>11414</v>
      </c>
      <c r="B315" s="2">
        <f>static_pve_stage!B315</f>
        <v>11415</v>
      </c>
      <c r="C315" s="2" t="str">
        <f>static_pve_stage!C315</f>
        <v>当前波数 13/20</v>
      </c>
      <c r="D315" s="3" t="s">
        <v>32</v>
      </c>
      <c r="E315" s="2">
        <f t="shared" si="13"/>
        <v>15002</v>
      </c>
      <c r="F315" s="2">
        <f>ROUNDDOWN(((INT(MOD(A315,10000)/100)-1)*0.25+1)*$V$16,0)</f>
        <v>9</v>
      </c>
      <c r="G315">
        <f t="shared" si="14"/>
        <v>16004</v>
      </c>
      <c r="H315" s="3">
        <f>ROUNDDOWN(((INT(MOD(A315,10000)/100)-1)*0.25+1)*$V$16*0.35,0)</f>
        <v>3</v>
      </c>
      <c r="I315" s="2">
        <v>14001</v>
      </c>
      <c r="J315" s="2">
        <f>ROUNDDOWN(((INT(MOD(A315,10000)/100)-1)*0.25+1)*$V$16*1000,0)</f>
        <v>9775</v>
      </c>
      <c r="L315" s="3" t="str">
        <f t="shared" si="12"/>
        <v>[{"bid":15002,"type":5,"num":9},{"bid":16004,"type":6,"num":3},{"bid":14001,"type":4,"num":9775}]</v>
      </c>
    </row>
    <row r="316" spans="1:12" s="2" customFormat="1" x14ac:dyDescent="0.2">
      <c r="A316" s="2">
        <f>static_pve_stage!A316</f>
        <v>11415</v>
      </c>
      <c r="B316" s="2">
        <f>static_pve_stage!B316</f>
        <v>11416</v>
      </c>
      <c r="C316" s="2" t="str">
        <f>static_pve_stage!C316</f>
        <v>当前波数 14/20</v>
      </c>
      <c r="D316" s="3" t="s">
        <v>32</v>
      </c>
      <c r="E316" s="2">
        <f t="shared" si="13"/>
        <v>15002</v>
      </c>
      <c r="F316" s="2">
        <f>ROUNDDOWN(((INT(MOD(A316,10000)/100)-1)*0.25+1)*$V$17,0)</f>
        <v>10</v>
      </c>
      <c r="G316">
        <f t="shared" si="14"/>
        <v>16004</v>
      </c>
      <c r="H316" s="3">
        <f>ROUNDDOWN(((INT(MOD(A316,10000)/100)-1)*0.25+1)*$V$17*0.35,0)</f>
        <v>3</v>
      </c>
      <c r="I316" s="2">
        <v>14001</v>
      </c>
      <c r="J316" s="2">
        <f>ROUNDDOWN(((INT(MOD(A316,10000)/100)-1)*0.25+1)*$V$17*1000,0)</f>
        <v>10625</v>
      </c>
      <c r="L316" s="3" t="str">
        <f t="shared" si="12"/>
        <v>[{"bid":15002,"type":5,"num":10},{"bid":16004,"type":6,"num":3},{"bid":14001,"type":4,"num":10625}]</v>
      </c>
    </row>
    <row r="317" spans="1:12" s="2" customFormat="1" x14ac:dyDescent="0.2">
      <c r="A317" s="2">
        <f>static_pve_stage!A317</f>
        <v>11416</v>
      </c>
      <c r="B317" s="2">
        <f>static_pve_stage!B317</f>
        <v>11417</v>
      </c>
      <c r="C317" s="2" t="str">
        <f>static_pve_stage!C317</f>
        <v>当前波数 15/20</v>
      </c>
      <c r="D317" s="3" t="s">
        <v>32</v>
      </c>
      <c r="E317" s="2">
        <f t="shared" si="13"/>
        <v>15002</v>
      </c>
      <c r="F317" s="2">
        <f>ROUNDDOWN(((INT(MOD(A317,10000)/100)-1)*0.25+1)*$V$18,0)</f>
        <v>11</v>
      </c>
      <c r="G317">
        <f t="shared" si="14"/>
        <v>16004</v>
      </c>
      <c r="H317" s="3">
        <f>ROUNDDOWN(((INT(MOD(A317,10000)/100)-1)*0.25+1)*$V$18*0.35,0)</f>
        <v>4</v>
      </c>
      <c r="I317" s="2">
        <v>14001</v>
      </c>
      <c r="J317" s="2">
        <f>ROUNDDOWN(((INT(MOD(A317,10000)/100)-1)*0.25+1)*$V$18*1000,0)</f>
        <v>11475</v>
      </c>
      <c r="L317" s="3" t="str">
        <f t="shared" si="12"/>
        <v>[{"bid":15002,"type":5,"num":11},{"bid":16004,"type":6,"num":4},{"bid":14001,"type":4,"num":11475}]</v>
      </c>
    </row>
    <row r="318" spans="1:12" s="2" customFormat="1" x14ac:dyDescent="0.2">
      <c r="A318" s="2">
        <f>static_pve_stage!A318</f>
        <v>11417</v>
      </c>
      <c r="B318" s="2">
        <f>static_pve_stage!B318</f>
        <v>11418</v>
      </c>
      <c r="C318" s="2" t="str">
        <f>static_pve_stage!C318</f>
        <v>当前波数 16/20\n下一波BOSS</v>
      </c>
      <c r="D318" s="3" t="s">
        <v>32</v>
      </c>
      <c r="E318" s="2">
        <f t="shared" si="13"/>
        <v>15002</v>
      </c>
      <c r="F318" s="2">
        <f>ROUNDDOWN(((INT(MOD(A318,10000)/100)-1)*0.25+1)*$V$19,0)</f>
        <v>12</v>
      </c>
      <c r="G318">
        <f t="shared" si="14"/>
        <v>16004</v>
      </c>
      <c r="H318" s="3">
        <f>ROUNDDOWN(((INT(MOD(A318,10000)/100)-1)*0.25+1)*$V$19*0.35,0)</f>
        <v>4</v>
      </c>
      <c r="I318" s="2">
        <v>14001</v>
      </c>
      <c r="J318" s="2">
        <f>ROUNDDOWN(((INT(MOD(A318,10000)/100)-1)*0.25+1)*$V$19*1000,0)</f>
        <v>12325</v>
      </c>
      <c r="L318" s="3" t="str">
        <f t="shared" si="12"/>
        <v>[{"bid":15002,"type":5,"num":12},{"bid":16004,"type":6,"num":4},{"bid":14001,"type":4,"num":12325}]</v>
      </c>
    </row>
    <row r="319" spans="1:12" s="2" customFormat="1" x14ac:dyDescent="0.2">
      <c r="A319" s="2">
        <f>static_pve_stage!A319</f>
        <v>11418</v>
      </c>
      <c r="B319" s="2">
        <f>static_pve_stage!B319</f>
        <v>11419</v>
      </c>
      <c r="C319" s="2" t="str">
        <f>static_pve_stage!C319</f>
        <v>BOSS波\n需击杀所有怪物</v>
      </c>
      <c r="D319" s="3" t="s">
        <v>32</v>
      </c>
      <c r="E319" s="2">
        <f t="shared" si="13"/>
        <v>15002</v>
      </c>
      <c r="F319" s="2">
        <f>ROUNDDOWN(((INT(MOD(A319,10000)/100)-1)*0.25+1)*$V$20,0)</f>
        <v>13</v>
      </c>
      <c r="G319">
        <f t="shared" si="14"/>
        <v>16004</v>
      </c>
      <c r="H319" s="3">
        <f>ROUNDDOWN(((INT(MOD(A319,10000)/100)-1)*0.25+1)*$V$20*0.35,0)</f>
        <v>4</v>
      </c>
      <c r="I319" s="2">
        <v>14001</v>
      </c>
      <c r="J319" s="2">
        <f>ROUNDDOWN(((INT(MOD(A319,10000)/100)-1)*0.25+1)*$V$20*1000,0)</f>
        <v>13175</v>
      </c>
      <c r="L319" s="3" t="str">
        <f t="shared" si="12"/>
        <v>[{"bid":15002,"type":5,"num":13},{"bid":16004,"type":6,"num":4},{"bid":14001,"type":4,"num":13175}]</v>
      </c>
    </row>
    <row r="320" spans="1:12" s="2" customFormat="1" x14ac:dyDescent="0.2">
      <c r="A320" s="2">
        <f>static_pve_stage!A320</f>
        <v>11419</v>
      </c>
      <c r="B320" s="2">
        <f>static_pve_stage!B320</f>
        <v>11420</v>
      </c>
      <c r="C320" s="2" t="str">
        <f>static_pve_stage!C320</f>
        <v>当前波数 17/20</v>
      </c>
      <c r="D320" s="3" t="s">
        <v>32</v>
      </c>
      <c r="E320" s="2">
        <f t="shared" si="13"/>
        <v>15002</v>
      </c>
      <c r="F320" s="2">
        <f>ROUNDDOWN(((INT(MOD(A320,10000)/100)-1)*0.25+1)*$V$21,0)</f>
        <v>14</v>
      </c>
      <c r="G320">
        <f t="shared" si="14"/>
        <v>16004</v>
      </c>
      <c r="H320" s="3">
        <f>ROUNDDOWN(((INT(MOD(A320,10000)/100)-1)*0.25+1)*$V$21*0.35,0)</f>
        <v>4</v>
      </c>
      <c r="I320" s="2">
        <v>14001</v>
      </c>
      <c r="J320" s="2">
        <f>ROUNDDOWN(((INT(MOD(A320,10000)/100)-1)*0.25+1)*$V$21*1000,0)</f>
        <v>14025</v>
      </c>
      <c r="L320" s="3" t="str">
        <f t="shared" si="12"/>
        <v>[{"bid":15002,"type":5,"num":14},{"bid":16004,"type":6,"num":4},{"bid":14001,"type":4,"num":14025}]</v>
      </c>
    </row>
    <row r="321" spans="1:12" s="2" customFormat="1" x14ac:dyDescent="0.2">
      <c r="A321" s="2">
        <f>static_pve_stage!A321</f>
        <v>11420</v>
      </c>
      <c r="B321" s="2">
        <f>static_pve_stage!B321</f>
        <v>11421</v>
      </c>
      <c r="C321" s="2" t="str">
        <f>static_pve_stage!C321</f>
        <v>当前波数 18/20</v>
      </c>
      <c r="D321" s="3" t="s">
        <v>32</v>
      </c>
      <c r="E321" s="2">
        <f t="shared" si="13"/>
        <v>15002</v>
      </c>
      <c r="F321" s="2">
        <f>ROUNDDOWN(((INT(MOD(A321,10000)/100)-1)*0.25+1)*$V$22,0)</f>
        <v>14</v>
      </c>
      <c r="G321">
        <f t="shared" si="14"/>
        <v>16004</v>
      </c>
      <c r="H321" s="3">
        <f>ROUNDDOWN(((INT(MOD(A321,10000)/100)-1)*0.25+1)*$V$22*0.35,0)</f>
        <v>5</v>
      </c>
      <c r="I321" s="2">
        <v>14001</v>
      </c>
      <c r="J321" s="2">
        <f>ROUNDDOWN(((INT(MOD(A321,10000)/100)-1)*0.25+1)*$V$22*1000,0)</f>
        <v>14875</v>
      </c>
      <c r="L321" s="3" t="str">
        <f t="shared" si="12"/>
        <v>[{"bid":15002,"type":5,"num":14},{"bid":16004,"type":6,"num":5},{"bid":14001,"type":4,"num":14875}]</v>
      </c>
    </row>
    <row r="322" spans="1:12" s="2" customFormat="1" x14ac:dyDescent="0.2">
      <c r="A322" s="2">
        <f>static_pve_stage!A322</f>
        <v>11421</v>
      </c>
      <c r="B322" s="2">
        <f>static_pve_stage!B322</f>
        <v>11422</v>
      </c>
      <c r="C322" s="2" t="str">
        <f>static_pve_stage!C322</f>
        <v>当前波数 19/20</v>
      </c>
      <c r="D322" s="3" t="s">
        <v>32</v>
      </c>
      <c r="E322" s="2">
        <f t="shared" si="13"/>
        <v>15002</v>
      </c>
      <c r="F322" s="2">
        <f>ROUNDDOWN(((INT(MOD(A322,10000)/100)-1)*0.25+1)*$V$23,0)</f>
        <v>15</v>
      </c>
      <c r="G322">
        <f t="shared" si="14"/>
        <v>16004</v>
      </c>
      <c r="H322" s="3">
        <f>ROUNDDOWN(((INT(MOD(A322,10000)/100)-1)*0.25+1)*$V$23*0.35,0)</f>
        <v>5</v>
      </c>
      <c r="I322" s="2">
        <v>14001</v>
      </c>
      <c r="J322" s="2">
        <f>ROUNDDOWN(((INT(MOD(A322,10000)/100)-1)*0.25+1)*$V$23*1000,0)</f>
        <v>15725</v>
      </c>
      <c r="L322" s="3" t="str">
        <f t="shared" si="12"/>
        <v>[{"bid":15002,"type":5,"num":15},{"bid":16004,"type":6,"num":5},{"bid":14001,"type":4,"num":15725}]</v>
      </c>
    </row>
    <row r="323" spans="1:12" s="2" customFormat="1" x14ac:dyDescent="0.2">
      <c r="A323" s="2">
        <f>static_pve_stage!A323</f>
        <v>11422</v>
      </c>
      <c r="B323" s="2">
        <f>static_pve_stage!B323</f>
        <v>11423</v>
      </c>
      <c r="C323" s="2" t="str">
        <f>static_pve_stage!C323</f>
        <v>当前波数 20/20\n下一波BOSS</v>
      </c>
      <c r="D323" s="3" t="s">
        <v>32</v>
      </c>
      <c r="E323" s="2">
        <f t="shared" si="13"/>
        <v>15002</v>
      </c>
      <c r="F323" s="2">
        <f>ROUNDDOWN(((INT(MOD(A323,10000)/100)-1)*0.25+1)*$V$24,0)</f>
        <v>16</v>
      </c>
      <c r="G323">
        <f t="shared" si="14"/>
        <v>16004</v>
      </c>
      <c r="H323" s="3">
        <f>ROUNDDOWN(((INT(MOD(A323,10000)/100)-1)*0.25+1)*$V$24*0.35,0)</f>
        <v>5</v>
      </c>
      <c r="I323" s="2">
        <v>14001</v>
      </c>
      <c r="J323" s="2">
        <f>ROUNDDOWN(((INT(MOD(A323,10000)/100)-1)*0.25+1)*$V$24*1000,0)</f>
        <v>16575</v>
      </c>
      <c r="L323" s="3" t="str">
        <f t="shared" si="12"/>
        <v>[{"bid":15002,"type":5,"num":16},{"bid":16004,"type":6,"num":5},{"bid":14001,"type":4,"num":16575}]</v>
      </c>
    </row>
    <row r="324" spans="1:12" s="2" customFormat="1" x14ac:dyDescent="0.2">
      <c r="A324" s="2">
        <f>static_pve_stage!A324</f>
        <v>11423</v>
      </c>
      <c r="B324" s="2">
        <f>static_pve_stage!B324</f>
        <v>-1</v>
      </c>
      <c r="C324" s="2" t="str">
        <f>static_pve_stage!C324</f>
        <v>BOSS波\n需击杀所有怪物</v>
      </c>
      <c r="D324" s="3" t="s">
        <v>32</v>
      </c>
      <c r="E324" s="2">
        <f t="shared" si="13"/>
        <v>15002</v>
      </c>
      <c r="F324" s="2">
        <f>ROUNDDOWN(((INT(MOD(A324,10000)/100)-1)*0.25+1)*$V$25,0)</f>
        <v>17</v>
      </c>
      <c r="G324">
        <f t="shared" si="14"/>
        <v>16004</v>
      </c>
      <c r="H324" s="3">
        <f>ROUNDDOWN(((INT(MOD(A324,10000)/100)-1)*0.25+1)*$V$25*0.35,0)</f>
        <v>5</v>
      </c>
      <c r="I324" s="2">
        <v>14001</v>
      </c>
      <c r="J324" s="2">
        <f>ROUNDDOWN(((INT(MOD(A324,10000)/100)-1)*0.25+1)*$V$25*1000,0)</f>
        <v>17000</v>
      </c>
      <c r="L324" s="3" t="str">
        <f t="shared" si="12"/>
        <v>[{"bid":15002,"type":5,"num":17},{"bid":16004,"type":6,"num":5},{"bid":14001,"type":4,"num":17000}]</v>
      </c>
    </row>
    <row r="325" spans="1:12" s="2" customFormat="1" x14ac:dyDescent="0.2">
      <c r="A325" s="2">
        <f>static_pve_stage!A325</f>
        <v>11501</v>
      </c>
      <c r="B325" s="2">
        <f>static_pve_stage!B325</f>
        <v>11502</v>
      </c>
      <c r="C325" s="2" t="str">
        <f>static_pve_stage!C325</f>
        <v>当前波数 1/20</v>
      </c>
      <c r="D325" s="3" t="s">
        <v>32</v>
      </c>
      <c r="E325" s="2">
        <f t="shared" ref="E325:E347" si="15">E324</f>
        <v>15002</v>
      </c>
      <c r="F325" s="2">
        <f>ROUNDDOWN(((INT(MOD(A325,10000)/100)-1)*0.25+1)*$V$3,0)</f>
        <v>0</v>
      </c>
      <c r="G325">
        <f t="shared" ref="G325:G347" si="16">G324</f>
        <v>16004</v>
      </c>
      <c r="H325" s="3">
        <f>ROUNDDOWN(((INT(MOD(A325,10000)/100)-1)*0.25+1)*$V$3*0.35,0)</f>
        <v>0</v>
      </c>
      <c r="I325" s="2">
        <v>14001</v>
      </c>
      <c r="J325" s="2">
        <f>ROUNDDOWN(((INT(MOD(A325,10000)/100)-1)*0.25+1)*$V$3*1000,0)</f>
        <v>0</v>
      </c>
      <c r="L325" s="3" t="str">
        <f t="shared" si="12"/>
        <v>[]</v>
      </c>
    </row>
    <row r="326" spans="1:12" s="2" customFormat="1" x14ac:dyDescent="0.2">
      <c r="A326" s="2">
        <f>static_pve_stage!A326</f>
        <v>11502</v>
      </c>
      <c r="B326" s="2">
        <f>static_pve_stage!B326</f>
        <v>11503</v>
      </c>
      <c r="C326" s="2" t="str">
        <f>static_pve_stage!C326</f>
        <v>当前波数 2/20</v>
      </c>
      <c r="D326" s="3" t="s">
        <v>32</v>
      </c>
      <c r="E326" s="2">
        <f t="shared" si="15"/>
        <v>15002</v>
      </c>
      <c r="F326" s="2">
        <f>ROUNDDOWN(((INT(MOD(A326,10000)/100)-1)*0.25+1)*$V$4,0)</f>
        <v>0</v>
      </c>
      <c r="G326">
        <f t="shared" si="16"/>
        <v>16004</v>
      </c>
      <c r="H326" s="3">
        <f>ROUNDDOWN(((INT(MOD(A326,10000)/100)-1)*0.25+1)*$V$4*0.35,0)</f>
        <v>0</v>
      </c>
      <c r="I326" s="2">
        <v>14001</v>
      </c>
      <c r="J326" s="2">
        <f>ROUNDDOWN(((INT(MOD(A326,10000)/100)-1)*0.25+1)*$V$4*1000,0)</f>
        <v>450</v>
      </c>
      <c r="L326" s="3" t="str">
        <f t="shared" si="12"/>
        <v>[{"bid":14001,"type":4,"num":450}]</v>
      </c>
    </row>
    <row r="327" spans="1:12" s="2" customFormat="1" x14ac:dyDescent="0.2">
      <c r="A327" s="2">
        <f>static_pve_stage!A327</f>
        <v>11503</v>
      </c>
      <c r="B327" s="2">
        <f>static_pve_stage!B327</f>
        <v>11504</v>
      </c>
      <c r="C327" s="2" t="str">
        <f>static_pve_stage!C327</f>
        <v>当前波数 3/20</v>
      </c>
      <c r="D327" s="3" t="s">
        <v>32</v>
      </c>
      <c r="E327" s="2">
        <f t="shared" si="15"/>
        <v>15002</v>
      </c>
      <c r="F327" s="2">
        <f>ROUNDDOWN(((INT(MOD(A327,10000)/100)-1)*0.25+1)*$V$5,0)</f>
        <v>0</v>
      </c>
      <c r="G327">
        <f t="shared" si="16"/>
        <v>16004</v>
      </c>
      <c r="H327" s="3">
        <f>ROUNDDOWN(((INT(MOD(A327,10000)/100)-1)*0.25+1)*$V$5*0.35,0)</f>
        <v>0</v>
      </c>
      <c r="I327" s="2">
        <v>14001</v>
      </c>
      <c r="J327" s="2">
        <f>ROUNDDOWN(((INT(MOD(A327,10000)/100)-1)*0.25+1)*$V$5*1000,0)</f>
        <v>900</v>
      </c>
      <c r="L327" s="3" t="str">
        <f t="shared" si="12"/>
        <v>[{"bid":14001,"type":4,"num":900}]</v>
      </c>
    </row>
    <row r="328" spans="1:12" s="2" customFormat="1" x14ac:dyDescent="0.2">
      <c r="A328" s="2">
        <f>static_pve_stage!A328</f>
        <v>11504</v>
      </c>
      <c r="B328" s="2">
        <f>static_pve_stage!B328</f>
        <v>11505</v>
      </c>
      <c r="C328" s="2" t="str">
        <f>static_pve_stage!C328</f>
        <v>当前波数 4/20</v>
      </c>
      <c r="D328" s="3" t="s">
        <v>32</v>
      </c>
      <c r="E328" s="2">
        <f t="shared" si="15"/>
        <v>15002</v>
      </c>
      <c r="F328" s="2">
        <f>ROUNDDOWN(((INT(MOD(A328,10000)/100)-1)*0.25+1)*$V$6,0)</f>
        <v>1</v>
      </c>
      <c r="G328">
        <f t="shared" si="16"/>
        <v>16004</v>
      </c>
      <c r="H328" s="3">
        <f>ROUNDDOWN(((INT(MOD(A328,10000)/100)-1)*0.25+1)*$V$6*0.35,0)</f>
        <v>0</v>
      </c>
      <c r="I328" s="2">
        <v>14001</v>
      </c>
      <c r="J328" s="2">
        <f>ROUNDDOWN(((INT(MOD(A328,10000)/100)-1)*0.25+1)*$V$6*1000,0)</f>
        <v>1350</v>
      </c>
      <c r="L328" s="3" t="str">
        <f t="shared" si="12"/>
        <v>[{"bid":15002,"type":5,"num":1},{"bid":14001,"type":4,"num":1350}]</v>
      </c>
    </row>
    <row r="329" spans="1:12" s="2" customFormat="1" x14ac:dyDescent="0.2">
      <c r="A329" s="2">
        <f>static_pve_stage!A329</f>
        <v>11505</v>
      </c>
      <c r="B329" s="2">
        <f>static_pve_stage!B329</f>
        <v>11506</v>
      </c>
      <c r="C329" s="2" t="str">
        <f>static_pve_stage!C329</f>
        <v>当前波数 5/20</v>
      </c>
      <c r="D329" s="3" t="s">
        <v>32</v>
      </c>
      <c r="E329" s="2">
        <f t="shared" si="15"/>
        <v>15002</v>
      </c>
      <c r="F329" s="2">
        <f>ROUNDDOWN(((INT(MOD(A329,10000)/100)-1)*0.25+1)*$V$7,0)</f>
        <v>2</v>
      </c>
      <c r="G329">
        <f t="shared" si="16"/>
        <v>16004</v>
      </c>
      <c r="H329" s="3">
        <f>ROUNDDOWN(((INT(MOD(A329,10000)/100)-1)*0.25+1)*$V$7*0.35,0)</f>
        <v>0</v>
      </c>
      <c r="I329" s="2">
        <v>14001</v>
      </c>
      <c r="J329" s="2">
        <f>ROUNDDOWN(((INT(MOD(A329,10000)/100)-1)*0.25+1)*$V$7*1000,0)</f>
        <v>2250</v>
      </c>
      <c r="L329" s="3" t="str">
        <f t="shared" ref="L329:L347" si="17">"["&amp;IF(F329=0,"","{""bid"":"&amp;E329&amp;",""type"":5,""num"":"&amp;F329&amp;"},")&amp;IF(H329=0,"","{""bid"":"&amp;G329&amp;",""type"":6,""num"":"&amp;H329&amp;"},")&amp;IF(J329=0,"","{""bid"":"&amp;I329&amp;",""type"":4,""num"":"&amp;J329&amp;"}")&amp;"]"</f>
        <v>[{"bid":15002,"type":5,"num":2},{"bid":14001,"type":4,"num":2250}]</v>
      </c>
    </row>
    <row r="330" spans="1:12" s="2" customFormat="1" x14ac:dyDescent="0.2">
      <c r="A330" s="2">
        <f>static_pve_stage!A330</f>
        <v>11506</v>
      </c>
      <c r="B330" s="2">
        <f>static_pve_stage!B330</f>
        <v>11507</v>
      </c>
      <c r="C330" s="2" t="str">
        <f>static_pve_stage!C330</f>
        <v>当前波数 6/20</v>
      </c>
      <c r="D330" s="3" t="s">
        <v>32</v>
      </c>
      <c r="E330" s="2">
        <f t="shared" si="15"/>
        <v>15002</v>
      </c>
      <c r="F330" s="2">
        <f>ROUNDDOWN(((INT(MOD(A330,10000)/100)-1)*0.25+1)*$V$8,0)</f>
        <v>3</v>
      </c>
      <c r="G330">
        <f t="shared" si="16"/>
        <v>16004</v>
      </c>
      <c r="H330" s="3">
        <f>ROUNDDOWN(((INT(MOD(A330,10000)/100)-1)*0.25+1)*$V$8*0.35,0)</f>
        <v>1</v>
      </c>
      <c r="I330" s="2">
        <v>14001</v>
      </c>
      <c r="J330" s="2">
        <f>ROUNDDOWN(((INT(MOD(A330,10000)/100)-1)*0.25+1)*$V$8*1000,0)</f>
        <v>3150</v>
      </c>
      <c r="L330" s="3" t="str">
        <f t="shared" si="17"/>
        <v>[{"bid":15002,"type":5,"num":3},{"bid":16004,"type":6,"num":1},{"bid":14001,"type":4,"num":3150}]</v>
      </c>
    </row>
    <row r="331" spans="1:12" s="2" customFormat="1" x14ac:dyDescent="0.2">
      <c r="A331" s="2">
        <f>static_pve_stage!A331</f>
        <v>11507</v>
      </c>
      <c r="B331" s="2">
        <f>static_pve_stage!B331</f>
        <v>11508</v>
      </c>
      <c r="C331" s="2" t="str">
        <f>static_pve_stage!C331</f>
        <v>当前波数 7/20</v>
      </c>
      <c r="D331" s="3" t="s">
        <v>32</v>
      </c>
      <c r="E331" s="2">
        <f t="shared" si="15"/>
        <v>15002</v>
      </c>
      <c r="F331" s="2">
        <f>ROUNDDOWN(((INT(MOD(A331,10000)/100)-1)*0.25+1)*$V$9,0)</f>
        <v>4</v>
      </c>
      <c r="G331">
        <f t="shared" si="16"/>
        <v>16004</v>
      </c>
      <c r="H331" s="3">
        <f>ROUNDDOWN(((INT(MOD(A331,10000)/100)-1)*0.25+1)*$V$9*0.35,0)</f>
        <v>1</v>
      </c>
      <c r="I331" s="2">
        <v>14001</v>
      </c>
      <c r="J331" s="2">
        <f>ROUNDDOWN(((INT(MOD(A331,10000)/100)-1)*0.25+1)*$V$9*1000,0)</f>
        <v>4050</v>
      </c>
      <c r="L331" s="3" t="str">
        <f t="shared" si="17"/>
        <v>[{"bid":15002,"type":5,"num":4},{"bid":16004,"type":6,"num":1},{"bid":14001,"type":4,"num":4050}]</v>
      </c>
    </row>
    <row r="332" spans="1:12" s="2" customFormat="1" x14ac:dyDescent="0.2">
      <c r="A332" s="2">
        <f>static_pve_stage!A332</f>
        <v>11508</v>
      </c>
      <c r="B332" s="2">
        <f>static_pve_stage!B332</f>
        <v>11509</v>
      </c>
      <c r="C332" s="2" t="str">
        <f>static_pve_stage!C332</f>
        <v>当前波数 8/20</v>
      </c>
      <c r="D332" s="3" t="s">
        <v>32</v>
      </c>
      <c r="E332" s="2">
        <f t="shared" si="15"/>
        <v>15002</v>
      </c>
      <c r="F332" s="2">
        <f>ROUNDDOWN(((INT(MOD(A332,10000)/100)-1)*0.25+1)*$V$10,0)</f>
        <v>4</v>
      </c>
      <c r="G332">
        <f t="shared" si="16"/>
        <v>16004</v>
      </c>
      <c r="H332" s="3">
        <f>ROUNDDOWN(((INT(MOD(A332,10000)/100)-1)*0.25+1)*$V$10*0.35,0)</f>
        <v>1</v>
      </c>
      <c r="I332" s="2">
        <v>14001</v>
      </c>
      <c r="J332" s="2">
        <f>ROUNDDOWN(((INT(MOD(A332,10000)/100)-1)*0.25+1)*$V$10*1000,0)</f>
        <v>4950</v>
      </c>
      <c r="L332" s="3" t="str">
        <f t="shared" si="17"/>
        <v>[{"bid":15002,"type":5,"num":4},{"bid":16004,"type":6,"num":1},{"bid":14001,"type":4,"num":4950}]</v>
      </c>
    </row>
    <row r="333" spans="1:12" s="2" customFormat="1" x14ac:dyDescent="0.2">
      <c r="A333" s="2">
        <f>static_pve_stage!A333</f>
        <v>11509</v>
      </c>
      <c r="B333" s="2">
        <f>static_pve_stage!B333</f>
        <v>11510</v>
      </c>
      <c r="C333" s="2" t="str">
        <f>static_pve_stage!C333</f>
        <v>当前波数 9/20</v>
      </c>
      <c r="D333" s="3" t="s">
        <v>32</v>
      </c>
      <c r="E333" s="2">
        <f t="shared" si="15"/>
        <v>15002</v>
      </c>
      <c r="F333" s="2">
        <f>ROUNDDOWN(((INT(MOD(A333,10000)/100)-1)*0.25+1)*$V$11,0)</f>
        <v>5</v>
      </c>
      <c r="G333">
        <f t="shared" si="16"/>
        <v>16004</v>
      </c>
      <c r="H333" s="3">
        <f>ROUNDDOWN(((INT(MOD(A333,10000)/100)-1)*0.25+1)*$V$11*0.35,0)</f>
        <v>2</v>
      </c>
      <c r="I333" s="2">
        <v>14001</v>
      </c>
      <c r="J333" s="2">
        <f>ROUNDDOWN(((INT(MOD(A333,10000)/100)-1)*0.25+1)*$V$11*1000,0)</f>
        <v>5850</v>
      </c>
      <c r="L333" s="3" t="str">
        <f t="shared" si="17"/>
        <v>[{"bid":15002,"type":5,"num":5},{"bid":16004,"type":6,"num":2},{"bid":14001,"type":4,"num":5850}]</v>
      </c>
    </row>
    <row r="334" spans="1:12" s="2" customFormat="1" x14ac:dyDescent="0.2">
      <c r="A334" s="2">
        <f>static_pve_stage!A334</f>
        <v>11510</v>
      </c>
      <c r="B334" s="2">
        <f>static_pve_stage!B334</f>
        <v>11511</v>
      </c>
      <c r="C334" s="2" t="str">
        <f>static_pve_stage!C334</f>
        <v>当前波数 10/20\n下一波BOSS</v>
      </c>
      <c r="D334" s="3" t="s">
        <v>32</v>
      </c>
      <c r="E334" s="2">
        <f t="shared" si="15"/>
        <v>15002</v>
      </c>
      <c r="F334" s="2">
        <f>ROUNDDOWN(((INT(MOD(A334,10000)/100)-1)*0.25+1)*$V$12,0)</f>
        <v>6</v>
      </c>
      <c r="G334">
        <f t="shared" si="16"/>
        <v>16004</v>
      </c>
      <c r="H334" s="3">
        <f>ROUNDDOWN(((INT(MOD(A334,10000)/100)-1)*0.25+1)*$V$12*0.35,0)</f>
        <v>2</v>
      </c>
      <c r="I334" s="2">
        <v>14001</v>
      </c>
      <c r="J334" s="2">
        <f>ROUNDDOWN(((INT(MOD(A334,10000)/100)-1)*0.25+1)*$V$12*1000,0)</f>
        <v>6750</v>
      </c>
      <c r="L334" s="3" t="str">
        <f t="shared" si="17"/>
        <v>[{"bid":15002,"type":5,"num":6},{"bid":16004,"type":6,"num":2},{"bid":14001,"type":4,"num":6750}]</v>
      </c>
    </row>
    <row r="335" spans="1:12" s="2" customFormat="1" x14ac:dyDescent="0.2">
      <c r="A335" s="2">
        <f>static_pve_stage!A335</f>
        <v>11511</v>
      </c>
      <c r="B335" s="2">
        <f>static_pve_stage!B335</f>
        <v>11512</v>
      </c>
      <c r="C335" s="2" t="str">
        <f>static_pve_stage!C335</f>
        <v>BOSS波\n需击杀所有怪物</v>
      </c>
      <c r="D335" s="3" t="s">
        <v>32</v>
      </c>
      <c r="E335" s="2">
        <f t="shared" si="15"/>
        <v>15002</v>
      </c>
      <c r="F335" s="2">
        <f>ROUNDDOWN(((INT(MOD(A335,10000)/100)-1)*0.25+1)*$V$13,0)</f>
        <v>7</v>
      </c>
      <c r="G335">
        <f t="shared" si="16"/>
        <v>16004</v>
      </c>
      <c r="H335" s="3">
        <f>ROUNDDOWN(((INT(MOD(A335,10000)/100)-1)*0.25+1)*$V$13*0.35,0)</f>
        <v>2</v>
      </c>
      <c r="I335" s="2">
        <v>14001</v>
      </c>
      <c r="J335" s="2">
        <f>ROUNDDOWN(((INT(MOD(A335,10000)/100)-1)*0.25+1)*$V$13*1000,0)</f>
        <v>7650</v>
      </c>
      <c r="L335" s="3" t="str">
        <f t="shared" si="17"/>
        <v>[{"bid":15002,"type":5,"num":7},{"bid":16004,"type":6,"num":2},{"bid":14001,"type":4,"num":7650}]</v>
      </c>
    </row>
    <row r="336" spans="1:12" s="2" customFormat="1" x14ac:dyDescent="0.2">
      <c r="A336" s="2">
        <f>static_pve_stage!A336</f>
        <v>11512</v>
      </c>
      <c r="B336" s="2">
        <f>static_pve_stage!B336</f>
        <v>11513</v>
      </c>
      <c r="C336" s="2" t="str">
        <f>static_pve_stage!C336</f>
        <v>当前波数 11/20</v>
      </c>
      <c r="D336" s="3" t="s">
        <v>32</v>
      </c>
      <c r="E336" s="2">
        <f t="shared" si="15"/>
        <v>15002</v>
      </c>
      <c r="F336" s="2">
        <f>ROUNDDOWN(((INT(MOD(A336,10000)/100)-1)*0.25+1)*$V$14,0)</f>
        <v>8</v>
      </c>
      <c r="G336">
        <f t="shared" si="16"/>
        <v>16004</v>
      </c>
      <c r="H336" s="3">
        <f>ROUNDDOWN(((INT(MOD(A336,10000)/100)-1)*0.25+1)*$V$14*0.35,0)</f>
        <v>2</v>
      </c>
      <c r="I336" s="2">
        <v>14001</v>
      </c>
      <c r="J336" s="2">
        <f>ROUNDDOWN(((INT(MOD(A336,10000)/100)-1)*0.25+1)*$V$14*1000,0)</f>
        <v>8550</v>
      </c>
      <c r="L336" s="3" t="str">
        <f t="shared" si="17"/>
        <v>[{"bid":15002,"type":5,"num":8},{"bid":16004,"type":6,"num":2},{"bid":14001,"type":4,"num":8550}]</v>
      </c>
    </row>
    <row r="337" spans="1:12" s="2" customFormat="1" x14ac:dyDescent="0.2">
      <c r="A337" s="2">
        <f>static_pve_stage!A337</f>
        <v>11513</v>
      </c>
      <c r="B337" s="2">
        <f>static_pve_stage!B337</f>
        <v>11514</v>
      </c>
      <c r="C337" s="2" t="str">
        <f>static_pve_stage!C337</f>
        <v>当前波数 12/20</v>
      </c>
      <c r="D337" s="3" t="s">
        <v>32</v>
      </c>
      <c r="E337" s="2">
        <f t="shared" si="15"/>
        <v>15002</v>
      </c>
      <c r="F337" s="2">
        <f>ROUNDDOWN(((INT(MOD(A337,10000)/100)-1)*0.25+1)*$V$15,0)</f>
        <v>9</v>
      </c>
      <c r="G337">
        <f t="shared" si="16"/>
        <v>16004</v>
      </c>
      <c r="H337" s="3">
        <f>ROUNDDOWN(((INT(MOD(A337,10000)/100)-1)*0.25+1)*$V$15*0.35,0)</f>
        <v>3</v>
      </c>
      <c r="I337" s="2">
        <v>14001</v>
      </c>
      <c r="J337" s="2">
        <f>ROUNDDOWN(((INT(MOD(A337,10000)/100)-1)*0.25+1)*$V$15*1000,0)</f>
        <v>9450</v>
      </c>
      <c r="L337" s="3" t="str">
        <f t="shared" si="17"/>
        <v>[{"bid":15002,"type":5,"num":9},{"bid":16004,"type":6,"num":3},{"bid":14001,"type":4,"num":9450}]</v>
      </c>
    </row>
    <row r="338" spans="1:12" s="2" customFormat="1" x14ac:dyDescent="0.2">
      <c r="A338" s="2">
        <f>static_pve_stage!A338</f>
        <v>11514</v>
      </c>
      <c r="B338" s="2">
        <f>static_pve_stage!B338</f>
        <v>11515</v>
      </c>
      <c r="C338" s="2" t="str">
        <f>static_pve_stage!C338</f>
        <v>当前波数 13/20</v>
      </c>
      <c r="D338" s="3" t="s">
        <v>32</v>
      </c>
      <c r="E338" s="2">
        <f t="shared" si="15"/>
        <v>15002</v>
      </c>
      <c r="F338" s="2">
        <f>ROUNDDOWN(((INT(MOD(A338,10000)/100)-1)*0.25+1)*$V$16,0)</f>
        <v>10</v>
      </c>
      <c r="G338">
        <f t="shared" si="16"/>
        <v>16004</v>
      </c>
      <c r="H338" s="3">
        <f>ROUNDDOWN(((INT(MOD(A338,10000)/100)-1)*0.25+1)*$V$16*0.35,0)</f>
        <v>3</v>
      </c>
      <c r="I338" s="2">
        <v>14001</v>
      </c>
      <c r="J338" s="2">
        <f>ROUNDDOWN(((INT(MOD(A338,10000)/100)-1)*0.25+1)*$V$16*1000,0)</f>
        <v>10350</v>
      </c>
      <c r="L338" s="3" t="str">
        <f t="shared" si="17"/>
        <v>[{"bid":15002,"type":5,"num":10},{"bid":16004,"type":6,"num":3},{"bid":14001,"type":4,"num":10350}]</v>
      </c>
    </row>
    <row r="339" spans="1:12" s="2" customFormat="1" x14ac:dyDescent="0.2">
      <c r="A339" s="2">
        <f>static_pve_stage!A339</f>
        <v>11515</v>
      </c>
      <c r="B339" s="2">
        <f>static_pve_stage!B339</f>
        <v>11516</v>
      </c>
      <c r="C339" s="2" t="str">
        <f>static_pve_stage!C339</f>
        <v>当前波数 14/20</v>
      </c>
      <c r="D339" s="3" t="s">
        <v>32</v>
      </c>
      <c r="E339" s="2">
        <f t="shared" si="15"/>
        <v>15002</v>
      </c>
      <c r="F339" s="2">
        <f>ROUNDDOWN(((INT(MOD(A339,10000)/100)-1)*0.25+1)*$V$17,0)</f>
        <v>11</v>
      </c>
      <c r="G339">
        <f t="shared" si="16"/>
        <v>16004</v>
      </c>
      <c r="H339" s="3">
        <f>ROUNDDOWN(((INT(MOD(A339,10000)/100)-1)*0.25+1)*$V$17*0.35,0)</f>
        <v>3</v>
      </c>
      <c r="I339" s="2">
        <v>14001</v>
      </c>
      <c r="J339" s="2">
        <f>ROUNDDOWN(((INT(MOD(A339,10000)/100)-1)*0.25+1)*$V$17*1000,0)</f>
        <v>11250</v>
      </c>
      <c r="L339" s="3" t="str">
        <f t="shared" si="17"/>
        <v>[{"bid":15002,"type":5,"num":11},{"bid":16004,"type":6,"num":3},{"bid":14001,"type":4,"num":11250}]</v>
      </c>
    </row>
    <row r="340" spans="1:12" s="2" customFormat="1" x14ac:dyDescent="0.2">
      <c r="A340" s="2">
        <f>static_pve_stage!A340</f>
        <v>11516</v>
      </c>
      <c r="B340" s="2">
        <f>static_pve_stage!B340</f>
        <v>11517</v>
      </c>
      <c r="C340" s="2" t="str">
        <f>static_pve_stage!C340</f>
        <v>当前波数 15/20</v>
      </c>
      <c r="D340" s="3" t="s">
        <v>32</v>
      </c>
      <c r="E340" s="2">
        <f t="shared" si="15"/>
        <v>15002</v>
      </c>
      <c r="F340" s="2">
        <f>ROUNDDOWN(((INT(MOD(A340,10000)/100)-1)*0.25+1)*$V$18,0)</f>
        <v>12</v>
      </c>
      <c r="G340">
        <f t="shared" si="16"/>
        <v>16004</v>
      </c>
      <c r="H340" s="3">
        <f>ROUNDDOWN(((INT(MOD(A340,10000)/100)-1)*0.25+1)*$V$18*0.35,0)</f>
        <v>4</v>
      </c>
      <c r="I340" s="2">
        <v>14001</v>
      </c>
      <c r="J340" s="2">
        <f>ROUNDDOWN(((INT(MOD(A340,10000)/100)-1)*0.25+1)*$V$18*1000,0)</f>
        <v>12150</v>
      </c>
      <c r="L340" s="3" t="str">
        <f t="shared" si="17"/>
        <v>[{"bid":15002,"type":5,"num":12},{"bid":16004,"type":6,"num":4},{"bid":14001,"type":4,"num":12150}]</v>
      </c>
    </row>
    <row r="341" spans="1:12" s="2" customFormat="1" x14ac:dyDescent="0.2">
      <c r="A341" s="2">
        <f>static_pve_stage!A341</f>
        <v>11517</v>
      </c>
      <c r="B341" s="2">
        <f>static_pve_stage!B341</f>
        <v>11518</v>
      </c>
      <c r="C341" s="2" t="str">
        <f>static_pve_stage!C341</f>
        <v>当前波数 16/20\n下一波BOSS</v>
      </c>
      <c r="D341" s="3" t="s">
        <v>32</v>
      </c>
      <c r="E341" s="2">
        <f t="shared" si="15"/>
        <v>15002</v>
      </c>
      <c r="F341" s="2">
        <f>ROUNDDOWN(((INT(MOD(A341,10000)/100)-1)*0.25+1)*$V$19,0)</f>
        <v>13</v>
      </c>
      <c r="G341">
        <f t="shared" si="16"/>
        <v>16004</v>
      </c>
      <c r="H341" s="3">
        <f>ROUNDDOWN(((INT(MOD(A341,10000)/100)-1)*0.25+1)*$V$19*0.35,0)</f>
        <v>4</v>
      </c>
      <c r="I341" s="2">
        <v>14001</v>
      </c>
      <c r="J341" s="2">
        <f>ROUNDDOWN(((INT(MOD(A341,10000)/100)-1)*0.25+1)*$V$19*1000,0)</f>
        <v>13050</v>
      </c>
      <c r="L341" s="3" t="str">
        <f t="shared" si="17"/>
        <v>[{"bid":15002,"type":5,"num":13},{"bid":16004,"type":6,"num":4},{"bid":14001,"type":4,"num":13050}]</v>
      </c>
    </row>
    <row r="342" spans="1:12" s="2" customFormat="1" x14ac:dyDescent="0.2">
      <c r="A342" s="2">
        <f>static_pve_stage!A342</f>
        <v>11518</v>
      </c>
      <c r="B342" s="2">
        <f>static_pve_stage!B342</f>
        <v>11519</v>
      </c>
      <c r="C342" s="2" t="str">
        <f>static_pve_stage!C342</f>
        <v>BOSS波\n需击杀所有怪物</v>
      </c>
      <c r="D342" s="3" t="s">
        <v>32</v>
      </c>
      <c r="E342" s="2">
        <f t="shared" si="15"/>
        <v>15002</v>
      </c>
      <c r="F342" s="2">
        <f>ROUNDDOWN(((INT(MOD(A342,10000)/100)-1)*0.25+1)*$V$20,0)</f>
        <v>13</v>
      </c>
      <c r="G342">
        <f t="shared" si="16"/>
        <v>16004</v>
      </c>
      <c r="H342" s="3">
        <f>ROUNDDOWN(((INT(MOD(A342,10000)/100)-1)*0.25+1)*$V$20*0.35,0)</f>
        <v>4</v>
      </c>
      <c r="I342" s="2">
        <v>14001</v>
      </c>
      <c r="J342" s="2">
        <f>ROUNDDOWN(((INT(MOD(A342,10000)/100)-1)*0.25+1)*$V$20*1000,0)</f>
        <v>13950</v>
      </c>
      <c r="L342" s="3" t="str">
        <f t="shared" si="17"/>
        <v>[{"bid":15002,"type":5,"num":13},{"bid":16004,"type":6,"num":4},{"bid":14001,"type":4,"num":13950}]</v>
      </c>
    </row>
    <row r="343" spans="1:12" s="2" customFormat="1" x14ac:dyDescent="0.2">
      <c r="A343" s="2">
        <f>static_pve_stage!A343</f>
        <v>11519</v>
      </c>
      <c r="B343" s="2">
        <f>static_pve_stage!B343</f>
        <v>11520</v>
      </c>
      <c r="C343" s="2" t="str">
        <f>static_pve_stage!C343</f>
        <v>当前波数 17/20</v>
      </c>
      <c r="D343" s="3" t="s">
        <v>32</v>
      </c>
      <c r="E343" s="2">
        <f t="shared" si="15"/>
        <v>15002</v>
      </c>
      <c r="F343" s="2">
        <f>ROUNDDOWN(((INT(MOD(A343,10000)/100)-1)*0.25+1)*$V$21,0)</f>
        <v>14</v>
      </c>
      <c r="G343">
        <f t="shared" si="16"/>
        <v>16004</v>
      </c>
      <c r="H343" s="3">
        <f>ROUNDDOWN(((INT(MOD(A343,10000)/100)-1)*0.25+1)*$V$21*0.35,0)</f>
        <v>5</v>
      </c>
      <c r="I343" s="2">
        <v>14001</v>
      </c>
      <c r="J343" s="2">
        <f>ROUNDDOWN(((INT(MOD(A343,10000)/100)-1)*0.25+1)*$V$21*1000,0)</f>
        <v>14850</v>
      </c>
      <c r="L343" s="3" t="str">
        <f t="shared" si="17"/>
        <v>[{"bid":15002,"type":5,"num":14},{"bid":16004,"type":6,"num":5},{"bid":14001,"type":4,"num":14850}]</v>
      </c>
    </row>
    <row r="344" spans="1:12" s="2" customFormat="1" x14ac:dyDescent="0.2">
      <c r="A344" s="2">
        <f>static_pve_stage!A344</f>
        <v>11520</v>
      </c>
      <c r="B344" s="2">
        <f>static_pve_stage!B344</f>
        <v>11521</v>
      </c>
      <c r="C344" s="2" t="str">
        <f>static_pve_stage!C344</f>
        <v>当前波数 18/20</v>
      </c>
      <c r="D344" s="3" t="s">
        <v>32</v>
      </c>
      <c r="E344" s="2">
        <f t="shared" si="15"/>
        <v>15002</v>
      </c>
      <c r="F344" s="2">
        <f>ROUNDDOWN(((INT(MOD(A344,10000)/100)-1)*0.25+1)*$V$22,0)</f>
        <v>15</v>
      </c>
      <c r="G344">
        <f t="shared" si="16"/>
        <v>16004</v>
      </c>
      <c r="H344" s="3">
        <f>ROUNDDOWN(((INT(MOD(A344,10000)/100)-1)*0.25+1)*$V$22*0.35,0)</f>
        <v>5</v>
      </c>
      <c r="I344" s="2">
        <v>14001</v>
      </c>
      <c r="J344" s="2">
        <f>ROUNDDOWN(((INT(MOD(A344,10000)/100)-1)*0.25+1)*$V$22*1000,0)</f>
        <v>15750</v>
      </c>
      <c r="L344" s="3" t="str">
        <f t="shared" si="17"/>
        <v>[{"bid":15002,"type":5,"num":15},{"bid":16004,"type":6,"num":5},{"bid":14001,"type":4,"num":15750}]</v>
      </c>
    </row>
    <row r="345" spans="1:12" s="2" customFormat="1" x14ac:dyDescent="0.2">
      <c r="A345" s="2">
        <f>static_pve_stage!A345</f>
        <v>11521</v>
      </c>
      <c r="B345" s="2">
        <f>static_pve_stage!B345</f>
        <v>11522</v>
      </c>
      <c r="C345" s="2" t="str">
        <f>static_pve_stage!C345</f>
        <v>当前波数 19/20</v>
      </c>
      <c r="D345" s="3" t="s">
        <v>32</v>
      </c>
      <c r="E345" s="2">
        <f t="shared" si="15"/>
        <v>15002</v>
      </c>
      <c r="F345" s="2">
        <f>ROUNDDOWN(((INT(MOD(A345,10000)/100)-1)*0.25+1)*$V$23,0)</f>
        <v>16</v>
      </c>
      <c r="G345">
        <f t="shared" si="16"/>
        <v>16004</v>
      </c>
      <c r="H345" s="3">
        <f>ROUNDDOWN(((INT(MOD(A345,10000)/100)-1)*0.25+1)*$V$23*0.35,0)</f>
        <v>5</v>
      </c>
      <c r="I345" s="2">
        <v>14001</v>
      </c>
      <c r="J345" s="2">
        <f>ROUNDDOWN(((INT(MOD(A345,10000)/100)-1)*0.25+1)*$V$23*1000,0)</f>
        <v>16650</v>
      </c>
      <c r="L345" s="3" t="str">
        <f t="shared" si="17"/>
        <v>[{"bid":15002,"type":5,"num":16},{"bid":16004,"type":6,"num":5},{"bid":14001,"type":4,"num":16650}]</v>
      </c>
    </row>
    <row r="346" spans="1:12" s="2" customFormat="1" x14ac:dyDescent="0.2">
      <c r="A346" s="2">
        <f>static_pve_stage!A346</f>
        <v>11522</v>
      </c>
      <c r="B346" s="2">
        <f>static_pve_stage!B346</f>
        <v>11523</v>
      </c>
      <c r="C346" s="2" t="str">
        <f>static_pve_stage!C346</f>
        <v>当前波数 20/20\n下一波BOSS</v>
      </c>
      <c r="D346" s="3" t="s">
        <v>32</v>
      </c>
      <c r="E346" s="2">
        <f t="shared" si="15"/>
        <v>15002</v>
      </c>
      <c r="F346" s="2">
        <f>ROUNDDOWN(((INT(MOD(A346,10000)/100)-1)*0.25+1)*$V$24,0)</f>
        <v>17</v>
      </c>
      <c r="G346">
        <f t="shared" si="16"/>
        <v>16004</v>
      </c>
      <c r="H346" s="3">
        <f>ROUNDDOWN(((INT(MOD(A346,10000)/100)-1)*0.25+1)*$V$24*0.35,0)</f>
        <v>6</v>
      </c>
      <c r="I346" s="2">
        <v>14001</v>
      </c>
      <c r="J346" s="2">
        <f>ROUNDDOWN(((INT(MOD(A346,10000)/100)-1)*0.25+1)*$V$24*1000,0)</f>
        <v>17550</v>
      </c>
      <c r="L346" s="3" t="str">
        <f t="shared" si="17"/>
        <v>[{"bid":15002,"type":5,"num":17},{"bid":16004,"type":6,"num":6},{"bid":14001,"type":4,"num":17550}]</v>
      </c>
    </row>
    <row r="347" spans="1:12" s="2" customFormat="1" x14ac:dyDescent="0.2">
      <c r="A347" s="2">
        <f>static_pve_stage!A347</f>
        <v>11523</v>
      </c>
      <c r="B347" s="2">
        <f>static_pve_stage!B347</f>
        <v>-1</v>
      </c>
      <c r="C347" s="2" t="str">
        <f>static_pve_stage!C347</f>
        <v>BOSS波\n需击杀所有怪物</v>
      </c>
      <c r="D347" s="3" t="s">
        <v>32</v>
      </c>
      <c r="E347" s="2">
        <f t="shared" si="15"/>
        <v>15002</v>
      </c>
      <c r="F347" s="2">
        <f>ROUNDDOWN(((INT(MOD(A347,10000)/100)-1)*0.25+1)*$V$25,0)</f>
        <v>18</v>
      </c>
      <c r="G347">
        <f t="shared" si="16"/>
        <v>16004</v>
      </c>
      <c r="H347" s="3">
        <f>ROUNDDOWN(((INT(MOD(A347,10000)/100)-1)*0.25+1)*$V$25*0.35,0)</f>
        <v>6</v>
      </c>
      <c r="I347" s="2">
        <v>14001</v>
      </c>
      <c r="J347" s="2">
        <f>ROUNDDOWN(((INT(MOD(A347,10000)/100)-1)*0.25+1)*$V$25*1000,0)</f>
        <v>18000</v>
      </c>
      <c r="L347" s="3" t="str">
        <f t="shared" si="17"/>
        <v>[{"bid":15002,"type":5,"num":18},{"bid":16004,"type":6,"num":6},{"bid":14001,"type":4,"num":18000}]</v>
      </c>
    </row>
    <row r="348" spans="1:12" x14ac:dyDescent="0.2">
      <c r="A348">
        <f>static_pve_stage!A348</f>
        <v>20101</v>
      </c>
      <c r="B348">
        <f>static_pve_stage!B348</f>
        <v>20102</v>
      </c>
      <c r="C348" t="str">
        <f>static_pve_stage!C348</f>
        <v>当前波数 1/20</v>
      </c>
      <c r="D348" s="1" t="s">
        <v>32</v>
      </c>
      <c r="E348">
        <v>15003</v>
      </c>
      <c r="F348">
        <f t="shared" ref="F348:F411" si="18">F3</f>
        <v>0</v>
      </c>
      <c r="G348">
        <f>G3+1</f>
        <v>16005</v>
      </c>
      <c r="H348">
        <f t="shared" ref="H348:H411" si="19">H3</f>
        <v>0</v>
      </c>
      <c r="I348">
        <v>14001</v>
      </c>
      <c r="J348">
        <f t="shared" ref="J348:J411" si="20">J3</f>
        <v>0</v>
      </c>
      <c r="L348" s="1" t="str">
        <f t="shared" si="12"/>
        <v>[]</v>
      </c>
    </row>
    <row r="349" spans="1:12" x14ac:dyDescent="0.2">
      <c r="A349">
        <f>static_pve_stage!A349</f>
        <v>20102</v>
      </c>
      <c r="B349">
        <f>static_pve_stage!B349</f>
        <v>20103</v>
      </c>
      <c r="C349" t="str">
        <f>static_pve_stage!C349</f>
        <v>当前波数 2/20</v>
      </c>
      <c r="D349" s="1" t="s">
        <v>32</v>
      </c>
      <c r="E349">
        <f>E348</f>
        <v>15003</v>
      </c>
      <c r="F349">
        <f t="shared" si="18"/>
        <v>0</v>
      </c>
      <c r="G349">
        <f t="shared" ref="G349:G412" si="21">G4+1</f>
        <v>16005</v>
      </c>
      <c r="H349">
        <f t="shared" si="19"/>
        <v>0</v>
      </c>
      <c r="I349">
        <v>14001</v>
      </c>
      <c r="J349">
        <f t="shared" si="20"/>
        <v>100</v>
      </c>
      <c r="L349" s="1" t="str">
        <f t="shared" si="12"/>
        <v>[{"bid":14001,"type":4,"num":100}]</v>
      </c>
    </row>
    <row r="350" spans="1:12" x14ac:dyDescent="0.2">
      <c r="A350">
        <f>static_pve_stage!A350</f>
        <v>20103</v>
      </c>
      <c r="B350">
        <f>static_pve_stage!B350</f>
        <v>20104</v>
      </c>
      <c r="C350" t="str">
        <f>static_pve_stage!C350</f>
        <v>当前波数 3/20</v>
      </c>
      <c r="D350" s="1" t="s">
        <v>32</v>
      </c>
      <c r="E350">
        <f t="shared" ref="E350:E413" si="22">E349</f>
        <v>15003</v>
      </c>
      <c r="F350">
        <f t="shared" si="18"/>
        <v>0</v>
      </c>
      <c r="G350">
        <f t="shared" si="21"/>
        <v>16005</v>
      </c>
      <c r="H350">
        <f t="shared" si="19"/>
        <v>0</v>
      </c>
      <c r="I350">
        <v>14001</v>
      </c>
      <c r="J350">
        <f t="shared" si="20"/>
        <v>200</v>
      </c>
      <c r="L350" s="1" t="str">
        <f t="shared" si="12"/>
        <v>[{"bid":14001,"type":4,"num":200}]</v>
      </c>
    </row>
    <row r="351" spans="1:12" x14ac:dyDescent="0.2">
      <c r="A351">
        <f>static_pve_stage!A351</f>
        <v>20104</v>
      </c>
      <c r="B351">
        <f>static_pve_stage!B351</f>
        <v>20105</v>
      </c>
      <c r="C351" t="str">
        <f>static_pve_stage!C351</f>
        <v>当前波数 4/20</v>
      </c>
      <c r="D351" s="1" t="s">
        <v>32</v>
      </c>
      <c r="E351">
        <f t="shared" si="22"/>
        <v>15003</v>
      </c>
      <c r="F351">
        <f t="shared" si="18"/>
        <v>0</v>
      </c>
      <c r="G351">
        <f t="shared" si="21"/>
        <v>16005</v>
      </c>
      <c r="H351">
        <f t="shared" si="19"/>
        <v>0</v>
      </c>
      <c r="I351">
        <v>14001</v>
      </c>
      <c r="J351">
        <f t="shared" si="20"/>
        <v>300</v>
      </c>
      <c r="L351" s="1" t="str">
        <f t="shared" si="12"/>
        <v>[{"bid":14001,"type":4,"num":300}]</v>
      </c>
    </row>
    <row r="352" spans="1:12" x14ac:dyDescent="0.2">
      <c r="A352">
        <f>static_pve_stage!A352</f>
        <v>20105</v>
      </c>
      <c r="B352">
        <f>static_pve_stage!B352</f>
        <v>20106</v>
      </c>
      <c r="C352" t="str">
        <f>static_pve_stage!C352</f>
        <v>当前波数 5/20</v>
      </c>
      <c r="D352" s="1" t="s">
        <v>32</v>
      </c>
      <c r="E352">
        <f t="shared" si="22"/>
        <v>15003</v>
      </c>
      <c r="F352">
        <f t="shared" si="18"/>
        <v>0</v>
      </c>
      <c r="G352">
        <f t="shared" si="21"/>
        <v>16005</v>
      </c>
      <c r="H352">
        <f t="shared" si="19"/>
        <v>0</v>
      </c>
      <c r="I352">
        <v>14001</v>
      </c>
      <c r="J352">
        <f t="shared" si="20"/>
        <v>500</v>
      </c>
      <c r="L352" s="1" t="str">
        <f t="shared" si="12"/>
        <v>[{"bid":14001,"type":4,"num":500}]</v>
      </c>
    </row>
    <row r="353" spans="1:12" x14ac:dyDescent="0.2">
      <c r="A353">
        <f>static_pve_stage!A353</f>
        <v>20106</v>
      </c>
      <c r="B353">
        <f>static_pve_stage!B353</f>
        <v>20107</v>
      </c>
      <c r="C353" t="str">
        <f>static_pve_stage!C353</f>
        <v>当前波数 6/20</v>
      </c>
      <c r="D353" s="1" t="s">
        <v>32</v>
      </c>
      <c r="E353">
        <f t="shared" si="22"/>
        <v>15003</v>
      </c>
      <c r="F353">
        <f t="shared" si="18"/>
        <v>0</v>
      </c>
      <c r="G353">
        <f t="shared" si="21"/>
        <v>16005</v>
      </c>
      <c r="H353">
        <f t="shared" si="19"/>
        <v>0</v>
      </c>
      <c r="I353">
        <v>14001</v>
      </c>
      <c r="J353">
        <f t="shared" si="20"/>
        <v>700</v>
      </c>
      <c r="L353" s="1" t="str">
        <f t="shared" si="12"/>
        <v>[{"bid":14001,"type":4,"num":700}]</v>
      </c>
    </row>
    <row r="354" spans="1:12" x14ac:dyDescent="0.2">
      <c r="A354">
        <f>static_pve_stage!A354</f>
        <v>20107</v>
      </c>
      <c r="B354">
        <f>static_pve_stage!B354</f>
        <v>20108</v>
      </c>
      <c r="C354" t="str">
        <f>static_pve_stage!C354</f>
        <v>当前波数 7/20</v>
      </c>
      <c r="D354" s="1" t="s">
        <v>32</v>
      </c>
      <c r="E354">
        <f t="shared" si="22"/>
        <v>15003</v>
      </c>
      <c r="F354">
        <f t="shared" si="18"/>
        <v>0</v>
      </c>
      <c r="G354">
        <f t="shared" si="21"/>
        <v>16005</v>
      </c>
      <c r="H354">
        <f t="shared" si="19"/>
        <v>0</v>
      </c>
      <c r="I354">
        <v>14001</v>
      </c>
      <c r="J354">
        <f t="shared" si="20"/>
        <v>900</v>
      </c>
      <c r="L354" s="1" t="str">
        <f t="shared" si="12"/>
        <v>[{"bid":14001,"type":4,"num":900}]</v>
      </c>
    </row>
    <row r="355" spans="1:12" x14ac:dyDescent="0.2">
      <c r="A355">
        <f>static_pve_stage!A355</f>
        <v>20108</v>
      </c>
      <c r="B355">
        <f>static_pve_stage!B355</f>
        <v>20109</v>
      </c>
      <c r="C355" t="str">
        <f>static_pve_stage!C355</f>
        <v>当前波数 8/20</v>
      </c>
      <c r="D355" s="1" t="s">
        <v>32</v>
      </c>
      <c r="E355">
        <f t="shared" si="22"/>
        <v>15003</v>
      </c>
      <c r="F355">
        <f t="shared" si="18"/>
        <v>1</v>
      </c>
      <c r="G355">
        <f t="shared" si="21"/>
        <v>16005</v>
      </c>
      <c r="H355">
        <f t="shared" si="19"/>
        <v>0</v>
      </c>
      <c r="I355">
        <v>14001</v>
      </c>
      <c r="J355">
        <f t="shared" si="20"/>
        <v>1100</v>
      </c>
      <c r="L355" s="1" t="str">
        <f t="shared" si="12"/>
        <v>[{"bid":15003,"type":5,"num":1},{"bid":14001,"type":4,"num":1100}]</v>
      </c>
    </row>
    <row r="356" spans="1:12" x14ac:dyDescent="0.2">
      <c r="A356">
        <f>static_pve_stage!A356</f>
        <v>20109</v>
      </c>
      <c r="B356">
        <f>static_pve_stage!B356</f>
        <v>20110</v>
      </c>
      <c r="C356" t="str">
        <f>static_pve_stage!C356</f>
        <v>当前波数 9/20</v>
      </c>
      <c r="D356" s="1" t="s">
        <v>32</v>
      </c>
      <c r="E356">
        <f t="shared" si="22"/>
        <v>15003</v>
      </c>
      <c r="F356">
        <f t="shared" si="18"/>
        <v>1</v>
      </c>
      <c r="G356">
        <f t="shared" si="21"/>
        <v>16005</v>
      </c>
      <c r="H356">
        <f t="shared" si="19"/>
        <v>0</v>
      </c>
      <c r="I356">
        <v>14001</v>
      </c>
      <c r="J356">
        <f t="shared" si="20"/>
        <v>1300</v>
      </c>
      <c r="L356" s="1" t="str">
        <f t="shared" si="12"/>
        <v>[{"bid":15003,"type":5,"num":1},{"bid":14001,"type":4,"num":1300}]</v>
      </c>
    </row>
    <row r="357" spans="1:12" x14ac:dyDescent="0.2">
      <c r="A357">
        <f>static_pve_stage!A357</f>
        <v>20110</v>
      </c>
      <c r="B357">
        <f>static_pve_stage!B357</f>
        <v>20111</v>
      </c>
      <c r="C357" t="str">
        <f>static_pve_stage!C357</f>
        <v>当前波数 10/20\n下一波BOSS</v>
      </c>
      <c r="D357" s="1" t="s">
        <v>32</v>
      </c>
      <c r="E357">
        <f t="shared" si="22"/>
        <v>15003</v>
      </c>
      <c r="F357">
        <f t="shared" si="18"/>
        <v>1</v>
      </c>
      <c r="G357">
        <f t="shared" si="21"/>
        <v>16005</v>
      </c>
      <c r="H357">
        <f t="shared" si="19"/>
        <v>0</v>
      </c>
      <c r="I357">
        <v>14001</v>
      </c>
      <c r="J357">
        <f t="shared" si="20"/>
        <v>1500</v>
      </c>
      <c r="L357" s="1" t="str">
        <f t="shared" si="12"/>
        <v>[{"bid":15003,"type":5,"num":1},{"bid":14001,"type":4,"num":1500}]</v>
      </c>
    </row>
    <row r="358" spans="1:12" x14ac:dyDescent="0.2">
      <c r="A358">
        <f>static_pve_stage!A358</f>
        <v>20111</v>
      </c>
      <c r="B358">
        <f>static_pve_stage!B358</f>
        <v>20112</v>
      </c>
      <c r="C358" t="str">
        <f>static_pve_stage!C358</f>
        <v>BOSS波\n需击杀所有怪物</v>
      </c>
      <c r="D358" s="1" t="s">
        <v>32</v>
      </c>
      <c r="E358">
        <f t="shared" si="22"/>
        <v>15003</v>
      </c>
      <c r="F358">
        <f t="shared" si="18"/>
        <v>1</v>
      </c>
      <c r="G358">
        <f t="shared" si="21"/>
        <v>16005</v>
      </c>
      <c r="H358">
        <f t="shared" si="19"/>
        <v>0</v>
      </c>
      <c r="I358">
        <v>14001</v>
      </c>
      <c r="J358">
        <f t="shared" si="20"/>
        <v>1700</v>
      </c>
      <c r="L358" s="1" t="str">
        <f t="shared" si="12"/>
        <v>[{"bid":15003,"type":5,"num":1},{"bid":14001,"type":4,"num":1700}]</v>
      </c>
    </row>
    <row r="359" spans="1:12" x14ac:dyDescent="0.2">
      <c r="A359">
        <f>static_pve_stage!A359</f>
        <v>20112</v>
      </c>
      <c r="B359">
        <f>static_pve_stage!B359</f>
        <v>20113</v>
      </c>
      <c r="C359" t="str">
        <f>static_pve_stage!C359</f>
        <v>当前波数 11/20</v>
      </c>
      <c r="D359" s="1" t="s">
        <v>32</v>
      </c>
      <c r="E359">
        <f t="shared" si="22"/>
        <v>15003</v>
      </c>
      <c r="F359">
        <f t="shared" si="18"/>
        <v>1</v>
      </c>
      <c r="G359">
        <f t="shared" si="21"/>
        <v>16005</v>
      </c>
      <c r="H359">
        <f t="shared" si="19"/>
        <v>0</v>
      </c>
      <c r="I359">
        <v>14001</v>
      </c>
      <c r="J359">
        <f t="shared" si="20"/>
        <v>1900</v>
      </c>
      <c r="L359" s="1" t="str">
        <f t="shared" si="12"/>
        <v>[{"bid":15003,"type":5,"num":1},{"bid":14001,"type":4,"num":1900}]</v>
      </c>
    </row>
    <row r="360" spans="1:12" x14ac:dyDescent="0.2">
      <c r="A360">
        <f>static_pve_stage!A360</f>
        <v>20113</v>
      </c>
      <c r="B360">
        <f>static_pve_stage!B360</f>
        <v>20114</v>
      </c>
      <c r="C360" t="str">
        <f>static_pve_stage!C360</f>
        <v>当前波数 12/20</v>
      </c>
      <c r="D360" s="1" t="s">
        <v>32</v>
      </c>
      <c r="E360">
        <f t="shared" si="22"/>
        <v>15003</v>
      </c>
      <c r="F360">
        <f t="shared" si="18"/>
        <v>2</v>
      </c>
      <c r="G360">
        <f t="shared" si="21"/>
        <v>16005</v>
      </c>
      <c r="H360">
        <f t="shared" si="19"/>
        <v>0</v>
      </c>
      <c r="I360">
        <v>14001</v>
      </c>
      <c r="J360">
        <f t="shared" si="20"/>
        <v>2100</v>
      </c>
      <c r="L360" s="1" t="str">
        <f t="shared" si="12"/>
        <v>[{"bid":15003,"type":5,"num":2},{"bid":14001,"type":4,"num":2100}]</v>
      </c>
    </row>
    <row r="361" spans="1:12" x14ac:dyDescent="0.2">
      <c r="A361">
        <f>static_pve_stage!A361</f>
        <v>20114</v>
      </c>
      <c r="B361">
        <f>static_pve_stage!B361</f>
        <v>20115</v>
      </c>
      <c r="C361" t="str">
        <f>static_pve_stage!C361</f>
        <v>当前波数 13/20</v>
      </c>
      <c r="D361" s="1" t="s">
        <v>32</v>
      </c>
      <c r="E361">
        <f t="shared" si="22"/>
        <v>15003</v>
      </c>
      <c r="F361">
        <f t="shared" si="18"/>
        <v>2</v>
      </c>
      <c r="G361">
        <f t="shared" si="21"/>
        <v>16005</v>
      </c>
      <c r="H361">
        <f t="shared" si="19"/>
        <v>0</v>
      </c>
      <c r="I361">
        <v>14001</v>
      </c>
      <c r="J361">
        <f t="shared" si="20"/>
        <v>2300</v>
      </c>
      <c r="L361" s="1" t="str">
        <f t="shared" si="12"/>
        <v>[{"bid":15003,"type":5,"num":2},{"bid":14001,"type":4,"num":2300}]</v>
      </c>
    </row>
    <row r="362" spans="1:12" x14ac:dyDescent="0.2">
      <c r="A362">
        <f>static_pve_stage!A362</f>
        <v>20115</v>
      </c>
      <c r="B362">
        <f>static_pve_stage!B362</f>
        <v>20116</v>
      </c>
      <c r="C362" t="str">
        <f>static_pve_stage!C362</f>
        <v>当前波数 14/20</v>
      </c>
      <c r="D362" s="1" t="s">
        <v>32</v>
      </c>
      <c r="E362">
        <f t="shared" si="22"/>
        <v>15003</v>
      </c>
      <c r="F362">
        <f t="shared" si="18"/>
        <v>2</v>
      </c>
      <c r="G362">
        <f t="shared" si="21"/>
        <v>16005</v>
      </c>
      <c r="H362">
        <f t="shared" si="19"/>
        <v>0</v>
      </c>
      <c r="I362">
        <v>14001</v>
      </c>
      <c r="J362">
        <f t="shared" si="20"/>
        <v>2500</v>
      </c>
      <c r="L362" s="1" t="str">
        <f t="shared" si="12"/>
        <v>[{"bid":15003,"type":5,"num":2},{"bid":14001,"type":4,"num":2500}]</v>
      </c>
    </row>
    <row r="363" spans="1:12" x14ac:dyDescent="0.2">
      <c r="A363">
        <f>static_pve_stage!A363</f>
        <v>20116</v>
      </c>
      <c r="B363">
        <f>static_pve_stage!B363</f>
        <v>20117</v>
      </c>
      <c r="C363" t="str">
        <f>static_pve_stage!C363</f>
        <v>当前波数 15/20</v>
      </c>
      <c r="D363" s="1" t="s">
        <v>32</v>
      </c>
      <c r="E363">
        <f t="shared" si="22"/>
        <v>15003</v>
      </c>
      <c r="F363">
        <f t="shared" si="18"/>
        <v>2</v>
      </c>
      <c r="G363">
        <f t="shared" si="21"/>
        <v>16005</v>
      </c>
      <c r="H363">
        <f t="shared" si="19"/>
        <v>0</v>
      </c>
      <c r="I363">
        <v>14001</v>
      </c>
      <c r="J363">
        <f t="shared" si="20"/>
        <v>2700</v>
      </c>
      <c r="L363" s="1" t="str">
        <f t="shared" si="12"/>
        <v>[{"bid":15003,"type":5,"num":2},{"bid":14001,"type":4,"num":2700}]</v>
      </c>
    </row>
    <row r="364" spans="1:12" x14ac:dyDescent="0.2">
      <c r="A364">
        <f>static_pve_stage!A364</f>
        <v>20117</v>
      </c>
      <c r="B364">
        <f>static_pve_stage!B364</f>
        <v>20118</v>
      </c>
      <c r="C364" t="str">
        <f>static_pve_stage!C364</f>
        <v>当前波数 16/20\n下一波BOSS</v>
      </c>
      <c r="D364" s="1" t="s">
        <v>32</v>
      </c>
      <c r="E364">
        <f t="shared" si="22"/>
        <v>15003</v>
      </c>
      <c r="F364">
        <f t="shared" si="18"/>
        <v>2</v>
      </c>
      <c r="G364">
        <f t="shared" si="21"/>
        <v>16005</v>
      </c>
      <c r="H364">
        <f t="shared" si="19"/>
        <v>1</v>
      </c>
      <c r="I364">
        <v>14001</v>
      </c>
      <c r="J364">
        <f t="shared" si="20"/>
        <v>2900</v>
      </c>
      <c r="L364" s="1" t="str">
        <f t="shared" si="12"/>
        <v>[{"bid":15003,"type":5,"num":2},{"bid":16005,"type":6,"num":1},{"bid":14001,"type":4,"num":2900}]</v>
      </c>
    </row>
    <row r="365" spans="1:12" x14ac:dyDescent="0.2">
      <c r="A365">
        <f>static_pve_stage!A365</f>
        <v>20118</v>
      </c>
      <c r="B365">
        <f>static_pve_stage!B365</f>
        <v>20119</v>
      </c>
      <c r="C365" t="str">
        <f>static_pve_stage!C365</f>
        <v>BOSS波\n需击杀所有怪物</v>
      </c>
      <c r="D365" s="1" t="s">
        <v>32</v>
      </c>
      <c r="E365">
        <f t="shared" si="22"/>
        <v>15003</v>
      </c>
      <c r="F365">
        <f t="shared" si="18"/>
        <v>3</v>
      </c>
      <c r="G365">
        <f t="shared" si="21"/>
        <v>16005</v>
      </c>
      <c r="H365">
        <f t="shared" si="19"/>
        <v>1</v>
      </c>
      <c r="I365">
        <v>14001</v>
      </c>
      <c r="J365">
        <f t="shared" si="20"/>
        <v>3100</v>
      </c>
      <c r="L365" s="1" t="str">
        <f t="shared" si="12"/>
        <v>[{"bid":15003,"type":5,"num":3},{"bid":16005,"type":6,"num":1},{"bid":14001,"type":4,"num":3100}]</v>
      </c>
    </row>
    <row r="366" spans="1:12" x14ac:dyDescent="0.2">
      <c r="A366">
        <f>static_pve_stage!A366</f>
        <v>20119</v>
      </c>
      <c r="B366">
        <f>static_pve_stage!B366</f>
        <v>20120</v>
      </c>
      <c r="C366" t="str">
        <f>static_pve_stage!C366</f>
        <v>当前波数 17/20</v>
      </c>
      <c r="D366" s="1" t="s">
        <v>32</v>
      </c>
      <c r="E366">
        <f t="shared" si="22"/>
        <v>15003</v>
      </c>
      <c r="F366">
        <f t="shared" si="18"/>
        <v>3</v>
      </c>
      <c r="G366">
        <f t="shared" si="21"/>
        <v>16005</v>
      </c>
      <c r="H366">
        <f t="shared" si="19"/>
        <v>1</v>
      </c>
      <c r="I366">
        <v>14001</v>
      </c>
      <c r="J366">
        <f t="shared" si="20"/>
        <v>3300</v>
      </c>
      <c r="L366" s="1" t="str">
        <f t="shared" si="12"/>
        <v>[{"bid":15003,"type":5,"num":3},{"bid":16005,"type":6,"num":1},{"bid":14001,"type":4,"num":3300}]</v>
      </c>
    </row>
    <row r="367" spans="1:12" x14ac:dyDescent="0.2">
      <c r="A367">
        <f>static_pve_stage!A367</f>
        <v>20120</v>
      </c>
      <c r="B367">
        <f>static_pve_stage!B367</f>
        <v>20121</v>
      </c>
      <c r="C367" t="str">
        <f>static_pve_stage!C367</f>
        <v>当前波数 18/20</v>
      </c>
      <c r="D367" s="1" t="s">
        <v>32</v>
      </c>
      <c r="E367">
        <f t="shared" si="22"/>
        <v>15003</v>
      </c>
      <c r="F367">
        <f t="shared" si="18"/>
        <v>3</v>
      </c>
      <c r="G367">
        <f t="shared" si="21"/>
        <v>16005</v>
      </c>
      <c r="H367">
        <f t="shared" si="19"/>
        <v>1</v>
      </c>
      <c r="I367">
        <v>14001</v>
      </c>
      <c r="J367">
        <f t="shared" si="20"/>
        <v>3500</v>
      </c>
      <c r="L367" s="1" t="str">
        <f t="shared" si="12"/>
        <v>[{"bid":15003,"type":5,"num":3},{"bid":16005,"type":6,"num":1},{"bid":14001,"type":4,"num":3500}]</v>
      </c>
    </row>
    <row r="368" spans="1:12" x14ac:dyDescent="0.2">
      <c r="A368">
        <f>static_pve_stage!A368</f>
        <v>20121</v>
      </c>
      <c r="B368">
        <f>static_pve_stage!B368</f>
        <v>20122</v>
      </c>
      <c r="C368" t="str">
        <f>static_pve_stage!C368</f>
        <v>当前波数 19/20</v>
      </c>
      <c r="D368" s="1" t="s">
        <v>32</v>
      </c>
      <c r="E368">
        <f t="shared" si="22"/>
        <v>15003</v>
      </c>
      <c r="F368">
        <f t="shared" si="18"/>
        <v>3</v>
      </c>
      <c r="G368">
        <f t="shared" si="21"/>
        <v>16005</v>
      </c>
      <c r="H368">
        <f t="shared" si="19"/>
        <v>1</v>
      </c>
      <c r="I368">
        <v>14001</v>
      </c>
      <c r="J368">
        <f t="shared" si="20"/>
        <v>3700</v>
      </c>
      <c r="L368" s="1" t="str">
        <f t="shared" si="12"/>
        <v>[{"bid":15003,"type":5,"num":3},{"bid":16005,"type":6,"num":1},{"bid":14001,"type":4,"num":3700}]</v>
      </c>
    </row>
    <row r="369" spans="1:12" x14ac:dyDescent="0.2">
      <c r="A369">
        <f>static_pve_stage!A369</f>
        <v>20122</v>
      </c>
      <c r="B369">
        <f>static_pve_stage!B369</f>
        <v>20123</v>
      </c>
      <c r="C369" t="str">
        <f>static_pve_stage!C369</f>
        <v>当前波数 20/20\n下一波BOSS</v>
      </c>
      <c r="D369" s="1" t="s">
        <v>32</v>
      </c>
      <c r="E369">
        <f t="shared" si="22"/>
        <v>15003</v>
      </c>
      <c r="F369">
        <f t="shared" si="18"/>
        <v>3</v>
      </c>
      <c r="G369">
        <f t="shared" si="21"/>
        <v>16005</v>
      </c>
      <c r="H369">
        <f t="shared" si="19"/>
        <v>1</v>
      </c>
      <c r="I369">
        <v>14001</v>
      </c>
      <c r="J369">
        <f t="shared" si="20"/>
        <v>3900</v>
      </c>
      <c r="L369" s="1" t="str">
        <f t="shared" si="12"/>
        <v>[{"bid":15003,"type":5,"num":3},{"bid":16005,"type":6,"num":1},{"bid":14001,"type":4,"num":3900}]</v>
      </c>
    </row>
    <row r="370" spans="1:12" x14ac:dyDescent="0.2">
      <c r="A370">
        <f>static_pve_stage!A370</f>
        <v>20123</v>
      </c>
      <c r="B370">
        <f>static_pve_stage!B370</f>
        <v>-1</v>
      </c>
      <c r="C370" t="str">
        <f>static_pve_stage!C370</f>
        <v>BOSS波\n需击杀所有怪物</v>
      </c>
      <c r="D370" s="1" t="s">
        <v>32</v>
      </c>
      <c r="E370">
        <f t="shared" si="22"/>
        <v>15003</v>
      </c>
      <c r="F370">
        <f t="shared" si="18"/>
        <v>4</v>
      </c>
      <c r="G370">
        <f t="shared" si="21"/>
        <v>16005</v>
      </c>
      <c r="H370">
        <f t="shared" si="19"/>
        <v>1</v>
      </c>
      <c r="I370">
        <v>14001</v>
      </c>
      <c r="J370">
        <f t="shared" si="20"/>
        <v>4000</v>
      </c>
      <c r="L370" s="1" t="str">
        <f t="shared" si="12"/>
        <v>[{"bid":15003,"type":5,"num":4},{"bid":16005,"type":6,"num":1},{"bid":14001,"type":4,"num":4000}]</v>
      </c>
    </row>
    <row r="371" spans="1:12" x14ac:dyDescent="0.2">
      <c r="A371">
        <f>static_pve_stage!A371</f>
        <v>20201</v>
      </c>
      <c r="B371">
        <f>static_pve_stage!B371</f>
        <v>20202</v>
      </c>
      <c r="C371" t="str">
        <f>static_pve_stage!C371</f>
        <v>当前波数 1/20</v>
      </c>
      <c r="D371" s="1" t="s">
        <v>32</v>
      </c>
      <c r="E371">
        <f t="shared" si="22"/>
        <v>15003</v>
      </c>
      <c r="F371">
        <f t="shared" si="18"/>
        <v>0</v>
      </c>
      <c r="G371">
        <f t="shared" si="21"/>
        <v>16005</v>
      </c>
      <c r="H371">
        <f t="shared" si="19"/>
        <v>0</v>
      </c>
      <c r="I371">
        <v>14001</v>
      </c>
      <c r="J371">
        <f t="shared" si="20"/>
        <v>0</v>
      </c>
      <c r="L371" s="1" t="str">
        <f t="shared" si="12"/>
        <v>[]</v>
      </c>
    </row>
    <row r="372" spans="1:12" x14ac:dyDescent="0.2">
      <c r="A372">
        <f>static_pve_stage!A372</f>
        <v>20202</v>
      </c>
      <c r="B372">
        <f>static_pve_stage!B372</f>
        <v>20203</v>
      </c>
      <c r="C372" t="str">
        <f>static_pve_stage!C372</f>
        <v>当前波数 2/20</v>
      </c>
      <c r="D372" s="1" t="s">
        <v>32</v>
      </c>
      <c r="E372">
        <f t="shared" si="22"/>
        <v>15003</v>
      </c>
      <c r="F372">
        <f t="shared" si="18"/>
        <v>0</v>
      </c>
      <c r="G372">
        <f t="shared" si="21"/>
        <v>16005</v>
      </c>
      <c r="H372">
        <f t="shared" si="19"/>
        <v>0</v>
      </c>
      <c r="I372">
        <v>14001</v>
      </c>
      <c r="J372">
        <f t="shared" si="20"/>
        <v>125</v>
      </c>
      <c r="L372" s="1" t="str">
        <f t="shared" si="12"/>
        <v>[{"bid":14001,"type":4,"num":125}]</v>
      </c>
    </row>
    <row r="373" spans="1:12" x14ac:dyDescent="0.2">
      <c r="A373">
        <f>static_pve_stage!A373</f>
        <v>20203</v>
      </c>
      <c r="B373">
        <f>static_pve_stage!B373</f>
        <v>20204</v>
      </c>
      <c r="C373" t="str">
        <f>static_pve_stage!C373</f>
        <v>当前波数 3/20</v>
      </c>
      <c r="D373" s="1" t="s">
        <v>32</v>
      </c>
      <c r="E373">
        <f t="shared" si="22"/>
        <v>15003</v>
      </c>
      <c r="F373">
        <f t="shared" si="18"/>
        <v>0</v>
      </c>
      <c r="G373">
        <f t="shared" si="21"/>
        <v>16005</v>
      </c>
      <c r="H373">
        <f t="shared" si="19"/>
        <v>0</v>
      </c>
      <c r="I373">
        <v>14001</v>
      </c>
      <c r="J373">
        <f t="shared" si="20"/>
        <v>250</v>
      </c>
      <c r="L373" s="1" t="str">
        <f t="shared" si="12"/>
        <v>[{"bid":14001,"type":4,"num":250}]</v>
      </c>
    </row>
    <row r="374" spans="1:12" x14ac:dyDescent="0.2">
      <c r="A374">
        <f>static_pve_stage!A374</f>
        <v>20204</v>
      </c>
      <c r="B374">
        <f>static_pve_stage!B374</f>
        <v>20205</v>
      </c>
      <c r="C374" t="str">
        <f>static_pve_stage!C374</f>
        <v>当前波数 4/20</v>
      </c>
      <c r="D374" s="1" t="s">
        <v>32</v>
      </c>
      <c r="E374">
        <f t="shared" si="22"/>
        <v>15003</v>
      </c>
      <c r="F374">
        <f t="shared" si="18"/>
        <v>0</v>
      </c>
      <c r="G374">
        <f t="shared" si="21"/>
        <v>16005</v>
      </c>
      <c r="H374">
        <f t="shared" si="19"/>
        <v>0</v>
      </c>
      <c r="I374">
        <v>14001</v>
      </c>
      <c r="J374">
        <f t="shared" si="20"/>
        <v>375</v>
      </c>
      <c r="L374" s="1" t="str">
        <f t="shared" si="12"/>
        <v>[{"bid":14001,"type":4,"num":375}]</v>
      </c>
    </row>
    <row r="375" spans="1:12" x14ac:dyDescent="0.2">
      <c r="A375">
        <f>static_pve_stage!A375</f>
        <v>20205</v>
      </c>
      <c r="B375">
        <f>static_pve_stage!B375</f>
        <v>20206</v>
      </c>
      <c r="C375" t="str">
        <f>static_pve_stage!C375</f>
        <v>当前波数 5/20</v>
      </c>
      <c r="D375" s="1" t="s">
        <v>32</v>
      </c>
      <c r="E375">
        <f t="shared" si="22"/>
        <v>15003</v>
      </c>
      <c r="F375">
        <f t="shared" si="18"/>
        <v>0</v>
      </c>
      <c r="G375">
        <f t="shared" si="21"/>
        <v>16005</v>
      </c>
      <c r="H375">
        <f t="shared" si="19"/>
        <v>0</v>
      </c>
      <c r="I375">
        <v>14001</v>
      </c>
      <c r="J375">
        <f t="shared" si="20"/>
        <v>625</v>
      </c>
      <c r="L375" s="1" t="str">
        <f t="shared" si="12"/>
        <v>[{"bid":14001,"type":4,"num":625}]</v>
      </c>
    </row>
    <row r="376" spans="1:12" x14ac:dyDescent="0.2">
      <c r="A376">
        <f>static_pve_stage!A376</f>
        <v>20206</v>
      </c>
      <c r="B376">
        <f>static_pve_stage!B376</f>
        <v>20207</v>
      </c>
      <c r="C376" t="str">
        <f>static_pve_stage!C376</f>
        <v>当前波数 6/20</v>
      </c>
      <c r="D376" s="1" t="s">
        <v>32</v>
      </c>
      <c r="E376">
        <f t="shared" si="22"/>
        <v>15003</v>
      </c>
      <c r="F376">
        <f t="shared" si="18"/>
        <v>0</v>
      </c>
      <c r="G376">
        <f t="shared" si="21"/>
        <v>16005</v>
      </c>
      <c r="H376">
        <f t="shared" si="19"/>
        <v>0</v>
      </c>
      <c r="I376">
        <v>14001</v>
      </c>
      <c r="J376">
        <f t="shared" si="20"/>
        <v>875</v>
      </c>
      <c r="L376" s="1" t="str">
        <f t="shared" si="12"/>
        <v>[{"bid":14001,"type":4,"num":875}]</v>
      </c>
    </row>
    <row r="377" spans="1:12" x14ac:dyDescent="0.2">
      <c r="A377">
        <f>static_pve_stage!A377</f>
        <v>20207</v>
      </c>
      <c r="B377">
        <f>static_pve_stage!B377</f>
        <v>20208</v>
      </c>
      <c r="C377" t="str">
        <f>static_pve_stage!C377</f>
        <v>当前波数 7/20</v>
      </c>
      <c r="D377" s="1" t="s">
        <v>32</v>
      </c>
      <c r="E377">
        <f t="shared" si="22"/>
        <v>15003</v>
      </c>
      <c r="F377">
        <f t="shared" si="18"/>
        <v>1</v>
      </c>
      <c r="G377">
        <f t="shared" si="21"/>
        <v>16005</v>
      </c>
      <c r="H377">
        <f t="shared" si="19"/>
        <v>0</v>
      </c>
      <c r="I377">
        <v>14001</v>
      </c>
      <c r="J377">
        <f t="shared" si="20"/>
        <v>1125</v>
      </c>
      <c r="L377" s="1" t="str">
        <f t="shared" si="12"/>
        <v>[{"bid":15003,"type":5,"num":1},{"bid":14001,"type":4,"num":1125}]</v>
      </c>
    </row>
    <row r="378" spans="1:12" x14ac:dyDescent="0.2">
      <c r="A378">
        <f>static_pve_stage!A378</f>
        <v>20208</v>
      </c>
      <c r="B378">
        <f>static_pve_stage!B378</f>
        <v>20209</v>
      </c>
      <c r="C378" t="str">
        <f>static_pve_stage!C378</f>
        <v>当前波数 8/20</v>
      </c>
      <c r="D378" s="1" t="s">
        <v>32</v>
      </c>
      <c r="E378">
        <f t="shared" si="22"/>
        <v>15003</v>
      </c>
      <c r="F378">
        <f t="shared" si="18"/>
        <v>1</v>
      </c>
      <c r="G378">
        <f t="shared" si="21"/>
        <v>16005</v>
      </c>
      <c r="H378">
        <f t="shared" si="19"/>
        <v>0</v>
      </c>
      <c r="I378">
        <v>14001</v>
      </c>
      <c r="J378">
        <f t="shared" si="20"/>
        <v>1375</v>
      </c>
      <c r="L378" s="1" t="str">
        <f t="shared" si="12"/>
        <v>[{"bid":15003,"type":5,"num":1},{"bid":14001,"type":4,"num":1375}]</v>
      </c>
    </row>
    <row r="379" spans="1:12" x14ac:dyDescent="0.2">
      <c r="A379">
        <f>static_pve_stage!A379</f>
        <v>20209</v>
      </c>
      <c r="B379">
        <f>static_pve_stage!B379</f>
        <v>20210</v>
      </c>
      <c r="C379" t="str">
        <f>static_pve_stage!C379</f>
        <v>当前波数 9/20</v>
      </c>
      <c r="D379" s="1" t="s">
        <v>32</v>
      </c>
      <c r="E379">
        <f t="shared" si="22"/>
        <v>15003</v>
      </c>
      <c r="F379">
        <f t="shared" si="18"/>
        <v>1</v>
      </c>
      <c r="G379">
        <f t="shared" si="21"/>
        <v>16005</v>
      </c>
      <c r="H379">
        <f t="shared" si="19"/>
        <v>0</v>
      </c>
      <c r="I379">
        <v>14001</v>
      </c>
      <c r="J379">
        <f t="shared" si="20"/>
        <v>1625</v>
      </c>
      <c r="L379" s="1" t="str">
        <f t="shared" si="12"/>
        <v>[{"bid":15003,"type":5,"num":1},{"bid":14001,"type":4,"num":1625}]</v>
      </c>
    </row>
    <row r="380" spans="1:12" x14ac:dyDescent="0.2">
      <c r="A380">
        <f>static_pve_stage!A380</f>
        <v>20210</v>
      </c>
      <c r="B380">
        <f>static_pve_stage!B380</f>
        <v>20211</v>
      </c>
      <c r="C380" t="str">
        <f>static_pve_stage!C380</f>
        <v>当前波数 10/20\n下一波BOSS</v>
      </c>
      <c r="D380" s="1" t="s">
        <v>32</v>
      </c>
      <c r="E380">
        <f t="shared" si="22"/>
        <v>15003</v>
      </c>
      <c r="F380">
        <f t="shared" si="18"/>
        <v>1</v>
      </c>
      <c r="G380">
        <f t="shared" si="21"/>
        <v>16005</v>
      </c>
      <c r="H380">
        <f t="shared" si="19"/>
        <v>0</v>
      </c>
      <c r="I380">
        <v>14001</v>
      </c>
      <c r="J380">
        <f t="shared" si="20"/>
        <v>1875</v>
      </c>
      <c r="L380" s="1" t="str">
        <f t="shared" si="12"/>
        <v>[{"bid":15003,"type":5,"num":1},{"bid":14001,"type":4,"num":1875}]</v>
      </c>
    </row>
    <row r="381" spans="1:12" x14ac:dyDescent="0.2">
      <c r="A381">
        <f>static_pve_stage!A381</f>
        <v>20211</v>
      </c>
      <c r="B381">
        <f>static_pve_stage!B381</f>
        <v>20212</v>
      </c>
      <c r="C381" t="str">
        <f>static_pve_stage!C381</f>
        <v>BOSS波\n需击杀所有怪物</v>
      </c>
      <c r="D381" s="1" t="s">
        <v>32</v>
      </c>
      <c r="E381">
        <f t="shared" si="22"/>
        <v>15003</v>
      </c>
      <c r="F381">
        <f t="shared" si="18"/>
        <v>2</v>
      </c>
      <c r="G381">
        <f t="shared" si="21"/>
        <v>16005</v>
      </c>
      <c r="H381">
        <f t="shared" si="19"/>
        <v>0</v>
      </c>
      <c r="I381">
        <v>14001</v>
      </c>
      <c r="J381">
        <f t="shared" si="20"/>
        <v>2125</v>
      </c>
      <c r="L381" s="1" t="str">
        <f t="shared" si="12"/>
        <v>[{"bid":15003,"type":5,"num":2},{"bid":14001,"type":4,"num":2125}]</v>
      </c>
    </row>
    <row r="382" spans="1:12" x14ac:dyDescent="0.2">
      <c r="A382">
        <f>static_pve_stage!A382</f>
        <v>20212</v>
      </c>
      <c r="B382">
        <f>static_pve_stage!B382</f>
        <v>20213</v>
      </c>
      <c r="C382" t="str">
        <f>static_pve_stage!C382</f>
        <v>当前波数 11/20</v>
      </c>
      <c r="D382" s="1" t="s">
        <v>32</v>
      </c>
      <c r="E382">
        <f t="shared" si="22"/>
        <v>15003</v>
      </c>
      <c r="F382">
        <f t="shared" si="18"/>
        <v>2</v>
      </c>
      <c r="G382">
        <f t="shared" si="21"/>
        <v>16005</v>
      </c>
      <c r="H382">
        <f t="shared" si="19"/>
        <v>0</v>
      </c>
      <c r="I382">
        <v>14001</v>
      </c>
      <c r="J382">
        <f t="shared" si="20"/>
        <v>2375</v>
      </c>
      <c r="L382" s="1" t="str">
        <f t="shared" si="12"/>
        <v>[{"bid":15003,"type":5,"num":2},{"bid":14001,"type":4,"num":2375}]</v>
      </c>
    </row>
    <row r="383" spans="1:12" x14ac:dyDescent="0.2">
      <c r="A383">
        <f>static_pve_stage!A383</f>
        <v>20213</v>
      </c>
      <c r="B383">
        <f>static_pve_stage!B383</f>
        <v>20214</v>
      </c>
      <c r="C383" t="str">
        <f>static_pve_stage!C383</f>
        <v>当前波数 12/20</v>
      </c>
      <c r="D383" s="1" t="s">
        <v>32</v>
      </c>
      <c r="E383">
        <f t="shared" si="22"/>
        <v>15003</v>
      </c>
      <c r="F383">
        <f t="shared" si="18"/>
        <v>2</v>
      </c>
      <c r="G383">
        <f t="shared" si="21"/>
        <v>16005</v>
      </c>
      <c r="H383">
        <f t="shared" si="19"/>
        <v>0</v>
      </c>
      <c r="I383">
        <v>14001</v>
      </c>
      <c r="J383">
        <f t="shared" si="20"/>
        <v>2625</v>
      </c>
      <c r="L383" s="1" t="str">
        <f t="shared" si="12"/>
        <v>[{"bid":15003,"type":5,"num":2},{"bid":14001,"type":4,"num":2625}]</v>
      </c>
    </row>
    <row r="384" spans="1:12" x14ac:dyDescent="0.2">
      <c r="A384">
        <f>static_pve_stage!A384</f>
        <v>20214</v>
      </c>
      <c r="B384">
        <f>static_pve_stage!B384</f>
        <v>20215</v>
      </c>
      <c r="C384" t="str">
        <f>static_pve_stage!C384</f>
        <v>当前波数 13/20</v>
      </c>
      <c r="D384" s="1" t="s">
        <v>32</v>
      </c>
      <c r="E384">
        <f t="shared" si="22"/>
        <v>15003</v>
      </c>
      <c r="F384">
        <f t="shared" si="18"/>
        <v>2</v>
      </c>
      <c r="G384">
        <f t="shared" si="21"/>
        <v>16005</v>
      </c>
      <c r="H384">
        <f t="shared" si="19"/>
        <v>1</v>
      </c>
      <c r="I384">
        <v>14001</v>
      </c>
      <c r="J384">
        <f t="shared" si="20"/>
        <v>2875</v>
      </c>
      <c r="L384" s="1" t="str">
        <f t="shared" si="12"/>
        <v>[{"bid":15003,"type":5,"num":2},{"bid":16005,"type":6,"num":1},{"bid":14001,"type":4,"num":2875}]</v>
      </c>
    </row>
    <row r="385" spans="1:12" x14ac:dyDescent="0.2">
      <c r="A385">
        <f>static_pve_stage!A385</f>
        <v>20215</v>
      </c>
      <c r="B385">
        <f>static_pve_stage!B385</f>
        <v>20216</v>
      </c>
      <c r="C385" t="str">
        <f>static_pve_stage!C385</f>
        <v>当前波数 14/20</v>
      </c>
      <c r="D385" s="1" t="s">
        <v>32</v>
      </c>
      <c r="E385">
        <f t="shared" si="22"/>
        <v>15003</v>
      </c>
      <c r="F385">
        <f t="shared" si="18"/>
        <v>3</v>
      </c>
      <c r="G385">
        <f t="shared" si="21"/>
        <v>16005</v>
      </c>
      <c r="H385">
        <f t="shared" si="19"/>
        <v>1</v>
      </c>
      <c r="I385">
        <v>14001</v>
      </c>
      <c r="J385">
        <f t="shared" si="20"/>
        <v>3125</v>
      </c>
      <c r="L385" s="1" t="str">
        <f t="shared" si="12"/>
        <v>[{"bid":15003,"type":5,"num":3},{"bid":16005,"type":6,"num":1},{"bid":14001,"type":4,"num":3125}]</v>
      </c>
    </row>
    <row r="386" spans="1:12" x14ac:dyDescent="0.2">
      <c r="A386">
        <f>static_pve_stage!A386</f>
        <v>20216</v>
      </c>
      <c r="B386">
        <f>static_pve_stage!B386</f>
        <v>20217</v>
      </c>
      <c r="C386" t="str">
        <f>static_pve_stage!C386</f>
        <v>当前波数 15/20</v>
      </c>
      <c r="D386" s="1" t="s">
        <v>32</v>
      </c>
      <c r="E386">
        <f t="shared" si="22"/>
        <v>15003</v>
      </c>
      <c r="F386">
        <f t="shared" si="18"/>
        <v>3</v>
      </c>
      <c r="G386">
        <f t="shared" si="21"/>
        <v>16005</v>
      </c>
      <c r="H386">
        <f t="shared" si="19"/>
        <v>1</v>
      </c>
      <c r="I386">
        <v>14001</v>
      </c>
      <c r="J386">
        <f t="shared" si="20"/>
        <v>3375</v>
      </c>
      <c r="L386" s="1" t="str">
        <f t="shared" si="12"/>
        <v>[{"bid":15003,"type":5,"num":3},{"bid":16005,"type":6,"num":1},{"bid":14001,"type":4,"num":3375}]</v>
      </c>
    </row>
    <row r="387" spans="1:12" x14ac:dyDescent="0.2">
      <c r="A387">
        <f>static_pve_stage!A387</f>
        <v>20217</v>
      </c>
      <c r="B387">
        <f>static_pve_stage!B387</f>
        <v>20218</v>
      </c>
      <c r="C387" t="str">
        <f>static_pve_stage!C387</f>
        <v>当前波数 16/20\n下一波BOSS</v>
      </c>
      <c r="D387" s="1" t="s">
        <v>32</v>
      </c>
      <c r="E387">
        <f t="shared" si="22"/>
        <v>15003</v>
      </c>
      <c r="F387">
        <f t="shared" si="18"/>
        <v>3</v>
      </c>
      <c r="G387">
        <f t="shared" si="21"/>
        <v>16005</v>
      </c>
      <c r="H387">
        <f t="shared" si="19"/>
        <v>1</v>
      </c>
      <c r="I387">
        <v>14001</v>
      </c>
      <c r="J387">
        <f t="shared" si="20"/>
        <v>3625</v>
      </c>
      <c r="L387" s="1" t="str">
        <f t="shared" si="12"/>
        <v>[{"bid":15003,"type":5,"num":3},{"bid":16005,"type":6,"num":1},{"bid":14001,"type":4,"num":3625}]</v>
      </c>
    </row>
    <row r="388" spans="1:12" x14ac:dyDescent="0.2">
      <c r="A388">
        <f>static_pve_stage!A388</f>
        <v>20218</v>
      </c>
      <c r="B388">
        <f>static_pve_stage!B388</f>
        <v>20219</v>
      </c>
      <c r="C388" t="str">
        <f>static_pve_stage!C388</f>
        <v>BOSS波\n需击杀所有怪物</v>
      </c>
      <c r="D388" s="1" t="s">
        <v>32</v>
      </c>
      <c r="E388">
        <f t="shared" si="22"/>
        <v>15003</v>
      </c>
      <c r="F388">
        <f t="shared" si="18"/>
        <v>3</v>
      </c>
      <c r="G388">
        <f t="shared" si="21"/>
        <v>16005</v>
      </c>
      <c r="H388">
        <f t="shared" si="19"/>
        <v>1</v>
      </c>
      <c r="I388">
        <v>14001</v>
      </c>
      <c r="J388">
        <f t="shared" si="20"/>
        <v>3875</v>
      </c>
      <c r="L388" s="1" t="str">
        <f t="shared" si="12"/>
        <v>[{"bid":15003,"type":5,"num":3},{"bid":16005,"type":6,"num":1},{"bid":14001,"type":4,"num":3875}]</v>
      </c>
    </row>
    <row r="389" spans="1:12" x14ac:dyDescent="0.2">
      <c r="A389">
        <f>static_pve_stage!A389</f>
        <v>20219</v>
      </c>
      <c r="B389">
        <f>static_pve_stage!B389</f>
        <v>20220</v>
      </c>
      <c r="C389" t="str">
        <f>static_pve_stage!C389</f>
        <v>当前波数 17/20</v>
      </c>
      <c r="D389" s="1" t="s">
        <v>32</v>
      </c>
      <c r="E389">
        <f t="shared" si="22"/>
        <v>15003</v>
      </c>
      <c r="F389">
        <f t="shared" si="18"/>
        <v>4</v>
      </c>
      <c r="G389">
        <f t="shared" si="21"/>
        <v>16005</v>
      </c>
      <c r="H389">
        <f t="shared" si="19"/>
        <v>1</v>
      </c>
      <c r="I389">
        <v>14001</v>
      </c>
      <c r="J389">
        <f t="shared" si="20"/>
        <v>4125</v>
      </c>
      <c r="L389" s="1" t="str">
        <f t="shared" si="12"/>
        <v>[{"bid":15003,"type":5,"num":4},{"bid":16005,"type":6,"num":1},{"bid":14001,"type":4,"num":4125}]</v>
      </c>
    </row>
    <row r="390" spans="1:12" x14ac:dyDescent="0.2">
      <c r="A390">
        <f>static_pve_stage!A390</f>
        <v>20220</v>
      </c>
      <c r="B390">
        <f>static_pve_stage!B390</f>
        <v>20221</v>
      </c>
      <c r="C390" t="str">
        <f>static_pve_stage!C390</f>
        <v>当前波数 18/20</v>
      </c>
      <c r="D390" s="1" t="s">
        <v>32</v>
      </c>
      <c r="E390">
        <f t="shared" si="22"/>
        <v>15003</v>
      </c>
      <c r="F390">
        <f t="shared" si="18"/>
        <v>4</v>
      </c>
      <c r="G390">
        <f t="shared" si="21"/>
        <v>16005</v>
      </c>
      <c r="H390">
        <f t="shared" si="19"/>
        <v>1</v>
      </c>
      <c r="I390">
        <v>14001</v>
      </c>
      <c r="J390">
        <f t="shared" si="20"/>
        <v>4375</v>
      </c>
      <c r="L390" s="1" t="str">
        <f t="shared" si="12"/>
        <v>[{"bid":15003,"type":5,"num":4},{"bid":16005,"type":6,"num":1},{"bid":14001,"type":4,"num":4375}]</v>
      </c>
    </row>
    <row r="391" spans="1:12" x14ac:dyDescent="0.2">
      <c r="A391">
        <f>static_pve_stage!A391</f>
        <v>20221</v>
      </c>
      <c r="B391">
        <f>static_pve_stage!B391</f>
        <v>20222</v>
      </c>
      <c r="C391" t="str">
        <f>static_pve_stage!C391</f>
        <v>当前波数 19/20</v>
      </c>
      <c r="D391" s="1" t="s">
        <v>32</v>
      </c>
      <c r="E391">
        <f t="shared" si="22"/>
        <v>15003</v>
      </c>
      <c r="F391">
        <f t="shared" si="18"/>
        <v>4</v>
      </c>
      <c r="G391">
        <f t="shared" si="21"/>
        <v>16005</v>
      </c>
      <c r="H391">
        <f t="shared" si="19"/>
        <v>1</v>
      </c>
      <c r="I391">
        <v>14001</v>
      </c>
      <c r="J391">
        <f t="shared" si="20"/>
        <v>4625</v>
      </c>
      <c r="L391" s="1" t="str">
        <f t="shared" si="12"/>
        <v>[{"bid":15003,"type":5,"num":4},{"bid":16005,"type":6,"num":1},{"bid":14001,"type":4,"num":4625}]</v>
      </c>
    </row>
    <row r="392" spans="1:12" x14ac:dyDescent="0.2">
      <c r="A392">
        <f>static_pve_stage!A392</f>
        <v>20222</v>
      </c>
      <c r="B392">
        <f>static_pve_stage!B392</f>
        <v>20223</v>
      </c>
      <c r="C392" t="str">
        <f>static_pve_stage!C392</f>
        <v>当前波数 20/20\n下一波BOSS</v>
      </c>
      <c r="D392" s="1" t="s">
        <v>32</v>
      </c>
      <c r="E392">
        <f t="shared" si="22"/>
        <v>15003</v>
      </c>
      <c r="F392">
        <f t="shared" si="18"/>
        <v>4</v>
      </c>
      <c r="G392">
        <f t="shared" si="21"/>
        <v>16005</v>
      </c>
      <c r="H392">
        <f t="shared" si="19"/>
        <v>1</v>
      </c>
      <c r="I392">
        <v>14001</v>
      </c>
      <c r="J392">
        <f t="shared" si="20"/>
        <v>4875</v>
      </c>
      <c r="L392" s="1" t="str">
        <f t="shared" si="12"/>
        <v>[{"bid":15003,"type":5,"num":4},{"bid":16005,"type":6,"num":1},{"bid":14001,"type":4,"num":4875}]</v>
      </c>
    </row>
    <row r="393" spans="1:12" x14ac:dyDescent="0.2">
      <c r="A393">
        <f>static_pve_stage!A393</f>
        <v>20223</v>
      </c>
      <c r="B393">
        <f>static_pve_stage!B393</f>
        <v>-1</v>
      </c>
      <c r="C393" t="str">
        <f>static_pve_stage!C393</f>
        <v>BOSS波\n需击杀所有怪物</v>
      </c>
      <c r="D393" s="1" t="s">
        <v>32</v>
      </c>
      <c r="E393">
        <f t="shared" si="22"/>
        <v>15003</v>
      </c>
      <c r="F393">
        <f t="shared" si="18"/>
        <v>5</v>
      </c>
      <c r="G393">
        <f t="shared" si="21"/>
        <v>16005</v>
      </c>
      <c r="H393">
        <f t="shared" si="19"/>
        <v>1</v>
      </c>
      <c r="I393">
        <v>14001</v>
      </c>
      <c r="J393">
        <f t="shared" si="20"/>
        <v>5000</v>
      </c>
      <c r="L393" s="1" t="str">
        <f t="shared" ref="L393:L456" si="23">"["&amp;IF(F393=0,"","{""bid"":"&amp;E393&amp;",""type"":5,""num"":"&amp;F393&amp;"},")&amp;IF(H393=0,"","{""bid"":"&amp;G393&amp;",""type"":6,""num"":"&amp;H393&amp;"},")&amp;IF(J393=0,"","{""bid"":"&amp;I393&amp;",""type"":4,""num"":"&amp;J393&amp;"}")&amp;"]"</f>
        <v>[{"bid":15003,"type":5,"num":5},{"bid":16005,"type":6,"num":1},{"bid":14001,"type":4,"num":5000}]</v>
      </c>
    </row>
    <row r="394" spans="1:12" x14ac:dyDescent="0.2">
      <c r="A394">
        <f>static_pve_stage!A394</f>
        <v>20301</v>
      </c>
      <c r="B394">
        <f>static_pve_stage!B394</f>
        <v>20302</v>
      </c>
      <c r="C394" t="str">
        <f>static_pve_stage!C394</f>
        <v>当前波数 1/20</v>
      </c>
      <c r="D394" s="1" t="s">
        <v>32</v>
      </c>
      <c r="E394">
        <f t="shared" si="22"/>
        <v>15003</v>
      </c>
      <c r="F394">
        <f t="shared" si="18"/>
        <v>0</v>
      </c>
      <c r="G394">
        <f t="shared" si="21"/>
        <v>16005</v>
      </c>
      <c r="H394">
        <f t="shared" si="19"/>
        <v>0</v>
      </c>
      <c r="I394">
        <v>14001</v>
      </c>
      <c r="J394">
        <f t="shared" si="20"/>
        <v>0</v>
      </c>
      <c r="L394" s="1" t="str">
        <f t="shared" si="23"/>
        <v>[]</v>
      </c>
    </row>
    <row r="395" spans="1:12" x14ac:dyDescent="0.2">
      <c r="A395">
        <f>static_pve_stage!A395</f>
        <v>20302</v>
      </c>
      <c r="B395">
        <f>static_pve_stage!B395</f>
        <v>20303</v>
      </c>
      <c r="C395" t="str">
        <f>static_pve_stage!C395</f>
        <v>当前波数 2/20</v>
      </c>
      <c r="D395" s="1" t="s">
        <v>32</v>
      </c>
      <c r="E395">
        <f t="shared" si="22"/>
        <v>15003</v>
      </c>
      <c r="F395">
        <f t="shared" si="18"/>
        <v>0</v>
      </c>
      <c r="G395">
        <f t="shared" si="21"/>
        <v>16005</v>
      </c>
      <c r="H395">
        <f t="shared" si="19"/>
        <v>0</v>
      </c>
      <c r="I395">
        <v>14001</v>
      </c>
      <c r="J395">
        <f t="shared" si="20"/>
        <v>150</v>
      </c>
      <c r="L395" s="1" t="str">
        <f t="shared" si="23"/>
        <v>[{"bid":14001,"type":4,"num":150}]</v>
      </c>
    </row>
    <row r="396" spans="1:12" x14ac:dyDescent="0.2">
      <c r="A396">
        <f>static_pve_stage!A396</f>
        <v>20303</v>
      </c>
      <c r="B396">
        <f>static_pve_stage!B396</f>
        <v>20304</v>
      </c>
      <c r="C396" t="str">
        <f>static_pve_stage!C396</f>
        <v>当前波数 3/20</v>
      </c>
      <c r="D396" s="1" t="s">
        <v>32</v>
      </c>
      <c r="E396">
        <f t="shared" si="22"/>
        <v>15003</v>
      </c>
      <c r="F396">
        <f t="shared" si="18"/>
        <v>0</v>
      </c>
      <c r="G396">
        <f t="shared" si="21"/>
        <v>16005</v>
      </c>
      <c r="H396">
        <f t="shared" si="19"/>
        <v>0</v>
      </c>
      <c r="I396">
        <v>14001</v>
      </c>
      <c r="J396">
        <f t="shared" si="20"/>
        <v>300</v>
      </c>
      <c r="L396" s="1" t="str">
        <f t="shared" si="23"/>
        <v>[{"bid":14001,"type":4,"num":300}]</v>
      </c>
    </row>
    <row r="397" spans="1:12" x14ac:dyDescent="0.2">
      <c r="A397">
        <f>static_pve_stage!A397</f>
        <v>20304</v>
      </c>
      <c r="B397">
        <f>static_pve_stage!B397</f>
        <v>20305</v>
      </c>
      <c r="C397" t="str">
        <f>static_pve_stage!C397</f>
        <v>当前波数 4/20</v>
      </c>
      <c r="D397" s="1" t="s">
        <v>32</v>
      </c>
      <c r="E397">
        <f t="shared" si="22"/>
        <v>15003</v>
      </c>
      <c r="F397">
        <f t="shared" si="18"/>
        <v>0</v>
      </c>
      <c r="G397">
        <f t="shared" si="21"/>
        <v>16005</v>
      </c>
      <c r="H397">
        <f t="shared" si="19"/>
        <v>0</v>
      </c>
      <c r="I397">
        <v>14001</v>
      </c>
      <c r="J397">
        <f t="shared" si="20"/>
        <v>450</v>
      </c>
      <c r="L397" s="1" t="str">
        <f t="shared" si="23"/>
        <v>[{"bid":14001,"type":4,"num":450}]</v>
      </c>
    </row>
    <row r="398" spans="1:12" x14ac:dyDescent="0.2">
      <c r="A398">
        <f>static_pve_stage!A398</f>
        <v>20305</v>
      </c>
      <c r="B398">
        <f>static_pve_stage!B398</f>
        <v>20306</v>
      </c>
      <c r="C398" t="str">
        <f>static_pve_stage!C398</f>
        <v>当前波数 5/20</v>
      </c>
      <c r="D398" s="1" t="s">
        <v>32</v>
      </c>
      <c r="E398">
        <f t="shared" si="22"/>
        <v>15003</v>
      </c>
      <c r="F398">
        <f t="shared" si="18"/>
        <v>0</v>
      </c>
      <c r="G398">
        <f t="shared" si="21"/>
        <v>16005</v>
      </c>
      <c r="H398">
        <f t="shared" si="19"/>
        <v>0</v>
      </c>
      <c r="I398">
        <v>14001</v>
      </c>
      <c r="J398">
        <f t="shared" si="20"/>
        <v>750</v>
      </c>
      <c r="L398" s="1" t="str">
        <f t="shared" si="23"/>
        <v>[{"bid":14001,"type":4,"num":750}]</v>
      </c>
    </row>
    <row r="399" spans="1:12" x14ac:dyDescent="0.2">
      <c r="A399">
        <f>static_pve_stage!A399</f>
        <v>20306</v>
      </c>
      <c r="B399">
        <f>static_pve_stage!B399</f>
        <v>20307</v>
      </c>
      <c r="C399" t="str">
        <f>static_pve_stage!C399</f>
        <v>当前波数 6/20</v>
      </c>
      <c r="D399" s="1" t="s">
        <v>32</v>
      </c>
      <c r="E399">
        <f t="shared" si="22"/>
        <v>15003</v>
      </c>
      <c r="F399">
        <f t="shared" si="18"/>
        <v>1</v>
      </c>
      <c r="G399">
        <f t="shared" si="21"/>
        <v>16005</v>
      </c>
      <c r="H399">
        <f t="shared" si="19"/>
        <v>0</v>
      </c>
      <c r="I399">
        <v>14001</v>
      </c>
      <c r="J399">
        <f t="shared" si="20"/>
        <v>1050</v>
      </c>
      <c r="L399" s="1" t="str">
        <f t="shared" si="23"/>
        <v>[{"bid":15003,"type":5,"num":1},{"bid":14001,"type":4,"num":1050}]</v>
      </c>
    </row>
    <row r="400" spans="1:12" x14ac:dyDescent="0.2">
      <c r="A400">
        <f>static_pve_stage!A400</f>
        <v>20307</v>
      </c>
      <c r="B400">
        <f>static_pve_stage!B400</f>
        <v>20308</v>
      </c>
      <c r="C400" t="str">
        <f>static_pve_stage!C400</f>
        <v>当前波数 7/20</v>
      </c>
      <c r="D400" s="1" t="s">
        <v>32</v>
      </c>
      <c r="E400">
        <f t="shared" si="22"/>
        <v>15003</v>
      </c>
      <c r="F400">
        <f t="shared" si="18"/>
        <v>1</v>
      </c>
      <c r="G400">
        <f t="shared" si="21"/>
        <v>16005</v>
      </c>
      <c r="H400">
        <f t="shared" si="19"/>
        <v>0</v>
      </c>
      <c r="I400">
        <v>14001</v>
      </c>
      <c r="J400">
        <f t="shared" si="20"/>
        <v>1350</v>
      </c>
      <c r="L400" s="1" t="str">
        <f t="shared" si="23"/>
        <v>[{"bid":15003,"type":5,"num":1},{"bid":14001,"type":4,"num":1350}]</v>
      </c>
    </row>
    <row r="401" spans="1:12" x14ac:dyDescent="0.2">
      <c r="A401">
        <f>static_pve_stage!A401</f>
        <v>20308</v>
      </c>
      <c r="B401">
        <f>static_pve_stage!B401</f>
        <v>20309</v>
      </c>
      <c r="C401" t="str">
        <f>static_pve_stage!C401</f>
        <v>当前波数 8/20</v>
      </c>
      <c r="D401" s="1" t="s">
        <v>32</v>
      </c>
      <c r="E401">
        <f t="shared" si="22"/>
        <v>15003</v>
      </c>
      <c r="F401">
        <f t="shared" si="18"/>
        <v>1</v>
      </c>
      <c r="G401">
        <f t="shared" si="21"/>
        <v>16005</v>
      </c>
      <c r="H401">
        <f t="shared" si="19"/>
        <v>0</v>
      </c>
      <c r="I401">
        <v>14001</v>
      </c>
      <c r="J401">
        <f t="shared" si="20"/>
        <v>1650</v>
      </c>
      <c r="L401" s="1" t="str">
        <f t="shared" si="23"/>
        <v>[{"bid":15003,"type":5,"num":1},{"bid":14001,"type":4,"num":1650}]</v>
      </c>
    </row>
    <row r="402" spans="1:12" x14ac:dyDescent="0.2">
      <c r="A402">
        <f>static_pve_stage!A402</f>
        <v>20309</v>
      </c>
      <c r="B402">
        <f>static_pve_stage!B402</f>
        <v>20310</v>
      </c>
      <c r="C402" t="str">
        <f>static_pve_stage!C402</f>
        <v>当前波数 9/20</v>
      </c>
      <c r="D402" s="1" t="s">
        <v>32</v>
      </c>
      <c r="E402">
        <f t="shared" si="22"/>
        <v>15003</v>
      </c>
      <c r="F402">
        <f t="shared" si="18"/>
        <v>1</v>
      </c>
      <c r="G402">
        <f t="shared" si="21"/>
        <v>16005</v>
      </c>
      <c r="H402">
        <f t="shared" si="19"/>
        <v>0</v>
      </c>
      <c r="I402">
        <v>14001</v>
      </c>
      <c r="J402">
        <f t="shared" si="20"/>
        <v>1950</v>
      </c>
      <c r="L402" s="1" t="str">
        <f t="shared" si="23"/>
        <v>[{"bid":15003,"type":5,"num":1},{"bid":14001,"type":4,"num":1950}]</v>
      </c>
    </row>
    <row r="403" spans="1:12" x14ac:dyDescent="0.2">
      <c r="A403">
        <f>static_pve_stage!A403</f>
        <v>20310</v>
      </c>
      <c r="B403">
        <f>static_pve_stage!B403</f>
        <v>20311</v>
      </c>
      <c r="C403" t="str">
        <f>static_pve_stage!C403</f>
        <v>当前波数 10/20\n下一波BOSS</v>
      </c>
      <c r="D403" s="1" t="s">
        <v>32</v>
      </c>
      <c r="E403">
        <f t="shared" si="22"/>
        <v>15003</v>
      </c>
      <c r="F403">
        <f t="shared" si="18"/>
        <v>2</v>
      </c>
      <c r="G403">
        <f t="shared" si="21"/>
        <v>16005</v>
      </c>
      <c r="H403">
        <f t="shared" si="19"/>
        <v>0</v>
      </c>
      <c r="I403">
        <v>14001</v>
      </c>
      <c r="J403">
        <f t="shared" si="20"/>
        <v>2250</v>
      </c>
      <c r="L403" s="1" t="str">
        <f t="shared" si="23"/>
        <v>[{"bid":15003,"type":5,"num":2},{"bid":14001,"type":4,"num":2250}]</v>
      </c>
    </row>
    <row r="404" spans="1:12" x14ac:dyDescent="0.2">
      <c r="A404">
        <f>static_pve_stage!A404</f>
        <v>20311</v>
      </c>
      <c r="B404">
        <f>static_pve_stage!B404</f>
        <v>20312</v>
      </c>
      <c r="C404" t="str">
        <f>static_pve_stage!C404</f>
        <v>BOSS波\n需击杀所有怪物</v>
      </c>
      <c r="D404" s="1" t="s">
        <v>32</v>
      </c>
      <c r="E404">
        <f t="shared" si="22"/>
        <v>15003</v>
      </c>
      <c r="F404">
        <f t="shared" si="18"/>
        <v>2</v>
      </c>
      <c r="G404">
        <f t="shared" si="21"/>
        <v>16005</v>
      </c>
      <c r="H404">
        <f t="shared" si="19"/>
        <v>0</v>
      </c>
      <c r="I404">
        <v>14001</v>
      </c>
      <c r="J404">
        <f t="shared" si="20"/>
        <v>2550</v>
      </c>
      <c r="L404" s="1" t="str">
        <f t="shared" si="23"/>
        <v>[{"bid":15003,"type":5,"num":2},{"bid":14001,"type":4,"num":2550}]</v>
      </c>
    </row>
    <row r="405" spans="1:12" x14ac:dyDescent="0.2">
      <c r="A405">
        <f>static_pve_stage!A405</f>
        <v>20312</v>
      </c>
      <c r="B405">
        <f>static_pve_stage!B405</f>
        <v>20313</v>
      </c>
      <c r="C405" t="str">
        <f>static_pve_stage!C405</f>
        <v>当前波数 11/20</v>
      </c>
      <c r="D405" s="1" t="s">
        <v>32</v>
      </c>
      <c r="E405">
        <f t="shared" si="22"/>
        <v>15003</v>
      </c>
      <c r="F405">
        <f t="shared" si="18"/>
        <v>2</v>
      </c>
      <c r="G405">
        <f t="shared" si="21"/>
        <v>16005</v>
      </c>
      <c r="H405">
        <f t="shared" si="19"/>
        <v>0</v>
      </c>
      <c r="I405">
        <v>14001</v>
      </c>
      <c r="J405">
        <f t="shared" si="20"/>
        <v>2850</v>
      </c>
      <c r="L405" s="1" t="str">
        <f t="shared" si="23"/>
        <v>[{"bid":15003,"type":5,"num":2},{"bid":14001,"type":4,"num":2850}]</v>
      </c>
    </row>
    <row r="406" spans="1:12" x14ac:dyDescent="0.2">
      <c r="A406">
        <f>static_pve_stage!A406</f>
        <v>20313</v>
      </c>
      <c r="B406">
        <f>static_pve_stage!B406</f>
        <v>20314</v>
      </c>
      <c r="C406" t="str">
        <f>static_pve_stage!C406</f>
        <v>当前波数 12/20</v>
      </c>
      <c r="D406" s="1" t="s">
        <v>32</v>
      </c>
      <c r="E406">
        <f t="shared" si="22"/>
        <v>15003</v>
      </c>
      <c r="F406">
        <f t="shared" si="18"/>
        <v>3</v>
      </c>
      <c r="G406">
        <f t="shared" si="21"/>
        <v>16005</v>
      </c>
      <c r="H406">
        <f t="shared" si="19"/>
        <v>1</v>
      </c>
      <c r="I406">
        <v>14001</v>
      </c>
      <c r="J406">
        <f t="shared" si="20"/>
        <v>3150</v>
      </c>
      <c r="L406" s="1" t="str">
        <f t="shared" si="23"/>
        <v>[{"bid":15003,"type":5,"num":3},{"bid":16005,"type":6,"num":1},{"bid":14001,"type":4,"num":3150}]</v>
      </c>
    </row>
    <row r="407" spans="1:12" x14ac:dyDescent="0.2">
      <c r="A407">
        <f>static_pve_stage!A407</f>
        <v>20314</v>
      </c>
      <c r="B407">
        <f>static_pve_stage!B407</f>
        <v>20315</v>
      </c>
      <c r="C407" t="str">
        <f>static_pve_stage!C407</f>
        <v>当前波数 13/20</v>
      </c>
      <c r="D407" s="1" t="s">
        <v>32</v>
      </c>
      <c r="E407">
        <f t="shared" si="22"/>
        <v>15003</v>
      </c>
      <c r="F407">
        <f t="shared" si="18"/>
        <v>3</v>
      </c>
      <c r="G407">
        <f t="shared" si="21"/>
        <v>16005</v>
      </c>
      <c r="H407">
        <f t="shared" si="19"/>
        <v>1</v>
      </c>
      <c r="I407">
        <v>14001</v>
      </c>
      <c r="J407">
        <f t="shared" si="20"/>
        <v>3450</v>
      </c>
      <c r="L407" s="1" t="str">
        <f t="shared" si="23"/>
        <v>[{"bid":15003,"type":5,"num":3},{"bid":16005,"type":6,"num":1},{"bid":14001,"type":4,"num":3450}]</v>
      </c>
    </row>
    <row r="408" spans="1:12" x14ac:dyDescent="0.2">
      <c r="A408">
        <f>static_pve_stage!A408</f>
        <v>20315</v>
      </c>
      <c r="B408">
        <f>static_pve_stage!B408</f>
        <v>20316</v>
      </c>
      <c r="C408" t="str">
        <f>static_pve_stage!C408</f>
        <v>当前波数 14/20</v>
      </c>
      <c r="D408" s="1" t="s">
        <v>32</v>
      </c>
      <c r="E408">
        <f t="shared" si="22"/>
        <v>15003</v>
      </c>
      <c r="F408">
        <f t="shared" si="18"/>
        <v>3</v>
      </c>
      <c r="G408">
        <f t="shared" si="21"/>
        <v>16005</v>
      </c>
      <c r="H408">
        <f t="shared" si="19"/>
        <v>1</v>
      </c>
      <c r="I408">
        <v>14001</v>
      </c>
      <c r="J408">
        <f t="shared" si="20"/>
        <v>3750</v>
      </c>
      <c r="L408" s="1" t="str">
        <f t="shared" si="23"/>
        <v>[{"bid":15003,"type":5,"num":3},{"bid":16005,"type":6,"num":1},{"bid":14001,"type":4,"num":3750}]</v>
      </c>
    </row>
    <row r="409" spans="1:12" x14ac:dyDescent="0.2">
      <c r="A409">
        <f>static_pve_stage!A409</f>
        <v>20316</v>
      </c>
      <c r="B409">
        <f>static_pve_stage!B409</f>
        <v>20317</v>
      </c>
      <c r="C409" t="str">
        <f>static_pve_stage!C409</f>
        <v>当前波数 15/20</v>
      </c>
      <c r="D409" s="1" t="s">
        <v>32</v>
      </c>
      <c r="E409">
        <f t="shared" si="22"/>
        <v>15003</v>
      </c>
      <c r="F409">
        <f t="shared" si="18"/>
        <v>4</v>
      </c>
      <c r="G409">
        <f t="shared" si="21"/>
        <v>16005</v>
      </c>
      <c r="H409">
        <f t="shared" si="19"/>
        <v>1</v>
      </c>
      <c r="I409">
        <v>14001</v>
      </c>
      <c r="J409">
        <f t="shared" si="20"/>
        <v>4050</v>
      </c>
      <c r="L409" s="1" t="str">
        <f t="shared" si="23"/>
        <v>[{"bid":15003,"type":5,"num":4},{"bid":16005,"type":6,"num":1},{"bid":14001,"type":4,"num":4050}]</v>
      </c>
    </row>
    <row r="410" spans="1:12" x14ac:dyDescent="0.2">
      <c r="A410">
        <f>static_pve_stage!A410</f>
        <v>20317</v>
      </c>
      <c r="B410">
        <f>static_pve_stage!B410</f>
        <v>20318</v>
      </c>
      <c r="C410" t="str">
        <f>static_pve_stage!C410</f>
        <v>当前波数 16/20\n下一波BOSS</v>
      </c>
      <c r="D410" s="1" t="s">
        <v>32</v>
      </c>
      <c r="E410">
        <f t="shared" si="22"/>
        <v>15003</v>
      </c>
      <c r="F410">
        <f t="shared" si="18"/>
        <v>4</v>
      </c>
      <c r="G410">
        <f t="shared" si="21"/>
        <v>16005</v>
      </c>
      <c r="H410">
        <f t="shared" si="19"/>
        <v>1</v>
      </c>
      <c r="I410">
        <v>14001</v>
      </c>
      <c r="J410">
        <f t="shared" si="20"/>
        <v>4350</v>
      </c>
      <c r="L410" s="1" t="str">
        <f t="shared" si="23"/>
        <v>[{"bid":15003,"type":5,"num":4},{"bid":16005,"type":6,"num":1},{"bid":14001,"type":4,"num":4350}]</v>
      </c>
    </row>
    <row r="411" spans="1:12" x14ac:dyDescent="0.2">
      <c r="A411">
        <f>static_pve_stage!A411</f>
        <v>20318</v>
      </c>
      <c r="B411">
        <f>static_pve_stage!B411</f>
        <v>20319</v>
      </c>
      <c r="C411" t="str">
        <f>static_pve_stage!C411</f>
        <v>BOSS波\n需击杀所有怪物</v>
      </c>
      <c r="D411" s="1" t="s">
        <v>32</v>
      </c>
      <c r="E411">
        <f t="shared" si="22"/>
        <v>15003</v>
      </c>
      <c r="F411">
        <f t="shared" si="18"/>
        <v>4</v>
      </c>
      <c r="G411">
        <f t="shared" si="21"/>
        <v>16005</v>
      </c>
      <c r="H411">
        <f t="shared" si="19"/>
        <v>1</v>
      </c>
      <c r="I411">
        <v>14001</v>
      </c>
      <c r="J411">
        <f t="shared" si="20"/>
        <v>4650</v>
      </c>
      <c r="L411" s="1" t="str">
        <f t="shared" si="23"/>
        <v>[{"bid":15003,"type":5,"num":4},{"bid":16005,"type":6,"num":1},{"bid":14001,"type":4,"num":4650}]</v>
      </c>
    </row>
    <row r="412" spans="1:12" x14ac:dyDescent="0.2">
      <c r="A412">
        <f>static_pve_stage!A412</f>
        <v>20319</v>
      </c>
      <c r="B412">
        <f>static_pve_stage!B412</f>
        <v>20320</v>
      </c>
      <c r="C412" t="str">
        <f>static_pve_stage!C412</f>
        <v>当前波数 17/20</v>
      </c>
      <c r="D412" s="1" t="s">
        <v>32</v>
      </c>
      <c r="E412">
        <f t="shared" si="22"/>
        <v>15003</v>
      </c>
      <c r="F412">
        <f t="shared" ref="F412:F475" si="24">F67</f>
        <v>4</v>
      </c>
      <c r="G412">
        <f t="shared" si="21"/>
        <v>16005</v>
      </c>
      <c r="H412">
        <f t="shared" ref="H412:H475" si="25">H67</f>
        <v>1</v>
      </c>
      <c r="I412">
        <v>14001</v>
      </c>
      <c r="J412">
        <f t="shared" ref="J412:J475" si="26">J67</f>
        <v>4950</v>
      </c>
      <c r="L412" s="1" t="str">
        <f t="shared" si="23"/>
        <v>[{"bid":15003,"type":5,"num":4},{"bid":16005,"type":6,"num":1},{"bid":14001,"type":4,"num":4950}]</v>
      </c>
    </row>
    <row r="413" spans="1:12" x14ac:dyDescent="0.2">
      <c r="A413">
        <f>static_pve_stage!A413</f>
        <v>20320</v>
      </c>
      <c r="B413">
        <f>static_pve_stage!B413</f>
        <v>20321</v>
      </c>
      <c r="C413" t="str">
        <f>static_pve_stage!C413</f>
        <v>当前波数 18/20</v>
      </c>
      <c r="D413" s="1" t="s">
        <v>32</v>
      </c>
      <c r="E413">
        <f t="shared" si="22"/>
        <v>15003</v>
      </c>
      <c r="F413">
        <f t="shared" si="24"/>
        <v>5</v>
      </c>
      <c r="G413">
        <f t="shared" ref="G413:G476" si="27">G68+1</f>
        <v>16005</v>
      </c>
      <c r="H413">
        <f t="shared" si="25"/>
        <v>1</v>
      </c>
      <c r="I413">
        <v>14001</v>
      </c>
      <c r="J413">
        <f t="shared" si="26"/>
        <v>5250</v>
      </c>
      <c r="L413" s="1" t="str">
        <f t="shared" si="23"/>
        <v>[{"bid":15003,"type":5,"num":5},{"bid":16005,"type":6,"num":1},{"bid":14001,"type":4,"num":5250}]</v>
      </c>
    </row>
    <row r="414" spans="1:12" x14ac:dyDescent="0.2">
      <c r="A414">
        <f>static_pve_stage!A414</f>
        <v>20321</v>
      </c>
      <c r="B414">
        <f>static_pve_stage!B414</f>
        <v>20322</v>
      </c>
      <c r="C414" t="str">
        <f>static_pve_stage!C414</f>
        <v>当前波数 19/20</v>
      </c>
      <c r="D414" s="1" t="s">
        <v>32</v>
      </c>
      <c r="E414">
        <f t="shared" ref="E414:E477" si="28">E413</f>
        <v>15003</v>
      </c>
      <c r="F414">
        <f t="shared" si="24"/>
        <v>5</v>
      </c>
      <c r="G414">
        <f t="shared" si="27"/>
        <v>16005</v>
      </c>
      <c r="H414">
        <f t="shared" si="25"/>
        <v>1</v>
      </c>
      <c r="I414">
        <v>14001</v>
      </c>
      <c r="J414">
        <f t="shared" si="26"/>
        <v>5550</v>
      </c>
      <c r="L414" s="1" t="str">
        <f t="shared" si="23"/>
        <v>[{"bid":15003,"type":5,"num":5},{"bid":16005,"type":6,"num":1},{"bid":14001,"type":4,"num":5550}]</v>
      </c>
    </row>
    <row r="415" spans="1:12" x14ac:dyDescent="0.2">
      <c r="A415">
        <f>static_pve_stage!A415</f>
        <v>20322</v>
      </c>
      <c r="B415">
        <f>static_pve_stage!B415</f>
        <v>20323</v>
      </c>
      <c r="C415" t="str">
        <f>static_pve_stage!C415</f>
        <v>当前波数 20/20\n下一波BOSS</v>
      </c>
      <c r="D415" s="1" t="s">
        <v>32</v>
      </c>
      <c r="E415">
        <f t="shared" si="28"/>
        <v>15003</v>
      </c>
      <c r="F415">
        <f t="shared" si="24"/>
        <v>5</v>
      </c>
      <c r="G415">
        <f t="shared" si="27"/>
        <v>16005</v>
      </c>
      <c r="H415">
        <f t="shared" si="25"/>
        <v>2</v>
      </c>
      <c r="I415">
        <v>14001</v>
      </c>
      <c r="J415">
        <f t="shared" si="26"/>
        <v>5850</v>
      </c>
      <c r="L415" s="1" t="str">
        <f t="shared" si="23"/>
        <v>[{"bid":15003,"type":5,"num":5},{"bid":16005,"type":6,"num":2},{"bid":14001,"type":4,"num":5850}]</v>
      </c>
    </row>
    <row r="416" spans="1:12" x14ac:dyDescent="0.2">
      <c r="A416">
        <f>static_pve_stage!A416</f>
        <v>20323</v>
      </c>
      <c r="B416">
        <f>static_pve_stage!B416</f>
        <v>-1</v>
      </c>
      <c r="C416" t="str">
        <f>static_pve_stage!C416</f>
        <v>BOSS波\n需击杀所有怪物</v>
      </c>
      <c r="D416" s="1" t="s">
        <v>32</v>
      </c>
      <c r="E416">
        <f t="shared" si="28"/>
        <v>15003</v>
      </c>
      <c r="F416">
        <f t="shared" si="24"/>
        <v>6</v>
      </c>
      <c r="G416">
        <f t="shared" si="27"/>
        <v>16005</v>
      </c>
      <c r="H416">
        <f t="shared" si="25"/>
        <v>2</v>
      </c>
      <c r="I416">
        <v>14001</v>
      </c>
      <c r="J416">
        <f t="shared" si="26"/>
        <v>6000</v>
      </c>
      <c r="L416" s="1" t="str">
        <f t="shared" si="23"/>
        <v>[{"bid":15003,"type":5,"num":6},{"bid":16005,"type":6,"num":2},{"bid":14001,"type":4,"num":6000}]</v>
      </c>
    </row>
    <row r="417" spans="1:12" x14ac:dyDescent="0.2">
      <c r="A417">
        <f>static_pve_stage!A417</f>
        <v>20401</v>
      </c>
      <c r="B417">
        <f>static_pve_stage!B417</f>
        <v>20402</v>
      </c>
      <c r="C417" t="str">
        <f>static_pve_stage!C417</f>
        <v>当前波数 1/20</v>
      </c>
      <c r="D417" s="1" t="s">
        <v>32</v>
      </c>
      <c r="E417">
        <f t="shared" si="28"/>
        <v>15003</v>
      </c>
      <c r="F417">
        <f t="shared" si="24"/>
        <v>0</v>
      </c>
      <c r="G417">
        <f t="shared" si="27"/>
        <v>16005</v>
      </c>
      <c r="H417">
        <f t="shared" si="25"/>
        <v>0</v>
      </c>
      <c r="I417">
        <v>14001</v>
      </c>
      <c r="J417">
        <f t="shared" si="26"/>
        <v>0</v>
      </c>
      <c r="L417" s="1" t="str">
        <f t="shared" si="23"/>
        <v>[]</v>
      </c>
    </row>
    <row r="418" spans="1:12" x14ac:dyDescent="0.2">
      <c r="A418">
        <f>static_pve_stage!A418</f>
        <v>20402</v>
      </c>
      <c r="B418">
        <f>static_pve_stage!B418</f>
        <v>20403</v>
      </c>
      <c r="C418" t="str">
        <f>static_pve_stage!C418</f>
        <v>当前波数 2/20</v>
      </c>
      <c r="D418" s="1" t="s">
        <v>32</v>
      </c>
      <c r="E418">
        <f t="shared" si="28"/>
        <v>15003</v>
      </c>
      <c r="F418">
        <f t="shared" si="24"/>
        <v>0</v>
      </c>
      <c r="G418">
        <f t="shared" si="27"/>
        <v>16005</v>
      </c>
      <c r="H418">
        <f t="shared" si="25"/>
        <v>0</v>
      </c>
      <c r="I418">
        <v>14001</v>
      </c>
      <c r="J418">
        <f t="shared" si="26"/>
        <v>175</v>
      </c>
      <c r="L418" s="1" t="str">
        <f t="shared" si="23"/>
        <v>[{"bid":14001,"type":4,"num":175}]</v>
      </c>
    </row>
    <row r="419" spans="1:12" x14ac:dyDescent="0.2">
      <c r="A419">
        <f>static_pve_stage!A419</f>
        <v>20403</v>
      </c>
      <c r="B419">
        <f>static_pve_stage!B419</f>
        <v>20404</v>
      </c>
      <c r="C419" t="str">
        <f>static_pve_stage!C419</f>
        <v>当前波数 3/20</v>
      </c>
      <c r="D419" s="1" t="s">
        <v>32</v>
      </c>
      <c r="E419">
        <f t="shared" si="28"/>
        <v>15003</v>
      </c>
      <c r="F419">
        <f t="shared" si="24"/>
        <v>0</v>
      </c>
      <c r="G419">
        <f t="shared" si="27"/>
        <v>16005</v>
      </c>
      <c r="H419">
        <f t="shared" si="25"/>
        <v>0</v>
      </c>
      <c r="I419">
        <v>14001</v>
      </c>
      <c r="J419">
        <f t="shared" si="26"/>
        <v>350</v>
      </c>
      <c r="L419" s="1" t="str">
        <f t="shared" si="23"/>
        <v>[{"bid":14001,"type":4,"num":350}]</v>
      </c>
    </row>
    <row r="420" spans="1:12" x14ac:dyDescent="0.2">
      <c r="A420">
        <f>static_pve_stage!A420</f>
        <v>20404</v>
      </c>
      <c r="B420">
        <f>static_pve_stage!B420</f>
        <v>20405</v>
      </c>
      <c r="C420" t="str">
        <f>static_pve_stage!C420</f>
        <v>当前波数 4/20</v>
      </c>
      <c r="D420" s="1" t="s">
        <v>32</v>
      </c>
      <c r="E420">
        <f t="shared" si="28"/>
        <v>15003</v>
      </c>
      <c r="F420">
        <f t="shared" si="24"/>
        <v>0</v>
      </c>
      <c r="G420">
        <f t="shared" si="27"/>
        <v>16005</v>
      </c>
      <c r="H420">
        <f t="shared" si="25"/>
        <v>0</v>
      </c>
      <c r="I420">
        <v>14001</v>
      </c>
      <c r="J420">
        <f t="shared" si="26"/>
        <v>525</v>
      </c>
      <c r="L420" s="1" t="str">
        <f t="shared" si="23"/>
        <v>[{"bid":14001,"type":4,"num":525}]</v>
      </c>
    </row>
    <row r="421" spans="1:12" x14ac:dyDescent="0.2">
      <c r="A421">
        <f>static_pve_stage!A421</f>
        <v>20405</v>
      </c>
      <c r="B421">
        <f>static_pve_stage!B421</f>
        <v>20406</v>
      </c>
      <c r="C421" t="str">
        <f>static_pve_stage!C421</f>
        <v>当前波数 5/20</v>
      </c>
      <c r="D421" s="1" t="s">
        <v>32</v>
      </c>
      <c r="E421">
        <f t="shared" si="28"/>
        <v>15003</v>
      </c>
      <c r="F421">
        <f t="shared" si="24"/>
        <v>0</v>
      </c>
      <c r="G421">
        <f t="shared" si="27"/>
        <v>16005</v>
      </c>
      <c r="H421">
        <f t="shared" si="25"/>
        <v>0</v>
      </c>
      <c r="I421">
        <v>14001</v>
      </c>
      <c r="J421">
        <f t="shared" si="26"/>
        <v>875</v>
      </c>
      <c r="L421" s="1" t="str">
        <f t="shared" si="23"/>
        <v>[{"bid":14001,"type":4,"num":875}]</v>
      </c>
    </row>
    <row r="422" spans="1:12" x14ac:dyDescent="0.2">
      <c r="A422">
        <f>static_pve_stage!A422</f>
        <v>20406</v>
      </c>
      <c r="B422">
        <f>static_pve_stage!B422</f>
        <v>20407</v>
      </c>
      <c r="C422" t="str">
        <f>static_pve_stage!C422</f>
        <v>当前波数 6/20</v>
      </c>
      <c r="D422" s="1" t="s">
        <v>32</v>
      </c>
      <c r="E422">
        <f t="shared" si="28"/>
        <v>15003</v>
      </c>
      <c r="F422">
        <f t="shared" si="24"/>
        <v>1</v>
      </c>
      <c r="G422">
        <f t="shared" si="27"/>
        <v>16005</v>
      </c>
      <c r="H422">
        <f t="shared" si="25"/>
        <v>0</v>
      </c>
      <c r="I422">
        <v>14001</v>
      </c>
      <c r="J422">
        <f t="shared" si="26"/>
        <v>1225</v>
      </c>
      <c r="L422" s="1" t="str">
        <f t="shared" si="23"/>
        <v>[{"bid":15003,"type":5,"num":1},{"bid":14001,"type":4,"num":1225}]</v>
      </c>
    </row>
    <row r="423" spans="1:12" x14ac:dyDescent="0.2">
      <c r="A423">
        <f>static_pve_stage!A423</f>
        <v>20407</v>
      </c>
      <c r="B423">
        <f>static_pve_stage!B423</f>
        <v>20408</v>
      </c>
      <c r="C423" t="str">
        <f>static_pve_stage!C423</f>
        <v>当前波数 7/20</v>
      </c>
      <c r="D423" s="1" t="s">
        <v>32</v>
      </c>
      <c r="E423">
        <f t="shared" si="28"/>
        <v>15003</v>
      </c>
      <c r="F423">
        <f t="shared" si="24"/>
        <v>1</v>
      </c>
      <c r="G423">
        <f t="shared" si="27"/>
        <v>16005</v>
      </c>
      <c r="H423">
        <f t="shared" si="25"/>
        <v>0</v>
      </c>
      <c r="I423">
        <v>14001</v>
      </c>
      <c r="J423">
        <f t="shared" si="26"/>
        <v>1575</v>
      </c>
      <c r="L423" s="1" t="str">
        <f t="shared" si="23"/>
        <v>[{"bid":15003,"type":5,"num":1},{"bid":14001,"type":4,"num":1575}]</v>
      </c>
    </row>
    <row r="424" spans="1:12" x14ac:dyDescent="0.2">
      <c r="A424">
        <f>static_pve_stage!A424</f>
        <v>20408</v>
      </c>
      <c r="B424">
        <f>static_pve_stage!B424</f>
        <v>20409</v>
      </c>
      <c r="C424" t="str">
        <f>static_pve_stage!C424</f>
        <v>当前波数 8/20</v>
      </c>
      <c r="D424" s="1" t="s">
        <v>32</v>
      </c>
      <c r="E424">
        <f t="shared" si="28"/>
        <v>15003</v>
      </c>
      <c r="F424">
        <f t="shared" si="24"/>
        <v>1</v>
      </c>
      <c r="G424">
        <f t="shared" si="27"/>
        <v>16005</v>
      </c>
      <c r="H424">
        <f t="shared" si="25"/>
        <v>0</v>
      </c>
      <c r="I424">
        <v>14001</v>
      </c>
      <c r="J424">
        <f t="shared" si="26"/>
        <v>1925</v>
      </c>
      <c r="L424" s="1" t="str">
        <f t="shared" si="23"/>
        <v>[{"bid":15003,"type":5,"num":1},{"bid":14001,"type":4,"num":1925}]</v>
      </c>
    </row>
    <row r="425" spans="1:12" x14ac:dyDescent="0.2">
      <c r="A425">
        <f>static_pve_stage!A425</f>
        <v>20409</v>
      </c>
      <c r="B425">
        <f>static_pve_stage!B425</f>
        <v>20410</v>
      </c>
      <c r="C425" t="str">
        <f>static_pve_stage!C425</f>
        <v>当前波数 9/20</v>
      </c>
      <c r="D425" s="1" t="s">
        <v>32</v>
      </c>
      <c r="E425">
        <f t="shared" si="28"/>
        <v>15003</v>
      </c>
      <c r="F425">
        <f t="shared" si="24"/>
        <v>2</v>
      </c>
      <c r="G425">
        <f t="shared" si="27"/>
        <v>16005</v>
      </c>
      <c r="H425">
        <f t="shared" si="25"/>
        <v>0</v>
      </c>
      <c r="I425">
        <v>14001</v>
      </c>
      <c r="J425">
        <f t="shared" si="26"/>
        <v>2275</v>
      </c>
      <c r="L425" s="1" t="str">
        <f t="shared" si="23"/>
        <v>[{"bid":15003,"type":5,"num":2},{"bid":14001,"type":4,"num":2275}]</v>
      </c>
    </row>
    <row r="426" spans="1:12" x14ac:dyDescent="0.2">
      <c r="A426">
        <f>static_pve_stage!A426</f>
        <v>20410</v>
      </c>
      <c r="B426">
        <f>static_pve_stage!B426</f>
        <v>20411</v>
      </c>
      <c r="C426" t="str">
        <f>static_pve_stage!C426</f>
        <v>当前波数 10/20\n下一波BOSS</v>
      </c>
      <c r="D426" s="1" t="s">
        <v>32</v>
      </c>
      <c r="E426">
        <f t="shared" si="28"/>
        <v>15003</v>
      </c>
      <c r="F426">
        <f t="shared" si="24"/>
        <v>2</v>
      </c>
      <c r="G426">
        <f t="shared" si="27"/>
        <v>16005</v>
      </c>
      <c r="H426">
        <f t="shared" si="25"/>
        <v>0</v>
      </c>
      <c r="I426">
        <v>14001</v>
      </c>
      <c r="J426">
        <f t="shared" si="26"/>
        <v>2625</v>
      </c>
      <c r="L426" s="1" t="str">
        <f t="shared" si="23"/>
        <v>[{"bid":15003,"type":5,"num":2},{"bid":14001,"type":4,"num":2625}]</v>
      </c>
    </row>
    <row r="427" spans="1:12" x14ac:dyDescent="0.2">
      <c r="A427">
        <f>static_pve_stage!A427</f>
        <v>20411</v>
      </c>
      <c r="B427">
        <f>static_pve_stage!B427</f>
        <v>20412</v>
      </c>
      <c r="C427" t="str">
        <f>static_pve_stage!C427</f>
        <v>BOSS波\n需击杀所有怪物</v>
      </c>
      <c r="D427" s="1" t="s">
        <v>32</v>
      </c>
      <c r="E427">
        <f t="shared" si="28"/>
        <v>15003</v>
      </c>
      <c r="F427">
        <f t="shared" si="24"/>
        <v>2</v>
      </c>
      <c r="G427">
        <f t="shared" si="27"/>
        <v>16005</v>
      </c>
      <c r="H427">
        <f t="shared" si="25"/>
        <v>1</v>
      </c>
      <c r="I427">
        <v>14001</v>
      </c>
      <c r="J427">
        <f t="shared" si="26"/>
        <v>2975</v>
      </c>
      <c r="L427" s="1" t="str">
        <f t="shared" si="23"/>
        <v>[{"bid":15003,"type":5,"num":2},{"bid":16005,"type":6,"num":1},{"bid":14001,"type":4,"num":2975}]</v>
      </c>
    </row>
    <row r="428" spans="1:12" x14ac:dyDescent="0.2">
      <c r="A428">
        <f>static_pve_stage!A428</f>
        <v>20412</v>
      </c>
      <c r="B428">
        <f>static_pve_stage!B428</f>
        <v>20413</v>
      </c>
      <c r="C428" t="str">
        <f>static_pve_stage!C428</f>
        <v>当前波数 11/20</v>
      </c>
      <c r="D428" s="1" t="s">
        <v>32</v>
      </c>
      <c r="E428">
        <f t="shared" si="28"/>
        <v>15003</v>
      </c>
      <c r="F428">
        <f t="shared" si="24"/>
        <v>3</v>
      </c>
      <c r="G428">
        <f t="shared" si="27"/>
        <v>16005</v>
      </c>
      <c r="H428">
        <f t="shared" si="25"/>
        <v>1</v>
      </c>
      <c r="I428">
        <v>14001</v>
      </c>
      <c r="J428">
        <f t="shared" si="26"/>
        <v>3325</v>
      </c>
      <c r="L428" s="1" t="str">
        <f t="shared" si="23"/>
        <v>[{"bid":15003,"type":5,"num":3},{"bid":16005,"type":6,"num":1},{"bid":14001,"type":4,"num":3325}]</v>
      </c>
    </row>
    <row r="429" spans="1:12" x14ac:dyDescent="0.2">
      <c r="A429">
        <f>static_pve_stage!A429</f>
        <v>20413</v>
      </c>
      <c r="B429">
        <f>static_pve_stage!B429</f>
        <v>20414</v>
      </c>
      <c r="C429" t="str">
        <f>static_pve_stage!C429</f>
        <v>当前波数 12/20</v>
      </c>
      <c r="D429" s="1" t="s">
        <v>32</v>
      </c>
      <c r="E429">
        <f t="shared" si="28"/>
        <v>15003</v>
      </c>
      <c r="F429">
        <f t="shared" si="24"/>
        <v>3</v>
      </c>
      <c r="G429">
        <f t="shared" si="27"/>
        <v>16005</v>
      </c>
      <c r="H429">
        <f t="shared" si="25"/>
        <v>1</v>
      </c>
      <c r="I429">
        <v>14001</v>
      </c>
      <c r="J429">
        <f t="shared" si="26"/>
        <v>3675</v>
      </c>
      <c r="L429" s="1" t="str">
        <f t="shared" si="23"/>
        <v>[{"bid":15003,"type":5,"num":3},{"bid":16005,"type":6,"num":1},{"bid":14001,"type":4,"num":3675}]</v>
      </c>
    </row>
    <row r="430" spans="1:12" x14ac:dyDescent="0.2">
      <c r="A430">
        <f>static_pve_stage!A430</f>
        <v>20414</v>
      </c>
      <c r="B430">
        <f>static_pve_stage!B430</f>
        <v>20415</v>
      </c>
      <c r="C430" t="str">
        <f>static_pve_stage!C430</f>
        <v>当前波数 13/20</v>
      </c>
      <c r="D430" s="1" t="s">
        <v>32</v>
      </c>
      <c r="E430">
        <f t="shared" si="28"/>
        <v>15003</v>
      </c>
      <c r="F430">
        <f t="shared" si="24"/>
        <v>4</v>
      </c>
      <c r="G430">
        <f t="shared" si="27"/>
        <v>16005</v>
      </c>
      <c r="H430">
        <f t="shared" si="25"/>
        <v>1</v>
      </c>
      <c r="I430">
        <v>14001</v>
      </c>
      <c r="J430">
        <f t="shared" si="26"/>
        <v>4025</v>
      </c>
      <c r="L430" s="1" t="str">
        <f t="shared" si="23"/>
        <v>[{"bid":15003,"type":5,"num":4},{"bid":16005,"type":6,"num":1},{"bid":14001,"type":4,"num":4025}]</v>
      </c>
    </row>
    <row r="431" spans="1:12" x14ac:dyDescent="0.2">
      <c r="A431">
        <f>static_pve_stage!A431</f>
        <v>20415</v>
      </c>
      <c r="B431">
        <f>static_pve_stage!B431</f>
        <v>20416</v>
      </c>
      <c r="C431" t="str">
        <f>static_pve_stage!C431</f>
        <v>当前波数 14/20</v>
      </c>
      <c r="D431" s="1" t="s">
        <v>32</v>
      </c>
      <c r="E431">
        <f t="shared" si="28"/>
        <v>15003</v>
      </c>
      <c r="F431">
        <f t="shared" si="24"/>
        <v>4</v>
      </c>
      <c r="G431">
        <f t="shared" si="27"/>
        <v>16005</v>
      </c>
      <c r="H431">
        <f t="shared" si="25"/>
        <v>1</v>
      </c>
      <c r="I431">
        <v>14001</v>
      </c>
      <c r="J431">
        <f t="shared" si="26"/>
        <v>4375</v>
      </c>
      <c r="L431" s="1" t="str">
        <f t="shared" si="23"/>
        <v>[{"bid":15003,"type":5,"num":4},{"bid":16005,"type":6,"num":1},{"bid":14001,"type":4,"num":4375}]</v>
      </c>
    </row>
    <row r="432" spans="1:12" x14ac:dyDescent="0.2">
      <c r="A432">
        <f>static_pve_stage!A432</f>
        <v>20416</v>
      </c>
      <c r="B432">
        <f>static_pve_stage!B432</f>
        <v>20417</v>
      </c>
      <c r="C432" t="str">
        <f>static_pve_stage!C432</f>
        <v>当前波数 15/20</v>
      </c>
      <c r="D432" s="1" t="s">
        <v>32</v>
      </c>
      <c r="E432">
        <f t="shared" si="28"/>
        <v>15003</v>
      </c>
      <c r="F432">
        <f t="shared" si="24"/>
        <v>4</v>
      </c>
      <c r="G432">
        <f t="shared" si="27"/>
        <v>16005</v>
      </c>
      <c r="H432">
        <f t="shared" si="25"/>
        <v>1</v>
      </c>
      <c r="I432">
        <v>14001</v>
      </c>
      <c r="J432">
        <f t="shared" si="26"/>
        <v>4725</v>
      </c>
      <c r="L432" s="1" t="str">
        <f t="shared" si="23"/>
        <v>[{"bid":15003,"type":5,"num":4},{"bid":16005,"type":6,"num":1},{"bid":14001,"type":4,"num":4725}]</v>
      </c>
    </row>
    <row r="433" spans="1:12" x14ac:dyDescent="0.2">
      <c r="A433">
        <f>static_pve_stage!A433</f>
        <v>20417</v>
      </c>
      <c r="B433">
        <f>static_pve_stage!B433</f>
        <v>20418</v>
      </c>
      <c r="C433" t="str">
        <f>static_pve_stage!C433</f>
        <v>当前波数 16/20\n下一波BOSS</v>
      </c>
      <c r="D433" s="1" t="s">
        <v>32</v>
      </c>
      <c r="E433">
        <f t="shared" si="28"/>
        <v>15003</v>
      </c>
      <c r="F433">
        <f t="shared" si="24"/>
        <v>5</v>
      </c>
      <c r="G433">
        <f t="shared" si="27"/>
        <v>16005</v>
      </c>
      <c r="H433">
        <f t="shared" si="25"/>
        <v>1</v>
      </c>
      <c r="I433">
        <v>14001</v>
      </c>
      <c r="J433">
        <f t="shared" si="26"/>
        <v>5075</v>
      </c>
      <c r="L433" s="1" t="str">
        <f t="shared" si="23"/>
        <v>[{"bid":15003,"type":5,"num":5},{"bid":16005,"type":6,"num":1},{"bid":14001,"type":4,"num":5075}]</v>
      </c>
    </row>
    <row r="434" spans="1:12" x14ac:dyDescent="0.2">
      <c r="A434">
        <f>static_pve_stage!A434</f>
        <v>20418</v>
      </c>
      <c r="B434">
        <f>static_pve_stage!B434</f>
        <v>20419</v>
      </c>
      <c r="C434" t="str">
        <f>static_pve_stage!C434</f>
        <v>BOSS波\n需击杀所有怪物</v>
      </c>
      <c r="D434" s="1" t="s">
        <v>32</v>
      </c>
      <c r="E434">
        <f t="shared" si="28"/>
        <v>15003</v>
      </c>
      <c r="F434">
        <f t="shared" si="24"/>
        <v>5</v>
      </c>
      <c r="G434">
        <f t="shared" si="27"/>
        <v>16005</v>
      </c>
      <c r="H434">
        <f t="shared" si="25"/>
        <v>1</v>
      </c>
      <c r="I434">
        <v>14001</v>
      </c>
      <c r="J434">
        <f t="shared" si="26"/>
        <v>5425</v>
      </c>
      <c r="L434" s="1" t="str">
        <f t="shared" si="23"/>
        <v>[{"bid":15003,"type":5,"num":5},{"bid":16005,"type":6,"num":1},{"bid":14001,"type":4,"num":5425}]</v>
      </c>
    </row>
    <row r="435" spans="1:12" x14ac:dyDescent="0.2">
      <c r="A435">
        <f>static_pve_stage!A435</f>
        <v>20419</v>
      </c>
      <c r="B435">
        <f>static_pve_stage!B435</f>
        <v>20420</v>
      </c>
      <c r="C435" t="str">
        <f>static_pve_stage!C435</f>
        <v>当前波数 17/20</v>
      </c>
      <c r="D435" s="1" t="s">
        <v>32</v>
      </c>
      <c r="E435">
        <f t="shared" si="28"/>
        <v>15003</v>
      </c>
      <c r="F435">
        <f t="shared" si="24"/>
        <v>5</v>
      </c>
      <c r="G435">
        <f t="shared" si="27"/>
        <v>16005</v>
      </c>
      <c r="H435">
        <f t="shared" si="25"/>
        <v>2</v>
      </c>
      <c r="I435">
        <v>14001</v>
      </c>
      <c r="J435">
        <f t="shared" si="26"/>
        <v>5775</v>
      </c>
      <c r="L435" s="1" t="str">
        <f t="shared" si="23"/>
        <v>[{"bid":15003,"type":5,"num":5},{"bid":16005,"type":6,"num":2},{"bid":14001,"type":4,"num":5775}]</v>
      </c>
    </row>
    <row r="436" spans="1:12" x14ac:dyDescent="0.2">
      <c r="A436">
        <f>static_pve_stage!A436</f>
        <v>20420</v>
      </c>
      <c r="B436">
        <f>static_pve_stage!B436</f>
        <v>20421</v>
      </c>
      <c r="C436" t="str">
        <f>static_pve_stage!C436</f>
        <v>当前波数 18/20</v>
      </c>
      <c r="D436" s="1" t="s">
        <v>32</v>
      </c>
      <c r="E436">
        <f t="shared" si="28"/>
        <v>15003</v>
      </c>
      <c r="F436">
        <f t="shared" si="24"/>
        <v>6</v>
      </c>
      <c r="G436">
        <f t="shared" si="27"/>
        <v>16005</v>
      </c>
      <c r="H436">
        <f t="shared" si="25"/>
        <v>2</v>
      </c>
      <c r="I436">
        <v>14001</v>
      </c>
      <c r="J436">
        <f t="shared" si="26"/>
        <v>6125</v>
      </c>
      <c r="L436" s="1" t="str">
        <f t="shared" si="23"/>
        <v>[{"bid":15003,"type":5,"num":6},{"bid":16005,"type":6,"num":2},{"bid":14001,"type":4,"num":6125}]</v>
      </c>
    </row>
    <row r="437" spans="1:12" x14ac:dyDescent="0.2">
      <c r="A437">
        <f>static_pve_stage!A437</f>
        <v>20421</v>
      </c>
      <c r="B437">
        <f>static_pve_stage!B437</f>
        <v>20422</v>
      </c>
      <c r="C437" t="str">
        <f>static_pve_stage!C437</f>
        <v>当前波数 19/20</v>
      </c>
      <c r="D437" s="1" t="s">
        <v>32</v>
      </c>
      <c r="E437">
        <f t="shared" si="28"/>
        <v>15003</v>
      </c>
      <c r="F437">
        <f t="shared" si="24"/>
        <v>6</v>
      </c>
      <c r="G437">
        <f t="shared" si="27"/>
        <v>16005</v>
      </c>
      <c r="H437">
        <f t="shared" si="25"/>
        <v>2</v>
      </c>
      <c r="I437">
        <v>14001</v>
      </c>
      <c r="J437">
        <f t="shared" si="26"/>
        <v>6475</v>
      </c>
      <c r="L437" s="1" t="str">
        <f t="shared" si="23"/>
        <v>[{"bid":15003,"type":5,"num":6},{"bid":16005,"type":6,"num":2},{"bid":14001,"type":4,"num":6475}]</v>
      </c>
    </row>
    <row r="438" spans="1:12" x14ac:dyDescent="0.2">
      <c r="A438">
        <f>static_pve_stage!A438</f>
        <v>20422</v>
      </c>
      <c r="B438">
        <f>static_pve_stage!B438</f>
        <v>20423</v>
      </c>
      <c r="C438" t="str">
        <f>static_pve_stage!C438</f>
        <v>当前波数 20/20\n下一波BOSS</v>
      </c>
      <c r="D438" s="1" t="s">
        <v>32</v>
      </c>
      <c r="E438">
        <f t="shared" si="28"/>
        <v>15003</v>
      </c>
      <c r="F438">
        <f t="shared" si="24"/>
        <v>6</v>
      </c>
      <c r="G438">
        <f t="shared" si="27"/>
        <v>16005</v>
      </c>
      <c r="H438">
        <f t="shared" si="25"/>
        <v>2</v>
      </c>
      <c r="I438">
        <v>14001</v>
      </c>
      <c r="J438">
        <f t="shared" si="26"/>
        <v>6825</v>
      </c>
      <c r="L438" s="1" t="str">
        <f t="shared" si="23"/>
        <v>[{"bid":15003,"type":5,"num":6},{"bid":16005,"type":6,"num":2},{"bid":14001,"type":4,"num":6825}]</v>
      </c>
    </row>
    <row r="439" spans="1:12" x14ac:dyDescent="0.2">
      <c r="A439">
        <f>static_pve_stage!A439</f>
        <v>20423</v>
      </c>
      <c r="B439">
        <f>static_pve_stage!B439</f>
        <v>-1</v>
      </c>
      <c r="C439" t="str">
        <f>static_pve_stage!C439</f>
        <v>BOSS波\n需击杀所有怪物</v>
      </c>
      <c r="D439" s="1" t="s">
        <v>32</v>
      </c>
      <c r="E439">
        <f t="shared" si="28"/>
        <v>15003</v>
      </c>
      <c r="F439">
        <f t="shared" si="24"/>
        <v>7</v>
      </c>
      <c r="G439">
        <f t="shared" si="27"/>
        <v>16005</v>
      </c>
      <c r="H439">
        <f t="shared" si="25"/>
        <v>2</v>
      </c>
      <c r="I439">
        <v>14001</v>
      </c>
      <c r="J439">
        <f t="shared" si="26"/>
        <v>7000</v>
      </c>
      <c r="L439" s="1" t="str">
        <f t="shared" si="23"/>
        <v>[{"bid":15003,"type":5,"num":7},{"bid":16005,"type":6,"num":2},{"bid":14001,"type":4,"num":7000}]</v>
      </c>
    </row>
    <row r="440" spans="1:12" x14ac:dyDescent="0.2">
      <c r="A440">
        <f>static_pve_stage!A440</f>
        <v>20501</v>
      </c>
      <c r="B440">
        <f>static_pve_stage!B440</f>
        <v>20502</v>
      </c>
      <c r="C440" t="str">
        <f>static_pve_stage!C440</f>
        <v>当前波数 1/20</v>
      </c>
      <c r="D440" s="1" t="s">
        <v>32</v>
      </c>
      <c r="E440">
        <f t="shared" si="28"/>
        <v>15003</v>
      </c>
      <c r="F440">
        <f t="shared" si="24"/>
        <v>0</v>
      </c>
      <c r="G440">
        <f t="shared" si="27"/>
        <v>16005</v>
      </c>
      <c r="H440">
        <f t="shared" si="25"/>
        <v>0</v>
      </c>
      <c r="I440">
        <v>14001</v>
      </c>
      <c r="J440">
        <f t="shared" si="26"/>
        <v>0</v>
      </c>
      <c r="L440" s="1" t="str">
        <f t="shared" si="23"/>
        <v>[]</v>
      </c>
    </row>
    <row r="441" spans="1:12" x14ac:dyDescent="0.2">
      <c r="A441">
        <f>static_pve_stage!A441</f>
        <v>20502</v>
      </c>
      <c r="B441">
        <f>static_pve_stage!B441</f>
        <v>20503</v>
      </c>
      <c r="C441" t="str">
        <f>static_pve_stage!C441</f>
        <v>当前波数 2/20</v>
      </c>
      <c r="D441" s="1" t="s">
        <v>32</v>
      </c>
      <c r="E441">
        <f t="shared" si="28"/>
        <v>15003</v>
      </c>
      <c r="F441">
        <f t="shared" si="24"/>
        <v>0</v>
      </c>
      <c r="G441">
        <f t="shared" si="27"/>
        <v>16005</v>
      </c>
      <c r="H441">
        <f t="shared" si="25"/>
        <v>0</v>
      </c>
      <c r="I441">
        <v>14001</v>
      </c>
      <c r="J441">
        <f t="shared" si="26"/>
        <v>200</v>
      </c>
      <c r="L441" s="1" t="str">
        <f t="shared" si="23"/>
        <v>[{"bid":14001,"type":4,"num":200}]</v>
      </c>
    </row>
    <row r="442" spans="1:12" x14ac:dyDescent="0.2">
      <c r="A442">
        <f>static_pve_stage!A442</f>
        <v>20503</v>
      </c>
      <c r="B442">
        <f>static_pve_stage!B442</f>
        <v>20504</v>
      </c>
      <c r="C442" t="str">
        <f>static_pve_stage!C442</f>
        <v>当前波数 3/20</v>
      </c>
      <c r="D442" s="1" t="s">
        <v>32</v>
      </c>
      <c r="E442">
        <f t="shared" si="28"/>
        <v>15003</v>
      </c>
      <c r="F442">
        <f t="shared" si="24"/>
        <v>0</v>
      </c>
      <c r="G442">
        <f t="shared" si="27"/>
        <v>16005</v>
      </c>
      <c r="H442">
        <f t="shared" si="25"/>
        <v>0</v>
      </c>
      <c r="I442">
        <v>14001</v>
      </c>
      <c r="J442">
        <f t="shared" si="26"/>
        <v>400</v>
      </c>
      <c r="L442" s="1" t="str">
        <f t="shared" si="23"/>
        <v>[{"bid":14001,"type":4,"num":400}]</v>
      </c>
    </row>
    <row r="443" spans="1:12" x14ac:dyDescent="0.2">
      <c r="A443">
        <f>static_pve_stage!A443</f>
        <v>20504</v>
      </c>
      <c r="B443">
        <f>static_pve_stage!B443</f>
        <v>20505</v>
      </c>
      <c r="C443" t="str">
        <f>static_pve_stage!C443</f>
        <v>当前波数 4/20</v>
      </c>
      <c r="D443" s="1" t="s">
        <v>32</v>
      </c>
      <c r="E443">
        <f t="shared" si="28"/>
        <v>15003</v>
      </c>
      <c r="F443">
        <f t="shared" si="24"/>
        <v>0</v>
      </c>
      <c r="G443">
        <f t="shared" si="27"/>
        <v>16005</v>
      </c>
      <c r="H443">
        <f t="shared" si="25"/>
        <v>0</v>
      </c>
      <c r="I443">
        <v>14001</v>
      </c>
      <c r="J443">
        <f t="shared" si="26"/>
        <v>600</v>
      </c>
      <c r="L443" s="1" t="str">
        <f t="shared" si="23"/>
        <v>[{"bid":14001,"type":4,"num":600}]</v>
      </c>
    </row>
    <row r="444" spans="1:12" x14ac:dyDescent="0.2">
      <c r="A444">
        <f>static_pve_stage!A444</f>
        <v>20505</v>
      </c>
      <c r="B444">
        <f>static_pve_stage!B444</f>
        <v>20506</v>
      </c>
      <c r="C444" t="str">
        <f>static_pve_stage!C444</f>
        <v>当前波数 5/20</v>
      </c>
      <c r="D444" s="1" t="s">
        <v>32</v>
      </c>
      <c r="E444">
        <f t="shared" si="28"/>
        <v>15003</v>
      </c>
      <c r="F444">
        <f t="shared" si="24"/>
        <v>1</v>
      </c>
      <c r="G444">
        <f t="shared" si="27"/>
        <v>16005</v>
      </c>
      <c r="H444">
        <f t="shared" si="25"/>
        <v>0</v>
      </c>
      <c r="I444">
        <v>14001</v>
      </c>
      <c r="J444">
        <f t="shared" si="26"/>
        <v>1000</v>
      </c>
      <c r="L444" s="1" t="str">
        <f t="shared" si="23"/>
        <v>[{"bid":15003,"type":5,"num":1},{"bid":14001,"type":4,"num":1000}]</v>
      </c>
    </row>
    <row r="445" spans="1:12" x14ac:dyDescent="0.2">
      <c r="A445">
        <f>static_pve_stage!A445</f>
        <v>20506</v>
      </c>
      <c r="B445">
        <f>static_pve_stage!B445</f>
        <v>20507</v>
      </c>
      <c r="C445" t="str">
        <f>static_pve_stage!C445</f>
        <v>当前波数 6/20</v>
      </c>
      <c r="D445" s="1" t="s">
        <v>32</v>
      </c>
      <c r="E445">
        <f t="shared" si="28"/>
        <v>15003</v>
      </c>
      <c r="F445">
        <f t="shared" si="24"/>
        <v>1</v>
      </c>
      <c r="G445">
        <f t="shared" si="27"/>
        <v>16005</v>
      </c>
      <c r="H445">
        <f t="shared" si="25"/>
        <v>0</v>
      </c>
      <c r="I445">
        <v>14001</v>
      </c>
      <c r="J445">
        <f t="shared" si="26"/>
        <v>1400</v>
      </c>
      <c r="L445" s="1" t="str">
        <f t="shared" si="23"/>
        <v>[{"bid":15003,"type":5,"num":1},{"bid":14001,"type":4,"num":1400}]</v>
      </c>
    </row>
    <row r="446" spans="1:12" x14ac:dyDescent="0.2">
      <c r="A446">
        <f>static_pve_stage!A446</f>
        <v>20507</v>
      </c>
      <c r="B446">
        <f>static_pve_stage!B446</f>
        <v>20508</v>
      </c>
      <c r="C446" t="str">
        <f>static_pve_stage!C446</f>
        <v>当前波数 7/20</v>
      </c>
      <c r="D446" s="1" t="s">
        <v>32</v>
      </c>
      <c r="E446">
        <f t="shared" si="28"/>
        <v>15003</v>
      </c>
      <c r="F446">
        <f t="shared" si="24"/>
        <v>1</v>
      </c>
      <c r="G446">
        <f t="shared" si="27"/>
        <v>16005</v>
      </c>
      <c r="H446">
        <f t="shared" si="25"/>
        <v>0</v>
      </c>
      <c r="I446">
        <v>14001</v>
      </c>
      <c r="J446">
        <f t="shared" si="26"/>
        <v>1800</v>
      </c>
      <c r="L446" s="1" t="str">
        <f t="shared" si="23"/>
        <v>[{"bid":15003,"type":5,"num":1},{"bid":14001,"type":4,"num":1800}]</v>
      </c>
    </row>
    <row r="447" spans="1:12" x14ac:dyDescent="0.2">
      <c r="A447">
        <f>static_pve_stage!A447</f>
        <v>20508</v>
      </c>
      <c r="B447">
        <f>static_pve_stage!B447</f>
        <v>20509</v>
      </c>
      <c r="C447" t="str">
        <f>static_pve_stage!C447</f>
        <v>当前波数 8/20</v>
      </c>
      <c r="D447" s="1" t="s">
        <v>32</v>
      </c>
      <c r="E447">
        <f t="shared" si="28"/>
        <v>15003</v>
      </c>
      <c r="F447">
        <f t="shared" si="24"/>
        <v>2</v>
      </c>
      <c r="G447">
        <f t="shared" si="27"/>
        <v>16005</v>
      </c>
      <c r="H447">
        <f t="shared" si="25"/>
        <v>0</v>
      </c>
      <c r="I447">
        <v>14001</v>
      </c>
      <c r="J447">
        <f t="shared" si="26"/>
        <v>2200</v>
      </c>
      <c r="L447" s="1" t="str">
        <f t="shared" si="23"/>
        <v>[{"bid":15003,"type":5,"num":2},{"bid":14001,"type":4,"num":2200}]</v>
      </c>
    </row>
    <row r="448" spans="1:12" x14ac:dyDescent="0.2">
      <c r="A448">
        <f>static_pve_stage!A448</f>
        <v>20509</v>
      </c>
      <c r="B448">
        <f>static_pve_stage!B448</f>
        <v>20510</v>
      </c>
      <c r="C448" t="str">
        <f>static_pve_stage!C448</f>
        <v>当前波数 9/20</v>
      </c>
      <c r="D448" s="1" t="s">
        <v>32</v>
      </c>
      <c r="E448">
        <f t="shared" si="28"/>
        <v>15003</v>
      </c>
      <c r="F448">
        <f t="shared" si="24"/>
        <v>2</v>
      </c>
      <c r="G448">
        <f t="shared" si="27"/>
        <v>16005</v>
      </c>
      <c r="H448">
        <f t="shared" si="25"/>
        <v>0</v>
      </c>
      <c r="I448">
        <v>14001</v>
      </c>
      <c r="J448">
        <f t="shared" si="26"/>
        <v>2600</v>
      </c>
      <c r="L448" s="1" t="str">
        <f t="shared" si="23"/>
        <v>[{"bid":15003,"type":5,"num":2},{"bid":14001,"type":4,"num":2600}]</v>
      </c>
    </row>
    <row r="449" spans="1:12" x14ac:dyDescent="0.2">
      <c r="A449">
        <f>static_pve_stage!A449</f>
        <v>20510</v>
      </c>
      <c r="B449">
        <f>static_pve_stage!B449</f>
        <v>20511</v>
      </c>
      <c r="C449" t="str">
        <f>static_pve_stage!C449</f>
        <v>当前波数 10/20\n下一波BOSS</v>
      </c>
      <c r="D449" s="1" t="s">
        <v>32</v>
      </c>
      <c r="E449">
        <f t="shared" si="28"/>
        <v>15003</v>
      </c>
      <c r="F449">
        <f t="shared" si="24"/>
        <v>3</v>
      </c>
      <c r="G449">
        <f t="shared" si="27"/>
        <v>16005</v>
      </c>
      <c r="H449">
        <f t="shared" si="25"/>
        <v>1</v>
      </c>
      <c r="I449">
        <v>14001</v>
      </c>
      <c r="J449">
        <f t="shared" si="26"/>
        <v>3000</v>
      </c>
      <c r="L449" s="1" t="str">
        <f t="shared" si="23"/>
        <v>[{"bid":15003,"type":5,"num":3},{"bid":16005,"type":6,"num":1},{"bid":14001,"type":4,"num":3000}]</v>
      </c>
    </row>
    <row r="450" spans="1:12" x14ac:dyDescent="0.2">
      <c r="A450">
        <f>static_pve_stage!A450</f>
        <v>20511</v>
      </c>
      <c r="B450">
        <f>static_pve_stage!B450</f>
        <v>20512</v>
      </c>
      <c r="C450" t="str">
        <f>static_pve_stage!C450</f>
        <v>BOSS波\n需击杀所有怪物</v>
      </c>
      <c r="D450" s="1" t="s">
        <v>32</v>
      </c>
      <c r="E450">
        <f t="shared" si="28"/>
        <v>15003</v>
      </c>
      <c r="F450">
        <f t="shared" si="24"/>
        <v>3</v>
      </c>
      <c r="G450">
        <f t="shared" si="27"/>
        <v>16005</v>
      </c>
      <c r="H450">
        <f t="shared" si="25"/>
        <v>1</v>
      </c>
      <c r="I450">
        <v>14001</v>
      </c>
      <c r="J450">
        <f t="shared" si="26"/>
        <v>3400</v>
      </c>
      <c r="L450" s="1" t="str">
        <f t="shared" si="23"/>
        <v>[{"bid":15003,"type":5,"num":3},{"bid":16005,"type":6,"num":1},{"bid":14001,"type":4,"num":3400}]</v>
      </c>
    </row>
    <row r="451" spans="1:12" x14ac:dyDescent="0.2">
      <c r="A451">
        <f>static_pve_stage!A451</f>
        <v>20512</v>
      </c>
      <c r="B451">
        <f>static_pve_stage!B451</f>
        <v>20513</v>
      </c>
      <c r="C451" t="str">
        <f>static_pve_stage!C451</f>
        <v>当前波数 11/20</v>
      </c>
      <c r="D451" s="1" t="s">
        <v>32</v>
      </c>
      <c r="E451">
        <f t="shared" si="28"/>
        <v>15003</v>
      </c>
      <c r="F451">
        <f t="shared" si="24"/>
        <v>3</v>
      </c>
      <c r="G451">
        <f t="shared" si="27"/>
        <v>16005</v>
      </c>
      <c r="H451">
        <f t="shared" si="25"/>
        <v>1</v>
      </c>
      <c r="I451">
        <v>14001</v>
      </c>
      <c r="J451">
        <f t="shared" si="26"/>
        <v>3800</v>
      </c>
      <c r="L451" s="1" t="str">
        <f t="shared" si="23"/>
        <v>[{"bid":15003,"type":5,"num":3},{"bid":16005,"type":6,"num":1},{"bid":14001,"type":4,"num":3800}]</v>
      </c>
    </row>
    <row r="452" spans="1:12" x14ac:dyDescent="0.2">
      <c r="A452">
        <f>static_pve_stage!A452</f>
        <v>20513</v>
      </c>
      <c r="B452">
        <f>static_pve_stage!B452</f>
        <v>20514</v>
      </c>
      <c r="C452" t="str">
        <f>static_pve_stage!C452</f>
        <v>当前波数 12/20</v>
      </c>
      <c r="D452" s="1" t="s">
        <v>32</v>
      </c>
      <c r="E452">
        <f t="shared" si="28"/>
        <v>15003</v>
      </c>
      <c r="F452">
        <f t="shared" si="24"/>
        <v>4</v>
      </c>
      <c r="G452">
        <f t="shared" si="27"/>
        <v>16005</v>
      </c>
      <c r="H452">
        <f t="shared" si="25"/>
        <v>1</v>
      </c>
      <c r="I452">
        <v>14001</v>
      </c>
      <c r="J452">
        <f t="shared" si="26"/>
        <v>4200</v>
      </c>
      <c r="L452" s="1" t="str">
        <f t="shared" si="23"/>
        <v>[{"bid":15003,"type":5,"num":4},{"bid":16005,"type":6,"num":1},{"bid":14001,"type":4,"num":4200}]</v>
      </c>
    </row>
    <row r="453" spans="1:12" x14ac:dyDescent="0.2">
      <c r="A453">
        <f>static_pve_stage!A453</f>
        <v>20514</v>
      </c>
      <c r="B453">
        <f>static_pve_stage!B453</f>
        <v>20515</v>
      </c>
      <c r="C453" t="str">
        <f>static_pve_stage!C453</f>
        <v>当前波数 13/20</v>
      </c>
      <c r="D453" s="1" t="s">
        <v>32</v>
      </c>
      <c r="E453">
        <f t="shared" si="28"/>
        <v>15003</v>
      </c>
      <c r="F453">
        <f t="shared" si="24"/>
        <v>4</v>
      </c>
      <c r="G453">
        <f t="shared" si="27"/>
        <v>16005</v>
      </c>
      <c r="H453">
        <f t="shared" si="25"/>
        <v>1</v>
      </c>
      <c r="I453">
        <v>14001</v>
      </c>
      <c r="J453">
        <f t="shared" si="26"/>
        <v>4600</v>
      </c>
      <c r="L453" s="1" t="str">
        <f t="shared" si="23"/>
        <v>[{"bid":15003,"type":5,"num":4},{"bid":16005,"type":6,"num":1},{"bid":14001,"type":4,"num":4600}]</v>
      </c>
    </row>
    <row r="454" spans="1:12" x14ac:dyDescent="0.2">
      <c r="A454">
        <f>static_pve_stage!A454</f>
        <v>20515</v>
      </c>
      <c r="B454">
        <f>static_pve_stage!B454</f>
        <v>20516</v>
      </c>
      <c r="C454" t="str">
        <f>static_pve_stage!C454</f>
        <v>当前波数 14/20</v>
      </c>
      <c r="D454" s="1" t="s">
        <v>32</v>
      </c>
      <c r="E454">
        <f t="shared" si="28"/>
        <v>15003</v>
      </c>
      <c r="F454">
        <f t="shared" si="24"/>
        <v>5</v>
      </c>
      <c r="G454">
        <f t="shared" si="27"/>
        <v>16005</v>
      </c>
      <c r="H454">
        <f t="shared" si="25"/>
        <v>1</v>
      </c>
      <c r="I454">
        <v>14001</v>
      </c>
      <c r="J454">
        <f t="shared" si="26"/>
        <v>5000</v>
      </c>
      <c r="L454" s="1" t="str">
        <f t="shared" si="23"/>
        <v>[{"bid":15003,"type":5,"num":5},{"bid":16005,"type":6,"num":1},{"bid":14001,"type":4,"num":5000}]</v>
      </c>
    </row>
    <row r="455" spans="1:12" x14ac:dyDescent="0.2">
      <c r="A455">
        <f>static_pve_stage!A455</f>
        <v>20516</v>
      </c>
      <c r="B455">
        <f>static_pve_stage!B455</f>
        <v>20517</v>
      </c>
      <c r="C455" t="str">
        <f>static_pve_stage!C455</f>
        <v>当前波数 15/20</v>
      </c>
      <c r="D455" s="1" t="s">
        <v>32</v>
      </c>
      <c r="E455">
        <f t="shared" si="28"/>
        <v>15003</v>
      </c>
      <c r="F455">
        <f t="shared" si="24"/>
        <v>5</v>
      </c>
      <c r="G455">
        <f t="shared" si="27"/>
        <v>16005</v>
      </c>
      <c r="H455">
        <f t="shared" si="25"/>
        <v>1</v>
      </c>
      <c r="I455">
        <v>14001</v>
      </c>
      <c r="J455">
        <f t="shared" si="26"/>
        <v>5400</v>
      </c>
      <c r="L455" s="1" t="str">
        <f t="shared" si="23"/>
        <v>[{"bid":15003,"type":5,"num":5},{"bid":16005,"type":6,"num":1},{"bid":14001,"type":4,"num":5400}]</v>
      </c>
    </row>
    <row r="456" spans="1:12" x14ac:dyDescent="0.2">
      <c r="A456">
        <f>static_pve_stage!A456</f>
        <v>20517</v>
      </c>
      <c r="B456">
        <f>static_pve_stage!B456</f>
        <v>20518</v>
      </c>
      <c r="C456" t="str">
        <f>static_pve_stage!C456</f>
        <v>当前波数 16/20\n下一波BOSS</v>
      </c>
      <c r="D456" s="1" t="s">
        <v>32</v>
      </c>
      <c r="E456">
        <f t="shared" si="28"/>
        <v>15003</v>
      </c>
      <c r="F456">
        <f t="shared" si="24"/>
        <v>5</v>
      </c>
      <c r="G456">
        <f t="shared" si="27"/>
        <v>16005</v>
      </c>
      <c r="H456">
        <f t="shared" si="25"/>
        <v>2</v>
      </c>
      <c r="I456">
        <v>14001</v>
      </c>
      <c r="J456">
        <f t="shared" si="26"/>
        <v>5800</v>
      </c>
      <c r="L456" s="1" t="str">
        <f t="shared" si="23"/>
        <v>[{"bid":15003,"type":5,"num":5},{"bid":16005,"type":6,"num":2},{"bid":14001,"type":4,"num":5800}]</v>
      </c>
    </row>
    <row r="457" spans="1:12" x14ac:dyDescent="0.2">
      <c r="A457">
        <f>static_pve_stage!A457</f>
        <v>20518</v>
      </c>
      <c r="B457">
        <f>static_pve_stage!B457</f>
        <v>20519</v>
      </c>
      <c r="C457" t="str">
        <f>static_pve_stage!C457</f>
        <v>BOSS波\n需击杀所有怪物</v>
      </c>
      <c r="D457" s="1" t="s">
        <v>32</v>
      </c>
      <c r="E457">
        <f t="shared" si="28"/>
        <v>15003</v>
      </c>
      <c r="F457">
        <f t="shared" si="24"/>
        <v>6</v>
      </c>
      <c r="G457">
        <f t="shared" si="27"/>
        <v>16005</v>
      </c>
      <c r="H457">
        <f t="shared" si="25"/>
        <v>2</v>
      </c>
      <c r="I457">
        <v>14001</v>
      </c>
      <c r="J457">
        <f t="shared" si="26"/>
        <v>6200</v>
      </c>
      <c r="L457" s="1" t="str">
        <f t="shared" ref="L457:L520" si="29">"["&amp;IF(F457=0,"","{""bid"":"&amp;E457&amp;",""type"":5,""num"":"&amp;F457&amp;"},")&amp;IF(H457=0,"","{""bid"":"&amp;G457&amp;",""type"":6,""num"":"&amp;H457&amp;"},")&amp;IF(J457=0,"","{""bid"":"&amp;I457&amp;",""type"":4,""num"":"&amp;J457&amp;"}")&amp;"]"</f>
        <v>[{"bid":15003,"type":5,"num":6},{"bid":16005,"type":6,"num":2},{"bid":14001,"type":4,"num":6200}]</v>
      </c>
    </row>
    <row r="458" spans="1:12" x14ac:dyDescent="0.2">
      <c r="A458">
        <f>static_pve_stage!A458</f>
        <v>20519</v>
      </c>
      <c r="B458">
        <f>static_pve_stage!B458</f>
        <v>20520</v>
      </c>
      <c r="C458" t="str">
        <f>static_pve_stage!C458</f>
        <v>当前波数 17/20</v>
      </c>
      <c r="D458" s="1" t="s">
        <v>32</v>
      </c>
      <c r="E458">
        <f t="shared" si="28"/>
        <v>15003</v>
      </c>
      <c r="F458">
        <f t="shared" si="24"/>
        <v>6</v>
      </c>
      <c r="G458">
        <f t="shared" si="27"/>
        <v>16005</v>
      </c>
      <c r="H458">
        <f t="shared" si="25"/>
        <v>2</v>
      </c>
      <c r="I458">
        <v>14001</v>
      </c>
      <c r="J458">
        <f t="shared" si="26"/>
        <v>6600</v>
      </c>
      <c r="L458" s="1" t="str">
        <f t="shared" si="29"/>
        <v>[{"bid":15003,"type":5,"num":6},{"bid":16005,"type":6,"num":2},{"bid":14001,"type":4,"num":6600}]</v>
      </c>
    </row>
    <row r="459" spans="1:12" x14ac:dyDescent="0.2">
      <c r="A459">
        <f>static_pve_stage!A459</f>
        <v>20520</v>
      </c>
      <c r="B459">
        <f>static_pve_stage!B459</f>
        <v>20521</v>
      </c>
      <c r="C459" t="str">
        <f>static_pve_stage!C459</f>
        <v>当前波数 18/20</v>
      </c>
      <c r="D459" s="1" t="s">
        <v>32</v>
      </c>
      <c r="E459">
        <f t="shared" si="28"/>
        <v>15003</v>
      </c>
      <c r="F459">
        <f t="shared" si="24"/>
        <v>7</v>
      </c>
      <c r="G459">
        <f t="shared" si="27"/>
        <v>16005</v>
      </c>
      <c r="H459">
        <f t="shared" si="25"/>
        <v>2</v>
      </c>
      <c r="I459">
        <v>14001</v>
      </c>
      <c r="J459">
        <f t="shared" si="26"/>
        <v>7000</v>
      </c>
      <c r="L459" s="1" t="str">
        <f t="shared" si="29"/>
        <v>[{"bid":15003,"type":5,"num":7},{"bid":16005,"type":6,"num":2},{"bid":14001,"type":4,"num":7000}]</v>
      </c>
    </row>
    <row r="460" spans="1:12" x14ac:dyDescent="0.2">
      <c r="A460">
        <f>static_pve_stage!A460</f>
        <v>20521</v>
      </c>
      <c r="B460">
        <f>static_pve_stage!B460</f>
        <v>20522</v>
      </c>
      <c r="C460" t="str">
        <f>static_pve_stage!C460</f>
        <v>当前波数 19/20</v>
      </c>
      <c r="D460" s="1" t="s">
        <v>32</v>
      </c>
      <c r="E460">
        <f t="shared" si="28"/>
        <v>15003</v>
      </c>
      <c r="F460">
        <f t="shared" si="24"/>
        <v>7</v>
      </c>
      <c r="G460">
        <f t="shared" si="27"/>
        <v>16005</v>
      </c>
      <c r="H460">
        <f t="shared" si="25"/>
        <v>2</v>
      </c>
      <c r="I460">
        <v>14001</v>
      </c>
      <c r="J460">
        <f t="shared" si="26"/>
        <v>7400</v>
      </c>
      <c r="L460" s="1" t="str">
        <f t="shared" si="29"/>
        <v>[{"bid":15003,"type":5,"num":7},{"bid":16005,"type":6,"num":2},{"bid":14001,"type":4,"num":7400}]</v>
      </c>
    </row>
    <row r="461" spans="1:12" x14ac:dyDescent="0.2">
      <c r="A461">
        <f>static_pve_stage!A461</f>
        <v>20522</v>
      </c>
      <c r="B461">
        <f>static_pve_stage!B461</f>
        <v>20523</v>
      </c>
      <c r="C461" t="str">
        <f>static_pve_stage!C461</f>
        <v>当前波数 20/20\n下一波BOSS</v>
      </c>
      <c r="D461" s="1" t="s">
        <v>32</v>
      </c>
      <c r="E461">
        <f t="shared" si="28"/>
        <v>15003</v>
      </c>
      <c r="F461">
        <f t="shared" si="24"/>
        <v>7</v>
      </c>
      <c r="G461">
        <f t="shared" si="27"/>
        <v>16005</v>
      </c>
      <c r="H461">
        <f t="shared" si="25"/>
        <v>2</v>
      </c>
      <c r="I461">
        <v>14001</v>
      </c>
      <c r="J461">
        <f t="shared" si="26"/>
        <v>7800</v>
      </c>
      <c r="L461" s="1" t="str">
        <f t="shared" si="29"/>
        <v>[{"bid":15003,"type":5,"num":7},{"bid":16005,"type":6,"num":2},{"bid":14001,"type":4,"num":7800}]</v>
      </c>
    </row>
    <row r="462" spans="1:12" x14ac:dyDescent="0.2">
      <c r="A462">
        <f>static_pve_stage!A462</f>
        <v>20523</v>
      </c>
      <c r="B462">
        <f>static_pve_stage!B462</f>
        <v>-1</v>
      </c>
      <c r="C462" t="str">
        <f>static_pve_stage!C462</f>
        <v>BOSS波\n需击杀所有怪物</v>
      </c>
      <c r="D462" s="1" t="s">
        <v>32</v>
      </c>
      <c r="E462">
        <f t="shared" si="28"/>
        <v>15003</v>
      </c>
      <c r="F462">
        <f t="shared" si="24"/>
        <v>8</v>
      </c>
      <c r="G462">
        <f t="shared" si="27"/>
        <v>16005</v>
      </c>
      <c r="H462">
        <f t="shared" si="25"/>
        <v>2</v>
      </c>
      <c r="I462">
        <v>14001</v>
      </c>
      <c r="J462">
        <f t="shared" si="26"/>
        <v>8000</v>
      </c>
      <c r="L462" s="1" t="str">
        <f t="shared" si="29"/>
        <v>[{"bid":15003,"type":5,"num":8},{"bid":16005,"type":6,"num":2},{"bid":14001,"type":4,"num":8000}]</v>
      </c>
    </row>
    <row r="463" spans="1:12" x14ac:dyDescent="0.2">
      <c r="A463">
        <f>static_pve_stage!A463</f>
        <v>20601</v>
      </c>
      <c r="B463">
        <f>static_pve_stage!B463</f>
        <v>20602</v>
      </c>
      <c r="C463" t="str">
        <f>static_pve_stage!C463</f>
        <v>当前波数 1/20</v>
      </c>
      <c r="D463" s="1" t="s">
        <v>32</v>
      </c>
      <c r="E463">
        <f t="shared" si="28"/>
        <v>15003</v>
      </c>
      <c r="F463">
        <f t="shared" si="24"/>
        <v>0</v>
      </c>
      <c r="G463">
        <f t="shared" si="27"/>
        <v>16005</v>
      </c>
      <c r="H463">
        <f t="shared" si="25"/>
        <v>0</v>
      </c>
      <c r="I463">
        <v>14001</v>
      </c>
      <c r="J463">
        <f t="shared" si="26"/>
        <v>0</v>
      </c>
      <c r="L463" s="1" t="str">
        <f t="shared" si="29"/>
        <v>[]</v>
      </c>
    </row>
    <row r="464" spans="1:12" x14ac:dyDescent="0.2">
      <c r="A464">
        <f>static_pve_stage!A464</f>
        <v>20602</v>
      </c>
      <c r="B464">
        <f>static_pve_stage!B464</f>
        <v>20603</v>
      </c>
      <c r="C464" t="str">
        <f>static_pve_stage!C464</f>
        <v>当前波数 2/20</v>
      </c>
      <c r="D464" s="1" t="s">
        <v>32</v>
      </c>
      <c r="E464">
        <f t="shared" si="28"/>
        <v>15003</v>
      </c>
      <c r="F464">
        <f t="shared" si="24"/>
        <v>0</v>
      </c>
      <c r="G464">
        <f t="shared" si="27"/>
        <v>16005</v>
      </c>
      <c r="H464">
        <f t="shared" si="25"/>
        <v>0</v>
      </c>
      <c r="I464">
        <v>14001</v>
      </c>
      <c r="J464">
        <f t="shared" si="26"/>
        <v>225</v>
      </c>
      <c r="L464" s="1" t="str">
        <f t="shared" si="29"/>
        <v>[{"bid":14001,"type":4,"num":225}]</v>
      </c>
    </row>
    <row r="465" spans="1:12" x14ac:dyDescent="0.2">
      <c r="A465">
        <f>static_pve_stage!A465</f>
        <v>20603</v>
      </c>
      <c r="B465">
        <f>static_pve_stage!B465</f>
        <v>20604</v>
      </c>
      <c r="C465" t="str">
        <f>static_pve_stage!C465</f>
        <v>当前波数 3/20</v>
      </c>
      <c r="D465" s="1" t="s">
        <v>32</v>
      </c>
      <c r="E465">
        <f t="shared" si="28"/>
        <v>15003</v>
      </c>
      <c r="F465">
        <f t="shared" si="24"/>
        <v>0</v>
      </c>
      <c r="G465">
        <f t="shared" si="27"/>
        <v>16005</v>
      </c>
      <c r="H465">
        <f t="shared" si="25"/>
        <v>0</v>
      </c>
      <c r="I465">
        <v>14001</v>
      </c>
      <c r="J465">
        <f t="shared" si="26"/>
        <v>450</v>
      </c>
      <c r="L465" s="1" t="str">
        <f t="shared" si="29"/>
        <v>[{"bid":14001,"type":4,"num":450}]</v>
      </c>
    </row>
    <row r="466" spans="1:12" x14ac:dyDescent="0.2">
      <c r="A466">
        <f>static_pve_stage!A466</f>
        <v>20604</v>
      </c>
      <c r="B466">
        <f>static_pve_stage!B466</f>
        <v>20605</v>
      </c>
      <c r="C466" t="str">
        <f>static_pve_stage!C466</f>
        <v>当前波数 4/20</v>
      </c>
      <c r="D466" s="1" t="s">
        <v>32</v>
      </c>
      <c r="E466">
        <f t="shared" si="28"/>
        <v>15003</v>
      </c>
      <c r="F466">
        <f t="shared" si="24"/>
        <v>0</v>
      </c>
      <c r="G466">
        <f t="shared" si="27"/>
        <v>16005</v>
      </c>
      <c r="H466">
        <f t="shared" si="25"/>
        <v>0</v>
      </c>
      <c r="I466">
        <v>14001</v>
      </c>
      <c r="J466">
        <f t="shared" si="26"/>
        <v>675</v>
      </c>
      <c r="L466" s="1" t="str">
        <f t="shared" si="29"/>
        <v>[{"bid":14001,"type":4,"num":675}]</v>
      </c>
    </row>
    <row r="467" spans="1:12" x14ac:dyDescent="0.2">
      <c r="A467">
        <f>static_pve_stage!A467</f>
        <v>20605</v>
      </c>
      <c r="B467">
        <f>static_pve_stage!B467</f>
        <v>20606</v>
      </c>
      <c r="C467" t="str">
        <f>static_pve_stage!C467</f>
        <v>当前波数 5/20</v>
      </c>
      <c r="D467" s="1" t="s">
        <v>32</v>
      </c>
      <c r="E467">
        <f t="shared" si="28"/>
        <v>15003</v>
      </c>
      <c r="F467">
        <f t="shared" si="24"/>
        <v>1</v>
      </c>
      <c r="G467">
        <f t="shared" si="27"/>
        <v>16005</v>
      </c>
      <c r="H467">
        <f t="shared" si="25"/>
        <v>0</v>
      </c>
      <c r="I467">
        <v>14001</v>
      </c>
      <c r="J467">
        <f t="shared" si="26"/>
        <v>1125</v>
      </c>
      <c r="L467" s="1" t="str">
        <f t="shared" si="29"/>
        <v>[{"bid":15003,"type":5,"num":1},{"bid":14001,"type":4,"num":1125}]</v>
      </c>
    </row>
    <row r="468" spans="1:12" x14ac:dyDescent="0.2">
      <c r="A468">
        <f>static_pve_stage!A468</f>
        <v>20606</v>
      </c>
      <c r="B468">
        <f>static_pve_stage!B468</f>
        <v>20607</v>
      </c>
      <c r="C468" t="str">
        <f>static_pve_stage!C468</f>
        <v>当前波数 6/20</v>
      </c>
      <c r="E468">
        <f t="shared" si="28"/>
        <v>15003</v>
      </c>
      <c r="F468">
        <f t="shared" si="24"/>
        <v>1</v>
      </c>
      <c r="G468">
        <f t="shared" si="27"/>
        <v>16005</v>
      </c>
      <c r="H468">
        <f t="shared" si="25"/>
        <v>0</v>
      </c>
      <c r="I468">
        <v>14001</v>
      </c>
      <c r="J468">
        <f t="shared" si="26"/>
        <v>1575</v>
      </c>
      <c r="L468" s="1" t="str">
        <f t="shared" si="29"/>
        <v>[{"bid":15003,"type":5,"num":1},{"bid":14001,"type":4,"num":1575}]</v>
      </c>
    </row>
    <row r="469" spans="1:12" x14ac:dyDescent="0.2">
      <c r="A469">
        <f>static_pve_stage!A469</f>
        <v>20607</v>
      </c>
      <c r="B469">
        <f>static_pve_stage!B469</f>
        <v>20608</v>
      </c>
      <c r="C469" t="str">
        <f>static_pve_stage!C469</f>
        <v>当前波数 7/20</v>
      </c>
      <c r="E469">
        <f t="shared" si="28"/>
        <v>15003</v>
      </c>
      <c r="F469">
        <f t="shared" si="24"/>
        <v>2</v>
      </c>
      <c r="G469">
        <f t="shared" si="27"/>
        <v>16005</v>
      </c>
      <c r="H469">
        <f t="shared" si="25"/>
        <v>0</v>
      </c>
      <c r="I469">
        <v>14001</v>
      </c>
      <c r="J469">
        <f t="shared" si="26"/>
        <v>2025</v>
      </c>
      <c r="L469" s="1" t="str">
        <f t="shared" si="29"/>
        <v>[{"bid":15003,"type":5,"num":2},{"bid":14001,"type":4,"num":2025}]</v>
      </c>
    </row>
    <row r="470" spans="1:12" x14ac:dyDescent="0.2">
      <c r="A470">
        <f>static_pve_stage!A470</f>
        <v>20608</v>
      </c>
      <c r="B470">
        <f>static_pve_stage!B470</f>
        <v>20609</v>
      </c>
      <c r="C470" t="str">
        <f>static_pve_stage!C470</f>
        <v>当前波数 8/20</v>
      </c>
      <c r="E470">
        <f t="shared" si="28"/>
        <v>15003</v>
      </c>
      <c r="F470">
        <f t="shared" si="24"/>
        <v>2</v>
      </c>
      <c r="G470">
        <f t="shared" si="27"/>
        <v>16005</v>
      </c>
      <c r="H470">
        <f t="shared" si="25"/>
        <v>0</v>
      </c>
      <c r="I470">
        <v>14001</v>
      </c>
      <c r="J470">
        <f t="shared" si="26"/>
        <v>2475</v>
      </c>
      <c r="L470" s="1" t="str">
        <f t="shared" si="29"/>
        <v>[{"bid":15003,"type":5,"num":2},{"bid":14001,"type":4,"num":2475}]</v>
      </c>
    </row>
    <row r="471" spans="1:12" x14ac:dyDescent="0.2">
      <c r="A471">
        <f>static_pve_stage!A471</f>
        <v>20609</v>
      </c>
      <c r="B471">
        <f>static_pve_stage!B471</f>
        <v>20610</v>
      </c>
      <c r="C471" t="str">
        <f>static_pve_stage!C471</f>
        <v>当前波数 9/20</v>
      </c>
      <c r="E471">
        <f t="shared" si="28"/>
        <v>15003</v>
      </c>
      <c r="F471">
        <f t="shared" si="24"/>
        <v>2</v>
      </c>
      <c r="G471">
        <f t="shared" si="27"/>
        <v>16005</v>
      </c>
      <c r="H471">
        <f t="shared" si="25"/>
        <v>1</v>
      </c>
      <c r="I471">
        <v>14001</v>
      </c>
      <c r="J471">
        <f t="shared" si="26"/>
        <v>2925</v>
      </c>
      <c r="L471" s="1" t="str">
        <f t="shared" si="29"/>
        <v>[{"bid":15003,"type":5,"num":2},{"bid":16005,"type":6,"num":1},{"bid":14001,"type":4,"num":2925}]</v>
      </c>
    </row>
    <row r="472" spans="1:12" x14ac:dyDescent="0.2">
      <c r="A472">
        <f>static_pve_stage!A472</f>
        <v>20610</v>
      </c>
      <c r="B472">
        <f>static_pve_stage!B472</f>
        <v>20611</v>
      </c>
      <c r="C472" t="str">
        <f>static_pve_stage!C472</f>
        <v>当前波数 10/20\n下一波BOSS</v>
      </c>
      <c r="E472">
        <f t="shared" si="28"/>
        <v>15003</v>
      </c>
      <c r="F472">
        <f t="shared" si="24"/>
        <v>3</v>
      </c>
      <c r="G472">
        <f t="shared" si="27"/>
        <v>16005</v>
      </c>
      <c r="H472">
        <f t="shared" si="25"/>
        <v>1</v>
      </c>
      <c r="I472">
        <v>14001</v>
      </c>
      <c r="J472">
        <f t="shared" si="26"/>
        <v>3375</v>
      </c>
      <c r="L472" s="1" t="str">
        <f t="shared" si="29"/>
        <v>[{"bid":15003,"type":5,"num":3},{"bid":16005,"type":6,"num":1},{"bid":14001,"type":4,"num":3375}]</v>
      </c>
    </row>
    <row r="473" spans="1:12" x14ac:dyDescent="0.2">
      <c r="A473">
        <f>static_pve_stage!A473</f>
        <v>20611</v>
      </c>
      <c r="B473">
        <f>static_pve_stage!B473</f>
        <v>20612</v>
      </c>
      <c r="C473" t="str">
        <f>static_pve_stage!C473</f>
        <v>BOSS波\n需击杀所有怪物</v>
      </c>
      <c r="E473">
        <f t="shared" si="28"/>
        <v>15003</v>
      </c>
      <c r="F473">
        <f t="shared" si="24"/>
        <v>3</v>
      </c>
      <c r="G473">
        <f t="shared" si="27"/>
        <v>16005</v>
      </c>
      <c r="H473">
        <f t="shared" si="25"/>
        <v>1</v>
      </c>
      <c r="I473">
        <v>14001</v>
      </c>
      <c r="J473">
        <f t="shared" si="26"/>
        <v>3825</v>
      </c>
      <c r="L473" s="1" t="str">
        <f t="shared" si="29"/>
        <v>[{"bid":15003,"type":5,"num":3},{"bid":16005,"type":6,"num":1},{"bid":14001,"type":4,"num":3825}]</v>
      </c>
    </row>
    <row r="474" spans="1:12" x14ac:dyDescent="0.2">
      <c r="A474">
        <f>static_pve_stage!A474</f>
        <v>20612</v>
      </c>
      <c r="B474">
        <f>static_pve_stage!B474</f>
        <v>20613</v>
      </c>
      <c r="C474" t="str">
        <f>static_pve_stage!C474</f>
        <v>当前波数 11/20</v>
      </c>
      <c r="E474">
        <f t="shared" si="28"/>
        <v>15003</v>
      </c>
      <c r="F474">
        <f t="shared" si="24"/>
        <v>4</v>
      </c>
      <c r="G474">
        <f t="shared" si="27"/>
        <v>16005</v>
      </c>
      <c r="H474">
        <f t="shared" si="25"/>
        <v>1</v>
      </c>
      <c r="I474">
        <v>14001</v>
      </c>
      <c r="J474">
        <f t="shared" si="26"/>
        <v>4275</v>
      </c>
      <c r="L474" s="1" t="str">
        <f t="shared" si="29"/>
        <v>[{"bid":15003,"type":5,"num":4},{"bid":16005,"type":6,"num":1},{"bid":14001,"type":4,"num":4275}]</v>
      </c>
    </row>
    <row r="475" spans="1:12" x14ac:dyDescent="0.2">
      <c r="A475">
        <f>static_pve_stage!A475</f>
        <v>20613</v>
      </c>
      <c r="B475">
        <f>static_pve_stage!B475</f>
        <v>20614</v>
      </c>
      <c r="C475" t="str">
        <f>static_pve_stage!C475</f>
        <v>当前波数 12/20</v>
      </c>
      <c r="E475">
        <f t="shared" si="28"/>
        <v>15003</v>
      </c>
      <c r="F475">
        <f t="shared" si="24"/>
        <v>4</v>
      </c>
      <c r="G475">
        <f t="shared" si="27"/>
        <v>16005</v>
      </c>
      <c r="H475">
        <f t="shared" si="25"/>
        <v>1</v>
      </c>
      <c r="I475">
        <v>14001</v>
      </c>
      <c r="J475">
        <f t="shared" si="26"/>
        <v>4725</v>
      </c>
      <c r="L475" s="1" t="str">
        <f t="shared" si="29"/>
        <v>[{"bid":15003,"type":5,"num":4},{"bid":16005,"type":6,"num":1},{"bid":14001,"type":4,"num":4725}]</v>
      </c>
    </row>
    <row r="476" spans="1:12" x14ac:dyDescent="0.2">
      <c r="A476">
        <f>static_pve_stage!A476</f>
        <v>20614</v>
      </c>
      <c r="B476">
        <f>static_pve_stage!B476</f>
        <v>20615</v>
      </c>
      <c r="C476" t="str">
        <f>static_pve_stage!C476</f>
        <v>当前波数 13/20</v>
      </c>
      <c r="E476">
        <f t="shared" si="28"/>
        <v>15003</v>
      </c>
      <c r="F476">
        <f t="shared" ref="F476:F539" si="30">F131</f>
        <v>5</v>
      </c>
      <c r="G476">
        <f t="shared" si="27"/>
        <v>16005</v>
      </c>
      <c r="H476">
        <f t="shared" ref="H476:H539" si="31">H131</f>
        <v>1</v>
      </c>
      <c r="I476">
        <v>14001</v>
      </c>
      <c r="J476">
        <f t="shared" ref="J476:J539" si="32">J131</f>
        <v>5175</v>
      </c>
      <c r="L476" s="1" t="str">
        <f t="shared" si="29"/>
        <v>[{"bid":15003,"type":5,"num":5},{"bid":16005,"type":6,"num":1},{"bid":14001,"type":4,"num":5175}]</v>
      </c>
    </row>
    <row r="477" spans="1:12" x14ac:dyDescent="0.2">
      <c r="A477">
        <f>static_pve_stage!A477</f>
        <v>20615</v>
      </c>
      <c r="B477">
        <f>static_pve_stage!B477</f>
        <v>20616</v>
      </c>
      <c r="C477" t="str">
        <f>static_pve_stage!C477</f>
        <v>当前波数 14/20</v>
      </c>
      <c r="E477">
        <f t="shared" si="28"/>
        <v>15003</v>
      </c>
      <c r="F477">
        <f t="shared" si="30"/>
        <v>5</v>
      </c>
      <c r="G477">
        <f t="shared" ref="G477:G540" si="33">G132+1</f>
        <v>16005</v>
      </c>
      <c r="H477">
        <f t="shared" si="31"/>
        <v>1</v>
      </c>
      <c r="I477">
        <v>14001</v>
      </c>
      <c r="J477">
        <f t="shared" si="32"/>
        <v>5625</v>
      </c>
      <c r="L477" s="1" t="str">
        <f t="shared" si="29"/>
        <v>[{"bid":15003,"type":5,"num":5},{"bid":16005,"type":6,"num":1},{"bid":14001,"type":4,"num":5625}]</v>
      </c>
    </row>
    <row r="478" spans="1:12" x14ac:dyDescent="0.2">
      <c r="A478">
        <f>static_pve_stage!A478</f>
        <v>20616</v>
      </c>
      <c r="B478">
        <f>static_pve_stage!B478</f>
        <v>20617</v>
      </c>
      <c r="C478" t="str">
        <f>static_pve_stage!C478</f>
        <v>当前波数 15/20</v>
      </c>
      <c r="E478">
        <f t="shared" ref="E478:E541" si="34">E477</f>
        <v>15003</v>
      </c>
      <c r="F478">
        <f t="shared" si="30"/>
        <v>6</v>
      </c>
      <c r="G478">
        <f t="shared" si="33"/>
        <v>16005</v>
      </c>
      <c r="H478">
        <f t="shared" si="31"/>
        <v>2</v>
      </c>
      <c r="I478">
        <v>14001</v>
      </c>
      <c r="J478">
        <f t="shared" si="32"/>
        <v>6075</v>
      </c>
      <c r="L478" s="1" t="str">
        <f t="shared" si="29"/>
        <v>[{"bid":15003,"type":5,"num":6},{"bid":16005,"type":6,"num":2},{"bid":14001,"type":4,"num":6075}]</v>
      </c>
    </row>
    <row r="479" spans="1:12" x14ac:dyDescent="0.2">
      <c r="A479">
        <f>static_pve_stage!A479</f>
        <v>20617</v>
      </c>
      <c r="B479">
        <f>static_pve_stage!B479</f>
        <v>20618</v>
      </c>
      <c r="C479" t="str">
        <f>static_pve_stage!C479</f>
        <v>当前波数 16/20\n下一波BOSS</v>
      </c>
      <c r="E479">
        <f t="shared" si="34"/>
        <v>15003</v>
      </c>
      <c r="F479">
        <f t="shared" si="30"/>
        <v>6</v>
      </c>
      <c r="G479">
        <f t="shared" si="33"/>
        <v>16005</v>
      </c>
      <c r="H479">
        <f t="shared" si="31"/>
        <v>2</v>
      </c>
      <c r="I479">
        <v>14001</v>
      </c>
      <c r="J479">
        <f t="shared" si="32"/>
        <v>6525</v>
      </c>
      <c r="L479" s="1" t="str">
        <f t="shared" si="29"/>
        <v>[{"bid":15003,"type":5,"num":6},{"bid":16005,"type":6,"num":2},{"bid":14001,"type":4,"num":6525}]</v>
      </c>
    </row>
    <row r="480" spans="1:12" x14ac:dyDescent="0.2">
      <c r="A480">
        <f>static_pve_stage!A480</f>
        <v>20618</v>
      </c>
      <c r="B480">
        <f>static_pve_stage!B480</f>
        <v>20619</v>
      </c>
      <c r="C480" t="str">
        <f>static_pve_stage!C480</f>
        <v>BOSS波\n需击杀所有怪物</v>
      </c>
      <c r="E480">
        <f t="shared" si="34"/>
        <v>15003</v>
      </c>
      <c r="F480">
        <f t="shared" si="30"/>
        <v>6</v>
      </c>
      <c r="G480">
        <f t="shared" si="33"/>
        <v>16005</v>
      </c>
      <c r="H480">
        <f t="shared" si="31"/>
        <v>2</v>
      </c>
      <c r="I480">
        <v>14001</v>
      </c>
      <c r="J480">
        <f t="shared" si="32"/>
        <v>6975</v>
      </c>
      <c r="L480" s="1" t="str">
        <f t="shared" si="29"/>
        <v>[{"bid":15003,"type":5,"num":6},{"bid":16005,"type":6,"num":2},{"bid":14001,"type":4,"num":6975}]</v>
      </c>
    </row>
    <row r="481" spans="1:12" x14ac:dyDescent="0.2">
      <c r="A481">
        <f>static_pve_stage!A481</f>
        <v>20619</v>
      </c>
      <c r="B481">
        <f>static_pve_stage!B481</f>
        <v>20620</v>
      </c>
      <c r="C481" t="str">
        <f>static_pve_stage!C481</f>
        <v>当前波数 17/20</v>
      </c>
      <c r="E481">
        <f t="shared" si="34"/>
        <v>15003</v>
      </c>
      <c r="F481">
        <f t="shared" si="30"/>
        <v>7</v>
      </c>
      <c r="G481">
        <f t="shared" si="33"/>
        <v>16005</v>
      </c>
      <c r="H481">
        <f t="shared" si="31"/>
        <v>2</v>
      </c>
      <c r="I481">
        <v>14001</v>
      </c>
      <c r="J481">
        <f t="shared" si="32"/>
        <v>7425</v>
      </c>
      <c r="L481" s="1" t="str">
        <f t="shared" si="29"/>
        <v>[{"bid":15003,"type":5,"num":7},{"bid":16005,"type":6,"num":2},{"bid":14001,"type":4,"num":7425}]</v>
      </c>
    </row>
    <row r="482" spans="1:12" x14ac:dyDescent="0.2">
      <c r="A482">
        <f>static_pve_stage!A482</f>
        <v>20620</v>
      </c>
      <c r="B482">
        <f>static_pve_stage!B482</f>
        <v>20621</v>
      </c>
      <c r="C482" t="str">
        <f>static_pve_stage!C482</f>
        <v>当前波数 18/20</v>
      </c>
      <c r="E482">
        <f t="shared" si="34"/>
        <v>15003</v>
      </c>
      <c r="F482">
        <f t="shared" si="30"/>
        <v>7</v>
      </c>
      <c r="G482">
        <f t="shared" si="33"/>
        <v>16005</v>
      </c>
      <c r="H482">
        <f t="shared" si="31"/>
        <v>2</v>
      </c>
      <c r="I482">
        <v>14001</v>
      </c>
      <c r="J482">
        <f t="shared" si="32"/>
        <v>7875</v>
      </c>
      <c r="L482" s="1" t="str">
        <f t="shared" si="29"/>
        <v>[{"bid":15003,"type":5,"num":7},{"bid":16005,"type":6,"num":2},{"bid":14001,"type":4,"num":7875}]</v>
      </c>
    </row>
    <row r="483" spans="1:12" x14ac:dyDescent="0.2">
      <c r="A483">
        <f>static_pve_stage!A483</f>
        <v>20621</v>
      </c>
      <c r="B483">
        <f>static_pve_stage!B483</f>
        <v>20622</v>
      </c>
      <c r="C483" t="str">
        <f>static_pve_stage!C483</f>
        <v>当前波数 19/20</v>
      </c>
      <c r="E483">
        <f t="shared" si="34"/>
        <v>15003</v>
      </c>
      <c r="F483">
        <f t="shared" si="30"/>
        <v>8</v>
      </c>
      <c r="G483">
        <f t="shared" si="33"/>
        <v>16005</v>
      </c>
      <c r="H483">
        <f t="shared" si="31"/>
        <v>2</v>
      </c>
      <c r="I483">
        <v>14001</v>
      </c>
      <c r="J483">
        <f t="shared" si="32"/>
        <v>8325</v>
      </c>
      <c r="L483" s="1" t="str">
        <f t="shared" si="29"/>
        <v>[{"bid":15003,"type":5,"num":8},{"bid":16005,"type":6,"num":2},{"bid":14001,"type":4,"num":8325}]</v>
      </c>
    </row>
    <row r="484" spans="1:12" x14ac:dyDescent="0.2">
      <c r="A484">
        <f>static_pve_stage!A484</f>
        <v>20622</v>
      </c>
      <c r="B484">
        <f>static_pve_stage!B484</f>
        <v>20623</v>
      </c>
      <c r="C484" t="str">
        <f>static_pve_stage!C484</f>
        <v>当前波数 20/20\n下一波BOSS</v>
      </c>
      <c r="E484">
        <f t="shared" si="34"/>
        <v>15003</v>
      </c>
      <c r="F484">
        <f t="shared" si="30"/>
        <v>8</v>
      </c>
      <c r="G484">
        <f t="shared" si="33"/>
        <v>16005</v>
      </c>
      <c r="H484">
        <f t="shared" si="31"/>
        <v>3</v>
      </c>
      <c r="I484">
        <v>14001</v>
      </c>
      <c r="J484">
        <f t="shared" si="32"/>
        <v>8775</v>
      </c>
      <c r="L484" s="1" t="str">
        <f t="shared" si="29"/>
        <v>[{"bid":15003,"type":5,"num":8},{"bid":16005,"type":6,"num":3},{"bid":14001,"type":4,"num":8775}]</v>
      </c>
    </row>
    <row r="485" spans="1:12" x14ac:dyDescent="0.2">
      <c r="A485">
        <f>static_pve_stage!A485</f>
        <v>20623</v>
      </c>
      <c r="B485">
        <f>static_pve_stage!B485</f>
        <v>-1</v>
      </c>
      <c r="C485" t="str">
        <f>static_pve_stage!C485</f>
        <v>BOSS波\n需击杀所有怪物</v>
      </c>
      <c r="E485">
        <f t="shared" si="34"/>
        <v>15003</v>
      </c>
      <c r="F485">
        <f t="shared" si="30"/>
        <v>9</v>
      </c>
      <c r="G485">
        <f t="shared" si="33"/>
        <v>16005</v>
      </c>
      <c r="H485">
        <f t="shared" si="31"/>
        <v>3</v>
      </c>
      <c r="I485">
        <v>14001</v>
      </c>
      <c r="J485">
        <f t="shared" si="32"/>
        <v>9000</v>
      </c>
      <c r="L485" s="1" t="str">
        <f t="shared" si="29"/>
        <v>[{"bid":15003,"type":5,"num":9},{"bid":16005,"type":6,"num":3},{"bid":14001,"type":4,"num":9000}]</v>
      </c>
    </row>
    <row r="486" spans="1:12" x14ac:dyDescent="0.2">
      <c r="A486">
        <f>static_pve_stage!A486</f>
        <v>20701</v>
      </c>
      <c r="B486">
        <f>static_pve_stage!B486</f>
        <v>20702</v>
      </c>
      <c r="C486" t="str">
        <f>static_pve_stage!C486</f>
        <v>当前波数 1/20</v>
      </c>
      <c r="E486">
        <f t="shared" si="34"/>
        <v>15003</v>
      </c>
      <c r="F486">
        <f t="shared" si="30"/>
        <v>0</v>
      </c>
      <c r="G486">
        <f t="shared" si="33"/>
        <v>16005</v>
      </c>
      <c r="H486">
        <f t="shared" si="31"/>
        <v>0</v>
      </c>
      <c r="I486">
        <v>14001</v>
      </c>
      <c r="J486">
        <f t="shared" si="32"/>
        <v>0</v>
      </c>
      <c r="L486" s="1" t="str">
        <f t="shared" si="29"/>
        <v>[]</v>
      </c>
    </row>
    <row r="487" spans="1:12" x14ac:dyDescent="0.2">
      <c r="A487">
        <f>static_pve_stage!A487</f>
        <v>20702</v>
      </c>
      <c r="B487">
        <f>static_pve_stage!B487</f>
        <v>20703</v>
      </c>
      <c r="C487" t="str">
        <f>static_pve_stage!C487</f>
        <v>当前波数 2/20</v>
      </c>
      <c r="E487">
        <f t="shared" si="34"/>
        <v>15003</v>
      </c>
      <c r="F487">
        <f t="shared" si="30"/>
        <v>0</v>
      </c>
      <c r="G487">
        <f t="shared" si="33"/>
        <v>16005</v>
      </c>
      <c r="H487">
        <f t="shared" si="31"/>
        <v>0</v>
      </c>
      <c r="I487">
        <v>14001</v>
      </c>
      <c r="J487">
        <f t="shared" si="32"/>
        <v>250</v>
      </c>
      <c r="L487" s="1" t="str">
        <f t="shared" si="29"/>
        <v>[{"bid":14001,"type":4,"num":250}]</v>
      </c>
    </row>
    <row r="488" spans="1:12" x14ac:dyDescent="0.2">
      <c r="A488">
        <f>static_pve_stage!A488</f>
        <v>20703</v>
      </c>
      <c r="B488">
        <f>static_pve_stage!B488</f>
        <v>20704</v>
      </c>
      <c r="C488" t="str">
        <f>static_pve_stage!C488</f>
        <v>当前波数 3/20</v>
      </c>
      <c r="E488">
        <f t="shared" si="34"/>
        <v>15003</v>
      </c>
      <c r="F488">
        <f t="shared" si="30"/>
        <v>0</v>
      </c>
      <c r="G488">
        <f t="shared" si="33"/>
        <v>16005</v>
      </c>
      <c r="H488">
        <f t="shared" si="31"/>
        <v>0</v>
      </c>
      <c r="I488">
        <v>14001</v>
      </c>
      <c r="J488">
        <f t="shared" si="32"/>
        <v>500</v>
      </c>
      <c r="L488" s="1" t="str">
        <f t="shared" si="29"/>
        <v>[{"bid":14001,"type":4,"num":500}]</v>
      </c>
    </row>
    <row r="489" spans="1:12" x14ac:dyDescent="0.2">
      <c r="A489">
        <f>static_pve_stage!A489</f>
        <v>20704</v>
      </c>
      <c r="B489">
        <f>static_pve_stage!B489</f>
        <v>20705</v>
      </c>
      <c r="C489" t="str">
        <f>static_pve_stage!C489</f>
        <v>当前波数 4/20</v>
      </c>
      <c r="E489">
        <f t="shared" si="34"/>
        <v>15003</v>
      </c>
      <c r="F489">
        <f t="shared" si="30"/>
        <v>0</v>
      </c>
      <c r="G489">
        <f t="shared" si="33"/>
        <v>16005</v>
      </c>
      <c r="H489">
        <f t="shared" si="31"/>
        <v>0</v>
      </c>
      <c r="I489">
        <v>14001</v>
      </c>
      <c r="J489">
        <f t="shared" si="32"/>
        <v>750</v>
      </c>
      <c r="L489" s="1" t="str">
        <f t="shared" si="29"/>
        <v>[{"bid":14001,"type":4,"num":750}]</v>
      </c>
    </row>
    <row r="490" spans="1:12" x14ac:dyDescent="0.2">
      <c r="A490">
        <f>static_pve_stage!A490</f>
        <v>20705</v>
      </c>
      <c r="B490">
        <f>static_pve_stage!B490</f>
        <v>20706</v>
      </c>
      <c r="C490" t="str">
        <f>static_pve_stage!C490</f>
        <v>当前波数 5/20</v>
      </c>
      <c r="E490">
        <f t="shared" si="34"/>
        <v>15003</v>
      </c>
      <c r="F490">
        <f t="shared" si="30"/>
        <v>1</v>
      </c>
      <c r="G490">
        <f t="shared" si="33"/>
        <v>16005</v>
      </c>
      <c r="H490">
        <f t="shared" si="31"/>
        <v>0</v>
      </c>
      <c r="I490">
        <v>14001</v>
      </c>
      <c r="J490">
        <f t="shared" si="32"/>
        <v>1250</v>
      </c>
      <c r="L490" s="1" t="str">
        <f t="shared" si="29"/>
        <v>[{"bid":15003,"type":5,"num":1},{"bid":14001,"type":4,"num":1250}]</v>
      </c>
    </row>
    <row r="491" spans="1:12" x14ac:dyDescent="0.2">
      <c r="A491">
        <f>static_pve_stage!A491</f>
        <v>20706</v>
      </c>
      <c r="B491">
        <f>static_pve_stage!B491</f>
        <v>20707</v>
      </c>
      <c r="C491" t="str">
        <f>static_pve_stage!C491</f>
        <v>当前波数 6/20</v>
      </c>
      <c r="E491">
        <f t="shared" si="34"/>
        <v>15003</v>
      </c>
      <c r="F491">
        <f t="shared" si="30"/>
        <v>1</v>
      </c>
      <c r="G491">
        <f t="shared" si="33"/>
        <v>16005</v>
      </c>
      <c r="H491">
        <f t="shared" si="31"/>
        <v>0</v>
      </c>
      <c r="I491">
        <v>14001</v>
      </c>
      <c r="J491">
        <f t="shared" si="32"/>
        <v>1750</v>
      </c>
      <c r="L491" s="1" t="str">
        <f t="shared" si="29"/>
        <v>[{"bid":15003,"type":5,"num":1},{"bid":14001,"type":4,"num":1750}]</v>
      </c>
    </row>
    <row r="492" spans="1:12" x14ac:dyDescent="0.2">
      <c r="A492">
        <f>static_pve_stage!A492</f>
        <v>20707</v>
      </c>
      <c r="B492">
        <f>static_pve_stage!B492</f>
        <v>20708</v>
      </c>
      <c r="C492" t="str">
        <f>static_pve_stage!C492</f>
        <v>当前波数 7/20</v>
      </c>
      <c r="E492">
        <f t="shared" si="34"/>
        <v>15003</v>
      </c>
      <c r="F492">
        <f t="shared" si="30"/>
        <v>2</v>
      </c>
      <c r="G492">
        <f t="shared" si="33"/>
        <v>16005</v>
      </c>
      <c r="H492">
        <f t="shared" si="31"/>
        <v>0</v>
      </c>
      <c r="I492">
        <v>14001</v>
      </c>
      <c r="J492">
        <f t="shared" si="32"/>
        <v>2250</v>
      </c>
      <c r="L492" s="1" t="str">
        <f t="shared" si="29"/>
        <v>[{"bid":15003,"type":5,"num":2},{"bid":14001,"type":4,"num":2250}]</v>
      </c>
    </row>
    <row r="493" spans="1:12" x14ac:dyDescent="0.2">
      <c r="A493">
        <f>static_pve_stage!A493</f>
        <v>20708</v>
      </c>
      <c r="B493">
        <f>static_pve_stage!B493</f>
        <v>20709</v>
      </c>
      <c r="C493" t="str">
        <f>static_pve_stage!C493</f>
        <v>当前波数 8/20</v>
      </c>
      <c r="E493">
        <f t="shared" si="34"/>
        <v>15003</v>
      </c>
      <c r="F493">
        <f t="shared" si="30"/>
        <v>2</v>
      </c>
      <c r="G493">
        <f t="shared" si="33"/>
        <v>16005</v>
      </c>
      <c r="H493">
        <f t="shared" si="31"/>
        <v>0</v>
      </c>
      <c r="I493">
        <v>14001</v>
      </c>
      <c r="J493">
        <f t="shared" si="32"/>
        <v>2750</v>
      </c>
      <c r="L493" s="1" t="str">
        <f t="shared" si="29"/>
        <v>[{"bid":15003,"type":5,"num":2},{"bid":14001,"type":4,"num":2750}]</v>
      </c>
    </row>
    <row r="494" spans="1:12" x14ac:dyDescent="0.2">
      <c r="A494">
        <f>static_pve_stage!A494</f>
        <v>20709</v>
      </c>
      <c r="B494">
        <f>static_pve_stage!B494</f>
        <v>20710</v>
      </c>
      <c r="C494" t="str">
        <f>static_pve_stage!C494</f>
        <v>当前波数 9/20</v>
      </c>
      <c r="E494">
        <f t="shared" si="34"/>
        <v>15003</v>
      </c>
      <c r="F494">
        <f t="shared" si="30"/>
        <v>3</v>
      </c>
      <c r="G494">
        <f t="shared" si="33"/>
        <v>16005</v>
      </c>
      <c r="H494">
        <f t="shared" si="31"/>
        <v>1</v>
      </c>
      <c r="I494">
        <v>14001</v>
      </c>
      <c r="J494">
        <f t="shared" si="32"/>
        <v>3250</v>
      </c>
      <c r="L494" s="1" t="str">
        <f t="shared" si="29"/>
        <v>[{"bid":15003,"type":5,"num":3},{"bid":16005,"type":6,"num":1},{"bid":14001,"type":4,"num":3250}]</v>
      </c>
    </row>
    <row r="495" spans="1:12" x14ac:dyDescent="0.2">
      <c r="A495">
        <f>static_pve_stage!A495</f>
        <v>20710</v>
      </c>
      <c r="B495">
        <f>static_pve_stage!B495</f>
        <v>20711</v>
      </c>
      <c r="C495" t="str">
        <f>static_pve_stage!C495</f>
        <v>当前波数 10/20\n下一波BOSS</v>
      </c>
      <c r="E495">
        <f t="shared" si="34"/>
        <v>15003</v>
      </c>
      <c r="F495">
        <f t="shared" si="30"/>
        <v>3</v>
      </c>
      <c r="G495">
        <f t="shared" si="33"/>
        <v>16005</v>
      </c>
      <c r="H495">
        <f t="shared" si="31"/>
        <v>1</v>
      </c>
      <c r="I495">
        <v>14001</v>
      </c>
      <c r="J495">
        <f t="shared" si="32"/>
        <v>3750</v>
      </c>
      <c r="L495" s="1" t="str">
        <f t="shared" si="29"/>
        <v>[{"bid":15003,"type":5,"num":3},{"bid":16005,"type":6,"num":1},{"bid":14001,"type":4,"num":3750}]</v>
      </c>
    </row>
    <row r="496" spans="1:12" x14ac:dyDescent="0.2">
      <c r="A496">
        <f>static_pve_stage!A496</f>
        <v>20711</v>
      </c>
      <c r="B496">
        <f>static_pve_stage!B496</f>
        <v>20712</v>
      </c>
      <c r="C496" t="str">
        <f>static_pve_stage!C496</f>
        <v>BOSS波\n需击杀所有怪物</v>
      </c>
      <c r="E496">
        <f t="shared" si="34"/>
        <v>15003</v>
      </c>
      <c r="F496">
        <f t="shared" si="30"/>
        <v>4</v>
      </c>
      <c r="G496">
        <f t="shared" si="33"/>
        <v>16005</v>
      </c>
      <c r="H496">
        <f t="shared" si="31"/>
        <v>1</v>
      </c>
      <c r="I496">
        <v>14001</v>
      </c>
      <c r="J496">
        <f t="shared" si="32"/>
        <v>4250</v>
      </c>
      <c r="L496" s="1" t="str">
        <f t="shared" si="29"/>
        <v>[{"bid":15003,"type":5,"num":4},{"bid":16005,"type":6,"num":1},{"bid":14001,"type":4,"num":4250}]</v>
      </c>
    </row>
    <row r="497" spans="1:12" x14ac:dyDescent="0.2">
      <c r="A497">
        <f>static_pve_stage!A497</f>
        <v>20712</v>
      </c>
      <c r="B497">
        <f>static_pve_stage!B497</f>
        <v>20713</v>
      </c>
      <c r="C497" t="str">
        <f>static_pve_stage!C497</f>
        <v>当前波数 11/20</v>
      </c>
      <c r="E497">
        <f t="shared" si="34"/>
        <v>15003</v>
      </c>
      <c r="F497">
        <f t="shared" si="30"/>
        <v>4</v>
      </c>
      <c r="G497">
        <f t="shared" si="33"/>
        <v>16005</v>
      </c>
      <c r="H497">
        <f t="shared" si="31"/>
        <v>1</v>
      </c>
      <c r="I497">
        <v>14001</v>
      </c>
      <c r="J497">
        <f t="shared" si="32"/>
        <v>4750</v>
      </c>
      <c r="L497" s="1" t="str">
        <f t="shared" si="29"/>
        <v>[{"bid":15003,"type":5,"num":4},{"bid":16005,"type":6,"num":1},{"bid":14001,"type":4,"num":4750}]</v>
      </c>
    </row>
    <row r="498" spans="1:12" x14ac:dyDescent="0.2">
      <c r="A498">
        <f>static_pve_stage!A498</f>
        <v>20713</v>
      </c>
      <c r="B498">
        <f>static_pve_stage!B498</f>
        <v>20714</v>
      </c>
      <c r="C498" t="str">
        <f>static_pve_stage!C498</f>
        <v>当前波数 12/20</v>
      </c>
      <c r="E498">
        <f t="shared" si="34"/>
        <v>15003</v>
      </c>
      <c r="F498">
        <f t="shared" si="30"/>
        <v>5</v>
      </c>
      <c r="G498">
        <f t="shared" si="33"/>
        <v>16005</v>
      </c>
      <c r="H498">
        <f t="shared" si="31"/>
        <v>1</v>
      </c>
      <c r="I498">
        <v>14001</v>
      </c>
      <c r="J498">
        <f t="shared" si="32"/>
        <v>5250</v>
      </c>
      <c r="L498" s="1" t="str">
        <f t="shared" si="29"/>
        <v>[{"bid":15003,"type":5,"num":5},{"bid":16005,"type":6,"num":1},{"bid":14001,"type":4,"num":5250}]</v>
      </c>
    </row>
    <row r="499" spans="1:12" x14ac:dyDescent="0.2">
      <c r="A499">
        <f>static_pve_stage!A499</f>
        <v>20714</v>
      </c>
      <c r="B499">
        <f>static_pve_stage!B499</f>
        <v>20715</v>
      </c>
      <c r="C499" t="str">
        <f>static_pve_stage!C499</f>
        <v>当前波数 13/20</v>
      </c>
      <c r="E499">
        <f t="shared" si="34"/>
        <v>15003</v>
      </c>
      <c r="F499">
        <f t="shared" si="30"/>
        <v>5</v>
      </c>
      <c r="G499">
        <f t="shared" si="33"/>
        <v>16005</v>
      </c>
      <c r="H499">
        <f t="shared" si="31"/>
        <v>2</v>
      </c>
      <c r="I499">
        <v>14001</v>
      </c>
      <c r="J499">
        <f t="shared" si="32"/>
        <v>5750</v>
      </c>
      <c r="L499" s="1" t="str">
        <f t="shared" si="29"/>
        <v>[{"bid":15003,"type":5,"num":5},{"bid":16005,"type":6,"num":2},{"bid":14001,"type":4,"num":5750}]</v>
      </c>
    </row>
    <row r="500" spans="1:12" x14ac:dyDescent="0.2">
      <c r="A500">
        <f>static_pve_stage!A500</f>
        <v>20715</v>
      </c>
      <c r="B500">
        <f>static_pve_stage!B500</f>
        <v>20716</v>
      </c>
      <c r="C500" t="str">
        <f>static_pve_stage!C500</f>
        <v>当前波数 14/20</v>
      </c>
      <c r="E500">
        <f t="shared" si="34"/>
        <v>15003</v>
      </c>
      <c r="F500">
        <f t="shared" si="30"/>
        <v>6</v>
      </c>
      <c r="G500">
        <f t="shared" si="33"/>
        <v>16005</v>
      </c>
      <c r="H500">
        <f t="shared" si="31"/>
        <v>2</v>
      </c>
      <c r="I500">
        <v>14001</v>
      </c>
      <c r="J500">
        <f t="shared" si="32"/>
        <v>6250</v>
      </c>
      <c r="L500" s="1" t="str">
        <f t="shared" si="29"/>
        <v>[{"bid":15003,"type":5,"num":6},{"bid":16005,"type":6,"num":2},{"bid":14001,"type":4,"num":6250}]</v>
      </c>
    </row>
    <row r="501" spans="1:12" x14ac:dyDescent="0.2">
      <c r="A501">
        <f>static_pve_stage!A501</f>
        <v>20716</v>
      </c>
      <c r="B501">
        <f>static_pve_stage!B501</f>
        <v>20717</v>
      </c>
      <c r="C501" t="str">
        <f>static_pve_stage!C501</f>
        <v>当前波数 15/20</v>
      </c>
      <c r="E501">
        <f t="shared" si="34"/>
        <v>15003</v>
      </c>
      <c r="F501">
        <f t="shared" si="30"/>
        <v>6</v>
      </c>
      <c r="G501">
        <f t="shared" si="33"/>
        <v>16005</v>
      </c>
      <c r="H501">
        <f t="shared" si="31"/>
        <v>2</v>
      </c>
      <c r="I501">
        <v>14001</v>
      </c>
      <c r="J501">
        <f t="shared" si="32"/>
        <v>6750</v>
      </c>
      <c r="L501" s="1" t="str">
        <f t="shared" si="29"/>
        <v>[{"bid":15003,"type":5,"num":6},{"bid":16005,"type":6,"num":2},{"bid":14001,"type":4,"num":6750}]</v>
      </c>
    </row>
    <row r="502" spans="1:12" x14ac:dyDescent="0.2">
      <c r="A502">
        <f>static_pve_stage!A502</f>
        <v>20717</v>
      </c>
      <c r="B502">
        <f>static_pve_stage!B502</f>
        <v>20718</v>
      </c>
      <c r="C502" t="str">
        <f>static_pve_stage!C502</f>
        <v>当前波数 16/20\n下一波BOSS</v>
      </c>
      <c r="E502">
        <f t="shared" si="34"/>
        <v>15003</v>
      </c>
      <c r="F502">
        <f t="shared" si="30"/>
        <v>7</v>
      </c>
      <c r="G502">
        <f t="shared" si="33"/>
        <v>16005</v>
      </c>
      <c r="H502">
        <f t="shared" si="31"/>
        <v>2</v>
      </c>
      <c r="I502">
        <v>14001</v>
      </c>
      <c r="J502">
        <f t="shared" si="32"/>
        <v>7250</v>
      </c>
      <c r="L502" s="1" t="str">
        <f t="shared" si="29"/>
        <v>[{"bid":15003,"type":5,"num":7},{"bid":16005,"type":6,"num":2},{"bid":14001,"type":4,"num":7250}]</v>
      </c>
    </row>
    <row r="503" spans="1:12" x14ac:dyDescent="0.2">
      <c r="A503">
        <f>static_pve_stage!A503</f>
        <v>20718</v>
      </c>
      <c r="B503">
        <f>static_pve_stage!B503</f>
        <v>20719</v>
      </c>
      <c r="C503" t="str">
        <f>static_pve_stage!C503</f>
        <v>BOSS波\n需击杀所有怪物</v>
      </c>
      <c r="E503">
        <f t="shared" si="34"/>
        <v>15003</v>
      </c>
      <c r="F503">
        <f t="shared" si="30"/>
        <v>7</v>
      </c>
      <c r="G503">
        <f t="shared" si="33"/>
        <v>16005</v>
      </c>
      <c r="H503">
        <f t="shared" si="31"/>
        <v>2</v>
      </c>
      <c r="I503">
        <v>14001</v>
      </c>
      <c r="J503">
        <f t="shared" si="32"/>
        <v>7750</v>
      </c>
      <c r="L503" s="1" t="str">
        <f t="shared" si="29"/>
        <v>[{"bid":15003,"type":5,"num":7},{"bid":16005,"type":6,"num":2},{"bid":14001,"type":4,"num":7750}]</v>
      </c>
    </row>
    <row r="504" spans="1:12" x14ac:dyDescent="0.2">
      <c r="A504">
        <f>static_pve_stage!A504</f>
        <v>20719</v>
      </c>
      <c r="B504">
        <f>static_pve_stage!B504</f>
        <v>20720</v>
      </c>
      <c r="C504" t="str">
        <f>static_pve_stage!C504</f>
        <v>当前波数 17/20</v>
      </c>
      <c r="E504">
        <f t="shared" si="34"/>
        <v>15003</v>
      </c>
      <c r="F504">
        <f t="shared" si="30"/>
        <v>8</v>
      </c>
      <c r="G504">
        <f t="shared" si="33"/>
        <v>16005</v>
      </c>
      <c r="H504">
        <f t="shared" si="31"/>
        <v>2</v>
      </c>
      <c r="I504">
        <v>14001</v>
      </c>
      <c r="J504">
        <f t="shared" si="32"/>
        <v>8250</v>
      </c>
      <c r="L504" s="1" t="str">
        <f t="shared" si="29"/>
        <v>[{"bid":15003,"type":5,"num":8},{"bid":16005,"type":6,"num":2},{"bid":14001,"type":4,"num":8250}]</v>
      </c>
    </row>
    <row r="505" spans="1:12" x14ac:dyDescent="0.2">
      <c r="A505">
        <f>static_pve_stage!A505</f>
        <v>20720</v>
      </c>
      <c r="B505">
        <f>static_pve_stage!B505</f>
        <v>20721</v>
      </c>
      <c r="C505" t="str">
        <f>static_pve_stage!C505</f>
        <v>当前波数 18/20</v>
      </c>
      <c r="E505">
        <f t="shared" si="34"/>
        <v>15003</v>
      </c>
      <c r="F505">
        <f t="shared" si="30"/>
        <v>8</v>
      </c>
      <c r="G505">
        <f t="shared" si="33"/>
        <v>16005</v>
      </c>
      <c r="H505">
        <f t="shared" si="31"/>
        <v>3</v>
      </c>
      <c r="I505">
        <v>14001</v>
      </c>
      <c r="J505">
        <f t="shared" si="32"/>
        <v>8750</v>
      </c>
      <c r="L505" s="1" t="str">
        <f t="shared" si="29"/>
        <v>[{"bid":15003,"type":5,"num":8},{"bid":16005,"type":6,"num":3},{"bid":14001,"type":4,"num":8750}]</v>
      </c>
    </row>
    <row r="506" spans="1:12" x14ac:dyDescent="0.2">
      <c r="A506">
        <f>static_pve_stage!A506</f>
        <v>20721</v>
      </c>
      <c r="B506">
        <f>static_pve_stage!B506</f>
        <v>20722</v>
      </c>
      <c r="C506" t="str">
        <f>static_pve_stage!C506</f>
        <v>当前波数 19/20</v>
      </c>
      <c r="E506">
        <f t="shared" si="34"/>
        <v>15003</v>
      </c>
      <c r="F506">
        <f t="shared" si="30"/>
        <v>9</v>
      </c>
      <c r="G506">
        <f t="shared" si="33"/>
        <v>16005</v>
      </c>
      <c r="H506">
        <f t="shared" si="31"/>
        <v>3</v>
      </c>
      <c r="I506">
        <v>14001</v>
      </c>
      <c r="J506">
        <f t="shared" si="32"/>
        <v>9250</v>
      </c>
      <c r="L506" s="1" t="str">
        <f t="shared" si="29"/>
        <v>[{"bid":15003,"type":5,"num":9},{"bid":16005,"type":6,"num":3},{"bid":14001,"type":4,"num":9250}]</v>
      </c>
    </row>
    <row r="507" spans="1:12" x14ac:dyDescent="0.2">
      <c r="A507">
        <f>static_pve_stage!A507</f>
        <v>20722</v>
      </c>
      <c r="B507">
        <f>static_pve_stage!B507</f>
        <v>20723</v>
      </c>
      <c r="C507" t="str">
        <f>static_pve_stage!C507</f>
        <v>当前波数 20/20\n下一波BOSS</v>
      </c>
      <c r="E507">
        <f t="shared" si="34"/>
        <v>15003</v>
      </c>
      <c r="F507">
        <f t="shared" si="30"/>
        <v>9</v>
      </c>
      <c r="G507">
        <f t="shared" si="33"/>
        <v>16005</v>
      </c>
      <c r="H507">
        <f t="shared" si="31"/>
        <v>3</v>
      </c>
      <c r="I507">
        <v>14001</v>
      </c>
      <c r="J507">
        <f t="shared" si="32"/>
        <v>9750</v>
      </c>
      <c r="L507" s="1" t="str">
        <f t="shared" si="29"/>
        <v>[{"bid":15003,"type":5,"num":9},{"bid":16005,"type":6,"num":3},{"bid":14001,"type":4,"num":9750}]</v>
      </c>
    </row>
    <row r="508" spans="1:12" x14ac:dyDescent="0.2">
      <c r="A508">
        <f>static_pve_stage!A508</f>
        <v>20723</v>
      </c>
      <c r="B508">
        <f>static_pve_stage!B508</f>
        <v>-1</v>
      </c>
      <c r="C508" t="str">
        <f>static_pve_stage!C508</f>
        <v>BOSS波\n需击杀所有怪物</v>
      </c>
      <c r="E508">
        <f t="shared" si="34"/>
        <v>15003</v>
      </c>
      <c r="F508">
        <f t="shared" si="30"/>
        <v>10</v>
      </c>
      <c r="G508">
        <f t="shared" si="33"/>
        <v>16005</v>
      </c>
      <c r="H508">
        <f t="shared" si="31"/>
        <v>3</v>
      </c>
      <c r="I508">
        <v>14001</v>
      </c>
      <c r="J508">
        <f t="shared" si="32"/>
        <v>10000</v>
      </c>
      <c r="L508" s="1" t="str">
        <f t="shared" si="29"/>
        <v>[{"bid":15003,"type":5,"num":10},{"bid":16005,"type":6,"num":3},{"bid":14001,"type":4,"num":10000}]</v>
      </c>
    </row>
    <row r="509" spans="1:12" x14ac:dyDescent="0.2">
      <c r="A509">
        <f>static_pve_stage!A509</f>
        <v>20801</v>
      </c>
      <c r="B509">
        <f>static_pve_stage!B509</f>
        <v>20802</v>
      </c>
      <c r="C509" t="str">
        <f>static_pve_stage!C509</f>
        <v>当前波数 1/20</v>
      </c>
      <c r="E509">
        <f t="shared" si="34"/>
        <v>15003</v>
      </c>
      <c r="F509">
        <f t="shared" si="30"/>
        <v>0</v>
      </c>
      <c r="G509">
        <f t="shared" si="33"/>
        <v>16005</v>
      </c>
      <c r="H509">
        <f t="shared" si="31"/>
        <v>0</v>
      </c>
      <c r="I509">
        <v>14001</v>
      </c>
      <c r="J509">
        <f t="shared" si="32"/>
        <v>0</v>
      </c>
      <c r="L509" s="1" t="str">
        <f t="shared" si="29"/>
        <v>[]</v>
      </c>
    </row>
    <row r="510" spans="1:12" x14ac:dyDescent="0.2">
      <c r="A510">
        <f>static_pve_stage!A510</f>
        <v>20802</v>
      </c>
      <c r="B510">
        <f>static_pve_stage!B510</f>
        <v>20803</v>
      </c>
      <c r="C510" t="str">
        <f>static_pve_stage!C510</f>
        <v>当前波数 2/20</v>
      </c>
      <c r="E510">
        <f t="shared" si="34"/>
        <v>15003</v>
      </c>
      <c r="F510">
        <f t="shared" si="30"/>
        <v>0</v>
      </c>
      <c r="G510">
        <f t="shared" si="33"/>
        <v>16005</v>
      </c>
      <c r="H510">
        <f t="shared" si="31"/>
        <v>0</v>
      </c>
      <c r="I510">
        <v>14001</v>
      </c>
      <c r="J510">
        <f t="shared" si="32"/>
        <v>275</v>
      </c>
      <c r="L510" s="1" t="str">
        <f t="shared" si="29"/>
        <v>[{"bid":14001,"type":4,"num":275}]</v>
      </c>
    </row>
    <row r="511" spans="1:12" x14ac:dyDescent="0.2">
      <c r="A511">
        <f>static_pve_stage!A511</f>
        <v>20803</v>
      </c>
      <c r="B511">
        <f>static_pve_stage!B511</f>
        <v>20804</v>
      </c>
      <c r="C511" t="str">
        <f>static_pve_stage!C511</f>
        <v>当前波数 3/20</v>
      </c>
      <c r="E511">
        <f t="shared" si="34"/>
        <v>15003</v>
      </c>
      <c r="F511">
        <f t="shared" si="30"/>
        <v>0</v>
      </c>
      <c r="G511">
        <f t="shared" si="33"/>
        <v>16005</v>
      </c>
      <c r="H511">
        <f t="shared" si="31"/>
        <v>0</v>
      </c>
      <c r="I511">
        <v>14001</v>
      </c>
      <c r="J511">
        <f t="shared" si="32"/>
        <v>550</v>
      </c>
      <c r="L511" s="1" t="str">
        <f t="shared" si="29"/>
        <v>[{"bid":14001,"type":4,"num":550}]</v>
      </c>
    </row>
    <row r="512" spans="1:12" x14ac:dyDescent="0.2">
      <c r="A512">
        <f>static_pve_stage!A512</f>
        <v>20804</v>
      </c>
      <c r="B512">
        <f>static_pve_stage!B512</f>
        <v>20805</v>
      </c>
      <c r="C512" t="str">
        <f>static_pve_stage!C512</f>
        <v>当前波数 4/20</v>
      </c>
      <c r="E512">
        <f t="shared" si="34"/>
        <v>15003</v>
      </c>
      <c r="F512">
        <f t="shared" si="30"/>
        <v>0</v>
      </c>
      <c r="G512">
        <f t="shared" si="33"/>
        <v>16005</v>
      </c>
      <c r="H512">
        <f t="shared" si="31"/>
        <v>0</v>
      </c>
      <c r="I512">
        <v>14001</v>
      </c>
      <c r="J512">
        <f t="shared" si="32"/>
        <v>825</v>
      </c>
      <c r="L512" s="1" t="str">
        <f t="shared" si="29"/>
        <v>[{"bid":14001,"type":4,"num":825}]</v>
      </c>
    </row>
    <row r="513" spans="1:12" x14ac:dyDescent="0.2">
      <c r="A513">
        <f>static_pve_stage!A513</f>
        <v>20805</v>
      </c>
      <c r="B513">
        <f>static_pve_stage!B513</f>
        <v>20806</v>
      </c>
      <c r="C513" t="str">
        <f>static_pve_stage!C513</f>
        <v>当前波数 5/20</v>
      </c>
      <c r="E513">
        <f t="shared" si="34"/>
        <v>15003</v>
      </c>
      <c r="F513">
        <f t="shared" si="30"/>
        <v>1</v>
      </c>
      <c r="G513">
        <f t="shared" si="33"/>
        <v>16005</v>
      </c>
      <c r="H513">
        <f t="shared" si="31"/>
        <v>0</v>
      </c>
      <c r="I513">
        <v>14001</v>
      </c>
      <c r="J513">
        <f t="shared" si="32"/>
        <v>1375</v>
      </c>
      <c r="L513" s="1" t="str">
        <f t="shared" si="29"/>
        <v>[{"bid":15003,"type":5,"num":1},{"bid":14001,"type":4,"num":1375}]</v>
      </c>
    </row>
    <row r="514" spans="1:12" x14ac:dyDescent="0.2">
      <c r="A514">
        <f>static_pve_stage!A514</f>
        <v>20806</v>
      </c>
      <c r="B514">
        <f>static_pve_stage!B514</f>
        <v>20807</v>
      </c>
      <c r="C514" t="str">
        <f>static_pve_stage!C514</f>
        <v>当前波数 6/20</v>
      </c>
      <c r="E514">
        <f t="shared" si="34"/>
        <v>15003</v>
      </c>
      <c r="F514">
        <f t="shared" si="30"/>
        <v>1</v>
      </c>
      <c r="G514">
        <f t="shared" si="33"/>
        <v>16005</v>
      </c>
      <c r="H514">
        <f t="shared" si="31"/>
        <v>0</v>
      </c>
      <c r="I514">
        <v>14001</v>
      </c>
      <c r="J514">
        <f t="shared" si="32"/>
        <v>1925</v>
      </c>
      <c r="L514" s="1" t="str">
        <f t="shared" si="29"/>
        <v>[{"bid":15003,"type":5,"num":1},{"bid":14001,"type":4,"num":1925}]</v>
      </c>
    </row>
    <row r="515" spans="1:12" x14ac:dyDescent="0.2">
      <c r="A515">
        <f>static_pve_stage!A515</f>
        <v>20807</v>
      </c>
      <c r="B515">
        <f>static_pve_stage!B515</f>
        <v>20808</v>
      </c>
      <c r="C515" t="str">
        <f>static_pve_stage!C515</f>
        <v>当前波数 7/20</v>
      </c>
      <c r="E515">
        <f t="shared" si="34"/>
        <v>15003</v>
      </c>
      <c r="F515">
        <f t="shared" si="30"/>
        <v>2</v>
      </c>
      <c r="G515">
        <f t="shared" si="33"/>
        <v>16005</v>
      </c>
      <c r="H515">
        <f t="shared" si="31"/>
        <v>0</v>
      </c>
      <c r="I515">
        <v>14001</v>
      </c>
      <c r="J515">
        <f t="shared" si="32"/>
        <v>2475</v>
      </c>
      <c r="L515" s="1" t="str">
        <f t="shared" si="29"/>
        <v>[{"bid":15003,"type":5,"num":2},{"bid":14001,"type":4,"num":2475}]</v>
      </c>
    </row>
    <row r="516" spans="1:12" x14ac:dyDescent="0.2">
      <c r="A516">
        <f>static_pve_stage!A516</f>
        <v>20808</v>
      </c>
      <c r="B516">
        <f>static_pve_stage!B516</f>
        <v>20809</v>
      </c>
      <c r="C516" t="str">
        <f>static_pve_stage!C516</f>
        <v>当前波数 8/20</v>
      </c>
      <c r="E516">
        <f t="shared" si="34"/>
        <v>15003</v>
      </c>
      <c r="F516">
        <f t="shared" si="30"/>
        <v>3</v>
      </c>
      <c r="G516">
        <f t="shared" si="33"/>
        <v>16005</v>
      </c>
      <c r="H516">
        <f t="shared" si="31"/>
        <v>1</v>
      </c>
      <c r="I516">
        <v>14001</v>
      </c>
      <c r="J516">
        <f t="shared" si="32"/>
        <v>3025</v>
      </c>
      <c r="L516" s="1" t="str">
        <f t="shared" si="29"/>
        <v>[{"bid":15003,"type":5,"num":3},{"bid":16005,"type":6,"num":1},{"bid":14001,"type":4,"num":3025}]</v>
      </c>
    </row>
    <row r="517" spans="1:12" x14ac:dyDescent="0.2">
      <c r="A517">
        <f>static_pve_stage!A517</f>
        <v>20809</v>
      </c>
      <c r="B517">
        <f>static_pve_stage!B517</f>
        <v>20810</v>
      </c>
      <c r="C517" t="str">
        <f>static_pve_stage!C517</f>
        <v>当前波数 9/20</v>
      </c>
      <c r="E517">
        <f t="shared" si="34"/>
        <v>15003</v>
      </c>
      <c r="F517">
        <f t="shared" si="30"/>
        <v>3</v>
      </c>
      <c r="G517">
        <f t="shared" si="33"/>
        <v>16005</v>
      </c>
      <c r="H517">
        <f t="shared" si="31"/>
        <v>1</v>
      </c>
      <c r="I517">
        <v>14001</v>
      </c>
      <c r="J517">
        <f t="shared" si="32"/>
        <v>3575</v>
      </c>
      <c r="L517" s="1" t="str">
        <f t="shared" si="29"/>
        <v>[{"bid":15003,"type":5,"num":3},{"bid":16005,"type":6,"num":1},{"bid":14001,"type":4,"num":3575}]</v>
      </c>
    </row>
    <row r="518" spans="1:12" x14ac:dyDescent="0.2">
      <c r="A518">
        <f>static_pve_stage!A518</f>
        <v>20810</v>
      </c>
      <c r="B518">
        <f>static_pve_stage!B518</f>
        <v>20811</v>
      </c>
      <c r="C518" t="str">
        <f>static_pve_stage!C518</f>
        <v>当前波数 10/20\n下一波BOSS</v>
      </c>
      <c r="E518">
        <f t="shared" si="34"/>
        <v>15003</v>
      </c>
      <c r="F518">
        <f t="shared" si="30"/>
        <v>4</v>
      </c>
      <c r="G518">
        <f t="shared" si="33"/>
        <v>16005</v>
      </c>
      <c r="H518">
        <f t="shared" si="31"/>
        <v>1</v>
      </c>
      <c r="I518">
        <v>14001</v>
      </c>
      <c r="J518">
        <f t="shared" si="32"/>
        <v>4125</v>
      </c>
      <c r="L518" s="1" t="str">
        <f t="shared" si="29"/>
        <v>[{"bid":15003,"type":5,"num":4},{"bid":16005,"type":6,"num":1},{"bid":14001,"type":4,"num":4125}]</v>
      </c>
    </row>
    <row r="519" spans="1:12" x14ac:dyDescent="0.2">
      <c r="A519">
        <f>static_pve_stage!A519</f>
        <v>20811</v>
      </c>
      <c r="B519">
        <f>static_pve_stage!B519</f>
        <v>20812</v>
      </c>
      <c r="C519" t="str">
        <f>static_pve_stage!C519</f>
        <v>BOSS波\n需击杀所有怪物</v>
      </c>
      <c r="E519">
        <f t="shared" si="34"/>
        <v>15003</v>
      </c>
      <c r="F519">
        <f t="shared" si="30"/>
        <v>4</v>
      </c>
      <c r="G519">
        <f t="shared" si="33"/>
        <v>16005</v>
      </c>
      <c r="H519">
        <f t="shared" si="31"/>
        <v>1</v>
      </c>
      <c r="I519">
        <v>14001</v>
      </c>
      <c r="J519">
        <f t="shared" si="32"/>
        <v>4675</v>
      </c>
      <c r="L519" s="1" t="str">
        <f t="shared" si="29"/>
        <v>[{"bid":15003,"type":5,"num":4},{"bid":16005,"type":6,"num":1},{"bid":14001,"type":4,"num":4675}]</v>
      </c>
    </row>
    <row r="520" spans="1:12" x14ac:dyDescent="0.2">
      <c r="A520">
        <f>static_pve_stage!A520</f>
        <v>20812</v>
      </c>
      <c r="B520">
        <f>static_pve_stage!B520</f>
        <v>20813</v>
      </c>
      <c r="C520" t="str">
        <f>static_pve_stage!C520</f>
        <v>当前波数 11/20</v>
      </c>
      <c r="E520">
        <f t="shared" si="34"/>
        <v>15003</v>
      </c>
      <c r="F520">
        <f t="shared" si="30"/>
        <v>5</v>
      </c>
      <c r="G520">
        <f t="shared" si="33"/>
        <v>16005</v>
      </c>
      <c r="H520">
        <f t="shared" si="31"/>
        <v>1</v>
      </c>
      <c r="I520">
        <v>14001</v>
      </c>
      <c r="J520">
        <f t="shared" si="32"/>
        <v>5225</v>
      </c>
      <c r="L520" s="1" t="str">
        <f t="shared" si="29"/>
        <v>[{"bid":15003,"type":5,"num":5},{"bid":16005,"type":6,"num":1},{"bid":14001,"type":4,"num":5225}]</v>
      </c>
    </row>
    <row r="521" spans="1:12" x14ac:dyDescent="0.2">
      <c r="A521">
        <f>static_pve_stage!A521</f>
        <v>20813</v>
      </c>
      <c r="B521">
        <f>static_pve_stage!B521</f>
        <v>20814</v>
      </c>
      <c r="C521" t="str">
        <f>static_pve_stage!C521</f>
        <v>当前波数 12/20</v>
      </c>
      <c r="E521">
        <f t="shared" si="34"/>
        <v>15003</v>
      </c>
      <c r="F521">
        <f t="shared" si="30"/>
        <v>5</v>
      </c>
      <c r="G521">
        <f t="shared" si="33"/>
        <v>16005</v>
      </c>
      <c r="H521">
        <f t="shared" si="31"/>
        <v>2</v>
      </c>
      <c r="I521">
        <v>14001</v>
      </c>
      <c r="J521">
        <f t="shared" si="32"/>
        <v>5775</v>
      </c>
      <c r="L521" s="1" t="str">
        <f t="shared" ref="L521:L584" si="35">"["&amp;IF(F521=0,"","{""bid"":"&amp;E521&amp;",""type"":5,""num"":"&amp;F521&amp;"},")&amp;IF(H521=0,"","{""bid"":"&amp;G521&amp;",""type"":6,""num"":"&amp;H521&amp;"},")&amp;IF(J521=0,"","{""bid"":"&amp;I521&amp;",""type"":4,""num"":"&amp;J521&amp;"}")&amp;"]"</f>
        <v>[{"bid":15003,"type":5,"num":5},{"bid":16005,"type":6,"num":2},{"bid":14001,"type":4,"num":5775}]</v>
      </c>
    </row>
    <row r="522" spans="1:12" x14ac:dyDescent="0.2">
      <c r="A522">
        <f>static_pve_stage!A522</f>
        <v>20814</v>
      </c>
      <c r="B522">
        <f>static_pve_stage!B522</f>
        <v>20815</v>
      </c>
      <c r="C522" t="str">
        <f>static_pve_stage!C522</f>
        <v>当前波数 13/20</v>
      </c>
      <c r="E522">
        <f t="shared" si="34"/>
        <v>15003</v>
      </c>
      <c r="F522">
        <f t="shared" si="30"/>
        <v>6</v>
      </c>
      <c r="G522">
        <f t="shared" si="33"/>
        <v>16005</v>
      </c>
      <c r="H522">
        <f t="shared" si="31"/>
        <v>2</v>
      </c>
      <c r="I522">
        <v>14001</v>
      </c>
      <c r="J522">
        <f t="shared" si="32"/>
        <v>6325</v>
      </c>
      <c r="L522" s="1" t="str">
        <f t="shared" si="35"/>
        <v>[{"bid":15003,"type":5,"num":6},{"bid":16005,"type":6,"num":2},{"bid":14001,"type":4,"num":6325}]</v>
      </c>
    </row>
    <row r="523" spans="1:12" x14ac:dyDescent="0.2">
      <c r="A523">
        <f>static_pve_stage!A523</f>
        <v>20815</v>
      </c>
      <c r="B523">
        <f>static_pve_stage!B523</f>
        <v>20816</v>
      </c>
      <c r="C523" t="str">
        <f>static_pve_stage!C523</f>
        <v>当前波数 14/20</v>
      </c>
      <c r="E523">
        <f t="shared" si="34"/>
        <v>15003</v>
      </c>
      <c r="F523">
        <f t="shared" si="30"/>
        <v>6</v>
      </c>
      <c r="G523">
        <f t="shared" si="33"/>
        <v>16005</v>
      </c>
      <c r="H523">
        <f t="shared" si="31"/>
        <v>2</v>
      </c>
      <c r="I523">
        <v>14001</v>
      </c>
      <c r="J523">
        <f t="shared" si="32"/>
        <v>6875</v>
      </c>
      <c r="L523" s="1" t="str">
        <f t="shared" si="35"/>
        <v>[{"bid":15003,"type":5,"num":6},{"bid":16005,"type":6,"num":2},{"bid":14001,"type":4,"num":6875}]</v>
      </c>
    </row>
    <row r="524" spans="1:12" x14ac:dyDescent="0.2">
      <c r="A524">
        <f>static_pve_stage!A524</f>
        <v>20816</v>
      </c>
      <c r="B524">
        <f>static_pve_stage!B524</f>
        <v>20817</v>
      </c>
      <c r="C524" t="str">
        <f>static_pve_stage!C524</f>
        <v>当前波数 15/20</v>
      </c>
      <c r="E524">
        <f t="shared" si="34"/>
        <v>15003</v>
      </c>
      <c r="F524">
        <f t="shared" si="30"/>
        <v>7</v>
      </c>
      <c r="G524">
        <f t="shared" si="33"/>
        <v>16005</v>
      </c>
      <c r="H524">
        <f t="shared" si="31"/>
        <v>2</v>
      </c>
      <c r="I524">
        <v>14001</v>
      </c>
      <c r="J524">
        <f t="shared" si="32"/>
        <v>7425</v>
      </c>
      <c r="L524" s="1" t="str">
        <f t="shared" si="35"/>
        <v>[{"bid":15003,"type":5,"num":7},{"bid":16005,"type":6,"num":2},{"bid":14001,"type":4,"num":7425}]</v>
      </c>
    </row>
    <row r="525" spans="1:12" x14ac:dyDescent="0.2">
      <c r="A525">
        <f>static_pve_stage!A525</f>
        <v>20817</v>
      </c>
      <c r="B525">
        <f>static_pve_stage!B525</f>
        <v>20818</v>
      </c>
      <c r="C525" t="str">
        <f>static_pve_stage!C525</f>
        <v>当前波数 16/20\n下一波BOSS</v>
      </c>
      <c r="E525">
        <f t="shared" si="34"/>
        <v>15003</v>
      </c>
      <c r="F525">
        <f t="shared" si="30"/>
        <v>7</v>
      </c>
      <c r="G525">
        <f t="shared" si="33"/>
        <v>16005</v>
      </c>
      <c r="H525">
        <f t="shared" si="31"/>
        <v>2</v>
      </c>
      <c r="I525">
        <v>14001</v>
      </c>
      <c r="J525">
        <f t="shared" si="32"/>
        <v>7975</v>
      </c>
      <c r="L525" s="1" t="str">
        <f t="shared" si="35"/>
        <v>[{"bid":15003,"type":5,"num":7},{"bid":16005,"type":6,"num":2},{"bid":14001,"type":4,"num":7975}]</v>
      </c>
    </row>
    <row r="526" spans="1:12" x14ac:dyDescent="0.2">
      <c r="A526">
        <f>static_pve_stage!A526</f>
        <v>20818</v>
      </c>
      <c r="B526">
        <f>static_pve_stage!B526</f>
        <v>20819</v>
      </c>
      <c r="C526" t="str">
        <f>static_pve_stage!C526</f>
        <v>BOSS波\n需击杀所有怪物</v>
      </c>
      <c r="E526">
        <f t="shared" si="34"/>
        <v>15003</v>
      </c>
      <c r="F526">
        <f t="shared" si="30"/>
        <v>8</v>
      </c>
      <c r="G526">
        <f t="shared" si="33"/>
        <v>16005</v>
      </c>
      <c r="H526">
        <f t="shared" si="31"/>
        <v>2</v>
      </c>
      <c r="I526">
        <v>14001</v>
      </c>
      <c r="J526">
        <f t="shared" si="32"/>
        <v>8525</v>
      </c>
      <c r="L526" s="1" t="str">
        <f t="shared" si="35"/>
        <v>[{"bid":15003,"type":5,"num":8},{"bid":16005,"type":6,"num":2},{"bid":14001,"type":4,"num":8525}]</v>
      </c>
    </row>
    <row r="527" spans="1:12" x14ac:dyDescent="0.2">
      <c r="A527">
        <f>static_pve_stage!A527</f>
        <v>20819</v>
      </c>
      <c r="B527">
        <f>static_pve_stage!B527</f>
        <v>20820</v>
      </c>
      <c r="C527" t="str">
        <f>static_pve_stage!C527</f>
        <v>当前波数 17/20</v>
      </c>
      <c r="E527">
        <f t="shared" si="34"/>
        <v>15003</v>
      </c>
      <c r="F527">
        <f t="shared" si="30"/>
        <v>9</v>
      </c>
      <c r="G527">
        <f t="shared" si="33"/>
        <v>16005</v>
      </c>
      <c r="H527">
        <f t="shared" si="31"/>
        <v>3</v>
      </c>
      <c r="I527">
        <v>14001</v>
      </c>
      <c r="J527">
        <f t="shared" si="32"/>
        <v>9075</v>
      </c>
      <c r="L527" s="1" t="str">
        <f t="shared" si="35"/>
        <v>[{"bid":15003,"type":5,"num":9},{"bid":16005,"type":6,"num":3},{"bid":14001,"type":4,"num":9075}]</v>
      </c>
    </row>
    <row r="528" spans="1:12" x14ac:dyDescent="0.2">
      <c r="A528">
        <f>static_pve_stage!A528</f>
        <v>20820</v>
      </c>
      <c r="B528">
        <f>static_pve_stage!B528</f>
        <v>20821</v>
      </c>
      <c r="C528" t="str">
        <f>static_pve_stage!C528</f>
        <v>当前波数 18/20</v>
      </c>
      <c r="E528">
        <f t="shared" si="34"/>
        <v>15003</v>
      </c>
      <c r="F528">
        <f t="shared" si="30"/>
        <v>9</v>
      </c>
      <c r="G528">
        <f t="shared" si="33"/>
        <v>16005</v>
      </c>
      <c r="H528">
        <f t="shared" si="31"/>
        <v>3</v>
      </c>
      <c r="I528">
        <v>14001</v>
      </c>
      <c r="J528">
        <f t="shared" si="32"/>
        <v>9625</v>
      </c>
      <c r="L528" s="1" t="str">
        <f t="shared" si="35"/>
        <v>[{"bid":15003,"type":5,"num":9},{"bid":16005,"type":6,"num":3},{"bid":14001,"type":4,"num":9625}]</v>
      </c>
    </row>
    <row r="529" spans="1:12" x14ac:dyDescent="0.2">
      <c r="A529">
        <f>static_pve_stage!A529</f>
        <v>20821</v>
      </c>
      <c r="B529">
        <f>static_pve_stage!B529</f>
        <v>20822</v>
      </c>
      <c r="C529" t="str">
        <f>static_pve_stage!C529</f>
        <v>当前波数 19/20</v>
      </c>
      <c r="E529">
        <f t="shared" si="34"/>
        <v>15003</v>
      </c>
      <c r="F529">
        <f t="shared" si="30"/>
        <v>10</v>
      </c>
      <c r="G529">
        <f t="shared" si="33"/>
        <v>16005</v>
      </c>
      <c r="H529">
        <f t="shared" si="31"/>
        <v>3</v>
      </c>
      <c r="I529">
        <v>14001</v>
      </c>
      <c r="J529">
        <f t="shared" si="32"/>
        <v>10175</v>
      </c>
      <c r="L529" s="1" t="str">
        <f t="shared" si="35"/>
        <v>[{"bid":15003,"type":5,"num":10},{"bid":16005,"type":6,"num":3},{"bid":14001,"type":4,"num":10175}]</v>
      </c>
    </row>
    <row r="530" spans="1:12" x14ac:dyDescent="0.2">
      <c r="A530">
        <f>static_pve_stage!A530</f>
        <v>20822</v>
      </c>
      <c r="B530">
        <f>static_pve_stage!B530</f>
        <v>20823</v>
      </c>
      <c r="C530" t="str">
        <f>static_pve_stage!C530</f>
        <v>当前波数 20/20\n下一波BOSS</v>
      </c>
      <c r="E530">
        <f t="shared" si="34"/>
        <v>15003</v>
      </c>
      <c r="F530">
        <f t="shared" si="30"/>
        <v>10</v>
      </c>
      <c r="G530">
        <f t="shared" si="33"/>
        <v>16005</v>
      </c>
      <c r="H530">
        <f t="shared" si="31"/>
        <v>3</v>
      </c>
      <c r="I530">
        <v>14001</v>
      </c>
      <c r="J530">
        <f t="shared" si="32"/>
        <v>10725</v>
      </c>
      <c r="L530" s="1" t="str">
        <f t="shared" si="35"/>
        <v>[{"bid":15003,"type":5,"num":10},{"bid":16005,"type":6,"num":3},{"bid":14001,"type":4,"num":10725}]</v>
      </c>
    </row>
    <row r="531" spans="1:12" x14ac:dyDescent="0.2">
      <c r="A531">
        <f>static_pve_stage!A531</f>
        <v>20823</v>
      </c>
      <c r="B531">
        <f>static_pve_stage!B531</f>
        <v>-1</v>
      </c>
      <c r="C531" t="str">
        <f>static_pve_stage!C531</f>
        <v>BOSS波\n需击杀所有怪物</v>
      </c>
      <c r="E531">
        <f t="shared" si="34"/>
        <v>15003</v>
      </c>
      <c r="F531">
        <f t="shared" si="30"/>
        <v>11</v>
      </c>
      <c r="G531">
        <f t="shared" si="33"/>
        <v>16005</v>
      </c>
      <c r="H531">
        <f t="shared" si="31"/>
        <v>3</v>
      </c>
      <c r="I531">
        <v>14001</v>
      </c>
      <c r="J531">
        <f t="shared" si="32"/>
        <v>11000</v>
      </c>
      <c r="L531" s="1" t="str">
        <f t="shared" si="35"/>
        <v>[{"bid":15003,"type":5,"num":11},{"bid":16005,"type":6,"num":3},{"bid":14001,"type":4,"num":11000}]</v>
      </c>
    </row>
    <row r="532" spans="1:12" x14ac:dyDescent="0.2">
      <c r="A532">
        <f>static_pve_stage!A532</f>
        <v>20901</v>
      </c>
      <c r="B532">
        <f>static_pve_stage!B532</f>
        <v>20902</v>
      </c>
      <c r="C532" t="str">
        <f>static_pve_stage!C532</f>
        <v>当前波数 1/20</v>
      </c>
      <c r="E532">
        <f t="shared" si="34"/>
        <v>15003</v>
      </c>
      <c r="F532">
        <f t="shared" si="30"/>
        <v>0</v>
      </c>
      <c r="G532">
        <f t="shared" si="33"/>
        <v>16005</v>
      </c>
      <c r="H532">
        <f t="shared" si="31"/>
        <v>0</v>
      </c>
      <c r="I532">
        <v>14001</v>
      </c>
      <c r="J532">
        <f t="shared" si="32"/>
        <v>0</v>
      </c>
      <c r="L532" s="1" t="str">
        <f t="shared" si="35"/>
        <v>[]</v>
      </c>
    </row>
    <row r="533" spans="1:12" x14ac:dyDescent="0.2">
      <c r="A533">
        <f>static_pve_stage!A533</f>
        <v>20902</v>
      </c>
      <c r="B533">
        <f>static_pve_stage!B533</f>
        <v>20903</v>
      </c>
      <c r="C533" t="str">
        <f>static_pve_stage!C533</f>
        <v>当前波数 2/20</v>
      </c>
      <c r="E533">
        <f t="shared" si="34"/>
        <v>15003</v>
      </c>
      <c r="F533">
        <f t="shared" si="30"/>
        <v>0</v>
      </c>
      <c r="G533">
        <f t="shared" si="33"/>
        <v>16005</v>
      </c>
      <c r="H533">
        <f t="shared" si="31"/>
        <v>0</v>
      </c>
      <c r="I533">
        <v>14001</v>
      </c>
      <c r="J533">
        <f t="shared" si="32"/>
        <v>300</v>
      </c>
      <c r="L533" s="1" t="str">
        <f t="shared" si="35"/>
        <v>[{"bid":14001,"type":4,"num":300}]</v>
      </c>
    </row>
    <row r="534" spans="1:12" x14ac:dyDescent="0.2">
      <c r="A534">
        <f>static_pve_stage!A534</f>
        <v>20903</v>
      </c>
      <c r="B534">
        <f>static_pve_stage!B534</f>
        <v>20904</v>
      </c>
      <c r="C534" t="str">
        <f>static_pve_stage!C534</f>
        <v>当前波数 3/20</v>
      </c>
      <c r="E534">
        <f t="shared" si="34"/>
        <v>15003</v>
      </c>
      <c r="F534">
        <f t="shared" si="30"/>
        <v>0</v>
      </c>
      <c r="G534">
        <f t="shared" si="33"/>
        <v>16005</v>
      </c>
      <c r="H534">
        <f t="shared" si="31"/>
        <v>0</v>
      </c>
      <c r="I534">
        <v>14001</v>
      </c>
      <c r="J534">
        <f t="shared" si="32"/>
        <v>600</v>
      </c>
      <c r="L534" s="1" t="str">
        <f t="shared" si="35"/>
        <v>[{"bid":14001,"type":4,"num":600}]</v>
      </c>
    </row>
    <row r="535" spans="1:12" x14ac:dyDescent="0.2">
      <c r="A535">
        <f>static_pve_stage!A535</f>
        <v>20904</v>
      </c>
      <c r="B535">
        <f>static_pve_stage!B535</f>
        <v>20905</v>
      </c>
      <c r="C535" t="str">
        <f>static_pve_stage!C535</f>
        <v>当前波数 4/20</v>
      </c>
      <c r="E535">
        <f t="shared" si="34"/>
        <v>15003</v>
      </c>
      <c r="F535">
        <f t="shared" si="30"/>
        <v>0</v>
      </c>
      <c r="G535">
        <f t="shared" si="33"/>
        <v>16005</v>
      </c>
      <c r="H535">
        <f t="shared" si="31"/>
        <v>0</v>
      </c>
      <c r="I535">
        <v>14001</v>
      </c>
      <c r="J535">
        <f t="shared" si="32"/>
        <v>900</v>
      </c>
      <c r="L535" s="1" t="str">
        <f t="shared" si="35"/>
        <v>[{"bid":14001,"type":4,"num":900}]</v>
      </c>
    </row>
    <row r="536" spans="1:12" x14ac:dyDescent="0.2">
      <c r="A536">
        <f>static_pve_stage!A536</f>
        <v>20905</v>
      </c>
      <c r="B536">
        <f>static_pve_stage!B536</f>
        <v>20906</v>
      </c>
      <c r="C536" t="str">
        <f>static_pve_stage!C536</f>
        <v>当前波数 5/20</v>
      </c>
      <c r="E536">
        <f t="shared" si="34"/>
        <v>15003</v>
      </c>
      <c r="F536">
        <f t="shared" si="30"/>
        <v>1</v>
      </c>
      <c r="G536">
        <f t="shared" si="33"/>
        <v>16005</v>
      </c>
      <c r="H536">
        <f t="shared" si="31"/>
        <v>0</v>
      </c>
      <c r="I536">
        <v>14001</v>
      </c>
      <c r="J536">
        <f t="shared" si="32"/>
        <v>1500</v>
      </c>
      <c r="L536" s="1" t="str">
        <f t="shared" si="35"/>
        <v>[{"bid":15003,"type":5,"num":1},{"bid":14001,"type":4,"num":1500}]</v>
      </c>
    </row>
    <row r="537" spans="1:12" x14ac:dyDescent="0.2">
      <c r="A537">
        <f>static_pve_stage!A537</f>
        <v>20906</v>
      </c>
      <c r="B537">
        <f>static_pve_stage!B537</f>
        <v>20907</v>
      </c>
      <c r="C537" t="str">
        <f>static_pve_stage!C537</f>
        <v>当前波数 6/20</v>
      </c>
      <c r="E537">
        <f t="shared" si="34"/>
        <v>15003</v>
      </c>
      <c r="F537">
        <f t="shared" si="30"/>
        <v>2</v>
      </c>
      <c r="G537">
        <f t="shared" si="33"/>
        <v>16005</v>
      </c>
      <c r="H537">
        <f t="shared" si="31"/>
        <v>0</v>
      </c>
      <c r="I537">
        <v>14001</v>
      </c>
      <c r="J537">
        <f t="shared" si="32"/>
        <v>2100</v>
      </c>
      <c r="L537" s="1" t="str">
        <f t="shared" si="35"/>
        <v>[{"bid":15003,"type":5,"num":2},{"bid":14001,"type":4,"num":2100}]</v>
      </c>
    </row>
    <row r="538" spans="1:12" x14ac:dyDescent="0.2">
      <c r="A538">
        <f>static_pve_stage!A538</f>
        <v>20907</v>
      </c>
      <c r="B538">
        <f>static_pve_stage!B538</f>
        <v>20908</v>
      </c>
      <c r="C538" t="str">
        <f>static_pve_stage!C538</f>
        <v>当前波数 7/20</v>
      </c>
      <c r="E538">
        <f t="shared" si="34"/>
        <v>15003</v>
      </c>
      <c r="F538">
        <f t="shared" si="30"/>
        <v>2</v>
      </c>
      <c r="G538">
        <f t="shared" si="33"/>
        <v>16005</v>
      </c>
      <c r="H538">
        <f t="shared" si="31"/>
        <v>0</v>
      </c>
      <c r="I538">
        <v>14001</v>
      </c>
      <c r="J538">
        <f t="shared" si="32"/>
        <v>2700</v>
      </c>
      <c r="L538" s="1" t="str">
        <f t="shared" si="35"/>
        <v>[{"bid":15003,"type":5,"num":2},{"bid":14001,"type":4,"num":2700}]</v>
      </c>
    </row>
    <row r="539" spans="1:12" x14ac:dyDescent="0.2">
      <c r="A539">
        <f>static_pve_stage!A539</f>
        <v>20908</v>
      </c>
      <c r="B539">
        <f>static_pve_stage!B539</f>
        <v>20909</v>
      </c>
      <c r="C539" t="str">
        <f>static_pve_stage!C539</f>
        <v>当前波数 8/20</v>
      </c>
      <c r="E539">
        <f t="shared" si="34"/>
        <v>15003</v>
      </c>
      <c r="F539">
        <f t="shared" si="30"/>
        <v>3</v>
      </c>
      <c r="G539">
        <f t="shared" si="33"/>
        <v>16005</v>
      </c>
      <c r="H539">
        <f t="shared" si="31"/>
        <v>1</v>
      </c>
      <c r="I539">
        <v>14001</v>
      </c>
      <c r="J539">
        <f t="shared" si="32"/>
        <v>3300</v>
      </c>
      <c r="L539" s="1" t="str">
        <f t="shared" si="35"/>
        <v>[{"bid":15003,"type":5,"num":3},{"bid":16005,"type":6,"num":1},{"bid":14001,"type":4,"num":3300}]</v>
      </c>
    </row>
    <row r="540" spans="1:12" x14ac:dyDescent="0.2">
      <c r="A540">
        <f>static_pve_stage!A540</f>
        <v>20909</v>
      </c>
      <c r="B540">
        <f>static_pve_stage!B540</f>
        <v>20910</v>
      </c>
      <c r="C540" t="str">
        <f>static_pve_stage!C540</f>
        <v>当前波数 9/20</v>
      </c>
      <c r="E540">
        <f t="shared" si="34"/>
        <v>15003</v>
      </c>
      <c r="F540">
        <f t="shared" ref="F540:F603" si="36">F195</f>
        <v>3</v>
      </c>
      <c r="G540">
        <f t="shared" si="33"/>
        <v>16005</v>
      </c>
      <c r="H540">
        <f t="shared" ref="H540:H603" si="37">H195</f>
        <v>1</v>
      </c>
      <c r="I540">
        <v>14001</v>
      </c>
      <c r="J540">
        <f t="shared" ref="J540:J603" si="38">J195</f>
        <v>3900</v>
      </c>
      <c r="L540" s="1" t="str">
        <f t="shared" si="35"/>
        <v>[{"bid":15003,"type":5,"num":3},{"bid":16005,"type":6,"num":1},{"bid":14001,"type":4,"num":3900}]</v>
      </c>
    </row>
    <row r="541" spans="1:12" x14ac:dyDescent="0.2">
      <c r="A541">
        <f>static_pve_stage!A541</f>
        <v>20910</v>
      </c>
      <c r="B541">
        <f>static_pve_stage!B541</f>
        <v>20911</v>
      </c>
      <c r="C541" t="str">
        <f>static_pve_stage!C541</f>
        <v>当前波数 10/20\n下一波BOSS</v>
      </c>
      <c r="E541">
        <f t="shared" si="34"/>
        <v>15003</v>
      </c>
      <c r="F541">
        <f t="shared" si="36"/>
        <v>4</v>
      </c>
      <c r="G541">
        <f t="shared" ref="G541:G604" si="39">G196+1</f>
        <v>16005</v>
      </c>
      <c r="H541">
        <f t="shared" si="37"/>
        <v>1</v>
      </c>
      <c r="I541">
        <v>14001</v>
      </c>
      <c r="J541">
        <f t="shared" si="38"/>
        <v>4500</v>
      </c>
      <c r="L541" s="1" t="str">
        <f t="shared" si="35"/>
        <v>[{"bid":15003,"type":5,"num":4},{"bid":16005,"type":6,"num":1},{"bid":14001,"type":4,"num":4500}]</v>
      </c>
    </row>
    <row r="542" spans="1:12" x14ac:dyDescent="0.2">
      <c r="A542">
        <f>static_pve_stage!A542</f>
        <v>20911</v>
      </c>
      <c r="B542">
        <f>static_pve_stage!B542</f>
        <v>20912</v>
      </c>
      <c r="C542" t="str">
        <f>static_pve_stage!C542</f>
        <v>BOSS波\n需击杀所有怪物</v>
      </c>
      <c r="E542">
        <f t="shared" ref="E542:E605" si="40">E541</f>
        <v>15003</v>
      </c>
      <c r="F542">
        <f t="shared" si="36"/>
        <v>5</v>
      </c>
      <c r="G542">
        <f t="shared" si="39"/>
        <v>16005</v>
      </c>
      <c r="H542">
        <f t="shared" si="37"/>
        <v>1</v>
      </c>
      <c r="I542">
        <v>14001</v>
      </c>
      <c r="J542">
        <f t="shared" si="38"/>
        <v>5100</v>
      </c>
      <c r="L542" s="1" t="str">
        <f t="shared" si="35"/>
        <v>[{"bid":15003,"type":5,"num":5},{"bid":16005,"type":6,"num":1},{"bid":14001,"type":4,"num":5100}]</v>
      </c>
    </row>
    <row r="543" spans="1:12" x14ac:dyDescent="0.2">
      <c r="A543">
        <f>static_pve_stage!A543</f>
        <v>20912</v>
      </c>
      <c r="B543">
        <f>static_pve_stage!B543</f>
        <v>20913</v>
      </c>
      <c r="C543" t="str">
        <f>static_pve_stage!C543</f>
        <v>当前波数 11/20</v>
      </c>
      <c r="E543">
        <f t="shared" si="40"/>
        <v>15003</v>
      </c>
      <c r="F543">
        <f t="shared" si="36"/>
        <v>5</v>
      </c>
      <c r="G543">
        <f t="shared" si="39"/>
        <v>16005</v>
      </c>
      <c r="H543">
        <f t="shared" si="37"/>
        <v>1</v>
      </c>
      <c r="I543">
        <v>14001</v>
      </c>
      <c r="J543">
        <f t="shared" si="38"/>
        <v>5700</v>
      </c>
      <c r="L543" s="1" t="str">
        <f t="shared" si="35"/>
        <v>[{"bid":15003,"type":5,"num":5},{"bid":16005,"type":6,"num":1},{"bid":14001,"type":4,"num":5700}]</v>
      </c>
    </row>
    <row r="544" spans="1:12" x14ac:dyDescent="0.2">
      <c r="A544">
        <f>static_pve_stage!A544</f>
        <v>20913</v>
      </c>
      <c r="B544">
        <f>static_pve_stage!B544</f>
        <v>20914</v>
      </c>
      <c r="C544" t="str">
        <f>static_pve_stage!C544</f>
        <v>当前波数 12/20</v>
      </c>
      <c r="E544">
        <f t="shared" si="40"/>
        <v>15003</v>
      </c>
      <c r="F544">
        <f t="shared" si="36"/>
        <v>6</v>
      </c>
      <c r="G544">
        <f t="shared" si="39"/>
        <v>16005</v>
      </c>
      <c r="H544">
        <f t="shared" si="37"/>
        <v>2</v>
      </c>
      <c r="I544">
        <v>14001</v>
      </c>
      <c r="J544">
        <f t="shared" si="38"/>
        <v>6300</v>
      </c>
      <c r="L544" s="1" t="str">
        <f t="shared" si="35"/>
        <v>[{"bid":15003,"type":5,"num":6},{"bid":16005,"type":6,"num":2},{"bid":14001,"type":4,"num":6300}]</v>
      </c>
    </row>
    <row r="545" spans="1:12" x14ac:dyDescent="0.2">
      <c r="A545">
        <f>static_pve_stage!A545</f>
        <v>20914</v>
      </c>
      <c r="B545">
        <f>static_pve_stage!B545</f>
        <v>20915</v>
      </c>
      <c r="C545" t="str">
        <f>static_pve_stage!C545</f>
        <v>当前波数 13/20</v>
      </c>
      <c r="E545">
        <f t="shared" si="40"/>
        <v>15003</v>
      </c>
      <c r="F545">
        <f t="shared" si="36"/>
        <v>6</v>
      </c>
      <c r="G545">
        <f t="shared" si="39"/>
        <v>16005</v>
      </c>
      <c r="H545">
        <f t="shared" si="37"/>
        <v>2</v>
      </c>
      <c r="I545">
        <v>14001</v>
      </c>
      <c r="J545">
        <f t="shared" si="38"/>
        <v>6900</v>
      </c>
      <c r="L545" s="1" t="str">
        <f t="shared" si="35"/>
        <v>[{"bid":15003,"type":5,"num":6},{"bid":16005,"type":6,"num":2},{"bid":14001,"type":4,"num":6900}]</v>
      </c>
    </row>
    <row r="546" spans="1:12" x14ac:dyDescent="0.2">
      <c r="A546">
        <f>static_pve_stage!A546</f>
        <v>20915</v>
      </c>
      <c r="B546">
        <f>static_pve_stage!B546</f>
        <v>20916</v>
      </c>
      <c r="C546" t="str">
        <f>static_pve_stage!C546</f>
        <v>当前波数 14/20</v>
      </c>
      <c r="E546">
        <f t="shared" si="40"/>
        <v>15003</v>
      </c>
      <c r="F546">
        <f t="shared" si="36"/>
        <v>7</v>
      </c>
      <c r="G546">
        <f t="shared" si="39"/>
        <v>16005</v>
      </c>
      <c r="H546">
        <f t="shared" si="37"/>
        <v>2</v>
      </c>
      <c r="I546">
        <v>14001</v>
      </c>
      <c r="J546">
        <f t="shared" si="38"/>
        <v>7500</v>
      </c>
      <c r="L546" s="1" t="str">
        <f t="shared" si="35"/>
        <v>[{"bid":15003,"type":5,"num":7},{"bid":16005,"type":6,"num":2},{"bid":14001,"type":4,"num":7500}]</v>
      </c>
    </row>
    <row r="547" spans="1:12" x14ac:dyDescent="0.2">
      <c r="A547">
        <f>static_pve_stage!A547</f>
        <v>20916</v>
      </c>
      <c r="B547">
        <f>static_pve_stage!B547</f>
        <v>20917</v>
      </c>
      <c r="C547" t="str">
        <f>static_pve_stage!C547</f>
        <v>当前波数 15/20</v>
      </c>
      <c r="E547">
        <f t="shared" si="40"/>
        <v>15003</v>
      </c>
      <c r="F547">
        <f t="shared" si="36"/>
        <v>8</v>
      </c>
      <c r="G547">
        <f t="shared" si="39"/>
        <v>16005</v>
      </c>
      <c r="H547">
        <f t="shared" si="37"/>
        <v>2</v>
      </c>
      <c r="I547">
        <v>14001</v>
      </c>
      <c r="J547">
        <f t="shared" si="38"/>
        <v>8100</v>
      </c>
      <c r="L547" s="1" t="str">
        <f t="shared" si="35"/>
        <v>[{"bid":15003,"type":5,"num":8},{"bid":16005,"type":6,"num":2},{"bid":14001,"type":4,"num":8100}]</v>
      </c>
    </row>
    <row r="548" spans="1:12" x14ac:dyDescent="0.2">
      <c r="A548">
        <f>static_pve_stage!A548</f>
        <v>20917</v>
      </c>
      <c r="B548">
        <f>static_pve_stage!B548</f>
        <v>20918</v>
      </c>
      <c r="C548" t="str">
        <f>static_pve_stage!C548</f>
        <v>当前波数 16/20\n下一波BOSS</v>
      </c>
      <c r="E548">
        <f t="shared" si="40"/>
        <v>15003</v>
      </c>
      <c r="F548">
        <f t="shared" si="36"/>
        <v>8</v>
      </c>
      <c r="G548">
        <f t="shared" si="39"/>
        <v>16005</v>
      </c>
      <c r="H548">
        <f t="shared" si="37"/>
        <v>3</v>
      </c>
      <c r="I548">
        <v>14001</v>
      </c>
      <c r="J548">
        <f t="shared" si="38"/>
        <v>8700</v>
      </c>
      <c r="L548" s="1" t="str">
        <f t="shared" si="35"/>
        <v>[{"bid":15003,"type":5,"num":8},{"bid":16005,"type":6,"num":3},{"bid":14001,"type":4,"num":8700}]</v>
      </c>
    </row>
    <row r="549" spans="1:12" x14ac:dyDescent="0.2">
      <c r="A549">
        <f>static_pve_stage!A549</f>
        <v>20918</v>
      </c>
      <c r="B549">
        <f>static_pve_stage!B549</f>
        <v>20919</v>
      </c>
      <c r="C549" t="str">
        <f>static_pve_stage!C549</f>
        <v>BOSS波\n需击杀所有怪物</v>
      </c>
      <c r="E549">
        <f t="shared" si="40"/>
        <v>15003</v>
      </c>
      <c r="F549">
        <f t="shared" si="36"/>
        <v>9</v>
      </c>
      <c r="G549">
        <f t="shared" si="39"/>
        <v>16005</v>
      </c>
      <c r="H549">
        <f t="shared" si="37"/>
        <v>3</v>
      </c>
      <c r="I549">
        <v>14001</v>
      </c>
      <c r="J549">
        <f t="shared" si="38"/>
        <v>9300</v>
      </c>
      <c r="L549" s="1" t="str">
        <f t="shared" si="35"/>
        <v>[{"bid":15003,"type":5,"num":9},{"bid":16005,"type":6,"num":3},{"bid":14001,"type":4,"num":9300}]</v>
      </c>
    </row>
    <row r="550" spans="1:12" x14ac:dyDescent="0.2">
      <c r="A550">
        <f>static_pve_stage!A550</f>
        <v>20919</v>
      </c>
      <c r="B550">
        <f>static_pve_stage!B550</f>
        <v>20920</v>
      </c>
      <c r="C550" t="str">
        <f>static_pve_stage!C550</f>
        <v>当前波数 17/20</v>
      </c>
      <c r="E550">
        <f t="shared" si="40"/>
        <v>15003</v>
      </c>
      <c r="F550">
        <f t="shared" si="36"/>
        <v>9</v>
      </c>
      <c r="G550">
        <f t="shared" si="39"/>
        <v>16005</v>
      </c>
      <c r="H550">
        <f t="shared" si="37"/>
        <v>3</v>
      </c>
      <c r="I550">
        <v>14001</v>
      </c>
      <c r="J550">
        <f t="shared" si="38"/>
        <v>9900</v>
      </c>
      <c r="L550" s="1" t="str">
        <f t="shared" si="35"/>
        <v>[{"bid":15003,"type":5,"num":9},{"bid":16005,"type":6,"num":3},{"bid":14001,"type":4,"num":9900}]</v>
      </c>
    </row>
    <row r="551" spans="1:12" x14ac:dyDescent="0.2">
      <c r="A551">
        <f>static_pve_stage!A551</f>
        <v>20920</v>
      </c>
      <c r="B551">
        <f>static_pve_stage!B551</f>
        <v>20921</v>
      </c>
      <c r="C551" t="str">
        <f>static_pve_stage!C551</f>
        <v>当前波数 18/20</v>
      </c>
      <c r="E551">
        <f t="shared" si="40"/>
        <v>15003</v>
      </c>
      <c r="F551">
        <f t="shared" si="36"/>
        <v>10</v>
      </c>
      <c r="G551">
        <f t="shared" si="39"/>
        <v>16005</v>
      </c>
      <c r="H551">
        <f t="shared" si="37"/>
        <v>3</v>
      </c>
      <c r="I551">
        <v>14001</v>
      </c>
      <c r="J551">
        <f t="shared" si="38"/>
        <v>10500</v>
      </c>
      <c r="L551" s="1" t="str">
        <f t="shared" si="35"/>
        <v>[{"bid":15003,"type":5,"num":10},{"bid":16005,"type":6,"num":3},{"bid":14001,"type":4,"num":10500}]</v>
      </c>
    </row>
    <row r="552" spans="1:12" x14ac:dyDescent="0.2">
      <c r="A552">
        <f>static_pve_stage!A552</f>
        <v>20921</v>
      </c>
      <c r="B552">
        <f>static_pve_stage!B552</f>
        <v>20922</v>
      </c>
      <c r="C552" t="str">
        <f>static_pve_stage!C552</f>
        <v>当前波数 19/20</v>
      </c>
      <c r="E552">
        <f t="shared" si="40"/>
        <v>15003</v>
      </c>
      <c r="F552">
        <f t="shared" si="36"/>
        <v>11</v>
      </c>
      <c r="G552">
        <f t="shared" si="39"/>
        <v>16005</v>
      </c>
      <c r="H552">
        <f t="shared" si="37"/>
        <v>3</v>
      </c>
      <c r="I552">
        <v>14001</v>
      </c>
      <c r="J552">
        <f t="shared" si="38"/>
        <v>11100</v>
      </c>
      <c r="L552" s="1" t="str">
        <f t="shared" si="35"/>
        <v>[{"bid":15003,"type":5,"num":11},{"bid":16005,"type":6,"num":3},{"bid":14001,"type":4,"num":11100}]</v>
      </c>
    </row>
    <row r="553" spans="1:12" x14ac:dyDescent="0.2">
      <c r="A553">
        <f>static_pve_stage!A553</f>
        <v>20922</v>
      </c>
      <c r="B553">
        <f>static_pve_stage!B553</f>
        <v>20923</v>
      </c>
      <c r="C553" t="str">
        <f>static_pve_stage!C553</f>
        <v>当前波数 20/20\n下一波BOSS</v>
      </c>
      <c r="E553">
        <f t="shared" si="40"/>
        <v>15003</v>
      </c>
      <c r="F553">
        <f t="shared" si="36"/>
        <v>11</v>
      </c>
      <c r="G553">
        <f t="shared" si="39"/>
        <v>16005</v>
      </c>
      <c r="H553">
        <f t="shared" si="37"/>
        <v>4</v>
      </c>
      <c r="I553">
        <v>14001</v>
      </c>
      <c r="J553">
        <f t="shared" si="38"/>
        <v>11700</v>
      </c>
      <c r="L553" s="1" t="str">
        <f t="shared" si="35"/>
        <v>[{"bid":15003,"type":5,"num":11},{"bid":16005,"type":6,"num":4},{"bid":14001,"type":4,"num":11700}]</v>
      </c>
    </row>
    <row r="554" spans="1:12" x14ac:dyDescent="0.2">
      <c r="A554">
        <f>static_pve_stage!A554</f>
        <v>20923</v>
      </c>
      <c r="B554">
        <f>static_pve_stage!B554</f>
        <v>-1</v>
      </c>
      <c r="C554" t="str">
        <f>static_pve_stage!C554</f>
        <v>BOSS波\n需击杀所有怪物</v>
      </c>
      <c r="E554">
        <f t="shared" si="40"/>
        <v>15003</v>
      </c>
      <c r="F554">
        <f t="shared" si="36"/>
        <v>12</v>
      </c>
      <c r="G554">
        <f t="shared" si="39"/>
        <v>16005</v>
      </c>
      <c r="H554">
        <f t="shared" si="37"/>
        <v>4</v>
      </c>
      <c r="I554">
        <v>14001</v>
      </c>
      <c r="J554">
        <f t="shared" si="38"/>
        <v>12000</v>
      </c>
      <c r="L554" s="1" t="str">
        <f t="shared" si="35"/>
        <v>[{"bid":15003,"type":5,"num":12},{"bid":16005,"type":6,"num":4},{"bid":14001,"type":4,"num":12000}]</v>
      </c>
    </row>
    <row r="555" spans="1:12" x14ac:dyDescent="0.2">
      <c r="A555">
        <f>static_pve_stage!A555</f>
        <v>21001</v>
      </c>
      <c r="B555">
        <f>static_pve_stage!B555</f>
        <v>21002</v>
      </c>
      <c r="C555" t="str">
        <f>static_pve_stage!C555</f>
        <v>当前波数 1/20</v>
      </c>
      <c r="E555">
        <f t="shared" si="40"/>
        <v>15003</v>
      </c>
      <c r="F555">
        <f t="shared" si="36"/>
        <v>0</v>
      </c>
      <c r="G555">
        <f t="shared" si="39"/>
        <v>16005</v>
      </c>
      <c r="H555">
        <f t="shared" si="37"/>
        <v>0</v>
      </c>
      <c r="I555">
        <v>14001</v>
      </c>
      <c r="J555">
        <f t="shared" si="38"/>
        <v>0</v>
      </c>
      <c r="L555" s="1" t="str">
        <f t="shared" si="35"/>
        <v>[]</v>
      </c>
    </row>
    <row r="556" spans="1:12" x14ac:dyDescent="0.2">
      <c r="A556">
        <f>static_pve_stage!A556</f>
        <v>21002</v>
      </c>
      <c r="B556">
        <f>static_pve_stage!B556</f>
        <v>21003</v>
      </c>
      <c r="C556" t="str">
        <f>static_pve_stage!C556</f>
        <v>当前波数 2/20</v>
      </c>
      <c r="E556">
        <f t="shared" si="40"/>
        <v>15003</v>
      </c>
      <c r="F556">
        <f t="shared" si="36"/>
        <v>0</v>
      </c>
      <c r="G556">
        <f t="shared" si="39"/>
        <v>16005</v>
      </c>
      <c r="H556">
        <f t="shared" si="37"/>
        <v>0</v>
      </c>
      <c r="I556">
        <v>14001</v>
      </c>
      <c r="J556">
        <f t="shared" si="38"/>
        <v>325</v>
      </c>
      <c r="L556" s="1" t="str">
        <f t="shared" si="35"/>
        <v>[{"bid":14001,"type":4,"num":325}]</v>
      </c>
    </row>
    <row r="557" spans="1:12" x14ac:dyDescent="0.2">
      <c r="A557">
        <f>static_pve_stage!A557</f>
        <v>21003</v>
      </c>
      <c r="B557">
        <f>static_pve_stage!B557</f>
        <v>21004</v>
      </c>
      <c r="C557" t="str">
        <f>static_pve_stage!C557</f>
        <v>当前波数 3/20</v>
      </c>
      <c r="E557">
        <f t="shared" si="40"/>
        <v>15003</v>
      </c>
      <c r="F557">
        <f t="shared" si="36"/>
        <v>0</v>
      </c>
      <c r="G557">
        <f t="shared" si="39"/>
        <v>16005</v>
      </c>
      <c r="H557">
        <f t="shared" si="37"/>
        <v>0</v>
      </c>
      <c r="I557">
        <v>14001</v>
      </c>
      <c r="J557">
        <f t="shared" si="38"/>
        <v>650</v>
      </c>
      <c r="L557" s="1" t="str">
        <f t="shared" si="35"/>
        <v>[{"bid":14001,"type":4,"num":650}]</v>
      </c>
    </row>
    <row r="558" spans="1:12" x14ac:dyDescent="0.2">
      <c r="A558">
        <f>static_pve_stage!A558</f>
        <v>21004</v>
      </c>
      <c r="B558">
        <f>static_pve_stage!B558</f>
        <v>21005</v>
      </c>
      <c r="C558" t="str">
        <f>static_pve_stage!C558</f>
        <v>当前波数 4/20</v>
      </c>
      <c r="E558">
        <f t="shared" si="40"/>
        <v>15003</v>
      </c>
      <c r="F558">
        <f t="shared" si="36"/>
        <v>0</v>
      </c>
      <c r="G558">
        <f t="shared" si="39"/>
        <v>16005</v>
      </c>
      <c r="H558">
        <f t="shared" si="37"/>
        <v>0</v>
      </c>
      <c r="I558">
        <v>14001</v>
      </c>
      <c r="J558">
        <f t="shared" si="38"/>
        <v>975</v>
      </c>
      <c r="L558" s="1" t="str">
        <f t="shared" si="35"/>
        <v>[{"bid":14001,"type":4,"num":975}]</v>
      </c>
    </row>
    <row r="559" spans="1:12" x14ac:dyDescent="0.2">
      <c r="A559">
        <f>static_pve_stage!A559</f>
        <v>21005</v>
      </c>
      <c r="B559">
        <f>static_pve_stage!B559</f>
        <v>21006</v>
      </c>
      <c r="C559" t="str">
        <f>static_pve_stage!C559</f>
        <v>当前波数 5/20</v>
      </c>
      <c r="E559">
        <f t="shared" si="40"/>
        <v>15003</v>
      </c>
      <c r="F559">
        <f t="shared" si="36"/>
        <v>1</v>
      </c>
      <c r="G559">
        <f t="shared" si="39"/>
        <v>16005</v>
      </c>
      <c r="H559">
        <f t="shared" si="37"/>
        <v>0</v>
      </c>
      <c r="I559">
        <v>14001</v>
      </c>
      <c r="J559">
        <f t="shared" si="38"/>
        <v>1625</v>
      </c>
      <c r="L559" s="1" t="str">
        <f t="shared" si="35"/>
        <v>[{"bid":15003,"type":5,"num":1},{"bid":14001,"type":4,"num":1625}]</v>
      </c>
    </row>
    <row r="560" spans="1:12" x14ac:dyDescent="0.2">
      <c r="A560">
        <f>static_pve_stage!A560</f>
        <v>21006</v>
      </c>
      <c r="B560">
        <f>static_pve_stage!B560</f>
        <v>21007</v>
      </c>
      <c r="C560" t="str">
        <f>static_pve_stage!C560</f>
        <v>当前波数 6/20</v>
      </c>
      <c r="E560">
        <f t="shared" si="40"/>
        <v>15003</v>
      </c>
      <c r="F560">
        <f t="shared" si="36"/>
        <v>2</v>
      </c>
      <c r="G560">
        <f t="shared" si="39"/>
        <v>16005</v>
      </c>
      <c r="H560">
        <f t="shared" si="37"/>
        <v>0</v>
      </c>
      <c r="I560">
        <v>14001</v>
      </c>
      <c r="J560">
        <f t="shared" si="38"/>
        <v>2275</v>
      </c>
      <c r="L560" s="1" t="str">
        <f t="shared" si="35"/>
        <v>[{"bid":15003,"type":5,"num":2},{"bid":14001,"type":4,"num":2275}]</v>
      </c>
    </row>
    <row r="561" spans="1:12" x14ac:dyDescent="0.2">
      <c r="A561">
        <f>static_pve_stage!A561</f>
        <v>21007</v>
      </c>
      <c r="B561">
        <f>static_pve_stage!B561</f>
        <v>21008</v>
      </c>
      <c r="C561" t="str">
        <f>static_pve_stage!C561</f>
        <v>当前波数 7/20</v>
      </c>
      <c r="E561">
        <f t="shared" si="40"/>
        <v>15003</v>
      </c>
      <c r="F561">
        <f t="shared" si="36"/>
        <v>2</v>
      </c>
      <c r="G561">
        <f t="shared" si="39"/>
        <v>16005</v>
      </c>
      <c r="H561">
        <f t="shared" si="37"/>
        <v>1</v>
      </c>
      <c r="I561">
        <v>14001</v>
      </c>
      <c r="J561">
        <f t="shared" si="38"/>
        <v>2925</v>
      </c>
      <c r="L561" s="1" t="str">
        <f t="shared" si="35"/>
        <v>[{"bid":15003,"type":5,"num":2},{"bid":16005,"type":6,"num":1},{"bid":14001,"type":4,"num":2925}]</v>
      </c>
    </row>
    <row r="562" spans="1:12" x14ac:dyDescent="0.2">
      <c r="A562">
        <f>static_pve_stage!A562</f>
        <v>21008</v>
      </c>
      <c r="B562">
        <f>static_pve_stage!B562</f>
        <v>21009</v>
      </c>
      <c r="C562" t="str">
        <f>static_pve_stage!C562</f>
        <v>当前波数 8/20</v>
      </c>
      <c r="E562">
        <f t="shared" si="40"/>
        <v>15003</v>
      </c>
      <c r="F562">
        <f t="shared" si="36"/>
        <v>3</v>
      </c>
      <c r="G562">
        <f t="shared" si="39"/>
        <v>16005</v>
      </c>
      <c r="H562">
        <f t="shared" si="37"/>
        <v>1</v>
      </c>
      <c r="I562">
        <v>14001</v>
      </c>
      <c r="J562">
        <f t="shared" si="38"/>
        <v>3575</v>
      </c>
      <c r="L562" s="1" t="str">
        <f t="shared" si="35"/>
        <v>[{"bid":15003,"type":5,"num":3},{"bid":16005,"type":6,"num":1},{"bid":14001,"type":4,"num":3575}]</v>
      </c>
    </row>
    <row r="563" spans="1:12" x14ac:dyDescent="0.2">
      <c r="A563">
        <f>static_pve_stage!A563</f>
        <v>21009</v>
      </c>
      <c r="B563">
        <f>static_pve_stage!B563</f>
        <v>21010</v>
      </c>
      <c r="C563" t="str">
        <f>static_pve_stage!C563</f>
        <v>当前波数 9/20</v>
      </c>
      <c r="E563">
        <f t="shared" si="40"/>
        <v>15003</v>
      </c>
      <c r="F563">
        <f t="shared" si="36"/>
        <v>4</v>
      </c>
      <c r="G563">
        <f t="shared" si="39"/>
        <v>16005</v>
      </c>
      <c r="H563">
        <f t="shared" si="37"/>
        <v>1</v>
      </c>
      <c r="I563">
        <v>14001</v>
      </c>
      <c r="J563">
        <f t="shared" si="38"/>
        <v>4225</v>
      </c>
      <c r="L563" s="1" t="str">
        <f t="shared" si="35"/>
        <v>[{"bid":15003,"type":5,"num":4},{"bid":16005,"type":6,"num":1},{"bid":14001,"type":4,"num":4225}]</v>
      </c>
    </row>
    <row r="564" spans="1:12" x14ac:dyDescent="0.2">
      <c r="A564">
        <f>static_pve_stage!A564</f>
        <v>21010</v>
      </c>
      <c r="B564">
        <f>static_pve_stage!B564</f>
        <v>21011</v>
      </c>
      <c r="C564" t="str">
        <f>static_pve_stage!C564</f>
        <v>当前波数 10/20\n下一波BOSS</v>
      </c>
      <c r="E564">
        <f t="shared" si="40"/>
        <v>15003</v>
      </c>
      <c r="F564">
        <f t="shared" si="36"/>
        <v>4</v>
      </c>
      <c r="G564">
        <f t="shared" si="39"/>
        <v>16005</v>
      </c>
      <c r="H564">
        <f t="shared" si="37"/>
        <v>1</v>
      </c>
      <c r="I564">
        <v>14001</v>
      </c>
      <c r="J564">
        <f t="shared" si="38"/>
        <v>4875</v>
      </c>
      <c r="L564" s="1" t="str">
        <f t="shared" si="35"/>
        <v>[{"bid":15003,"type":5,"num":4},{"bid":16005,"type":6,"num":1},{"bid":14001,"type":4,"num":4875}]</v>
      </c>
    </row>
    <row r="565" spans="1:12" x14ac:dyDescent="0.2">
      <c r="A565">
        <f>static_pve_stage!A565</f>
        <v>21011</v>
      </c>
      <c r="B565">
        <f>static_pve_stage!B565</f>
        <v>21012</v>
      </c>
      <c r="C565" t="str">
        <f>static_pve_stage!C565</f>
        <v>BOSS波\n需击杀所有怪物</v>
      </c>
      <c r="E565">
        <f t="shared" si="40"/>
        <v>15003</v>
      </c>
      <c r="F565">
        <f t="shared" si="36"/>
        <v>5</v>
      </c>
      <c r="G565">
        <f t="shared" si="39"/>
        <v>16005</v>
      </c>
      <c r="H565">
        <f t="shared" si="37"/>
        <v>1</v>
      </c>
      <c r="I565">
        <v>14001</v>
      </c>
      <c r="J565">
        <f t="shared" si="38"/>
        <v>5525</v>
      </c>
      <c r="L565" s="1" t="str">
        <f t="shared" si="35"/>
        <v>[{"bid":15003,"type":5,"num":5},{"bid":16005,"type":6,"num":1},{"bid":14001,"type":4,"num":5525}]</v>
      </c>
    </row>
    <row r="566" spans="1:12" x14ac:dyDescent="0.2">
      <c r="A566">
        <f>static_pve_stage!A566</f>
        <v>21012</v>
      </c>
      <c r="B566">
        <f>static_pve_stage!B566</f>
        <v>21013</v>
      </c>
      <c r="C566" t="str">
        <f>static_pve_stage!C566</f>
        <v>当前波数 11/20</v>
      </c>
      <c r="E566">
        <f t="shared" si="40"/>
        <v>15003</v>
      </c>
      <c r="F566">
        <f t="shared" si="36"/>
        <v>6</v>
      </c>
      <c r="G566">
        <f t="shared" si="39"/>
        <v>16005</v>
      </c>
      <c r="H566">
        <f t="shared" si="37"/>
        <v>2</v>
      </c>
      <c r="I566">
        <v>14001</v>
      </c>
      <c r="J566">
        <f t="shared" si="38"/>
        <v>6175</v>
      </c>
      <c r="L566" s="1" t="str">
        <f t="shared" si="35"/>
        <v>[{"bid":15003,"type":5,"num":6},{"bid":16005,"type":6,"num":2},{"bid":14001,"type":4,"num":6175}]</v>
      </c>
    </row>
    <row r="567" spans="1:12" x14ac:dyDescent="0.2">
      <c r="A567">
        <f>static_pve_stage!A567</f>
        <v>21013</v>
      </c>
      <c r="B567">
        <f>static_pve_stage!B567</f>
        <v>21014</v>
      </c>
      <c r="C567" t="str">
        <f>static_pve_stage!C567</f>
        <v>当前波数 12/20</v>
      </c>
      <c r="E567">
        <f t="shared" si="40"/>
        <v>15003</v>
      </c>
      <c r="F567">
        <f t="shared" si="36"/>
        <v>6</v>
      </c>
      <c r="G567">
        <f t="shared" si="39"/>
        <v>16005</v>
      </c>
      <c r="H567">
        <f t="shared" si="37"/>
        <v>2</v>
      </c>
      <c r="I567">
        <v>14001</v>
      </c>
      <c r="J567">
        <f t="shared" si="38"/>
        <v>6825</v>
      </c>
      <c r="L567" s="1" t="str">
        <f t="shared" si="35"/>
        <v>[{"bid":15003,"type":5,"num":6},{"bid":16005,"type":6,"num":2},{"bid":14001,"type":4,"num":6825}]</v>
      </c>
    </row>
    <row r="568" spans="1:12" x14ac:dyDescent="0.2">
      <c r="A568">
        <f>static_pve_stage!A568</f>
        <v>21014</v>
      </c>
      <c r="B568">
        <f>static_pve_stage!B568</f>
        <v>21015</v>
      </c>
      <c r="C568" t="str">
        <f>static_pve_stage!C568</f>
        <v>当前波数 13/20</v>
      </c>
      <c r="E568">
        <f t="shared" si="40"/>
        <v>15003</v>
      </c>
      <c r="F568">
        <f t="shared" si="36"/>
        <v>7</v>
      </c>
      <c r="G568">
        <f t="shared" si="39"/>
        <v>16005</v>
      </c>
      <c r="H568">
        <f t="shared" si="37"/>
        <v>2</v>
      </c>
      <c r="I568">
        <v>14001</v>
      </c>
      <c r="J568">
        <f t="shared" si="38"/>
        <v>7475</v>
      </c>
      <c r="L568" s="1" t="str">
        <f t="shared" si="35"/>
        <v>[{"bid":15003,"type":5,"num":7},{"bid":16005,"type":6,"num":2},{"bid":14001,"type":4,"num":7475}]</v>
      </c>
    </row>
    <row r="569" spans="1:12" x14ac:dyDescent="0.2">
      <c r="A569">
        <f>static_pve_stage!A569</f>
        <v>21015</v>
      </c>
      <c r="B569">
        <f>static_pve_stage!B569</f>
        <v>21016</v>
      </c>
      <c r="C569" t="str">
        <f>static_pve_stage!C569</f>
        <v>当前波数 14/20</v>
      </c>
      <c r="E569">
        <f t="shared" si="40"/>
        <v>15003</v>
      </c>
      <c r="F569">
        <f t="shared" si="36"/>
        <v>8</v>
      </c>
      <c r="G569">
        <f t="shared" si="39"/>
        <v>16005</v>
      </c>
      <c r="H569">
        <f t="shared" si="37"/>
        <v>2</v>
      </c>
      <c r="I569">
        <v>14001</v>
      </c>
      <c r="J569">
        <f t="shared" si="38"/>
        <v>8125</v>
      </c>
      <c r="L569" s="1" t="str">
        <f t="shared" si="35"/>
        <v>[{"bid":15003,"type":5,"num":8},{"bid":16005,"type":6,"num":2},{"bid":14001,"type":4,"num":8125}]</v>
      </c>
    </row>
    <row r="570" spans="1:12" x14ac:dyDescent="0.2">
      <c r="A570">
        <f>static_pve_stage!A570</f>
        <v>21016</v>
      </c>
      <c r="B570">
        <f>static_pve_stage!B570</f>
        <v>21017</v>
      </c>
      <c r="C570" t="str">
        <f>static_pve_stage!C570</f>
        <v>当前波数 15/20</v>
      </c>
      <c r="E570">
        <f t="shared" si="40"/>
        <v>15003</v>
      </c>
      <c r="F570">
        <f t="shared" si="36"/>
        <v>8</v>
      </c>
      <c r="G570">
        <f t="shared" si="39"/>
        <v>16005</v>
      </c>
      <c r="H570">
        <f t="shared" si="37"/>
        <v>3</v>
      </c>
      <c r="I570">
        <v>14001</v>
      </c>
      <c r="J570">
        <f t="shared" si="38"/>
        <v>8775</v>
      </c>
      <c r="L570" s="1" t="str">
        <f t="shared" si="35"/>
        <v>[{"bid":15003,"type":5,"num":8},{"bid":16005,"type":6,"num":3},{"bid":14001,"type":4,"num":8775}]</v>
      </c>
    </row>
    <row r="571" spans="1:12" x14ac:dyDescent="0.2">
      <c r="A571">
        <f>static_pve_stage!A571</f>
        <v>21017</v>
      </c>
      <c r="B571">
        <f>static_pve_stage!B571</f>
        <v>21018</v>
      </c>
      <c r="C571" t="str">
        <f>static_pve_stage!C571</f>
        <v>当前波数 16/20\n下一波BOSS</v>
      </c>
      <c r="E571">
        <f t="shared" si="40"/>
        <v>15003</v>
      </c>
      <c r="F571">
        <f t="shared" si="36"/>
        <v>9</v>
      </c>
      <c r="G571">
        <f t="shared" si="39"/>
        <v>16005</v>
      </c>
      <c r="H571">
        <f t="shared" si="37"/>
        <v>3</v>
      </c>
      <c r="I571">
        <v>14001</v>
      </c>
      <c r="J571">
        <f t="shared" si="38"/>
        <v>9425</v>
      </c>
      <c r="L571" s="1" t="str">
        <f t="shared" si="35"/>
        <v>[{"bid":15003,"type":5,"num":9},{"bid":16005,"type":6,"num":3},{"bid":14001,"type":4,"num":9425}]</v>
      </c>
    </row>
    <row r="572" spans="1:12" x14ac:dyDescent="0.2">
      <c r="A572">
        <f>static_pve_stage!A572</f>
        <v>21018</v>
      </c>
      <c r="B572">
        <f>static_pve_stage!B572</f>
        <v>21019</v>
      </c>
      <c r="C572" t="str">
        <f>static_pve_stage!C572</f>
        <v>BOSS波\n需击杀所有怪物</v>
      </c>
      <c r="E572">
        <f t="shared" si="40"/>
        <v>15003</v>
      </c>
      <c r="F572">
        <f t="shared" si="36"/>
        <v>10</v>
      </c>
      <c r="G572">
        <f t="shared" si="39"/>
        <v>16005</v>
      </c>
      <c r="H572">
        <f t="shared" si="37"/>
        <v>3</v>
      </c>
      <c r="I572">
        <v>14001</v>
      </c>
      <c r="J572">
        <f t="shared" si="38"/>
        <v>10075</v>
      </c>
      <c r="L572" s="1" t="str">
        <f t="shared" si="35"/>
        <v>[{"bid":15003,"type":5,"num":10},{"bid":16005,"type":6,"num":3},{"bid":14001,"type":4,"num":10075}]</v>
      </c>
    </row>
    <row r="573" spans="1:12" x14ac:dyDescent="0.2">
      <c r="A573">
        <f>static_pve_stage!A573</f>
        <v>21019</v>
      </c>
      <c r="B573">
        <f>static_pve_stage!B573</f>
        <v>21020</v>
      </c>
      <c r="C573" t="str">
        <f>static_pve_stage!C573</f>
        <v>当前波数 17/20</v>
      </c>
      <c r="E573">
        <f t="shared" si="40"/>
        <v>15003</v>
      </c>
      <c r="F573">
        <f t="shared" si="36"/>
        <v>10</v>
      </c>
      <c r="G573">
        <f t="shared" si="39"/>
        <v>16005</v>
      </c>
      <c r="H573">
        <f t="shared" si="37"/>
        <v>3</v>
      </c>
      <c r="I573">
        <v>14001</v>
      </c>
      <c r="J573">
        <f t="shared" si="38"/>
        <v>10725</v>
      </c>
      <c r="L573" s="1" t="str">
        <f t="shared" si="35"/>
        <v>[{"bid":15003,"type":5,"num":10},{"bid":16005,"type":6,"num":3},{"bid":14001,"type":4,"num":10725}]</v>
      </c>
    </row>
    <row r="574" spans="1:12" x14ac:dyDescent="0.2">
      <c r="A574">
        <f>static_pve_stage!A574</f>
        <v>21020</v>
      </c>
      <c r="B574">
        <f>static_pve_stage!B574</f>
        <v>21021</v>
      </c>
      <c r="C574" t="str">
        <f>static_pve_stage!C574</f>
        <v>当前波数 18/20</v>
      </c>
      <c r="E574">
        <f t="shared" si="40"/>
        <v>15003</v>
      </c>
      <c r="F574">
        <f t="shared" si="36"/>
        <v>11</v>
      </c>
      <c r="G574">
        <f t="shared" si="39"/>
        <v>16005</v>
      </c>
      <c r="H574">
        <f t="shared" si="37"/>
        <v>3</v>
      </c>
      <c r="I574">
        <v>14001</v>
      </c>
      <c r="J574">
        <f t="shared" si="38"/>
        <v>11375</v>
      </c>
      <c r="L574" s="1" t="str">
        <f t="shared" si="35"/>
        <v>[{"bid":15003,"type":5,"num":11},{"bid":16005,"type":6,"num":3},{"bid":14001,"type":4,"num":11375}]</v>
      </c>
    </row>
    <row r="575" spans="1:12" x14ac:dyDescent="0.2">
      <c r="A575">
        <f>static_pve_stage!A575</f>
        <v>21021</v>
      </c>
      <c r="B575">
        <f>static_pve_stage!B575</f>
        <v>21022</v>
      </c>
      <c r="C575" t="str">
        <f>static_pve_stage!C575</f>
        <v>当前波数 19/20</v>
      </c>
      <c r="E575">
        <f t="shared" si="40"/>
        <v>15003</v>
      </c>
      <c r="F575">
        <f t="shared" si="36"/>
        <v>12</v>
      </c>
      <c r="G575">
        <f t="shared" si="39"/>
        <v>16005</v>
      </c>
      <c r="H575">
        <f t="shared" si="37"/>
        <v>4</v>
      </c>
      <c r="I575">
        <v>14001</v>
      </c>
      <c r="J575">
        <f t="shared" si="38"/>
        <v>12025</v>
      </c>
      <c r="L575" s="1" t="str">
        <f t="shared" si="35"/>
        <v>[{"bid":15003,"type":5,"num":12},{"bid":16005,"type":6,"num":4},{"bid":14001,"type":4,"num":12025}]</v>
      </c>
    </row>
    <row r="576" spans="1:12" x14ac:dyDescent="0.2">
      <c r="A576">
        <f>static_pve_stage!A576</f>
        <v>21022</v>
      </c>
      <c r="B576">
        <f>static_pve_stage!B576</f>
        <v>21023</v>
      </c>
      <c r="C576" t="str">
        <f>static_pve_stage!C576</f>
        <v>当前波数 20/20\n下一波BOSS</v>
      </c>
      <c r="E576">
        <f t="shared" si="40"/>
        <v>15003</v>
      </c>
      <c r="F576">
        <f t="shared" si="36"/>
        <v>12</v>
      </c>
      <c r="G576">
        <f t="shared" si="39"/>
        <v>16005</v>
      </c>
      <c r="H576">
        <f t="shared" si="37"/>
        <v>4</v>
      </c>
      <c r="I576">
        <v>14001</v>
      </c>
      <c r="J576">
        <f t="shared" si="38"/>
        <v>12675</v>
      </c>
      <c r="L576" s="1" t="str">
        <f t="shared" si="35"/>
        <v>[{"bid":15003,"type":5,"num":12},{"bid":16005,"type":6,"num":4},{"bid":14001,"type":4,"num":12675}]</v>
      </c>
    </row>
    <row r="577" spans="1:12" x14ac:dyDescent="0.2">
      <c r="A577">
        <f>static_pve_stage!A577</f>
        <v>21023</v>
      </c>
      <c r="B577">
        <f>static_pve_stage!B577</f>
        <v>-1</v>
      </c>
      <c r="C577" t="str">
        <f>static_pve_stage!C577</f>
        <v>BOSS波\n需击杀所有怪物</v>
      </c>
      <c r="E577">
        <f t="shared" si="40"/>
        <v>15003</v>
      </c>
      <c r="F577">
        <f t="shared" si="36"/>
        <v>13</v>
      </c>
      <c r="G577">
        <f t="shared" si="39"/>
        <v>16005</v>
      </c>
      <c r="H577">
        <f t="shared" si="37"/>
        <v>4</v>
      </c>
      <c r="I577">
        <v>14001</v>
      </c>
      <c r="J577">
        <f t="shared" si="38"/>
        <v>13000</v>
      </c>
      <c r="L577" s="1" t="str">
        <f t="shared" si="35"/>
        <v>[{"bid":15003,"type":5,"num":13},{"bid":16005,"type":6,"num":4},{"bid":14001,"type":4,"num":13000}]</v>
      </c>
    </row>
    <row r="578" spans="1:12" x14ac:dyDescent="0.2">
      <c r="A578">
        <f>static_pve_stage!A578</f>
        <v>21101</v>
      </c>
      <c r="B578">
        <f>static_pve_stage!B578</f>
        <v>21102</v>
      </c>
      <c r="C578" t="str">
        <f>static_pve_stage!C578</f>
        <v>当前波数 1/20</v>
      </c>
      <c r="E578">
        <f t="shared" si="40"/>
        <v>15003</v>
      </c>
      <c r="F578">
        <f t="shared" si="36"/>
        <v>0</v>
      </c>
      <c r="G578">
        <f t="shared" si="39"/>
        <v>16005</v>
      </c>
      <c r="H578">
        <f t="shared" si="37"/>
        <v>0</v>
      </c>
      <c r="I578">
        <v>14001</v>
      </c>
      <c r="J578">
        <f t="shared" si="38"/>
        <v>0</v>
      </c>
      <c r="L578" s="1" t="str">
        <f t="shared" si="35"/>
        <v>[]</v>
      </c>
    </row>
    <row r="579" spans="1:12" x14ac:dyDescent="0.2">
      <c r="A579">
        <f>static_pve_stage!A579</f>
        <v>21102</v>
      </c>
      <c r="B579">
        <f>static_pve_stage!B579</f>
        <v>21103</v>
      </c>
      <c r="C579" t="str">
        <f>static_pve_stage!C579</f>
        <v>当前波数 2/20</v>
      </c>
      <c r="E579">
        <f t="shared" si="40"/>
        <v>15003</v>
      </c>
      <c r="F579">
        <f t="shared" si="36"/>
        <v>0</v>
      </c>
      <c r="G579">
        <f t="shared" si="39"/>
        <v>16005</v>
      </c>
      <c r="H579">
        <f t="shared" si="37"/>
        <v>0</v>
      </c>
      <c r="I579">
        <v>14001</v>
      </c>
      <c r="J579">
        <f t="shared" si="38"/>
        <v>350</v>
      </c>
      <c r="L579" s="1" t="str">
        <f t="shared" si="35"/>
        <v>[{"bid":14001,"type":4,"num":350}]</v>
      </c>
    </row>
    <row r="580" spans="1:12" x14ac:dyDescent="0.2">
      <c r="A580">
        <f>static_pve_stage!A580</f>
        <v>21103</v>
      </c>
      <c r="B580">
        <f>static_pve_stage!B580</f>
        <v>21104</v>
      </c>
      <c r="C580" t="str">
        <f>static_pve_stage!C580</f>
        <v>当前波数 3/20</v>
      </c>
      <c r="E580">
        <f t="shared" si="40"/>
        <v>15003</v>
      </c>
      <c r="F580">
        <f t="shared" si="36"/>
        <v>0</v>
      </c>
      <c r="G580">
        <f t="shared" si="39"/>
        <v>16005</v>
      </c>
      <c r="H580">
        <f t="shared" si="37"/>
        <v>0</v>
      </c>
      <c r="I580">
        <v>14001</v>
      </c>
      <c r="J580">
        <f t="shared" si="38"/>
        <v>700</v>
      </c>
      <c r="L580" s="1" t="str">
        <f t="shared" si="35"/>
        <v>[{"bid":14001,"type":4,"num":700}]</v>
      </c>
    </row>
    <row r="581" spans="1:12" x14ac:dyDescent="0.2">
      <c r="A581">
        <f>static_pve_stage!A581</f>
        <v>21104</v>
      </c>
      <c r="B581">
        <f>static_pve_stage!B581</f>
        <v>21105</v>
      </c>
      <c r="C581" t="str">
        <f>static_pve_stage!C581</f>
        <v>当前波数 4/20</v>
      </c>
      <c r="E581">
        <f t="shared" si="40"/>
        <v>15003</v>
      </c>
      <c r="F581">
        <f t="shared" si="36"/>
        <v>1</v>
      </c>
      <c r="G581">
        <f t="shared" si="39"/>
        <v>16005</v>
      </c>
      <c r="H581">
        <f t="shared" si="37"/>
        <v>0</v>
      </c>
      <c r="I581">
        <v>14001</v>
      </c>
      <c r="J581">
        <f t="shared" si="38"/>
        <v>1050</v>
      </c>
      <c r="L581" s="1" t="str">
        <f t="shared" si="35"/>
        <v>[{"bid":15003,"type":5,"num":1},{"bid":14001,"type":4,"num":1050}]</v>
      </c>
    </row>
    <row r="582" spans="1:12" x14ac:dyDescent="0.2">
      <c r="A582">
        <f>static_pve_stage!A582</f>
        <v>21105</v>
      </c>
      <c r="B582">
        <f>static_pve_stage!B582</f>
        <v>21106</v>
      </c>
      <c r="C582" t="str">
        <f>static_pve_stage!C582</f>
        <v>当前波数 5/20</v>
      </c>
      <c r="E582">
        <f t="shared" si="40"/>
        <v>15003</v>
      </c>
      <c r="F582">
        <f t="shared" si="36"/>
        <v>1</v>
      </c>
      <c r="G582">
        <f t="shared" si="39"/>
        <v>16005</v>
      </c>
      <c r="H582">
        <f t="shared" si="37"/>
        <v>0</v>
      </c>
      <c r="I582">
        <v>14001</v>
      </c>
      <c r="J582">
        <f t="shared" si="38"/>
        <v>1750</v>
      </c>
      <c r="L582" s="1" t="str">
        <f t="shared" si="35"/>
        <v>[{"bid":15003,"type":5,"num":1},{"bid":14001,"type":4,"num":1750}]</v>
      </c>
    </row>
    <row r="583" spans="1:12" x14ac:dyDescent="0.2">
      <c r="A583">
        <f>static_pve_stage!A583</f>
        <v>21106</v>
      </c>
      <c r="B583">
        <f>static_pve_stage!B583</f>
        <v>21107</v>
      </c>
      <c r="C583" t="str">
        <f>static_pve_stage!C583</f>
        <v>当前波数 6/20</v>
      </c>
      <c r="E583">
        <f t="shared" si="40"/>
        <v>15003</v>
      </c>
      <c r="F583">
        <f t="shared" si="36"/>
        <v>2</v>
      </c>
      <c r="G583">
        <f t="shared" si="39"/>
        <v>16005</v>
      </c>
      <c r="H583">
        <f t="shared" si="37"/>
        <v>0</v>
      </c>
      <c r="I583">
        <v>14001</v>
      </c>
      <c r="J583">
        <f t="shared" si="38"/>
        <v>2450</v>
      </c>
      <c r="L583" s="1" t="str">
        <f t="shared" si="35"/>
        <v>[{"bid":15003,"type":5,"num":2},{"bid":14001,"type":4,"num":2450}]</v>
      </c>
    </row>
    <row r="584" spans="1:12" x14ac:dyDescent="0.2">
      <c r="A584">
        <f>static_pve_stage!A584</f>
        <v>21107</v>
      </c>
      <c r="B584">
        <f>static_pve_stage!B584</f>
        <v>21108</v>
      </c>
      <c r="C584" t="str">
        <f>static_pve_stage!C584</f>
        <v>当前波数 7/20</v>
      </c>
      <c r="E584">
        <f t="shared" si="40"/>
        <v>15003</v>
      </c>
      <c r="F584">
        <f t="shared" si="36"/>
        <v>3</v>
      </c>
      <c r="G584">
        <f t="shared" si="39"/>
        <v>16005</v>
      </c>
      <c r="H584">
        <f t="shared" si="37"/>
        <v>1</v>
      </c>
      <c r="I584">
        <v>14001</v>
      </c>
      <c r="J584">
        <f t="shared" si="38"/>
        <v>3150</v>
      </c>
      <c r="L584" s="1" t="str">
        <f t="shared" si="35"/>
        <v>[{"bid":15003,"type":5,"num":3},{"bid":16005,"type":6,"num":1},{"bid":14001,"type":4,"num":3150}]</v>
      </c>
    </row>
    <row r="585" spans="1:12" x14ac:dyDescent="0.2">
      <c r="A585">
        <f>static_pve_stage!A585</f>
        <v>21108</v>
      </c>
      <c r="B585">
        <f>static_pve_stage!B585</f>
        <v>21109</v>
      </c>
      <c r="C585" t="str">
        <f>static_pve_stage!C585</f>
        <v>当前波数 8/20</v>
      </c>
      <c r="E585">
        <f t="shared" si="40"/>
        <v>15003</v>
      </c>
      <c r="F585">
        <f t="shared" si="36"/>
        <v>3</v>
      </c>
      <c r="G585">
        <f t="shared" si="39"/>
        <v>16005</v>
      </c>
      <c r="H585">
        <f t="shared" si="37"/>
        <v>1</v>
      </c>
      <c r="I585">
        <v>14001</v>
      </c>
      <c r="J585">
        <f t="shared" si="38"/>
        <v>3850</v>
      </c>
      <c r="L585" s="1" t="str">
        <f t="shared" ref="L585:L717" si="41">"["&amp;IF(F585=0,"","{""bid"":"&amp;E585&amp;",""type"":5,""num"":"&amp;F585&amp;"},")&amp;IF(H585=0,"","{""bid"":"&amp;G585&amp;",""type"":6,""num"":"&amp;H585&amp;"},")&amp;IF(J585=0,"","{""bid"":"&amp;I585&amp;",""type"":4,""num"":"&amp;J585&amp;"}")&amp;"]"</f>
        <v>[{"bid":15003,"type":5,"num":3},{"bid":16005,"type":6,"num":1},{"bid":14001,"type":4,"num":3850}]</v>
      </c>
    </row>
    <row r="586" spans="1:12" x14ac:dyDescent="0.2">
      <c r="A586">
        <f>static_pve_stage!A586</f>
        <v>21109</v>
      </c>
      <c r="B586">
        <f>static_pve_stage!B586</f>
        <v>21110</v>
      </c>
      <c r="C586" t="str">
        <f>static_pve_stage!C586</f>
        <v>当前波数 9/20</v>
      </c>
      <c r="E586">
        <f t="shared" si="40"/>
        <v>15003</v>
      </c>
      <c r="F586">
        <f t="shared" si="36"/>
        <v>4</v>
      </c>
      <c r="G586">
        <f t="shared" si="39"/>
        <v>16005</v>
      </c>
      <c r="H586">
        <f t="shared" si="37"/>
        <v>1</v>
      </c>
      <c r="I586">
        <v>14001</v>
      </c>
      <c r="J586">
        <f t="shared" si="38"/>
        <v>4550</v>
      </c>
      <c r="L586" s="1" t="str">
        <f t="shared" si="41"/>
        <v>[{"bid":15003,"type":5,"num":4},{"bid":16005,"type":6,"num":1},{"bid":14001,"type":4,"num":4550}]</v>
      </c>
    </row>
    <row r="587" spans="1:12" x14ac:dyDescent="0.2">
      <c r="A587">
        <f>static_pve_stage!A587</f>
        <v>21110</v>
      </c>
      <c r="B587">
        <f>static_pve_stage!B587</f>
        <v>21111</v>
      </c>
      <c r="C587" t="str">
        <f>static_pve_stage!C587</f>
        <v>当前波数 10/20\n下一波BOSS</v>
      </c>
      <c r="E587">
        <f t="shared" si="40"/>
        <v>15003</v>
      </c>
      <c r="F587">
        <f t="shared" si="36"/>
        <v>5</v>
      </c>
      <c r="G587">
        <f t="shared" si="39"/>
        <v>16005</v>
      </c>
      <c r="H587">
        <f t="shared" si="37"/>
        <v>1</v>
      </c>
      <c r="I587">
        <v>14001</v>
      </c>
      <c r="J587">
        <f t="shared" si="38"/>
        <v>5250</v>
      </c>
      <c r="L587" s="1" t="str">
        <f t="shared" si="41"/>
        <v>[{"bid":15003,"type":5,"num":5},{"bid":16005,"type":6,"num":1},{"bid":14001,"type":4,"num":5250}]</v>
      </c>
    </row>
    <row r="588" spans="1:12" x14ac:dyDescent="0.2">
      <c r="A588">
        <f>static_pve_stage!A588</f>
        <v>21111</v>
      </c>
      <c r="B588">
        <f>static_pve_stage!B588</f>
        <v>21112</v>
      </c>
      <c r="C588" t="str">
        <f>static_pve_stage!C588</f>
        <v>BOSS波\n需击杀所有怪物</v>
      </c>
      <c r="E588">
        <f t="shared" si="40"/>
        <v>15003</v>
      </c>
      <c r="F588">
        <f t="shared" si="36"/>
        <v>5</v>
      </c>
      <c r="G588">
        <f t="shared" si="39"/>
        <v>16005</v>
      </c>
      <c r="H588">
        <f t="shared" si="37"/>
        <v>2</v>
      </c>
      <c r="I588">
        <v>14001</v>
      </c>
      <c r="J588">
        <f t="shared" si="38"/>
        <v>5950</v>
      </c>
      <c r="L588" s="1" t="str">
        <f t="shared" si="41"/>
        <v>[{"bid":15003,"type":5,"num":5},{"bid":16005,"type":6,"num":2},{"bid":14001,"type":4,"num":5950}]</v>
      </c>
    </row>
    <row r="589" spans="1:12" x14ac:dyDescent="0.2">
      <c r="A589">
        <f>static_pve_stage!A589</f>
        <v>21112</v>
      </c>
      <c r="B589">
        <f>static_pve_stage!B589</f>
        <v>21113</v>
      </c>
      <c r="C589" t="str">
        <f>static_pve_stage!C589</f>
        <v>当前波数 11/20</v>
      </c>
      <c r="E589">
        <f t="shared" si="40"/>
        <v>15003</v>
      </c>
      <c r="F589">
        <f t="shared" si="36"/>
        <v>6</v>
      </c>
      <c r="G589">
        <f t="shared" si="39"/>
        <v>16005</v>
      </c>
      <c r="H589">
        <f t="shared" si="37"/>
        <v>2</v>
      </c>
      <c r="I589">
        <v>14001</v>
      </c>
      <c r="J589">
        <f t="shared" si="38"/>
        <v>6650</v>
      </c>
      <c r="L589" s="1" t="str">
        <f t="shared" si="41"/>
        <v>[{"bid":15003,"type":5,"num":6},{"bid":16005,"type":6,"num":2},{"bid":14001,"type":4,"num":6650}]</v>
      </c>
    </row>
    <row r="590" spans="1:12" x14ac:dyDescent="0.2">
      <c r="A590">
        <f>static_pve_stage!A590</f>
        <v>21113</v>
      </c>
      <c r="B590">
        <f>static_pve_stage!B590</f>
        <v>21114</v>
      </c>
      <c r="C590" t="str">
        <f>static_pve_stage!C590</f>
        <v>当前波数 12/20</v>
      </c>
      <c r="E590">
        <f t="shared" si="40"/>
        <v>15003</v>
      </c>
      <c r="F590">
        <f t="shared" si="36"/>
        <v>7</v>
      </c>
      <c r="G590">
        <f t="shared" si="39"/>
        <v>16005</v>
      </c>
      <c r="H590">
        <f t="shared" si="37"/>
        <v>2</v>
      </c>
      <c r="I590">
        <v>14001</v>
      </c>
      <c r="J590">
        <f t="shared" si="38"/>
        <v>7350</v>
      </c>
      <c r="L590" s="1" t="str">
        <f t="shared" si="41"/>
        <v>[{"bid":15003,"type":5,"num":7},{"bid":16005,"type":6,"num":2},{"bid":14001,"type":4,"num":7350}]</v>
      </c>
    </row>
    <row r="591" spans="1:12" x14ac:dyDescent="0.2">
      <c r="A591">
        <f>static_pve_stage!A591</f>
        <v>21114</v>
      </c>
      <c r="B591">
        <f>static_pve_stage!B591</f>
        <v>21115</v>
      </c>
      <c r="C591" t="str">
        <f>static_pve_stage!C591</f>
        <v>当前波数 13/20</v>
      </c>
      <c r="E591">
        <f t="shared" si="40"/>
        <v>15003</v>
      </c>
      <c r="F591">
        <f t="shared" si="36"/>
        <v>8</v>
      </c>
      <c r="G591">
        <f t="shared" si="39"/>
        <v>16005</v>
      </c>
      <c r="H591">
        <f t="shared" si="37"/>
        <v>2</v>
      </c>
      <c r="I591">
        <v>14001</v>
      </c>
      <c r="J591">
        <f t="shared" si="38"/>
        <v>8050</v>
      </c>
      <c r="L591" s="1" t="str">
        <f t="shared" si="41"/>
        <v>[{"bid":15003,"type":5,"num":8},{"bid":16005,"type":6,"num":2},{"bid":14001,"type":4,"num":8050}]</v>
      </c>
    </row>
    <row r="592" spans="1:12" x14ac:dyDescent="0.2">
      <c r="A592">
        <f>static_pve_stage!A592</f>
        <v>21115</v>
      </c>
      <c r="B592">
        <f>static_pve_stage!B592</f>
        <v>21116</v>
      </c>
      <c r="C592" t="str">
        <f>static_pve_stage!C592</f>
        <v>当前波数 14/20</v>
      </c>
      <c r="E592">
        <f t="shared" si="40"/>
        <v>15003</v>
      </c>
      <c r="F592">
        <f t="shared" si="36"/>
        <v>8</v>
      </c>
      <c r="G592">
        <f t="shared" si="39"/>
        <v>16005</v>
      </c>
      <c r="H592">
        <f t="shared" si="37"/>
        <v>3</v>
      </c>
      <c r="I592">
        <v>14001</v>
      </c>
      <c r="J592">
        <f t="shared" si="38"/>
        <v>8750</v>
      </c>
      <c r="L592" s="1" t="str">
        <f t="shared" si="41"/>
        <v>[{"bid":15003,"type":5,"num":8},{"bid":16005,"type":6,"num":3},{"bid":14001,"type":4,"num":8750}]</v>
      </c>
    </row>
    <row r="593" spans="1:12" x14ac:dyDescent="0.2">
      <c r="A593">
        <f>static_pve_stage!A593</f>
        <v>21116</v>
      </c>
      <c r="B593">
        <f>static_pve_stage!B593</f>
        <v>21117</v>
      </c>
      <c r="C593" t="str">
        <f>static_pve_stage!C593</f>
        <v>当前波数 15/20</v>
      </c>
      <c r="E593">
        <f t="shared" si="40"/>
        <v>15003</v>
      </c>
      <c r="F593">
        <f t="shared" si="36"/>
        <v>9</v>
      </c>
      <c r="G593">
        <f t="shared" si="39"/>
        <v>16005</v>
      </c>
      <c r="H593">
        <f t="shared" si="37"/>
        <v>3</v>
      </c>
      <c r="I593">
        <v>14001</v>
      </c>
      <c r="J593">
        <f t="shared" si="38"/>
        <v>9450</v>
      </c>
      <c r="L593" s="1" t="str">
        <f t="shared" si="41"/>
        <v>[{"bid":15003,"type":5,"num":9},{"bid":16005,"type":6,"num":3},{"bid":14001,"type":4,"num":9450}]</v>
      </c>
    </row>
    <row r="594" spans="1:12" x14ac:dyDescent="0.2">
      <c r="A594">
        <f>static_pve_stage!A594</f>
        <v>21117</v>
      </c>
      <c r="B594">
        <f>static_pve_stage!B594</f>
        <v>21118</v>
      </c>
      <c r="C594" t="str">
        <f>static_pve_stage!C594</f>
        <v>当前波数 16/20\n下一波BOSS</v>
      </c>
      <c r="E594">
        <f t="shared" si="40"/>
        <v>15003</v>
      </c>
      <c r="F594">
        <f t="shared" si="36"/>
        <v>10</v>
      </c>
      <c r="G594">
        <f t="shared" si="39"/>
        <v>16005</v>
      </c>
      <c r="H594">
        <f t="shared" si="37"/>
        <v>3</v>
      </c>
      <c r="I594">
        <v>14001</v>
      </c>
      <c r="J594">
        <f t="shared" si="38"/>
        <v>10150</v>
      </c>
      <c r="L594" s="1" t="str">
        <f t="shared" si="41"/>
        <v>[{"bid":15003,"type":5,"num":10},{"bid":16005,"type":6,"num":3},{"bid":14001,"type":4,"num":10150}]</v>
      </c>
    </row>
    <row r="595" spans="1:12" x14ac:dyDescent="0.2">
      <c r="A595">
        <f>static_pve_stage!A595</f>
        <v>21118</v>
      </c>
      <c r="B595">
        <f>static_pve_stage!B595</f>
        <v>21119</v>
      </c>
      <c r="C595" t="str">
        <f>static_pve_stage!C595</f>
        <v>BOSS波\n需击杀所有怪物</v>
      </c>
      <c r="E595">
        <f t="shared" si="40"/>
        <v>15003</v>
      </c>
      <c r="F595">
        <f t="shared" si="36"/>
        <v>10</v>
      </c>
      <c r="G595">
        <f t="shared" si="39"/>
        <v>16005</v>
      </c>
      <c r="H595">
        <f t="shared" si="37"/>
        <v>3</v>
      </c>
      <c r="I595">
        <v>14001</v>
      </c>
      <c r="J595">
        <f t="shared" si="38"/>
        <v>10850</v>
      </c>
      <c r="L595" s="1" t="str">
        <f t="shared" si="41"/>
        <v>[{"bid":15003,"type":5,"num":10},{"bid":16005,"type":6,"num":3},{"bid":14001,"type":4,"num":10850}]</v>
      </c>
    </row>
    <row r="596" spans="1:12" x14ac:dyDescent="0.2">
      <c r="A596">
        <f>static_pve_stage!A596</f>
        <v>21119</v>
      </c>
      <c r="B596">
        <f>static_pve_stage!B596</f>
        <v>21120</v>
      </c>
      <c r="C596" t="str">
        <f>static_pve_stage!C596</f>
        <v>当前波数 17/20</v>
      </c>
      <c r="E596">
        <f t="shared" si="40"/>
        <v>15003</v>
      </c>
      <c r="F596">
        <f t="shared" si="36"/>
        <v>11</v>
      </c>
      <c r="G596">
        <f t="shared" si="39"/>
        <v>16005</v>
      </c>
      <c r="H596">
        <f t="shared" si="37"/>
        <v>4</v>
      </c>
      <c r="I596">
        <v>14001</v>
      </c>
      <c r="J596">
        <f t="shared" si="38"/>
        <v>11550</v>
      </c>
      <c r="L596" s="1" t="str">
        <f t="shared" si="41"/>
        <v>[{"bid":15003,"type":5,"num":11},{"bid":16005,"type":6,"num":4},{"bid":14001,"type":4,"num":11550}]</v>
      </c>
    </row>
    <row r="597" spans="1:12" x14ac:dyDescent="0.2">
      <c r="A597">
        <f>static_pve_stage!A597</f>
        <v>21120</v>
      </c>
      <c r="B597">
        <f>static_pve_stage!B597</f>
        <v>21121</v>
      </c>
      <c r="C597" t="str">
        <f>static_pve_stage!C597</f>
        <v>当前波数 18/20</v>
      </c>
      <c r="E597">
        <f t="shared" si="40"/>
        <v>15003</v>
      </c>
      <c r="F597">
        <f t="shared" si="36"/>
        <v>12</v>
      </c>
      <c r="G597">
        <f t="shared" si="39"/>
        <v>16005</v>
      </c>
      <c r="H597">
        <f t="shared" si="37"/>
        <v>4</v>
      </c>
      <c r="I597">
        <v>14001</v>
      </c>
      <c r="J597">
        <f t="shared" si="38"/>
        <v>12250</v>
      </c>
      <c r="L597" s="1" t="str">
        <f t="shared" si="41"/>
        <v>[{"bid":15003,"type":5,"num":12},{"bid":16005,"type":6,"num":4},{"bid":14001,"type":4,"num":12250}]</v>
      </c>
    </row>
    <row r="598" spans="1:12" x14ac:dyDescent="0.2">
      <c r="A598">
        <f>static_pve_stage!A598</f>
        <v>21121</v>
      </c>
      <c r="B598">
        <f>static_pve_stage!B598</f>
        <v>21122</v>
      </c>
      <c r="C598" t="str">
        <f>static_pve_stage!C598</f>
        <v>当前波数 19/20</v>
      </c>
      <c r="E598">
        <f t="shared" si="40"/>
        <v>15003</v>
      </c>
      <c r="F598">
        <f t="shared" si="36"/>
        <v>12</v>
      </c>
      <c r="G598">
        <f t="shared" si="39"/>
        <v>16005</v>
      </c>
      <c r="H598">
        <f t="shared" si="37"/>
        <v>4</v>
      </c>
      <c r="I598">
        <v>14001</v>
      </c>
      <c r="J598">
        <f t="shared" si="38"/>
        <v>12950</v>
      </c>
      <c r="L598" s="1" t="str">
        <f t="shared" si="41"/>
        <v>[{"bid":15003,"type":5,"num":12},{"bid":16005,"type":6,"num":4},{"bid":14001,"type":4,"num":12950}]</v>
      </c>
    </row>
    <row r="599" spans="1:12" x14ac:dyDescent="0.2">
      <c r="A599">
        <f>static_pve_stage!A599</f>
        <v>21122</v>
      </c>
      <c r="B599">
        <f>static_pve_stage!B599</f>
        <v>21123</v>
      </c>
      <c r="C599" t="str">
        <f>static_pve_stage!C599</f>
        <v>当前波数 20/20\n下一波BOSS</v>
      </c>
      <c r="E599">
        <f t="shared" si="40"/>
        <v>15003</v>
      </c>
      <c r="F599">
        <f t="shared" si="36"/>
        <v>13</v>
      </c>
      <c r="G599">
        <f t="shared" si="39"/>
        <v>16005</v>
      </c>
      <c r="H599">
        <f t="shared" si="37"/>
        <v>4</v>
      </c>
      <c r="I599">
        <v>14001</v>
      </c>
      <c r="J599">
        <f t="shared" si="38"/>
        <v>13650</v>
      </c>
      <c r="L599" s="1" t="str">
        <f t="shared" si="41"/>
        <v>[{"bid":15003,"type":5,"num":13},{"bid":16005,"type":6,"num":4},{"bid":14001,"type":4,"num":13650}]</v>
      </c>
    </row>
    <row r="600" spans="1:12" x14ac:dyDescent="0.2">
      <c r="A600">
        <f>static_pve_stage!A600</f>
        <v>21123</v>
      </c>
      <c r="B600">
        <f>static_pve_stage!B600</f>
        <v>-1</v>
      </c>
      <c r="C600" t="str">
        <f>static_pve_stage!C600</f>
        <v>BOSS波\n需击杀所有怪物</v>
      </c>
      <c r="E600">
        <f t="shared" si="40"/>
        <v>15003</v>
      </c>
      <c r="F600">
        <f t="shared" si="36"/>
        <v>14</v>
      </c>
      <c r="G600">
        <f t="shared" si="39"/>
        <v>16005</v>
      </c>
      <c r="H600">
        <f t="shared" si="37"/>
        <v>4</v>
      </c>
      <c r="I600">
        <v>14001</v>
      </c>
      <c r="J600">
        <f t="shared" si="38"/>
        <v>14000</v>
      </c>
      <c r="L600" s="1" t="str">
        <f t="shared" si="41"/>
        <v>[{"bid":15003,"type":5,"num":14},{"bid":16005,"type":6,"num":4},{"bid":14001,"type":4,"num":14000}]</v>
      </c>
    </row>
    <row r="601" spans="1:12" x14ac:dyDescent="0.2">
      <c r="A601">
        <f>static_pve_stage!A601</f>
        <v>21201</v>
      </c>
      <c r="B601">
        <f>static_pve_stage!B601</f>
        <v>21202</v>
      </c>
      <c r="C601" t="str">
        <f>static_pve_stage!C601</f>
        <v>当前波数 1/20</v>
      </c>
      <c r="E601">
        <f t="shared" si="40"/>
        <v>15003</v>
      </c>
      <c r="F601">
        <f t="shared" si="36"/>
        <v>0</v>
      </c>
      <c r="G601">
        <f t="shared" si="39"/>
        <v>16005</v>
      </c>
      <c r="H601">
        <f t="shared" si="37"/>
        <v>0</v>
      </c>
      <c r="I601">
        <v>14001</v>
      </c>
      <c r="J601">
        <f t="shared" si="38"/>
        <v>0</v>
      </c>
      <c r="L601" s="1" t="str">
        <f t="shared" si="41"/>
        <v>[]</v>
      </c>
    </row>
    <row r="602" spans="1:12" x14ac:dyDescent="0.2">
      <c r="A602">
        <f>static_pve_stage!A602</f>
        <v>21202</v>
      </c>
      <c r="B602">
        <f>static_pve_stage!B602</f>
        <v>21203</v>
      </c>
      <c r="C602" t="str">
        <f>static_pve_stage!C602</f>
        <v>当前波数 2/20</v>
      </c>
      <c r="E602">
        <f t="shared" si="40"/>
        <v>15003</v>
      </c>
      <c r="F602">
        <f t="shared" si="36"/>
        <v>0</v>
      </c>
      <c r="G602">
        <f t="shared" si="39"/>
        <v>16005</v>
      </c>
      <c r="H602">
        <f t="shared" si="37"/>
        <v>0</v>
      </c>
      <c r="I602">
        <v>14001</v>
      </c>
      <c r="J602">
        <f t="shared" si="38"/>
        <v>375</v>
      </c>
      <c r="L602" s="1" t="str">
        <f t="shared" si="41"/>
        <v>[{"bid":14001,"type":4,"num":375}]</v>
      </c>
    </row>
    <row r="603" spans="1:12" x14ac:dyDescent="0.2">
      <c r="A603">
        <f>static_pve_stage!A603</f>
        <v>21203</v>
      </c>
      <c r="B603">
        <f>static_pve_stage!B603</f>
        <v>21204</v>
      </c>
      <c r="C603" t="str">
        <f>static_pve_stage!C603</f>
        <v>当前波数 3/20</v>
      </c>
      <c r="E603">
        <f t="shared" si="40"/>
        <v>15003</v>
      </c>
      <c r="F603">
        <f t="shared" si="36"/>
        <v>0</v>
      </c>
      <c r="G603">
        <f t="shared" si="39"/>
        <v>16005</v>
      </c>
      <c r="H603">
        <f t="shared" si="37"/>
        <v>0</v>
      </c>
      <c r="I603">
        <v>14001</v>
      </c>
      <c r="J603">
        <f t="shared" si="38"/>
        <v>750</v>
      </c>
      <c r="L603" s="1" t="str">
        <f t="shared" si="41"/>
        <v>[{"bid":14001,"type":4,"num":750}]</v>
      </c>
    </row>
    <row r="604" spans="1:12" x14ac:dyDescent="0.2">
      <c r="A604">
        <f>static_pve_stage!A604</f>
        <v>21204</v>
      </c>
      <c r="B604">
        <f>static_pve_stage!B604</f>
        <v>21205</v>
      </c>
      <c r="C604" t="str">
        <f>static_pve_stage!C604</f>
        <v>当前波数 4/20</v>
      </c>
      <c r="E604">
        <f t="shared" si="40"/>
        <v>15003</v>
      </c>
      <c r="F604">
        <f t="shared" ref="F604:F667" si="42">F259</f>
        <v>1</v>
      </c>
      <c r="G604">
        <f t="shared" si="39"/>
        <v>16005</v>
      </c>
      <c r="H604">
        <f t="shared" ref="H604:H667" si="43">H259</f>
        <v>0</v>
      </c>
      <c r="I604">
        <v>14001</v>
      </c>
      <c r="J604">
        <f t="shared" ref="J604:J667" si="44">J259</f>
        <v>1125</v>
      </c>
      <c r="L604" s="1" t="str">
        <f t="shared" si="41"/>
        <v>[{"bid":15003,"type":5,"num":1},{"bid":14001,"type":4,"num":1125}]</v>
      </c>
    </row>
    <row r="605" spans="1:12" x14ac:dyDescent="0.2">
      <c r="A605">
        <f>static_pve_stage!A605</f>
        <v>21205</v>
      </c>
      <c r="B605">
        <f>static_pve_stage!B605</f>
        <v>21206</v>
      </c>
      <c r="C605" t="str">
        <f>static_pve_stage!C605</f>
        <v>当前波数 5/20</v>
      </c>
      <c r="E605">
        <f t="shared" si="40"/>
        <v>15003</v>
      </c>
      <c r="F605">
        <f t="shared" si="42"/>
        <v>1</v>
      </c>
      <c r="G605">
        <f t="shared" ref="G605:G668" si="45">G260+1</f>
        <v>16005</v>
      </c>
      <c r="H605">
        <f t="shared" si="43"/>
        <v>0</v>
      </c>
      <c r="I605">
        <v>14001</v>
      </c>
      <c r="J605">
        <f t="shared" si="44"/>
        <v>1875</v>
      </c>
      <c r="L605" s="1" t="str">
        <f t="shared" si="41"/>
        <v>[{"bid":15003,"type":5,"num":1},{"bid":14001,"type":4,"num":1875}]</v>
      </c>
    </row>
    <row r="606" spans="1:12" x14ac:dyDescent="0.2">
      <c r="A606">
        <f>static_pve_stage!A606</f>
        <v>21206</v>
      </c>
      <c r="B606">
        <f>static_pve_stage!B606</f>
        <v>21207</v>
      </c>
      <c r="C606" t="str">
        <f>static_pve_stage!C606</f>
        <v>当前波数 6/20</v>
      </c>
      <c r="E606">
        <f t="shared" ref="E606:E669" si="46">E605</f>
        <v>15003</v>
      </c>
      <c r="F606">
        <f t="shared" si="42"/>
        <v>2</v>
      </c>
      <c r="G606">
        <f t="shared" si="45"/>
        <v>16005</v>
      </c>
      <c r="H606">
        <f t="shared" si="43"/>
        <v>0</v>
      </c>
      <c r="I606">
        <v>14001</v>
      </c>
      <c r="J606">
        <f t="shared" si="44"/>
        <v>2625</v>
      </c>
      <c r="L606" s="1" t="str">
        <f t="shared" si="41"/>
        <v>[{"bid":15003,"type":5,"num":2},{"bid":14001,"type":4,"num":2625}]</v>
      </c>
    </row>
    <row r="607" spans="1:12" x14ac:dyDescent="0.2">
      <c r="A607">
        <f>static_pve_stage!A607</f>
        <v>21207</v>
      </c>
      <c r="B607">
        <f>static_pve_stage!B607</f>
        <v>21208</v>
      </c>
      <c r="C607" t="str">
        <f>static_pve_stage!C607</f>
        <v>当前波数 7/20</v>
      </c>
      <c r="E607">
        <f t="shared" si="46"/>
        <v>15003</v>
      </c>
      <c r="F607">
        <f t="shared" si="42"/>
        <v>3</v>
      </c>
      <c r="G607">
        <f t="shared" si="45"/>
        <v>16005</v>
      </c>
      <c r="H607">
        <f t="shared" si="43"/>
        <v>1</v>
      </c>
      <c r="I607">
        <v>14001</v>
      </c>
      <c r="J607">
        <f t="shared" si="44"/>
        <v>3375</v>
      </c>
      <c r="L607" s="1" t="str">
        <f t="shared" si="41"/>
        <v>[{"bid":15003,"type":5,"num":3},{"bid":16005,"type":6,"num":1},{"bid":14001,"type":4,"num":3375}]</v>
      </c>
    </row>
    <row r="608" spans="1:12" x14ac:dyDescent="0.2">
      <c r="A608">
        <f>static_pve_stage!A608</f>
        <v>21208</v>
      </c>
      <c r="B608">
        <f>static_pve_stage!B608</f>
        <v>21209</v>
      </c>
      <c r="C608" t="str">
        <f>static_pve_stage!C608</f>
        <v>当前波数 8/20</v>
      </c>
      <c r="E608">
        <f t="shared" si="46"/>
        <v>15003</v>
      </c>
      <c r="F608">
        <f t="shared" si="42"/>
        <v>4</v>
      </c>
      <c r="G608">
        <f t="shared" si="45"/>
        <v>16005</v>
      </c>
      <c r="H608">
        <f t="shared" si="43"/>
        <v>1</v>
      </c>
      <c r="I608">
        <v>14001</v>
      </c>
      <c r="J608">
        <f t="shared" si="44"/>
        <v>4125</v>
      </c>
      <c r="L608" s="1" t="str">
        <f t="shared" si="41"/>
        <v>[{"bid":15003,"type":5,"num":4},{"bid":16005,"type":6,"num":1},{"bid":14001,"type":4,"num":4125}]</v>
      </c>
    </row>
    <row r="609" spans="1:12" x14ac:dyDescent="0.2">
      <c r="A609">
        <f>static_pve_stage!A609</f>
        <v>21209</v>
      </c>
      <c r="B609">
        <f>static_pve_stage!B609</f>
        <v>21210</v>
      </c>
      <c r="C609" t="str">
        <f>static_pve_stage!C609</f>
        <v>当前波数 9/20</v>
      </c>
      <c r="E609">
        <f t="shared" si="46"/>
        <v>15003</v>
      </c>
      <c r="F609">
        <f t="shared" si="42"/>
        <v>4</v>
      </c>
      <c r="G609">
        <f t="shared" si="45"/>
        <v>16005</v>
      </c>
      <c r="H609">
        <f t="shared" si="43"/>
        <v>1</v>
      </c>
      <c r="I609">
        <v>14001</v>
      </c>
      <c r="J609">
        <f t="shared" si="44"/>
        <v>4875</v>
      </c>
      <c r="L609" s="1" t="str">
        <f t="shared" si="41"/>
        <v>[{"bid":15003,"type":5,"num":4},{"bid":16005,"type":6,"num":1},{"bid":14001,"type":4,"num":4875}]</v>
      </c>
    </row>
    <row r="610" spans="1:12" x14ac:dyDescent="0.2">
      <c r="A610">
        <f>static_pve_stage!A610</f>
        <v>21210</v>
      </c>
      <c r="B610">
        <f>static_pve_stage!B610</f>
        <v>21211</v>
      </c>
      <c r="C610" t="str">
        <f>static_pve_stage!C610</f>
        <v>当前波数 10/20\n下一波BOSS</v>
      </c>
      <c r="E610">
        <f t="shared" si="46"/>
        <v>15003</v>
      </c>
      <c r="F610">
        <f t="shared" si="42"/>
        <v>5</v>
      </c>
      <c r="G610">
        <f t="shared" si="45"/>
        <v>16005</v>
      </c>
      <c r="H610">
        <f t="shared" si="43"/>
        <v>1</v>
      </c>
      <c r="I610">
        <v>14001</v>
      </c>
      <c r="J610">
        <f t="shared" si="44"/>
        <v>5625</v>
      </c>
      <c r="L610" s="1" t="str">
        <f t="shared" si="41"/>
        <v>[{"bid":15003,"type":5,"num":5},{"bid":16005,"type":6,"num":1},{"bid":14001,"type":4,"num":5625}]</v>
      </c>
    </row>
    <row r="611" spans="1:12" x14ac:dyDescent="0.2">
      <c r="A611">
        <f>static_pve_stage!A611</f>
        <v>21211</v>
      </c>
      <c r="B611">
        <f>static_pve_stage!B611</f>
        <v>21212</v>
      </c>
      <c r="C611" t="str">
        <f>static_pve_stage!C611</f>
        <v>BOSS波\n需击杀所有怪物</v>
      </c>
      <c r="E611">
        <f t="shared" si="46"/>
        <v>15003</v>
      </c>
      <c r="F611">
        <f t="shared" si="42"/>
        <v>6</v>
      </c>
      <c r="G611">
        <f t="shared" si="45"/>
        <v>16005</v>
      </c>
      <c r="H611">
        <f t="shared" si="43"/>
        <v>2</v>
      </c>
      <c r="I611">
        <v>14001</v>
      </c>
      <c r="J611">
        <f t="shared" si="44"/>
        <v>6375</v>
      </c>
      <c r="L611" s="1" t="str">
        <f t="shared" si="41"/>
        <v>[{"bid":15003,"type":5,"num":6},{"bid":16005,"type":6,"num":2},{"bid":14001,"type":4,"num":6375}]</v>
      </c>
    </row>
    <row r="612" spans="1:12" x14ac:dyDescent="0.2">
      <c r="A612">
        <f>static_pve_stage!A612</f>
        <v>21212</v>
      </c>
      <c r="B612">
        <f>static_pve_stage!B612</f>
        <v>21213</v>
      </c>
      <c r="C612" t="str">
        <f>static_pve_stage!C612</f>
        <v>当前波数 11/20</v>
      </c>
      <c r="E612">
        <f t="shared" si="46"/>
        <v>15003</v>
      </c>
      <c r="F612">
        <f t="shared" si="42"/>
        <v>7</v>
      </c>
      <c r="G612">
        <f t="shared" si="45"/>
        <v>16005</v>
      </c>
      <c r="H612">
        <f t="shared" si="43"/>
        <v>2</v>
      </c>
      <c r="I612">
        <v>14001</v>
      </c>
      <c r="J612">
        <f t="shared" si="44"/>
        <v>7125</v>
      </c>
      <c r="L612" s="1" t="str">
        <f t="shared" si="41"/>
        <v>[{"bid":15003,"type":5,"num":7},{"bid":16005,"type":6,"num":2},{"bid":14001,"type":4,"num":7125}]</v>
      </c>
    </row>
    <row r="613" spans="1:12" x14ac:dyDescent="0.2">
      <c r="A613">
        <f>static_pve_stage!A613</f>
        <v>21213</v>
      </c>
      <c r="B613">
        <f>static_pve_stage!B613</f>
        <v>21214</v>
      </c>
      <c r="C613" t="str">
        <f>static_pve_stage!C613</f>
        <v>当前波数 12/20</v>
      </c>
      <c r="E613">
        <f t="shared" si="46"/>
        <v>15003</v>
      </c>
      <c r="F613">
        <f t="shared" si="42"/>
        <v>7</v>
      </c>
      <c r="G613">
        <f t="shared" si="45"/>
        <v>16005</v>
      </c>
      <c r="H613">
        <f t="shared" si="43"/>
        <v>2</v>
      </c>
      <c r="I613">
        <v>14001</v>
      </c>
      <c r="J613">
        <f t="shared" si="44"/>
        <v>7875</v>
      </c>
      <c r="L613" s="1" t="str">
        <f t="shared" si="41"/>
        <v>[{"bid":15003,"type":5,"num":7},{"bid":16005,"type":6,"num":2},{"bid":14001,"type":4,"num":7875}]</v>
      </c>
    </row>
    <row r="614" spans="1:12" x14ac:dyDescent="0.2">
      <c r="A614">
        <f>static_pve_stage!A614</f>
        <v>21214</v>
      </c>
      <c r="B614">
        <f>static_pve_stage!B614</f>
        <v>21215</v>
      </c>
      <c r="C614" t="str">
        <f>static_pve_stage!C614</f>
        <v>当前波数 13/20</v>
      </c>
      <c r="E614">
        <f t="shared" si="46"/>
        <v>15003</v>
      </c>
      <c r="F614">
        <f t="shared" si="42"/>
        <v>8</v>
      </c>
      <c r="G614">
        <f t="shared" si="45"/>
        <v>16005</v>
      </c>
      <c r="H614">
        <f t="shared" si="43"/>
        <v>3</v>
      </c>
      <c r="I614">
        <v>14001</v>
      </c>
      <c r="J614">
        <f t="shared" si="44"/>
        <v>8625</v>
      </c>
      <c r="L614" s="1" t="str">
        <f t="shared" si="41"/>
        <v>[{"bid":15003,"type":5,"num":8},{"bid":16005,"type":6,"num":3},{"bid":14001,"type":4,"num":8625}]</v>
      </c>
    </row>
    <row r="615" spans="1:12" x14ac:dyDescent="0.2">
      <c r="A615">
        <f>static_pve_stage!A615</f>
        <v>21215</v>
      </c>
      <c r="B615">
        <f>static_pve_stage!B615</f>
        <v>21216</v>
      </c>
      <c r="C615" t="str">
        <f>static_pve_stage!C615</f>
        <v>当前波数 14/20</v>
      </c>
      <c r="E615">
        <f t="shared" si="46"/>
        <v>15003</v>
      </c>
      <c r="F615">
        <f t="shared" si="42"/>
        <v>9</v>
      </c>
      <c r="G615">
        <f t="shared" si="45"/>
        <v>16005</v>
      </c>
      <c r="H615">
        <f t="shared" si="43"/>
        <v>3</v>
      </c>
      <c r="I615">
        <v>14001</v>
      </c>
      <c r="J615">
        <f t="shared" si="44"/>
        <v>9375</v>
      </c>
      <c r="L615" s="1" t="str">
        <f t="shared" si="41"/>
        <v>[{"bid":15003,"type":5,"num":9},{"bid":16005,"type":6,"num":3},{"bid":14001,"type":4,"num":9375}]</v>
      </c>
    </row>
    <row r="616" spans="1:12" x14ac:dyDescent="0.2">
      <c r="A616">
        <f>static_pve_stage!A616</f>
        <v>21216</v>
      </c>
      <c r="B616">
        <f>static_pve_stage!B616</f>
        <v>21217</v>
      </c>
      <c r="C616" t="str">
        <f>static_pve_stage!C616</f>
        <v>当前波数 15/20</v>
      </c>
      <c r="E616">
        <f t="shared" si="46"/>
        <v>15003</v>
      </c>
      <c r="F616">
        <f t="shared" si="42"/>
        <v>10</v>
      </c>
      <c r="G616">
        <f t="shared" si="45"/>
        <v>16005</v>
      </c>
      <c r="H616">
        <f t="shared" si="43"/>
        <v>3</v>
      </c>
      <c r="I616">
        <v>14001</v>
      </c>
      <c r="J616">
        <f t="shared" si="44"/>
        <v>10125</v>
      </c>
      <c r="L616" s="1" t="str">
        <f t="shared" si="41"/>
        <v>[{"bid":15003,"type":5,"num":10},{"bid":16005,"type":6,"num":3},{"bid":14001,"type":4,"num":10125}]</v>
      </c>
    </row>
    <row r="617" spans="1:12" x14ac:dyDescent="0.2">
      <c r="A617">
        <f>static_pve_stage!A617</f>
        <v>21217</v>
      </c>
      <c r="B617">
        <f>static_pve_stage!B617</f>
        <v>21218</v>
      </c>
      <c r="C617" t="str">
        <f>static_pve_stage!C617</f>
        <v>当前波数 16/20\n下一波BOSS</v>
      </c>
      <c r="E617">
        <f t="shared" si="46"/>
        <v>15003</v>
      </c>
      <c r="F617">
        <f t="shared" si="42"/>
        <v>10</v>
      </c>
      <c r="G617">
        <f t="shared" si="45"/>
        <v>16005</v>
      </c>
      <c r="H617">
        <f t="shared" si="43"/>
        <v>3</v>
      </c>
      <c r="I617">
        <v>14001</v>
      </c>
      <c r="J617">
        <f t="shared" si="44"/>
        <v>10875</v>
      </c>
      <c r="L617" s="1" t="str">
        <f t="shared" si="41"/>
        <v>[{"bid":15003,"type":5,"num":10},{"bid":16005,"type":6,"num":3},{"bid":14001,"type":4,"num":10875}]</v>
      </c>
    </row>
    <row r="618" spans="1:12" x14ac:dyDescent="0.2">
      <c r="A618">
        <f>static_pve_stage!A618</f>
        <v>21218</v>
      </c>
      <c r="B618">
        <f>static_pve_stage!B618</f>
        <v>21219</v>
      </c>
      <c r="C618" t="str">
        <f>static_pve_stage!C618</f>
        <v>BOSS波\n需击杀所有怪物</v>
      </c>
      <c r="E618">
        <f t="shared" si="46"/>
        <v>15003</v>
      </c>
      <c r="F618">
        <f t="shared" si="42"/>
        <v>11</v>
      </c>
      <c r="G618">
        <f t="shared" si="45"/>
        <v>16005</v>
      </c>
      <c r="H618">
        <f t="shared" si="43"/>
        <v>4</v>
      </c>
      <c r="I618">
        <v>14001</v>
      </c>
      <c r="J618">
        <f t="shared" si="44"/>
        <v>11625</v>
      </c>
      <c r="L618" s="1" t="str">
        <f t="shared" si="41"/>
        <v>[{"bid":15003,"type":5,"num":11},{"bid":16005,"type":6,"num":4},{"bid":14001,"type":4,"num":11625}]</v>
      </c>
    </row>
    <row r="619" spans="1:12" x14ac:dyDescent="0.2">
      <c r="A619">
        <f>static_pve_stage!A619</f>
        <v>21219</v>
      </c>
      <c r="B619">
        <f>static_pve_stage!B619</f>
        <v>21220</v>
      </c>
      <c r="C619" t="str">
        <f>static_pve_stage!C619</f>
        <v>当前波数 17/20</v>
      </c>
      <c r="E619">
        <f t="shared" si="46"/>
        <v>15003</v>
      </c>
      <c r="F619">
        <f t="shared" si="42"/>
        <v>12</v>
      </c>
      <c r="G619">
        <f t="shared" si="45"/>
        <v>16005</v>
      </c>
      <c r="H619">
        <f t="shared" si="43"/>
        <v>4</v>
      </c>
      <c r="I619">
        <v>14001</v>
      </c>
      <c r="J619">
        <f t="shared" si="44"/>
        <v>12375</v>
      </c>
      <c r="L619" s="1" t="str">
        <f t="shared" si="41"/>
        <v>[{"bid":15003,"type":5,"num":12},{"bid":16005,"type":6,"num":4},{"bid":14001,"type":4,"num":12375}]</v>
      </c>
    </row>
    <row r="620" spans="1:12" x14ac:dyDescent="0.2">
      <c r="A620">
        <f>static_pve_stage!A620</f>
        <v>21220</v>
      </c>
      <c r="B620">
        <f>static_pve_stage!B620</f>
        <v>21221</v>
      </c>
      <c r="C620" t="str">
        <f>static_pve_stage!C620</f>
        <v>当前波数 18/20</v>
      </c>
      <c r="E620">
        <f t="shared" si="46"/>
        <v>15003</v>
      </c>
      <c r="F620">
        <f t="shared" si="42"/>
        <v>13</v>
      </c>
      <c r="G620">
        <f t="shared" si="45"/>
        <v>16005</v>
      </c>
      <c r="H620">
        <f t="shared" si="43"/>
        <v>4</v>
      </c>
      <c r="I620">
        <v>14001</v>
      </c>
      <c r="J620">
        <f t="shared" si="44"/>
        <v>13125</v>
      </c>
      <c r="L620" s="1" t="str">
        <f t="shared" si="41"/>
        <v>[{"bid":15003,"type":5,"num":13},{"bid":16005,"type":6,"num":4},{"bid":14001,"type":4,"num":13125}]</v>
      </c>
    </row>
    <row r="621" spans="1:12" x14ac:dyDescent="0.2">
      <c r="A621">
        <f>static_pve_stage!A621</f>
        <v>21221</v>
      </c>
      <c r="B621">
        <f>static_pve_stage!B621</f>
        <v>21222</v>
      </c>
      <c r="C621" t="str">
        <f>static_pve_stage!C621</f>
        <v>当前波数 19/20</v>
      </c>
      <c r="E621">
        <f t="shared" si="46"/>
        <v>15003</v>
      </c>
      <c r="F621">
        <f t="shared" si="42"/>
        <v>13</v>
      </c>
      <c r="G621">
        <f t="shared" si="45"/>
        <v>16005</v>
      </c>
      <c r="H621">
        <f t="shared" si="43"/>
        <v>4</v>
      </c>
      <c r="I621">
        <v>14001</v>
      </c>
      <c r="J621">
        <f t="shared" si="44"/>
        <v>13875</v>
      </c>
      <c r="L621" s="1" t="str">
        <f t="shared" si="41"/>
        <v>[{"bid":15003,"type":5,"num":13},{"bid":16005,"type":6,"num":4},{"bid":14001,"type":4,"num":13875}]</v>
      </c>
    </row>
    <row r="622" spans="1:12" x14ac:dyDescent="0.2">
      <c r="A622">
        <f>static_pve_stage!A622</f>
        <v>21222</v>
      </c>
      <c r="B622">
        <f>static_pve_stage!B622</f>
        <v>21223</v>
      </c>
      <c r="C622" t="str">
        <f>static_pve_stage!C622</f>
        <v>当前波数 20/20\n下一波BOSS</v>
      </c>
      <c r="E622">
        <f t="shared" si="46"/>
        <v>15003</v>
      </c>
      <c r="F622">
        <f t="shared" si="42"/>
        <v>14</v>
      </c>
      <c r="G622">
        <f t="shared" si="45"/>
        <v>16005</v>
      </c>
      <c r="H622">
        <f t="shared" si="43"/>
        <v>5</v>
      </c>
      <c r="I622">
        <v>14001</v>
      </c>
      <c r="J622">
        <f t="shared" si="44"/>
        <v>14625</v>
      </c>
      <c r="L622" s="1" t="str">
        <f t="shared" si="41"/>
        <v>[{"bid":15003,"type":5,"num":14},{"bid":16005,"type":6,"num":5},{"bid":14001,"type":4,"num":14625}]</v>
      </c>
    </row>
    <row r="623" spans="1:12" x14ac:dyDescent="0.2">
      <c r="A623">
        <f>static_pve_stage!A623</f>
        <v>21223</v>
      </c>
      <c r="B623">
        <f>static_pve_stage!B623</f>
        <v>-1</v>
      </c>
      <c r="C623" t="str">
        <f>static_pve_stage!C623</f>
        <v>BOSS波\n需击杀所有怪物</v>
      </c>
      <c r="E623">
        <f t="shared" si="46"/>
        <v>15003</v>
      </c>
      <c r="F623">
        <f t="shared" si="42"/>
        <v>15</v>
      </c>
      <c r="G623">
        <f t="shared" si="45"/>
        <v>16005</v>
      </c>
      <c r="H623">
        <f t="shared" si="43"/>
        <v>5</v>
      </c>
      <c r="I623">
        <v>14001</v>
      </c>
      <c r="J623">
        <f t="shared" si="44"/>
        <v>15000</v>
      </c>
      <c r="L623" s="1" t="str">
        <f t="shared" si="41"/>
        <v>[{"bid":15003,"type":5,"num":15},{"bid":16005,"type":6,"num":5},{"bid":14001,"type":4,"num":15000}]</v>
      </c>
    </row>
    <row r="624" spans="1:12" s="2" customFormat="1" x14ac:dyDescent="0.2">
      <c r="A624" s="2">
        <f>static_pve_stage!A624</f>
        <v>21301</v>
      </c>
      <c r="B624" s="2">
        <f>static_pve_stage!B624</f>
        <v>21302</v>
      </c>
      <c r="C624" s="2" t="str">
        <f>static_pve_stage!C624</f>
        <v>当前波数 1/20</v>
      </c>
      <c r="E624" s="2">
        <f t="shared" si="46"/>
        <v>15003</v>
      </c>
      <c r="F624" s="2">
        <f t="shared" si="42"/>
        <v>0</v>
      </c>
      <c r="G624">
        <f t="shared" si="45"/>
        <v>16005</v>
      </c>
      <c r="H624" s="2">
        <f t="shared" si="43"/>
        <v>0</v>
      </c>
      <c r="I624" s="2">
        <v>14001</v>
      </c>
      <c r="J624" s="2">
        <f t="shared" si="44"/>
        <v>0</v>
      </c>
      <c r="L624" s="3" t="str">
        <f t="shared" si="41"/>
        <v>[]</v>
      </c>
    </row>
    <row r="625" spans="1:12" s="2" customFormat="1" x14ac:dyDescent="0.2">
      <c r="A625" s="2">
        <f>static_pve_stage!A625</f>
        <v>21302</v>
      </c>
      <c r="B625" s="2">
        <f>static_pve_stage!B625</f>
        <v>21303</v>
      </c>
      <c r="C625" s="2" t="str">
        <f>static_pve_stage!C625</f>
        <v>当前波数 2/20</v>
      </c>
      <c r="E625" s="2">
        <f t="shared" si="46"/>
        <v>15003</v>
      </c>
      <c r="F625" s="2">
        <f t="shared" si="42"/>
        <v>0</v>
      </c>
      <c r="G625">
        <f t="shared" si="45"/>
        <v>16005</v>
      </c>
      <c r="H625" s="2">
        <f t="shared" si="43"/>
        <v>0</v>
      </c>
      <c r="I625" s="2">
        <v>14001</v>
      </c>
      <c r="J625" s="2">
        <f t="shared" si="44"/>
        <v>400</v>
      </c>
      <c r="L625" s="3" t="str">
        <f t="shared" si="41"/>
        <v>[{"bid":14001,"type":4,"num":400}]</v>
      </c>
    </row>
    <row r="626" spans="1:12" s="2" customFormat="1" x14ac:dyDescent="0.2">
      <c r="A626" s="2">
        <f>static_pve_stage!A626</f>
        <v>21303</v>
      </c>
      <c r="B626" s="2">
        <f>static_pve_stage!B626</f>
        <v>21304</v>
      </c>
      <c r="C626" s="2" t="str">
        <f>static_pve_stage!C626</f>
        <v>当前波数 3/20</v>
      </c>
      <c r="E626" s="2">
        <f t="shared" si="46"/>
        <v>15003</v>
      </c>
      <c r="F626" s="2">
        <f t="shared" si="42"/>
        <v>0</v>
      </c>
      <c r="G626">
        <f t="shared" si="45"/>
        <v>16005</v>
      </c>
      <c r="H626" s="2">
        <f t="shared" si="43"/>
        <v>0</v>
      </c>
      <c r="I626" s="2">
        <v>14001</v>
      </c>
      <c r="J626" s="2">
        <f t="shared" si="44"/>
        <v>800</v>
      </c>
      <c r="L626" s="3" t="str">
        <f t="shared" si="41"/>
        <v>[{"bid":14001,"type":4,"num":800}]</v>
      </c>
    </row>
    <row r="627" spans="1:12" s="2" customFormat="1" x14ac:dyDescent="0.2">
      <c r="A627" s="2">
        <f>static_pve_stage!A627</f>
        <v>21304</v>
      </c>
      <c r="B627" s="2">
        <f>static_pve_stage!B627</f>
        <v>21305</v>
      </c>
      <c r="C627" s="2" t="str">
        <f>static_pve_stage!C627</f>
        <v>当前波数 4/20</v>
      </c>
      <c r="E627" s="2">
        <f t="shared" si="46"/>
        <v>15003</v>
      </c>
      <c r="F627" s="2">
        <f t="shared" si="42"/>
        <v>1</v>
      </c>
      <c r="G627">
        <f t="shared" si="45"/>
        <v>16005</v>
      </c>
      <c r="H627" s="2">
        <f t="shared" si="43"/>
        <v>0</v>
      </c>
      <c r="I627" s="2">
        <v>14001</v>
      </c>
      <c r="J627" s="2">
        <f t="shared" si="44"/>
        <v>1200</v>
      </c>
      <c r="L627" s="3" t="str">
        <f t="shared" si="41"/>
        <v>[{"bid":15003,"type":5,"num":1},{"bid":14001,"type":4,"num":1200}]</v>
      </c>
    </row>
    <row r="628" spans="1:12" s="2" customFormat="1" x14ac:dyDescent="0.2">
      <c r="A628" s="2">
        <f>static_pve_stage!A628</f>
        <v>21305</v>
      </c>
      <c r="B628" s="2">
        <f>static_pve_stage!B628</f>
        <v>21306</v>
      </c>
      <c r="C628" s="2" t="str">
        <f>static_pve_stage!C628</f>
        <v>当前波数 5/20</v>
      </c>
      <c r="E628" s="2">
        <f t="shared" si="46"/>
        <v>15003</v>
      </c>
      <c r="F628" s="2">
        <f t="shared" si="42"/>
        <v>2</v>
      </c>
      <c r="G628">
        <f t="shared" si="45"/>
        <v>16005</v>
      </c>
      <c r="H628" s="2">
        <f t="shared" si="43"/>
        <v>0</v>
      </c>
      <c r="I628" s="2">
        <v>14001</v>
      </c>
      <c r="J628" s="2">
        <f t="shared" si="44"/>
        <v>2000</v>
      </c>
      <c r="L628" s="3" t="str">
        <f t="shared" si="41"/>
        <v>[{"bid":15003,"type":5,"num":2},{"bid":14001,"type":4,"num":2000}]</v>
      </c>
    </row>
    <row r="629" spans="1:12" s="2" customFormat="1" x14ac:dyDescent="0.2">
      <c r="A629" s="2">
        <f>static_pve_stage!A629</f>
        <v>21306</v>
      </c>
      <c r="B629" s="2">
        <f>static_pve_stage!B629</f>
        <v>21307</v>
      </c>
      <c r="C629" s="2" t="str">
        <f>static_pve_stage!C629</f>
        <v>当前波数 6/20</v>
      </c>
      <c r="E629" s="2">
        <f t="shared" si="46"/>
        <v>15003</v>
      </c>
      <c r="F629" s="2">
        <f t="shared" si="42"/>
        <v>2</v>
      </c>
      <c r="G629">
        <f t="shared" si="45"/>
        <v>16005</v>
      </c>
      <c r="H629" s="2">
        <f t="shared" si="43"/>
        <v>0</v>
      </c>
      <c r="I629" s="2">
        <v>14001</v>
      </c>
      <c r="J629" s="2">
        <f t="shared" si="44"/>
        <v>2800</v>
      </c>
      <c r="L629" s="3" t="str">
        <f t="shared" si="41"/>
        <v>[{"bid":15003,"type":5,"num":2},{"bid":14001,"type":4,"num":2800}]</v>
      </c>
    </row>
    <row r="630" spans="1:12" s="2" customFormat="1" x14ac:dyDescent="0.2">
      <c r="A630" s="2">
        <f>static_pve_stage!A630</f>
        <v>21307</v>
      </c>
      <c r="B630" s="2">
        <f>static_pve_stage!B630</f>
        <v>21308</v>
      </c>
      <c r="C630" s="2" t="str">
        <f>static_pve_stage!C630</f>
        <v>当前波数 7/20</v>
      </c>
      <c r="E630" s="2">
        <f t="shared" si="46"/>
        <v>15003</v>
      </c>
      <c r="F630" s="2">
        <f t="shared" si="42"/>
        <v>3</v>
      </c>
      <c r="G630">
        <f t="shared" si="45"/>
        <v>16005</v>
      </c>
      <c r="H630" s="2">
        <f t="shared" si="43"/>
        <v>1</v>
      </c>
      <c r="I630" s="2">
        <v>14001</v>
      </c>
      <c r="J630" s="2">
        <f t="shared" si="44"/>
        <v>3600</v>
      </c>
      <c r="L630" s="3" t="str">
        <f t="shared" si="41"/>
        <v>[{"bid":15003,"type":5,"num":3},{"bid":16005,"type":6,"num":1},{"bid":14001,"type":4,"num":3600}]</v>
      </c>
    </row>
    <row r="631" spans="1:12" s="2" customFormat="1" x14ac:dyDescent="0.2">
      <c r="A631" s="2">
        <f>static_pve_stage!A631</f>
        <v>21308</v>
      </c>
      <c r="B631" s="2">
        <f>static_pve_stage!B631</f>
        <v>21309</v>
      </c>
      <c r="C631" s="2" t="str">
        <f>static_pve_stage!C631</f>
        <v>当前波数 8/20</v>
      </c>
      <c r="E631" s="2">
        <f t="shared" si="46"/>
        <v>15003</v>
      </c>
      <c r="F631" s="2">
        <f t="shared" si="42"/>
        <v>4</v>
      </c>
      <c r="G631">
        <f t="shared" si="45"/>
        <v>16005</v>
      </c>
      <c r="H631" s="2">
        <f t="shared" si="43"/>
        <v>1</v>
      </c>
      <c r="I631" s="2">
        <v>14001</v>
      </c>
      <c r="J631" s="2">
        <f t="shared" si="44"/>
        <v>4400</v>
      </c>
      <c r="L631" s="3" t="str">
        <f t="shared" si="41"/>
        <v>[{"bid":15003,"type":5,"num":4},{"bid":16005,"type":6,"num":1},{"bid":14001,"type":4,"num":4400}]</v>
      </c>
    </row>
    <row r="632" spans="1:12" s="2" customFormat="1" x14ac:dyDescent="0.2">
      <c r="A632" s="2">
        <f>static_pve_stage!A632</f>
        <v>21309</v>
      </c>
      <c r="B632" s="2">
        <f>static_pve_stage!B632</f>
        <v>21310</v>
      </c>
      <c r="C632" s="2" t="str">
        <f>static_pve_stage!C632</f>
        <v>当前波数 9/20</v>
      </c>
      <c r="E632" s="2">
        <f t="shared" si="46"/>
        <v>15003</v>
      </c>
      <c r="F632" s="2">
        <f t="shared" si="42"/>
        <v>5</v>
      </c>
      <c r="G632">
        <f t="shared" si="45"/>
        <v>16005</v>
      </c>
      <c r="H632" s="2">
        <f t="shared" si="43"/>
        <v>1</v>
      </c>
      <c r="I632" s="2">
        <v>14001</v>
      </c>
      <c r="J632" s="2">
        <f t="shared" si="44"/>
        <v>5200</v>
      </c>
      <c r="L632" s="3" t="str">
        <f t="shared" si="41"/>
        <v>[{"bid":15003,"type":5,"num":5},{"bid":16005,"type":6,"num":1},{"bid":14001,"type":4,"num":5200}]</v>
      </c>
    </row>
    <row r="633" spans="1:12" s="2" customFormat="1" x14ac:dyDescent="0.2">
      <c r="A633" s="2">
        <f>static_pve_stage!A633</f>
        <v>21310</v>
      </c>
      <c r="B633" s="2">
        <f>static_pve_stage!B633</f>
        <v>21311</v>
      </c>
      <c r="C633" s="2" t="str">
        <f>static_pve_stage!C633</f>
        <v>当前波数 10/20\n下一波BOSS</v>
      </c>
      <c r="E633" s="2">
        <f t="shared" si="46"/>
        <v>15003</v>
      </c>
      <c r="F633" s="2">
        <f t="shared" si="42"/>
        <v>6</v>
      </c>
      <c r="G633">
        <f t="shared" si="45"/>
        <v>16005</v>
      </c>
      <c r="H633" s="2">
        <f t="shared" si="43"/>
        <v>2</v>
      </c>
      <c r="I633" s="2">
        <v>14001</v>
      </c>
      <c r="J633" s="2">
        <f t="shared" si="44"/>
        <v>6000</v>
      </c>
      <c r="L633" s="3" t="str">
        <f t="shared" si="41"/>
        <v>[{"bid":15003,"type":5,"num":6},{"bid":16005,"type":6,"num":2},{"bid":14001,"type":4,"num":6000}]</v>
      </c>
    </row>
    <row r="634" spans="1:12" s="2" customFormat="1" x14ac:dyDescent="0.2">
      <c r="A634" s="2">
        <f>static_pve_stage!A634</f>
        <v>21311</v>
      </c>
      <c r="B634" s="2">
        <f>static_pve_stage!B634</f>
        <v>21312</v>
      </c>
      <c r="C634" s="2" t="str">
        <f>static_pve_stage!C634</f>
        <v>BOSS波\n需击杀所有怪物</v>
      </c>
      <c r="E634" s="2">
        <f t="shared" si="46"/>
        <v>15003</v>
      </c>
      <c r="F634" s="2">
        <f t="shared" si="42"/>
        <v>6</v>
      </c>
      <c r="G634">
        <f t="shared" si="45"/>
        <v>16005</v>
      </c>
      <c r="H634" s="2">
        <f t="shared" si="43"/>
        <v>2</v>
      </c>
      <c r="I634" s="2">
        <v>14001</v>
      </c>
      <c r="J634" s="2">
        <f t="shared" si="44"/>
        <v>6800</v>
      </c>
      <c r="L634" s="3" t="str">
        <f t="shared" si="41"/>
        <v>[{"bid":15003,"type":5,"num":6},{"bid":16005,"type":6,"num":2},{"bid":14001,"type":4,"num":6800}]</v>
      </c>
    </row>
    <row r="635" spans="1:12" s="2" customFormat="1" x14ac:dyDescent="0.2">
      <c r="A635" s="2">
        <f>static_pve_stage!A635</f>
        <v>21312</v>
      </c>
      <c r="B635" s="2">
        <f>static_pve_stage!B635</f>
        <v>21313</v>
      </c>
      <c r="C635" s="2" t="str">
        <f>static_pve_stage!C635</f>
        <v>当前波数 11/20</v>
      </c>
      <c r="E635" s="2">
        <f t="shared" si="46"/>
        <v>15003</v>
      </c>
      <c r="F635" s="2">
        <f t="shared" si="42"/>
        <v>7</v>
      </c>
      <c r="G635">
        <f t="shared" si="45"/>
        <v>16005</v>
      </c>
      <c r="H635" s="2">
        <f t="shared" si="43"/>
        <v>2</v>
      </c>
      <c r="I635" s="2">
        <v>14001</v>
      </c>
      <c r="J635" s="2">
        <f t="shared" si="44"/>
        <v>7600</v>
      </c>
      <c r="L635" s="3" t="str">
        <f t="shared" si="41"/>
        <v>[{"bid":15003,"type":5,"num":7},{"bid":16005,"type":6,"num":2},{"bid":14001,"type":4,"num":7600}]</v>
      </c>
    </row>
    <row r="636" spans="1:12" s="2" customFormat="1" x14ac:dyDescent="0.2">
      <c r="A636" s="2">
        <f>static_pve_stage!A636</f>
        <v>21313</v>
      </c>
      <c r="B636" s="2">
        <f>static_pve_stage!B636</f>
        <v>21314</v>
      </c>
      <c r="C636" s="2" t="str">
        <f>static_pve_stage!C636</f>
        <v>当前波数 12/20</v>
      </c>
      <c r="E636" s="2">
        <f t="shared" si="46"/>
        <v>15003</v>
      </c>
      <c r="F636" s="2">
        <f t="shared" si="42"/>
        <v>8</v>
      </c>
      <c r="G636">
        <f t="shared" si="45"/>
        <v>16005</v>
      </c>
      <c r="H636" s="2">
        <f t="shared" si="43"/>
        <v>2</v>
      </c>
      <c r="I636" s="2">
        <v>14001</v>
      </c>
      <c r="J636" s="2">
        <f t="shared" si="44"/>
        <v>8400</v>
      </c>
      <c r="L636" s="3" t="str">
        <f t="shared" si="41"/>
        <v>[{"bid":15003,"type":5,"num":8},{"bid":16005,"type":6,"num":2},{"bid":14001,"type":4,"num":8400}]</v>
      </c>
    </row>
    <row r="637" spans="1:12" s="2" customFormat="1" x14ac:dyDescent="0.2">
      <c r="A637" s="2">
        <f>static_pve_stage!A637</f>
        <v>21314</v>
      </c>
      <c r="B637" s="2">
        <f>static_pve_stage!B637</f>
        <v>21315</v>
      </c>
      <c r="C637" s="2" t="str">
        <f>static_pve_stage!C637</f>
        <v>当前波数 13/20</v>
      </c>
      <c r="E637" s="2">
        <f t="shared" si="46"/>
        <v>15003</v>
      </c>
      <c r="F637" s="2">
        <f t="shared" si="42"/>
        <v>9</v>
      </c>
      <c r="G637">
        <f t="shared" si="45"/>
        <v>16005</v>
      </c>
      <c r="H637" s="2">
        <f t="shared" si="43"/>
        <v>3</v>
      </c>
      <c r="I637" s="2">
        <v>14001</v>
      </c>
      <c r="J637" s="2">
        <f t="shared" si="44"/>
        <v>9200</v>
      </c>
      <c r="L637" s="3" t="str">
        <f t="shared" si="41"/>
        <v>[{"bid":15003,"type":5,"num":9},{"bid":16005,"type":6,"num":3},{"bid":14001,"type":4,"num":9200}]</v>
      </c>
    </row>
    <row r="638" spans="1:12" s="2" customFormat="1" x14ac:dyDescent="0.2">
      <c r="A638" s="2">
        <f>static_pve_stage!A638</f>
        <v>21315</v>
      </c>
      <c r="B638" s="2">
        <f>static_pve_stage!B638</f>
        <v>21316</v>
      </c>
      <c r="C638" s="2" t="str">
        <f>static_pve_stage!C638</f>
        <v>当前波数 14/20</v>
      </c>
      <c r="E638" s="2">
        <f t="shared" si="46"/>
        <v>15003</v>
      </c>
      <c r="F638" s="2">
        <f t="shared" si="42"/>
        <v>10</v>
      </c>
      <c r="G638">
        <f t="shared" si="45"/>
        <v>16005</v>
      </c>
      <c r="H638" s="2">
        <f t="shared" si="43"/>
        <v>3</v>
      </c>
      <c r="I638" s="2">
        <v>14001</v>
      </c>
      <c r="J638" s="2">
        <f t="shared" si="44"/>
        <v>10000</v>
      </c>
      <c r="L638" s="3" t="str">
        <f t="shared" si="41"/>
        <v>[{"bid":15003,"type":5,"num":10},{"bid":16005,"type":6,"num":3},{"bid":14001,"type":4,"num":10000}]</v>
      </c>
    </row>
    <row r="639" spans="1:12" s="2" customFormat="1" x14ac:dyDescent="0.2">
      <c r="A639" s="2">
        <f>static_pve_stage!A639</f>
        <v>21316</v>
      </c>
      <c r="B639" s="2">
        <f>static_pve_stage!B639</f>
        <v>21317</v>
      </c>
      <c r="C639" s="2" t="str">
        <f>static_pve_stage!C639</f>
        <v>当前波数 15/20</v>
      </c>
      <c r="E639" s="2">
        <f t="shared" si="46"/>
        <v>15003</v>
      </c>
      <c r="F639" s="2">
        <f t="shared" si="42"/>
        <v>10</v>
      </c>
      <c r="G639">
        <f t="shared" si="45"/>
        <v>16005</v>
      </c>
      <c r="H639" s="2">
        <f t="shared" si="43"/>
        <v>3</v>
      </c>
      <c r="I639" s="2">
        <v>14001</v>
      </c>
      <c r="J639" s="2">
        <f t="shared" si="44"/>
        <v>10800</v>
      </c>
      <c r="L639" s="3" t="str">
        <f t="shared" si="41"/>
        <v>[{"bid":15003,"type":5,"num":10},{"bid":16005,"type":6,"num":3},{"bid":14001,"type":4,"num":10800}]</v>
      </c>
    </row>
    <row r="640" spans="1:12" s="2" customFormat="1" x14ac:dyDescent="0.2">
      <c r="A640" s="2">
        <f>static_pve_stage!A640</f>
        <v>21317</v>
      </c>
      <c r="B640" s="2">
        <f>static_pve_stage!B640</f>
        <v>21318</v>
      </c>
      <c r="C640" s="2" t="str">
        <f>static_pve_stage!C640</f>
        <v>当前波数 16/20\n下一波BOSS</v>
      </c>
      <c r="E640" s="2">
        <f t="shared" si="46"/>
        <v>15003</v>
      </c>
      <c r="F640" s="2">
        <f t="shared" si="42"/>
        <v>11</v>
      </c>
      <c r="G640">
        <f t="shared" si="45"/>
        <v>16005</v>
      </c>
      <c r="H640" s="2">
        <f t="shared" si="43"/>
        <v>4</v>
      </c>
      <c r="I640" s="2">
        <v>14001</v>
      </c>
      <c r="J640" s="2">
        <f t="shared" si="44"/>
        <v>11600</v>
      </c>
      <c r="L640" s="3" t="str">
        <f t="shared" si="41"/>
        <v>[{"bid":15003,"type":5,"num":11},{"bid":16005,"type":6,"num":4},{"bid":14001,"type":4,"num":11600}]</v>
      </c>
    </row>
    <row r="641" spans="1:12" s="2" customFormat="1" x14ac:dyDescent="0.2">
      <c r="A641" s="2">
        <f>static_pve_stage!A641</f>
        <v>21318</v>
      </c>
      <c r="B641" s="2">
        <f>static_pve_stage!B641</f>
        <v>21319</v>
      </c>
      <c r="C641" s="2" t="str">
        <f>static_pve_stage!C641</f>
        <v>BOSS波\n需击杀所有怪物</v>
      </c>
      <c r="E641" s="2">
        <f t="shared" si="46"/>
        <v>15003</v>
      </c>
      <c r="F641" s="2">
        <f t="shared" si="42"/>
        <v>12</v>
      </c>
      <c r="G641">
        <f t="shared" si="45"/>
        <v>16005</v>
      </c>
      <c r="H641" s="2">
        <f t="shared" si="43"/>
        <v>4</v>
      </c>
      <c r="I641" s="2">
        <v>14001</v>
      </c>
      <c r="J641" s="2">
        <f t="shared" si="44"/>
        <v>12400</v>
      </c>
      <c r="L641" s="3" t="str">
        <f t="shared" si="41"/>
        <v>[{"bid":15003,"type":5,"num":12},{"bid":16005,"type":6,"num":4},{"bid":14001,"type":4,"num":12400}]</v>
      </c>
    </row>
    <row r="642" spans="1:12" s="2" customFormat="1" x14ac:dyDescent="0.2">
      <c r="A642" s="2">
        <f>static_pve_stage!A642</f>
        <v>21319</v>
      </c>
      <c r="B642" s="2">
        <f>static_pve_stage!B642</f>
        <v>21320</v>
      </c>
      <c r="C642" s="2" t="str">
        <f>static_pve_stage!C642</f>
        <v>当前波数 17/20</v>
      </c>
      <c r="E642" s="2">
        <f t="shared" si="46"/>
        <v>15003</v>
      </c>
      <c r="F642" s="2">
        <f t="shared" si="42"/>
        <v>13</v>
      </c>
      <c r="G642">
        <f t="shared" si="45"/>
        <v>16005</v>
      </c>
      <c r="H642" s="2">
        <f t="shared" si="43"/>
        <v>4</v>
      </c>
      <c r="I642" s="2">
        <v>14001</v>
      </c>
      <c r="J642" s="2">
        <f t="shared" si="44"/>
        <v>13200</v>
      </c>
      <c r="L642" s="3" t="str">
        <f t="shared" si="41"/>
        <v>[{"bid":15003,"type":5,"num":13},{"bid":16005,"type":6,"num":4},{"bid":14001,"type":4,"num":13200}]</v>
      </c>
    </row>
    <row r="643" spans="1:12" s="2" customFormat="1" x14ac:dyDescent="0.2">
      <c r="A643" s="2">
        <f>static_pve_stage!A643</f>
        <v>21320</v>
      </c>
      <c r="B643" s="2">
        <f>static_pve_stage!B643</f>
        <v>21321</v>
      </c>
      <c r="C643" s="2" t="str">
        <f>static_pve_stage!C643</f>
        <v>当前波数 18/20</v>
      </c>
      <c r="E643" s="2">
        <f t="shared" si="46"/>
        <v>15003</v>
      </c>
      <c r="F643" s="2">
        <f t="shared" si="42"/>
        <v>14</v>
      </c>
      <c r="G643">
        <f t="shared" si="45"/>
        <v>16005</v>
      </c>
      <c r="H643" s="2">
        <f t="shared" si="43"/>
        <v>4</v>
      </c>
      <c r="I643" s="2">
        <v>14001</v>
      </c>
      <c r="J643" s="2">
        <f t="shared" si="44"/>
        <v>14000</v>
      </c>
      <c r="L643" s="3" t="str">
        <f t="shared" si="41"/>
        <v>[{"bid":15003,"type":5,"num":14},{"bid":16005,"type":6,"num":4},{"bid":14001,"type":4,"num":14000}]</v>
      </c>
    </row>
    <row r="644" spans="1:12" s="2" customFormat="1" x14ac:dyDescent="0.2">
      <c r="A644" s="2">
        <f>static_pve_stage!A644</f>
        <v>21321</v>
      </c>
      <c r="B644" s="2">
        <f>static_pve_stage!B644</f>
        <v>21322</v>
      </c>
      <c r="C644" s="2" t="str">
        <f>static_pve_stage!C644</f>
        <v>当前波数 19/20</v>
      </c>
      <c r="E644" s="2">
        <f t="shared" si="46"/>
        <v>15003</v>
      </c>
      <c r="F644" s="2">
        <f t="shared" si="42"/>
        <v>14</v>
      </c>
      <c r="G644">
        <f t="shared" si="45"/>
        <v>16005</v>
      </c>
      <c r="H644" s="2">
        <f t="shared" si="43"/>
        <v>5</v>
      </c>
      <c r="I644" s="2">
        <v>14001</v>
      </c>
      <c r="J644" s="2">
        <f t="shared" si="44"/>
        <v>14800</v>
      </c>
      <c r="L644" s="3" t="str">
        <f t="shared" si="41"/>
        <v>[{"bid":15003,"type":5,"num":14},{"bid":16005,"type":6,"num":5},{"bid":14001,"type":4,"num":14800}]</v>
      </c>
    </row>
    <row r="645" spans="1:12" s="2" customFormat="1" x14ac:dyDescent="0.2">
      <c r="A645" s="2">
        <f>static_pve_stage!A645</f>
        <v>21322</v>
      </c>
      <c r="B645" s="2">
        <f>static_pve_stage!B645</f>
        <v>21323</v>
      </c>
      <c r="C645" s="2" t="str">
        <f>static_pve_stage!C645</f>
        <v>当前波数 20/20\n下一波BOSS</v>
      </c>
      <c r="E645" s="2">
        <f t="shared" si="46"/>
        <v>15003</v>
      </c>
      <c r="F645" s="2">
        <f t="shared" si="42"/>
        <v>15</v>
      </c>
      <c r="G645">
        <f t="shared" si="45"/>
        <v>16005</v>
      </c>
      <c r="H645" s="2">
        <f t="shared" si="43"/>
        <v>5</v>
      </c>
      <c r="I645" s="2">
        <v>14001</v>
      </c>
      <c r="J645" s="2">
        <f t="shared" si="44"/>
        <v>15600</v>
      </c>
      <c r="L645" s="3" t="str">
        <f t="shared" si="41"/>
        <v>[{"bid":15003,"type":5,"num":15},{"bid":16005,"type":6,"num":5},{"bid":14001,"type":4,"num":15600}]</v>
      </c>
    </row>
    <row r="646" spans="1:12" s="2" customFormat="1" x14ac:dyDescent="0.2">
      <c r="A646" s="2">
        <f>static_pve_stage!A646</f>
        <v>21323</v>
      </c>
      <c r="B646" s="2">
        <f>static_pve_stage!B646</f>
        <v>-1</v>
      </c>
      <c r="C646" s="2" t="str">
        <f>static_pve_stage!C646</f>
        <v>BOSS波\n需击杀所有怪物</v>
      </c>
      <c r="E646" s="2">
        <f t="shared" si="46"/>
        <v>15003</v>
      </c>
      <c r="F646" s="2">
        <f t="shared" si="42"/>
        <v>16</v>
      </c>
      <c r="G646">
        <f t="shared" si="45"/>
        <v>16005</v>
      </c>
      <c r="H646" s="2">
        <f t="shared" si="43"/>
        <v>5</v>
      </c>
      <c r="I646" s="2">
        <v>14001</v>
      </c>
      <c r="J646" s="2">
        <f t="shared" si="44"/>
        <v>16000</v>
      </c>
      <c r="L646" s="3" t="str">
        <f t="shared" si="41"/>
        <v>[{"bid":15003,"type":5,"num":16},{"bid":16005,"type":6,"num":5},{"bid":14001,"type":4,"num":16000}]</v>
      </c>
    </row>
    <row r="647" spans="1:12" s="2" customFormat="1" x14ac:dyDescent="0.2">
      <c r="A647" s="2">
        <f>static_pve_stage!A647</f>
        <v>21401</v>
      </c>
      <c r="B647" s="2">
        <f>static_pve_stage!B647</f>
        <v>21402</v>
      </c>
      <c r="C647" s="2" t="str">
        <f>static_pve_stage!C647</f>
        <v>当前波数 1/20</v>
      </c>
      <c r="E647" s="2">
        <f t="shared" si="46"/>
        <v>15003</v>
      </c>
      <c r="F647" s="2">
        <f t="shared" si="42"/>
        <v>0</v>
      </c>
      <c r="G647">
        <f t="shared" si="45"/>
        <v>16005</v>
      </c>
      <c r="H647" s="2">
        <f t="shared" si="43"/>
        <v>0</v>
      </c>
      <c r="I647" s="2">
        <v>14001</v>
      </c>
      <c r="J647" s="2">
        <f t="shared" si="44"/>
        <v>0</v>
      </c>
      <c r="L647" s="3" t="str">
        <f t="shared" si="41"/>
        <v>[]</v>
      </c>
    </row>
    <row r="648" spans="1:12" s="2" customFormat="1" x14ac:dyDescent="0.2">
      <c r="A648" s="2">
        <f>static_pve_stage!A648</f>
        <v>21402</v>
      </c>
      <c r="B648" s="2">
        <f>static_pve_stage!B648</f>
        <v>21403</v>
      </c>
      <c r="C648" s="2" t="str">
        <f>static_pve_stage!C648</f>
        <v>当前波数 2/20</v>
      </c>
      <c r="E648" s="2">
        <f t="shared" si="46"/>
        <v>15003</v>
      </c>
      <c r="F648" s="2">
        <f t="shared" si="42"/>
        <v>0</v>
      </c>
      <c r="G648">
        <f t="shared" si="45"/>
        <v>16005</v>
      </c>
      <c r="H648" s="2">
        <f t="shared" si="43"/>
        <v>0</v>
      </c>
      <c r="I648" s="2">
        <v>14001</v>
      </c>
      <c r="J648" s="2">
        <f t="shared" si="44"/>
        <v>425</v>
      </c>
      <c r="L648" s="3" t="str">
        <f t="shared" si="41"/>
        <v>[{"bid":14001,"type":4,"num":425}]</v>
      </c>
    </row>
    <row r="649" spans="1:12" s="2" customFormat="1" x14ac:dyDescent="0.2">
      <c r="A649" s="2">
        <f>static_pve_stage!A649</f>
        <v>21403</v>
      </c>
      <c r="B649" s="2">
        <f>static_pve_stage!B649</f>
        <v>21404</v>
      </c>
      <c r="C649" s="2" t="str">
        <f>static_pve_stage!C649</f>
        <v>当前波数 3/20</v>
      </c>
      <c r="E649" s="2">
        <f t="shared" si="46"/>
        <v>15003</v>
      </c>
      <c r="F649" s="2">
        <f t="shared" si="42"/>
        <v>0</v>
      </c>
      <c r="G649">
        <f t="shared" si="45"/>
        <v>16005</v>
      </c>
      <c r="H649" s="2">
        <f t="shared" si="43"/>
        <v>0</v>
      </c>
      <c r="I649" s="2">
        <v>14001</v>
      </c>
      <c r="J649" s="2">
        <f t="shared" si="44"/>
        <v>850</v>
      </c>
      <c r="L649" s="3" t="str">
        <f t="shared" si="41"/>
        <v>[{"bid":14001,"type":4,"num":850}]</v>
      </c>
    </row>
    <row r="650" spans="1:12" s="2" customFormat="1" x14ac:dyDescent="0.2">
      <c r="A650" s="2">
        <f>static_pve_stage!A650</f>
        <v>21404</v>
      </c>
      <c r="B650" s="2">
        <f>static_pve_stage!B650</f>
        <v>21405</v>
      </c>
      <c r="C650" s="2" t="str">
        <f>static_pve_stage!C650</f>
        <v>当前波数 4/20</v>
      </c>
      <c r="E650" s="2">
        <f t="shared" si="46"/>
        <v>15003</v>
      </c>
      <c r="F650" s="2">
        <f t="shared" si="42"/>
        <v>1</v>
      </c>
      <c r="G650">
        <f t="shared" si="45"/>
        <v>16005</v>
      </c>
      <c r="H650" s="2">
        <f t="shared" si="43"/>
        <v>0</v>
      </c>
      <c r="I650" s="2">
        <v>14001</v>
      </c>
      <c r="J650" s="2">
        <f t="shared" si="44"/>
        <v>1275</v>
      </c>
      <c r="L650" s="3" t="str">
        <f t="shared" si="41"/>
        <v>[{"bid":15003,"type":5,"num":1},{"bid":14001,"type":4,"num":1275}]</v>
      </c>
    </row>
    <row r="651" spans="1:12" s="2" customFormat="1" x14ac:dyDescent="0.2">
      <c r="A651" s="2">
        <f>static_pve_stage!A651</f>
        <v>21405</v>
      </c>
      <c r="B651" s="2">
        <f>static_pve_stage!B651</f>
        <v>21406</v>
      </c>
      <c r="C651" s="2" t="str">
        <f>static_pve_stage!C651</f>
        <v>当前波数 5/20</v>
      </c>
      <c r="E651" s="2">
        <f t="shared" si="46"/>
        <v>15003</v>
      </c>
      <c r="F651" s="2">
        <f t="shared" si="42"/>
        <v>2</v>
      </c>
      <c r="G651">
        <f t="shared" si="45"/>
        <v>16005</v>
      </c>
      <c r="H651" s="2">
        <f t="shared" si="43"/>
        <v>0</v>
      </c>
      <c r="I651" s="2">
        <v>14001</v>
      </c>
      <c r="J651" s="2">
        <f t="shared" si="44"/>
        <v>2125</v>
      </c>
      <c r="L651" s="3" t="str">
        <f t="shared" si="41"/>
        <v>[{"bid":15003,"type":5,"num":2},{"bid":14001,"type":4,"num":2125}]</v>
      </c>
    </row>
    <row r="652" spans="1:12" s="2" customFormat="1" x14ac:dyDescent="0.2">
      <c r="A652" s="2">
        <f>static_pve_stage!A652</f>
        <v>21406</v>
      </c>
      <c r="B652" s="2">
        <f>static_pve_stage!B652</f>
        <v>21407</v>
      </c>
      <c r="C652" s="2" t="str">
        <f>static_pve_stage!C652</f>
        <v>当前波数 6/20</v>
      </c>
      <c r="E652" s="2">
        <f t="shared" si="46"/>
        <v>15003</v>
      </c>
      <c r="F652" s="2">
        <f t="shared" si="42"/>
        <v>2</v>
      </c>
      <c r="G652">
        <f t="shared" si="45"/>
        <v>16005</v>
      </c>
      <c r="H652" s="2">
        <f t="shared" si="43"/>
        <v>1</v>
      </c>
      <c r="I652" s="2">
        <v>14001</v>
      </c>
      <c r="J652" s="2">
        <f t="shared" si="44"/>
        <v>2975</v>
      </c>
      <c r="L652" s="3" t="str">
        <f t="shared" si="41"/>
        <v>[{"bid":15003,"type":5,"num":2},{"bid":16005,"type":6,"num":1},{"bid":14001,"type":4,"num":2975}]</v>
      </c>
    </row>
    <row r="653" spans="1:12" s="2" customFormat="1" x14ac:dyDescent="0.2">
      <c r="A653" s="2">
        <f>static_pve_stage!A653</f>
        <v>21407</v>
      </c>
      <c r="B653" s="2">
        <f>static_pve_stage!B653</f>
        <v>21408</v>
      </c>
      <c r="C653" s="2" t="str">
        <f>static_pve_stage!C653</f>
        <v>当前波数 7/20</v>
      </c>
      <c r="E653" s="2">
        <f t="shared" si="46"/>
        <v>15003</v>
      </c>
      <c r="F653" s="2">
        <f t="shared" si="42"/>
        <v>3</v>
      </c>
      <c r="G653">
        <f t="shared" si="45"/>
        <v>16005</v>
      </c>
      <c r="H653" s="2">
        <f t="shared" si="43"/>
        <v>1</v>
      </c>
      <c r="I653" s="2">
        <v>14001</v>
      </c>
      <c r="J653" s="2">
        <f t="shared" si="44"/>
        <v>3825</v>
      </c>
      <c r="L653" s="3" t="str">
        <f t="shared" si="41"/>
        <v>[{"bid":15003,"type":5,"num":3},{"bid":16005,"type":6,"num":1},{"bid":14001,"type":4,"num":3825}]</v>
      </c>
    </row>
    <row r="654" spans="1:12" s="2" customFormat="1" x14ac:dyDescent="0.2">
      <c r="A654" s="2">
        <f>static_pve_stage!A654</f>
        <v>21408</v>
      </c>
      <c r="B654" s="2">
        <f>static_pve_stage!B654</f>
        <v>21409</v>
      </c>
      <c r="C654" s="2" t="str">
        <f>static_pve_stage!C654</f>
        <v>当前波数 8/20</v>
      </c>
      <c r="E654" s="2">
        <f t="shared" si="46"/>
        <v>15003</v>
      </c>
      <c r="F654" s="2">
        <f t="shared" si="42"/>
        <v>4</v>
      </c>
      <c r="G654">
        <f t="shared" si="45"/>
        <v>16005</v>
      </c>
      <c r="H654" s="2">
        <f t="shared" si="43"/>
        <v>1</v>
      </c>
      <c r="I654" s="2">
        <v>14001</v>
      </c>
      <c r="J654" s="2">
        <f t="shared" si="44"/>
        <v>4675</v>
      </c>
      <c r="L654" s="3" t="str">
        <f t="shared" ref="L654:L692" si="47">"["&amp;IF(F654=0,"","{""bid"":"&amp;E654&amp;",""type"":5,""num"":"&amp;F654&amp;"},")&amp;IF(H654=0,"","{""bid"":"&amp;G654&amp;",""type"":6,""num"":"&amp;H654&amp;"},")&amp;IF(J654=0,"","{""bid"":"&amp;I654&amp;",""type"":4,""num"":"&amp;J654&amp;"}")&amp;"]"</f>
        <v>[{"bid":15003,"type":5,"num":4},{"bid":16005,"type":6,"num":1},{"bid":14001,"type":4,"num":4675}]</v>
      </c>
    </row>
    <row r="655" spans="1:12" s="2" customFormat="1" x14ac:dyDescent="0.2">
      <c r="A655" s="2">
        <f>static_pve_stage!A655</f>
        <v>21409</v>
      </c>
      <c r="B655" s="2">
        <f>static_pve_stage!B655</f>
        <v>21410</v>
      </c>
      <c r="C655" s="2" t="str">
        <f>static_pve_stage!C655</f>
        <v>当前波数 9/20</v>
      </c>
      <c r="E655" s="2">
        <f t="shared" si="46"/>
        <v>15003</v>
      </c>
      <c r="F655" s="2">
        <f t="shared" si="42"/>
        <v>5</v>
      </c>
      <c r="G655">
        <f t="shared" si="45"/>
        <v>16005</v>
      </c>
      <c r="H655" s="2">
        <f t="shared" si="43"/>
        <v>1</v>
      </c>
      <c r="I655" s="2">
        <v>14001</v>
      </c>
      <c r="J655" s="2">
        <f t="shared" si="44"/>
        <v>5525</v>
      </c>
      <c r="L655" s="3" t="str">
        <f t="shared" si="47"/>
        <v>[{"bid":15003,"type":5,"num":5},{"bid":16005,"type":6,"num":1},{"bid":14001,"type":4,"num":5525}]</v>
      </c>
    </row>
    <row r="656" spans="1:12" s="2" customFormat="1" x14ac:dyDescent="0.2">
      <c r="A656" s="2">
        <f>static_pve_stage!A656</f>
        <v>21410</v>
      </c>
      <c r="B656" s="2">
        <f>static_pve_stage!B656</f>
        <v>21411</v>
      </c>
      <c r="C656" s="2" t="str">
        <f>static_pve_stage!C656</f>
        <v>当前波数 10/20\n下一波BOSS</v>
      </c>
      <c r="E656" s="2">
        <f t="shared" si="46"/>
        <v>15003</v>
      </c>
      <c r="F656" s="2">
        <f t="shared" si="42"/>
        <v>6</v>
      </c>
      <c r="G656">
        <f t="shared" si="45"/>
        <v>16005</v>
      </c>
      <c r="H656" s="2">
        <f t="shared" si="43"/>
        <v>2</v>
      </c>
      <c r="I656" s="2">
        <v>14001</v>
      </c>
      <c r="J656" s="2">
        <f t="shared" si="44"/>
        <v>6375</v>
      </c>
      <c r="L656" s="3" t="str">
        <f t="shared" si="47"/>
        <v>[{"bid":15003,"type":5,"num":6},{"bid":16005,"type":6,"num":2},{"bid":14001,"type":4,"num":6375}]</v>
      </c>
    </row>
    <row r="657" spans="1:12" s="2" customFormat="1" x14ac:dyDescent="0.2">
      <c r="A657" s="2">
        <f>static_pve_stage!A657</f>
        <v>21411</v>
      </c>
      <c r="B657" s="2">
        <f>static_pve_stage!B657</f>
        <v>21412</v>
      </c>
      <c r="C657" s="2" t="str">
        <f>static_pve_stage!C657</f>
        <v>BOSS波\n需击杀所有怪物</v>
      </c>
      <c r="E657" s="2">
        <f t="shared" si="46"/>
        <v>15003</v>
      </c>
      <c r="F657" s="2">
        <f t="shared" si="42"/>
        <v>7</v>
      </c>
      <c r="G657">
        <f t="shared" si="45"/>
        <v>16005</v>
      </c>
      <c r="H657" s="2">
        <f t="shared" si="43"/>
        <v>2</v>
      </c>
      <c r="I657" s="2">
        <v>14001</v>
      </c>
      <c r="J657" s="2">
        <f t="shared" si="44"/>
        <v>7225</v>
      </c>
      <c r="L657" s="3" t="str">
        <f t="shared" si="47"/>
        <v>[{"bid":15003,"type":5,"num":7},{"bid":16005,"type":6,"num":2},{"bid":14001,"type":4,"num":7225}]</v>
      </c>
    </row>
    <row r="658" spans="1:12" s="2" customFormat="1" x14ac:dyDescent="0.2">
      <c r="A658" s="2">
        <f>static_pve_stage!A658</f>
        <v>21412</v>
      </c>
      <c r="B658" s="2">
        <f>static_pve_stage!B658</f>
        <v>21413</v>
      </c>
      <c r="C658" s="2" t="str">
        <f>static_pve_stage!C658</f>
        <v>当前波数 11/20</v>
      </c>
      <c r="E658" s="2">
        <f t="shared" si="46"/>
        <v>15003</v>
      </c>
      <c r="F658" s="2">
        <f t="shared" si="42"/>
        <v>8</v>
      </c>
      <c r="G658">
        <f t="shared" si="45"/>
        <v>16005</v>
      </c>
      <c r="H658" s="2">
        <f t="shared" si="43"/>
        <v>2</v>
      </c>
      <c r="I658" s="2">
        <v>14001</v>
      </c>
      <c r="J658" s="2">
        <f t="shared" si="44"/>
        <v>8075</v>
      </c>
      <c r="L658" s="3" t="str">
        <f t="shared" si="47"/>
        <v>[{"bid":15003,"type":5,"num":8},{"bid":16005,"type":6,"num":2},{"bid":14001,"type":4,"num":8075}]</v>
      </c>
    </row>
    <row r="659" spans="1:12" s="2" customFormat="1" x14ac:dyDescent="0.2">
      <c r="A659" s="2">
        <f>static_pve_stage!A659</f>
        <v>21413</v>
      </c>
      <c r="B659" s="2">
        <f>static_pve_stage!B659</f>
        <v>21414</v>
      </c>
      <c r="C659" s="2" t="str">
        <f>static_pve_stage!C659</f>
        <v>当前波数 12/20</v>
      </c>
      <c r="E659" s="2">
        <f t="shared" si="46"/>
        <v>15003</v>
      </c>
      <c r="F659" s="2">
        <f t="shared" si="42"/>
        <v>8</v>
      </c>
      <c r="G659">
        <f t="shared" si="45"/>
        <v>16005</v>
      </c>
      <c r="H659" s="2">
        <f t="shared" si="43"/>
        <v>3</v>
      </c>
      <c r="I659" s="2">
        <v>14001</v>
      </c>
      <c r="J659" s="2">
        <f t="shared" si="44"/>
        <v>8925</v>
      </c>
      <c r="L659" s="3" t="str">
        <f t="shared" si="47"/>
        <v>[{"bid":15003,"type":5,"num":8},{"bid":16005,"type":6,"num":3},{"bid":14001,"type":4,"num":8925}]</v>
      </c>
    </row>
    <row r="660" spans="1:12" s="2" customFormat="1" x14ac:dyDescent="0.2">
      <c r="A660" s="2">
        <f>static_pve_stage!A660</f>
        <v>21414</v>
      </c>
      <c r="B660" s="2">
        <f>static_pve_stage!B660</f>
        <v>21415</v>
      </c>
      <c r="C660" s="2" t="str">
        <f>static_pve_stage!C660</f>
        <v>当前波数 13/20</v>
      </c>
      <c r="E660" s="2">
        <f t="shared" si="46"/>
        <v>15003</v>
      </c>
      <c r="F660" s="2">
        <f t="shared" si="42"/>
        <v>9</v>
      </c>
      <c r="G660">
        <f t="shared" si="45"/>
        <v>16005</v>
      </c>
      <c r="H660" s="2">
        <f t="shared" si="43"/>
        <v>3</v>
      </c>
      <c r="I660" s="2">
        <v>14001</v>
      </c>
      <c r="J660" s="2">
        <f t="shared" si="44"/>
        <v>9775</v>
      </c>
      <c r="L660" s="3" t="str">
        <f t="shared" si="47"/>
        <v>[{"bid":15003,"type":5,"num":9},{"bid":16005,"type":6,"num":3},{"bid":14001,"type":4,"num":9775}]</v>
      </c>
    </row>
    <row r="661" spans="1:12" s="2" customFormat="1" x14ac:dyDescent="0.2">
      <c r="A661" s="2">
        <f>static_pve_stage!A661</f>
        <v>21415</v>
      </c>
      <c r="B661" s="2">
        <f>static_pve_stage!B661</f>
        <v>21416</v>
      </c>
      <c r="C661" s="2" t="str">
        <f>static_pve_stage!C661</f>
        <v>当前波数 14/20</v>
      </c>
      <c r="E661" s="2">
        <f t="shared" si="46"/>
        <v>15003</v>
      </c>
      <c r="F661" s="2">
        <f t="shared" si="42"/>
        <v>10</v>
      </c>
      <c r="G661">
        <f t="shared" si="45"/>
        <v>16005</v>
      </c>
      <c r="H661" s="2">
        <f t="shared" si="43"/>
        <v>3</v>
      </c>
      <c r="I661" s="2">
        <v>14001</v>
      </c>
      <c r="J661" s="2">
        <f t="shared" si="44"/>
        <v>10625</v>
      </c>
      <c r="L661" s="3" t="str">
        <f t="shared" si="47"/>
        <v>[{"bid":15003,"type":5,"num":10},{"bid":16005,"type":6,"num":3},{"bid":14001,"type":4,"num":10625}]</v>
      </c>
    </row>
    <row r="662" spans="1:12" s="2" customFormat="1" x14ac:dyDescent="0.2">
      <c r="A662" s="2">
        <f>static_pve_stage!A662</f>
        <v>21416</v>
      </c>
      <c r="B662" s="2">
        <f>static_pve_stage!B662</f>
        <v>21417</v>
      </c>
      <c r="C662" s="2" t="str">
        <f>static_pve_stage!C662</f>
        <v>当前波数 15/20</v>
      </c>
      <c r="E662" s="2">
        <f t="shared" si="46"/>
        <v>15003</v>
      </c>
      <c r="F662" s="2">
        <f t="shared" si="42"/>
        <v>11</v>
      </c>
      <c r="G662">
        <f t="shared" si="45"/>
        <v>16005</v>
      </c>
      <c r="H662" s="2">
        <f t="shared" si="43"/>
        <v>4</v>
      </c>
      <c r="I662" s="2">
        <v>14001</v>
      </c>
      <c r="J662" s="2">
        <f t="shared" si="44"/>
        <v>11475</v>
      </c>
      <c r="L662" s="3" t="str">
        <f t="shared" si="47"/>
        <v>[{"bid":15003,"type":5,"num":11},{"bid":16005,"type":6,"num":4},{"bid":14001,"type":4,"num":11475}]</v>
      </c>
    </row>
    <row r="663" spans="1:12" s="2" customFormat="1" x14ac:dyDescent="0.2">
      <c r="A663" s="2">
        <f>static_pve_stage!A663</f>
        <v>21417</v>
      </c>
      <c r="B663" s="2">
        <f>static_pve_stage!B663</f>
        <v>21418</v>
      </c>
      <c r="C663" s="2" t="str">
        <f>static_pve_stage!C663</f>
        <v>当前波数 16/20\n下一波BOSS</v>
      </c>
      <c r="E663" s="2">
        <f t="shared" si="46"/>
        <v>15003</v>
      </c>
      <c r="F663" s="2">
        <f t="shared" si="42"/>
        <v>12</v>
      </c>
      <c r="G663">
        <f t="shared" si="45"/>
        <v>16005</v>
      </c>
      <c r="H663" s="2">
        <f t="shared" si="43"/>
        <v>4</v>
      </c>
      <c r="I663" s="2">
        <v>14001</v>
      </c>
      <c r="J663" s="2">
        <f t="shared" si="44"/>
        <v>12325</v>
      </c>
      <c r="L663" s="3" t="str">
        <f t="shared" si="47"/>
        <v>[{"bid":15003,"type":5,"num":12},{"bid":16005,"type":6,"num":4},{"bid":14001,"type":4,"num":12325}]</v>
      </c>
    </row>
    <row r="664" spans="1:12" s="2" customFormat="1" x14ac:dyDescent="0.2">
      <c r="A664" s="2">
        <f>static_pve_stage!A664</f>
        <v>21418</v>
      </c>
      <c r="B664" s="2">
        <f>static_pve_stage!B664</f>
        <v>21419</v>
      </c>
      <c r="C664" s="2" t="str">
        <f>static_pve_stage!C664</f>
        <v>BOSS波\n需击杀所有怪物</v>
      </c>
      <c r="E664" s="2">
        <f t="shared" si="46"/>
        <v>15003</v>
      </c>
      <c r="F664" s="2">
        <f t="shared" si="42"/>
        <v>13</v>
      </c>
      <c r="G664">
        <f t="shared" si="45"/>
        <v>16005</v>
      </c>
      <c r="H664" s="2">
        <f t="shared" si="43"/>
        <v>4</v>
      </c>
      <c r="I664" s="2">
        <v>14001</v>
      </c>
      <c r="J664" s="2">
        <f t="shared" si="44"/>
        <v>13175</v>
      </c>
      <c r="L664" s="3" t="str">
        <f t="shared" si="47"/>
        <v>[{"bid":15003,"type":5,"num":13},{"bid":16005,"type":6,"num":4},{"bid":14001,"type":4,"num":13175}]</v>
      </c>
    </row>
    <row r="665" spans="1:12" s="2" customFormat="1" x14ac:dyDescent="0.2">
      <c r="A665" s="2">
        <f>static_pve_stage!A665</f>
        <v>21419</v>
      </c>
      <c r="B665" s="2">
        <f>static_pve_stage!B665</f>
        <v>21420</v>
      </c>
      <c r="C665" s="2" t="str">
        <f>static_pve_stage!C665</f>
        <v>当前波数 17/20</v>
      </c>
      <c r="E665" s="2">
        <f t="shared" si="46"/>
        <v>15003</v>
      </c>
      <c r="F665" s="2">
        <f t="shared" si="42"/>
        <v>14</v>
      </c>
      <c r="G665">
        <f t="shared" si="45"/>
        <v>16005</v>
      </c>
      <c r="H665" s="2">
        <f t="shared" si="43"/>
        <v>4</v>
      </c>
      <c r="I665" s="2">
        <v>14001</v>
      </c>
      <c r="J665" s="2">
        <f t="shared" si="44"/>
        <v>14025</v>
      </c>
      <c r="L665" s="3" t="str">
        <f t="shared" si="47"/>
        <v>[{"bid":15003,"type":5,"num":14},{"bid":16005,"type":6,"num":4},{"bid":14001,"type":4,"num":14025}]</v>
      </c>
    </row>
    <row r="666" spans="1:12" s="2" customFormat="1" x14ac:dyDescent="0.2">
      <c r="A666" s="2">
        <f>static_pve_stage!A666</f>
        <v>21420</v>
      </c>
      <c r="B666" s="2">
        <f>static_pve_stage!B666</f>
        <v>21421</v>
      </c>
      <c r="C666" s="2" t="str">
        <f>static_pve_stage!C666</f>
        <v>当前波数 18/20</v>
      </c>
      <c r="E666" s="2">
        <f t="shared" si="46"/>
        <v>15003</v>
      </c>
      <c r="F666" s="2">
        <f t="shared" si="42"/>
        <v>14</v>
      </c>
      <c r="G666">
        <f t="shared" si="45"/>
        <v>16005</v>
      </c>
      <c r="H666" s="2">
        <f t="shared" si="43"/>
        <v>5</v>
      </c>
      <c r="I666" s="2">
        <v>14001</v>
      </c>
      <c r="J666" s="2">
        <f t="shared" si="44"/>
        <v>14875</v>
      </c>
      <c r="L666" s="3" t="str">
        <f t="shared" si="47"/>
        <v>[{"bid":15003,"type":5,"num":14},{"bid":16005,"type":6,"num":5},{"bid":14001,"type":4,"num":14875}]</v>
      </c>
    </row>
    <row r="667" spans="1:12" s="2" customFormat="1" x14ac:dyDescent="0.2">
      <c r="A667" s="2">
        <f>static_pve_stage!A667</f>
        <v>21421</v>
      </c>
      <c r="B667" s="2">
        <f>static_pve_stage!B667</f>
        <v>21422</v>
      </c>
      <c r="C667" s="2" t="str">
        <f>static_pve_stage!C667</f>
        <v>当前波数 19/20</v>
      </c>
      <c r="E667" s="2">
        <f t="shared" si="46"/>
        <v>15003</v>
      </c>
      <c r="F667" s="2">
        <f t="shared" si="42"/>
        <v>15</v>
      </c>
      <c r="G667">
        <f t="shared" si="45"/>
        <v>16005</v>
      </c>
      <c r="H667" s="2">
        <f t="shared" si="43"/>
        <v>5</v>
      </c>
      <c r="I667" s="2">
        <v>14001</v>
      </c>
      <c r="J667" s="2">
        <f t="shared" si="44"/>
        <v>15725</v>
      </c>
      <c r="L667" s="3" t="str">
        <f t="shared" si="47"/>
        <v>[{"bid":15003,"type":5,"num":15},{"bid":16005,"type":6,"num":5},{"bid":14001,"type":4,"num":15725}]</v>
      </c>
    </row>
    <row r="668" spans="1:12" s="2" customFormat="1" x14ac:dyDescent="0.2">
      <c r="A668" s="2">
        <f>static_pve_stage!A668</f>
        <v>21422</v>
      </c>
      <c r="B668" s="2">
        <f>static_pve_stage!B668</f>
        <v>21423</v>
      </c>
      <c r="C668" s="2" t="str">
        <f>static_pve_stage!C668</f>
        <v>当前波数 20/20\n下一波BOSS</v>
      </c>
      <c r="E668" s="2">
        <f t="shared" si="46"/>
        <v>15003</v>
      </c>
      <c r="F668" s="2">
        <f t="shared" ref="F668:F731" si="48">F323</f>
        <v>16</v>
      </c>
      <c r="G668">
        <f t="shared" si="45"/>
        <v>16005</v>
      </c>
      <c r="H668" s="2">
        <f t="shared" ref="H668:H731" si="49">H323</f>
        <v>5</v>
      </c>
      <c r="I668" s="2">
        <v>14001</v>
      </c>
      <c r="J668" s="2">
        <f t="shared" ref="J668:J731" si="50">J323</f>
        <v>16575</v>
      </c>
      <c r="L668" s="3" t="str">
        <f t="shared" si="47"/>
        <v>[{"bid":15003,"type":5,"num":16},{"bid":16005,"type":6,"num":5},{"bid":14001,"type":4,"num":16575}]</v>
      </c>
    </row>
    <row r="669" spans="1:12" s="2" customFormat="1" x14ac:dyDescent="0.2">
      <c r="A669" s="2">
        <f>static_pve_stage!A669</f>
        <v>21423</v>
      </c>
      <c r="B669" s="2">
        <f>static_pve_stage!B669</f>
        <v>-1</v>
      </c>
      <c r="C669" s="2" t="str">
        <f>static_pve_stage!C669</f>
        <v>BOSS波\n需击杀所有怪物</v>
      </c>
      <c r="E669" s="2">
        <f t="shared" si="46"/>
        <v>15003</v>
      </c>
      <c r="F669" s="2">
        <f t="shared" si="48"/>
        <v>17</v>
      </c>
      <c r="G669">
        <f t="shared" ref="G669:G732" si="51">G324+1</f>
        <v>16005</v>
      </c>
      <c r="H669" s="2">
        <f t="shared" si="49"/>
        <v>5</v>
      </c>
      <c r="I669" s="2">
        <v>14001</v>
      </c>
      <c r="J669" s="2">
        <f t="shared" si="50"/>
        <v>17000</v>
      </c>
      <c r="L669" s="3" t="str">
        <f t="shared" si="47"/>
        <v>[{"bid":15003,"type":5,"num":17},{"bid":16005,"type":6,"num":5},{"bid":14001,"type":4,"num":17000}]</v>
      </c>
    </row>
    <row r="670" spans="1:12" s="2" customFormat="1" x14ac:dyDescent="0.2">
      <c r="A670" s="2">
        <f>static_pve_stage!A670</f>
        <v>21501</v>
      </c>
      <c r="B670" s="2">
        <f>static_pve_stage!B670</f>
        <v>21502</v>
      </c>
      <c r="C670" s="2" t="str">
        <f>static_pve_stage!C670</f>
        <v>当前波数 1/20</v>
      </c>
      <c r="E670" s="2">
        <f t="shared" ref="E670:E692" si="52">E669</f>
        <v>15003</v>
      </c>
      <c r="F670" s="2">
        <f t="shared" si="48"/>
        <v>0</v>
      </c>
      <c r="G670">
        <f t="shared" si="51"/>
        <v>16005</v>
      </c>
      <c r="H670" s="2">
        <f t="shared" si="49"/>
        <v>0</v>
      </c>
      <c r="I670" s="2">
        <v>14001</v>
      </c>
      <c r="J670" s="2">
        <f t="shared" si="50"/>
        <v>0</v>
      </c>
      <c r="L670" s="3" t="str">
        <f t="shared" si="47"/>
        <v>[]</v>
      </c>
    </row>
    <row r="671" spans="1:12" s="2" customFormat="1" x14ac:dyDescent="0.2">
      <c r="A671" s="2">
        <f>static_pve_stage!A671</f>
        <v>21502</v>
      </c>
      <c r="B671" s="2">
        <f>static_pve_stage!B671</f>
        <v>21503</v>
      </c>
      <c r="C671" s="2" t="str">
        <f>static_pve_stage!C671</f>
        <v>当前波数 2/20</v>
      </c>
      <c r="E671" s="2">
        <f t="shared" si="52"/>
        <v>15003</v>
      </c>
      <c r="F671" s="2">
        <f t="shared" si="48"/>
        <v>0</v>
      </c>
      <c r="G671">
        <f t="shared" si="51"/>
        <v>16005</v>
      </c>
      <c r="H671" s="2">
        <f t="shared" si="49"/>
        <v>0</v>
      </c>
      <c r="I671" s="2">
        <v>14001</v>
      </c>
      <c r="J671" s="2">
        <f t="shared" si="50"/>
        <v>450</v>
      </c>
      <c r="L671" s="3" t="str">
        <f t="shared" si="47"/>
        <v>[{"bid":14001,"type":4,"num":450}]</v>
      </c>
    </row>
    <row r="672" spans="1:12" s="2" customFormat="1" x14ac:dyDescent="0.2">
      <c r="A672" s="2">
        <f>static_pve_stage!A672</f>
        <v>21503</v>
      </c>
      <c r="B672" s="2">
        <f>static_pve_stage!B672</f>
        <v>21504</v>
      </c>
      <c r="C672" s="2" t="str">
        <f>static_pve_stage!C672</f>
        <v>当前波数 3/20</v>
      </c>
      <c r="E672" s="2">
        <f t="shared" si="52"/>
        <v>15003</v>
      </c>
      <c r="F672" s="2">
        <f t="shared" si="48"/>
        <v>0</v>
      </c>
      <c r="G672">
        <f t="shared" si="51"/>
        <v>16005</v>
      </c>
      <c r="H672" s="2">
        <f t="shared" si="49"/>
        <v>0</v>
      </c>
      <c r="I672" s="2">
        <v>14001</v>
      </c>
      <c r="J672" s="2">
        <f t="shared" si="50"/>
        <v>900</v>
      </c>
      <c r="L672" s="3" t="str">
        <f t="shared" si="47"/>
        <v>[{"bid":14001,"type":4,"num":900}]</v>
      </c>
    </row>
    <row r="673" spans="1:12" s="2" customFormat="1" x14ac:dyDescent="0.2">
      <c r="A673" s="2">
        <f>static_pve_stage!A673</f>
        <v>21504</v>
      </c>
      <c r="B673" s="2">
        <f>static_pve_stage!B673</f>
        <v>21505</v>
      </c>
      <c r="C673" s="2" t="str">
        <f>static_pve_stage!C673</f>
        <v>当前波数 4/20</v>
      </c>
      <c r="E673" s="2">
        <f t="shared" si="52"/>
        <v>15003</v>
      </c>
      <c r="F673" s="2">
        <f t="shared" si="48"/>
        <v>1</v>
      </c>
      <c r="G673">
        <f t="shared" si="51"/>
        <v>16005</v>
      </c>
      <c r="H673" s="2">
        <f t="shared" si="49"/>
        <v>0</v>
      </c>
      <c r="I673" s="2">
        <v>14001</v>
      </c>
      <c r="J673" s="2">
        <f t="shared" si="50"/>
        <v>1350</v>
      </c>
      <c r="L673" s="3" t="str">
        <f t="shared" si="47"/>
        <v>[{"bid":15003,"type":5,"num":1},{"bid":14001,"type":4,"num":1350}]</v>
      </c>
    </row>
    <row r="674" spans="1:12" s="2" customFormat="1" x14ac:dyDescent="0.2">
      <c r="A674" s="2">
        <f>static_pve_stage!A674</f>
        <v>21505</v>
      </c>
      <c r="B674" s="2">
        <f>static_pve_stage!B674</f>
        <v>21506</v>
      </c>
      <c r="C674" s="2" t="str">
        <f>static_pve_stage!C674</f>
        <v>当前波数 5/20</v>
      </c>
      <c r="E674" s="2">
        <f t="shared" si="52"/>
        <v>15003</v>
      </c>
      <c r="F674" s="2">
        <f t="shared" si="48"/>
        <v>2</v>
      </c>
      <c r="G674">
        <f t="shared" si="51"/>
        <v>16005</v>
      </c>
      <c r="H674" s="2">
        <f t="shared" si="49"/>
        <v>0</v>
      </c>
      <c r="I674" s="2">
        <v>14001</v>
      </c>
      <c r="J674" s="2">
        <f t="shared" si="50"/>
        <v>2250</v>
      </c>
      <c r="L674" s="3" t="str">
        <f t="shared" si="47"/>
        <v>[{"bid":15003,"type":5,"num":2},{"bid":14001,"type":4,"num":2250}]</v>
      </c>
    </row>
    <row r="675" spans="1:12" s="2" customFormat="1" x14ac:dyDescent="0.2">
      <c r="A675" s="2">
        <f>static_pve_stage!A675</f>
        <v>21506</v>
      </c>
      <c r="B675" s="2">
        <f>static_pve_stage!B675</f>
        <v>21507</v>
      </c>
      <c r="C675" s="2" t="str">
        <f>static_pve_stage!C675</f>
        <v>当前波数 6/20</v>
      </c>
      <c r="E675" s="2">
        <f t="shared" si="52"/>
        <v>15003</v>
      </c>
      <c r="F675" s="2">
        <f t="shared" si="48"/>
        <v>3</v>
      </c>
      <c r="G675">
        <f t="shared" si="51"/>
        <v>16005</v>
      </c>
      <c r="H675" s="2">
        <f t="shared" si="49"/>
        <v>1</v>
      </c>
      <c r="I675" s="2">
        <v>14001</v>
      </c>
      <c r="J675" s="2">
        <f t="shared" si="50"/>
        <v>3150</v>
      </c>
      <c r="L675" s="3" t="str">
        <f t="shared" si="47"/>
        <v>[{"bid":15003,"type":5,"num":3},{"bid":16005,"type":6,"num":1},{"bid":14001,"type":4,"num":3150}]</v>
      </c>
    </row>
    <row r="676" spans="1:12" s="2" customFormat="1" x14ac:dyDescent="0.2">
      <c r="A676" s="2">
        <f>static_pve_stage!A676</f>
        <v>21507</v>
      </c>
      <c r="B676" s="2">
        <f>static_pve_stage!B676</f>
        <v>21508</v>
      </c>
      <c r="C676" s="2" t="str">
        <f>static_pve_stage!C676</f>
        <v>当前波数 7/20</v>
      </c>
      <c r="E676" s="2">
        <f t="shared" si="52"/>
        <v>15003</v>
      </c>
      <c r="F676" s="2">
        <f t="shared" si="48"/>
        <v>4</v>
      </c>
      <c r="G676">
        <f t="shared" si="51"/>
        <v>16005</v>
      </c>
      <c r="H676" s="2">
        <f t="shared" si="49"/>
        <v>1</v>
      </c>
      <c r="I676" s="2">
        <v>14001</v>
      </c>
      <c r="J676" s="2">
        <f t="shared" si="50"/>
        <v>4050</v>
      </c>
      <c r="L676" s="3" t="str">
        <f t="shared" si="47"/>
        <v>[{"bid":15003,"type":5,"num":4},{"bid":16005,"type":6,"num":1},{"bid":14001,"type":4,"num":4050}]</v>
      </c>
    </row>
    <row r="677" spans="1:12" s="2" customFormat="1" x14ac:dyDescent="0.2">
      <c r="A677" s="2">
        <f>static_pve_stage!A677</f>
        <v>21508</v>
      </c>
      <c r="B677" s="2">
        <f>static_pve_stage!B677</f>
        <v>21509</v>
      </c>
      <c r="C677" s="2" t="str">
        <f>static_pve_stage!C677</f>
        <v>当前波数 8/20</v>
      </c>
      <c r="E677" s="2">
        <f t="shared" si="52"/>
        <v>15003</v>
      </c>
      <c r="F677" s="2">
        <f t="shared" si="48"/>
        <v>4</v>
      </c>
      <c r="G677">
        <f t="shared" si="51"/>
        <v>16005</v>
      </c>
      <c r="H677" s="2">
        <f t="shared" si="49"/>
        <v>1</v>
      </c>
      <c r="I677" s="2">
        <v>14001</v>
      </c>
      <c r="J677" s="2">
        <f t="shared" si="50"/>
        <v>4950</v>
      </c>
      <c r="L677" s="3" t="str">
        <f t="shared" si="47"/>
        <v>[{"bid":15003,"type":5,"num":4},{"bid":16005,"type":6,"num":1},{"bid":14001,"type":4,"num":4950}]</v>
      </c>
    </row>
    <row r="678" spans="1:12" s="2" customFormat="1" x14ac:dyDescent="0.2">
      <c r="A678" s="2">
        <f>static_pve_stage!A678</f>
        <v>21509</v>
      </c>
      <c r="B678" s="2">
        <f>static_pve_stage!B678</f>
        <v>21510</v>
      </c>
      <c r="C678" s="2" t="str">
        <f>static_pve_stage!C678</f>
        <v>当前波数 9/20</v>
      </c>
      <c r="E678" s="2">
        <f t="shared" si="52"/>
        <v>15003</v>
      </c>
      <c r="F678" s="2">
        <f t="shared" si="48"/>
        <v>5</v>
      </c>
      <c r="G678">
        <f t="shared" si="51"/>
        <v>16005</v>
      </c>
      <c r="H678" s="2">
        <f t="shared" si="49"/>
        <v>2</v>
      </c>
      <c r="I678" s="2">
        <v>14001</v>
      </c>
      <c r="J678" s="2">
        <f t="shared" si="50"/>
        <v>5850</v>
      </c>
      <c r="L678" s="3" t="str">
        <f t="shared" si="47"/>
        <v>[{"bid":15003,"type":5,"num":5},{"bid":16005,"type":6,"num":2},{"bid":14001,"type":4,"num":5850}]</v>
      </c>
    </row>
    <row r="679" spans="1:12" s="2" customFormat="1" x14ac:dyDescent="0.2">
      <c r="A679" s="2">
        <f>static_pve_stage!A679</f>
        <v>21510</v>
      </c>
      <c r="B679" s="2">
        <f>static_pve_stage!B679</f>
        <v>21511</v>
      </c>
      <c r="C679" s="2" t="str">
        <f>static_pve_stage!C679</f>
        <v>当前波数 10/20\n下一波BOSS</v>
      </c>
      <c r="E679" s="2">
        <f t="shared" si="52"/>
        <v>15003</v>
      </c>
      <c r="F679" s="2">
        <f t="shared" si="48"/>
        <v>6</v>
      </c>
      <c r="G679">
        <f t="shared" si="51"/>
        <v>16005</v>
      </c>
      <c r="H679" s="2">
        <f t="shared" si="49"/>
        <v>2</v>
      </c>
      <c r="I679" s="2">
        <v>14001</v>
      </c>
      <c r="J679" s="2">
        <f t="shared" si="50"/>
        <v>6750</v>
      </c>
      <c r="L679" s="3" t="str">
        <f t="shared" si="47"/>
        <v>[{"bid":15003,"type":5,"num":6},{"bid":16005,"type":6,"num":2},{"bid":14001,"type":4,"num":6750}]</v>
      </c>
    </row>
    <row r="680" spans="1:12" s="2" customFormat="1" x14ac:dyDescent="0.2">
      <c r="A680" s="2">
        <f>static_pve_stage!A680</f>
        <v>21511</v>
      </c>
      <c r="B680" s="2">
        <f>static_pve_stage!B680</f>
        <v>21512</v>
      </c>
      <c r="C680" s="2" t="str">
        <f>static_pve_stage!C680</f>
        <v>BOSS波\n需击杀所有怪物</v>
      </c>
      <c r="E680" s="2">
        <f t="shared" si="52"/>
        <v>15003</v>
      </c>
      <c r="F680" s="2">
        <f t="shared" si="48"/>
        <v>7</v>
      </c>
      <c r="G680">
        <f t="shared" si="51"/>
        <v>16005</v>
      </c>
      <c r="H680" s="2">
        <f t="shared" si="49"/>
        <v>2</v>
      </c>
      <c r="I680" s="2">
        <v>14001</v>
      </c>
      <c r="J680" s="2">
        <f t="shared" si="50"/>
        <v>7650</v>
      </c>
      <c r="L680" s="3" t="str">
        <f t="shared" si="47"/>
        <v>[{"bid":15003,"type":5,"num":7},{"bid":16005,"type":6,"num":2},{"bid":14001,"type":4,"num":7650}]</v>
      </c>
    </row>
    <row r="681" spans="1:12" s="2" customFormat="1" x14ac:dyDescent="0.2">
      <c r="A681" s="2">
        <f>static_pve_stage!A681</f>
        <v>21512</v>
      </c>
      <c r="B681" s="2">
        <f>static_pve_stage!B681</f>
        <v>21513</v>
      </c>
      <c r="C681" s="2" t="str">
        <f>static_pve_stage!C681</f>
        <v>当前波数 11/20</v>
      </c>
      <c r="E681" s="2">
        <f t="shared" si="52"/>
        <v>15003</v>
      </c>
      <c r="F681" s="2">
        <f t="shared" si="48"/>
        <v>8</v>
      </c>
      <c r="G681">
        <f t="shared" si="51"/>
        <v>16005</v>
      </c>
      <c r="H681" s="2">
        <f t="shared" si="49"/>
        <v>2</v>
      </c>
      <c r="I681" s="2">
        <v>14001</v>
      </c>
      <c r="J681" s="2">
        <f t="shared" si="50"/>
        <v>8550</v>
      </c>
      <c r="L681" s="3" t="str">
        <f t="shared" si="47"/>
        <v>[{"bid":15003,"type":5,"num":8},{"bid":16005,"type":6,"num":2},{"bid":14001,"type":4,"num":8550}]</v>
      </c>
    </row>
    <row r="682" spans="1:12" s="2" customFormat="1" x14ac:dyDescent="0.2">
      <c r="A682" s="2">
        <f>static_pve_stage!A682</f>
        <v>21513</v>
      </c>
      <c r="B682" s="2">
        <f>static_pve_stage!B682</f>
        <v>21514</v>
      </c>
      <c r="C682" s="2" t="str">
        <f>static_pve_stage!C682</f>
        <v>当前波数 12/20</v>
      </c>
      <c r="E682" s="2">
        <f t="shared" si="52"/>
        <v>15003</v>
      </c>
      <c r="F682" s="2">
        <f t="shared" si="48"/>
        <v>9</v>
      </c>
      <c r="G682">
        <f t="shared" si="51"/>
        <v>16005</v>
      </c>
      <c r="H682" s="2">
        <f t="shared" si="49"/>
        <v>3</v>
      </c>
      <c r="I682" s="2">
        <v>14001</v>
      </c>
      <c r="J682" s="2">
        <f t="shared" si="50"/>
        <v>9450</v>
      </c>
      <c r="L682" s="3" t="str">
        <f t="shared" si="47"/>
        <v>[{"bid":15003,"type":5,"num":9},{"bid":16005,"type":6,"num":3},{"bid":14001,"type":4,"num":9450}]</v>
      </c>
    </row>
    <row r="683" spans="1:12" s="2" customFormat="1" x14ac:dyDescent="0.2">
      <c r="A683" s="2">
        <f>static_pve_stage!A683</f>
        <v>21514</v>
      </c>
      <c r="B683" s="2">
        <f>static_pve_stage!B683</f>
        <v>21515</v>
      </c>
      <c r="C683" s="2" t="str">
        <f>static_pve_stage!C683</f>
        <v>当前波数 13/20</v>
      </c>
      <c r="E683" s="2">
        <f t="shared" si="52"/>
        <v>15003</v>
      </c>
      <c r="F683" s="2">
        <f t="shared" si="48"/>
        <v>10</v>
      </c>
      <c r="G683">
        <f t="shared" si="51"/>
        <v>16005</v>
      </c>
      <c r="H683" s="2">
        <f t="shared" si="49"/>
        <v>3</v>
      </c>
      <c r="I683" s="2">
        <v>14001</v>
      </c>
      <c r="J683" s="2">
        <f t="shared" si="50"/>
        <v>10350</v>
      </c>
      <c r="L683" s="3" t="str">
        <f t="shared" si="47"/>
        <v>[{"bid":15003,"type":5,"num":10},{"bid":16005,"type":6,"num":3},{"bid":14001,"type":4,"num":10350}]</v>
      </c>
    </row>
    <row r="684" spans="1:12" s="2" customFormat="1" x14ac:dyDescent="0.2">
      <c r="A684" s="2">
        <f>static_pve_stage!A684</f>
        <v>21515</v>
      </c>
      <c r="B684" s="2">
        <f>static_pve_stage!B684</f>
        <v>21516</v>
      </c>
      <c r="C684" s="2" t="str">
        <f>static_pve_stage!C684</f>
        <v>当前波数 14/20</v>
      </c>
      <c r="E684" s="2">
        <f t="shared" si="52"/>
        <v>15003</v>
      </c>
      <c r="F684" s="2">
        <f t="shared" si="48"/>
        <v>11</v>
      </c>
      <c r="G684">
        <f t="shared" si="51"/>
        <v>16005</v>
      </c>
      <c r="H684" s="2">
        <f t="shared" si="49"/>
        <v>3</v>
      </c>
      <c r="I684" s="2">
        <v>14001</v>
      </c>
      <c r="J684" s="2">
        <f t="shared" si="50"/>
        <v>11250</v>
      </c>
      <c r="L684" s="3" t="str">
        <f t="shared" si="47"/>
        <v>[{"bid":15003,"type":5,"num":11},{"bid":16005,"type":6,"num":3},{"bid":14001,"type":4,"num":11250}]</v>
      </c>
    </row>
    <row r="685" spans="1:12" s="2" customFormat="1" x14ac:dyDescent="0.2">
      <c r="A685" s="2">
        <f>static_pve_stage!A685</f>
        <v>21516</v>
      </c>
      <c r="B685" s="2">
        <f>static_pve_stage!B685</f>
        <v>21517</v>
      </c>
      <c r="C685" s="2" t="str">
        <f>static_pve_stage!C685</f>
        <v>当前波数 15/20</v>
      </c>
      <c r="E685" s="2">
        <f t="shared" si="52"/>
        <v>15003</v>
      </c>
      <c r="F685" s="2">
        <f t="shared" si="48"/>
        <v>12</v>
      </c>
      <c r="G685">
        <f t="shared" si="51"/>
        <v>16005</v>
      </c>
      <c r="H685" s="2">
        <f t="shared" si="49"/>
        <v>4</v>
      </c>
      <c r="I685" s="2">
        <v>14001</v>
      </c>
      <c r="J685" s="2">
        <f t="shared" si="50"/>
        <v>12150</v>
      </c>
      <c r="L685" s="3" t="str">
        <f t="shared" si="47"/>
        <v>[{"bid":15003,"type":5,"num":12},{"bid":16005,"type":6,"num":4},{"bid":14001,"type":4,"num":12150}]</v>
      </c>
    </row>
    <row r="686" spans="1:12" s="2" customFormat="1" x14ac:dyDescent="0.2">
      <c r="A686" s="2">
        <f>static_pve_stage!A686</f>
        <v>21517</v>
      </c>
      <c r="B686" s="2">
        <f>static_pve_stage!B686</f>
        <v>21518</v>
      </c>
      <c r="C686" s="2" t="str">
        <f>static_pve_stage!C686</f>
        <v>当前波数 16/20\n下一波BOSS</v>
      </c>
      <c r="E686" s="2">
        <f t="shared" si="52"/>
        <v>15003</v>
      </c>
      <c r="F686" s="2">
        <f t="shared" si="48"/>
        <v>13</v>
      </c>
      <c r="G686">
        <f t="shared" si="51"/>
        <v>16005</v>
      </c>
      <c r="H686" s="2">
        <f t="shared" si="49"/>
        <v>4</v>
      </c>
      <c r="I686" s="2">
        <v>14001</v>
      </c>
      <c r="J686" s="2">
        <f t="shared" si="50"/>
        <v>13050</v>
      </c>
      <c r="L686" s="3" t="str">
        <f t="shared" si="47"/>
        <v>[{"bid":15003,"type":5,"num":13},{"bid":16005,"type":6,"num":4},{"bid":14001,"type":4,"num":13050}]</v>
      </c>
    </row>
    <row r="687" spans="1:12" s="2" customFormat="1" x14ac:dyDescent="0.2">
      <c r="A687" s="2">
        <f>static_pve_stage!A687</f>
        <v>21518</v>
      </c>
      <c r="B687" s="2">
        <f>static_pve_stage!B687</f>
        <v>21519</v>
      </c>
      <c r="C687" s="2" t="str">
        <f>static_pve_stage!C687</f>
        <v>BOSS波\n需击杀所有怪物</v>
      </c>
      <c r="E687" s="2">
        <f t="shared" si="52"/>
        <v>15003</v>
      </c>
      <c r="F687" s="2">
        <f t="shared" si="48"/>
        <v>13</v>
      </c>
      <c r="G687">
        <f t="shared" si="51"/>
        <v>16005</v>
      </c>
      <c r="H687" s="2">
        <f t="shared" si="49"/>
        <v>4</v>
      </c>
      <c r="I687" s="2">
        <v>14001</v>
      </c>
      <c r="J687" s="2">
        <f t="shared" si="50"/>
        <v>13950</v>
      </c>
      <c r="L687" s="3" t="str">
        <f t="shared" si="47"/>
        <v>[{"bid":15003,"type":5,"num":13},{"bid":16005,"type":6,"num":4},{"bid":14001,"type":4,"num":13950}]</v>
      </c>
    </row>
    <row r="688" spans="1:12" s="2" customFormat="1" x14ac:dyDescent="0.2">
      <c r="A688" s="2">
        <f>static_pve_stage!A688</f>
        <v>21519</v>
      </c>
      <c r="B688" s="2">
        <f>static_pve_stage!B688</f>
        <v>21520</v>
      </c>
      <c r="C688" s="2" t="str">
        <f>static_pve_stage!C688</f>
        <v>当前波数 17/20</v>
      </c>
      <c r="E688" s="2">
        <f t="shared" si="52"/>
        <v>15003</v>
      </c>
      <c r="F688" s="2">
        <f t="shared" si="48"/>
        <v>14</v>
      </c>
      <c r="G688">
        <f t="shared" si="51"/>
        <v>16005</v>
      </c>
      <c r="H688" s="2">
        <f t="shared" si="49"/>
        <v>5</v>
      </c>
      <c r="I688" s="2">
        <v>14001</v>
      </c>
      <c r="J688" s="2">
        <f t="shared" si="50"/>
        <v>14850</v>
      </c>
      <c r="L688" s="3" t="str">
        <f t="shared" si="47"/>
        <v>[{"bid":15003,"type":5,"num":14},{"bid":16005,"type":6,"num":5},{"bid":14001,"type":4,"num":14850}]</v>
      </c>
    </row>
    <row r="689" spans="1:12" s="2" customFormat="1" x14ac:dyDescent="0.2">
      <c r="A689" s="2">
        <f>static_pve_stage!A689</f>
        <v>21520</v>
      </c>
      <c r="B689" s="2">
        <f>static_pve_stage!B689</f>
        <v>21521</v>
      </c>
      <c r="C689" s="2" t="str">
        <f>static_pve_stage!C689</f>
        <v>当前波数 18/20</v>
      </c>
      <c r="E689" s="2">
        <f t="shared" si="52"/>
        <v>15003</v>
      </c>
      <c r="F689" s="2">
        <f t="shared" si="48"/>
        <v>15</v>
      </c>
      <c r="G689">
        <f t="shared" si="51"/>
        <v>16005</v>
      </c>
      <c r="H689" s="2">
        <f t="shared" si="49"/>
        <v>5</v>
      </c>
      <c r="I689" s="2">
        <v>14001</v>
      </c>
      <c r="J689" s="2">
        <f t="shared" si="50"/>
        <v>15750</v>
      </c>
      <c r="L689" s="3" t="str">
        <f t="shared" si="47"/>
        <v>[{"bid":15003,"type":5,"num":15},{"bid":16005,"type":6,"num":5},{"bid":14001,"type":4,"num":15750}]</v>
      </c>
    </row>
    <row r="690" spans="1:12" s="2" customFormat="1" x14ac:dyDescent="0.2">
      <c r="A690" s="2">
        <f>static_pve_stage!A690</f>
        <v>21521</v>
      </c>
      <c r="B690" s="2">
        <f>static_pve_stage!B690</f>
        <v>21522</v>
      </c>
      <c r="C690" s="2" t="str">
        <f>static_pve_stage!C690</f>
        <v>当前波数 19/20</v>
      </c>
      <c r="E690" s="2">
        <f t="shared" si="52"/>
        <v>15003</v>
      </c>
      <c r="F690" s="2">
        <f t="shared" si="48"/>
        <v>16</v>
      </c>
      <c r="G690">
        <f t="shared" si="51"/>
        <v>16005</v>
      </c>
      <c r="H690" s="2">
        <f t="shared" si="49"/>
        <v>5</v>
      </c>
      <c r="I690" s="2">
        <v>14001</v>
      </c>
      <c r="J690" s="2">
        <f t="shared" si="50"/>
        <v>16650</v>
      </c>
      <c r="L690" s="3" t="str">
        <f t="shared" si="47"/>
        <v>[{"bid":15003,"type":5,"num":16},{"bid":16005,"type":6,"num":5},{"bid":14001,"type":4,"num":16650}]</v>
      </c>
    </row>
    <row r="691" spans="1:12" s="2" customFormat="1" x14ac:dyDescent="0.2">
      <c r="A691" s="2">
        <f>static_pve_stage!A691</f>
        <v>21522</v>
      </c>
      <c r="B691" s="2">
        <f>static_pve_stage!B691</f>
        <v>21523</v>
      </c>
      <c r="C691" s="2" t="str">
        <f>static_pve_stage!C691</f>
        <v>当前波数 20/20\n下一波BOSS</v>
      </c>
      <c r="E691" s="2">
        <f t="shared" si="52"/>
        <v>15003</v>
      </c>
      <c r="F691" s="2">
        <f t="shared" si="48"/>
        <v>17</v>
      </c>
      <c r="G691">
        <f t="shared" si="51"/>
        <v>16005</v>
      </c>
      <c r="H691" s="2">
        <f t="shared" si="49"/>
        <v>6</v>
      </c>
      <c r="I691" s="2">
        <v>14001</v>
      </c>
      <c r="J691" s="2">
        <f t="shared" si="50"/>
        <v>17550</v>
      </c>
      <c r="L691" s="3" t="str">
        <f t="shared" si="47"/>
        <v>[{"bid":15003,"type":5,"num":17},{"bid":16005,"type":6,"num":6},{"bid":14001,"type":4,"num":17550}]</v>
      </c>
    </row>
    <row r="692" spans="1:12" s="2" customFormat="1" x14ac:dyDescent="0.2">
      <c r="A692" s="2">
        <f>static_pve_stage!A692</f>
        <v>21523</v>
      </c>
      <c r="B692" s="2">
        <f>static_pve_stage!B692</f>
        <v>-1</v>
      </c>
      <c r="C692" s="2" t="str">
        <f>static_pve_stage!C692</f>
        <v>BOSS波\n需击杀所有怪物</v>
      </c>
      <c r="E692" s="2">
        <f t="shared" si="52"/>
        <v>15003</v>
      </c>
      <c r="F692" s="2">
        <f t="shared" si="48"/>
        <v>18</v>
      </c>
      <c r="G692">
        <f t="shared" si="51"/>
        <v>16005</v>
      </c>
      <c r="H692" s="2">
        <f t="shared" si="49"/>
        <v>6</v>
      </c>
      <c r="I692" s="2">
        <v>14001</v>
      </c>
      <c r="J692" s="2">
        <f t="shared" si="50"/>
        <v>18000</v>
      </c>
      <c r="L692" s="3" t="str">
        <f t="shared" si="47"/>
        <v>[{"bid":15003,"type":5,"num":18},{"bid":16005,"type":6,"num":6},{"bid":14001,"type":4,"num":18000}]</v>
      </c>
    </row>
    <row r="693" spans="1:12" x14ac:dyDescent="0.2">
      <c r="A693">
        <f>static_pve_stage!A693</f>
        <v>30101</v>
      </c>
      <c r="B693">
        <f>static_pve_stage!B693</f>
        <v>30102</v>
      </c>
      <c r="C693" t="str">
        <f>static_pve_stage!C693</f>
        <v>当前波数 1/20</v>
      </c>
      <c r="E693">
        <v>15004</v>
      </c>
      <c r="F693">
        <f t="shared" si="48"/>
        <v>0</v>
      </c>
      <c r="G693">
        <f t="shared" si="51"/>
        <v>16006</v>
      </c>
      <c r="H693">
        <f t="shared" si="49"/>
        <v>0</v>
      </c>
      <c r="I693">
        <v>14001</v>
      </c>
      <c r="J693">
        <f t="shared" si="50"/>
        <v>0</v>
      </c>
      <c r="L693" s="1" t="str">
        <f t="shared" si="41"/>
        <v>[]</v>
      </c>
    </row>
    <row r="694" spans="1:12" x14ac:dyDescent="0.2">
      <c r="A694">
        <f>static_pve_stage!A694</f>
        <v>30102</v>
      </c>
      <c r="B694">
        <f>static_pve_stage!B694</f>
        <v>30103</v>
      </c>
      <c r="C694" t="str">
        <f>static_pve_stage!C694</f>
        <v>当前波数 2/20</v>
      </c>
      <c r="E694">
        <f>E693</f>
        <v>15004</v>
      </c>
      <c r="F694">
        <f t="shared" si="48"/>
        <v>0</v>
      </c>
      <c r="G694">
        <f t="shared" si="51"/>
        <v>16006</v>
      </c>
      <c r="H694">
        <f t="shared" si="49"/>
        <v>0</v>
      </c>
      <c r="I694">
        <v>14001</v>
      </c>
      <c r="J694">
        <f t="shared" si="50"/>
        <v>100</v>
      </c>
      <c r="L694" s="1" t="str">
        <f t="shared" si="41"/>
        <v>[{"bid":14001,"type":4,"num":100}]</v>
      </c>
    </row>
    <row r="695" spans="1:12" x14ac:dyDescent="0.2">
      <c r="A695">
        <f>static_pve_stage!A695</f>
        <v>30103</v>
      </c>
      <c r="B695">
        <f>static_pve_stage!B695</f>
        <v>30104</v>
      </c>
      <c r="C695" t="str">
        <f>static_pve_stage!C695</f>
        <v>当前波数 3/20</v>
      </c>
      <c r="E695">
        <f t="shared" ref="E695:E758" si="53">E694</f>
        <v>15004</v>
      </c>
      <c r="F695">
        <f t="shared" si="48"/>
        <v>0</v>
      </c>
      <c r="G695">
        <f t="shared" si="51"/>
        <v>16006</v>
      </c>
      <c r="H695">
        <f t="shared" si="49"/>
        <v>0</v>
      </c>
      <c r="I695">
        <v>14001</v>
      </c>
      <c r="J695">
        <f t="shared" si="50"/>
        <v>200</v>
      </c>
      <c r="L695" s="1" t="str">
        <f t="shared" si="41"/>
        <v>[{"bid":14001,"type":4,"num":200}]</v>
      </c>
    </row>
    <row r="696" spans="1:12" x14ac:dyDescent="0.2">
      <c r="A696">
        <f>static_pve_stage!A696</f>
        <v>30104</v>
      </c>
      <c r="B696">
        <f>static_pve_stage!B696</f>
        <v>30105</v>
      </c>
      <c r="C696" t="str">
        <f>static_pve_stage!C696</f>
        <v>当前波数 4/20</v>
      </c>
      <c r="E696">
        <f t="shared" si="53"/>
        <v>15004</v>
      </c>
      <c r="F696">
        <f t="shared" si="48"/>
        <v>0</v>
      </c>
      <c r="G696">
        <f t="shared" si="51"/>
        <v>16006</v>
      </c>
      <c r="H696">
        <f t="shared" si="49"/>
        <v>0</v>
      </c>
      <c r="I696">
        <v>14001</v>
      </c>
      <c r="J696">
        <f t="shared" si="50"/>
        <v>300</v>
      </c>
      <c r="L696" s="1" t="str">
        <f t="shared" si="41"/>
        <v>[{"bid":14001,"type":4,"num":300}]</v>
      </c>
    </row>
    <row r="697" spans="1:12" x14ac:dyDescent="0.2">
      <c r="A697">
        <f>static_pve_stage!A697</f>
        <v>30105</v>
      </c>
      <c r="B697">
        <f>static_pve_stage!B697</f>
        <v>30106</v>
      </c>
      <c r="C697" t="str">
        <f>static_pve_stage!C697</f>
        <v>当前波数 5/20</v>
      </c>
      <c r="E697">
        <f t="shared" si="53"/>
        <v>15004</v>
      </c>
      <c r="F697">
        <f t="shared" si="48"/>
        <v>0</v>
      </c>
      <c r="G697">
        <f t="shared" si="51"/>
        <v>16006</v>
      </c>
      <c r="H697">
        <f t="shared" si="49"/>
        <v>0</v>
      </c>
      <c r="I697">
        <v>14001</v>
      </c>
      <c r="J697">
        <f t="shared" si="50"/>
        <v>500</v>
      </c>
      <c r="L697" s="1" t="str">
        <f t="shared" si="41"/>
        <v>[{"bid":14001,"type":4,"num":500}]</v>
      </c>
    </row>
    <row r="698" spans="1:12" x14ac:dyDescent="0.2">
      <c r="A698">
        <f>static_pve_stage!A698</f>
        <v>30106</v>
      </c>
      <c r="B698">
        <f>static_pve_stage!B698</f>
        <v>30107</v>
      </c>
      <c r="C698" t="str">
        <f>static_pve_stage!C698</f>
        <v>当前波数 6/20</v>
      </c>
      <c r="E698">
        <f t="shared" si="53"/>
        <v>15004</v>
      </c>
      <c r="F698">
        <f t="shared" si="48"/>
        <v>0</v>
      </c>
      <c r="G698">
        <f t="shared" si="51"/>
        <v>16006</v>
      </c>
      <c r="H698">
        <f t="shared" si="49"/>
        <v>0</v>
      </c>
      <c r="I698">
        <v>14001</v>
      </c>
      <c r="J698">
        <f t="shared" si="50"/>
        <v>700</v>
      </c>
      <c r="L698" s="1" t="str">
        <f t="shared" si="41"/>
        <v>[{"bid":14001,"type":4,"num":700}]</v>
      </c>
    </row>
    <row r="699" spans="1:12" x14ac:dyDescent="0.2">
      <c r="A699">
        <f>static_pve_stage!A699</f>
        <v>30107</v>
      </c>
      <c r="B699">
        <f>static_pve_stage!B699</f>
        <v>30108</v>
      </c>
      <c r="C699" t="str">
        <f>static_pve_stage!C699</f>
        <v>当前波数 7/20</v>
      </c>
      <c r="E699">
        <f t="shared" si="53"/>
        <v>15004</v>
      </c>
      <c r="F699">
        <f t="shared" si="48"/>
        <v>0</v>
      </c>
      <c r="G699">
        <f t="shared" si="51"/>
        <v>16006</v>
      </c>
      <c r="H699">
        <f t="shared" si="49"/>
        <v>0</v>
      </c>
      <c r="I699">
        <v>14001</v>
      </c>
      <c r="J699">
        <f t="shared" si="50"/>
        <v>900</v>
      </c>
      <c r="L699" s="1" t="str">
        <f t="shared" si="41"/>
        <v>[{"bid":14001,"type":4,"num":900}]</v>
      </c>
    </row>
    <row r="700" spans="1:12" x14ac:dyDescent="0.2">
      <c r="A700">
        <f>static_pve_stage!A700</f>
        <v>30108</v>
      </c>
      <c r="B700">
        <f>static_pve_stage!B700</f>
        <v>30109</v>
      </c>
      <c r="C700" t="str">
        <f>static_pve_stage!C700</f>
        <v>当前波数 8/20</v>
      </c>
      <c r="E700">
        <f t="shared" si="53"/>
        <v>15004</v>
      </c>
      <c r="F700">
        <f t="shared" si="48"/>
        <v>1</v>
      </c>
      <c r="G700">
        <f t="shared" si="51"/>
        <v>16006</v>
      </c>
      <c r="H700">
        <f t="shared" si="49"/>
        <v>0</v>
      </c>
      <c r="I700">
        <v>14001</v>
      </c>
      <c r="J700">
        <f t="shared" si="50"/>
        <v>1100</v>
      </c>
      <c r="L700" s="1" t="str">
        <f t="shared" si="41"/>
        <v>[{"bid":15004,"type":5,"num":1},{"bid":14001,"type":4,"num":1100}]</v>
      </c>
    </row>
    <row r="701" spans="1:12" x14ac:dyDescent="0.2">
      <c r="A701">
        <f>static_pve_stage!A701</f>
        <v>30109</v>
      </c>
      <c r="B701">
        <f>static_pve_stage!B701</f>
        <v>30110</v>
      </c>
      <c r="C701" t="str">
        <f>static_pve_stage!C701</f>
        <v>当前波数 9/20</v>
      </c>
      <c r="E701">
        <f t="shared" si="53"/>
        <v>15004</v>
      </c>
      <c r="F701">
        <f t="shared" si="48"/>
        <v>1</v>
      </c>
      <c r="G701">
        <f t="shared" si="51"/>
        <v>16006</v>
      </c>
      <c r="H701">
        <f t="shared" si="49"/>
        <v>0</v>
      </c>
      <c r="I701">
        <v>14001</v>
      </c>
      <c r="J701">
        <f t="shared" si="50"/>
        <v>1300</v>
      </c>
      <c r="L701" s="1" t="str">
        <f t="shared" si="41"/>
        <v>[{"bid":15004,"type":5,"num":1},{"bid":14001,"type":4,"num":1300}]</v>
      </c>
    </row>
    <row r="702" spans="1:12" x14ac:dyDescent="0.2">
      <c r="A702">
        <f>static_pve_stage!A702</f>
        <v>30110</v>
      </c>
      <c r="B702">
        <f>static_pve_stage!B702</f>
        <v>30111</v>
      </c>
      <c r="C702" t="str">
        <f>static_pve_stage!C702</f>
        <v>当前波数 10/20\n下一波BOSS</v>
      </c>
      <c r="E702">
        <f t="shared" si="53"/>
        <v>15004</v>
      </c>
      <c r="F702">
        <f t="shared" si="48"/>
        <v>1</v>
      </c>
      <c r="G702">
        <f t="shared" si="51"/>
        <v>16006</v>
      </c>
      <c r="H702">
        <f t="shared" si="49"/>
        <v>0</v>
      </c>
      <c r="I702">
        <v>14001</v>
      </c>
      <c r="J702">
        <f t="shared" si="50"/>
        <v>1500</v>
      </c>
      <c r="L702" s="1" t="str">
        <f t="shared" si="41"/>
        <v>[{"bid":15004,"type":5,"num":1},{"bid":14001,"type":4,"num":1500}]</v>
      </c>
    </row>
    <row r="703" spans="1:12" x14ac:dyDescent="0.2">
      <c r="A703">
        <f>static_pve_stage!A703</f>
        <v>30111</v>
      </c>
      <c r="B703">
        <f>static_pve_stage!B703</f>
        <v>30112</v>
      </c>
      <c r="C703" t="str">
        <f>static_pve_stage!C703</f>
        <v>BOSS波\n需击杀所有怪物</v>
      </c>
      <c r="E703">
        <f t="shared" si="53"/>
        <v>15004</v>
      </c>
      <c r="F703">
        <f t="shared" si="48"/>
        <v>1</v>
      </c>
      <c r="G703">
        <f t="shared" si="51"/>
        <v>16006</v>
      </c>
      <c r="H703">
        <f t="shared" si="49"/>
        <v>0</v>
      </c>
      <c r="I703">
        <v>14001</v>
      </c>
      <c r="J703">
        <f t="shared" si="50"/>
        <v>1700</v>
      </c>
      <c r="L703" s="1" t="str">
        <f t="shared" si="41"/>
        <v>[{"bid":15004,"type":5,"num":1},{"bid":14001,"type":4,"num":1700}]</v>
      </c>
    </row>
    <row r="704" spans="1:12" x14ac:dyDescent="0.2">
      <c r="A704">
        <f>static_pve_stage!A704</f>
        <v>30112</v>
      </c>
      <c r="B704">
        <f>static_pve_stage!B704</f>
        <v>30113</v>
      </c>
      <c r="C704" t="str">
        <f>static_pve_stage!C704</f>
        <v>当前波数 11/20</v>
      </c>
      <c r="E704">
        <f t="shared" si="53"/>
        <v>15004</v>
      </c>
      <c r="F704">
        <f t="shared" si="48"/>
        <v>1</v>
      </c>
      <c r="G704">
        <f t="shared" si="51"/>
        <v>16006</v>
      </c>
      <c r="H704">
        <f t="shared" si="49"/>
        <v>0</v>
      </c>
      <c r="I704">
        <v>14001</v>
      </c>
      <c r="J704">
        <f t="shared" si="50"/>
        <v>1900</v>
      </c>
      <c r="L704" s="1" t="str">
        <f t="shared" si="41"/>
        <v>[{"bid":15004,"type":5,"num":1},{"bid":14001,"type":4,"num":1900}]</v>
      </c>
    </row>
    <row r="705" spans="1:12" x14ac:dyDescent="0.2">
      <c r="A705">
        <f>static_pve_stage!A705</f>
        <v>30113</v>
      </c>
      <c r="B705">
        <f>static_pve_stage!B705</f>
        <v>30114</v>
      </c>
      <c r="C705" t="str">
        <f>static_pve_stage!C705</f>
        <v>当前波数 12/20</v>
      </c>
      <c r="E705">
        <f t="shared" si="53"/>
        <v>15004</v>
      </c>
      <c r="F705">
        <f t="shared" si="48"/>
        <v>2</v>
      </c>
      <c r="G705">
        <f t="shared" si="51"/>
        <v>16006</v>
      </c>
      <c r="H705">
        <f t="shared" si="49"/>
        <v>0</v>
      </c>
      <c r="I705">
        <v>14001</v>
      </c>
      <c r="J705">
        <f t="shared" si="50"/>
        <v>2100</v>
      </c>
      <c r="L705" s="1" t="str">
        <f t="shared" si="41"/>
        <v>[{"bid":15004,"type":5,"num":2},{"bid":14001,"type":4,"num":2100}]</v>
      </c>
    </row>
    <row r="706" spans="1:12" x14ac:dyDescent="0.2">
      <c r="A706">
        <f>static_pve_stage!A706</f>
        <v>30114</v>
      </c>
      <c r="B706">
        <f>static_pve_stage!B706</f>
        <v>30115</v>
      </c>
      <c r="C706" t="str">
        <f>static_pve_stage!C706</f>
        <v>当前波数 13/20</v>
      </c>
      <c r="E706">
        <f t="shared" si="53"/>
        <v>15004</v>
      </c>
      <c r="F706">
        <f t="shared" si="48"/>
        <v>2</v>
      </c>
      <c r="G706">
        <f t="shared" si="51"/>
        <v>16006</v>
      </c>
      <c r="H706">
        <f t="shared" si="49"/>
        <v>0</v>
      </c>
      <c r="I706">
        <v>14001</v>
      </c>
      <c r="J706">
        <f t="shared" si="50"/>
        <v>2300</v>
      </c>
      <c r="L706" s="1" t="str">
        <f t="shared" si="41"/>
        <v>[{"bid":15004,"type":5,"num":2},{"bid":14001,"type":4,"num":2300}]</v>
      </c>
    </row>
    <row r="707" spans="1:12" x14ac:dyDescent="0.2">
      <c r="A707">
        <f>static_pve_stage!A707</f>
        <v>30115</v>
      </c>
      <c r="B707">
        <f>static_pve_stage!B707</f>
        <v>30116</v>
      </c>
      <c r="C707" t="str">
        <f>static_pve_stage!C707</f>
        <v>当前波数 14/20</v>
      </c>
      <c r="E707">
        <f t="shared" si="53"/>
        <v>15004</v>
      </c>
      <c r="F707">
        <f t="shared" si="48"/>
        <v>2</v>
      </c>
      <c r="G707">
        <f t="shared" si="51"/>
        <v>16006</v>
      </c>
      <c r="H707">
        <f t="shared" si="49"/>
        <v>0</v>
      </c>
      <c r="I707">
        <v>14001</v>
      </c>
      <c r="J707">
        <f t="shared" si="50"/>
        <v>2500</v>
      </c>
      <c r="L707" s="1" t="str">
        <f t="shared" si="41"/>
        <v>[{"bid":15004,"type":5,"num":2},{"bid":14001,"type":4,"num":2500}]</v>
      </c>
    </row>
    <row r="708" spans="1:12" x14ac:dyDescent="0.2">
      <c r="A708">
        <f>static_pve_stage!A708</f>
        <v>30116</v>
      </c>
      <c r="B708">
        <f>static_pve_stage!B708</f>
        <v>30117</v>
      </c>
      <c r="C708" t="str">
        <f>static_pve_stage!C708</f>
        <v>当前波数 15/20</v>
      </c>
      <c r="E708">
        <f t="shared" si="53"/>
        <v>15004</v>
      </c>
      <c r="F708">
        <f t="shared" si="48"/>
        <v>2</v>
      </c>
      <c r="G708">
        <f t="shared" si="51"/>
        <v>16006</v>
      </c>
      <c r="H708">
        <f t="shared" si="49"/>
        <v>0</v>
      </c>
      <c r="I708">
        <v>14001</v>
      </c>
      <c r="J708">
        <f t="shared" si="50"/>
        <v>2700</v>
      </c>
      <c r="L708" s="1" t="str">
        <f t="shared" si="41"/>
        <v>[{"bid":15004,"type":5,"num":2},{"bid":14001,"type":4,"num":2700}]</v>
      </c>
    </row>
    <row r="709" spans="1:12" x14ac:dyDescent="0.2">
      <c r="A709">
        <f>static_pve_stage!A709</f>
        <v>30117</v>
      </c>
      <c r="B709">
        <f>static_pve_stage!B709</f>
        <v>30118</v>
      </c>
      <c r="C709" t="str">
        <f>static_pve_stage!C709</f>
        <v>当前波数 16/20\n下一波BOSS</v>
      </c>
      <c r="E709">
        <f t="shared" si="53"/>
        <v>15004</v>
      </c>
      <c r="F709">
        <f t="shared" si="48"/>
        <v>2</v>
      </c>
      <c r="G709">
        <f t="shared" si="51"/>
        <v>16006</v>
      </c>
      <c r="H709">
        <f t="shared" si="49"/>
        <v>1</v>
      </c>
      <c r="I709">
        <v>14001</v>
      </c>
      <c r="J709">
        <f t="shared" si="50"/>
        <v>2900</v>
      </c>
      <c r="L709" s="1" t="str">
        <f t="shared" si="41"/>
        <v>[{"bid":15004,"type":5,"num":2},{"bid":16006,"type":6,"num":1},{"bid":14001,"type":4,"num":2900}]</v>
      </c>
    </row>
    <row r="710" spans="1:12" x14ac:dyDescent="0.2">
      <c r="A710">
        <f>static_pve_stage!A710</f>
        <v>30118</v>
      </c>
      <c r="B710">
        <f>static_pve_stage!B710</f>
        <v>30119</v>
      </c>
      <c r="C710" t="str">
        <f>static_pve_stage!C710</f>
        <v>BOSS波\n需击杀所有怪物</v>
      </c>
      <c r="E710">
        <f t="shared" si="53"/>
        <v>15004</v>
      </c>
      <c r="F710">
        <f t="shared" si="48"/>
        <v>3</v>
      </c>
      <c r="G710">
        <f t="shared" si="51"/>
        <v>16006</v>
      </c>
      <c r="H710">
        <f t="shared" si="49"/>
        <v>1</v>
      </c>
      <c r="I710">
        <v>14001</v>
      </c>
      <c r="J710">
        <f t="shared" si="50"/>
        <v>3100</v>
      </c>
      <c r="L710" s="1" t="str">
        <f t="shared" si="41"/>
        <v>[{"bid":15004,"type":5,"num":3},{"bid":16006,"type":6,"num":1},{"bid":14001,"type":4,"num":3100}]</v>
      </c>
    </row>
    <row r="711" spans="1:12" x14ac:dyDescent="0.2">
      <c r="A711">
        <f>static_pve_stage!A711</f>
        <v>30119</v>
      </c>
      <c r="B711">
        <f>static_pve_stage!B711</f>
        <v>30120</v>
      </c>
      <c r="C711" t="str">
        <f>static_pve_stage!C711</f>
        <v>当前波数 17/20</v>
      </c>
      <c r="E711">
        <f t="shared" si="53"/>
        <v>15004</v>
      </c>
      <c r="F711">
        <f t="shared" si="48"/>
        <v>3</v>
      </c>
      <c r="G711">
        <f t="shared" si="51"/>
        <v>16006</v>
      </c>
      <c r="H711">
        <f t="shared" si="49"/>
        <v>1</v>
      </c>
      <c r="I711">
        <v>14001</v>
      </c>
      <c r="J711">
        <f t="shared" si="50"/>
        <v>3300</v>
      </c>
      <c r="L711" s="1" t="str">
        <f t="shared" si="41"/>
        <v>[{"bid":15004,"type":5,"num":3},{"bid":16006,"type":6,"num":1},{"bid":14001,"type":4,"num":3300}]</v>
      </c>
    </row>
    <row r="712" spans="1:12" x14ac:dyDescent="0.2">
      <c r="A712">
        <f>static_pve_stage!A712</f>
        <v>30120</v>
      </c>
      <c r="B712">
        <f>static_pve_stage!B712</f>
        <v>30121</v>
      </c>
      <c r="C712" t="str">
        <f>static_pve_stage!C712</f>
        <v>当前波数 18/20</v>
      </c>
      <c r="E712">
        <f t="shared" si="53"/>
        <v>15004</v>
      </c>
      <c r="F712">
        <f t="shared" si="48"/>
        <v>3</v>
      </c>
      <c r="G712">
        <f t="shared" si="51"/>
        <v>16006</v>
      </c>
      <c r="H712">
        <f t="shared" si="49"/>
        <v>1</v>
      </c>
      <c r="I712">
        <v>14001</v>
      </c>
      <c r="J712">
        <f t="shared" si="50"/>
        <v>3500</v>
      </c>
      <c r="L712" s="1" t="str">
        <f t="shared" si="41"/>
        <v>[{"bid":15004,"type":5,"num":3},{"bid":16006,"type":6,"num":1},{"bid":14001,"type":4,"num":3500}]</v>
      </c>
    </row>
    <row r="713" spans="1:12" x14ac:dyDescent="0.2">
      <c r="A713">
        <f>static_pve_stage!A713</f>
        <v>30121</v>
      </c>
      <c r="B713">
        <f>static_pve_stage!B713</f>
        <v>30122</v>
      </c>
      <c r="C713" t="str">
        <f>static_pve_stage!C713</f>
        <v>当前波数 19/20</v>
      </c>
      <c r="E713">
        <f t="shared" si="53"/>
        <v>15004</v>
      </c>
      <c r="F713">
        <f t="shared" si="48"/>
        <v>3</v>
      </c>
      <c r="G713">
        <f t="shared" si="51"/>
        <v>16006</v>
      </c>
      <c r="H713">
        <f t="shared" si="49"/>
        <v>1</v>
      </c>
      <c r="I713">
        <v>14001</v>
      </c>
      <c r="J713">
        <f t="shared" si="50"/>
        <v>3700</v>
      </c>
      <c r="L713" s="1" t="str">
        <f t="shared" si="41"/>
        <v>[{"bid":15004,"type":5,"num":3},{"bid":16006,"type":6,"num":1},{"bid":14001,"type":4,"num":3700}]</v>
      </c>
    </row>
    <row r="714" spans="1:12" x14ac:dyDescent="0.2">
      <c r="A714">
        <f>static_pve_stage!A714</f>
        <v>30122</v>
      </c>
      <c r="B714">
        <f>static_pve_stage!B714</f>
        <v>30123</v>
      </c>
      <c r="C714" t="str">
        <f>static_pve_stage!C714</f>
        <v>当前波数 20/20\n下一波BOSS</v>
      </c>
      <c r="E714">
        <f t="shared" si="53"/>
        <v>15004</v>
      </c>
      <c r="F714">
        <f t="shared" si="48"/>
        <v>3</v>
      </c>
      <c r="G714">
        <f t="shared" si="51"/>
        <v>16006</v>
      </c>
      <c r="H714">
        <f t="shared" si="49"/>
        <v>1</v>
      </c>
      <c r="I714">
        <v>14001</v>
      </c>
      <c r="J714">
        <f t="shared" si="50"/>
        <v>3900</v>
      </c>
      <c r="L714" s="1" t="str">
        <f t="shared" si="41"/>
        <v>[{"bid":15004,"type":5,"num":3},{"bid":16006,"type":6,"num":1},{"bid":14001,"type":4,"num":3900}]</v>
      </c>
    </row>
    <row r="715" spans="1:12" x14ac:dyDescent="0.2">
      <c r="A715">
        <f>static_pve_stage!A715</f>
        <v>30123</v>
      </c>
      <c r="B715">
        <f>static_pve_stage!B715</f>
        <v>-1</v>
      </c>
      <c r="C715" t="str">
        <f>static_pve_stage!C715</f>
        <v>BOSS波\n需击杀所有怪物</v>
      </c>
      <c r="E715">
        <f t="shared" si="53"/>
        <v>15004</v>
      </c>
      <c r="F715">
        <f t="shared" si="48"/>
        <v>4</v>
      </c>
      <c r="G715">
        <f t="shared" si="51"/>
        <v>16006</v>
      </c>
      <c r="H715">
        <f t="shared" si="49"/>
        <v>1</v>
      </c>
      <c r="I715">
        <v>14001</v>
      </c>
      <c r="J715">
        <f t="shared" si="50"/>
        <v>4000</v>
      </c>
      <c r="L715" s="1" t="str">
        <f t="shared" si="41"/>
        <v>[{"bid":15004,"type":5,"num":4},{"bid":16006,"type":6,"num":1},{"bid":14001,"type":4,"num":4000}]</v>
      </c>
    </row>
    <row r="716" spans="1:12" x14ac:dyDescent="0.2">
      <c r="A716">
        <f>static_pve_stage!A716</f>
        <v>30201</v>
      </c>
      <c r="B716">
        <f>static_pve_stage!B716</f>
        <v>30202</v>
      </c>
      <c r="C716" t="str">
        <f>static_pve_stage!C716</f>
        <v>当前波数 1/20</v>
      </c>
      <c r="E716">
        <f t="shared" si="53"/>
        <v>15004</v>
      </c>
      <c r="F716">
        <f t="shared" si="48"/>
        <v>0</v>
      </c>
      <c r="G716">
        <f t="shared" si="51"/>
        <v>16006</v>
      </c>
      <c r="H716">
        <f t="shared" si="49"/>
        <v>0</v>
      </c>
      <c r="I716">
        <v>14001</v>
      </c>
      <c r="J716">
        <f t="shared" si="50"/>
        <v>0</v>
      </c>
      <c r="L716" s="1" t="str">
        <f t="shared" si="41"/>
        <v>[]</v>
      </c>
    </row>
    <row r="717" spans="1:12" x14ac:dyDescent="0.2">
      <c r="A717">
        <f>static_pve_stage!A717</f>
        <v>30202</v>
      </c>
      <c r="B717">
        <f>static_pve_stage!B717</f>
        <v>30203</v>
      </c>
      <c r="C717" t="str">
        <f>static_pve_stage!C717</f>
        <v>当前波数 2/20</v>
      </c>
      <c r="E717">
        <f t="shared" si="53"/>
        <v>15004</v>
      </c>
      <c r="F717">
        <f t="shared" si="48"/>
        <v>0</v>
      </c>
      <c r="G717">
        <f t="shared" si="51"/>
        <v>16006</v>
      </c>
      <c r="H717">
        <f t="shared" si="49"/>
        <v>0</v>
      </c>
      <c r="I717">
        <v>14001</v>
      </c>
      <c r="J717">
        <f t="shared" si="50"/>
        <v>125</v>
      </c>
      <c r="L717" s="1" t="str">
        <f t="shared" si="41"/>
        <v>[{"bid":14001,"type":4,"num":125}]</v>
      </c>
    </row>
    <row r="718" spans="1:12" x14ac:dyDescent="0.2">
      <c r="A718">
        <f>static_pve_stage!A718</f>
        <v>30203</v>
      </c>
      <c r="B718">
        <f>static_pve_stage!B718</f>
        <v>30204</v>
      </c>
      <c r="C718" t="str">
        <f>static_pve_stage!C718</f>
        <v>当前波数 3/20</v>
      </c>
      <c r="E718">
        <f t="shared" si="53"/>
        <v>15004</v>
      </c>
      <c r="F718">
        <f t="shared" si="48"/>
        <v>0</v>
      </c>
      <c r="G718">
        <f t="shared" si="51"/>
        <v>16006</v>
      </c>
      <c r="H718">
        <f t="shared" si="49"/>
        <v>0</v>
      </c>
      <c r="I718">
        <v>14001</v>
      </c>
      <c r="J718">
        <f t="shared" si="50"/>
        <v>250</v>
      </c>
      <c r="L718" s="1" t="str">
        <f t="shared" ref="L718:L781" si="54">"["&amp;IF(F718=0,"","{""bid"":"&amp;E718&amp;",""type"":5,""num"":"&amp;F718&amp;"},")&amp;IF(H718=0,"","{""bid"":"&amp;G718&amp;",""type"":6,""num"":"&amp;H718&amp;"},")&amp;IF(J718=0,"","{""bid"":"&amp;I718&amp;",""type"":4,""num"":"&amp;J718&amp;"}")&amp;"]"</f>
        <v>[{"bid":14001,"type":4,"num":250}]</v>
      </c>
    </row>
    <row r="719" spans="1:12" x14ac:dyDescent="0.2">
      <c r="A719">
        <f>static_pve_stage!A719</f>
        <v>30204</v>
      </c>
      <c r="B719">
        <f>static_pve_stage!B719</f>
        <v>30205</v>
      </c>
      <c r="C719" t="str">
        <f>static_pve_stage!C719</f>
        <v>当前波数 4/20</v>
      </c>
      <c r="E719">
        <f t="shared" si="53"/>
        <v>15004</v>
      </c>
      <c r="F719">
        <f t="shared" si="48"/>
        <v>0</v>
      </c>
      <c r="G719">
        <f t="shared" si="51"/>
        <v>16006</v>
      </c>
      <c r="H719">
        <f t="shared" si="49"/>
        <v>0</v>
      </c>
      <c r="I719">
        <v>14001</v>
      </c>
      <c r="J719">
        <f t="shared" si="50"/>
        <v>375</v>
      </c>
      <c r="L719" s="1" t="str">
        <f t="shared" si="54"/>
        <v>[{"bid":14001,"type":4,"num":375}]</v>
      </c>
    </row>
    <row r="720" spans="1:12" x14ac:dyDescent="0.2">
      <c r="A720">
        <f>static_pve_stage!A720</f>
        <v>30205</v>
      </c>
      <c r="B720">
        <f>static_pve_stage!B720</f>
        <v>30206</v>
      </c>
      <c r="C720" t="str">
        <f>static_pve_stage!C720</f>
        <v>当前波数 5/20</v>
      </c>
      <c r="E720">
        <f t="shared" si="53"/>
        <v>15004</v>
      </c>
      <c r="F720">
        <f t="shared" si="48"/>
        <v>0</v>
      </c>
      <c r="G720">
        <f t="shared" si="51"/>
        <v>16006</v>
      </c>
      <c r="H720">
        <f t="shared" si="49"/>
        <v>0</v>
      </c>
      <c r="I720">
        <v>14001</v>
      </c>
      <c r="J720">
        <f t="shared" si="50"/>
        <v>625</v>
      </c>
      <c r="L720" s="1" t="str">
        <f t="shared" si="54"/>
        <v>[{"bid":14001,"type":4,"num":625}]</v>
      </c>
    </row>
    <row r="721" spans="1:12" x14ac:dyDescent="0.2">
      <c r="A721">
        <f>static_pve_stage!A721</f>
        <v>30206</v>
      </c>
      <c r="B721">
        <f>static_pve_stage!B721</f>
        <v>30207</v>
      </c>
      <c r="C721" t="str">
        <f>static_pve_stage!C721</f>
        <v>当前波数 6/20</v>
      </c>
      <c r="E721">
        <f t="shared" si="53"/>
        <v>15004</v>
      </c>
      <c r="F721">
        <f t="shared" si="48"/>
        <v>0</v>
      </c>
      <c r="G721">
        <f t="shared" si="51"/>
        <v>16006</v>
      </c>
      <c r="H721">
        <f t="shared" si="49"/>
        <v>0</v>
      </c>
      <c r="I721">
        <v>14001</v>
      </c>
      <c r="J721">
        <f t="shared" si="50"/>
        <v>875</v>
      </c>
      <c r="L721" s="1" t="str">
        <f t="shared" si="54"/>
        <v>[{"bid":14001,"type":4,"num":875}]</v>
      </c>
    </row>
    <row r="722" spans="1:12" x14ac:dyDescent="0.2">
      <c r="A722">
        <f>static_pve_stage!A722</f>
        <v>30207</v>
      </c>
      <c r="B722">
        <f>static_pve_stage!B722</f>
        <v>30208</v>
      </c>
      <c r="C722" t="str">
        <f>static_pve_stage!C722</f>
        <v>当前波数 7/20</v>
      </c>
      <c r="E722">
        <f t="shared" si="53"/>
        <v>15004</v>
      </c>
      <c r="F722">
        <f t="shared" si="48"/>
        <v>1</v>
      </c>
      <c r="G722">
        <f t="shared" si="51"/>
        <v>16006</v>
      </c>
      <c r="H722">
        <f t="shared" si="49"/>
        <v>0</v>
      </c>
      <c r="I722">
        <v>14001</v>
      </c>
      <c r="J722">
        <f t="shared" si="50"/>
        <v>1125</v>
      </c>
      <c r="L722" s="1" t="str">
        <f t="shared" si="54"/>
        <v>[{"bid":15004,"type":5,"num":1},{"bid":14001,"type":4,"num":1125}]</v>
      </c>
    </row>
    <row r="723" spans="1:12" x14ac:dyDescent="0.2">
      <c r="A723">
        <f>static_pve_stage!A723</f>
        <v>30208</v>
      </c>
      <c r="B723">
        <f>static_pve_stage!B723</f>
        <v>30209</v>
      </c>
      <c r="C723" t="str">
        <f>static_pve_stage!C723</f>
        <v>当前波数 8/20</v>
      </c>
      <c r="E723">
        <f t="shared" si="53"/>
        <v>15004</v>
      </c>
      <c r="F723">
        <f t="shared" si="48"/>
        <v>1</v>
      </c>
      <c r="G723">
        <f t="shared" si="51"/>
        <v>16006</v>
      </c>
      <c r="H723">
        <f t="shared" si="49"/>
        <v>0</v>
      </c>
      <c r="I723">
        <v>14001</v>
      </c>
      <c r="J723">
        <f t="shared" si="50"/>
        <v>1375</v>
      </c>
      <c r="L723" s="1" t="str">
        <f t="shared" si="54"/>
        <v>[{"bid":15004,"type":5,"num":1},{"bid":14001,"type":4,"num":1375}]</v>
      </c>
    </row>
    <row r="724" spans="1:12" x14ac:dyDescent="0.2">
      <c r="A724">
        <f>static_pve_stage!A724</f>
        <v>30209</v>
      </c>
      <c r="B724">
        <f>static_pve_stage!B724</f>
        <v>30210</v>
      </c>
      <c r="C724" t="str">
        <f>static_pve_stage!C724</f>
        <v>当前波数 9/20</v>
      </c>
      <c r="E724">
        <f t="shared" si="53"/>
        <v>15004</v>
      </c>
      <c r="F724">
        <f t="shared" si="48"/>
        <v>1</v>
      </c>
      <c r="G724">
        <f t="shared" si="51"/>
        <v>16006</v>
      </c>
      <c r="H724">
        <f t="shared" si="49"/>
        <v>0</v>
      </c>
      <c r="I724">
        <v>14001</v>
      </c>
      <c r="J724">
        <f t="shared" si="50"/>
        <v>1625</v>
      </c>
      <c r="L724" s="1" t="str">
        <f t="shared" si="54"/>
        <v>[{"bid":15004,"type":5,"num":1},{"bid":14001,"type":4,"num":1625}]</v>
      </c>
    </row>
    <row r="725" spans="1:12" x14ac:dyDescent="0.2">
      <c r="A725">
        <f>static_pve_stage!A725</f>
        <v>30210</v>
      </c>
      <c r="B725">
        <f>static_pve_stage!B725</f>
        <v>30211</v>
      </c>
      <c r="C725" t="str">
        <f>static_pve_stage!C725</f>
        <v>当前波数 10/20\n下一波BOSS</v>
      </c>
      <c r="E725">
        <f t="shared" si="53"/>
        <v>15004</v>
      </c>
      <c r="F725">
        <f t="shared" si="48"/>
        <v>1</v>
      </c>
      <c r="G725">
        <f t="shared" si="51"/>
        <v>16006</v>
      </c>
      <c r="H725">
        <f t="shared" si="49"/>
        <v>0</v>
      </c>
      <c r="I725">
        <v>14001</v>
      </c>
      <c r="J725">
        <f t="shared" si="50"/>
        <v>1875</v>
      </c>
      <c r="L725" s="1" t="str">
        <f t="shared" si="54"/>
        <v>[{"bid":15004,"type":5,"num":1},{"bid":14001,"type":4,"num":1875}]</v>
      </c>
    </row>
    <row r="726" spans="1:12" x14ac:dyDescent="0.2">
      <c r="A726">
        <f>static_pve_stage!A726</f>
        <v>30211</v>
      </c>
      <c r="B726">
        <f>static_pve_stage!B726</f>
        <v>30212</v>
      </c>
      <c r="C726" t="str">
        <f>static_pve_stage!C726</f>
        <v>BOSS波\n需击杀所有怪物</v>
      </c>
      <c r="E726">
        <f t="shared" si="53"/>
        <v>15004</v>
      </c>
      <c r="F726">
        <f t="shared" si="48"/>
        <v>2</v>
      </c>
      <c r="G726">
        <f t="shared" si="51"/>
        <v>16006</v>
      </c>
      <c r="H726">
        <f t="shared" si="49"/>
        <v>0</v>
      </c>
      <c r="I726">
        <v>14001</v>
      </c>
      <c r="J726">
        <f t="shared" si="50"/>
        <v>2125</v>
      </c>
      <c r="L726" s="1" t="str">
        <f t="shared" si="54"/>
        <v>[{"bid":15004,"type":5,"num":2},{"bid":14001,"type":4,"num":2125}]</v>
      </c>
    </row>
    <row r="727" spans="1:12" x14ac:dyDescent="0.2">
      <c r="A727">
        <f>static_pve_stage!A727</f>
        <v>30212</v>
      </c>
      <c r="B727">
        <f>static_pve_stage!B727</f>
        <v>30213</v>
      </c>
      <c r="C727" t="str">
        <f>static_pve_stage!C727</f>
        <v>当前波数 11/20</v>
      </c>
      <c r="E727">
        <f t="shared" si="53"/>
        <v>15004</v>
      </c>
      <c r="F727">
        <f t="shared" si="48"/>
        <v>2</v>
      </c>
      <c r="G727">
        <f t="shared" si="51"/>
        <v>16006</v>
      </c>
      <c r="H727">
        <f t="shared" si="49"/>
        <v>0</v>
      </c>
      <c r="I727">
        <v>14001</v>
      </c>
      <c r="J727">
        <f t="shared" si="50"/>
        <v>2375</v>
      </c>
      <c r="L727" s="1" t="str">
        <f t="shared" si="54"/>
        <v>[{"bid":15004,"type":5,"num":2},{"bid":14001,"type":4,"num":2375}]</v>
      </c>
    </row>
    <row r="728" spans="1:12" x14ac:dyDescent="0.2">
      <c r="A728">
        <f>static_pve_stage!A728</f>
        <v>30213</v>
      </c>
      <c r="B728">
        <f>static_pve_stage!B728</f>
        <v>30214</v>
      </c>
      <c r="C728" t="str">
        <f>static_pve_stage!C728</f>
        <v>当前波数 12/20</v>
      </c>
      <c r="E728">
        <f t="shared" si="53"/>
        <v>15004</v>
      </c>
      <c r="F728">
        <f t="shared" si="48"/>
        <v>2</v>
      </c>
      <c r="G728">
        <f t="shared" si="51"/>
        <v>16006</v>
      </c>
      <c r="H728">
        <f t="shared" si="49"/>
        <v>0</v>
      </c>
      <c r="I728">
        <v>14001</v>
      </c>
      <c r="J728">
        <f t="shared" si="50"/>
        <v>2625</v>
      </c>
      <c r="L728" s="1" t="str">
        <f t="shared" si="54"/>
        <v>[{"bid":15004,"type":5,"num":2},{"bid":14001,"type":4,"num":2625}]</v>
      </c>
    </row>
    <row r="729" spans="1:12" x14ac:dyDescent="0.2">
      <c r="A729">
        <f>static_pve_stage!A729</f>
        <v>30214</v>
      </c>
      <c r="B729">
        <f>static_pve_stage!B729</f>
        <v>30215</v>
      </c>
      <c r="C729" t="str">
        <f>static_pve_stage!C729</f>
        <v>当前波数 13/20</v>
      </c>
      <c r="E729">
        <f t="shared" si="53"/>
        <v>15004</v>
      </c>
      <c r="F729">
        <f t="shared" si="48"/>
        <v>2</v>
      </c>
      <c r="G729">
        <f t="shared" si="51"/>
        <v>16006</v>
      </c>
      <c r="H729">
        <f t="shared" si="49"/>
        <v>1</v>
      </c>
      <c r="I729">
        <v>14001</v>
      </c>
      <c r="J729">
        <f t="shared" si="50"/>
        <v>2875</v>
      </c>
      <c r="L729" s="1" t="str">
        <f t="shared" si="54"/>
        <v>[{"bid":15004,"type":5,"num":2},{"bid":16006,"type":6,"num":1},{"bid":14001,"type":4,"num":2875}]</v>
      </c>
    </row>
    <row r="730" spans="1:12" x14ac:dyDescent="0.2">
      <c r="A730">
        <f>static_pve_stage!A730</f>
        <v>30215</v>
      </c>
      <c r="B730">
        <f>static_pve_stage!B730</f>
        <v>30216</v>
      </c>
      <c r="C730" t="str">
        <f>static_pve_stage!C730</f>
        <v>当前波数 14/20</v>
      </c>
      <c r="E730">
        <f t="shared" si="53"/>
        <v>15004</v>
      </c>
      <c r="F730">
        <f t="shared" si="48"/>
        <v>3</v>
      </c>
      <c r="G730">
        <f t="shared" si="51"/>
        <v>16006</v>
      </c>
      <c r="H730">
        <f t="shared" si="49"/>
        <v>1</v>
      </c>
      <c r="I730">
        <v>14001</v>
      </c>
      <c r="J730">
        <f t="shared" si="50"/>
        <v>3125</v>
      </c>
      <c r="L730" s="1" t="str">
        <f t="shared" si="54"/>
        <v>[{"bid":15004,"type":5,"num":3},{"bid":16006,"type":6,"num":1},{"bid":14001,"type":4,"num":3125}]</v>
      </c>
    </row>
    <row r="731" spans="1:12" x14ac:dyDescent="0.2">
      <c r="A731">
        <f>static_pve_stage!A731</f>
        <v>30216</v>
      </c>
      <c r="B731">
        <f>static_pve_stage!B731</f>
        <v>30217</v>
      </c>
      <c r="C731" t="str">
        <f>static_pve_stage!C731</f>
        <v>当前波数 15/20</v>
      </c>
      <c r="E731">
        <f t="shared" si="53"/>
        <v>15004</v>
      </c>
      <c r="F731">
        <f t="shared" si="48"/>
        <v>3</v>
      </c>
      <c r="G731">
        <f t="shared" si="51"/>
        <v>16006</v>
      </c>
      <c r="H731">
        <f t="shared" si="49"/>
        <v>1</v>
      </c>
      <c r="I731">
        <v>14001</v>
      </c>
      <c r="J731">
        <f t="shared" si="50"/>
        <v>3375</v>
      </c>
      <c r="L731" s="1" t="str">
        <f t="shared" si="54"/>
        <v>[{"bid":15004,"type":5,"num":3},{"bid":16006,"type":6,"num":1},{"bid":14001,"type":4,"num":3375}]</v>
      </c>
    </row>
    <row r="732" spans="1:12" x14ac:dyDescent="0.2">
      <c r="A732">
        <f>static_pve_stage!A732</f>
        <v>30217</v>
      </c>
      <c r="B732">
        <f>static_pve_stage!B732</f>
        <v>30218</v>
      </c>
      <c r="C732" t="str">
        <f>static_pve_stage!C732</f>
        <v>当前波数 16/20\n下一波BOSS</v>
      </c>
      <c r="E732">
        <f t="shared" si="53"/>
        <v>15004</v>
      </c>
      <c r="F732">
        <f t="shared" ref="F732:F795" si="55">F387</f>
        <v>3</v>
      </c>
      <c r="G732">
        <f t="shared" si="51"/>
        <v>16006</v>
      </c>
      <c r="H732">
        <f t="shared" ref="H732:H795" si="56">H387</f>
        <v>1</v>
      </c>
      <c r="I732">
        <v>14001</v>
      </c>
      <c r="J732">
        <f t="shared" ref="J732:J795" si="57">J387</f>
        <v>3625</v>
      </c>
      <c r="L732" s="1" t="str">
        <f t="shared" si="54"/>
        <v>[{"bid":15004,"type":5,"num":3},{"bid":16006,"type":6,"num":1},{"bid":14001,"type":4,"num":3625}]</v>
      </c>
    </row>
    <row r="733" spans="1:12" x14ac:dyDescent="0.2">
      <c r="A733">
        <f>static_pve_stage!A733</f>
        <v>30218</v>
      </c>
      <c r="B733">
        <f>static_pve_stage!B733</f>
        <v>30219</v>
      </c>
      <c r="C733" t="str">
        <f>static_pve_stage!C733</f>
        <v>BOSS波\n需击杀所有怪物</v>
      </c>
      <c r="E733">
        <f t="shared" si="53"/>
        <v>15004</v>
      </c>
      <c r="F733">
        <f t="shared" si="55"/>
        <v>3</v>
      </c>
      <c r="G733">
        <f t="shared" ref="G733:G796" si="58">G388+1</f>
        <v>16006</v>
      </c>
      <c r="H733">
        <f t="shared" si="56"/>
        <v>1</v>
      </c>
      <c r="I733">
        <v>14001</v>
      </c>
      <c r="J733">
        <f t="shared" si="57"/>
        <v>3875</v>
      </c>
      <c r="L733" s="1" t="str">
        <f t="shared" si="54"/>
        <v>[{"bid":15004,"type":5,"num":3},{"bid":16006,"type":6,"num":1},{"bid":14001,"type":4,"num":3875}]</v>
      </c>
    </row>
    <row r="734" spans="1:12" x14ac:dyDescent="0.2">
      <c r="A734">
        <f>static_pve_stage!A734</f>
        <v>30219</v>
      </c>
      <c r="B734">
        <f>static_pve_stage!B734</f>
        <v>30220</v>
      </c>
      <c r="C734" t="str">
        <f>static_pve_stage!C734</f>
        <v>当前波数 17/20</v>
      </c>
      <c r="E734">
        <f t="shared" si="53"/>
        <v>15004</v>
      </c>
      <c r="F734">
        <f t="shared" si="55"/>
        <v>4</v>
      </c>
      <c r="G734">
        <f t="shared" si="58"/>
        <v>16006</v>
      </c>
      <c r="H734">
        <f t="shared" si="56"/>
        <v>1</v>
      </c>
      <c r="I734">
        <v>14001</v>
      </c>
      <c r="J734">
        <f t="shared" si="57"/>
        <v>4125</v>
      </c>
      <c r="L734" s="1" t="str">
        <f t="shared" si="54"/>
        <v>[{"bid":15004,"type":5,"num":4},{"bid":16006,"type":6,"num":1},{"bid":14001,"type":4,"num":4125}]</v>
      </c>
    </row>
    <row r="735" spans="1:12" x14ac:dyDescent="0.2">
      <c r="A735">
        <f>static_pve_stage!A735</f>
        <v>30220</v>
      </c>
      <c r="B735">
        <f>static_pve_stage!B735</f>
        <v>30221</v>
      </c>
      <c r="C735" t="str">
        <f>static_pve_stage!C735</f>
        <v>当前波数 18/20</v>
      </c>
      <c r="E735">
        <f t="shared" si="53"/>
        <v>15004</v>
      </c>
      <c r="F735">
        <f t="shared" si="55"/>
        <v>4</v>
      </c>
      <c r="G735">
        <f t="shared" si="58"/>
        <v>16006</v>
      </c>
      <c r="H735">
        <f t="shared" si="56"/>
        <v>1</v>
      </c>
      <c r="I735">
        <v>14001</v>
      </c>
      <c r="J735">
        <f t="shared" si="57"/>
        <v>4375</v>
      </c>
      <c r="L735" s="1" t="str">
        <f t="shared" si="54"/>
        <v>[{"bid":15004,"type":5,"num":4},{"bid":16006,"type":6,"num":1},{"bid":14001,"type":4,"num":4375}]</v>
      </c>
    </row>
    <row r="736" spans="1:12" x14ac:dyDescent="0.2">
      <c r="A736">
        <f>static_pve_stage!A736</f>
        <v>30221</v>
      </c>
      <c r="B736">
        <f>static_pve_stage!B736</f>
        <v>30222</v>
      </c>
      <c r="C736" t="str">
        <f>static_pve_stage!C736</f>
        <v>当前波数 19/20</v>
      </c>
      <c r="E736">
        <f t="shared" si="53"/>
        <v>15004</v>
      </c>
      <c r="F736">
        <f t="shared" si="55"/>
        <v>4</v>
      </c>
      <c r="G736">
        <f t="shared" si="58"/>
        <v>16006</v>
      </c>
      <c r="H736">
        <f t="shared" si="56"/>
        <v>1</v>
      </c>
      <c r="I736">
        <v>14001</v>
      </c>
      <c r="J736">
        <f t="shared" si="57"/>
        <v>4625</v>
      </c>
      <c r="L736" s="1" t="str">
        <f t="shared" si="54"/>
        <v>[{"bid":15004,"type":5,"num":4},{"bid":16006,"type":6,"num":1},{"bid":14001,"type":4,"num":4625}]</v>
      </c>
    </row>
    <row r="737" spans="1:12" x14ac:dyDescent="0.2">
      <c r="A737">
        <f>static_pve_stage!A737</f>
        <v>30222</v>
      </c>
      <c r="B737">
        <f>static_pve_stage!B737</f>
        <v>30223</v>
      </c>
      <c r="C737" t="str">
        <f>static_pve_stage!C737</f>
        <v>当前波数 20/20\n下一波BOSS</v>
      </c>
      <c r="E737">
        <f t="shared" si="53"/>
        <v>15004</v>
      </c>
      <c r="F737">
        <f t="shared" si="55"/>
        <v>4</v>
      </c>
      <c r="G737">
        <f t="shared" si="58"/>
        <v>16006</v>
      </c>
      <c r="H737">
        <f t="shared" si="56"/>
        <v>1</v>
      </c>
      <c r="I737">
        <v>14001</v>
      </c>
      <c r="J737">
        <f t="shared" si="57"/>
        <v>4875</v>
      </c>
      <c r="L737" s="1" t="str">
        <f t="shared" si="54"/>
        <v>[{"bid":15004,"type":5,"num":4},{"bid":16006,"type":6,"num":1},{"bid":14001,"type":4,"num":4875}]</v>
      </c>
    </row>
    <row r="738" spans="1:12" x14ac:dyDescent="0.2">
      <c r="A738">
        <f>static_pve_stage!A738</f>
        <v>30223</v>
      </c>
      <c r="B738">
        <f>static_pve_stage!B738</f>
        <v>-1</v>
      </c>
      <c r="C738" t="str">
        <f>static_pve_stage!C738</f>
        <v>BOSS波\n需击杀所有怪物</v>
      </c>
      <c r="E738">
        <f t="shared" si="53"/>
        <v>15004</v>
      </c>
      <c r="F738">
        <f t="shared" si="55"/>
        <v>5</v>
      </c>
      <c r="G738">
        <f t="shared" si="58"/>
        <v>16006</v>
      </c>
      <c r="H738">
        <f t="shared" si="56"/>
        <v>1</v>
      </c>
      <c r="I738">
        <v>14001</v>
      </c>
      <c r="J738">
        <f t="shared" si="57"/>
        <v>5000</v>
      </c>
      <c r="L738" s="1" t="str">
        <f t="shared" si="54"/>
        <v>[{"bid":15004,"type":5,"num":5},{"bid":16006,"type":6,"num":1},{"bid":14001,"type":4,"num":5000}]</v>
      </c>
    </row>
    <row r="739" spans="1:12" x14ac:dyDescent="0.2">
      <c r="A739">
        <f>static_pve_stage!A739</f>
        <v>30301</v>
      </c>
      <c r="B739">
        <f>static_pve_stage!B739</f>
        <v>30302</v>
      </c>
      <c r="C739" t="str">
        <f>static_pve_stage!C739</f>
        <v>当前波数 1/20</v>
      </c>
      <c r="E739">
        <f t="shared" si="53"/>
        <v>15004</v>
      </c>
      <c r="F739">
        <f t="shared" si="55"/>
        <v>0</v>
      </c>
      <c r="G739">
        <f t="shared" si="58"/>
        <v>16006</v>
      </c>
      <c r="H739">
        <f t="shared" si="56"/>
        <v>0</v>
      </c>
      <c r="I739">
        <v>14001</v>
      </c>
      <c r="J739">
        <f t="shared" si="57"/>
        <v>0</v>
      </c>
      <c r="L739" s="1" t="str">
        <f t="shared" si="54"/>
        <v>[]</v>
      </c>
    </row>
    <row r="740" spans="1:12" x14ac:dyDescent="0.2">
      <c r="A740">
        <f>static_pve_stage!A740</f>
        <v>30302</v>
      </c>
      <c r="B740">
        <f>static_pve_stage!B740</f>
        <v>30303</v>
      </c>
      <c r="C740" t="str">
        <f>static_pve_stage!C740</f>
        <v>当前波数 2/20</v>
      </c>
      <c r="E740">
        <f t="shared" si="53"/>
        <v>15004</v>
      </c>
      <c r="F740">
        <f t="shared" si="55"/>
        <v>0</v>
      </c>
      <c r="G740">
        <f t="shared" si="58"/>
        <v>16006</v>
      </c>
      <c r="H740">
        <f t="shared" si="56"/>
        <v>0</v>
      </c>
      <c r="I740">
        <v>14001</v>
      </c>
      <c r="J740">
        <f t="shared" si="57"/>
        <v>150</v>
      </c>
      <c r="L740" s="1" t="str">
        <f t="shared" si="54"/>
        <v>[{"bid":14001,"type":4,"num":150}]</v>
      </c>
    </row>
    <row r="741" spans="1:12" x14ac:dyDescent="0.2">
      <c r="A741">
        <f>static_pve_stage!A741</f>
        <v>30303</v>
      </c>
      <c r="B741">
        <f>static_pve_stage!B741</f>
        <v>30304</v>
      </c>
      <c r="C741" t="str">
        <f>static_pve_stage!C741</f>
        <v>当前波数 3/20</v>
      </c>
      <c r="E741">
        <f t="shared" si="53"/>
        <v>15004</v>
      </c>
      <c r="F741">
        <f t="shared" si="55"/>
        <v>0</v>
      </c>
      <c r="G741">
        <f t="shared" si="58"/>
        <v>16006</v>
      </c>
      <c r="H741">
        <f t="shared" si="56"/>
        <v>0</v>
      </c>
      <c r="I741">
        <v>14001</v>
      </c>
      <c r="J741">
        <f t="shared" si="57"/>
        <v>300</v>
      </c>
      <c r="L741" s="1" t="str">
        <f t="shared" si="54"/>
        <v>[{"bid":14001,"type":4,"num":300}]</v>
      </c>
    </row>
    <row r="742" spans="1:12" x14ac:dyDescent="0.2">
      <c r="A742">
        <f>static_pve_stage!A742</f>
        <v>30304</v>
      </c>
      <c r="B742">
        <f>static_pve_stage!B742</f>
        <v>30305</v>
      </c>
      <c r="C742" t="str">
        <f>static_pve_stage!C742</f>
        <v>当前波数 4/20</v>
      </c>
      <c r="E742">
        <f t="shared" si="53"/>
        <v>15004</v>
      </c>
      <c r="F742">
        <f t="shared" si="55"/>
        <v>0</v>
      </c>
      <c r="G742">
        <f t="shared" si="58"/>
        <v>16006</v>
      </c>
      <c r="H742">
        <f t="shared" si="56"/>
        <v>0</v>
      </c>
      <c r="I742">
        <v>14001</v>
      </c>
      <c r="J742">
        <f t="shared" si="57"/>
        <v>450</v>
      </c>
      <c r="L742" s="1" t="str">
        <f t="shared" si="54"/>
        <v>[{"bid":14001,"type":4,"num":450}]</v>
      </c>
    </row>
    <row r="743" spans="1:12" x14ac:dyDescent="0.2">
      <c r="A743">
        <f>static_pve_stage!A743</f>
        <v>30305</v>
      </c>
      <c r="B743">
        <f>static_pve_stage!B743</f>
        <v>30306</v>
      </c>
      <c r="C743" t="str">
        <f>static_pve_stage!C743</f>
        <v>当前波数 5/20</v>
      </c>
      <c r="E743">
        <f t="shared" si="53"/>
        <v>15004</v>
      </c>
      <c r="F743">
        <f t="shared" si="55"/>
        <v>0</v>
      </c>
      <c r="G743">
        <f t="shared" si="58"/>
        <v>16006</v>
      </c>
      <c r="H743">
        <f t="shared" si="56"/>
        <v>0</v>
      </c>
      <c r="I743">
        <v>14001</v>
      </c>
      <c r="J743">
        <f t="shared" si="57"/>
        <v>750</v>
      </c>
      <c r="L743" s="1" t="str">
        <f t="shared" si="54"/>
        <v>[{"bid":14001,"type":4,"num":750}]</v>
      </c>
    </row>
    <row r="744" spans="1:12" x14ac:dyDescent="0.2">
      <c r="A744">
        <f>static_pve_stage!A744</f>
        <v>30306</v>
      </c>
      <c r="B744">
        <f>static_pve_stage!B744</f>
        <v>30307</v>
      </c>
      <c r="C744" t="str">
        <f>static_pve_stage!C744</f>
        <v>当前波数 6/20</v>
      </c>
      <c r="E744">
        <f t="shared" si="53"/>
        <v>15004</v>
      </c>
      <c r="F744">
        <f t="shared" si="55"/>
        <v>1</v>
      </c>
      <c r="G744">
        <f t="shared" si="58"/>
        <v>16006</v>
      </c>
      <c r="H744">
        <f t="shared" si="56"/>
        <v>0</v>
      </c>
      <c r="I744">
        <v>14001</v>
      </c>
      <c r="J744">
        <f t="shared" si="57"/>
        <v>1050</v>
      </c>
      <c r="L744" s="1" t="str">
        <f t="shared" si="54"/>
        <v>[{"bid":15004,"type":5,"num":1},{"bid":14001,"type":4,"num":1050}]</v>
      </c>
    </row>
    <row r="745" spans="1:12" x14ac:dyDescent="0.2">
      <c r="A745">
        <f>static_pve_stage!A745</f>
        <v>30307</v>
      </c>
      <c r="B745">
        <f>static_pve_stage!B745</f>
        <v>30308</v>
      </c>
      <c r="C745" t="str">
        <f>static_pve_stage!C745</f>
        <v>当前波数 7/20</v>
      </c>
      <c r="E745">
        <f t="shared" si="53"/>
        <v>15004</v>
      </c>
      <c r="F745">
        <f t="shared" si="55"/>
        <v>1</v>
      </c>
      <c r="G745">
        <f t="shared" si="58"/>
        <v>16006</v>
      </c>
      <c r="H745">
        <f t="shared" si="56"/>
        <v>0</v>
      </c>
      <c r="I745">
        <v>14001</v>
      </c>
      <c r="J745">
        <f t="shared" si="57"/>
        <v>1350</v>
      </c>
      <c r="L745" s="1" t="str">
        <f t="shared" si="54"/>
        <v>[{"bid":15004,"type":5,"num":1},{"bid":14001,"type":4,"num":1350}]</v>
      </c>
    </row>
    <row r="746" spans="1:12" x14ac:dyDescent="0.2">
      <c r="A746">
        <f>static_pve_stage!A746</f>
        <v>30308</v>
      </c>
      <c r="B746">
        <f>static_pve_stage!B746</f>
        <v>30309</v>
      </c>
      <c r="C746" t="str">
        <f>static_pve_stage!C746</f>
        <v>当前波数 8/20</v>
      </c>
      <c r="E746">
        <f t="shared" si="53"/>
        <v>15004</v>
      </c>
      <c r="F746">
        <f t="shared" si="55"/>
        <v>1</v>
      </c>
      <c r="G746">
        <f t="shared" si="58"/>
        <v>16006</v>
      </c>
      <c r="H746">
        <f t="shared" si="56"/>
        <v>0</v>
      </c>
      <c r="I746">
        <v>14001</v>
      </c>
      <c r="J746">
        <f t="shared" si="57"/>
        <v>1650</v>
      </c>
      <c r="L746" s="1" t="str">
        <f t="shared" si="54"/>
        <v>[{"bid":15004,"type":5,"num":1},{"bid":14001,"type":4,"num":1650}]</v>
      </c>
    </row>
    <row r="747" spans="1:12" x14ac:dyDescent="0.2">
      <c r="A747">
        <f>static_pve_stage!A747</f>
        <v>30309</v>
      </c>
      <c r="B747">
        <f>static_pve_stage!B747</f>
        <v>30310</v>
      </c>
      <c r="C747" t="str">
        <f>static_pve_stage!C747</f>
        <v>当前波数 9/20</v>
      </c>
      <c r="E747">
        <f t="shared" si="53"/>
        <v>15004</v>
      </c>
      <c r="F747">
        <f t="shared" si="55"/>
        <v>1</v>
      </c>
      <c r="G747">
        <f t="shared" si="58"/>
        <v>16006</v>
      </c>
      <c r="H747">
        <f t="shared" si="56"/>
        <v>0</v>
      </c>
      <c r="I747">
        <v>14001</v>
      </c>
      <c r="J747">
        <f t="shared" si="57"/>
        <v>1950</v>
      </c>
      <c r="L747" s="1" t="str">
        <f t="shared" si="54"/>
        <v>[{"bid":15004,"type":5,"num":1},{"bid":14001,"type":4,"num":1950}]</v>
      </c>
    </row>
    <row r="748" spans="1:12" x14ac:dyDescent="0.2">
      <c r="A748">
        <f>static_pve_stage!A748</f>
        <v>30310</v>
      </c>
      <c r="B748">
        <f>static_pve_stage!B748</f>
        <v>30311</v>
      </c>
      <c r="C748" t="str">
        <f>static_pve_stage!C748</f>
        <v>当前波数 10/20\n下一波BOSS</v>
      </c>
      <c r="E748">
        <f t="shared" si="53"/>
        <v>15004</v>
      </c>
      <c r="F748">
        <f t="shared" si="55"/>
        <v>2</v>
      </c>
      <c r="G748">
        <f t="shared" si="58"/>
        <v>16006</v>
      </c>
      <c r="H748">
        <f t="shared" si="56"/>
        <v>0</v>
      </c>
      <c r="I748">
        <v>14001</v>
      </c>
      <c r="J748">
        <f t="shared" si="57"/>
        <v>2250</v>
      </c>
      <c r="L748" s="1" t="str">
        <f t="shared" si="54"/>
        <v>[{"bid":15004,"type":5,"num":2},{"bid":14001,"type":4,"num":2250}]</v>
      </c>
    </row>
    <row r="749" spans="1:12" x14ac:dyDescent="0.2">
      <c r="A749">
        <f>static_pve_stage!A749</f>
        <v>30311</v>
      </c>
      <c r="B749">
        <f>static_pve_stage!B749</f>
        <v>30312</v>
      </c>
      <c r="C749" t="str">
        <f>static_pve_stage!C749</f>
        <v>BOSS波\n需击杀所有怪物</v>
      </c>
      <c r="E749">
        <f t="shared" si="53"/>
        <v>15004</v>
      </c>
      <c r="F749">
        <f t="shared" si="55"/>
        <v>2</v>
      </c>
      <c r="G749">
        <f t="shared" si="58"/>
        <v>16006</v>
      </c>
      <c r="H749">
        <f t="shared" si="56"/>
        <v>0</v>
      </c>
      <c r="I749">
        <v>14001</v>
      </c>
      <c r="J749">
        <f t="shared" si="57"/>
        <v>2550</v>
      </c>
      <c r="L749" s="1" t="str">
        <f t="shared" si="54"/>
        <v>[{"bid":15004,"type":5,"num":2},{"bid":14001,"type":4,"num":2550}]</v>
      </c>
    </row>
    <row r="750" spans="1:12" x14ac:dyDescent="0.2">
      <c r="A750">
        <f>static_pve_stage!A750</f>
        <v>30312</v>
      </c>
      <c r="B750">
        <f>static_pve_stage!B750</f>
        <v>30313</v>
      </c>
      <c r="C750" t="str">
        <f>static_pve_stage!C750</f>
        <v>当前波数 11/20</v>
      </c>
      <c r="E750">
        <f t="shared" si="53"/>
        <v>15004</v>
      </c>
      <c r="F750">
        <f t="shared" si="55"/>
        <v>2</v>
      </c>
      <c r="G750">
        <f t="shared" si="58"/>
        <v>16006</v>
      </c>
      <c r="H750">
        <f t="shared" si="56"/>
        <v>0</v>
      </c>
      <c r="I750">
        <v>14001</v>
      </c>
      <c r="J750">
        <f t="shared" si="57"/>
        <v>2850</v>
      </c>
      <c r="L750" s="1" t="str">
        <f t="shared" si="54"/>
        <v>[{"bid":15004,"type":5,"num":2},{"bid":14001,"type":4,"num":2850}]</v>
      </c>
    </row>
    <row r="751" spans="1:12" x14ac:dyDescent="0.2">
      <c r="A751">
        <f>static_pve_stage!A751</f>
        <v>30313</v>
      </c>
      <c r="B751">
        <f>static_pve_stage!B751</f>
        <v>30314</v>
      </c>
      <c r="C751" t="str">
        <f>static_pve_stage!C751</f>
        <v>当前波数 12/20</v>
      </c>
      <c r="E751">
        <f t="shared" si="53"/>
        <v>15004</v>
      </c>
      <c r="F751">
        <f t="shared" si="55"/>
        <v>3</v>
      </c>
      <c r="G751">
        <f t="shared" si="58"/>
        <v>16006</v>
      </c>
      <c r="H751">
        <f t="shared" si="56"/>
        <v>1</v>
      </c>
      <c r="I751">
        <v>14001</v>
      </c>
      <c r="J751">
        <f t="shared" si="57"/>
        <v>3150</v>
      </c>
      <c r="L751" s="1" t="str">
        <f t="shared" si="54"/>
        <v>[{"bid":15004,"type":5,"num":3},{"bid":16006,"type":6,"num":1},{"bid":14001,"type":4,"num":3150}]</v>
      </c>
    </row>
    <row r="752" spans="1:12" x14ac:dyDescent="0.2">
      <c r="A752">
        <f>static_pve_stage!A752</f>
        <v>30314</v>
      </c>
      <c r="B752">
        <f>static_pve_stage!B752</f>
        <v>30315</v>
      </c>
      <c r="C752" t="str">
        <f>static_pve_stage!C752</f>
        <v>当前波数 13/20</v>
      </c>
      <c r="E752">
        <f t="shared" si="53"/>
        <v>15004</v>
      </c>
      <c r="F752">
        <f t="shared" si="55"/>
        <v>3</v>
      </c>
      <c r="G752">
        <f t="shared" si="58"/>
        <v>16006</v>
      </c>
      <c r="H752">
        <f t="shared" si="56"/>
        <v>1</v>
      </c>
      <c r="I752">
        <v>14001</v>
      </c>
      <c r="J752">
        <f t="shared" si="57"/>
        <v>3450</v>
      </c>
      <c r="L752" s="1" t="str">
        <f t="shared" si="54"/>
        <v>[{"bid":15004,"type":5,"num":3},{"bid":16006,"type":6,"num":1},{"bid":14001,"type":4,"num":3450}]</v>
      </c>
    </row>
    <row r="753" spans="1:12" x14ac:dyDescent="0.2">
      <c r="A753">
        <f>static_pve_stage!A753</f>
        <v>30315</v>
      </c>
      <c r="B753">
        <f>static_pve_stage!B753</f>
        <v>30316</v>
      </c>
      <c r="C753" t="str">
        <f>static_pve_stage!C753</f>
        <v>当前波数 14/20</v>
      </c>
      <c r="E753">
        <f t="shared" si="53"/>
        <v>15004</v>
      </c>
      <c r="F753">
        <f t="shared" si="55"/>
        <v>3</v>
      </c>
      <c r="G753">
        <f t="shared" si="58"/>
        <v>16006</v>
      </c>
      <c r="H753">
        <f t="shared" si="56"/>
        <v>1</v>
      </c>
      <c r="I753">
        <v>14001</v>
      </c>
      <c r="J753">
        <f t="shared" si="57"/>
        <v>3750</v>
      </c>
      <c r="L753" s="1" t="str">
        <f t="shared" si="54"/>
        <v>[{"bid":15004,"type":5,"num":3},{"bid":16006,"type":6,"num":1},{"bid":14001,"type":4,"num":3750}]</v>
      </c>
    </row>
    <row r="754" spans="1:12" x14ac:dyDescent="0.2">
      <c r="A754">
        <f>static_pve_stage!A754</f>
        <v>30316</v>
      </c>
      <c r="B754">
        <f>static_pve_stage!B754</f>
        <v>30317</v>
      </c>
      <c r="C754" t="str">
        <f>static_pve_stage!C754</f>
        <v>当前波数 15/20</v>
      </c>
      <c r="E754">
        <f t="shared" si="53"/>
        <v>15004</v>
      </c>
      <c r="F754">
        <f t="shared" si="55"/>
        <v>4</v>
      </c>
      <c r="G754">
        <f t="shared" si="58"/>
        <v>16006</v>
      </c>
      <c r="H754">
        <f t="shared" si="56"/>
        <v>1</v>
      </c>
      <c r="I754">
        <v>14001</v>
      </c>
      <c r="J754">
        <f t="shared" si="57"/>
        <v>4050</v>
      </c>
      <c r="L754" s="1" t="str">
        <f t="shared" si="54"/>
        <v>[{"bid":15004,"type":5,"num":4},{"bid":16006,"type":6,"num":1},{"bid":14001,"type":4,"num":4050}]</v>
      </c>
    </row>
    <row r="755" spans="1:12" x14ac:dyDescent="0.2">
      <c r="A755">
        <f>static_pve_stage!A755</f>
        <v>30317</v>
      </c>
      <c r="B755">
        <f>static_pve_stage!B755</f>
        <v>30318</v>
      </c>
      <c r="C755" t="str">
        <f>static_pve_stage!C755</f>
        <v>当前波数 16/20\n下一波BOSS</v>
      </c>
      <c r="E755">
        <f t="shared" si="53"/>
        <v>15004</v>
      </c>
      <c r="F755">
        <f t="shared" si="55"/>
        <v>4</v>
      </c>
      <c r="G755">
        <f t="shared" si="58"/>
        <v>16006</v>
      </c>
      <c r="H755">
        <f t="shared" si="56"/>
        <v>1</v>
      </c>
      <c r="I755">
        <v>14001</v>
      </c>
      <c r="J755">
        <f t="shared" si="57"/>
        <v>4350</v>
      </c>
      <c r="L755" s="1" t="str">
        <f t="shared" si="54"/>
        <v>[{"bid":15004,"type":5,"num":4},{"bid":16006,"type":6,"num":1},{"bid":14001,"type":4,"num":4350}]</v>
      </c>
    </row>
    <row r="756" spans="1:12" x14ac:dyDescent="0.2">
      <c r="A756">
        <f>static_pve_stage!A756</f>
        <v>30318</v>
      </c>
      <c r="B756">
        <f>static_pve_stage!B756</f>
        <v>30319</v>
      </c>
      <c r="C756" t="str">
        <f>static_pve_stage!C756</f>
        <v>BOSS波\n需击杀所有怪物</v>
      </c>
      <c r="E756">
        <f t="shared" si="53"/>
        <v>15004</v>
      </c>
      <c r="F756">
        <f t="shared" si="55"/>
        <v>4</v>
      </c>
      <c r="G756">
        <f t="shared" si="58"/>
        <v>16006</v>
      </c>
      <c r="H756">
        <f t="shared" si="56"/>
        <v>1</v>
      </c>
      <c r="I756">
        <v>14001</v>
      </c>
      <c r="J756">
        <f t="shared" si="57"/>
        <v>4650</v>
      </c>
      <c r="L756" s="1" t="str">
        <f t="shared" si="54"/>
        <v>[{"bid":15004,"type":5,"num":4},{"bid":16006,"type":6,"num":1},{"bid":14001,"type":4,"num":4650}]</v>
      </c>
    </row>
    <row r="757" spans="1:12" x14ac:dyDescent="0.2">
      <c r="A757">
        <f>static_pve_stage!A757</f>
        <v>30319</v>
      </c>
      <c r="B757">
        <f>static_pve_stage!B757</f>
        <v>30320</v>
      </c>
      <c r="C757" t="str">
        <f>static_pve_stage!C757</f>
        <v>当前波数 17/20</v>
      </c>
      <c r="E757">
        <f t="shared" si="53"/>
        <v>15004</v>
      </c>
      <c r="F757">
        <f t="shared" si="55"/>
        <v>4</v>
      </c>
      <c r="G757">
        <f t="shared" si="58"/>
        <v>16006</v>
      </c>
      <c r="H757">
        <f t="shared" si="56"/>
        <v>1</v>
      </c>
      <c r="I757">
        <v>14001</v>
      </c>
      <c r="J757">
        <f t="shared" si="57"/>
        <v>4950</v>
      </c>
      <c r="L757" s="1" t="str">
        <f t="shared" si="54"/>
        <v>[{"bid":15004,"type":5,"num":4},{"bid":16006,"type":6,"num":1},{"bid":14001,"type":4,"num":4950}]</v>
      </c>
    </row>
    <row r="758" spans="1:12" x14ac:dyDescent="0.2">
      <c r="A758">
        <f>static_pve_stage!A758</f>
        <v>30320</v>
      </c>
      <c r="B758">
        <f>static_pve_stage!B758</f>
        <v>30321</v>
      </c>
      <c r="C758" t="str">
        <f>static_pve_stage!C758</f>
        <v>当前波数 18/20</v>
      </c>
      <c r="E758">
        <f t="shared" si="53"/>
        <v>15004</v>
      </c>
      <c r="F758">
        <f t="shared" si="55"/>
        <v>5</v>
      </c>
      <c r="G758">
        <f t="shared" si="58"/>
        <v>16006</v>
      </c>
      <c r="H758">
        <f t="shared" si="56"/>
        <v>1</v>
      </c>
      <c r="I758">
        <v>14001</v>
      </c>
      <c r="J758">
        <f t="shared" si="57"/>
        <v>5250</v>
      </c>
      <c r="L758" s="1" t="str">
        <f t="shared" si="54"/>
        <v>[{"bid":15004,"type":5,"num":5},{"bid":16006,"type":6,"num":1},{"bid":14001,"type":4,"num":5250}]</v>
      </c>
    </row>
    <row r="759" spans="1:12" x14ac:dyDescent="0.2">
      <c r="A759">
        <f>static_pve_stage!A759</f>
        <v>30321</v>
      </c>
      <c r="B759">
        <f>static_pve_stage!B759</f>
        <v>30322</v>
      </c>
      <c r="C759" t="str">
        <f>static_pve_stage!C759</f>
        <v>当前波数 19/20</v>
      </c>
      <c r="E759">
        <f t="shared" ref="E759:E822" si="59">E758</f>
        <v>15004</v>
      </c>
      <c r="F759">
        <f t="shared" si="55"/>
        <v>5</v>
      </c>
      <c r="G759">
        <f t="shared" si="58"/>
        <v>16006</v>
      </c>
      <c r="H759">
        <f t="shared" si="56"/>
        <v>1</v>
      </c>
      <c r="I759">
        <v>14001</v>
      </c>
      <c r="J759">
        <f t="shared" si="57"/>
        <v>5550</v>
      </c>
      <c r="L759" s="1" t="str">
        <f t="shared" si="54"/>
        <v>[{"bid":15004,"type":5,"num":5},{"bid":16006,"type":6,"num":1},{"bid":14001,"type":4,"num":5550}]</v>
      </c>
    </row>
    <row r="760" spans="1:12" x14ac:dyDescent="0.2">
      <c r="A760">
        <f>static_pve_stage!A760</f>
        <v>30322</v>
      </c>
      <c r="B760">
        <f>static_pve_stage!B760</f>
        <v>30323</v>
      </c>
      <c r="C760" t="str">
        <f>static_pve_stage!C760</f>
        <v>当前波数 20/20\n下一波BOSS</v>
      </c>
      <c r="E760">
        <f t="shared" si="59"/>
        <v>15004</v>
      </c>
      <c r="F760">
        <f t="shared" si="55"/>
        <v>5</v>
      </c>
      <c r="G760">
        <f t="shared" si="58"/>
        <v>16006</v>
      </c>
      <c r="H760">
        <f t="shared" si="56"/>
        <v>2</v>
      </c>
      <c r="I760">
        <v>14001</v>
      </c>
      <c r="J760">
        <f t="shared" si="57"/>
        <v>5850</v>
      </c>
      <c r="L760" s="1" t="str">
        <f t="shared" si="54"/>
        <v>[{"bid":15004,"type":5,"num":5},{"bid":16006,"type":6,"num":2},{"bid":14001,"type":4,"num":5850}]</v>
      </c>
    </row>
    <row r="761" spans="1:12" x14ac:dyDescent="0.2">
      <c r="A761">
        <f>static_pve_stage!A761</f>
        <v>30323</v>
      </c>
      <c r="B761">
        <f>static_pve_stage!B761</f>
        <v>-1</v>
      </c>
      <c r="C761" t="str">
        <f>static_pve_stage!C761</f>
        <v>BOSS波\n需击杀所有怪物</v>
      </c>
      <c r="E761">
        <f t="shared" si="59"/>
        <v>15004</v>
      </c>
      <c r="F761">
        <f t="shared" si="55"/>
        <v>6</v>
      </c>
      <c r="G761">
        <f t="shared" si="58"/>
        <v>16006</v>
      </c>
      <c r="H761">
        <f t="shared" si="56"/>
        <v>2</v>
      </c>
      <c r="I761">
        <v>14001</v>
      </c>
      <c r="J761">
        <f t="shared" si="57"/>
        <v>6000</v>
      </c>
      <c r="L761" s="1" t="str">
        <f t="shared" si="54"/>
        <v>[{"bid":15004,"type":5,"num":6},{"bid":16006,"type":6,"num":2},{"bid":14001,"type":4,"num":6000}]</v>
      </c>
    </row>
    <row r="762" spans="1:12" x14ac:dyDescent="0.2">
      <c r="A762">
        <f>static_pve_stage!A762</f>
        <v>30401</v>
      </c>
      <c r="B762">
        <f>static_pve_stage!B762</f>
        <v>30402</v>
      </c>
      <c r="C762" t="str">
        <f>static_pve_stage!C762</f>
        <v>当前波数 1/20</v>
      </c>
      <c r="E762">
        <f t="shared" si="59"/>
        <v>15004</v>
      </c>
      <c r="F762">
        <f t="shared" si="55"/>
        <v>0</v>
      </c>
      <c r="G762">
        <f t="shared" si="58"/>
        <v>16006</v>
      </c>
      <c r="H762">
        <f t="shared" si="56"/>
        <v>0</v>
      </c>
      <c r="I762">
        <v>14001</v>
      </c>
      <c r="J762">
        <f t="shared" si="57"/>
        <v>0</v>
      </c>
      <c r="L762" s="1" t="str">
        <f t="shared" si="54"/>
        <v>[]</v>
      </c>
    </row>
    <row r="763" spans="1:12" x14ac:dyDescent="0.2">
      <c r="A763">
        <f>static_pve_stage!A763</f>
        <v>30402</v>
      </c>
      <c r="B763">
        <f>static_pve_stage!B763</f>
        <v>30403</v>
      </c>
      <c r="C763" t="str">
        <f>static_pve_stage!C763</f>
        <v>当前波数 2/20</v>
      </c>
      <c r="E763">
        <f t="shared" si="59"/>
        <v>15004</v>
      </c>
      <c r="F763">
        <f t="shared" si="55"/>
        <v>0</v>
      </c>
      <c r="G763">
        <f t="shared" si="58"/>
        <v>16006</v>
      </c>
      <c r="H763">
        <f t="shared" si="56"/>
        <v>0</v>
      </c>
      <c r="I763">
        <v>14001</v>
      </c>
      <c r="J763">
        <f t="shared" si="57"/>
        <v>175</v>
      </c>
      <c r="L763" s="1" t="str">
        <f t="shared" si="54"/>
        <v>[{"bid":14001,"type":4,"num":175}]</v>
      </c>
    </row>
    <row r="764" spans="1:12" x14ac:dyDescent="0.2">
      <c r="A764">
        <f>static_pve_stage!A764</f>
        <v>30403</v>
      </c>
      <c r="B764">
        <f>static_pve_stage!B764</f>
        <v>30404</v>
      </c>
      <c r="C764" t="str">
        <f>static_pve_stage!C764</f>
        <v>当前波数 3/20</v>
      </c>
      <c r="E764">
        <f t="shared" si="59"/>
        <v>15004</v>
      </c>
      <c r="F764">
        <f t="shared" si="55"/>
        <v>0</v>
      </c>
      <c r="G764">
        <f t="shared" si="58"/>
        <v>16006</v>
      </c>
      <c r="H764">
        <f t="shared" si="56"/>
        <v>0</v>
      </c>
      <c r="I764">
        <v>14001</v>
      </c>
      <c r="J764">
        <f t="shared" si="57"/>
        <v>350</v>
      </c>
      <c r="L764" s="1" t="str">
        <f t="shared" si="54"/>
        <v>[{"bid":14001,"type":4,"num":350}]</v>
      </c>
    </row>
    <row r="765" spans="1:12" x14ac:dyDescent="0.2">
      <c r="A765">
        <f>static_pve_stage!A765</f>
        <v>30404</v>
      </c>
      <c r="B765">
        <f>static_pve_stage!B765</f>
        <v>30405</v>
      </c>
      <c r="C765" t="str">
        <f>static_pve_stage!C765</f>
        <v>当前波数 4/20</v>
      </c>
      <c r="E765">
        <f t="shared" si="59"/>
        <v>15004</v>
      </c>
      <c r="F765">
        <f t="shared" si="55"/>
        <v>0</v>
      </c>
      <c r="G765">
        <f t="shared" si="58"/>
        <v>16006</v>
      </c>
      <c r="H765">
        <f t="shared" si="56"/>
        <v>0</v>
      </c>
      <c r="I765">
        <v>14001</v>
      </c>
      <c r="J765">
        <f t="shared" si="57"/>
        <v>525</v>
      </c>
      <c r="L765" s="1" t="str">
        <f t="shared" si="54"/>
        <v>[{"bid":14001,"type":4,"num":525}]</v>
      </c>
    </row>
    <row r="766" spans="1:12" x14ac:dyDescent="0.2">
      <c r="A766">
        <f>static_pve_stage!A766</f>
        <v>30405</v>
      </c>
      <c r="B766">
        <f>static_pve_stage!B766</f>
        <v>30406</v>
      </c>
      <c r="C766" t="str">
        <f>static_pve_stage!C766</f>
        <v>当前波数 5/20</v>
      </c>
      <c r="E766">
        <f t="shared" si="59"/>
        <v>15004</v>
      </c>
      <c r="F766">
        <f t="shared" si="55"/>
        <v>0</v>
      </c>
      <c r="G766">
        <f t="shared" si="58"/>
        <v>16006</v>
      </c>
      <c r="H766">
        <f t="shared" si="56"/>
        <v>0</v>
      </c>
      <c r="I766">
        <v>14001</v>
      </c>
      <c r="J766">
        <f t="shared" si="57"/>
        <v>875</v>
      </c>
      <c r="L766" s="1" t="str">
        <f t="shared" si="54"/>
        <v>[{"bid":14001,"type":4,"num":875}]</v>
      </c>
    </row>
    <row r="767" spans="1:12" x14ac:dyDescent="0.2">
      <c r="A767">
        <f>static_pve_stage!A767</f>
        <v>30406</v>
      </c>
      <c r="B767">
        <f>static_pve_stage!B767</f>
        <v>30407</v>
      </c>
      <c r="C767" t="str">
        <f>static_pve_stage!C767</f>
        <v>当前波数 6/20</v>
      </c>
      <c r="E767">
        <f t="shared" si="59"/>
        <v>15004</v>
      </c>
      <c r="F767">
        <f t="shared" si="55"/>
        <v>1</v>
      </c>
      <c r="G767">
        <f t="shared" si="58"/>
        <v>16006</v>
      </c>
      <c r="H767">
        <f t="shared" si="56"/>
        <v>0</v>
      </c>
      <c r="I767">
        <v>14001</v>
      </c>
      <c r="J767">
        <f t="shared" si="57"/>
        <v>1225</v>
      </c>
      <c r="L767" s="1" t="str">
        <f t="shared" si="54"/>
        <v>[{"bid":15004,"type":5,"num":1},{"bid":14001,"type":4,"num":1225}]</v>
      </c>
    </row>
    <row r="768" spans="1:12" x14ac:dyDescent="0.2">
      <c r="A768">
        <f>static_pve_stage!A768</f>
        <v>30407</v>
      </c>
      <c r="B768">
        <f>static_pve_stage!B768</f>
        <v>30408</v>
      </c>
      <c r="C768" t="str">
        <f>static_pve_stage!C768</f>
        <v>当前波数 7/20</v>
      </c>
      <c r="E768">
        <f t="shared" si="59"/>
        <v>15004</v>
      </c>
      <c r="F768">
        <f t="shared" si="55"/>
        <v>1</v>
      </c>
      <c r="G768">
        <f t="shared" si="58"/>
        <v>16006</v>
      </c>
      <c r="H768">
        <f t="shared" si="56"/>
        <v>0</v>
      </c>
      <c r="I768">
        <v>14001</v>
      </c>
      <c r="J768">
        <f t="shared" si="57"/>
        <v>1575</v>
      </c>
      <c r="L768" s="1" t="str">
        <f t="shared" si="54"/>
        <v>[{"bid":15004,"type":5,"num":1},{"bid":14001,"type":4,"num":1575}]</v>
      </c>
    </row>
    <row r="769" spans="1:12" x14ac:dyDescent="0.2">
      <c r="A769">
        <f>static_pve_stage!A769</f>
        <v>30408</v>
      </c>
      <c r="B769">
        <f>static_pve_stage!B769</f>
        <v>30409</v>
      </c>
      <c r="C769" t="str">
        <f>static_pve_stage!C769</f>
        <v>当前波数 8/20</v>
      </c>
      <c r="E769">
        <f t="shared" si="59"/>
        <v>15004</v>
      </c>
      <c r="F769">
        <f t="shared" si="55"/>
        <v>1</v>
      </c>
      <c r="G769">
        <f t="shared" si="58"/>
        <v>16006</v>
      </c>
      <c r="H769">
        <f t="shared" si="56"/>
        <v>0</v>
      </c>
      <c r="I769">
        <v>14001</v>
      </c>
      <c r="J769">
        <f t="shared" si="57"/>
        <v>1925</v>
      </c>
      <c r="L769" s="1" t="str">
        <f t="shared" si="54"/>
        <v>[{"bid":15004,"type":5,"num":1},{"bid":14001,"type":4,"num":1925}]</v>
      </c>
    </row>
    <row r="770" spans="1:12" x14ac:dyDescent="0.2">
      <c r="A770">
        <f>static_pve_stage!A770</f>
        <v>30409</v>
      </c>
      <c r="B770">
        <f>static_pve_stage!B770</f>
        <v>30410</v>
      </c>
      <c r="C770" t="str">
        <f>static_pve_stage!C770</f>
        <v>当前波数 9/20</v>
      </c>
      <c r="E770">
        <f t="shared" si="59"/>
        <v>15004</v>
      </c>
      <c r="F770">
        <f t="shared" si="55"/>
        <v>2</v>
      </c>
      <c r="G770">
        <f t="shared" si="58"/>
        <v>16006</v>
      </c>
      <c r="H770">
        <f t="shared" si="56"/>
        <v>0</v>
      </c>
      <c r="I770">
        <v>14001</v>
      </c>
      <c r="J770">
        <f t="shared" si="57"/>
        <v>2275</v>
      </c>
      <c r="L770" s="1" t="str">
        <f t="shared" si="54"/>
        <v>[{"bid":15004,"type":5,"num":2},{"bid":14001,"type":4,"num":2275}]</v>
      </c>
    </row>
    <row r="771" spans="1:12" x14ac:dyDescent="0.2">
      <c r="A771">
        <f>static_pve_stage!A771</f>
        <v>30410</v>
      </c>
      <c r="B771">
        <f>static_pve_stage!B771</f>
        <v>30411</v>
      </c>
      <c r="C771" t="str">
        <f>static_pve_stage!C771</f>
        <v>当前波数 10/20\n下一波BOSS</v>
      </c>
      <c r="E771">
        <f t="shared" si="59"/>
        <v>15004</v>
      </c>
      <c r="F771">
        <f t="shared" si="55"/>
        <v>2</v>
      </c>
      <c r="G771">
        <f t="shared" si="58"/>
        <v>16006</v>
      </c>
      <c r="H771">
        <f t="shared" si="56"/>
        <v>0</v>
      </c>
      <c r="I771">
        <v>14001</v>
      </c>
      <c r="J771">
        <f t="shared" si="57"/>
        <v>2625</v>
      </c>
      <c r="L771" s="1" t="str">
        <f t="shared" si="54"/>
        <v>[{"bid":15004,"type":5,"num":2},{"bid":14001,"type":4,"num":2625}]</v>
      </c>
    </row>
    <row r="772" spans="1:12" x14ac:dyDescent="0.2">
      <c r="A772">
        <f>static_pve_stage!A772</f>
        <v>30411</v>
      </c>
      <c r="B772">
        <f>static_pve_stage!B772</f>
        <v>30412</v>
      </c>
      <c r="C772" t="str">
        <f>static_pve_stage!C772</f>
        <v>BOSS波\n需击杀所有怪物</v>
      </c>
      <c r="E772">
        <f t="shared" si="59"/>
        <v>15004</v>
      </c>
      <c r="F772">
        <f t="shared" si="55"/>
        <v>2</v>
      </c>
      <c r="G772">
        <f t="shared" si="58"/>
        <v>16006</v>
      </c>
      <c r="H772">
        <f t="shared" si="56"/>
        <v>1</v>
      </c>
      <c r="I772">
        <v>14001</v>
      </c>
      <c r="J772">
        <f t="shared" si="57"/>
        <v>2975</v>
      </c>
      <c r="L772" s="1" t="str">
        <f t="shared" si="54"/>
        <v>[{"bid":15004,"type":5,"num":2},{"bid":16006,"type":6,"num":1},{"bid":14001,"type":4,"num":2975}]</v>
      </c>
    </row>
    <row r="773" spans="1:12" x14ac:dyDescent="0.2">
      <c r="A773">
        <f>static_pve_stage!A773</f>
        <v>30412</v>
      </c>
      <c r="B773">
        <f>static_pve_stage!B773</f>
        <v>30413</v>
      </c>
      <c r="C773" t="str">
        <f>static_pve_stage!C773</f>
        <v>当前波数 11/20</v>
      </c>
      <c r="E773">
        <f t="shared" si="59"/>
        <v>15004</v>
      </c>
      <c r="F773">
        <f t="shared" si="55"/>
        <v>3</v>
      </c>
      <c r="G773">
        <f t="shared" si="58"/>
        <v>16006</v>
      </c>
      <c r="H773">
        <f t="shared" si="56"/>
        <v>1</v>
      </c>
      <c r="I773">
        <v>14001</v>
      </c>
      <c r="J773">
        <f t="shared" si="57"/>
        <v>3325</v>
      </c>
      <c r="L773" s="1" t="str">
        <f t="shared" si="54"/>
        <v>[{"bid":15004,"type":5,"num":3},{"bid":16006,"type":6,"num":1},{"bid":14001,"type":4,"num":3325}]</v>
      </c>
    </row>
    <row r="774" spans="1:12" x14ac:dyDescent="0.2">
      <c r="A774">
        <f>static_pve_stage!A774</f>
        <v>30413</v>
      </c>
      <c r="B774">
        <f>static_pve_stage!B774</f>
        <v>30414</v>
      </c>
      <c r="C774" t="str">
        <f>static_pve_stage!C774</f>
        <v>当前波数 12/20</v>
      </c>
      <c r="E774">
        <f t="shared" si="59"/>
        <v>15004</v>
      </c>
      <c r="F774">
        <f t="shared" si="55"/>
        <v>3</v>
      </c>
      <c r="G774">
        <f t="shared" si="58"/>
        <v>16006</v>
      </c>
      <c r="H774">
        <f t="shared" si="56"/>
        <v>1</v>
      </c>
      <c r="I774">
        <v>14001</v>
      </c>
      <c r="J774">
        <f t="shared" si="57"/>
        <v>3675</v>
      </c>
      <c r="L774" s="1" t="str">
        <f t="shared" si="54"/>
        <v>[{"bid":15004,"type":5,"num":3},{"bid":16006,"type":6,"num":1},{"bid":14001,"type":4,"num":3675}]</v>
      </c>
    </row>
    <row r="775" spans="1:12" x14ac:dyDescent="0.2">
      <c r="A775">
        <f>static_pve_stage!A775</f>
        <v>30414</v>
      </c>
      <c r="B775">
        <f>static_pve_stage!B775</f>
        <v>30415</v>
      </c>
      <c r="C775" t="str">
        <f>static_pve_stage!C775</f>
        <v>当前波数 13/20</v>
      </c>
      <c r="E775">
        <f t="shared" si="59"/>
        <v>15004</v>
      </c>
      <c r="F775">
        <f t="shared" si="55"/>
        <v>4</v>
      </c>
      <c r="G775">
        <f t="shared" si="58"/>
        <v>16006</v>
      </c>
      <c r="H775">
        <f t="shared" si="56"/>
        <v>1</v>
      </c>
      <c r="I775">
        <v>14001</v>
      </c>
      <c r="J775">
        <f t="shared" si="57"/>
        <v>4025</v>
      </c>
      <c r="L775" s="1" t="str">
        <f t="shared" si="54"/>
        <v>[{"bid":15004,"type":5,"num":4},{"bid":16006,"type":6,"num":1},{"bid":14001,"type":4,"num":4025}]</v>
      </c>
    </row>
    <row r="776" spans="1:12" x14ac:dyDescent="0.2">
      <c r="A776">
        <f>static_pve_stage!A776</f>
        <v>30415</v>
      </c>
      <c r="B776">
        <f>static_pve_stage!B776</f>
        <v>30416</v>
      </c>
      <c r="C776" t="str">
        <f>static_pve_stage!C776</f>
        <v>当前波数 14/20</v>
      </c>
      <c r="E776">
        <f t="shared" si="59"/>
        <v>15004</v>
      </c>
      <c r="F776">
        <f t="shared" si="55"/>
        <v>4</v>
      </c>
      <c r="G776">
        <f t="shared" si="58"/>
        <v>16006</v>
      </c>
      <c r="H776">
        <f t="shared" si="56"/>
        <v>1</v>
      </c>
      <c r="I776">
        <v>14001</v>
      </c>
      <c r="J776">
        <f t="shared" si="57"/>
        <v>4375</v>
      </c>
      <c r="L776" s="1" t="str">
        <f t="shared" si="54"/>
        <v>[{"bid":15004,"type":5,"num":4},{"bid":16006,"type":6,"num":1},{"bid":14001,"type":4,"num":4375}]</v>
      </c>
    </row>
    <row r="777" spans="1:12" x14ac:dyDescent="0.2">
      <c r="A777">
        <f>static_pve_stage!A777</f>
        <v>30416</v>
      </c>
      <c r="B777">
        <f>static_pve_stage!B777</f>
        <v>30417</v>
      </c>
      <c r="C777" t="str">
        <f>static_pve_stage!C777</f>
        <v>当前波数 15/20</v>
      </c>
      <c r="E777">
        <f t="shared" si="59"/>
        <v>15004</v>
      </c>
      <c r="F777">
        <f t="shared" si="55"/>
        <v>4</v>
      </c>
      <c r="G777">
        <f t="shared" si="58"/>
        <v>16006</v>
      </c>
      <c r="H777">
        <f t="shared" si="56"/>
        <v>1</v>
      </c>
      <c r="I777">
        <v>14001</v>
      </c>
      <c r="J777">
        <f t="shared" si="57"/>
        <v>4725</v>
      </c>
      <c r="L777" s="1" t="str">
        <f t="shared" si="54"/>
        <v>[{"bid":15004,"type":5,"num":4},{"bid":16006,"type":6,"num":1},{"bid":14001,"type":4,"num":4725}]</v>
      </c>
    </row>
    <row r="778" spans="1:12" x14ac:dyDescent="0.2">
      <c r="A778">
        <f>static_pve_stage!A778</f>
        <v>30417</v>
      </c>
      <c r="B778">
        <f>static_pve_stage!B778</f>
        <v>30418</v>
      </c>
      <c r="C778" t="str">
        <f>static_pve_stage!C778</f>
        <v>当前波数 16/20\n下一波BOSS</v>
      </c>
      <c r="E778">
        <f t="shared" si="59"/>
        <v>15004</v>
      </c>
      <c r="F778">
        <f t="shared" si="55"/>
        <v>5</v>
      </c>
      <c r="G778">
        <f t="shared" si="58"/>
        <v>16006</v>
      </c>
      <c r="H778">
        <f t="shared" si="56"/>
        <v>1</v>
      </c>
      <c r="I778">
        <v>14001</v>
      </c>
      <c r="J778">
        <f t="shared" si="57"/>
        <v>5075</v>
      </c>
      <c r="L778" s="1" t="str">
        <f t="shared" si="54"/>
        <v>[{"bid":15004,"type":5,"num":5},{"bid":16006,"type":6,"num":1},{"bid":14001,"type":4,"num":5075}]</v>
      </c>
    </row>
    <row r="779" spans="1:12" x14ac:dyDescent="0.2">
      <c r="A779">
        <f>static_pve_stage!A779</f>
        <v>30418</v>
      </c>
      <c r="B779">
        <f>static_pve_stage!B779</f>
        <v>30419</v>
      </c>
      <c r="C779" t="str">
        <f>static_pve_stage!C779</f>
        <v>BOSS波\n需击杀所有怪物</v>
      </c>
      <c r="E779">
        <f t="shared" si="59"/>
        <v>15004</v>
      </c>
      <c r="F779">
        <f t="shared" si="55"/>
        <v>5</v>
      </c>
      <c r="G779">
        <f t="shared" si="58"/>
        <v>16006</v>
      </c>
      <c r="H779">
        <f t="shared" si="56"/>
        <v>1</v>
      </c>
      <c r="I779">
        <v>14001</v>
      </c>
      <c r="J779">
        <f t="shared" si="57"/>
        <v>5425</v>
      </c>
      <c r="L779" s="1" t="str">
        <f t="shared" si="54"/>
        <v>[{"bid":15004,"type":5,"num":5},{"bid":16006,"type":6,"num":1},{"bid":14001,"type":4,"num":5425}]</v>
      </c>
    </row>
    <row r="780" spans="1:12" x14ac:dyDescent="0.2">
      <c r="A780">
        <f>static_pve_stage!A780</f>
        <v>30419</v>
      </c>
      <c r="B780">
        <f>static_pve_stage!B780</f>
        <v>30420</v>
      </c>
      <c r="C780" t="str">
        <f>static_pve_stage!C780</f>
        <v>当前波数 17/20</v>
      </c>
      <c r="E780">
        <f t="shared" si="59"/>
        <v>15004</v>
      </c>
      <c r="F780">
        <f t="shared" si="55"/>
        <v>5</v>
      </c>
      <c r="G780">
        <f t="shared" si="58"/>
        <v>16006</v>
      </c>
      <c r="H780">
        <f t="shared" si="56"/>
        <v>2</v>
      </c>
      <c r="I780">
        <v>14001</v>
      </c>
      <c r="J780">
        <f t="shared" si="57"/>
        <v>5775</v>
      </c>
      <c r="L780" s="1" t="str">
        <f t="shared" si="54"/>
        <v>[{"bid":15004,"type":5,"num":5},{"bid":16006,"type":6,"num":2},{"bid":14001,"type":4,"num":5775}]</v>
      </c>
    </row>
    <row r="781" spans="1:12" x14ac:dyDescent="0.2">
      <c r="A781">
        <f>static_pve_stage!A781</f>
        <v>30420</v>
      </c>
      <c r="B781">
        <f>static_pve_stage!B781</f>
        <v>30421</v>
      </c>
      <c r="C781" t="str">
        <f>static_pve_stage!C781</f>
        <v>当前波数 18/20</v>
      </c>
      <c r="E781">
        <f t="shared" si="59"/>
        <v>15004</v>
      </c>
      <c r="F781">
        <f t="shared" si="55"/>
        <v>6</v>
      </c>
      <c r="G781">
        <f t="shared" si="58"/>
        <v>16006</v>
      </c>
      <c r="H781">
        <f t="shared" si="56"/>
        <v>2</v>
      </c>
      <c r="I781">
        <v>14001</v>
      </c>
      <c r="J781">
        <f t="shared" si="57"/>
        <v>6125</v>
      </c>
      <c r="L781" s="1" t="str">
        <f t="shared" si="54"/>
        <v>[{"bid":15004,"type":5,"num":6},{"bid":16006,"type":6,"num":2},{"bid":14001,"type":4,"num":6125}]</v>
      </c>
    </row>
    <row r="782" spans="1:12" x14ac:dyDescent="0.2">
      <c r="A782">
        <f>static_pve_stage!A782</f>
        <v>30421</v>
      </c>
      <c r="B782">
        <f>static_pve_stage!B782</f>
        <v>30422</v>
      </c>
      <c r="C782" t="str">
        <f>static_pve_stage!C782</f>
        <v>当前波数 19/20</v>
      </c>
      <c r="E782">
        <f t="shared" si="59"/>
        <v>15004</v>
      </c>
      <c r="F782">
        <f t="shared" si="55"/>
        <v>6</v>
      </c>
      <c r="G782">
        <f t="shared" si="58"/>
        <v>16006</v>
      </c>
      <c r="H782">
        <f t="shared" si="56"/>
        <v>2</v>
      </c>
      <c r="I782">
        <v>14001</v>
      </c>
      <c r="J782">
        <f t="shared" si="57"/>
        <v>6475</v>
      </c>
      <c r="L782" s="1" t="str">
        <f t="shared" ref="L782:L845" si="60">"["&amp;IF(F782=0,"","{""bid"":"&amp;E782&amp;",""type"":5,""num"":"&amp;F782&amp;"},")&amp;IF(H782=0,"","{""bid"":"&amp;G782&amp;",""type"":6,""num"":"&amp;H782&amp;"},")&amp;IF(J782=0,"","{""bid"":"&amp;I782&amp;",""type"":4,""num"":"&amp;J782&amp;"}")&amp;"]"</f>
        <v>[{"bid":15004,"type":5,"num":6},{"bid":16006,"type":6,"num":2},{"bid":14001,"type":4,"num":6475}]</v>
      </c>
    </row>
    <row r="783" spans="1:12" x14ac:dyDescent="0.2">
      <c r="A783">
        <f>static_pve_stage!A783</f>
        <v>30422</v>
      </c>
      <c r="B783">
        <f>static_pve_stage!B783</f>
        <v>30423</v>
      </c>
      <c r="C783" t="str">
        <f>static_pve_stage!C783</f>
        <v>当前波数 20/20\n下一波BOSS</v>
      </c>
      <c r="E783">
        <f t="shared" si="59"/>
        <v>15004</v>
      </c>
      <c r="F783">
        <f t="shared" si="55"/>
        <v>6</v>
      </c>
      <c r="G783">
        <f t="shared" si="58"/>
        <v>16006</v>
      </c>
      <c r="H783">
        <f t="shared" si="56"/>
        <v>2</v>
      </c>
      <c r="I783">
        <v>14001</v>
      </c>
      <c r="J783">
        <f t="shared" si="57"/>
        <v>6825</v>
      </c>
      <c r="L783" s="1" t="str">
        <f t="shared" si="60"/>
        <v>[{"bid":15004,"type":5,"num":6},{"bid":16006,"type":6,"num":2},{"bid":14001,"type":4,"num":6825}]</v>
      </c>
    </row>
    <row r="784" spans="1:12" x14ac:dyDescent="0.2">
      <c r="A784">
        <f>static_pve_stage!A784</f>
        <v>30423</v>
      </c>
      <c r="B784">
        <f>static_pve_stage!B784</f>
        <v>-1</v>
      </c>
      <c r="C784" t="str">
        <f>static_pve_stage!C784</f>
        <v>BOSS波\n需击杀所有怪物</v>
      </c>
      <c r="E784">
        <f t="shared" si="59"/>
        <v>15004</v>
      </c>
      <c r="F784">
        <f t="shared" si="55"/>
        <v>7</v>
      </c>
      <c r="G784">
        <f t="shared" si="58"/>
        <v>16006</v>
      </c>
      <c r="H784">
        <f t="shared" si="56"/>
        <v>2</v>
      </c>
      <c r="I784">
        <v>14001</v>
      </c>
      <c r="J784">
        <f t="shared" si="57"/>
        <v>7000</v>
      </c>
      <c r="L784" s="1" t="str">
        <f t="shared" si="60"/>
        <v>[{"bid":15004,"type":5,"num":7},{"bid":16006,"type":6,"num":2},{"bid":14001,"type":4,"num":7000}]</v>
      </c>
    </row>
    <row r="785" spans="1:12" x14ac:dyDescent="0.2">
      <c r="A785">
        <f>static_pve_stage!A785</f>
        <v>30501</v>
      </c>
      <c r="B785">
        <f>static_pve_stage!B785</f>
        <v>30502</v>
      </c>
      <c r="C785" t="str">
        <f>static_pve_stage!C785</f>
        <v>当前波数 1/20</v>
      </c>
      <c r="E785">
        <f t="shared" si="59"/>
        <v>15004</v>
      </c>
      <c r="F785">
        <f t="shared" si="55"/>
        <v>0</v>
      </c>
      <c r="G785">
        <f t="shared" si="58"/>
        <v>16006</v>
      </c>
      <c r="H785">
        <f t="shared" si="56"/>
        <v>0</v>
      </c>
      <c r="I785">
        <v>14001</v>
      </c>
      <c r="J785">
        <f t="shared" si="57"/>
        <v>0</v>
      </c>
      <c r="L785" s="1" t="str">
        <f t="shared" si="60"/>
        <v>[]</v>
      </c>
    </row>
    <row r="786" spans="1:12" x14ac:dyDescent="0.2">
      <c r="A786">
        <f>static_pve_stage!A786</f>
        <v>30502</v>
      </c>
      <c r="B786">
        <f>static_pve_stage!B786</f>
        <v>30503</v>
      </c>
      <c r="C786" t="str">
        <f>static_pve_stage!C786</f>
        <v>当前波数 2/20</v>
      </c>
      <c r="E786">
        <f t="shared" si="59"/>
        <v>15004</v>
      </c>
      <c r="F786">
        <f t="shared" si="55"/>
        <v>0</v>
      </c>
      <c r="G786">
        <f t="shared" si="58"/>
        <v>16006</v>
      </c>
      <c r="H786">
        <f t="shared" si="56"/>
        <v>0</v>
      </c>
      <c r="I786">
        <v>14001</v>
      </c>
      <c r="J786">
        <f t="shared" si="57"/>
        <v>200</v>
      </c>
      <c r="L786" s="1" t="str">
        <f t="shared" si="60"/>
        <v>[{"bid":14001,"type":4,"num":200}]</v>
      </c>
    </row>
    <row r="787" spans="1:12" x14ac:dyDescent="0.2">
      <c r="A787">
        <f>static_pve_stage!A787</f>
        <v>30503</v>
      </c>
      <c r="B787">
        <f>static_pve_stage!B787</f>
        <v>30504</v>
      </c>
      <c r="C787" t="str">
        <f>static_pve_stage!C787</f>
        <v>当前波数 3/20</v>
      </c>
      <c r="E787">
        <f t="shared" si="59"/>
        <v>15004</v>
      </c>
      <c r="F787">
        <f t="shared" si="55"/>
        <v>0</v>
      </c>
      <c r="G787">
        <f t="shared" si="58"/>
        <v>16006</v>
      </c>
      <c r="H787">
        <f t="shared" si="56"/>
        <v>0</v>
      </c>
      <c r="I787">
        <v>14001</v>
      </c>
      <c r="J787">
        <f t="shared" si="57"/>
        <v>400</v>
      </c>
      <c r="L787" s="1" t="str">
        <f t="shared" si="60"/>
        <v>[{"bid":14001,"type":4,"num":400}]</v>
      </c>
    </row>
    <row r="788" spans="1:12" x14ac:dyDescent="0.2">
      <c r="A788">
        <f>static_pve_stage!A788</f>
        <v>30504</v>
      </c>
      <c r="B788">
        <f>static_pve_stage!B788</f>
        <v>30505</v>
      </c>
      <c r="C788" t="str">
        <f>static_pve_stage!C788</f>
        <v>当前波数 4/20</v>
      </c>
      <c r="E788">
        <f t="shared" si="59"/>
        <v>15004</v>
      </c>
      <c r="F788">
        <f t="shared" si="55"/>
        <v>0</v>
      </c>
      <c r="G788">
        <f t="shared" si="58"/>
        <v>16006</v>
      </c>
      <c r="H788">
        <f t="shared" si="56"/>
        <v>0</v>
      </c>
      <c r="I788">
        <v>14001</v>
      </c>
      <c r="J788">
        <f t="shared" si="57"/>
        <v>600</v>
      </c>
      <c r="L788" s="1" t="str">
        <f t="shared" si="60"/>
        <v>[{"bid":14001,"type":4,"num":600}]</v>
      </c>
    </row>
    <row r="789" spans="1:12" x14ac:dyDescent="0.2">
      <c r="A789">
        <f>static_pve_stage!A789</f>
        <v>30505</v>
      </c>
      <c r="B789">
        <f>static_pve_stage!B789</f>
        <v>30506</v>
      </c>
      <c r="C789" t="str">
        <f>static_pve_stage!C789</f>
        <v>当前波数 5/20</v>
      </c>
      <c r="E789">
        <f t="shared" si="59"/>
        <v>15004</v>
      </c>
      <c r="F789">
        <f t="shared" si="55"/>
        <v>1</v>
      </c>
      <c r="G789">
        <f t="shared" si="58"/>
        <v>16006</v>
      </c>
      <c r="H789">
        <f t="shared" si="56"/>
        <v>0</v>
      </c>
      <c r="I789">
        <v>14001</v>
      </c>
      <c r="J789">
        <f t="shared" si="57"/>
        <v>1000</v>
      </c>
      <c r="L789" s="1" t="str">
        <f t="shared" si="60"/>
        <v>[{"bid":15004,"type":5,"num":1},{"bid":14001,"type":4,"num":1000}]</v>
      </c>
    </row>
    <row r="790" spans="1:12" x14ac:dyDescent="0.2">
      <c r="A790">
        <f>static_pve_stage!A790</f>
        <v>30506</v>
      </c>
      <c r="B790">
        <f>static_pve_stage!B790</f>
        <v>30507</v>
      </c>
      <c r="C790" t="str">
        <f>static_pve_stage!C790</f>
        <v>当前波数 6/20</v>
      </c>
      <c r="E790">
        <f t="shared" si="59"/>
        <v>15004</v>
      </c>
      <c r="F790">
        <f t="shared" si="55"/>
        <v>1</v>
      </c>
      <c r="G790">
        <f t="shared" si="58"/>
        <v>16006</v>
      </c>
      <c r="H790">
        <f t="shared" si="56"/>
        <v>0</v>
      </c>
      <c r="I790">
        <v>14001</v>
      </c>
      <c r="J790">
        <f t="shared" si="57"/>
        <v>1400</v>
      </c>
      <c r="L790" s="1" t="str">
        <f t="shared" si="60"/>
        <v>[{"bid":15004,"type":5,"num":1},{"bid":14001,"type":4,"num":1400}]</v>
      </c>
    </row>
    <row r="791" spans="1:12" x14ac:dyDescent="0.2">
      <c r="A791">
        <f>static_pve_stage!A791</f>
        <v>30507</v>
      </c>
      <c r="B791">
        <f>static_pve_stage!B791</f>
        <v>30508</v>
      </c>
      <c r="C791" t="str">
        <f>static_pve_stage!C791</f>
        <v>当前波数 7/20</v>
      </c>
      <c r="E791">
        <f t="shared" si="59"/>
        <v>15004</v>
      </c>
      <c r="F791">
        <f t="shared" si="55"/>
        <v>1</v>
      </c>
      <c r="G791">
        <f t="shared" si="58"/>
        <v>16006</v>
      </c>
      <c r="H791">
        <f t="shared" si="56"/>
        <v>0</v>
      </c>
      <c r="I791">
        <v>14001</v>
      </c>
      <c r="J791">
        <f t="shared" si="57"/>
        <v>1800</v>
      </c>
      <c r="L791" s="1" t="str">
        <f t="shared" si="60"/>
        <v>[{"bid":15004,"type":5,"num":1},{"bid":14001,"type":4,"num":1800}]</v>
      </c>
    </row>
    <row r="792" spans="1:12" x14ac:dyDescent="0.2">
      <c r="A792">
        <f>static_pve_stage!A792</f>
        <v>30508</v>
      </c>
      <c r="B792">
        <f>static_pve_stage!B792</f>
        <v>30509</v>
      </c>
      <c r="C792" t="str">
        <f>static_pve_stage!C792</f>
        <v>当前波数 8/20</v>
      </c>
      <c r="E792">
        <f t="shared" si="59"/>
        <v>15004</v>
      </c>
      <c r="F792">
        <f t="shared" si="55"/>
        <v>2</v>
      </c>
      <c r="G792">
        <f t="shared" si="58"/>
        <v>16006</v>
      </c>
      <c r="H792">
        <f t="shared" si="56"/>
        <v>0</v>
      </c>
      <c r="I792">
        <v>14001</v>
      </c>
      <c r="J792">
        <f t="shared" si="57"/>
        <v>2200</v>
      </c>
      <c r="L792" s="1" t="str">
        <f t="shared" si="60"/>
        <v>[{"bid":15004,"type":5,"num":2},{"bid":14001,"type":4,"num":2200}]</v>
      </c>
    </row>
    <row r="793" spans="1:12" x14ac:dyDescent="0.2">
      <c r="A793">
        <f>static_pve_stage!A793</f>
        <v>30509</v>
      </c>
      <c r="B793">
        <f>static_pve_stage!B793</f>
        <v>30510</v>
      </c>
      <c r="C793" t="str">
        <f>static_pve_stage!C793</f>
        <v>当前波数 9/20</v>
      </c>
      <c r="E793">
        <f t="shared" si="59"/>
        <v>15004</v>
      </c>
      <c r="F793">
        <f t="shared" si="55"/>
        <v>2</v>
      </c>
      <c r="G793">
        <f t="shared" si="58"/>
        <v>16006</v>
      </c>
      <c r="H793">
        <f t="shared" si="56"/>
        <v>0</v>
      </c>
      <c r="I793">
        <v>14001</v>
      </c>
      <c r="J793">
        <f t="shared" si="57"/>
        <v>2600</v>
      </c>
      <c r="L793" s="1" t="str">
        <f t="shared" si="60"/>
        <v>[{"bid":15004,"type":5,"num":2},{"bid":14001,"type":4,"num":2600}]</v>
      </c>
    </row>
    <row r="794" spans="1:12" x14ac:dyDescent="0.2">
      <c r="A794">
        <f>static_pve_stage!A794</f>
        <v>30510</v>
      </c>
      <c r="B794">
        <f>static_pve_stage!B794</f>
        <v>30511</v>
      </c>
      <c r="C794" t="str">
        <f>static_pve_stage!C794</f>
        <v>当前波数 10/20\n下一波BOSS</v>
      </c>
      <c r="E794">
        <f t="shared" si="59"/>
        <v>15004</v>
      </c>
      <c r="F794">
        <f t="shared" si="55"/>
        <v>3</v>
      </c>
      <c r="G794">
        <f t="shared" si="58"/>
        <v>16006</v>
      </c>
      <c r="H794">
        <f t="shared" si="56"/>
        <v>1</v>
      </c>
      <c r="I794">
        <v>14001</v>
      </c>
      <c r="J794">
        <f t="shared" si="57"/>
        <v>3000</v>
      </c>
      <c r="L794" s="1" t="str">
        <f t="shared" si="60"/>
        <v>[{"bid":15004,"type":5,"num":3},{"bid":16006,"type":6,"num":1},{"bid":14001,"type":4,"num":3000}]</v>
      </c>
    </row>
    <row r="795" spans="1:12" x14ac:dyDescent="0.2">
      <c r="A795">
        <f>static_pve_stage!A795</f>
        <v>30511</v>
      </c>
      <c r="B795">
        <f>static_pve_stage!B795</f>
        <v>30512</v>
      </c>
      <c r="C795" t="str">
        <f>static_pve_stage!C795</f>
        <v>BOSS波\n需击杀所有怪物</v>
      </c>
      <c r="E795">
        <f t="shared" si="59"/>
        <v>15004</v>
      </c>
      <c r="F795">
        <f t="shared" si="55"/>
        <v>3</v>
      </c>
      <c r="G795">
        <f t="shared" si="58"/>
        <v>16006</v>
      </c>
      <c r="H795">
        <f t="shared" si="56"/>
        <v>1</v>
      </c>
      <c r="I795">
        <v>14001</v>
      </c>
      <c r="J795">
        <f t="shared" si="57"/>
        <v>3400</v>
      </c>
      <c r="L795" s="1" t="str">
        <f t="shared" si="60"/>
        <v>[{"bid":15004,"type":5,"num":3},{"bid":16006,"type":6,"num":1},{"bid":14001,"type":4,"num":3400}]</v>
      </c>
    </row>
    <row r="796" spans="1:12" x14ac:dyDescent="0.2">
      <c r="A796">
        <f>static_pve_stage!A796</f>
        <v>30512</v>
      </c>
      <c r="B796">
        <f>static_pve_stage!B796</f>
        <v>30513</v>
      </c>
      <c r="C796" t="str">
        <f>static_pve_stage!C796</f>
        <v>当前波数 11/20</v>
      </c>
      <c r="E796">
        <f t="shared" si="59"/>
        <v>15004</v>
      </c>
      <c r="F796">
        <f t="shared" ref="F796:F859" si="61">F451</f>
        <v>3</v>
      </c>
      <c r="G796">
        <f t="shared" si="58"/>
        <v>16006</v>
      </c>
      <c r="H796">
        <f t="shared" ref="H796:H859" si="62">H451</f>
        <v>1</v>
      </c>
      <c r="I796">
        <v>14001</v>
      </c>
      <c r="J796">
        <f t="shared" ref="J796:J859" si="63">J451</f>
        <v>3800</v>
      </c>
      <c r="L796" s="1" t="str">
        <f t="shared" si="60"/>
        <v>[{"bid":15004,"type":5,"num":3},{"bid":16006,"type":6,"num":1},{"bid":14001,"type":4,"num":3800}]</v>
      </c>
    </row>
    <row r="797" spans="1:12" x14ac:dyDescent="0.2">
      <c r="A797">
        <f>static_pve_stage!A797</f>
        <v>30513</v>
      </c>
      <c r="B797">
        <f>static_pve_stage!B797</f>
        <v>30514</v>
      </c>
      <c r="C797" t="str">
        <f>static_pve_stage!C797</f>
        <v>当前波数 12/20</v>
      </c>
      <c r="E797">
        <f t="shared" si="59"/>
        <v>15004</v>
      </c>
      <c r="F797">
        <f t="shared" si="61"/>
        <v>4</v>
      </c>
      <c r="G797">
        <f t="shared" ref="G797:G860" si="64">G452+1</f>
        <v>16006</v>
      </c>
      <c r="H797">
        <f t="shared" si="62"/>
        <v>1</v>
      </c>
      <c r="I797">
        <v>14001</v>
      </c>
      <c r="J797">
        <f t="shared" si="63"/>
        <v>4200</v>
      </c>
      <c r="L797" s="1" t="str">
        <f t="shared" si="60"/>
        <v>[{"bid":15004,"type":5,"num":4},{"bid":16006,"type":6,"num":1},{"bid":14001,"type":4,"num":4200}]</v>
      </c>
    </row>
    <row r="798" spans="1:12" x14ac:dyDescent="0.2">
      <c r="A798">
        <f>static_pve_stage!A798</f>
        <v>30514</v>
      </c>
      <c r="B798">
        <f>static_pve_stage!B798</f>
        <v>30515</v>
      </c>
      <c r="C798" t="str">
        <f>static_pve_stage!C798</f>
        <v>当前波数 13/20</v>
      </c>
      <c r="E798">
        <f t="shared" si="59"/>
        <v>15004</v>
      </c>
      <c r="F798">
        <f t="shared" si="61"/>
        <v>4</v>
      </c>
      <c r="G798">
        <f t="shared" si="64"/>
        <v>16006</v>
      </c>
      <c r="H798">
        <f t="shared" si="62"/>
        <v>1</v>
      </c>
      <c r="I798">
        <v>14001</v>
      </c>
      <c r="J798">
        <f t="shared" si="63"/>
        <v>4600</v>
      </c>
      <c r="L798" s="1" t="str">
        <f t="shared" si="60"/>
        <v>[{"bid":15004,"type":5,"num":4},{"bid":16006,"type":6,"num":1},{"bid":14001,"type":4,"num":4600}]</v>
      </c>
    </row>
    <row r="799" spans="1:12" x14ac:dyDescent="0.2">
      <c r="A799">
        <f>static_pve_stage!A799</f>
        <v>30515</v>
      </c>
      <c r="B799">
        <f>static_pve_stage!B799</f>
        <v>30516</v>
      </c>
      <c r="C799" t="str">
        <f>static_pve_stage!C799</f>
        <v>当前波数 14/20</v>
      </c>
      <c r="E799">
        <f t="shared" si="59"/>
        <v>15004</v>
      </c>
      <c r="F799">
        <f t="shared" si="61"/>
        <v>5</v>
      </c>
      <c r="G799">
        <f t="shared" si="64"/>
        <v>16006</v>
      </c>
      <c r="H799">
        <f t="shared" si="62"/>
        <v>1</v>
      </c>
      <c r="I799">
        <v>14001</v>
      </c>
      <c r="J799">
        <f t="shared" si="63"/>
        <v>5000</v>
      </c>
      <c r="L799" s="1" t="str">
        <f t="shared" si="60"/>
        <v>[{"bid":15004,"type":5,"num":5},{"bid":16006,"type":6,"num":1},{"bid":14001,"type":4,"num":5000}]</v>
      </c>
    </row>
    <row r="800" spans="1:12" x14ac:dyDescent="0.2">
      <c r="A800">
        <f>static_pve_stage!A800</f>
        <v>30516</v>
      </c>
      <c r="B800">
        <f>static_pve_stage!B800</f>
        <v>30517</v>
      </c>
      <c r="C800" t="str">
        <f>static_pve_stage!C800</f>
        <v>当前波数 15/20</v>
      </c>
      <c r="E800">
        <f t="shared" si="59"/>
        <v>15004</v>
      </c>
      <c r="F800">
        <f t="shared" si="61"/>
        <v>5</v>
      </c>
      <c r="G800">
        <f t="shared" si="64"/>
        <v>16006</v>
      </c>
      <c r="H800">
        <f t="shared" si="62"/>
        <v>1</v>
      </c>
      <c r="I800">
        <v>14001</v>
      </c>
      <c r="J800">
        <f t="shared" si="63"/>
        <v>5400</v>
      </c>
      <c r="L800" s="1" t="str">
        <f t="shared" si="60"/>
        <v>[{"bid":15004,"type":5,"num":5},{"bid":16006,"type":6,"num":1},{"bid":14001,"type":4,"num":5400}]</v>
      </c>
    </row>
    <row r="801" spans="1:12" x14ac:dyDescent="0.2">
      <c r="A801">
        <f>static_pve_stage!A801</f>
        <v>30517</v>
      </c>
      <c r="B801">
        <f>static_pve_stage!B801</f>
        <v>30518</v>
      </c>
      <c r="C801" t="str">
        <f>static_pve_stage!C801</f>
        <v>当前波数 16/20\n下一波BOSS</v>
      </c>
      <c r="E801">
        <f t="shared" si="59"/>
        <v>15004</v>
      </c>
      <c r="F801">
        <f t="shared" si="61"/>
        <v>5</v>
      </c>
      <c r="G801">
        <f t="shared" si="64"/>
        <v>16006</v>
      </c>
      <c r="H801">
        <f t="shared" si="62"/>
        <v>2</v>
      </c>
      <c r="I801">
        <v>14001</v>
      </c>
      <c r="J801">
        <f t="shared" si="63"/>
        <v>5800</v>
      </c>
      <c r="L801" s="1" t="str">
        <f t="shared" si="60"/>
        <v>[{"bid":15004,"type":5,"num":5},{"bid":16006,"type":6,"num":2},{"bid":14001,"type":4,"num":5800}]</v>
      </c>
    </row>
    <row r="802" spans="1:12" x14ac:dyDescent="0.2">
      <c r="A802">
        <f>static_pve_stage!A802</f>
        <v>30518</v>
      </c>
      <c r="B802">
        <f>static_pve_stage!B802</f>
        <v>30519</v>
      </c>
      <c r="C802" t="str">
        <f>static_pve_stage!C802</f>
        <v>BOSS波\n需击杀所有怪物</v>
      </c>
      <c r="E802">
        <f t="shared" si="59"/>
        <v>15004</v>
      </c>
      <c r="F802">
        <f t="shared" si="61"/>
        <v>6</v>
      </c>
      <c r="G802">
        <f t="shared" si="64"/>
        <v>16006</v>
      </c>
      <c r="H802">
        <f t="shared" si="62"/>
        <v>2</v>
      </c>
      <c r="I802">
        <v>14001</v>
      </c>
      <c r="J802">
        <f t="shared" si="63"/>
        <v>6200</v>
      </c>
      <c r="L802" s="1" t="str">
        <f t="shared" si="60"/>
        <v>[{"bid":15004,"type":5,"num":6},{"bid":16006,"type":6,"num":2},{"bid":14001,"type":4,"num":6200}]</v>
      </c>
    </row>
    <row r="803" spans="1:12" x14ac:dyDescent="0.2">
      <c r="A803">
        <f>static_pve_stage!A803</f>
        <v>30519</v>
      </c>
      <c r="B803">
        <f>static_pve_stage!B803</f>
        <v>30520</v>
      </c>
      <c r="C803" t="str">
        <f>static_pve_stage!C803</f>
        <v>当前波数 17/20</v>
      </c>
      <c r="E803">
        <f t="shared" si="59"/>
        <v>15004</v>
      </c>
      <c r="F803">
        <f t="shared" si="61"/>
        <v>6</v>
      </c>
      <c r="G803">
        <f t="shared" si="64"/>
        <v>16006</v>
      </c>
      <c r="H803">
        <f t="shared" si="62"/>
        <v>2</v>
      </c>
      <c r="I803">
        <v>14001</v>
      </c>
      <c r="J803">
        <f t="shared" si="63"/>
        <v>6600</v>
      </c>
      <c r="L803" s="1" t="str">
        <f t="shared" si="60"/>
        <v>[{"bid":15004,"type":5,"num":6},{"bid":16006,"type":6,"num":2},{"bid":14001,"type":4,"num":6600}]</v>
      </c>
    </row>
    <row r="804" spans="1:12" x14ac:dyDescent="0.2">
      <c r="A804">
        <f>static_pve_stage!A804</f>
        <v>30520</v>
      </c>
      <c r="B804">
        <f>static_pve_stage!B804</f>
        <v>30521</v>
      </c>
      <c r="C804" t="str">
        <f>static_pve_stage!C804</f>
        <v>当前波数 18/20</v>
      </c>
      <c r="E804">
        <f t="shared" si="59"/>
        <v>15004</v>
      </c>
      <c r="F804">
        <f t="shared" si="61"/>
        <v>7</v>
      </c>
      <c r="G804">
        <f t="shared" si="64"/>
        <v>16006</v>
      </c>
      <c r="H804">
        <f t="shared" si="62"/>
        <v>2</v>
      </c>
      <c r="I804">
        <v>14001</v>
      </c>
      <c r="J804">
        <f t="shared" si="63"/>
        <v>7000</v>
      </c>
      <c r="L804" s="1" t="str">
        <f t="shared" si="60"/>
        <v>[{"bid":15004,"type":5,"num":7},{"bid":16006,"type":6,"num":2},{"bid":14001,"type":4,"num":7000}]</v>
      </c>
    </row>
    <row r="805" spans="1:12" x14ac:dyDescent="0.2">
      <c r="A805">
        <f>static_pve_stage!A805</f>
        <v>30521</v>
      </c>
      <c r="B805">
        <f>static_pve_stage!B805</f>
        <v>30522</v>
      </c>
      <c r="C805" t="str">
        <f>static_pve_stage!C805</f>
        <v>当前波数 19/20</v>
      </c>
      <c r="E805">
        <f t="shared" si="59"/>
        <v>15004</v>
      </c>
      <c r="F805">
        <f t="shared" si="61"/>
        <v>7</v>
      </c>
      <c r="G805">
        <f t="shared" si="64"/>
        <v>16006</v>
      </c>
      <c r="H805">
        <f t="shared" si="62"/>
        <v>2</v>
      </c>
      <c r="I805">
        <v>14001</v>
      </c>
      <c r="J805">
        <f t="shared" si="63"/>
        <v>7400</v>
      </c>
      <c r="L805" s="1" t="str">
        <f t="shared" si="60"/>
        <v>[{"bid":15004,"type":5,"num":7},{"bid":16006,"type":6,"num":2},{"bid":14001,"type":4,"num":7400}]</v>
      </c>
    </row>
    <row r="806" spans="1:12" x14ac:dyDescent="0.2">
      <c r="A806">
        <f>static_pve_stage!A806</f>
        <v>30522</v>
      </c>
      <c r="B806">
        <f>static_pve_stage!B806</f>
        <v>30523</v>
      </c>
      <c r="C806" t="str">
        <f>static_pve_stage!C806</f>
        <v>当前波数 20/20\n下一波BOSS</v>
      </c>
      <c r="E806">
        <f t="shared" si="59"/>
        <v>15004</v>
      </c>
      <c r="F806">
        <f t="shared" si="61"/>
        <v>7</v>
      </c>
      <c r="G806">
        <f t="shared" si="64"/>
        <v>16006</v>
      </c>
      <c r="H806">
        <f t="shared" si="62"/>
        <v>2</v>
      </c>
      <c r="I806">
        <v>14001</v>
      </c>
      <c r="J806">
        <f t="shared" si="63"/>
        <v>7800</v>
      </c>
      <c r="L806" s="1" t="str">
        <f t="shared" si="60"/>
        <v>[{"bid":15004,"type":5,"num":7},{"bid":16006,"type":6,"num":2},{"bid":14001,"type":4,"num":7800}]</v>
      </c>
    </row>
    <row r="807" spans="1:12" x14ac:dyDescent="0.2">
      <c r="A807">
        <f>static_pve_stage!A807</f>
        <v>30523</v>
      </c>
      <c r="B807">
        <f>static_pve_stage!B807</f>
        <v>-1</v>
      </c>
      <c r="C807" t="str">
        <f>static_pve_stage!C807</f>
        <v>BOSS波\n需击杀所有怪物</v>
      </c>
      <c r="E807">
        <f t="shared" si="59"/>
        <v>15004</v>
      </c>
      <c r="F807">
        <f t="shared" si="61"/>
        <v>8</v>
      </c>
      <c r="G807">
        <f t="shared" si="64"/>
        <v>16006</v>
      </c>
      <c r="H807">
        <f t="shared" si="62"/>
        <v>2</v>
      </c>
      <c r="I807">
        <v>14001</v>
      </c>
      <c r="J807">
        <f t="shared" si="63"/>
        <v>8000</v>
      </c>
      <c r="L807" s="1" t="str">
        <f t="shared" si="60"/>
        <v>[{"bid":15004,"type":5,"num":8},{"bid":16006,"type":6,"num":2},{"bid":14001,"type":4,"num":8000}]</v>
      </c>
    </row>
    <row r="808" spans="1:12" x14ac:dyDescent="0.2">
      <c r="A808">
        <f>static_pve_stage!A808</f>
        <v>30601</v>
      </c>
      <c r="B808">
        <f>static_pve_stage!B808</f>
        <v>30602</v>
      </c>
      <c r="C808" t="str">
        <f>static_pve_stage!C808</f>
        <v>当前波数 1/20</v>
      </c>
      <c r="E808">
        <f t="shared" si="59"/>
        <v>15004</v>
      </c>
      <c r="F808">
        <f t="shared" si="61"/>
        <v>0</v>
      </c>
      <c r="G808">
        <f t="shared" si="64"/>
        <v>16006</v>
      </c>
      <c r="H808">
        <f t="shared" si="62"/>
        <v>0</v>
      </c>
      <c r="I808">
        <v>14001</v>
      </c>
      <c r="J808">
        <f t="shared" si="63"/>
        <v>0</v>
      </c>
      <c r="L808" s="1" t="str">
        <f t="shared" si="60"/>
        <v>[]</v>
      </c>
    </row>
    <row r="809" spans="1:12" x14ac:dyDescent="0.2">
      <c r="A809">
        <f>static_pve_stage!A809</f>
        <v>30602</v>
      </c>
      <c r="B809">
        <f>static_pve_stage!B809</f>
        <v>30603</v>
      </c>
      <c r="C809" t="str">
        <f>static_pve_stage!C809</f>
        <v>当前波数 2/20</v>
      </c>
      <c r="E809">
        <f t="shared" si="59"/>
        <v>15004</v>
      </c>
      <c r="F809">
        <f t="shared" si="61"/>
        <v>0</v>
      </c>
      <c r="G809">
        <f t="shared" si="64"/>
        <v>16006</v>
      </c>
      <c r="H809">
        <f t="shared" si="62"/>
        <v>0</v>
      </c>
      <c r="I809">
        <v>14001</v>
      </c>
      <c r="J809">
        <f t="shared" si="63"/>
        <v>225</v>
      </c>
      <c r="L809" s="1" t="str">
        <f t="shared" si="60"/>
        <v>[{"bid":14001,"type":4,"num":225}]</v>
      </c>
    </row>
    <row r="810" spans="1:12" x14ac:dyDescent="0.2">
      <c r="A810">
        <f>static_pve_stage!A810</f>
        <v>30603</v>
      </c>
      <c r="B810">
        <f>static_pve_stage!B810</f>
        <v>30604</v>
      </c>
      <c r="C810" t="str">
        <f>static_pve_stage!C810</f>
        <v>当前波数 3/20</v>
      </c>
      <c r="E810">
        <f t="shared" si="59"/>
        <v>15004</v>
      </c>
      <c r="F810">
        <f t="shared" si="61"/>
        <v>0</v>
      </c>
      <c r="G810">
        <f t="shared" si="64"/>
        <v>16006</v>
      </c>
      <c r="H810">
        <f t="shared" si="62"/>
        <v>0</v>
      </c>
      <c r="I810">
        <v>14001</v>
      </c>
      <c r="J810">
        <f t="shared" si="63"/>
        <v>450</v>
      </c>
      <c r="L810" s="1" t="str">
        <f t="shared" si="60"/>
        <v>[{"bid":14001,"type":4,"num":450}]</v>
      </c>
    </row>
    <row r="811" spans="1:12" x14ac:dyDescent="0.2">
      <c r="A811">
        <f>static_pve_stage!A811</f>
        <v>30604</v>
      </c>
      <c r="B811">
        <f>static_pve_stage!B811</f>
        <v>30605</v>
      </c>
      <c r="C811" t="str">
        <f>static_pve_stage!C811</f>
        <v>当前波数 4/20</v>
      </c>
      <c r="E811">
        <f t="shared" si="59"/>
        <v>15004</v>
      </c>
      <c r="F811">
        <f t="shared" si="61"/>
        <v>0</v>
      </c>
      <c r="G811">
        <f t="shared" si="64"/>
        <v>16006</v>
      </c>
      <c r="H811">
        <f t="shared" si="62"/>
        <v>0</v>
      </c>
      <c r="I811">
        <v>14001</v>
      </c>
      <c r="J811">
        <f t="shared" si="63"/>
        <v>675</v>
      </c>
      <c r="L811" s="1" t="str">
        <f t="shared" si="60"/>
        <v>[{"bid":14001,"type":4,"num":675}]</v>
      </c>
    </row>
    <row r="812" spans="1:12" x14ac:dyDescent="0.2">
      <c r="A812">
        <f>static_pve_stage!A812</f>
        <v>30605</v>
      </c>
      <c r="B812">
        <f>static_pve_stage!B812</f>
        <v>30606</v>
      </c>
      <c r="C812" t="str">
        <f>static_pve_stage!C812</f>
        <v>当前波数 5/20</v>
      </c>
      <c r="E812">
        <f t="shared" si="59"/>
        <v>15004</v>
      </c>
      <c r="F812">
        <f t="shared" si="61"/>
        <v>1</v>
      </c>
      <c r="G812">
        <f t="shared" si="64"/>
        <v>16006</v>
      </c>
      <c r="H812">
        <f t="shared" si="62"/>
        <v>0</v>
      </c>
      <c r="I812">
        <v>14001</v>
      </c>
      <c r="J812">
        <f t="shared" si="63"/>
        <v>1125</v>
      </c>
      <c r="L812" s="1" t="str">
        <f t="shared" si="60"/>
        <v>[{"bid":15004,"type":5,"num":1},{"bid":14001,"type":4,"num":1125}]</v>
      </c>
    </row>
    <row r="813" spans="1:12" x14ac:dyDescent="0.2">
      <c r="A813">
        <f>static_pve_stage!A813</f>
        <v>30606</v>
      </c>
      <c r="B813">
        <f>static_pve_stage!B813</f>
        <v>30607</v>
      </c>
      <c r="C813" t="str">
        <f>static_pve_stage!C813</f>
        <v>当前波数 6/20</v>
      </c>
      <c r="E813">
        <f t="shared" si="59"/>
        <v>15004</v>
      </c>
      <c r="F813">
        <f t="shared" si="61"/>
        <v>1</v>
      </c>
      <c r="G813">
        <f t="shared" si="64"/>
        <v>16006</v>
      </c>
      <c r="H813">
        <f t="shared" si="62"/>
        <v>0</v>
      </c>
      <c r="I813">
        <v>14001</v>
      </c>
      <c r="J813">
        <f t="shared" si="63"/>
        <v>1575</v>
      </c>
      <c r="L813" s="1" t="str">
        <f t="shared" si="60"/>
        <v>[{"bid":15004,"type":5,"num":1},{"bid":14001,"type":4,"num":1575}]</v>
      </c>
    </row>
    <row r="814" spans="1:12" x14ac:dyDescent="0.2">
      <c r="A814">
        <f>static_pve_stage!A814</f>
        <v>30607</v>
      </c>
      <c r="B814">
        <f>static_pve_stage!B814</f>
        <v>30608</v>
      </c>
      <c r="C814" t="str">
        <f>static_pve_stage!C814</f>
        <v>当前波数 7/20</v>
      </c>
      <c r="E814">
        <f t="shared" si="59"/>
        <v>15004</v>
      </c>
      <c r="F814">
        <f t="shared" si="61"/>
        <v>2</v>
      </c>
      <c r="G814">
        <f t="shared" si="64"/>
        <v>16006</v>
      </c>
      <c r="H814">
        <f t="shared" si="62"/>
        <v>0</v>
      </c>
      <c r="I814">
        <v>14001</v>
      </c>
      <c r="J814">
        <f t="shared" si="63"/>
        <v>2025</v>
      </c>
      <c r="L814" s="1" t="str">
        <f t="shared" si="60"/>
        <v>[{"bid":15004,"type":5,"num":2},{"bid":14001,"type":4,"num":2025}]</v>
      </c>
    </row>
    <row r="815" spans="1:12" x14ac:dyDescent="0.2">
      <c r="A815">
        <f>static_pve_stage!A815</f>
        <v>30608</v>
      </c>
      <c r="B815">
        <f>static_pve_stage!B815</f>
        <v>30609</v>
      </c>
      <c r="C815" t="str">
        <f>static_pve_stage!C815</f>
        <v>当前波数 8/20</v>
      </c>
      <c r="E815">
        <f t="shared" si="59"/>
        <v>15004</v>
      </c>
      <c r="F815">
        <f t="shared" si="61"/>
        <v>2</v>
      </c>
      <c r="G815">
        <f t="shared" si="64"/>
        <v>16006</v>
      </c>
      <c r="H815">
        <f t="shared" si="62"/>
        <v>0</v>
      </c>
      <c r="I815">
        <v>14001</v>
      </c>
      <c r="J815">
        <f t="shared" si="63"/>
        <v>2475</v>
      </c>
      <c r="L815" s="1" t="str">
        <f t="shared" si="60"/>
        <v>[{"bid":15004,"type":5,"num":2},{"bid":14001,"type":4,"num":2475}]</v>
      </c>
    </row>
    <row r="816" spans="1:12" x14ac:dyDescent="0.2">
      <c r="A816">
        <f>static_pve_stage!A816</f>
        <v>30609</v>
      </c>
      <c r="B816">
        <f>static_pve_stage!B816</f>
        <v>30610</v>
      </c>
      <c r="C816" t="str">
        <f>static_pve_stage!C816</f>
        <v>当前波数 9/20</v>
      </c>
      <c r="E816">
        <f t="shared" si="59"/>
        <v>15004</v>
      </c>
      <c r="F816">
        <f t="shared" si="61"/>
        <v>2</v>
      </c>
      <c r="G816">
        <f t="shared" si="64"/>
        <v>16006</v>
      </c>
      <c r="H816">
        <f t="shared" si="62"/>
        <v>1</v>
      </c>
      <c r="I816">
        <v>14001</v>
      </c>
      <c r="J816">
        <f t="shared" si="63"/>
        <v>2925</v>
      </c>
      <c r="L816" s="1" t="str">
        <f t="shared" si="60"/>
        <v>[{"bid":15004,"type":5,"num":2},{"bid":16006,"type":6,"num":1},{"bid":14001,"type":4,"num":2925}]</v>
      </c>
    </row>
    <row r="817" spans="1:12" x14ac:dyDescent="0.2">
      <c r="A817">
        <f>static_pve_stage!A817</f>
        <v>30610</v>
      </c>
      <c r="B817">
        <f>static_pve_stage!B817</f>
        <v>30611</v>
      </c>
      <c r="C817" t="str">
        <f>static_pve_stage!C817</f>
        <v>当前波数 10/20\n下一波BOSS</v>
      </c>
      <c r="E817">
        <f t="shared" si="59"/>
        <v>15004</v>
      </c>
      <c r="F817">
        <f t="shared" si="61"/>
        <v>3</v>
      </c>
      <c r="G817">
        <f t="shared" si="64"/>
        <v>16006</v>
      </c>
      <c r="H817">
        <f t="shared" si="62"/>
        <v>1</v>
      </c>
      <c r="I817">
        <v>14001</v>
      </c>
      <c r="J817">
        <f t="shared" si="63"/>
        <v>3375</v>
      </c>
      <c r="L817" s="1" t="str">
        <f t="shared" si="60"/>
        <v>[{"bid":15004,"type":5,"num":3},{"bid":16006,"type":6,"num":1},{"bid":14001,"type":4,"num":3375}]</v>
      </c>
    </row>
    <row r="818" spans="1:12" x14ac:dyDescent="0.2">
      <c r="A818">
        <f>static_pve_stage!A818</f>
        <v>30611</v>
      </c>
      <c r="B818">
        <f>static_pve_stage!B818</f>
        <v>30612</v>
      </c>
      <c r="C818" t="str">
        <f>static_pve_stage!C818</f>
        <v>BOSS波\n需击杀所有怪物</v>
      </c>
      <c r="E818">
        <f t="shared" si="59"/>
        <v>15004</v>
      </c>
      <c r="F818">
        <f t="shared" si="61"/>
        <v>3</v>
      </c>
      <c r="G818">
        <f t="shared" si="64"/>
        <v>16006</v>
      </c>
      <c r="H818">
        <f t="shared" si="62"/>
        <v>1</v>
      </c>
      <c r="I818">
        <v>14001</v>
      </c>
      <c r="J818">
        <f t="shared" si="63"/>
        <v>3825</v>
      </c>
      <c r="L818" s="1" t="str">
        <f t="shared" si="60"/>
        <v>[{"bid":15004,"type":5,"num":3},{"bid":16006,"type":6,"num":1},{"bid":14001,"type":4,"num":3825}]</v>
      </c>
    </row>
    <row r="819" spans="1:12" x14ac:dyDescent="0.2">
      <c r="A819">
        <f>static_pve_stage!A819</f>
        <v>30612</v>
      </c>
      <c r="B819">
        <f>static_pve_stage!B819</f>
        <v>30613</v>
      </c>
      <c r="C819" t="str">
        <f>static_pve_stage!C819</f>
        <v>当前波数 11/20</v>
      </c>
      <c r="E819">
        <f t="shared" si="59"/>
        <v>15004</v>
      </c>
      <c r="F819">
        <f t="shared" si="61"/>
        <v>4</v>
      </c>
      <c r="G819">
        <f t="shared" si="64"/>
        <v>16006</v>
      </c>
      <c r="H819">
        <f t="shared" si="62"/>
        <v>1</v>
      </c>
      <c r="I819">
        <v>14001</v>
      </c>
      <c r="J819">
        <f t="shared" si="63"/>
        <v>4275</v>
      </c>
      <c r="L819" s="1" t="str">
        <f t="shared" si="60"/>
        <v>[{"bid":15004,"type":5,"num":4},{"bid":16006,"type":6,"num":1},{"bid":14001,"type":4,"num":4275}]</v>
      </c>
    </row>
    <row r="820" spans="1:12" x14ac:dyDescent="0.2">
      <c r="A820">
        <f>static_pve_stage!A820</f>
        <v>30613</v>
      </c>
      <c r="B820">
        <f>static_pve_stage!B820</f>
        <v>30614</v>
      </c>
      <c r="C820" t="str">
        <f>static_pve_stage!C820</f>
        <v>当前波数 12/20</v>
      </c>
      <c r="E820">
        <f t="shared" si="59"/>
        <v>15004</v>
      </c>
      <c r="F820">
        <f t="shared" si="61"/>
        <v>4</v>
      </c>
      <c r="G820">
        <f t="shared" si="64"/>
        <v>16006</v>
      </c>
      <c r="H820">
        <f t="shared" si="62"/>
        <v>1</v>
      </c>
      <c r="I820">
        <v>14001</v>
      </c>
      <c r="J820">
        <f t="shared" si="63"/>
        <v>4725</v>
      </c>
      <c r="L820" s="1" t="str">
        <f t="shared" si="60"/>
        <v>[{"bid":15004,"type":5,"num":4},{"bid":16006,"type":6,"num":1},{"bid":14001,"type":4,"num":4725}]</v>
      </c>
    </row>
    <row r="821" spans="1:12" x14ac:dyDescent="0.2">
      <c r="A821">
        <f>static_pve_stage!A821</f>
        <v>30614</v>
      </c>
      <c r="B821">
        <f>static_pve_stage!B821</f>
        <v>30615</v>
      </c>
      <c r="C821" t="str">
        <f>static_pve_stage!C821</f>
        <v>当前波数 13/20</v>
      </c>
      <c r="E821">
        <f t="shared" si="59"/>
        <v>15004</v>
      </c>
      <c r="F821">
        <f t="shared" si="61"/>
        <v>5</v>
      </c>
      <c r="G821">
        <f t="shared" si="64"/>
        <v>16006</v>
      </c>
      <c r="H821">
        <f t="shared" si="62"/>
        <v>1</v>
      </c>
      <c r="I821">
        <v>14001</v>
      </c>
      <c r="J821">
        <f t="shared" si="63"/>
        <v>5175</v>
      </c>
      <c r="L821" s="1" t="str">
        <f t="shared" si="60"/>
        <v>[{"bid":15004,"type":5,"num":5},{"bid":16006,"type":6,"num":1},{"bid":14001,"type":4,"num":5175}]</v>
      </c>
    </row>
    <row r="822" spans="1:12" x14ac:dyDescent="0.2">
      <c r="A822">
        <f>static_pve_stage!A822</f>
        <v>30615</v>
      </c>
      <c r="B822">
        <f>static_pve_stage!B822</f>
        <v>30616</v>
      </c>
      <c r="C822" t="str">
        <f>static_pve_stage!C822</f>
        <v>当前波数 14/20</v>
      </c>
      <c r="E822">
        <f t="shared" si="59"/>
        <v>15004</v>
      </c>
      <c r="F822">
        <f t="shared" si="61"/>
        <v>5</v>
      </c>
      <c r="G822">
        <f t="shared" si="64"/>
        <v>16006</v>
      </c>
      <c r="H822">
        <f t="shared" si="62"/>
        <v>1</v>
      </c>
      <c r="I822">
        <v>14001</v>
      </c>
      <c r="J822">
        <f t="shared" si="63"/>
        <v>5625</v>
      </c>
      <c r="L822" s="1" t="str">
        <f t="shared" si="60"/>
        <v>[{"bid":15004,"type":5,"num":5},{"bid":16006,"type":6,"num":1},{"bid":14001,"type":4,"num":5625}]</v>
      </c>
    </row>
    <row r="823" spans="1:12" x14ac:dyDescent="0.2">
      <c r="A823">
        <f>static_pve_stage!A823</f>
        <v>30616</v>
      </c>
      <c r="B823">
        <f>static_pve_stage!B823</f>
        <v>30617</v>
      </c>
      <c r="C823" t="str">
        <f>static_pve_stage!C823</f>
        <v>当前波数 15/20</v>
      </c>
      <c r="E823">
        <f t="shared" ref="E823:E886" si="65">E822</f>
        <v>15004</v>
      </c>
      <c r="F823">
        <f t="shared" si="61"/>
        <v>6</v>
      </c>
      <c r="G823">
        <f t="shared" si="64"/>
        <v>16006</v>
      </c>
      <c r="H823">
        <f t="shared" si="62"/>
        <v>2</v>
      </c>
      <c r="I823">
        <v>14001</v>
      </c>
      <c r="J823">
        <f t="shared" si="63"/>
        <v>6075</v>
      </c>
      <c r="L823" s="1" t="str">
        <f t="shared" si="60"/>
        <v>[{"bid":15004,"type":5,"num":6},{"bid":16006,"type":6,"num":2},{"bid":14001,"type":4,"num":6075}]</v>
      </c>
    </row>
    <row r="824" spans="1:12" x14ac:dyDescent="0.2">
      <c r="A824">
        <f>static_pve_stage!A824</f>
        <v>30617</v>
      </c>
      <c r="B824">
        <f>static_pve_stage!B824</f>
        <v>30618</v>
      </c>
      <c r="C824" t="str">
        <f>static_pve_stage!C824</f>
        <v>当前波数 16/20\n下一波BOSS</v>
      </c>
      <c r="E824">
        <f t="shared" si="65"/>
        <v>15004</v>
      </c>
      <c r="F824">
        <f t="shared" si="61"/>
        <v>6</v>
      </c>
      <c r="G824">
        <f t="shared" si="64"/>
        <v>16006</v>
      </c>
      <c r="H824">
        <f t="shared" si="62"/>
        <v>2</v>
      </c>
      <c r="I824">
        <v>14001</v>
      </c>
      <c r="J824">
        <f t="shared" si="63"/>
        <v>6525</v>
      </c>
      <c r="L824" s="1" t="str">
        <f t="shared" si="60"/>
        <v>[{"bid":15004,"type":5,"num":6},{"bid":16006,"type":6,"num":2},{"bid":14001,"type":4,"num":6525}]</v>
      </c>
    </row>
    <row r="825" spans="1:12" x14ac:dyDescent="0.2">
      <c r="A825">
        <f>static_pve_stage!A825</f>
        <v>30618</v>
      </c>
      <c r="B825">
        <f>static_pve_stage!B825</f>
        <v>30619</v>
      </c>
      <c r="C825" t="str">
        <f>static_pve_stage!C825</f>
        <v>BOSS波\n需击杀所有怪物</v>
      </c>
      <c r="E825">
        <f t="shared" si="65"/>
        <v>15004</v>
      </c>
      <c r="F825">
        <f t="shared" si="61"/>
        <v>6</v>
      </c>
      <c r="G825">
        <f t="shared" si="64"/>
        <v>16006</v>
      </c>
      <c r="H825">
        <f t="shared" si="62"/>
        <v>2</v>
      </c>
      <c r="I825">
        <v>14001</v>
      </c>
      <c r="J825">
        <f t="shared" si="63"/>
        <v>6975</v>
      </c>
      <c r="L825" s="1" t="str">
        <f t="shared" si="60"/>
        <v>[{"bid":15004,"type":5,"num":6},{"bid":16006,"type":6,"num":2},{"bid":14001,"type":4,"num":6975}]</v>
      </c>
    </row>
    <row r="826" spans="1:12" x14ac:dyDescent="0.2">
      <c r="A826">
        <f>static_pve_stage!A826</f>
        <v>30619</v>
      </c>
      <c r="B826">
        <f>static_pve_stage!B826</f>
        <v>30620</v>
      </c>
      <c r="C826" t="str">
        <f>static_pve_stage!C826</f>
        <v>当前波数 17/20</v>
      </c>
      <c r="E826">
        <f t="shared" si="65"/>
        <v>15004</v>
      </c>
      <c r="F826">
        <f t="shared" si="61"/>
        <v>7</v>
      </c>
      <c r="G826">
        <f t="shared" si="64"/>
        <v>16006</v>
      </c>
      <c r="H826">
        <f t="shared" si="62"/>
        <v>2</v>
      </c>
      <c r="I826">
        <v>14001</v>
      </c>
      <c r="J826">
        <f t="shared" si="63"/>
        <v>7425</v>
      </c>
      <c r="L826" s="1" t="str">
        <f t="shared" si="60"/>
        <v>[{"bid":15004,"type":5,"num":7},{"bid":16006,"type":6,"num":2},{"bid":14001,"type":4,"num":7425}]</v>
      </c>
    </row>
    <row r="827" spans="1:12" x14ac:dyDescent="0.2">
      <c r="A827">
        <f>static_pve_stage!A827</f>
        <v>30620</v>
      </c>
      <c r="B827">
        <f>static_pve_stage!B827</f>
        <v>30621</v>
      </c>
      <c r="C827" t="str">
        <f>static_pve_stage!C827</f>
        <v>当前波数 18/20</v>
      </c>
      <c r="E827">
        <f t="shared" si="65"/>
        <v>15004</v>
      </c>
      <c r="F827">
        <f t="shared" si="61"/>
        <v>7</v>
      </c>
      <c r="G827">
        <f t="shared" si="64"/>
        <v>16006</v>
      </c>
      <c r="H827">
        <f t="shared" si="62"/>
        <v>2</v>
      </c>
      <c r="I827">
        <v>14001</v>
      </c>
      <c r="J827">
        <f t="shared" si="63"/>
        <v>7875</v>
      </c>
      <c r="L827" s="1" t="str">
        <f t="shared" si="60"/>
        <v>[{"bid":15004,"type":5,"num":7},{"bid":16006,"type":6,"num":2},{"bid":14001,"type":4,"num":7875}]</v>
      </c>
    </row>
    <row r="828" spans="1:12" x14ac:dyDescent="0.2">
      <c r="A828">
        <f>static_pve_stage!A828</f>
        <v>30621</v>
      </c>
      <c r="B828">
        <f>static_pve_stage!B828</f>
        <v>30622</v>
      </c>
      <c r="C828" t="str">
        <f>static_pve_stage!C828</f>
        <v>当前波数 19/20</v>
      </c>
      <c r="E828">
        <f t="shared" si="65"/>
        <v>15004</v>
      </c>
      <c r="F828">
        <f t="shared" si="61"/>
        <v>8</v>
      </c>
      <c r="G828">
        <f t="shared" si="64"/>
        <v>16006</v>
      </c>
      <c r="H828">
        <f t="shared" si="62"/>
        <v>2</v>
      </c>
      <c r="I828">
        <v>14001</v>
      </c>
      <c r="J828">
        <f t="shared" si="63"/>
        <v>8325</v>
      </c>
      <c r="L828" s="1" t="str">
        <f t="shared" si="60"/>
        <v>[{"bid":15004,"type":5,"num":8},{"bid":16006,"type":6,"num":2},{"bid":14001,"type":4,"num":8325}]</v>
      </c>
    </row>
    <row r="829" spans="1:12" x14ac:dyDescent="0.2">
      <c r="A829">
        <f>static_pve_stage!A829</f>
        <v>30622</v>
      </c>
      <c r="B829">
        <f>static_pve_stage!B829</f>
        <v>30623</v>
      </c>
      <c r="C829" t="str">
        <f>static_pve_stage!C829</f>
        <v>当前波数 20/20\n下一波BOSS</v>
      </c>
      <c r="E829">
        <f t="shared" si="65"/>
        <v>15004</v>
      </c>
      <c r="F829">
        <f t="shared" si="61"/>
        <v>8</v>
      </c>
      <c r="G829">
        <f t="shared" si="64"/>
        <v>16006</v>
      </c>
      <c r="H829">
        <f t="shared" si="62"/>
        <v>3</v>
      </c>
      <c r="I829">
        <v>14001</v>
      </c>
      <c r="J829">
        <f t="shared" si="63"/>
        <v>8775</v>
      </c>
      <c r="L829" s="1" t="str">
        <f t="shared" si="60"/>
        <v>[{"bid":15004,"type":5,"num":8},{"bid":16006,"type":6,"num":3},{"bid":14001,"type":4,"num":8775}]</v>
      </c>
    </row>
    <row r="830" spans="1:12" x14ac:dyDescent="0.2">
      <c r="A830">
        <f>static_pve_stage!A830</f>
        <v>30623</v>
      </c>
      <c r="B830">
        <f>static_pve_stage!B830</f>
        <v>-1</v>
      </c>
      <c r="C830" t="str">
        <f>static_pve_stage!C830</f>
        <v>BOSS波\n需击杀所有怪物</v>
      </c>
      <c r="E830">
        <f t="shared" si="65"/>
        <v>15004</v>
      </c>
      <c r="F830">
        <f t="shared" si="61"/>
        <v>9</v>
      </c>
      <c r="G830">
        <f t="shared" si="64"/>
        <v>16006</v>
      </c>
      <c r="H830">
        <f t="shared" si="62"/>
        <v>3</v>
      </c>
      <c r="I830">
        <v>14001</v>
      </c>
      <c r="J830">
        <f t="shared" si="63"/>
        <v>9000</v>
      </c>
      <c r="L830" s="1" t="str">
        <f t="shared" si="60"/>
        <v>[{"bid":15004,"type":5,"num":9},{"bid":16006,"type":6,"num":3},{"bid":14001,"type":4,"num":9000}]</v>
      </c>
    </row>
    <row r="831" spans="1:12" x14ac:dyDescent="0.2">
      <c r="A831">
        <f>static_pve_stage!A831</f>
        <v>30701</v>
      </c>
      <c r="B831">
        <f>static_pve_stage!B831</f>
        <v>30702</v>
      </c>
      <c r="C831" t="str">
        <f>static_pve_stage!C831</f>
        <v>当前波数 1/20</v>
      </c>
      <c r="E831">
        <f t="shared" si="65"/>
        <v>15004</v>
      </c>
      <c r="F831">
        <f t="shared" si="61"/>
        <v>0</v>
      </c>
      <c r="G831">
        <f t="shared" si="64"/>
        <v>16006</v>
      </c>
      <c r="H831">
        <f t="shared" si="62"/>
        <v>0</v>
      </c>
      <c r="I831">
        <v>14001</v>
      </c>
      <c r="J831">
        <f t="shared" si="63"/>
        <v>0</v>
      </c>
      <c r="L831" s="1" t="str">
        <f t="shared" si="60"/>
        <v>[]</v>
      </c>
    </row>
    <row r="832" spans="1:12" x14ac:dyDescent="0.2">
      <c r="A832">
        <f>static_pve_stage!A832</f>
        <v>30702</v>
      </c>
      <c r="B832">
        <f>static_pve_stage!B832</f>
        <v>30703</v>
      </c>
      <c r="C832" t="str">
        <f>static_pve_stage!C832</f>
        <v>当前波数 2/20</v>
      </c>
      <c r="E832">
        <f t="shared" si="65"/>
        <v>15004</v>
      </c>
      <c r="F832">
        <f t="shared" si="61"/>
        <v>0</v>
      </c>
      <c r="G832">
        <f t="shared" si="64"/>
        <v>16006</v>
      </c>
      <c r="H832">
        <f t="shared" si="62"/>
        <v>0</v>
      </c>
      <c r="I832">
        <v>14001</v>
      </c>
      <c r="J832">
        <f t="shared" si="63"/>
        <v>250</v>
      </c>
      <c r="L832" s="1" t="str">
        <f t="shared" si="60"/>
        <v>[{"bid":14001,"type":4,"num":250}]</v>
      </c>
    </row>
    <row r="833" spans="1:12" x14ac:dyDescent="0.2">
      <c r="A833">
        <f>static_pve_stage!A833</f>
        <v>30703</v>
      </c>
      <c r="B833">
        <f>static_pve_stage!B833</f>
        <v>30704</v>
      </c>
      <c r="C833" t="str">
        <f>static_pve_stage!C833</f>
        <v>当前波数 3/20</v>
      </c>
      <c r="E833">
        <f t="shared" si="65"/>
        <v>15004</v>
      </c>
      <c r="F833">
        <f t="shared" si="61"/>
        <v>0</v>
      </c>
      <c r="G833">
        <f t="shared" si="64"/>
        <v>16006</v>
      </c>
      <c r="H833">
        <f t="shared" si="62"/>
        <v>0</v>
      </c>
      <c r="I833">
        <v>14001</v>
      </c>
      <c r="J833">
        <f t="shared" si="63"/>
        <v>500</v>
      </c>
      <c r="L833" s="1" t="str">
        <f t="shared" si="60"/>
        <v>[{"bid":14001,"type":4,"num":500}]</v>
      </c>
    </row>
    <row r="834" spans="1:12" x14ac:dyDescent="0.2">
      <c r="A834">
        <f>static_pve_stage!A834</f>
        <v>30704</v>
      </c>
      <c r="B834">
        <f>static_pve_stage!B834</f>
        <v>30705</v>
      </c>
      <c r="C834" t="str">
        <f>static_pve_stage!C834</f>
        <v>当前波数 4/20</v>
      </c>
      <c r="E834">
        <f t="shared" si="65"/>
        <v>15004</v>
      </c>
      <c r="F834">
        <f t="shared" si="61"/>
        <v>0</v>
      </c>
      <c r="G834">
        <f t="shared" si="64"/>
        <v>16006</v>
      </c>
      <c r="H834">
        <f t="shared" si="62"/>
        <v>0</v>
      </c>
      <c r="I834">
        <v>14001</v>
      </c>
      <c r="J834">
        <f t="shared" si="63"/>
        <v>750</v>
      </c>
      <c r="L834" s="1" t="str">
        <f t="shared" si="60"/>
        <v>[{"bid":14001,"type":4,"num":750}]</v>
      </c>
    </row>
    <row r="835" spans="1:12" x14ac:dyDescent="0.2">
      <c r="A835">
        <f>static_pve_stage!A835</f>
        <v>30705</v>
      </c>
      <c r="B835">
        <f>static_pve_stage!B835</f>
        <v>30706</v>
      </c>
      <c r="C835" t="str">
        <f>static_pve_stage!C835</f>
        <v>当前波数 5/20</v>
      </c>
      <c r="E835">
        <f t="shared" si="65"/>
        <v>15004</v>
      </c>
      <c r="F835">
        <f t="shared" si="61"/>
        <v>1</v>
      </c>
      <c r="G835">
        <f t="shared" si="64"/>
        <v>16006</v>
      </c>
      <c r="H835">
        <f t="shared" si="62"/>
        <v>0</v>
      </c>
      <c r="I835">
        <v>14001</v>
      </c>
      <c r="J835">
        <f t="shared" si="63"/>
        <v>1250</v>
      </c>
      <c r="L835" s="1" t="str">
        <f t="shared" si="60"/>
        <v>[{"bid":15004,"type":5,"num":1},{"bid":14001,"type":4,"num":1250}]</v>
      </c>
    </row>
    <row r="836" spans="1:12" x14ac:dyDescent="0.2">
      <c r="A836">
        <f>static_pve_stage!A836</f>
        <v>30706</v>
      </c>
      <c r="B836">
        <f>static_pve_stage!B836</f>
        <v>30707</v>
      </c>
      <c r="C836" t="str">
        <f>static_pve_stage!C836</f>
        <v>当前波数 6/20</v>
      </c>
      <c r="E836">
        <f t="shared" si="65"/>
        <v>15004</v>
      </c>
      <c r="F836">
        <f t="shared" si="61"/>
        <v>1</v>
      </c>
      <c r="G836">
        <f t="shared" si="64"/>
        <v>16006</v>
      </c>
      <c r="H836">
        <f t="shared" si="62"/>
        <v>0</v>
      </c>
      <c r="I836">
        <v>14001</v>
      </c>
      <c r="J836">
        <f t="shared" si="63"/>
        <v>1750</v>
      </c>
      <c r="L836" s="1" t="str">
        <f t="shared" si="60"/>
        <v>[{"bid":15004,"type":5,"num":1},{"bid":14001,"type":4,"num":1750}]</v>
      </c>
    </row>
    <row r="837" spans="1:12" x14ac:dyDescent="0.2">
      <c r="A837">
        <f>static_pve_stage!A837</f>
        <v>30707</v>
      </c>
      <c r="B837">
        <f>static_pve_stage!B837</f>
        <v>30708</v>
      </c>
      <c r="C837" t="str">
        <f>static_pve_stage!C837</f>
        <v>当前波数 7/20</v>
      </c>
      <c r="E837">
        <f t="shared" si="65"/>
        <v>15004</v>
      </c>
      <c r="F837">
        <f t="shared" si="61"/>
        <v>2</v>
      </c>
      <c r="G837">
        <f t="shared" si="64"/>
        <v>16006</v>
      </c>
      <c r="H837">
        <f t="shared" si="62"/>
        <v>0</v>
      </c>
      <c r="I837">
        <v>14001</v>
      </c>
      <c r="J837">
        <f t="shared" si="63"/>
        <v>2250</v>
      </c>
      <c r="L837" s="1" t="str">
        <f t="shared" si="60"/>
        <v>[{"bid":15004,"type":5,"num":2},{"bid":14001,"type":4,"num":2250}]</v>
      </c>
    </row>
    <row r="838" spans="1:12" x14ac:dyDescent="0.2">
      <c r="A838">
        <f>static_pve_stage!A838</f>
        <v>30708</v>
      </c>
      <c r="B838">
        <f>static_pve_stage!B838</f>
        <v>30709</v>
      </c>
      <c r="C838" t="str">
        <f>static_pve_stage!C838</f>
        <v>当前波数 8/20</v>
      </c>
      <c r="E838">
        <f t="shared" si="65"/>
        <v>15004</v>
      </c>
      <c r="F838">
        <f t="shared" si="61"/>
        <v>2</v>
      </c>
      <c r="G838">
        <f t="shared" si="64"/>
        <v>16006</v>
      </c>
      <c r="H838">
        <f t="shared" si="62"/>
        <v>0</v>
      </c>
      <c r="I838">
        <v>14001</v>
      </c>
      <c r="J838">
        <f t="shared" si="63"/>
        <v>2750</v>
      </c>
      <c r="L838" s="1" t="str">
        <f t="shared" si="60"/>
        <v>[{"bid":15004,"type":5,"num":2},{"bid":14001,"type":4,"num":2750}]</v>
      </c>
    </row>
    <row r="839" spans="1:12" x14ac:dyDescent="0.2">
      <c r="A839">
        <f>static_pve_stage!A839</f>
        <v>30709</v>
      </c>
      <c r="B839">
        <f>static_pve_stage!B839</f>
        <v>30710</v>
      </c>
      <c r="C839" t="str">
        <f>static_pve_stage!C839</f>
        <v>当前波数 9/20</v>
      </c>
      <c r="E839">
        <f t="shared" si="65"/>
        <v>15004</v>
      </c>
      <c r="F839">
        <f t="shared" si="61"/>
        <v>3</v>
      </c>
      <c r="G839">
        <f t="shared" si="64"/>
        <v>16006</v>
      </c>
      <c r="H839">
        <f t="shared" si="62"/>
        <v>1</v>
      </c>
      <c r="I839">
        <v>14001</v>
      </c>
      <c r="J839">
        <f t="shared" si="63"/>
        <v>3250</v>
      </c>
      <c r="L839" s="1" t="str">
        <f t="shared" si="60"/>
        <v>[{"bid":15004,"type":5,"num":3},{"bid":16006,"type":6,"num":1},{"bid":14001,"type":4,"num":3250}]</v>
      </c>
    </row>
    <row r="840" spans="1:12" x14ac:dyDescent="0.2">
      <c r="A840">
        <f>static_pve_stage!A840</f>
        <v>30710</v>
      </c>
      <c r="B840">
        <f>static_pve_stage!B840</f>
        <v>30711</v>
      </c>
      <c r="C840" t="str">
        <f>static_pve_stage!C840</f>
        <v>当前波数 10/20\n下一波BOSS</v>
      </c>
      <c r="E840">
        <f t="shared" si="65"/>
        <v>15004</v>
      </c>
      <c r="F840">
        <f t="shared" si="61"/>
        <v>3</v>
      </c>
      <c r="G840">
        <f t="shared" si="64"/>
        <v>16006</v>
      </c>
      <c r="H840">
        <f t="shared" si="62"/>
        <v>1</v>
      </c>
      <c r="I840">
        <v>14001</v>
      </c>
      <c r="J840">
        <f t="shared" si="63"/>
        <v>3750</v>
      </c>
      <c r="L840" s="1" t="str">
        <f t="shared" si="60"/>
        <v>[{"bid":15004,"type":5,"num":3},{"bid":16006,"type":6,"num":1},{"bid":14001,"type":4,"num":3750}]</v>
      </c>
    </row>
    <row r="841" spans="1:12" x14ac:dyDescent="0.2">
      <c r="A841">
        <f>static_pve_stage!A841</f>
        <v>30711</v>
      </c>
      <c r="B841">
        <f>static_pve_stage!B841</f>
        <v>30712</v>
      </c>
      <c r="C841" t="str">
        <f>static_pve_stage!C841</f>
        <v>BOSS波\n需击杀所有怪物</v>
      </c>
      <c r="E841">
        <f t="shared" si="65"/>
        <v>15004</v>
      </c>
      <c r="F841">
        <f t="shared" si="61"/>
        <v>4</v>
      </c>
      <c r="G841">
        <f t="shared" si="64"/>
        <v>16006</v>
      </c>
      <c r="H841">
        <f t="shared" si="62"/>
        <v>1</v>
      </c>
      <c r="I841">
        <v>14001</v>
      </c>
      <c r="J841">
        <f t="shared" si="63"/>
        <v>4250</v>
      </c>
      <c r="L841" s="1" t="str">
        <f t="shared" si="60"/>
        <v>[{"bid":15004,"type":5,"num":4},{"bid":16006,"type":6,"num":1},{"bid":14001,"type":4,"num":4250}]</v>
      </c>
    </row>
    <row r="842" spans="1:12" x14ac:dyDescent="0.2">
      <c r="A842">
        <f>static_pve_stage!A842</f>
        <v>30712</v>
      </c>
      <c r="B842">
        <f>static_pve_stage!B842</f>
        <v>30713</v>
      </c>
      <c r="C842" t="str">
        <f>static_pve_stage!C842</f>
        <v>当前波数 11/20</v>
      </c>
      <c r="E842">
        <f t="shared" si="65"/>
        <v>15004</v>
      </c>
      <c r="F842">
        <f t="shared" si="61"/>
        <v>4</v>
      </c>
      <c r="G842">
        <f t="shared" si="64"/>
        <v>16006</v>
      </c>
      <c r="H842">
        <f t="shared" si="62"/>
        <v>1</v>
      </c>
      <c r="I842">
        <v>14001</v>
      </c>
      <c r="J842">
        <f t="shared" si="63"/>
        <v>4750</v>
      </c>
      <c r="L842" s="1" t="str">
        <f t="shared" si="60"/>
        <v>[{"bid":15004,"type":5,"num":4},{"bid":16006,"type":6,"num":1},{"bid":14001,"type":4,"num":4750}]</v>
      </c>
    </row>
    <row r="843" spans="1:12" x14ac:dyDescent="0.2">
      <c r="A843">
        <f>static_pve_stage!A843</f>
        <v>30713</v>
      </c>
      <c r="B843">
        <f>static_pve_stage!B843</f>
        <v>30714</v>
      </c>
      <c r="C843" t="str">
        <f>static_pve_stage!C843</f>
        <v>当前波数 12/20</v>
      </c>
      <c r="E843">
        <f t="shared" si="65"/>
        <v>15004</v>
      </c>
      <c r="F843">
        <f t="shared" si="61"/>
        <v>5</v>
      </c>
      <c r="G843">
        <f t="shared" si="64"/>
        <v>16006</v>
      </c>
      <c r="H843">
        <f t="shared" si="62"/>
        <v>1</v>
      </c>
      <c r="I843">
        <v>14001</v>
      </c>
      <c r="J843">
        <f t="shared" si="63"/>
        <v>5250</v>
      </c>
      <c r="L843" s="1" t="str">
        <f t="shared" si="60"/>
        <v>[{"bid":15004,"type":5,"num":5},{"bid":16006,"type":6,"num":1},{"bid":14001,"type":4,"num":5250}]</v>
      </c>
    </row>
    <row r="844" spans="1:12" x14ac:dyDescent="0.2">
      <c r="A844">
        <f>static_pve_stage!A844</f>
        <v>30714</v>
      </c>
      <c r="B844">
        <f>static_pve_stage!B844</f>
        <v>30715</v>
      </c>
      <c r="C844" t="str">
        <f>static_pve_stage!C844</f>
        <v>当前波数 13/20</v>
      </c>
      <c r="E844">
        <f t="shared" si="65"/>
        <v>15004</v>
      </c>
      <c r="F844">
        <f t="shared" si="61"/>
        <v>5</v>
      </c>
      <c r="G844">
        <f t="shared" si="64"/>
        <v>16006</v>
      </c>
      <c r="H844">
        <f t="shared" si="62"/>
        <v>2</v>
      </c>
      <c r="I844">
        <v>14001</v>
      </c>
      <c r="J844">
        <f t="shared" si="63"/>
        <v>5750</v>
      </c>
      <c r="L844" s="1" t="str">
        <f t="shared" si="60"/>
        <v>[{"bid":15004,"type":5,"num":5},{"bid":16006,"type":6,"num":2},{"bid":14001,"type":4,"num":5750}]</v>
      </c>
    </row>
    <row r="845" spans="1:12" x14ac:dyDescent="0.2">
      <c r="A845">
        <f>static_pve_stage!A845</f>
        <v>30715</v>
      </c>
      <c r="B845">
        <f>static_pve_stage!B845</f>
        <v>30716</v>
      </c>
      <c r="C845" t="str">
        <f>static_pve_stage!C845</f>
        <v>当前波数 14/20</v>
      </c>
      <c r="E845">
        <f t="shared" si="65"/>
        <v>15004</v>
      </c>
      <c r="F845">
        <f t="shared" si="61"/>
        <v>6</v>
      </c>
      <c r="G845">
        <f t="shared" si="64"/>
        <v>16006</v>
      </c>
      <c r="H845">
        <f t="shared" si="62"/>
        <v>2</v>
      </c>
      <c r="I845">
        <v>14001</v>
      </c>
      <c r="J845">
        <f t="shared" si="63"/>
        <v>6250</v>
      </c>
      <c r="L845" s="1" t="str">
        <f t="shared" si="60"/>
        <v>[{"bid":15004,"type":5,"num":6},{"bid":16006,"type":6,"num":2},{"bid":14001,"type":4,"num":6250}]</v>
      </c>
    </row>
    <row r="846" spans="1:12" x14ac:dyDescent="0.2">
      <c r="A846">
        <f>static_pve_stage!A846</f>
        <v>30716</v>
      </c>
      <c r="B846">
        <f>static_pve_stage!B846</f>
        <v>30717</v>
      </c>
      <c r="C846" t="str">
        <f>static_pve_stage!C846</f>
        <v>当前波数 15/20</v>
      </c>
      <c r="E846">
        <f t="shared" si="65"/>
        <v>15004</v>
      </c>
      <c r="F846">
        <f t="shared" si="61"/>
        <v>6</v>
      </c>
      <c r="G846">
        <f t="shared" si="64"/>
        <v>16006</v>
      </c>
      <c r="H846">
        <f t="shared" si="62"/>
        <v>2</v>
      </c>
      <c r="I846">
        <v>14001</v>
      </c>
      <c r="J846">
        <f t="shared" si="63"/>
        <v>6750</v>
      </c>
      <c r="L846" s="1" t="str">
        <f t="shared" ref="L846:L909" si="66">"["&amp;IF(F846=0,"","{""bid"":"&amp;E846&amp;",""type"":5,""num"":"&amp;F846&amp;"},")&amp;IF(H846=0,"","{""bid"":"&amp;G846&amp;",""type"":6,""num"":"&amp;H846&amp;"},")&amp;IF(J846=0,"","{""bid"":"&amp;I846&amp;",""type"":4,""num"":"&amp;J846&amp;"}")&amp;"]"</f>
        <v>[{"bid":15004,"type":5,"num":6},{"bid":16006,"type":6,"num":2},{"bid":14001,"type":4,"num":6750}]</v>
      </c>
    </row>
    <row r="847" spans="1:12" x14ac:dyDescent="0.2">
      <c r="A847">
        <f>static_pve_stage!A847</f>
        <v>30717</v>
      </c>
      <c r="B847">
        <f>static_pve_stage!B847</f>
        <v>30718</v>
      </c>
      <c r="C847" t="str">
        <f>static_pve_stage!C847</f>
        <v>当前波数 16/20\n下一波BOSS</v>
      </c>
      <c r="E847">
        <f t="shared" si="65"/>
        <v>15004</v>
      </c>
      <c r="F847">
        <f t="shared" si="61"/>
        <v>7</v>
      </c>
      <c r="G847">
        <f t="shared" si="64"/>
        <v>16006</v>
      </c>
      <c r="H847">
        <f t="shared" si="62"/>
        <v>2</v>
      </c>
      <c r="I847">
        <v>14001</v>
      </c>
      <c r="J847">
        <f t="shared" si="63"/>
        <v>7250</v>
      </c>
      <c r="L847" s="1" t="str">
        <f t="shared" si="66"/>
        <v>[{"bid":15004,"type":5,"num":7},{"bid":16006,"type":6,"num":2},{"bid":14001,"type":4,"num":7250}]</v>
      </c>
    </row>
    <row r="848" spans="1:12" x14ac:dyDescent="0.2">
      <c r="A848">
        <f>static_pve_stage!A848</f>
        <v>30718</v>
      </c>
      <c r="B848">
        <f>static_pve_stage!B848</f>
        <v>30719</v>
      </c>
      <c r="C848" t="str">
        <f>static_pve_stage!C848</f>
        <v>BOSS波\n需击杀所有怪物</v>
      </c>
      <c r="E848">
        <f t="shared" si="65"/>
        <v>15004</v>
      </c>
      <c r="F848">
        <f t="shared" si="61"/>
        <v>7</v>
      </c>
      <c r="G848">
        <f t="shared" si="64"/>
        <v>16006</v>
      </c>
      <c r="H848">
        <f t="shared" si="62"/>
        <v>2</v>
      </c>
      <c r="I848">
        <v>14001</v>
      </c>
      <c r="J848">
        <f t="shared" si="63"/>
        <v>7750</v>
      </c>
      <c r="L848" s="1" t="str">
        <f t="shared" si="66"/>
        <v>[{"bid":15004,"type":5,"num":7},{"bid":16006,"type":6,"num":2},{"bid":14001,"type":4,"num":7750}]</v>
      </c>
    </row>
    <row r="849" spans="1:12" x14ac:dyDescent="0.2">
      <c r="A849">
        <f>static_pve_stage!A849</f>
        <v>30719</v>
      </c>
      <c r="B849">
        <f>static_pve_stage!B849</f>
        <v>30720</v>
      </c>
      <c r="C849" t="str">
        <f>static_pve_stage!C849</f>
        <v>当前波数 17/20</v>
      </c>
      <c r="E849">
        <f t="shared" si="65"/>
        <v>15004</v>
      </c>
      <c r="F849">
        <f t="shared" si="61"/>
        <v>8</v>
      </c>
      <c r="G849">
        <f t="shared" si="64"/>
        <v>16006</v>
      </c>
      <c r="H849">
        <f t="shared" si="62"/>
        <v>2</v>
      </c>
      <c r="I849">
        <v>14001</v>
      </c>
      <c r="J849">
        <f t="shared" si="63"/>
        <v>8250</v>
      </c>
      <c r="L849" s="1" t="str">
        <f t="shared" si="66"/>
        <v>[{"bid":15004,"type":5,"num":8},{"bid":16006,"type":6,"num":2},{"bid":14001,"type":4,"num":8250}]</v>
      </c>
    </row>
    <row r="850" spans="1:12" x14ac:dyDescent="0.2">
      <c r="A850">
        <f>static_pve_stage!A850</f>
        <v>30720</v>
      </c>
      <c r="B850">
        <f>static_pve_stage!B850</f>
        <v>30721</v>
      </c>
      <c r="C850" t="str">
        <f>static_pve_stage!C850</f>
        <v>当前波数 18/20</v>
      </c>
      <c r="E850">
        <f t="shared" si="65"/>
        <v>15004</v>
      </c>
      <c r="F850">
        <f t="shared" si="61"/>
        <v>8</v>
      </c>
      <c r="G850">
        <f t="shared" si="64"/>
        <v>16006</v>
      </c>
      <c r="H850">
        <f t="shared" si="62"/>
        <v>3</v>
      </c>
      <c r="I850">
        <v>14001</v>
      </c>
      <c r="J850">
        <f t="shared" si="63"/>
        <v>8750</v>
      </c>
      <c r="L850" s="1" t="str">
        <f t="shared" si="66"/>
        <v>[{"bid":15004,"type":5,"num":8},{"bid":16006,"type":6,"num":3},{"bid":14001,"type":4,"num":8750}]</v>
      </c>
    </row>
    <row r="851" spans="1:12" x14ac:dyDescent="0.2">
      <c r="A851">
        <f>static_pve_stage!A851</f>
        <v>30721</v>
      </c>
      <c r="B851">
        <f>static_pve_stage!B851</f>
        <v>30722</v>
      </c>
      <c r="C851" t="str">
        <f>static_pve_stage!C851</f>
        <v>当前波数 19/20</v>
      </c>
      <c r="E851">
        <f t="shared" si="65"/>
        <v>15004</v>
      </c>
      <c r="F851">
        <f t="shared" si="61"/>
        <v>9</v>
      </c>
      <c r="G851">
        <f t="shared" si="64"/>
        <v>16006</v>
      </c>
      <c r="H851">
        <f t="shared" si="62"/>
        <v>3</v>
      </c>
      <c r="I851">
        <v>14001</v>
      </c>
      <c r="J851">
        <f t="shared" si="63"/>
        <v>9250</v>
      </c>
      <c r="L851" s="1" t="str">
        <f t="shared" si="66"/>
        <v>[{"bid":15004,"type":5,"num":9},{"bid":16006,"type":6,"num":3},{"bid":14001,"type":4,"num":9250}]</v>
      </c>
    </row>
    <row r="852" spans="1:12" x14ac:dyDescent="0.2">
      <c r="A852">
        <f>static_pve_stage!A852</f>
        <v>30722</v>
      </c>
      <c r="B852">
        <f>static_pve_stage!B852</f>
        <v>30723</v>
      </c>
      <c r="C852" t="str">
        <f>static_pve_stage!C852</f>
        <v>当前波数 20/20\n下一波BOSS</v>
      </c>
      <c r="E852">
        <f t="shared" si="65"/>
        <v>15004</v>
      </c>
      <c r="F852">
        <f t="shared" si="61"/>
        <v>9</v>
      </c>
      <c r="G852">
        <f t="shared" si="64"/>
        <v>16006</v>
      </c>
      <c r="H852">
        <f t="shared" si="62"/>
        <v>3</v>
      </c>
      <c r="I852">
        <v>14001</v>
      </c>
      <c r="J852">
        <f t="shared" si="63"/>
        <v>9750</v>
      </c>
      <c r="L852" s="1" t="str">
        <f t="shared" si="66"/>
        <v>[{"bid":15004,"type":5,"num":9},{"bid":16006,"type":6,"num":3},{"bid":14001,"type":4,"num":9750}]</v>
      </c>
    </row>
    <row r="853" spans="1:12" x14ac:dyDescent="0.2">
      <c r="A853">
        <f>static_pve_stage!A853</f>
        <v>30723</v>
      </c>
      <c r="B853">
        <f>static_pve_stage!B853</f>
        <v>-1</v>
      </c>
      <c r="C853" t="str">
        <f>static_pve_stage!C853</f>
        <v>BOSS波\n需击杀所有怪物</v>
      </c>
      <c r="E853">
        <f t="shared" si="65"/>
        <v>15004</v>
      </c>
      <c r="F853">
        <f t="shared" si="61"/>
        <v>10</v>
      </c>
      <c r="G853">
        <f t="shared" si="64"/>
        <v>16006</v>
      </c>
      <c r="H853">
        <f t="shared" si="62"/>
        <v>3</v>
      </c>
      <c r="I853">
        <v>14001</v>
      </c>
      <c r="J853">
        <f t="shared" si="63"/>
        <v>10000</v>
      </c>
      <c r="L853" s="1" t="str">
        <f t="shared" si="66"/>
        <v>[{"bid":15004,"type":5,"num":10},{"bid":16006,"type":6,"num":3},{"bid":14001,"type":4,"num":10000}]</v>
      </c>
    </row>
    <row r="854" spans="1:12" x14ac:dyDescent="0.2">
      <c r="A854">
        <f>static_pve_stage!A854</f>
        <v>30801</v>
      </c>
      <c r="B854">
        <f>static_pve_stage!B854</f>
        <v>30802</v>
      </c>
      <c r="C854" t="str">
        <f>static_pve_stage!C854</f>
        <v>当前波数 1/20</v>
      </c>
      <c r="E854">
        <f t="shared" si="65"/>
        <v>15004</v>
      </c>
      <c r="F854">
        <f t="shared" si="61"/>
        <v>0</v>
      </c>
      <c r="G854">
        <f t="shared" si="64"/>
        <v>16006</v>
      </c>
      <c r="H854">
        <f t="shared" si="62"/>
        <v>0</v>
      </c>
      <c r="I854">
        <v>14001</v>
      </c>
      <c r="J854">
        <f t="shared" si="63"/>
        <v>0</v>
      </c>
      <c r="L854" s="1" t="str">
        <f t="shared" si="66"/>
        <v>[]</v>
      </c>
    </row>
    <row r="855" spans="1:12" x14ac:dyDescent="0.2">
      <c r="A855">
        <f>static_pve_stage!A855</f>
        <v>30802</v>
      </c>
      <c r="B855">
        <f>static_pve_stage!B855</f>
        <v>30803</v>
      </c>
      <c r="C855" t="str">
        <f>static_pve_stage!C855</f>
        <v>当前波数 2/20</v>
      </c>
      <c r="E855">
        <f t="shared" si="65"/>
        <v>15004</v>
      </c>
      <c r="F855">
        <f t="shared" si="61"/>
        <v>0</v>
      </c>
      <c r="G855">
        <f t="shared" si="64"/>
        <v>16006</v>
      </c>
      <c r="H855">
        <f t="shared" si="62"/>
        <v>0</v>
      </c>
      <c r="I855">
        <v>14001</v>
      </c>
      <c r="J855">
        <f t="shared" si="63"/>
        <v>275</v>
      </c>
      <c r="L855" s="1" t="str">
        <f t="shared" si="66"/>
        <v>[{"bid":14001,"type":4,"num":275}]</v>
      </c>
    </row>
    <row r="856" spans="1:12" x14ac:dyDescent="0.2">
      <c r="A856">
        <f>static_pve_stage!A856</f>
        <v>30803</v>
      </c>
      <c r="B856">
        <f>static_pve_stage!B856</f>
        <v>30804</v>
      </c>
      <c r="C856" t="str">
        <f>static_pve_stage!C856</f>
        <v>当前波数 3/20</v>
      </c>
      <c r="E856">
        <f t="shared" si="65"/>
        <v>15004</v>
      </c>
      <c r="F856">
        <f t="shared" si="61"/>
        <v>0</v>
      </c>
      <c r="G856">
        <f t="shared" si="64"/>
        <v>16006</v>
      </c>
      <c r="H856">
        <f t="shared" si="62"/>
        <v>0</v>
      </c>
      <c r="I856">
        <v>14001</v>
      </c>
      <c r="J856">
        <f t="shared" si="63"/>
        <v>550</v>
      </c>
      <c r="L856" s="1" t="str">
        <f t="shared" si="66"/>
        <v>[{"bid":14001,"type":4,"num":550}]</v>
      </c>
    </row>
    <row r="857" spans="1:12" x14ac:dyDescent="0.2">
      <c r="A857">
        <f>static_pve_stage!A857</f>
        <v>30804</v>
      </c>
      <c r="B857">
        <f>static_pve_stage!B857</f>
        <v>30805</v>
      </c>
      <c r="C857" t="str">
        <f>static_pve_stage!C857</f>
        <v>当前波数 4/20</v>
      </c>
      <c r="E857">
        <f t="shared" si="65"/>
        <v>15004</v>
      </c>
      <c r="F857">
        <f t="shared" si="61"/>
        <v>0</v>
      </c>
      <c r="G857">
        <f t="shared" si="64"/>
        <v>16006</v>
      </c>
      <c r="H857">
        <f t="shared" si="62"/>
        <v>0</v>
      </c>
      <c r="I857">
        <v>14001</v>
      </c>
      <c r="J857">
        <f t="shared" si="63"/>
        <v>825</v>
      </c>
      <c r="L857" s="1" t="str">
        <f t="shared" si="66"/>
        <v>[{"bid":14001,"type":4,"num":825}]</v>
      </c>
    </row>
    <row r="858" spans="1:12" x14ac:dyDescent="0.2">
      <c r="A858">
        <f>static_pve_stage!A858</f>
        <v>30805</v>
      </c>
      <c r="B858">
        <f>static_pve_stage!B858</f>
        <v>30806</v>
      </c>
      <c r="C858" t="str">
        <f>static_pve_stage!C858</f>
        <v>当前波数 5/20</v>
      </c>
      <c r="E858">
        <f t="shared" si="65"/>
        <v>15004</v>
      </c>
      <c r="F858">
        <f t="shared" si="61"/>
        <v>1</v>
      </c>
      <c r="G858">
        <f t="shared" si="64"/>
        <v>16006</v>
      </c>
      <c r="H858">
        <f t="shared" si="62"/>
        <v>0</v>
      </c>
      <c r="I858">
        <v>14001</v>
      </c>
      <c r="J858">
        <f t="shared" si="63"/>
        <v>1375</v>
      </c>
      <c r="L858" s="1" t="str">
        <f t="shared" si="66"/>
        <v>[{"bid":15004,"type":5,"num":1},{"bid":14001,"type":4,"num":1375}]</v>
      </c>
    </row>
    <row r="859" spans="1:12" x14ac:dyDescent="0.2">
      <c r="A859">
        <f>static_pve_stage!A859</f>
        <v>30806</v>
      </c>
      <c r="B859">
        <f>static_pve_stage!B859</f>
        <v>30807</v>
      </c>
      <c r="C859" t="str">
        <f>static_pve_stage!C859</f>
        <v>当前波数 6/20</v>
      </c>
      <c r="E859">
        <f t="shared" si="65"/>
        <v>15004</v>
      </c>
      <c r="F859">
        <f t="shared" si="61"/>
        <v>1</v>
      </c>
      <c r="G859">
        <f t="shared" si="64"/>
        <v>16006</v>
      </c>
      <c r="H859">
        <f t="shared" si="62"/>
        <v>0</v>
      </c>
      <c r="I859">
        <v>14001</v>
      </c>
      <c r="J859">
        <f t="shared" si="63"/>
        <v>1925</v>
      </c>
      <c r="L859" s="1" t="str">
        <f t="shared" si="66"/>
        <v>[{"bid":15004,"type":5,"num":1},{"bid":14001,"type":4,"num":1925}]</v>
      </c>
    </row>
    <row r="860" spans="1:12" x14ac:dyDescent="0.2">
      <c r="A860">
        <f>static_pve_stage!A860</f>
        <v>30807</v>
      </c>
      <c r="B860">
        <f>static_pve_stage!B860</f>
        <v>30808</v>
      </c>
      <c r="C860" t="str">
        <f>static_pve_stage!C860</f>
        <v>当前波数 7/20</v>
      </c>
      <c r="E860">
        <f t="shared" si="65"/>
        <v>15004</v>
      </c>
      <c r="F860">
        <f t="shared" ref="F860:F923" si="67">F515</f>
        <v>2</v>
      </c>
      <c r="G860">
        <f t="shared" si="64"/>
        <v>16006</v>
      </c>
      <c r="H860">
        <f t="shared" ref="H860:H923" si="68">H515</f>
        <v>0</v>
      </c>
      <c r="I860">
        <v>14001</v>
      </c>
      <c r="J860">
        <f t="shared" ref="J860:J923" si="69">J515</f>
        <v>2475</v>
      </c>
      <c r="L860" s="1" t="str">
        <f t="shared" si="66"/>
        <v>[{"bid":15004,"type":5,"num":2},{"bid":14001,"type":4,"num":2475}]</v>
      </c>
    </row>
    <row r="861" spans="1:12" x14ac:dyDescent="0.2">
      <c r="A861">
        <f>static_pve_stage!A861</f>
        <v>30808</v>
      </c>
      <c r="B861">
        <f>static_pve_stage!B861</f>
        <v>30809</v>
      </c>
      <c r="C861" t="str">
        <f>static_pve_stage!C861</f>
        <v>当前波数 8/20</v>
      </c>
      <c r="E861">
        <f t="shared" si="65"/>
        <v>15004</v>
      </c>
      <c r="F861">
        <f t="shared" si="67"/>
        <v>3</v>
      </c>
      <c r="G861">
        <f t="shared" ref="G861:G924" si="70">G516+1</f>
        <v>16006</v>
      </c>
      <c r="H861">
        <f t="shared" si="68"/>
        <v>1</v>
      </c>
      <c r="I861">
        <v>14001</v>
      </c>
      <c r="J861">
        <f t="shared" si="69"/>
        <v>3025</v>
      </c>
      <c r="L861" s="1" t="str">
        <f t="shared" si="66"/>
        <v>[{"bid":15004,"type":5,"num":3},{"bid":16006,"type":6,"num":1},{"bid":14001,"type":4,"num":3025}]</v>
      </c>
    </row>
    <row r="862" spans="1:12" x14ac:dyDescent="0.2">
      <c r="A862">
        <f>static_pve_stage!A862</f>
        <v>30809</v>
      </c>
      <c r="B862">
        <f>static_pve_stage!B862</f>
        <v>30810</v>
      </c>
      <c r="C862" t="str">
        <f>static_pve_stage!C862</f>
        <v>当前波数 9/20</v>
      </c>
      <c r="E862">
        <f t="shared" si="65"/>
        <v>15004</v>
      </c>
      <c r="F862">
        <f t="shared" si="67"/>
        <v>3</v>
      </c>
      <c r="G862">
        <f t="shared" si="70"/>
        <v>16006</v>
      </c>
      <c r="H862">
        <f t="shared" si="68"/>
        <v>1</v>
      </c>
      <c r="I862">
        <v>14001</v>
      </c>
      <c r="J862">
        <f t="shared" si="69"/>
        <v>3575</v>
      </c>
      <c r="L862" s="1" t="str">
        <f t="shared" si="66"/>
        <v>[{"bid":15004,"type":5,"num":3},{"bid":16006,"type":6,"num":1},{"bid":14001,"type":4,"num":3575}]</v>
      </c>
    </row>
    <row r="863" spans="1:12" x14ac:dyDescent="0.2">
      <c r="A863">
        <f>static_pve_stage!A863</f>
        <v>30810</v>
      </c>
      <c r="B863">
        <f>static_pve_stage!B863</f>
        <v>30811</v>
      </c>
      <c r="C863" t="str">
        <f>static_pve_stage!C863</f>
        <v>当前波数 10/20\n下一波BOSS</v>
      </c>
      <c r="E863">
        <f t="shared" si="65"/>
        <v>15004</v>
      </c>
      <c r="F863">
        <f t="shared" si="67"/>
        <v>4</v>
      </c>
      <c r="G863">
        <f t="shared" si="70"/>
        <v>16006</v>
      </c>
      <c r="H863">
        <f t="shared" si="68"/>
        <v>1</v>
      </c>
      <c r="I863">
        <v>14001</v>
      </c>
      <c r="J863">
        <f t="shared" si="69"/>
        <v>4125</v>
      </c>
      <c r="L863" s="1" t="str">
        <f t="shared" si="66"/>
        <v>[{"bid":15004,"type":5,"num":4},{"bid":16006,"type":6,"num":1},{"bid":14001,"type":4,"num":4125}]</v>
      </c>
    </row>
    <row r="864" spans="1:12" x14ac:dyDescent="0.2">
      <c r="A864">
        <f>static_pve_stage!A864</f>
        <v>30811</v>
      </c>
      <c r="B864">
        <f>static_pve_stage!B864</f>
        <v>30812</v>
      </c>
      <c r="C864" t="str">
        <f>static_pve_stage!C864</f>
        <v>BOSS波\n需击杀所有怪物</v>
      </c>
      <c r="E864">
        <f t="shared" si="65"/>
        <v>15004</v>
      </c>
      <c r="F864">
        <f t="shared" si="67"/>
        <v>4</v>
      </c>
      <c r="G864">
        <f t="shared" si="70"/>
        <v>16006</v>
      </c>
      <c r="H864">
        <f t="shared" si="68"/>
        <v>1</v>
      </c>
      <c r="I864">
        <v>14001</v>
      </c>
      <c r="J864">
        <f t="shared" si="69"/>
        <v>4675</v>
      </c>
      <c r="L864" s="1" t="str">
        <f t="shared" si="66"/>
        <v>[{"bid":15004,"type":5,"num":4},{"bid":16006,"type":6,"num":1},{"bid":14001,"type":4,"num":4675}]</v>
      </c>
    </row>
    <row r="865" spans="1:12" x14ac:dyDescent="0.2">
      <c r="A865">
        <f>static_pve_stage!A865</f>
        <v>30812</v>
      </c>
      <c r="B865">
        <f>static_pve_stage!B865</f>
        <v>30813</v>
      </c>
      <c r="C865" t="str">
        <f>static_pve_stage!C865</f>
        <v>当前波数 11/20</v>
      </c>
      <c r="E865">
        <f t="shared" si="65"/>
        <v>15004</v>
      </c>
      <c r="F865">
        <f t="shared" si="67"/>
        <v>5</v>
      </c>
      <c r="G865">
        <f t="shared" si="70"/>
        <v>16006</v>
      </c>
      <c r="H865">
        <f t="shared" si="68"/>
        <v>1</v>
      </c>
      <c r="I865">
        <v>14001</v>
      </c>
      <c r="J865">
        <f t="shared" si="69"/>
        <v>5225</v>
      </c>
      <c r="L865" s="1" t="str">
        <f t="shared" si="66"/>
        <v>[{"bid":15004,"type":5,"num":5},{"bid":16006,"type":6,"num":1},{"bid":14001,"type":4,"num":5225}]</v>
      </c>
    </row>
    <row r="866" spans="1:12" x14ac:dyDescent="0.2">
      <c r="A866">
        <f>static_pve_stage!A866</f>
        <v>30813</v>
      </c>
      <c r="B866">
        <f>static_pve_stage!B866</f>
        <v>30814</v>
      </c>
      <c r="C866" t="str">
        <f>static_pve_stage!C866</f>
        <v>当前波数 12/20</v>
      </c>
      <c r="E866">
        <f t="shared" si="65"/>
        <v>15004</v>
      </c>
      <c r="F866">
        <f t="shared" si="67"/>
        <v>5</v>
      </c>
      <c r="G866">
        <f t="shared" si="70"/>
        <v>16006</v>
      </c>
      <c r="H866">
        <f t="shared" si="68"/>
        <v>2</v>
      </c>
      <c r="I866">
        <v>14001</v>
      </c>
      <c r="J866">
        <f t="shared" si="69"/>
        <v>5775</v>
      </c>
      <c r="L866" s="1" t="str">
        <f t="shared" si="66"/>
        <v>[{"bid":15004,"type":5,"num":5},{"bid":16006,"type":6,"num":2},{"bid":14001,"type":4,"num":5775}]</v>
      </c>
    </row>
    <row r="867" spans="1:12" x14ac:dyDescent="0.2">
      <c r="A867">
        <f>static_pve_stage!A867</f>
        <v>30814</v>
      </c>
      <c r="B867">
        <f>static_pve_stage!B867</f>
        <v>30815</v>
      </c>
      <c r="C867" t="str">
        <f>static_pve_stage!C867</f>
        <v>当前波数 13/20</v>
      </c>
      <c r="E867">
        <f t="shared" si="65"/>
        <v>15004</v>
      </c>
      <c r="F867">
        <f t="shared" si="67"/>
        <v>6</v>
      </c>
      <c r="G867">
        <f t="shared" si="70"/>
        <v>16006</v>
      </c>
      <c r="H867">
        <f t="shared" si="68"/>
        <v>2</v>
      </c>
      <c r="I867">
        <v>14001</v>
      </c>
      <c r="J867">
        <f t="shared" si="69"/>
        <v>6325</v>
      </c>
      <c r="L867" s="1" t="str">
        <f t="shared" si="66"/>
        <v>[{"bid":15004,"type":5,"num":6},{"bid":16006,"type":6,"num":2},{"bid":14001,"type":4,"num":6325}]</v>
      </c>
    </row>
    <row r="868" spans="1:12" x14ac:dyDescent="0.2">
      <c r="A868">
        <f>static_pve_stage!A868</f>
        <v>30815</v>
      </c>
      <c r="B868">
        <f>static_pve_stage!B868</f>
        <v>30816</v>
      </c>
      <c r="C868" t="str">
        <f>static_pve_stage!C868</f>
        <v>当前波数 14/20</v>
      </c>
      <c r="E868">
        <f t="shared" si="65"/>
        <v>15004</v>
      </c>
      <c r="F868">
        <f t="shared" si="67"/>
        <v>6</v>
      </c>
      <c r="G868">
        <f t="shared" si="70"/>
        <v>16006</v>
      </c>
      <c r="H868">
        <f t="shared" si="68"/>
        <v>2</v>
      </c>
      <c r="I868">
        <v>14001</v>
      </c>
      <c r="J868">
        <f t="shared" si="69"/>
        <v>6875</v>
      </c>
      <c r="L868" s="1" t="str">
        <f t="shared" si="66"/>
        <v>[{"bid":15004,"type":5,"num":6},{"bid":16006,"type":6,"num":2},{"bid":14001,"type":4,"num":6875}]</v>
      </c>
    </row>
    <row r="869" spans="1:12" x14ac:dyDescent="0.2">
      <c r="A869">
        <f>static_pve_stage!A869</f>
        <v>30816</v>
      </c>
      <c r="B869">
        <f>static_pve_stage!B869</f>
        <v>30817</v>
      </c>
      <c r="C869" t="str">
        <f>static_pve_stage!C869</f>
        <v>当前波数 15/20</v>
      </c>
      <c r="E869">
        <f t="shared" si="65"/>
        <v>15004</v>
      </c>
      <c r="F869">
        <f t="shared" si="67"/>
        <v>7</v>
      </c>
      <c r="G869">
        <f t="shared" si="70"/>
        <v>16006</v>
      </c>
      <c r="H869">
        <f t="shared" si="68"/>
        <v>2</v>
      </c>
      <c r="I869">
        <v>14001</v>
      </c>
      <c r="J869">
        <f t="shared" si="69"/>
        <v>7425</v>
      </c>
      <c r="L869" s="1" t="str">
        <f t="shared" si="66"/>
        <v>[{"bid":15004,"type":5,"num":7},{"bid":16006,"type":6,"num":2},{"bid":14001,"type":4,"num":7425}]</v>
      </c>
    </row>
    <row r="870" spans="1:12" x14ac:dyDescent="0.2">
      <c r="A870">
        <f>static_pve_stage!A870</f>
        <v>30817</v>
      </c>
      <c r="B870">
        <f>static_pve_stage!B870</f>
        <v>30818</v>
      </c>
      <c r="C870" t="str">
        <f>static_pve_stage!C870</f>
        <v>当前波数 16/20\n下一波BOSS</v>
      </c>
      <c r="E870">
        <f t="shared" si="65"/>
        <v>15004</v>
      </c>
      <c r="F870">
        <f t="shared" si="67"/>
        <v>7</v>
      </c>
      <c r="G870">
        <f t="shared" si="70"/>
        <v>16006</v>
      </c>
      <c r="H870">
        <f t="shared" si="68"/>
        <v>2</v>
      </c>
      <c r="I870">
        <v>14001</v>
      </c>
      <c r="J870">
        <f t="shared" si="69"/>
        <v>7975</v>
      </c>
      <c r="L870" s="1" t="str">
        <f t="shared" si="66"/>
        <v>[{"bid":15004,"type":5,"num":7},{"bid":16006,"type":6,"num":2},{"bid":14001,"type":4,"num":7975}]</v>
      </c>
    </row>
    <row r="871" spans="1:12" x14ac:dyDescent="0.2">
      <c r="A871">
        <f>static_pve_stage!A871</f>
        <v>30818</v>
      </c>
      <c r="B871">
        <f>static_pve_stage!B871</f>
        <v>30819</v>
      </c>
      <c r="C871" t="str">
        <f>static_pve_stage!C871</f>
        <v>BOSS波\n需击杀所有怪物</v>
      </c>
      <c r="E871">
        <f t="shared" si="65"/>
        <v>15004</v>
      </c>
      <c r="F871">
        <f t="shared" si="67"/>
        <v>8</v>
      </c>
      <c r="G871">
        <f t="shared" si="70"/>
        <v>16006</v>
      </c>
      <c r="H871">
        <f t="shared" si="68"/>
        <v>2</v>
      </c>
      <c r="I871">
        <v>14001</v>
      </c>
      <c r="J871">
        <f t="shared" si="69"/>
        <v>8525</v>
      </c>
      <c r="L871" s="1" t="str">
        <f t="shared" si="66"/>
        <v>[{"bid":15004,"type":5,"num":8},{"bid":16006,"type":6,"num":2},{"bid":14001,"type":4,"num":8525}]</v>
      </c>
    </row>
    <row r="872" spans="1:12" x14ac:dyDescent="0.2">
      <c r="A872">
        <f>static_pve_stage!A872</f>
        <v>30819</v>
      </c>
      <c r="B872">
        <f>static_pve_stage!B872</f>
        <v>30820</v>
      </c>
      <c r="C872" t="str">
        <f>static_pve_stage!C872</f>
        <v>当前波数 17/20</v>
      </c>
      <c r="E872">
        <f t="shared" si="65"/>
        <v>15004</v>
      </c>
      <c r="F872">
        <f t="shared" si="67"/>
        <v>9</v>
      </c>
      <c r="G872">
        <f t="shared" si="70"/>
        <v>16006</v>
      </c>
      <c r="H872">
        <f t="shared" si="68"/>
        <v>3</v>
      </c>
      <c r="I872">
        <v>14001</v>
      </c>
      <c r="J872">
        <f t="shared" si="69"/>
        <v>9075</v>
      </c>
      <c r="L872" s="1" t="str">
        <f t="shared" si="66"/>
        <v>[{"bid":15004,"type":5,"num":9},{"bid":16006,"type":6,"num":3},{"bid":14001,"type":4,"num":9075}]</v>
      </c>
    </row>
    <row r="873" spans="1:12" x14ac:dyDescent="0.2">
      <c r="A873">
        <f>static_pve_stage!A873</f>
        <v>30820</v>
      </c>
      <c r="B873">
        <f>static_pve_stage!B873</f>
        <v>30821</v>
      </c>
      <c r="C873" t="str">
        <f>static_pve_stage!C873</f>
        <v>当前波数 18/20</v>
      </c>
      <c r="E873">
        <f t="shared" si="65"/>
        <v>15004</v>
      </c>
      <c r="F873">
        <f t="shared" si="67"/>
        <v>9</v>
      </c>
      <c r="G873">
        <f t="shared" si="70"/>
        <v>16006</v>
      </c>
      <c r="H873">
        <f t="shared" si="68"/>
        <v>3</v>
      </c>
      <c r="I873">
        <v>14001</v>
      </c>
      <c r="J873">
        <f t="shared" si="69"/>
        <v>9625</v>
      </c>
      <c r="L873" s="1" t="str">
        <f t="shared" si="66"/>
        <v>[{"bid":15004,"type":5,"num":9},{"bid":16006,"type":6,"num":3},{"bid":14001,"type":4,"num":9625}]</v>
      </c>
    </row>
    <row r="874" spans="1:12" x14ac:dyDescent="0.2">
      <c r="A874">
        <f>static_pve_stage!A874</f>
        <v>30821</v>
      </c>
      <c r="B874">
        <f>static_pve_stage!B874</f>
        <v>30822</v>
      </c>
      <c r="C874" t="str">
        <f>static_pve_stage!C874</f>
        <v>当前波数 19/20</v>
      </c>
      <c r="E874">
        <f t="shared" si="65"/>
        <v>15004</v>
      </c>
      <c r="F874">
        <f t="shared" si="67"/>
        <v>10</v>
      </c>
      <c r="G874">
        <f t="shared" si="70"/>
        <v>16006</v>
      </c>
      <c r="H874">
        <f t="shared" si="68"/>
        <v>3</v>
      </c>
      <c r="I874">
        <v>14001</v>
      </c>
      <c r="J874">
        <f t="shared" si="69"/>
        <v>10175</v>
      </c>
      <c r="L874" s="1" t="str">
        <f t="shared" si="66"/>
        <v>[{"bid":15004,"type":5,"num":10},{"bid":16006,"type":6,"num":3},{"bid":14001,"type":4,"num":10175}]</v>
      </c>
    </row>
    <row r="875" spans="1:12" x14ac:dyDescent="0.2">
      <c r="A875">
        <f>static_pve_stage!A875</f>
        <v>30822</v>
      </c>
      <c r="B875">
        <f>static_pve_stage!B875</f>
        <v>30823</v>
      </c>
      <c r="C875" t="str">
        <f>static_pve_stage!C875</f>
        <v>当前波数 20/20\n下一波BOSS</v>
      </c>
      <c r="E875">
        <f t="shared" si="65"/>
        <v>15004</v>
      </c>
      <c r="F875">
        <f t="shared" si="67"/>
        <v>10</v>
      </c>
      <c r="G875">
        <f t="shared" si="70"/>
        <v>16006</v>
      </c>
      <c r="H875">
        <f t="shared" si="68"/>
        <v>3</v>
      </c>
      <c r="I875">
        <v>14001</v>
      </c>
      <c r="J875">
        <f t="shared" si="69"/>
        <v>10725</v>
      </c>
      <c r="L875" s="1" t="str">
        <f t="shared" si="66"/>
        <v>[{"bid":15004,"type":5,"num":10},{"bid":16006,"type":6,"num":3},{"bid":14001,"type":4,"num":10725}]</v>
      </c>
    </row>
    <row r="876" spans="1:12" x14ac:dyDescent="0.2">
      <c r="A876">
        <f>static_pve_stage!A876</f>
        <v>30823</v>
      </c>
      <c r="B876">
        <f>static_pve_stage!B876</f>
        <v>-1</v>
      </c>
      <c r="C876" t="str">
        <f>static_pve_stage!C876</f>
        <v>BOSS波\n需击杀所有怪物</v>
      </c>
      <c r="E876">
        <f t="shared" si="65"/>
        <v>15004</v>
      </c>
      <c r="F876">
        <f t="shared" si="67"/>
        <v>11</v>
      </c>
      <c r="G876">
        <f t="shared" si="70"/>
        <v>16006</v>
      </c>
      <c r="H876">
        <f t="shared" si="68"/>
        <v>3</v>
      </c>
      <c r="I876">
        <v>14001</v>
      </c>
      <c r="J876">
        <f t="shared" si="69"/>
        <v>11000</v>
      </c>
      <c r="L876" s="1" t="str">
        <f t="shared" si="66"/>
        <v>[{"bid":15004,"type":5,"num":11},{"bid":16006,"type":6,"num":3},{"bid":14001,"type":4,"num":11000}]</v>
      </c>
    </row>
    <row r="877" spans="1:12" x14ac:dyDescent="0.2">
      <c r="A877">
        <f>static_pve_stage!A877</f>
        <v>30901</v>
      </c>
      <c r="B877">
        <f>static_pve_stage!B877</f>
        <v>30902</v>
      </c>
      <c r="C877" t="str">
        <f>static_pve_stage!C877</f>
        <v>当前波数 1/20</v>
      </c>
      <c r="E877">
        <f t="shared" si="65"/>
        <v>15004</v>
      </c>
      <c r="F877">
        <f t="shared" si="67"/>
        <v>0</v>
      </c>
      <c r="G877">
        <f t="shared" si="70"/>
        <v>16006</v>
      </c>
      <c r="H877">
        <f t="shared" si="68"/>
        <v>0</v>
      </c>
      <c r="I877">
        <v>14001</v>
      </c>
      <c r="J877">
        <f t="shared" si="69"/>
        <v>0</v>
      </c>
      <c r="L877" s="1" t="str">
        <f t="shared" si="66"/>
        <v>[]</v>
      </c>
    </row>
    <row r="878" spans="1:12" x14ac:dyDescent="0.2">
      <c r="A878">
        <f>static_pve_stage!A878</f>
        <v>30902</v>
      </c>
      <c r="B878">
        <f>static_pve_stage!B878</f>
        <v>30903</v>
      </c>
      <c r="C878" t="str">
        <f>static_pve_stage!C878</f>
        <v>当前波数 2/20</v>
      </c>
      <c r="E878">
        <f t="shared" si="65"/>
        <v>15004</v>
      </c>
      <c r="F878">
        <f t="shared" si="67"/>
        <v>0</v>
      </c>
      <c r="G878">
        <f t="shared" si="70"/>
        <v>16006</v>
      </c>
      <c r="H878">
        <f t="shared" si="68"/>
        <v>0</v>
      </c>
      <c r="I878">
        <v>14001</v>
      </c>
      <c r="J878">
        <f t="shared" si="69"/>
        <v>300</v>
      </c>
      <c r="L878" s="1" t="str">
        <f t="shared" si="66"/>
        <v>[{"bid":14001,"type":4,"num":300}]</v>
      </c>
    </row>
    <row r="879" spans="1:12" x14ac:dyDescent="0.2">
      <c r="A879">
        <f>static_pve_stage!A879</f>
        <v>30903</v>
      </c>
      <c r="B879">
        <f>static_pve_stage!B879</f>
        <v>30904</v>
      </c>
      <c r="C879" t="str">
        <f>static_pve_stage!C879</f>
        <v>当前波数 3/20</v>
      </c>
      <c r="E879">
        <f t="shared" si="65"/>
        <v>15004</v>
      </c>
      <c r="F879">
        <f t="shared" si="67"/>
        <v>0</v>
      </c>
      <c r="G879">
        <f t="shared" si="70"/>
        <v>16006</v>
      </c>
      <c r="H879">
        <f t="shared" si="68"/>
        <v>0</v>
      </c>
      <c r="I879">
        <v>14001</v>
      </c>
      <c r="J879">
        <f t="shared" si="69"/>
        <v>600</v>
      </c>
      <c r="L879" s="1" t="str">
        <f t="shared" si="66"/>
        <v>[{"bid":14001,"type":4,"num":600}]</v>
      </c>
    </row>
    <row r="880" spans="1:12" x14ac:dyDescent="0.2">
      <c r="A880">
        <f>static_pve_stage!A880</f>
        <v>30904</v>
      </c>
      <c r="B880">
        <f>static_pve_stage!B880</f>
        <v>30905</v>
      </c>
      <c r="C880" t="str">
        <f>static_pve_stage!C880</f>
        <v>当前波数 4/20</v>
      </c>
      <c r="E880">
        <f t="shared" si="65"/>
        <v>15004</v>
      </c>
      <c r="F880">
        <f t="shared" si="67"/>
        <v>0</v>
      </c>
      <c r="G880">
        <f t="shared" si="70"/>
        <v>16006</v>
      </c>
      <c r="H880">
        <f t="shared" si="68"/>
        <v>0</v>
      </c>
      <c r="I880">
        <v>14001</v>
      </c>
      <c r="J880">
        <f t="shared" si="69"/>
        <v>900</v>
      </c>
      <c r="L880" s="1" t="str">
        <f t="shared" si="66"/>
        <v>[{"bid":14001,"type":4,"num":900}]</v>
      </c>
    </row>
    <row r="881" spans="1:12" x14ac:dyDescent="0.2">
      <c r="A881">
        <f>static_pve_stage!A881</f>
        <v>30905</v>
      </c>
      <c r="B881">
        <f>static_pve_stage!B881</f>
        <v>30906</v>
      </c>
      <c r="C881" t="str">
        <f>static_pve_stage!C881</f>
        <v>当前波数 5/20</v>
      </c>
      <c r="E881">
        <f t="shared" si="65"/>
        <v>15004</v>
      </c>
      <c r="F881">
        <f t="shared" si="67"/>
        <v>1</v>
      </c>
      <c r="G881">
        <f t="shared" si="70"/>
        <v>16006</v>
      </c>
      <c r="H881">
        <f t="shared" si="68"/>
        <v>0</v>
      </c>
      <c r="I881">
        <v>14001</v>
      </c>
      <c r="J881">
        <f t="shared" si="69"/>
        <v>1500</v>
      </c>
      <c r="L881" s="1" t="str">
        <f t="shared" si="66"/>
        <v>[{"bid":15004,"type":5,"num":1},{"bid":14001,"type":4,"num":1500}]</v>
      </c>
    </row>
    <row r="882" spans="1:12" x14ac:dyDescent="0.2">
      <c r="A882">
        <f>static_pve_stage!A882</f>
        <v>30906</v>
      </c>
      <c r="B882">
        <f>static_pve_stage!B882</f>
        <v>30907</v>
      </c>
      <c r="C882" t="str">
        <f>static_pve_stage!C882</f>
        <v>当前波数 6/20</v>
      </c>
      <c r="E882">
        <f t="shared" si="65"/>
        <v>15004</v>
      </c>
      <c r="F882">
        <f t="shared" si="67"/>
        <v>2</v>
      </c>
      <c r="G882">
        <f t="shared" si="70"/>
        <v>16006</v>
      </c>
      <c r="H882">
        <f t="shared" si="68"/>
        <v>0</v>
      </c>
      <c r="I882">
        <v>14001</v>
      </c>
      <c r="J882">
        <f t="shared" si="69"/>
        <v>2100</v>
      </c>
      <c r="L882" s="1" t="str">
        <f t="shared" si="66"/>
        <v>[{"bid":15004,"type":5,"num":2},{"bid":14001,"type":4,"num":2100}]</v>
      </c>
    </row>
    <row r="883" spans="1:12" x14ac:dyDescent="0.2">
      <c r="A883">
        <f>static_pve_stage!A883</f>
        <v>30907</v>
      </c>
      <c r="B883">
        <f>static_pve_stage!B883</f>
        <v>30908</v>
      </c>
      <c r="C883" t="str">
        <f>static_pve_stage!C883</f>
        <v>当前波数 7/20</v>
      </c>
      <c r="E883">
        <f t="shared" si="65"/>
        <v>15004</v>
      </c>
      <c r="F883">
        <f t="shared" si="67"/>
        <v>2</v>
      </c>
      <c r="G883">
        <f t="shared" si="70"/>
        <v>16006</v>
      </c>
      <c r="H883">
        <f t="shared" si="68"/>
        <v>0</v>
      </c>
      <c r="I883">
        <v>14001</v>
      </c>
      <c r="J883">
        <f t="shared" si="69"/>
        <v>2700</v>
      </c>
      <c r="L883" s="1" t="str">
        <f t="shared" si="66"/>
        <v>[{"bid":15004,"type":5,"num":2},{"bid":14001,"type":4,"num":2700}]</v>
      </c>
    </row>
    <row r="884" spans="1:12" x14ac:dyDescent="0.2">
      <c r="A884">
        <f>static_pve_stage!A884</f>
        <v>30908</v>
      </c>
      <c r="B884">
        <f>static_pve_stage!B884</f>
        <v>30909</v>
      </c>
      <c r="C884" t="str">
        <f>static_pve_stage!C884</f>
        <v>当前波数 8/20</v>
      </c>
      <c r="E884">
        <f t="shared" si="65"/>
        <v>15004</v>
      </c>
      <c r="F884">
        <f t="shared" si="67"/>
        <v>3</v>
      </c>
      <c r="G884">
        <f t="shared" si="70"/>
        <v>16006</v>
      </c>
      <c r="H884">
        <f t="shared" si="68"/>
        <v>1</v>
      </c>
      <c r="I884">
        <v>14001</v>
      </c>
      <c r="J884">
        <f t="shared" si="69"/>
        <v>3300</v>
      </c>
      <c r="L884" s="1" t="str">
        <f t="shared" si="66"/>
        <v>[{"bid":15004,"type":5,"num":3},{"bid":16006,"type":6,"num":1},{"bid":14001,"type":4,"num":3300}]</v>
      </c>
    </row>
    <row r="885" spans="1:12" x14ac:dyDescent="0.2">
      <c r="A885">
        <f>static_pve_stage!A885</f>
        <v>30909</v>
      </c>
      <c r="B885">
        <f>static_pve_stage!B885</f>
        <v>30910</v>
      </c>
      <c r="C885" t="str">
        <f>static_pve_stage!C885</f>
        <v>当前波数 9/20</v>
      </c>
      <c r="E885">
        <f t="shared" si="65"/>
        <v>15004</v>
      </c>
      <c r="F885">
        <f t="shared" si="67"/>
        <v>3</v>
      </c>
      <c r="G885">
        <f t="shared" si="70"/>
        <v>16006</v>
      </c>
      <c r="H885">
        <f t="shared" si="68"/>
        <v>1</v>
      </c>
      <c r="I885">
        <v>14001</v>
      </c>
      <c r="J885">
        <f t="shared" si="69"/>
        <v>3900</v>
      </c>
      <c r="L885" s="1" t="str">
        <f t="shared" si="66"/>
        <v>[{"bid":15004,"type":5,"num":3},{"bid":16006,"type":6,"num":1},{"bid":14001,"type":4,"num":3900}]</v>
      </c>
    </row>
    <row r="886" spans="1:12" x14ac:dyDescent="0.2">
      <c r="A886">
        <f>static_pve_stage!A886</f>
        <v>30910</v>
      </c>
      <c r="B886">
        <f>static_pve_stage!B886</f>
        <v>30911</v>
      </c>
      <c r="C886" t="str">
        <f>static_pve_stage!C886</f>
        <v>当前波数 10/20\n下一波BOSS</v>
      </c>
      <c r="E886">
        <f t="shared" si="65"/>
        <v>15004</v>
      </c>
      <c r="F886">
        <f t="shared" si="67"/>
        <v>4</v>
      </c>
      <c r="G886">
        <f t="shared" si="70"/>
        <v>16006</v>
      </c>
      <c r="H886">
        <f t="shared" si="68"/>
        <v>1</v>
      </c>
      <c r="I886">
        <v>14001</v>
      </c>
      <c r="J886">
        <f t="shared" si="69"/>
        <v>4500</v>
      </c>
      <c r="L886" s="1" t="str">
        <f t="shared" si="66"/>
        <v>[{"bid":15004,"type":5,"num":4},{"bid":16006,"type":6,"num":1},{"bid":14001,"type":4,"num":4500}]</v>
      </c>
    </row>
    <row r="887" spans="1:12" x14ac:dyDescent="0.2">
      <c r="A887">
        <f>static_pve_stage!A887</f>
        <v>30911</v>
      </c>
      <c r="B887">
        <f>static_pve_stage!B887</f>
        <v>30912</v>
      </c>
      <c r="C887" t="str">
        <f>static_pve_stage!C887</f>
        <v>BOSS波\n需击杀所有怪物</v>
      </c>
      <c r="E887">
        <f t="shared" ref="E887:E950" si="71">E886</f>
        <v>15004</v>
      </c>
      <c r="F887">
        <f t="shared" si="67"/>
        <v>5</v>
      </c>
      <c r="G887">
        <f t="shared" si="70"/>
        <v>16006</v>
      </c>
      <c r="H887">
        <f t="shared" si="68"/>
        <v>1</v>
      </c>
      <c r="I887">
        <v>14001</v>
      </c>
      <c r="J887">
        <f t="shared" si="69"/>
        <v>5100</v>
      </c>
      <c r="L887" s="1" t="str">
        <f t="shared" si="66"/>
        <v>[{"bid":15004,"type":5,"num":5},{"bid":16006,"type":6,"num":1},{"bid":14001,"type":4,"num":5100}]</v>
      </c>
    </row>
    <row r="888" spans="1:12" x14ac:dyDescent="0.2">
      <c r="A888">
        <f>static_pve_stage!A888</f>
        <v>30912</v>
      </c>
      <c r="B888">
        <f>static_pve_stage!B888</f>
        <v>30913</v>
      </c>
      <c r="C888" t="str">
        <f>static_pve_stage!C888</f>
        <v>当前波数 11/20</v>
      </c>
      <c r="E888">
        <f t="shared" si="71"/>
        <v>15004</v>
      </c>
      <c r="F888">
        <f t="shared" si="67"/>
        <v>5</v>
      </c>
      <c r="G888">
        <f t="shared" si="70"/>
        <v>16006</v>
      </c>
      <c r="H888">
        <f t="shared" si="68"/>
        <v>1</v>
      </c>
      <c r="I888">
        <v>14001</v>
      </c>
      <c r="J888">
        <f t="shared" si="69"/>
        <v>5700</v>
      </c>
      <c r="L888" s="1" t="str">
        <f t="shared" si="66"/>
        <v>[{"bid":15004,"type":5,"num":5},{"bid":16006,"type":6,"num":1},{"bid":14001,"type":4,"num":5700}]</v>
      </c>
    </row>
    <row r="889" spans="1:12" x14ac:dyDescent="0.2">
      <c r="A889">
        <f>static_pve_stage!A889</f>
        <v>30913</v>
      </c>
      <c r="B889">
        <f>static_pve_stage!B889</f>
        <v>30914</v>
      </c>
      <c r="C889" t="str">
        <f>static_pve_stage!C889</f>
        <v>当前波数 12/20</v>
      </c>
      <c r="E889">
        <f t="shared" si="71"/>
        <v>15004</v>
      </c>
      <c r="F889">
        <f t="shared" si="67"/>
        <v>6</v>
      </c>
      <c r="G889">
        <f t="shared" si="70"/>
        <v>16006</v>
      </c>
      <c r="H889">
        <f t="shared" si="68"/>
        <v>2</v>
      </c>
      <c r="I889">
        <v>14001</v>
      </c>
      <c r="J889">
        <f t="shared" si="69"/>
        <v>6300</v>
      </c>
      <c r="L889" s="1" t="str">
        <f t="shared" si="66"/>
        <v>[{"bid":15004,"type":5,"num":6},{"bid":16006,"type":6,"num":2},{"bid":14001,"type":4,"num":6300}]</v>
      </c>
    </row>
    <row r="890" spans="1:12" x14ac:dyDescent="0.2">
      <c r="A890">
        <f>static_pve_stage!A890</f>
        <v>30914</v>
      </c>
      <c r="B890">
        <f>static_pve_stage!B890</f>
        <v>30915</v>
      </c>
      <c r="C890" t="str">
        <f>static_pve_stage!C890</f>
        <v>当前波数 13/20</v>
      </c>
      <c r="E890">
        <f t="shared" si="71"/>
        <v>15004</v>
      </c>
      <c r="F890">
        <f t="shared" si="67"/>
        <v>6</v>
      </c>
      <c r="G890">
        <f t="shared" si="70"/>
        <v>16006</v>
      </c>
      <c r="H890">
        <f t="shared" si="68"/>
        <v>2</v>
      </c>
      <c r="I890">
        <v>14001</v>
      </c>
      <c r="J890">
        <f t="shared" si="69"/>
        <v>6900</v>
      </c>
      <c r="L890" s="1" t="str">
        <f t="shared" si="66"/>
        <v>[{"bid":15004,"type":5,"num":6},{"bid":16006,"type":6,"num":2},{"bid":14001,"type":4,"num":6900}]</v>
      </c>
    </row>
    <row r="891" spans="1:12" x14ac:dyDescent="0.2">
      <c r="A891">
        <f>static_pve_stage!A891</f>
        <v>30915</v>
      </c>
      <c r="B891">
        <f>static_pve_stage!B891</f>
        <v>30916</v>
      </c>
      <c r="C891" t="str">
        <f>static_pve_stage!C891</f>
        <v>当前波数 14/20</v>
      </c>
      <c r="E891">
        <f t="shared" si="71"/>
        <v>15004</v>
      </c>
      <c r="F891">
        <f t="shared" si="67"/>
        <v>7</v>
      </c>
      <c r="G891">
        <f t="shared" si="70"/>
        <v>16006</v>
      </c>
      <c r="H891">
        <f t="shared" si="68"/>
        <v>2</v>
      </c>
      <c r="I891">
        <v>14001</v>
      </c>
      <c r="J891">
        <f t="shared" si="69"/>
        <v>7500</v>
      </c>
      <c r="L891" s="1" t="str">
        <f t="shared" si="66"/>
        <v>[{"bid":15004,"type":5,"num":7},{"bid":16006,"type":6,"num":2},{"bid":14001,"type":4,"num":7500}]</v>
      </c>
    </row>
    <row r="892" spans="1:12" x14ac:dyDescent="0.2">
      <c r="A892">
        <f>static_pve_stage!A892</f>
        <v>30916</v>
      </c>
      <c r="B892">
        <f>static_pve_stage!B892</f>
        <v>30917</v>
      </c>
      <c r="C892" t="str">
        <f>static_pve_stage!C892</f>
        <v>当前波数 15/20</v>
      </c>
      <c r="E892">
        <f t="shared" si="71"/>
        <v>15004</v>
      </c>
      <c r="F892">
        <f t="shared" si="67"/>
        <v>8</v>
      </c>
      <c r="G892">
        <f t="shared" si="70"/>
        <v>16006</v>
      </c>
      <c r="H892">
        <f t="shared" si="68"/>
        <v>2</v>
      </c>
      <c r="I892">
        <v>14001</v>
      </c>
      <c r="J892">
        <f t="shared" si="69"/>
        <v>8100</v>
      </c>
      <c r="L892" s="1" t="str">
        <f t="shared" si="66"/>
        <v>[{"bid":15004,"type":5,"num":8},{"bid":16006,"type":6,"num":2},{"bid":14001,"type":4,"num":8100}]</v>
      </c>
    </row>
    <row r="893" spans="1:12" x14ac:dyDescent="0.2">
      <c r="A893">
        <f>static_pve_stage!A893</f>
        <v>30917</v>
      </c>
      <c r="B893">
        <f>static_pve_stage!B893</f>
        <v>30918</v>
      </c>
      <c r="C893" t="str">
        <f>static_pve_stage!C893</f>
        <v>当前波数 16/20\n下一波BOSS</v>
      </c>
      <c r="E893">
        <f t="shared" si="71"/>
        <v>15004</v>
      </c>
      <c r="F893">
        <f t="shared" si="67"/>
        <v>8</v>
      </c>
      <c r="G893">
        <f t="shared" si="70"/>
        <v>16006</v>
      </c>
      <c r="H893">
        <f t="shared" si="68"/>
        <v>3</v>
      </c>
      <c r="I893">
        <v>14001</v>
      </c>
      <c r="J893">
        <f t="shared" si="69"/>
        <v>8700</v>
      </c>
      <c r="L893" s="1" t="str">
        <f t="shared" si="66"/>
        <v>[{"bid":15004,"type":5,"num":8},{"bid":16006,"type":6,"num":3},{"bid":14001,"type":4,"num":8700}]</v>
      </c>
    </row>
    <row r="894" spans="1:12" x14ac:dyDescent="0.2">
      <c r="A894">
        <f>static_pve_stage!A894</f>
        <v>30918</v>
      </c>
      <c r="B894">
        <f>static_pve_stage!B894</f>
        <v>30919</v>
      </c>
      <c r="C894" t="str">
        <f>static_pve_stage!C894</f>
        <v>BOSS波\n需击杀所有怪物</v>
      </c>
      <c r="E894">
        <f t="shared" si="71"/>
        <v>15004</v>
      </c>
      <c r="F894">
        <f t="shared" si="67"/>
        <v>9</v>
      </c>
      <c r="G894">
        <f t="shared" si="70"/>
        <v>16006</v>
      </c>
      <c r="H894">
        <f t="shared" si="68"/>
        <v>3</v>
      </c>
      <c r="I894">
        <v>14001</v>
      </c>
      <c r="J894">
        <f t="shared" si="69"/>
        <v>9300</v>
      </c>
      <c r="L894" s="1" t="str">
        <f t="shared" si="66"/>
        <v>[{"bid":15004,"type":5,"num":9},{"bid":16006,"type":6,"num":3},{"bid":14001,"type":4,"num":9300}]</v>
      </c>
    </row>
    <row r="895" spans="1:12" x14ac:dyDescent="0.2">
      <c r="A895">
        <f>static_pve_stage!A895</f>
        <v>30919</v>
      </c>
      <c r="B895">
        <f>static_pve_stage!B895</f>
        <v>30920</v>
      </c>
      <c r="C895" t="str">
        <f>static_pve_stage!C895</f>
        <v>当前波数 17/20</v>
      </c>
      <c r="E895">
        <f t="shared" si="71"/>
        <v>15004</v>
      </c>
      <c r="F895">
        <f t="shared" si="67"/>
        <v>9</v>
      </c>
      <c r="G895">
        <f t="shared" si="70"/>
        <v>16006</v>
      </c>
      <c r="H895">
        <f t="shared" si="68"/>
        <v>3</v>
      </c>
      <c r="I895">
        <v>14001</v>
      </c>
      <c r="J895">
        <f t="shared" si="69"/>
        <v>9900</v>
      </c>
      <c r="L895" s="1" t="str">
        <f t="shared" si="66"/>
        <v>[{"bid":15004,"type":5,"num":9},{"bid":16006,"type":6,"num":3},{"bid":14001,"type":4,"num":9900}]</v>
      </c>
    </row>
    <row r="896" spans="1:12" x14ac:dyDescent="0.2">
      <c r="A896">
        <f>static_pve_stage!A896</f>
        <v>30920</v>
      </c>
      <c r="B896">
        <f>static_pve_stage!B896</f>
        <v>30921</v>
      </c>
      <c r="C896" t="str">
        <f>static_pve_stage!C896</f>
        <v>当前波数 18/20</v>
      </c>
      <c r="E896">
        <f t="shared" si="71"/>
        <v>15004</v>
      </c>
      <c r="F896">
        <f t="shared" si="67"/>
        <v>10</v>
      </c>
      <c r="G896">
        <f t="shared" si="70"/>
        <v>16006</v>
      </c>
      <c r="H896">
        <f t="shared" si="68"/>
        <v>3</v>
      </c>
      <c r="I896">
        <v>14001</v>
      </c>
      <c r="J896">
        <f t="shared" si="69"/>
        <v>10500</v>
      </c>
      <c r="L896" s="1" t="str">
        <f t="shared" si="66"/>
        <v>[{"bid":15004,"type":5,"num":10},{"bid":16006,"type":6,"num":3},{"bid":14001,"type":4,"num":10500}]</v>
      </c>
    </row>
    <row r="897" spans="1:12" x14ac:dyDescent="0.2">
      <c r="A897">
        <f>static_pve_stage!A897</f>
        <v>30921</v>
      </c>
      <c r="B897">
        <f>static_pve_stage!B897</f>
        <v>30922</v>
      </c>
      <c r="C897" t="str">
        <f>static_pve_stage!C897</f>
        <v>当前波数 19/20</v>
      </c>
      <c r="E897">
        <f t="shared" si="71"/>
        <v>15004</v>
      </c>
      <c r="F897">
        <f t="shared" si="67"/>
        <v>11</v>
      </c>
      <c r="G897">
        <f t="shared" si="70"/>
        <v>16006</v>
      </c>
      <c r="H897">
        <f t="shared" si="68"/>
        <v>3</v>
      </c>
      <c r="I897">
        <v>14001</v>
      </c>
      <c r="J897">
        <f t="shared" si="69"/>
        <v>11100</v>
      </c>
      <c r="L897" s="1" t="str">
        <f t="shared" si="66"/>
        <v>[{"bid":15004,"type":5,"num":11},{"bid":16006,"type":6,"num":3},{"bid":14001,"type":4,"num":11100}]</v>
      </c>
    </row>
    <row r="898" spans="1:12" x14ac:dyDescent="0.2">
      <c r="A898">
        <f>static_pve_stage!A898</f>
        <v>30922</v>
      </c>
      <c r="B898">
        <f>static_pve_stage!B898</f>
        <v>30923</v>
      </c>
      <c r="C898" t="str">
        <f>static_pve_stage!C898</f>
        <v>当前波数 20/20\n下一波BOSS</v>
      </c>
      <c r="E898">
        <f t="shared" si="71"/>
        <v>15004</v>
      </c>
      <c r="F898">
        <f t="shared" si="67"/>
        <v>11</v>
      </c>
      <c r="G898">
        <f t="shared" si="70"/>
        <v>16006</v>
      </c>
      <c r="H898">
        <f t="shared" si="68"/>
        <v>4</v>
      </c>
      <c r="I898">
        <v>14001</v>
      </c>
      <c r="J898">
        <f t="shared" si="69"/>
        <v>11700</v>
      </c>
      <c r="L898" s="1" t="str">
        <f t="shared" si="66"/>
        <v>[{"bid":15004,"type":5,"num":11},{"bid":16006,"type":6,"num":4},{"bid":14001,"type":4,"num":11700}]</v>
      </c>
    </row>
    <row r="899" spans="1:12" x14ac:dyDescent="0.2">
      <c r="A899">
        <f>static_pve_stage!A899</f>
        <v>30923</v>
      </c>
      <c r="B899">
        <f>static_pve_stage!B899</f>
        <v>-1</v>
      </c>
      <c r="C899" t="str">
        <f>static_pve_stage!C899</f>
        <v>BOSS波\n需击杀所有怪物</v>
      </c>
      <c r="E899">
        <f t="shared" si="71"/>
        <v>15004</v>
      </c>
      <c r="F899">
        <f t="shared" si="67"/>
        <v>12</v>
      </c>
      <c r="G899">
        <f t="shared" si="70"/>
        <v>16006</v>
      </c>
      <c r="H899">
        <f t="shared" si="68"/>
        <v>4</v>
      </c>
      <c r="I899">
        <v>14001</v>
      </c>
      <c r="J899">
        <f t="shared" si="69"/>
        <v>12000</v>
      </c>
      <c r="L899" s="1" t="str">
        <f t="shared" si="66"/>
        <v>[{"bid":15004,"type":5,"num":12},{"bid":16006,"type":6,"num":4},{"bid":14001,"type":4,"num":12000}]</v>
      </c>
    </row>
    <row r="900" spans="1:12" x14ac:dyDescent="0.2">
      <c r="A900">
        <f>static_pve_stage!A900</f>
        <v>31001</v>
      </c>
      <c r="B900">
        <f>static_pve_stage!B900</f>
        <v>31002</v>
      </c>
      <c r="C900" t="str">
        <f>static_pve_stage!C900</f>
        <v>当前波数 1/20</v>
      </c>
      <c r="E900">
        <f t="shared" si="71"/>
        <v>15004</v>
      </c>
      <c r="F900">
        <f t="shared" si="67"/>
        <v>0</v>
      </c>
      <c r="G900">
        <f t="shared" si="70"/>
        <v>16006</v>
      </c>
      <c r="H900">
        <f t="shared" si="68"/>
        <v>0</v>
      </c>
      <c r="I900">
        <v>14001</v>
      </c>
      <c r="J900">
        <f t="shared" si="69"/>
        <v>0</v>
      </c>
      <c r="L900" s="1" t="str">
        <f t="shared" si="66"/>
        <v>[]</v>
      </c>
    </row>
    <row r="901" spans="1:12" x14ac:dyDescent="0.2">
      <c r="A901">
        <f>static_pve_stage!A901</f>
        <v>31002</v>
      </c>
      <c r="B901">
        <f>static_pve_stage!B901</f>
        <v>31003</v>
      </c>
      <c r="C901" t="str">
        <f>static_pve_stage!C901</f>
        <v>当前波数 2/20</v>
      </c>
      <c r="E901">
        <f t="shared" si="71"/>
        <v>15004</v>
      </c>
      <c r="F901">
        <f t="shared" si="67"/>
        <v>0</v>
      </c>
      <c r="G901">
        <f t="shared" si="70"/>
        <v>16006</v>
      </c>
      <c r="H901">
        <f t="shared" si="68"/>
        <v>0</v>
      </c>
      <c r="I901">
        <v>14001</v>
      </c>
      <c r="J901">
        <f t="shared" si="69"/>
        <v>325</v>
      </c>
      <c r="L901" s="1" t="str">
        <f t="shared" si="66"/>
        <v>[{"bid":14001,"type":4,"num":325}]</v>
      </c>
    </row>
    <row r="902" spans="1:12" x14ac:dyDescent="0.2">
      <c r="A902">
        <f>static_pve_stage!A902</f>
        <v>31003</v>
      </c>
      <c r="B902">
        <f>static_pve_stage!B902</f>
        <v>31004</v>
      </c>
      <c r="C902" t="str">
        <f>static_pve_stage!C902</f>
        <v>当前波数 3/20</v>
      </c>
      <c r="E902">
        <f t="shared" si="71"/>
        <v>15004</v>
      </c>
      <c r="F902">
        <f t="shared" si="67"/>
        <v>0</v>
      </c>
      <c r="G902">
        <f t="shared" si="70"/>
        <v>16006</v>
      </c>
      <c r="H902">
        <f t="shared" si="68"/>
        <v>0</v>
      </c>
      <c r="I902">
        <v>14001</v>
      </c>
      <c r="J902">
        <f t="shared" si="69"/>
        <v>650</v>
      </c>
      <c r="L902" s="1" t="str">
        <f t="shared" si="66"/>
        <v>[{"bid":14001,"type":4,"num":650}]</v>
      </c>
    </row>
    <row r="903" spans="1:12" x14ac:dyDescent="0.2">
      <c r="A903">
        <f>static_pve_stage!A903</f>
        <v>31004</v>
      </c>
      <c r="B903">
        <f>static_pve_stage!B903</f>
        <v>31005</v>
      </c>
      <c r="C903" t="str">
        <f>static_pve_stage!C903</f>
        <v>当前波数 4/20</v>
      </c>
      <c r="E903">
        <f t="shared" si="71"/>
        <v>15004</v>
      </c>
      <c r="F903">
        <f t="shared" si="67"/>
        <v>0</v>
      </c>
      <c r="G903">
        <f t="shared" si="70"/>
        <v>16006</v>
      </c>
      <c r="H903">
        <f t="shared" si="68"/>
        <v>0</v>
      </c>
      <c r="I903">
        <v>14001</v>
      </c>
      <c r="J903">
        <f t="shared" si="69"/>
        <v>975</v>
      </c>
      <c r="L903" s="1" t="str">
        <f t="shared" si="66"/>
        <v>[{"bid":14001,"type":4,"num":975}]</v>
      </c>
    </row>
    <row r="904" spans="1:12" x14ac:dyDescent="0.2">
      <c r="A904">
        <f>static_pve_stage!A904</f>
        <v>31005</v>
      </c>
      <c r="B904">
        <f>static_pve_stage!B904</f>
        <v>31006</v>
      </c>
      <c r="C904" t="str">
        <f>static_pve_stage!C904</f>
        <v>当前波数 5/20</v>
      </c>
      <c r="E904">
        <f t="shared" si="71"/>
        <v>15004</v>
      </c>
      <c r="F904">
        <f t="shared" si="67"/>
        <v>1</v>
      </c>
      <c r="G904">
        <f t="shared" si="70"/>
        <v>16006</v>
      </c>
      <c r="H904">
        <f t="shared" si="68"/>
        <v>0</v>
      </c>
      <c r="I904">
        <v>14001</v>
      </c>
      <c r="J904">
        <f t="shared" si="69"/>
        <v>1625</v>
      </c>
      <c r="L904" s="1" t="str">
        <f t="shared" si="66"/>
        <v>[{"bid":15004,"type":5,"num":1},{"bid":14001,"type":4,"num":1625}]</v>
      </c>
    </row>
    <row r="905" spans="1:12" x14ac:dyDescent="0.2">
      <c r="A905">
        <f>static_pve_stage!A905</f>
        <v>31006</v>
      </c>
      <c r="B905">
        <f>static_pve_stage!B905</f>
        <v>31007</v>
      </c>
      <c r="C905" t="str">
        <f>static_pve_stage!C905</f>
        <v>当前波数 6/20</v>
      </c>
      <c r="E905">
        <f t="shared" si="71"/>
        <v>15004</v>
      </c>
      <c r="F905">
        <f t="shared" si="67"/>
        <v>2</v>
      </c>
      <c r="G905">
        <f t="shared" si="70"/>
        <v>16006</v>
      </c>
      <c r="H905">
        <f t="shared" si="68"/>
        <v>0</v>
      </c>
      <c r="I905">
        <v>14001</v>
      </c>
      <c r="J905">
        <f t="shared" si="69"/>
        <v>2275</v>
      </c>
      <c r="L905" s="1" t="str">
        <f t="shared" si="66"/>
        <v>[{"bid":15004,"type":5,"num":2},{"bid":14001,"type":4,"num":2275}]</v>
      </c>
    </row>
    <row r="906" spans="1:12" x14ac:dyDescent="0.2">
      <c r="A906">
        <f>static_pve_stage!A906</f>
        <v>31007</v>
      </c>
      <c r="B906">
        <f>static_pve_stage!B906</f>
        <v>31008</v>
      </c>
      <c r="C906" t="str">
        <f>static_pve_stage!C906</f>
        <v>当前波数 7/20</v>
      </c>
      <c r="E906">
        <f t="shared" si="71"/>
        <v>15004</v>
      </c>
      <c r="F906">
        <f t="shared" si="67"/>
        <v>2</v>
      </c>
      <c r="G906">
        <f t="shared" si="70"/>
        <v>16006</v>
      </c>
      <c r="H906">
        <f t="shared" si="68"/>
        <v>1</v>
      </c>
      <c r="I906">
        <v>14001</v>
      </c>
      <c r="J906">
        <f t="shared" si="69"/>
        <v>2925</v>
      </c>
      <c r="L906" s="1" t="str">
        <f t="shared" si="66"/>
        <v>[{"bid":15004,"type":5,"num":2},{"bid":16006,"type":6,"num":1},{"bid":14001,"type":4,"num":2925}]</v>
      </c>
    </row>
    <row r="907" spans="1:12" x14ac:dyDescent="0.2">
      <c r="A907">
        <f>static_pve_stage!A907</f>
        <v>31008</v>
      </c>
      <c r="B907">
        <f>static_pve_stage!B907</f>
        <v>31009</v>
      </c>
      <c r="C907" t="str">
        <f>static_pve_stage!C907</f>
        <v>当前波数 8/20</v>
      </c>
      <c r="E907">
        <f t="shared" si="71"/>
        <v>15004</v>
      </c>
      <c r="F907">
        <f t="shared" si="67"/>
        <v>3</v>
      </c>
      <c r="G907">
        <f t="shared" si="70"/>
        <v>16006</v>
      </c>
      <c r="H907">
        <f t="shared" si="68"/>
        <v>1</v>
      </c>
      <c r="I907">
        <v>14001</v>
      </c>
      <c r="J907">
        <f t="shared" si="69"/>
        <v>3575</v>
      </c>
      <c r="L907" s="1" t="str">
        <f t="shared" si="66"/>
        <v>[{"bid":15004,"type":5,"num":3},{"bid":16006,"type":6,"num":1},{"bid":14001,"type":4,"num":3575}]</v>
      </c>
    </row>
    <row r="908" spans="1:12" x14ac:dyDescent="0.2">
      <c r="A908">
        <f>static_pve_stage!A908</f>
        <v>31009</v>
      </c>
      <c r="B908">
        <f>static_pve_stage!B908</f>
        <v>31010</v>
      </c>
      <c r="C908" t="str">
        <f>static_pve_stage!C908</f>
        <v>当前波数 9/20</v>
      </c>
      <c r="E908">
        <f t="shared" si="71"/>
        <v>15004</v>
      </c>
      <c r="F908">
        <f t="shared" si="67"/>
        <v>4</v>
      </c>
      <c r="G908">
        <f t="shared" si="70"/>
        <v>16006</v>
      </c>
      <c r="H908">
        <f t="shared" si="68"/>
        <v>1</v>
      </c>
      <c r="I908">
        <v>14001</v>
      </c>
      <c r="J908">
        <f t="shared" si="69"/>
        <v>4225</v>
      </c>
      <c r="L908" s="1" t="str">
        <f t="shared" si="66"/>
        <v>[{"bid":15004,"type":5,"num":4},{"bid":16006,"type":6,"num":1},{"bid":14001,"type":4,"num":4225}]</v>
      </c>
    </row>
    <row r="909" spans="1:12" x14ac:dyDescent="0.2">
      <c r="A909">
        <f>static_pve_stage!A909</f>
        <v>31010</v>
      </c>
      <c r="B909">
        <f>static_pve_stage!B909</f>
        <v>31011</v>
      </c>
      <c r="C909" t="str">
        <f>static_pve_stage!C909</f>
        <v>当前波数 10/20\n下一波BOSS</v>
      </c>
      <c r="E909">
        <f t="shared" si="71"/>
        <v>15004</v>
      </c>
      <c r="F909">
        <f t="shared" si="67"/>
        <v>4</v>
      </c>
      <c r="G909">
        <f t="shared" si="70"/>
        <v>16006</v>
      </c>
      <c r="H909">
        <f t="shared" si="68"/>
        <v>1</v>
      </c>
      <c r="I909">
        <v>14001</v>
      </c>
      <c r="J909">
        <f t="shared" si="69"/>
        <v>4875</v>
      </c>
      <c r="L909" s="1" t="str">
        <f t="shared" si="66"/>
        <v>[{"bid":15004,"type":5,"num":4},{"bid":16006,"type":6,"num":1},{"bid":14001,"type":4,"num":4875}]</v>
      </c>
    </row>
    <row r="910" spans="1:12" x14ac:dyDescent="0.2">
      <c r="A910">
        <f>static_pve_stage!A910</f>
        <v>31011</v>
      </c>
      <c r="B910">
        <f>static_pve_stage!B910</f>
        <v>31012</v>
      </c>
      <c r="C910" t="str">
        <f>static_pve_stage!C910</f>
        <v>BOSS波\n需击杀所有怪物</v>
      </c>
      <c r="E910">
        <f t="shared" si="71"/>
        <v>15004</v>
      </c>
      <c r="F910">
        <f t="shared" si="67"/>
        <v>5</v>
      </c>
      <c r="G910">
        <f t="shared" si="70"/>
        <v>16006</v>
      </c>
      <c r="H910">
        <f t="shared" si="68"/>
        <v>1</v>
      </c>
      <c r="I910">
        <v>14001</v>
      </c>
      <c r="J910">
        <f t="shared" si="69"/>
        <v>5525</v>
      </c>
      <c r="L910" s="1" t="str">
        <f t="shared" ref="L910:L1042" si="72">"["&amp;IF(F910=0,"","{""bid"":"&amp;E910&amp;",""type"":5,""num"":"&amp;F910&amp;"},")&amp;IF(H910=0,"","{""bid"":"&amp;G910&amp;",""type"":6,""num"":"&amp;H910&amp;"},")&amp;IF(J910=0,"","{""bid"":"&amp;I910&amp;",""type"":4,""num"":"&amp;J910&amp;"}")&amp;"]"</f>
        <v>[{"bid":15004,"type":5,"num":5},{"bid":16006,"type":6,"num":1},{"bid":14001,"type":4,"num":5525}]</v>
      </c>
    </row>
    <row r="911" spans="1:12" x14ac:dyDescent="0.2">
      <c r="A911">
        <f>static_pve_stage!A911</f>
        <v>31012</v>
      </c>
      <c r="B911">
        <f>static_pve_stage!B911</f>
        <v>31013</v>
      </c>
      <c r="C911" t="str">
        <f>static_pve_stage!C911</f>
        <v>当前波数 11/20</v>
      </c>
      <c r="E911">
        <f t="shared" si="71"/>
        <v>15004</v>
      </c>
      <c r="F911">
        <f t="shared" si="67"/>
        <v>6</v>
      </c>
      <c r="G911">
        <f t="shared" si="70"/>
        <v>16006</v>
      </c>
      <c r="H911">
        <f t="shared" si="68"/>
        <v>2</v>
      </c>
      <c r="I911">
        <v>14001</v>
      </c>
      <c r="J911">
        <f t="shared" si="69"/>
        <v>6175</v>
      </c>
      <c r="L911" s="1" t="str">
        <f t="shared" si="72"/>
        <v>[{"bid":15004,"type":5,"num":6},{"bid":16006,"type":6,"num":2},{"bid":14001,"type":4,"num":6175}]</v>
      </c>
    </row>
    <row r="912" spans="1:12" x14ac:dyDescent="0.2">
      <c r="A912">
        <f>static_pve_stage!A912</f>
        <v>31013</v>
      </c>
      <c r="B912">
        <f>static_pve_stage!B912</f>
        <v>31014</v>
      </c>
      <c r="C912" t="str">
        <f>static_pve_stage!C912</f>
        <v>当前波数 12/20</v>
      </c>
      <c r="E912">
        <f t="shared" si="71"/>
        <v>15004</v>
      </c>
      <c r="F912">
        <f t="shared" si="67"/>
        <v>6</v>
      </c>
      <c r="G912">
        <f t="shared" si="70"/>
        <v>16006</v>
      </c>
      <c r="H912">
        <f t="shared" si="68"/>
        <v>2</v>
      </c>
      <c r="I912">
        <v>14001</v>
      </c>
      <c r="J912">
        <f t="shared" si="69"/>
        <v>6825</v>
      </c>
      <c r="L912" s="1" t="str">
        <f t="shared" si="72"/>
        <v>[{"bid":15004,"type":5,"num":6},{"bid":16006,"type":6,"num":2},{"bid":14001,"type":4,"num":6825}]</v>
      </c>
    </row>
    <row r="913" spans="1:12" x14ac:dyDescent="0.2">
      <c r="A913">
        <f>static_pve_stage!A913</f>
        <v>31014</v>
      </c>
      <c r="B913">
        <f>static_pve_stage!B913</f>
        <v>31015</v>
      </c>
      <c r="C913" t="str">
        <f>static_pve_stage!C913</f>
        <v>当前波数 13/20</v>
      </c>
      <c r="E913">
        <f t="shared" si="71"/>
        <v>15004</v>
      </c>
      <c r="F913">
        <f t="shared" si="67"/>
        <v>7</v>
      </c>
      <c r="G913">
        <f t="shared" si="70"/>
        <v>16006</v>
      </c>
      <c r="H913">
        <f t="shared" si="68"/>
        <v>2</v>
      </c>
      <c r="I913">
        <v>14001</v>
      </c>
      <c r="J913">
        <f t="shared" si="69"/>
        <v>7475</v>
      </c>
      <c r="L913" s="1" t="str">
        <f t="shared" si="72"/>
        <v>[{"bid":15004,"type":5,"num":7},{"bid":16006,"type":6,"num":2},{"bid":14001,"type":4,"num":7475}]</v>
      </c>
    </row>
    <row r="914" spans="1:12" x14ac:dyDescent="0.2">
      <c r="A914">
        <f>static_pve_stage!A914</f>
        <v>31015</v>
      </c>
      <c r="B914">
        <f>static_pve_stage!B914</f>
        <v>31016</v>
      </c>
      <c r="C914" t="str">
        <f>static_pve_stage!C914</f>
        <v>当前波数 14/20</v>
      </c>
      <c r="E914">
        <f t="shared" si="71"/>
        <v>15004</v>
      </c>
      <c r="F914">
        <f t="shared" si="67"/>
        <v>8</v>
      </c>
      <c r="G914">
        <f t="shared" si="70"/>
        <v>16006</v>
      </c>
      <c r="H914">
        <f t="shared" si="68"/>
        <v>2</v>
      </c>
      <c r="I914">
        <v>14001</v>
      </c>
      <c r="J914">
        <f t="shared" si="69"/>
        <v>8125</v>
      </c>
      <c r="L914" s="1" t="str">
        <f t="shared" si="72"/>
        <v>[{"bid":15004,"type":5,"num":8},{"bid":16006,"type":6,"num":2},{"bid":14001,"type":4,"num":8125}]</v>
      </c>
    </row>
    <row r="915" spans="1:12" x14ac:dyDescent="0.2">
      <c r="A915">
        <f>static_pve_stage!A915</f>
        <v>31016</v>
      </c>
      <c r="B915">
        <f>static_pve_stage!B915</f>
        <v>31017</v>
      </c>
      <c r="C915" t="str">
        <f>static_pve_stage!C915</f>
        <v>当前波数 15/20</v>
      </c>
      <c r="E915">
        <f t="shared" si="71"/>
        <v>15004</v>
      </c>
      <c r="F915">
        <f t="shared" si="67"/>
        <v>8</v>
      </c>
      <c r="G915">
        <f t="shared" si="70"/>
        <v>16006</v>
      </c>
      <c r="H915">
        <f t="shared" si="68"/>
        <v>3</v>
      </c>
      <c r="I915">
        <v>14001</v>
      </c>
      <c r="J915">
        <f t="shared" si="69"/>
        <v>8775</v>
      </c>
      <c r="L915" s="1" t="str">
        <f t="shared" si="72"/>
        <v>[{"bid":15004,"type":5,"num":8},{"bid":16006,"type":6,"num":3},{"bid":14001,"type":4,"num":8775}]</v>
      </c>
    </row>
    <row r="916" spans="1:12" x14ac:dyDescent="0.2">
      <c r="A916">
        <f>static_pve_stage!A916</f>
        <v>31017</v>
      </c>
      <c r="B916">
        <f>static_pve_stage!B916</f>
        <v>31018</v>
      </c>
      <c r="C916" t="str">
        <f>static_pve_stage!C916</f>
        <v>当前波数 16/20\n下一波BOSS</v>
      </c>
      <c r="E916">
        <f t="shared" si="71"/>
        <v>15004</v>
      </c>
      <c r="F916">
        <f t="shared" si="67"/>
        <v>9</v>
      </c>
      <c r="G916">
        <f t="shared" si="70"/>
        <v>16006</v>
      </c>
      <c r="H916">
        <f t="shared" si="68"/>
        <v>3</v>
      </c>
      <c r="I916">
        <v>14001</v>
      </c>
      <c r="J916">
        <f t="shared" si="69"/>
        <v>9425</v>
      </c>
      <c r="L916" s="1" t="str">
        <f t="shared" si="72"/>
        <v>[{"bid":15004,"type":5,"num":9},{"bid":16006,"type":6,"num":3},{"bid":14001,"type":4,"num":9425}]</v>
      </c>
    </row>
    <row r="917" spans="1:12" x14ac:dyDescent="0.2">
      <c r="A917">
        <f>static_pve_stage!A917</f>
        <v>31018</v>
      </c>
      <c r="B917">
        <f>static_pve_stage!B917</f>
        <v>31019</v>
      </c>
      <c r="C917" t="str">
        <f>static_pve_stage!C917</f>
        <v>BOSS波\n需击杀所有怪物</v>
      </c>
      <c r="E917">
        <f t="shared" si="71"/>
        <v>15004</v>
      </c>
      <c r="F917">
        <f t="shared" si="67"/>
        <v>10</v>
      </c>
      <c r="G917">
        <f t="shared" si="70"/>
        <v>16006</v>
      </c>
      <c r="H917">
        <f t="shared" si="68"/>
        <v>3</v>
      </c>
      <c r="I917">
        <v>14001</v>
      </c>
      <c r="J917">
        <f t="shared" si="69"/>
        <v>10075</v>
      </c>
      <c r="L917" s="1" t="str">
        <f t="shared" si="72"/>
        <v>[{"bid":15004,"type":5,"num":10},{"bid":16006,"type":6,"num":3},{"bid":14001,"type":4,"num":10075}]</v>
      </c>
    </row>
    <row r="918" spans="1:12" x14ac:dyDescent="0.2">
      <c r="A918">
        <f>static_pve_stage!A918</f>
        <v>31019</v>
      </c>
      <c r="B918">
        <f>static_pve_stage!B918</f>
        <v>31020</v>
      </c>
      <c r="C918" t="str">
        <f>static_pve_stage!C918</f>
        <v>当前波数 17/20</v>
      </c>
      <c r="E918">
        <f t="shared" si="71"/>
        <v>15004</v>
      </c>
      <c r="F918">
        <f t="shared" si="67"/>
        <v>10</v>
      </c>
      <c r="G918">
        <f t="shared" si="70"/>
        <v>16006</v>
      </c>
      <c r="H918">
        <f t="shared" si="68"/>
        <v>3</v>
      </c>
      <c r="I918">
        <v>14001</v>
      </c>
      <c r="J918">
        <f t="shared" si="69"/>
        <v>10725</v>
      </c>
      <c r="L918" s="1" t="str">
        <f t="shared" si="72"/>
        <v>[{"bid":15004,"type":5,"num":10},{"bid":16006,"type":6,"num":3},{"bid":14001,"type":4,"num":10725}]</v>
      </c>
    </row>
    <row r="919" spans="1:12" x14ac:dyDescent="0.2">
      <c r="A919">
        <f>static_pve_stage!A919</f>
        <v>31020</v>
      </c>
      <c r="B919">
        <f>static_pve_stage!B919</f>
        <v>31021</v>
      </c>
      <c r="C919" t="str">
        <f>static_pve_stage!C919</f>
        <v>当前波数 18/20</v>
      </c>
      <c r="E919">
        <f t="shared" si="71"/>
        <v>15004</v>
      </c>
      <c r="F919">
        <f t="shared" si="67"/>
        <v>11</v>
      </c>
      <c r="G919">
        <f t="shared" si="70"/>
        <v>16006</v>
      </c>
      <c r="H919">
        <f t="shared" si="68"/>
        <v>3</v>
      </c>
      <c r="I919">
        <v>14001</v>
      </c>
      <c r="J919">
        <f t="shared" si="69"/>
        <v>11375</v>
      </c>
      <c r="L919" s="1" t="str">
        <f t="shared" si="72"/>
        <v>[{"bid":15004,"type":5,"num":11},{"bid":16006,"type":6,"num":3},{"bid":14001,"type":4,"num":11375}]</v>
      </c>
    </row>
    <row r="920" spans="1:12" x14ac:dyDescent="0.2">
      <c r="A920">
        <f>static_pve_stage!A920</f>
        <v>31021</v>
      </c>
      <c r="B920">
        <f>static_pve_stage!B920</f>
        <v>31022</v>
      </c>
      <c r="C920" t="str">
        <f>static_pve_stage!C920</f>
        <v>当前波数 19/20</v>
      </c>
      <c r="E920">
        <f t="shared" si="71"/>
        <v>15004</v>
      </c>
      <c r="F920">
        <f t="shared" si="67"/>
        <v>12</v>
      </c>
      <c r="G920">
        <f t="shared" si="70"/>
        <v>16006</v>
      </c>
      <c r="H920">
        <f t="shared" si="68"/>
        <v>4</v>
      </c>
      <c r="I920">
        <v>14001</v>
      </c>
      <c r="J920">
        <f t="shared" si="69"/>
        <v>12025</v>
      </c>
      <c r="L920" s="1" t="str">
        <f t="shared" si="72"/>
        <v>[{"bid":15004,"type":5,"num":12},{"bid":16006,"type":6,"num":4},{"bid":14001,"type":4,"num":12025}]</v>
      </c>
    </row>
    <row r="921" spans="1:12" x14ac:dyDescent="0.2">
      <c r="A921">
        <f>static_pve_stage!A921</f>
        <v>31022</v>
      </c>
      <c r="B921">
        <f>static_pve_stage!B921</f>
        <v>31023</v>
      </c>
      <c r="C921" t="str">
        <f>static_pve_stage!C921</f>
        <v>当前波数 20/20\n下一波BOSS</v>
      </c>
      <c r="E921">
        <f t="shared" si="71"/>
        <v>15004</v>
      </c>
      <c r="F921">
        <f t="shared" si="67"/>
        <v>12</v>
      </c>
      <c r="G921">
        <f t="shared" si="70"/>
        <v>16006</v>
      </c>
      <c r="H921">
        <f t="shared" si="68"/>
        <v>4</v>
      </c>
      <c r="I921">
        <v>14001</v>
      </c>
      <c r="J921">
        <f t="shared" si="69"/>
        <v>12675</v>
      </c>
      <c r="L921" s="1" t="str">
        <f t="shared" si="72"/>
        <v>[{"bid":15004,"type":5,"num":12},{"bid":16006,"type":6,"num":4},{"bid":14001,"type":4,"num":12675}]</v>
      </c>
    </row>
    <row r="922" spans="1:12" x14ac:dyDescent="0.2">
      <c r="A922">
        <f>static_pve_stage!A922</f>
        <v>31023</v>
      </c>
      <c r="B922">
        <f>static_pve_stage!B922</f>
        <v>-1</v>
      </c>
      <c r="C922" t="str">
        <f>static_pve_stage!C922</f>
        <v>BOSS波\n需击杀所有怪物</v>
      </c>
      <c r="E922">
        <f t="shared" si="71"/>
        <v>15004</v>
      </c>
      <c r="F922">
        <f t="shared" si="67"/>
        <v>13</v>
      </c>
      <c r="G922">
        <f t="shared" si="70"/>
        <v>16006</v>
      </c>
      <c r="H922">
        <f t="shared" si="68"/>
        <v>4</v>
      </c>
      <c r="I922">
        <v>14001</v>
      </c>
      <c r="J922">
        <f t="shared" si="69"/>
        <v>13000</v>
      </c>
      <c r="L922" s="1" t="str">
        <f t="shared" si="72"/>
        <v>[{"bid":15004,"type":5,"num":13},{"bid":16006,"type":6,"num":4},{"bid":14001,"type":4,"num":13000}]</v>
      </c>
    </row>
    <row r="923" spans="1:12" x14ac:dyDescent="0.2">
      <c r="A923">
        <f>static_pve_stage!A923</f>
        <v>31101</v>
      </c>
      <c r="B923">
        <f>static_pve_stage!B923</f>
        <v>31102</v>
      </c>
      <c r="C923" t="str">
        <f>static_pve_stage!C923</f>
        <v>当前波数 1/20</v>
      </c>
      <c r="E923">
        <f t="shared" si="71"/>
        <v>15004</v>
      </c>
      <c r="F923">
        <f t="shared" si="67"/>
        <v>0</v>
      </c>
      <c r="G923">
        <f t="shared" si="70"/>
        <v>16006</v>
      </c>
      <c r="H923">
        <f t="shared" si="68"/>
        <v>0</v>
      </c>
      <c r="I923">
        <v>14001</v>
      </c>
      <c r="J923">
        <f t="shared" si="69"/>
        <v>0</v>
      </c>
      <c r="L923" s="1" t="str">
        <f t="shared" si="72"/>
        <v>[]</v>
      </c>
    </row>
    <row r="924" spans="1:12" x14ac:dyDescent="0.2">
      <c r="A924">
        <f>static_pve_stage!A924</f>
        <v>31102</v>
      </c>
      <c r="B924">
        <f>static_pve_stage!B924</f>
        <v>31103</v>
      </c>
      <c r="C924" t="str">
        <f>static_pve_stage!C924</f>
        <v>当前波数 2/20</v>
      </c>
      <c r="E924">
        <f t="shared" si="71"/>
        <v>15004</v>
      </c>
      <c r="F924">
        <f t="shared" ref="F924:F987" si="73">F579</f>
        <v>0</v>
      </c>
      <c r="G924">
        <f t="shared" si="70"/>
        <v>16006</v>
      </c>
      <c r="H924">
        <f t="shared" ref="H924:H987" si="74">H579</f>
        <v>0</v>
      </c>
      <c r="I924">
        <v>14001</v>
      </c>
      <c r="J924">
        <f t="shared" ref="J924:J987" si="75">J579</f>
        <v>350</v>
      </c>
      <c r="L924" s="1" t="str">
        <f t="shared" si="72"/>
        <v>[{"bid":14001,"type":4,"num":350}]</v>
      </c>
    </row>
    <row r="925" spans="1:12" x14ac:dyDescent="0.2">
      <c r="A925">
        <f>static_pve_stage!A925</f>
        <v>31103</v>
      </c>
      <c r="B925">
        <f>static_pve_stage!B925</f>
        <v>31104</v>
      </c>
      <c r="C925" t="str">
        <f>static_pve_stage!C925</f>
        <v>当前波数 3/20</v>
      </c>
      <c r="E925">
        <f t="shared" si="71"/>
        <v>15004</v>
      </c>
      <c r="F925">
        <f t="shared" si="73"/>
        <v>0</v>
      </c>
      <c r="G925">
        <f t="shared" ref="G925:G988" si="76">G580+1</f>
        <v>16006</v>
      </c>
      <c r="H925">
        <f t="shared" si="74"/>
        <v>0</v>
      </c>
      <c r="I925">
        <v>14001</v>
      </c>
      <c r="J925">
        <f t="shared" si="75"/>
        <v>700</v>
      </c>
      <c r="L925" s="1" t="str">
        <f t="shared" si="72"/>
        <v>[{"bid":14001,"type":4,"num":700}]</v>
      </c>
    </row>
    <row r="926" spans="1:12" x14ac:dyDescent="0.2">
      <c r="A926">
        <f>static_pve_stage!A926</f>
        <v>31104</v>
      </c>
      <c r="B926">
        <f>static_pve_stage!B926</f>
        <v>31105</v>
      </c>
      <c r="C926" t="str">
        <f>static_pve_stage!C926</f>
        <v>当前波数 4/20</v>
      </c>
      <c r="E926">
        <f t="shared" si="71"/>
        <v>15004</v>
      </c>
      <c r="F926">
        <f t="shared" si="73"/>
        <v>1</v>
      </c>
      <c r="G926">
        <f t="shared" si="76"/>
        <v>16006</v>
      </c>
      <c r="H926">
        <f t="shared" si="74"/>
        <v>0</v>
      </c>
      <c r="I926">
        <v>14001</v>
      </c>
      <c r="J926">
        <f t="shared" si="75"/>
        <v>1050</v>
      </c>
      <c r="L926" s="1" t="str">
        <f t="shared" si="72"/>
        <v>[{"bid":15004,"type":5,"num":1},{"bid":14001,"type":4,"num":1050}]</v>
      </c>
    </row>
    <row r="927" spans="1:12" x14ac:dyDescent="0.2">
      <c r="A927">
        <f>static_pve_stage!A927</f>
        <v>31105</v>
      </c>
      <c r="B927">
        <f>static_pve_stage!B927</f>
        <v>31106</v>
      </c>
      <c r="C927" t="str">
        <f>static_pve_stage!C927</f>
        <v>当前波数 5/20</v>
      </c>
      <c r="E927">
        <f t="shared" si="71"/>
        <v>15004</v>
      </c>
      <c r="F927">
        <f t="shared" si="73"/>
        <v>1</v>
      </c>
      <c r="G927">
        <f t="shared" si="76"/>
        <v>16006</v>
      </c>
      <c r="H927">
        <f t="shared" si="74"/>
        <v>0</v>
      </c>
      <c r="I927">
        <v>14001</v>
      </c>
      <c r="J927">
        <f t="shared" si="75"/>
        <v>1750</v>
      </c>
      <c r="L927" s="1" t="str">
        <f t="shared" si="72"/>
        <v>[{"bid":15004,"type":5,"num":1},{"bid":14001,"type":4,"num":1750}]</v>
      </c>
    </row>
    <row r="928" spans="1:12" x14ac:dyDescent="0.2">
      <c r="A928">
        <f>static_pve_stage!A928</f>
        <v>31106</v>
      </c>
      <c r="B928">
        <f>static_pve_stage!B928</f>
        <v>31107</v>
      </c>
      <c r="C928" t="str">
        <f>static_pve_stage!C928</f>
        <v>当前波数 6/20</v>
      </c>
      <c r="E928">
        <f t="shared" si="71"/>
        <v>15004</v>
      </c>
      <c r="F928">
        <f t="shared" si="73"/>
        <v>2</v>
      </c>
      <c r="G928">
        <f t="shared" si="76"/>
        <v>16006</v>
      </c>
      <c r="H928">
        <f t="shared" si="74"/>
        <v>0</v>
      </c>
      <c r="I928">
        <v>14001</v>
      </c>
      <c r="J928">
        <f t="shared" si="75"/>
        <v>2450</v>
      </c>
      <c r="L928" s="1" t="str">
        <f t="shared" si="72"/>
        <v>[{"bid":15004,"type":5,"num":2},{"bid":14001,"type":4,"num":2450}]</v>
      </c>
    </row>
    <row r="929" spans="1:12" x14ac:dyDescent="0.2">
      <c r="A929">
        <f>static_pve_stage!A929</f>
        <v>31107</v>
      </c>
      <c r="B929">
        <f>static_pve_stage!B929</f>
        <v>31108</v>
      </c>
      <c r="C929" t="str">
        <f>static_pve_stage!C929</f>
        <v>当前波数 7/20</v>
      </c>
      <c r="E929">
        <f t="shared" si="71"/>
        <v>15004</v>
      </c>
      <c r="F929">
        <f t="shared" si="73"/>
        <v>3</v>
      </c>
      <c r="G929">
        <f t="shared" si="76"/>
        <v>16006</v>
      </c>
      <c r="H929">
        <f t="shared" si="74"/>
        <v>1</v>
      </c>
      <c r="I929">
        <v>14001</v>
      </c>
      <c r="J929">
        <f t="shared" si="75"/>
        <v>3150</v>
      </c>
      <c r="L929" s="1" t="str">
        <f t="shared" si="72"/>
        <v>[{"bid":15004,"type":5,"num":3},{"bid":16006,"type":6,"num":1},{"bid":14001,"type":4,"num":3150}]</v>
      </c>
    </row>
    <row r="930" spans="1:12" x14ac:dyDescent="0.2">
      <c r="A930">
        <f>static_pve_stage!A930</f>
        <v>31108</v>
      </c>
      <c r="B930">
        <f>static_pve_stage!B930</f>
        <v>31109</v>
      </c>
      <c r="C930" t="str">
        <f>static_pve_stage!C930</f>
        <v>当前波数 8/20</v>
      </c>
      <c r="E930">
        <f t="shared" si="71"/>
        <v>15004</v>
      </c>
      <c r="F930">
        <f t="shared" si="73"/>
        <v>3</v>
      </c>
      <c r="G930">
        <f t="shared" si="76"/>
        <v>16006</v>
      </c>
      <c r="H930">
        <f t="shared" si="74"/>
        <v>1</v>
      </c>
      <c r="I930">
        <v>14001</v>
      </c>
      <c r="J930">
        <f t="shared" si="75"/>
        <v>3850</v>
      </c>
      <c r="L930" s="1" t="str">
        <f t="shared" si="72"/>
        <v>[{"bid":15004,"type":5,"num":3},{"bid":16006,"type":6,"num":1},{"bid":14001,"type":4,"num":3850}]</v>
      </c>
    </row>
    <row r="931" spans="1:12" x14ac:dyDescent="0.2">
      <c r="A931">
        <f>static_pve_stage!A931</f>
        <v>31109</v>
      </c>
      <c r="B931">
        <f>static_pve_stage!B931</f>
        <v>31110</v>
      </c>
      <c r="C931" t="str">
        <f>static_pve_stage!C931</f>
        <v>当前波数 9/20</v>
      </c>
      <c r="E931">
        <f t="shared" si="71"/>
        <v>15004</v>
      </c>
      <c r="F931">
        <f t="shared" si="73"/>
        <v>4</v>
      </c>
      <c r="G931">
        <f t="shared" si="76"/>
        <v>16006</v>
      </c>
      <c r="H931">
        <f t="shared" si="74"/>
        <v>1</v>
      </c>
      <c r="I931">
        <v>14001</v>
      </c>
      <c r="J931">
        <f t="shared" si="75"/>
        <v>4550</v>
      </c>
      <c r="L931" s="1" t="str">
        <f t="shared" si="72"/>
        <v>[{"bid":15004,"type":5,"num":4},{"bid":16006,"type":6,"num":1},{"bid":14001,"type":4,"num":4550}]</v>
      </c>
    </row>
    <row r="932" spans="1:12" x14ac:dyDescent="0.2">
      <c r="A932">
        <f>static_pve_stage!A932</f>
        <v>31110</v>
      </c>
      <c r="B932">
        <f>static_pve_stage!B932</f>
        <v>31111</v>
      </c>
      <c r="C932" t="str">
        <f>static_pve_stage!C932</f>
        <v>当前波数 10/20\n下一波BOSS</v>
      </c>
      <c r="E932">
        <f t="shared" si="71"/>
        <v>15004</v>
      </c>
      <c r="F932">
        <f t="shared" si="73"/>
        <v>5</v>
      </c>
      <c r="G932">
        <f t="shared" si="76"/>
        <v>16006</v>
      </c>
      <c r="H932">
        <f t="shared" si="74"/>
        <v>1</v>
      </c>
      <c r="I932">
        <v>14001</v>
      </c>
      <c r="J932">
        <f t="shared" si="75"/>
        <v>5250</v>
      </c>
      <c r="L932" s="1" t="str">
        <f t="shared" si="72"/>
        <v>[{"bid":15004,"type":5,"num":5},{"bid":16006,"type":6,"num":1},{"bid":14001,"type":4,"num":5250}]</v>
      </c>
    </row>
    <row r="933" spans="1:12" x14ac:dyDescent="0.2">
      <c r="A933">
        <f>static_pve_stage!A933</f>
        <v>31111</v>
      </c>
      <c r="B933">
        <f>static_pve_stage!B933</f>
        <v>31112</v>
      </c>
      <c r="C933" t="str">
        <f>static_pve_stage!C933</f>
        <v>BOSS波\n需击杀所有怪物</v>
      </c>
      <c r="E933">
        <f t="shared" si="71"/>
        <v>15004</v>
      </c>
      <c r="F933">
        <f t="shared" si="73"/>
        <v>5</v>
      </c>
      <c r="G933">
        <f t="shared" si="76"/>
        <v>16006</v>
      </c>
      <c r="H933">
        <f t="shared" si="74"/>
        <v>2</v>
      </c>
      <c r="I933">
        <v>14001</v>
      </c>
      <c r="J933">
        <f t="shared" si="75"/>
        <v>5950</v>
      </c>
      <c r="L933" s="1" t="str">
        <f t="shared" si="72"/>
        <v>[{"bid":15004,"type":5,"num":5},{"bid":16006,"type":6,"num":2},{"bid":14001,"type":4,"num":5950}]</v>
      </c>
    </row>
    <row r="934" spans="1:12" x14ac:dyDescent="0.2">
      <c r="A934">
        <f>static_pve_stage!A934</f>
        <v>31112</v>
      </c>
      <c r="B934">
        <f>static_pve_stage!B934</f>
        <v>31113</v>
      </c>
      <c r="C934" t="str">
        <f>static_pve_stage!C934</f>
        <v>当前波数 11/20</v>
      </c>
      <c r="E934">
        <f t="shared" si="71"/>
        <v>15004</v>
      </c>
      <c r="F934">
        <f t="shared" si="73"/>
        <v>6</v>
      </c>
      <c r="G934">
        <f t="shared" si="76"/>
        <v>16006</v>
      </c>
      <c r="H934">
        <f t="shared" si="74"/>
        <v>2</v>
      </c>
      <c r="I934">
        <v>14001</v>
      </c>
      <c r="J934">
        <f t="shared" si="75"/>
        <v>6650</v>
      </c>
      <c r="L934" s="1" t="str">
        <f t="shared" si="72"/>
        <v>[{"bid":15004,"type":5,"num":6},{"bid":16006,"type":6,"num":2},{"bid":14001,"type":4,"num":6650}]</v>
      </c>
    </row>
    <row r="935" spans="1:12" x14ac:dyDescent="0.2">
      <c r="A935">
        <f>static_pve_stage!A935</f>
        <v>31113</v>
      </c>
      <c r="B935">
        <f>static_pve_stage!B935</f>
        <v>31114</v>
      </c>
      <c r="C935" t="str">
        <f>static_pve_stage!C935</f>
        <v>当前波数 12/20</v>
      </c>
      <c r="E935">
        <f t="shared" si="71"/>
        <v>15004</v>
      </c>
      <c r="F935">
        <f t="shared" si="73"/>
        <v>7</v>
      </c>
      <c r="G935">
        <f t="shared" si="76"/>
        <v>16006</v>
      </c>
      <c r="H935">
        <f t="shared" si="74"/>
        <v>2</v>
      </c>
      <c r="I935">
        <v>14001</v>
      </c>
      <c r="J935">
        <f t="shared" si="75"/>
        <v>7350</v>
      </c>
      <c r="L935" s="1" t="str">
        <f t="shared" si="72"/>
        <v>[{"bid":15004,"type":5,"num":7},{"bid":16006,"type":6,"num":2},{"bid":14001,"type":4,"num":7350}]</v>
      </c>
    </row>
    <row r="936" spans="1:12" x14ac:dyDescent="0.2">
      <c r="A936">
        <f>static_pve_stage!A936</f>
        <v>31114</v>
      </c>
      <c r="B936">
        <f>static_pve_stage!B936</f>
        <v>31115</v>
      </c>
      <c r="C936" t="str">
        <f>static_pve_stage!C936</f>
        <v>当前波数 13/20</v>
      </c>
      <c r="E936">
        <f t="shared" si="71"/>
        <v>15004</v>
      </c>
      <c r="F936">
        <f t="shared" si="73"/>
        <v>8</v>
      </c>
      <c r="G936">
        <f t="shared" si="76"/>
        <v>16006</v>
      </c>
      <c r="H936">
        <f t="shared" si="74"/>
        <v>2</v>
      </c>
      <c r="I936">
        <v>14001</v>
      </c>
      <c r="J936">
        <f t="shared" si="75"/>
        <v>8050</v>
      </c>
      <c r="L936" s="1" t="str">
        <f t="shared" si="72"/>
        <v>[{"bid":15004,"type":5,"num":8},{"bid":16006,"type":6,"num":2},{"bid":14001,"type":4,"num":8050}]</v>
      </c>
    </row>
    <row r="937" spans="1:12" x14ac:dyDescent="0.2">
      <c r="A937">
        <f>static_pve_stage!A937</f>
        <v>31115</v>
      </c>
      <c r="B937">
        <f>static_pve_stage!B937</f>
        <v>31116</v>
      </c>
      <c r="C937" t="str">
        <f>static_pve_stage!C937</f>
        <v>当前波数 14/20</v>
      </c>
      <c r="E937">
        <f t="shared" si="71"/>
        <v>15004</v>
      </c>
      <c r="F937">
        <f t="shared" si="73"/>
        <v>8</v>
      </c>
      <c r="G937">
        <f t="shared" si="76"/>
        <v>16006</v>
      </c>
      <c r="H937">
        <f t="shared" si="74"/>
        <v>3</v>
      </c>
      <c r="I937">
        <v>14001</v>
      </c>
      <c r="J937">
        <f t="shared" si="75"/>
        <v>8750</v>
      </c>
      <c r="L937" s="1" t="str">
        <f t="shared" si="72"/>
        <v>[{"bid":15004,"type":5,"num":8},{"bid":16006,"type":6,"num":3},{"bid":14001,"type":4,"num":8750}]</v>
      </c>
    </row>
    <row r="938" spans="1:12" x14ac:dyDescent="0.2">
      <c r="A938">
        <f>static_pve_stage!A938</f>
        <v>31116</v>
      </c>
      <c r="B938">
        <f>static_pve_stage!B938</f>
        <v>31117</v>
      </c>
      <c r="C938" t="str">
        <f>static_pve_stage!C938</f>
        <v>当前波数 15/20</v>
      </c>
      <c r="E938">
        <f t="shared" si="71"/>
        <v>15004</v>
      </c>
      <c r="F938">
        <f t="shared" si="73"/>
        <v>9</v>
      </c>
      <c r="G938">
        <f t="shared" si="76"/>
        <v>16006</v>
      </c>
      <c r="H938">
        <f t="shared" si="74"/>
        <v>3</v>
      </c>
      <c r="I938">
        <v>14001</v>
      </c>
      <c r="J938">
        <f t="shared" si="75"/>
        <v>9450</v>
      </c>
      <c r="L938" s="1" t="str">
        <f t="shared" si="72"/>
        <v>[{"bid":15004,"type":5,"num":9},{"bid":16006,"type":6,"num":3},{"bid":14001,"type":4,"num":9450}]</v>
      </c>
    </row>
    <row r="939" spans="1:12" x14ac:dyDescent="0.2">
      <c r="A939">
        <f>static_pve_stage!A939</f>
        <v>31117</v>
      </c>
      <c r="B939">
        <f>static_pve_stage!B939</f>
        <v>31118</v>
      </c>
      <c r="C939" t="str">
        <f>static_pve_stage!C939</f>
        <v>当前波数 16/20\n下一波BOSS</v>
      </c>
      <c r="E939">
        <f t="shared" si="71"/>
        <v>15004</v>
      </c>
      <c r="F939">
        <f t="shared" si="73"/>
        <v>10</v>
      </c>
      <c r="G939">
        <f t="shared" si="76"/>
        <v>16006</v>
      </c>
      <c r="H939">
        <f t="shared" si="74"/>
        <v>3</v>
      </c>
      <c r="I939">
        <v>14001</v>
      </c>
      <c r="J939">
        <f t="shared" si="75"/>
        <v>10150</v>
      </c>
      <c r="L939" s="1" t="str">
        <f t="shared" si="72"/>
        <v>[{"bid":15004,"type":5,"num":10},{"bid":16006,"type":6,"num":3},{"bid":14001,"type":4,"num":10150}]</v>
      </c>
    </row>
    <row r="940" spans="1:12" x14ac:dyDescent="0.2">
      <c r="A940">
        <f>static_pve_stage!A940</f>
        <v>31118</v>
      </c>
      <c r="B940">
        <f>static_pve_stage!B940</f>
        <v>31119</v>
      </c>
      <c r="C940" t="str">
        <f>static_pve_stage!C940</f>
        <v>BOSS波\n需击杀所有怪物</v>
      </c>
      <c r="E940">
        <f t="shared" si="71"/>
        <v>15004</v>
      </c>
      <c r="F940">
        <f t="shared" si="73"/>
        <v>10</v>
      </c>
      <c r="G940">
        <f t="shared" si="76"/>
        <v>16006</v>
      </c>
      <c r="H940">
        <f t="shared" si="74"/>
        <v>3</v>
      </c>
      <c r="I940">
        <v>14001</v>
      </c>
      <c r="J940">
        <f t="shared" si="75"/>
        <v>10850</v>
      </c>
      <c r="L940" s="1" t="str">
        <f t="shared" si="72"/>
        <v>[{"bid":15004,"type":5,"num":10},{"bid":16006,"type":6,"num":3},{"bid":14001,"type":4,"num":10850}]</v>
      </c>
    </row>
    <row r="941" spans="1:12" x14ac:dyDescent="0.2">
      <c r="A941">
        <f>static_pve_stage!A941</f>
        <v>31119</v>
      </c>
      <c r="B941">
        <f>static_pve_stage!B941</f>
        <v>31120</v>
      </c>
      <c r="C941" t="str">
        <f>static_pve_stage!C941</f>
        <v>当前波数 17/20</v>
      </c>
      <c r="E941">
        <f t="shared" si="71"/>
        <v>15004</v>
      </c>
      <c r="F941">
        <f t="shared" si="73"/>
        <v>11</v>
      </c>
      <c r="G941">
        <f t="shared" si="76"/>
        <v>16006</v>
      </c>
      <c r="H941">
        <f t="shared" si="74"/>
        <v>4</v>
      </c>
      <c r="I941">
        <v>14001</v>
      </c>
      <c r="J941">
        <f t="shared" si="75"/>
        <v>11550</v>
      </c>
      <c r="L941" s="1" t="str">
        <f t="shared" si="72"/>
        <v>[{"bid":15004,"type":5,"num":11},{"bid":16006,"type":6,"num":4},{"bid":14001,"type":4,"num":11550}]</v>
      </c>
    </row>
    <row r="942" spans="1:12" x14ac:dyDescent="0.2">
      <c r="A942">
        <f>static_pve_stage!A942</f>
        <v>31120</v>
      </c>
      <c r="B942">
        <f>static_pve_stage!B942</f>
        <v>31121</v>
      </c>
      <c r="C942" t="str">
        <f>static_pve_stage!C942</f>
        <v>当前波数 18/20</v>
      </c>
      <c r="E942">
        <f t="shared" si="71"/>
        <v>15004</v>
      </c>
      <c r="F942">
        <f t="shared" si="73"/>
        <v>12</v>
      </c>
      <c r="G942">
        <f t="shared" si="76"/>
        <v>16006</v>
      </c>
      <c r="H942">
        <f t="shared" si="74"/>
        <v>4</v>
      </c>
      <c r="I942">
        <v>14001</v>
      </c>
      <c r="J942">
        <f t="shared" si="75"/>
        <v>12250</v>
      </c>
      <c r="L942" s="1" t="str">
        <f t="shared" si="72"/>
        <v>[{"bid":15004,"type":5,"num":12},{"bid":16006,"type":6,"num":4},{"bid":14001,"type":4,"num":12250}]</v>
      </c>
    </row>
    <row r="943" spans="1:12" x14ac:dyDescent="0.2">
      <c r="A943">
        <f>static_pve_stage!A943</f>
        <v>31121</v>
      </c>
      <c r="B943">
        <f>static_pve_stage!B943</f>
        <v>31122</v>
      </c>
      <c r="C943" t="str">
        <f>static_pve_stage!C943</f>
        <v>当前波数 19/20</v>
      </c>
      <c r="E943">
        <f t="shared" si="71"/>
        <v>15004</v>
      </c>
      <c r="F943">
        <f t="shared" si="73"/>
        <v>12</v>
      </c>
      <c r="G943">
        <f t="shared" si="76"/>
        <v>16006</v>
      </c>
      <c r="H943">
        <f t="shared" si="74"/>
        <v>4</v>
      </c>
      <c r="I943">
        <v>14001</v>
      </c>
      <c r="J943">
        <f t="shared" si="75"/>
        <v>12950</v>
      </c>
      <c r="L943" s="1" t="str">
        <f t="shared" si="72"/>
        <v>[{"bid":15004,"type":5,"num":12},{"bid":16006,"type":6,"num":4},{"bid":14001,"type":4,"num":12950}]</v>
      </c>
    </row>
    <row r="944" spans="1:12" x14ac:dyDescent="0.2">
      <c r="A944">
        <f>static_pve_stage!A944</f>
        <v>31122</v>
      </c>
      <c r="B944">
        <f>static_pve_stage!B944</f>
        <v>31123</v>
      </c>
      <c r="C944" t="str">
        <f>static_pve_stage!C944</f>
        <v>当前波数 20/20\n下一波BOSS</v>
      </c>
      <c r="E944">
        <f t="shared" si="71"/>
        <v>15004</v>
      </c>
      <c r="F944">
        <f t="shared" si="73"/>
        <v>13</v>
      </c>
      <c r="G944">
        <f t="shared" si="76"/>
        <v>16006</v>
      </c>
      <c r="H944">
        <f t="shared" si="74"/>
        <v>4</v>
      </c>
      <c r="I944">
        <v>14001</v>
      </c>
      <c r="J944">
        <f t="shared" si="75"/>
        <v>13650</v>
      </c>
      <c r="L944" s="1" t="str">
        <f t="shared" si="72"/>
        <v>[{"bid":15004,"type":5,"num":13},{"bid":16006,"type":6,"num":4},{"bid":14001,"type":4,"num":13650}]</v>
      </c>
    </row>
    <row r="945" spans="1:12" x14ac:dyDescent="0.2">
      <c r="A945">
        <f>static_pve_stage!A945</f>
        <v>31123</v>
      </c>
      <c r="B945">
        <f>static_pve_stage!B945</f>
        <v>-1</v>
      </c>
      <c r="C945" t="str">
        <f>static_pve_stage!C945</f>
        <v>BOSS波\n需击杀所有怪物</v>
      </c>
      <c r="E945">
        <f t="shared" si="71"/>
        <v>15004</v>
      </c>
      <c r="F945">
        <f t="shared" si="73"/>
        <v>14</v>
      </c>
      <c r="G945">
        <f t="shared" si="76"/>
        <v>16006</v>
      </c>
      <c r="H945">
        <f t="shared" si="74"/>
        <v>4</v>
      </c>
      <c r="I945">
        <v>14001</v>
      </c>
      <c r="J945">
        <f t="shared" si="75"/>
        <v>14000</v>
      </c>
      <c r="L945" s="1" t="str">
        <f t="shared" si="72"/>
        <v>[{"bid":15004,"type":5,"num":14},{"bid":16006,"type":6,"num":4},{"bid":14001,"type":4,"num":14000}]</v>
      </c>
    </row>
    <row r="946" spans="1:12" x14ac:dyDescent="0.2">
      <c r="A946">
        <f>static_pve_stage!A946</f>
        <v>31201</v>
      </c>
      <c r="B946">
        <f>static_pve_stage!B946</f>
        <v>31202</v>
      </c>
      <c r="C946" t="str">
        <f>static_pve_stage!C946</f>
        <v>当前波数 1/20</v>
      </c>
      <c r="E946">
        <f t="shared" si="71"/>
        <v>15004</v>
      </c>
      <c r="F946">
        <f t="shared" si="73"/>
        <v>0</v>
      </c>
      <c r="G946">
        <f t="shared" si="76"/>
        <v>16006</v>
      </c>
      <c r="H946">
        <f t="shared" si="74"/>
        <v>0</v>
      </c>
      <c r="I946">
        <v>14001</v>
      </c>
      <c r="J946">
        <f t="shared" si="75"/>
        <v>0</v>
      </c>
      <c r="L946" s="1" t="str">
        <f t="shared" si="72"/>
        <v>[]</v>
      </c>
    </row>
    <row r="947" spans="1:12" x14ac:dyDescent="0.2">
      <c r="A947">
        <f>static_pve_stage!A947</f>
        <v>31202</v>
      </c>
      <c r="B947">
        <f>static_pve_stage!B947</f>
        <v>31203</v>
      </c>
      <c r="C947" t="str">
        <f>static_pve_stage!C947</f>
        <v>当前波数 2/20</v>
      </c>
      <c r="E947">
        <f t="shared" si="71"/>
        <v>15004</v>
      </c>
      <c r="F947">
        <f t="shared" si="73"/>
        <v>0</v>
      </c>
      <c r="G947">
        <f t="shared" si="76"/>
        <v>16006</v>
      </c>
      <c r="H947">
        <f t="shared" si="74"/>
        <v>0</v>
      </c>
      <c r="I947">
        <v>14001</v>
      </c>
      <c r="J947">
        <f t="shared" si="75"/>
        <v>375</v>
      </c>
      <c r="L947" s="1" t="str">
        <f t="shared" si="72"/>
        <v>[{"bid":14001,"type":4,"num":375}]</v>
      </c>
    </row>
    <row r="948" spans="1:12" x14ac:dyDescent="0.2">
      <c r="A948">
        <f>static_pve_stage!A948</f>
        <v>31203</v>
      </c>
      <c r="B948">
        <f>static_pve_stage!B948</f>
        <v>31204</v>
      </c>
      <c r="C948" t="str">
        <f>static_pve_stage!C948</f>
        <v>当前波数 3/20</v>
      </c>
      <c r="E948">
        <f t="shared" si="71"/>
        <v>15004</v>
      </c>
      <c r="F948">
        <f t="shared" si="73"/>
        <v>0</v>
      </c>
      <c r="G948">
        <f t="shared" si="76"/>
        <v>16006</v>
      </c>
      <c r="H948">
        <f t="shared" si="74"/>
        <v>0</v>
      </c>
      <c r="I948">
        <v>14001</v>
      </c>
      <c r="J948">
        <f t="shared" si="75"/>
        <v>750</v>
      </c>
      <c r="L948" s="1" t="str">
        <f t="shared" si="72"/>
        <v>[{"bid":14001,"type":4,"num":750}]</v>
      </c>
    </row>
    <row r="949" spans="1:12" x14ac:dyDescent="0.2">
      <c r="A949">
        <f>static_pve_stage!A949</f>
        <v>31204</v>
      </c>
      <c r="B949">
        <f>static_pve_stage!B949</f>
        <v>31205</v>
      </c>
      <c r="C949" t="str">
        <f>static_pve_stage!C949</f>
        <v>当前波数 4/20</v>
      </c>
      <c r="E949">
        <f t="shared" si="71"/>
        <v>15004</v>
      </c>
      <c r="F949">
        <f t="shared" si="73"/>
        <v>1</v>
      </c>
      <c r="G949">
        <f t="shared" si="76"/>
        <v>16006</v>
      </c>
      <c r="H949">
        <f t="shared" si="74"/>
        <v>0</v>
      </c>
      <c r="I949">
        <v>14001</v>
      </c>
      <c r="J949">
        <f t="shared" si="75"/>
        <v>1125</v>
      </c>
      <c r="L949" s="1" t="str">
        <f t="shared" si="72"/>
        <v>[{"bid":15004,"type":5,"num":1},{"bid":14001,"type":4,"num":1125}]</v>
      </c>
    </row>
    <row r="950" spans="1:12" x14ac:dyDescent="0.2">
      <c r="A950">
        <f>static_pve_stage!A950</f>
        <v>31205</v>
      </c>
      <c r="B950">
        <f>static_pve_stage!B950</f>
        <v>31206</v>
      </c>
      <c r="C950" t="str">
        <f>static_pve_stage!C950</f>
        <v>当前波数 5/20</v>
      </c>
      <c r="E950">
        <f t="shared" si="71"/>
        <v>15004</v>
      </c>
      <c r="F950">
        <f t="shared" si="73"/>
        <v>1</v>
      </c>
      <c r="G950">
        <f t="shared" si="76"/>
        <v>16006</v>
      </c>
      <c r="H950">
        <f t="shared" si="74"/>
        <v>0</v>
      </c>
      <c r="I950">
        <v>14001</v>
      </c>
      <c r="J950">
        <f t="shared" si="75"/>
        <v>1875</v>
      </c>
      <c r="L950" s="1" t="str">
        <f t="shared" si="72"/>
        <v>[{"bid":15004,"type":5,"num":1},{"bid":14001,"type":4,"num":1875}]</v>
      </c>
    </row>
    <row r="951" spans="1:12" x14ac:dyDescent="0.2">
      <c r="A951">
        <f>static_pve_stage!A951</f>
        <v>31206</v>
      </c>
      <c r="B951">
        <f>static_pve_stage!B951</f>
        <v>31207</v>
      </c>
      <c r="C951" t="str">
        <f>static_pve_stage!C951</f>
        <v>当前波数 6/20</v>
      </c>
      <c r="E951">
        <f t="shared" ref="E951:E1014" si="77">E950</f>
        <v>15004</v>
      </c>
      <c r="F951">
        <f t="shared" si="73"/>
        <v>2</v>
      </c>
      <c r="G951">
        <f t="shared" si="76"/>
        <v>16006</v>
      </c>
      <c r="H951">
        <f t="shared" si="74"/>
        <v>0</v>
      </c>
      <c r="I951">
        <v>14001</v>
      </c>
      <c r="J951">
        <f t="shared" si="75"/>
        <v>2625</v>
      </c>
      <c r="L951" s="1" t="str">
        <f t="shared" si="72"/>
        <v>[{"bid":15004,"type":5,"num":2},{"bid":14001,"type":4,"num":2625}]</v>
      </c>
    </row>
    <row r="952" spans="1:12" x14ac:dyDescent="0.2">
      <c r="A952">
        <f>static_pve_stage!A952</f>
        <v>31207</v>
      </c>
      <c r="B952">
        <f>static_pve_stage!B952</f>
        <v>31208</v>
      </c>
      <c r="C952" t="str">
        <f>static_pve_stage!C952</f>
        <v>当前波数 7/20</v>
      </c>
      <c r="E952">
        <f t="shared" si="77"/>
        <v>15004</v>
      </c>
      <c r="F952">
        <f t="shared" si="73"/>
        <v>3</v>
      </c>
      <c r="G952">
        <f t="shared" si="76"/>
        <v>16006</v>
      </c>
      <c r="H952">
        <f t="shared" si="74"/>
        <v>1</v>
      </c>
      <c r="I952">
        <v>14001</v>
      </c>
      <c r="J952">
        <f t="shared" si="75"/>
        <v>3375</v>
      </c>
      <c r="L952" s="1" t="str">
        <f t="shared" si="72"/>
        <v>[{"bid":15004,"type":5,"num":3},{"bid":16006,"type":6,"num":1},{"bid":14001,"type":4,"num":3375}]</v>
      </c>
    </row>
    <row r="953" spans="1:12" x14ac:dyDescent="0.2">
      <c r="A953">
        <f>static_pve_stage!A953</f>
        <v>31208</v>
      </c>
      <c r="B953">
        <f>static_pve_stage!B953</f>
        <v>31209</v>
      </c>
      <c r="C953" t="str">
        <f>static_pve_stage!C953</f>
        <v>当前波数 8/20</v>
      </c>
      <c r="E953">
        <f t="shared" si="77"/>
        <v>15004</v>
      </c>
      <c r="F953">
        <f t="shared" si="73"/>
        <v>4</v>
      </c>
      <c r="G953">
        <f t="shared" si="76"/>
        <v>16006</v>
      </c>
      <c r="H953">
        <f t="shared" si="74"/>
        <v>1</v>
      </c>
      <c r="I953">
        <v>14001</v>
      </c>
      <c r="J953">
        <f t="shared" si="75"/>
        <v>4125</v>
      </c>
      <c r="L953" s="1" t="str">
        <f t="shared" si="72"/>
        <v>[{"bid":15004,"type":5,"num":4},{"bid":16006,"type":6,"num":1},{"bid":14001,"type":4,"num":4125}]</v>
      </c>
    </row>
    <row r="954" spans="1:12" x14ac:dyDescent="0.2">
      <c r="A954">
        <f>static_pve_stage!A954</f>
        <v>31209</v>
      </c>
      <c r="B954">
        <f>static_pve_stage!B954</f>
        <v>31210</v>
      </c>
      <c r="C954" t="str">
        <f>static_pve_stage!C954</f>
        <v>当前波数 9/20</v>
      </c>
      <c r="E954">
        <f t="shared" si="77"/>
        <v>15004</v>
      </c>
      <c r="F954">
        <f t="shared" si="73"/>
        <v>4</v>
      </c>
      <c r="G954">
        <f t="shared" si="76"/>
        <v>16006</v>
      </c>
      <c r="H954">
        <f t="shared" si="74"/>
        <v>1</v>
      </c>
      <c r="I954">
        <v>14001</v>
      </c>
      <c r="J954">
        <f t="shared" si="75"/>
        <v>4875</v>
      </c>
      <c r="L954" s="1" t="str">
        <f t="shared" si="72"/>
        <v>[{"bid":15004,"type":5,"num":4},{"bid":16006,"type":6,"num":1},{"bid":14001,"type":4,"num":4875}]</v>
      </c>
    </row>
    <row r="955" spans="1:12" x14ac:dyDescent="0.2">
      <c r="A955">
        <f>static_pve_stage!A955</f>
        <v>31210</v>
      </c>
      <c r="B955">
        <f>static_pve_stage!B955</f>
        <v>31211</v>
      </c>
      <c r="C955" t="str">
        <f>static_pve_stage!C955</f>
        <v>当前波数 10/20\n下一波BOSS</v>
      </c>
      <c r="E955">
        <f t="shared" si="77"/>
        <v>15004</v>
      </c>
      <c r="F955">
        <f t="shared" si="73"/>
        <v>5</v>
      </c>
      <c r="G955">
        <f t="shared" si="76"/>
        <v>16006</v>
      </c>
      <c r="H955">
        <f t="shared" si="74"/>
        <v>1</v>
      </c>
      <c r="I955">
        <v>14001</v>
      </c>
      <c r="J955">
        <f t="shared" si="75"/>
        <v>5625</v>
      </c>
      <c r="L955" s="1" t="str">
        <f t="shared" si="72"/>
        <v>[{"bid":15004,"type":5,"num":5},{"bid":16006,"type":6,"num":1},{"bid":14001,"type":4,"num":5625}]</v>
      </c>
    </row>
    <row r="956" spans="1:12" x14ac:dyDescent="0.2">
      <c r="A956">
        <f>static_pve_stage!A956</f>
        <v>31211</v>
      </c>
      <c r="B956">
        <f>static_pve_stage!B956</f>
        <v>31212</v>
      </c>
      <c r="C956" t="str">
        <f>static_pve_stage!C956</f>
        <v>BOSS波\n需击杀所有怪物</v>
      </c>
      <c r="E956">
        <f t="shared" si="77"/>
        <v>15004</v>
      </c>
      <c r="F956">
        <f t="shared" si="73"/>
        <v>6</v>
      </c>
      <c r="G956">
        <f t="shared" si="76"/>
        <v>16006</v>
      </c>
      <c r="H956">
        <f t="shared" si="74"/>
        <v>2</v>
      </c>
      <c r="I956">
        <v>14001</v>
      </c>
      <c r="J956">
        <f t="shared" si="75"/>
        <v>6375</v>
      </c>
      <c r="L956" s="1" t="str">
        <f t="shared" si="72"/>
        <v>[{"bid":15004,"type":5,"num":6},{"bid":16006,"type":6,"num":2},{"bid":14001,"type":4,"num":6375}]</v>
      </c>
    </row>
    <row r="957" spans="1:12" x14ac:dyDescent="0.2">
      <c r="A957">
        <f>static_pve_stage!A957</f>
        <v>31212</v>
      </c>
      <c r="B957">
        <f>static_pve_stage!B957</f>
        <v>31213</v>
      </c>
      <c r="C957" t="str">
        <f>static_pve_stage!C957</f>
        <v>当前波数 11/20</v>
      </c>
      <c r="E957">
        <f t="shared" si="77"/>
        <v>15004</v>
      </c>
      <c r="F957">
        <f t="shared" si="73"/>
        <v>7</v>
      </c>
      <c r="G957">
        <f t="shared" si="76"/>
        <v>16006</v>
      </c>
      <c r="H957">
        <f t="shared" si="74"/>
        <v>2</v>
      </c>
      <c r="I957">
        <v>14001</v>
      </c>
      <c r="J957">
        <f t="shared" si="75"/>
        <v>7125</v>
      </c>
      <c r="L957" s="1" t="str">
        <f t="shared" si="72"/>
        <v>[{"bid":15004,"type":5,"num":7},{"bid":16006,"type":6,"num":2},{"bid":14001,"type":4,"num":7125}]</v>
      </c>
    </row>
    <row r="958" spans="1:12" x14ac:dyDescent="0.2">
      <c r="A958">
        <f>static_pve_stage!A958</f>
        <v>31213</v>
      </c>
      <c r="B958">
        <f>static_pve_stage!B958</f>
        <v>31214</v>
      </c>
      <c r="C958" t="str">
        <f>static_pve_stage!C958</f>
        <v>当前波数 12/20</v>
      </c>
      <c r="E958">
        <f t="shared" si="77"/>
        <v>15004</v>
      </c>
      <c r="F958">
        <f t="shared" si="73"/>
        <v>7</v>
      </c>
      <c r="G958">
        <f t="shared" si="76"/>
        <v>16006</v>
      </c>
      <c r="H958">
        <f t="shared" si="74"/>
        <v>2</v>
      </c>
      <c r="I958">
        <v>14001</v>
      </c>
      <c r="J958">
        <f t="shared" si="75"/>
        <v>7875</v>
      </c>
      <c r="L958" s="1" t="str">
        <f t="shared" si="72"/>
        <v>[{"bid":15004,"type":5,"num":7},{"bid":16006,"type":6,"num":2},{"bid":14001,"type":4,"num":7875}]</v>
      </c>
    </row>
    <row r="959" spans="1:12" x14ac:dyDescent="0.2">
      <c r="A959">
        <f>static_pve_stage!A959</f>
        <v>31214</v>
      </c>
      <c r="B959">
        <f>static_pve_stage!B959</f>
        <v>31215</v>
      </c>
      <c r="C959" t="str">
        <f>static_pve_stage!C959</f>
        <v>当前波数 13/20</v>
      </c>
      <c r="E959">
        <f t="shared" si="77"/>
        <v>15004</v>
      </c>
      <c r="F959">
        <f t="shared" si="73"/>
        <v>8</v>
      </c>
      <c r="G959">
        <f t="shared" si="76"/>
        <v>16006</v>
      </c>
      <c r="H959">
        <f t="shared" si="74"/>
        <v>3</v>
      </c>
      <c r="I959">
        <v>14001</v>
      </c>
      <c r="J959">
        <f t="shared" si="75"/>
        <v>8625</v>
      </c>
      <c r="L959" s="1" t="str">
        <f t="shared" si="72"/>
        <v>[{"bid":15004,"type":5,"num":8},{"bid":16006,"type":6,"num":3},{"bid":14001,"type":4,"num":8625}]</v>
      </c>
    </row>
    <row r="960" spans="1:12" x14ac:dyDescent="0.2">
      <c r="A960">
        <f>static_pve_stage!A960</f>
        <v>31215</v>
      </c>
      <c r="B960">
        <f>static_pve_stage!B960</f>
        <v>31216</v>
      </c>
      <c r="C960" t="str">
        <f>static_pve_stage!C960</f>
        <v>当前波数 14/20</v>
      </c>
      <c r="E960">
        <f t="shared" si="77"/>
        <v>15004</v>
      </c>
      <c r="F960">
        <f t="shared" si="73"/>
        <v>9</v>
      </c>
      <c r="G960">
        <f t="shared" si="76"/>
        <v>16006</v>
      </c>
      <c r="H960">
        <f t="shared" si="74"/>
        <v>3</v>
      </c>
      <c r="I960">
        <v>14001</v>
      </c>
      <c r="J960">
        <f t="shared" si="75"/>
        <v>9375</v>
      </c>
      <c r="L960" s="1" t="str">
        <f t="shared" si="72"/>
        <v>[{"bid":15004,"type":5,"num":9},{"bid":16006,"type":6,"num":3},{"bid":14001,"type":4,"num":9375}]</v>
      </c>
    </row>
    <row r="961" spans="1:12" x14ac:dyDescent="0.2">
      <c r="A961">
        <f>static_pve_stage!A961</f>
        <v>31216</v>
      </c>
      <c r="B961">
        <f>static_pve_stage!B961</f>
        <v>31217</v>
      </c>
      <c r="C961" t="str">
        <f>static_pve_stage!C961</f>
        <v>当前波数 15/20</v>
      </c>
      <c r="E961">
        <f t="shared" si="77"/>
        <v>15004</v>
      </c>
      <c r="F961">
        <f t="shared" si="73"/>
        <v>10</v>
      </c>
      <c r="G961">
        <f t="shared" si="76"/>
        <v>16006</v>
      </c>
      <c r="H961">
        <f t="shared" si="74"/>
        <v>3</v>
      </c>
      <c r="I961">
        <v>14001</v>
      </c>
      <c r="J961">
        <f t="shared" si="75"/>
        <v>10125</v>
      </c>
      <c r="L961" s="1" t="str">
        <f t="shared" si="72"/>
        <v>[{"bid":15004,"type":5,"num":10},{"bid":16006,"type":6,"num":3},{"bid":14001,"type":4,"num":10125}]</v>
      </c>
    </row>
    <row r="962" spans="1:12" x14ac:dyDescent="0.2">
      <c r="A962">
        <f>static_pve_stage!A962</f>
        <v>31217</v>
      </c>
      <c r="B962">
        <f>static_pve_stage!B962</f>
        <v>31218</v>
      </c>
      <c r="C962" t="str">
        <f>static_pve_stage!C962</f>
        <v>当前波数 16/20\n下一波BOSS</v>
      </c>
      <c r="E962">
        <f t="shared" si="77"/>
        <v>15004</v>
      </c>
      <c r="F962">
        <f t="shared" si="73"/>
        <v>10</v>
      </c>
      <c r="G962">
        <f t="shared" si="76"/>
        <v>16006</v>
      </c>
      <c r="H962">
        <f t="shared" si="74"/>
        <v>3</v>
      </c>
      <c r="I962">
        <v>14001</v>
      </c>
      <c r="J962">
        <f t="shared" si="75"/>
        <v>10875</v>
      </c>
      <c r="L962" s="1" t="str">
        <f t="shared" si="72"/>
        <v>[{"bid":15004,"type":5,"num":10},{"bid":16006,"type":6,"num":3},{"bid":14001,"type":4,"num":10875}]</v>
      </c>
    </row>
    <row r="963" spans="1:12" x14ac:dyDescent="0.2">
      <c r="A963">
        <f>static_pve_stage!A963</f>
        <v>31218</v>
      </c>
      <c r="B963">
        <f>static_pve_stage!B963</f>
        <v>31219</v>
      </c>
      <c r="C963" t="str">
        <f>static_pve_stage!C963</f>
        <v>BOSS波\n需击杀所有怪物</v>
      </c>
      <c r="E963">
        <f t="shared" si="77"/>
        <v>15004</v>
      </c>
      <c r="F963">
        <f t="shared" si="73"/>
        <v>11</v>
      </c>
      <c r="G963">
        <f t="shared" si="76"/>
        <v>16006</v>
      </c>
      <c r="H963">
        <f t="shared" si="74"/>
        <v>4</v>
      </c>
      <c r="I963">
        <v>14001</v>
      </c>
      <c r="J963">
        <f t="shared" si="75"/>
        <v>11625</v>
      </c>
      <c r="L963" s="1" t="str">
        <f t="shared" si="72"/>
        <v>[{"bid":15004,"type":5,"num":11},{"bid":16006,"type":6,"num":4},{"bid":14001,"type":4,"num":11625}]</v>
      </c>
    </row>
    <row r="964" spans="1:12" x14ac:dyDescent="0.2">
      <c r="A964">
        <f>static_pve_stage!A964</f>
        <v>31219</v>
      </c>
      <c r="B964">
        <f>static_pve_stage!B964</f>
        <v>31220</v>
      </c>
      <c r="C964" t="str">
        <f>static_pve_stage!C964</f>
        <v>当前波数 17/20</v>
      </c>
      <c r="E964">
        <f t="shared" si="77"/>
        <v>15004</v>
      </c>
      <c r="F964">
        <f t="shared" si="73"/>
        <v>12</v>
      </c>
      <c r="G964">
        <f t="shared" si="76"/>
        <v>16006</v>
      </c>
      <c r="H964">
        <f t="shared" si="74"/>
        <v>4</v>
      </c>
      <c r="I964">
        <v>14001</v>
      </c>
      <c r="J964">
        <f t="shared" si="75"/>
        <v>12375</v>
      </c>
      <c r="L964" s="1" t="str">
        <f t="shared" si="72"/>
        <v>[{"bid":15004,"type":5,"num":12},{"bid":16006,"type":6,"num":4},{"bid":14001,"type":4,"num":12375}]</v>
      </c>
    </row>
    <row r="965" spans="1:12" x14ac:dyDescent="0.2">
      <c r="A965">
        <f>static_pve_stage!A965</f>
        <v>31220</v>
      </c>
      <c r="B965">
        <f>static_pve_stage!B965</f>
        <v>31221</v>
      </c>
      <c r="C965" t="str">
        <f>static_pve_stage!C965</f>
        <v>当前波数 18/20</v>
      </c>
      <c r="E965">
        <f t="shared" si="77"/>
        <v>15004</v>
      </c>
      <c r="F965">
        <f t="shared" si="73"/>
        <v>13</v>
      </c>
      <c r="G965">
        <f t="shared" si="76"/>
        <v>16006</v>
      </c>
      <c r="H965">
        <f t="shared" si="74"/>
        <v>4</v>
      </c>
      <c r="I965">
        <v>14001</v>
      </c>
      <c r="J965">
        <f t="shared" si="75"/>
        <v>13125</v>
      </c>
      <c r="L965" s="1" t="str">
        <f t="shared" si="72"/>
        <v>[{"bid":15004,"type":5,"num":13},{"bid":16006,"type":6,"num":4},{"bid":14001,"type":4,"num":13125}]</v>
      </c>
    </row>
    <row r="966" spans="1:12" x14ac:dyDescent="0.2">
      <c r="A966">
        <f>static_pve_stage!A966</f>
        <v>31221</v>
      </c>
      <c r="B966">
        <f>static_pve_stage!B966</f>
        <v>31222</v>
      </c>
      <c r="C966" t="str">
        <f>static_pve_stage!C966</f>
        <v>当前波数 19/20</v>
      </c>
      <c r="E966">
        <f t="shared" si="77"/>
        <v>15004</v>
      </c>
      <c r="F966">
        <f t="shared" si="73"/>
        <v>13</v>
      </c>
      <c r="G966">
        <f t="shared" si="76"/>
        <v>16006</v>
      </c>
      <c r="H966">
        <f t="shared" si="74"/>
        <v>4</v>
      </c>
      <c r="I966">
        <v>14001</v>
      </c>
      <c r="J966">
        <f t="shared" si="75"/>
        <v>13875</v>
      </c>
      <c r="L966" s="1" t="str">
        <f t="shared" si="72"/>
        <v>[{"bid":15004,"type":5,"num":13},{"bid":16006,"type":6,"num":4},{"bid":14001,"type":4,"num":13875}]</v>
      </c>
    </row>
    <row r="967" spans="1:12" x14ac:dyDescent="0.2">
      <c r="A967">
        <f>static_pve_stage!A967</f>
        <v>31222</v>
      </c>
      <c r="B967">
        <f>static_pve_stage!B967</f>
        <v>31223</v>
      </c>
      <c r="C967" t="str">
        <f>static_pve_stage!C967</f>
        <v>当前波数 20/20\n下一波BOSS</v>
      </c>
      <c r="E967">
        <f t="shared" si="77"/>
        <v>15004</v>
      </c>
      <c r="F967">
        <f t="shared" si="73"/>
        <v>14</v>
      </c>
      <c r="G967">
        <f t="shared" si="76"/>
        <v>16006</v>
      </c>
      <c r="H967">
        <f t="shared" si="74"/>
        <v>5</v>
      </c>
      <c r="I967">
        <v>14001</v>
      </c>
      <c r="J967">
        <f t="shared" si="75"/>
        <v>14625</v>
      </c>
      <c r="L967" s="1" t="str">
        <f t="shared" si="72"/>
        <v>[{"bid":15004,"type":5,"num":14},{"bid":16006,"type":6,"num":5},{"bid":14001,"type":4,"num":14625}]</v>
      </c>
    </row>
    <row r="968" spans="1:12" x14ac:dyDescent="0.2">
      <c r="A968">
        <f>static_pve_stage!A968</f>
        <v>31223</v>
      </c>
      <c r="B968">
        <f>static_pve_stage!B968</f>
        <v>-1</v>
      </c>
      <c r="C968" t="str">
        <f>static_pve_stage!C968</f>
        <v>BOSS波\n需击杀所有怪物</v>
      </c>
      <c r="E968">
        <f t="shared" si="77"/>
        <v>15004</v>
      </c>
      <c r="F968">
        <f t="shared" si="73"/>
        <v>15</v>
      </c>
      <c r="G968">
        <f t="shared" si="76"/>
        <v>16006</v>
      </c>
      <c r="H968">
        <f t="shared" si="74"/>
        <v>5</v>
      </c>
      <c r="I968">
        <v>14001</v>
      </c>
      <c r="J968">
        <f t="shared" si="75"/>
        <v>15000</v>
      </c>
      <c r="L968" s="1" t="str">
        <f t="shared" si="72"/>
        <v>[{"bid":15004,"type":5,"num":15},{"bid":16006,"type":6,"num":5},{"bid":14001,"type":4,"num":15000}]</v>
      </c>
    </row>
    <row r="969" spans="1:12" s="2" customFormat="1" x14ac:dyDescent="0.2">
      <c r="A969" s="2">
        <f>static_pve_stage!A969</f>
        <v>31301</v>
      </c>
      <c r="B969" s="2">
        <f>static_pve_stage!B969</f>
        <v>31302</v>
      </c>
      <c r="C969" s="2" t="str">
        <f>static_pve_stage!C969</f>
        <v>当前波数 1/20</v>
      </c>
      <c r="E969" s="2">
        <f t="shared" si="77"/>
        <v>15004</v>
      </c>
      <c r="F969" s="2">
        <f t="shared" si="73"/>
        <v>0</v>
      </c>
      <c r="G969">
        <f t="shared" si="76"/>
        <v>16006</v>
      </c>
      <c r="H969" s="2">
        <f t="shared" si="74"/>
        <v>0</v>
      </c>
      <c r="I969" s="2">
        <v>14001</v>
      </c>
      <c r="J969" s="2">
        <f t="shared" si="75"/>
        <v>0</v>
      </c>
      <c r="L969" s="3" t="str">
        <f t="shared" si="72"/>
        <v>[]</v>
      </c>
    </row>
    <row r="970" spans="1:12" s="2" customFormat="1" x14ac:dyDescent="0.2">
      <c r="A970" s="2">
        <f>static_pve_stage!A970</f>
        <v>31302</v>
      </c>
      <c r="B970" s="2">
        <f>static_pve_stage!B970</f>
        <v>31303</v>
      </c>
      <c r="C970" s="2" t="str">
        <f>static_pve_stage!C970</f>
        <v>当前波数 2/20</v>
      </c>
      <c r="E970" s="2">
        <f t="shared" si="77"/>
        <v>15004</v>
      </c>
      <c r="F970" s="2">
        <f t="shared" si="73"/>
        <v>0</v>
      </c>
      <c r="G970">
        <f t="shared" si="76"/>
        <v>16006</v>
      </c>
      <c r="H970" s="2">
        <f t="shared" si="74"/>
        <v>0</v>
      </c>
      <c r="I970" s="2">
        <v>14001</v>
      </c>
      <c r="J970" s="2">
        <f t="shared" si="75"/>
        <v>400</v>
      </c>
      <c r="L970" s="3" t="str">
        <f t="shared" si="72"/>
        <v>[{"bid":14001,"type":4,"num":400}]</v>
      </c>
    </row>
    <row r="971" spans="1:12" s="2" customFormat="1" x14ac:dyDescent="0.2">
      <c r="A971" s="2">
        <f>static_pve_stage!A971</f>
        <v>31303</v>
      </c>
      <c r="B971" s="2">
        <f>static_pve_stage!B971</f>
        <v>31304</v>
      </c>
      <c r="C971" s="2" t="str">
        <f>static_pve_stage!C971</f>
        <v>当前波数 3/20</v>
      </c>
      <c r="E971" s="2">
        <f t="shared" si="77"/>
        <v>15004</v>
      </c>
      <c r="F971" s="2">
        <f t="shared" si="73"/>
        <v>0</v>
      </c>
      <c r="G971">
        <f t="shared" si="76"/>
        <v>16006</v>
      </c>
      <c r="H971" s="2">
        <f t="shared" si="74"/>
        <v>0</v>
      </c>
      <c r="I971" s="2">
        <v>14001</v>
      </c>
      <c r="J971" s="2">
        <f t="shared" si="75"/>
        <v>800</v>
      </c>
      <c r="L971" s="3" t="str">
        <f t="shared" si="72"/>
        <v>[{"bid":14001,"type":4,"num":800}]</v>
      </c>
    </row>
    <row r="972" spans="1:12" s="2" customFormat="1" x14ac:dyDescent="0.2">
      <c r="A972" s="2">
        <f>static_pve_stage!A972</f>
        <v>31304</v>
      </c>
      <c r="B972" s="2">
        <f>static_pve_stage!B972</f>
        <v>31305</v>
      </c>
      <c r="C972" s="2" t="str">
        <f>static_pve_stage!C972</f>
        <v>当前波数 4/20</v>
      </c>
      <c r="E972" s="2">
        <f t="shared" si="77"/>
        <v>15004</v>
      </c>
      <c r="F972" s="2">
        <f t="shared" si="73"/>
        <v>1</v>
      </c>
      <c r="G972">
        <f t="shared" si="76"/>
        <v>16006</v>
      </c>
      <c r="H972" s="2">
        <f t="shared" si="74"/>
        <v>0</v>
      </c>
      <c r="I972" s="2">
        <v>14001</v>
      </c>
      <c r="J972" s="2">
        <f t="shared" si="75"/>
        <v>1200</v>
      </c>
      <c r="L972" s="3" t="str">
        <f t="shared" si="72"/>
        <v>[{"bid":15004,"type":5,"num":1},{"bid":14001,"type":4,"num":1200}]</v>
      </c>
    </row>
    <row r="973" spans="1:12" s="2" customFormat="1" x14ac:dyDescent="0.2">
      <c r="A973" s="2">
        <f>static_pve_stage!A973</f>
        <v>31305</v>
      </c>
      <c r="B973" s="2">
        <f>static_pve_stage!B973</f>
        <v>31306</v>
      </c>
      <c r="C973" s="2" t="str">
        <f>static_pve_stage!C973</f>
        <v>当前波数 5/20</v>
      </c>
      <c r="E973" s="2">
        <f t="shared" si="77"/>
        <v>15004</v>
      </c>
      <c r="F973" s="2">
        <f t="shared" si="73"/>
        <v>2</v>
      </c>
      <c r="G973">
        <f t="shared" si="76"/>
        <v>16006</v>
      </c>
      <c r="H973" s="2">
        <f t="shared" si="74"/>
        <v>0</v>
      </c>
      <c r="I973" s="2">
        <v>14001</v>
      </c>
      <c r="J973" s="2">
        <f t="shared" si="75"/>
        <v>2000</v>
      </c>
      <c r="L973" s="3" t="str">
        <f t="shared" si="72"/>
        <v>[{"bid":15004,"type":5,"num":2},{"bid":14001,"type":4,"num":2000}]</v>
      </c>
    </row>
    <row r="974" spans="1:12" s="2" customFormat="1" x14ac:dyDescent="0.2">
      <c r="A974" s="2">
        <f>static_pve_stage!A974</f>
        <v>31306</v>
      </c>
      <c r="B974" s="2">
        <f>static_pve_stage!B974</f>
        <v>31307</v>
      </c>
      <c r="C974" s="2" t="str">
        <f>static_pve_stage!C974</f>
        <v>当前波数 6/20</v>
      </c>
      <c r="E974" s="2">
        <f t="shared" si="77"/>
        <v>15004</v>
      </c>
      <c r="F974" s="2">
        <f t="shared" si="73"/>
        <v>2</v>
      </c>
      <c r="G974">
        <f t="shared" si="76"/>
        <v>16006</v>
      </c>
      <c r="H974" s="2">
        <f t="shared" si="74"/>
        <v>0</v>
      </c>
      <c r="I974" s="2">
        <v>14001</v>
      </c>
      <c r="J974" s="2">
        <f t="shared" si="75"/>
        <v>2800</v>
      </c>
      <c r="L974" s="3" t="str">
        <f t="shared" si="72"/>
        <v>[{"bid":15004,"type":5,"num":2},{"bid":14001,"type":4,"num":2800}]</v>
      </c>
    </row>
    <row r="975" spans="1:12" s="2" customFormat="1" x14ac:dyDescent="0.2">
      <c r="A975" s="2">
        <f>static_pve_stage!A975</f>
        <v>31307</v>
      </c>
      <c r="B975" s="2">
        <f>static_pve_stage!B975</f>
        <v>31308</v>
      </c>
      <c r="C975" s="2" t="str">
        <f>static_pve_stage!C975</f>
        <v>当前波数 7/20</v>
      </c>
      <c r="E975" s="2">
        <f t="shared" si="77"/>
        <v>15004</v>
      </c>
      <c r="F975" s="2">
        <f t="shared" si="73"/>
        <v>3</v>
      </c>
      <c r="G975">
        <f t="shared" si="76"/>
        <v>16006</v>
      </c>
      <c r="H975" s="2">
        <f t="shared" si="74"/>
        <v>1</v>
      </c>
      <c r="I975" s="2">
        <v>14001</v>
      </c>
      <c r="J975" s="2">
        <f t="shared" si="75"/>
        <v>3600</v>
      </c>
      <c r="L975" s="3" t="str">
        <f t="shared" si="72"/>
        <v>[{"bid":15004,"type":5,"num":3},{"bid":16006,"type":6,"num":1},{"bid":14001,"type":4,"num":3600}]</v>
      </c>
    </row>
    <row r="976" spans="1:12" s="2" customFormat="1" x14ac:dyDescent="0.2">
      <c r="A976" s="2">
        <f>static_pve_stage!A976</f>
        <v>31308</v>
      </c>
      <c r="B976" s="2">
        <f>static_pve_stage!B976</f>
        <v>31309</v>
      </c>
      <c r="C976" s="2" t="str">
        <f>static_pve_stage!C976</f>
        <v>当前波数 8/20</v>
      </c>
      <c r="E976" s="2">
        <f t="shared" si="77"/>
        <v>15004</v>
      </c>
      <c r="F976" s="2">
        <f t="shared" si="73"/>
        <v>4</v>
      </c>
      <c r="G976">
        <f t="shared" si="76"/>
        <v>16006</v>
      </c>
      <c r="H976" s="2">
        <f t="shared" si="74"/>
        <v>1</v>
      </c>
      <c r="I976" s="2">
        <v>14001</v>
      </c>
      <c r="J976" s="2">
        <f t="shared" si="75"/>
        <v>4400</v>
      </c>
      <c r="L976" s="3" t="str">
        <f t="shared" si="72"/>
        <v>[{"bid":15004,"type":5,"num":4},{"bid":16006,"type":6,"num":1},{"bid":14001,"type":4,"num":4400}]</v>
      </c>
    </row>
    <row r="977" spans="1:12" s="2" customFormat="1" x14ac:dyDescent="0.2">
      <c r="A977" s="2">
        <f>static_pve_stage!A977</f>
        <v>31309</v>
      </c>
      <c r="B977" s="2">
        <f>static_pve_stage!B977</f>
        <v>31310</v>
      </c>
      <c r="C977" s="2" t="str">
        <f>static_pve_stage!C977</f>
        <v>当前波数 9/20</v>
      </c>
      <c r="E977" s="2">
        <f t="shared" si="77"/>
        <v>15004</v>
      </c>
      <c r="F977" s="2">
        <f t="shared" si="73"/>
        <v>5</v>
      </c>
      <c r="G977">
        <f t="shared" si="76"/>
        <v>16006</v>
      </c>
      <c r="H977" s="2">
        <f t="shared" si="74"/>
        <v>1</v>
      </c>
      <c r="I977" s="2">
        <v>14001</v>
      </c>
      <c r="J977" s="2">
        <f t="shared" si="75"/>
        <v>5200</v>
      </c>
      <c r="L977" s="3" t="str">
        <f t="shared" si="72"/>
        <v>[{"bid":15004,"type":5,"num":5},{"bid":16006,"type":6,"num":1},{"bid":14001,"type":4,"num":5200}]</v>
      </c>
    </row>
    <row r="978" spans="1:12" s="2" customFormat="1" x14ac:dyDescent="0.2">
      <c r="A978" s="2">
        <f>static_pve_stage!A978</f>
        <v>31310</v>
      </c>
      <c r="B978" s="2">
        <f>static_pve_stage!B978</f>
        <v>31311</v>
      </c>
      <c r="C978" s="2" t="str">
        <f>static_pve_stage!C978</f>
        <v>当前波数 10/20\n下一波BOSS</v>
      </c>
      <c r="E978" s="2">
        <f t="shared" si="77"/>
        <v>15004</v>
      </c>
      <c r="F978" s="2">
        <f t="shared" si="73"/>
        <v>6</v>
      </c>
      <c r="G978">
        <f t="shared" si="76"/>
        <v>16006</v>
      </c>
      <c r="H978" s="2">
        <f t="shared" si="74"/>
        <v>2</v>
      </c>
      <c r="I978" s="2">
        <v>14001</v>
      </c>
      <c r="J978" s="2">
        <f t="shared" si="75"/>
        <v>6000</v>
      </c>
      <c r="L978" s="3" t="str">
        <f t="shared" si="72"/>
        <v>[{"bid":15004,"type":5,"num":6},{"bid":16006,"type":6,"num":2},{"bid":14001,"type":4,"num":6000}]</v>
      </c>
    </row>
    <row r="979" spans="1:12" s="2" customFormat="1" x14ac:dyDescent="0.2">
      <c r="A979" s="2">
        <f>static_pve_stage!A979</f>
        <v>31311</v>
      </c>
      <c r="B979" s="2">
        <f>static_pve_stage!B979</f>
        <v>31312</v>
      </c>
      <c r="C979" s="2" t="str">
        <f>static_pve_stage!C979</f>
        <v>BOSS波\n需击杀所有怪物</v>
      </c>
      <c r="E979" s="2">
        <f t="shared" si="77"/>
        <v>15004</v>
      </c>
      <c r="F979" s="2">
        <f t="shared" si="73"/>
        <v>6</v>
      </c>
      <c r="G979">
        <f t="shared" si="76"/>
        <v>16006</v>
      </c>
      <c r="H979" s="2">
        <f t="shared" si="74"/>
        <v>2</v>
      </c>
      <c r="I979" s="2">
        <v>14001</v>
      </c>
      <c r="J979" s="2">
        <f t="shared" si="75"/>
        <v>6800</v>
      </c>
      <c r="L979" s="3" t="str">
        <f t="shared" ref="L979:L1037" si="78">"["&amp;IF(F979=0,"","{""bid"":"&amp;E979&amp;",""type"":5,""num"":"&amp;F979&amp;"},")&amp;IF(H979=0,"","{""bid"":"&amp;G979&amp;",""type"":6,""num"":"&amp;H979&amp;"},")&amp;IF(J979=0,"","{""bid"":"&amp;I979&amp;",""type"":4,""num"":"&amp;J979&amp;"}")&amp;"]"</f>
        <v>[{"bid":15004,"type":5,"num":6},{"bid":16006,"type":6,"num":2},{"bid":14001,"type":4,"num":6800}]</v>
      </c>
    </row>
    <row r="980" spans="1:12" s="2" customFormat="1" x14ac:dyDescent="0.2">
      <c r="A980" s="2">
        <f>static_pve_stage!A980</f>
        <v>31312</v>
      </c>
      <c r="B980" s="2">
        <f>static_pve_stage!B980</f>
        <v>31313</v>
      </c>
      <c r="C980" s="2" t="str">
        <f>static_pve_stage!C980</f>
        <v>当前波数 11/20</v>
      </c>
      <c r="E980" s="2">
        <f t="shared" si="77"/>
        <v>15004</v>
      </c>
      <c r="F980" s="2">
        <f t="shared" si="73"/>
        <v>7</v>
      </c>
      <c r="G980">
        <f t="shared" si="76"/>
        <v>16006</v>
      </c>
      <c r="H980" s="2">
        <f t="shared" si="74"/>
        <v>2</v>
      </c>
      <c r="I980" s="2">
        <v>14001</v>
      </c>
      <c r="J980" s="2">
        <f t="shared" si="75"/>
        <v>7600</v>
      </c>
      <c r="L980" s="3" t="str">
        <f t="shared" si="78"/>
        <v>[{"bid":15004,"type":5,"num":7},{"bid":16006,"type":6,"num":2},{"bid":14001,"type":4,"num":7600}]</v>
      </c>
    </row>
    <row r="981" spans="1:12" s="2" customFormat="1" x14ac:dyDescent="0.2">
      <c r="A981" s="2">
        <f>static_pve_stage!A981</f>
        <v>31313</v>
      </c>
      <c r="B981" s="2">
        <f>static_pve_stage!B981</f>
        <v>31314</v>
      </c>
      <c r="C981" s="2" t="str">
        <f>static_pve_stage!C981</f>
        <v>当前波数 12/20</v>
      </c>
      <c r="E981" s="2">
        <f t="shared" si="77"/>
        <v>15004</v>
      </c>
      <c r="F981" s="2">
        <f t="shared" si="73"/>
        <v>8</v>
      </c>
      <c r="G981">
        <f t="shared" si="76"/>
        <v>16006</v>
      </c>
      <c r="H981" s="2">
        <f t="shared" si="74"/>
        <v>2</v>
      </c>
      <c r="I981" s="2">
        <v>14001</v>
      </c>
      <c r="J981" s="2">
        <f t="shared" si="75"/>
        <v>8400</v>
      </c>
      <c r="L981" s="3" t="str">
        <f t="shared" si="78"/>
        <v>[{"bid":15004,"type":5,"num":8},{"bid":16006,"type":6,"num":2},{"bid":14001,"type":4,"num":8400}]</v>
      </c>
    </row>
    <row r="982" spans="1:12" s="2" customFormat="1" x14ac:dyDescent="0.2">
      <c r="A982" s="2">
        <f>static_pve_stage!A982</f>
        <v>31314</v>
      </c>
      <c r="B982" s="2">
        <f>static_pve_stage!B982</f>
        <v>31315</v>
      </c>
      <c r="C982" s="2" t="str">
        <f>static_pve_stage!C982</f>
        <v>当前波数 13/20</v>
      </c>
      <c r="E982" s="2">
        <f t="shared" si="77"/>
        <v>15004</v>
      </c>
      <c r="F982" s="2">
        <f t="shared" si="73"/>
        <v>9</v>
      </c>
      <c r="G982">
        <f t="shared" si="76"/>
        <v>16006</v>
      </c>
      <c r="H982" s="2">
        <f t="shared" si="74"/>
        <v>3</v>
      </c>
      <c r="I982" s="2">
        <v>14001</v>
      </c>
      <c r="J982" s="2">
        <f t="shared" si="75"/>
        <v>9200</v>
      </c>
      <c r="L982" s="3" t="str">
        <f t="shared" si="78"/>
        <v>[{"bid":15004,"type":5,"num":9},{"bid":16006,"type":6,"num":3},{"bid":14001,"type":4,"num":9200}]</v>
      </c>
    </row>
    <row r="983" spans="1:12" s="2" customFormat="1" x14ac:dyDescent="0.2">
      <c r="A983" s="2">
        <f>static_pve_stage!A983</f>
        <v>31315</v>
      </c>
      <c r="B983" s="2">
        <f>static_pve_stage!B983</f>
        <v>31316</v>
      </c>
      <c r="C983" s="2" t="str">
        <f>static_pve_stage!C983</f>
        <v>当前波数 14/20</v>
      </c>
      <c r="E983" s="2">
        <f t="shared" si="77"/>
        <v>15004</v>
      </c>
      <c r="F983" s="2">
        <f t="shared" si="73"/>
        <v>10</v>
      </c>
      <c r="G983">
        <f t="shared" si="76"/>
        <v>16006</v>
      </c>
      <c r="H983" s="2">
        <f t="shared" si="74"/>
        <v>3</v>
      </c>
      <c r="I983" s="2">
        <v>14001</v>
      </c>
      <c r="J983" s="2">
        <f t="shared" si="75"/>
        <v>10000</v>
      </c>
      <c r="L983" s="3" t="str">
        <f t="shared" si="78"/>
        <v>[{"bid":15004,"type":5,"num":10},{"bid":16006,"type":6,"num":3},{"bid":14001,"type":4,"num":10000}]</v>
      </c>
    </row>
    <row r="984" spans="1:12" s="2" customFormat="1" x14ac:dyDescent="0.2">
      <c r="A984" s="2">
        <f>static_pve_stage!A984</f>
        <v>31316</v>
      </c>
      <c r="B984" s="2">
        <f>static_pve_stage!B984</f>
        <v>31317</v>
      </c>
      <c r="C984" s="2" t="str">
        <f>static_pve_stage!C984</f>
        <v>当前波数 15/20</v>
      </c>
      <c r="E984" s="2">
        <f t="shared" si="77"/>
        <v>15004</v>
      </c>
      <c r="F984" s="2">
        <f t="shared" si="73"/>
        <v>10</v>
      </c>
      <c r="G984">
        <f t="shared" si="76"/>
        <v>16006</v>
      </c>
      <c r="H984" s="2">
        <f t="shared" si="74"/>
        <v>3</v>
      </c>
      <c r="I984" s="2">
        <v>14001</v>
      </c>
      <c r="J984" s="2">
        <f t="shared" si="75"/>
        <v>10800</v>
      </c>
      <c r="L984" s="3" t="str">
        <f t="shared" si="78"/>
        <v>[{"bid":15004,"type":5,"num":10},{"bid":16006,"type":6,"num":3},{"bid":14001,"type":4,"num":10800}]</v>
      </c>
    </row>
    <row r="985" spans="1:12" s="2" customFormat="1" x14ac:dyDescent="0.2">
      <c r="A985" s="2">
        <f>static_pve_stage!A985</f>
        <v>31317</v>
      </c>
      <c r="B985" s="2">
        <f>static_pve_stage!B985</f>
        <v>31318</v>
      </c>
      <c r="C985" s="2" t="str">
        <f>static_pve_stage!C985</f>
        <v>当前波数 16/20\n下一波BOSS</v>
      </c>
      <c r="E985" s="2">
        <f t="shared" si="77"/>
        <v>15004</v>
      </c>
      <c r="F985" s="2">
        <f t="shared" si="73"/>
        <v>11</v>
      </c>
      <c r="G985">
        <f t="shared" si="76"/>
        <v>16006</v>
      </c>
      <c r="H985" s="2">
        <f t="shared" si="74"/>
        <v>4</v>
      </c>
      <c r="I985" s="2">
        <v>14001</v>
      </c>
      <c r="J985" s="2">
        <f t="shared" si="75"/>
        <v>11600</v>
      </c>
      <c r="L985" s="3" t="str">
        <f t="shared" si="78"/>
        <v>[{"bid":15004,"type":5,"num":11},{"bid":16006,"type":6,"num":4},{"bid":14001,"type":4,"num":11600}]</v>
      </c>
    </row>
    <row r="986" spans="1:12" s="2" customFormat="1" x14ac:dyDescent="0.2">
      <c r="A986" s="2">
        <f>static_pve_stage!A986</f>
        <v>31318</v>
      </c>
      <c r="B986" s="2">
        <f>static_pve_stage!B986</f>
        <v>31319</v>
      </c>
      <c r="C986" s="2" t="str">
        <f>static_pve_stage!C986</f>
        <v>BOSS波\n需击杀所有怪物</v>
      </c>
      <c r="E986" s="2">
        <f t="shared" si="77"/>
        <v>15004</v>
      </c>
      <c r="F986" s="2">
        <f t="shared" si="73"/>
        <v>12</v>
      </c>
      <c r="G986">
        <f t="shared" si="76"/>
        <v>16006</v>
      </c>
      <c r="H986" s="2">
        <f t="shared" si="74"/>
        <v>4</v>
      </c>
      <c r="I986" s="2">
        <v>14001</v>
      </c>
      <c r="J986" s="2">
        <f t="shared" si="75"/>
        <v>12400</v>
      </c>
      <c r="L986" s="3" t="str">
        <f t="shared" si="78"/>
        <v>[{"bid":15004,"type":5,"num":12},{"bid":16006,"type":6,"num":4},{"bid":14001,"type":4,"num":12400}]</v>
      </c>
    </row>
    <row r="987" spans="1:12" s="2" customFormat="1" x14ac:dyDescent="0.2">
      <c r="A987" s="2">
        <f>static_pve_stage!A987</f>
        <v>31319</v>
      </c>
      <c r="B987" s="2">
        <f>static_pve_stage!B987</f>
        <v>31320</v>
      </c>
      <c r="C987" s="2" t="str">
        <f>static_pve_stage!C987</f>
        <v>当前波数 17/20</v>
      </c>
      <c r="E987" s="2">
        <f t="shared" si="77"/>
        <v>15004</v>
      </c>
      <c r="F987" s="2">
        <f t="shared" si="73"/>
        <v>13</v>
      </c>
      <c r="G987">
        <f t="shared" si="76"/>
        <v>16006</v>
      </c>
      <c r="H987" s="2">
        <f t="shared" si="74"/>
        <v>4</v>
      </c>
      <c r="I987" s="2">
        <v>14001</v>
      </c>
      <c r="J987" s="2">
        <f t="shared" si="75"/>
        <v>13200</v>
      </c>
      <c r="L987" s="3" t="str">
        <f t="shared" si="78"/>
        <v>[{"bid":15004,"type":5,"num":13},{"bid":16006,"type":6,"num":4},{"bid":14001,"type":4,"num":13200}]</v>
      </c>
    </row>
    <row r="988" spans="1:12" s="2" customFormat="1" x14ac:dyDescent="0.2">
      <c r="A988" s="2">
        <f>static_pve_stage!A988</f>
        <v>31320</v>
      </c>
      <c r="B988" s="2">
        <f>static_pve_stage!B988</f>
        <v>31321</v>
      </c>
      <c r="C988" s="2" t="str">
        <f>static_pve_stage!C988</f>
        <v>当前波数 18/20</v>
      </c>
      <c r="E988" s="2">
        <f t="shared" si="77"/>
        <v>15004</v>
      </c>
      <c r="F988" s="2">
        <f t="shared" ref="F988:F1051" si="79">F643</f>
        <v>14</v>
      </c>
      <c r="G988">
        <f t="shared" si="76"/>
        <v>16006</v>
      </c>
      <c r="H988" s="2">
        <f t="shared" ref="H988:H1051" si="80">H643</f>
        <v>4</v>
      </c>
      <c r="I988" s="2">
        <v>14001</v>
      </c>
      <c r="J988" s="2">
        <f t="shared" ref="J988:J1051" si="81">J643</f>
        <v>14000</v>
      </c>
      <c r="L988" s="3" t="str">
        <f t="shared" si="78"/>
        <v>[{"bid":15004,"type":5,"num":14},{"bid":16006,"type":6,"num":4},{"bid":14001,"type":4,"num":14000}]</v>
      </c>
    </row>
    <row r="989" spans="1:12" s="2" customFormat="1" x14ac:dyDescent="0.2">
      <c r="A989" s="2">
        <f>static_pve_stage!A989</f>
        <v>31321</v>
      </c>
      <c r="B989" s="2">
        <f>static_pve_stage!B989</f>
        <v>31322</v>
      </c>
      <c r="C989" s="2" t="str">
        <f>static_pve_stage!C989</f>
        <v>当前波数 19/20</v>
      </c>
      <c r="E989" s="2">
        <f t="shared" si="77"/>
        <v>15004</v>
      </c>
      <c r="F989" s="2">
        <f t="shared" si="79"/>
        <v>14</v>
      </c>
      <c r="G989">
        <f t="shared" ref="G989:G1052" si="82">G644+1</f>
        <v>16006</v>
      </c>
      <c r="H989" s="2">
        <f t="shared" si="80"/>
        <v>5</v>
      </c>
      <c r="I989" s="2">
        <v>14001</v>
      </c>
      <c r="J989" s="2">
        <f t="shared" si="81"/>
        <v>14800</v>
      </c>
      <c r="L989" s="3" t="str">
        <f t="shared" si="78"/>
        <v>[{"bid":15004,"type":5,"num":14},{"bid":16006,"type":6,"num":5},{"bid":14001,"type":4,"num":14800}]</v>
      </c>
    </row>
    <row r="990" spans="1:12" s="2" customFormat="1" x14ac:dyDescent="0.2">
      <c r="A990" s="2">
        <f>static_pve_stage!A990</f>
        <v>31322</v>
      </c>
      <c r="B990" s="2">
        <f>static_pve_stage!B990</f>
        <v>31323</v>
      </c>
      <c r="C990" s="2" t="str">
        <f>static_pve_stage!C990</f>
        <v>当前波数 20/20\n下一波BOSS</v>
      </c>
      <c r="E990" s="2">
        <f t="shared" si="77"/>
        <v>15004</v>
      </c>
      <c r="F990" s="2">
        <f t="shared" si="79"/>
        <v>15</v>
      </c>
      <c r="G990">
        <f t="shared" si="82"/>
        <v>16006</v>
      </c>
      <c r="H990" s="2">
        <f t="shared" si="80"/>
        <v>5</v>
      </c>
      <c r="I990" s="2">
        <v>14001</v>
      </c>
      <c r="J990" s="2">
        <f t="shared" si="81"/>
        <v>15600</v>
      </c>
      <c r="L990" s="3" t="str">
        <f t="shared" si="78"/>
        <v>[{"bid":15004,"type":5,"num":15},{"bid":16006,"type":6,"num":5},{"bid":14001,"type":4,"num":15600}]</v>
      </c>
    </row>
    <row r="991" spans="1:12" s="2" customFormat="1" x14ac:dyDescent="0.2">
      <c r="A991" s="2">
        <f>static_pve_stage!A991</f>
        <v>31323</v>
      </c>
      <c r="B991" s="2">
        <f>static_pve_stage!B991</f>
        <v>-1</v>
      </c>
      <c r="C991" s="2" t="str">
        <f>static_pve_stage!C991</f>
        <v>BOSS波\n需击杀所有怪物</v>
      </c>
      <c r="E991" s="2">
        <f t="shared" si="77"/>
        <v>15004</v>
      </c>
      <c r="F991" s="2">
        <f t="shared" si="79"/>
        <v>16</v>
      </c>
      <c r="G991">
        <f t="shared" si="82"/>
        <v>16006</v>
      </c>
      <c r="H991" s="2">
        <f t="shared" si="80"/>
        <v>5</v>
      </c>
      <c r="I991" s="2">
        <v>14001</v>
      </c>
      <c r="J991" s="2">
        <f t="shared" si="81"/>
        <v>16000</v>
      </c>
      <c r="L991" s="3" t="str">
        <f t="shared" si="78"/>
        <v>[{"bid":15004,"type":5,"num":16},{"bid":16006,"type":6,"num":5},{"bid":14001,"type":4,"num":16000}]</v>
      </c>
    </row>
    <row r="992" spans="1:12" s="2" customFormat="1" x14ac:dyDescent="0.2">
      <c r="A992" s="2">
        <f>static_pve_stage!A992</f>
        <v>31401</v>
      </c>
      <c r="B992" s="2">
        <f>static_pve_stage!B992</f>
        <v>31402</v>
      </c>
      <c r="C992" s="2" t="str">
        <f>static_pve_stage!C992</f>
        <v>当前波数 1/20</v>
      </c>
      <c r="E992" s="2">
        <f t="shared" si="77"/>
        <v>15004</v>
      </c>
      <c r="F992" s="2">
        <f t="shared" si="79"/>
        <v>0</v>
      </c>
      <c r="G992">
        <f t="shared" si="82"/>
        <v>16006</v>
      </c>
      <c r="H992" s="2">
        <f t="shared" si="80"/>
        <v>0</v>
      </c>
      <c r="I992" s="2">
        <v>14001</v>
      </c>
      <c r="J992" s="2">
        <f t="shared" si="81"/>
        <v>0</v>
      </c>
      <c r="L992" s="3" t="str">
        <f t="shared" si="78"/>
        <v>[]</v>
      </c>
    </row>
    <row r="993" spans="1:12" s="2" customFormat="1" x14ac:dyDescent="0.2">
      <c r="A993" s="2">
        <f>static_pve_stage!A993</f>
        <v>31402</v>
      </c>
      <c r="B993" s="2">
        <f>static_pve_stage!B993</f>
        <v>31403</v>
      </c>
      <c r="C993" s="2" t="str">
        <f>static_pve_stage!C993</f>
        <v>当前波数 2/20</v>
      </c>
      <c r="E993" s="2">
        <f t="shared" si="77"/>
        <v>15004</v>
      </c>
      <c r="F993" s="2">
        <f t="shared" si="79"/>
        <v>0</v>
      </c>
      <c r="G993">
        <f t="shared" si="82"/>
        <v>16006</v>
      </c>
      <c r="H993" s="2">
        <f t="shared" si="80"/>
        <v>0</v>
      </c>
      <c r="I993" s="2">
        <v>14001</v>
      </c>
      <c r="J993" s="2">
        <f t="shared" si="81"/>
        <v>425</v>
      </c>
      <c r="L993" s="3" t="str">
        <f t="shared" si="78"/>
        <v>[{"bid":14001,"type":4,"num":425}]</v>
      </c>
    </row>
    <row r="994" spans="1:12" s="2" customFormat="1" x14ac:dyDescent="0.2">
      <c r="A994" s="2">
        <f>static_pve_stage!A994</f>
        <v>31403</v>
      </c>
      <c r="B994" s="2">
        <f>static_pve_stage!B994</f>
        <v>31404</v>
      </c>
      <c r="C994" s="2" t="str">
        <f>static_pve_stage!C994</f>
        <v>当前波数 3/20</v>
      </c>
      <c r="E994" s="2">
        <f t="shared" si="77"/>
        <v>15004</v>
      </c>
      <c r="F994" s="2">
        <f t="shared" si="79"/>
        <v>0</v>
      </c>
      <c r="G994">
        <f t="shared" si="82"/>
        <v>16006</v>
      </c>
      <c r="H994" s="2">
        <f t="shared" si="80"/>
        <v>0</v>
      </c>
      <c r="I994" s="2">
        <v>14001</v>
      </c>
      <c r="J994" s="2">
        <f t="shared" si="81"/>
        <v>850</v>
      </c>
      <c r="L994" s="3" t="str">
        <f t="shared" si="78"/>
        <v>[{"bid":14001,"type":4,"num":850}]</v>
      </c>
    </row>
    <row r="995" spans="1:12" s="2" customFormat="1" x14ac:dyDescent="0.2">
      <c r="A995" s="2">
        <f>static_pve_stage!A995</f>
        <v>31404</v>
      </c>
      <c r="B995" s="2">
        <f>static_pve_stage!B995</f>
        <v>31405</v>
      </c>
      <c r="C995" s="2" t="str">
        <f>static_pve_stage!C995</f>
        <v>当前波数 4/20</v>
      </c>
      <c r="E995" s="2">
        <f t="shared" si="77"/>
        <v>15004</v>
      </c>
      <c r="F995" s="2">
        <f t="shared" si="79"/>
        <v>1</v>
      </c>
      <c r="G995">
        <f t="shared" si="82"/>
        <v>16006</v>
      </c>
      <c r="H995" s="2">
        <f t="shared" si="80"/>
        <v>0</v>
      </c>
      <c r="I995" s="2">
        <v>14001</v>
      </c>
      <c r="J995" s="2">
        <f t="shared" si="81"/>
        <v>1275</v>
      </c>
      <c r="L995" s="3" t="str">
        <f t="shared" si="78"/>
        <v>[{"bid":15004,"type":5,"num":1},{"bid":14001,"type":4,"num":1275}]</v>
      </c>
    </row>
    <row r="996" spans="1:12" s="2" customFormat="1" x14ac:dyDescent="0.2">
      <c r="A996" s="2">
        <f>static_pve_stage!A996</f>
        <v>31405</v>
      </c>
      <c r="B996" s="2">
        <f>static_pve_stage!B996</f>
        <v>31406</v>
      </c>
      <c r="C996" s="2" t="str">
        <f>static_pve_stage!C996</f>
        <v>当前波数 5/20</v>
      </c>
      <c r="E996" s="2">
        <f t="shared" si="77"/>
        <v>15004</v>
      </c>
      <c r="F996" s="2">
        <f t="shared" si="79"/>
        <v>2</v>
      </c>
      <c r="G996">
        <f t="shared" si="82"/>
        <v>16006</v>
      </c>
      <c r="H996" s="2">
        <f t="shared" si="80"/>
        <v>0</v>
      </c>
      <c r="I996" s="2">
        <v>14001</v>
      </c>
      <c r="J996" s="2">
        <f t="shared" si="81"/>
        <v>2125</v>
      </c>
      <c r="L996" s="3" t="str">
        <f t="shared" si="78"/>
        <v>[{"bid":15004,"type":5,"num":2},{"bid":14001,"type":4,"num":2125}]</v>
      </c>
    </row>
    <row r="997" spans="1:12" s="2" customFormat="1" x14ac:dyDescent="0.2">
      <c r="A997" s="2">
        <f>static_pve_stage!A997</f>
        <v>31406</v>
      </c>
      <c r="B997" s="2">
        <f>static_pve_stage!B997</f>
        <v>31407</v>
      </c>
      <c r="C997" s="2" t="str">
        <f>static_pve_stage!C997</f>
        <v>当前波数 6/20</v>
      </c>
      <c r="E997" s="2">
        <f t="shared" si="77"/>
        <v>15004</v>
      </c>
      <c r="F997" s="2">
        <f t="shared" si="79"/>
        <v>2</v>
      </c>
      <c r="G997">
        <f t="shared" si="82"/>
        <v>16006</v>
      </c>
      <c r="H997" s="2">
        <f t="shared" si="80"/>
        <v>1</v>
      </c>
      <c r="I997" s="2">
        <v>14001</v>
      </c>
      <c r="J997" s="2">
        <f t="shared" si="81"/>
        <v>2975</v>
      </c>
      <c r="L997" s="3" t="str">
        <f t="shared" si="78"/>
        <v>[{"bid":15004,"type":5,"num":2},{"bid":16006,"type":6,"num":1},{"bid":14001,"type":4,"num":2975}]</v>
      </c>
    </row>
    <row r="998" spans="1:12" s="2" customFormat="1" x14ac:dyDescent="0.2">
      <c r="A998" s="2">
        <f>static_pve_stage!A998</f>
        <v>31407</v>
      </c>
      <c r="B998" s="2">
        <f>static_pve_stage!B998</f>
        <v>31408</v>
      </c>
      <c r="C998" s="2" t="str">
        <f>static_pve_stage!C998</f>
        <v>当前波数 7/20</v>
      </c>
      <c r="E998" s="2">
        <f t="shared" si="77"/>
        <v>15004</v>
      </c>
      <c r="F998" s="2">
        <f t="shared" si="79"/>
        <v>3</v>
      </c>
      <c r="G998">
        <f t="shared" si="82"/>
        <v>16006</v>
      </c>
      <c r="H998" s="2">
        <f t="shared" si="80"/>
        <v>1</v>
      </c>
      <c r="I998" s="2">
        <v>14001</v>
      </c>
      <c r="J998" s="2">
        <f t="shared" si="81"/>
        <v>3825</v>
      </c>
      <c r="L998" s="3" t="str">
        <f t="shared" si="78"/>
        <v>[{"bid":15004,"type":5,"num":3},{"bid":16006,"type":6,"num":1},{"bid":14001,"type":4,"num":3825}]</v>
      </c>
    </row>
    <row r="999" spans="1:12" s="2" customFormat="1" x14ac:dyDescent="0.2">
      <c r="A999" s="2">
        <f>static_pve_stage!A999</f>
        <v>31408</v>
      </c>
      <c r="B999" s="2">
        <f>static_pve_stage!B999</f>
        <v>31409</v>
      </c>
      <c r="C999" s="2" t="str">
        <f>static_pve_stage!C999</f>
        <v>当前波数 8/20</v>
      </c>
      <c r="E999" s="2">
        <f t="shared" si="77"/>
        <v>15004</v>
      </c>
      <c r="F999" s="2">
        <f t="shared" si="79"/>
        <v>4</v>
      </c>
      <c r="G999">
        <f t="shared" si="82"/>
        <v>16006</v>
      </c>
      <c r="H999" s="2">
        <f t="shared" si="80"/>
        <v>1</v>
      </c>
      <c r="I999" s="2">
        <v>14001</v>
      </c>
      <c r="J999" s="2">
        <f t="shared" si="81"/>
        <v>4675</v>
      </c>
      <c r="L999" s="3" t="str">
        <f t="shared" si="78"/>
        <v>[{"bid":15004,"type":5,"num":4},{"bid":16006,"type":6,"num":1},{"bid":14001,"type":4,"num":4675}]</v>
      </c>
    </row>
    <row r="1000" spans="1:12" s="2" customFormat="1" x14ac:dyDescent="0.2">
      <c r="A1000" s="2">
        <f>static_pve_stage!A1000</f>
        <v>31409</v>
      </c>
      <c r="B1000" s="2">
        <f>static_pve_stage!B1000</f>
        <v>31410</v>
      </c>
      <c r="C1000" s="2" t="str">
        <f>static_pve_stage!C1000</f>
        <v>当前波数 9/20</v>
      </c>
      <c r="E1000" s="2">
        <f t="shared" si="77"/>
        <v>15004</v>
      </c>
      <c r="F1000" s="2">
        <f t="shared" si="79"/>
        <v>5</v>
      </c>
      <c r="G1000">
        <f t="shared" si="82"/>
        <v>16006</v>
      </c>
      <c r="H1000" s="2">
        <f t="shared" si="80"/>
        <v>1</v>
      </c>
      <c r="I1000" s="2">
        <v>14001</v>
      </c>
      <c r="J1000" s="2">
        <f t="shared" si="81"/>
        <v>5525</v>
      </c>
      <c r="L1000" s="3" t="str">
        <f t="shared" si="78"/>
        <v>[{"bid":15004,"type":5,"num":5},{"bid":16006,"type":6,"num":1},{"bid":14001,"type":4,"num":5525}]</v>
      </c>
    </row>
    <row r="1001" spans="1:12" s="2" customFormat="1" x14ac:dyDescent="0.2">
      <c r="A1001" s="2">
        <f>static_pve_stage!A1001</f>
        <v>31410</v>
      </c>
      <c r="B1001" s="2">
        <f>static_pve_stage!B1001</f>
        <v>31411</v>
      </c>
      <c r="C1001" s="2" t="str">
        <f>static_pve_stage!C1001</f>
        <v>当前波数 10/20\n下一波BOSS</v>
      </c>
      <c r="E1001" s="2">
        <f t="shared" si="77"/>
        <v>15004</v>
      </c>
      <c r="F1001" s="2">
        <f t="shared" si="79"/>
        <v>6</v>
      </c>
      <c r="G1001">
        <f t="shared" si="82"/>
        <v>16006</v>
      </c>
      <c r="H1001" s="2">
        <f t="shared" si="80"/>
        <v>2</v>
      </c>
      <c r="I1001" s="2">
        <v>14001</v>
      </c>
      <c r="J1001" s="2">
        <f t="shared" si="81"/>
        <v>6375</v>
      </c>
      <c r="L1001" s="3" t="str">
        <f t="shared" si="78"/>
        <v>[{"bid":15004,"type":5,"num":6},{"bid":16006,"type":6,"num":2},{"bid":14001,"type":4,"num":6375}]</v>
      </c>
    </row>
    <row r="1002" spans="1:12" s="2" customFormat="1" x14ac:dyDescent="0.2">
      <c r="A1002" s="2">
        <f>static_pve_stage!A1002</f>
        <v>31411</v>
      </c>
      <c r="B1002" s="2">
        <f>static_pve_stage!B1002</f>
        <v>31412</v>
      </c>
      <c r="C1002" s="2" t="str">
        <f>static_pve_stage!C1002</f>
        <v>BOSS波\n需击杀所有怪物</v>
      </c>
      <c r="E1002" s="2">
        <f t="shared" si="77"/>
        <v>15004</v>
      </c>
      <c r="F1002" s="2">
        <f t="shared" si="79"/>
        <v>7</v>
      </c>
      <c r="G1002">
        <f t="shared" si="82"/>
        <v>16006</v>
      </c>
      <c r="H1002" s="2">
        <f t="shared" si="80"/>
        <v>2</v>
      </c>
      <c r="I1002" s="2">
        <v>14001</v>
      </c>
      <c r="J1002" s="2">
        <f t="shared" si="81"/>
        <v>7225</v>
      </c>
      <c r="L1002" s="3" t="str">
        <f t="shared" si="78"/>
        <v>[{"bid":15004,"type":5,"num":7},{"bid":16006,"type":6,"num":2},{"bid":14001,"type":4,"num":7225}]</v>
      </c>
    </row>
    <row r="1003" spans="1:12" s="2" customFormat="1" x14ac:dyDescent="0.2">
      <c r="A1003" s="2">
        <f>static_pve_stage!A1003</f>
        <v>31412</v>
      </c>
      <c r="B1003" s="2">
        <f>static_pve_stage!B1003</f>
        <v>31413</v>
      </c>
      <c r="C1003" s="2" t="str">
        <f>static_pve_stage!C1003</f>
        <v>当前波数 11/20</v>
      </c>
      <c r="E1003" s="2">
        <f t="shared" si="77"/>
        <v>15004</v>
      </c>
      <c r="F1003" s="2">
        <f t="shared" si="79"/>
        <v>8</v>
      </c>
      <c r="G1003">
        <f t="shared" si="82"/>
        <v>16006</v>
      </c>
      <c r="H1003" s="2">
        <f t="shared" si="80"/>
        <v>2</v>
      </c>
      <c r="I1003" s="2">
        <v>14001</v>
      </c>
      <c r="J1003" s="2">
        <f t="shared" si="81"/>
        <v>8075</v>
      </c>
      <c r="L1003" s="3" t="str">
        <f t="shared" si="78"/>
        <v>[{"bid":15004,"type":5,"num":8},{"bid":16006,"type":6,"num":2},{"bid":14001,"type":4,"num":8075}]</v>
      </c>
    </row>
    <row r="1004" spans="1:12" s="2" customFormat="1" x14ac:dyDescent="0.2">
      <c r="A1004" s="2">
        <f>static_pve_stage!A1004</f>
        <v>31413</v>
      </c>
      <c r="B1004" s="2">
        <f>static_pve_stage!B1004</f>
        <v>31414</v>
      </c>
      <c r="C1004" s="2" t="str">
        <f>static_pve_stage!C1004</f>
        <v>当前波数 12/20</v>
      </c>
      <c r="E1004" s="2">
        <f t="shared" si="77"/>
        <v>15004</v>
      </c>
      <c r="F1004" s="2">
        <f t="shared" si="79"/>
        <v>8</v>
      </c>
      <c r="G1004">
        <f t="shared" si="82"/>
        <v>16006</v>
      </c>
      <c r="H1004" s="2">
        <f t="shared" si="80"/>
        <v>3</v>
      </c>
      <c r="I1004" s="2">
        <v>14001</v>
      </c>
      <c r="J1004" s="2">
        <f t="shared" si="81"/>
        <v>8925</v>
      </c>
      <c r="L1004" s="3" t="str">
        <f t="shared" si="78"/>
        <v>[{"bid":15004,"type":5,"num":8},{"bid":16006,"type":6,"num":3},{"bid":14001,"type":4,"num":8925}]</v>
      </c>
    </row>
    <row r="1005" spans="1:12" s="2" customFormat="1" x14ac:dyDescent="0.2">
      <c r="A1005" s="2">
        <f>static_pve_stage!A1005</f>
        <v>31414</v>
      </c>
      <c r="B1005" s="2">
        <f>static_pve_stage!B1005</f>
        <v>31415</v>
      </c>
      <c r="C1005" s="2" t="str">
        <f>static_pve_stage!C1005</f>
        <v>当前波数 13/20</v>
      </c>
      <c r="E1005" s="2">
        <f t="shared" si="77"/>
        <v>15004</v>
      </c>
      <c r="F1005" s="2">
        <f t="shared" si="79"/>
        <v>9</v>
      </c>
      <c r="G1005">
        <f t="shared" si="82"/>
        <v>16006</v>
      </c>
      <c r="H1005" s="2">
        <f t="shared" si="80"/>
        <v>3</v>
      </c>
      <c r="I1005" s="2">
        <v>14001</v>
      </c>
      <c r="J1005" s="2">
        <f t="shared" si="81"/>
        <v>9775</v>
      </c>
      <c r="L1005" s="3" t="str">
        <f t="shared" si="78"/>
        <v>[{"bid":15004,"type":5,"num":9},{"bid":16006,"type":6,"num":3},{"bid":14001,"type":4,"num":9775}]</v>
      </c>
    </row>
    <row r="1006" spans="1:12" s="2" customFormat="1" x14ac:dyDescent="0.2">
      <c r="A1006" s="2">
        <f>static_pve_stage!A1006</f>
        <v>31415</v>
      </c>
      <c r="B1006" s="2">
        <f>static_pve_stage!B1006</f>
        <v>31416</v>
      </c>
      <c r="C1006" s="2" t="str">
        <f>static_pve_stage!C1006</f>
        <v>当前波数 14/20</v>
      </c>
      <c r="E1006" s="2">
        <f t="shared" si="77"/>
        <v>15004</v>
      </c>
      <c r="F1006" s="2">
        <f t="shared" si="79"/>
        <v>10</v>
      </c>
      <c r="G1006">
        <f t="shared" si="82"/>
        <v>16006</v>
      </c>
      <c r="H1006" s="2">
        <f t="shared" si="80"/>
        <v>3</v>
      </c>
      <c r="I1006" s="2">
        <v>14001</v>
      </c>
      <c r="J1006" s="2">
        <f t="shared" si="81"/>
        <v>10625</v>
      </c>
      <c r="L1006" s="3" t="str">
        <f t="shared" si="78"/>
        <v>[{"bid":15004,"type":5,"num":10},{"bid":16006,"type":6,"num":3},{"bid":14001,"type":4,"num":10625}]</v>
      </c>
    </row>
    <row r="1007" spans="1:12" s="2" customFormat="1" x14ac:dyDescent="0.2">
      <c r="A1007" s="2">
        <f>static_pve_stage!A1007</f>
        <v>31416</v>
      </c>
      <c r="B1007" s="2">
        <f>static_pve_stage!B1007</f>
        <v>31417</v>
      </c>
      <c r="C1007" s="2" t="str">
        <f>static_pve_stage!C1007</f>
        <v>当前波数 15/20</v>
      </c>
      <c r="E1007" s="2">
        <f t="shared" si="77"/>
        <v>15004</v>
      </c>
      <c r="F1007" s="2">
        <f t="shared" si="79"/>
        <v>11</v>
      </c>
      <c r="G1007">
        <f t="shared" si="82"/>
        <v>16006</v>
      </c>
      <c r="H1007" s="2">
        <f t="shared" si="80"/>
        <v>4</v>
      </c>
      <c r="I1007" s="2">
        <v>14001</v>
      </c>
      <c r="J1007" s="2">
        <f t="shared" si="81"/>
        <v>11475</v>
      </c>
      <c r="L1007" s="3" t="str">
        <f t="shared" si="78"/>
        <v>[{"bid":15004,"type":5,"num":11},{"bid":16006,"type":6,"num":4},{"bid":14001,"type":4,"num":11475}]</v>
      </c>
    </row>
    <row r="1008" spans="1:12" s="2" customFormat="1" x14ac:dyDescent="0.2">
      <c r="A1008" s="2">
        <f>static_pve_stage!A1008</f>
        <v>31417</v>
      </c>
      <c r="B1008" s="2">
        <f>static_pve_stage!B1008</f>
        <v>31418</v>
      </c>
      <c r="C1008" s="2" t="str">
        <f>static_pve_stage!C1008</f>
        <v>当前波数 16/20\n下一波BOSS</v>
      </c>
      <c r="E1008" s="2">
        <f t="shared" si="77"/>
        <v>15004</v>
      </c>
      <c r="F1008" s="2">
        <f t="shared" si="79"/>
        <v>12</v>
      </c>
      <c r="G1008">
        <f t="shared" si="82"/>
        <v>16006</v>
      </c>
      <c r="H1008" s="2">
        <f t="shared" si="80"/>
        <v>4</v>
      </c>
      <c r="I1008" s="2">
        <v>14001</v>
      </c>
      <c r="J1008" s="2">
        <f t="shared" si="81"/>
        <v>12325</v>
      </c>
      <c r="L1008" s="3" t="str">
        <f t="shared" si="78"/>
        <v>[{"bid":15004,"type":5,"num":12},{"bid":16006,"type":6,"num":4},{"bid":14001,"type":4,"num":12325}]</v>
      </c>
    </row>
    <row r="1009" spans="1:12" s="2" customFormat="1" x14ac:dyDescent="0.2">
      <c r="A1009" s="2">
        <f>static_pve_stage!A1009</f>
        <v>31418</v>
      </c>
      <c r="B1009" s="2">
        <f>static_pve_stage!B1009</f>
        <v>31419</v>
      </c>
      <c r="C1009" s="2" t="str">
        <f>static_pve_stage!C1009</f>
        <v>BOSS波\n需击杀所有怪物</v>
      </c>
      <c r="E1009" s="2">
        <f t="shared" si="77"/>
        <v>15004</v>
      </c>
      <c r="F1009" s="2">
        <f t="shared" si="79"/>
        <v>13</v>
      </c>
      <c r="G1009">
        <f t="shared" si="82"/>
        <v>16006</v>
      </c>
      <c r="H1009" s="2">
        <f t="shared" si="80"/>
        <v>4</v>
      </c>
      <c r="I1009" s="2">
        <v>14001</v>
      </c>
      <c r="J1009" s="2">
        <f t="shared" si="81"/>
        <v>13175</v>
      </c>
      <c r="L1009" s="3" t="str">
        <f t="shared" si="78"/>
        <v>[{"bid":15004,"type":5,"num":13},{"bid":16006,"type":6,"num":4},{"bid":14001,"type":4,"num":13175}]</v>
      </c>
    </row>
    <row r="1010" spans="1:12" s="2" customFormat="1" x14ac:dyDescent="0.2">
      <c r="A1010" s="2">
        <f>static_pve_stage!A1010</f>
        <v>31419</v>
      </c>
      <c r="B1010" s="2">
        <f>static_pve_stage!B1010</f>
        <v>31420</v>
      </c>
      <c r="C1010" s="2" t="str">
        <f>static_pve_stage!C1010</f>
        <v>当前波数 17/20</v>
      </c>
      <c r="E1010" s="2">
        <f t="shared" si="77"/>
        <v>15004</v>
      </c>
      <c r="F1010" s="2">
        <f t="shared" si="79"/>
        <v>14</v>
      </c>
      <c r="G1010">
        <f t="shared" si="82"/>
        <v>16006</v>
      </c>
      <c r="H1010" s="2">
        <f t="shared" si="80"/>
        <v>4</v>
      </c>
      <c r="I1010" s="2">
        <v>14001</v>
      </c>
      <c r="J1010" s="2">
        <f t="shared" si="81"/>
        <v>14025</v>
      </c>
      <c r="L1010" s="3" t="str">
        <f t="shared" si="78"/>
        <v>[{"bid":15004,"type":5,"num":14},{"bid":16006,"type":6,"num":4},{"bid":14001,"type":4,"num":14025}]</v>
      </c>
    </row>
    <row r="1011" spans="1:12" s="2" customFormat="1" x14ac:dyDescent="0.2">
      <c r="A1011" s="2">
        <f>static_pve_stage!A1011</f>
        <v>31420</v>
      </c>
      <c r="B1011" s="2">
        <f>static_pve_stage!B1011</f>
        <v>31421</v>
      </c>
      <c r="C1011" s="2" t="str">
        <f>static_pve_stage!C1011</f>
        <v>当前波数 18/20</v>
      </c>
      <c r="E1011" s="2">
        <f t="shared" si="77"/>
        <v>15004</v>
      </c>
      <c r="F1011" s="2">
        <f t="shared" si="79"/>
        <v>14</v>
      </c>
      <c r="G1011">
        <f t="shared" si="82"/>
        <v>16006</v>
      </c>
      <c r="H1011" s="2">
        <f t="shared" si="80"/>
        <v>5</v>
      </c>
      <c r="I1011" s="2">
        <v>14001</v>
      </c>
      <c r="J1011" s="2">
        <f t="shared" si="81"/>
        <v>14875</v>
      </c>
      <c r="L1011" s="3" t="str">
        <f t="shared" si="78"/>
        <v>[{"bid":15004,"type":5,"num":14},{"bid":16006,"type":6,"num":5},{"bid":14001,"type":4,"num":14875}]</v>
      </c>
    </row>
    <row r="1012" spans="1:12" s="2" customFormat="1" x14ac:dyDescent="0.2">
      <c r="A1012" s="2">
        <f>static_pve_stage!A1012</f>
        <v>31421</v>
      </c>
      <c r="B1012" s="2">
        <f>static_pve_stage!B1012</f>
        <v>31422</v>
      </c>
      <c r="C1012" s="2" t="str">
        <f>static_pve_stage!C1012</f>
        <v>当前波数 19/20</v>
      </c>
      <c r="E1012" s="2">
        <f t="shared" si="77"/>
        <v>15004</v>
      </c>
      <c r="F1012" s="2">
        <f t="shared" si="79"/>
        <v>15</v>
      </c>
      <c r="G1012">
        <f t="shared" si="82"/>
        <v>16006</v>
      </c>
      <c r="H1012" s="2">
        <f t="shared" si="80"/>
        <v>5</v>
      </c>
      <c r="I1012" s="2">
        <v>14001</v>
      </c>
      <c r="J1012" s="2">
        <f t="shared" si="81"/>
        <v>15725</v>
      </c>
      <c r="L1012" s="3" t="str">
        <f t="shared" si="78"/>
        <v>[{"bid":15004,"type":5,"num":15},{"bid":16006,"type":6,"num":5},{"bid":14001,"type":4,"num":15725}]</v>
      </c>
    </row>
    <row r="1013" spans="1:12" s="2" customFormat="1" x14ac:dyDescent="0.2">
      <c r="A1013" s="2">
        <f>static_pve_stage!A1013</f>
        <v>31422</v>
      </c>
      <c r="B1013" s="2">
        <f>static_pve_stage!B1013</f>
        <v>31423</v>
      </c>
      <c r="C1013" s="2" t="str">
        <f>static_pve_stage!C1013</f>
        <v>当前波数 20/20\n下一波BOSS</v>
      </c>
      <c r="E1013" s="2">
        <f t="shared" si="77"/>
        <v>15004</v>
      </c>
      <c r="F1013" s="2">
        <f t="shared" si="79"/>
        <v>16</v>
      </c>
      <c r="G1013">
        <f t="shared" si="82"/>
        <v>16006</v>
      </c>
      <c r="H1013" s="2">
        <f t="shared" si="80"/>
        <v>5</v>
      </c>
      <c r="I1013" s="2">
        <v>14001</v>
      </c>
      <c r="J1013" s="2">
        <f t="shared" si="81"/>
        <v>16575</v>
      </c>
      <c r="L1013" s="3" t="str">
        <f t="shared" si="78"/>
        <v>[{"bid":15004,"type":5,"num":16},{"bid":16006,"type":6,"num":5},{"bid":14001,"type":4,"num":16575}]</v>
      </c>
    </row>
    <row r="1014" spans="1:12" s="2" customFormat="1" x14ac:dyDescent="0.2">
      <c r="A1014" s="2">
        <f>static_pve_stage!A1014</f>
        <v>31423</v>
      </c>
      <c r="B1014" s="2">
        <f>static_pve_stage!B1014</f>
        <v>-1</v>
      </c>
      <c r="C1014" s="2" t="str">
        <f>static_pve_stage!C1014</f>
        <v>BOSS波\n需击杀所有怪物</v>
      </c>
      <c r="E1014" s="2">
        <f t="shared" si="77"/>
        <v>15004</v>
      </c>
      <c r="F1014" s="2">
        <f t="shared" si="79"/>
        <v>17</v>
      </c>
      <c r="G1014">
        <f t="shared" si="82"/>
        <v>16006</v>
      </c>
      <c r="H1014" s="2">
        <f t="shared" si="80"/>
        <v>5</v>
      </c>
      <c r="I1014" s="2">
        <v>14001</v>
      </c>
      <c r="J1014" s="2">
        <f t="shared" si="81"/>
        <v>17000</v>
      </c>
      <c r="L1014" s="3" t="str">
        <f t="shared" si="78"/>
        <v>[{"bid":15004,"type":5,"num":17},{"bid":16006,"type":6,"num":5},{"bid":14001,"type":4,"num":17000}]</v>
      </c>
    </row>
    <row r="1015" spans="1:12" s="2" customFormat="1" x14ac:dyDescent="0.2">
      <c r="A1015" s="2">
        <f>static_pve_stage!A1015</f>
        <v>31501</v>
      </c>
      <c r="B1015" s="2">
        <f>static_pve_stage!B1015</f>
        <v>31502</v>
      </c>
      <c r="C1015" s="2" t="str">
        <f>static_pve_stage!C1015</f>
        <v>当前波数 1/20</v>
      </c>
      <c r="E1015" s="2">
        <f t="shared" ref="E1015:E1037" si="83">E1014</f>
        <v>15004</v>
      </c>
      <c r="F1015" s="2">
        <f t="shared" si="79"/>
        <v>0</v>
      </c>
      <c r="G1015">
        <f t="shared" si="82"/>
        <v>16006</v>
      </c>
      <c r="H1015" s="2">
        <f t="shared" si="80"/>
        <v>0</v>
      </c>
      <c r="I1015" s="2">
        <v>14001</v>
      </c>
      <c r="J1015" s="2">
        <f t="shared" si="81"/>
        <v>0</v>
      </c>
      <c r="L1015" s="3" t="str">
        <f t="shared" si="78"/>
        <v>[]</v>
      </c>
    </row>
    <row r="1016" spans="1:12" s="2" customFormat="1" x14ac:dyDescent="0.2">
      <c r="A1016" s="2">
        <f>static_pve_stage!A1016</f>
        <v>31502</v>
      </c>
      <c r="B1016" s="2">
        <f>static_pve_stage!B1016</f>
        <v>31503</v>
      </c>
      <c r="C1016" s="2" t="str">
        <f>static_pve_stage!C1016</f>
        <v>当前波数 2/20</v>
      </c>
      <c r="E1016" s="2">
        <f t="shared" si="83"/>
        <v>15004</v>
      </c>
      <c r="F1016" s="2">
        <f t="shared" si="79"/>
        <v>0</v>
      </c>
      <c r="G1016">
        <f t="shared" si="82"/>
        <v>16006</v>
      </c>
      <c r="H1016" s="2">
        <f t="shared" si="80"/>
        <v>0</v>
      </c>
      <c r="I1016" s="2">
        <v>14001</v>
      </c>
      <c r="J1016" s="2">
        <f t="shared" si="81"/>
        <v>450</v>
      </c>
      <c r="L1016" s="3" t="str">
        <f t="shared" si="78"/>
        <v>[{"bid":14001,"type":4,"num":450}]</v>
      </c>
    </row>
    <row r="1017" spans="1:12" s="2" customFormat="1" x14ac:dyDescent="0.2">
      <c r="A1017" s="2">
        <f>static_pve_stage!A1017</f>
        <v>31503</v>
      </c>
      <c r="B1017" s="2">
        <f>static_pve_stage!B1017</f>
        <v>31504</v>
      </c>
      <c r="C1017" s="2" t="str">
        <f>static_pve_stage!C1017</f>
        <v>当前波数 3/20</v>
      </c>
      <c r="E1017" s="2">
        <f t="shared" si="83"/>
        <v>15004</v>
      </c>
      <c r="F1017" s="2">
        <f t="shared" si="79"/>
        <v>0</v>
      </c>
      <c r="G1017">
        <f t="shared" si="82"/>
        <v>16006</v>
      </c>
      <c r="H1017" s="2">
        <f t="shared" si="80"/>
        <v>0</v>
      </c>
      <c r="I1017" s="2">
        <v>14001</v>
      </c>
      <c r="J1017" s="2">
        <f t="shared" si="81"/>
        <v>900</v>
      </c>
      <c r="L1017" s="3" t="str">
        <f t="shared" si="78"/>
        <v>[{"bid":14001,"type":4,"num":900}]</v>
      </c>
    </row>
    <row r="1018" spans="1:12" s="2" customFormat="1" x14ac:dyDescent="0.2">
      <c r="A1018" s="2">
        <f>static_pve_stage!A1018</f>
        <v>31504</v>
      </c>
      <c r="B1018" s="2">
        <f>static_pve_stage!B1018</f>
        <v>31505</v>
      </c>
      <c r="C1018" s="2" t="str">
        <f>static_pve_stage!C1018</f>
        <v>当前波数 4/20</v>
      </c>
      <c r="E1018" s="2">
        <f t="shared" si="83"/>
        <v>15004</v>
      </c>
      <c r="F1018" s="2">
        <f t="shared" si="79"/>
        <v>1</v>
      </c>
      <c r="G1018">
        <f t="shared" si="82"/>
        <v>16006</v>
      </c>
      <c r="H1018" s="2">
        <f t="shared" si="80"/>
        <v>0</v>
      </c>
      <c r="I1018" s="2">
        <v>14001</v>
      </c>
      <c r="J1018" s="2">
        <f t="shared" si="81"/>
        <v>1350</v>
      </c>
      <c r="L1018" s="3" t="str">
        <f t="shared" si="78"/>
        <v>[{"bid":15004,"type":5,"num":1},{"bid":14001,"type":4,"num":1350}]</v>
      </c>
    </row>
    <row r="1019" spans="1:12" s="2" customFormat="1" x14ac:dyDescent="0.2">
      <c r="A1019" s="2">
        <f>static_pve_stage!A1019</f>
        <v>31505</v>
      </c>
      <c r="B1019" s="2">
        <f>static_pve_stage!B1019</f>
        <v>31506</v>
      </c>
      <c r="C1019" s="2" t="str">
        <f>static_pve_stage!C1019</f>
        <v>当前波数 5/20</v>
      </c>
      <c r="E1019" s="2">
        <f t="shared" si="83"/>
        <v>15004</v>
      </c>
      <c r="F1019" s="2">
        <f t="shared" si="79"/>
        <v>2</v>
      </c>
      <c r="G1019">
        <f t="shared" si="82"/>
        <v>16006</v>
      </c>
      <c r="H1019" s="2">
        <f t="shared" si="80"/>
        <v>0</v>
      </c>
      <c r="I1019" s="2">
        <v>14001</v>
      </c>
      <c r="J1019" s="2">
        <f t="shared" si="81"/>
        <v>2250</v>
      </c>
      <c r="L1019" s="3" t="str">
        <f t="shared" si="78"/>
        <v>[{"bid":15004,"type":5,"num":2},{"bid":14001,"type":4,"num":2250}]</v>
      </c>
    </row>
    <row r="1020" spans="1:12" s="2" customFormat="1" x14ac:dyDescent="0.2">
      <c r="A1020" s="2">
        <f>static_pve_stage!A1020</f>
        <v>31506</v>
      </c>
      <c r="B1020" s="2">
        <f>static_pve_stage!B1020</f>
        <v>31507</v>
      </c>
      <c r="C1020" s="2" t="str">
        <f>static_pve_stage!C1020</f>
        <v>当前波数 6/20</v>
      </c>
      <c r="E1020" s="2">
        <f t="shared" si="83"/>
        <v>15004</v>
      </c>
      <c r="F1020" s="2">
        <f t="shared" si="79"/>
        <v>3</v>
      </c>
      <c r="G1020">
        <f t="shared" si="82"/>
        <v>16006</v>
      </c>
      <c r="H1020" s="2">
        <f t="shared" si="80"/>
        <v>1</v>
      </c>
      <c r="I1020" s="2">
        <v>14001</v>
      </c>
      <c r="J1020" s="2">
        <f t="shared" si="81"/>
        <v>3150</v>
      </c>
      <c r="L1020" s="3" t="str">
        <f t="shared" si="78"/>
        <v>[{"bid":15004,"type":5,"num":3},{"bid":16006,"type":6,"num":1},{"bid":14001,"type":4,"num":3150}]</v>
      </c>
    </row>
    <row r="1021" spans="1:12" s="2" customFormat="1" x14ac:dyDescent="0.2">
      <c r="A1021" s="2">
        <f>static_pve_stage!A1021</f>
        <v>31507</v>
      </c>
      <c r="B1021" s="2">
        <f>static_pve_stage!B1021</f>
        <v>31508</v>
      </c>
      <c r="C1021" s="2" t="str">
        <f>static_pve_stage!C1021</f>
        <v>当前波数 7/20</v>
      </c>
      <c r="E1021" s="2">
        <f t="shared" si="83"/>
        <v>15004</v>
      </c>
      <c r="F1021" s="2">
        <f t="shared" si="79"/>
        <v>4</v>
      </c>
      <c r="G1021">
        <f t="shared" si="82"/>
        <v>16006</v>
      </c>
      <c r="H1021" s="2">
        <f t="shared" si="80"/>
        <v>1</v>
      </c>
      <c r="I1021" s="2">
        <v>14001</v>
      </c>
      <c r="J1021" s="2">
        <f t="shared" si="81"/>
        <v>4050</v>
      </c>
      <c r="L1021" s="3" t="str">
        <f t="shared" si="78"/>
        <v>[{"bid":15004,"type":5,"num":4},{"bid":16006,"type":6,"num":1},{"bid":14001,"type":4,"num":4050}]</v>
      </c>
    </row>
    <row r="1022" spans="1:12" s="2" customFormat="1" x14ac:dyDescent="0.2">
      <c r="A1022" s="2">
        <f>static_pve_stage!A1022</f>
        <v>31508</v>
      </c>
      <c r="B1022" s="2">
        <f>static_pve_stage!B1022</f>
        <v>31509</v>
      </c>
      <c r="C1022" s="2" t="str">
        <f>static_pve_stage!C1022</f>
        <v>当前波数 8/20</v>
      </c>
      <c r="E1022" s="2">
        <f t="shared" si="83"/>
        <v>15004</v>
      </c>
      <c r="F1022" s="2">
        <f t="shared" si="79"/>
        <v>4</v>
      </c>
      <c r="G1022">
        <f t="shared" si="82"/>
        <v>16006</v>
      </c>
      <c r="H1022" s="2">
        <f t="shared" si="80"/>
        <v>1</v>
      </c>
      <c r="I1022" s="2">
        <v>14001</v>
      </c>
      <c r="J1022" s="2">
        <f t="shared" si="81"/>
        <v>4950</v>
      </c>
      <c r="L1022" s="3" t="str">
        <f t="shared" si="78"/>
        <v>[{"bid":15004,"type":5,"num":4},{"bid":16006,"type":6,"num":1},{"bid":14001,"type":4,"num":4950}]</v>
      </c>
    </row>
    <row r="1023" spans="1:12" s="2" customFormat="1" x14ac:dyDescent="0.2">
      <c r="A1023" s="2">
        <f>static_pve_stage!A1023</f>
        <v>31509</v>
      </c>
      <c r="B1023" s="2">
        <f>static_pve_stage!B1023</f>
        <v>31510</v>
      </c>
      <c r="C1023" s="2" t="str">
        <f>static_pve_stage!C1023</f>
        <v>当前波数 9/20</v>
      </c>
      <c r="E1023" s="2">
        <f t="shared" si="83"/>
        <v>15004</v>
      </c>
      <c r="F1023" s="2">
        <f t="shared" si="79"/>
        <v>5</v>
      </c>
      <c r="G1023">
        <f t="shared" si="82"/>
        <v>16006</v>
      </c>
      <c r="H1023" s="2">
        <f t="shared" si="80"/>
        <v>2</v>
      </c>
      <c r="I1023" s="2">
        <v>14001</v>
      </c>
      <c r="J1023" s="2">
        <f t="shared" si="81"/>
        <v>5850</v>
      </c>
      <c r="L1023" s="3" t="str">
        <f t="shared" si="78"/>
        <v>[{"bid":15004,"type":5,"num":5},{"bid":16006,"type":6,"num":2},{"bid":14001,"type":4,"num":5850}]</v>
      </c>
    </row>
    <row r="1024" spans="1:12" s="2" customFormat="1" x14ac:dyDescent="0.2">
      <c r="A1024" s="2">
        <f>static_pve_stage!A1024</f>
        <v>31510</v>
      </c>
      <c r="B1024" s="2">
        <f>static_pve_stage!B1024</f>
        <v>31511</v>
      </c>
      <c r="C1024" s="2" t="str">
        <f>static_pve_stage!C1024</f>
        <v>当前波数 10/20\n下一波BOSS</v>
      </c>
      <c r="E1024" s="2">
        <f t="shared" si="83"/>
        <v>15004</v>
      </c>
      <c r="F1024" s="2">
        <f t="shared" si="79"/>
        <v>6</v>
      </c>
      <c r="G1024">
        <f t="shared" si="82"/>
        <v>16006</v>
      </c>
      <c r="H1024" s="2">
        <f t="shared" si="80"/>
        <v>2</v>
      </c>
      <c r="I1024" s="2">
        <v>14001</v>
      </c>
      <c r="J1024" s="2">
        <f t="shared" si="81"/>
        <v>6750</v>
      </c>
      <c r="L1024" s="3" t="str">
        <f t="shared" si="78"/>
        <v>[{"bid":15004,"type":5,"num":6},{"bid":16006,"type":6,"num":2},{"bid":14001,"type":4,"num":6750}]</v>
      </c>
    </row>
    <row r="1025" spans="1:12" s="2" customFormat="1" x14ac:dyDescent="0.2">
      <c r="A1025" s="2">
        <f>static_pve_stage!A1025</f>
        <v>31511</v>
      </c>
      <c r="B1025" s="2">
        <f>static_pve_stage!B1025</f>
        <v>31512</v>
      </c>
      <c r="C1025" s="2" t="str">
        <f>static_pve_stage!C1025</f>
        <v>BOSS波\n需击杀所有怪物</v>
      </c>
      <c r="E1025" s="2">
        <f t="shared" si="83"/>
        <v>15004</v>
      </c>
      <c r="F1025" s="2">
        <f t="shared" si="79"/>
        <v>7</v>
      </c>
      <c r="G1025">
        <f t="shared" si="82"/>
        <v>16006</v>
      </c>
      <c r="H1025" s="2">
        <f t="shared" si="80"/>
        <v>2</v>
      </c>
      <c r="I1025" s="2">
        <v>14001</v>
      </c>
      <c r="J1025" s="2">
        <f t="shared" si="81"/>
        <v>7650</v>
      </c>
      <c r="L1025" s="3" t="str">
        <f t="shared" si="78"/>
        <v>[{"bid":15004,"type":5,"num":7},{"bid":16006,"type":6,"num":2},{"bid":14001,"type":4,"num":7650}]</v>
      </c>
    </row>
    <row r="1026" spans="1:12" s="2" customFormat="1" x14ac:dyDescent="0.2">
      <c r="A1026" s="2">
        <f>static_pve_stage!A1026</f>
        <v>31512</v>
      </c>
      <c r="B1026" s="2">
        <f>static_pve_stage!B1026</f>
        <v>31513</v>
      </c>
      <c r="C1026" s="2" t="str">
        <f>static_pve_stage!C1026</f>
        <v>当前波数 11/20</v>
      </c>
      <c r="E1026" s="2">
        <f t="shared" si="83"/>
        <v>15004</v>
      </c>
      <c r="F1026" s="2">
        <f t="shared" si="79"/>
        <v>8</v>
      </c>
      <c r="G1026">
        <f t="shared" si="82"/>
        <v>16006</v>
      </c>
      <c r="H1026" s="2">
        <f t="shared" si="80"/>
        <v>2</v>
      </c>
      <c r="I1026" s="2">
        <v>14001</v>
      </c>
      <c r="J1026" s="2">
        <f t="shared" si="81"/>
        <v>8550</v>
      </c>
      <c r="L1026" s="3" t="str">
        <f t="shared" si="78"/>
        <v>[{"bid":15004,"type":5,"num":8},{"bid":16006,"type":6,"num":2},{"bid":14001,"type":4,"num":8550}]</v>
      </c>
    </row>
    <row r="1027" spans="1:12" s="2" customFormat="1" x14ac:dyDescent="0.2">
      <c r="A1027" s="2">
        <f>static_pve_stage!A1027</f>
        <v>31513</v>
      </c>
      <c r="B1027" s="2">
        <f>static_pve_stage!B1027</f>
        <v>31514</v>
      </c>
      <c r="C1027" s="2" t="str">
        <f>static_pve_stage!C1027</f>
        <v>当前波数 12/20</v>
      </c>
      <c r="E1027" s="2">
        <f t="shared" si="83"/>
        <v>15004</v>
      </c>
      <c r="F1027" s="2">
        <f t="shared" si="79"/>
        <v>9</v>
      </c>
      <c r="G1027">
        <f t="shared" si="82"/>
        <v>16006</v>
      </c>
      <c r="H1027" s="2">
        <f t="shared" si="80"/>
        <v>3</v>
      </c>
      <c r="I1027" s="2">
        <v>14001</v>
      </c>
      <c r="J1027" s="2">
        <f t="shared" si="81"/>
        <v>9450</v>
      </c>
      <c r="L1027" s="3" t="str">
        <f t="shared" si="78"/>
        <v>[{"bid":15004,"type":5,"num":9},{"bid":16006,"type":6,"num":3},{"bid":14001,"type":4,"num":9450}]</v>
      </c>
    </row>
    <row r="1028" spans="1:12" s="2" customFormat="1" x14ac:dyDescent="0.2">
      <c r="A1028" s="2">
        <f>static_pve_stage!A1028</f>
        <v>31514</v>
      </c>
      <c r="B1028" s="2">
        <f>static_pve_stage!B1028</f>
        <v>31515</v>
      </c>
      <c r="C1028" s="2" t="str">
        <f>static_pve_stage!C1028</f>
        <v>当前波数 13/20</v>
      </c>
      <c r="E1028" s="2">
        <f t="shared" si="83"/>
        <v>15004</v>
      </c>
      <c r="F1028" s="2">
        <f t="shared" si="79"/>
        <v>10</v>
      </c>
      <c r="G1028">
        <f t="shared" si="82"/>
        <v>16006</v>
      </c>
      <c r="H1028" s="2">
        <f t="shared" si="80"/>
        <v>3</v>
      </c>
      <c r="I1028" s="2">
        <v>14001</v>
      </c>
      <c r="J1028" s="2">
        <f t="shared" si="81"/>
        <v>10350</v>
      </c>
      <c r="L1028" s="3" t="str">
        <f t="shared" si="78"/>
        <v>[{"bid":15004,"type":5,"num":10},{"bid":16006,"type":6,"num":3},{"bid":14001,"type":4,"num":10350}]</v>
      </c>
    </row>
    <row r="1029" spans="1:12" s="2" customFormat="1" x14ac:dyDescent="0.2">
      <c r="A1029" s="2">
        <f>static_pve_stage!A1029</f>
        <v>31515</v>
      </c>
      <c r="B1029" s="2">
        <f>static_pve_stage!B1029</f>
        <v>31516</v>
      </c>
      <c r="C1029" s="2" t="str">
        <f>static_pve_stage!C1029</f>
        <v>当前波数 14/20</v>
      </c>
      <c r="E1029" s="2">
        <f t="shared" si="83"/>
        <v>15004</v>
      </c>
      <c r="F1029" s="2">
        <f t="shared" si="79"/>
        <v>11</v>
      </c>
      <c r="G1029">
        <f t="shared" si="82"/>
        <v>16006</v>
      </c>
      <c r="H1029" s="2">
        <f t="shared" si="80"/>
        <v>3</v>
      </c>
      <c r="I1029" s="2">
        <v>14001</v>
      </c>
      <c r="J1029" s="2">
        <f t="shared" si="81"/>
        <v>11250</v>
      </c>
      <c r="L1029" s="3" t="str">
        <f t="shared" si="78"/>
        <v>[{"bid":15004,"type":5,"num":11},{"bid":16006,"type":6,"num":3},{"bid":14001,"type":4,"num":11250}]</v>
      </c>
    </row>
    <row r="1030" spans="1:12" s="2" customFormat="1" x14ac:dyDescent="0.2">
      <c r="A1030" s="2">
        <f>static_pve_stage!A1030</f>
        <v>31516</v>
      </c>
      <c r="B1030" s="2">
        <f>static_pve_stage!B1030</f>
        <v>31517</v>
      </c>
      <c r="C1030" s="2" t="str">
        <f>static_pve_stage!C1030</f>
        <v>当前波数 15/20</v>
      </c>
      <c r="E1030" s="2">
        <f t="shared" si="83"/>
        <v>15004</v>
      </c>
      <c r="F1030" s="2">
        <f t="shared" si="79"/>
        <v>12</v>
      </c>
      <c r="G1030">
        <f t="shared" si="82"/>
        <v>16006</v>
      </c>
      <c r="H1030" s="2">
        <f t="shared" si="80"/>
        <v>4</v>
      </c>
      <c r="I1030" s="2">
        <v>14001</v>
      </c>
      <c r="J1030" s="2">
        <f t="shared" si="81"/>
        <v>12150</v>
      </c>
      <c r="L1030" s="3" t="str">
        <f t="shared" si="78"/>
        <v>[{"bid":15004,"type":5,"num":12},{"bid":16006,"type":6,"num":4},{"bid":14001,"type":4,"num":12150}]</v>
      </c>
    </row>
    <row r="1031" spans="1:12" s="2" customFormat="1" x14ac:dyDescent="0.2">
      <c r="A1031" s="2">
        <f>static_pve_stage!A1031</f>
        <v>31517</v>
      </c>
      <c r="B1031" s="2">
        <f>static_pve_stage!B1031</f>
        <v>31518</v>
      </c>
      <c r="C1031" s="2" t="str">
        <f>static_pve_stage!C1031</f>
        <v>当前波数 16/20\n下一波BOSS</v>
      </c>
      <c r="E1031" s="2">
        <f t="shared" si="83"/>
        <v>15004</v>
      </c>
      <c r="F1031" s="2">
        <f t="shared" si="79"/>
        <v>13</v>
      </c>
      <c r="G1031">
        <f t="shared" si="82"/>
        <v>16006</v>
      </c>
      <c r="H1031" s="2">
        <f t="shared" si="80"/>
        <v>4</v>
      </c>
      <c r="I1031" s="2">
        <v>14001</v>
      </c>
      <c r="J1031" s="2">
        <f t="shared" si="81"/>
        <v>13050</v>
      </c>
      <c r="L1031" s="3" t="str">
        <f t="shared" si="78"/>
        <v>[{"bid":15004,"type":5,"num":13},{"bid":16006,"type":6,"num":4},{"bid":14001,"type":4,"num":13050}]</v>
      </c>
    </row>
    <row r="1032" spans="1:12" s="2" customFormat="1" x14ac:dyDescent="0.2">
      <c r="A1032" s="2">
        <f>static_pve_stage!A1032</f>
        <v>31518</v>
      </c>
      <c r="B1032" s="2">
        <f>static_pve_stage!B1032</f>
        <v>31519</v>
      </c>
      <c r="C1032" s="2" t="str">
        <f>static_pve_stage!C1032</f>
        <v>BOSS波\n需击杀所有怪物</v>
      </c>
      <c r="E1032" s="2">
        <f t="shared" si="83"/>
        <v>15004</v>
      </c>
      <c r="F1032" s="2">
        <f t="shared" si="79"/>
        <v>13</v>
      </c>
      <c r="G1032">
        <f t="shared" si="82"/>
        <v>16006</v>
      </c>
      <c r="H1032" s="2">
        <f t="shared" si="80"/>
        <v>4</v>
      </c>
      <c r="I1032" s="2">
        <v>14001</v>
      </c>
      <c r="J1032" s="2">
        <f t="shared" si="81"/>
        <v>13950</v>
      </c>
      <c r="L1032" s="3" t="str">
        <f t="shared" si="78"/>
        <v>[{"bid":15004,"type":5,"num":13},{"bid":16006,"type":6,"num":4},{"bid":14001,"type":4,"num":13950}]</v>
      </c>
    </row>
    <row r="1033" spans="1:12" s="2" customFormat="1" x14ac:dyDescent="0.2">
      <c r="A1033" s="2">
        <f>static_pve_stage!A1033</f>
        <v>31519</v>
      </c>
      <c r="B1033" s="2">
        <f>static_pve_stage!B1033</f>
        <v>31520</v>
      </c>
      <c r="C1033" s="2" t="str">
        <f>static_pve_stage!C1033</f>
        <v>当前波数 17/20</v>
      </c>
      <c r="E1033" s="2">
        <f t="shared" si="83"/>
        <v>15004</v>
      </c>
      <c r="F1033" s="2">
        <f t="shared" si="79"/>
        <v>14</v>
      </c>
      <c r="G1033">
        <f t="shared" si="82"/>
        <v>16006</v>
      </c>
      <c r="H1033" s="2">
        <f t="shared" si="80"/>
        <v>5</v>
      </c>
      <c r="I1033" s="2">
        <v>14001</v>
      </c>
      <c r="J1033" s="2">
        <f t="shared" si="81"/>
        <v>14850</v>
      </c>
      <c r="L1033" s="3" t="str">
        <f t="shared" si="78"/>
        <v>[{"bid":15004,"type":5,"num":14},{"bid":16006,"type":6,"num":5},{"bid":14001,"type":4,"num":14850}]</v>
      </c>
    </row>
    <row r="1034" spans="1:12" s="2" customFormat="1" x14ac:dyDescent="0.2">
      <c r="A1034" s="2">
        <f>static_pve_stage!A1034</f>
        <v>31520</v>
      </c>
      <c r="B1034" s="2">
        <f>static_pve_stage!B1034</f>
        <v>31521</v>
      </c>
      <c r="C1034" s="2" t="str">
        <f>static_pve_stage!C1034</f>
        <v>当前波数 18/20</v>
      </c>
      <c r="E1034" s="2">
        <f t="shared" si="83"/>
        <v>15004</v>
      </c>
      <c r="F1034" s="2">
        <f t="shared" si="79"/>
        <v>15</v>
      </c>
      <c r="G1034">
        <f t="shared" si="82"/>
        <v>16006</v>
      </c>
      <c r="H1034" s="2">
        <f t="shared" si="80"/>
        <v>5</v>
      </c>
      <c r="I1034" s="2">
        <v>14001</v>
      </c>
      <c r="J1034" s="2">
        <f t="shared" si="81"/>
        <v>15750</v>
      </c>
      <c r="L1034" s="3" t="str">
        <f t="shared" si="78"/>
        <v>[{"bid":15004,"type":5,"num":15},{"bid":16006,"type":6,"num":5},{"bid":14001,"type":4,"num":15750}]</v>
      </c>
    </row>
    <row r="1035" spans="1:12" s="2" customFormat="1" x14ac:dyDescent="0.2">
      <c r="A1035" s="2">
        <f>static_pve_stage!A1035</f>
        <v>31521</v>
      </c>
      <c r="B1035" s="2">
        <f>static_pve_stage!B1035</f>
        <v>31522</v>
      </c>
      <c r="C1035" s="2" t="str">
        <f>static_pve_stage!C1035</f>
        <v>当前波数 19/20</v>
      </c>
      <c r="E1035" s="2">
        <f t="shared" si="83"/>
        <v>15004</v>
      </c>
      <c r="F1035" s="2">
        <f t="shared" si="79"/>
        <v>16</v>
      </c>
      <c r="G1035">
        <f t="shared" si="82"/>
        <v>16006</v>
      </c>
      <c r="H1035" s="2">
        <f t="shared" si="80"/>
        <v>5</v>
      </c>
      <c r="I1035" s="2">
        <v>14001</v>
      </c>
      <c r="J1035" s="2">
        <f t="shared" si="81"/>
        <v>16650</v>
      </c>
      <c r="L1035" s="3" t="str">
        <f t="shared" si="78"/>
        <v>[{"bid":15004,"type":5,"num":16},{"bid":16006,"type":6,"num":5},{"bid":14001,"type":4,"num":16650}]</v>
      </c>
    </row>
    <row r="1036" spans="1:12" s="2" customFormat="1" x14ac:dyDescent="0.2">
      <c r="A1036" s="2">
        <f>static_pve_stage!A1036</f>
        <v>31522</v>
      </c>
      <c r="B1036" s="2">
        <f>static_pve_stage!B1036</f>
        <v>31523</v>
      </c>
      <c r="C1036" s="2" t="str">
        <f>static_pve_stage!C1036</f>
        <v>当前波数 20/20\n下一波BOSS</v>
      </c>
      <c r="E1036" s="2">
        <f t="shared" si="83"/>
        <v>15004</v>
      </c>
      <c r="F1036" s="2">
        <f t="shared" si="79"/>
        <v>17</v>
      </c>
      <c r="G1036">
        <f t="shared" si="82"/>
        <v>16006</v>
      </c>
      <c r="H1036" s="2">
        <f t="shared" si="80"/>
        <v>6</v>
      </c>
      <c r="I1036" s="2">
        <v>14001</v>
      </c>
      <c r="J1036" s="2">
        <f t="shared" si="81"/>
        <v>17550</v>
      </c>
      <c r="L1036" s="3" t="str">
        <f t="shared" si="78"/>
        <v>[{"bid":15004,"type":5,"num":17},{"bid":16006,"type":6,"num":6},{"bid":14001,"type":4,"num":17550}]</v>
      </c>
    </row>
    <row r="1037" spans="1:12" s="2" customFormat="1" x14ac:dyDescent="0.2">
      <c r="A1037" s="2">
        <f>static_pve_stage!A1037</f>
        <v>31523</v>
      </c>
      <c r="B1037" s="2">
        <f>static_pve_stage!B1037</f>
        <v>-1</v>
      </c>
      <c r="C1037" s="2" t="str">
        <f>static_pve_stage!C1037</f>
        <v>BOSS波\n需击杀所有怪物</v>
      </c>
      <c r="E1037" s="2">
        <f t="shared" si="83"/>
        <v>15004</v>
      </c>
      <c r="F1037" s="2">
        <f t="shared" si="79"/>
        <v>18</v>
      </c>
      <c r="G1037">
        <f t="shared" si="82"/>
        <v>16006</v>
      </c>
      <c r="H1037" s="2">
        <f t="shared" si="80"/>
        <v>6</v>
      </c>
      <c r="I1037" s="2">
        <v>14001</v>
      </c>
      <c r="J1037" s="2">
        <f t="shared" si="81"/>
        <v>18000</v>
      </c>
      <c r="L1037" s="3" t="str">
        <f t="shared" si="78"/>
        <v>[{"bid":15004,"type":5,"num":18},{"bid":16006,"type":6,"num":6},{"bid":14001,"type":4,"num":18000}]</v>
      </c>
    </row>
    <row r="1038" spans="1:12" x14ac:dyDescent="0.2">
      <c r="A1038">
        <f>static_pve_stage!A1038</f>
        <v>40101</v>
      </c>
      <c r="B1038">
        <f>static_pve_stage!B1038</f>
        <v>40102</v>
      </c>
      <c r="C1038" t="str">
        <f>static_pve_stage!C1038</f>
        <v>当前波数 1/20</v>
      </c>
      <c r="E1038">
        <v>15005</v>
      </c>
      <c r="F1038">
        <f t="shared" si="79"/>
        <v>0</v>
      </c>
      <c r="G1038">
        <f t="shared" si="82"/>
        <v>16007</v>
      </c>
      <c r="H1038">
        <f t="shared" si="80"/>
        <v>0</v>
      </c>
      <c r="I1038">
        <v>14001</v>
      </c>
      <c r="J1038">
        <f t="shared" si="81"/>
        <v>0</v>
      </c>
      <c r="L1038" s="1" t="str">
        <f t="shared" si="72"/>
        <v>[]</v>
      </c>
    </row>
    <row r="1039" spans="1:12" x14ac:dyDescent="0.2">
      <c r="A1039">
        <f>static_pve_stage!A1039</f>
        <v>40102</v>
      </c>
      <c r="B1039">
        <f>static_pve_stage!B1039</f>
        <v>40103</v>
      </c>
      <c r="C1039" t="str">
        <f>static_pve_stage!C1039</f>
        <v>当前波数 2/20</v>
      </c>
      <c r="E1039">
        <f>E1038</f>
        <v>15005</v>
      </c>
      <c r="F1039">
        <f t="shared" si="79"/>
        <v>0</v>
      </c>
      <c r="G1039">
        <f t="shared" si="82"/>
        <v>16007</v>
      </c>
      <c r="H1039">
        <f t="shared" si="80"/>
        <v>0</v>
      </c>
      <c r="I1039">
        <v>14001</v>
      </c>
      <c r="J1039">
        <f t="shared" si="81"/>
        <v>100</v>
      </c>
      <c r="L1039" s="1" t="str">
        <f t="shared" si="72"/>
        <v>[{"bid":14001,"type":4,"num":100}]</v>
      </c>
    </row>
    <row r="1040" spans="1:12" x14ac:dyDescent="0.2">
      <c r="A1040">
        <f>static_pve_stage!A1040</f>
        <v>40103</v>
      </c>
      <c r="B1040">
        <f>static_pve_stage!B1040</f>
        <v>40104</v>
      </c>
      <c r="C1040" t="str">
        <f>static_pve_stage!C1040</f>
        <v>当前波数 3/20</v>
      </c>
      <c r="E1040">
        <f t="shared" ref="E1040:E1103" si="84">E1039</f>
        <v>15005</v>
      </c>
      <c r="F1040">
        <f t="shared" si="79"/>
        <v>0</v>
      </c>
      <c r="G1040">
        <f t="shared" si="82"/>
        <v>16007</v>
      </c>
      <c r="H1040">
        <f t="shared" si="80"/>
        <v>0</v>
      </c>
      <c r="I1040">
        <v>14001</v>
      </c>
      <c r="J1040">
        <f t="shared" si="81"/>
        <v>200</v>
      </c>
      <c r="L1040" s="1" t="str">
        <f t="shared" si="72"/>
        <v>[{"bid":14001,"type":4,"num":200}]</v>
      </c>
    </row>
    <row r="1041" spans="1:12" x14ac:dyDescent="0.2">
      <c r="A1041">
        <f>static_pve_stage!A1041</f>
        <v>40104</v>
      </c>
      <c r="B1041">
        <f>static_pve_stage!B1041</f>
        <v>40105</v>
      </c>
      <c r="C1041" t="str">
        <f>static_pve_stage!C1041</f>
        <v>当前波数 4/20</v>
      </c>
      <c r="E1041">
        <f t="shared" si="84"/>
        <v>15005</v>
      </c>
      <c r="F1041">
        <f t="shared" si="79"/>
        <v>0</v>
      </c>
      <c r="G1041">
        <f t="shared" si="82"/>
        <v>16007</v>
      </c>
      <c r="H1041">
        <f t="shared" si="80"/>
        <v>0</v>
      </c>
      <c r="I1041">
        <v>14001</v>
      </c>
      <c r="J1041">
        <f t="shared" si="81"/>
        <v>300</v>
      </c>
      <c r="L1041" s="1" t="str">
        <f t="shared" si="72"/>
        <v>[{"bid":14001,"type":4,"num":300}]</v>
      </c>
    </row>
    <row r="1042" spans="1:12" x14ac:dyDescent="0.2">
      <c r="A1042">
        <f>static_pve_stage!A1042</f>
        <v>40105</v>
      </c>
      <c r="B1042">
        <f>static_pve_stage!B1042</f>
        <v>40106</v>
      </c>
      <c r="C1042" t="str">
        <f>static_pve_stage!C1042</f>
        <v>当前波数 5/20</v>
      </c>
      <c r="E1042">
        <f t="shared" si="84"/>
        <v>15005</v>
      </c>
      <c r="F1042">
        <f t="shared" si="79"/>
        <v>0</v>
      </c>
      <c r="G1042">
        <f t="shared" si="82"/>
        <v>16007</v>
      </c>
      <c r="H1042">
        <f t="shared" si="80"/>
        <v>0</v>
      </c>
      <c r="I1042">
        <v>14001</v>
      </c>
      <c r="J1042">
        <f t="shared" si="81"/>
        <v>500</v>
      </c>
      <c r="L1042" s="1" t="str">
        <f t="shared" si="72"/>
        <v>[{"bid":14001,"type":4,"num":500}]</v>
      </c>
    </row>
    <row r="1043" spans="1:12" x14ac:dyDescent="0.2">
      <c r="A1043">
        <f>static_pve_stage!A1043</f>
        <v>40106</v>
      </c>
      <c r="B1043">
        <f>static_pve_stage!B1043</f>
        <v>40107</v>
      </c>
      <c r="C1043" t="str">
        <f>static_pve_stage!C1043</f>
        <v>当前波数 6/20</v>
      </c>
      <c r="E1043">
        <f t="shared" si="84"/>
        <v>15005</v>
      </c>
      <c r="F1043">
        <f t="shared" si="79"/>
        <v>0</v>
      </c>
      <c r="G1043">
        <f t="shared" si="82"/>
        <v>16007</v>
      </c>
      <c r="H1043">
        <f t="shared" si="80"/>
        <v>0</v>
      </c>
      <c r="I1043">
        <v>14001</v>
      </c>
      <c r="J1043">
        <f t="shared" si="81"/>
        <v>700</v>
      </c>
      <c r="L1043" s="1" t="str">
        <f t="shared" ref="L1043:L1106" si="85">"["&amp;IF(F1043=0,"","{""bid"":"&amp;E1043&amp;",""type"":5,""num"":"&amp;F1043&amp;"},")&amp;IF(H1043=0,"","{""bid"":"&amp;G1043&amp;",""type"":6,""num"":"&amp;H1043&amp;"},")&amp;IF(J1043=0,"","{""bid"":"&amp;I1043&amp;",""type"":4,""num"":"&amp;J1043&amp;"}")&amp;"]"</f>
        <v>[{"bid":14001,"type":4,"num":700}]</v>
      </c>
    </row>
    <row r="1044" spans="1:12" x14ac:dyDescent="0.2">
      <c r="A1044">
        <f>static_pve_stage!A1044</f>
        <v>40107</v>
      </c>
      <c r="B1044">
        <f>static_pve_stage!B1044</f>
        <v>40108</v>
      </c>
      <c r="C1044" t="str">
        <f>static_pve_stage!C1044</f>
        <v>当前波数 7/20</v>
      </c>
      <c r="E1044">
        <f t="shared" si="84"/>
        <v>15005</v>
      </c>
      <c r="F1044">
        <f t="shared" si="79"/>
        <v>0</v>
      </c>
      <c r="G1044">
        <f t="shared" si="82"/>
        <v>16007</v>
      </c>
      <c r="H1044">
        <f t="shared" si="80"/>
        <v>0</v>
      </c>
      <c r="I1044">
        <v>14001</v>
      </c>
      <c r="J1044">
        <f t="shared" si="81"/>
        <v>900</v>
      </c>
      <c r="L1044" s="1" t="str">
        <f t="shared" si="85"/>
        <v>[{"bid":14001,"type":4,"num":900}]</v>
      </c>
    </row>
    <row r="1045" spans="1:12" x14ac:dyDescent="0.2">
      <c r="A1045">
        <f>static_pve_stage!A1045</f>
        <v>40108</v>
      </c>
      <c r="B1045">
        <f>static_pve_stage!B1045</f>
        <v>40109</v>
      </c>
      <c r="C1045" t="str">
        <f>static_pve_stage!C1045</f>
        <v>当前波数 8/20</v>
      </c>
      <c r="E1045">
        <f t="shared" si="84"/>
        <v>15005</v>
      </c>
      <c r="F1045">
        <f t="shared" si="79"/>
        <v>1</v>
      </c>
      <c r="G1045">
        <f t="shared" si="82"/>
        <v>16007</v>
      </c>
      <c r="H1045">
        <f t="shared" si="80"/>
        <v>0</v>
      </c>
      <c r="I1045">
        <v>14001</v>
      </c>
      <c r="J1045">
        <f t="shared" si="81"/>
        <v>1100</v>
      </c>
      <c r="L1045" s="1" t="str">
        <f t="shared" si="85"/>
        <v>[{"bid":15005,"type":5,"num":1},{"bid":14001,"type":4,"num":1100}]</v>
      </c>
    </row>
    <row r="1046" spans="1:12" x14ac:dyDescent="0.2">
      <c r="A1046">
        <f>static_pve_stage!A1046</f>
        <v>40109</v>
      </c>
      <c r="B1046">
        <f>static_pve_stage!B1046</f>
        <v>40110</v>
      </c>
      <c r="C1046" t="str">
        <f>static_pve_stage!C1046</f>
        <v>当前波数 9/20</v>
      </c>
      <c r="E1046">
        <f t="shared" si="84"/>
        <v>15005</v>
      </c>
      <c r="F1046">
        <f t="shared" si="79"/>
        <v>1</v>
      </c>
      <c r="G1046">
        <f t="shared" si="82"/>
        <v>16007</v>
      </c>
      <c r="H1046">
        <f t="shared" si="80"/>
        <v>0</v>
      </c>
      <c r="I1046">
        <v>14001</v>
      </c>
      <c r="J1046">
        <f t="shared" si="81"/>
        <v>1300</v>
      </c>
      <c r="L1046" s="1" t="str">
        <f t="shared" si="85"/>
        <v>[{"bid":15005,"type":5,"num":1},{"bid":14001,"type":4,"num":1300}]</v>
      </c>
    </row>
    <row r="1047" spans="1:12" x14ac:dyDescent="0.2">
      <c r="A1047">
        <f>static_pve_stage!A1047</f>
        <v>40110</v>
      </c>
      <c r="B1047">
        <f>static_pve_stage!B1047</f>
        <v>40111</v>
      </c>
      <c r="C1047" t="str">
        <f>static_pve_stage!C1047</f>
        <v>当前波数 10/20\n下一波BOSS</v>
      </c>
      <c r="E1047">
        <f t="shared" si="84"/>
        <v>15005</v>
      </c>
      <c r="F1047">
        <f t="shared" si="79"/>
        <v>1</v>
      </c>
      <c r="G1047">
        <f t="shared" si="82"/>
        <v>16007</v>
      </c>
      <c r="H1047">
        <f t="shared" si="80"/>
        <v>0</v>
      </c>
      <c r="I1047">
        <v>14001</v>
      </c>
      <c r="J1047">
        <f t="shared" si="81"/>
        <v>1500</v>
      </c>
      <c r="L1047" s="1" t="str">
        <f t="shared" si="85"/>
        <v>[{"bid":15005,"type":5,"num":1},{"bid":14001,"type":4,"num":1500}]</v>
      </c>
    </row>
    <row r="1048" spans="1:12" x14ac:dyDescent="0.2">
      <c r="A1048">
        <f>static_pve_stage!A1048</f>
        <v>40111</v>
      </c>
      <c r="B1048">
        <f>static_pve_stage!B1048</f>
        <v>40112</v>
      </c>
      <c r="C1048" t="str">
        <f>static_pve_stage!C1048</f>
        <v>BOSS波\n需击杀所有怪物</v>
      </c>
      <c r="E1048">
        <f t="shared" si="84"/>
        <v>15005</v>
      </c>
      <c r="F1048">
        <f t="shared" si="79"/>
        <v>1</v>
      </c>
      <c r="G1048">
        <f t="shared" si="82"/>
        <v>16007</v>
      </c>
      <c r="H1048">
        <f t="shared" si="80"/>
        <v>0</v>
      </c>
      <c r="I1048">
        <v>14001</v>
      </c>
      <c r="J1048">
        <f t="shared" si="81"/>
        <v>1700</v>
      </c>
      <c r="L1048" s="1" t="str">
        <f t="shared" si="85"/>
        <v>[{"bid":15005,"type":5,"num":1},{"bid":14001,"type":4,"num":1700}]</v>
      </c>
    </row>
    <row r="1049" spans="1:12" x14ac:dyDescent="0.2">
      <c r="A1049">
        <f>static_pve_stage!A1049</f>
        <v>40112</v>
      </c>
      <c r="B1049">
        <f>static_pve_stage!B1049</f>
        <v>40113</v>
      </c>
      <c r="C1049" t="str">
        <f>static_pve_stage!C1049</f>
        <v>当前波数 11/20</v>
      </c>
      <c r="E1049">
        <f t="shared" si="84"/>
        <v>15005</v>
      </c>
      <c r="F1049">
        <f t="shared" si="79"/>
        <v>1</v>
      </c>
      <c r="G1049">
        <f t="shared" si="82"/>
        <v>16007</v>
      </c>
      <c r="H1049">
        <f t="shared" si="80"/>
        <v>0</v>
      </c>
      <c r="I1049">
        <v>14001</v>
      </c>
      <c r="J1049">
        <f t="shared" si="81"/>
        <v>1900</v>
      </c>
      <c r="L1049" s="1" t="str">
        <f t="shared" si="85"/>
        <v>[{"bid":15005,"type":5,"num":1},{"bid":14001,"type":4,"num":1900}]</v>
      </c>
    </row>
    <row r="1050" spans="1:12" x14ac:dyDescent="0.2">
      <c r="A1050">
        <f>static_pve_stage!A1050</f>
        <v>40113</v>
      </c>
      <c r="B1050">
        <f>static_pve_stage!B1050</f>
        <v>40114</v>
      </c>
      <c r="C1050" t="str">
        <f>static_pve_stage!C1050</f>
        <v>当前波数 12/20</v>
      </c>
      <c r="E1050">
        <f t="shared" si="84"/>
        <v>15005</v>
      </c>
      <c r="F1050">
        <f t="shared" si="79"/>
        <v>2</v>
      </c>
      <c r="G1050">
        <f t="shared" si="82"/>
        <v>16007</v>
      </c>
      <c r="H1050">
        <f t="shared" si="80"/>
        <v>0</v>
      </c>
      <c r="I1050">
        <v>14001</v>
      </c>
      <c r="J1050">
        <f t="shared" si="81"/>
        <v>2100</v>
      </c>
      <c r="L1050" s="1" t="str">
        <f t="shared" si="85"/>
        <v>[{"bid":15005,"type":5,"num":2},{"bid":14001,"type":4,"num":2100}]</v>
      </c>
    </row>
    <row r="1051" spans="1:12" x14ac:dyDescent="0.2">
      <c r="A1051">
        <f>static_pve_stage!A1051</f>
        <v>40114</v>
      </c>
      <c r="B1051">
        <f>static_pve_stage!B1051</f>
        <v>40115</v>
      </c>
      <c r="C1051" t="str">
        <f>static_pve_stage!C1051</f>
        <v>当前波数 13/20</v>
      </c>
      <c r="E1051">
        <f t="shared" si="84"/>
        <v>15005</v>
      </c>
      <c r="F1051">
        <f t="shared" si="79"/>
        <v>2</v>
      </c>
      <c r="G1051">
        <f t="shared" si="82"/>
        <v>16007</v>
      </c>
      <c r="H1051">
        <f t="shared" si="80"/>
        <v>0</v>
      </c>
      <c r="I1051">
        <v>14001</v>
      </c>
      <c r="J1051">
        <f t="shared" si="81"/>
        <v>2300</v>
      </c>
      <c r="L1051" s="1" t="str">
        <f t="shared" si="85"/>
        <v>[{"bid":15005,"type":5,"num":2},{"bid":14001,"type":4,"num":2300}]</v>
      </c>
    </row>
    <row r="1052" spans="1:12" x14ac:dyDescent="0.2">
      <c r="A1052">
        <f>static_pve_stage!A1052</f>
        <v>40115</v>
      </c>
      <c r="B1052">
        <f>static_pve_stage!B1052</f>
        <v>40116</v>
      </c>
      <c r="C1052" t="str">
        <f>static_pve_stage!C1052</f>
        <v>当前波数 14/20</v>
      </c>
      <c r="E1052">
        <f t="shared" si="84"/>
        <v>15005</v>
      </c>
      <c r="F1052">
        <f t="shared" ref="F1052:F1115" si="86">F707</f>
        <v>2</v>
      </c>
      <c r="G1052">
        <f t="shared" si="82"/>
        <v>16007</v>
      </c>
      <c r="H1052">
        <f t="shared" ref="H1052:H1115" si="87">H707</f>
        <v>0</v>
      </c>
      <c r="I1052">
        <v>14001</v>
      </c>
      <c r="J1052">
        <f t="shared" ref="J1052:J1115" si="88">J707</f>
        <v>2500</v>
      </c>
      <c r="L1052" s="1" t="str">
        <f t="shared" si="85"/>
        <v>[{"bid":15005,"type":5,"num":2},{"bid":14001,"type":4,"num":2500}]</v>
      </c>
    </row>
    <row r="1053" spans="1:12" x14ac:dyDescent="0.2">
      <c r="A1053">
        <f>static_pve_stage!A1053</f>
        <v>40116</v>
      </c>
      <c r="B1053">
        <f>static_pve_stage!B1053</f>
        <v>40117</v>
      </c>
      <c r="C1053" t="str">
        <f>static_pve_stage!C1053</f>
        <v>当前波数 15/20</v>
      </c>
      <c r="E1053">
        <f t="shared" si="84"/>
        <v>15005</v>
      </c>
      <c r="F1053">
        <f t="shared" si="86"/>
        <v>2</v>
      </c>
      <c r="G1053">
        <f t="shared" ref="G1053:G1116" si="89">G708+1</f>
        <v>16007</v>
      </c>
      <c r="H1053">
        <f t="shared" si="87"/>
        <v>0</v>
      </c>
      <c r="I1053">
        <v>14001</v>
      </c>
      <c r="J1053">
        <f t="shared" si="88"/>
        <v>2700</v>
      </c>
      <c r="L1053" s="1" t="str">
        <f t="shared" si="85"/>
        <v>[{"bid":15005,"type":5,"num":2},{"bid":14001,"type":4,"num":2700}]</v>
      </c>
    </row>
    <row r="1054" spans="1:12" x14ac:dyDescent="0.2">
      <c r="A1054">
        <f>static_pve_stage!A1054</f>
        <v>40117</v>
      </c>
      <c r="B1054">
        <f>static_pve_stage!B1054</f>
        <v>40118</v>
      </c>
      <c r="C1054" t="str">
        <f>static_pve_stage!C1054</f>
        <v>当前波数 16/20\n下一波BOSS</v>
      </c>
      <c r="E1054">
        <f t="shared" si="84"/>
        <v>15005</v>
      </c>
      <c r="F1054">
        <f t="shared" si="86"/>
        <v>2</v>
      </c>
      <c r="G1054">
        <f t="shared" si="89"/>
        <v>16007</v>
      </c>
      <c r="H1054">
        <f t="shared" si="87"/>
        <v>1</v>
      </c>
      <c r="I1054">
        <v>14001</v>
      </c>
      <c r="J1054">
        <f t="shared" si="88"/>
        <v>2900</v>
      </c>
      <c r="L1054" s="1" t="str">
        <f t="shared" si="85"/>
        <v>[{"bid":15005,"type":5,"num":2},{"bid":16007,"type":6,"num":1},{"bid":14001,"type":4,"num":2900}]</v>
      </c>
    </row>
    <row r="1055" spans="1:12" x14ac:dyDescent="0.2">
      <c r="A1055">
        <f>static_pve_stage!A1055</f>
        <v>40118</v>
      </c>
      <c r="B1055">
        <f>static_pve_stage!B1055</f>
        <v>40119</v>
      </c>
      <c r="C1055" t="str">
        <f>static_pve_stage!C1055</f>
        <v>BOSS波\n需击杀所有怪物</v>
      </c>
      <c r="E1055">
        <f t="shared" si="84"/>
        <v>15005</v>
      </c>
      <c r="F1055">
        <f t="shared" si="86"/>
        <v>3</v>
      </c>
      <c r="G1055">
        <f t="shared" si="89"/>
        <v>16007</v>
      </c>
      <c r="H1055">
        <f t="shared" si="87"/>
        <v>1</v>
      </c>
      <c r="I1055">
        <v>14001</v>
      </c>
      <c r="J1055">
        <f t="shared" si="88"/>
        <v>3100</v>
      </c>
      <c r="L1055" s="1" t="str">
        <f t="shared" si="85"/>
        <v>[{"bid":15005,"type":5,"num":3},{"bid":16007,"type":6,"num":1},{"bid":14001,"type":4,"num":3100}]</v>
      </c>
    </row>
    <row r="1056" spans="1:12" x14ac:dyDescent="0.2">
      <c r="A1056">
        <f>static_pve_stage!A1056</f>
        <v>40119</v>
      </c>
      <c r="B1056">
        <f>static_pve_stage!B1056</f>
        <v>40120</v>
      </c>
      <c r="C1056" t="str">
        <f>static_pve_stage!C1056</f>
        <v>当前波数 17/20</v>
      </c>
      <c r="E1056">
        <f t="shared" si="84"/>
        <v>15005</v>
      </c>
      <c r="F1056">
        <f t="shared" si="86"/>
        <v>3</v>
      </c>
      <c r="G1056">
        <f t="shared" si="89"/>
        <v>16007</v>
      </c>
      <c r="H1056">
        <f t="shared" si="87"/>
        <v>1</v>
      </c>
      <c r="I1056">
        <v>14001</v>
      </c>
      <c r="J1056">
        <f t="shared" si="88"/>
        <v>3300</v>
      </c>
      <c r="L1056" s="1" t="str">
        <f t="shared" si="85"/>
        <v>[{"bid":15005,"type":5,"num":3},{"bid":16007,"type":6,"num":1},{"bid":14001,"type":4,"num":3300}]</v>
      </c>
    </row>
    <row r="1057" spans="1:12" x14ac:dyDescent="0.2">
      <c r="A1057">
        <f>static_pve_stage!A1057</f>
        <v>40120</v>
      </c>
      <c r="B1057">
        <f>static_pve_stage!B1057</f>
        <v>40121</v>
      </c>
      <c r="C1057" t="str">
        <f>static_pve_stage!C1057</f>
        <v>当前波数 18/20</v>
      </c>
      <c r="E1057">
        <f t="shared" si="84"/>
        <v>15005</v>
      </c>
      <c r="F1057">
        <f t="shared" si="86"/>
        <v>3</v>
      </c>
      <c r="G1057">
        <f t="shared" si="89"/>
        <v>16007</v>
      </c>
      <c r="H1057">
        <f t="shared" si="87"/>
        <v>1</v>
      </c>
      <c r="I1057">
        <v>14001</v>
      </c>
      <c r="J1057">
        <f t="shared" si="88"/>
        <v>3500</v>
      </c>
      <c r="L1057" s="1" t="str">
        <f t="shared" si="85"/>
        <v>[{"bid":15005,"type":5,"num":3},{"bid":16007,"type":6,"num":1},{"bid":14001,"type":4,"num":3500}]</v>
      </c>
    </row>
    <row r="1058" spans="1:12" x14ac:dyDescent="0.2">
      <c r="A1058">
        <f>static_pve_stage!A1058</f>
        <v>40121</v>
      </c>
      <c r="B1058">
        <f>static_pve_stage!B1058</f>
        <v>40122</v>
      </c>
      <c r="C1058" t="str">
        <f>static_pve_stage!C1058</f>
        <v>当前波数 19/20</v>
      </c>
      <c r="E1058">
        <f t="shared" si="84"/>
        <v>15005</v>
      </c>
      <c r="F1058">
        <f t="shared" si="86"/>
        <v>3</v>
      </c>
      <c r="G1058">
        <f t="shared" si="89"/>
        <v>16007</v>
      </c>
      <c r="H1058">
        <f t="shared" si="87"/>
        <v>1</v>
      </c>
      <c r="I1058">
        <v>14001</v>
      </c>
      <c r="J1058">
        <f t="shared" si="88"/>
        <v>3700</v>
      </c>
      <c r="L1058" s="1" t="str">
        <f t="shared" si="85"/>
        <v>[{"bid":15005,"type":5,"num":3},{"bid":16007,"type":6,"num":1},{"bid":14001,"type":4,"num":3700}]</v>
      </c>
    </row>
    <row r="1059" spans="1:12" x14ac:dyDescent="0.2">
      <c r="A1059">
        <f>static_pve_stage!A1059</f>
        <v>40122</v>
      </c>
      <c r="B1059">
        <f>static_pve_stage!B1059</f>
        <v>40123</v>
      </c>
      <c r="C1059" t="str">
        <f>static_pve_stage!C1059</f>
        <v>当前波数 20/20\n下一波BOSS</v>
      </c>
      <c r="E1059">
        <f t="shared" si="84"/>
        <v>15005</v>
      </c>
      <c r="F1059">
        <f t="shared" si="86"/>
        <v>3</v>
      </c>
      <c r="G1059">
        <f t="shared" si="89"/>
        <v>16007</v>
      </c>
      <c r="H1059">
        <f t="shared" si="87"/>
        <v>1</v>
      </c>
      <c r="I1059">
        <v>14001</v>
      </c>
      <c r="J1059">
        <f t="shared" si="88"/>
        <v>3900</v>
      </c>
      <c r="L1059" s="1" t="str">
        <f t="shared" si="85"/>
        <v>[{"bid":15005,"type":5,"num":3},{"bid":16007,"type":6,"num":1},{"bid":14001,"type":4,"num":3900}]</v>
      </c>
    </row>
    <row r="1060" spans="1:12" x14ac:dyDescent="0.2">
      <c r="A1060">
        <f>static_pve_stage!A1060</f>
        <v>40123</v>
      </c>
      <c r="B1060">
        <f>static_pve_stage!B1060</f>
        <v>-1</v>
      </c>
      <c r="C1060" t="str">
        <f>static_pve_stage!C1060</f>
        <v>BOSS波\n需击杀所有怪物</v>
      </c>
      <c r="E1060">
        <f t="shared" si="84"/>
        <v>15005</v>
      </c>
      <c r="F1060">
        <f t="shared" si="86"/>
        <v>4</v>
      </c>
      <c r="G1060">
        <f t="shared" si="89"/>
        <v>16007</v>
      </c>
      <c r="H1060">
        <f t="shared" si="87"/>
        <v>1</v>
      </c>
      <c r="I1060">
        <v>14001</v>
      </c>
      <c r="J1060">
        <f t="shared" si="88"/>
        <v>4000</v>
      </c>
      <c r="L1060" s="1" t="str">
        <f t="shared" si="85"/>
        <v>[{"bid":15005,"type":5,"num":4},{"bid":16007,"type":6,"num":1},{"bid":14001,"type":4,"num":4000}]</v>
      </c>
    </row>
    <row r="1061" spans="1:12" x14ac:dyDescent="0.2">
      <c r="A1061">
        <f>static_pve_stage!A1061</f>
        <v>40201</v>
      </c>
      <c r="B1061">
        <f>static_pve_stage!B1061</f>
        <v>40202</v>
      </c>
      <c r="C1061" t="str">
        <f>static_pve_stage!C1061</f>
        <v>当前波数 1/20</v>
      </c>
      <c r="E1061">
        <f t="shared" si="84"/>
        <v>15005</v>
      </c>
      <c r="F1061">
        <f t="shared" si="86"/>
        <v>0</v>
      </c>
      <c r="G1061">
        <f t="shared" si="89"/>
        <v>16007</v>
      </c>
      <c r="H1061">
        <f t="shared" si="87"/>
        <v>0</v>
      </c>
      <c r="I1061">
        <v>14001</v>
      </c>
      <c r="J1061">
        <f t="shared" si="88"/>
        <v>0</v>
      </c>
      <c r="L1061" s="1" t="str">
        <f t="shared" si="85"/>
        <v>[]</v>
      </c>
    </row>
    <row r="1062" spans="1:12" x14ac:dyDescent="0.2">
      <c r="A1062">
        <f>static_pve_stage!A1062</f>
        <v>40202</v>
      </c>
      <c r="B1062">
        <f>static_pve_stage!B1062</f>
        <v>40203</v>
      </c>
      <c r="C1062" t="str">
        <f>static_pve_stage!C1062</f>
        <v>当前波数 2/20</v>
      </c>
      <c r="E1062">
        <f t="shared" si="84"/>
        <v>15005</v>
      </c>
      <c r="F1062">
        <f t="shared" si="86"/>
        <v>0</v>
      </c>
      <c r="G1062">
        <f t="shared" si="89"/>
        <v>16007</v>
      </c>
      <c r="H1062">
        <f t="shared" si="87"/>
        <v>0</v>
      </c>
      <c r="I1062">
        <v>14001</v>
      </c>
      <c r="J1062">
        <f t="shared" si="88"/>
        <v>125</v>
      </c>
      <c r="L1062" s="1" t="str">
        <f t="shared" si="85"/>
        <v>[{"bid":14001,"type":4,"num":125}]</v>
      </c>
    </row>
    <row r="1063" spans="1:12" x14ac:dyDescent="0.2">
      <c r="A1063">
        <f>static_pve_stage!A1063</f>
        <v>40203</v>
      </c>
      <c r="B1063">
        <f>static_pve_stage!B1063</f>
        <v>40204</v>
      </c>
      <c r="C1063" t="str">
        <f>static_pve_stage!C1063</f>
        <v>当前波数 3/20</v>
      </c>
      <c r="E1063">
        <f t="shared" si="84"/>
        <v>15005</v>
      </c>
      <c r="F1063">
        <f t="shared" si="86"/>
        <v>0</v>
      </c>
      <c r="G1063">
        <f t="shared" si="89"/>
        <v>16007</v>
      </c>
      <c r="H1063">
        <f t="shared" si="87"/>
        <v>0</v>
      </c>
      <c r="I1063">
        <v>14001</v>
      </c>
      <c r="J1063">
        <f t="shared" si="88"/>
        <v>250</v>
      </c>
      <c r="L1063" s="1" t="str">
        <f t="shared" si="85"/>
        <v>[{"bid":14001,"type":4,"num":250}]</v>
      </c>
    </row>
    <row r="1064" spans="1:12" x14ac:dyDescent="0.2">
      <c r="A1064">
        <f>static_pve_stage!A1064</f>
        <v>40204</v>
      </c>
      <c r="B1064">
        <f>static_pve_stage!B1064</f>
        <v>40205</v>
      </c>
      <c r="C1064" t="str">
        <f>static_pve_stage!C1064</f>
        <v>当前波数 4/20</v>
      </c>
      <c r="E1064">
        <f t="shared" si="84"/>
        <v>15005</v>
      </c>
      <c r="F1064">
        <f t="shared" si="86"/>
        <v>0</v>
      </c>
      <c r="G1064">
        <f t="shared" si="89"/>
        <v>16007</v>
      </c>
      <c r="H1064">
        <f t="shared" si="87"/>
        <v>0</v>
      </c>
      <c r="I1064">
        <v>14001</v>
      </c>
      <c r="J1064">
        <f t="shared" si="88"/>
        <v>375</v>
      </c>
      <c r="L1064" s="1" t="str">
        <f t="shared" si="85"/>
        <v>[{"bid":14001,"type":4,"num":375}]</v>
      </c>
    </row>
    <row r="1065" spans="1:12" x14ac:dyDescent="0.2">
      <c r="A1065">
        <f>static_pve_stage!A1065</f>
        <v>40205</v>
      </c>
      <c r="B1065">
        <f>static_pve_stage!B1065</f>
        <v>40206</v>
      </c>
      <c r="C1065" t="str">
        <f>static_pve_stage!C1065</f>
        <v>当前波数 5/20</v>
      </c>
      <c r="E1065">
        <f t="shared" si="84"/>
        <v>15005</v>
      </c>
      <c r="F1065">
        <f t="shared" si="86"/>
        <v>0</v>
      </c>
      <c r="G1065">
        <f t="shared" si="89"/>
        <v>16007</v>
      </c>
      <c r="H1065">
        <f t="shared" si="87"/>
        <v>0</v>
      </c>
      <c r="I1065">
        <v>14001</v>
      </c>
      <c r="J1065">
        <f t="shared" si="88"/>
        <v>625</v>
      </c>
      <c r="L1065" s="1" t="str">
        <f t="shared" si="85"/>
        <v>[{"bid":14001,"type":4,"num":625}]</v>
      </c>
    </row>
    <row r="1066" spans="1:12" x14ac:dyDescent="0.2">
      <c r="A1066">
        <f>static_pve_stage!A1066</f>
        <v>40206</v>
      </c>
      <c r="B1066">
        <f>static_pve_stage!B1066</f>
        <v>40207</v>
      </c>
      <c r="C1066" t="str">
        <f>static_pve_stage!C1066</f>
        <v>当前波数 6/20</v>
      </c>
      <c r="E1066">
        <f t="shared" si="84"/>
        <v>15005</v>
      </c>
      <c r="F1066">
        <f t="shared" si="86"/>
        <v>0</v>
      </c>
      <c r="G1066">
        <f t="shared" si="89"/>
        <v>16007</v>
      </c>
      <c r="H1066">
        <f t="shared" si="87"/>
        <v>0</v>
      </c>
      <c r="I1066">
        <v>14001</v>
      </c>
      <c r="J1066">
        <f t="shared" si="88"/>
        <v>875</v>
      </c>
      <c r="L1066" s="1" t="str">
        <f t="shared" si="85"/>
        <v>[{"bid":14001,"type":4,"num":875}]</v>
      </c>
    </row>
    <row r="1067" spans="1:12" x14ac:dyDescent="0.2">
      <c r="A1067">
        <f>static_pve_stage!A1067</f>
        <v>40207</v>
      </c>
      <c r="B1067">
        <f>static_pve_stage!B1067</f>
        <v>40208</v>
      </c>
      <c r="C1067" t="str">
        <f>static_pve_stage!C1067</f>
        <v>当前波数 7/20</v>
      </c>
      <c r="E1067">
        <f t="shared" si="84"/>
        <v>15005</v>
      </c>
      <c r="F1067">
        <f t="shared" si="86"/>
        <v>1</v>
      </c>
      <c r="G1067">
        <f t="shared" si="89"/>
        <v>16007</v>
      </c>
      <c r="H1067">
        <f t="shared" si="87"/>
        <v>0</v>
      </c>
      <c r="I1067">
        <v>14001</v>
      </c>
      <c r="J1067">
        <f t="shared" si="88"/>
        <v>1125</v>
      </c>
      <c r="L1067" s="1" t="str">
        <f t="shared" si="85"/>
        <v>[{"bid":15005,"type":5,"num":1},{"bid":14001,"type":4,"num":1125}]</v>
      </c>
    </row>
    <row r="1068" spans="1:12" x14ac:dyDescent="0.2">
      <c r="A1068">
        <f>static_pve_stage!A1068</f>
        <v>40208</v>
      </c>
      <c r="B1068">
        <f>static_pve_stage!B1068</f>
        <v>40209</v>
      </c>
      <c r="C1068" t="str">
        <f>static_pve_stage!C1068</f>
        <v>当前波数 8/20</v>
      </c>
      <c r="E1068">
        <f t="shared" si="84"/>
        <v>15005</v>
      </c>
      <c r="F1068">
        <f t="shared" si="86"/>
        <v>1</v>
      </c>
      <c r="G1068">
        <f t="shared" si="89"/>
        <v>16007</v>
      </c>
      <c r="H1068">
        <f t="shared" si="87"/>
        <v>0</v>
      </c>
      <c r="I1068">
        <v>14001</v>
      </c>
      <c r="J1068">
        <f t="shared" si="88"/>
        <v>1375</v>
      </c>
      <c r="L1068" s="1" t="str">
        <f t="shared" si="85"/>
        <v>[{"bid":15005,"type":5,"num":1},{"bid":14001,"type":4,"num":1375}]</v>
      </c>
    </row>
    <row r="1069" spans="1:12" x14ac:dyDescent="0.2">
      <c r="A1069">
        <f>static_pve_stage!A1069</f>
        <v>40209</v>
      </c>
      <c r="B1069">
        <f>static_pve_stage!B1069</f>
        <v>40210</v>
      </c>
      <c r="C1069" t="str">
        <f>static_pve_stage!C1069</f>
        <v>当前波数 9/20</v>
      </c>
      <c r="E1069">
        <f t="shared" si="84"/>
        <v>15005</v>
      </c>
      <c r="F1069">
        <f t="shared" si="86"/>
        <v>1</v>
      </c>
      <c r="G1069">
        <f t="shared" si="89"/>
        <v>16007</v>
      </c>
      <c r="H1069">
        <f t="shared" si="87"/>
        <v>0</v>
      </c>
      <c r="I1069">
        <v>14001</v>
      </c>
      <c r="J1069">
        <f t="shared" si="88"/>
        <v>1625</v>
      </c>
      <c r="L1069" s="1" t="str">
        <f t="shared" si="85"/>
        <v>[{"bid":15005,"type":5,"num":1},{"bid":14001,"type":4,"num":1625}]</v>
      </c>
    </row>
    <row r="1070" spans="1:12" x14ac:dyDescent="0.2">
      <c r="A1070">
        <f>static_pve_stage!A1070</f>
        <v>40210</v>
      </c>
      <c r="B1070">
        <f>static_pve_stage!B1070</f>
        <v>40211</v>
      </c>
      <c r="C1070" t="str">
        <f>static_pve_stage!C1070</f>
        <v>当前波数 10/20\n下一波BOSS</v>
      </c>
      <c r="E1070">
        <f t="shared" si="84"/>
        <v>15005</v>
      </c>
      <c r="F1070">
        <f t="shared" si="86"/>
        <v>1</v>
      </c>
      <c r="G1070">
        <f t="shared" si="89"/>
        <v>16007</v>
      </c>
      <c r="H1070">
        <f t="shared" si="87"/>
        <v>0</v>
      </c>
      <c r="I1070">
        <v>14001</v>
      </c>
      <c r="J1070">
        <f t="shared" si="88"/>
        <v>1875</v>
      </c>
      <c r="L1070" s="1" t="str">
        <f t="shared" si="85"/>
        <v>[{"bid":15005,"type":5,"num":1},{"bid":14001,"type":4,"num":1875}]</v>
      </c>
    </row>
    <row r="1071" spans="1:12" x14ac:dyDescent="0.2">
      <c r="A1071">
        <f>static_pve_stage!A1071</f>
        <v>40211</v>
      </c>
      <c r="B1071">
        <f>static_pve_stage!B1071</f>
        <v>40212</v>
      </c>
      <c r="C1071" t="str">
        <f>static_pve_stage!C1071</f>
        <v>BOSS波\n需击杀所有怪物</v>
      </c>
      <c r="E1071">
        <f t="shared" si="84"/>
        <v>15005</v>
      </c>
      <c r="F1071">
        <f t="shared" si="86"/>
        <v>2</v>
      </c>
      <c r="G1071">
        <f t="shared" si="89"/>
        <v>16007</v>
      </c>
      <c r="H1071">
        <f t="shared" si="87"/>
        <v>0</v>
      </c>
      <c r="I1071">
        <v>14001</v>
      </c>
      <c r="J1071">
        <f t="shared" si="88"/>
        <v>2125</v>
      </c>
      <c r="L1071" s="1" t="str">
        <f t="shared" si="85"/>
        <v>[{"bid":15005,"type":5,"num":2},{"bid":14001,"type":4,"num":2125}]</v>
      </c>
    </row>
    <row r="1072" spans="1:12" x14ac:dyDescent="0.2">
      <c r="A1072">
        <f>static_pve_stage!A1072</f>
        <v>40212</v>
      </c>
      <c r="B1072">
        <f>static_pve_stage!B1072</f>
        <v>40213</v>
      </c>
      <c r="C1072" t="str">
        <f>static_pve_stage!C1072</f>
        <v>当前波数 11/20</v>
      </c>
      <c r="E1072">
        <f t="shared" si="84"/>
        <v>15005</v>
      </c>
      <c r="F1072">
        <f t="shared" si="86"/>
        <v>2</v>
      </c>
      <c r="G1072">
        <f t="shared" si="89"/>
        <v>16007</v>
      </c>
      <c r="H1072">
        <f t="shared" si="87"/>
        <v>0</v>
      </c>
      <c r="I1072">
        <v>14001</v>
      </c>
      <c r="J1072">
        <f t="shared" si="88"/>
        <v>2375</v>
      </c>
      <c r="L1072" s="1" t="str">
        <f t="shared" si="85"/>
        <v>[{"bid":15005,"type":5,"num":2},{"bid":14001,"type":4,"num":2375}]</v>
      </c>
    </row>
    <row r="1073" spans="1:12" x14ac:dyDescent="0.2">
      <c r="A1073">
        <f>static_pve_stage!A1073</f>
        <v>40213</v>
      </c>
      <c r="B1073">
        <f>static_pve_stage!B1073</f>
        <v>40214</v>
      </c>
      <c r="C1073" t="str">
        <f>static_pve_stage!C1073</f>
        <v>当前波数 12/20</v>
      </c>
      <c r="E1073">
        <f t="shared" si="84"/>
        <v>15005</v>
      </c>
      <c r="F1073">
        <f t="shared" si="86"/>
        <v>2</v>
      </c>
      <c r="G1073">
        <f t="shared" si="89"/>
        <v>16007</v>
      </c>
      <c r="H1073">
        <f t="shared" si="87"/>
        <v>0</v>
      </c>
      <c r="I1073">
        <v>14001</v>
      </c>
      <c r="J1073">
        <f t="shared" si="88"/>
        <v>2625</v>
      </c>
      <c r="L1073" s="1" t="str">
        <f t="shared" si="85"/>
        <v>[{"bid":15005,"type":5,"num":2},{"bid":14001,"type":4,"num":2625}]</v>
      </c>
    </row>
    <row r="1074" spans="1:12" x14ac:dyDescent="0.2">
      <c r="A1074">
        <f>static_pve_stage!A1074</f>
        <v>40214</v>
      </c>
      <c r="B1074">
        <f>static_pve_stage!B1074</f>
        <v>40215</v>
      </c>
      <c r="C1074" t="str">
        <f>static_pve_stage!C1074</f>
        <v>当前波数 13/20</v>
      </c>
      <c r="E1074">
        <f t="shared" si="84"/>
        <v>15005</v>
      </c>
      <c r="F1074">
        <f t="shared" si="86"/>
        <v>2</v>
      </c>
      <c r="G1074">
        <f t="shared" si="89"/>
        <v>16007</v>
      </c>
      <c r="H1074">
        <f t="shared" si="87"/>
        <v>1</v>
      </c>
      <c r="I1074">
        <v>14001</v>
      </c>
      <c r="J1074">
        <f t="shared" si="88"/>
        <v>2875</v>
      </c>
      <c r="L1074" s="1" t="str">
        <f t="shared" si="85"/>
        <v>[{"bid":15005,"type":5,"num":2},{"bid":16007,"type":6,"num":1},{"bid":14001,"type":4,"num":2875}]</v>
      </c>
    </row>
    <row r="1075" spans="1:12" x14ac:dyDescent="0.2">
      <c r="A1075">
        <f>static_pve_stage!A1075</f>
        <v>40215</v>
      </c>
      <c r="B1075">
        <f>static_pve_stage!B1075</f>
        <v>40216</v>
      </c>
      <c r="C1075" t="str">
        <f>static_pve_stage!C1075</f>
        <v>当前波数 14/20</v>
      </c>
      <c r="E1075">
        <f t="shared" si="84"/>
        <v>15005</v>
      </c>
      <c r="F1075">
        <f t="shared" si="86"/>
        <v>3</v>
      </c>
      <c r="G1075">
        <f t="shared" si="89"/>
        <v>16007</v>
      </c>
      <c r="H1075">
        <f t="shared" si="87"/>
        <v>1</v>
      </c>
      <c r="I1075">
        <v>14001</v>
      </c>
      <c r="J1075">
        <f t="shared" si="88"/>
        <v>3125</v>
      </c>
      <c r="L1075" s="1" t="str">
        <f t="shared" si="85"/>
        <v>[{"bid":15005,"type":5,"num":3},{"bid":16007,"type":6,"num":1},{"bid":14001,"type":4,"num":3125}]</v>
      </c>
    </row>
    <row r="1076" spans="1:12" x14ac:dyDescent="0.2">
      <c r="A1076">
        <f>static_pve_stage!A1076</f>
        <v>40216</v>
      </c>
      <c r="B1076">
        <f>static_pve_stage!B1076</f>
        <v>40217</v>
      </c>
      <c r="C1076" t="str">
        <f>static_pve_stage!C1076</f>
        <v>当前波数 15/20</v>
      </c>
      <c r="E1076">
        <f t="shared" si="84"/>
        <v>15005</v>
      </c>
      <c r="F1076">
        <f t="shared" si="86"/>
        <v>3</v>
      </c>
      <c r="G1076">
        <f t="shared" si="89"/>
        <v>16007</v>
      </c>
      <c r="H1076">
        <f t="shared" si="87"/>
        <v>1</v>
      </c>
      <c r="I1076">
        <v>14001</v>
      </c>
      <c r="J1076">
        <f t="shared" si="88"/>
        <v>3375</v>
      </c>
      <c r="L1076" s="1" t="str">
        <f t="shared" si="85"/>
        <v>[{"bid":15005,"type":5,"num":3},{"bid":16007,"type":6,"num":1},{"bid":14001,"type":4,"num":3375}]</v>
      </c>
    </row>
    <row r="1077" spans="1:12" x14ac:dyDescent="0.2">
      <c r="A1077">
        <f>static_pve_stage!A1077</f>
        <v>40217</v>
      </c>
      <c r="B1077">
        <f>static_pve_stage!B1077</f>
        <v>40218</v>
      </c>
      <c r="C1077" t="str">
        <f>static_pve_stage!C1077</f>
        <v>当前波数 16/20\n下一波BOSS</v>
      </c>
      <c r="E1077">
        <f t="shared" si="84"/>
        <v>15005</v>
      </c>
      <c r="F1077">
        <f t="shared" si="86"/>
        <v>3</v>
      </c>
      <c r="G1077">
        <f t="shared" si="89"/>
        <v>16007</v>
      </c>
      <c r="H1077">
        <f t="shared" si="87"/>
        <v>1</v>
      </c>
      <c r="I1077">
        <v>14001</v>
      </c>
      <c r="J1077">
        <f t="shared" si="88"/>
        <v>3625</v>
      </c>
      <c r="L1077" s="1" t="str">
        <f t="shared" si="85"/>
        <v>[{"bid":15005,"type":5,"num":3},{"bid":16007,"type":6,"num":1},{"bid":14001,"type":4,"num":3625}]</v>
      </c>
    </row>
    <row r="1078" spans="1:12" x14ac:dyDescent="0.2">
      <c r="A1078">
        <f>static_pve_stage!A1078</f>
        <v>40218</v>
      </c>
      <c r="B1078">
        <f>static_pve_stage!B1078</f>
        <v>40219</v>
      </c>
      <c r="C1078" t="str">
        <f>static_pve_stage!C1078</f>
        <v>BOSS波\n需击杀所有怪物</v>
      </c>
      <c r="E1078">
        <f t="shared" si="84"/>
        <v>15005</v>
      </c>
      <c r="F1078">
        <f t="shared" si="86"/>
        <v>3</v>
      </c>
      <c r="G1078">
        <f t="shared" si="89"/>
        <v>16007</v>
      </c>
      <c r="H1078">
        <f t="shared" si="87"/>
        <v>1</v>
      </c>
      <c r="I1078">
        <v>14001</v>
      </c>
      <c r="J1078">
        <f t="shared" si="88"/>
        <v>3875</v>
      </c>
      <c r="L1078" s="1" t="str">
        <f t="shared" si="85"/>
        <v>[{"bid":15005,"type":5,"num":3},{"bid":16007,"type":6,"num":1},{"bid":14001,"type":4,"num":3875}]</v>
      </c>
    </row>
    <row r="1079" spans="1:12" x14ac:dyDescent="0.2">
      <c r="A1079">
        <f>static_pve_stage!A1079</f>
        <v>40219</v>
      </c>
      <c r="B1079">
        <f>static_pve_stage!B1079</f>
        <v>40220</v>
      </c>
      <c r="C1079" t="str">
        <f>static_pve_stage!C1079</f>
        <v>当前波数 17/20</v>
      </c>
      <c r="E1079">
        <f t="shared" si="84"/>
        <v>15005</v>
      </c>
      <c r="F1079">
        <f t="shared" si="86"/>
        <v>4</v>
      </c>
      <c r="G1079">
        <f t="shared" si="89"/>
        <v>16007</v>
      </c>
      <c r="H1079">
        <f t="shared" si="87"/>
        <v>1</v>
      </c>
      <c r="I1079">
        <v>14001</v>
      </c>
      <c r="J1079">
        <f t="shared" si="88"/>
        <v>4125</v>
      </c>
      <c r="L1079" s="1" t="str">
        <f t="shared" si="85"/>
        <v>[{"bid":15005,"type":5,"num":4},{"bid":16007,"type":6,"num":1},{"bid":14001,"type":4,"num":4125}]</v>
      </c>
    </row>
    <row r="1080" spans="1:12" x14ac:dyDescent="0.2">
      <c r="A1080">
        <f>static_pve_stage!A1080</f>
        <v>40220</v>
      </c>
      <c r="B1080">
        <f>static_pve_stage!B1080</f>
        <v>40221</v>
      </c>
      <c r="C1080" t="str">
        <f>static_pve_stage!C1080</f>
        <v>当前波数 18/20</v>
      </c>
      <c r="E1080">
        <f t="shared" si="84"/>
        <v>15005</v>
      </c>
      <c r="F1080">
        <f t="shared" si="86"/>
        <v>4</v>
      </c>
      <c r="G1080">
        <f t="shared" si="89"/>
        <v>16007</v>
      </c>
      <c r="H1080">
        <f t="shared" si="87"/>
        <v>1</v>
      </c>
      <c r="I1080">
        <v>14001</v>
      </c>
      <c r="J1080">
        <f t="shared" si="88"/>
        <v>4375</v>
      </c>
      <c r="L1080" s="1" t="str">
        <f t="shared" si="85"/>
        <v>[{"bid":15005,"type":5,"num":4},{"bid":16007,"type":6,"num":1},{"bid":14001,"type":4,"num":4375}]</v>
      </c>
    </row>
    <row r="1081" spans="1:12" x14ac:dyDescent="0.2">
      <c r="A1081">
        <f>static_pve_stage!A1081</f>
        <v>40221</v>
      </c>
      <c r="B1081">
        <f>static_pve_stage!B1081</f>
        <v>40222</v>
      </c>
      <c r="C1081" t="str">
        <f>static_pve_stage!C1081</f>
        <v>当前波数 19/20</v>
      </c>
      <c r="E1081">
        <f t="shared" si="84"/>
        <v>15005</v>
      </c>
      <c r="F1081">
        <f t="shared" si="86"/>
        <v>4</v>
      </c>
      <c r="G1081">
        <f t="shared" si="89"/>
        <v>16007</v>
      </c>
      <c r="H1081">
        <f t="shared" si="87"/>
        <v>1</v>
      </c>
      <c r="I1081">
        <v>14001</v>
      </c>
      <c r="J1081">
        <f t="shared" si="88"/>
        <v>4625</v>
      </c>
      <c r="L1081" s="1" t="str">
        <f t="shared" si="85"/>
        <v>[{"bid":15005,"type":5,"num":4},{"bid":16007,"type":6,"num":1},{"bid":14001,"type":4,"num":4625}]</v>
      </c>
    </row>
    <row r="1082" spans="1:12" x14ac:dyDescent="0.2">
      <c r="A1082">
        <f>static_pve_stage!A1082</f>
        <v>40222</v>
      </c>
      <c r="B1082">
        <f>static_pve_stage!B1082</f>
        <v>40223</v>
      </c>
      <c r="C1082" t="str">
        <f>static_pve_stage!C1082</f>
        <v>当前波数 20/20\n下一波BOSS</v>
      </c>
      <c r="E1082">
        <f t="shared" si="84"/>
        <v>15005</v>
      </c>
      <c r="F1082">
        <f t="shared" si="86"/>
        <v>4</v>
      </c>
      <c r="G1082">
        <f t="shared" si="89"/>
        <v>16007</v>
      </c>
      <c r="H1082">
        <f t="shared" si="87"/>
        <v>1</v>
      </c>
      <c r="I1082">
        <v>14001</v>
      </c>
      <c r="J1082">
        <f t="shared" si="88"/>
        <v>4875</v>
      </c>
      <c r="L1082" s="1" t="str">
        <f t="shared" si="85"/>
        <v>[{"bid":15005,"type":5,"num":4},{"bid":16007,"type":6,"num":1},{"bid":14001,"type":4,"num":4875}]</v>
      </c>
    </row>
    <row r="1083" spans="1:12" x14ac:dyDescent="0.2">
      <c r="A1083">
        <f>static_pve_stage!A1083</f>
        <v>40223</v>
      </c>
      <c r="B1083">
        <f>static_pve_stage!B1083</f>
        <v>-1</v>
      </c>
      <c r="C1083" t="str">
        <f>static_pve_stage!C1083</f>
        <v>BOSS波\n需击杀所有怪物</v>
      </c>
      <c r="E1083">
        <f t="shared" si="84"/>
        <v>15005</v>
      </c>
      <c r="F1083">
        <f t="shared" si="86"/>
        <v>5</v>
      </c>
      <c r="G1083">
        <f t="shared" si="89"/>
        <v>16007</v>
      </c>
      <c r="H1083">
        <f t="shared" si="87"/>
        <v>1</v>
      </c>
      <c r="I1083">
        <v>14001</v>
      </c>
      <c r="J1083">
        <f t="shared" si="88"/>
        <v>5000</v>
      </c>
      <c r="L1083" s="1" t="str">
        <f t="shared" si="85"/>
        <v>[{"bid":15005,"type":5,"num":5},{"bid":16007,"type":6,"num":1},{"bid":14001,"type":4,"num":5000}]</v>
      </c>
    </row>
    <row r="1084" spans="1:12" x14ac:dyDescent="0.2">
      <c r="A1084">
        <f>static_pve_stage!A1084</f>
        <v>40301</v>
      </c>
      <c r="B1084">
        <f>static_pve_stage!B1084</f>
        <v>40302</v>
      </c>
      <c r="C1084" t="str">
        <f>static_pve_stage!C1084</f>
        <v>当前波数 1/20</v>
      </c>
      <c r="E1084">
        <f t="shared" si="84"/>
        <v>15005</v>
      </c>
      <c r="F1084">
        <f t="shared" si="86"/>
        <v>0</v>
      </c>
      <c r="G1084">
        <f t="shared" si="89"/>
        <v>16007</v>
      </c>
      <c r="H1084">
        <f t="shared" si="87"/>
        <v>0</v>
      </c>
      <c r="I1084">
        <v>14001</v>
      </c>
      <c r="J1084">
        <f t="shared" si="88"/>
        <v>0</v>
      </c>
      <c r="L1084" s="1" t="str">
        <f t="shared" si="85"/>
        <v>[]</v>
      </c>
    </row>
    <row r="1085" spans="1:12" x14ac:dyDescent="0.2">
      <c r="A1085">
        <f>static_pve_stage!A1085</f>
        <v>40302</v>
      </c>
      <c r="B1085">
        <f>static_pve_stage!B1085</f>
        <v>40303</v>
      </c>
      <c r="C1085" t="str">
        <f>static_pve_stage!C1085</f>
        <v>当前波数 2/20</v>
      </c>
      <c r="E1085">
        <f t="shared" si="84"/>
        <v>15005</v>
      </c>
      <c r="F1085">
        <f t="shared" si="86"/>
        <v>0</v>
      </c>
      <c r="G1085">
        <f t="shared" si="89"/>
        <v>16007</v>
      </c>
      <c r="H1085">
        <f t="shared" si="87"/>
        <v>0</v>
      </c>
      <c r="I1085">
        <v>14001</v>
      </c>
      <c r="J1085">
        <f t="shared" si="88"/>
        <v>150</v>
      </c>
      <c r="L1085" s="1" t="str">
        <f t="shared" si="85"/>
        <v>[{"bid":14001,"type":4,"num":150}]</v>
      </c>
    </row>
    <row r="1086" spans="1:12" x14ac:dyDescent="0.2">
      <c r="A1086">
        <f>static_pve_stage!A1086</f>
        <v>40303</v>
      </c>
      <c r="B1086">
        <f>static_pve_stage!B1086</f>
        <v>40304</v>
      </c>
      <c r="C1086" t="str">
        <f>static_pve_stage!C1086</f>
        <v>当前波数 3/20</v>
      </c>
      <c r="E1086">
        <f t="shared" si="84"/>
        <v>15005</v>
      </c>
      <c r="F1086">
        <f t="shared" si="86"/>
        <v>0</v>
      </c>
      <c r="G1086">
        <f t="shared" si="89"/>
        <v>16007</v>
      </c>
      <c r="H1086">
        <f t="shared" si="87"/>
        <v>0</v>
      </c>
      <c r="I1086">
        <v>14001</v>
      </c>
      <c r="J1086">
        <f t="shared" si="88"/>
        <v>300</v>
      </c>
      <c r="L1086" s="1" t="str">
        <f t="shared" si="85"/>
        <v>[{"bid":14001,"type":4,"num":300}]</v>
      </c>
    </row>
    <row r="1087" spans="1:12" x14ac:dyDescent="0.2">
      <c r="A1087">
        <f>static_pve_stage!A1087</f>
        <v>40304</v>
      </c>
      <c r="B1087">
        <f>static_pve_stage!B1087</f>
        <v>40305</v>
      </c>
      <c r="C1087" t="str">
        <f>static_pve_stage!C1087</f>
        <v>当前波数 4/20</v>
      </c>
      <c r="E1087">
        <f t="shared" si="84"/>
        <v>15005</v>
      </c>
      <c r="F1087">
        <f t="shared" si="86"/>
        <v>0</v>
      </c>
      <c r="G1087">
        <f t="shared" si="89"/>
        <v>16007</v>
      </c>
      <c r="H1087">
        <f t="shared" si="87"/>
        <v>0</v>
      </c>
      <c r="I1087">
        <v>14001</v>
      </c>
      <c r="J1087">
        <f t="shared" si="88"/>
        <v>450</v>
      </c>
      <c r="L1087" s="1" t="str">
        <f t="shared" si="85"/>
        <v>[{"bid":14001,"type":4,"num":450}]</v>
      </c>
    </row>
    <row r="1088" spans="1:12" x14ac:dyDescent="0.2">
      <c r="A1088">
        <f>static_pve_stage!A1088</f>
        <v>40305</v>
      </c>
      <c r="B1088">
        <f>static_pve_stage!B1088</f>
        <v>40306</v>
      </c>
      <c r="C1088" t="str">
        <f>static_pve_stage!C1088</f>
        <v>当前波数 5/20</v>
      </c>
      <c r="E1088">
        <f t="shared" si="84"/>
        <v>15005</v>
      </c>
      <c r="F1088">
        <f t="shared" si="86"/>
        <v>0</v>
      </c>
      <c r="G1088">
        <f t="shared" si="89"/>
        <v>16007</v>
      </c>
      <c r="H1088">
        <f t="shared" si="87"/>
        <v>0</v>
      </c>
      <c r="I1088">
        <v>14001</v>
      </c>
      <c r="J1088">
        <f t="shared" si="88"/>
        <v>750</v>
      </c>
      <c r="L1088" s="1" t="str">
        <f t="shared" si="85"/>
        <v>[{"bid":14001,"type":4,"num":750}]</v>
      </c>
    </row>
    <row r="1089" spans="1:12" x14ac:dyDescent="0.2">
      <c r="A1089">
        <f>static_pve_stage!A1089</f>
        <v>40306</v>
      </c>
      <c r="B1089">
        <f>static_pve_stage!B1089</f>
        <v>40307</v>
      </c>
      <c r="C1089" t="str">
        <f>static_pve_stage!C1089</f>
        <v>当前波数 6/20</v>
      </c>
      <c r="E1089">
        <f t="shared" si="84"/>
        <v>15005</v>
      </c>
      <c r="F1089">
        <f t="shared" si="86"/>
        <v>1</v>
      </c>
      <c r="G1089">
        <f t="shared" si="89"/>
        <v>16007</v>
      </c>
      <c r="H1089">
        <f t="shared" si="87"/>
        <v>0</v>
      </c>
      <c r="I1089">
        <v>14001</v>
      </c>
      <c r="J1089">
        <f t="shared" si="88"/>
        <v>1050</v>
      </c>
      <c r="L1089" s="1" t="str">
        <f t="shared" si="85"/>
        <v>[{"bid":15005,"type":5,"num":1},{"bid":14001,"type":4,"num":1050}]</v>
      </c>
    </row>
    <row r="1090" spans="1:12" x14ac:dyDescent="0.2">
      <c r="A1090">
        <f>static_pve_stage!A1090</f>
        <v>40307</v>
      </c>
      <c r="B1090">
        <f>static_pve_stage!B1090</f>
        <v>40308</v>
      </c>
      <c r="C1090" t="str">
        <f>static_pve_stage!C1090</f>
        <v>当前波数 7/20</v>
      </c>
      <c r="E1090">
        <f t="shared" si="84"/>
        <v>15005</v>
      </c>
      <c r="F1090">
        <f t="shared" si="86"/>
        <v>1</v>
      </c>
      <c r="G1090">
        <f t="shared" si="89"/>
        <v>16007</v>
      </c>
      <c r="H1090">
        <f t="shared" si="87"/>
        <v>0</v>
      </c>
      <c r="I1090">
        <v>14001</v>
      </c>
      <c r="J1090">
        <f t="shared" si="88"/>
        <v>1350</v>
      </c>
      <c r="L1090" s="1" t="str">
        <f t="shared" si="85"/>
        <v>[{"bid":15005,"type":5,"num":1},{"bid":14001,"type":4,"num":1350}]</v>
      </c>
    </row>
    <row r="1091" spans="1:12" x14ac:dyDescent="0.2">
      <c r="A1091">
        <f>static_pve_stage!A1091</f>
        <v>40308</v>
      </c>
      <c r="B1091">
        <f>static_pve_stage!B1091</f>
        <v>40309</v>
      </c>
      <c r="C1091" t="str">
        <f>static_pve_stage!C1091</f>
        <v>当前波数 8/20</v>
      </c>
      <c r="E1091">
        <f t="shared" si="84"/>
        <v>15005</v>
      </c>
      <c r="F1091">
        <f t="shared" si="86"/>
        <v>1</v>
      </c>
      <c r="G1091">
        <f t="shared" si="89"/>
        <v>16007</v>
      </c>
      <c r="H1091">
        <f t="shared" si="87"/>
        <v>0</v>
      </c>
      <c r="I1091">
        <v>14001</v>
      </c>
      <c r="J1091">
        <f t="shared" si="88"/>
        <v>1650</v>
      </c>
      <c r="L1091" s="1" t="str">
        <f t="shared" si="85"/>
        <v>[{"bid":15005,"type":5,"num":1},{"bid":14001,"type":4,"num":1650}]</v>
      </c>
    </row>
    <row r="1092" spans="1:12" x14ac:dyDescent="0.2">
      <c r="A1092">
        <f>static_pve_stage!A1092</f>
        <v>40309</v>
      </c>
      <c r="B1092">
        <f>static_pve_stage!B1092</f>
        <v>40310</v>
      </c>
      <c r="C1092" t="str">
        <f>static_pve_stage!C1092</f>
        <v>当前波数 9/20</v>
      </c>
      <c r="E1092">
        <f t="shared" si="84"/>
        <v>15005</v>
      </c>
      <c r="F1092">
        <f t="shared" si="86"/>
        <v>1</v>
      </c>
      <c r="G1092">
        <f t="shared" si="89"/>
        <v>16007</v>
      </c>
      <c r="H1092">
        <f t="shared" si="87"/>
        <v>0</v>
      </c>
      <c r="I1092">
        <v>14001</v>
      </c>
      <c r="J1092">
        <f t="shared" si="88"/>
        <v>1950</v>
      </c>
      <c r="L1092" s="1" t="str">
        <f t="shared" si="85"/>
        <v>[{"bid":15005,"type":5,"num":1},{"bid":14001,"type":4,"num":1950}]</v>
      </c>
    </row>
    <row r="1093" spans="1:12" x14ac:dyDescent="0.2">
      <c r="A1093">
        <f>static_pve_stage!A1093</f>
        <v>40310</v>
      </c>
      <c r="B1093">
        <f>static_pve_stage!B1093</f>
        <v>40311</v>
      </c>
      <c r="C1093" t="str">
        <f>static_pve_stage!C1093</f>
        <v>当前波数 10/20\n下一波BOSS</v>
      </c>
      <c r="E1093">
        <f t="shared" si="84"/>
        <v>15005</v>
      </c>
      <c r="F1093">
        <f t="shared" si="86"/>
        <v>2</v>
      </c>
      <c r="G1093">
        <f t="shared" si="89"/>
        <v>16007</v>
      </c>
      <c r="H1093">
        <f t="shared" si="87"/>
        <v>0</v>
      </c>
      <c r="I1093">
        <v>14001</v>
      </c>
      <c r="J1093">
        <f t="shared" si="88"/>
        <v>2250</v>
      </c>
      <c r="L1093" s="1" t="str">
        <f t="shared" si="85"/>
        <v>[{"bid":15005,"type":5,"num":2},{"bid":14001,"type":4,"num":2250}]</v>
      </c>
    </row>
    <row r="1094" spans="1:12" x14ac:dyDescent="0.2">
      <c r="A1094">
        <f>static_pve_stage!A1094</f>
        <v>40311</v>
      </c>
      <c r="B1094">
        <f>static_pve_stage!B1094</f>
        <v>40312</v>
      </c>
      <c r="C1094" t="str">
        <f>static_pve_stage!C1094</f>
        <v>BOSS波\n需击杀所有怪物</v>
      </c>
      <c r="E1094">
        <f t="shared" si="84"/>
        <v>15005</v>
      </c>
      <c r="F1094">
        <f t="shared" si="86"/>
        <v>2</v>
      </c>
      <c r="G1094">
        <f t="shared" si="89"/>
        <v>16007</v>
      </c>
      <c r="H1094">
        <f t="shared" si="87"/>
        <v>0</v>
      </c>
      <c r="I1094">
        <v>14001</v>
      </c>
      <c r="J1094">
        <f t="shared" si="88"/>
        <v>2550</v>
      </c>
      <c r="L1094" s="1" t="str">
        <f t="shared" si="85"/>
        <v>[{"bid":15005,"type":5,"num":2},{"bid":14001,"type":4,"num":2550}]</v>
      </c>
    </row>
    <row r="1095" spans="1:12" x14ac:dyDescent="0.2">
      <c r="A1095">
        <f>static_pve_stage!A1095</f>
        <v>40312</v>
      </c>
      <c r="B1095">
        <f>static_pve_stage!B1095</f>
        <v>40313</v>
      </c>
      <c r="C1095" t="str">
        <f>static_pve_stage!C1095</f>
        <v>当前波数 11/20</v>
      </c>
      <c r="E1095">
        <f t="shared" si="84"/>
        <v>15005</v>
      </c>
      <c r="F1095">
        <f t="shared" si="86"/>
        <v>2</v>
      </c>
      <c r="G1095">
        <f t="shared" si="89"/>
        <v>16007</v>
      </c>
      <c r="H1095">
        <f t="shared" si="87"/>
        <v>0</v>
      </c>
      <c r="I1095">
        <v>14001</v>
      </c>
      <c r="J1095">
        <f t="shared" si="88"/>
        <v>2850</v>
      </c>
      <c r="L1095" s="1" t="str">
        <f t="shared" si="85"/>
        <v>[{"bid":15005,"type":5,"num":2},{"bid":14001,"type":4,"num":2850}]</v>
      </c>
    </row>
    <row r="1096" spans="1:12" x14ac:dyDescent="0.2">
      <c r="A1096">
        <f>static_pve_stage!A1096</f>
        <v>40313</v>
      </c>
      <c r="B1096">
        <f>static_pve_stage!B1096</f>
        <v>40314</v>
      </c>
      <c r="C1096" t="str">
        <f>static_pve_stage!C1096</f>
        <v>当前波数 12/20</v>
      </c>
      <c r="E1096">
        <f t="shared" si="84"/>
        <v>15005</v>
      </c>
      <c r="F1096">
        <f t="shared" si="86"/>
        <v>3</v>
      </c>
      <c r="G1096">
        <f t="shared" si="89"/>
        <v>16007</v>
      </c>
      <c r="H1096">
        <f t="shared" si="87"/>
        <v>1</v>
      </c>
      <c r="I1096">
        <v>14001</v>
      </c>
      <c r="J1096">
        <f t="shared" si="88"/>
        <v>3150</v>
      </c>
      <c r="L1096" s="1" t="str">
        <f t="shared" si="85"/>
        <v>[{"bid":15005,"type":5,"num":3},{"bid":16007,"type":6,"num":1},{"bid":14001,"type":4,"num":3150}]</v>
      </c>
    </row>
    <row r="1097" spans="1:12" x14ac:dyDescent="0.2">
      <c r="A1097">
        <f>static_pve_stage!A1097</f>
        <v>40314</v>
      </c>
      <c r="B1097">
        <f>static_pve_stage!B1097</f>
        <v>40315</v>
      </c>
      <c r="C1097" t="str">
        <f>static_pve_stage!C1097</f>
        <v>当前波数 13/20</v>
      </c>
      <c r="E1097">
        <f t="shared" si="84"/>
        <v>15005</v>
      </c>
      <c r="F1097">
        <f t="shared" si="86"/>
        <v>3</v>
      </c>
      <c r="G1097">
        <f t="shared" si="89"/>
        <v>16007</v>
      </c>
      <c r="H1097">
        <f t="shared" si="87"/>
        <v>1</v>
      </c>
      <c r="I1097">
        <v>14001</v>
      </c>
      <c r="J1097">
        <f t="shared" si="88"/>
        <v>3450</v>
      </c>
      <c r="L1097" s="1" t="str">
        <f t="shared" si="85"/>
        <v>[{"bid":15005,"type":5,"num":3},{"bid":16007,"type":6,"num":1},{"bid":14001,"type":4,"num":3450}]</v>
      </c>
    </row>
    <row r="1098" spans="1:12" x14ac:dyDescent="0.2">
      <c r="A1098">
        <f>static_pve_stage!A1098</f>
        <v>40315</v>
      </c>
      <c r="B1098">
        <f>static_pve_stage!B1098</f>
        <v>40316</v>
      </c>
      <c r="C1098" t="str">
        <f>static_pve_stage!C1098</f>
        <v>当前波数 14/20</v>
      </c>
      <c r="E1098">
        <f t="shared" si="84"/>
        <v>15005</v>
      </c>
      <c r="F1098">
        <f t="shared" si="86"/>
        <v>3</v>
      </c>
      <c r="G1098">
        <f t="shared" si="89"/>
        <v>16007</v>
      </c>
      <c r="H1098">
        <f t="shared" si="87"/>
        <v>1</v>
      </c>
      <c r="I1098">
        <v>14001</v>
      </c>
      <c r="J1098">
        <f t="shared" si="88"/>
        <v>3750</v>
      </c>
      <c r="L1098" s="1" t="str">
        <f t="shared" si="85"/>
        <v>[{"bid":15005,"type":5,"num":3},{"bid":16007,"type":6,"num":1},{"bid":14001,"type":4,"num":3750}]</v>
      </c>
    </row>
    <row r="1099" spans="1:12" x14ac:dyDescent="0.2">
      <c r="A1099">
        <f>static_pve_stage!A1099</f>
        <v>40316</v>
      </c>
      <c r="B1099">
        <f>static_pve_stage!B1099</f>
        <v>40317</v>
      </c>
      <c r="C1099" t="str">
        <f>static_pve_stage!C1099</f>
        <v>当前波数 15/20</v>
      </c>
      <c r="E1099">
        <f t="shared" si="84"/>
        <v>15005</v>
      </c>
      <c r="F1099">
        <f t="shared" si="86"/>
        <v>4</v>
      </c>
      <c r="G1099">
        <f t="shared" si="89"/>
        <v>16007</v>
      </c>
      <c r="H1099">
        <f t="shared" si="87"/>
        <v>1</v>
      </c>
      <c r="I1099">
        <v>14001</v>
      </c>
      <c r="J1099">
        <f t="shared" si="88"/>
        <v>4050</v>
      </c>
      <c r="L1099" s="1" t="str">
        <f t="shared" si="85"/>
        <v>[{"bid":15005,"type":5,"num":4},{"bid":16007,"type":6,"num":1},{"bid":14001,"type":4,"num":4050}]</v>
      </c>
    </row>
    <row r="1100" spans="1:12" x14ac:dyDescent="0.2">
      <c r="A1100">
        <f>static_pve_stage!A1100</f>
        <v>40317</v>
      </c>
      <c r="B1100">
        <f>static_pve_stage!B1100</f>
        <v>40318</v>
      </c>
      <c r="C1100" t="str">
        <f>static_pve_stage!C1100</f>
        <v>当前波数 16/20\n下一波BOSS</v>
      </c>
      <c r="E1100">
        <f t="shared" si="84"/>
        <v>15005</v>
      </c>
      <c r="F1100">
        <f t="shared" si="86"/>
        <v>4</v>
      </c>
      <c r="G1100">
        <f t="shared" si="89"/>
        <v>16007</v>
      </c>
      <c r="H1100">
        <f t="shared" si="87"/>
        <v>1</v>
      </c>
      <c r="I1100">
        <v>14001</v>
      </c>
      <c r="J1100">
        <f t="shared" si="88"/>
        <v>4350</v>
      </c>
      <c r="L1100" s="1" t="str">
        <f t="shared" si="85"/>
        <v>[{"bid":15005,"type":5,"num":4},{"bid":16007,"type":6,"num":1},{"bid":14001,"type":4,"num":4350}]</v>
      </c>
    </row>
    <row r="1101" spans="1:12" x14ac:dyDescent="0.2">
      <c r="A1101">
        <f>static_pve_stage!A1101</f>
        <v>40318</v>
      </c>
      <c r="B1101">
        <f>static_pve_stage!B1101</f>
        <v>40319</v>
      </c>
      <c r="C1101" t="str">
        <f>static_pve_stage!C1101</f>
        <v>BOSS波\n需击杀所有怪物</v>
      </c>
      <c r="E1101">
        <f t="shared" si="84"/>
        <v>15005</v>
      </c>
      <c r="F1101">
        <f t="shared" si="86"/>
        <v>4</v>
      </c>
      <c r="G1101">
        <f t="shared" si="89"/>
        <v>16007</v>
      </c>
      <c r="H1101">
        <f t="shared" si="87"/>
        <v>1</v>
      </c>
      <c r="I1101">
        <v>14001</v>
      </c>
      <c r="J1101">
        <f t="shared" si="88"/>
        <v>4650</v>
      </c>
      <c r="L1101" s="1" t="str">
        <f t="shared" si="85"/>
        <v>[{"bid":15005,"type":5,"num":4},{"bid":16007,"type":6,"num":1},{"bid":14001,"type":4,"num":4650}]</v>
      </c>
    </row>
    <row r="1102" spans="1:12" x14ac:dyDescent="0.2">
      <c r="A1102">
        <f>static_pve_stage!A1102</f>
        <v>40319</v>
      </c>
      <c r="B1102">
        <f>static_pve_stage!B1102</f>
        <v>40320</v>
      </c>
      <c r="C1102" t="str">
        <f>static_pve_stage!C1102</f>
        <v>当前波数 17/20</v>
      </c>
      <c r="E1102">
        <f t="shared" si="84"/>
        <v>15005</v>
      </c>
      <c r="F1102">
        <f t="shared" si="86"/>
        <v>4</v>
      </c>
      <c r="G1102">
        <f t="shared" si="89"/>
        <v>16007</v>
      </c>
      <c r="H1102">
        <f t="shared" si="87"/>
        <v>1</v>
      </c>
      <c r="I1102">
        <v>14001</v>
      </c>
      <c r="J1102">
        <f t="shared" si="88"/>
        <v>4950</v>
      </c>
      <c r="L1102" s="1" t="str">
        <f t="shared" si="85"/>
        <v>[{"bid":15005,"type":5,"num":4},{"bid":16007,"type":6,"num":1},{"bid":14001,"type":4,"num":4950}]</v>
      </c>
    </row>
    <row r="1103" spans="1:12" x14ac:dyDescent="0.2">
      <c r="A1103">
        <f>static_pve_stage!A1103</f>
        <v>40320</v>
      </c>
      <c r="B1103">
        <f>static_pve_stage!B1103</f>
        <v>40321</v>
      </c>
      <c r="C1103" t="str">
        <f>static_pve_stage!C1103</f>
        <v>当前波数 18/20</v>
      </c>
      <c r="E1103">
        <f t="shared" si="84"/>
        <v>15005</v>
      </c>
      <c r="F1103">
        <f t="shared" si="86"/>
        <v>5</v>
      </c>
      <c r="G1103">
        <f t="shared" si="89"/>
        <v>16007</v>
      </c>
      <c r="H1103">
        <f t="shared" si="87"/>
        <v>1</v>
      </c>
      <c r="I1103">
        <v>14001</v>
      </c>
      <c r="J1103">
        <f t="shared" si="88"/>
        <v>5250</v>
      </c>
      <c r="L1103" s="1" t="str">
        <f t="shared" si="85"/>
        <v>[{"bid":15005,"type":5,"num":5},{"bid":16007,"type":6,"num":1},{"bid":14001,"type":4,"num":5250}]</v>
      </c>
    </row>
    <row r="1104" spans="1:12" x14ac:dyDescent="0.2">
      <c r="A1104">
        <f>static_pve_stage!A1104</f>
        <v>40321</v>
      </c>
      <c r="B1104">
        <f>static_pve_stage!B1104</f>
        <v>40322</v>
      </c>
      <c r="C1104" t="str">
        <f>static_pve_stage!C1104</f>
        <v>当前波数 19/20</v>
      </c>
      <c r="E1104">
        <f t="shared" ref="E1104:E1167" si="90">E1103</f>
        <v>15005</v>
      </c>
      <c r="F1104">
        <f t="shared" si="86"/>
        <v>5</v>
      </c>
      <c r="G1104">
        <f t="shared" si="89"/>
        <v>16007</v>
      </c>
      <c r="H1104">
        <f t="shared" si="87"/>
        <v>1</v>
      </c>
      <c r="I1104">
        <v>14001</v>
      </c>
      <c r="J1104">
        <f t="shared" si="88"/>
        <v>5550</v>
      </c>
      <c r="L1104" s="1" t="str">
        <f t="shared" si="85"/>
        <v>[{"bid":15005,"type":5,"num":5},{"bid":16007,"type":6,"num":1},{"bid":14001,"type":4,"num":5550}]</v>
      </c>
    </row>
    <row r="1105" spans="1:12" x14ac:dyDescent="0.2">
      <c r="A1105">
        <f>static_pve_stage!A1105</f>
        <v>40322</v>
      </c>
      <c r="B1105">
        <f>static_pve_stage!B1105</f>
        <v>40323</v>
      </c>
      <c r="C1105" t="str">
        <f>static_pve_stage!C1105</f>
        <v>当前波数 20/20\n下一波BOSS</v>
      </c>
      <c r="E1105">
        <f t="shared" si="90"/>
        <v>15005</v>
      </c>
      <c r="F1105">
        <f t="shared" si="86"/>
        <v>5</v>
      </c>
      <c r="G1105">
        <f t="shared" si="89"/>
        <v>16007</v>
      </c>
      <c r="H1105">
        <f t="shared" si="87"/>
        <v>2</v>
      </c>
      <c r="I1105">
        <v>14001</v>
      </c>
      <c r="J1105">
        <f t="shared" si="88"/>
        <v>5850</v>
      </c>
      <c r="L1105" s="1" t="str">
        <f t="shared" si="85"/>
        <v>[{"bid":15005,"type":5,"num":5},{"bid":16007,"type":6,"num":2},{"bid":14001,"type":4,"num":5850}]</v>
      </c>
    </row>
    <row r="1106" spans="1:12" x14ac:dyDescent="0.2">
      <c r="A1106">
        <f>static_pve_stage!A1106</f>
        <v>40323</v>
      </c>
      <c r="B1106">
        <f>static_pve_stage!B1106</f>
        <v>-1</v>
      </c>
      <c r="C1106" t="str">
        <f>static_pve_stage!C1106</f>
        <v>BOSS波\n需击杀所有怪物</v>
      </c>
      <c r="E1106">
        <f t="shared" si="90"/>
        <v>15005</v>
      </c>
      <c r="F1106">
        <f t="shared" si="86"/>
        <v>6</v>
      </c>
      <c r="G1106">
        <f t="shared" si="89"/>
        <v>16007</v>
      </c>
      <c r="H1106">
        <f t="shared" si="87"/>
        <v>2</v>
      </c>
      <c r="I1106">
        <v>14001</v>
      </c>
      <c r="J1106">
        <f t="shared" si="88"/>
        <v>6000</v>
      </c>
      <c r="L1106" s="1" t="str">
        <f t="shared" si="85"/>
        <v>[{"bid":15005,"type":5,"num":6},{"bid":16007,"type":6,"num":2},{"bid":14001,"type":4,"num":6000}]</v>
      </c>
    </row>
    <row r="1107" spans="1:12" x14ac:dyDescent="0.2">
      <c r="A1107">
        <f>static_pve_stage!A1107</f>
        <v>40401</v>
      </c>
      <c r="B1107">
        <f>static_pve_stage!B1107</f>
        <v>40402</v>
      </c>
      <c r="C1107" t="str">
        <f>static_pve_stage!C1107</f>
        <v>当前波数 1/20</v>
      </c>
      <c r="E1107">
        <f t="shared" si="90"/>
        <v>15005</v>
      </c>
      <c r="F1107">
        <f t="shared" si="86"/>
        <v>0</v>
      </c>
      <c r="G1107">
        <f t="shared" si="89"/>
        <v>16007</v>
      </c>
      <c r="H1107">
        <f t="shared" si="87"/>
        <v>0</v>
      </c>
      <c r="I1107">
        <v>14001</v>
      </c>
      <c r="J1107">
        <f t="shared" si="88"/>
        <v>0</v>
      </c>
      <c r="L1107" s="1" t="str">
        <f t="shared" ref="L1107:L1170" si="91">"["&amp;IF(F1107=0,"","{""bid"":"&amp;E1107&amp;",""type"":5,""num"":"&amp;F1107&amp;"},")&amp;IF(H1107=0,"","{""bid"":"&amp;G1107&amp;",""type"":6,""num"":"&amp;H1107&amp;"},")&amp;IF(J1107=0,"","{""bid"":"&amp;I1107&amp;",""type"":4,""num"":"&amp;J1107&amp;"}")&amp;"]"</f>
        <v>[]</v>
      </c>
    </row>
    <row r="1108" spans="1:12" x14ac:dyDescent="0.2">
      <c r="A1108">
        <f>static_pve_stage!A1108</f>
        <v>40402</v>
      </c>
      <c r="B1108">
        <f>static_pve_stage!B1108</f>
        <v>40403</v>
      </c>
      <c r="C1108" t="str">
        <f>static_pve_stage!C1108</f>
        <v>当前波数 2/20</v>
      </c>
      <c r="E1108">
        <f t="shared" si="90"/>
        <v>15005</v>
      </c>
      <c r="F1108">
        <f t="shared" si="86"/>
        <v>0</v>
      </c>
      <c r="G1108">
        <f t="shared" si="89"/>
        <v>16007</v>
      </c>
      <c r="H1108">
        <f t="shared" si="87"/>
        <v>0</v>
      </c>
      <c r="I1108">
        <v>14001</v>
      </c>
      <c r="J1108">
        <f t="shared" si="88"/>
        <v>175</v>
      </c>
      <c r="L1108" s="1" t="str">
        <f t="shared" si="91"/>
        <v>[{"bid":14001,"type":4,"num":175}]</v>
      </c>
    </row>
    <row r="1109" spans="1:12" x14ac:dyDescent="0.2">
      <c r="A1109">
        <f>static_pve_stage!A1109</f>
        <v>40403</v>
      </c>
      <c r="B1109">
        <f>static_pve_stage!B1109</f>
        <v>40404</v>
      </c>
      <c r="C1109" t="str">
        <f>static_pve_stage!C1109</f>
        <v>当前波数 3/20</v>
      </c>
      <c r="E1109">
        <f t="shared" si="90"/>
        <v>15005</v>
      </c>
      <c r="F1109">
        <f t="shared" si="86"/>
        <v>0</v>
      </c>
      <c r="G1109">
        <f t="shared" si="89"/>
        <v>16007</v>
      </c>
      <c r="H1109">
        <f t="shared" si="87"/>
        <v>0</v>
      </c>
      <c r="I1109">
        <v>14001</v>
      </c>
      <c r="J1109">
        <f t="shared" si="88"/>
        <v>350</v>
      </c>
      <c r="L1109" s="1" t="str">
        <f t="shared" si="91"/>
        <v>[{"bid":14001,"type":4,"num":350}]</v>
      </c>
    </row>
    <row r="1110" spans="1:12" x14ac:dyDescent="0.2">
      <c r="A1110">
        <f>static_pve_stage!A1110</f>
        <v>40404</v>
      </c>
      <c r="B1110">
        <f>static_pve_stage!B1110</f>
        <v>40405</v>
      </c>
      <c r="C1110" t="str">
        <f>static_pve_stage!C1110</f>
        <v>当前波数 4/20</v>
      </c>
      <c r="E1110">
        <f t="shared" si="90"/>
        <v>15005</v>
      </c>
      <c r="F1110">
        <f t="shared" si="86"/>
        <v>0</v>
      </c>
      <c r="G1110">
        <f t="shared" si="89"/>
        <v>16007</v>
      </c>
      <c r="H1110">
        <f t="shared" si="87"/>
        <v>0</v>
      </c>
      <c r="I1110">
        <v>14001</v>
      </c>
      <c r="J1110">
        <f t="shared" si="88"/>
        <v>525</v>
      </c>
      <c r="L1110" s="1" t="str">
        <f t="shared" si="91"/>
        <v>[{"bid":14001,"type":4,"num":525}]</v>
      </c>
    </row>
    <row r="1111" spans="1:12" x14ac:dyDescent="0.2">
      <c r="A1111">
        <f>static_pve_stage!A1111</f>
        <v>40405</v>
      </c>
      <c r="B1111">
        <f>static_pve_stage!B1111</f>
        <v>40406</v>
      </c>
      <c r="C1111" t="str">
        <f>static_pve_stage!C1111</f>
        <v>当前波数 5/20</v>
      </c>
      <c r="E1111">
        <f t="shared" si="90"/>
        <v>15005</v>
      </c>
      <c r="F1111">
        <f t="shared" si="86"/>
        <v>0</v>
      </c>
      <c r="G1111">
        <f t="shared" si="89"/>
        <v>16007</v>
      </c>
      <c r="H1111">
        <f t="shared" si="87"/>
        <v>0</v>
      </c>
      <c r="I1111">
        <v>14001</v>
      </c>
      <c r="J1111">
        <f t="shared" si="88"/>
        <v>875</v>
      </c>
      <c r="L1111" s="1" t="str">
        <f t="shared" si="91"/>
        <v>[{"bid":14001,"type":4,"num":875}]</v>
      </c>
    </row>
    <row r="1112" spans="1:12" x14ac:dyDescent="0.2">
      <c r="A1112">
        <f>static_pve_stage!A1112</f>
        <v>40406</v>
      </c>
      <c r="B1112">
        <f>static_pve_stage!B1112</f>
        <v>40407</v>
      </c>
      <c r="C1112" t="str">
        <f>static_pve_stage!C1112</f>
        <v>当前波数 6/20</v>
      </c>
      <c r="E1112">
        <f t="shared" si="90"/>
        <v>15005</v>
      </c>
      <c r="F1112">
        <f t="shared" si="86"/>
        <v>1</v>
      </c>
      <c r="G1112">
        <f t="shared" si="89"/>
        <v>16007</v>
      </c>
      <c r="H1112">
        <f t="shared" si="87"/>
        <v>0</v>
      </c>
      <c r="I1112">
        <v>14001</v>
      </c>
      <c r="J1112">
        <f t="shared" si="88"/>
        <v>1225</v>
      </c>
      <c r="L1112" s="1" t="str">
        <f t="shared" si="91"/>
        <v>[{"bid":15005,"type":5,"num":1},{"bid":14001,"type":4,"num":1225}]</v>
      </c>
    </row>
    <row r="1113" spans="1:12" x14ac:dyDescent="0.2">
      <c r="A1113">
        <f>static_pve_stage!A1113</f>
        <v>40407</v>
      </c>
      <c r="B1113">
        <f>static_pve_stage!B1113</f>
        <v>40408</v>
      </c>
      <c r="C1113" t="str">
        <f>static_pve_stage!C1113</f>
        <v>当前波数 7/20</v>
      </c>
      <c r="E1113">
        <f t="shared" si="90"/>
        <v>15005</v>
      </c>
      <c r="F1113">
        <f t="shared" si="86"/>
        <v>1</v>
      </c>
      <c r="G1113">
        <f t="shared" si="89"/>
        <v>16007</v>
      </c>
      <c r="H1113">
        <f t="shared" si="87"/>
        <v>0</v>
      </c>
      <c r="I1113">
        <v>14001</v>
      </c>
      <c r="J1113">
        <f t="shared" si="88"/>
        <v>1575</v>
      </c>
      <c r="L1113" s="1" t="str">
        <f t="shared" si="91"/>
        <v>[{"bid":15005,"type":5,"num":1},{"bid":14001,"type":4,"num":1575}]</v>
      </c>
    </row>
    <row r="1114" spans="1:12" x14ac:dyDescent="0.2">
      <c r="A1114">
        <f>static_pve_stage!A1114</f>
        <v>40408</v>
      </c>
      <c r="B1114">
        <f>static_pve_stage!B1114</f>
        <v>40409</v>
      </c>
      <c r="C1114" t="str">
        <f>static_pve_stage!C1114</f>
        <v>当前波数 8/20</v>
      </c>
      <c r="E1114">
        <f t="shared" si="90"/>
        <v>15005</v>
      </c>
      <c r="F1114">
        <f t="shared" si="86"/>
        <v>1</v>
      </c>
      <c r="G1114">
        <f t="shared" si="89"/>
        <v>16007</v>
      </c>
      <c r="H1114">
        <f t="shared" si="87"/>
        <v>0</v>
      </c>
      <c r="I1114">
        <v>14001</v>
      </c>
      <c r="J1114">
        <f t="shared" si="88"/>
        <v>1925</v>
      </c>
      <c r="L1114" s="1" t="str">
        <f t="shared" si="91"/>
        <v>[{"bid":15005,"type":5,"num":1},{"bid":14001,"type":4,"num":1925}]</v>
      </c>
    </row>
    <row r="1115" spans="1:12" x14ac:dyDescent="0.2">
      <c r="A1115">
        <f>static_pve_stage!A1115</f>
        <v>40409</v>
      </c>
      <c r="B1115">
        <f>static_pve_stage!B1115</f>
        <v>40410</v>
      </c>
      <c r="C1115" t="str">
        <f>static_pve_stage!C1115</f>
        <v>当前波数 9/20</v>
      </c>
      <c r="E1115">
        <f t="shared" si="90"/>
        <v>15005</v>
      </c>
      <c r="F1115">
        <f t="shared" si="86"/>
        <v>2</v>
      </c>
      <c r="G1115">
        <f t="shared" si="89"/>
        <v>16007</v>
      </c>
      <c r="H1115">
        <f t="shared" si="87"/>
        <v>0</v>
      </c>
      <c r="I1115">
        <v>14001</v>
      </c>
      <c r="J1115">
        <f t="shared" si="88"/>
        <v>2275</v>
      </c>
      <c r="L1115" s="1" t="str">
        <f t="shared" si="91"/>
        <v>[{"bid":15005,"type":5,"num":2},{"bid":14001,"type":4,"num":2275}]</v>
      </c>
    </row>
    <row r="1116" spans="1:12" x14ac:dyDescent="0.2">
      <c r="A1116">
        <f>static_pve_stage!A1116</f>
        <v>40410</v>
      </c>
      <c r="B1116">
        <f>static_pve_stage!B1116</f>
        <v>40411</v>
      </c>
      <c r="C1116" t="str">
        <f>static_pve_stage!C1116</f>
        <v>当前波数 10/20\n下一波BOSS</v>
      </c>
      <c r="E1116">
        <f t="shared" si="90"/>
        <v>15005</v>
      </c>
      <c r="F1116">
        <f t="shared" ref="F1116:F1179" si="92">F771</f>
        <v>2</v>
      </c>
      <c r="G1116">
        <f t="shared" si="89"/>
        <v>16007</v>
      </c>
      <c r="H1116">
        <f t="shared" ref="H1116:H1179" si="93">H771</f>
        <v>0</v>
      </c>
      <c r="I1116">
        <v>14001</v>
      </c>
      <c r="J1116">
        <f t="shared" ref="J1116:J1179" si="94">J771</f>
        <v>2625</v>
      </c>
      <c r="L1116" s="1" t="str">
        <f t="shared" si="91"/>
        <v>[{"bid":15005,"type":5,"num":2},{"bid":14001,"type":4,"num":2625}]</v>
      </c>
    </row>
    <row r="1117" spans="1:12" x14ac:dyDescent="0.2">
      <c r="A1117">
        <f>static_pve_stage!A1117</f>
        <v>40411</v>
      </c>
      <c r="B1117">
        <f>static_pve_stage!B1117</f>
        <v>40412</v>
      </c>
      <c r="C1117" t="str">
        <f>static_pve_stage!C1117</f>
        <v>BOSS波\n需击杀所有怪物</v>
      </c>
      <c r="E1117">
        <f t="shared" si="90"/>
        <v>15005</v>
      </c>
      <c r="F1117">
        <f t="shared" si="92"/>
        <v>2</v>
      </c>
      <c r="G1117">
        <f t="shared" ref="G1117:G1180" si="95">G772+1</f>
        <v>16007</v>
      </c>
      <c r="H1117">
        <f t="shared" si="93"/>
        <v>1</v>
      </c>
      <c r="I1117">
        <v>14001</v>
      </c>
      <c r="J1117">
        <f t="shared" si="94"/>
        <v>2975</v>
      </c>
      <c r="L1117" s="1" t="str">
        <f t="shared" si="91"/>
        <v>[{"bid":15005,"type":5,"num":2},{"bid":16007,"type":6,"num":1},{"bid":14001,"type":4,"num":2975}]</v>
      </c>
    </row>
    <row r="1118" spans="1:12" x14ac:dyDescent="0.2">
      <c r="A1118">
        <f>static_pve_stage!A1118</f>
        <v>40412</v>
      </c>
      <c r="B1118">
        <f>static_pve_stage!B1118</f>
        <v>40413</v>
      </c>
      <c r="C1118" t="str">
        <f>static_pve_stage!C1118</f>
        <v>当前波数 11/20</v>
      </c>
      <c r="E1118">
        <f t="shared" si="90"/>
        <v>15005</v>
      </c>
      <c r="F1118">
        <f t="shared" si="92"/>
        <v>3</v>
      </c>
      <c r="G1118">
        <f t="shared" si="95"/>
        <v>16007</v>
      </c>
      <c r="H1118">
        <f t="shared" si="93"/>
        <v>1</v>
      </c>
      <c r="I1118">
        <v>14001</v>
      </c>
      <c r="J1118">
        <f t="shared" si="94"/>
        <v>3325</v>
      </c>
      <c r="L1118" s="1" t="str">
        <f t="shared" si="91"/>
        <v>[{"bid":15005,"type":5,"num":3},{"bid":16007,"type":6,"num":1},{"bid":14001,"type":4,"num":3325}]</v>
      </c>
    </row>
    <row r="1119" spans="1:12" x14ac:dyDescent="0.2">
      <c r="A1119">
        <f>static_pve_stage!A1119</f>
        <v>40413</v>
      </c>
      <c r="B1119">
        <f>static_pve_stage!B1119</f>
        <v>40414</v>
      </c>
      <c r="C1119" t="str">
        <f>static_pve_stage!C1119</f>
        <v>当前波数 12/20</v>
      </c>
      <c r="E1119">
        <f t="shared" si="90"/>
        <v>15005</v>
      </c>
      <c r="F1119">
        <f t="shared" si="92"/>
        <v>3</v>
      </c>
      <c r="G1119">
        <f t="shared" si="95"/>
        <v>16007</v>
      </c>
      <c r="H1119">
        <f t="shared" si="93"/>
        <v>1</v>
      </c>
      <c r="I1119">
        <v>14001</v>
      </c>
      <c r="J1119">
        <f t="shared" si="94"/>
        <v>3675</v>
      </c>
      <c r="L1119" s="1" t="str">
        <f t="shared" si="91"/>
        <v>[{"bid":15005,"type":5,"num":3},{"bid":16007,"type":6,"num":1},{"bid":14001,"type":4,"num":3675}]</v>
      </c>
    </row>
    <row r="1120" spans="1:12" x14ac:dyDescent="0.2">
      <c r="A1120">
        <f>static_pve_stage!A1120</f>
        <v>40414</v>
      </c>
      <c r="B1120">
        <f>static_pve_stage!B1120</f>
        <v>40415</v>
      </c>
      <c r="C1120" t="str">
        <f>static_pve_stage!C1120</f>
        <v>当前波数 13/20</v>
      </c>
      <c r="E1120">
        <f t="shared" si="90"/>
        <v>15005</v>
      </c>
      <c r="F1120">
        <f t="shared" si="92"/>
        <v>4</v>
      </c>
      <c r="G1120">
        <f t="shared" si="95"/>
        <v>16007</v>
      </c>
      <c r="H1120">
        <f t="shared" si="93"/>
        <v>1</v>
      </c>
      <c r="I1120">
        <v>14001</v>
      </c>
      <c r="J1120">
        <f t="shared" si="94"/>
        <v>4025</v>
      </c>
      <c r="L1120" s="1" t="str">
        <f t="shared" si="91"/>
        <v>[{"bid":15005,"type":5,"num":4},{"bid":16007,"type":6,"num":1},{"bid":14001,"type":4,"num":4025}]</v>
      </c>
    </row>
    <row r="1121" spans="1:12" x14ac:dyDescent="0.2">
      <c r="A1121">
        <f>static_pve_stage!A1121</f>
        <v>40415</v>
      </c>
      <c r="B1121">
        <f>static_pve_stage!B1121</f>
        <v>40416</v>
      </c>
      <c r="C1121" t="str">
        <f>static_pve_stage!C1121</f>
        <v>当前波数 14/20</v>
      </c>
      <c r="E1121">
        <f t="shared" si="90"/>
        <v>15005</v>
      </c>
      <c r="F1121">
        <f t="shared" si="92"/>
        <v>4</v>
      </c>
      <c r="G1121">
        <f t="shared" si="95"/>
        <v>16007</v>
      </c>
      <c r="H1121">
        <f t="shared" si="93"/>
        <v>1</v>
      </c>
      <c r="I1121">
        <v>14001</v>
      </c>
      <c r="J1121">
        <f t="shared" si="94"/>
        <v>4375</v>
      </c>
      <c r="L1121" s="1" t="str">
        <f t="shared" si="91"/>
        <v>[{"bid":15005,"type":5,"num":4},{"bid":16007,"type":6,"num":1},{"bid":14001,"type":4,"num":4375}]</v>
      </c>
    </row>
    <row r="1122" spans="1:12" x14ac:dyDescent="0.2">
      <c r="A1122">
        <f>static_pve_stage!A1122</f>
        <v>40416</v>
      </c>
      <c r="B1122">
        <f>static_pve_stage!B1122</f>
        <v>40417</v>
      </c>
      <c r="C1122" t="str">
        <f>static_pve_stage!C1122</f>
        <v>当前波数 15/20</v>
      </c>
      <c r="E1122">
        <f t="shared" si="90"/>
        <v>15005</v>
      </c>
      <c r="F1122">
        <f t="shared" si="92"/>
        <v>4</v>
      </c>
      <c r="G1122">
        <f t="shared" si="95"/>
        <v>16007</v>
      </c>
      <c r="H1122">
        <f t="shared" si="93"/>
        <v>1</v>
      </c>
      <c r="I1122">
        <v>14001</v>
      </c>
      <c r="J1122">
        <f t="shared" si="94"/>
        <v>4725</v>
      </c>
      <c r="L1122" s="1" t="str">
        <f t="shared" si="91"/>
        <v>[{"bid":15005,"type":5,"num":4},{"bid":16007,"type":6,"num":1},{"bid":14001,"type":4,"num":4725}]</v>
      </c>
    </row>
    <row r="1123" spans="1:12" x14ac:dyDescent="0.2">
      <c r="A1123">
        <f>static_pve_stage!A1123</f>
        <v>40417</v>
      </c>
      <c r="B1123">
        <f>static_pve_stage!B1123</f>
        <v>40418</v>
      </c>
      <c r="C1123" t="str">
        <f>static_pve_stage!C1123</f>
        <v>当前波数 16/20\n下一波BOSS</v>
      </c>
      <c r="E1123">
        <f t="shared" si="90"/>
        <v>15005</v>
      </c>
      <c r="F1123">
        <f t="shared" si="92"/>
        <v>5</v>
      </c>
      <c r="G1123">
        <f t="shared" si="95"/>
        <v>16007</v>
      </c>
      <c r="H1123">
        <f t="shared" si="93"/>
        <v>1</v>
      </c>
      <c r="I1123">
        <v>14001</v>
      </c>
      <c r="J1123">
        <f t="shared" si="94"/>
        <v>5075</v>
      </c>
      <c r="L1123" s="1" t="str">
        <f t="shared" si="91"/>
        <v>[{"bid":15005,"type":5,"num":5},{"bid":16007,"type":6,"num":1},{"bid":14001,"type":4,"num":5075}]</v>
      </c>
    </row>
    <row r="1124" spans="1:12" x14ac:dyDescent="0.2">
      <c r="A1124">
        <f>static_pve_stage!A1124</f>
        <v>40418</v>
      </c>
      <c r="B1124">
        <f>static_pve_stage!B1124</f>
        <v>40419</v>
      </c>
      <c r="C1124" t="str">
        <f>static_pve_stage!C1124</f>
        <v>BOSS波\n需击杀所有怪物</v>
      </c>
      <c r="E1124">
        <f t="shared" si="90"/>
        <v>15005</v>
      </c>
      <c r="F1124">
        <f t="shared" si="92"/>
        <v>5</v>
      </c>
      <c r="G1124">
        <f t="shared" si="95"/>
        <v>16007</v>
      </c>
      <c r="H1124">
        <f t="shared" si="93"/>
        <v>1</v>
      </c>
      <c r="I1124">
        <v>14001</v>
      </c>
      <c r="J1124">
        <f t="shared" si="94"/>
        <v>5425</v>
      </c>
      <c r="L1124" s="1" t="str">
        <f t="shared" si="91"/>
        <v>[{"bid":15005,"type":5,"num":5},{"bid":16007,"type":6,"num":1},{"bid":14001,"type":4,"num":5425}]</v>
      </c>
    </row>
    <row r="1125" spans="1:12" x14ac:dyDescent="0.2">
      <c r="A1125">
        <f>static_pve_stage!A1125</f>
        <v>40419</v>
      </c>
      <c r="B1125">
        <f>static_pve_stage!B1125</f>
        <v>40420</v>
      </c>
      <c r="C1125" t="str">
        <f>static_pve_stage!C1125</f>
        <v>当前波数 17/20</v>
      </c>
      <c r="E1125">
        <f t="shared" si="90"/>
        <v>15005</v>
      </c>
      <c r="F1125">
        <f t="shared" si="92"/>
        <v>5</v>
      </c>
      <c r="G1125">
        <f t="shared" si="95"/>
        <v>16007</v>
      </c>
      <c r="H1125">
        <f t="shared" si="93"/>
        <v>2</v>
      </c>
      <c r="I1125">
        <v>14001</v>
      </c>
      <c r="J1125">
        <f t="shared" si="94"/>
        <v>5775</v>
      </c>
      <c r="L1125" s="1" t="str">
        <f t="shared" si="91"/>
        <v>[{"bid":15005,"type":5,"num":5},{"bid":16007,"type":6,"num":2},{"bid":14001,"type":4,"num":5775}]</v>
      </c>
    </row>
    <row r="1126" spans="1:12" x14ac:dyDescent="0.2">
      <c r="A1126">
        <f>static_pve_stage!A1126</f>
        <v>40420</v>
      </c>
      <c r="B1126">
        <f>static_pve_stage!B1126</f>
        <v>40421</v>
      </c>
      <c r="C1126" t="str">
        <f>static_pve_stage!C1126</f>
        <v>当前波数 18/20</v>
      </c>
      <c r="E1126">
        <f t="shared" si="90"/>
        <v>15005</v>
      </c>
      <c r="F1126">
        <f t="shared" si="92"/>
        <v>6</v>
      </c>
      <c r="G1126">
        <f t="shared" si="95"/>
        <v>16007</v>
      </c>
      <c r="H1126">
        <f t="shared" si="93"/>
        <v>2</v>
      </c>
      <c r="I1126">
        <v>14001</v>
      </c>
      <c r="J1126">
        <f t="shared" si="94"/>
        <v>6125</v>
      </c>
      <c r="L1126" s="1" t="str">
        <f t="shared" si="91"/>
        <v>[{"bid":15005,"type":5,"num":6},{"bid":16007,"type":6,"num":2},{"bid":14001,"type":4,"num":6125}]</v>
      </c>
    </row>
    <row r="1127" spans="1:12" x14ac:dyDescent="0.2">
      <c r="A1127">
        <f>static_pve_stage!A1127</f>
        <v>40421</v>
      </c>
      <c r="B1127">
        <f>static_pve_stage!B1127</f>
        <v>40422</v>
      </c>
      <c r="C1127" t="str">
        <f>static_pve_stage!C1127</f>
        <v>当前波数 19/20</v>
      </c>
      <c r="E1127">
        <f t="shared" si="90"/>
        <v>15005</v>
      </c>
      <c r="F1127">
        <f t="shared" si="92"/>
        <v>6</v>
      </c>
      <c r="G1127">
        <f t="shared" si="95"/>
        <v>16007</v>
      </c>
      <c r="H1127">
        <f t="shared" si="93"/>
        <v>2</v>
      </c>
      <c r="I1127">
        <v>14001</v>
      </c>
      <c r="J1127">
        <f t="shared" si="94"/>
        <v>6475</v>
      </c>
      <c r="L1127" s="1" t="str">
        <f t="shared" si="91"/>
        <v>[{"bid":15005,"type":5,"num":6},{"bid":16007,"type":6,"num":2},{"bid":14001,"type":4,"num":6475}]</v>
      </c>
    </row>
    <row r="1128" spans="1:12" x14ac:dyDescent="0.2">
      <c r="A1128">
        <f>static_pve_stage!A1128</f>
        <v>40422</v>
      </c>
      <c r="B1128">
        <f>static_pve_stage!B1128</f>
        <v>40423</v>
      </c>
      <c r="C1128" t="str">
        <f>static_pve_stage!C1128</f>
        <v>当前波数 20/20\n下一波BOSS</v>
      </c>
      <c r="E1128">
        <f t="shared" si="90"/>
        <v>15005</v>
      </c>
      <c r="F1128">
        <f t="shared" si="92"/>
        <v>6</v>
      </c>
      <c r="G1128">
        <f t="shared" si="95"/>
        <v>16007</v>
      </c>
      <c r="H1128">
        <f t="shared" si="93"/>
        <v>2</v>
      </c>
      <c r="I1128">
        <v>14001</v>
      </c>
      <c r="J1128">
        <f t="shared" si="94"/>
        <v>6825</v>
      </c>
      <c r="L1128" s="1" t="str">
        <f t="shared" si="91"/>
        <v>[{"bid":15005,"type":5,"num":6},{"bid":16007,"type":6,"num":2},{"bid":14001,"type":4,"num":6825}]</v>
      </c>
    </row>
    <row r="1129" spans="1:12" x14ac:dyDescent="0.2">
      <c r="A1129">
        <f>static_pve_stage!A1129</f>
        <v>40423</v>
      </c>
      <c r="B1129">
        <f>static_pve_stage!B1129</f>
        <v>-1</v>
      </c>
      <c r="C1129" t="str">
        <f>static_pve_stage!C1129</f>
        <v>BOSS波\n需击杀所有怪物</v>
      </c>
      <c r="E1129">
        <f t="shared" si="90"/>
        <v>15005</v>
      </c>
      <c r="F1129">
        <f t="shared" si="92"/>
        <v>7</v>
      </c>
      <c r="G1129">
        <f t="shared" si="95"/>
        <v>16007</v>
      </c>
      <c r="H1129">
        <f t="shared" si="93"/>
        <v>2</v>
      </c>
      <c r="I1129">
        <v>14001</v>
      </c>
      <c r="J1129">
        <f t="shared" si="94"/>
        <v>7000</v>
      </c>
      <c r="L1129" s="1" t="str">
        <f t="shared" si="91"/>
        <v>[{"bid":15005,"type":5,"num":7},{"bid":16007,"type":6,"num":2},{"bid":14001,"type":4,"num":7000}]</v>
      </c>
    </row>
    <row r="1130" spans="1:12" x14ac:dyDescent="0.2">
      <c r="A1130">
        <f>static_pve_stage!A1130</f>
        <v>40501</v>
      </c>
      <c r="B1130">
        <f>static_pve_stage!B1130</f>
        <v>40502</v>
      </c>
      <c r="C1130" t="str">
        <f>static_pve_stage!C1130</f>
        <v>当前波数 1/20</v>
      </c>
      <c r="E1130">
        <f t="shared" si="90"/>
        <v>15005</v>
      </c>
      <c r="F1130">
        <f t="shared" si="92"/>
        <v>0</v>
      </c>
      <c r="G1130">
        <f t="shared" si="95"/>
        <v>16007</v>
      </c>
      <c r="H1130">
        <f t="shared" si="93"/>
        <v>0</v>
      </c>
      <c r="I1130">
        <v>14001</v>
      </c>
      <c r="J1130">
        <f t="shared" si="94"/>
        <v>0</v>
      </c>
      <c r="L1130" s="1" t="str">
        <f t="shared" si="91"/>
        <v>[]</v>
      </c>
    </row>
    <row r="1131" spans="1:12" x14ac:dyDescent="0.2">
      <c r="A1131">
        <f>static_pve_stage!A1131</f>
        <v>40502</v>
      </c>
      <c r="B1131">
        <f>static_pve_stage!B1131</f>
        <v>40503</v>
      </c>
      <c r="C1131" t="str">
        <f>static_pve_stage!C1131</f>
        <v>当前波数 2/20</v>
      </c>
      <c r="E1131">
        <f t="shared" si="90"/>
        <v>15005</v>
      </c>
      <c r="F1131">
        <f t="shared" si="92"/>
        <v>0</v>
      </c>
      <c r="G1131">
        <f t="shared" si="95"/>
        <v>16007</v>
      </c>
      <c r="H1131">
        <f t="shared" si="93"/>
        <v>0</v>
      </c>
      <c r="I1131">
        <v>14001</v>
      </c>
      <c r="J1131">
        <f t="shared" si="94"/>
        <v>200</v>
      </c>
      <c r="L1131" s="1" t="str">
        <f t="shared" si="91"/>
        <v>[{"bid":14001,"type":4,"num":200}]</v>
      </c>
    </row>
    <row r="1132" spans="1:12" x14ac:dyDescent="0.2">
      <c r="A1132">
        <f>static_pve_stage!A1132</f>
        <v>40503</v>
      </c>
      <c r="B1132">
        <f>static_pve_stage!B1132</f>
        <v>40504</v>
      </c>
      <c r="C1132" t="str">
        <f>static_pve_stage!C1132</f>
        <v>当前波数 3/20</v>
      </c>
      <c r="E1132">
        <f t="shared" si="90"/>
        <v>15005</v>
      </c>
      <c r="F1132">
        <f t="shared" si="92"/>
        <v>0</v>
      </c>
      <c r="G1132">
        <f t="shared" si="95"/>
        <v>16007</v>
      </c>
      <c r="H1132">
        <f t="shared" si="93"/>
        <v>0</v>
      </c>
      <c r="I1132">
        <v>14001</v>
      </c>
      <c r="J1132">
        <f t="shared" si="94"/>
        <v>400</v>
      </c>
      <c r="L1132" s="1" t="str">
        <f t="shared" si="91"/>
        <v>[{"bid":14001,"type":4,"num":400}]</v>
      </c>
    </row>
    <row r="1133" spans="1:12" x14ac:dyDescent="0.2">
      <c r="A1133">
        <f>static_pve_stage!A1133</f>
        <v>40504</v>
      </c>
      <c r="B1133">
        <f>static_pve_stage!B1133</f>
        <v>40505</v>
      </c>
      <c r="C1133" t="str">
        <f>static_pve_stage!C1133</f>
        <v>当前波数 4/20</v>
      </c>
      <c r="E1133">
        <f t="shared" si="90"/>
        <v>15005</v>
      </c>
      <c r="F1133">
        <f t="shared" si="92"/>
        <v>0</v>
      </c>
      <c r="G1133">
        <f t="shared" si="95"/>
        <v>16007</v>
      </c>
      <c r="H1133">
        <f t="shared" si="93"/>
        <v>0</v>
      </c>
      <c r="I1133">
        <v>14001</v>
      </c>
      <c r="J1133">
        <f t="shared" si="94"/>
        <v>600</v>
      </c>
      <c r="L1133" s="1" t="str">
        <f t="shared" si="91"/>
        <v>[{"bid":14001,"type":4,"num":600}]</v>
      </c>
    </row>
    <row r="1134" spans="1:12" x14ac:dyDescent="0.2">
      <c r="A1134">
        <f>static_pve_stage!A1134</f>
        <v>40505</v>
      </c>
      <c r="B1134">
        <f>static_pve_stage!B1134</f>
        <v>40506</v>
      </c>
      <c r="C1134" t="str">
        <f>static_pve_stage!C1134</f>
        <v>当前波数 5/20</v>
      </c>
      <c r="E1134">
        <f t="shared" si="90"/>
        <v>15005</v>
      </c>
      <c r="F1134">
        <f t="shared" si="92"/>
        <v>1</v>
      </c>
      <c r="G1134">
        <f t="shared" si="95"/>
        <v>16007</v>
      </c>
      <c r="H1134">
        <f t="shared" si="93"/>
        <v>0</v>
      </c>
      <c r="I1134">
        <v>14001</v>
      </c>
      <c r="J1134">
        <f t="shared" si="94"/>
        <v>1000</v>
      </c>
      <c r="L1134" s="1" t="str">
        <f t="shared" si="91"/>
        <v>[{"bid":15005,"type":5,"num":1},{"bid":14001,"type":4,"num":1000}]</v>
      </c>
    </row>
    <row r="1135" spans="1:12" x14ac:dyDescent="0.2">
      <c r="A1135">
        <f>static_pve_stage!A1135</f>
        <v>40506</v>
      </c>
      <c r="B1135">
        <f>static_pve_stage!B1135</f>
        <v>40507</v>
      </c>
      <c r="C1135" t="str">
        <f>static_pve_stage!C1135</f>
        <v>当前波数 6/20</v>
      </c>
      <c r="E1135">
        <f t="shared" si="90"/>
        <v>15005</v>
      </c>
      <c r="F1135">
        <f t="shared" si="92"/>
        <v>1</v>
      </c>
      <c r="G1135">
        <f t="shared" si="95"/>
        <v>16007</v>
      </c>
      <c r="H1135">
        <f t="shared" si="93"/>
        <v>0</v>
      </c>
      <c r="I1135">
        <v>14001</v>
      </c>
      <c r="J1135">
        <f t="shared" si="94"/>
        <v>1400</v>
      </c>
      <c r="L1135" s="1" t="str">
        <f t="shared" si="91"/>
        <v>[{"bid":15005,"type":5,"num":1},{"bid":14001,"type":4,"num":1400}]</v>
      </c>
    </row>
    <row r="1136" spans="1:12" x14ac:dyDescent="0.2">
      <c r="A1136">
        <f>static_pve_stage!A1136</f>
        <v>40507</v>
      </c>
      <c r="B1136">
        <f>static_pve_stage!B1136</f>
        <v>40508</v>
      </c>
      <c r="C1136" t="str">
        <f>static_pve_stage!C1136</f>
        <v>当前波数 7/20</v>
      </c>
      <c r="E1136">
        <f t="shared" si="90"/>
        <v>15005</v>
      </c>
      <c r="F1136">
        <f t="shared" si="92"/>
        <v>1</v>
      </c>
      <c r="G1136">
        <f t="shared" si="95"/>
        <v>16007</v>
      </c>
      <c r="H1136">
        <f t="shared" si="93"/>
        <v>0</v>
      </c>
      <c r="I1136">
        <v>14001</v>
      </c>
      <c r="J1136">
        <f t="shared" si="94"/>
        <v>1800</v>
      </c>
      <c r="L1136" s="1" t="str">
        <f t="shared" si="91"/>
        <v>[{"bid":15005,"type":5,"num":1},{"bid":14001,"type":4,"num":1800}]</v>
      </c>
    </row>
    <row r="1137" spans="1:12" x14ac:dyDescent="0.2">
      <c r="A1137">
        <f>static_pve_stage!A1137</f>
        <v>40508</v>
      </c>
      <c r="B1137">
        <f>static_pve_stage!B1137</f>
        <v>40509</v>
      </c>
      <c r="C1137" t="str">
        <f>static_pve_stage!C1137</f>
        <v>当前波数 8/20</v>
      </c>
      <c r="E1137">
        <f t="shared" si="90"/>
        <v>15005</v>
      </c>
      <c r="F1137">
        <f t="shared" si="92"/>
        <v>2</v>
      </c>
      <c r="G1137">
        <f t="shared" si="95"/>
        <v>16007</v>
      </c>
      <c r="H1137">
        <f t="shared" si="93"/>
        <v>0</v>
      </c>
      <c r="I1137">
        <v>14001</v>
      </c>
      <c r="J1137">
        <f t="shared" si="94"/>
        <v>2200</v>
      </c>
      <c r="L1137" s="1" t="str">
        <f t="shared" si="91"/>
        <v>[{"bid":15005,"type":5,"num":2},{"bid":14001,"type":4,"num":2200}]</v>
      </c>
    </row>
    <row r="1138" spans="1:12" x14ac:dyDescent="0.2">
      <c r="A1138">
        <f>static_pve_stage!A1138</f>
        <v>40509</v>
      </c>
      <c r="B1138">
        <f>static_pve_stage!B1138</f>
        <v>40510</v>
      </c>
      <c r="C1138" t="str">
        <f>static_pve_stage!C1138</f>
        <v>当前波数 9/20</v>
      </c>
      <c r="E1138">
        <f t="shared" si="90"/>
        <v>15005</v>
      </c>
      <c r="F1138">
        <f t="shared" si="92"/>
        <v>2</v>
      </c>
      <c r="G1138">
        <f t="shared" si="95"/>
        <v>16007</v>
      </c>
      <c r="H1138">
        <f t="shared" si="93"/>
        <v>0</v>
      </c>
      <c r="I1138">
        <v>14001</v>
      </c>
      <c r="J1138">
        <f t="shared" si="94"/>
        <v>2600</v>
      </c>
      <c r="L1138" s="1" t="str">
        <f t="shared" si="91"/>
        <v>[{"bid":15005,"type":5,"num":2},{"bid":14001,"type":4,"num":2600}]</v>
      </c>
    </row>
    <row r="1139" spans="1:12" x14ac:dyDescent="0.2">
      <c r="A1139">
        <f>static_pve_stage!A1139</f>
        <v>40510</v>
      </c>
      <c r="B1139">
        <f>static_pve_stage!B1139</f>
        <v>40511</v>
      </c>
      <c r="C1139" t="str">
        <f>static_pve_stage!C1139</f>
        <v>当前波数 10/20\n下一波BOSS</v>
      </c>
      <c r="E1139">
        <f t="shared" si="90"/>
        <v>15005</v>
      </c>
      <c r="F1139">
        <f t="shared" si="92"/>
        <v>3</v>
      </c>
      <c r="G1139">
        <f t="shared" si="95"/>
        <v>16007</v>
      </c>
      <c r="H1139">
        <f t="shared" si="93"/>
        <v>1</v>
      </c>
      <c r="I1139">
        <v>14001</v>
      </c>
      <c r="J1139">
        <f t="shared" si="94"/>
        <v>3000</v>
      </c>
      <c r="L1139" s="1" t="str">
        <f t="shared" si="91"/>
        <v>[{"bid":15005,"type":5,"num":3},{"bid":16007,"type":6,"num":1},{"bid":14001,"type":4,"num":3000}]</v>
      </c>
    </row>
    <row r="1140" spans="1:12" x14ac:dyDescent="0.2">
      <c r="A1140">
        <f>static_pve_stage!A1140</f>
        <v>40511</v>
      </c>
      <c r="B1140">
        <f>static_pve_stage!B1140</f>
        <v>40512</v>
      </c>
      <c r="C1140" t="str">
        <f>static_pve_stage!C1140</f>
        <v>BOSS波\n需击杀所有怪物</v>
      </c>
      <c r="E1140">
        <f t="shared" si="90"/>
        <v>15005</v>
      </c>
      <c r="F1140">
        <f t="shared" si="92"/>
        <v>3</v>
      </c>
      <c r="G1140">
        <f t="shared" si="95"/>
        <v>16007</v>
      </c>
      <c r="H1140">
        <f t="shared" si="93"/>
        <v>1</v>
      </c>
      <c r="I1140">
        <v>14001</v>
      </c>
      <c r="J1140">
        <f t="shared" si="94"/>
        <v>3400</v>
      </c>
      <c r="L1140" s="1" t="str">
        <f t="shared" si="91"/>
        <v>[{"bid":15005,"type":5,"num":3},{"bid":16007,"type":6,"num":1},{"bid":14001,"type":4,"num":3400}]</v>
      </c>
    </row>
    <row r="1141" spans="1:12" x14ac:dyDescent="0.2">
      <c r="A1141">
        <f>static_pve_stage!A1141</f>
        <v>40512</v>
      </c>
      <c r="B1141">
        <f>static_pve_stage!B1141</f>
        <v>40513</v>
      </c>
      <c r="C1141" t="str">
        <f>static_pve_stage!C1141</f>
        <v>当前波数 11/20</v>
      </c>
      <c r="E1141">
        <f t="shared" si="90"/>
        <v>15005</v>
      </c>
      <c r="F1141">
        <f t="shared" si="92"/>
        <v>3</v>
      </c>
      <c r="G1141">
        <f t="shared" si="95"/>
        <v>16007</v>
      </c>
      <c r="H1141">
        <f t="shared" si="93"/>
        <v>1</v>
      </c>
      <c r="I1141">
        <v>14001</v>
      </c>
      <c r="J1141">
        <f t="shared" si="94"/>
        <v>3800</v>
      </c>
      <c r="L1141" s="1" t="str">
        <f t="shared" si="91"/>
        <v>[{"bid":15005,"type":5,"num":3},{"bid":16007,"type":6,"num":1},{"bid":14001,"type":4,"num":3800}]</v>
      </c>
    </row>
    <row r="1142" spans="1:12" x14ac:dyDescent="0.2">
      <c r="A1142">
        <f>static_pve_stage!A1142</f>
        <v>40513</v>
      </c>
      <c r="B1142">
        <f>static_pve_stage!B1142</f>
        <v>40514</v>
      </c>
      <c r="C1142" t="str">
        <f>static_pve_stage!C1142</f>
        <v>当前波数 12/20</v>
      </c>
      <c r="E1142">
        <f t="shared" si="90"/>
        <v>15005</v>
      </c>
      <c r="F1142">
        <f t="shared" si="92"/>
        <v>4</v>
      </c>
      <c r="G1142">
        <f t="shared" si="95"/>
        <v>16007</v>
      </c>
      <c r="H1142">
        <f t="shared" si="93"/>
        <v>1</v>
      </c>
      <c r="I1142">
        <v>14001</v>
      </c>
      <c r="J1142">
        <f t="shared" si="94"/>
        <v>4200</v>
      </c>
      <c r="L1142" s="1" t="str">
        <f t="shared" si="91"/>
        <v>[{"bid":15005,"type":5,"num":4},{"bid":16007,"type":6,"num":1},{"bid":14001,"type":4,"num":4200}]</v>
      </c>
    </row>
    <row r="1143" spans="1:12" x14ac:dyDescent="0.2">
      <c r="A1143">
        <f>static_pve_stage!A1143</f>
        <v>40514</v>
      </c>
      <c r="B1143">
        <f>static_pve_stage!B1143</f>
        <v>40515</v>
      </c>
      <c r="C1143" t="str">
        <f>static_pve_stage!C1143</f>
        <v>当前波数 13/20</v>
      </c>
      <c r="E1143">
        <f t="shared" si="90"/>
        <v>15005</v>
      </c>
      <c r="F1143">
        <f t="shared" si="92"/>
        <v>4</v>
      </c>
      <c r="G1143">
        <f t="shared" si="95"/>
        <v>16007</v>
      </c>
      <c r="H1143">
        <f t="shared" si="93"/>
        <v>1</v>
      </c>
      <c r="I1143">
        <v>14001</v>
      </c>
      <c r="J1143">
        <f t="shared" si="94"/>
        <v>4600</v>
      </c>
      <c r="L1143" s="1" t="str">
        <f t="shared" si="91"/>
        <v>[{"bid":15005,"type":5,"num":4},{"bid":16007,"type":6,"num":1},{"bid":14001,"type":4,"num":4600}]</v>
      </c>
    </row>
    <row r="1144" spans="1:12" x14ac:dyDescent="0.2">
      <c r="A1144">
        <f>static_pve_stage!A1144</f>
        <v>40515</v>
      </c>
      <c r="B1144">
        <f>static_pve_stage!B1144</f>
        <v>40516</v>
      </c>
      <c r="C1144" t="str">
        <f>static_pve_stage!C1144</f>
        <v>当前波数 14/20</v>
      </c>
      <c r="E1144">
        <f t="shared" si="90"/>
        <v>15005</v>
      </c>
      <c r="F1144">
        <f t="shared" si="92"/>
        <v>5</v>
      </c>
      <c r="G1144">
        <f t="shared" si="95"/>
        <v>16007</v>
      </c>
      <c r="H1144">
        <f t="shared" si="93"/>
        <v>1</v>
      </c>
      <c r="I1144">
        <v>14001</v>
      </c>
      <c r="J1144">
        <f t="shared" si="94"/>
        <v>5000</v>
      </c>
      <c r="L1144" s="1" t="str">
        <f t="shared" si="91"/>
        <v>[{"bid":15005,"type":5,"num":5},{"bid":16007,"type":6,"num":1},{"bid":14001,"type":4,"num":5000}]</v>
      </c>
    </row>
    <row r="1145" spans="1:12" x14ac:dyDescent="0.2">
      <c r="A1145">
        <f>static_pve_stage!A1145</f>
        <v>40516</v>
      </c>
      <c r="B1145">
        <f>static_pve_stage!B1145</f>
        <v>40517</v>
      </c>
      <c r="C1145" t="str">
        <f>static_pve_stage!C1145</f>
        <v>当前波数 15/20</v>
      </c>
      <c r="E1145">
        <f t="shared" si="90"/>
        <v>15005</v>
      </c>
      <c r="F1145">
        <f t="shared" si="92"/>
        <v>5</v>
      </c>
      <c r="G1145">
        <f t="shared" si="95"/>
        <v>16007</v>
      </c>
      <c r="H1145">
        <f t="shared" si="93"/>
        <v>1</v>
      </c>
      <c r="I1145">
        <v>14001</v>
      </c>
      <c r="J1145">
        <f t="shared" si="94"/>
        <v>5400</v>
      </c>
      <c r="L1145" s="1" t="str">
        <f t="shared" si="91"/>
        <v>[{"bid":15005,"type":5,"num":5},{"bid":16007,"type":6,"num":1},{"bid":14001,"type":4,"num":5400}]</v>
      </c>
    </row>
    <row r="1146" spans="1:12" x14ac:dyDescent="0.2">
      <c r="A1146">
        <f>static_pve_stage!A1146</f>
        <v>40517</v>
      </c>
      <c r="B1146">
        <f>static_pve_stage!B1146</f>
        <v>40518</v>
      </c>
      <c r="C1146" t="str">
        <f>static_pve_stage!C1146</f>
        <v>当前波数 16/20\n下一波BOSS</v>
      </c>
      <c r="E1146">
        <f t="shared" si="90"/>
        <v>15005</v>
      </c>
      <c r="F1146">
        <f t="shared" si="92"/>
        <v>5</v>
      </c>
      <c r="G1146">
        <f t="shared" si="95"/>
        <v>16007</v>
      </c>
      <c r="H1146">
        <f t="shared" si="93"/>
        <v>2</v>
      </c>
      <c r="I1146">
        <v>14001</v>
      </c>
      <c r="J1146">
        <f t="shared" si="94"/>
        <v>5800</v>
      </c>
      <c r="L1146" s="1" t="str">
        <f t="shared" si="91"/>
        <v>[{"bid":15005,"type":5,"num":5},{"bid":16007,"type":6,"num":2},{"bid":14001,"type":4,"num":5800}]</v>
      </c>
    </row>
    <row r="1147" spans="1:12" x14ac:dyDescent="0.2">
      <c r="A1147">
        <f>static_pve_stage!A1147</f>
        <v>40518</v>
      </c>
      <c r="B1147">
        <f>static_pve_stage!B1147</f>
        <v>40519</v>
      </c>
      <c r="C1147" t="str">
        <f>static_pve_stage!C1147</f>
        <v>BOSS波\n需击杀所有怪物</v>
      </c>
      <c r="E1147">
        <f t="shared" si="90"/>
        <v>15005</v>
      </c>
      <c r="F1147">
        <f t="shared" si="92"/>
        <v>6</v>
      </c>
      <c r="G1147">
        <f t="shared" si="95"/>
        <v>16007</v>
      </c>
      <c r="H1147">
        <f t="shared" si="93"/>
        <v>2</v>
      </c>
      <c r="I1147">
        <v>14001</v>
      </c>
      <c r="J1147">
        <f t="shared" si="94"/>
        <v>6200</v>
      </c>
      <c r="L1147" s="1" t="str">
        <f t="shared" si="91"/>
        <v>[{"bid":15005,"type":5,"num":6},{"bid":16007,"type":6,"num":2},{"bid":14001,"type":4,"num":6200}]</v>
      </c>
    </row>
    <row r="1148" spans="1:12" x14ac:dyDescent="0.2">
      <c r="A1148">
        <f>static_pve_stage!A1148</f>
        <v>40519</v>
      </c>
      <c r="B1148">
        <f>static_pve_stage!B1148</f>
        <v>40520</v>
      </c>
      <c r="C1148" t="str">
        <f>static_pve_stage!C1148</f>
        <v>当前波数 17/20</v>
      </c>
      <c r="E1148">
        <f t="shared" si="90"/>
        <v>15005</v>
      </c>
      <c r="F1148">
        <f t="shared" si="92"/>
        <v>6</v>
      </c>
      <c r="G1148">
        <f t="shared" si="95"/>
        <v>16007</v>
      </c>
      <c r="H1148">
        <f t="shared" si="93"/>
        <v>2</v>
      </c>
      <c r="I1148">
        <v>14001</v>
      </c>
      <c r="J1148">
        <f t="shared" si="94"/>
        <v>6600</v>
      </c>
      <c r="L1148" s="1" t="str">
        <f t="shared" si="91"/>
        <v>[{"bid":15005,"type":5,"num":6},{"bid":16007,"type":6,"num":2},{"bid":14001,"type":4,"num":6600}]</v>
      </c>
    </row>
    <row r="1149" spans="1:12" x14ac:dyDescent="0.2">
      <c r="A1149">
        <f>static_pve_stage!A1149</f>
        <v>40520</v>
      </c>
      <c r="B1149">
        <f>static_pve_stage!B1149</f>
        <v>40521</v>
      </c>
      <c r="C1149" t="str">
        <f>static_pve_stage!C1149</f>
        <v>当前波数 18/20</v>
      </c>
      <c r="E1149">
        <f t="shared" si="90"/>
        <v>15005</v>
      </c>
      <c r="F1149">
        <f t="shared" si="92"/>
        <v>7</v>
      </c>
      <c r="G1149">
        <f t="shared" si="95"/>
        <v>16007</v>
      </c>
      <c r="H1149">
        <f t="shared" si="93"/>
        <v>2</v>
      </c>
      <c r="I1149">
        <v>14001</v>
      </c>
      <c r="J1149">
        <f t="shared" si="94"/>
        <v>7000</v>
      </c>
      <c r="L1149" s="1" t="str">
        <f t="shared" si="91"/>
        <v>[{"bid":15005,"type":5,"num":7},{"bid":16007,"type":6,"num":2},{"bid":14001,"type":4,"num":7000}]</v>
      </c>
    </row>
    <row r="1150" spans="1:12" x14ac:dyDescent="0.2">
      <c r="A1150">
        <f>static_pve_stage!A1150</f>
        <v>40521</v>
      </c>
      <c r="B1150">
        <f>static_pve_stage!B1150</f>
        <v>40522</v>
      </c>
      <c r="C1150" t="str">
        <f>static_pve_stage!C1150</f>
        <v>当前波数 19/20</v>
      </c>
      <c r="E1150">
        <f t="shared" si="90"/>
        <v>15005</v>
      </c>
      <c r="F1150">
        <f t="shared" si="92"/>
        <v>7</v>
      </c>
      <c r="G1150">
        <f t="shared" si="95"/>
        <v>16007</v>
      </c>
      <c r="H1150">
        <f t="shared" si="93"/>
        <v>2</v>
      </c>
      <c r="I1150">
        <v>14001</v>
      </c>
      <c r="J1150">
        <f t="shared" si="94"/>
        <v>7400</v>
      </c>
      <c r="L1150" s="1" t="str">
        <f t="shared" si="91"/>
        <v>[{"bid":15005,"type":5,"num":7},{"bid":16007,"type":6,"num":2},{"bid":14001,"type":4,"num":7400}]</v>
      </c>
    </row>
    <row r="1151" spans="1:12" x14ac:dyDescent="0.2">
      <c r="A1151">
        <f>static_pve_stage!A1151</f>
        <v>40522</v>
      </c>
      <c r="B1151">
        <f>static_pve_stage!B1151</f>
        <v>40523</v>
      </c>
      <c r="C1151" t="str">
        <f>static_pve_stage!C1151</f>
        <v>当前波数 20/20\n下一波BOSS</v>
      </c>
      <c r="E1151">
        <f t="shared" si="90"/>
        <v>15005</v>
      </c>
      <c r="F1151">
        <f t="shared" si="92"/>
        <v>7</v>
      </c>
      <c r="G1151">
        <f t="shared" si="95"/>
        <v>16007</v>
      </c>
      <c r="H1151">
        <f t="shared" si="93"/>
        <v>2</v>
      </c>
      <c r="I1151">
        <v>14001</v>
      </c>
      <c r="J1151">
        <f t="shared" si="94"/>
        <v>7800</v>
      </c>
      <c r="L1151" s="1" t="str">
        <f t="shared" si="91"/>
        <v>[{"bid":15005,"type":5,"num":7},{"bid":16007,"type":6,"num":2},{"bid":14001,"type":4,"num":7800}]</v>
      </c>
    </row>
    <row r="1152" spans="1:12" x14ac:dyDescent="0.2">
      <c r="A1152">
        <f>static_pve_stage!A1152</f>
        <v>40523</v>
      </c>
      <c r="B1152">
        <f>static_pve_stage!B1152</f>
        <v>-1</v>
      </c>
      <c r="C1152" t="str">
        <f>static_pve_stage!C1152</f>
        <v>BOSS波\n需击杀所有怪物</v>
      </c>
      <c r="E1152">
        <f t="shared" si="90"/>
        <v>15005</v>
      </c>
      <c r="F1152">
        <f t="shared" si="92"/>
        <v>8</v>
      </c>
      <c r="G1152">
        <f t="shared" si="95"/>
        <v>16007</v>
      </c>
      <c r="H1152">
        <f t="shared" si="93"/>
        <v>2</v>
      </c>
      <c r="I1152">
        <v>14001</v>
      </c>
      <c r="J1152">
        <f t="shared" si="94"/>
        <v>8000</v>
      </c>
      <c r="L1152" s="1" t="str">
        <f t="shared" si="91"/>
        <v>[{"bid":15005,"type":5,"num":8},{"bid":16007,"type":6,"num":2},{"bid":14001,"type":4,"num":8000}]</v>
      </c>
    </row>
    <row r="1153" spans="1:12" x14ac:dyDescent="0.2">
      <c r="A1153">
        <f>static_pve_stage!A1153</f>
        <v>40601</v>
      </c>
      <c r="B1153">
        <f>static_pve_stage!B1153</f>
        <v>40602</v>
      </c>
      <c r="C1153" t="str">
        <f>static_pve_stage!C1153</f>
        <v>当前波数 1/20</v>
      </c>
      <c r="E1153">
        <f t="shared" si="90"/>
        <v>15005</v>
      </c>
      <c r="F1153">
        <f t="shared" si="92"/>
        <v>0</v>
      </c>
      <c r="G1153">
        <f t="shared" si="95"/>
        <v>16007</v>
      </c>
      <c r="H1153">
        <f t="shared" si="93"/>
        <v>0</v>
      </c>
      <c r="I1153">
        <v>14001</v>
      </c>
      <c r="J1153">
        <f t="shared" si="94"/>
        <v>0</v>
      </c>
      <c r="L1153" s="1" t="str">
        <f t="shared" si="91"/>
        <v>[]</v>
      </c>
    </row>
    <row r="1154" spans="1:12" x14ac:dyDescent="0.2">
      <c r="A1154">
        <f>static_pve_stage!A1154</f>
        <v>40602</v>
      </c>
      <c r="B1154">
        <f>static_pve_stage!B1154</f>
        <v>40603</v>
      </c>
      <c r="C1154" t="str">
        <f>static_pve_stage!C1154</f>
        <v>当前波数 2/20</v>
      </c>
      <c r="E1154">
        <f t="shared" si="90"/>
        <v>15005</v>
      </c>
      <c r="F1154">
        <f t="shared" si="92"/>
        <v>0</v>
      </c>
      <c r="G1154">
        <f t="shared" si="95"/>
        <v>16007</v>
      </c>
      <c r="H1154">
        <f t="shared" si="93"/>
        <v>0</v>
      </c>
      <c r="I1154">
        <v>14001</v>
      </c>
      <c r="J1154">
        <f t="shared" si="94"/>
        <v>225</v>
      </c>
      <c r="L1154" s="1" t="str">
        <f t="shared" si="91"/>
        <v>[{"bid":14001,"type":4,"num":225}]</v>
      </c>
    </row>
    <row r="1155" spans="1:12" x14ac:dyDescent="0.2">
      <c r="A1155">
        <f>static_pve_stage!A1155</f>
        <v>40603</v>
      </c>
      <c r="B1155">
        <f>static_pve_stage!B1155</f>
        <v>40604</v>
      </c>
      <c r="C1155" t="str">
        <f>static_pve_stage!C1155</f>
        <v>当前波数 3/20</v>
      </c>
      <c r="E1155">
        <f t="shared" si="90"/>
        <v>15005</v>
      </c>
      <c r="F1155">
        <f t="shared" si="92"/>
        <v>0</v>
      </c>
      <c r="G1155">
        <f t="shared" si="95"/>
        <v>16007</v>
      </c>
      <c r="H1155">
        <f t="shared" si="93"/>
        <v>0</v>
      </c>
      <c r="I1155">
        <v>14001</v>
      </c>
      <c r="J1155">
        <f t="shared" si="94"/>
        <v>450</v>
      </c>
      <c r="L1155" s="1" t="str">
        <f t="shared" si="91"/>
        <v>[{"bid":14001,"type":4,"num":450}]</v>
      </c>
    </row>
    <row r="1156" spans="1:12" x14ac:dyDescent="0.2">
      <c r="A1156">
        <f>static_pve_stage!A1156</f>
        <v>40604</v>
      </c>
      <c r="B1156">
        <f>static_pve_stage!B1156</f>
        <v>40605</v>
      </c>
      <c r="C1156" t="str">
        <f>static_pve_stage!C1156</f>
        <v>当前波数 4/20</v>
      </c>
      <c r="E1156">
        <f t="shared" si="90"/>
        <v>15005</v>
      </c>
      <c r="F1156">
        <f t="shared" si="92"/>
        <v>0</v>
      </c>
      <c r="G1156">
        <f t="shared" si="95"/>
        <v>16007</v>
      </c>
      <c r="H1156">
        <f t="shared" si="93"/>
        <v>0</v>
      </c>
      <c r="I1156">
        <v>14001</v>
      </c>
      <c r="J1156">
        <f t="shared" si="94"/>
        <v>675</v>
      </c>
      <c r="L1156" s="1" t="str">
        <f t="shared" si="91"/>
        <v>[{"bid":14001,"type":4,"num":675}]</v>
      </c>
    </row>
    <row r="1157" spans="1:12" x14ac:dyDescent="0.2">
      <c r="A1157">
        <f>static_pve_stage!A1157</f>
        <v>40605</v>
      </c>
      <c r="B1157">
        <f>static_pve_stage!B1157</f>
        <v>40606</v>
      </c>
      <c r="C1157" t="str">
        <f>static_pve_stage!C1157</f>
        <v>当前波数 5/20</v>
      </c>
      <c r="E1157">
        <f t="shared" si="90"/>
        <v>15005</v>
      </c>
      <c r="F1157">
        <f t="shared" si="92"/>
        <v>1</v>
      </c>
      <c r="G1157">
        <f t="shared" si="95"/>
        <v>16007</v>
      </c>
      <c r="H1157">
        <f t="shared" si="93"/>
        <v>0</v>
      </c>
      <c r="I1157">
        <v>14001</v>
      </c>
      <c r="J1157">
        <f t="shared" si="94"/>
        <v>1125</v>
      </c>
      <c r="L1157" s="1" t="str">
        <f t="shared" si="91"/>
        <v>[{"bid":15005,"type":5,"num":1},{"bid":14001,"type":4,"num":1125}]</v>
      </c>
    </row>
    <row r="1158" spans="1:12" x14ac:dyDescent="0.2">
      <c r="A1158">
        <f>static_pve_stage!A1158</f>
        <v>40606</v>
      </c>
      <c r="B1158">
        <f>static_pve_stage!B1158</f>
        <v>40607</v>
      </c>
      <c r="C1158" t="str">
        <f>static_pve_stage!C1158</f>
        <v>当前波数 6/20</v>
      </c>
      <c r="E1158">
        <f t="shared" si="90"/>
        <v>15005</v>
      </c>
      <c r="F1158">
        <f t="shared" si="92"/>
        <v>1</v>
      </c>
      <c r="G1158">
        <f t="shared" si="95"/>
        <v>16007</v>
      </c>
      <c r="H1158">
        <f t="shared" si="93"/>
        <v>0</v>
      </c>
      <c r="I1158">
        <v>14001</v>
      </c>
      <c r="J1158">
        <f t="shared" si="94"/>
        <v>1575</v>
      </c>
      <c r="L1158" s="1" t="str">
        <f t="shared" si="91"/>
        <v>[{"bid":15005,"type":5,"num":1},{"bid":14001,"type":4,"num":1575}]</v>
      </c>
    </row>
    <row r="1159" spans="1:12" x14ac:dyDescent="0.2">
      <c r="A1159">
        <f>static_pve_stage!A1159</f>
        <v>40607</v>
      </c>
      <c r="B1159">
        <f>static_pve_stage!B1159</f>
        <v>40608</v>
      </c>
      <c r="C1159" t="str">
        <f>static_pve_stage!C1159</f>
        <v>当前波数 7/20</v>
      </c>
      <c r="E1159">
        <f t="shared" si="90"/>
        <v>15005</v>
      </c>
      <c r="F1159">
        <f t="shared" si="92"/>
        <v>2</v>
      </c>
      <c r="G1159">
        <f t="shared" si="95"/>
        <v>16007</v>
      </c>
      <c r="H1159">
        <f t="shared" si="93"/>
        <v>0</v>
      </c>
      <c r="I1159">
        <v>14001</v>
      </c>
      <c r="J1159">
        <f t="shared" si="94"/>
        <v>2025</v>
      </c>
      <c r="L1159" s="1" t="str">
        <f t="shared" si="91"/>
        <v>[{"bid":15005,"type":5,"num":2},{"bid":14001,"type":4,"num":2025}]</v>
      </c>
    </row>
    <row r="1160" spans="1:12" x14ac:dyDescent="0.2">
      <c r="A1160">
        <f>static_pve_stage!A1160</f>
        <v>40608</v>
      </c>
      <c r="B1160">
        <f>static_pve_stage!B1160</f>
        <v>40609</v>
      </c>
      <c r="C1160" t="str">
        <f>static_pve_stage!C1160</f>
        <v>当前波数 8/20</v>
      </c>
      <c r="E1160">
        <f t="shared" si="90"/>
        <v>15005</v>
      </c>
      <c r="F1160">
        <f t="shared" si="92"/>
        <v>2</v>
      </c>
      <c r="G1160">
        <f t="shared" si="95"/>
        <v>16007</v>
      </c>
      <c r="H1160">
        <f t="shared" si="93"/>
        <v>0</v>
      </c>
      <c r="I1160">
        <v>14001</v>
      </c>
      <c r="J1160">
        <f t="shared" si="94"/>
        <v>2475</v>
      </c>
      <c r="L1160" s="1" t="str">
        <f t="shared" si="91"/>
        <v>[{"bid":15005,"type":5,"num":2},{"bid":14001,"type":4,"num":2475}]</v>
      </c>
    </row>
    <row r="1161" spans="1:12" x14ac:dyDescent="0.2">
      <c r="A1161">
        <f>static_pve_stage!A1161</f>
        <v>40609</v>
      </c>
      <c r="B1161">
        <f>static_pve_stage!B1161</f>
        <v>40610</v>
      </c>
      <c r="C1161" t="str">
        <f>static_pve_stage!C1161</f>
        <v>当前波数 9/20</v>
      </c>
      <c r="E1161">
        <f t="shared" si="90"/>
        <v>15005</v>
      </c>
      <c r="F1161">
        <f t="shared" si="92"/>
        <v>2</v>
      </c>
      <c r="G1161">
        <f t="shared" si="95"/>
        <v>16007</v>
      </c>
      <c r="H1161">
        <f t="shared" si="93"/>
        <v>1</v>
      </c>
      <c r="I1161">
        <v>14001</v>
      </c>
      <c r="J1161">
        <f t="shared" si="94"/>
        <v>2925</v>
      </c>
      <c r="L1161" s="1" t="str">
        <f t="shared" si="91"/>
        <v>[{"bid":15005,"type":5,"num":2},{"bid":16007,"type":6,"num":1},{"bid":14001,"type":4,"num":2925}]</v>
      </c>
    </row>
    <row r="1162" spans="1:12" x14ac:dyDescent="0.2">
      <c r="A1162">
        <f>static_pve_stage!A1162</f>
        <v>40610</v>
      </c>
      <c r="B1162">
        <f>static_pve_stage!B1162</f>
        <v>40611</v>
      </c>
      <c r="C1162" t="str">
        <f>static_pve_stage!C1162</f>
        <v>当前波数 10/20\n下一波BOSS</v>
      </c>
      <c r="E1162">
        <f t="shared" si="90"/>
        <v>15005</v>
      </c>
      <c r="F1162">
        <f t="shared" si="92"/>
        <v>3</v>
      </c>
      <c r="G1162">
        <f t="shared" si="95"/>
        <v>16007</v>
      </c>
      <c r="H1162">
        <f t="shared" si="93"/>
        <v>1</v>
      </c>
      <c r="I1162">
        <v>14001</v>
      </c>
      <c r="J1162">
        <f t="shared" si="94"/>
        <v>3375</v>
      </c>
      <c r="L1162" s="1" t="str">
        <f t="shared" si="91"/>
        <v>[{"bid":15005,"type":5,"num":3},{"bid":16007,"type":6,"num":1},{"bid":14001,"type":4,"num":3375}]</v>
      </c>
    </row>
    <row r="1163" spans="1:12" x14ac:dyDescent="0.2">
      <c r="A1163">
        <f>static_pve_stage!A1163</f>
        <v>40611</v>
      </c>
      <c r="B1163">
        <f>static_pve_stage!B1163</f>
        <v>40612</v>
      </c>
      <c r="C1163" t="str">
        <f>static_pve_stage!C1163</f>
        <v>BOSS波\n需击杀所有怪物</v>
      </c>
      <c r="E1163">
        <f t="shared" si="90"/>
        <v>15005</v>
      </c>
      <c r="F1163">
        <f t="shared" si="92"/>
        <v>3</v>
      </c>
      <c r="G1163">
        <f t="shared" si="95"/>
        <v>16007</v>
      </c>
      <c r="H1163">
        <f t="shared" si="93"/>
        <v>1</v>
      </c>
      <c r="I1163">
        <v>14001</v>
      </c>
      <c r="J1163">
        <f t="shared" si="94"/>
        <v>3825</v>
      </c>
      <c r="L1163" s="1" t="str">
        <f t="shared" si="91"/>
        <v>[{"bid":15005,"type":5,"num":3},{"bid":16007,"type":6,"num":1},{"bid":14001,"type":4,"num":3825}]</v>
      </c>
    </row>
    <row r="1164" spans="1:12" x14ac:dyDescent="0.2">
      <c r="A1164">
        <f>static_pve_stage!A1164</f>
        <v>40612</v>
      </c>
      <c r="B1164">
        <f>static_pve_stage!B1164</f>
        <v>40613</v>
      </c>
      <c r="C1164" t="str">
        <f>static_pve_stage!C1164</f>
        <v>当前波数 11/20</v>
      </c>
      <c r="E1164">
        <f t="shared" si="90"/>
        <v>15005</v>
      </c>
      <c r="F1164">
        <f t="shared" si="92"/>
        <v>4</v>
      </c>
      <c r="G1164">
        <f t="shared" si="95"/>
        <v>16007</v>
      </c>
      <c r="H1164">
        <f t="shared" si="93"/>
        <v>1</v>
      </c>
      <c r="I1164">
        <v>14001</v>
      </c>
      <c r="J1164">
        <f t="shared" si="94"/>
        <v>4275</v>
      </c>
      <c r="L1164" s="1" t="str">
        <f t="shared" si="91"/>
        <v>[{"bid":15005,"type":5,"num":4},{"bid":16007,"type":6,"num":1},{"bid":14001,"type":4,"num":4275}]</v>
      </c>
    </row>
    <row r="1165" spans="1:12" x14ac:dyDescent="0.2">
      <c r="A1165">
        <f>static_pve_stage!A1165</f>
        <v>40613</v>
      </c>
      <c r="B1165">
        <f>static_pve_stage!B1165</f>
        <v>40614</v>
      </c>
      <c r="C1165" t="str">
        <f>static_pve_stage!C1165</f>
        <v>当前波数 12/20</v>
      </c>
      <c r="E1165">
        <f t="shared" si="90"/>
        <v>15005</v>
      </c>
      <c r="F1165">
        <f t="shared" si="92"/>
        <v>4</v>
      </c>
      <c r="G1165">
        <f t="shared" si="95"/>
        <v>16007</v>
      </c>
      <c r="H1165">
        <f t="shared" si="93"/>
        <v>1</v>
      </c>
      <c r="I1165">
        <v>14001</v>
      </c>
      <c r="J1165">
        <f t="shared" si="94"/>
        <v>4725</v>
      </c>
      <c r="L1165" s="1" t="str">
        <f t="shared" si="91"/>
        <v>[{"bid":15005,"type":5,"num":4},{"bid":16007,"type":6,"num":1},{"bid":14001,"type":4,"num":4725}]</v>
      </c>
    </row>
    <row r="1166" spans="1:12" x14ac:dyDescent="0.2">
      <c r="A1166">
        <f>static_pve_stage!A1166</f>
        <v>40614</v>
      </c>
      <c r="B1166">
        <f>static_pve_stage!B1166</f>
        <v>40615</v>
      </c>
      <c r="C1166" t="str">
        <f>static_pve_stage!C1166</f>
        <v>当前波数 13/20</v>
      </c>
      <c r="E1166">
        <f t="shared" si="90"/>
        <v>15005</v>
      </c>
      <c r="F1166">
        <f t="shared" si="92"/>
        <v>5</v>
      </c>
      <c r="G1166">
        <f t="shared" si="95"/>
        <v>16007</v>
      </c>
      <c r="H1166">
        <f t="shared" si="93"/>
        <v>1</v>
      </c>
      <c r="I1166">
        <v>14001</v>
      </c>
      <c r="J1166">
        <f t="shared" si="94"/>
        <v>5175</v>
      </c>
      <c r="L1166" s="1" t="str">
        <f t="shared" si="91"/>
        <v>[{"bid":15005,"type":5,"num":5},{"bid":16007,"type":6,"num":1},{"bid":14001,"type":4,"num":5175}]</v>
      </c>
    </row>
    <row r="1167" spans="1:12" x14ac:dyDescent="0.2">
      <c r="A1167">
        <f>static_pve_stage!A1167</f>
        <v>40615</v>
      </c>
      <c r="B1167">
        <f>static_pve_stage!B1167</f>
        <v>40616</v>
      </c>
      <c r="C1167" t="str">
        <f>static_pve_stage!C1167</f>
        <v>当前波数 14/20</v>
      </c>
      <c r="E1167">
        <f t="shared" si="90"/>
        <v>15005</v>
      </c>
      <c r="F1167">
        <f t="shared" si="92"/>
        <v>5</v>
      </c>
      <c r="G1167">
        <f t="shared" si="95"/>
        <v>16007</v>
      </c>
      <c r="H1167">
        <f t="shared" si="93"/>
        <v>1</v>
      </c>
      <c r="I1167">
        <v>14001</v>
      </c>
      <c r="J1167">
        <f t="shared" si="94"/>
        <v>5625</v>
      </c>
      <c r="L1167" s="1" t="str">
        <f t="shared" si="91"/>
        <v>[{"bid":15005,"type":5,"num":5},{"bid":16007,"type":6,"num":1},{"bid":14001,"type":4,"num":5625}]</v>
      </c>
    </row>
    <row r="1168" spans="1:12" x14ac:dyDescent="0.2">
      <c r="A1168">
        <f>static_pve_stage!A1168</f>
        <v>40616</v>
      </c>
      <c r="B1168">
        <f>static_pve_stage!B1168</f>
        <v>40617</v>
      </c>
      <c r="C1168" t="str">
        <f>static_pve_stage!C1168</f>
        <v>当前波数 15/20</v>
      </c>
      <c r="E1168">
        <f t="shared" ref="E1168:E1231" si="96">E1167</f>
        <v>15005</v>
      </c>
      <c r="F1168">
        <f t="shared" si="92"/>
        <v>6</v>
      </c>
      <c r="G1168">
        <f t="shared" si="95"/>
        <v>16007</v>
      </c>
      <c r="H1168">
        <f t="shared" si="93"/>
        <v>2</v>
      </c>
      <c r="I1168">
        <v>14001</v>
      </c>
      <c r="J1168">
        <f t="shared" si="94"/>
        <v>6075</v>
      </c>
      <c r="L1168" s="1" t="str">
        <f t="shared" si="91"/>
        <v>[{"bid":15005,"type":5,"num":6},{"bid":16007,"type":6,"num":2},{"bid":14001,"type":4,"num":6075}]</v>
      </c>
    </row>
    <row r="1169" spans="1:12" x14ac:dyDescent="0.2">
      <c r="A1169">
        <f>static_pve_stage!A1169</f>
        <v>40617</v>
      </c>
      <c r="B1169">
        <f>static_pve_stage!B1169</f>
        <v>40618</v>
      </c>
      <c r="C1169" t="str">
        <f>static_pve_stage!C1169</f>
        <v>当前波数 16/20\n下一波BOSS</v>
      </c>
      <c r="E1169">
        <f t="shared" si="96"/>
        <v>15005</v>
      </c>
      <c r="F1169">
        <f t="shared" si="92"/>
        <v>6</v>
      </c>
      <c r="G1169">
        <f t="shared" si="95"/>
        <v>16007</v>
      </c>
      <c r="H1169">
        <f t="shared" si="93"/>
        <v>2</v>
      </c>
      <c r="I1169">
        <v>14001</v>
      </c>
      <c r="J1169">
        <f t="shared" si="94"/>
        <v>6525</v>
      </c>
      <c r="L1169" s="1" t="str">
        <f t="shared" si="91"/>
        <v>[{"bid":15005,"type":5,"num":6},{"bid":16007,"type":6,"num":2},{"bid":14001,"type":4,"num":6525}]</v>
      </c>
    </row>
    <row r="1170" spans="1:12" x14ac:dyDescent="0.2">
      <c r="A1170">
        <f>static_pve_stage!A1170</f>
        <v>40618</v>
      </c>
      <c r="B1170">
        <f>static_pve_stage!B1170</f>
        <v>40619</v>
      </c>
      <c r="C1170" t="str">
        <f>static_pve_stage!C1170</f>
        <v>BOSS波\n需击杀所有怪物</v>
      </c>
      <c r="E1170">
        <f t="shared" si="96"/>
        <v>15005</v>
      </c>
      <c r="F1170">
        <f t="shared" si="92"/>
        <v>6</v>
      </c>
      <c r="G1170">
        <f t="shared" si="95"/>
        <v>16007</v>
      </c>
      <c r="H1170">
        <f t="shared" si="93"/>
        <v>2</v>
      </c>
      <c r="I1170">
        <v>14001</v>
      </c>
      <c r="J1170">
        <f t="shared" si="94"/>
        <v>6975</v>
      </c>
      <c r="L1170" s="1" t="str">
        <f t="shared" si="91"/>
        <v>[{"bid":15005,"type":5,"num":6},{"bid":16007,"type":6,"num":2},{"bid":14001,"type":4,"num":6975}]</v>
      </c>
    </row>
    <row r="1171" spans="1:12" x14ac:dyDescent="0.2">
      <c r="A1171">
        <f>static_pve_stage!A1171</f>
        <v>40619</v>
      </c>
      <c r="B1171">
        <f>static_pve_stage!B1171</f>
        <v>40620</v>
      </c>
      <c r="C1171" t="str">
        <f>static_pve_stage!C1171</f>
        <v>当前波数 17/20</v>
      </c>
      <c r="E1171">
        <f t="shared" si="96"/>
        <v>15005</v>
      </c>
      <c r="F1171">
        <f t="shared" si="92"/>
        <v>7</v>
      </c>
      <c r="G1171">
        <f t="shared" si="95"/>
        <v>16007</v>
      </c>
      <c r="H1171">
        <f t="shared" si="93"/>
        <v>2</v>
      </c>
      <c r="I1171">
        <v>14001</v>
      </c>
      <c r="J1171">
        <f t="shared" si="94"/>
        <v>7425</v>
      </c>
      <c r="L1171" s="1" t="str">
        <f t="shared" ref="L1171:L1234" si="97">"["&amp;IF(F1171=0,"","{""bid"":"&amp;E1171&amp;",""type"":5,""num"":"&amp;F1171&amp;"},")&amp;IF(H1171=0,"","{""bid"":"&amp;G1171&amp;",""type"":6,""num"":"&amp;H1171&amp;"},")&amp;IF(J1171=0,"","{""bid"":"&amp;I1171&amp;",""type"":4,""num"":"&amp;J1171&amp;"}")&amp;"]"</f>
        <v>[{"bid":15005,"type":5,"num":7},{"bid":16007,"type":6,"num":2},{"bid":14001,"type":4,"num":7425}]</v>
      </c>
    </row>
    <row r="1172" spans="1:12" x14ac:dyDescent="0.2">
      <c r="A1172">
        <f>static_pve_stage!A1172</f>
        <v>40620</v>
      </c>
      <c r="B1172">
        <f>static_pve_stage!B1172</f>
        <v>40621</v>
      </c>
      <c r="C1172" t="str">
        <f>static_pve_stage!C1172</f>
        <v>当前波数 18/20</v>
      </c>
      <c r="E1172">
        <f t="shared" si="96"/>
        <v>15005</v>
      </c>
      <c r="F1172">
        <f t="shared" si="92"/>
        <v>7</v>
      </c>
      <c r="G1172">
        <f t="shared" si="95"/>
        <v>16007</v>
      </c>
      <c r="H1172">
        <f t="shared" si="93"/>
        <v>2</v>
      </c>
      <c r="I1172">
        <v>14001</v>
      </c>
      <c r="J1172">
        <f t="shared" si="94"/>
        <v>7875</v>
      </c>
      <c r="L1172" s="1" t="str">
        <f t="shared" si="97"/>
        <v>[{"bid":15005,"type":5,"num":7},{"bid":16007,"type":6,"num":2},{"bid":14001,"type":4,"num":7875}]</v>
      </c>
    </row>
    <row r="1173" spans="1:12" x14ac:dyDescent="0.2">
      <c r="A1173">
        <f>static_pve_stage!A1173</f>
        <v>40621</v>
      </c>
      <c r="B1173">
        <f>static_pve_stage!B1173</f>
        <v>40622</v>
      </c>
      <c r="C1173" t="str">
        <f>static_pve_stage!C1173</f>
        <v>当前波数 19/20</v>
      </c>
      <c r="E1173">
        <f t="shared" si="96"/>
        <v>15005</v>
      </c>
      <c r="F1173">
        <f t="shared" si="92"/>
        <v>8</v>
      </c>
      <c r="G1173">
        <f t="shared" si="95"/>
        <v>16007</v>
      </c>
      <c r="H1173">
        <f t="shared" si="93"/>
        <v>2</v>
      </c>
      <c r="I1173">
        <v>14001</v>
      </c>
      <c r="J1173">
        <f t="shared" si="94"/>
        <v>8325</v>
      </c>
      <c r="L1173" s="1" t="str">
        <f t="shared" si="97"/>
        <v>[{"bid":15005,"type":5,"num":8},{"bid":16007,"type":6,"num":2},{"bid":14001,"type":4,"num":8325}]</v>
      </c>
    </row>
    <row r="1174" spans="1:12" x14ac:dyDescent="0.2">
      <c r="A1174">
        <f>static_pve_stage!A1174</f>
        <v>40622</v>
      </c>
      <c r="B1174">
        <f>static_pve_stage!B1174</f>
        <v>40623</v>
      </c>
      <c r="C1174" t="str">
        <f>static_pve_stage!C1174</f>
        <v>当前波数 20/20\n下一波BOSS</v>
      </c>
      <c r="E1174">
        <f t="shared" si="96"/>
        <v>15005</v>
      </c>
      <c r="F1174">
        <f t="shared" si="92"/>
        <v>8</v>
      </c>
      <c r="G1174">
        <f t="shared" si="95"/>
        <v>16007</v>
      </c>
      <c r="H1174">
        <f t="shared" si="93"/>
        <v>3</v>
      </c>
      <c r="I1174">
        <v>14001</v>
      </c>
      <c r="J1174">
        <f t="shared" si="94"/>
        <v>8775</v>
      </c>
      <c r="L1174" s="1" t="str">
        <f t="shared" si="97"/>
        <v>[{"bid":15005,"type":5,"num":8},{"bid":16007,"type":6,"num":3},{"bid":14001,"type":4,"num":8775}]</v>
      </c>
    </row>
    <row r="1175" spans="1:12" x14ac:dyDescent="0.2">
      <c r="A1175">
        <f>static_pve_stage!A1175</f>
        <v>40623</v>
      </c>
      <c r="B1175">
        <f>static_pve_stage!B1175</f>
        <v>-1</v>
      </c>
      <c r="C1175" t="str">
        <f>static_pve_stage!C1175</f>
        <v>BOSS波\n需击杀所有怪物</v>
      </c>
      <c r="E1175">
        <f t="shared" si="96"/>
        <v>15005</v>
      </c>
      <c r="F1175">
        <f t="shared" si="92"/>
        <v>9</v>
      </c>
      <c r="G1175">
        <f t="shared" si="95"/>
        <v>16007</v>
      </c>
      <c r="H1175">
        <f t="shared" si="93"/>
        <v>3</v>
      </c>
      <c r="I1175">
        <v>14001</v>
      </c>
      <c r="J1175">
        <f t="shared" si="94"/>
        <v>9000</v>
      </c>
      <c r="L1175" s="1" t="str">
        <f t="shared" si="97"/>
        <v>[{"bid":15005,"type":5,"num":9},{"bid":16007,"type":6,"num":3},{"bid":14001,"type":4,"num":9000}]</v>
      </c>
    </row>
    <row r="1176" spans="1:12" x14ac:dyDescent="0.2">
      <c r="A1176">
        <f>static_pve_stage!A1176</f>
        <v>40701</v>
      </c>
      <c r="B1176">
        <f>static_pve_stage!B1176</f>
        <v>40702</v>
      </c>
      <c r="C1176" t="str">
        <f>static_pve_stage!C1176</f>
        <v>当前波数 1/20</v>
      </c>
      <c r="E1176">
        <f t="shared" si="96"/>
        <v>15005</v>
      </c>
      <c r="F1176">
        <f t="shared" si="92"/>
        <v>0</v>
      </c>
      <c r="G1176">
        <f t="shared" si="95"/>
        <v>16007</v>
      </c>
      <c r="H1176">
        <f t="shared" si="93"/>
        <v>0</v>
      </c>
      <c r="I1176">
        <v>14001</v>
      </c>
      <c r="J1176">
        <f t="shared" si="94"/>
        <v>0</v>
      </c>
      <c r="L1176" s="1" t="str">
        <f t="shared" si="97"/>
        <v>[]</v>
      </c>
    </row>
    <row r="1177" spans="1:12" x14ac:dyDescent="0.2">
      <c r="A1177">
        <f>static_pve_stage!A1177</f>
        <v>40702</v>
      </c>
      <c r="B1177">
        <f>static_pve_stage!B1177</f>
        <v>40703</v>
      </c>
      <c r="C1177" t="str">
        <f>static_pve_stage!C1177</f>
        <v>当前波数 2/20</v>
      </c>
      <c r="E1177">
        <f t="shared" si="96"/>
        <v>15005</v>
      </c>
      <c r="F1177">
        <f t="shared" si="92"/>
        <v>0</v>
      </c>
      <c r="G1177">
        <f t="shared" si="95"/>
        <v>16007</v>
      </c>
      <c r="H1177">
        <f t="shared" si="93"/>
        <v>0</v>
      </c>
      <c r="I1177">
        <v>14001</v>
      </c>
      <c r="J1177">
        <f t="shared" si="94"/>
        <v>250</v>
      </c>
      <c r="L1177" s="1" t="str">
        <f t="shared" si="97"/>
        <v>[{"bid":14001,"type":4,"num":250}]</v>
      </c>
    </row>
    <row r="1178" spans="1:12" x14ac:dyDescent="0.2">
      <c r="A1178">
        <f>static_pve_stage!A1178</f>
        <v>40703</v>
      </c>
      <c r="B1178">
        <f>static_pve_stage!B1178</f>
        <v>40704</v>
      </c>
      <c r="C1178" t="str">
        <f>static_pve_stage!C1178</f>
        <v>当前波数 3/20</v>
      </c>
      <c r="E1178">
        <f t="shared" si="96"/>
        <v>15005</v>
      </c>
      <c r="F1178">
        <f t="shared" si="92"/>
        <v>0</v>
      </c>
      <c r="G1178">
        <f t="shared" si="95"/>
        <v>16007</v>
      </c>
      <c r="H1178">
        <f t="shared" si="93"/>
        <v>0</v>
      </c>
      <c r="I1178">
        <v>14001</v>
      </c>
      <c r="J1178">
        <f t="shared" si="94"/>
        <v>500</v>
      </c>
      <c r="L1178" s="1" t="str">
        <f t="shared" si="97"/>
        <v>[{"bid":14001,"type":4,"num":500}]</v>
      </c>
    </row>
    <row r="1179" spans="1:12" x14ac:dyDescent="0.2">
      <c r="A1179">
        <f>static_pve_stage!A1179</f>
        <v>40704</v>
      </c>
      <c r="B1179">
        <f>static_pve_stage!B1179</f>
        <v>40705</v>
      </c>
      <c r="C1179" t="str">
        <f>static_pve_stage!C1179</f>
        <v>当前波数 4/20</v>
      </c>
      <c r="E1179">
        <f t="shared" si="96"/>
        <v>15005</v>
      </c>
      <c r="F1179">
        <f t="shared" si="92"/>
        <v>0</v>
      </c>
      <c r="G1179">
        <f t="shared" si="95"/>
        <v>16007</v>
      </c>
      <c r="H1179">
        <f t="shared" si="93"/>
        <v>0</v>
      </c>
      <c r="I1179">
        <v>14001</v>
      </c>
      <c r="J1179">
        <f t="shared" si="94"/>
        <v>750</v>
      </c>
      <c r="L1179" s="1" t="str">
        <f t="shared" si="97"/>
        <v>[{"bid":14001,"type":4,"num":750}]</v>
      </c>
    </row>
    <row r="1180" spans="1:12" x14ac:dyDescent="0.2">
      <c r="A1180">
        <f>static_pve_stage!A1180</f>
        <v>40705</v>
      </c>
      <c r="B1180">
        <f>static_pve_stage!B1180</f>
        <v>40706</v>
      </c>
      <c r="C1180" t="str">
        <f>static_pve_stage!C1180</f>
        <v>当前波数 5/20</v>
      </c>
      <c r="E1180">
        <f t="shared" si="96"/>
        <v>15005</v>
      </c>
      <c r="F1180">
        <f t="shared" ref="F1180:F1243" si="98">F835</f>
        <v>1</v>
      </c>
      <c r="G1180">
        <f t="shared" si="95"/>
        <v>16007</v>
      </c>
      <c r="H1180">
        <f t="shared" ref="H1180:H1243" si="99">H835</f>
        <v>0</v>
      </c>
      <c r="I1180">
        <v>14001</v>
      </c>
      <c r="J1180">
        <f t="shared" ref="J1180:J1243" si="100">J835</f>
        <v>1250</v>
      </c>
      <c r="L1180" s="1" t="str">
        <f t="shared" si="97"/>
        <v>[{"bid":15005,"type":5,"num":1},{"bid":14001,"type":4,"num":1250}]</v>
      </c>
    </row>
    <row r="1181" spans="1:12" x14ac:dyDescent="0.2">
      <c r="A1181">
        <f>static_pve_stage!A1181</f>
        <v>40706</v>
      </c>
      <c r="B1181">
        <f>static_pve_stage!B1181</f>
        <v>40707</v>
      </c>
      <c r="C1181" t="str">
        <f>static_pve_stage!C1181</f>
        <v>当前波数 6/20</v>
      </c>
      <c r="E1181">
        <f t="shared" si="96"/>
        <v>15005</v>
      </c>
      <c r="F1181">
        <f t="shared" si="98"/>
        <v>1</v>
      </c>
      <c r="G1181">
        <f t="shared" ref="G1181:G1244" si="101">G836+1</f>
        <v>16007</v>
      </c>
      <c r="H1181">
        <f t="shared" si="99"/>
        <v>0</v>
      </c>
      <c r="I1181">
        <v>14001</v>
      </c>
      <c r="J1181">
        <f t="shared" si="100"/>
        <v>1750</v>
      </c>
      <c r="L1181" s="1" t="str">
        <f t="shared" si="97"/>
        <v>[{"bid":15005,"type":5,"num":1},{"bid":14001,"type":4,"num":1750}]</v>
      </c>
    </row>
    <row r="1182" spans="1:12" x14ac:dyDescent="0.2">
      <c r="A1182">
        <f>static_pve_stage!A1182</f>
        <v>40707</v>
      </c>
      <c r="B1182">
        <f>static_pve_stage!B1182</f>
        <v>40708</v>
      </c>
      <c r="C1182" t="str">
        <f>static_pve_stage!C1182</f>
        <v>当前波数 7/20</v>
      </c>
      <c r="E1182">
        <f t="shared" si="96"/>
        <v>15005</v>
      </c>
      <c r="F1182">
        <f t="shared" si="98"/>
        <v>2</v>
      </c>
      <c r="G1182">
        <f t="shared" si="101"/>
        <v>16007</v>
      </c>
      <c r="H1182">
        <f t="shared" si="99"/>
        <v>0</v>
      </c>
      <c r="I1182">
        <v>14001</v>
      </c>
      <c r="J1182">
        <f t="shared" si="100"/>
        <v>2250</v>
      </c>
      <c r="L1182" s="1" t="str">
        <f t="shared" si="97"/>
        <v>[{"bid":15005,"type":5,"num":2},{"bid":14001,"type":4,"num":2250}]</v>
      </c>
    </row>
    <row r="1183" spans="1:12" x14ac:dyDescent="0.2">
      <c r="A1183">
        <f>static_pve_stage!A1183</f>
        <v>40708</v>
      </c>
      <c r="B1183">
        <f>static_pve_stage!B1183</f>
        <v>40709</v>
      </c>
      <c r="C1183" t="str">
        <f>static_pve_stage!C1183</f>
        <v>当前波数 8/20</v>
      </c>
      <c r="E1183">
        <f t="shared" si="96"/>
        <v>15005</v>
      </c>
      <c r="F1183">
        <f t="shared" si="98"/>
        <v>2</v>
      </c>
      <c r="G1183">
        <f t="shared" si="101"/>
        <v>16007</v>
      </c>
      <c r="H1183">
        <f t="shared" si="99"/>
        <v>0</v>
      </c>
      <c r="I1183">
        <v>14001</v>
      </c>
      <c r="J1183">
        <f t="shared" si="100"/>
        <v>2750</v>
      </c>
      <c r="L1183" s="1" t="str">
        <f t="shared" si="97"/>
        <v>[{"bid":15005,"type":5,"num":2},{"bid":14001,"type":4,"num":2750}]</v>
      </c>
    </row>
    <row r="1184" spans="1:12" x14ac:dyDescent="0.2">
      <c r="A1184">
        <f>static_pve_stage!A1184</f>
        <v>40709</v>
      </c>
      <c r="B1184">
        <f>static_pve_stage!B1184</f>
        <v>40710</v>
      </c>
      <c r="C1184" t="str">
        <f>static_pve_stage!C1184</f>
        <v>当前波数 9/20</v>
      </c>
      <c r="E1184">
        <f t="shared" si="96"/>
        <v>15005</v>
      </c>
      <c r="F1184">
        <f t="shared" si="98"/>
        <v>3</v>
      </c>
      <c r="G1184">
        <f t="shared" si="101"/>
        <v>16007</v>
      </c>
      <c r="H1184">
        <f t="shared" si="99"/>
        <v>1</v>
      </c>
      <c r="I1184">
        <v>14001</v>
      </c>
      <c r="J1184">
        <f t="shared" si="100"/>
        <v>3250</v>
      </c>
      <c r="L1184" s="1" t="str">
        <f t="shared" si="97"/>
        <v>[{"bid":15005,"type":5,"num":3},{"bid":16007,"type":6,"num":1},{"bid":14001,"type":4,"num":3250}]</v>
      </c>
    </row>
    <row r="1185" spans="1:12" x14ac:dyDescent="0.2">
      <c r="A1185">
        <f>static_pve_stage!A1185</f>
        <v>40710</v>
      </c>
      <c r="B1185">
        <f>static_pve_stage!B1185</f>
        <v>40711</v>
      </c>
      <c r="C1185" t="str">
        <f>static_pve_stage!C1185</f>
        <v>当前波数 10/20\n下一波BOSS</v>
      </c>
      <c r="E1185">
        <f t="shared" si="96"/>
        <v>15005</v>
      </c>
      <c r="F1185">
        <f t="shared" si="98"/>
        <v>3</v>
      </c>
      <c r="G1185">
        <f t="shared" si="101"/>
        <v>16007</v>
      </c>
      <c r="H1185">
        <f t="shared" si="99"/>
        <v>1</v>
      </c>
      <c r="I1185">
        <v>14001</v>
      </c>
      <c r="J1185">
        <f t="shared" si="100"/>
        <v>3750</v>
      </c>
      <c r="L1185" s="1" t="str">
        <f t="shared" si="97"/>
        <v>[{"bid":15005,"type":5,"num":3},{"bid":16007,"type":6,"num":1},{"bid":14001,"type":4,"num":3750}]</v>
      </c>
    </row>
    <row r="1186" spans="1:12" x14ac:dyDescent="0.2">
      <c r="A1186">
        <f>static_pve_stage!A1186</f>
        <v>40711</v>
      </c>
      <c r="B1186">
        <f>static_pve_stage!B1186</f>
        <v>40712</v>
      </c>
      <c r="C1186" t="str">
        <f>static_pve_stage!C1186</f>
        <v>BOSS波\n需击杀所有怪物</v>
      </c>
      <c r="E1186">
        <f t="shared" si="96"/>
        <v>15005</v>
      </c>
      <c r="F1186">
        <f t="shared" si="98"/>
        <v>4</v>
      </c>
      <c r="G1186">
        <f t="shared" si="101"/>
        <v>16007</v>
      </c>
      <c r="H1186">
        <f t="shared" si="99"/>
        <v>1</v>
      </c>
      <c r="I1186">
        <v>14001</v>
      </c>
      <c r="J1186">
        <f t="shared" si="100"/>
        <v>4250</v>
      </c>
      <c r="L1186" s="1" t="str">
        <f t="shared" si="97"/>
        <v>[{"bid":15005,"type":5,"num":4},{"bid":16007,"type":6,"num":1},{"bid":14001,"type":4,"num":4250}]</v>
      </c>
    </row>
    <row r="1187" spans="1:12" x14ac:dyDescent="0.2">
      <c r="A1187">
        <f>static_pve_stage!A1187</f>
        <v>40712</v>
      </c>
      <c r="B1187">
        <f>static_pve_stage!B1187</f>
        <v>40713</v>
      </c>
      <c r="C1187" t="str">
        <f>static_pve_stage!C1187</f>
        <v>当前波数 11/20</v>
      </c>
      <c r="E1187">
        <f t="shared" si="96"/>
        <v>15005</v>
      </c>
      <c r="F1187">
        <f t="shared" si="98"/>
        <v>4</v>
      </c>
      <c r="G1187">
        <f t="shared" si="101"/>
        <v>16007</v>
      </c>
      <c r="H1187">
        <f t="shared" si="99"/>
        <v>1</v>
      </c>
      <c r="I1187">
        <v>14001</v>
      </c>
      <c r="J1187">
        <f t="shared" si="100"/>
        <v>4750</v>
      </c>
      <c r="L1187" s="1" t="str">
        <f t="shared" si="97"/>
        <v>[{"bid":15005,"type":5,"num":4},{"bid":16007,"type":6,"num":1},{"bid":14001,"type":4,"num":4750}]</v>
      </c>
    </row>
    <row r="1188" spans="1:12" x14ac:dyDescent="0.2">
      <c r="A1188">
        <f>static_pve_stage!A1188</f>
        <v>40713</v>
      </c>
      <c r="B1188">
        <f>static_pve_stage!B1188</f>
        <v>40714</v>
      </c>
      <c r="C1188" t="str">
        <f>static_pve_stage!C1188</f>
        <v>当前波数 12/20</v>
      </c>
      <c r="E1188">
        <f t="shared" si="96"/>
        <v>15005</v>
      </c>
      <c r="F1188">
        <f t="shared" si="98"/>
        <v>5</v>
      </c>
      <c r="G1188">
        <f t="shared" si="101"/>
        <v>16007</v>
      </c>
      <c r="H1188">
        <f t="shared" si="99"/>
        <v>1</v>
      </c>
      <c r="I1188">
        <v>14001</v>
      </c>
      <c r="J1188">
        <f t="shared" si="100"/>
        <v>5250</v>
      </c>
      <c r="L1188" s="1" t="str">
        <f t="shared" si="97"/>
        <v>[{"bid":15005,"type":5,"num":5},{"bid":16007,"type":6,"num":1},{"bid":14001,"type":4,"num":5250}]</v>
      </c>
    </row>
    <row r="1189" spans="1:12" x14ac:dyDescent="0.2">
      <c r="A1189">
        <f>static_pve_stage!A1189</f>
        <v>40714</v>
      </c>
      <c r="B1189">
        <f>static_pve_stage!B1189</f>
        <v>40715</v>
      </c>
      <c r="C1189" t="str">
        <f>static_pve_stage!C1189</f>
        <v>当前波数 13/20</v>
      </c>
      <c r="E1189">
        <f t="shared" si="96"/>
        <v>15005</v>
      </c>
      <c r="F1189">
        <f t="shared" si="98"/>
        <v>5</v>
      </c>
      <c r="G1189">
        <f t="shared" si="101"/>
        <v>16007</v>
      </c>
      <c r="H1189">
        <f t="shared" si="99"/>
        <v>2</v>
      </c>
      <c r="I1189">
        <v>14001</v>
      </c>
      <c r="J1189">
        <f t="shared" si="100"/>
        <v>5750</v>
      </c>
      <c r="L1189" s="1" t="str">
        <f t="shared" si="97"/>
        <v>[{"bid":15005,"type":5,"num":5},{"bid":16007,"type":6,"num":2},{"bid":14001,"type":4,"num":5750}]</v>
      </c>
    </row>
    <row r="1190" spans="1:12" x14ac:dyDescent="0.2">
      <c r="A1190">
        <f>static_pve_stage!A1190</f>
        <v>40715</v>
      </c>
      <c r="B1190">
        <f>static_pve_stage!B1190</f>
        <v>40716</v>
      </c>
      <c r="C1190" t="str">
        <f>static_pve_stage!C1190</f>
        <v>当前波数 14/20</v>
      </c>
      <c r="E1190">
        <f t="shared" si="96"/>
        <v>15005</v>
      </c>
      <c r="F1190">
        <f t="shared" si="98"/>
        <v>6</v>
      </c>
      <c r="G1190">
        <f t="shared" si="101"/>
        <v>16007</v>
      </c>
      <c r="H1190">
        <f t="shared" si="99"/>
        <v>2</v>
      </c>
      <c r="I1190">
        <v>14001</v>
      </c>
      <c r="J1190">
        <f t="shared" si="100"/>
        <v>6250</v>
      </c>
      <c r="L1190" s="1" t="str">
        <f t="shared" si="97"/>
        <v>[{"bid":15005,"type":5,"num":6},{"bid":16007,"type":6,"num":2},{"bid":14001,"type":4,"num":6250}]</v>
      </c>
    </row>
    <row r="1191" spans="1:12" x14ac:dyDescent="0.2">
      <c r="A1191">
        <f>static_pve_stage!A1191</f>
        <v>40716</v>
      </c>
      <c r="B1191">
        <f>static_pve_stage!B1191</f>
        <v>40717</v>
      </c>
      <c r="C1191" t="str">
        <f>static_pve_stage!C1191</f>
        <v>当前波数 15/20</v>
      </c>
      <c r="E1191">
        <f t="shared" si="96"/>
        <v>15005</v>
      </c>
      <c r="F1191">
        <f t="shared" si="98"/>
        <v>6</v>
      </c>
      <c r="G1191">
        <f t="shared" si="101"/>
        <v>16007</v>
      </c>
      <c r="H1191">
        <f t="shared" si="99"/>
        <v>2</v>
      </c>
      <c r="I1191">
        <v>14001</v>
      </c>
      <c r="J1191">
        <f t="shared" si="100"/>
        <v>6750</v>
      </c>
      <c r="L1191" s="1" t="str">
        <f t="shared" si="97"/>
        <v>[{"bid":15005,"type":5,"num":6},{"bid":16007,"type":6,"num":2},{"bid":14001,"type":4,"num":6750}]</v>
      </c>
    </row>
    <row r="1192" spans="1:12" x14ac:dyDescent="0.2">
      <c r="A1192">
        <f>static_pve_stage!A1192</f>
        <v>40717</v>
      </c>
      <c r="B1192">
        <f>static_pve_stage!B1192</f>
        <v>40718</v>
      </c>
      <c r="C1192" t="str">
        <f>static_pve_stage!C1192</f>
        <v>当前波数 16/20\n下一波BOSS</v>
      </c>
      <c r="E1192">
        <f t="shared" si="96"/>
        <v>15005</v>
      </c>
      <c r="F1192">
        <f t="shared" si="98"/>
        <v>7</v>
      </c>
      <c r="G1192">
        <f t="shared" si="101"/>
        <v>16007</v>
      </c>
      <c r="H1192">
        <f t="shared" si="99"/>
        <v>2</v>
      </c>
      <c r="I1192">
        <v>14001</v>
      </c>
      <c r="J1192">
        <f t="shared" si="100"/>
        <v>7250</v>
      </c>
      <c r="L1192" s="1" t="str">
        <f t="shared" si="97"/>
        <v>[{"bid":15005,"type":5,"num":7},{"bid":16007,"type":6,"num":2},{"bid":14001,"type":4,"num":7250}]</v>
      </c>
    </row>
    <row r="1193" spans="1:12" x14ac:dyDescent="0.2">
      <c r="A1193">
        <f>static_pve_stage!A1193</f>
        <v>40718</v>
      </c>
      <c r="B1193">
        <f>static_pve_stage!B1193</f>
        <v>40719</v>
      </c>
      <c r="C1193" t="str">
        <f>static_pve_stage!C1193</f>
        <v>BOSS波\n需击杀所有怪物</v>
      </c>
      <c r="E1193">
        <f t="shared" si="96"/>
        <v>15005</v>
      </c>
      <c r="F1193">
        <f t="shared" si="98"/>
        <v>7</v>
      </c>
      <c r="G1193">
        <f t="shared" si="101"/>
        <v>16007</v>
      </c>
      <c r="H1193">
        <f t="shared" si="99"/>
        <v>2</v>
      </c>
      <c r="I1193">
        <v>14001</v>
      </c>
      <c r="J1193">
        <f t="shared" si="100"/>
        <v>7750</v>
      </c>
      <c r="L1193" s="1" t="str">
        <f t="shared" si="97"/>
        <v>[{"bid":15005,"type":5,"num":7},{"bid":16007,"type":6,"num":2},{"bid":14001,"type":4,"num":7750}]</v>
      </c>
    </row>
    <row r="1194" spans="1:12" x14ac:dyDescent="0.2">
      <c r="A1194">
        <f>static_pve_stage!A1194</f>
        <v>40719</v>
      </c>
      <c r="B1194">
        <f>static_pve_stage!B1194</f>
        <v>40720</v>
      </c>
      <c r="C1194" t="str">
        <f>static_pve_stage!C1194</f>
        <v>当前波数 17/20</v>
      </c>
      <c r="E1194">
        <f t="shared" si="96"/>
        <v>15005</v>
      </c>
      <c r="F1194">
        <f t="shared" si="98"/>
        <v>8</v>
      </c>
      <c r="G1194">
        <f t="shared" si="101"/>
        <v>16007</v>
      </c>
      <c r="H1194">
        <f t="shared" si="99"/>
        <v>2</v>
      </c>
      <c r="I1194">
        <v>14001</v>
      </c>
      <c r="J1194">
        <f t="shared" si="100"/>
        <v>8250</v>
      </c>
      <c r="L1194" s="1" t="str">
        <f t="shared" si="97"/>
        <v>[{"bid":15005,"type":5,"num":8},{"bid":16007,"type":6,"num":2},{"bid":14001,"type":4,"num":8250}]</v>
      </c>
    </row>
    <row r="1195" spans="1:12" x14ac:dyDescent="0.2">
      <c r="A1195">
        <f>static_pve_stage!A1195</f>
        <v>40720</v>
      </c>
      <c r="B1195">
        <f>static_pve_stage!B1195</f>
        <v>40721</v>
      </c>
      <c r="C1195" t="str">
        <f>static_pve_stage!C1195</f>
        <v>当前波数 18/20</v>
      </c>
      <c r="E1195">
        <f t="shared" si="96"/>
        <v>15005</v>
      </c>
      <c r="F1195">
        <f t="shared" si="98"/>
        <v>8</v>
      </c>
      <c r="G1195">
        <f t="shared" si="101"/>
        <v>16007</v>
      </c>
      <c r="H1195">
        <f t="shared" si="99"/>
        <v>3</v>
      </c>
      <c r="I1195">
        <v>14001</v>
      </c>
      <c r="J1195">
        <f t="shared" si="100"/>
        <v>8750</v>
      </c>
      <c r="L1195" s="1" t="str">
        <f t="shared" si="97"/>
        <v>[{"bid":15005,"type":5,"num":8},{"bid":16007,"type":6,"num":3},{"bid":14001,"type":4,"num":8750}]</v>
      </c>
    </row>
    <row r="1196" spans="1:12" x14ac:dyDescent="0.2">
      <c r="A1196">
        <f>static_pve_stage!A1196</f>
        <v>40721</v>
      </c>
      <c r="B1196">
        <f>static_pve_stage!B1196</f>
        <v>40722</v>
      </c>
      <c r="C1196" t="str">
        <f>static_pve_stage!C1196</f>
        <v>当前波数 19/20</v>
      </c>
      <c r="E1196">
        <f t="shared" si="96"/>
        <v>15005</v>
      </c>
      <c r="F1196">
        <f t="shared" si="98"/>
        <v>9</v>
      </c>
      <c r="G1196">
        <f t="shared" si="101"/>
        <v>16007</v>
      </c>
      <c r="H1196">
        <f t="shared" si="99"/>
        <v>3</v>
      </c>
      <c r="I1196">
        <v>14001</v>
      </c>
      <c r="J1196">
        <f t="shared" si="100"/>
        <v>9250</v>
      </c>
      <c r="L1196" s="1" t="str">
        <f t="shared" si="97"/>
        <v>[{"bid":15005,"type":5,"num":9},{"bid":16007,"type":6,"num":3},{"bid":14001,"type":4,"num":9250}]</v>
      </c>
    </row>
    <row r="1197" spans="1:12" x14ac:dyDescent="0.2">
      <c r="A1197">
        <f>static_pve_stage!A1197</f>
        <v>40722</v>
      </c>
      <c r="B1197">
        <f>static_pve_stage!B1197</f>
        <v>40723</v>
      </c>
      <c r="C1197" t="str">
        <f>static_pve_stage!C1197</f>
        <v>当前波数 20/20\n下一波BOSS</v>
      </c>
      <c r="E1197">
        <f t="shared" si="96"/>
        <v>15005</v>
      </c>
      <c r="F1197">
        <f t="shared" si="98"/>
        <v>9</v>
      </c>
      <c r="G1197">
        <f t="shared" si="101"/>
        <v>16007</v>
      </c>
      <c r="H1197">
        <f t="shared" si="99"/>
        <v>3</v>
      </c>
      <c r="I1197">
        <v>14001</v>
      </c>
      <c r="J1197">
        <f t="shared" si="100"/>
        <v>9750</v>
      </c>
      <c r="L1197" s="1" t="str">
        <f t="shared" si="97"/>
        <v>[{"bid":15005,"type":5,"num":9},{"bid":16007,"type":6,"num":3},{"bid":14001,"type":4,"num":9750}]</v>
      </c>
    </row>
    <row r="1198" spans="1:12" x14ac:dyDescent="0.2">
      <c r="A1198">
        <f>static_pve_stage!A1198</f>
        <v>40723</v>
      </c>
      <c r="B1198">
        <f>static_pve_stage!B1198</f>
        <v>-1</v>
      </c>
      <c r="C1198" t="str">
        <f>static_pve_stage!C1198</f>
        <v>BOSS波\n需击杀所有怪物</v>
      </c>
      <c r="E1198">
        <f t="shared" si="96"/>
        <v>15005</v>
      </c>
      <c r="F1198">
        <f t="shared" si="98"/>
        <v>10</v>
      </c>
      <c r="G1198">
        <f t="shared" si="101"/>
        <v>16007</v>
      </c>
      <c r="H1198">
        <f t="shared" si="99"/>
        <v>3</v>
      </c>
      <c r="I1198">
        <v>14001</v>
      </c>
      <c r="J1198">
        <f t="shared" si="100"/>
        <v>10000</v>
      </c>
      <c r="L1198" s="1" t="str">
        <f t="shared" si="97"/>
        <v>[{"bid":15005,"type":5,"num":10},{"bid":16007,"type":6,"num":3},{"bid":14001,"type":4,"num":10000}]</v>
      </c>
    </row>
    <row r="1199" spans="1:12" x14ac:dyDescent="0.2">
      <c r="A1199">
        <f>static_pve_stage!A1199</f>
        <v>40801</v>
      </c>
      <c r="B1199">
        <f>static_pve_stage!B1199</f>
        <v>40802</v>
      </c>
      <c r="C1199" t="str">
        <f>static_pve_stage!C1199</f>
        <v>当前波数 1/20</v>
      </c>
      <c r="E1199">
        <f t="shared" si="96"/>
        <v>15005</v>
      </c>
      <c r="F1199">
        <f t="shared" si="98"/>
        <v>0</v>
      </c>
      <c r="G1199">
        <f t="shared" si="101"/>
        <v>16007</v>
      </c>
      <c r="H1199">
        <f t="shared" si="99"/>
        <v>0</v>
      </c>
      <c r="I1199">
        <v>14001</v>
      </c>
      <c r="J1199">
        <f t="shared" si="100"/>
        <v>0</v>
      </c>
      <c r="L1199" s="1" t="str">
        <f t="shared" si="97"/>
        <v>[]</v>
      </c>
    </row>
    <row r="1200" spans="1:12" x14ac:dyDescent="0.2">
      <c r="A1200">
        <f>static_pve_stage!A1200</f>
        <v>40802</v>
      </c>
      <c r="B1200">
        <f>static_pve_stage!B1200</f>
        <v>40803</v>
      </c>
      <c r="C1200" t="str">
        <f>static_pve_stage!C1200</f>
        <v>当前波数 2/20</v>
      </c>
      <c r="E1200">
        <f t="shared" si="96"/>
        <v>15005</v>
      </c>
      <c r="F1200">
        <f t="shared" si="98"/>
        <v>0</v>
      </c>
      <c r="G1200">
        <f t="shared" si="101"/>
        <v>16007</v>
      </c>
      <c r="H1200">
        <f t="shared" si="99"/>
        <v>0</v>
      </c>
      <c r="I1200">
        <v>14001</v>
      </c>
      <c r="J1200">
        <f t="shared" si="100"/>
        <v>275</v>
      </c>
      <c r="L1200" s="1" t="str">
        <f t="shared" si="97"/>
        <v>[{"bid":14001,"type":4,"num":275}]</v>
      </c>
    </row>
    <row r="1201" spans="1:12" x14ac:dyDescent="0.2">
      <c r="A1201">
        <f>static_pve_stage!A1201</f>
        <v>40803</v>
      </c>
      <c r="B1201">
        <f>static_pve_stage!B1201</f>
        <v>40804</v>
      </c>
      <c r="C1201" t="str">
        <f>static_pve_stage!C1201</f>
        <v>当前波数 3/20</v>
      </c>
      <c r="E1201">
        <f t="shared" si="96"/>
        <v>15005</v>
      </c>
      <c r="F1201">
        <f t="shared" si="98"/>
        <v>0</v>
      </c>
      <c r="G1201">
        <f t="shared" si="101"/>
        <v>16007</v>
      </c>
      <c r="H1201">
        <f t="shared" si="99"/>
        <v>0</v>
      </c>
      <c r="I1201">
        <v>14001</v>
      </c>
      <c r="J1201">
        <f t="shared" si="100"/>
        <v>550</v>
      </c>
      <c r="L1201" s="1" t="str">
        <f t="shared" si="97"/>
        <v>[{"bid":14001,"type":4,"num":550}]</v>
      </c>
    </row>
    <row r="1202" spans="1:12" x14ac:dyDescent="0.2">
      <c r="A1202">
        <f>static_pve_stage!A1202</f>
        <v>40804</v>
      </c>
      <c r="B1202">
        <f>static_pve_stage!B1202</f>
        <v>40805</v>
      </c>
      <c r="C1202" t="str">
        <f>static_pve_stage!C1202</f>
        <v>当前波数 4/20</v>
      </c>
      <c r="E1202">
        <f t="shared" si="96"/>
        <v>15005</v>
      </c>
      <c r="F1202">
        <f t="shared" si="98"/>
        <v>0</v>
      </c>
      <c r="G1202">
        <f t="shared" si="101"/>
        <v>16007</v>
      </c>
      <c r="H1202">
        <f t="shared" si="99"/>
        <v>0</v>
      </c>
      <c r="I1202">
        <v>14001</v>
      </c>
      <c r="J1202">
        <f t="shared" si="100"/>
        <v>825</v>
      </c>
      <c r="L1202" s="1" t="str">
        <f t="shared" si="97"/>
        <v>[{"bid":14001,"type":4,"num":825}]</v>
      </c>
    </row>
    <row r="1203" spans="1:12" x14ac:dyDescent="0.2">
      <c r="A1203">
        <f>static_pve_stage!A1203</f>
        <v>40805</v>
      </c>
      <c r="B1203">
        <f>static_pve_stage!B1203</f>
        <v>40806</v>
      </c>
      <c r="C1203" t="str">
        <f>static_pve_stage!C1203</f>
        <v>当前波数 5/20</v>
      </c>
      <c r="E1203">
        <f t="shared" si="96"/>
        <v>15005</v>
      </c>
      <c r="F1203">
        <f t="shared" si="98"/>
        <v>1</v>
      </c>
      <c r="G1203">
        <f t="shared" si="101"/>
        <v>16007</v>
      </c>
      <c r="H1203">
        <f t="shared" si="99"/>
        <v>0</v>
      </c>
      <c r="I1203">
        <v>14001</v>
      </c>
      <c r="J1203">
        <f t="shared" si="100"/>
        <v>1375</v>
      </c>
      <c r="L1203" s="1" t="str">
        <f t="shared" si="97"/>
        <v>[{"bid":15005,"type":5,"num":1},{"bid":14001,"type":4,"num":1375}]</v>
      </c>
    </row>
    <row r="1204" spans="1:12" x14ac:dyDescent="0.2">
      <c r="A1204">
        <f>static_pve_stage!A1204</f>
        <v>40806</v>
      </c>
      <c r="B1204">
        <f>static_pve_stage!B1204</f>
        <v>40807</v>
      </c>
      <c r="C1204" t="str">
        <f>static_pve_stage!C1204</f>
        <v>当前波数 6/20</v>
      </c>
      <c r="E1204">
        <f t="shared" si="96"/>
        <v>15005</v>
      </c>
      <c r="F1204">
        <f t="shared" si="98"/>
        <v>1</v>
      </c>
      <c r="G1204">
        <f t="shared" si="101"/>
        <v>16007</v>
      </c>
      <c r="H1204">
        <f t="shared" si="99"/>
        <v>0</v>
      </c>
      <c r="I1204">
        <v>14001</v>
      </c>
      <c r="J1204">
        <f t="shared" si="100"/>
        <v>1925</v>
      </c>
      <c r="L1204" s="1" t="str">
        <f t="shared" si="97"/>
        <v>[{"bid":15005,"type":5,"num":1},{"bid":14001,"type":4,"num":1925}]</v>
      </c>
    </row>
    <row r="1205" spans="1:12" x14ac:dyDescent="0.2">
      <c r="A1205">
        <f>static_pve_stage!A1205</f>
        <v>40807</v>
      </c>
      <c r="B1205">
        <f>static_pve_stage!B1205</f>
        <v>40808</v>
      </c>
      <c r="C1205" t="str">
        <f>static_pve_stage!C1205</f>
        <v>当前波数 7/20</v>
      </c>
      <c r="E1205">
        <f t="shared" si="96"/>
        <v>15005</v>
      </c>
      <c r="F1205">
        <f t="shared" si="98"/>
        <v>2</v>
      </c>
      <c r="G1205">
        <f t="shared" si="101"/>
        <v>16007</v>
      </c>
      <c r="H1205">
        <f t="shared" si="99"/>
        <v>0</v>
      </c>
      <c r="I1205">
        <v>14001</v>
      </c>
      <c r="J1205">
        <f t="shared" si="100"/>
        <v>2475</v>
      </c>
      <c r="L1205" s="1" t="str">
        <f t="shared" si="97"/>
        <v>[{"bid":15005,"type":5,"num":2},{"bid":14001,"type":4,"num":2475}]</v>
      </c>
    </row>
    <row r="1206" spans="1:12" x14ac:dyDescent="0.2">
      <c r="A1206">
        <f>static_pve_stage!A1206</f>
        <v>40808</v>
      </c>
      <c r="B1206">
        <f>static_pve_stage!B1206</f>
        <v>40809</v>
      </c>
      <c r="C1206" t="str">
        <f>static_pve_stage!C1206</f>
        <v>当前波数 8/20</v>
      </c>
      <c r="E1206">
        <f t="shared" si="96"/>
        <v>15005</v>
      </c>
      <c r="F1206">
        <f t="shared" si="98"/>
        <v>3</v>
      </c>
      <c r="G1206">
        <f t="shared" si="101"/>
        <v>16007</v>
      </c>
      <c r="H1206">
        <f t="shared" si="99"/>
        <v>1</v>
      </c>
      <c r="I1206">
        <v>14001</v>
      </c>
      <c r="J1206">
        <f t="shared" si="100"/>
        <v>3025</v>
      </c>
      <c r="L1206" s="1" t="str">
        <f t="shared" si="97"/>
        <v>[{"bid":15005,"type":5,"num":3},{"bid":16007,"type":6,"num":1},{"bid":14001,"type":4,"num":3025}]</v>
      </c>
    </row>
    <row r="1207" spans="1:12" x14ac:dyDescent="0.2">
      <c r="A1207">
        <f>static_pve_stage!A1207</f>
        <v>40809</v>
      </c>
      <c r="B1207">
        <f>static_pve_stage!B1207</f>
        <v>40810</v>
      </c>
      <c r="C1207" t="str">
        <f>static_pve_stage!C1207</f>
        <v>当前波数 9/20</v>
      </c>
      <c r="E1207">
        <f t="shared" si="96"/>
        <v>15005</v>
      </c>
      <c r="F1207">
        <f t="shared" si="98"/>
        <v>3</v>
      </c>
      <c r="G1207">
        <f t="shared" si="101"/>
        <v>16007</v>
      </c>
      <c r="H1207">
        <f t="shared" si="99"/>
        <v>1</v>
      </c>
      <c r="I1207">
        <v>14001</v>
      </c>
      <c r="J1207">
        <f t="shared" si="100"/>
        <v>3575</v>
      </c>
      <c r="L1207" s="1" t="str">
        <f t="shared" si="97"/>
        <v>[{"bid":15005,"type":5,"num":3},{"bid":16007,"type":6,"num":1},{"bid":14001,"type":4,"num":3575}]</v>
      </c>
    </row>
    <row r="1208" spans="1:12" x14ac:dyDescent="0.2">
      <c r="A1208">
        <f>static_pve_stage!A1208</f>
        <v>40810</v>
      </c>
      <c r="B1208">
        <f>static_pve_stage!B1208</f>
        <v>40811</v>
      </c>
      <c r="C1208" t="str">
        <f>static_pve_stage!C1208</f>
        <v>当前波数 10/20\n下一波BOSS</v>
      </c>
      <c r="E1208">
        <f t="shared" si="96"/>
        <v>15005</v>
      </c>
      <c r="F1208">
        <f t="shared" si="98"/>
        <v>4</v>
      </c>
      <c r="G1208">
        <f t="shared" si="101"/>
        <v>16007</v>
      </c>
      <c r="H1208">
        <f t="shared" si="99"/>
        <v>1</v>
      </c>
      <c r="I1208">
        <v>14001</v>
      </c>
      <c r="J1208">
        <f t="shared" si="100"/>
        <v>4125</v>
      </c>
      <c r="L1208" s="1" t="str">
        <f t="shared" si="97"/>
        <v>[{"bid":15005,"type":5,"num":4},{"bid":16007,"type":6,"num":1},{"bid":14001,"type":4,"num":4125}]</v>
      </c>
    </row>
    <row r="1209" spans="1:12" x14ac:dyDescent="0.2">
      <c r="A1209">
        <f>static_pve_stage!A1209</f>
        <v>40811</v>
      </c>
      <c r="B1209">
        <f>static_pve_stage!B1209</f>
        <v>40812</v>
      </c>
      <c r="C1209" t="str">
        <f>static_pve_stage!C1209</f>
        <v>BOSS波\n需击杀所有怪物</v>
      </c>
      <c r="E1209">
        <f t="shared" si="96"/>
        <v>15005</v>
      </c>
      <c r="F1209">
        <f t="shared" si="98"/>
        <v>4</v>
      </c>
      <c r="G1209">
        <f t="shared" si="101"/>
        <v>16007</v>
      </c>
      <c r="H1209">
        <f t="shared" si="99"/>
        <v>1</v>
      </c>
      <c r="I1209">
        <v>14001</v>
      </c>
      <c r="J1209">
        <f t="shared" si="100"/>
        <v>4675</v>
      </c>
      <c r="L1209" s="1" t="str">
        <f t="shared" si="97"/>
        <v>[{"bid":15005,"type":5,"num":4},{"bid":16007,"type":6,"num":1},{"bid":14001,"type":4,"num":4675}]</v>
      </c>
    </row>
    <row r="1210" spans="1:12" x14ac:dyDescent="0.2">
      <c r="A1210">
        <f>static_pve_stage!A1210</f>
        <v>40812</v>
      </c>
      <c r="B1210">
        <f>static_pve_stage!B1210</f>
        <v>40813</v>
      </c>
      <c r="C1210" t="str">
        <f>static_pve_stage!C1210</f>
        <v>当前波数 11/20</v>
      </c>
      <c r="E1210">
        <f t="shared" si="96"/>
        <v>15005</v>
      </c>
      <c r="F1210">
        <f t="shared" si="98"/>
        <v>5</v>
      </c>
      <c r="G1210">
        <f t="shared" si="101"/>
        <v>16007</v>
      </c>
      <c r="H1210">
        <f t="shared" si="99"/>
        <v>1</v>
      </c>
      <c r="I1210">
        <v>14001</v>
      </c>
      <c r="J1210">
        <f t="shared" si="100"/>
        <v>5225</v>
      </c>
      <c r="L1210" s="1" t="str">
        <f t="shared" si="97"/>
        <v>[{"bid":15005,"type":5,"num":5},{"bid":16007,"type":6,"num":1},{"bid":14001,"type":4,"num":5225}]</v>
      </c>
    </row>
    <row r="1211" spans="1:12" x14ac:dyDescent="0.2">
      <c r="A1211">
        <f>static_pve_stage!A1211</f>
        <v>40813</v>
      </c>
      <c r="B1211">
        <f>static_pve_stage!B1211</f>
        <v>40814</v>
      </c>
      <c r="C1211" t="str">
        <f>static_pve_stage!C1211</f>
        <v>当前波数 12/20</v>
      </c>
      <c r="E1211">
        <f t="shared" si="96"/>
        <v>15005</v>
      </c>
      <c r="F1211">
        <f t="shared" si="98"/>
        <v>5</v>
      </c>
      <c r="G1211">
        <f t="shared" si="101"/>
        <v>16007</v>
      </c>
      <c r="H1211">
        <f t="shared" si="99"/>
        <v>2</v>
      </c>
      <c r="I1211">
        <v>14001</v>
      </c>
      <c r="J1211">
        <f t="shared" si="100"/>
        <v>5775</v>
      </c>
      <c r="L1211" s="1" t="str">
        <f t="shared" si="97"/>
        <v>[{"bid":15005,"type":5,"num":5},{"bid":16007,"type":6,"num":2},{"bid":14001,"type":4,"num":5775}]</v>
      </c>
    </row>
    <row r="1212" spans="1:12" x14ac:dyDescent="0.2">
      <c r="A1212">
        <f>static_pve_stage!A1212</f>
        <v>40814</v>
      </c>
      <c r="B1212">
        <f>static_pve_stage!B1212</f>
        <v>40815</v>
      </c>
      <c r="C1212" t="str">
        <f>static_pve_stage!C1212</f>
        <v>当前波数 13/20</v>
      </c>
      <c r="E1212">
        <f t="shared" si="96"/>
        <v>15005</v>
      </c>
      <c r="F1212">
        <f t="shared" si="98"/>
        <v>6</v>
      </c>
      <c r="G1212">
        <f t="shared" si="101"/>
        <v>16007</v>
      </c>
      <c r="H1212">
        <f t="shared" si="99"/>
        <v>2</v>
      </c>
      <c r="I1212">
        <v>14001</v>
      </c>
      <c r="J1212">
        <f t="shared" si="100"/>
        <v>6325</v>
      </c>
      <c r="L1212" s="1" t="str">
        <f t="shared" si="97"/>
        <v>[{"bid":15005,"type":5,"num":6},{"bid":16007,"type":6,"num":2},{"bid":14001,"type":4,"num":6325}]</v>
      </c>
    </row>
    <row r="1213" spans="1:12" x14ac:dyDescent="0.2">
      <c r="A1213">
        <f>static_pve_stage!A1213</f>
        <v>40815</v>
      </c>
      <c r="B1213">
        <f>static_pve_stage!B1213</f>
        <v>40816</v>
      </c>
      <c r="C1213" t="str">
        <f>static_pve_stage!C1213</f>
        <v>当前波数 14/20</v>
      </c>
      <c r="E1213">
        <f t="shared" si="96"/>
        <v>15005</v>
      </c>
      <c r="F1213">
        <f t="shared" si="98"/>
        <v>6</v>
      </c>
      <c r="G1213">
        <f t="shared" si="101"/>
        <v>16007</v>
      </c>
      <c r="H1213">
        <f t="shared" si="99"/>
        <v>2</v>
      </c>
      <c r="I1213">
        <v>14001</v>
      </c>
      <c r="J1213">
        <f t="shared" si="100"/>
        <v>6875</v>
      </c>
      <c r="L1213" s="1" t="str">
        <f t="shared" si="97"/>
        <v>[{"bid":15005,"type":5,"num":6},{"bid":16007,"type":6,"num":2},{"bid":14001,"type":4,"num":6875}]</v>
      </c>
    </row>
    <row r="1214" spans="1:12" x14ac:dyDescent="0.2">
      <c r="A1214">
        <f>static_pve_stage!A1214</f>
        <v>40816</v>
      </c>
      <c r="B1214">
        <f>static_pve_stage!B1214</f>
        <v>40817</v>
      </c>
      <c r="C1214" t="str">
        <f>static_pve_stage!C1214</f>
        <v>当前波数 15/20</v>
      </c>
      <c r="E1214">
        <f t="shared" si="96"/>
        <v>15005</v>
      </c>
      <c r="F1214">
        <f t="shared" si="98"/>
        <v>7</v>
      </c>
      <c r="G1214">
        <f t="shared" si="101"/>
        <v>16007</v>
      </c>
      <c r="H1214">
        <f t="shared" si="99"/>
        <v>2</v>
      </c>
      <c r="I1214">
        <v>14001</v>
      </c>
      <c r="J1214">
        <f t="shared" si="100"/>
        <v>7425</v>
      </c>
      <c r="L1214" s="1" t="str">
        <f t="shared" si="97"/>
        <v>[{"bid":15005,"type":5,"num":7},{"bid":16007,"type":6,"num":2},{"bid":14001,"type":4,"num":7425}]</v>
      </c>
    </row>
    <row r="1215" spans="1:12" x14ac:dyDescent="0.2">
      <c r="A1215">
        <f>static_pve_stage!A1215</f>
        <v>40817</v>
      </c>
      <c r="B1215">
        <f>static_pve_stage!B1215</f>
        <v>40818</v>
      </c>
      <c r="C1215" t="str">
        <f>static_pve_stage!C1215</f>
        <v>当前波数 16/20\n下一波BOSS</v>
      </c>
      <c r="E1215">
        <f t="shared" si="96"/>
        <v>15005</v>
      </c>
      <c r="F1215">
        <f t="shared" si="98"/>
        <v>7</v>
      </c>
      <c r="G1215">
        <f t="shared" si="101"/>
        <v>16007</v>
      </c>
      <c r="H1215">
        <f t="shared" si="99"/>
        <v>2</v>
      </c>
      <c r="I1215">
        <v>14001</v>
      </c>
      <c r="J1215">
        <f t="shared" si="100"/>
        <v>7975</v>
      </c>
      <c r="L1215" s="1" t="str">
        <f t="shared" si="97"/>
        <v>[{"bid":15005,"type":5,"num":7},{"bid":16007,"type":6,"num":2},{"bid":14001,"type":4,"num":7975}]</v>
      </c>
    </row>
    <row r="1216" spans="1:12" x14ac:dyDescent="0.2">
      <c r="A1216">
        <f>static_pve_stage!A1216</f>
        <v>40818</v>
      </c>
      <c r="B1216">
        <f>static_pve_stage!B1216</f>
        <v>40819</v>
      </c>
      <c r="C1216" t="str">
        <f>static_pve_stage!C1216</f>
        <v>BOSS波\n需击杀所有怪物</v>
      </c>
      <c r="E1216">
        <f t="shared" si="96"/>
        <v>15005</v>
      </c>
      <c r="F1216">
        <f t="shared" si="98"/>
        <v>8</v>
      </c>
      <c r="G1216">
        <f t="shared" si="101"/>
        <v>16007</v>
      </c>
      <c r="H1216">
        <f t="shared" si="99"/>
        <v>2</v>
      </c>
      <c r="I1216">
        <v>14001</v>
      </c>
      <c r="J1216">
        <f t="shared" si="100"/>
        <v>8525</v>
      </c>
      <c r="L1216" s="1" t="str">
        <f t="shared" si="97"/>
        <v>[{"bid":15005,"type":5,"num":8},{"bid":16007,"type":6,"num":2},{"bid":14001,"type":4,"num":8525}]</v>
      </c>
    </row>
    <row r="1217" spans="1:12" x14ac:dyDescent="0.2">
      <c r="A1217">
        <f>static_pve_stage!A1217</f>
        <v>40819</v>
      </c>
      <c r="B1217">
        <f>static_pve_stage!B1217</f>
        <v>40820</v>
      </c>
      <c r="C1217" t="str">
        <f>static_pve_stage!C1217</f>
        <v>当前波数 17/20</v>
      </c>
      <c r="E1217">
        <f t="shared" si="96"/>
        <v>15005</v>
      </c>
      <c r="F1217">
        <f t="shared" si="98"/>
        <v>9</v>
      </c>
      <c r="G1217">
        <f t="shared" si="101"/>
        <v>16007</v>
      </c>
      <c r="H1217">
        <f t="shared" si="99"/>
        <v>3</v>
      </c>
      <c r="I1217">
        <v>14001</v>
      </c>
      <c r="J1217">
        <f t="shared" si="100"/>
        <v>9075</v>
      </c>
      <c r="L1217" s="1" t="str">
        <f t="shared" si="97"/>
        <v>[{"bid":15005,"type":5,"num":9},{"bid":16007,"type":6,"num":3},{"bid":14001,"type":4,"num":9075}]</v>
      </c>
    </row>
    <row r="1218" spans="1:12" x14ac:dyDescent="0.2">
      <c r="A1218">
        <f>static_pve_stage!A1218</f>
        <v>40820</v>
      </c>
      <c r="B1218">
        <f>static_pve_stage!B1218</f>
        <v>40821</v>
      </c>
      <c r="C1218" t="str">
        <f>static_pve_stage!C1218</f>
        <v>当前波数 18/20</v>
      </c>
      <c r="E1218">
        <f t="shared" si="96"/>
        <v>15005</v>
      </c>
      <c r="F1218">
        <f t="shared" si="98"/>
        <v>9</v>
      </c>
      <c r="G1218">
        <f t="shared" si="101"/>
        <v>16007</v>
      </c>
      <c r="H1218">
        <f t="shared" si="99"/>
        <v>3</v>
      </c>
      <c r="I1218">
        <v>14001</v>
      </c>
      <c r="J1218">
        <f t="shared" si="100"/>
        <v>9625</v>
      </c>
      <c r="L1218" s="1" t="str">
        <f t="shared" si="97"/>
        <v>[{"bid":15005,"type":5,"num":9},{"bid":16007,"type":6,"num":3},{"bid":14001,"type":4,"num":9625}]</v>
      </c>
    </row>
    <row r="1219" spans="1:12" x14ac:dyDescent="0.2">
      <c r="A1219">
        <f>static_pve_stage!A1219</f>
        <v>40821</v>
      </c>
      <c r="B1219">
        <f>static_pve_stage!B1219</f>
        <v>40822</v>
      </c>
      <c r="C1219" t="str">
        <f>static_pve_stage!C1219</f>
        <v>当前波数 19/20</v>
      </c>
      <c r="E1219">
        <f t="shared" si="96"/>
        <v>15005</v>
      </c>
      <c r="F1219">
        <f t="shared" si="98"/>
        <v>10</v>
      </c>
      <c r="G1219">
        <f t="shared" si="101"/>
        <v>16007</v>
      </c>
      <c r="H1219">
        <f t="shared" si="99"/>
        <v>3</v>
      </c>
      <c r="I1219">
        <v>14001</v>
      </c>
      <c r="J1219">
        <f t="shared" si="100"/>
        <v>10175</v>
      </c>
      <c r="L1219" s="1" t="str">
        <f t="shared" si="97"/>
        <v>[{"bid":15005,"type":5,"num":10},{"bid":16007,"type":6,"num":3},{"bid":14001,"type":4,"num":10175}]</v>
      </c>
    </row>
    <row r="1220" spans="1:12" x14ac:dyDescent="0.2">
      <c r="A1220">
        <f>static_pve_stage!A1220</f>
        <v>40822</v>
      </c>
      <c r="B1220">
        <f>static_pve_stage!B1220</f>
        <v>40823</v>
      </c>
      <c r="C1220" t="str">
        <f>static_pve_stage!C1220</f>
        <v>当前波数 20/20\n下一波BOSS</v>
      </c>
      <c r="E1220">
        <f t="shared" si="96"/>
        <v>15005</v>
      </c>
      <c r="F1220">
        <f t="shared" si="98"/>
        <v>10</v>
      </c>
      <c r="G1220">
        <f t="shared" si="101"/>
        <v>16007</v>
      </c>
      <c r="H1220">
        <f t="shared" si="99"/>
        <v>3</v>
      </c>
      <c r="I1220">
        <v>14001</v>
      </c>
      <c r="J1220">
        <f t="shared" si="100"/>
        <v>10725</v>
      </c>
      <c r="L1220" s="1" t="str">
        <f t="shared" si="97"/>
        <v>[{"bid":15005,"type":5,"num":10},{"bid":16007,"type":6,"num":3},{"bid":14001,"type":4,"num":10725}]</v>
      </c>
    </row>
    <row r="1221" spans="1:12" x14ac:dyDescent="0.2">
      <c r="A1221">
        <f>static_pve_stage!A1221</f>
        <v>40823</v>
      </c>
      <c r="B1221">
        <f>static_pve_stage!B1221</f>
        <v>-1</v>
      </c>
      <c r="C1221" t="str">
        <f>static_pve_stage!C1221</f>
        <v>BOSS波\n需击杀所有怪物</v>
      </c>
      <c r="E1221">
        <f t="shared" si="96"/>
        <v>15005</v>
      </c>
      <c r="F1221">
        <f t="shared" si="98"/>
        <v>11</v>
      </c>
      <c r="G1221">
        <f t="shared" si="101"/>
        <v>16007</v>
      </c>
      <c r="H1221">
        <f t="shared" si="99"/>
        <v>3</v>
      </c>
      <c r="I1221">
        <v>14001</v>
      </c>
      <c r="J1221">
        <f t="shared" si="100"/>
        <v>11000</v>
      </c>
      <c r="L1221" s="1" t="str">
        <f t="shared" si="97"/>
        <v>[{"bid":15005,"type":5,"num":11},{"bid":16007,"type":6,"num":3},{"bid":14001,"type":4,"num":11000}]</v>
      </c>
    </row>
    <row r="1222" spans="1:12" x14ac:dyDescent="0.2">
      <c r="A1222">
        <f>static_pve_stage!A1222</f>
        <v>40901</v>
      </c>
      <c r="B1222">
        <f>static_pve_stage!B1222</f>
        <v>40902</v>
      </c>
      <c r="C1222" t="str">
        <f>static_pve_stage!C1222</f>
        <v>当前波数 1/20</v>
      </c>
      <c r="E1222">
        <f t="shared" si="96"/>
        <v>15005</v>
      </c>
      <c r="F1222">
        <f t="shared" si="98"/>
        <v>0</v>
      </c>
      <c r="G1222">
        <f t="shared" si="101"/>
        <v>16007</v>
      </c>
      <c r="H1222">
        <f t="shared" si="99"/>
        <v>0</v>
      </c>
      <c r="I1222">
        <v>14001</v>
      </c>
      <c r="J1222">
        <f t="shared" si="100"/>
        <v>0</v>
      </c>
      <c r="L1222" s="1" t="str">
        <f t="shared" si="97"/>
        <v>[]</v>
      </c>
    </row>
    <row r="1223" spans="1:12" x14ac:dyDescent="0.2">
      <c r="A1223">
        <f>static_pve_stage!A1223</f>
        <v>40902</v>
      </c>
      <c r="B1223">
        <f>static_pve_stage!B1223</f>
        <v>40903</v>
      </c>
      <c r="C1223" t="str">
        <f>static_pve_stage!C1223</f>
        <v>当前波数 2/20</v>
      </c>
      <c r="E1223">
        <f t="shared" si="96"/>
        <v>15005</v>
      </c>
      <c r="F1223">
        <f t="shared" si="98"/>
        <v>0</v>
      </c>
      <c r="G1223">
        <f t="shared" si="101"/>
        <v>16007</v>
      </c>
      <c r="H1223">
        <f t="shared" si="99"/>
        <v>0</v>
      </c>
      <c r="I1223">
        <v>14001</v>
      </c>
      <c r="J1223">
        <f t="shared" si="100"/>
        <v>300</v>
      </c>
      <c r="L1223" s="1" t="str">
        <f t="shared" si="97"/>
        <v>[{"bid":14001,"type":4,"num":300}]</v>
      </c>
    </row>
    <row r="1224" spans="1:12" x14ac:dyDescent="0.2">
      <c r="A1224">
        <f>static_pve_stage!A1224</f>
        <v>40903</v>
      </c>
      <c r="B1224">
        <f>static_pve_stage!B1224</f>
        <v>40904</v>
      </c>
      <c r="C1224" t="str">
        <f>static_pve_stage!C1224</f>
        <v>当前波数 3/20</v>
      </c>
      <c r="E1224">
        <f t="shared" si="96"/>
        <v>15005</v>
      </c>
      <c r="F1224">
        <f t="shared" si="98"/>
        <v>0</v>
      </c>
      <c r="G1224">
        <f t="shared" si="101"/>
        <v>16007</v>
      </c>
      <c r="H1224">
        <f t="shared" si="99"/>
        <v>0</v>
      </c>
      <c r="I1224">
        <v>14001</v>
      </c>
      <c r="J1224">
        <f t="shared" si="100"/>
        <v>600</v>
      </c>
      <c r="L1224" s="1" t="str">
        <f t="shared" si="97"/>
        <v>[{"bid":14001,"type":4,"num":600}]</v>
      </c>
    </row>
    <row r="1225" spans="1:12" x14ac:dyDescent="0.2">
      <c r="A1225">
        <f>static_pve_stage!A1225</f>
        <v>40904</v>
      </c>
      <c r="B1225">
        <f>static_pve_stage!B1225</f>
        <v>40905</v>
      </c>
      <c r="C1225" t="str">
        <f>static_pve_stage!C1225</f>
        <v>当前波数 4/20</v>
      </c>
      <c r="E1225">
        <f t="shared" si="96"/>
        <v>15005</v>
      </c>
      <c r="F1225">
        <f t="shared" si="98"/>
        <v>0</v>
      </c>
      <c r="G1225">
        <f t="shared" si="101"/>
        <v>16007</v>
      </c>
      <c r="H1225">
        <f t="shared" si="99"/>
        <v>0</v>
      </c>
      <c r="I1225">
        <v>14001</v>
      </c>
      <c r="J1225">
        <f t="shared" si="100"/>
        <v>900</v>
      </c>
      <c r="L1225" s="1" t="str">
        <f t="shared" si="97"/>
        <v>[{"bid":14001,"type":4,"num":900}]</v>
      </c>
    </row>
    <row r="1226" spans="1:12" x14ac:dyDescent="0.2">
      <c r="A1226">
        <f>static_pve_stage!A1226</f>
        <v>40905</v>
      </c>
      <c r="B1226">
        <f>static_pve_stage!B1226</f>
        <v>40906</v>
      </c>
      <c r="C1226" t="str">
        <f>static_pve_stage!C1226</f>
        <v>当前波数 5/20</v>
      </c>
      <c r="E1226">
        <f t="shared" si="96"/>
        <v>15005</v>
      </c>
      <c r="F1226">
        <f t="shared" si="98"/>
        <v>1</v>
      </c>
      <c r="G1226">
        <f t="shared" si="101"/>
        <v>16007</v>
      </c>
      <c r="H1226">
        <f t="shared" si="99"/>
        <v>0</v>
      </c>
      <c r="I1226">
        <v>14001</v>
      </c>
      <c r="J1226">
        <f t="shared" si="100"/>
        <v>1500</v>
      </c>
      <c r="L1226" s="1" t="str">
        <f t="shared" si="97"/>
        <v>[{"bid":15005,"type":5,"num":1},{"bid":14001,"type":4,"num":1500}]</v>
      </c>
    </row>
    <row r="1227" spans="1:12" x14ac:dyDescent="0.2">
      <c r="A1227">
        <f>static_pve_stage!A1227</f>
        <v>40906</v>
      </c>
      <c r="B1227">
        <f>static_pve_stage!B1227</f>
        <v>40907</v>
      </c>
      <c r="C1227" t="str">
        <f>static_pve_stage!C1227</f>
        <v>当前波数 6/20</v>
      </c>
      <c r="E1227">
        <f t="shared" si="96"/>
        <v>15005</v>
      </c>
      <c r="F1227">
        <f t="shared" si="98"/>
        <v>2</v>
      </c>
      <c r="G1227">
        <f t="shared" si="101"/>
        <v>16007</v>
      </c>
      <c r="H1227">
        <f t="shared" si="99"/>
        <v>0</v>
      </c>
      <c r="I1227">
        <v>14001</v>
      </c>
      <c r="J1227">
        <f t="shared" si="100"/>
        <v>2100</v>
      </c>
      <c r="L1227" s="1" t="str">
        <f t="shared" si="97"/>
        <v>[{"bid":15005,"type":5,"num":2},{"bid":14001,"type":4,"num":2100}]</v>
      </c>
    </row>
    <row r="1228" spans="1:12" x14ac:dyDescent="0.2">
      <c r="A1228">
        <f>static_pve_stage!A1228</f>
        <v>40907</v>
      </c>
      <c r="B1228">
        <f>static_pve_stage!B1228</f>
        <v>40908</v>
      </c>
      <c r="C1228" t="str">
        <f>static_pve_stage!C1228</f>
        <v>当前波数 7/20</v>
      </c>
      <c r="E1228">
        <f t="shared" si="96"/>
        <v>15005</v>
      </c>
      <c r="F1228">
        <f t="shared" si="98"/>
        <v>2</v>
      </c>
      <c r="G1228">
        <f t="shared" si="101"/>
        <v>16007</v>
      </c>
      <c r="H1228">
        <f t="shared" si="99"/>
        <v>0</v>
      </c>
      <c r="I1228">
        <v>14001</v>
      </c>
      <c r="J1228">
        <f t="shared" si="100"/>
        <v>2700</v>
      </c>
      <c r="L1228" s="1" t="str">
        <f t="shared" si="97"/>
        <v>[{"bid":15005,"type":5,"num":2},{"bid":14001,"type":4,"num":2700}]</v>
      </c>
    </row>
    <row r="1229" spans="1:12" x14ac:dyDescent="0.2">
      <c r="A1229">
        <f>static_pve_stage!A1229</f>
        <v>40908</v>
      </c>
      <c r="B1229">
        <f>static_pve_stage!B1229</f>
        <v>40909</v>
      </c>
      <c r="C1229" t="str">
        <f>static_pve_stage!C1229</f>
        <v>当前波数 8/20</v>
      </c>
      <c r="E1229">
        <f t="shared" si="96"/>
        <v>15005</v>
      </c>
      <c r="F1229">
        <f t="shared" si="98"/>
        <v>3</v>
      </c>
      <c r="G1229">
        <f t="shared" si="101"/>
        <v>16007</v>
      </c>
      <c r="H1229">
        <f t="shared" si="99"/>
        <v>1</v>
      </c>
      <c r="I1229">
        <v>14001</v>
      </c>
      <c r="J1229">
        <f t="shared" si="100"/>
        <v>3300</v>
      </c>
      <c r="L1229" s="1" t="str">
        <f t="shared" si="97"/>
        <v>[{"bid":15005,"type":5,"num":3},{"bid":16007,"type":6,"num":1},{"bid":14001,"type":4,"num":3300}]</v>
      </c>
    </row>
    <row r="1230" spans="1:12" x14ac:dyDescent="0.2">
      <c r="A1230">
        <f>static_pve_stage!A1230</f>
        <v>40909</v>
      </c>
      <c r="B1230">
        <f>static_pve_stage!B1230</f>
        <v>40910</v>
      </c>
      <c r="C1230" t="str">
        <f>static_pve_stage!C1230</f>
        <v>当前波数 9/20</v>
      </c>
      <c r="E1230">
        <f t="shared" si="96"/>
        <v>15005</v>
      </c>
      <c r="F1230">
        <f t="shared" si="98"/>
        <v>3</v>
      </c>
      <c r="G1230">
        <f t="shared" si="101"/>
        <v>16007</v>
      </c>
      <c r="H1230">
        <f t="shared" si="99"/>
        <v>1</v>
      </c>
      <c r="I1230">
        <v>14001</v>
      </c>
      <c r="J1230">
        <f t="shared" si="100"/>
        <v>3900</v>
      </c>
      <c r="L1230" s="1" t="str">
        <f t="shared" si="97"/>
        <v>[{"bid":15005,"type":5,"num":3},{"bid":16007,"type":6,"num":1},{"bid":14001,"type":4,"num":3900}]</v>
      </c>
    </row>
    <row r="1231" spans="1:12" x14ac:dyDescent="0.2">
      <c r="A1231">
        <f>static_pve_stage!A1231</f>
        <v>40910</v>
      </c>
      <c r="B1231">
        <f>static_pve_stage!B1231</f>
        <v>40911</v>
      </c>
      <c r="C1231" t="str">
        <f>static_pve_stage!C1231</f>
        <v>当前波数 10/20\n下一波BOSS</v>
      </c>
      <c r="E1231">
        <f t="shared" si="96"/>
        <v>15005</v>
      </c>
      <c r="F1231">
        <f t="shared" si="98"/>
        <v>4</v>
      </c>
      <c r="G1231">
        <f t="shared" si="101"/>
        <v>16007</v>
      </c>
      <c r="H1231">
        <f t="shared" si="99"/>
        <v>1</v>
      </c>
      <c r="I1231">
        <v>14001</v>
      </c>
      <c r="J1231">
        <f t="shared" si="100"/>
        <v>4500</v>
      </c>
      <c r="L1231" s="1" t="str">
        <f t="shared" si="97"/>
        <v>[{"bid":15005,"type":5,"num":4},{"bid":16007,"type":6,"num":1},{"bid":14001,"type":4,"num":4500}]</v>
      </c>
    </row>
    <row r="1232" spans="1:12" x14ac:dyDescent="0.2">
      <c r="A1232">
        <f>static_pve_stage!A1232</f>
        <v>40911</v>
      </c>
      <c r="B1232">
        <f>static_pve_stage!B1232</f>
        <v>40912</v>
      </c>
      <c r="C1232" t="str">
        <f>static_pve_stage!C1232</f>
        <v>BOSS波\n需击杀所有怪物</v>
      </c>
      <c r="E1232">
        <f t="shared" ref="E1232:E1295" si="102">E1231</f>
        <v>15005</v>
      </c>
      <c r="F1232">
        <f t="shared" si="98"/>
        <v>5</v>
      </c>
      <c r="G1232">
        <f t="shared" si="101"/>
        <v>16007</v>
      </c>
      <c r="H1232">
        <f t="shared" si="99"/>
        <v>1</v>
      </c>
      <c r="I1232">
        <v>14001</v>
      </c>
      <c r="J1232">
        <f t="shared" si="100"/>
        <v>5100</v>
      </c>
      <c r="L1232" s="1" t="str">
        <f t="shared" si="97"/>
        <v>[{"bid":15005,"type":5,"num":5},{"bid":16007,"type":6,"num":1},{"bid":14001,"type":4,"num":5100}]</v>
      </c>
    </row>
    <row r="1233" spans="1:12" x14ac:dyDescent="0.2">
      <c r="A1233">
        <f>static_pve_stage!A1233</f>
        <v>40912</v>
      </c>
      <c r="B1233">
        <f>static_pve_stage!B1233</f>
        <v>40913</v>
      </c>
      <c r="C1233" t="str">
        <f>static_pve_stage!C1233</f>
        <v>当前波数 11/20</v>
      </c>
      <c r="E1233">
        <f t="shared" si="102"/>
        <v>15005</v>
      </c>
      <c r="F1233">
        <f t="shared" si="98"/>
        <v>5</v>
      </c>
      <c r="G1233">
        <f t="shared" si="101"/>
        <v>16007</v>
      </c>
      <c r="H1233">
        <f t="shared" si="99"/>
        <v>1</v>
      </c>
      <c r="I1233">
        <v>14001</v>
      </c>
      <c r="J1233">
        <f t="shared" si="100"/>
        <v>5700</v>
      </c>
      <c r="L1233" s="1" t="str">
        <f t="shared" si="97"/>
        <v>[{"bid":15005,"type":5,"num":5},{"bid":16007,"type":6,"num":1},{"bid":14001,"type":4,"num":5700}]</v>
      </c>
    </row>
    <row r="1234" spans="1:12" x14ac:dyDescent="0.2">
      <c r="A1234">
        <f>static_pve_stage!A1234</f>
        <v>40913</v>
      </c>
      <c r="B1234">
        <f>static_pve_stage!B1234</f>
        <v>40914</v>
      </c>
      <c r="C1234" t="str">
        <f>static_pve_stage!C1234</f>
        <v>当前波数 12/20</v>
      </c>
      <c r="E1234">
        <f t="shared" si="102"/>
        <v>15005</v>
      </c>
      <c r="F1234">
        <f t="shared" si="98"/>
        <v>6</v>
      </c>
      <c r="G1234">
        <f t="shared" si="101"/>
        <v>16007</v>
      </c>
      <c r="H1234">
        <f t="shared" si="99"/>
        <v>2</v>
      </c>
      <c r="I1234">
        <v>14001</v>
      </c>
      <c r="J1234">
        <f t="shared" si="100"/>
        <v>6300</v>
      </c>
      <c r="L1234" s="1" t="str">
        <f t="shared" si="97"/>
        <v>[{"bid":15005,"type":5,"num":6},{"bid":16007,"type":6,"num":2},{"bid":14001,"type":4,"num":6300}]</v>
      </c>
    </row>
    <row r="1235" spans="1:12" x14ac:dyDescent="0.2">
      <c r="A1235">
        <f>static_pve_stage!A1235</f>
        <v>40914</v>
      </c>
      <c r="B1235">
        <f>static_pve_stage!B1235</f>
        <v>40915</v>
      </c>
      <c r="C1235" t="str">
        <f>static_pve_stage!C1235</f>
        <v>当前波数 13/20</v>
      </c>
      <c r="E1235">
        <f t="shared" si="102"/>
        <v>15005</v>
      </c>
      <c r="F1235">
        <f t="shared" si="98"/>
        <v>6</v>
      </c>
      <c r="G1235">
        <f t="shared" si="101"/>
        <v>16007</v>
      </c>
      <c r="H1235">
        <f t="shared" si="99"/>
        <v>2</v>
      </c>
      <c r="I1235">
        <v>14001</v>
      </c>
      <c r="J1235">
        <f t="shared" si="100"/>
        <v>6900</v>
      </c>
      <c r="L1235" s="1" t="str">
        <f t="shared" ref="L1235:L1298" si="103">"["&amp;IF(F1235=0,"","{""bid"":"&amp;E1235&amp;",""type"":5,""num"":"&amp;F1235&amp;"},")&amp;IF(H1235=0,"","{""bid"":"&amp;G1235&amp;",""type"":6,""num"":"&amp;H1235&amp;"},")&amp;IF(J1235=0,"","{""bid"":"&amp;I1235&amp;",""type"":4,""num"":"&amp;J1235&amp;"}")&amp;"]"</f>
        <v>[{"bid":15005,"type":5,"num":6},{"bid":16007,"type":6,"num":2},{"bid":14001,"type":4,"num":6900}]</v>
      </c>
    </row>
    <row r="1236" spans="1:12" x14ac:dyDescent="0.2">
      <c r="A1236">
        <f>static_pve_stage!A1236</f>
        <v>40915</v>
      </c>
      <c r="B1236">
        <f>static_pve_stage!B1236</f>
        <v>40916</v>
      </c>
      <c r="C1236" t="str">
        <f>static_pve_stage!C1236</f>
        <v>当前波数 14/20</v>
      </c>
      <c r="E1236">
        <f t="shared" si="102"/>
        <v>15005</v>
      </c>
      <c r="F1236">
        <f t="shared" si="98"/>
        <v>7</v>
      </c>
      <c r="G1236">
        <f t="shared" si="101"/>
        <v>16007</v>
      </c>
      <c r="H1236">
        <f t="shared" si="99"/>
        <v>2</v>
      </c>
      <c r="I1236">
        <v>14001</v>
      </c>
      <c r="J1236">
        <f t="shared" si="100"/>
        <v>7500</v>
      </c>
      <c r="L1236" s="1" t="str">
        <f t="shared" si="103"/>
        <v>[{"bid":15005,"type":5,"num":7},{"bid":16007,"type":6,"num":2},{"bid":14001,"type":4,"num":7500}]</v>
      </c>
    </row>
    <row r="1237" spans="1:12" x14ac:dyDescent="0.2">
      <c r="A1237">
        <f>static_pve_stage!A1237</f>
        <v>40916</v>
      </c>
      <c r="B1237">
        <f>static_pve_stage!B1237</f>
        <v>40917</v>
      </c>
      <c r="C1237" t="str">
        <f>static_pve_stage!C1237</f>
        <v>当前波数 15/20</v>
      </c>
      <c r="E1237">
        <f t="shared" si="102"/>
        <v>15005</v>
      </c>
      <c r="F1237">
        <f t="shared" si="98"/>
        <v>8</v>
      </c>
      <c r="G1237">
        <f t="shared" si="101"/>
        <v>16007</v>
      </c>
      <c r="H1237">
        <f t="shared" si="99"/>
        <v>2</v>
      </c>
      <c r="I1237">
        <v>14001</v>
      </c>
      <c r="J1237">
        <f t="shared" si="100"/>
        <v>8100</v>
      </c>
      <c r="L1237" s="1" t="str">
        <f t="shared" si="103"/>
        <v>[{"bid":15005,"type":5,"num":8},{"bid":16007,"type":6,"num":2},{"bid":14001,"type":4,"num":8100}]</v>
      </c>
    </row>
    <row r="1238" spans="1:12" x14ac:dyDescent="0.2">
      <c r="A1238">
        <f>static_pve_stage!A1238</f>
        <v>40917</v>
      </c>
      <c r="B1238">
        <f>static_pve_stage!B1238</f>
        <v>40918</v>
      </c>
      <c r="C1238" t="str">
        <f>static_pve_stage!C1238</f>
        <v>当前波数 16/20\n下一波BOSS</v>
      </c>
      <c r="E1238">
        <f t="shared" si="102"/>
        <v>15005</v>
      </c>
      <c r="F1238">
        <f t="shared" si="98"/>
        <v>8</v>
      </c>
      <c r="G1238">
        <f t="shared" si="101"/>
        <v>16007</v>
      </c>
      <c r="H1238">
        <f t="shared" si="99"/>
        <v>3</v>
      </c>
      <c r="I1238">
        <v>14001</v>
      </c>
      <c r="J1238">
        <f t="shared" si="100"/>
        <v>8700</v>
      </c>
      <c r="L1238" s="1" t="str">
        <f t="shared" si="103"/>
        <v>[{"bid":15005,"type":5,"num":8},{"bid":16007,"type":6,"num":3},{"bid":14001,"type":4,"num":8700}]</v>
      </c>
    </row>
    <row r="1239" spans="1:12" x14ac:dyDescent="0.2">
      <c r="A1239">
        <f>static_pve_stage!A1239</f>
        <v>40918</v>
      </c>
      <c r="B1239">
        <f>static_pve_stage!B1239</f>
        <v>40919</v>
      </c>
      <c r="C1239" t="str">
        <f>static_pve_stage!C1239</f>
        <v>BOSS波\n需击杀所有怪物</v>
      </c>
      <c r="E1239">
        <f t="shared" si="102"/>
        <v>15005</v>
      </c>
      <c r="F1239">
        <f t="shared" si="98"/>
        <v>9</v>
      </c>
      <c r="G1239">
        <f t="shared" si="101"/>
        <v>16007</v>
      </c>
      <c r="H1239">
        <f t="shared" si="99"/>
        <v>3</v>
      </c>
      <c r="I1239">
        <v>14001</v>
      </c>
      <c r="J1239">
        <f t="shared" si="100"/>
        <v>9300</v>
      </c>
      <c r="L1239" s="1" t="str">
        <f t="shared" si="103"/>
        <v>[{"bid":15005,"type":5,"num":9},{"bid":16007,"type":6,"num":3},{"bid":14001,"type":4,"num":9300}]</v>
      </c>
    </row>
    <row r="1240" spans="1:12" x14ac:dyDescent="0.2">
      <c r="A1240">
        <f>static_pve_stage!A1240</f>
        <v>40919</v>
      </c>
      <c r="B1240">
        <f>static_pve_stage!B1240</f>
        <v>40920</v>
      </c>
      <c r="C1240" t="str">
        <f>static_pve_stage!C1240</f>
        <v>当前波数 17/20</v>
      </c>
      <c r="E1240">
        <f t="shared" si="102"/>
        <v>15005</v>
      </c>
      <c r="F1240">
        <f t="shared" si="98"/>
        <v>9</v>
      </c>
      <c r="G1240">
        <f t="shared" si="101"/>
        <v>16007</v>
      </c>
      <c r="H1240">
        <f t="shared" si="99"/>
        <v>3</v>
      </c>
      <c r="I1240">
        <v>14001</v>
      </c>
      <c r="J1240">
        <f t="shared" si="100"/>
        <v>9900</v>
      </c>
      <c r="L1240" s="1" t="str">
        <f t="shared" si="103"/>
        <v>[{"bid":15005,"type":5,"num":9},{"bid":16007,"type":6,"num":3},{"bid":14001,"type":4,"num":9900}]</v>
      </c>
    </row>
    <row r="1241" spans="1:12" x14ac:dyDescent="0.2">
      <c r="A1241">
        <f>static_pve_stage!A1241</f>
        <v>40920</v>
      </c>
      <c r="B1241">
        <f>static_pve_stage!B1241</f>
        <v>40921</v>
      </c>
      <c r="C1241" t="str">
        <f>static_pve_stage!C1241</f>
        <v>当前波数 18/20</v>
      </c>
      <c r="E1241">
        <f t="shared" si="102"/>
        <v>15005</v>
      </c>
      <c r="F1241">
        <f t="shared" si="98"/>
        <v>10</v>
      </c>
      <c r="G1241">
        <f t="shared" si="101"/>
        <v>16007</v>
      </c>
      <c r="H1241">
        <f t="shared" si="99"/>
        <v>3</v>
      </c>
      <c r="I1241">
        <v>14001</v>
      </c>
      <c r="J1241">
        <f t="shared" si="100"/>
        <v>10500</v>
      </c>
      <c r="L1241" s="1" t="str">
        <f t="shared" si="103"/>
        <v>[{"bid":15005,"type":5,"num":10},{"bid":16007,"type":6,"num":3},{"bid":14001,"type":4,"num":10500}]</v>
      </c>
    </row>
    <row r="1242" spans="1:12" x14ac:dyDescent="0.2">
      <c r="A1242">
        <f>static_pve_stage!A1242</f>
        <v>40921</v>
      </c>
      <c r="B1242">
        <f>static_pve_stage!B1242</f>
        <v>40922</v>
      </c>
      <c r="C1242" t="str">
        <f>static_pve_stage!C1242</f>
        <v>当前波数 19/20</v>
      </c>
      <c r="E1242">
        <f t="shared" si="102"/>
        <v>15005</v>
      </c>
      <c r="F1242">
        <f t="shared" si="98"/>
        <v>11</v>
      </c>
      <c r="G1242">
        <f t="shared" si="101"/>
        <v>16007</v>
      </c>
      <c r="H1242">
        <f t="shared" si="99"/>
        <v>3</v>
      </c>
      <c r="I1242">
        <v>14001</v>
      </c>
      <c r="J1242">
        <f t="shared" si="100"/>
        <v>11100</v>
      </c>
      <c r="L1242" s="1" t="str">
        <f t="shared" si="103"/>
        <v>[{"bid":15005,"type":5,"num":11},{"bid":16007,"type":6,"num":3},{"bid":14001,"type":4,"num":11100}]</v>
      </c>
    </row>
    <row r="1243" spans="1:12" x14ac:dyDescent="0.2">
      <c r="A1243">
        <f>static_pve_stage!A1243</f>
        <v>40922</v>
      </c>
      <c r="B1243">
        <f>static_pve_stage!B1243</f>
        <v>40923</v>
      </c>
      <c r="C1243" t="str">
        <f>static_pve_stage!C1243</f>
        <v>当前波数 20/20\n下一波BOSS</v>
      </c>
      <c r="E1243">
        <f t="shared" si="102"/>
        <v>15005</v>
      </c>
      <c r="F1243">
        <f t="shared" si="98"/>
        <v>11</v>
      </c>
      <c r="G1243">
        <f t="shared" si="101"/>
        <v>16007</v>
      </c>
      <c r="H1243">
        <f t="shared" si="99"/>
        <v>4</v>
      </c>
      <c r="I1243">
        <v>14001</v>
      </c>
      <c r="J1243">
        <f t="shared" si="100"/>
        <v>11700</v>
      </c>
      <c r="L1243" s="1" t="str">
        <f t="shared" si="103"/>
        <v>[{"bid":15005,"type":5,"num":11},{"bid":16007,"type":6,"num":4},{"bid":14001,"type":4,"num":11700}]</v>
      </c>
    </row>
    <row r="1244" spans="1:12" x14ac:dyDescent="0.2">
      <c r="A1244">
        <f>static_pve_stage!A1244</f>
        <v>40923</v>
      </c>
      <c r="B1244">
        <f>static_pve_stage!B1244</f>
        <v>-1</v>
      </c>
      <c r="C1244" t="str">
        <f>static_pve_stage!C1244</f>
        <v>BOSS波\n需击杀所有怪物</v>
      </c>
      <c r="E1244">
        <f t="shared" si="102"/>
        <v>15005</v>
      </c>
      <c r="F1244">
        <f t="shared" ref="F1244:F1307" si="104">F899</f>
        <v>12</v>
      </c>
      <c r="G1244">
        <f t="shared" si="101"/>
        <v>16007</v>
      </c>
      <c r="H1244">
        <f t="shared" ref="H1244:H1307" si="105">H899</f>
        <v>4</v>
      </c>
      <c r="I1244">
        <v>14001</v>
      </c>
      <c r="J1244">
        <f t="shared" ref="J1244:J1307" si="106">J899</f>
        <v>12000</v>
      </c>
      <c r="L1244" s="1" t="str">
        <f t="shared" si="103"/>
        <v>[{"bid":15005,"type":5,"num":12},{"bid":16007,"type":6,"num":4},{"bid":14001,"type":4,"num":12000}]</v>
      </c>
    </row>
    <row r="1245" spans="1:12" x14ac:dyDescent="0.2">
      <c r="A1245">
        <f>static_pve_stage!A1245</f>
        <v>41001</v>
      </c>
      <c r="B1245">
        <f>static_pve_stage!B1245</f>
        <v>41002</v>
      </c>
      <c r="C1245" t="str">
        <f>static_pve_stage!C1245</f>
        <v>当前波数 1/20</v>
      </c>
      <c r="E1245">
        <f t="shared" si="102"/>
        <v>15005</v>
      </c>
      <c r="F1245">
        <f t="shared" si="104"/>
        <v>0</v>
      </c>
      <c r="G1245">
        <f t="shared" ref="G1245:G1308" si="107">G900+1</f>
        <v>16007</v>
      </c>
      <c r="H1245">
        <f t="shared" si="105"/>
        <v>0</v>
      </c>
      <c r="I1245">
        <v>14001</v>
      </c>
      <c r="J1245">
        <f t="shared" si="106"/>
        <v>0</v>
      </c>
      <c r="L1245" s="1" t="str">
        <f t="shared" si="103"/>
        <v>[]</v>
      </c>
    </row>
    <row r="1246" spans="1:12" x14ac:dyDescent="0.2">
      <c r="A1246">
        <f>static_pve_stage!A1246</f>
        <v>41002</v>
      </c>
      <c r="B1246">
        <f>static_pve_stage!B1246</f>
        <v>41003</v>
      </c>
      <c r="C1246" t="str">
        <f>static_pve_stage!C1246</f>
        <v>当前波数 2/20</v>
      </c>
      <c r="E1246">
        <f t="shared" si="102"/>
        <v>15005</v>
      </c>
      <c r="F1246">
        <f t="shared" si="104"/>
        <v>0</v>
      </c>
      <c r="G1246">
        <f t="shared" si="107"/>
        <v>16007</v>
      </c>
      <c r="H1246">
        <f t="shared" si="105"/>
        <v>0</v>
      </c>
      <c r="I1246">
        <v>14001</v>
      </c>
      <c r="J1246">
        <f t="shared" si="106"/>
        <v>325</v>
      </c>
      <c r="L1246" s="1" t="str">
        <f t="shared" si="103"/>
        <v>[{"bid":14001,"type":4,"num":325}]</v>
      </c>
    </row>
    <row r="1247" spans="1:12" x14ac:dyDescent="0.2">
      <c r="A1247">
        <f>static_pve_stage!A1247</f>
        <v>41003</v>
      </c>
      <c r="B1247">
        <f>static_pve_stage!B1247</f>
        <v>41004</v>
      </c>
      <c r="C1247" t="str">
        <f>static_pve_stage!C1247</f>
        <v>当前波数 3/20</v>
      </c>
      <c r="E1247">
        <f t="shared" si="102"/>
        <v>15005</v>
      </c>
      <c r="F1247">
        <f t="shared" si="104"/>
        <v>0</v>
      </c>
      <c r="G1247">
        <f t="shared" si="107"/>
        <v>16007</v>
      </c>
      <c r="H1247">
        <f t="shared" si="105"/>
        <v>0</v>
      </c>
      <c r="I1247">
        <v>14001</v>
      </c>
      <c r="J1247">
        <f t="shared" si="106"/>
        <v>650</v>
      </c>
      <c r="L1247" s="1" t="str">
        <f t="shared" si="103"/>
        <v>[{"bid":14001,"type":4,"num":650}]</v>
      </c>
    </row>
    <row r="1248" spans="1:12" x14ac:dyDescent="0.2">
      <c r="A1248">
        <f>static_pve_stage!A1248</f>
        <v>41004</v>
      </c>
      <c r="B1248">
        <f>static_pve_stage!B1248</f>
        <v>41005</v>
      </c>
      <c r="C1248" t="str">
        <f>static_pve_stage!C1248</f>
        <v>当前波数 4/20</v>
      </c>
      <c r="E1248">
        <f t="shared" si="102"/>
        <v>15005</v>
      </c>
      <c r="F1248">
        <f t="shared" si="104"/>
        <v>0</v>
      </c>
      <c r="G1248">
        <f t="shared" si="107"/>
        <v>16007</v>
      </c>
      <c r="H1248">
        <f t="shared" si="105"/>
        <v>0</v>
      </c>
      <c r="I1248">
        <v>14001</v>
      </c>
      <c r="J1248">
        <f t="shared" si="106"/>
        <v>975</v>
      </c>
      <c r="L1248" s="1" t="str">
        <f t="shared" si="103"/>
        <v>[{"bid":14001,"type":4,"num":975}]</v>
      </c>
    </row>
    <row r="1249" spans="1:12" x14ac:dyDescent="0.2">
      <c r="A1249">
        <f>static_pve_stage!A1249</f>
        <v>41005</v>
      </c>
      <c r="B1249">
        <f>static_pve_stage!B1249</f>
        <v>41006</v>
      </c>
      <c r="C1249" t="str">
        <f>static_pve_stage!C1249</f>
        <v>当前波数 5/20</v>
      </c>
      <c r="E1249">
        <f t="shared" si="102"/>
        <v>15005</v>
      </c>
      <c r="F1249">
        <f t="shared" si="104"/>
        <v>1</v>
      </c>
      <c r="G1249">
        <f t="shared" si="107"/>
        <v>16007</v>
      </c>
      <c r="H1249">
        <f t="shared" si="105"/>
        <v>0</v>
      </c>
      <c r="I1249">
        <v>14001</v>
      </c>
      <c r="J1249">
        <f t="shared" si="106"/>
        <v>1625</v>
      </c>
      <c r="L1249" s="1" t="str">
        <f t="shared" si="103"/>
        <v>[{"bid":15005,"type":5,"num":1},{"bid":14001,"type":4,"num":1625}]</v>
      </c>
    </row>
    <row r="1250" spans="1:12" x14ac:dyDescent="0.2">
      <c r="A1250">
        <f>static_pve_stage!A1250</f>
        <v>41006</v>
      </c>
      <c r="B1250">
        <f>static_pve_stage!B1250</f>
        <v>41007</v>
      </c>
      <c r="C1250" t="str">
        <f>static_pve_stage!C1250</f>
        <v>当前波数 6/20</v>
      </c>
      <c r="E1250">
        <f t="shared" si="102"/>
        <v>15005</v>
      </c>
      <c r="F1250">
        <f t="shared" si="104"/>
        <v>2</v>
      </c>
      <c r="G1250">
        <f t="shared" si="107"/>
        <v>16007</v>
      </c>
      <c r="H1250">
        <f t="shared" si="105"/>
        <v>0</v>
      </c>
      <c r="I1250">
        <v>14001</v>
      </c>
      <c r="J1250">
        <f t="shared" si="106"/>
        <v>2275</v>
      </c>
      <c r="L1250" s="1" t="str">
        <f t="shared" si="103"/>
        <v>[{"bid":15005,"type":5,"num":2},{"bid":14001,"type":4,"num":2275}]</v>
      </c>
    </row>
    <row r="1251" spans="1:12" x14ac:dyDescent="0.2">
      <c r="A1251">
        <f>static_pve_stage!A1251</f>
        <v>41007</v>
      </c>
      <c r="B1251">
        <f>static_pve_stage!B1251</f>
        <v>41008</v>
      </c>
      <c r="C1251" t="str">
        <f>static_pve_stage!C1251</f>
        <v>当前波数 7/20</v>
      </c>
      <c r="E1251">
        <f t="shared" si="102"/>
        <v>15005</v>
      </c>
      <c r="F1251">
        <f t="shared" si="104"/>
        <v>2</v>
      </c>
      <c r="G1251">
        <f t="shared" si="107"/>
        <v>16007</v>
      </c>
      <c r="H1251">
        <f t="shared" si="105"/>
        <v>1</v>
      </c>
      <c r="I1251">
        <v>14001</v>
      </c>
      <c r="J1251">
        <f t="shared" si="106"/>
        <v>2925</v>
      </c>
      <c r="L1251" s="1" t="str">
        <f t="shared" si="103"/>
        <v>[{"bid":15005,"type":5,"num":2},{"bid":16007,"type":6,"num":1},{"bid":14001,"type":4,"num":2925}]</v>
      </c>
    </row>
    <row r="1252" spans="1:12" x14ac:dyDescent="0.2">
      <c r="A1252">
        <f>static_pve_stage!A1252</f>
        <v>41008</v>
      </c>
      <c r="B1252">
        <f>static_pve_stage!B1252</f>
        <v>41009</v>
      </c>
      <c r="C1252" t="str">
        <f>static_pve_stage!C1252</f>
        <v>当前波数 8/20</v>
      </c>
      <c r="E1252">
        <f t="shared" si="102"/>
        <v>15005</v>
      </c>
      <c r="F1252">
        <f t="shared" si="104"/>
        <v>3</v>
      </c>
      <c r="G1252">
        <f t="shared" si="107"/>
        <v>16007</v>
      </c>
      <c r="H1252">
        <f t="shared" si="105"/>
        <v>1</v>
      </c>
      <c r="I1252">
        <v>14001</v>
      </c>
      <c r="J1252">
        <f t="shared" si="106"/>
        <v>3575</v>
      </c>
      <c r="L1252" s="1" t="str">
        <f t="shared" si="103"/>
        <v>[{"bid":15005,"type":5,"num":3},{"bid":16007,"type":6,"num":1},{"bid":14001,"type":4,"num":3575}]</v>
      </c>
    </row>
    <row r="1253" spans="1:12" x14ac:dyDescent="0.2">
      <c r="A1253">
        <f>static_pve_stage!A1253</f>
        <v>41009</v>
      </c>
      <c r="B1253">
        <f>static_pve_stage!B1253</f>
        <v>41010</v>
      </c>
      <c r="C1253" t="str">
        <f>static_pve_stage!C1253</f>
        <v>当前波数 9/20</v>
      </c>
      <c r="E1253">
        <f t="shared" si="102"/>
        <v>15005</v>
      </c>
      <c r="F1253">
        <f t="shared" si="104"/>
        <v>4</v>
      </c>
      <c r="G1253">
        <f t="shared" si="107"/>
        <v>16007</v>
      </c>
      <c r="H1253">
        <f t="shared" si="105"/>
        <v>1</v>
      </c>
      <c r="I1253">
        <v>14001</v>
      </c>
      <c r="J1253">
        <f t="shared" si="106"/>
        <v>4225</v>
      </c>
      <c r="L1253" s="1" t="str">
        <f t="shared" si="103"/>
        <v>[{"bid":15005,"type":5,"num":4},{"bid":16007,"type":6,"num":1},{"bid":14001,"type":4,"num":4225}]</v>
      </c>
    </row>
    <row r="1254" spans="1:12" x14ac:dyDescent="0.2">
      <c r="A1254">
        <f>static_pve_stage!A1254</f>
        <v>41010</v>
      </c>
      <c r="B1254">
        <f>static_pve_stage!B1254</f>
        <v>41011</v>
      </c>
      <c r="C1254" t="str">
        <f>static_pve_stage!C1254</f>
        <v>当前波数 10/20\n下一波BOSS</v>
      </c>
      <c r="E1254">
        <f t="shared" si="102"/>
        <v>15005</v>
      </c>
      <c r="F1254">
        <f t="shared" si="104"/>
        <v>4</v>
      </c>
      <c r="G1254">
        <f t="shared" si="107"/>
        <v>16007</v>
      </c>
      <c r="H1254">
        <f t="shared" si="105"/>
        <v>1</v>
      </c>
      <c r="I1254">
        <v>14001</v>
      </c>
      <c r="J1254">
        <f t="shared" si="106"/>
        <v>4875</v>
      </c>
      <c r="L1254" s="1" t="str">
        <f t="shared" si="103"/>
        <v>[{"bid":15005,"type":5,"num":4},{"bid":16007,"type":6,"num":1},{"bid":14001,"type":4,"num":4875}]</v>
      </c>
    </row>
    <row r="1255" spans="1:12" x14ac:dyDescent="0.2">
      <c r="A1255">
        <f>static_pve_stage!A1255</f>
        <v>41011</v>
      </c>
      <c r="B1255">
        <f>static_pve_stage!B1255</f>
        <v>41012</v>
      </c>
      <c r="C1255" t="str">
        <f>static_pve_stage!C1255</f>
        <v>BOSS波\n需击杀所有怪物</v>
      </c>
      <c r="E1255">
        <f t="shared" si="102"/>
        <v>15005</v>
      </c>
      <c r="F1255">
        <f t="shared" si="104"/>
        <v>5</v>
      </c>
      <c r="G1255">
        <f t="shared" si="107"/>
        <v>16007</v>
      </c>
      <c r="H1255">
        <f t="shared" si="105"/>
        <v>1</v>
      </c>
      <c r="I1255">
        <v>14001</v>
      </c>
      <c r="J1255">
        <f t="shared" si="106"/>
        <v>5525</v>
      </c>
      <c r="L1255" s="1" t="str">
        <f t="shared" si="103"/>
        <v>[{"bid":15005,"type":5,"num":5},{"bid":16007,"type":6,"num":1},{"bid":14001,"type":4,"num":5525}]</v>
      </c>
    </row>
    <row r="1256" spans="1:12" x14ac:dyDescent="0.2">
      <c r="A1256">
        <f>static_pve_stage!A1256</f>
        <v>41012</v>
      </c>
      <c r="B1256">
        <f>static_pve_stage!B1256</f>
        <v>41013</v>
      </c>
      <c r="C1256" t="str">
        <f>static_pve_stage!C1256</f>
        <v>当前波数 11/20</v>
      </c>
      <c r="E1256">
        <f t="shared" si="102"/>
        <v>15005</v>
      </c>
      <c r="F1256">
        <f t="shared" si="104"/>
        <v>6</v>
      </c>
      <c r="G1256">
        <f t="shared" si="107"/>
        <v>16007</v>
      </c>
      <c r="H1256">
        <f t="shared" si="105"/>
        <v>2</v>
      </c>
      <c r="I1256">
        <v>14001</v>
      </c>
      <c r="J1256">
        <f t="shared" si="106"/>
        <v>6175</v>
      </c>
      <c r="L1256" s="1" t="str">
        <f t="shared" si="103"/>
        <v>[{"bid":15005,"type":5,"num":6},{"bid":16007,"type":6,"num":2},{"bid":14001,"type":4,"num":6175}]</v>
      </c>
    </row>
    <row r="1257" spans="1:12" x14ac:dyDescent="0.2">
      <c r="A1257">
        <f>static_pve_stage!A1257</f>
        <v>41013</v>
      </c>
      <c r="B1257">
        <f>static_pve_stage!B1257</f>
        <v>41014</v>
      </c>
      <c r="C1257" t="str">
        <f>static_pve_stage!C1257</f>
        <v>当前波数 12/20</v>
      </c>
      <c r="E1257">
        <f t="shared" si="102"/>
        <v>15005</v>
      </c>
      <c r="F1257">
        <f t="shared" si="104"/>
        <v>6</v>
      </c>
      <c r="G1257">
        <f t="shared" si="107"/>
        <v>16007</v>
      </c>
      <c r="H1257">
        <f t="shared" si="105"/>
        <v>2</v>
      </c>
      <c r="I1257">
        <v>14001</v>
      </c>
      <c r="J1257">
        <f t="shared" si="106"/>
        <v>6825</v>
      </c>
      <c r="L1257" s="1" t="str">
        <f t="shared" si="103"/>
        <v>[{"bid":15005,"type":5,"num":6},{"bid":16007,"type":6,"num":2},{"bid":14001,"type":4,"num":6825}]</v>
      </c>
    </row>
    <row r="1258" spans="1:12" x14ac:dyDescent="0.2">
      <c r="A1258">
        <f>static_pve_stage!A1258</f>
        <v>41014</v>
      </c>
      <c r="B1258">
        <f>static_pve_stage!B1258</f>
        <v>41015</v>
      </c>
      <c r="C1258" t="str">
        <f>static_pve_stage!C1258</f>
        <v>当前波数 13/20</v>
      </c>
      <c r="E1258">
        <f t="shared" si="102"/>
        <v>15005</v>
      </c>
      <c r="F1258">
        <f t="shared" si="104"/>
        <v>7</v>
      </c>
      <c r="G1258">
        <f t="shared" si="107"/>
        <v>16007</v>
      </c>
      <c r="H1258">
        <f t="shared" si="105"/>
        <v>2</v>
      </c>
      <c r="I1258">
        <v>14001</v>
      </c>
      <c r="J1258">
        <f t="shared" si="106"/>
        <v>7475</v>
      </c>
      <c r="L1258" s="1" t="str">
        <f t="shared" si="103"/>
        <v>[{"bid":15005,"type":5,"num":7},{"bid":16007,"type":6,"num":2},{"bid":14001,"type":4,"num":7475}]</v>
      </c>
    </row>
    <row r="1259" spans="1:12" x14ac:dyDescent="0.2">
      <c r="A1259">
        <f>static_pve_stage!A1259</f>
        <v>41015</v>
      </c>
      <c r="B1259">
        <f>static_pve_stage!B1259</f>
        <v>41016</v>
      </c>
      <c r="C1259" t="str">
        <f>static_pve_stage!C1259</f>
        <v>当前波数 14/20</v>
      </c>
      <c r="E1259">
        <f t="shared" si="102"/>
        <v>15005</v>
      </c>
      <c r="F1259">
        <f t="shared" si="104"/>
        <v>8</v>
      </c>
      <c r="G1259">
        <f t="shared" si="107"/>
        <v>16007</v>
      </c>
      <c r="H1259">
        <f t="shared" si="105"/>
        <v>2</v>
      </c>
      <c r="I1259">
        <v>14001</v>
      </c>
      <c r="J1259">
        <f t="shared" si="106"/>
        <v>8125</v>
      </c>
      <c r="L1259" s="1" t="str">
        <f t="shared" si="103"/>
        <v>[{"bid":15005,"type":5,"num":8},{"bid":16007,"type":6,"num":2},{"bid":14001,"type":4,"num":8125}]</v>
      </c>
    </row>
    <row r="1260" spans="1:12" x14ac:dyDescent="0.2">
      <c r="A1260">
        <f>static_pve_stage!A1260</f>
        <v>41016</v>
      </c>
      <c r="B1260">
        <f>static_pve_stage!B1260</f>
        <v>41017</v>
      </c>
      <c r="C1260" t="str">
        <f>static_pve_stage!C1260</f>
        <v>当前波数 15/20</v>
      </c>
      <c r="E1260">
        <f t="shared" si="102"/>
        <v>15005</v>
      </c>
      <c r="F1260">
        <f t="shared" si="104"/>
        <v>8</v>
      </c>
      <c r="G1260">
        <f t="shared" si="107"/>
        <v>16007</v>
      </c>
      <c r="H1260">
        <f t="shared" si="105"/>
        <v>3</v>
      </c>
      <c r="I1260">
        <v>14001</v>
      </c>
      <c r="J1260">
        <f t="shared" si="106"/>
        <v>8775</v>
      </c>
      <c r="L1260" s="1" t="str">
        <f t="shared" si="103"/>
        <v>[{"bid":15005,"type":5,"num":8},{"bid":16007,"type":6,"num":3},{"bid":14001,"type":4,"num":8775}]</v>
      </c>
    </row>
    <row r="1261" spans="1:12" x14ac:dyDescent="0.2">
      <c r="A1261">
        <f>static_pve_stage!A1261</f>
        <v>41017</v>
      </c>
      <c r="B1261">
        <f>static_pve_stage!B1261</f>
        <v>41018</v>
      </c>
      <c r="C1261" t="str">
        <f>static_pve_stage!C1261</f>
        <v>当前波数 16/20\n下一波BOSS</v>
      </c>
      <c r="E1261">
        <f t="shared" si="102"/>
        <v>15005</v>
      </c>
      <c r="F1261">
        <f t="shared" si="104"/>
        <v>9</v>
      </c>
      <c r="G1261">
        <f t="shared" si="107"/>
        <v>16007</v>
      </c>
      <c r="H1261">
        <f t="shared" si="105"/>
        <v>3</v>
      </c>
      <c r="I1261">
        <v>14001</v>
      </c>
      <c r="J1261">
        <f t="shared" si="106"/>
        <v>9425</v>
      </c>
      <c r="L1261" s="1" t="str">
        <f t="shared" si="103"/>
        <v>[{"bid":15005,"type":5,"num":9},{"bid":16007,"type":6,"num":3},{"bid":14001,"type":4,"num":9425}]</v>
      </c>
    </row>
    <row r="1262" spans="1:12" x14ac:dyDescent="0.2">
      <c r="A1262">
        <f>static_pve_stage!A1262</f>
        <v>41018</v>
      </c>
      <c r="B1262">
        <f>static_pve_stage!B1262</f>
        <v>41019</v>
      </c>
      <c r="C1262" t="str">
        <f>static_pve_stage!C1262</f>
        <v>BOSS波\n需击杀所有怪物</v>
      </c>
      <c r="E1262">
        <f t="shared" si="102"/>
        <v>15005</v>
      </c>
      <c r="F1262">
        <f t="shared" si="104"/>
        <v>10</v>
      </c>
      <c r="G1262">
        <f t="shared" si="107"/>
        <v>16007</v>
      </c>
      <c r="H1262">
        <f t="shared" si="105"/>
        <v>3</v>
      </c>
      <c r="I1262">
        <v>14001</v>
      </c>
      <c r="J1262">
        <f t="shared" si="106"/>
        <v>10075</v>
      </c>
      <c r="L1262" s="1" t="str">
        <f t="shared" si="103"/>
        <v>[{"bid":15005,"type":5,"num":10},{"bid":16007,"type":6,"num":3},{"bid":14001,"type":4,"num":10075}]</v>
      </c>
    </row>
    <row r="1263" spans="1:12" x14ac:dyDescent="0.2">
      <c r="A1263">
        <f>static_pve_stage!A1263</f>
        <v>41019</v>
      </c>
      <c r="B1263">
        <f>static_pve_stage!B1263</f>
        <v>41020</v>
      </c>
      <c r="C1263" t="str">
        <f>static_pve_stage!C1263</f>
        <v>当前波数 17/20</v>
      </c>
      <c r="E1263">
        <f t="shared" si="102"/>
        <v>15005</v>
      </c>
      <c r="F1263">
        <f t="shared" si="104"/>
        <v>10</v>
      </c>
      <c r="G1263">
        <f t="shared" si="107"/>
        <v>16007</v>
      </c>
      <c r="H1263">
        <f t="shared" si="105"/>
        <v>3</v>
      </c>
      <c r="I1263">
        <v>14001</v>
      </c>
      <c r="J1263">
        <f t="shared" si="106"/>
        <v>10725</v>
      </c>
      <c r="L1263" s="1" t="str">
        <f t="shared" si="103"/>
        <v>[{"bid":15005,"type":5,"num":10},{"bid":16007,"type":6,"num":3},{"bid":14001,"type":4,"num":10725}]</v>
      </c>
    </row>
    <row r="1264" spans="1:12" x14ac:dyDescent="0.2">
      <c r="A1264">
        <f>static_pve_stage!A1264</f>
        <v>41020</v>
      </c>
      <c r="B1264">
        <f>static_pve_stage!B1264</f>
        <v>41021</v>
      </c>
      <c r="C1264" t="str">
        <f>static_pve_stage!C1264</f>
        <v>当前波数 18/20</v>
      </c>
      <c r="E1264">
        <f t="shared" si="102"/>
        <v>15005</v>
      </c>
      <c r="F1264">
        <f t="shared" si="104"/>
        <v>11</v>
      </c>
      <c r="G1264">
        <f t="shared" si="107"/>
        <v>16007</v>
      </c>
      <c r="H1264">
        <f t="shared" si="105"/>
        <v>3</v>
      </c>
      <c r="I1264">
        <v>14001</v>
      </c>
      <c r="J1264">
        <f t="shared" si="106"/>
        <v>11375</v>
      </c>
      <c r="L1264" s="1" t="str">
        <f t="shared" si="103"/>
        <v>[{"bid":15005,"type":5,"num":11},{"bid":16007,"type":6,"num":3},{"bid":14001,"type":4,"num":11375}]</v>
      </c>
    </row>
    <row r="1265" spans="1:12" x14ac:dyDescent="0.2">
      <c r="A1265">
        <f>static_pve_stage!A1265</f>
        <v>41021</v>
      </c>
      <c r="B1265">
        <f>static_pve_stage!B1265</f>
        <v>41022</v>
      </c>
      <c r="C1265" t="str">
        <f>static_pve_stage!C1265</f>
        <v>当前波数 19/20</v>
      </c>
      <c r="E1265">
        <f t="shared" si="102"/>
        <v>15005</v>
      </c>
      <c r="F1265">
        <f t="shared" si="104"/>
        <v>12</v>
      </c>
      <c r="G1265">
        <f t="shared" si="107"/>
        <v>16007</v>
      </c>
      <c r="H1265">
        <f t="shared" si="105"/>
        <v>4</v>
      </c>
      <c r="I1265">
        <v>14001</v>
      </c>
      <c r="J1265">
        <f t="shared" si="106"/>
        <v>12025</v>
      </c>
      <c r="L1265" s="1" t="str">
        <f t="shared" si="103"/>
        <v>[{"bid":15005,"type":5,"num":12},{"bid":16007,"type":6,"num":4},{"bid":14001,"type":4,"num":12025}]</v>
      </c>
    </row>
    <row r="1266" spans="1:12" x14ac:dyDescent="0.2">
      <c r="A1266">
        <f>static_pve_stage!A1266</f>
        <v>41022</v>
      </c>
      <c r="B1266">
        <f>static_pve_stage!B1266</f>
        <v>41023</v>
      </c>
      <c r="C1266" t="str">
        <f>static_pve_stage!C1266</f>
        <v>当前波数 20/20\n下一波BOSS</v>
      </c>
      <c r="E1266">
        <f t="shared" si="102"/>
        <v>15005</v>
      </c>
      <c r="F1266">
        <f t="shared" si="104"/>
        <v>12</v>
      </c>
      <c r="G1266">
        <f t="shared" si="107"/>
        <v>16007</v>
      </c>
      <c r="H1266">
        <f t="shared" si="105"/>
        <v>4</v>
      </c>
      <c r="I1266">
        <v>14001</v>
      </c>
      <c r="J1266">
        <f t="shared" si="106"/>
        <v>12675</v>
      </c>
      <c r="L1266" s="1" t="str">
        <f t="shared" si="103"/>
        <v>[{"bid":15005,"type":5,"num":12},{"bid":16007,"type":6,"num":4},{"bid":14001,"type":4,"num":12675}]</v>
      </c>
    </row>
    <row r="1267" spans="1:12" x14ac:dyDescent="0.2">
      <c r="A1267">
        <f>static_pve_stage!A1267</f>
        <v>41023</v>
      </c>
      <c r="B1267">
        <f>static_pve_stage!B1267</f>
        <v>-1</v>
      </c>
      <c r="C1267" t="str">
        <f>static_pve_stage!C1267</f>
        <v>BOSS波\n需击杀所有怪物</v>
      </c>
      <c r="E1267">
        <f t="shared" si="102"/>
        <v>15005</v>
      </c>
      <c r="F1267">
        <f t="shared" si="104"/>
        <v>13</v>
      </c>
      <c r="G1267">
        <f t="shared" si="107"/>
        <v>16007</v>
      </c>
      <c r="H1267">
        <f t="shared" si="105"/>
        <v>4</v>
      </c>
      <c r="I1267">
        <v>14001</v>
      </c>
      <c r="J1267">
        <f t="shared" si="106"/>
        <v>13000</v>
      </c>
      <c r="L1267" s="1" t="str">
        <f t="shared" si="103"/>
        <v>[{"bid":15005,"type":5,"num":13},{"bid":16007,"type":6,"num":4},{"bid":14001,"type":4,"num":13000}]</v>
      </c>
    </row>
    <row r="1268" spans="1:12" x14ac:dyDescent="0.2">
      <c r="A1268">
        <f>static_pve_stage!A1268</f>
        <v>41101</v>
      </c>
      <c r="B1268">
        <f>static_pve_stage!B1268</f>
        <v>41102</v>
      </c>
      <c r="C1268" t="str">
        <f>static_pve_stage!C1268</f>
        <v>当前波数 1/20</v>
      </c>
      <c r="E1268">
        <f t="shared" si="102"/>
        <v>15005</v>
      </c>
      <c r="F1268">
        <f t="shared" si="104"/>
        <v>0</v>
      </c>
      <c r="G1268">
        <f t="shared" si="107"/>
        <v>16007</v>
      </c>
      <c r="H1268">
        <f t="shared" si="105"/>
        <v>0</v>
      </c>
      <c r="I1268">
        <v>14001</v>
      </c>
      <c r="J1268">
        <f t="shared" si="106"/>
        <v>0</v>
      </c>
      <c r="L1268" s="1" t="str">
        <f t="shared" si="103"/>
        <v>[]</v>
      </c>
    </row>
    <row r="1269" spans="1:12" x14ac:dyDescent="0.2">
      <c r="A1269">
        <f>static_pve_stage!A1269</f>
        <v>41102</v>
      </c>
      <c r="B1269">
        <f>static_pve_stage!B1269</f>
        <v>41103</v>
      </c>
      <c r="C1269" t="str">
        <f>static_pve_stage!C1269</f>
        <v>当前波数 2/20</v>
      </c>
      <c r="E1269">
        <f t="shared" si="102"/>
        <v>15005</v>
      </c>
      <c r="F1269">
        <f t="shared" si="104"/>
        <v>0</v>
      </c>
      <c r="G1269">
        <f t="shared" si="107"/>
        <v>16007</v>
      </c>
      <c r="H1269">
        <f t="shared" si="105"/>
        <v>0</v>
      </c>
      <c r="I1269">
        <v>14001</v>
      </c>
      <c r="J1269">
        <f t="shared" si="106"/>
        <v>350</v>
      </c>
      <c r="L1269" s="1" t="str">
        <f t="shared" si="103"/>
        <v>[{"bid":14001,"type":4,"num":350}]</v>
      </c>
    </row>
    <row r="1270" spans="1:12" x14ac:dyDescent="0.2">
      <c r="A1270">
        <f>static_pve_stage!A1270</f>
        <v>41103</v>
      </c>
      <c r="B1270">
        <f>static_pve_stage!B1270</f>
        <v>41104</v>
      </c>
      <c r="C1270" t="str">
        <f>static_pve_stage!C1270</f>
        <v>当前波数 3/20</v>
      </c>
      <c r="E1270">
        <f t="shared" si="102"/>
        <v>15005</v>
      </c>
      <c r="F1270">
        <f t="shared" si="104"/>
        <v>0</v>
      </c>
      <c r="G1270">
        <f t="shared" si="107"/>
        <v>16007</v>
      </c>
      <c r="H1270">
        <f t="shared" si="105"/>
        <v>0</v>
      </c>
      <c r="I1270">
        <v>14001</v>
      </c>
      <c r="J1270">
        <f t="shared" si="106"/>
        <v>700</v>
      </c>
      <c r="L1270" s="1" t="str">
        <f t="shared" si="103"/>
        <v>[{"bid":14001,"type":4,"num":700}]</v>
      </c>
    </row>
    <row r="1271" spans="1:12" x14ac:dyDescent="0.2">
      <c r="A1271">
        <f>static_pve_stage!A1271</f>
        <v>41104</v>
      </c>
      <c r="B1271">
        <f>static_pve_stage!B1271</f>
        <v>41105</v>
      </c>
      <c r="C1271" t="str">
        <f>static_pve_stage!C1271</f>
        <v>当前波数 4/20</v>
      </c>
      <c r="E1271">
        <f t="shared" si="102"/>
        <v>15005</v>
      </c>
      <c r="F1271">
        <f t="shared" si="104"/>
        <v>1</v>
      </c>
      <c r="G1271">
        <f t="shared" si="107"/>
        <v>16007</v>
      </c>
      <c r="H1271">
        <f t="shared" si="105"/>
        <v>0</v>
      </c>
      <c r="I1271">
        <v>14001</v>
      </c>
      <c r="J1271">
        <f t="shared" si="106"/>
        <v>1050</v>
      </c>
      <c r="L1271" s="1" t="str">
        <f t="shared" si="103"/>
        <v>[{"bid":15005,"type":5,"num":1},{"bid":14001,"type":4,"num":1050}]</v>
      </c>
    </row>
    <row r="1272" spans="1:12" x14ac:dyDescent="0.2">
      <c r="A1272">
        <f>static_pve_stage!A1272</f>
        <v>41105</v>
      </c>
      <c r="B1272">
        <f>static_pve_stage!B1272</f>
        <v>41106</v>
      </c>
      <c r="C1272" t="str">
        <f>static_pve_stage!C1272</f>
        <v>当前波数 5/20</v>
      </c>
      <c r="E1272">
        <f t="shared" si="102"/>
        <v>15005</v>
      </c>
      <c r="F1272">
        <f t="shared" si="104"/>
        <v>1</v>
      </c>
      <c r="G1272">
        <f t="shared" si="107"/>
        <v>16007</v>
      </c>
      <c r="H1272">
        <f t="shared" si="105"/>
        <v>0</v>
      </c>
      <c r="I1272">
        <v>14001</v>
      </c>
      <c r="J1272">
        <f t="shared" si="106"/>
        <v>1750</v>
      </c>
      <c r="L1272" s="1" t="str">
        <f t="shared" si="103"/>
        <v>[{"bid":15005,"type":5,"num":1},{"bid":14001,"type":4,"num":1750}]</v>
      </c>
    </row>
    <row r="1273" spans="1:12" x14ac:dyDescent="0.2">
      <c r="A1273">
        <f>static_pve_stage!A1273</f>
        <v>41106</v>
      </c>
      <c r="B1273">
        <f>static_pve_stage!B1273</f>
        <v>41107</v>
      </c>
      <c r="C1273" t="str">
        <f>static_pve_stage!C1273</f>
        <v>当前波数 6/20</v>
      </c>
      <c r="E1273">
        <f t="shared" si="102"/>
        <v>15005</v>
      </c>
      <c r="F1273">
        <f t="shared" si="104"/>
        <v>2</v>
      </c>
      <c r="G1273">
        <f t="shared" si="107"/>
        <v>16007</v>
      </c>
      <c r="H1273">
        <f t="shared" si="105"/>
        <v>0</v>
      </c>
      <c r="I1273">
        <v>14001</v>
      </c>
      <c r="J1273">
        <f t="shared" si="106"/>
        <v>2450</v>
      </c>
      <c r="L1273" s="1" t="str">
        <f t="shared" si="103"/>
        <v>[{"bid":15005,"type":5,"num":2},{"bid":14001,"type":4,"num":2450}]</v>
      </c>
    </row>
    <row r="1274" spans="1:12" x14ac:dyDescent="0.2">
      <c r="A1274">
        <f>static_pve_stage!A1274</f>
        <v>41107</v>
      </c>
      <c r="B1274">
        <f>static_pve_stage!B1274</f>
        <v>41108</v>
      </c>
      <c r="C1274" t="str">
        <f>static_pve_stage!C1274</f>
        <v>当前波数 7/20</v>
      </c>
      <c r="E1274">
        <f t="shared" si="102"/>
        <v>15005</v>
      </c>
      <c r="F1274">
        <f t="shared" si="104"/>
        <v>3</v>
      </c>
      <c r="G1274">
        <f t="shared" si="107"/>
        <v>16007</v>
      </c>
      <c r="H1274">
        <f t="shared" si="105"/>
        <v>1</v>
      </c>
      <c r="I1274">
        <v>14001</v>
      </c>
      <c r="J1274">
        <f t="shared" si="106"/>
        <v>3150</v>
      </c>
      <c r="L1274" s="1" t="str">
        <f t="shared" si="103"/>
        <v>[{"bid":15005,"type":5,"num":3},{"bid":16007,"type":6,"num":1},{"bid":14001,"type":4,"num":3150}]</v>
      </c>
    </row>
    <row r="1275" spans="1:12" x14ac:dyDescent="0.2">
      <c r="A1275">
        <f>static_pve_stage!A1275</f>
        <v>41108</v>
      </c>
      <c r="B1275">
        <f>static_pve_stage!B1275</f>
        <v>41109</v>
      </c>
      <c r="C1275" t="str">
        <f>static_pve_stage!C1275</f>
        <v>当前波数 8/20</v>
      </c>
      <c r="E1275">
        <f t="shared" si="102"/>
        <v>15005</v>
      </c>
      <c r="F1275">
        <f t="shared" si="104"/>
        <v>3</v>
      </c>
      <c r="G1275">
        <f t="shared" si="107"/>
        <v>16007</v>
      </c>
      <c r="H1275">
        <f t="shared" si="105"/>
        <v>1</v>
      </c>
      <c r="I1275">
        <v>14001</v>
      </c>
      <c r="J1275">
        <f t="shared" si="106"/>
        <v>3850</v>
      </c>
      <c r="L1275" s="1" t="str">
        <f t="shared" si="103"/>
        <v>[{"bid":15005,"type":5,"num":3},{"bid":16007,"type":6,"num":1},{"bid":14001,"type":4,"num":3850}]</v>
      </c>
    </row>
    <row r="1276" spans="1:12" x14ac:dyDescent="0.2">
      <c r="A1276">
        <f>static_pve_stage!A1276</f>
        <v>41109</v>
      </c>
      <c r="B1276">
        <f>static_pve_stage!B1276</f>
        <v>41110</v>
      </c>
      <c r="C1276" t="str">
        <f>static_pve_stage!C1276</f>
        <v>当前波数 9/20</v>
      </c>
      <c r="E1276">
        <f t="shared" si="102"/>
        <v>15005</v>
      </c>
      <c r="F1276">
        <f t="shared" si="104"/>
        <v>4</v>
      </c>
      <c r="G1276">
        <f t="shared" si="107"/>
        <v>16007</v>
      </c>
      <c r="H1276">
        <f t="shared" si="105"/>
        <v>1</v>
      </c>
      <c r="I1276">
        <v>14001</v>
      </c>
      <c r="J1276">
        <f t="shared" si="106"/>
        <v>4550</v>
      </c>
      <c r="L1276" s="1" t="str">
        <f t="shared" si="103"/>
        <v>[{"bid":15005,"type":5,"num":4},{"bid":16007,"type":6,"num":1},{"bid":14001,"type":4,"num":4550}]</v>
      </c>
    </row>
    <row r="1277" spans="1:12" x14ac:dyDescent="0.2">
      <c r="A1277">
        <f>static_pve_stage!A1277</f>
        <v>41110</v>
      </c>
      <c r="B1277">
        <f>static_pve_stage!B1277</f>
        <v>41111</v>
      </c>
      <c r="C1277" t="str">
        <f>static_pve_stage!C1277</f>
        <v>当前波数 10/20\n下一波BOSS</v>
      </c>
      <c r="E1277">
        <f t="shared" si="102"/>
        <v>15005</v>
      </c>
      <c r="F1277">
        <f t="shared" si="104"/>
        <v>5</v>
      </c>
      <c r="G1277">
        <f t="shared" si="107"/>
        <v>16007</v>
      </c>
      <c r="H1277">
        <f t="shared" si="105"/>
        <v>1</v>
      </c>
      <c r="I1277">
        <v>14001</v>
      </c>
      <c r="J1277">
        <f t="shared" si="106"/>
        <v>5250</v>
      </c>
      <c r="L1277" s="1" t="str">
        <f t="shared" si="103"/>
        <v>[{"bid":15005,"type":5,"num":5},{"bid":16007,"type":6,"num":1},{"bid":14001,"type":4,"num":5250}]</v>
      </c>
    </row>
    <row r="1278" spans="1:12" x14ac:dyDescent="0.2">
      <c r="A1278">
        <f>static_pve_stage!A1278</f>
        <v>41111</v>
      </c>
      <c r="B1278">
        <f>static_pve_stage!B1278</f>
        <v>41112</v>
      </c>
      <c r="C1278" t="str">
        <f>static_pve_stage!C1278</f>
        <v>BOSS波\n需击杀所有怪物</v>
      </c>
      <c r="E1278">
        <f t="shared" si="102"/>
        <v>15005</v>
      </c>
      <c r="F1278">
        <f t="shared" si="104"/>
        <v>5</v>
      </c>
      <c r="G1278">
        <f t="shared" si="107"/>
        <v>16007</v>
      </c>
      <c r="H1278">
        <f t="shared" si="105"/>
        <v>2</v>
      </c>
      <c r="I1278">
        <v>14001</v>
      </c>
      <c r="J1278">
        <f t="shared" si="106"/>
        <v>5950</v>
      </c>
      <c r="L1278" s="1" t="str">
        <f t="shared" si="103"/>
        <v>[{"bid":15005,"type":5,"num":5},{"bid":16007,"type":6,"num":2},{"bid":14001,"type":4,"num":5950}]</v>
      </c>
    </row>
    <row r="1279" spans="1:12" x14ac:dyDescent="0.2">
      <c r="A1279">
        <f>static_pve_stage!A1279</f>
        <v>41112</v>
      </c>
      <c r="B1279">
        <f>static_pve_stage!B1279</f>
        <v>41113</v>
      </c>
      <c r="C1279" t="str">
        <f>static_pve_stage!C1279</f>
        <v>当前波数 11/20</v>
      </c>
      <c r="E1279">
        <f t="shared" si="102"/>
        <v>15005</v>
      </c>
      <c r="F1279">
        <f t="shared" si="104"/>
        <v>6</v>
      </c>
      <c r="G1279">
        <f t="shared" si="107"/>
        <v>16007</v>
      </c>
      <c r="H1279">
        <f t="shared" si="105"/>
        <v>2</v>
      </c>
      <c r="I1279">
        <v>14001</v>
      </c>
      <c r="J1279">
        <f t="shared" si="106"/>
        <v>6650</v>
      </c>
      <c r="L1279" s="1" t="str">
        <f t="shared" si="103"/>
        <v>[{"bid":15005,"type":5,"num":6},{"bid":16007,"type":6,"num":2},{"bid":14001,"type":4,"num":6650}]</v>
      </c>
    </row>
    <row r="1280" spans="1:12" x14ac:dyDescent="0.2">
      <c r="A1280">
        <f>static_pve_stage!A1280</f>
        <v>41113</v>
      </c>
      <c r="B1280">
        <f>static_pve_stage!B1280</f>
        <v>41114</v>
      </c>
      <c r="C1280" t="str">
        <f>static_pve_stage!C1280</f>
        <v>当前波数 12/20</v>
      </c>
      <c r="E1280">
        <f t="shared" si="102"/>
        <v>15005</v>
      </c>
      <c r="F1280">
        <f t="shared" si="104"/>
        <v>7</v>
      </c>
      <c r="G1280">
        <f t="shared" si="107"/>
        <v>16007</v>
      </c>
      <c r="H1280">
        <f t="shared" si="105"/>
        <v>2</v>
      </c>
      <c r="I1280">
        <v>14001</v>
      </c>
      <c r="J1280">
        <f t="shared" si="106"/>
        <v>7350</v>
      </c>
      <c r="L1280" s="1" t="str">
        <f t="shared" si="103"/>
        <v>[{"bid":15005,"type":5,"num":7},{"bid":16007,"type":6,"num":2},{"bid":14001,"type":4,"num":7350}]</v>
      </c>
    </row>
    <row r="1281" spans="1:12" x14ac:dyDescent="0.2">
      <c r="A1281">
        <f>static_pve_stage!A1281</f>
        <v>41114</v>
      </c>
      <c r="B1281">
        <f>static_pve_stage!B1281</f>
        <v>41115</v>
      </c>
      <c r="C1281" t="str">
        <f>static_pve_stage!C1281</f>
        <v>当前波数 13/20</v>
      </c>
      <c r="E1281">
        <f t="shared" si="102"/>
        <v>15005</v>
      </c>
      <c r="F1281">
        <f t="shared" si="104"/>
        <v>8</v>
      </c>
      <c r="G1281">
        <f t="shared" si="107"/>
        <v>16007</v>
      </c>
      <c r="H1281">
        <f t="shared" si="105"/>
        <v>2</v>
      </c>
      <c r="I1281">
        <v>14001</v>
      </c>
      <c r="J1281">
        <f t="shared" si="106"/>
        <v>8050</v>
      </c>
      <c r="L1281" s="1" t="str">
        <f t="shared" si="103"/>
        <v>[{"bid":15005,"type":5,"num":8},{"bid":16007,"type":6,"num":2},{"bid":14001,"type":4,"num":8050}]</v>
      </c>
    </row>
    <row r="1282" spans="1:12" x14ac:dyDescent="0.2">
      <c r="A1282">
        <f>static_pve_stage!A1282</f>
        <v>41115</v>
      </c>
      <c r="B1282">
        <f>static_pve_stage!B1282</f>
        <v>41116</v>
      </c>
      <c r="C1282" t="str">
        <f>static_pve_stage!C1282</f>
        <v>当前波数 14/20</v>
      </c>
      <c r="E1282">
        <f t="shared" si="102"/>
        <v>15005</v>
      </c>
      <c r="F1282">
        <f t="shared" si="104"/>
        <v>8</v>
      </c>
      <c r="G1282">
        <f t="shared" si="107"/>
        <v>16007</v>
      </c>
      <c r="H1282">
        <f t="shared" si="105"/>
        <v>3</v>
      </c>
      <c r="I1282">
        <v>14001</v>
      </c>
      <c r="J1282">
        <f t="shared" si="106"/>
        <v>8750</v>
      </c>
      <c r="L1282" s="1" t="str">
        <f t="shared" si="103"/>
        <v>[{"bid":15005,"type":5,"num":8},{"bid":16007,"type":6,"num":3},{"bid":14001,"type":4,"num":8750}]</v>
      </c>
    </row>
    <row r="1283" spans="1:12" x14ac:dyDescent="0.2">
      <c r="A1283">
        <f>static_pve_stage!A1283</f>
        <v>41116</v>
      </c>
      <c r="B1283">
        <f>static_pve_stage!B1283</f>
        <v>41117</v>
      </c>
      <c r="C1283" t="str">
        <f>static_pve_stage!C1283</f>
        <v>当前波数 15/20</v>
      </c>
      <c r="E1283">
        <f t="shared" si="102"/>
        <v>15005</v>
      </c>
      <c r="F1283">
        <f t="shared" si="104"/>
        <v>9</v>
      </c>
      <c r="G1283">
        <f t="shared" si="107"/>
        <v>16007</v>
      </c>
      <c r="H1283">
        <f t="shared" si="105"/>
        <v>3</v>
      </c>
      <c r="I1283">
        <v>14001</v>
      </c>
      <c r="J1283">
        <f t="shared" si="106"/>
        <v>9450</v>
      </c>
      <c r="L1283" s="1" t="str">
        <f t="shared" si="103"/>
        <v>[{"bid":15005,"type":5,"num":9},{"bid":16007,"type":6,"num":3},{"bid":14001,"type":4,"num":9450}]</v>
      </c>
    </row>
    <row r="1284" spans="1:12" x14ac:dyDescent="0.2">
      <c r="A1284">
        <f>static_pve_stage!A1284</f>
        <v>41117</v>
      </c>
      <c r="B1284">
        <f>static_pve_stage!B1284</f>
        <v>41118</v>
      </c>
      <c r="C1284" t="str">
        <f>static_pve_stage!C1284</f>
        <v>当前波数 16/20\n下一波BOSS</v>
      </c>
      <c r="E1284">
        <f t="shared" si="102"/>
        <v>15005</v>
      </c>
      <c r="F1284">
        <f t="shared" si="104"/>
        <v>10</v>
      </c>
      <c r="G1284">
        <f t="shared" si="107"/>
        <v>16007</v>
      </c>
      <c r="H1284">
        <f t="shared" si="105"/>
        <v>3</v>
      </c>
      <c r="I1284">
        <v>14001</v>
      </c>
      <c r="J1284">
        <f t="shared" si="106"/>
        <v>10150</v>
      </c>
      <c r="L1284" s="1" t="str">
        <f t="shared" si="103"/>
        <v>[{"bid":15005,"type":5,"num":10},{"bid":16007,"type":6,"num":3},{"bid":14001,"type":4,"num":10150}]</v>
      </c>
    </row>
    <row r="1285" spans="1:12" x14ac:dyDescent="0.2">
      <c r="A1285">
        <f>static_pve_stage!A1285</f>
        <v>41118</v>
      </c>
      <c r="B1285">
        <f>static_pve_stage!B1285</f>
        <v>41119</v>
      </c>
      <c r="C1285" t="str">
        <f>static_pve_stage!C1285</f>
        <v>BOSS波\n需击杀所有怪物</v>
      </c>
      <c r="E1285">
        <f t="shared" si="102"/>
        <v>15005</v>
      </c>
      <c r="F1285">
        <f t="shared" si="104"/>
        <v>10</v>
      </c>
      <c r="G1285">
        <f t="shared" si="107"/>
        <v>16007</v>
      </c>
      <c r="H1285">
        <f t="shared" si="105"/>
        <v>3</v>
      </c>
      <c r="I1285">
        <v>14001</v>
      </c>
      <c r="J1285">
        <f t="shared" si="106"/>
        <v>10850</v>
      </c>
      <c r="L1285" s="1" t="str">
        <f t="shared" si="103"/>
        <v>[{"bid":15005,"type":5,"num":10},{"bid":16007,"type":6,"num":3},{"bid":14001,"type":4,"num":10850}]</v>
      </c>
    </row>
    <row r="1286" spans="1:12" x14ac:dyDescent="0.2">
      <c r="A1286">
        <f>static_pve_stage!A1286</f>
        <v>41119</v>
      </c>
      <c r="B1286">
        <f>static_pve_stage!B1286</f>
        <v>41120</v>
      </c>
      <c r="C1286" t="str">
        <f>static_pve_stage!C1286</f>
        <v>当前波数 17/20</v>
      </c>
      <c r="E1286">
        <f t="shared" si="102"/>
        <v>15005</v>
      </c>
      <c r="F1286">
        <f t="shared" si="104"/>
        <v>11</v>
      </c>
      <c r="G1286">
        <f t="shared" si="107"/>
        <v>16007</v>
      </c>
      <c r="H1286">
        <f t="shared" si="105"/>
        <v>4</v>
      </c>
      <c r="I1286">
        <v>14001</v>
      </c>
      <c r="J1286">
        <f t="shared" si="106"/>
        <v>11550</v>
      </c>
      <c r="L1286" s="1" t="str">
        <f t="shared" si="103"/>
        <v>[{"bid":15005,"type":5,"num":11},{"bid":16007,"type":6,"num":4},{"bid":14001,"type":4,"num":11550}]</v>
      </c>
    </row>
    <row r="1287" spans="1:12" x14ac:dyDescent="0.2">
      <c r="A1287">
        <f>static_pve_stage!A1287</f>
        <v>41120</v>
      </c>
      <c r="B1287">
        <f>static_pve_stage!B1287</f>
        <v>41121</v>
      </c>
      <c r="C1287" t="str">
        <f>static_pve_stage!C1287</f>
        <v>当前波数 18/20</v>
      </c>
      <c r="E1287">
        <f t="shared" si="102"/>
        <v>15005</v>
      </c>
      <c r="F1287">
        <f t="shared" si="104"/>
        <v>12</v>
      </c>
      <c r="G1287">
        <f t="shared" si="107"/>
        <v>16007</v>
      </c>
      <c r="H1287">
        <f t="shared" si="105"/>
        <v>4</v>
      </c>
      <c r="I1287">
        <v>14001</v>
      </c>
      <c r="J1287">
        <f t="shared" si="106"/>
        <v>12250</v>
      </c>
      <c r="L1287" s="1" t="str">
        <f t="shared" si="103"/>
        <v>[{"bid":15005,"type":5,"num":12},{"bid":16007,"type":6,"num":4},{"bid":14001,"type":4,"num":12250}]</v>
      </c>
    </row>
    <row r="1288" spans="1:12" x14ac:dyDescent="0.2">
      <c r="A1288">
        <f>static_pve_stage!A1288</f>
        <v>41121</v>
      </c>
      <c r="B1288">
        <f>static_pve_stage!B1288</f>
        <v>41122</v>
      </c>
      <c r="C1288" t="str">
        <f>static_pve_stage!C1288</f>
        <v>当前波数 19/20</v>
      </c>
      <c r="E1288">
        <f t="shared" si="102"/>
        <v>15005</v>
      </c>
      <c r="F1288">
        <f t="shared" si="104"/>
        <v>12</v>
      </c>
      <c r="G1288">
        <f t="shared" si="107"/>
        <v>16007</v>
      </c>
      <c r="H1288">
        <f t="shared" si="105"/>
        <v>4</v>
      </c>
      <c r="I1288">
        <v>14001</v>
      </c>
      <c r="J1288">
        <f t="shared" si="106"/>
        <v>12950</v>
      </c>
      <c r="L1288" s="1" t="str">
        <f t="shared" si="103"/>
        <v>[{"bid":15005,"type":5,"num":12},{"bid":16007,"type":6,"num":4},{"bid":14001,"type":4,"num":12950}]</v>
      </c>
    </row>
    <row r="1289" spans="1:12" x14ac:dyDescent="0.2">
      <c r="A1289">
        <f>static_pve_stage!A1289</f>
        <v>41122</v>
      </c>
      <c r="B1289">
        <f>static_pve_stage!B1289</f>
        <v>41123</v>
      </c>
      <c r="C1289" t="str">
        <f>static_pve_stage!C1289</f>
        <v>当前波数 20/20\n下一波BOSS</v>
      </c>
      <c r="E1289">
        <f t="shared" si="102"/>
        <v>15005</v>
      </c>
      <c r="F1289">
        <f t="shared" si="104"/>
        <v>13</v>
      </c>
      <c r="G1289">
        <f t="shared" si="107"/>
        <v>16007</v>
      </c>
      <c r="H1289">
        <f t="shared" si="105"/>
        <v>4</v>
      </c>
      <c r="I1289">
        <v>14001</v>
      </c>
      <c r="J1289">
        <f t="shared" si="106"/>
        <v>13650</v>
      </c>
      <c r="L1289" s="1" t="str">
        <f t="shared" si="103"/>
        <v>[{"bid":15005,"type":5,"num":13},{"bid":16007,"type":6,"num":4},{"bid":14001,"type":4,"num":13650}]</v>
      </c>
    </row>
    <row r="1290" spans="1:12" x14ac:dyDescent="0.2">
      <c r="A1290">
        <f>static_pve_stage!A1290</f>
        <v>41123</v>
      </c>
      <c r="B1290">
        <f>static_pve_stage!B1290</f>
        <v>-1</v>
      </c>
      <c r="C1290" t="str">
        <f>static_pve_stage!C1290</f>
        <v>BOSS波\n需击杀所有怪物</v>
      </c>
      <c r="E1290">
        <f t="shared" si="102"/>
        <v>15005</v>
      </c>
      <c r="F1290">
        <f t="shared" si="104"/>
        <v>14</v>
      </c>
      <c r="G1290">
        <f t="shared" si="107"/>
        <v>16007</v>
      </c>
      <c r="H1290">
        <f t="shared" si="105"/>
        <v>4</v>
      </c>
      <c r="I1290">
        <v>14001</v>
      </c>
      <c r="J1290">
        <f t="shared" si="106"/>
        <v>14000</v>
      </c>
      <c r="L1290" s="1" t="str">
        <f t="shared" si="103"/>
        <v>[{"bid":15005,"type":5,"num":14},{"bid":16007,"type":6,"num":4},{"bid":14001,"type":4,"num":14000}]</v>
      </c>
    </row>
    <row r="1291" spans="1:12" x14ac:dyDescent="0.2">
      <c r="A1291">
        <f>static_pve_stage!A1291</f>
        <v>41201</v>
      </c>
      <c r="B1291">
        <f>static_pve_stage!B1291</f>
        <v>41202</v>
      </c>
      <c r="C1291" t="str">
        <f>static_pve_stage!C1291</f>
        <v>当前波数 1/20</v>
      </c>
      <c r="E1291">
        <f t="shared" si="102"/>
        <v>15005</v>
      </c>
      <c r="F1291">
        <f t="shared" si="104"/>
        <v>0</v>
      </c>
      <c r="G1291">
        <f t="shared" si="107"/>
        <v>16007</v>
      </c>
      <c r="H1291">
        <f t="shared" si="105"/>
        <v>0</v>
      </c>
      <c r="I1291">
        <v>14001</v>
      </c>
      <c r="J1291">
        <f t="shared" si="106"/>
        <v>0</v>
      </c>
      <c r="L1291" s="1" t="str">
        <f t="shared" si="103"/>
        <v>[]</v>
      </c>
    </row>
    <row r="1292" spans="1:12" x14ac:dyDescent="0.2">
      <c r="A1292">
        <f>static_pve_stage!A1292</f>
        <v>41202</v>
      </c>
      <c r="B1292">
        <f>static_pve_stage!B1292</f>
        <v>41203</v>
      </c>
      <c r="C1292" t="str">
        <f>static_pve_stage!C1292</f>
        <v>当前波数 2/20</v>
      </c>
      <c r="E1292">
        <f t="shared" si="102"/>
        <v>15005</v>
      </c>
      <c r="F1292">
        <f t="shared" si="104"/>
        <v>0</v>
      </c>
      <c r="G1292">
        <f t="shared" si="107"/>
        <v>16007</v>
      </c>
      <c r="H1292">
        <f t="shared" si="105"/>
        <v>0</v>
      </c>
      <c r="I1292">
        <v>14001</v>
      </c>
      <c r="J1292">
        <f t="shared" si="106"/>
        <v>375</v>
      </c>
      <c r="L1292" s="1" t="str">
        <f t="shared" si="103"/>
        <v>[{"bid":14001,"type":4,"num":375}]</v>
      </c>
    </row>
    <row r="1293" spans="1:12" x14ac:dyDescent="0.2">
      <c r="A1293">
        <f>static_pve_stage!A1293</f>
        <v>41203</v>
      </c>
      <c r="B1293">
        <f>static_pve_stage!B1293</f>
        <v>41204</v>
      </c>
      <c r="C1293" t="str">
        <f>static_pve_stage!C1293</f>
        <v>当前波数 3/20</v>
      </c>
      <c r="E1293">
        <f t="shared" si="102"/>
        <v>15005</v>
      </c>
      <c r="F1293">
        <f t="shared" si="104"/>
        <v>0</v>
      </c>
      <c r="G1293">
        <f t="shared" si="107"/>
        <v>16007</v>
      </c>
      <c r="H1293">
        <f t="shared" si="105"/>
        <v>0</v>
      </c>
      <c r="I1293">
        <v>14001</v>
      </c>
      <c r="J1293">
        <f t="shared" si="106"/>
        <v>750</v>
      </c>
      <c r="L1293" s="1" t="str">
        <f t="shared" si="103"/>
        <v>[{"bid":14001,"type":4,"num":750}]</v>
      </c>
    </row>
    <row r="1294" spans="1:12" x14ac:dyDescent="0.2">
      <c r="A1294">
        <f>static_pve_stage!A1294</f>
        <v>41204</v>
      </c>
      <c r="B1294">
        <f>static_pve_stage!B1294</f>
        <v>41205</v>
      </c>
      <c r="C1294" t="str">
        <f>static_pve_stage!C1294</f>
        <v>当前波数 4/20</v>
      </c>
      <c r="E1294">
        <f t="shared" si="102"/>
        <v>15005</v>
      </c>
      <c r="F1294">
        <f t="shared" si="104"/>
        <v>1</v>
      </c>
      <c r="G1294">
        <f t="shared" si="107"/>
        <v>16007</v>
      </c>
      <c r="H1294">
        <f t="shared" si="105"/>
        <v>0</v>
      </c>
      <c r="I1294">
        <v>14001</v>
      </c>
      <c r="J1294">
        <f t="shared" si="106"/>
        <v>1125</v>
      </c>
      <c r="L1294" s="1" t="str">
        <f t="shared" si="103"/>
        <v>[{"bid":15005,"type":5,"num":1},{"bid":14001,"type":4,"num":1125}]</v>
      </c>
    </row>
    <row r="1295" spans="1:12" x14ac:dyDescent="0.2">
      <c r="A1295">
        <f>static_pve_stage!A1295</f>
        <v>41205</v>
      </c>
      <c r="B1295">
        <f>static_pve_stage!B1295</f>
        <v>41206</v>
      </c>
      <c r="C1295" t="str">
        <f>static_pve_stage!C1295</f>
        <v>当前波数 5/20</v>
      </c>
      <c r="E1295">
        <f t="shared" si="102"/>
        <v>15005</v>
      </c>
      <c r="F1295">
        <f t="shared" si="104"/>
        <v>1</v>
      </c>
      <c r="G1295">
        <f t="shared" si="107"/>
        <v>16007</v>
      </c>
      <c r="H1295">
        <f t="shared" si="105"/>
        <v>0</v>
      </c>
      <c r="I1295">
        <v>14001</v>
      </c>
      <c r="J1295">
        <f t="shared" si="106"/>
        <v>1875</v>
      </c>
      <c r="L1295" s="1" t="str">
        <f t="shared" si="103"/>
        <v>[{"bid":15005,"type":5,"num":1},{"bid":14001,"type":4,"num":1875}]</v>
      </c>
    </row>
    <row r="1296" spans="1:12" x14ac:dyDescent="0.2">
      <c r="A1296">
        <f>static_pve_stage!A1296</f>
        <v>41206</v>
      </c>
      <c r="B1296">
        <f>static_pve_stage!B1296</f>
        <v>41207</v>
      </c>
      <c r="C1296" t="str">
        <f>static_pve_stage!C1296</f>
        <v>当前波数 6/20</v>
      </c>
      <c r="E1296">
        <f t="shared" ref="E1296:E1359" si="108">E1295</f>
        <v>15005</v>
      </c>
      <c r="F1296">
        <f t="shared" si="104"/>
        <v>2</v>
      </c>
      <c r="G1296">
        <f t="shared" si="107"/>
        <v>16007</v>
      </c>
      <c r="H1296">
        <f t="shared" si="105"/>
        <v>0</v>
      </c>
      <c r="I1296">
        <v>14001</v>
      </c>
      <c r="J1296">
        <f t="shared" si="106"/>
        <v>2625</v>
      </c>
      <c r="L1296" s="1" t="str">
        <f t="shared" si="103"/>
        <v>[{"bid":15005,"type":5,"num":2},{"bid":14001,"type":4,"num":2625}]</v>
      </c>
    </row>
    <row r="1297" spans="1:12" x14ac:dyDescent="0.2">
      <c r="A1297">
        <f>static_pve_stage!A1297</f>
        <v>41207</v>
      </c>
      <c r="B1297">
        <f>static_pve_stage!B1297</f>
        <v>41208</v>
      </c>
      <c r="C1297" t="str">
        <f>static_pve_stage!C1297</f>
        <v>当前波数 7/20</v>
      </c>
      <c r="E1297">
        <f t="shared" si="108"/>
        <v>15005</v>
      </c>
      <c r="F1297">
        <f t="shared" si="104"/>
        <v>3</v>
      </c>
      <c r="G1297">
        <f t="shared" si="107"/>
        <v>16007</v>
      </c>
      <c r="H1297">
        <f t="shared" si="105"/>
        <v>1</v>
      </c>
      <c r="I1297">
        <v>14001</v>
      </c>
      <c r="J1297">
        <f t="shared" si="106"/>
        <v>3375</v>
      </c>
      <c r="L1297" s="1" t="str">
        <f t="shared" si="103"/>
        <v>[{"bid":15005,"type":5,"num":3},{"bid":16007,"type":6,"num":1},{"bid":14001,"type":4,"num":3375}]</v>
      </c>
    </row>
    <row r="1298" spans="1:12" x14ac:dyDescent="0.2">
      <c r="A1298">
        <f>static_pve_stage!A1298</f>
        <v>41208</v>
      </c>
      <c r="B1298">
        <f>static_pve_stage!B1298</f>
        <v>41209</v>
      </c>
      <c r="C1298" t="str">
        <f>static_pve_stage!C1298</f>
        <v>当前波数 8/20</v>
      </c>
      <c r="E1298">
        <f t="shared" si="108"/>
        <v>15005</v>
      </c>
      <c r="F1298">
        <f t="shared" si="104"/>
        <v>4</v>
      </c>
      <c r="G1298">
        <f t="shared" si="107"/>
        <v>16007</v>
      </c>
      <c r="H1298">
        <f t="shared" si="105"/>
        <v>1</v>
      </c>
      <c r="I1298">
        <v>14001</v>
      </c>
      <c r="J1298">
        <f t="shared" si="106"/>
        <v>4125</v>
      </c>
      <c r="L1298" s="1" t="str">
        <f t="shared" si="103"/>
        <v>[{"bid":15005,"type":5,"num":4},{"bid":16007,"type":6,"num":1},{"bid":14001,"type":4,"num":4125}]</v>
      </c>
    </row>
    <row r="1299" spans="1:12" x14ac:dyDescent="0.2">
      <c r="A1299">
        <f>static_pve_stage!A1299</f>
        <v>41209</v>
      </c>
      <c r="B1299">
        <f>static_pve_stage!B1299</f>
        <v>41210</v>
      </c>
      <c r="C1299" t="str">
        <f>static_pve_stage!C1299</f>
        <v>当前波数 9/20</v>
      </c>
      <c r="E1299">
        <f t="shared" si="108"/>
        <v>15005</v>
      </c>
      <c r="F1299">
        <f t="shared" si="104"/>
        <v>4</v>
      </c>
      <c r="G1299">
        <f t="shared" si="107"/>
        <v>16007</v>
      </c>
      <c r="H1299">
        <f t="shared" si="105"/>
        <v>1</v>
      </c>
      <c r="I1299">
        <v>14001</v>
      </c>
      <c r="J1299">
        <f t="shared" si="106"/>
        <v>4875</v>
      </c>
      <c r="L1299" s="1" t="str">
        <f t="shared" ref="L1299:L1431" si="109">"["&amp;IF(F1299=0,"","{""bid"":"&amp;E1299&amp;",""type"":5,""num"":"&amp;F1299&amp;"},")&amp;IF(H1299=0,"","{""bid"":"&amp;G1299&amp;",""type"":6,""num"":"&amp;H1299&amp;"},")&amp;IF(J1299=0,"","{""bid"":"&amp;I1299&amp;",""type"":4,""num"":"&amp;J1299&amp;"}")&amp;"]"</f>
        <v>[{"bid":15005,"type":5,"num":4},{"bid":16007,"type":6,"num":1},{"bid":14001,"type":4,"num":4875}]</v>
      </c>
    </row>
    <row r="1300" spans="1:12" x14ac:dyDescent="0.2">
      <c r="A1300">
        <f>static_pve_stage!A1300</f>
        <v>41210</v>
      </c>
      <c r="B1300">
        <f>static_pve_stage!B1300</f>
        <v>41211</v>
      </c>
      <c r="C1300" t="str">
        <f>static_pve_stage!C1300</f>
        <v>当前波数 10/20\n下一波BOSS</v>
      </c>
      <c r="E1300">
        <f t="shared" si="108"/>
        <v>15005</v>
      </c>
      <c r="F1300">
        <f t="shared" si="104"/>
        <v>5</v>
      </c>
      <c r="G1300">
        <f t="shared" si="107"/>
        <v>16007</v>
      </c>
      <c r="H1300">
        <f t="shared" si="105"/>
        <v>1</v>
      </c>
      <c r="I1300">
        <v>14001</v>
      </c>
      <c r="J1300">
        <f t="shared" si="106"/>
        <v>5625</v>
      </c>
      <c r="L1300" s="1" t="str">
        <f t="shared" si="109"/>
        <v>[{"bid":15005,"type":5,"num":5},{"bid":16007,"type":6,"num":1},{"bid":14001,"type":4,"num":5625}]</v>
      </c>
    </row>
    <row r="1301" spans="1:12" x14ac:dyDescent="0.2">
      <c r="A1301">
        <f>static_pve_stage!A1301</f>
        <v>41211</v>
      </c>
      <c r="B1301">
        <f>static_pve_stage!B1301</f>
        <v>41212</v>
      </c>
      <c r="C1301" t="str">
        <f>static_pve_stage!C1301</f>
        <v>BOSS波\n需击杀所有怪物</v>
      </c>
      <c r="E1301">
        <f t="shared" si="108"/>
        <v>15005</v>
      </c>
      <c r="F1301">
        <f t="shared" si="104"/>
        <v>6</v>
      </c>
      <c r="G1301">
        <f t="shared" si="107"/>
        <v>16007</v>
      </c>
      <c r="H1301">
        <f t="shared" si="105"/>
        <v>2</v>
      </c>
      <c r="I1301">
        <v>14001</v>
      </c>
      <c r="J1301">
        <f t="shared" si="106"/>
        <v>6375</v>
      </c>
      <c r="L1301" s="1" t="str">
        <f t="shared" si="109"/>
        <v>[{"bid":15005,"type":5,"num":6},{"bid":16007,"type":6,"num":2},{"bid":14001,"type":4,"num":6375}]</v>
      </c>
    </row>
    <row r="1302" spans="1:12" x14ac:dyDescent="0.2">
      <c r="A1302">
        <f>static_pve_stage!A1302</f>
        <v>41212</v>
      </c>
      <c r="B1302">
        <f>static_pve_stage!B1302</f>
        <v>41213</v>
      </c>
      <c r="C1302" t="str">
        <f>static_pve_stage!C1302</f>
        <v>当前波数 11/20</v>
      </c>
      <c r="E1302">
        <f t="shared" si="108"/>
        <v>15005</v>
      </c>
      <c r="F1302">
        <f t="shared" si="104"/>
        <v>7</v>
      </c>
      <c r="G1302">
        <f t="shared" si="107"/>
        <v>16007</v>
      </c>
      <c r="H1302">
        <f t="shared" si="105"/>
        <v>2</v>
      </c>
      <c r="I1302">
        <v>14001</v>
      </c>
      <c r="J1302">
        <f t="shared" si="106"/>
        <v>7125</v>
      </c>
      <c r="L1302" s="1" t="str">
        <f t="shared" si="109"/>
        <v>[{"bid":15005,"type":5,"num":7},{"bid":16007,"type":6,"num":2},{"bid":14001,"type":4,"num":7125}]</v>
      </c>
    </row>
    <row r="1303" spans="1:12" x14ac:dyDescent="0.2">
      <c r="A1303">
        <f>static_pve_stage!A1303</f>
        <v>41213</v>
      </c>
      <c r="B1303">
        <f>static_pve_stage!B1303</f>
        <v>41214</v>
      </c>
      <c r="C1303" t="str">
        <f>static_pve_stage!C1303</f>
        <v>当前波数 12/20</v>
      </c>
      <c r="E1303">
        <f t="shared" si="108"/>
        <v>15005</v>
      </c>
      <c r="F1303">
        <f t="shared" si="104"/>
        <v>7</v>
      </c>
      <c r="G1303">
        <f t="shared" si="107"/>
        <v>16007</v>
      </c>
      <c r="H1303">
        <f t="shared" si="105"/>
        <v>2</v>
      </c>
      <c r="I1303">
        <v>14001</v>
      </c>
      <c r="J1303">
        <f t="shared" si="106"/>
        <v>7875</v>
      </c>
      <c r="L1303" s="1" t="str">
        <f t="shared" si="109"/>
        <v>[{"bid":15005,"type":5,"num":7},{"bid":16007,"type":6,"num":2},{"bid":14001,"type":4,"num":7875}]</v>
      </c>
    </row>
    <row r="1304" spans="1:12" x14ac:dyDescent="0.2">
      <c r="A1304">
        <f>static_pve_stage!A1304</f>
        <v>41214</v>
      </c>
      <c r="B1304">
        <f>static_pve_stage!B1304</f>
        <v>41215</v>
      </c>
      <c r="C1304" t="str">
        <f>static_pve_stage!C1304</f>
        <v>当前波数 13/20</v>
      </c>
      <c r="E1304">
        <f t="shared" si="108"/>
        <v>15005</v>
      </c>
      <c r="F1304">
        <f t="shared" si="104"/>
        <v>8</v>
      </c>
      <c r="G1304">
        <f t="shared" si="107"/>
        <v>16007</v>
      </c>
      <c r="H1304">
        <f t="shared" si="105"/>
        <v>3</v>
      </c>
      <c r="I1304">
        <v>14001</v>
      </c>
      <c r="J1304">
        <f t="shared" si="106"/>
        <v>8625</v>
      </c>
      <c r="L1304" s="1" t="str">
        <f t="shared" si="109"/>
        <v>[{"bid":15005,"type":5,"num":8},{"bid":16007,"type":6,"num":3},{"bid":14001,"type":4,"num":8625}]</v>
      </c>
    </row>
    <row r="1305" spans="1:12" x14ac:dyDescent="0.2">
      <c r="A1305">
        <f>static_pve_stage!A1305</f>
        <v>41215</v>
      </c>
      <c r="B1305">
        <f>static_pve_stage!B1305</f>
        <v>41216</v>
      </c>
      <c r="C1305" t="str">
        <f>static_pve_stage!C1305</f>
        <v>当前波数 14/20</v>
      </c>
      <c r="E1305">
        <f t="shared" si="108"/>
        <v>15005</v>
      </c>
      <c r="F1305">
        <f t="shared" si="104"/>
        <v>9</v>
      </c>
      <c r="G1305">
        <f t="shared" si="107"/>
        <v>16007</v>
      </c>
      <c r="H1305">
        <f t="shared" si="105"/>
        <v>3</v>
      </c>
      <c r="I1305">
        <v>14001</v>
      </c>
      <c r="J1305">
        <f t="shared" si="106"/>
        <v>9375</v>
      </c>
      <c r="L1305" s="1" t="str">
        <f t="shared" si="109"/>
        <v>[{"bid":15005,"type":5,"num":9},{"bid":16007,"type":6,"num":3},{"bid":14001,"type":4,"num":9375}]</v>
      </c>
    </row>
    <row r="1306" spans="1:12" x14ac:dyDescent="0.2">
      <c r="A1306">
        <f>static_pve_stage!A1306</f>
        <v>41216</v>
      </c>
      <c r="B1306">
        <f>static_pve_stage!B1306</f>
        <v>41217</v>
      </c>
      <c r="C1306" t="str">
        <f>static_pve_stage!C1306</f>
        <v>当前波数 15/20</v>
      </c>
      <c r="E1306">
        <f t="shared" si="108"/>
        <v>15005</v>
      </c>
      <c r="F1306">
        <f t="shared" si="104"/>
        <v>10</v>
      </c>
      <c r="G1306">
        <f t="shared" si="107"/>
        <v>16007</v>
      </c>
      <c r="H1306">
        <f t="shared" si="105"/>
        <v>3</v>
      </c>
      <c r="I1306">
        <v>14001</v>
      </c>
      <c r="J1306">
        <f t="shared" si="106"/>
        <v>10125</v>
      </c>
      <c r="L1306" s="1" t="str">
        <f t="shared" si="109"/>
        <v>[{"bid":15005,"type":5,"num":10},{"bid":16007,"type":6,"num":3},{"bid":14001,"type":4,"num":10125}]</v>
      </c>
    </row>
    <row r="1307" spans="1:12" x14ac:dyDescent="0.2">
      <c r="A1307">
        <f>static_pve_stage!A1307</f>
        <v>41217</v>
      </c>
      <c r="B1307">
        <f>static_pve_stage!B1307</f>
        <v>41218</v>
      </c>
      <c r="C1307" t="str">
        <f>static_pve_stage!C1307</f>
        <v>当前波数 16/20\n下一波BOSS</v>
      </c>
      <c r="E1307">
        <f t="shared" si="108"/>
        <v>15005</v>
      </c>
      <c r="F1307">
        <f t="shared" si="104"/>
        <v>10</v>
      </c>
      <c r="G1307">
        <f t="shared" si="107"/>
        <v>16007</v>
      </c>
      <c r="H1307">
        <f t="shared" si="105"/>
        <v>3</v>
      </c>
      <c r="I1307">
        <v>14001</v>
      </c>
      <c r="J1307">
        <f t="shared" si="106"/>
        <v>10875</v>
      </c>
      <c r="L1307" s="1" t="str">
        <f t="shared" si="109"/>
        <v>[{"bid":15005,"type":5,"num":10},{"bid":16007,"type":6,"num":3},{"bid":14001,"type":4,"num":10875}]</v>
      </c>
    </row>
    <row r="1308" spans="1:12" x14ac:dyDescent="0.2">
      <c r="A1308">
        <f>static_pve_stage!A1308</f>
        <v>41218</v>
      </c>
      <c r="B1308">
        <f>static_pve_stage!B1308</f>
        <v>41219</v>
      </c>
      <c r="C1308" t="str">
        <f>static_pve_stage!C1308</f>
        <v>BOSS波\n需击杀所有怪物</v>
      </c>
      <c r="E1308">
        <f t="shared" si="108"/>
        <v>15005</v>
      </c>
      <c r="F1308">
        <f t="shared" ref="F1308:F1371" si="110">F963</f>
        <v>11</v>
      </c>
      <c r="G1308">
        <f t="shared" si="107"/>
        <v>16007</v>
      </c>
      <c r="H1308">
        <f t="shared" ref="H1308:H1371" si="111">H963</f>
        <v>4</v>
      </c>
      <c r="I1308">
        <v>14001</v>
      </c>
      <c r="J1308">
        <f t="shared" ref="J1308:J1371" si="112">J963</f>
        <v>11625</v>
      </c>
      <c r="L1308" s="1" t="str">
        <f t="shared" si="109"/>
        <v>[{"bid":15005,"type":5,"num":11},{"bid":16007,"type":6,"num":4},{"bid":14001,"type":4,"num":11625}]</v>
      </c>
    </row>
    <row r="1309" spans="1:12" x14ac:dyDescent="0.2">
      <c r="A1309">
        <f>static_pve_stage!A1309</f>
        <v>41219</v>
      </c>
      <c r="B1309">
        <f>static_pve_stage!B1309</f>
        <v>41220</v>
      </c>
      <c r="C1309" t="str">
        <f>static_pve_stage!C1309</f>
        <v>当前波数 17/20</v>
      </c>
      <c r="E1309">
        <f t="shared" si="108"/>
        <v>15005</v>
      </c>
      <c r="F1309">
        <f t="shared" si="110"/>
        <v>12</v>
      </c>
      <c r="G1309">
        <f t="shared" ref="G1309:G1372" si="113">G964+1</f>
        <v>16007</v>
      </c>
      <c r="H1309">
        <f t="shared" si="111"/>
        <v>4</v>
      </c>
      <c r="I1309">
        <v>14001</v>
      </c>
      <c r="J1309">
        <f t="shared" si="112"/>
        <v>12375</v>
      </c>
      <c r="L1309" s="1" t="str">
        <f t="shared" si="109"/>
        <v>[{"bid":15005,"type":5,"num":12},{"bid":16007,"type":6,"num":4},{"bid":14001,"type":4,"num":12375}]</v>
      </c>
    </row>
    <row r="1310" spans="1:12" x14ac:dyDescent="0.2">
      <c r="A1310">
        <f>static_pve_stage!A1310</f>
        <v>41220</v>
      </c>
      <c r="B1310">
        <f>static_pve_stage!B1310</f>
        <v>41221</v>
      </c>
      <c r="C1310" t="str">
        <f>static_pve_stage!C1310</f>
        <v>当前波数 18/20</v>
      </c>
      <c r="E1310">
        <f t="shared" si="108"/>
        <v>15005</v>
      </c>
      <c r="F1310">
        <f t="shared" si="110"/>
        <v>13</v>
      </c>
      <c r="G1310">
        <f t="shared" si="113"/>
        <v>16007</v>
      </c>
      <c r="H1310">
        <f t="shared" si="111"/>
        <v>4</v>
      </c>
      <c r="I1310">
        <v>14001</v>
      </c>
      <c r="J1310">
        <f t="shared" si="112"/>
        <v>13125</v>
      </c>
      <c r="L1310" s="1" t="str">
        <f t="shared" si="109"/>
        <v>[{"bid":15005,"type":5,"num":13},{"bid":16007,"type":6,"num":4},{"bid":14001,"type":4,"num":13125}]</v>
      </c>
    </row>
    <row r="1311" spans="1:12" x14ac:dyDescent="0.2">
      <c r="A1311">
        <f>static_pve_stage!A1311</f>
        <v>41221</v>
      </c>
      <c r="B1311">
        <f>static_pve_stage!B1311</f>
        <v>41222</v>
      </c>
      <c r="C1311" t="str">
        <f>static_pve_stage!C1311</f>
        <v>当前波数 19/20</v>
      </c>
      <c r="E1311">
        <f t="shared" si="108"/>
        <v>15005</v>
      </c>
      <c r="F1311">
        <f t="shared" si="110"/>
        <v>13</v>
      </c>
      <c r="G1311">
        <f t="shared" si="113"/>
        <v>16007</v>
      </c>
      <c r="H1311">
        <f t="shared" si="111"/>
        <v>4</v>
      </c>
      <c r="I1311">
        <v>14001</v>
      </c>
      <c r="J1311">
        <f t="shared" si="112"/>
        <v>13875</v>
      </c>
      <c r="L1311" s="1" t="str">
        <f t="shared" si="109"/>
        <v>[{"bid":15005,"type":5,"num":13},{"bid":16007,"type":6,"num":4},{"bid":14001,"type":4,"num":13875}]</v>
      </c>
    </row>
    <row r="1312" spans="1:12" x14ac:dyDescent="0.2">
      <c r="A1312">
        <f>static_pve_stage!A1312</f>
        <v>41222</v>
      </c>
      <c r="B1312">
        <f>static_pve_stage!B1312</f>
        <v>41223</v>
      </c>
      <c r="C1312" t="str">
        <f>static_pve_stage!C1312</f>
        <v>当前波数 20/20\n下一波BOSS</v>
      </c>
      <c r="E1312">
        <f t="shared" si="108"/>
        <v>15005</v>
      </c>
      <c r="F1312">
        <f t="shared" si="110"/>
        <v>14</v>
      </c>
      <c r="G1312">
        <f t="shared" si="113"/>
        <v>16007</v>
      </c>
      <c r="H1312">
        <f t="shared" si="111"/>
        <v>5</v>
      </c>
      <c r="I1312">
        <v>14001</v>
      </c>
      <c r="J1312">
        <f t="shared" si="112"/>
        <v>14625</v>
      </c>
      <c r="L1312" s="1" t="str">
        <f t="shared" si="109"/>
        <v>[{"bid":15005,"type":5,"num":14},{"bid":16007,"type":6,"num":5},{"bid":14001,"type":4,"num":14625}]</v>
      </c>
    </row>
    <row r="1313" spans="1:12" x14ac:dyDescent="0.2">
      <c r="A1313">
        <f>static_pve_stage!A1313</f>
        <v>41223</v>
      </c>
      <c r="B1313">
        <f>static_pve_stage!B1313</f>
        <v>-1</v>
      </c>
      <c r="C1313" t="str">
        <f>static_pve_stage!C1313</f>
        <v>BOSS波\n需击杀所有怪物</v>
      </c>
      <c r="E1313">
        <f t="shared" si="108"/>
        <v>15005</v>
      </c>
      <c r="F1313">
        <f t="shared" si="110"/>
        <v>15</v>
      </c>
      <c r="G1313">
        <f t="shared" si="113"/>
        <v>16007</v>
      </c>
      <c r="H1313">
        <f t="shared" si="111"/>
        <v>5</v>
      </c>
      <c r="I1313">
        <v>14001</v>
      </c>
      <c r="J1313">
        <f t="shared" si="112"/>
        <v>15000</v>
      </c>
      <c r="L1313" s="1" t="str">
        <f t="shared" si="109"/>
        <v>[{"bid":15005,"type":5,"num":15},{"bid":16007,"type":6,"num":5},{"bid":14001,"type":4,"num":15000}]</v>
      </c>
    </row>
    <row r="1314" spans="1:12" s="2" customFormat="1" x14ac:dyDescent="0.2">
      <c r="A1314" s="2">
        <f>static_pve_stage!A1314</f>
        <v>41301</v>
      </c>
      <c r="B1314" s="2">
        <f>static_pve_stage!B1314</f>
        <v>41302</v>
      </c>
      <c r="C1314" s="2" t="str">
        <f>static_pve_stage!C1314</f>
        <v>当前波数 1/20</v>
      </c>
      <c r="E1314" s="2">
        <f t="shared" si="108"/>
        <v>15005</v>
      </c>
      <c r="F1314" s="2">
        <f t="shared" si="110"/>
        <v>0</v>
      </c>
      <c r="G1314">
        <f t="shared" si="113"/>
        <v>16007</v>
      </c>
      <c r="H1314" s="2">
        <f t="shared" si="111"/>
        <v>0</v>
      </c>
      <c r="I1314" s="2">
        <v>14001</v>
      </c>
      <c r="J1314" s="2">
        <f t="shared" si="112"/>
        <v>0</v>
      </c>
      <c r="L1314" s="3" t="str">
        <f t="shared" si="109"/>
        <v>[]</v>
      </c>
    </row>
    <row r="1315" spans="1:12" s="2" customFormat="1" x14ac:dyDescent="0.2">
      <c r="A1315" s="2">
        <f>static_pve_stage!A1315</f>
        <v>41302</v>
      </c>
      <c r="B1315" s="2">
        <f>static_pve_stage!B1315</f>
        <v>41303</v>
      </c>
      <c r="C1315" s="2" t="str">
        <f>static_pve_stage!C1315</f>
        <v>当前波数 2/20</v>
      </c>
      <c r="E1315" s="2">
        <f t="shared" si="108"/>
        <v>15005</v>
      </c>
      <c r="F1315" s="2">
        <f t="shared" si="110"/>
        <v>0</v>
      </c>
      <c r="G1315">
        <f t="shared" si="113"/>
        <v>16007</v>
      </c>
      <c r="H1315" s="2">
        <f t="shared" si="111"/>
        <v>0</v>
      </c>
      <c r="I1315" s="2">
        <v>14001</v>
      </c>
      <c r="J1315" s="2">
        <f t="shared" si="112"/>
        <v>400</v>
      </c>
      <c r="L1315" s="3" t="str">
        <f t="shared" si="109"/>
        <v>[{"bid":14001,"type":4,"num":400}]</v>
      </c>
    </row>
    <row r="1316" spans="1:12" s="2" customFormat="1" x14ac:dyDescent="0.2">
      <c r="A1316" s="2">
        <f>static_pve_stage!A1316</f>
        <v>41303</v>
      </c>
      <c r="B1316" s="2">
        <f>static_pve_stage!B1316</f>
        <v>41304</v>
      </c>
      <c r="C1316" s="2" t="str">
        <f>static_pve_stage!C1316</f>
        <v>当前波数 3/20</v>
      </c>
      <c r="E1316" s="2">
        <f t="shared" si="108"/>
        <v>15005</v>
      </c>
      <c r="F1316" s="2">
        <f t="shared" si="110"/>
        <v>0</v>
      </c>
      <c r="G1316">
        <f t="shared" si="113"/>
        <v>16007</v>
      </c>
      <c r="H1316" s="2">
        <f t="shared" si="111"/>
        <v>0</v>
      </c>
      <c r="I1316" s="2">
        <v>14001</v>
      </c>
      <c r="J1316" s="2">
        <f t="shared" si="112"/>
        <v>800</v>
      </c>
      <c r="L1316" s="3" t="str">
        <f t="shared" si="109"/>
        <v>[{"bid":14001,"type":4,"num":800}]</v>
      </c>
    </row>
    <row r="1317" spans="1:12" s="2" customFormat="1" x14ac:dyDescent="0.2">
      <c r="A1317" s="2">
        <f>static_pve_stage!A1317</f>
        <v>41304</v>
      </c>
      <c r="B1317" s="2">
        <f>static_pve_stage!B1317</f>
        <v>41305</v>
      </c>
      <c r="C1317" s="2" t="str">
        <f>static_pve_stage!C1317</f>
        <v>当前波数 4/20</v>
      </c>
      <c r="E1317" s="2">
        <f t="shared" si="108"/>
        <v>15005</v>
      </c>
      <c r="F1317" s="2">
        <f t="shared" si="110"/>
        <v>1</v>
      </c>
      <c r="G1317">
        <f t="shared" si="113"/>
        <v>16007</v>
      </c>
      <c r="H1317" s="2">
        <f t="shared" si="111"/>
        <v>0</v>
      </c>
      <c r="I1317" s="2">
        <v>14001</v>
      </c>
      <c r="J1317" s="2">
        <f t="shared" si="112"/>
        <v>1200</v>
      </c>
      <c r="L1317" s="3" t="str">
        <f t="shared" si="109"/>
        <v>[{"bid":15005,"type":5,"num":1},{"bid":14001,"type":4,"num":1200}]</v>
      </c>
    </row>
    <row r="1318" spans="1:12" s="2" customFormat="1" x14ac:dyDescent="0.2">
      <c r="A1318" s="2">
        <f>static_pve_stage!A1318</f>
        <v>41305</v>
      </c>
      <c r="B1318" s="2">
        <f>static_pve_stage!B1318</f>
        <v>41306</v>
      </c>
      <c r="C1318" s="2" t="str">
        <f>static_pve_stage!C1318</f>
        <v>当前波数 5/20</v>
      </c>
      <c r="E1318" s="2">
        <f t="shared" si="108"/>
        <v>15005</v>
      </c>
      <c r="F1318" s="2">
        <f t="shared" si="110"/>
        <v>2</v>
      </c>
      <c r="G1318">
        <f t="shared" si="113"/>
        <v>16007</v>
      </c>
      <c r="H1318" s="2">
        <f t="shared" si="111"/>
        <v>0</v>
      </c>
      <c r="I1318" s="2">
        <v>14001</v>
      </c>
      <c r="J1318" s="2">
        <f t="shared" si="112"/>
        <v>2000</v>
      </c>
      <c r="L1318" s="3" t="str">
        <f t="shared" si="109"/>
        <v>[{"bid":15005,"type":5,"num":2},{"bid":14001,"type":4,"num":2000}]</v>
      </c>
    </row>
    <row r="1319" spans="1:12" s="2" customFormat="1" x14ac:dyDescent="0.2">
      <c r="A1319" s="2">
        <f>static_pve_stage!A1319</f>
        <v>41306</v>
      </c>
      <c r="B1319" s="2">
        <f>static_pve_stage!B1319</f>
        <v>41307</v>
      </c>
      <c r="C1319" s="2" t="str">
        <f>static_pve_stage!C1319</f>
        <v>当前波数 6/20</v>
      </c>
      <c r="E1319" s="2">
        <f t="shared" si="108"/>
        <v>15005</v>
      </c>
      <c r="F1319" s="2">
        <f t="shared" si="110"/>
        <v>2</v>
      </c>
      <c r="G1319">
        <f t="shared" si="113"/>
        <v>16007</v>
      </c>
      <c r="H1319" s="2">
        <f t="shared" si="111"/>
        <v>0</v>
      </c>
      <c r="I1319" s="2">
        <v>14001</v>
      </c>
      <c r="J1319" s="2">
        <f t="shared" si="112"/>
        <v>2800</v>
      </c>
      <c r="L1319" s="3" t="str">
        <f t="shared" si="109"/>
        <v>[{"bid":15005,"type":5,"num":2},{"bid":14001,"type":4,"num":2800}]</v>
      </c>
    </row>
    <row r="1320" spans="1:12" s="2" customFormat="1" x14ac:dyDescent="0.2">
      <c r="A1320" s="2">
        <f>static_pve_stage!A1320</f>
        <v>41307</v>
      </c>
      <c r="B1320" s="2">
        <f>static_pve_stage!B1320</f>
        <v>41308</v>
      </c>
      <c r="C1320" s="2" t="str">
        <f>static_pve_stage!C1320</f>
        <v>当前波数 7/20</v>
      </c>
      <c r="E1320" s="2">
        <f t="shared" si="108"/>
        <v>15005</v>
      </c>
      <c r="F1320" s="2">
        <f t="shared" si="110"/>
        <v>3</v>
      </c>
      <c r="G1320">
        <f t="shared" si="113"/>
        <v>16007</v>
      </c>
      <c r="H1320" s="2">
        <f t="shared" si="111"/>
        <v>1</v>
      </c>
      <c r="I1320" s="2">
        <v>14001</v>
      </c>
      <c r="J1320" s="2">
        <f t="shared" si="112"/>
        <v>3600</v>
      </c>
      <c r="L1320" s="3" t="str">
        <f t="shared" si="109"/>
        <v>[{"bid":15005,"type":5,"num":3},{"bid":16007,"type":6,"num":1},{"bid":14001,"type":4,"num":3600}]</v>
      </c>
    </row>
    <row r="1321" spans="1:12" s="2" customFormat="1" x14ac:dyDescent="0.2">
      <c r="A1321" s="2">
        <f>static_pve_stage!A1321</f>
        <v>41308</v>
      </c>
      <c r="B1321" s="2">
        <f>static_pve_stage!B1321</f>
        <v>41309</v>
      </c>
      <c r="C1321" s="2" t="str">
        <f>static_pve_stage!C1321</f>
        <v>当前波数 8/20</v>
      </c>
      <c r="E1321" s="2">
        <f t="shared" si="108"/>
        <v>15005</v>
      </c>
      <c r="F1321" s="2">
        <f t="shared" si="110"/>
        <v>4</v>
      </c>
      <c r="G1321">
        <f t="shared" si="113"/>
        <v>16007</v>
      </c>
      <c r="H1321" s="2">
        <f t="shared" si="111"/>
        <v>1</v>
      </c>
      <c r="I1321" s="2">
        <v>14001</v>
      </c>
      <c r="J1321" s="2">
        <f t="shared" si="112"/>
        <v>4400</v>
      </c>
      <c r="L1321" s="3" t="str">
        <f t="shared" si="109"/>
        <v>[{"bid":15005,"type":5,"num":4},{"bid":16007,"type":6,"num":1},{"bid":14001,"type":4,"num":4400}]</v>
      </c>
    </row>
    <row r="1322" spans="1:12" s="2" customFormat="1" x14ac:dyDescent="0.2">
      <c r="A1322" s="2">
        <f>static_pve_stage!A1322</f>
        <v>41309</v>
      </c>
      <c r="B1322" s="2">
        <f>static_pve_stage!B1322</f>
        <v>41310</v>
      </c>
      <c r="C1322" s="2" t="str">
        <f>static_pve_stage!C1322</f>
        <v>当前波数 9/20</v>
      </c>
      <c r="E1322" s="2">
        <f t="shared" si="108"/>
        <v>15005</v>
      </c>
      <c r="F1322" s="2">
        <f t="shared" si="110"/>
        <v>5</v>
      </c>
      <c r="G1322">
        <f t="shared" si="113"/>
        <v>16007</v>
      </c>
      <c r="H1322" s="2">
        <f t="shared" si="111"/>
        <v>1</v>
      </c>
      <c r="I1322" s="2">
        <v>14001</v>
      </c>
      <c r="J1322" s="2">
        <f t="shared" si="112"/>
        <v>5200</v>
      </c>
      <c r="L1322" s="3" t="str">
        <f t="shared" si="109"/>
        <v>[{"bid":15005,"type":5,"num":5},{"bid":16007,"type":6,"num":1},{"bid":14001,"type":4,"num":5200}]</v>
      </c>
    </row>
    <row r="1323" spans="1:12" s="2" customFormat="1" x14ac:dyDescent="0.2">
      <c r="A1323" s="2">
        <f>static_pve_stage!A1323</f>
        <v>41310</v>
      </c>
      <c r="B1323" s="2">
        <f>static_pve_stage!B1323</f>
        <v>41311</v>
      </c>
      <c r="C1323" s="2" t="str">
        <f>static_pve_stage!C1323</f>
        <v>当前波数 10/20\n下一波BOSS</v>
      </c>
      <c r="E1323" s="2">
        <f t="shared" si="108"/>
        <v>15005</v>
      </c>
      <c r="F1323" s="2">
        <f t="shared" si="110"/>
        <v>6</v>
      </c>
      <c r="G1323">
        <f t="shared" si="113"/>
        <v>16007</v>
      </c>
      <c r="H1323" s="2">
        <f t="shared" si="111"/>
        <v>2</v>
      </c>
      <c r="I1323" s="2">
        <v>14001</v>
      </c>
      <c r="J1323" s="2">
        <f t="shared" si="112"/>
        <v>6000</v>
      </c>
      <c r="L1323" s="3" t="str">
        <f t="shared" si="109"/>
        <v>[{"bid":15005,"type":5,"num":6},{"bid":16007,"type":6,"num":2},{"bid":14001,"type":4,"num":6000}]</v>
      </c>
    </row>
    <row r="1324" spans="1:12" s="2" customFormat="1" x14ac:dyDescent="0.2">
      <c r="A1324" s="2">
        <f>static_pve_stage!A1324</f>
        <v>41311</v>
      </c>
      <c r="B1324" s="2">
        <f>static_pve_stage!B1324</f>
        <v>41312</v>
      </c>
      <c r="C1324" s="2" t="str">
        <f>static_pve_stage!C1324</f>
        <v>BOSS波\n需击杀所有怪物</v>
      </c>
      <c r="E1324" s="2">
        <f t="shared" si="108"/>
        <v>15005</v>
      </c>
      <c r="F1324" s="2">
        <f t="shared" si="110"/>
        <v>6</v>
      </c>
      <c r="G1324">
        <f t="shared" si="113"/>
        <v>16007</v>
      </c>
      <c r="H1324" s="2">
        <f t="shared" si="111"/>
        <v>2</v>
      </c>
      <c r="I1324" s="2">
        <v>14001</v>
      </c>
      <c r="J1324" s="2">
        <f t="shared" si="112"/>
        <v>6800</v>
      </c>
      <c r="L1324" s="3" t="str">
        <f t="shared" si="109"/>
        <v>[{"bid":15005,"type":5,"num":6},{"bid":16007,"type":6,"num":2},{"bid":14001,"type":4,"num":6800}]</v>
      </c>
    </row>
    <row r="1325" spans="1:12" s="2" customFormat="1" x14ac:dyDescent="0.2">
      <c r="A1325" s="2">
        <f>static_pve_stage!A1325</f>
        <v>41312</v>
      </c>
      <c r="B1325" s="2">
        <f>static_pve_stage!B1325</f>
        <v>41313</v>
      </c>
      <c r="C1325" s="2" t="str">
        <f>static_pve_stage!C1325</f>
        <v>当前波数 11/20</v>
      </c>
      <c r="E1325" s="2">
        <f t="shared" si="108"/>
        <v>15005</v>
      </c>
      <c r="F1325" s="2">
        <f t="shared" si="110"/>
        <v>7</v>
      </c>
      <c r="G1325">
        <f t="shared" si="113"/>
        <v>16007</v>
      </c>
      <c r="H1325" s="2">
        <f t="shared" si="111"/>
        <v>2</v>
      </c>
      <c r="I1325" s="2">
        <v>14001</v>
      </c>
      <c r="J1325" s="2">
        <f t="shared" si="112"/>
        <v>7600</v>
      </c>
      <c r="L1325" s="3" t="str">
        <f t="shared" si="109"/>
        <v>[{"bid":15005,"type":5,"num":7},{"bid":16007,"type":6,"num":2},{"bid":14001,"type":4,"num":7600}]</v>
      </c>
    </row>
    <row r="1326" spans="1:12" s="2" customFormat="1" x14ac:dyDescent="0.2">
      <c r="A1326" s="2">
        <f>static_pve_stage!A1326</f>
        <v>41313</v>
      </c>
      <c r="B1326" s="2">
        <f>static_pve_stage!B1326</f>
        <v>41314</v>
      </c>
      <c r="C1326" s="2" t="str">
        <f>static_pve_stage!C1326</f>
        <v>当前波数 12/20</v>
      </c>
      <c r="E1326" s="2">
        <f t="shared" si="108"/>
        <v>15005</v>
      </c>
      <c r="F1326" s="2">
        <f t="shared" si="110"/>
        <v>8</v>
      </c>
      <c r="G1326">
        <f t="shared" si="113"/>
        <v>16007</v>
      </c>
      <c r="H1326" s="2">
        <f t="shared" si="111"/>
        <v>2</v>
      </c>
      <c r="I1326" s="2">
        <v>14001</v>
      </c>
      <c r="J1326" s="2">
        <f t="shared" si="112"/>
        <v>8400</v>
      </c>
      <c r="L1326" s="3" t="str">
        <f t="shared" si="109"/>
        <v>[{"bid":15005,"type":5,"num":8},{"bid":16007,"type":6,"num":2},{"bid":14001,"type":4,"num":8400}]</v>
      </c>
    </row>
    <row r="1327" spans="1:12" s="2" customFormat="1" x14ac:dyDescent="0.2">
      <c r="A1327" s="2">
        <f>static_pve_stage!A1327</f>
        <v>41314</v>
      </c>
      <c r="B1327" s="2">
        <f>static_pve_stage!B1327</f>
        <v>41315</v>
      </c>
      <c r="C1327" s="2" t="str">
        <f>static_pve_stage!C1327</f>
        <v>当前波数 13/20</v>
      </c>
      <c r="E1327" s="2">
        <f t="shared" si="108"/>
        <v>15005</v>
      </c>
      <c r="F1327" s="2">
        <f t="shared" si="110"/>
        <v>9</v>
      </c>
      <c r="G1327">
        <f t="shared" si="113"/>
        <v>16007</v>
      </c>
      <c r="H1327" s="2">
        <f t="shared" si="111"/>
        <v>3</v>
      </c>
      <c r="I1327" s="2">
        <v>14001</v>
      </c>
      <c r="J1327" s="2">
        <f t="shared" si="112"/>
        <v>9200</v>
      </c>
      <c r="L1327" s="3" t="str">
        <f t="shared" si="109"/>
        <v>[{"bid":15005,"type":5,"num":9},{"bid":16007,"type":6,"num":3},{"bid":14001,"type":4,"num":9200}]</v>
      </c>
    </row>
    <row r="1328" spans="1:12" s="2" customFormat="1" x14ac:dyDescent="0.2">
      <c r="A1328" s="2">
        <f>static_pve_stage!A1328</f>
        <v>41315</v>
      </c>
      <c r="B1328" s="2">
        <f>static_pve_stage!B1328</f>
        <v>41316</v>
      </c>
      <c r="C1328" s="2" t="str">
        <f>static_pve_stage!C1328</f>
        <v>当前波数 14/20</v>
      </c>
      <c r="E1328" s="2">
        <f t="shared" si="108"/>
        <v>15005</v>
      </c>
      <c r="F1328" s="2">
        <f t="shared" si="110"/>
        <v>10</v>
      </c>
      <c r="G1328">
        <f t="shared" si="113"/>
        <v>16007</v>
      </c>
      <c r="H1328" s="2">
        <f t="shared" si="111"/>
        <v>3</v>
      </c>
      <c r="I1328" s="2">
        <v>14001</v>
      </c>
      <c r="J1328" s="2">
        <f t="shared" si="112"/>
        <v>10000</v>
      </c>
      <c r="L1328" s="3" t="str">
        <f t="shared" si="109"/>
        <v>[{"bid":15005,"type":5,"num":10},{"bid":16007,"type":6,"num":3},{"bid":14001,"type":4,"num":10000}]</v>
      </c>
    </row>
    <row r="1329" spans="1:12" s="2" customFormat="1" x14ac:dyDescent="0.2">
      <c r="A1329" s="2">
        <f>static_pve_stage!A1329</f>
        <v>41316</v>
      </c>
      <c r="B1329" s="2">
        <f>static_pve_stage!B1329</f>
        <v>41317</v>
      </c>
      <c r="C1329" s="2" t="str">
        <f>static_pve_stage!C1329</f>
        <v>当前波数 15/20</v>
      </c>
      <c r="E1329" s="2">
        <f t="shared" si="108"/>
        <v>15005</v>
      </c>
      <c r="F1329" s="2">
        <f t="shared" si="110"/>
        <v>10</v>
      </c>
      <c r="G1329">
        <f t="shared" si="113"/>
        <v>16007</v>
      </c>
      <c r="H1329" s="2">
        <f t="shared" si="111"/>
        <v>3</v>
      </c>
      <c r="I1329" s="2">
        <v>14001</v>
      </c>
      <c r="J1329" s="2">
        <f t="shared" si="112"/>
        <v>10800</v>
      </c>
      <c r="L1329" s="3" t="str">
        <f t="shared" si="109"/>
        <v>[{"bid":15005,"type":5,"num":10},{"bid":16007,"type":6,"num":3},{"bid":14001,"type":4,"num":10800}]</v>
      </c>
    </row>
    <row r="1330" spans="1:12" s="2" customFormat="1" x14ac:dyDescent="0.2">
      <c r="A1330" s="2">
        <f>static_pve_stage!A1330</f>
        <v>41317</v>
      </c>
      <c r="B1330" s="2">
        <f>static_pve_stage!B1330</f>
        <v>41318</v>
      </c>
      <c r="C1330" s="2" t="str">
        <f>static_pve_stage!C1330</f>
        <v>当前波数 16/20\n下一波BOSS</v>
      </c>
      <c r="E1330" s="2">
        <f t="shared" si="108"/>
        <v>15005</v>
      </c>
      <c r="F1330" s="2">
        <f t="shared" si="110"/>
        <v>11</v>
      </c>
      <c r="G1330">
        <f t="shared" si="113"/>
        <v>16007</v>
      </c>
      <c r="H1330" s="2">
        <f t="shared" si="111"/>
        <v>4</v>
      </c>
      <c r="I1330" s="2">
        <v>14001</v>
      </c>
      <c r="J1330" s="2">
        <f t="shared" si="112"/>
        <v>11600</v>
      </c>
      <c r="L1330" s="3" t="str">
        <f t="shared" si="109"/>
        <v>[{"bid":15005,"type":5,"num":11},{"bid":16007,"type":6,"num":4},{"bid":14001,"type":4,"num":11600}]</v>
      </c>
    </row>
    <row r="1331" spans="1:12" s="2" customFormat="1" x14ac:dyDescent="0.2">
      <c r="A1331" s="2">
        <f>static_pve_stage!A1331</f>
        <v>41318</v>
      </c>
      <c r="B1331" s="2">
        <f>static_pve_stage!B1331</f>
        <v>41319</v>
      </c>
      <c r="C1331" s="2" t="str">
        <f>static_pve_stage!C1331</f>
        <v>BOSS波\n需击杀所有怪物</v>
      </c>
      <c r="E1331" s="2">
        <f t="shared" si="108"/>
        <v>15005</v>
      </c>
      <c r="F1331" s="2">
        <f t="shared" si="110"/>
        <v>12</v>
      </c>
      <c r="G1331">
        <f t="shared" si="113"/>
        <v>16007</v>
      </c>
      <c r="H1331" s="2">
        <f t="shared" si="111"/>
        <v>4</v>
      </c>
      <c r="I1331" s="2">
        <v>14001</v>
      </c>
      <c r="J1331" s="2">
        <f t="shared" si="112"/>
        <v>12400</v>
      </c>
      <c r="L1331" s="3" t="str">
        <f t="shared" si="109"/>
        <v>[{"bid":15005,"type":5,"num":12},{"bid":16007,"type":6,"num":4},{"bid":14001,"type":4,"num":12400}]</v>
      </c>
    </row>
    <row r="1332" spans="1:12" s="2" customFormat="1" x14ac:dyDescent="0.2">
      <c r="A1332" s="2">
        <f>static_pve_stage!A1332</f>
        <v>41319</v>
      </c>
      <c r="B1332" s="2">
        <f>static_pve_stage!B1332</f>
        <v>41320</v>
      </c>
      <c r="C1332" s="2" t="str">
        <f>static_pve_stage!C1332</f>
        <v>当前波数 17/20</v>
      </c>
      <c r="E1332" s="2">
        <f t="shared" si="108"/>
        <v>15005</v>
      </c>
      <c r="F1332" s="2">
        <f t="shared" si="110"/>
        <v>13</v>
      </c>
      <c r="G1332">
        <f t="shared" si="113"/>
        <v>16007</v>
      </c>
      <c r="H1332" s="2">
        <f t="shared" si="111"/>
        <v>4</v>
      </c>
      <c r="I1332" s="2">
        <v>14001</v>
      </c>
      <c r="J1332" s="2">
        <f t="shared" si="112"/>
        <v>13200</v>
      </c>
      <c r="L1332" s="3" t="str">
        <f t="shared" si="109"/>
        <v>[{"bid":15005,"type":5,"num":13},{"bid":16007,"type":6,"num":4},{"bid":14001,"type":4,"num":13200}]</v>
      </c>
    </row>
    <row r="1333" spans="1:12" s="2" customFormat="1" x14ac:dyDescent="0.2">
      <c r="A1333" s="2">
        <f>static_pve_stage!A1333</f>
        <v>41320</v>
      </c>
      <c r="B1333" s="2">
        <f>static_pve_stage!B1333</f>
        <v>41321</v>
      </c>
      <c r="C1333" s="2" t="str">
        <f>static_pve_stage!C1333</f>
        <v>当前波数 18/20</v>
      </c>
      <c r="E1333" s="2">
        <f t="shared" si="108"/>
        <v>15005</v>
      </c>
      <c r="F1333" s="2">
        <f t="shared" si="110"/>
        <v>14</v>
      </c>
      <c r="G1333">
        <f t="shared" si="113"/>
        <v>16007</v>
      </c>
      <c r="H1333" s="2">
        <f t="shared" si="111"/>
        <v>4</v>
      </c>
      <c r="I1333" s="2">
        <v>14001</v>
      </c>
      <c r="J1333" s="2">
        <f t="shared" si="112"/>
        <v>14000</v>
      </c>
      <c r="L1333" s="3" t="str">
        <f t="shared" si="109"/>
        <v>[{"bid":15005,"type":5,"num":14},{"bid":16007,"type":6,"num":4},{"bid":14001,"type":4,"num":14000}]</v>
      </c>
    </row>
    <row r="1334" spans="1:12" s="2" customFormat="1" x14ac:dyDescent="0.2">
      <c r="A1334" s="2">
        <f>static_pve_stage!A1334</f>
        <v>41321</v>
      </c>
      <c r="B1334" s="2">
        <f>static_pve_stage!B1334</f>
        <v>41322</v>
      </c>
      <c r="C1334" s="2" t="str">
        <f>static_pve_stage!C1334</f>
        <v>当前波数 19/20</v>
      </c>
      <c r="E1334" s="2">
        <f t="shared" si="108"/>
        <v>15005</v>
      </c>
      <c r="F1334" s="2">
        <f t="shared" si="110"/>
        <v>14</v>
      </c>
      <c r="G1334">
        <f t="shared" si="113"/>
        <v>16007</v>
      </c>
      <c r="H1334" s="2">
        <f t="shared" si="111"/>
        <v>5</v>
      </c>
      <c r="I1334" s="2">
        <v>14001</v>
      </c>
      <c r="J1334" s="2">
        <f t="shared" si="112"/>
        <v>14800</v>
      </c>
      <c r="L1334" s="3" t="str">
        <f t="shared" si="109"/>
        <v>[{"bid":15005,"type":5,"num":14},{"bid":16007,"type":6,"num":5},{"bid":14001,"type":4,"num":14800}]</v>
      </c>
    </row>
    <row r="1335" spans="1:12" s="2" customFormat="1" x14ac:dyDescent="0.2">
      <c r="A1335" s="2">
        <f>static_pve_stage!A1335</f>
        <v>41322</v>
      </c>
      <c r="B1335" s="2">
        <f>static_pve_stage!B1335</f>
        <v>41323</v>
      </c>
      <c r="C1335" s="2" t="str">
        <f>static_pve_stage!C1335</f>
        <v>当前波数 20/20\n下一波BOSS</v>
      </c>
      <c r="E1335" s="2">
        <f t="shared" si="108"/>
        <v>15005</v>
      </c>
      <c r="F1335" s="2">
        <f t="shared" si="110"/>
        <v>15</v>
      </c>
      <c r="G1335">
        <f t="shared" si="113"/>
        <v>16007</v>
      </c>
      <c r="H1335" s="2">
        <f t="shared" si="111"/>
        <v>5</v>
      </c>
      <c r="I1335" s="2">
        <v>14001</v>
      </c>
      <c r="J1335" s="2">
        <f t="shared" si="112"/>
        <v>15600</v>
      </c>
      <c r="L1335" s="3" t="str">
        <f t="shared" si="109"/>
        <v>[{"bid":15005,"type":5,"num":15},{"bid":16007,"type":6,"num":5},{"bid":14001,"type":4,"num":15600}]</v>
      </c>
    </row>
    <row r="1336" spans="1:12" s="2" customFormat="1" x14ac:dyDescent="0.2">
      <c r="A1336" s="2">
        <f>static_pve_stage!A1336</f>
        <v>41323</v>
      </c>
      <c r="B1336" s="2">
        <f>static_pve_stage!B1336</f>
        <v>-1</v>
      </c>
      <c r="C1336" s="2" t="str">
        <f>static_pve_stage!C1336</f>
        <v>BOSS波\n需击杀所有怪物</v>
      </c>
      <c r="E1336" s="2">
        <f t="shared" si="108"/>
        <v>15005</v>
      </c>
      <c r="F1336" s="2">
        <f t="shared" si="110"/>
        <v>16</v>
      </c>
      <c r="G1336">
        <f t="shared" si="113"/>
        <v>16007</v>
      </c>
      <c r="H1336" s="2">
        <f t="shared" si="111"/>
        <v>5</v>
      </c>
      <c r="I1336" s="2">
        <v>14001</v>
      </c>
      <c r="J1336" s="2">
        <f t="shared" si="112"/>
        <v>16000</v>
      </c>
      <c r="L1336" s="3" t="str">
        <f t="shared" si="109"/>
        <v>[{"bid":15005,"type":5,"num":16},{"bid":16007,"type":6,"num":5},{"bid":14001,"type":4,"num":16000}]</v>
      </c>
    </row>
    <row r="1337" spans="1:12" s="2" customFormat="1" x14ac:dyDescent="0.2">
      <c r="A1337" s="2">
        <f>static_pve_stage!A1337</f>
        <v>41401</v>
      </c>
      <c r="B1337" s="2">
        <f>static_pve_stage!B1337</f>
        <v>41402</v>
      </c>
      <c r="C1337" s="2" t="str">
        <f>static_pve_stage!C1337</f>
        <v>当前波数 1/20</v>
      </c>
      <c r="E1337" s="2">
        <f t="shared" si="108"/>
        <v>15005</v>
      </c>
      <c r="F1337" s="2">
        <f t="shared" si="110"/>
        <v>0</v>
      </c>
      <c r="G1337">
        <f t="shared" si="113"/>
        <v>16007</v>
      </c>
      <c r="H1337" s="2">
        <f t="shared" si="111"/>
        <v>0</v>
      </c>
      <c r="I1337" s="2">
        <v>14001</v>
      </c>
      <c r="J1337" s="2">
        <f t="shared" si="112"/>
        <v>0</v>
      </c>
      <c r="L1337" s="3" t="str">
        <f t="shared" si="109"/>
        <v>[]</v>
      </c>
    </row>
    <row r="1338" spans="1:12" s="2" customFormat="1" x14ac:dyDescent="0.2">
      <c r="A1338" s="2">
        <f>static_pve_stage!A1338</f>
        <v>41402</v>
      </c>
      <c r="B1338" s="2">
        <f>static_pve_stage!B1338</f>
        <v>41403</v>
      </c>
      <c r="C1338" s="2" t="str">
        <f>static_pve_stage!C1338</f>
        <v>当前波数 2/20</v>
      </c>
      <c r="E1338" s="2">
        <f t="shared" si="108"/>
        <v>15005</v>
      </c>
      <c r="F1338" s="2">
        <f t="shared" si="110"/>
        <v>0</v>
      </c>
      <c r="G1338">
        <f t="shared" si="113"/>
        <v>16007</v>
      </c>
      <c r="H1338" s="2">
        <f t="shared" si="111"/>
        <v>0</v>
      </c>
      <c r="I1338" s="2">
        <v>14001</v>
      </c>
      <c r="J1338" s="2">
        <f t="shared" si="112"/>
        <v>425</v>
      </c>
      <c r="L1338" s="3" t="str">
        <f t="shared" si="109"/>
        <v>[{"bid":14001,"type":4,"num":425}]</v>
      </c>
    </row>
    <row r="1339" spans="1:12" s="2" customFormat="1" x14ac:dyDescent="0.2">
      <c r="A1339" s="2">
        <f>static_pve_stage!A1339</f>
        <v>41403</v>
      </c>
      <c r="B1339" s="2">
        <f>static_pve_stage!B1339</f>
        <v>41404</v>
      </c>
      <c r="C1339" s="2" t="str">
        <f>static_pve_stage!C1339</f>
        <v>当前波数 3/20</v>
      </c>
      <c r="E1339" s="2">
        <f t="shared" si="108"/>
        <v>15005</v>
      </c>
      <c r="F1339" s="2">
        <f t="shared" si="110"/>
        <v>0</v>
      </c>
      <c r="G1339">
        <f t="shared" si="113"/>
        <v>16007</v>
      </c>
      <c r="H1339" s="2">
        <f t="shared" si="111"/>
        <v>0</v>
      </c>
      <c r="I1339" s="2">
        <v>14001</v>
      </c>
      <c r="J1339" s="2">
        <f t="shared" si="112"/>
        <v>850</v>
      </c>
      <c r="L1339" s="3" t="str">
        <f t="shared" si="109"/>
        <v>[{"bid":14001,"type":4,"num":850}]</v>
      </c>
    </row>
    <row r="1340" spans="1:12" s="2" customFormat="1" x14ac:dyDescent="0.2">
      <c r="A1340" s="2">
        <f>static_pve_stage!A1340</f>
        <v>41404</v>
      </c>
      <c r="B1340" s="2">
        <f>static_pve_stage!B1340</f>
        <v>41405</v>
      </c>
      <c r="C1340" s="2" t="str">
        <f>static_pve_stage!C1340</f>
        <v>当前波数 4/20</v>
      </c>
      <c r="E1340" s="2">
        <f t="shared" si="108"/>
        <v>15005</v>
      </c>
      <c r="F1340" s="2">
        <f t="shared" si="110"/>
        <v>1</v>
      </c>
      <c r="G1340">
        <f t="shared" si="113"/>
        <v>16007</v>
      </c>
      <c r="H1340" s="2">
        <f t="shared" si="111"/>
        <v>0</v>
      </c>
      <c r="I1340" s="2">
        <v>14001</v>
      </c>
      <c r="J1340" s="2">
        <f t="shared" si="112"/>
        <v>1275</v>
      </c>
      <c r="L1340" s="3" t="str">
        <f t="shared" si="109"/>
        <v>[{"bid":15005,"type":5,"num":1},{"bid":14001,"type":4,"num":1275}]</v>
      </c>
    </row>
    <row r="1341" spans="1:12" s="2" customFormat="1" x14ac:dyDescent="0.2">
      <c r="A1341" s="2">
        <f>static_pve_stage!A1341</f>
        <v>41405</v>
      </c>
      <c r="B1341" s="2">
        <f>static_pve_stage!B1341</f>
        <v>41406</v>
      </c>
      <c r="C1341" s="2" t="str">
        <f>static_pve_stage!C1341</f>
        <v>当前波数 5/20</v>
      </c>
      <c r="E1341" s="2">
        <f t="shared" si="108"/>
        <v>15005</v>
      </c>
      <c r="F1341" s="2">
        <f t="shared" si="110"/>
        <v>2</v>
      </c>
      <c r="G1341">
        <f t="shared" si="113"/>
        <v>16007</v>
      </c>
      <c r="H1341" s="2">
        <f t="shared" si="111"/>
        <v>0</v>
      </c>
      <c r="I1341" s="2">
        <v>14001</v>
      </c>
      <c r="J1341" s="2">
        <f t="shared" si="112"/>
        <v>2125</v>
      </c>
      <c r="L1341" s="3" t="str">
        <f t="shared" si="109"/>
        <v>[{"bid":15005,"type":5,"num":2},{"bid":14001,"type":4,"num":2125}]</v>
      </c>
    </row>
    <row r="1342" spans="1:12" s="2" customFormat="1" x14ac:dyDescent="0.2">
      <c r="A1342" s="2">
        <f>static_pve_stage!A1342</f>
        <v>41406</v>
      </c>
      <c r="B1342" s="2">
        <f>static_pve_stage!B1342</f>
        <v>41407</v>
      </c>
      <c r="C1342" s="2" t="str">
        <f>static_pve_stage!C1342</f>
        <v>当前波数 6/20</v>
      </c>
      <c r="E1342" s="2">
        <f t="shared" si="108"/>
        <v>15005</v>
      </c>
      <c r="F1342" s="2">
        <f t="shared" si="110"/>
        <v>2</v>
      </c>
      <c r="G1342">
        <f t="shared" si="113"/>
        <v>16007</v>
      </c>
      <c r="H1342" s="2">
        <f t="shared" si="111"/>
        <v>1</v>
      </c>
      <c r="I1342" s="2">
        <v>14001</v>
      </c>
      <c r="J1342" s="2">
        <f t="shared" si="112"/>
        <v>2975</v>
      </c>
      <c r="L1342" s="3" t="str">
        <f t="shared" si="109"/>
        <v>[{"bid":15005,"type":5,"num":2},{"bid":16007,"type":6,"num":1},{"bid":14001,"type":4,"num":2975}]</v>
      </c>
    </row>
    <row r="1343" spans="1:12" s="2" customFormat="1" x14ac:dyDescent="0.2">
      <c r="A1343" s="2">
        <f>static_pve_stage!A1343</f>
        <v>41407</v>
      </c>
      <c r="B1343" s="2">
        <f>static_pve_stage!B1343</f>
        <v>41408</v>
      </c>
      <c r="C1343" s="2" t="str">
        <f>static_pve_stage!C1343</f>
        <v>当前波数 7/20</v>
      </c>
      <c r="E1343" s="2">
        <f t="shared" si="108"/>
        <v>15005</v>
      </c>
      <c r="F1343" s="2">
        <f t="shared" si="110"/>
        <v>3</v>
      </c>
      <c r="G1343">
        <f t="shared" si="113"/>
        <v>16007</v>
      </c>
      <c r="H1343" s="2">
        <f t="shared" si="111"/>
        <v>1</v>
      </c>
      <c r="I1343" s="2">
        <v>14001</v>
      </c>
      <c r="J1343" s="2">
        <f t="shared" si="112"/>
        <v>3825</v>
      </c>
      <c r="L1343" s="3" t="str">
        <f t="shared" si="109"/>
        <v>[{"bid":15005,"type":5,"num":3},{"bid":16007,"type":6,"num":1},{"bid":14001,"type":4,"num":3825}]</v>
      </c>
    </row>
    <row r="1344" spans="1:12" s="2" customFormat="1" x14ac:dyDescent="0.2">
      <c r="A1344" s="2">
        <f>static_pve_stage!A1344</f>
        <v>41408</v>
      </c>
      <c r="B1344" s="2">
        <f>static_pve_stage!B1344</f>
        <v>41409</v>
      </c>
      <c r="C1344" s="2" t="str">
        <f>static_pve_stage!C1344</f>
        <v>当前波数 8/20</v>
      </c>
      <c r="E1344" s="2">
        <f t="shared" si="108"/>
        <v>15005</v>
      </c>
      <c r="F1344" s="2">
        <f t="shared" si="110"/>
        <v>4</v>
      </c>
      <c r="G1344">
        <f t="shared" si="113"/>
        <v>16007</v>
      </c>
      <c r="H1344" s="2">
        <f t="shared" si="111"/>
        <v>1</v>
      </c>
      <c r="I1344" s="2">
        <v>14001</v>
      </c>
      <c r="J1344" s="2">
        <f t="shared" si="112"/>
        <v>4675</v>
      </c>
      <c r="L1344" s="3" t="str">
        <f t="shared" si="109"/>
        <v>[{"bid":15005,"type":5,"num":4},{"bid":16007,"type":6,"num":1},{"bid":14001,"type":4,"num":4675}]</v>
      </c>
    </row>
    <row r="1345" spans="1:12" s="2" customFormat="1" x14ac:dyDescent="0.2">
      <c r="A1345" s="2">
        <f>static_pve_stage!A1345</f>
        <v>41409</v>
      </c>
      <c r="B1345" s="2">
        <f>static_pve_stage!B1345</f>
        <v>41410</v>
      </c>
      <c r="C1345" s="2" t="str">
        <f>static_pve_stage!C1345</f>
        <v>当前波数 9/20</v>
      </c>
      <c r="E1345" s="2">
        <f t="shared" si="108"/>
        <v>15005</v>
      </c>
      <c r="F1345" s="2">
        <f t="shared" si="110"/>
        <v>5</v>
      </c>
      <c r="G1345">
        <f t="shared" si="113"/>
        <v>16007</v>
      </c>
      <c r="H1345" s="2">
        <f t="shared" si="111"/>
        <v>1</v>
      </c>
      <c r="I1345" s="2">
        <v>14001</v>
      </c>
      <c r="J1345" s="2">
        <f t="shared" si="112"/>
        <v>5525</v>
      </c>
      <c r="L1345" s="3" t="str">
        <f t="shared" si="109"/>
        <v>[{"bid":15005,"type":5,"num":5},{"bid":16007,"type":6,"num":1},{"bid":14001,"type":4,"num":5525}]</v>
      </c>
    </row>
    <row r="1346" spans="1:12" s="2" customFormat="1" x14ac:dyDescent="0.2">
      <c r="A1346" s="2">
        <f>static_pve_stage!A1346</f>
        <v>41410</v>
      </c>
      <c r="B1346" s="2">
        <f>static_pve_stage!B1346</f>
        <v>41411</v>
      </c>
      <c r="C1346" s="2" t="str">
        <f>static_pve_stage!C1346</f>
        <v>当前波数 10/20\n下一波BOSS</v>
      </c>
      <c r="E1346" s="2">
        <f t="shared" si="108"/>
        <v>15005</v>
      </c>
      <c r="F1346" s="2">
        <f t="shared" si="110"/>
        <v>6</v>
      </c>
      <c r="G1346">
        <f t="shared" si="113"/>
        <v>16007</v>
      </c>
      <c r="H1346" s="2">
        <f t="shared" si="111"/>
        <v>2</v>
      </c>
      <c r="I1346" s="2">
        <v>14001</v>
      </c>
      <c r="J1346" s="2">
        <f t="shared" si="112"/>
        <v>6375</v>
      </c>
      <c r="L1346" s="3" t="str">
        <f t="shared" si="109"/>
        <v>[{"bid":15005,"type":5,"num":6},{"bid":16007,"type":6,"num":2},{"bid":14001,"type":4,"num":6375}]</v>
      </c>
    </row>
    <row r="1347" spans="1:12" s="2" customFormat="1" x14ac:dyDescent="0.2">
      <c r="A1347" s="2">
        <f>static_pve_stage!A1347</f>
        <v>41411</v>
      </c>
      <c r="B1347" s="2">
        <f>static_pve_stage!B1347</f>
        <v>41412</v>
      </c>
      <c r="C1347" s="2" t="str">
        <f>static_pve_stage!C1347</f>
        <v>BOSS波\n需击杀所有怪物</v>
      </c>
      <c r="E1347" s="2">
        <f t="shared" si="108"/>
        <v>15005</v>
      </c>
      <c r="F1347" s="2">
        <f t="shared" si="110"/>
        <v>7</v>
      </c>
      <c r="G1347">
        <f t="shared" si="113"/>
        <v>16007</v>
      </c>
      <c r="H1347" s="2">
        <f t="shared" si="111"/>
        <v>2</v>
      </c>
      <c r="I1347" s="2">
        <v>14001</v>
      </c>
      <c r="J1347" s="2">
        <f t="shared" si="112"/>
        <v>7225</v>
      </c>
      <c r="L1347" s="3" t="str">
        <f t="shared" si="109"/>
        <v>[{"bid":15005,"type":5,"num":7},{"bid":16007,"type":6,"num":2},{"bid":14001,"type":4,"num":7225}]</v>
      </c>
    </row>
    <row r="1348" spans="1:12" s="2" customFormat="1" x14ac:dyDescent="0.2">
      <c r="A1348" s="2">
        <f>static_pve_stage!A1348</f>
        <v>41412</v>
      </c>
      <c r="B1348" s="2">
        <f>static_pve_stage!B1348</f>
        <v>41413</v>
      </c>
      <c r="C1348" s="2" t="str">
        <f>static_pve_stage!C1348</f>
        <v>当前波数 11/20</v>
      </c>
      <c r="E1348" s="2">
        <f t="shared" si="108"/>
        <v>15005</v>
      </c>
      <c r="F1348" s="2">
        <f t="shared" si="110"/>
        <v>8</v>
      </c>
      <c r="G1348">
        <f t="shared" si="113"/>
        <v>16007</v>
      </c>
      <c r="H1348" s="2">
        <f t="shared" si="111"/>
        <v>2</v>
      </c>
      <c r="I1348" s="2">
        <v>14001</v>
      </c>
      <c r="J1348" s="2">
        <f t="shared" si="112"/>
        <v>8075</v>
      </c>
      <c r="L1348" s="3" t="str">
        <f t="shared" si="109"/>
        <v>[{"bid":15005,"type":5,"num":8},{"bid":16007,"type":6,"num":2},{"bid":14001,"type":4,"num":8075}]</v>
      </c>
    </row>
    <row r="1349" spans="1:12" s="2" customFormat="1" x14ac:dyDescent="0.2">
      <c r="A1349" s="2">
        <f>static_pve_stage!A1349</f>
        <v>41413</v>
      </c>
      <c r="B1349" s="2">
        <f>static_pve_stage!B1349</f>
        <v>41414</v>
      </c>
      <c r="C1349" s="2" t="str">
        <f>static_pve_stage!C1349</f>
        <v>当前波数 12/20</v>
      </c>
      <c r="E1349" s="2">
        <f t="shared" si="108"/>
        <v>15005</v>
      </c>
      <c r="F1349" s="2">
        <f t="shared" si="110"/>
        <v>8</v>
      </c>
      <c r="G1349">
        <f t="shared" si="113"/>
        <v>16007</v>
      </c>
      <c r="H1349" s="2">
        <f t="shared" si="111"/>
        <v>3</v>
      </c>
      <c r="I1349" s="2">
        <v>14001</v>
      </c>
      <c r="J1349" s="2">
        <f t="shared" si="112"/>
        <v>8925</v>
      </c>
      <c r="L1349" s="3" t="str">
        <f t="shared" si="109"/>
        <v>[{"bid":15005,"type":5,"num":8},{"bid":16007,"type":6,"num":3},{"bid":14001,"type":4,"num":8925}]</v>
      </c>
    </row>
    <row r="1350" spans="1:12" s="2" customFormat="1" x14ac:dyDescent="0.2">
      <c r="A1350" s="2">
        <f>static_pve_stage!A1350</f>
        <v>41414</v>
      </c>
      <c r="B1350" s="2">
        <f>static_pve_stage!B1350</f>
        <v>41415</v>
      </c>
      <c r="C1350" s="2" t="str">
        <f>static_pve_stage!C1350</f>
        <v>当前波数 13/20</v>
      </c>
      <c r="E1350" s="2">
        <f t="shared" si="108"/>
        <v>15005</v>
      </c>
      <c r="F1350" s="2">
        <f t="shared" si="110"/>
        <v>9</v>
      </c>
      <c r="G1350">
        <f t="shared" si="113"/>
        <v>16007</v>
      </c>
      <c r="H1350" s="2">
        <f t="shared" si="111"/>
        <v>3</v>
      </c>
      <c r="I1350" s="2">
        <v>14001</v>
      </c>
      <c r="J1350" s="2">
        <f t="shared" si="112"/>
        <v>9775</v>
      </c>
      <c r="L1350" s="3" t="str">
        <f t="shared" si="109"/>
        <v>[{"bid":15005,"type":5,"num":9},{"bid":16007,"type":6,"num":3},{"bid":14001,"type":4,"num":9775}]</v>
      </c>
    </row>
    <row r="1351" spans="1:12" s="2" customFormat="1" x14ac:dyDescent="0.2">
      <c r="A1351" s="2">
        <f>static_pve_stage!A1351</f>
        <v>41415</v>
      </c>
      <c r="B1351" s="2">
        <f>static_pve_stage!B1351</f>
        <v>41416</v>
      </c>
      <c r="C1351" s="2" t="str">
        <f>static_pve_stage!C1351</f>
        <v>当前波数 14/20</v>
      </c>
      <c r="E1351" s="2">
        <f t="shared" si="108"/>
        <v>15005</v>
      </c>
      <c r="F1351" s="2">
        <f t="shared" si="110"/>
        <v>10</v>
      </c>
      <c r="G1351">
        <f t="shared" si="113"/>
        <v>16007</v>
      </c>
      <c r="H1351" s="2">
        <f t="shared" si="111"/>
        <v>3</v>
      </c>
      <c r="I1351" s="2">
        <v>14001</v>
      </c>
      <c r="J1351" s="2">
        <f t="shared" si="112"/>
        <v>10625</v>
      </c>
      <c r="L1351" s="3" t="str">
        <f t="shared" si="109"/>
        <v>[{"bid":15005,"type":5,"num":10},{"bid":16007,"type":6,"num":3},{"bid":14001,"type":4,"num":10625}]</v>
      </c>
    </row>
    <row r="1352" spans="1:12" s="2" customFormat="1" x14ac:dyDescent="0.2">
      <c r="A1352" s="2">
        <f>static_pve_stage!A1352</f>
        <v>41416</v>
      </c>
      <c r="B1352" s="2">
        <f>static_pve_stage!B1352</f>
        <v>41417</v>
      </c>
      <c r="C1352" s="2" t="str">
        <f>static_pve_stage!C1352</f>
        <v>当前波数 15/20</v>
      </c>
      <c r="E1352" s="2">
        <f t="shared" si="108"/>
        <v>15005</v>
      </c>
      <c r="F1352" s="2">
        <f t="shared" si="110"/>
        <v>11</v>
      </c>
      <c r="G1352">
        <f t="shared" si="113"/>
        <v>16007</v>
      </c>
      <c r="H1352" s="2">
        <f t="shared" si="111"/>
        <v>4</v>
      </c>
      <c r="I1352" s="2">
        <v>14001</v>
      </c>
      <c r="J1352" s="2">
        <f t="shared" si="112"/>
        <v>11475</v>
      </c>
      <c r="L1352" s="3" t="str">
        <f t="shared" si="109"/>
        <v>[{"bid":15005,"type":5,"num":11},{"bid":16007,"type":6,"num":4},{"bid":14001,"type":4,"num":11475}]</v>
      </c>
    </row>
    <row r="1353" spans="1:12" s="2" customFormat="1" x14ac:dyDescent="0.2">
      <c r="A1353" s="2">
        <f>static_pve_stage!A1353</f>
        <v>41417</v>
      </c>
      <c r="B1353" s="2">
        <f>static_pve_stage!B1353</f>
        <v>41418</v>
      </c>
      <c r="C1353" s="2" t="str">
        <f>static_pve_stage!C1353</f>
        <v>当前波数 16/20\n下一波BOSS</v>
      </c>
      <c r="E1353" s="2">
        <f t="shared" si="108"/>
        <v>15005</v>
      </c>
      <c r="F1353" s="2">
        <f t="shared" si="110"/>
        <v>12</v>
      </c>
      <c r="G1353">
        <f t="shared" si="113"/>
        <v>16007</v>
      </c>
      <c r="H1353" s="2">
        <f t="shared" si="111"/>
        <v>4</v>
      </c>
      <c r="I1353" s="2">
        <v>14001</v>
      </c>
      <c r="J1353" s="2">
        <f t="shared" si="112"/>
        <v>12325</v>
      </c>
      <c r="L1353" s="3" t="str">
        <f t="shared" si="109"/>
        <v>[{"bid":15005,"type":5,"num":12},{"bid":16007,"type":6,"num":4},{"bid":14001,"type":4,"num":12325}]</v>
      </c>
    </row>
    <row r="1354" spans="1:12" s="2" customFormat="1" x14ac:dyDescent="0.2">
      <c r="A1354" s="2">
        <f>static_pve_stage!A1354</f>
        <v>41418</v>
      </c>
      <c r="B1354" s="2">
        <f>static_pve_stage!B1354</f>
        <v>41419</v>
      </c>
      <c r="C1354" s="2" t="str">
        <f>static_pve_stage!C1354</f>
        <v>BOSS波\n需击杀所有怪物</v>
      </c>
      <c r="E1354" s="2">
        <f t="shared" si="108"/>
        <v>15005</v>
      </c>
      <c r="F1354" s="2">
        <f t="shared" si="110"/>
        <v>13</v>
      </c>
      <c r="G1354">
        <f t="shared" si="113"/>
        <v>16007</v>
      </c>
      <c r="H1354" s="2">
        <f t="shared" si="111"/>
        <v>4</v>
      </c>
      <c r="I1354" s="2">
        <v>14001</v>
      </c>
      <c r="J1354" s="2">
        <f t="shared" si="112"/>
        <v>13175</v>
      </c>
      <c r="L1354" s="3" t="str">
        <f t="shared" si="109"/>
        <v>[{"bid":15005,"type":5,"num":13},{"bid":16007,"type":6,"num":4},{"bid":14001,"type":4,"num":13175}]</v>
      </c>
    </row>
    <row r="1355" spans="1:12" s="2" customFormat="1" x14ac:dyDescent="0.2">
      <c r="A1355" s="2">
        <f>static_pve_stage!A1355</f>
        <v>41419</v>
      </c>
      <c r="B1355" s="2">
        <f>static_pve_stage!B1355</f>
        <v>41420</v>
      </c>
      <c r="C1355" s="2" t="str">
        <f>static_pve_stage!C1355</f>
        <v>当前波数 17/20</v>
      </c>
      <c r="E1355" s="2">
        <f t="shared" si="108"/>
        <v>15005</v>
      </c>
      <c r="F1355" s="2">
        <f t="shared" si="110"/>
        <v>14</v>
      </c>
      <c r="G1355">
        <f t="shared" si="113"/>
        <v>16007</v>
      </c>
      <c r="H1355" s="2">
        <f t="shared" si="111"/>
        <v>4</v>
      </c>
      <c r="I1355" s="2">
        <v>14001</v>
      </c>
      <c r="J1355" s="2">
        <f t="shared" si="112"/>
        <v>14025</v>
      </c>
      <c r="L1355" s="3" t="str">
        <f t="shared" si="109"/>
        <v>[{"bid":15005,"type":5,"num":14},{"bid":16007,"type":6,"num":4},{"bid":14001,"type":4,"num":14025}]</v>
      </c>
    </row>
    <row r="1356" spans="1:12" s="2" customFormat="1" x14ac:dyDescent="0.2">
      <c r="A1356" s="2">
        <f>static_pve_stage!A1356</f>
        <v>41420</v>
      </c>
      <c r="B1356" s="2">
        <f>static_pve_stage!B1356</f>
        <v>41421</v>
      </c>
      <c r="C1356" s="2" t="str">
        <f>static_pve_stage!C1356</f>
        <v>当前波数 18/20</v>
      </c>
      <c r="E1356" s="2">
        <f t="shared" si="108"/>
        <v>15005</v>
      </c>
      <c r="F1356" s="2">
        <f t="shared" si="110"/>
        <v>14</v>
      </c>
      <c r="G1356">
        <f t="shared" si="113"/>
        <v>16007</v>
      </c>
      <c r="H1356" s="2">
        <f t="shared" si="111"/>
        <v>5</v>
      </c>
      <c r="I1356" s="2">
        <v>14001</v>
      </c>
      <c r="J1356" s="2">
        <f t="shared" si="112"/>
        <v>14875</v>
      </c>
      <c r="L1356" s="3" t="str">
        <f t="shared" si="109"/>
        <v>[{"bid":15005,"type":5,"num":14},{"bid":16007,"type":6,"num":5},{"bid":14001,"type":4,"num":14875}]</v>
      </c>
    </row>
    <row r="1357" spans="1:12" s="2" customFormat="1" x14ac:dyDescent="0.2">
      <c r="A1357" s="2">
        <f>static_pve_stage!A1357</f>
        <v>41421</v>
      </c>
      <c r="B1357" s="2">
        <f>static_pve_stage!B1357</f>
        <v>41422</v>
      </c>
      <c r="C1357" s="2" t="str">
        <f>static_pve_stage!C1357</f>
        <v>当前波数 19/20</v>
      </c>
      <c r="E1357" s="2">
        <f t="shared" si="108"/>
        <v>15005</v>
      </c>
      <c r="F1357" s="2">
        <f t="shared" si="110"/>
        <v>15</v>
      </c>
      <c r="G1357">
        <f t="shared" si="113"/>
        <v>16007</v>
      </c>
      <c r="H1357" s="2">
        <f t="shared" si="111"/>
        <v>5</v>
      </c>
      <c r="I1357" s="2">
        <v>14001</v>
      </c>
      <c r="J1357" s="2">
        <f t="shared" si="112"/>
        <v>15725</v>
      </c>
      <c r="L1357" s="3" t="str">
        <f t="shared" si="109"/>
        <v>[{"bid":15005,"type":5,"num":15},{"bid":16007,"type":6,"num":5},{"bid":14001,"type":4,"num":15725}]</v>
      </c>
    </row>
    <row r="1358" spans="1:12" s="2" customFormat="1" x14ac:dyDescent="0.2">
      <c r="A1358" s="2">
        <f>static_pve_stage!A1358</f>
        <v>41422</v>
      </c>
      <c r="B1358" s="2">
        <f>static_pve_stage!B1358</f>
        <v>41423</v>
      </c>
      <c r="C1358" s="2" t="str">
        <f>static_pve_stage!C1358</f>
        <v>当前波数 20/20\n下一波BOSS</v>
      </c>
      <c r="E1358" s="2">
        <f t="shared" si="108"/>
        <v>15005</v>
      </c>
      <c r="F1358" s="2">
        <f t="shared" si="110"/>
        <v>16</v>
      </c>
      <c r="G1358">
        <f t="shared" si="113"/>
        <v>16007</v>
      </c>
      <c r="H1358" s="2">
        <f t="shared" si="111"/>
        <v>5</v>
      </c>
      <c r="I1358" s="2">
        <v>14001</v>
      </c>
      <c r="J1358" s="2">
        <f t="shared" si="112"/>
        <v>16575</v>
      </c>
      <c r="L1358" s="3" t="str">
        <f t="shared" si="109"/>
        <v>[{"bid":15005,"type":5,"num":16},{"bid":16007,"type":6,"num":5},{"bid":14001,"type":4,"num":16575}]</v>
      </c>
    </row>
    <row r="1359" spans="1:12" s="2" customFormat="1" x14ac:dyDescent="0.2">
      <c r="A1359" s="2">
        <f>static_pve_stage!A1359</f>
        <v>41423</v>
      </c>
      <c r="B1359" s="2">
        <f>static_pve_stage!B1359</f>
        <v>-1</v>
      </c>
      <c r="C1359" s="2" t="str">
        <f>static_pve_stage!C1359</f>
        <v>BOSS波\n需击杀所有怪物</v>
      </c>
      <c r="E1359" s="2">
        <f t="shared" si="108"/>
        <v>15005</v>
      </c>
      <c r="F1359" s="2">
        <f t="shared" si="110"/>
        <v>17</v>
      </c>
      <c r="G1359">
        <f t="shared" si="113"/>
        <v>16007</v>
      </c>
      <c r="H1359" s="2">
        <f t="shared" si="111"/>
        <v>5</v>
      </c>
      <c r="I1359" s="2">
        <v>14001</v>
      </c>
      <c r="J1359" s="2">
        <f t="shared" si="112"/>
        <v>17000</v>
      </c>
      <c r="L1359" s="3" t="str">
        <f t="shared" si="109"/>
        <v>[{"bid":15005,"type":5,"num":17},{"bid":16007,"type":6,"num":5},{"bid":14001,"type":4,"num":17000}]</v>
      </c>
    </row>
    <row r="1360" spans="1:12" s="2" customFormat="1" x14ac:dyDescent="0.2">
      <c r="A1360" s="2">
        <f>static_pve_stage!A1360</f>
        <v>41501</v>
      </c>
      <c r="B1360" s="2">
        <f>static_pve_stage!B1360</f>
        <v>41502</v>
      </c>
      <c r="C1360" s="2" t="str">
        <f>static_pve_stage!C1360</f>
        <v>当前波数 1/20</v>
      </c>
      <c r="E1360" s="2">
        <f t="shared" ref="E1360:E1382" si="114">E1359</f>
        <v>15005</v>
      </c>
      <c r="F1360" s="2">
        <f t="shared" si="110"/>
        <v>0</v>
      </c>
      <c r="G1360">
        <f t="shared" si="113"/>
        <v>16007</v>
      </c>
      <c r="H1360" s="2">
        <f t="shared" si="111"/>
        <v>0</v>
      </c>
      <c r="I1360" s="2">
        <v>14001</v>
      </c>
      <c r="J1360" s="2">
        <f t="shared" si="112"/>
        <v>0</v>
      </c>
      <c r="L1360" s="3" t="str">
        <f t="shared" si="109"/>
        <v>[]</v>
      </c>
    </row>
    <row r="1361" spans="1:12" s="2" customFormat="1" x14ac:dyDescent="0.2">
      <c r="A1361" s="2">
        <f>static_pve_stage!A1361</f>
        <v>41502</v>
      </c>
      <c r="B1361" s="2">
        <f>static_pve_stage!B1361</f>
        <v>41503</v>
      </c>
      <c r="C1361" s="2" t="str">
        <f>static_pve_stage!C1361</f>
        <v>当前波数 2/20</v>
      </c>
      <c r="E1361" s="2">
        <f t="shared" si="114"/>
        <v>15005</v>
      </c>
      <c r="F1361" s="2">
        <f t="shared" si="110"/>
        <v>0</v>
      </c>
      <c r="G1361">
        <f t="shared" si="113"/>
        <v>16007</v>
      </c>
      <c r="H1361" s="2">
        <f t="shared" si="111"/>
        <v>0</v>
      </c>
      <c r="I1361" s="2">
        <v>14001</v>
      </c>
      <c r="J1361" s="2">
        <f t="shared" si="112"/>
        <v>450</v>
      </c>
      <c r="L1361" s="3" t="str">
        <f t="shared" si="109"/>
        <v>[{"bid":14001,"type":4,"num":450}]</v>
      </c>
    </row>
    <row r="1362" spans="1:12" s="2" customFormat="1" x14ac:dyDescent="0.2">
      <c r="A1362" s="2">
        <f>static_pve_stage!A1362</f>
        <v>41503</v>
      </c>
      <c r="B1362" s="2">
        <f>static_pve_stage!B1362</f>
        <v>41504</v>
      </c>
      <c r="C1362" s="2" t="str">
        <f>static_pve_stage!C1362</f>
        <v>当前波数 3/20</v>
      </c>
      <c r="E1362" s="2">
        <f t="shared" si="114"/>
        <v>15005</v>
      </c>
      <c r="F1362" s="2">
        <f t="shared" si="110"/>
        <v>0</v>
      </c>
      <c r="G1362">
        <f t="shared" si="113"/>
        <v>16007</v>
      </c>
      <c r="H1362" s="2">
        <f t="shared" si="111"/>
        <v>0</v>
      </c>
      <c r="I1362" s="2">
        <v>14001</v>
      </c>
      <c r="J1362" s="2">
        <f t="shared" si="112"/>
        <v>900</v>
      </c>
      <c r="L1362" s="3" t="str">
        <f t="shared" si="109"/>
        <v>[{"bid":14001,"type":4,"num":900}]</v>
      </c>
    </row>
    <row r="1363" spans="1:12" s="2" customFormat="1" x14ac:dyDescent="0.2">
      <c r="A1363" s="2">
        <f>static_pve_stage!A1363</f>
        <v>41504</v>
      </c>
      <c r="B1363" s="2">
        <f>static_pve_stage!B1363</f>
        <v>41505</v>
      </c>
      <c r="C1363" s="2" t="str">
        <f>static_pve_stage!C1363</f>
        <v>当前波数 4/20</v>
      </c>
      <c r="E1363" s="2">
        <f t="shared" si="114"/>
        <v>15005</v>
      </c>
      <c r="F1363" s="2">
        <f t="shared" si="110"/>
        <v>1</v>
      </c>
      <c r="G1363">
        <f t="shared" si="113"/>
        <v>16007</v>
      </c>
      <c r="H1363" s="2">
        <f t="shared" si="111"/>
        <v>0</v>
      </c>
      <c r="I1363" s="2">
        <v>14001</v>
      </c>
      <c r="J1363" s="2">
        <f t="shared" si="112"/>
        <v>1350</v>
      </c>
      <c r="L1363" s="3" t="str">
        <f t="shared" si="109"/>
        <v>[{"bid":15005,"type":5,"num":1},{"bid":14001,"type":4,"num":1350}]</v>
      </c>
    </row>
    <row r="1364" spans="1:12" s="2" customFormat="1" x14ac:dyDescent="0.2">
      <c r="A1364" s="2">
        <f>static_pve_stage!A1364</f>
        <v>41505</v>
      </c>
      <c r="B1364" s="2">
        <f>static_pve_stage!B1364</f>
        <v>41506</v>
      </c>
      <c r="C1364" s="2" t="str">
        <f>static_pve_stage!C1364</f>
        <v>当前波数 5/20</v>
      </c>
      <c r="E1364" s="2">
        <f t="shared" si="114"/>
        <v>15005</v>
      </c>
      <c r="F1364" s="2">
        <f t="shared" si="110"/>
        <v>2</v>
      </c>
      <c r="G1364">
        <f t="shared" si="113"/>
        <v>16007</v>
      </c>
      <c r="H1364" s="2">
        <f t="shared" si="111"/>
        <v>0</v>
      </c>
      <c r="I1364" s="2">
        <v>14001</v>
      </c>
      <c r="J1364" s="2">
        <f t="shared" si="112"/>
        <v>2250</v>
      </c>
      <c r="L1364" s="3" t="str">
        <f t="shared" si="109"/>
        <v>[{"bid":15005,"type":5,"num":2},{"bid":14001,"type":4,"num":2250}]</v>
      </c>
    </row>
    <row r="1365" spans="1:12" s="2" customFormat="1" x14ac:dyDescent="0.2">
      <c r="A1365" s="2">
        <f>static_pve_stage!A1365</f>
        <v>41506</v>
      </c>
      <c r="B1365" s="2">
        <f>static_pve_stage!B1365</f>
        <v>41507</v>
      </c>
      <c r="C1365" s="2" t="str">
        <f>static_pve_stage!C1365</f>
        <v>当前波数 6/20</v>
      </c>
      <c r="E1365" s="2">
        <f t="shared" si="114"/>
        <v>15005</v>
      </c>
      <c r="F1365" s="2">
        <f t="shared" si="110"/>
        <v>3</v>
      </c>
      <c r="G1365">
        <f t="shared" si="113"/>
        <v>16007</v>
      </c>
      <c r="H1365" s="2">
        <f t="shared" si="111"/>
        <v>1</v>
      </c>
      <c r="I1365" s="2">
        <v>14001</v>
      </c>
      <c r="J1365" s="2">
        <f t="shared" si="112"/>
        <v>3150</v>
      </c>
      <c r="L1365" s="3" t="str">
        <f t="shared" si="109"/>
        <v>[{"bid":15005,"type":5,"num":3},{"bid":16007,"type":6,"num":1},{"bid":14001,"type":4,"num":3150}]</v>
      </c>
    </row>
    <row r="1366" spans="1:12" s="2" customFormat="1" x14ac:dyDescent="0.2">
      <c r="A1366" s="2">
        <f>static_pve_stage!A1366</f>
        <v>41507</v>
      </c>
      <c r="B1366" s="2">
        <f>static_pve_stage!B1366</f>
        <v>41508</v>
      </c>
      <c r="C1366" s="2" t="str">
        <f>static_pve_stage!C1366</f>
        <v>当前波数 7/20</v>
      </c>
      <c r="E1366" s="2">
        <f t="shared" si="114"/>
        <v>15005</v>
      </c>
      <c r="F1366" s="2">
        <f t="shared" si="110"/>
        <v>4</v>
      </c>
      <c r="G1366">
        <f t="shared" si="113"/>
        <v>16007</v>
      </c>
      <c r="H1366" s="2">
        <f t="shared" si="111"/>
        <v>1</v>
      </c>
      <c r="I1366" s="2">
        <v>14001</v>
      </c>
      <c r="J1366" s="2">
        <f t="shared" si="112"/>
        <v>4050</v>
      </c>
      <c r="L1366" s="3" t="str">
        <f t="shared" si="109"/>
        <v>[{"bid":15005,"type":5,"num":4},{"bid":16007,"type":6,"num":1},{"bid":14001,"type":4,"num":4050}]</v>
      </c>
    </row>
    <row r="1367" spans="1:12" s="2" customFormat="1" x14ac:dyDescent="0.2">
      <c r="A1367" s="2">
        <f>static_pve_stage!A1367</f>
        <v>41508</v>
      </c>
      <c r="B1367" s="2">
        <f>static_pve_stage!B1367</f>
        <v>41509</v>
      </c>
      <c r="C1367" s="2" t="str">
        <f>static_pve_stage!C1367</f>
        <v>当前波数 8/20</v>
      </c>
      <c r="E1367" s="2">
        <f t="shared" si="114"/>
        <v>15005</v>
      </c>
      <c r="F1367" s="2">
        <f t="shared" si="110"/>
        <v>4</v>
      </c>
      <c r="G1367">
        <f t="shared" si="113"/>
        <v>16007</v>
      </c>
      <c r="H1367" s="2">
        <f t="shared" si="111"/>
        <v>1</v>
      </c>
      <c r="I1367" s="2">
        <v>14001</v>
      </c>
      <c r="J1367" s="2">
        <f t="shared" si="112"/>
        <v>4950</v>
      </c>
      <c r="L1367" s="3" t="str">
        <f t="shared" si="109"/>
        <v>[{"bid":15005,"type":5,"num":4},{"bid":16007,"type":6,"num":1},{"bid":14001,"type":4,"num":4950}]</v>
      </c>
    </row>
    <row r="1368" spans="1:12" s="2" customFormat="1" x14ac:dyDescent="0.2">
      <c r="A1368" s="2">
        <f>static_pve_stage!A1368</f>
        <v>41509</v>
      </c>
      <c r="B1368" s="2">
        <f>static_pve_stage!B1368</f>
        <v>41510</v>
      </c>
      <c r="C1368" s="2" t="str">
        <f>static_pve_stage!C1368</f>
        <v>当前波数 9/20</v>
      </c>
      <c r="E1368" s="2">
        <f t="shared" si="114"/>
        <v>15005</v>
      </c>
      <c r="F1368" s="2">
        <f t="shared" si="110"/>
        <v>5</v>
      </c>
      <c r="G1368">
        <f t="shared" si="113"/>
        <v>16007</v>
      </c>
      <c r="H1368" s="2">
        <f t="shared" si="111"/>
        <v>2</v>
      </c>
      <c r="I1368" s="2">
        <v>14001</v>
      </c>
      <c r="J1368" s="2">
        <f t="shared" si="112"/>
        <v>5850</v>
      </c>
      <c r="L1368" s="3" t="str">
        <f t="shared" ref="L1368:L1382" si="115">"["&amp;IF(F1368=0,"","{""bid"":"&amp;E1368&amp;",""type"":5,""num"":"&amp;F1368&amp;"},")&amp;IF(H1368=0,"","{""bid"":"&amp;G1368&amp;",""type"":6,""num"":"&amp;H1368&amp;"},")&amp;IF(J1368=0,"","{""bid"":"&amp;I1368&amp;",""type"":4,""num"":"&amp;J1368&amp;"}")&amp;"]"</f>
        <v>[{"bid":15005,"type":5,"num":5},{"bid":16007,"type":6,"num":2},{"bid":14001,"type":4,"num":5850}]</v>
      </c>
    </row>
    <row r="1369" spans="1:12" s="2" customFormat="1" x14ac:dyDescent="0.2">
      <c r="A1369" s="2">
        <f>static_pve_stage!A1369</f>
        <v>41510</v>
      </c>
      <c r="B1369" s="2">
        <f>static_pve_stage!B1369</f>
        <v>41511</v>
      </c>
      <c r="C1369" s="2" t="str">
        <f>static_pve_stage!C1369</f>
        <v>当前波数 10/20\n下一波BOSS</v>
      </c>
      <c r="E1369" s="2">
        <f t="shared" si="114"/>
        <v>15005</v>
      </c>
      <c r="F1369" s="2">
        <f t="shared" si="110"/>
        <v>6</v>
      </c>
      <c r="G1369">
        <f t="shared" si="113"/>
        <v>16007</v>
      </c>
      <c r="H1369" s="2">
        <f t="shared" si="111"/>
        <v>2</v>
      </c>
      <c r="I1369" s="2">
        <v>14001</v>
      </c>
      <c r="J1369" s="2">
        <f t="shared" si="112"/>
        <v>6750</v>
      </c>
      <c r="L1369" s="3" t="str">
        <f t="shared" si="115"/>
        <v>[{"bid":15005,"type":5,"num":6},{"bid":16007,"type":6,"num":2},{"bid":14001,"type":4,"num":6750}]</v>
      </c>
    </row>
    <row r="1370" spans="1:12" s="2" customFormat="1" x14ac:dyDescent="0.2">
      <c r="A1370" s="2">
        <f>static_pve_stage!A1370</f>
        <v>41511</v>
      </c>
      <c r="B1370" s="2">
        <f>static_pve_stage!B1370</f>
        <v>41512</v>
      </c>
      <c r="C1370" s="2" t="str">
        <f>static_pve_stage!C1370</f>
        <v>BOSS波\n需击杀所有怪物</v>
      </c>
      <c r="E1370" s="2">
        <f t="shared" si="114"/>
        <v>15005</v>
      </c>
      <c r="F1370" s="2">
        <f t="shared" si="110"/>
        <v>7</v>
      </c>
      <c r="G1370">
        <f t="shared" si="113"/>
        <v>16007</v>
      </c>
      <c r="H1370" s="2">
        <f t="shared" si="111"/>
        <v>2</v>
      </c>
      <c r="I1370" s="2">
        <v>14001</v>
      </c>
      <c r="J1370" s="2">
        <f t="shared" si="112"/>
        <v>7650</v>
      </c>
      <c r="L1370" s="3" t="str">
        <f t="shared" si="115"/>
        <v>[{"bid":15005,"type":5,"num":7},{"bid":16007,"type":6,"num":2},{"bid":14001,"type":4,"num":7650}]</v>
      </c>
    </row>
    <row r="1371" spans="1:12" s="2" customFormat="1" x14ac:dyDescent="0.2">
      <c r="A1371" s="2">
        <f>static_pve_stage!A1371</f>
        <v>41512</v>
      </c>
      <c r="B1371" s="2">
        <f>static_pve_stage!B1371</f>
        <v>41513</v>
      </c>
      <c r="C1371" s="2" t="str">
        <f>static_pve_stage!C1371</f>
        <v>当前波数 11/20</v>
      </c>
      <c r="E1371" s="2">
        <f t="shared" si="114"/>
        <v>15005</v>
      </c>
      <c r="F1371" s="2">
        <f t="shared" si="110"/>
        <v>8</v>
      </c>
      <c r="G1371">
        <f t="shared" si="113"/>
        <v>16007</v>
      </c>
      <c r="H1371" s="2">
        <f t="shared" si="111"/>
        <v>2</v>
      </c>
      <c r="I1371" s="2">
        <v>14001</v>
      </c>
      <c r="J1371" s="2">
        <f t="shared" si="112"/>
        <v>8550</v>
      </c>
      <c r="L1371" s="3" t="str">
        <f t="shared" si="115"/>
        <v>[{"bid":15005,"type":5,"num":8},{"bid":16007,"type":6,"num":2},{"bid":14001,"type":4,"num":8550}]</v>
      </c>
    </row>
    <row r="1372" spans="1:12" s="2" customFormat="1" x14ac:dyDescent="0.2">
      <c r="A1372" s="2">
        <f>static_pve_stage!A1372</f>
        <v>41513</v>
      </c>
      <c r="B1372" s="2">
        <f>static_pve_stage!B1372</f>
        <v>41514</v>
      </c>
      <c r="C1372" s="2" t="str">
        <f>static_pve_stage!C1372</f>
        <v>当前波数 12/20</v>
      </c>
      <c r="E1372" s="2">
        <f t="shared" si="114"/>
        <v>15005</v>
      </c>
      <c r="F1372" s="2">
        <f t="shared" ref="F1372:F1435" si="116">F1027</f>
        <v>9</v>
      </c>
      <c r="G1372">
        <f t="shared" si="113"/>
        <v>16007</v>
      </c>
      <c r="H1372" s="2">
        <f t="shared" ref="H1372:H1435" si="117">H1027</f>
        <v>3</v>
      </c>
      <c r="I1372" s="2">
        <v>14001</v>
      </c>
      <c r="J1372" s="2">
        <f t="shared" ref="J1372:J1435" si="118">J1027</f>
        <v>9450</v>
      </c>
      <c r="L1372" s="3" t="str">
        <f t="shared" si="115"/>
        <v>[{"bid":15005,"type":5,"num":9},{"bid":16007,"type":6,"num":3},{"bid":14001,"type":4,"num":9450}]</v>
      </c>
    </row>
    <row r="1373" spans="1:12" s="2" customFormat="1" x14ac:dyDescent="0.2">
      <c r="A1373" s="2">
        <f>static_pve_stage!A1373</f>
        <v>41514</v>
      </c>
      <c r="B1373" s="2">
        <f>static_pve_stage!B1373</f>
        <v>41515</v>
      </c>
      <c r="C1373" s="2" t="str">
        <f>static_pve_stage!C1373</f>
        <v>当前波数 13/20</v>
      </c>
      <c r="E1373" s="2">
        <f t="shared" si="114"/>
        <v>15005</v>
      </c>
      <c r="F1373" s="2">
        <f t="shared" si="116"/>
        <v>10</v>
      </c>
      <c r="G1373">
        <f t="shared" ref="G1373:G1436" si="119">G1028+1</f>
        <v>16007</v>
      </c>
      <c r="H1373" s="2">
        <f t="shared" si="117"/>
        <v>3</v>
      </c>
      <c r="I1373" s="2">
        <v>14001</v>
      </c>
      <c r="J1373" s="2">
        <f t="shared" si="118"/>
        <v>10350</v>
      </c>
      <c r="L1373" s="3" t="str">
        <f t="shared" si="115"/>
        <v>[{"bid":15005,"type":5,"num":10},{"bid":16007,"type":6,"num":3},{"bid":14001,"type":4,"num":10350}]</v>
      </c>
    </row>
    <row r="1374" spans="1:12" s="2" customFormat="1" x14ac:dyDescent="0.2">
      <c r="A1374" s="2">
        <f>static_pve_stage!A1374</f>
        <v>41515</v>
      </c>
      <c r="B1374" s="2">
        <f>static_pve_stage!B1374</f>
        <v>41516</v>
      </c>
      <c r="C1374" s="2" t="str">
        <f>static_pve_stage!C1374</f>
        <v>当前波数 14/20</v>
      </c>
      <c r="E1374" s="2">
        <f t="shared" si="114"/>
        <v>15005</v>
      </c>
      <c r="F1374" s="2">
        <f t="shared" si="116"/>
        <v>11</v>
      </c>
      <c r="G1374">
        <f t="shared" si="119"/>
        <v>16007</v>
      </c>
      <c r="H1374" s="2">
        <f t="shared" si="117"/>
        <v>3</v>
      </c>
      <c r="I1374" s="2">
        <v>14001</v>
      </c>
      <c r="J1374" s="2">
        <f t="shared" si="118"/>
        <v>11250</v>
      </c>
      <c r="L1374" s="3" t="str">
        <f t="shared" si="115"/>
        <v>[{"bid":15005,"type":5,"num":11},{"bid":16007,"type":6,"num":3},{"bid":14001,"type":4,"num":11250}]</v>
      </c>
    </row>
    <row r="1375" spans="1:12" s="2" customFormat="1" x14ac:dyDescent="0.2">
      <c r="A1375" s="2">
        <f>static_pve_stage!A1375</f>
        <v>41516</v>
      </c>
      <c r="B1375" s="2">
        <f>static_pve_stage!B1375</f>
        <v>41517</v>
      </c>
      <c r="C1375" s="2" t="str">
        <f>static_pve_stage!C1375</f>
        <v>当前波数 15/20</v>
      </c>
      <c r="E1375" s="2">
        <f t="shared" si="114"/>
        <v>15005</v>
      </c>
      <c r="F1375" s="2">
        <f t="shared" si="116"/>
        <v>12</v>
      </c>
      <c r="G1375">
        <f t="shared" si="119"/>
        <v>16007</v>
      </c>
      <c r="H1375" s="2">
        <f t="shared" si="117"/>
        <v>4</v>
      </c>
      <c r="I1375" s="2">
        <v>14001</v>
      </c>
      <c r="J1375" s="2">
        <f t="shared" si="118"/>
        <v>12150</v>
      </c>
      <c r="L1375" s="3" t="str">
        <f t="shared" si="115"/>
        <v>[{"bid":15005,"type":5,"num":12},{"bid":16007,"type":6,"num":4},{"bid":14001,"type":4,"num":12150}]</v>
      </c>
    </row>
    <row r="1376" spans="1:12" s="2" customFormat="1" x14ac:dyDescent="0.2">
      <c r="A1376" s="2">
        <f>static_pve_stage!A1376</f>
        <v>41517</v>
      </c>
      <c r="B1376" s="2">
        <f>static_pve_stage!B1376</f>
        <v>41518</v>
      </c>
      <c r="C1376" s="2" t="str">
        <f>static_pve_stage!C1376</f>
        <v>当前波数 16/20\n下一波BOSS</v>
      </c>
      <c r="E1376" s="2">
        <f t="shared" si="114"/>
        <v>15005</v>
      </c>
      <c r="F1376" s="2">
        <f t="shared" si="116"/>
        <v>13</v>
      </c>
      <c r="G1376">
        <f t="shared" si="119"/>
        <v>16007</v>
      </c>
      <c r="H1376" s="2">
        <f t="shared" si="117"/>
        <v>4</v>
      </c>
      <c r="I1376" s="2">
        <v>14001</v>
      </c>
      <c r="J1376" s="2">
        <f t="shared" si="118"/>
        <v>13050</v>
      </c>
      <c r="L1376" s="3" t="str">
        <f t="shared" si="115"/>
        <v>[{"bid":15005,"type":5,"num":13},{"bid":16007,"type":6,"num":4},{"bid":14001,"type":4,"num":13050}]</v>
      </c>
    </row>
    <row r="1377" spans="1:12" s="2" customFormat="1" x14ac:dyDescent="0.2">
      <c r="A1377" s="2">
        <f>static_pve_stage!A1377</f>
        <v>41518</v>
      </c>
      <c r="B1377" s="2">
        <f>static_pve_stage!B1377</f>
        <v>41519</v>
      </c>
      <c r="C1377" s="2" t="str">
        <f>static_pve_stage!C1377</f>
        <v>BOSS波\n需击杀所有怪物</v>
      </c>
      <c r="E1377" s="2">
        <f t="shared" si="114"/>
        <v>15005</v>
      </c>
      <c r="F1377" s="2">
        <f t="shared" si="116"/>
        <v>13</v>
      </c>
      <c r="G1377">
        <f t="shared" si="119"/>
        <v>16007</v>
      </c>
      <c r="H1377" s="2">
        <f t="shared" si="117"/>
        <v>4</v>
      </c>
      <c r="I1377" s="2">
        <v>14001</v>
      </c>
      <c r="J1377" s="2">
        <f t="shared" si="118"/>
        <v>13950</v>
      </c>
      <c r="L1377" s="3" t="str">
        <f t="shared" si="115"/>
        <v>[{"bid":15005,"type":5,"num":13},{"bid":16007,"type":6,"num":4},{"bid":14001,"type":4,"num":13950}]</v>
      </c>
    </row>
    <row r="1378" spans="1:12" s="2" customFormat="1" x14ac:dyDescent="0.2">
      <c r="A1378" s="2">
        <f>static_pve_stage!A1378</f>
        <v>41519</v>
      </c>
      <c r="B1378" s="2">
        <f>static_pve_stage!B1378</f>
        <v>41520</v>
      </c>
      <c r="C1378" s="2" t="str">
        <f>static_pve_stage!C1378</f>
        <v>当前波数 17/20</v>
      </c>
      <c r="E1378" s="2">
        <f t="shared" si="114"/>
        <v>15005</v>
      </c>
      <c r="F1378" s="2">
        <f t="shared" si="116"/>
        <v>14</v>
      </c>
      <c r="G1378">
        <f t="shared" si="119"/>
        <v>16007</v>
      </c>
      <c r="H1378" s="2">
        <f t="shared" si="117"/>
        <v>5</v>
      </c>
      <c r="I1378" s="2">
        <v>14001</v>
      </c>
      <c r="J1378" s="2">
        <f t="shared" si="118"/>
        <v>14850</v>
      </c>
      <c r="L1378" s="3" t="str">
        <f t="shared" si="115"/>
        <v>[{"bid":15005,"type":5,"num":14},{"bid":16007,"type":6,"num":5},{"bid":14001,"type":4,"num":14850}]</v>
      </c>
    </row>
    <row r="1379" spans="1:12" s="2" customFormat="1" x14ac:dyDescent="0.2">
      <c r="A1379" s="2">
        <f>static_pve_stage!A1379</f>
        <v>41520</v>
      </c>
      <c r="B1379" s="2">
        <f>static_pve_stage!B1379</f>
        <v>41521</v>
      </c>
      <c r="C1379" s="2" t="str">
        <f>static_pve_stage!C1379</f>
        <v>当前波数 18/20</v>
      </c>
      <c r="E1379" s="2">
        <f t="shared" si="114"/>
        <v>15005</v>
      </c>
      <c r="F1379" s="2">
        <f t="shared" si="116"/>
        <v>15</v>
      </c>
      <c r="G1379">
        <f t="shared" si="119"/>
        <v>16007</v>
      </c>
      <c r="H1379" s="2">
        <f t="shared" si="117"/>
        <v>5</v>
      </c>
      <c r="I1379" s="2">
        <v>14001</v>
      </c>
      <c r="J1379" s="2">
        <f t="shared" si="118"/>
        <v>15750</v>
      </c>
      <c r="L1379" s="3" t="str">
        <f t="shared" si="115"/>
        <v>[{"bid":15005,"type":5,"num":15},{"bid":16007,"type":6,"num":5},{"bid":14001,"type":4,"num":15750}]</v>
      </c>
    </row>
    <row r="1380" spans="1:12" s="2" customFormat="1" x14ac:dyDescent="0.2">
      <c r="A1380" s="2">
        <f>static_pve_stage!A1380</f>
        <v>41521</v>
      </c>
      <c r="B1380" s="2">
        <f>static_pve_stage!B1380</f>
        <v>41522</v>
      </c>
      <c r="C1380" s="2" t="str">
        <f>static_pve_stage!C1380</f>
        <v>当前波数 19/20</v>
      </c>
      <c r="E1380" s="2">
        <f t="shared" si="114"/>
        <v>15005</v>
      </c>
      <c r="F1380" s="2">
        <f t="shared" si="116"/>
        <v>16</v>
      </c>
      <c r="G1380">
        <f t="shared" si="119"/>
        <v>16007</v>
      </c>
      <c r="H1380" s="2">
        <f t="shared" si="117"/>
        <v>5</v>
      </c>
      <c r="I1380" s="2">
        <v>14001</v>
      </c>
      <c r="J1380" s="2">
        <f t="shared" si="118"/>
        <v>16650</v>
      </c>
      <c r="L1380" s="3" t="str">
        <f t="shared" si="115"/>
        <v>[{"bid":15005,"type":5,"num":16},{"bid":16007,"type":6,"num":5},{"bid":14001,"type":4,"num":16650}]</v>
      </c>
    </row>
    <row r="1381" spans="1:12" s="2" customFormat="1" x14ac:dyDescent="0.2">
      <c r="A1381" s="2">
        <f>static_pve_stage!A1381</f>
        <v>41522</v>
      </c>
      <c r="B1381" s="2">
        <f>static_pve_stage!B1381</f>
        <v>41523</v>
      </c>
      <c r="C1381" s="2" t="str">
        <f>static_pve_stage!C1381</f>
        <v>当前波数 20/20\n下一波BOSS</v>
      </c>
      <c r="E1381" s="2">
        <f t="shared" si="114"/>
        <v>15005</v>
      </c>
      <c r="F1381" s="2">
        <f t="shared" si="116"/>
        <v>17</v>
      </c>
      <c r="G1381">
        <f t="shared" si="119"/>
        <v>16007</v>
      </c>
      <c r="H1381" s="2">
        <f t="shared" si="117"/>
        <v>6</v>
      </c>
      <c r="I1381" s="2">
        <v>14001</v>
      </c>
      <c r="J1381" s="2">
        <f t="shared" si="118"/>
        <v>17550</v>
      </c>
      <c r="L1381" s="3" t="str">
        <f t="shared" si="115"/>
        <v>[{"bid":15005,"type":5,"num":17},{"bid":16007,"type":6,"num":6},{"bid":14001,"type":4,"num":17550}]</v>
      </c>
    </row>
    <row r="1382" spans="1:12" s="2" customFormat="1" x14ac:dyDescent="0.2">
      <c r="A1382" s="2">
        <f>static_pve_stage!A1382</f>
        <v>41523</v>
      </c>
      <c r="B1382" s="2">
        <f>static_pve_stage!B1382</f>
        <v>-1</v>
      </c>
      <c r="C1382" s="2" t="str">
        <f>static_pve_stage!C1382</f>
        <v>BOSS波\n需击杀所有怪物</v>
      </c>
      <c r="E1382" s="2">
        <f t="shared" si="114"/>
        <v>15005</v>
      </c>
      <c r="F1382" s="2">
        <f t="shared" si="116"/>
        <v>18</v>
      </c>
      <c r="G1382">
        <f t="shared" si="119"/>
        <v>16007</v>
      </c>
      <c r="H1382" s="2">
        <f t="shared" si="117"/>
        <v>6</v>
      </c>
      <c r="I1382" s="2">
        <v>14001</v>
      </c>
      <c r="J1382" s="2">
        <f t="shared" si="118"/>
        <v>18000</v>
      </c>
      <c r="L1382" s="3" t="str">
        <f t="shared" si="115"/>
        <v>[{"bid":15005,"type":5,"num":18},{"bid":16007,"type":6,"num":6},{"bid":14001,"type":4,"num":18000}]</v>
      </c>
    </row>
    <row r="1383" spans="1:12" x14ac:dyDescent="0.2">
      <c r="A1383">
        <f>static_pve_stage!A1383</f>
        <v>50101</v>
      </c>
      <c r="B1383">
        <f>static_pve_stage!B1383</f>
        <v>50102</v>
      </c>
      <c r="C1383" t="str">
        <f>static_pve_stage!C1383</f>
        <v>当前波数 1/20</v>
      </c>
      <c r="E1383">
        <v>15007</v>
      </c>
      <c r="F1383">
        <f t="shared" si="116"/>
        <v>0</v>
      </c>
      <c r="G1383">
        <f t="shared" si="119"/>
        <v>16008</v>
      </c>
      <c r="H1383">
        <f t="shared" si="117"/>
        <v>0</v>
      </c>
      <c r="I1383">
        <v>14001</v>
      </c>
      <c r="J1383">
        <f t="shared" si="118"/>
        <v>0</v>
      </c>
      <c r="L1383" s="1" t="str">
        <f t="shared" si="109"/>
        <v>[]</v>
      </c>
    </row>
    <row r="1384" spans="1:12" x14ac:dyDescent="0.2">
      <c r="A1384">
        <f>static_pve_stage!A1384</f>
        <v>50102</v>
      </c>
      <c r="B1384">
        <f>static_pve_stage!B1384</f>
        <v>50103</v>
      </c>
      <c r="C1384" t="str">
        <f>static_pve_stage!C1384</f>
        <v>当前波数 2/20</v>
      </c>
      <c r="E1384">
        <f>E1383</f>
        <v>15007</v>
      </c>
      <c r="F1384">
        <f t="shared" si="116"/>
        <v>0</v>
      </c>
      <c r="G1384">
        <f t="shared" si="119"/>
        <v>16008</v>
      </c>
      <c r="H1384">
        <f t="shared" si="117"/>
        <v>0</v>
      </c>
      <c r="I1384">
        <v>14001</v>
      </c>
      <c r="J1384">
        <f t="shared" si="118"/>
        <v>100</v>
      </c>
      <c r="L1384" s="1" t="str">
        <f t="shared" si="109"/>
        <v>[{"bid":14001,"type":4,"num":100}]</v>
      </c>
    </row>
    <row r="1385" spans="1:12" x14ac:dyDescent="0.2">
      <c r="A1385">
        <f>static_pve_stage!A1385</f>
        <v>50103</v>
      </c>
      <c r="B1385">
        <f>static_pve_stage!B1385</f>
        <v>50104</v>
      </c>
      <c r="C1385" t="str">
        <f>static_pve_stage!C1385</f>
        <v>当前波数 3/20</v>
      </c>
      <c r="E1385">
        <f t="shared" ref="E1385:E1448" si="120">E1384</f>
        <v>15007</v>
      </c>
      <c r="F1385">
        <f t="shared" si="116"/>
        <v>0</v>
      </c>
      <c r="G1385">
        <f t="shared" si="119"/>
        <v>16008</v>
      </c>
      <c r="H1385">
        <f t="shared" si="117"/>
        <v>0</v>
      </c>
      <c r="I1385">
        <v>14001</v>
      </c>
      <c r="J1385">
        <f t="shared" si="118"/>
        <v>200</v>
      </c>
      <c r="L1385" s="1" t="str">
        <f t="shared" si="109"/>
        <v>[{"bid":14001,"type":4,"num":200}]</v>
      </c>
    </row>
    <row r="1386" spans="1:12" x14ac:dyDescent="0.2">
      <c r="A1386">
        <f>static_pve_stage!A1386</f>
        <v>50104</v>
      </c>
      <c r="B1386">
        <f>static_pve_stage!B1386</f>
        <v>50105</v>
      </c>
      <c r="C1386" t="str">
        <f>static_pve_stage!C1386</f>
        <v>当前波数 4/20</v>
      </c>
      <c r="E1386">
        <f t="shared" si="120"/>
        <v>15007</v>
      </c>
      <c r="F1386">
        <f t="shared" si="116"/>
        <v>0</v>
      </c>
      <c r="G1386">
        <f t="shared" si="119"/>
        <v>16008</v>
      </c>
      <c r="H1386">
        <f t="shared" si="117"/>
        <v>0</v>
      </c>
      <c r="I1386">
        <v>14001</v>
      </c>
      <c r="J1386">
        <f t="shared" si="118"/>
        <v>300</v>
      </c>
      <c r="L1386" s="1" t="str">
        <f t="shared" si="109"/>
        <v>[{"bid":14001,"type":4,"num":300}]</v>
      </c>
    </row>
    <row r="1387" spans="1:12" x14ac:dyDescent="0.2">
      <c r="A1387">
        <f>static_pve_stage!A1387</f>
        <v>50105</v>
      </c>
      <c r="B1387">
        <f>static_pve_stage!B1387</f>
        <v>50106</v>
      </c>
      <c r="C1387" t="str">
        <f>static_pve_stage!C1387</f>
        <v>当前波数 5/20</v>
      </c>
      <c r="E1387">
        <f t="shared" si="120"/>
        <v>15007</v>
      </c>
      <c r="F1387">
        <f t="shared" si="116"/>
        <v>0</v>
      </c>
      <c r="G1387">
        <f t="shared" si="119"/>
        <v>16008</v>
      </c>
      <c r="H1387">
        <f t="shared" si="117"/>
        <v>0</v>
      </c>
      <c r="I1387">
        <v>14001</v>
      </c>
      <c r="J1387">
        <f t="shared" si="118"/>
        <v>500</v>
      </c>
      <c r="L1387" s="1" t="str">
        <f t="shared" si="109"/>
        <v>[{"bid":14001,"type":4,"num":500}]</v>
      </c>
    </row>
    <row r="1388" spans="1:12" x14ac:dyDescent="0.2">
      <c r="A1388">
        <f>static_pve_stage!A1388</f>
        <v>50106</v>
      </c>
      <c r="B1388">
        <f>static_pve_stage!B1388</f>
        <v>50107</v>
      </c>
      <c r="C1388" t="str">
        <f>static_pve_stage!C1388</f>
        <v>当前波数 6/20</v>
      </c>
      <c r="E1388">
        <f t="shared" si="120"/>
        <v>15007</v>
      </c>
      <c r="F1388">
        <f t="shared" si="116"/>
        <v>0</v>
      </c>
      <c r="G1388">
        <f t="shared" si="119"/>
        <v>16008</v>
      </c>
      <c r="H1388">
        <f t="shared" si="117"/>
        <v>0</v>
      </c>
      <c r="I1388">
        <v>14001</v>
      </c>
      <c r="J1388">
        <f t="shared" si="118"/>
        <v>700</v>
      </c>
      <c r="L1388" s="1" t="str">
        <f t="shared" si="109"/>
        <v>[{"bid":14001,"type":4,"num":700}]</v>
      </c>
    </row>
    <row r="1389" spans="1:12" x14ac:dyDescent="0.2">
      <c r="A1389">
        <f>static_pve_stage!A1389</f>
        <v>50107</v>
      </c>
      <c r="B1389">
        <f>static_pve_stage!B1389</f>
        <v>50108</v>
      </c>
      <c r="C1389" t="str">
        <f>static_pve_stage!C1389</f>
        <v>当前波数 7/20</v>
      </c>
      <c r="E1389">
        <f t="shared" si="120"/>
        <v>15007</v>
      </c>
      <c r="F1389">
        <f t="shared" si="116"/>
        <v>0</v>
      </c>
      <c r="G1389">
        <f t="shared" si="119"/>
        <v>16008</v>
      </c>
      <c r="H1389">
        <f t="shared" si="117"/>
        <v>0</v>
      </c>
      <c r="I1389">
        <v>14001</v>
      </c>
      <c r="J1389">
        <f t="shared" si="118"/>
        <v>900</v>
      </c>
      <c r="L1389" s="1" t="str">
        <f t="shared" si="109"/>
        <v>[{"bid":14001,"type":4,"num":900}]</v>
      </c>
    </row>
    <row r="1390" spans="1:12" x14ac:dyDescent="0.2">
      <c r="A1390">
        <f>static_pve_stage!A1390</f>
        <v>50108</v>
      </c>
      <c r="B1390">
        <f>static_pve_stage!B1390</f>
        <v>50109</v>
      </c>
      <c r="C1390" t="str">
        <f>static_pve_stage!C1390</f>
        <v>当前波数 8/20</v>
      </c>
      <c r="E1390">
        <f t="shared" si="120"/>
        <v>15007</v>
      </c>
      <c r="F1390">
        <f t="shared" si="116"/>
        <v>1</v>
      </c>
      <c r="G1390">
        <f t="shared" si="119"/>
        <v>16008</v>
      </c>
      <c r="H1390">
        <f t="shared" si="117"/>
        <v>0</v>
      </c>
      <c r="I1390">
        <v>14001</v>
      </c>
      <c r="J1390">
        <f t="shared" si="118"/>
        <v>1100</v>
      </c>
      <c r="L1390" s="1" t="str">
        <f t="shared" si="109"/>
        <v>[{"bid":15007,"type":5,"num":1},{"bid":14001,"type":4,"num":1100}]</v>
      </c>
    </row>
    <row r="1391" spans="1:12" x14ac:dyDescent="0.2">
      <c r="A1391">
        <f>static_pve_stage!A1391</f>
        <v>50109</v>
      </c>
      <c r="B1391">
        <f>static_pve_stage!B1391</f>
        <v>50110</v>
      </c>
      <c r="C1391" t="str">
        <f>static_pve_stage!C1391</f>
        <v>当前波数 9/20</v>
      </c>
      <c r="E1391">
        <f t="shared" si="120"/>
        <v>15007</v>
      </c>
      <c r="F1391">
        <f t="shared" si="116"/>
        <v>1</v>
      </c>
      <c r="G1391">
        <f t="shared" si="119"/>
        <v>16008</v>
      </c>
      <c r="H1391">
        <f t="shared" si="117"/>
        <v>0</v>
      </c>
      <c r="I1391">
        <v>14001</v>
      </c>
      <c r="J1391">
        <f t="shared" si="118"/>
        <v>1300</v>
      </c>
      <c r="L1391" s="1" t="str">
        <f t="shared" si="109"/>
        <v>[{"bid":15007,"type":5,"num":1},{"bid":14001,"type":4,"num":1300}]</v>
      </c>
    </row>
    <row r="1392" spans="1:12" x14ac:dyDescent="0.2">
      <c r="A1392">
        <f>static_pve_stage!A1392</f>
        <v>50110</v>
      </c>
      <c r="B1392">
        <f>static_pve_stage!B1392</f>
        <v>50111</v>
      </c>
      <c r="C1392" t="str">
        <f>static_pve_stage!C1392</f>
        <v>当前波数 10/20\n下一波BOSS</v>
      </c>
      <c r="E1392">
        <f t="shared" si="120"/>
        <v>15007</v>
      </c>
      <c r="F1392">
        <f t="shared" si="116"/>
        <v>1</v>
      </c>
      <c r="G1392">
        <f t="shared" si="119"/>
        <v>16008</v>
      </c>
      <c r="H1392">
        <f t="shared" si="117"/>
        <v>0</v>
      </c>
      <c r="I1392">
        <v>14001</v>
      </c>
      <c r="J1392">
        <f t="shared" si="118"/>
        <v>1500</v>
      </c>
      <c r="L1392" s="1" t="str">
        <f t="shared" si="109"/>
        <v>[{"bid":15007,"type":5,"num":1},{"bid":14001,"type":4,"num":1500}]</v>
      </c>
    </row>
    <row r="1393" spans="1:12" x14ac:dyDescent="0.2">
      <c r="A1393">
        <f>static_pve_stage!A1393</f>
        <v>50111</v>
      </c>
      <c r="B1393">
        <f>static_pve_stage!B1393</f>
        <v>50112</v>
      </c>
      <c r="C1393" t="str">
        <f>static_pve_stage!C1393</f>
        <v>BOSS波\n需击杀所有怪物</v>
      </c>
      <c r="E1393">
        <f t="shared" si="120"/>
        <v>15007</v>
      </c>
      <c r="F1393">
        <f t="shared" si="116"/>
        <v>1</v>
      </c>
      <c r="G1393">
        <f t="shared" si="119"/>
        <v>16008</v>
      </c>
      <c r="H1393">
        <f t="shared" si="117"/>
        <v>0</v>
      </c>
      <c r="I1393">
        <v>14001</v>
      </c>
      <c r="J1393">
        <f t="shared" si="118"/>
        <v>1700</v>
      </c>
      <c r="L1393" s="1" t="str">
        <f t="shared" si="109"/>
        <v>[{"bid":15007,"type":5,"num":1},{"bid":14001,"type":4,"num":1700}]</v>
      </c>
    </row>
    <row r="1394" spans="1:12" x14ac:dyDescent="0.2">
      <c r="A1394">
        <f>static_pve_stage!A1394</f>
        <v>50112</v>
      </c>
      <c r="B1394">
        <f>static_pve_stage!B1394</f>
        <v>50113</v>
      </c>
      <c r="C1394" t="str">
        <f>static_pve_stage!C1394</f>
        <v>当前波数 11/20</v>
      </c>
      <c r="E1394">
        <f t="shared" si="120"/>
        <v>15007</v>
      </c>
      <c r="F1394">
        <f t="shared" si="116"/>
        <v>1</v>
      </c>
      <c r="G1394">
        <f t="shared" si="119"/>
        <v>16008</v>
      </c>
      <c r="H1394">
        <f t="shared" si="117"/>
        <v>0</v>
      </c>
      <c r="I1394">
        <v>14001</v>
      </c>
      <c r="J1394">
        <f t="shared" si="118"/>
        <v>1900</v>
      </c>
      <c r="L1394" s="1" t="str">
        <f t="shared" si="109"/>
        <v>[{"bid":15007,"type":5,"num":1},{"bid":14001,"type":4,"num":1900}]</v>
      </c>
    </row>
    <row r="1395" spans="1:12" x14ac:dyDescent="0.2">
      <c r="A1395">
        <f>static_pve_stage!A1395</f>
        <v>50113</v>
      </c>
      <c r="B1395">
        <f>static_pve_stage!B1395</f>
        <v>50114</v>
      </c>
      <c r="C1395" t="str">
        <f>static_pve_stage!C1395</f>
        <v>当前波数 12/20</v>
      </c>
      <c r="E1395">
        <f t="shared" si="120"/>
        <v>15007</v>
      </c>
      <c r="F1395">
        <f t="shared" si="116"/>
        <v>2</v>
      </c>
      <c r="G1395">
        <f t="shared" si="119"/>
        <v>16008</v>
      </c>
      <c r="H1395">
        <f t="shared" si="117"/>
        <v>0</v>
      </c>
      <c r="I1395">
        <v>14001</v>
      </c>
      <c r="J1395">
        <f t="shared" si="118"/>
        <v>2100</v>
      </c>
      <c r="L1395" s="1" t="str">
        <f t="shared" si="109"/>
        <v>[{"bid":15007,"type":5,"num":2},{"bid":14001,"type":4,"num":2100}]</v>
      </c>
    </row>
    <row r="1396" spans="1:12" x14ac:dyDescent="0.2">
      <c r="A1396">
        <f>static_pve_stage!A1396</f>
        <v>50114</v>
      </c>
      <c r="B1396">
        <f>static_pve_stage!B1396</f>
        <v>50115</v>
      </c>
      <c r="C1396" t="str">
        <f>static_pve_stage!C1396</f>
        <v>当前波数 13/20</v>
      </c>
      <c r="E1396">
        <f t="shared" si="120"/>
        <v>15007</v>
      </c>
      <c r="F1396">
        <f t="shared" si="116"/>
        <v>2</v>
      </c>
      <c r="G1396">
        <f t="shared" si="119"/>
        <v>16008</v>
      </c>
      <c r="H1396">
        <f t="shared" si="117"/>
        <v>0</v>
      </c>
      <c r="I1396">
        <v>14001</v>
      </c>
      <c r="J1396">
        <f t="shared" si="118"/>
        <v>2300</v>
      </c>
      <c r="L1396" s="1" t="str">
        <f t="shared" si="109"/>
        <v>[{"bid":15007,"type":5,"num":2},{"bid":14001,"type":4,"num":2300}]</v>
      </c>
    </row>
    <row r="1397" spans="1:12" x14ac:dyDescent="0.2">
      <c r="A1397">
        <f>static_pve_stage!A1397</f>
        <v>50115</v>
      </c>
      <c r="B1397">
        <f>static_pve_stage!B1397</f>
        <v>50116</v>
      </c>
      <c r="C1397" t="str">
        <f>static_pve_stage!C1397</f>
        <v>当前波数 14/20</v>
      </c>
      <c r="E1397">
        <f t="shared" si="120"/>
        <v>15007</v>
      </c>
      <c r="F1397">
        <f t="shared" si="116"/>
        <v>2</v>
      </c>
      <c r="G1397">
        <f t="shared" si="119"/>
        <v>16008</v>
      </c>
      <c r="H1397">
        <f t="shared" si="117"/>
        <v>0</v>
      </c>
      <c r="I1397">
        <v>14001</v>
      </c>
      <c r="J1397">
        <f t="shared" si="118"/>
        <v>2500</v>
      </c>
      <c r="L1397" s="1" t="str">
        <f t="shared" si="109"/>
        <v>[{"bid":15007,"type":5,"num":2},{"bid":14001,"type":4,"num":2500}]</v>
      </c>
    </row>
    <row r="1398" spans="1:12" x14ac:dyDescent="0.2">
      <c r="A1398">
        <f>static_pve_stage!A1398</f>
        <v>50116</v>
      </c>
      <c r="B1398">
        <f>static_pve_stage!B1398</f>
        <v>50117</v>
      </c>
      <c r="C1398" t="str">
        <f>static_pve_stage!C1398</f>
        <v>当前波数 15/20</v>
      </c>
      <c r="E1398">
        <f t="shared" si="120"/>
        <v>15007</v>
      </c>
      <c r="F1398">
        <f t="shared" si="116"/>
        <v>2</v>
      </c>
      <c r="G1398">
        <f t="shared" si="119"/>
        <v>16008</v>
      </c>
      <c r="H1398">
        <f t="shared" si="117"/>
        <v>0</v>
      </c>
      <c r="I1398">
        <v>14001</v>
      </c>
      <c r="J1398">
        <f t="shared" si="118"/>
        <v>2700</v>
      </c>
      <c r="L1398" s="1" t="str">
        <f t="shared" si="109"/>
        <v>[{"bid":15007,"type":5,"num":2},{"bid":14001,"type":4,"num":2700}]</v>
      </c>
    </row>
    <row r="1399" spans="1:12" x14ac:dyDescent="0.2">
      <c r="A1399">
        <f>static_pve_stage!A1399</f>
        <v>50117</v>
      </c>
      <c r="B1399">
        <f>static_pve_stage!B1399</f>
        <v>50118</v>
      </c>
      <c r="C1399" t="str">
        <f>static_pve_stage!C1399</f>
        <v>当前波数 16/20\n下一波BOSS</v>
      </c>
      <c r="E1399">
        <f t="shared" si="120"/>
        <v>15007</v>
      </c>
      <c r="F1399">
        <f t="shared" si="116"/>
        <v>2</v>
      </c>
      <c r="G1399">
        <f t="shared" si="119"/>
        <v>16008</v>
      </c>
      <c r="H1399">
        <f t="shared" si="117"/>
        <v>1</v>
      </c>
      <c r="I1399">
        <v>14001</v>
      </c>
      <c r="J1399">
        <f t="shared" si="118"/>
        <v>2900</v>
      </c>
      <c r="L1399" s="1" t="str">
        <f t="shared" si="109"/>
        <v>[{"bid":15007,"type":5,"num":2},{"bid":16008,"type":6,"num":1},{"bid":14001,"type":4,"num":2900}]</v>
      </c>
    </row>
    <row r="1400" spans="1:12" x14ac:dyDescent="0.2">
      <c r="A1400">
        <f>static_pve_stage!A1400</f>
        <v>50118</v>
      </c>
      <c r="B1400">
        <f>static_pve_stage!B1400</f>
        <v>50119</v>
      </c>
      <c r="C1400" t="str">
        <f>static_pve_stage!C1400</f>
        <v>BOSS波\n需击杀所有怪物</v>
      </c>
      <c r="E1400">
        <f t="shared" si="120"/>
        <v>15007</v>
      </c>
      <c r="F1400">
        <f t="shared" si="116"/>
        <v>3</v>
      </c>
      <c r="G1400">
        <f t="shared" si="119"/>
        <v>16008</v>
      </c>
      <c r="H1400">
        <f t="shared" si="117"/>
        <v>1</v>
      </c>
      <c r="I1400">
        <v>14001</v>
      </c>
      <c r="J1400">
        <f t="shared" si="118"/>
        <v>3100</v>
      </c>
      <c r="L1400" s="1" t="str">
        <f t="shared" si="109"/>
        <v>[{"bid":15007,"type":5,"num":3},{"bid":16008,"type":6,"num":1},{"bid":14001,"type":4,"num":3100}]</v>
      </c>
    </row>
    <row r="1401" spans="1:12" x14ac:dyDescent="0.2">
      <c r="A1401">
        <f>static_pve_stage!A1401</f>
        <v>50119</v>
      </c>
      <c r="B1401">
        <f>static_pve_stage!B1401</f>
        <v>50120</v>
      </c>
      <c r="C1401" t="str">
        <f>static_pve_stage!C1401</f>
        <v>当前波数 17/20</v>
      </c>
      <c r="E1401">
        <f t="shared" si="120"/>
        <v>15007</v>
      </c>
      <c r="F1401">
        <f t="shared" si="116"/>
        <v>3</v>
      </c>
      <c r="G1401">
        <f t="shared" si="119"/>
        <v>16008</v>
      </c>
      <c r="H1401">
        <f t="shared" si="117"/>
        <v>1</v>
      </c>
      <c r="I1401">
        <v>14001</v>
      </c>
      <c r="J1401">
        <f t="shared" si="118"/>
        <v>3300</v>
      </c>
      <c r="L1401" s="1" t="str">
        <f t="shared" si="109"/>
        <v>[{"bid":15007,"type":5,"num":3},{"bid":16008,"type":6,"num":1},{"bid":14001,"type":4,"num":3300}]</v>
      </c>
    </row>
    <row r="1402" spans="1:12" x14ac:dyDescent="0.2">
      <c r="A1402">
        <f>static_pve_stage!A1402</f>
        <v>50120</v>
      </c>
      <c r="B1402">
        <f>static_pve_stage!B1402</f>
        <v>50121</v>
      </c>
      <c r="C1402" t="str">
        <f>static_pve_stage!C1402</f>
        <v>当前波数 18/20</v>
      </c>
      <c r="E1402">
        <f t="shared" si="120"/>
        <v>15007</v>
      </c>
      <c r="F1402">
        <f t="shared" si="116"/>
        <v>3</v>
      </c>
      <c r="G1402">
        <f t="shared" si="119"/>
        <v>16008</v>
      </c>
      <c r="H1402">
        <f t="shared" si="117"/>
        <v>1</v>
      </c>
      <c r="I1402">
        <v>14001</v>
      </c>
      <c r="J1402">
        <f t="shared" si="118"/>
        <v>3500</v>
      </c>
      <c r="L1402" s="1" t="str">
        <f t="shared" si="109"/>
        <v>[{"bid":15007,"type":5,"num":3},{"bid":16008,"type":6,"num":1},{"bid":14001,"type":4,"num":3500}]</v>
      </c>
    </row>
    <row r="1403" spans="1:12" x14ac:dyDescent="0.2">
      <c r="A1403">
        <f>static_pve_stage!A1403</f>
        <v>50121</v>
      </c>
      <c r="B1403">
        <f>static_pve_stage!B1403</f>
        <v>50122</v>
      </c>
      <c r="C1403" t="str">
        <f>static_pve_stage!C1403</f>
        <v>当前波数 19/20</v>
      </c>
      <c r="E1403">
        <f t="shared" si="120"/>
        <v>15007</v>
      </c>
      <c r="F1403">
        <f t="shared" si="116"/>
        <v>3</v>
      </c>
      <c r="G1403">
        <f t="shared" si="119"/>
        <v>16008</v>
      </c>
      <c r="H1403">
        <f t="shared" si="117"/>
        <v>1</v>
      </c>
      <c r="I1403">
        <v>14001</v>
      </c>
      <c r="J1403">
        <f t="shared" si="118"/>
        <v>3700</v>
      </c>
      <c r="L1403" s="1" t="str">
        <f t="shared" si="109"/>
        <v>[{"bid":15007,"type":5,"num":3},{"bid":16008,"type":6,"num":1},{"bid":14001,"type":4,"num":3700}]</v>
      </c>
    </row>
    <row r="1404" spans="1:12" x14ac:dyDescent="0.2">
      <c r="A1404">
        <f>static_pve_stage!A1404</f>
        <v>50122</v>
      </c>
      <c r="B1404">
        <f>static_pve_stage!B1404</f>
        <v>50123</v>
      </c>
      <c r="C1404" t="str">
        <f>static_pve_stage!C1404</f>
        <v>当前波数 20/20\n下一波BOSS</v>
      </c>
      <c r="E1404">
        <f t="shared" si="120"/>
        <v>15007</v>
      </c>
      <c r="F1404">
        <f t="shared" si="116"/>
        <v>3</v>
      </c>
      <c r="G1404">
        <f t="shared" si="119"/>
        <v>16008</v>
      </c>
      <c r="H1404">
        <f t="shared" si="117"/>
        <v>1</v>
      </c>
      <c r="I1404">
        <v>14001</v>
      </c>
      <c r="J1404">
        <f t="shared" si="118"/>
        <v>3900</v>
      </c>
      <c r="L1404" s="1" t="str">
        <f t="shared" si="109"/>
        <v>[{"bid":15007,"type":5,"num":3},{"bid":16008,"type":6,"num":1},{"bid":14001,"type":4,"num":3900}]</v>
      </c>
    </row>
    <row r="1405" spans="1:12" x14ac:dyDescent="0.2">
      <c r="A1405">
        <f>static_pve_stage!A1405</f>
        <v>50123</v>
      </c>
      <c r="B1405">
        <f>static_pve_stage!B1405</f>
        <v>-1</v>
      </c>
      <c r="C1405" t="str">
        <f>static_pve_stage!C1405</f>
        <v>BOSS波\n需击杀所有怪物</v>
      </c>
      <c r="E1405">
        <f t="shared" si="120"/>
        <v>15007</v>
      </c>
      <c r="F1405">
        <f t="shared" si="116"/>
        <v>4</v>
      </c>
      <c r="G1405">
        <f t="shared" si="119"/>
        <v>16008</v>
      </c>
      <c r="H1405">
        <f t="shared" si="117"/>
        <v>1</v>
      </c>
      <c r="I1405">
        <v>14001</v>
      </c>
      <c r="J1405">
        <f t="shared" si="118"/>
        <v>4000</v>
      </c>
      <c r="L1405" s="1" t="str">
        <f t="shared" si="109"/>
        <v>[{"bid":15007,"type":5,"num":4},{"bid":16008,"type":6,"num":1},{"bid":14001,"type":4,"num":4000}]</v>
      </c>
    </row>
    <row r="1406" spans="1:12" x14ac:dyDescent="0.2">
      <c r="A1406">
        <f>static_pve_stage!A1406</f>
        <v>50201</v>
      </c>
      <c r="B1406">
        <f>static_pve_stage!B1406</f>
        <v>50202</v>
      </c>
      <c r="C1406" t="str">
        <f>static_pve_stage!C1406</f>
        <v>当前波数 1/20</v>
      </c>
      <c r="E1406">
        <f t="shared" si="120"/>
        <v>15007</v>
      </c>
      <c r="F1406">
        <f t="shared" si="116"/>
        <v>0</v>
      </c>
      <c r="G1406">
        <f t="shared" si="119"/>
        <v>16008</v>
      </c>
      <c r="H1406">
        <f t="shared" si="117"/>
        <v>0</v>
      </c>
      <c r="I1406">
        <v>14001</v>
      </c>
      <c r="J1406">
        <f t="shared" si="118"/>
        <v>0</v>
      </c>
      <c r="L1406" s="1" t="str">
        <f t="shared" si="109"/>
        <v>[]</v>
      </c>
    </row>
    <row r="1407" spans="1:12" x14ac:dyDescent="0.2">
      <c r="A1407">
        <f>static_pve_stage!A1407</f>
        <v>50202</v>
      </c>
      <c r="B1407">
        <f>static_pve_stage!B1407</f>
        <v>50203</v>
      </c>
      <c r="C1407" t="str">
        <f>static_pve_stage!C1407</f>
        <v>当前波数 2/20</v>
      </c>
      <c r="E1407">
        <f t="shared" si="120"/>
        <v>15007</v>
      </c>
      <c r="F1407">
        <f t="shared" si="116"/>
        <v>0</v>
      </c>
      <c r="G1407">
        <f t="shared" si="119"/>
        <v>16008</v>
      </c>
      <c r="H1407">
        <f t="shared" si="117"/>
        <v>0</v>
      </c>
      <c r="I1407">
        <v>14001</v>
      </c>
      <c r="J1407">
        <f t="shared" si="118"/>
        <v>125</v>
      </c>
      <c r="L1407" s="1" t="str">
        <f t="shared" si="109"/>
        <v>[{"bid":14001,"type":4,"num":125}]</v>
      </c>
    </row>
    <row r="1408" spans="1:12" x14ac:dyDescent="0.2">
      <c r="A1408">
        <f>static_pve_stage!A1408</f>
        <v>50203</v>
      </c>
      <c r="B1408">
        <f>static_pve_stage!B1408</f>
        <v>50204</v>
      </c>
      <c r="C1408" t="str">
        <f>static_pve_stage!C1408</f>
        <v>当前波数 3/20</v>
      </c>
      <c r="E1408">
        <f t="shared" si="120"/>
        <v>15007</v>
      </c>
      <c r="F1408">
        <f t="shared" si="116"/>
        <v>0</v>
      </c>
      <c r="G1408">
        <f t="shared" si="119"/>
        <v>16008</v>
      </c>
      <c r="H1408">
        <f t="shared" si="117"/>
        <v>0</v>
      </c>
      <c r="I1408">
        <v>14001</v>
      </c>
      <c r="J1408">
        <f t="shared" si="118"/>
        <v>250</v>
      </c>
      <c r="L1408" s="1" t="str">
        <f t="shared" si="109"/>
        <v>[{"bid":14001,"type":4,"num":250}]</v>
      </c>
    </row>
    <row r="1409" spans="1:12" x14ac:dyDescent="0.2">
      <c r="A1409">
        <f>static_pve_stage!A1409</f>
        <v>50204</v>
      </c>
      <c r="B1409">
        <f>static_pve_stage!B1409</f>
        <v>50205</v>
      </c>
      <c r="C1409" t="str">
        <f>static_pve_stage!C1409</f>
        <v>当前波数 4/20</v>
      </c>
      <c r="E1409">
        <f t="shared" si="120"/>
        <v>15007</v>
      </c>
      <c r="F1409">
        <f t="shared" si="116"/>
        <v>0</v>
      </c>
      <c r="G1409">
        <f t="shared" si="119"/>
        <v>16008</v>
      </c>
      <c r="H1409">
        <f t="shared" si="117"/>
        <v>0</v>
      </c>
      <c r="I1409">
        <v>14001</v>
      </c>
      <c r="J1409">
        <f t="shared" si="118"/>
        <v>375</v>
      </c>
      <c r="L1409" s="1" t="str">
        <f t="shared" si="109"/>
        <v>[{"bid":14001,"type":4,"num":375}]</v>
      </c>
    </row>
    <row r="1410" spans="1:12" x14ac:dyDescent="0.2">
      <c r="A1410">
        <f>static_pve_stage!A1410</f>
        <v>50205</v>
      </c>
      <c r="B1410">
        <f>static_pve_stage!B1410</f>
        <v>50206</v>
      </c>
      <c r="C1410" t="str">
        <f>static_pve_stage!C1410</f>
        <v>当前波数 5/20</v>
      </c>
      <c r="E1410">
        <f t="shared" si="120"/>
        <v>15007</v>
      </c>
      <c r="F1410">
        <f t="shared" si="116"/>
        <v>0</v>
      </c>
      <c r="G1410">
        <f t="shared" si="119"/>
        <v>16008</v>
      </c>
      <c r="H1410">
        <f t="shared" si="117"/>
        <v>0</v>
      </c>
      <c r="I1410">
        <v>14001</v>
      </c>
      <c r="J1410">
        <f t="shared" si="118"/>
        <v>625</v>
      </c>
      <c r="L1410" s="1" t="str">
        <f t="shared" si="109"/>
        <v>[{"bid":14001,"type":4,"num":625}]</v>
      </c>
    </row>
    <row r="1411" spans="1:12" x14ac:dyDescent="0.2">
      <c r="A1411">
        <f>static_pve_stage!A1411</f>
        <v>50206</v>
      </c>
      <c r="B1411">
        <f>static_pve_stage!B1411</f>
        <v>50207</v>
      </c>
      <c r="C1411" t="str">
        <f>static_pve_stage!C1411</f>
        <v>当前波数 6/20</v>
      </c>
      <c r="E1411">
        <f t="shared" si="120"/>
        <v>15007</v>
      </c>
      <c r="F1411">
        <f t="shared" si="116"/>
        <v>0</v>
      </c>
      <c r="G1411">
        <f t="shared" si="119"/>
        <v>16008</v>
      </c>
      <c r="H1411">
        <f t="shared" si="117"/>
        <v>0</v>
      </c>
      <c r="I1411">
        <v>14001</v>
      </c>
      <c r="J1411">
        <f t="shared" si="118"/>
        <v>875</v>
      </c>
      <c r="L1411" s="1" t="str">
        <f t="shared" si="109"/>
        <v>[{"bid":14001,"type":4,"num":875}]</v>
      </c>
    </row>
    <row r="1412" spans="1:12" x14ac:dyDescent="0.2">
      <c r="A1412">
        <f>static_pve_stage!A1412</f>
        <v>50207</v>
      </c>
      <c r="B1412">
        <f>static_pve_stage!B1412</f>
        <v>50208</v>
      </c>
      <c r="C1412" t="str">
        <f>static_pve_stage!C1412</f>
        <v>当前波数 7/20</v>
      </c>
      <c r="E1412">
        <f t="shared" si="120"/>
        <v>15007</v>
      </c>
      <c r="F1412">
        <f t="shared" si="116"/>
        <v>1</v>
      </c>
      <c r="G1412">
        <f t="shared" si="119"/>
        <v>16008</v>
      </c>
      <c r="H1412">
        <f t="shared" si="117"/>
        <v>0</v>
      </c>
      <c r="I1412">
        <v>14001</v>
      </c>
      <c r="J1412">
        <f t="shared" si="118"/>
        <v>1125</v>
      </c>
      <c r="L1412" s="1" t="str">
        <f t="shared" si="109"/>
        <v>[{"bid":15007,"type":5,"num":1},{"bid":14001,"type":4,"num":1125}]</v>
      </c>
    </row>
    <row r="1413" spans="1:12" x14ac:dyDescent="0.2">
      <c r="A1413">
        <f>static_pve_stage!A1413</f>
        <v>50208</v>
      </c>
      <c r="B1413">
        <f>static_pve_stage!B1413</f>
        <v>50209</v>
      </c>
      <c r="C1413" t="str">
        <f>static_pve_stage!C1413</f>
        <v>当前波数 8/20</v>
      </c>
      <c r="E1413">
        <f t="shared" si="120"/>
        <v>15007</v>
      </c>
      <c r="F1413">
        <f t="shared" si="116"/>
        <v>1</v>
      </c>
      <c r="G1413">
        <f t="shared" si="119"/>
        <v>16008</v>
      </c>
      <c r="H1413">
        <f t="shared" si="117"/>
        <v>0</v>
      </c>
      <c r="I1413">
        <v>14001</v>
      </c>
      <c r="J1413">
        <f t="shared" si="118"/>
        <v>1375</v>
      </c>
      <c r="L1413" s="1" t="str">
        <f t="shared" si="109"/>
        <v>[{"bid":15007,"type":5,"num":1},{"bid":14001,"type":4,"num":1375}]</v>
      </c>
    </row>
    <row r="1414" spans="1:12" x14ac:dyDescent="0.2">
      <c r="A1414">
        <f>static_pve_stage!A1414</f>
        <v>50209</v>
      </c>
      <c r="B1414">
        <f>static_pve_stage!B1414</f>
        <v>50210</v>
      </c>
      <c r="C1414" t="str">
        <f>static_pve_stage!C1414</f>
        <v>当前波数 9/20</v>
      </c>
      <c r="E1414">
        <f t="shared" si="120"/>
        <v>15007</v>
      </c>
      <c r="F1414">
        <f t="shared" si="116"/>
        <v>1</v>
      </c>
      <c r="G1414">
        <f t="shared" si="119"/>
        <v>16008</v>
      </c>
      <c r="H1414">
        <f t="shared" si="117"/>
        <v>0</v>
      </c>
      <c r="I1414">
        <v>14001</v>
      </c>
      <c r="J1414">
        <f t="shared" si="118"/>
        <v>1625</v>
      </c>
      <c r="L1414" s="1" t="str">
        <f t="shared" si="109"/>
        <v>[{"bid":15007,"type":5,"num":1},{"bid":14001,"type":4,"num":1625}]</v>
      </c>
    </row>
    <row r="1415" spans="1:12" x14ac:dyDescent="0.2">
      <c r="A1415">
        <f>static_pve_stage!A1415</f>
        <v>50210</v>
      </c>
      <c r="B1415">
        <f>static_pve_stage!B1415</f>
        <v>50211</v>
      </c>
      <c r="C1415" t="str">
        <f>static_pve_stage!C1415</f>
        <v>当前波数 10/20\n下一波BOSS</v>
      </c>
      <c r="E1415">
        <f t="shared" si="120"/>
        <v>15007</v>
      </c>
      <c r="F1415">
        <f t="shared" si="116"/>
        <v>1</v>
      </c>
      <c r="G1415">
        <f t="shared" si="119"/>
        <v>16008</v>
      </c>
      <c r="H1415">
        <f t="shared" si="117"/>
        <v>0</v>
      </c>
      <c r="I1415">
        <v>14001</v>
      </c>
      <c r="J1415">
        <f t="shared" si="118"/>
        <v>1875</v>
      </c>
      <c r="L1415" s="1" t="str">
        <f t="shared" si="109"/>
        <v>[{"bid":15007,"type":5,"num":1},{"bid":14001,"type":4,"num":1875}]</v>
      </c>
    </row>
    <row r="1416" spans="1:12" x14ac:dyDescent="0.2">
      <c r="A1416">
        <f>static_pve_stage!A1416</f>
        <v>50211</v>
      </c>
      <c r="B1416">
        <f>static_pve_stage!B1416</f>
        <v>50212</v>
      </c>
      <c r="C1416" t="str">
        <f>static_pve_stage!C1416</f>
        <v>BOSS波\n需击杀所有怪物</v>
      </c>
      <c r="E1416">
        <f t="shared" si="120"/>
        <v>15007</v>
      </c>
      <c r="F1416">
        <f t="shared" si="116"/>
        <v>2</v>
      </c>
      <c r="G1416">
        <f t="shared" si="119"/>
        <v>16008</v>
      </c>
      <c r="H1416">
        <f t="shared" si="117"/>
        <v>0</v>
      </c>
      <c r="I1416">
        <v>14001</v>
      </c>
      <c r="J1416">
        <f t="shared" si="118"/>
        <v>2125</v>
      </c>
      <c r="L1416" s="1" t="str">
        <f t="shared" si="109"/>
        <v>[{"bid":15007,"type":5,"num":2},{"bid":14001,"type":4,"num":2125}]</v>
      </c>
    </row>
    <row r="1417" spans="1:12" x14ac:dyDescent="0.2">
      <c r="A1417">
        <f>static_pve_stage!A1417</f>
        <v>50212</v>
      </c>
      <c r="B1417">
        <f>static_pve_stage!B1417</f>
        <v>50213</v>
      </c>
      <c r="C1417" t="str">
        <f>static_pve_stage!C1417</f>
        <v>当前波数 11/20</v>
      </c>
      <c r="E1417">
        <f t="shared" si="120"/>
        <v>15007</v>
      </c>
      <c r="F1417">
        <f t="shared" si="116"/>
        <v>2</v>
      </c>
      <c r="G1417">
        <f t="shared" si="119"/>
        <v>16008</v>
      </c>
      <c r="H1417">
        <f t="shared" si="117"/>
        <v>0</v>
      </c>
      <c r="I1417">
        <v>14001</v>
      </c>
      <c r="J1417">
        <f t="shared" si="118"/>
        <v>2375</v>
      </c>
      <c r="L1417" s="1" t="str">
        <f t="shared" si="109"/>
        <v>[{"bid":15007,"type":5,"num":2},{"bid":14001,"type":4,"num":2375}]</v>
      </c>
    </row>
    <row r="1418" spans="1:12" x14ac:dyDescent="0.2">
      <c r="A1418">
        <f>static_pve_stage!A1418</f>
        <v>50213</v>
      </c>
      <c r="B1418">
        <f>static_pve_stage!B1418</f>
        <v>50214</v>
      </c>
      <c r="C1418" t="str">
        <f>static_pve_stage!C1418</f>
        <v>当前波数 12/20</v>
      </c>
      <c r="E1418">
        <f t="shared" si="120"/>
        <v>15007</v>
      </c>
      <c r="F1418">
        <f t="shared" si="116"/>
        <v>2</v>
      </c>
      <c r="G1418">
        <f t="shared" si="119"/>
        <v>16008</v>
      </c>
      <c r="H1418">
        <f t="shared" si="117"/>
        <v>0</v>
      </c>
      <c r="I1418">
        <v>14001</v>
      </c>
      <c r="J1418">
        <f t="shared" si="118"/>
        <v>2625</v>
      </c>
      <c r="L1418" s="1" t="str">
        <f t="shared" si="109"/>
        <v>[{"bid":15007,"type":5,"num":2},{"bid":14001,"type":4,"num":2625}]</v>
      </c>
    </row>
    <row r="1419" spans="1:12" x14ac:dyDescent="0.2">
      <c r="A1419">
        <f>static_pve_stage!A1419</f>
        <v>50214</v>
      </c>
      <c r="B1419">
        <f>static_pve_stage!B1419</f>
        <v>50215</v>
      </c>
      <c r="C1419" t="str">
        <f>static_pve_stage!C1419</f>
        <v>当前波数 13/20</v>
      </c>
      <c r="E1419">
        <f t="shared" si="120"/>
        <v>15007</v>
      </c>
      <c r="F1419">
        <f t="shared" si="116"/>
        <v>2</v>
      </c>
      <c r="G1419">
        <f t="shared" si="119"/>
        <v>16008</v>
      </c>
      <c r="H1419">
        <f t="shared" si="117"/>
        <v>1</v>
      </c>
      <c r="I1419">
        <v>14001</v>
      </c>
      <c r="J1419">
        <f t="shared" si="118"/>
        <v>2875</v>
      </c>
      <c r="L1419" s="1" t="str">
        <f t="shared" si="109"/>
        <v>[{"bid":15007,"type":5,"num":2},{"bid":16008,"type":6,"num":1},{"bid":14001,"type":4,"num":2875}]</v>
      </c>
    </row>
    <row r="1420" spans="1:12" x14ac:dyDescent="0.2">
      <c r="A1420">
        <f>static_pve_stage!A1420</f>
        <v>50215</v>
      </c>
      <c r="B1420">
        <f>static_pve_stage!B1420</f>
        <v>50216</v>
      </c>
      <c r="C1420" t="str">
        <f>static_pve_stage!C1420</f>
        <v>当前波数 14/20</v>
      </c>
      <c r="E1420">
        <f t="shared" si="120"/>
        <v>15007</v>
      </c>
      <c r="F1420">
        <f t="shared" si="116"/>
        <v>3</v>
      </c>
      <c r="G1420">
        <f t="shared" si="119"/>
        <v>16008</v>
      </c>
      <c r="H1420">
        <f t="shared" si="117"/>
        <v>1</v>
      </c>
      <c r="I1420">
        <v>14001</v>
      </c>
      <c r="J1420">
        <f t="shared" si="118"/>
        <v>3125</v>
      </c>
      <c r="L1420" s="1" t="str">
        <f t="shared" si="109"/>
        <v>[{"bid":15007,"type":5,"num":3},{"bid":16008,"type":6,"num":1},{"bid":14001,"type":4,"num":3125}]</v>
      </c>
    </row>
    <row r="1421" spans="1:12" x14ac:dyDescent="0.2">
      <c r="A1421">
        <f>static_pve_stage!A1421</f>
        <v>50216</v>
      </c>
      <c r="B1421">
        <f>static_pve_stage!B1421</f>
        <v>50217</v>
      </c>
      <c r="C1421" t="str">
        <f>static_pve_stage!C1421</f>
        <v>当前波数 15/20</v>
      </c>
      <c r="E1421">
        <f t="shared" si="120"/>
        <v>15007</v>
      </c>
      <c r="F1421">
        <f t="shared" si="116"/>
        <v>3</v>
      </c>
      <c r="G1421">
        <f t="shared" si="119"/>
        <v>16008</v>
      </c>
      <c r="H1421">
        <f t="shared" si="117"/>
        <v>1</v>
      </c>
      <c r="I1421">
        <v>14001</v>
      </c>
      <c r="J1421">
        <f t="shared" si="118"/>
        <v>3375</v>
      </c>
      <c r="L1421" s="1" t="str">
        <f t="shared" si="109"/>
        <v>[{"bid":15007,"type":5,"num":3},{"bid":16008,"type":6,"num":1},{"bid":14001,"type":4,"num":3375}]</v>
      </c>
    </row>
    <row r="1422" spans="1:12" x14ac:dyDescent="0.2">
      <c r="A1422">
        <f>static_pve_stage!A1422</f>
        <v>50217</v>
      </c>
      <c r="B1422">
        <f>static_pve_stage!B1422</f>
        <v>50218</v>
      </c>
      <c r="C1422" t="str">
        <f>static_pve_stage!C1422</f>
        <v>当前波数 16/20\n下一波BOSS</v>
      </c>
      <c r="E1422">
        <f t="shared" si="120"/>
        <v>15007</v>
      </c>
      <c r="F1422">
        <f t="shared" si="116"/>
        <v>3</v>
      </c>
      <c r="G1422">
        <f t="shared" si="119"/>
        <v>16008</v>
      </c>
      <c r="H1422">
        <f t="shared" si="117"/>
        <v>1</v>
      </c>
      <c r="I1422">
        <v>14001</v>
      </c>
      <c r="J1422">
        <f t="shared" si="118"/>
        <v>3625</v>
      </c>
      <c r="L1422" s="1" t="str">
        <f t="shared" si="109"/>
        <v>[{"bid":15007,"type":5,"num":3},{"bid":16008,"type":6,"num":1},{"bid":14001,"type":4,"num":3625}]</v>
      </c>
    </row>
    <row r="1423" spans="1:12" x14ac:dyDescent="0.2">
      <c r="A1423">
        <f>static_pve_stage!A1423</f>
        <v>50218</v>
      </c>
      <c r="B1423">
        <f>static_pve_stage!B1423</f>
        <v>50219</v>
      </c>
      <c r="C1423" t="str">
        <f>static_pve_stage!C1423</f>
        <v>BOSS波\n需击杀所有怪物</v>
      </c>
      <c r="E1423">
        <f t="shared" si="120"/>
        <v>15007</v>
      </c>
      <c r="F1423">
        <f t="shared" si="116"/>
        <v>3</v>
      </c>
      <c r="G1423">
        <f t="shared" si="119"/>
        <v>16008</v>
      </c>
      <c r="H1423">
        <f t="shared" si="117"/>
        <v>1</v>
      </c>
      <c r="I1423">
        <v>14001</v>
      </c>
      <c r="J1423">
        <f t="shared" si="118"/>
        <v>3875</v>
      </c>
      <c r="L1423" s="1" t="str">
        <f t="shared" si="109"/>
        <v>[{"bid":15007,"type":5,"num":3},{"bid":16008,"type":6,"num":1},{"bid":14001,"type":4,"num":3875}]</v>
      </c>
    </row>
    <row r="1424" spans="1:12" x14ac:dyDescent="0.2">
      <c r="A1424">
        <f>static_pve_stage!A1424</f>
        <v>50219</v>
      </c>
      <c r="B1424">
        <f>static_pve_stage!B1424</f>
        <v>50220</v>
      </c>
      <c r="C1424" t="str">
        <f>static_pve_stage!C1424</f>
        <v>当前波数 17/20</v>
      </c>
      <c r="E1424">
        <f t="shared" si="120"/>
        <v>15007</v>
      </c>
      <c r="F1424">
        <f t="shared" si="116"/>
        <v>4</v>
      </c>
      <c r="G1424">
        <f t="shared" si="119"/>
        <v>16008</v>
      </c>
      <c r="H1424">
        <f t="shared" si="117"/>
        <v>1</v>
      </c>
      <c r="I1424">
        <v>14001</v>
      </c>
      <c r="J1424">
        <f t="shared" si="118"/>
        <v>4125</v>
      </c>
      <c r="L1424" s="1" t="str">
        <f t="shared" si="109"/>
        <v>[{"bid":15007,"type":5,"num":4},{"bid":16008,"type":6,"num":1},{"bid":14001,"type":4,"num":4125}]</v>
      </c>
    </row>
    <row r="1425" spans="1:12" x14ac:dyDescent="0.2">
      <c r="A1425">
        <f>static_pve_stage!A1425</f>
        <v>50220</v>
      </c>
      <c r="B1425">
        <f>static_pve_stage!B1425</f>
        <v>50221</v>
      </c>
      <c r="C1425" t="str">
        <f>static_pve_stage!C1425</f>
        <v>当前波数 18/20</v>
      </c>
      <c r="E1425">
        <f t="shared" si="120"/>
        <v>15007</v>
      </c>
      <c r="F1425">
        <f t="shared" si="116"/>
        <v>4</v>
      </c>
      <c r="G1425">
        <f t="shared" si="119"/>
        <v>16008</v>
      </c>
      <c r="H1425">
        <f t="shared" si="117"/>
        <v>1</v>
      </c>
      <c r="I1425">
        <v>14001</v>
      </c>
      <c r="J1425">
        <f t="shared" si="118"/>
        <v>4375</v>
      </c>
      <c r="L1425" s="1" t="str">
        <f t="shared" si="109"/>
        <v>[{"bid":15007,"type":5,"num":4},{"bid":16008,"type":6,"num":1},{"bid":14001,"type":4,"num":4375}]</v>
      </c>
    </row>
    <row r="1426" spans="1:12" x14ac:dyDescent="0.2">
      <c r="A1426">
        <f>static_pve_stage!A1426</f>
        <v>50221</v>
      </c>
      <c r="B1426">
        <f>static_pve_stage!B1426</f>
        <v>50222</v>
      </c>
      <c r="C1426" t="str">
        <f>static_pve_stage!C1426</f>
        <v>当前波数 19/20</v>
      </c>
      <c r="E1426">
        <f t="shared" si="120"/>
        <v>15007</v>
      </c>
      <c r="F1426">
        <f t="shared" si="116"/>
        <v>4</v>
      </c>
      <c r="G1426">
        <f t="shared" si="119"/>
        <v>16008</v>
      </c>
      <c r="H1426">
        <f t="shared" si="117"/>
        <v>1</v>
      </c>
      <c r="I1426">
        <v>14001</v>
      </c>
      <c r="J1426">
        <f t="shared" si="118"/>
        <v>4625</v>
      </c>
      <c r="L1426" s="1" t="str">
        <f t="shared" si="109"/>
        <v>[{"bid":15007,"type":5,"num":4},{"bid":16008,"type":6,"num":1},{"bid":14001,"type":4,"num":4625}]</v>
      </c>
    </row>
    <row r="1427" spans="1:12" x14ac:dyDescent="0.2">
      <c r="A1427">
        <f>static_pve_stage!A1427</f>
        <v>50222</v>
      </c>
      <c r="B1427">
        <f>static_pve_stage!B1427</f>
        <v>50223</v>
      </c>
      <c r="C1427" t="str">
        <f>static_pve_stage!C1427</f>
        <v>当前波数 20/20\n下一波BOSS</v>
      </c>
      <c r="E1427">
        <f t="shared" si="120"/>
        <v>15007</v>
      </c>
      <c r="F1427">
        <f t="shared" si="116"/>
        <v>4</v>
      </c>
      <c r="G1427">
        <f t="shared" si="119"/>
        <v>16008</v>
      </c>
      <c r="H1427">
        <f t="shared" si="117"/>
        <v>1</v>
      </c>
      <c r="I1427">
        <v>14001</v>
      </c>
      <c r="J1427">
        <f t="shared" si="118"/>
        <v>4875</v>
      </c>
      <c r="L1427" s="1" t="str">
        <f t="shared" si="109"/>
        <v>[{"bid":15007,"type":5,"num":4},{"bid":16008,"type":6,"num":1},{"bid":14001,"type":4,"num":4875}]</v>
      </c>
    </row>
    <row r="1428" spans="1:12" x14ac:dyDescent="0.2">
      <c r="A1428">
        <f>static_pve_stage!A1428</f>
        <v>50223</v>
      </c>
      <c r="B1428">
        <f>static_pve_stage!B1428</f>
        <v>-1</v>
      </c>
      <c r="C1428" t="str">
        <f>static_pve_stage!C1428</f>
        <v>BOSS波\n需击杀所有怪物</v>
      </c>
      <c r="E1428">
        <f t="shared" si="120"/>
        <v>15007</v>
      </c>
      <c r="F1428">
        <f t="shared" si="116"/>
        <v>5</v>
      </c>
      <c r="G1428">
        <f t="shared" si="119"/>
        <v>16008</v>
      </c>
      <c r="H1428">
        <f t="shared" si="117"/>
        <v>1</v>
      </c>
      <c r="I1428">
        <v>14001</v>
      </c>
      <c r="J1428">
        <f t="shared" si="118"/>
        <v>5000</v>
      </c>
      <c r="L1428" s="1" t="str">
        <f t="shared" si="109"/>
        <v>[{"bid":15007,"type":5,"num":5},{"bid":16008,"type":6,"num":1},{"bid":14001,"type":4,"num":5000}]</v>
      </c>
    </row>
    <row r="1429" spans="1:12" x14ac:dyDescent="0.2">
      <c r="A1429">
        <f>static_pve_stage!A1429</f>
        <v>50301</v>
      </c>
      <c r="B1429">
        <f>static_pve_stage!B1429</f>
        <v>50302</v>
      </c>
      <c r="C1429" t="str">
        <f>static_pve_stage!C1429</f>
        <v>当前波数 1/20</v>
      </c>
      <c r="E1429">
        <f t="shared" si="120"/>
        <v>15007</v>
      </c>
      <c r="F1429">
        <f t="shared" si="116"/>
        <v>0</v>
      </c>
      <c r="G1429">
        <f t="shared" si="119"/>
        <v>16008</v>
      </c>
      <c r="H1429">
        <f t="shared" si="117"/>
        <v>0</v>
      </c>
      <c r="I1429">
        <v>14001</v>
      </c>
      <c r="J1429">
        <f t="shared" si="118"/>
        <v>0</v>
      </c>
      <c r="L1429" s="1" t="str">
        <f t="shared" si="109"/>
        <v>[]</v>
      </c>
    </row>
    <row r="1430" spans="1:12" x14ac:dyDescent="0.2">
      <c r="A1430">
        <f>static_pve_stage!A1430</f>
        <v>50302</v>
      </c>
      <c r="B1430">
        <f>static_pve_stage!B1430</f>
        <v>50303</v>
      </c>
      <c r="C1430" t="str">
        <f>static_pve_stage!C1430</f>
        <v>当前波数 2/20</v>
      </c>
      <c r="E1430">
        <f t="shared" si="120"/>
        <v>15007</v>
      </c>
      <c r="F1430">
        <f t="shared" si="116"/>
        <v>0</v>
      </c>
      <c r="G1430">
        <f t="shared" si="119"/>
        <v>16008</v>
      </c>
      <c r="H1430">
        <f t="shared" si="117"/>
        <v>0</v>
      </c>
      <c r="I1430">
        <v>14001</v>
      </c>
      <c r="J1430">
        <f t="shared" si="118"/>
        <v>150</v>
      </c>
      <c r="L1430" s="1" t="str">
        <f t="shared" si="109"/>
        <v>[{"bid":14001,"type":4,"num":150}]</v>
      </c>
    </row>
    <row r="1431" spans="1:12" x14ac:dyDescent="0.2">
      <c r="A1431">
        <f>static_pve_stage!A1431</f>
        <v>50303</v>
      </c>
      <c r="B1431">
        <f>static_pve_stage!B1431</f>
        <v>50304</v>
      </c>
      <c r="C1431" t="str">
        <f>static_pve_stage!C1431</f>
        <v>当前波数 3/20</v>
      </c>
      <c r="E1431">
        <f t="shared" si="120"/>
        <v>15007</v>
      </c>
      <c r="F1431">
        <f t="shared" si="116"/>
        <v>0</v>
      </c>
      <c r="G1431">
        <f t="shared" si="119"/>
        <v>16008</v>
      </c>
      <c r="H1431">
        <f t="shared" si="117"/>
        <v>0</v>
      </c>
      <c r="I1431">
        <v>14001</v>
      </c>
      <c r="J1431">
        <f t="shared" si="118"/>
        <v>300</v>
      </c>
      <c r="L1431" s="1" t="str">
        <f t="shared" si="109"/>
        <v>[{"bid":14001,"type":4,"num":300}]</v>
      </c>
    </row>
    <row r="1432" spans="1:12" x14ac:dyDescent="0.2">
      <c r="A1432">
        <f>static_pve_stage!A1432</f>
        <v>50304</v>
      </c>
      <c r="B1432">
        <f>static_pve_stage!B1432</f>
        <v>50305</v>
      </c>
      <c r="C1432" t="str">
        <f>static_pve_stage!C1432</f>
        <v>当前波数 4/20</v>
      </c>
      <c r="E1432">
        <f t="shared" si="120"/>
        <v>15007</v>
      </c>
      <c r="F1432">
        <f t="shared" si="116"/>
        <v>0</v>
      </c>
      <c r="G1432">
        <f t="shared" si="119"/>
        <v>16008</v>
      </c>
      <c r="H1432">
        <f t="shared" si="117"/>
        <v>0</v>
      </c>
      <c r="I1432">
        <v>14001</v>
      </c>
      <c r="J1432">
        <f t="shared" si="118"/>
        <v>450</v>
      </c>
      <c r="L1432" s="1" t="str">
        <f t="shared" ref="L1432:L1495" si="121">"["&amp;IF(F1432=0,"","{""bid"":"&amp;E1432&amp;",""type"":5,""num"":"&amp;F1432&amp;"},")&amp;IF(H1432=0,"","{""bid"":"&amp;G1432&amp;",""type"":6,""num"":"&amp;H1432&amp;"},")&amp;IF(J1432=0,"","{""bid"":"&amp;I1432&amp;",""type"":4,""num"":"&amp;J1432&amp;"}")&amp;"]"</f>
        <v>[{"bid":14001,"type":4,"num":450}]</v>
      </c>
    </row>
    <row r="1433" spans="1:12" x14ac:dyDescent="0.2">
      <c r="A1433">
        <f>static_pve_stage!A1433</f>
        <v>50305</v>
      </c>
      <c r="B1433">
        <f>static_pve_stage!B1433</f>
        <v>50306</v>
      </c>
      <c r="C1433" t="str">
        <f>static_pve_stage!C1433</f>
        <v>当前波数 5/20</v>
      </c>
      <c r="E1433">
        <f t="shared" si="120"/>
        <v>15007</v>
      </c>
      <c r="F1433">
        <f t="shared" si="116"/>
        <v>0</v>
      </c>
      <c r="G1433">
        <f t="shared" si="119"/>
        <v>16008</v>
      </c>
      <c r="H1433">
        <f t="shared" si="117"/>
        <v>0</v>
      </c>
      <c r="I1433">
        <v>14001</v>
      </c>
      <c r="J1433">
        <f t="shared" si="118"/>
        <v>750</v>
      </c>
      <c r="L1433" s="1" t="str">
        <f t="shared" si="121"/>
        <v>[{"bid":14001,"type":4,"num":750}]</v>
      </c>
    </row>
    <row r="1434" spans="1:12" x14ac:dyDescent="0.2">
      <c r="A1434">
        <f>static_pve_stage!A1434</f>
        <v>50306</v>
      </c>
      <c r="B1434">
        <f>static_pve_stage!B1434</f>
        <v>50307</v>
      </c>
      <c r="C1434" t="str">
        <f>static_pve_stage!C1434</f>
        <v>当前波数 6/20</v>
      </c>
      <c r="E1434">
        <f t="shared" si="120"/>
        <v>15007</v>
      </c>
      <c r="F1434">
        <f t="shared" si="116"/>
        <v>1</v>
      </c>
      <c r="G1434">
        <f t="shared" si="119"/>
        <v>16008</v>
      </c>
      <c r="H1434">
        <f t="shared" si="117"/>
        <v>0</v>
      </c>
      <c r="I1434">
        <v>14001</v>
      </c>
      <c r="J1434">
        <f t="shared" si="118"/>
        <v>1050</v>
      </c>
      <c r="L1434" s="1" t="str">
        <f t="shared" si="121"/>
        <v>[{"bid":15007,"type":5,"num":1},{"bid":14001,"type":4,"num":1050}]</v>
      </c>
    </row>
    <row r="1435" spans="1:12" x14ac:dyDescent="0.2">
      <c r="A1435">
        <f>static_pve_stage!A1435</f>
        <v>50307</v>
      </c>
      <c r="B1435">
        <f>static_pve_stage!B1435</f>
        <v>50308</v>
      </c>
      <c r="C1435" t="str">
        <f>static_pve_stage!C1435</f>
        <v>当前波数 7/20</v>
      </c>
      <c r="E1435">
        <f t="shared" si="120"/>
        <v>15007</v>
      </c>
      <c r="F1435">
        <f t="shared" si="116"/>
        <v>1</v>
      </c>
      <c r="G1435">
        <f t="shared" si="119"/>
        <v>16008</v>
      </c>
      <c r="H1435">
        <f t="shared" si="117"/>
        <v>0</v>
      </c>
      <c r="I1435">
        <v>14001</v>
      </c>
      <c r="J1435">
        <f t="shared" si="118"/>
        <v>1350</v>
      </c>
      <c r="L1435" s="1" t="str">
        <f t="shared" si="121"/>
        <v>[{"bid":15007,"type":5,"num":1},{"bid":14001,"type":4,"num":1350}]</v>
      </c>
    </row>
    <row r="1436" spans="1:12" x14ac:dyDescent="0.2">
      <c r="A1436">
        <f>static_pve_stage!A1436</f>
        <v>50308</v>
      </c>
      <c r="B1436">
        <f>static_pve_stage!B1436</f>
        <v>50309</v>
      </c>
      <c r="C1436" t="str">
        <f>static_pve_stage!C1436</f>
        <v>当前波数 8/20</v>
      </c>
      <c r="E1436">
        <f t="shared" si="120"/>
        <v>15007</v>
      </c>
      <c r="F1436">
        <f t="shared" ref="F1436:F1499" si="122">F1091</f>
        <v>1</v>
      </c>
      <c r="G1436">
        <f t="shared" si="119"/>
        <v>16008</v>
      </c>
      <c r="H1436">
        <f t="shared" ref="H1436:H1499" si="123">H1091</f>
        <v>0</v>
      </c>
      <c r="I1436">
        <v>14001</v>
      </c>
      <c r="J1436">
        <f t="shared" ref="J1436:J1499" si="124">J1091</f>
        <v>1650</v>
      </c>
      <c r="L1436" s="1" t="str">
        <f t="shared" si="121"/>
        <v>[{"bid":15007,"type":5,"num":1},{"bid":14001,"type":4,"num":1650}]</v>
      </c>
    </row>
    <row r="1437" spans="1:12" x14ac:dyDescent="0.2">
      <c r="A1437">
        <f>static_pve_stage!A1437</f>
        <v>50309</v>
      </c>
      <c r="B1437">
        <f>static_pve_stage!B1437</f>
        <v>50310</v>
      </c>
      <c r="C1437" t="str">
        <f>static_pve_stage!C1437</f>
        <v>当前波数 9/20</v>
      </c>
      <c r="E1437">
        <f t="shared" si="120"/>
        <v>15007</v>
      </c>
      <c r="F1437">
        <f t="shared" si="122"/>
        <v>1</v>
      </c>
      <c r="G1437">
        <f t="shared" ref="G1437:G1500" si="125">G1092+1</f>
        <v>16008</v>
      </c>
      <c r="H1437">
        <f t="shared" si="123"/>
        <v>0</v>
      </c>
      <c r="I1437">
        <v>14001</v>
      </c>
      <c r="J1437">
        <f t="shared" si="124"/>
        <v>1950</v>
      </c>
      <c r="L1437" s="1" t="str">
        <f t="shared" si="121"/>
        <v>[{"bid":15007,"type":5,"num":1},{"bid":14001,"type":4,"num":1950}]</v>
      </c>
    </row>
    <row r="1438" spans="1:12" x14ac:dyDescent="0.2">
      <c r="A1438">
        <f>static_pve_stage!A1438</f>
        <v>50310</v>
      </c>
      <c r="B1438">
        <f>static_pve_stage!B1438</f>
        <v>50311</v>
      </c>
      <c r="C1438" t="str">
        <f>static_pve_stage!C1438</f>
        <v>当前波数 10/20\n下一波BOSS</v>
      </c>
      <c r="E1438">
        <f t="shared" si="120"/>
        <v>15007</v>
      </c>
      <c r="F1438">
        <f t="shared" si="122"/>
        <v>2</v>
      </c>
      <c r="G1438">
        <f t="shared" si="125"/>
        <v>16008</v>
      </c>
      <c r="H1438">
        <f t="shared" si="123"/>
        <v>0</v>
      </c>
      <c r="I1438">
        <v>14001</v>
      </c>
      <c r="J1438">
        <f t="shared" si="124"/>
        <v>2250</v>
      </c>
      <c r="L1438" s="1" t="str">
        <f t="shared" si="121"/>
        <v>[{"bid":15007,"type":5,"num":2},{"bid":14001,"type":4,"num":2250}]</v>
      </c>
    </row>
    <row r="1439" spans="1:12" x14ac:dyDescent="0.2">
      <c r="A1439">
        <f>static_pve_stage!A1439</f>
        <v>50311</v>
      </c>
      <c r="B1439">
        <f>static_pve_stage!B1439</f>
        <v>50312</v>
      </c>
      <c r="C1439" t="str">
        <f>static_pve_stage!C1439</f>
        <v>BOSS波\n需击杀所有怪物</v>
      </c>
      <c r="E1439">
        <f t="shared" si="120"/>
        <v>15007</v>
      </c>
      <c r="F1439">
        <f t="shared" si="122"/>
        <v>2</v>
      </c>
      <c r="G1439">
        <f t="shared" si="125"/>
        <v>16008</v>
      </c>
      <c r="H1439">
        <f t="shared" si="123"/>
        <v>0</v>
      </c>
      <c r="I1439">
        <v>14001</v>
      </c>
      <c r="J1439">
        <f t="shared" si="124"/>
        <v>2550</v>
      </c>
      <c r="L1439" s="1" t="str">
        <f t="shared" si="121"/>
        <v>[{"bid":15007,"type":5,"num":2},{"bid":14001,"type":4,"num":2550}]</v>
      </c>
    </row>
    <row r="1440" spans="1:12" x14ac:dyDescent="0.2">
      <c r="A1440">
        <f>static_pve_stage!A1440</f>
        <v>50312</v>
      </c>
      <c r="B1440">
        <f>static_pve_stage!B1440</f>
        <v>50313</v>
      </c>
      <c r="C1440" t="str">
        <f>static_pve_stage!C1440</f>
        <v>当前波数 11/20</v>
      </c>
      <c r="E1440">
        <f t="shared" si="120"/>
        <v>15007</v>
      </c>
      <c r="F1440">
        <f t="shared" si="122"/>
        <v>2</v>
      </c>
      <c r="G1440">
        <f t="shared" si="125"/>
        <v>16008</v>
      </c>
      <c r="H1440">
        <f t="shared" si="123"/>
        <v>0</v>
      </c>
      <c r="I1440">
        <v>14001</v>
      </c>
      <c r="J1440">
        <f t="shared" si="124"/>
        <v>2850</v>
      </c>
      <c r="L1440" s="1" t="str">
        <f t="shared" si="121"/>
        <v>[{"bid":15007,"type":5,"num":2},{"bid":14001,"type":4,"num":2850}]</v>
      </c>
    </row>
    <row r="1441" spans="1:12" x14ac:dyDescent="0.2">
      <c r="A1441">
        <f>static_pve_stage!A1441</f>
        <v>50313</v>
      </c>
      <c r="B1441">
        <f>static_pve_stage!B1441</f>
        <v>50314</v>
      </c>
      <c r="C1441" t="str">
        <f>static_pve_stage!C1441</f>
        <v>当前波数 12/20</v>
      </c>
      <c r="E1441">
        <f t="shared" si="120"/>
        <v>15007</v>
      </c>
      <c r="F1441">
        <f t="shared" si="122"/>
        <v>3</v>
      </c>
      <c r="G1441">
        <f t="shared" si="125"/>
        <v>16008</v>
      </c>
      <c r="H1441">
        <f t="shared" si="123"/>
        <v>1</v>
      </c>
      <c r="I1441">
        <v>14001</v>
      </c>
      <c r="J1441">
        <f t="shared" si="124"/>
        <v>3150</v>
      </c>
      <c r="L1441" s="1" t="str">
        <f t="shared" si="121"/>
        <v>[{"bid":15007,"type":5,"num":3},{"bid":16008,"type":6,"num":1},{"bid":14001,"type":4,"num":3150}]</v>
      </c>
    </row>
    <row r="1442" spans="1:12" x14ac:dyDescent="0.2">
      <c r="A1442">
        <f>static_pve_stage!A1442</f>
        <v>50314</v>
      </c>
      <c r="B1442">
        <f>static_pve_stage!B1442</f>
        <v>50315</v>
      </c>
      <c r="C1442" t="str">
        <f>static_pve_stage!C1442</f>
        <v>当前波数 13/20</v>
      </c>
      <c r="E1442">
        <f t="shared" si="120"/>
        <v>15007</v>
      </c>
      <c r="F1442">
        <f t="shared" si="122"/>
        <v>3</v>
      </c>
      <c r="G1442">
        <f t="shared" si="125"/>
        <v>16008</v>
      </c>
      <c r="H1442">
        <f t="shared" si="123"/>
        <v>1</v>
      </c>
      <c r="I1442">
        <v>14001</v>
      </c>
      <c r="J1442">
        <f t="shared" si="124"/>
        <v>3450</v>
      </c>
      <c r="L1442" s="1" t="str">
        <f t="shared" si="121"/>
        <v>[{"bid":15007,"type":5,"num":3},{"bid":16008,"type":6,"num":1},{"bid":14001,"type":4,"num":3450}]</v>
      </c>
    </row>
    <row r="1443" spans="1:12" x14ac:dyDescent="0.2">
      <c r="A1443">
        <f>static_pve_stage!A1443</f>
        <v>50315</v>
      </c>
      <c r="B1443">
        <f>static_pve_stage!B1443</f>
        <v>50316</v>
      </c>
      <c r="C1443" t="str">
        <f>static_pve_stage!C1443</f>
        <v>当前波数 14/20</v>
      </c>
      <c r="E1443">
        <f t="shared" si="120"/>
        <v>15007</v>
      </c>
      <c r="F1443">
        <f t="shared" si="122"/>
        <v>3</v>
      </c>
      <c r="G1443">
        <f t="shared" si="125"/>
        <v>16008</v>
      </c>
      <c r="H1443">
        <f t="shared" si="123"/>
        <v>1</v>
      </c>
      <c r="I1443">
        <v>14001</v>
      </c>
      <c r="J1443">
        <f t="shared" si="124"/>
        <v>3750</v>
      </c>
      <c r="L1443" s="1" t="str">
        <f t="shared" si="121"/>
        <v>[{"bid":15007,"type":5,"num":3},{"bid":16008,"type":6,"num":1},{"bid":14001,"type":4,"num":3750}]</v>
      </c>
    </row>
    <row r="1444" spans="1:12" x14ac:dyDescent="0.2">
      <c r="A1444">
        <f>static_pve_stage!A1444</f>
        <v>50316</v>
      </c>
      <c r="B1444">
        <f>static_pve_stage!B1444</f>
        <v>50317</v>
      </c>
      <c r="C1444" t="str">
        <f>static_pve_stage!C1444</f>
        <v>当前波数 15/20</v>
      </c>
      <c r="E1444">
        <f t="shared" si="120"/>
        <v>15007</v>
      </c>
      <c r="F1444">
        <f t="shared" si="122"/>
        <v>4</v>
      </c>
      <c r="G1444">
        <f t="shared" si="125"/>
        <v>16008</v>
      </c>
      <c r="H1444">
        <f t="shared" si="123"/>
        <v>1</v>
      </c>
      <c r="I1444">
        <v>14001</v>
      </c>
      <c r="J1444">
        <f t="shared" si="124"/>
        <v>4050</v>
      </c>
      <c r="L1444" s="1" t="str">
        <f t="shared" si="121"/>
        <v>[{"bid":15007,"type":5,"num":4},{"bid":16008,"type":6,"num":1},{"bid":14001,"type":4,"num":4050}]</v>
      </c>
    </row>
    <row r="1445" spans="1:12" x14ac:dyDescent="0.2">
      <c r="A1445">
        <f>static_pve_stage!A1445</f>
        <v>50317</v>
      </c>
      <c r="B1445">
        <f>static_pve_stage!B1445</f>
        <v>50318</v>
      </c>
      <c r="C1445" t="str">
        <f>static_pve_stage!C1445</f>
        <v>当前波数 16/20\n下一波BOSS</v>
      </c>
      <c r="E1445">
        <f t="shared" si="120"/>
        <v>15007</v>
      </c>
      <c r="F1445">
        <f t="shared" si="122"/>
        <v>4</v>
      </c>
      <c r="G1445">
        <f t="shared" si="125"/>
        <v>16008</v>
      </c>
      <c r="H1445">
        <f t="shared" si="123"/>
        <v>1</v>
      </c>
      <c r="I1445">
        <v>14001</v>
      </c>
      <c r="J1445">
        <f t="shared" si="124"/>
        <v>4350</v>
      </c>
      <c r="L1445" s="1" t="str">
        <f t="shared" si="121"/>
        <v>[{"bid":15007,"type":5,"num":4},{"bid":16008,"type":6,"num":1},{"bid":14001,"type":4,"num":4350}]</v>
      </c>
    </row>
    <row r="1446" spans="1:12" x14ac:dyDescent="0.2">
      <c r="A1446">
        <f>static_pve_stage!A1446</f>
        <v>50318</v>
      </c>
      <c r="B1446">
        <f>static_pve_stage!B1446</f>
        <v>50319</v>
      </c>
      <c r="C1446" t="str">
        <f>static_pve_stage!C1446</f>
        <v>BOSS波\n需击杀所有怪物</v>
      </c>
      <c r="E1446">
        <f t="shared" si="120"/>
        <v>15007</v>
      </c>
      <c r="F1446">
        <f t="shared" si="122"/>
        <v>4</v>
      </c>
      <c r="G1446">
        <f t="shared" si="125"/>
        <v>16008</v>
      </c>
      <c r="H1446">
        <f t="shared" si="123"/>
        <v>1</v>
      </c>
      <c r="I1446">
        <v>14001</v>
      </c>
      <c r="J1446">
        <f t="shared" si="124"/>
        <v>4650</v>
      </c>
      <c r="L1446" s="1" t="str">
        <f t="shared" si="121"/>
        <v>[{"bid":15007,"type":5,"num":4},{"bid":16008,"type":6,"num":1},{"bid":14001,"type":4,"num":4650}]</v>
      </c>
    </row>
    <row r="1447" spans="1:12" x14ac:dyDescent="0.2">
      <c r="A1447">
        <f>static_pve_stage!A1447</f>
        <v>50319</v>
      </c>
      <c r="B1447">
        <f>static_pve_stage!B1447</f>
        <v>50320</v>
      </c>
      <c r="C1447" t="str">
        <f>static_pve_stage!C1447</f>
        <v>当前波数 17/20</v>
      </c>
      <c r="E1447">
        <f t="shared" si="120"/>
        <v>15007</v>
      </c>
      <c r="F1447">
        <f t="shared" si="122"/>
        <v>4</v>
      </c>
      <c r="G1447">
        <f t="shared" si="125"/>
        <v>16008</v>
      </c>
      <c r="H1447">
        <f t="shared" si="123"/>
        <v>1</v>
      </c>
      <c r="I1447">
        <v>14001</v>
      </c>
      <c r="J1447">
        <f t="shared" si="124"/>
        <v>4950</v>
      </c>
      <c r="L1447" s="1" t="str">
        <f t="shared" si="121"/>
        <v>[{"bid":15007,"type":5,"num":4},{"bid":16008,"type":6,"num":1},{"bid":14001,"type":4,"num":4950}]</v>
      </c>
    </row>
    <row r="1448" spans="1:12" x14ac:dyDescent="0.2">
      <c r="A1448">
        <f>static_pve_stage!A1448</f>
        <v>50320</v>
      </c>
      <c r="B1448">
        <f>static_pve_stage!B1448</f>
        <v>50321</v>
      </c>
      <c r="C1448" t="str">
        <f>static_pve_stage!C1448</f>
        <v>当前波数 18/20</v>
      </c>
      <c r="E1448">
        <f t="shared" si="120"/>
        <v>15007</v>
      </c>
      <c r="F1448">
        <f t="shared" si="122"/>
        <v>5</v>
      </c>
      <c r="G1448">
        <f t="shared" si="125"/>
        <v>16008</v>
      </c>
      <c r="H1448">
        <f t="shared" si="123"/>
        <v>1</v>
      </c>
      <c r="I1448">
        <v>14001</v>
      </c>
      <c r="J1448">
        <f t="shared" si="124"/>
        <v>5250</v>
      </c>
      <c r="L1448" s="1" t="str">
        <f t="shared" si="121"/>
        <v>[{"bid":15007,"type":5,"num":5},{"bid":16008,"type":6,"num":1},{"bid":14001,"type":4,"num":5250}]</v>
      </c>
    </row>
    <row r="1449" spans="1:12" x14ac:dyDescent="0.2">
      <c r="A1449">
        <f>static_pve_stage!A1449</f>
        <v>50321</v>
      </c>
      <c r="B1449">
        <f>static_pve_stage!B1449</f>
        <v>50322</v>
      </c>
      <c r="C1449" t="str">
        <f>static_pve_stage!C1449</f>
        <v>当前波数 19/20</v>
      </c>
      <c r="E1449">
        <f t="shared" ref="E1449:E1512" si="126">E1448</f>
        <v>15007</v>
      </c>
      <c r="F1449">
        <f t="shared" si="122"/>
        <v>5</v>
      </c>
      <c r="G1449">
        <f t="shared" si="125"/>
        <v>16008</v>
      </c>
      <c r="H1449">
        <f t="shared" si="123"/>
        <v>1</v>
      </c>
      <c r="I1449">
        <v>14001</v>
      </c>
      <c r="J1449">
        <f t="shared" si="124"/>
        <v>5550</v>
      </c>
      <c r="L1449" s="1" t="str">
        <f t="shared" si="121"/>
        <v>[{"bid":15007,"type":5,"num":5},{"bid":16008,"type":6,"num":1},{"bid":14001,"type":4,"num":5550}]</v>
      </c>
    </row>
    <row r="1450" spans="1:12" x14ac:dyDescent="0.2">
      <c r="A1450">
        <f>static_pve_stage!A1450</f>
        <v>50322</v>
      </c>
      <c r="B1450">
        <f>static_pve_stage!B1450</f>
        <v>50323</v>
      </c>
      <c r="C1450" t="str">
        <f>static_pve_stage!C1450</f>
        <v>当前波数 20/20\n下一波BOSS</v>
      </c>
      <c r="E1450">
        <f t="shared" si="126"/>
        <v>15007</v>
      </c>
      <c r="F1450">
        <f t="shared" si="122"/>
        <v>5</v>
      </c>
      <c r="G1450">
        <f t="shared" si="125"/>
        <v>16008</v>
      </c>
      <c r="H1450">
        <f t="shared" si="123"/>
        <v>2</v>
      </c>
      <c r="I1450">
        <v>14001</v>
      </c>
      <c r="J1450">
        <f t="shared" si="124"/>
        <v>5850</v>
      </c>
      <c r="L1450" s="1" t="str">
        <f t="shared" si="121"/>
        <v>[{"bid":15007,"type":5,"num":5},{"bid":16008,"type":6,"num":2},{"bid":14001,"type":4,"num":5850}]</v>
      </c>
    </row>
    <row r="1451" spans="1:12" x14ac:dyDescent="0.2">
      <c r="A1451">
        <f>static_pve_stage!A1451</f>
        <v>50323</v>
      </c>
      <c r="B1451">
        <f>static_pve_stage!B1451</f>
        <v>-1</v>
      </c>
      <c r="C1451" t="str">
        <f>static_pve_stage!C1451</f>
        <v>BOSS波\n需击杀所有怪物</v>
      </c>
      <c r="E1451">
        <f t="shared" si="126"/>
        <v>15007</v>
      </c>
      <c r="F1451">
        <f t="shared" si="122"/>
        <v>6</v>
      </c>
      <c r="G1451">
        <f t="shared" si="125"/>
        <v>16008</v>
      </c>
      <c r="H1451">
        <f t="shared" si="123"/>
        <v>2</v>
      </c>
      <c r="I1451">
        <v>14001</v>
      </c>
      <c r="J1451">
        <f t="shared" si="124"/>
        <v>6000</v>
      </c>
      <c r="L1451" s="1" t="str">
        <f t="shared" si="121"/>
        <v>[{"bid":15007,"type":5,"num":6},{"bid":16008,"type":6,"num":2},{"bid":14001,"type":4,"num":6000}]</v>
      </c>
    </row>
    <row r="1452" spans="1:12" x14ac:dyDescent="0.2">
      <c r="A1452">
        <f>static_pve_stage!A1452</f>
        <v>50401</v>
      </c>
      <c r="B1452">
        <f>static_pve_stage!B1452</f>
        <v>50402</v>
      </c>
      <c r="C1452" t="str">
        <f>static_pve_stage!C1452</f>
        <v>当前波数 1/20</v>
      </c>
      <c r="E1452">
        <f t="shared" si="126"/>
        <v>15007</v>
      </c>
      <c r="F1452">
        <f t="shared" si="122"/>
        <v>0</v>
      </c>
      <c r="G1452">
        <f t="shared" si="125"/>
        <v>16008</v>
      </c>
      <c r="H1452">
        <f t="shared" si="123"/>
        <v>0</v>
      </c>
      <c r="I1452">
        <v>14001</v>
      </c>
      <c r="J1452">
        <f t="shared" si="124"/>
        <v>0</v>
      </c>
      <c r="L1452" s="1" t="str">
        <f t="shared" si="121"/>
        <v>[]</v>
      </c>
    </row>
    <row r="1453" spans="1:12" x14ac:dyDescent="0.2">
      <c r="A1453">
        <f>static_pve_stage!A1453</f>
        <v>50402</v>
      </c>
      <c r="B1453">
        <f>static_pve_stage!B1453</f>
        <v>50403</v>
      </c>
      <c r="C1453" t="str">
        <f>static_pve_stage!C1453</f>
        <v>当前波数 2/20</v>
      </c>
      <c r="E1453">
        <f t="shared" si="126"/>
        <v>15007</v>
      </c>
      <c r="F1453">
        <f t="shared" si="122"/>
        <v>0</v>
      </c>
      <c r="G1453">
        <f t="shared" si="125"/>
        <v>16008</v>
      </c>
      <c r="H1453">
        <f t="shared" si="123"/>
        <v>0</v>
      </c>
      <c r="I1453">
        <v>14001</v>
      </c>
      <c r="J1453">
        <f t="shared" si="124"/>
        <v>175</v>
      </c>
      <c r="L1453" s="1" t="str">
        <f t="shared" si="121"/>
        <v>[{"bid":14001,"type":4,"num":175}]</v>
      </c>
    </row>
    <row r="1454" spans="1:12" x14ac:dyDescent="0.2">
      <c r="A1454">
        <f>static_pve_stage!A1454</f>
        <v>50403</v>
      </c>
      <c r="B1454">
        <f>static_pve_stage!B1454</f>
        <v>50404</v>
      </c>
      <c r="C1454" t="str">
        <f>static_pve_stage!C1454</f>
        <v>当前波数 3/20</v>
      </c>
      <c r="E1454">
        <f t="shared" si="126"/>
        <v>15007</v>
      </c>
      <c r="F1454">
        <f t="shared" si="122"/>
        <v>0</v>
      </c>
      <c r="G1454">
        <f t="shared" si="125"/>
        <v>16008</v>
      </c>
      <c r="H1454">
        <f t="shared" si="123"/>
        <v>0</v>
      </c>
      <c r="I1454">
        <v>14001</v>
      </c>
      <c r="J1454">
        <f t="shared" si="124"/>
        <v>350</v>
      </c>
      <c r="L1454" s="1" t="str">
        <f t="shared" si="121"/>
        <v>[{"bid":14001,"type":4,"num":350}]</v>
      </c>
    </row>
    <row r="1455" spans="1:12" x14ac:dyDescent="0.2">
      <c r="A1455">
        <f>static_pve_stage!A1455</f>
        <v>50404</v>
      </c>
      <c r="B1455">
        <f>static_pve_stage!B1455</f>
        <v>50405</v>
      </c>
      <c r="C1455" t="str">
        <f>static_pve_stage!C1455</f>
        <v>当前波数 4/20</v>
      </c>
      <c r="E1455">
        <f t="shared" si="126"/>
        <v>15007</v>
      </c>
      <c r="F1455">
        <f t="shared" si="122"/>
        <v>0</v>
      </c>
      <c r="G1455">
        <f t="shared" si="125"/>
        <v>16008</v>
      </c>
      <c r="H1455">
        <f t="shared" si="123"/>
        <v>0</v>
      </c>
      <c r="I1455">
        <v>14001</v>
      </c>
      <c r="J1455">
        <f t="shared" si="124"/>
        <v>525</v>
      </c>
      <c r="L1455" s="1" t="str">
        <f t="shared" si="121"/>
        <v>[{"bid":14001,"type":4,"num":525}]</v>
      </c>
    </row>
    <row r="1456" spans="1:12" x14ac:dyDescent="0.2">
      <c r="A1456">
        <f>static_pve_stage!A1456</f>
        <v>50405</v>
      </c>
      <c r="B1456">
        <f>static_pve_stage!B1456</f>
        <v>50406</v>
      </c>
      <c r="C1456" t="str">
        <f>static_pve_stage!C1456</f>
        <v>当前波数 5/20</v>
      </c>
      <c r="E1456">
        <f t="shared" si="126"/>
        <v>15007</v>
      </c>
      <c r="F1456">
        <f t="shared" si="122"/>
        <v>0</v>
      </c>
      <c r="G1456">
        <f t="shared" si="125"/>
        <v>16008</v>
      </c>
      <c r="H1456">
        <f t="shared" si="123"/>
        <v>0</v>
      </c>
      <c r="I1456">
        <v>14001</v>
      </c>
      <c r="J1456">
        <f t="shared" si="124"/>
        <v>875</v>
      </c>
      <c r="L1456" s="1" t="str">
        <f t="shared" si="121"/>
        <v>[{"bid":14001,"type":4,"num":875}]</v>
      </c>
    </row>
    <row r="1457" spans="1:12" x14ac:dyDescent="0.2">
      <c r="A1457">
        <f>static_pve_stage!A1457</f>
        <v>50406</v>
      </c>
      <c r="B1457">
        <f>static_pve_stage!B1457</f>
        <v>50407</v>
      </c>
      <c r="C1457" t="str">
        <f>static_pve_stage!C1457</f>
        <v>当前波数 6/20</v>
      </c>
      <c r="E1457">
        <f t="shared" si="126"/>
        <v>15007</v>
      </c>
      <c r="F1457">
        <f t="shared" si="122"/>
        <v>1</v>
      </c>
      <c r="G1457">
        <f t="shared" si="125"/>
        <v>16008</v>
      </c>
      <c r="H1457">
        <f t="shared" si="123"/>
        <v>0</v>
      </c>
      <c r="I1457">
        <v>14001</v>
      </c>
      <c r="J1457">
        <f t="shared" si="124"/>
        <v>1225</v>
      </c>
      <c r="L1457" s="1" t="str">
        <f t="shared" si="121"/>
        <v>[{"bid":15007,"type":5,"num":1},{"bid":14001,"type":4,"num":1225}]</v>
      </c>
    </row>
    <row r="1458" spans="1:12" x14ac:dyDescent="0.2">
      <c r="A1458">
        <f>static_pve_stage!A1458</f>
        <v>50407</v>
      </c>
      <c r="B1458">
        <f>static_pve_stage!B1458</f>
        <v>50408</v>
      </c>
      <c r="C1458" t="str">
        <f>static_pve_stage!C1458</f>
        <v>当前波数 7/20</v>
      </c>
      <c r="E1458">
        <f t="shared" si="126"/>
        <v>15007</v>
      </c>
      <c r="F1458">
        <f t="shared" si="122"/>
        <v>1</v>
      </c>
      <c r="G1458">
        <f t="shared" si="125"/>
        <v>16008</v>
      </c>
      <c r="H1458">
        <f t="shared" si="123"/>
        <v>0</v>
      </c>
      <c r="I1458">
        <v>14001</v>
      </c>
      <c r="J1458">
        <f t="shared" si="124"/>
        <v>1575</v>
      </c>
      <c r="L1458" s="1" t="str">
        <f t="shared" si="121"/>
        <v>[{"bid":15007,"type":5,"num":1},{"bid":14001,"type":4,"num":1575}]</v>
      </c>
    </row>
    <row r="1459" spans="1:12" x14ac:dyDescent="0.2">
      <c r="A1459">
        <f>static_pve_stage!A1459</f>
        <v>50408</v>
      </c>
      <c r="B1459">
        <f>static_pve_stage!B1459</f>
        <v>50409</v>
      </c>
      <c r="C1459" t="str">
        <f>static_pve_stage!C1459</f>
        <v>当前波数 8/20</v>
      </c>
      <c r="E1459">
        <f t="shared" si="126"/>
        <v>15007</v>
      </c>
      <c r="F1459">
        <f t="shared" si="122"/>
        <v>1</v>
      </c>
      <c r="G1459">
        <f t="shared" si="125"/>
        <v>16008</v>
      </c>
      <c r="H1459">
        <f t="shared" si="123"/>
        <v>0</v>
      </c>
      <c r="I1459">
        <v>14001</v>
      </c>
      <c r="J1459">
        <f t="shared" si="124"/>
        <v>1925</v>
      </c>
      <c r="L1459" s="1" t="str">
        <f t="shared" si="121"/>
        <v>[{"bid":15007,"type":5,"num":1},{"bid":14001,"type":4,"num":1925}]</v>
      </c>
    </row>
    <row r="1460" spans="1:12" x14ac:dyDescent="0.2">
      <c r="A1460">
        <f>static_pve_stage!A1460</f>
        <v>50409</v>
      </c>
      <c r="B1460">
        <f>static_pve_stage!B1460</f>
        <v>50410</v>
      </c>
      <c r="C1460" t="str">
        <f>static_pve_stage!C1460</f>
        <v>当前波数 9/20</v>
      </c>
      <c r="E1460">
        <f t="shared" si="126"/>
        <v>15007</v>
      </c>
      <c r="F1460">
        <f t="shared" si="122"/>
        <v>2</v>
      </c>
      <c r="G1460">
        <f t="shared" si="125"/>
        <v>16008</v>
      </c>
      <c r="H1460">
        <f t="shared" si="123"/>
        <v>0</v>
      </c>
      <c r="I1460">
        <v>14001</v>
      </c>
      <c r="J1460">
        <f t="shared" si="124"/>
        <v>2275</v>
      </c>
      <c r="L1460" s="1" t="str">
        <f t="shared" si="121"/>
        <v>[{"bid":15007,"type":5,"num":2},{"bid":14001,"type":4,"num":2275}]</v>
      </c>
    </row>
    <row r="1461" spans="1:12" x14ac:dyDescent="0.2">
      <c r="A1461">
        <f>static_pve_stage!A1461</f>
        <v>50410</v>
      </c>
      <c r="B1461">
        <f>static_pve_stage!B1461</f>
        <v>50411</v>
      </c>
      <c r="C1461" t="str">
        <f>static_pve_stage!C1461</f>
        <v>当前波数 10/20\n下一波BOSS</v>
      </c>
      <c r="E1461">
        <f t="shared" si="126"/>
        <v>15007</v>
      </c>
      <c r="F1461">
        <f t="shared" si="122"/>
        <v>2</v>
      </c>
      <c r="G1461">
        <f t="shared" si="125"/>
        <v>16008</v>
      </c>
      <c r="H1461">
        <f t="shared" si="123"/>
        <v>0</v>
      </c>
      <c r="I1461">
        <v>14001</v>
      </c>
      <c r="J1461">
        <f t="shared" si="124"/>
        <v>2625</v>
      </c>
      <c r="L1461" s="1" t="str">
        <f t="shared" si="121"/>
        <v>[{"bid":15007,"type":5,"num":2},{"bid":14001,"type":4,"num":2625}]</v>
      </c>
    </row>
    <row r="1462" spans="1:12" x14ac:dyDescent="0.2">
      <c r="A1462">
        <f>static_pve_stage!A1462</f>
        <v>50411</v>
      </c>
      <c r="B1462">
        <f>static_pve_stage!B1462</f>
        <v>50412</v>
      </c>
      <c r="C1462" t="str">
        <f>static_pve_stage!C1462</f>
        <v>BOSS波\n需击杀所有怪物</v>
      </c>
      <c r="E1462">
        <f t="shared" si="126"/>
        <v>15007</v>
      </c>
      <c r="F1462">
        <f t="shared" si="122"/>
        <v>2</v>
      </c>
      <c r="G1462">
        <f t="shared" si="125"/>
        <v>16008</v>
      </c>
      <c r="H1462">
        <f t="shared" si="123"/>
        <v>1</v>
      </c>
      <c r="I1462">
        <v>14001</v>
      </c>
      <c r="J1462">
        <f t="shared" si="124"/>
        <v>2975</v>
      </c>
      <c r="L1462" s="1" t="str">
        <f t="shared" si="121"/>
        <v>[{"bid":15007,"type":5,"num":2},{"bid":16008,"type":6,"num":1},{"bid":14001,"type":4,"num":2975}]</v>
      </c>
    </row>
    <row r="1463" spans="1:12" x14ac:dyDescent="0.2">
      <c r="A1463">
        <f>static_pve_stage!A1463</f>
        <v>50412</v>
      </c>
      <c r="B1463">
        <f>static_pve_stage!B1463</f>
        <v>50413</v>
      </c>
      <c r="C1463" t="str">
        <f>static_pve_stage!C1463</f>
        <v>当前波数 11/20</v>
      </c>
      <c r="E1463">
        <f t="shared" si="126"/>
        <v>15007</v>
      </c>
      <c r="F1463">
        <f t="shared" si="122"/>
        <v>3</v>
      </c>
      <c r="G1463">
        <f t="shared" si="125"/>
        <v>16008</v>
      </c>
      <c r="H1463">
        <f t="shared" si="123"/>
        <v>1</v>
      </c>
      <c r="I1463">
        <v>14001</v>
      </c>
      <c r="J1463">
        <f t="shared" si="124"/>
        <v>3325</v>
      </c>
      <c r="L1463" s="1" t="str">
        <f t="shared" si="121"/>
        <v>[{"bid":15007,"type":5,"num":3},{"bid":16008,"type":6,"num":1},{"bid":14001,"type":4,"num":3325}]</v>
      </c>
    </row>
    <row r="1464" spans="1:12" x14ac:dyDescent="0.2">
      <c r="A1464">
        <f>static_pve_stage!A1464</f>
        <v>50413</v>
      </c>
      <c r="B1464">
        <f>static_pve_stage!B1464</f>
        <v>50414</v>
      </c>
      <c r="C1464" t="str">
        <f>static_pve_stage!C1464</f>
        <v>当前波数 12/20</v>
      </c>
      <c r="E1464">
        <f t="shared" si="126"/>
        <v>15007</v>
      </c>
      <c r="F1464">
        <f t="shared" si="122"/>
        <v>3</v>
      </c>
      <c r="G1464">
        <f t="shared" si="125"/>
        <v>16008</v>
      </c>
      <c r="H1464">
        <f t="shared" si="123"/>
        <v>1</v>
      </c>
      <c r="I1464">
        <v>14001</v>
      </c>
      <c r="J1464">
        <f t="shared" si="124"/>
        <v>3675</v>
      </c>
      <c r="L1464" s="1" t="str">
        <f t="shared" si="121"/>
        <v>[{"bid":15007,"type":5,"num":3},{"bid":16008,"type":6,"num":1},{"bid":14001,"type":4,"num":3675}]</v>
      </c>
    </row>
    <row r="1465" spans="1:12" x14ac:dyDescent="0.2">
      <c r="A1465">
        <f>static_pve_stage!A1465</f>
        <v>50414</v>
      </c>
      <c r="B1465">
        <f>static_pve_stage!B1465</f>
        <v>50415</v>
      </c>
      <c r="C1465" t="str">
        <f>static_pve_stage!C1465</f>
        <v>当前波数 13/20</v>
      </c>
      <c r="E1465">
        <f t="shared" si="126"/>
        <v>15007</v>
      </c>
      <c r="F1465">
        <f t="shared" si="122"/>
        <v>4</v>
      </c>
      <c r="G1465">
        <f t="shared" si="125"/>
        <v>16008</v>
      </c>
      <c r="H1465">
        <f t="shared" si="123"/>
        <v>1</v>
      </c>
      <c r="I1465">
        <v>14001</v>
      </c>
      <c r="J1465">
        <f t="shared" si="124"/>
        <v>4025</v>
      </c>
      <c r="L1465" s="1" t="str">
        <f t="shared" si="121"/>
        <v>[{"bid":15007,"type":5,"num":4},{"bid":16008,"type":6,"num":1},{"bid":14001,"type":4,"num":4025}]</v>
      </c>
    </row>
    <row r="1466" spans="1:12" x14ac:dyDescent="0.2">
      <c r="A1466">
        <f>static_pve_stage!A1466</f>
        <v>50415</v>
      </c>
      <c r="B1466">
        <f>static_pve_stage!B1466</f>
        <v>50416</v>
      </c>
      <c r="C1466" t="str">
        <f>static_pve_stage!C1466</f>
        <v>当前波数 14/20</v>
      </c>
      <c r="E1466">
        <f t="shared" si="126"/>
        <v>15007</v>
      </c>
      <c r="F1466">
        <f t="shared" si="122"/>
        <v>4</v>
      </c>
      <c r="G1466">
        <f t="shared" si="125"/>
        <v>16008</v>
      </c>
      <c r="H1466">
        <f t="shared" si="123"/>
        <v>1</v>
      </c>
      <c r="I1466">
        <v>14001</v>
      </c>
      <c r="J1466">
        <f t="shared" si="124"/>
        <v>4375</v>
      </c>
      <c r="L1466" s="1" t="str">
        <f t="shared" si="121"/>
        <v>[{"bid":15007,"type":5,"num":4},{"bid":16008,"type":6,"num":1},{"bid":14001,"type":4,"num":4375}]</v>
      </c>
    </row>
    <row r="1467" spans="1:12" x14ac:dyDescent="0.2">
      <c r="A1467">
        <f>static_pve_stage!A1467</f>
        <v>50416</v>
      </c>
      <c r="B1467">
        <f>static_pve_stage!B1467</f>
        <v>50417</v>
      </c>
      <c r="C1467" t="str">
        <f>static_pve_stage!C1467</f>
        <v>当前波数 15/20</v>
      </c>
      <c r="E1467">
        <f t="shared" si="126"/>
        <v>15007</v>
      </c>
      <c r="F1467">
        <f t="shared" si="122"/>
        <v>4</v>
      </c>
      <c r="G1467">
        <f t="shared" si="125"/>
        <v>16008</v>
      </c>
      <c r="H1467">
        <f t="shared" si="123"/>
        <v>1</v>
      </c>
      <c r="I1467">
        <v>14001</v>
      </c>
      <c r="J1467">
        <f t="shared" si="124"/>
        <v>4725</v>
      </c>
      <c r="L1467" s="1" t="str">
        <f t="shared" si="121"/>
        <v>[{"bid":15007,"type":5,"num":4},{"bid":16008,"type":6,"num":1},{"bid":14001,"type":4,"num":4725}]</v>
      </c>
    </row>
    <row r="1468" spans="1:12" x14ac:dyDescent="0.2">
      <c r="A1468">
        <f>static_pve_stage!A1468</f>
        <v>50417</v>
      </c>
      <c r="B1468">
        <f>static_pve_stage!B1468</f>
        <v>50418</v>
      </c>
      <c r="C1468" t="str">
        <f>static_pve_stage!C1468</f>
        <v>当前波数 16/20\n下一波BOSS</v>
      </c>
      <c r="E1468">
        <f t="shared" si="126"/>
        <v>15007</v>
      </c>
      <c r="F1468">
        <f t="shared" si="122"/>
        <v>5</v>
      </c>
      <c r="G1468">
        <f t="shared" si="125"/>
        <v>16008</v>
      </c>
      <c r="H1468">
        <f t="shared" si="123"/>
        <v>1</v>
      </c>
      <c r="I1468">
        <v>14001</v>
      </c>
      <c r="J1468">
        <f t="shared" si="124"/>
        <v>5075</v>
      </c>
      <c r="L1468" s="1" t="str">
        <f t="shared" si="121"/>
        <v>[{"bid":15007,"type":5,"num":5},{"bid":16008,"type":6,"num":1},{"bid":14001,"type":4,"num":5075}]</v>
      </c>
    </row>
    <row r="1469" spans="1:12" x14ac:dyDescent="0.2">
      <c r="A1469">
        <f>static_pve_stage!A1469</f>
        <v>50418</v>
      </c>
      <c r="B1469">
        <f>static_pve_stage!B1469</f>
        <v>50419</v>
      </c>
      <c r="C1469" t="str">
        <f>static_pve_stage!C1469</f>
        <v>BOSS波\n需击杀所有怪物</v>
      </c>
      <c r="E1469">
        <f t="shared" si="126"/>
        <v>15007</v>
      </c>
      <c r="F1469">
        <f t="shared" si="122"/>
        <v>5</v>
      </c>
      <c r="G1469">
        <f t="shared" si="125"/>
        <v>16008</v>
      </c>
      <c r="H1469">
        <f t="shared" si="123"/>
        <v>1</v>
      </c>
      <c r="I1469">
        <v>14001</v>
      </c>
      <c r="J1469">
        <f t="shared" si="124"/>
        <v>5425</v>
      </c>
      <c r="L1469" s="1" t="str">
        <f t="shared" si="121"/>
        <v>[{"bid":15007,"type":5,"num":5},{"bid":16008,"type":6,"num":1},{"bid":14001,"type":4,"num":5425}]</v>
      </c>
    </row>
    <row r="1470" spans="1:12" x14ac:dyDescent="0.2">
      <c r="A1470">
        <f>static_pve_stage!A1470</f>
        <v>50419</v>
      </c>
      <c r="B1470">
        <f>static_pve_stage!B1470</f>
        <v>50420</v>
      </c>
      <c r="C1470" t="str">
        <f>static_pve_stage!C1470</f>
        <v>当前波数 17/20</v>
      </c>
      <c r="E1470">
        <f t="shared" si="126"/>
        <v>15007</v>
      </c>
      <c r="F1470">
        <f t="shared" si="122"/>
        <v>5</v>
      </c>
      <c r="G1470">
        <f t="shared" si="125"/>
        <v>16008</v>
      </c>
      <c r="H1470">
        <f t="shared" si="123"/>
        <v>2</v>
      </c>
      <c r="I1470">
        <v>14001</v>
      </c>
      <c r="J1470">
        <f t="shared" si="124"/>
        <v>5775</v>
      </c>
      <c r="L1470" s="1" t="str">
        <f t="shared" si="121"/>
        <v>[{"bid":15007,"type":5,"num":5},{"bid":16008,"type":6,"num":2},{"bid":14001,"type":4,"num":5775}]</v>
      </c>
    </row>
    <row r="1471" spans="1:12" x14ac:dyDescent="0.2">
      <c r="A1471">
        <f>static_pve_stage!A1471</f>
        <v>50420</v>
      </c>
      <c r="B1471">
        <f>static_pve_stage!B1471</f>
        <v>50421</v>
      </c>
      <c r="C1471" t="str">
        <f>static_pve_stage!C1471</f>
        <v>当前波数 18/20</v>
      </c>
      <c r="E1471">
        <f t="shared" si="126"/>
        <v>15007</v>
      </c>
      <c r="F1471">
        <f t="shared" si="122"/>
        <v>6</v>
      </c>
      <c r="G1471">
        <f t="shared" si="125"/>
        <v>16008</v>
      </c>
      <c r="H1471">
        <f t="shared" si="123"/>
        <v>2</v>
      </c>
      <c r="I1471">
        <v>14001</v>
      </c>
      <c r="J1471">
        <f t="shared" si="124"/>
        <v>6125</v>
      </c>
      <c r="L1471" s="1" t="str">
        <f t="shared" si="121"/>
        <v>[{"bid":15007,"type":5,"num":6},{"bid":16008,"type":6,"num":2},{"bid":14001,"type":4,"num":6125}]</v>
      </c>
    </row>
    <row r="1472" spans="1:12" x14ac:dyDescent="0.2">
      <c r="A1472">
        <f>static_pve_stage!A1472</f>
        <v>50421</v>
      </c>
      <c r="B1472">
        <f>static_pve_stage!B1472</f>
        <v>50422</v>
      </c>
      <c r="C1472" t="str">
        <f>static_pve_stage!C1472</f>
        <v>当前波数 19/20</v>
      </c>
      <c r="E1472">
        <f t="shared" si="126"/>
        <v>15007</v>
      </c>
      <c r="F1472">
        <f t="shared" si="122"/>
        <v>6</v>
      </c>
      <c r="G1472">
        <f t="shared" si="125"/>
        <v>16008</v>
      </c>
      <c r="H1472">
        <f t="shared" si="123"/>
        <v>2</v>
      </c>
      <c r="I1472">
        <v>14001</v>
      </c>
      <c r="J1472">
        <f t="shared" si="124"/>
        <v>6475</v>
      </c>
      <c r="L1472" s="1" t="str">
        <f t="shared" si="121"/>
        <v>[{"bid":15007,"type":5,"num":6},{"bid":16008,"type":6,"num":2},{"bid":14001,"type":4,"num":6475}]</v>
      </c>
    </row>
    <row r="1473" spans="1:12" x14ac:dyDescent="0.2">
      <c r="A1473">
        <f>static_pve_stage!A1473</f>
        <v>50422</v>
      </c>
      <c r="B1473">
        <f>static_pve_stage!B1473</f>
        <v>50423</v>
      </c>
      <c r="C1473" t="str">
        <f>static_pve_stage!C1473</f>
        <v>当前波数 20/20\n下一波BOSS</v>
      </c>
      <c r="E1473">
        <f t="shared" si="126"/>
        <v>15007</v>
      </c>
      <c r="F1473">
        <f t="shared" si="122"/>
        <v>6</v>
      </c>
      <c r="G1473">
        <f t="shared" si="125"/>
        <v>16008</v>
      </c>
      <c r="H1473">
        <f t="shared" si="123"/>
        <v>2</v>
      </c>
      <c r="I1473">
        <v>14001</v>
      </c>
      <c r="J1473">
        <f t="shared" si="124"/>
        <v>6825</v>
      </c>
      <c r="L1473" s="1" t="str">
        <f t="shared" si="121"/>
        <v>[{"bid":15007,"type":5,"num":6},{"bid":16008,"type":6,"num":2},{"bid":14001,"type":4,"num":6825}]</v>
      </c>
    </row>
    <row r="1474" spans="1:12" x14ac:dyDescent="0.2">
      <c r="A1474">
        <f>static_pve_stage!A1474</f>
        <v>50423</v>
      </c>
      <c r="B1474">
        <f>static_pve_stage!B1474</f>
        <v>-1</v>
      </c>
      <c r="C1474" t="str">
        <f>static_pve_stage!C1474</f>
        <v>BOSS波\n需击杀所有怪物</v>
      </c>
      <c r="E1474">
        <f t="shared" si="126"/>
        <v>15007</v>
      </c>
      <c r="F1474">
        <f t="shared" si="122"/>
        <v>7</v>
      </c>
      <c r="G1474">
        <f t="shared" si="125"/>
        <v>16008</v>
      </c>
      <c r="H1474">
        <f t="shared" si="123"/>
        <v>2</v>
      </c>
      <c r="I1474">
        <v>14001</v>
      </c>
      <c r="J1474">
        <f t="shared" si="124"/>
        <v>7000</v>
      </c>
      <c r="L1474" s="1" t="str">
        <f t="shared" si="121"/>
        <v>[{"bid":15007,"type":5,"num":7},{"bid":16008,"type":6,"num":2},{"bid":14001,"type":4,"num":7000}]</v>
      </c>
    </row>
    <row r="1475" spans="1:12" x14ac:dyDescent="0.2">
      <c r="A1475">
        <f>static_pve_stage!A1475</f>
        <v>50501</v>
      </c>
      <c r="B1475">
        <f>static_pve_stage!B1475</f>
        <v>50502</v>
      </c>
      <c r="C1475" t="str">
        <f>static_pve_stage!C1475</f>
        <v>当前波数 1/20</v>
      </c>
      <c r="E1475">
        <f t="shared" si="126"/>
        <v>15007</v>
      </c>
      <c r="F1475">
        <f t="shared" si="122"/>
        <v>0</v>
      </c>
      <c r="G1475">
        <f t="shared" si="125"/>
        <v>16008</v>
      </c>
      <c r="H1475">
        <f t="shared" si="123"/>
        <v>0</v>
      </c>
      <c r="I1475">
        <v>14001</v>
      </c>
      <c r="J1475">
        <f t="shared" si="124"/>
        <v>0</v>
      </c>
      <c r="L1475" s="1" t="str">
        <f t="shared" si="121"/>
        <v>[]</v>
      </c>
    </row>
    <row r="1476" spans="1:12" x14ac:dyDescent="0.2">
      <c r="A1476">
        <f>static_pve_stage!A1476</f>
        <v>50502</v>
      </c>
      <c r="B1476">
        <f>static_pve_stage!B1476</f>
        <v>50503</v>
      </c>
      <c r="C1476" t="str">
        <f>static_pve_stage!C1476</f>
        <v>当前波数 2/20</v>
      </c>
      <c r="E1476">
        <f t="shared" si="126"/>
        <v>15007</v>
      </c>
      <c r="F1476">
        <f t="shared" si="122"/>
        <v>0</v>
      </c>
      <c r="G1476">
        <f t="shared" si="125"/>
        <v>16008</v>
      </c>
      <c r="H1476">
        <f t="shared" si="123"/>
        <v>0</v>
      </c>
      <c r="I1476">
        <v>14001</v>
      </c>
      <c r="J1476">
        <f t="shared" si="124"/>
        <v>200</v>
      </c>
      <c r="L1476" s="1" t="str">
        <f t="shared" si="121"/>
        <v>[{"bid":14001,"type":4,"num":200}]</v>
      </c>
    </row>
    <row r="1477" spans="1:12" x14ac:dyDescent="0.2">
      <c r="A1477">
        <f>static_pve_stage!A1477</f>
        <v>50503</v>
      </c>
      <c r="B1477">
        <f>static_pve_stage!B1477</f>
        <v>50504</v>
      </c>
      <c r="C1477" t="str">
        <f>static_pve_stage!C1477</f>
        <v>当前波数 3/20</v>
      </c>
      <c r="E1477">
        <f t="shared" si="126"/>
        <v>15007</v>
      </c>
      <c r="F1477">
        <f t="shared" si="122"/>
        <v>0</v>
      </c>
      <c r="G1477">
        <f t="shared" si="125"/>
        <v>16008</v>
      </c>
      <c r="H1477">
        <f t="shared" si="123"/>
        <v>0</v>
      </c>
      <c r="I1477">
        <v>14001</v>
      </c>
      <c r="J1477">
        <f t="shared" si="124"/>
        <v>400</v>
      </c>
      <c r="L1477" s="1" t="str">
        <f t="shared" si="121"/>
        <v>[{"bid":14001,"type":4,"num":400}]</v>
      </c>
    </row>
    <row r="1478" spans="1:12" x14ac:dyDescent="0.2">
      <c r="A1478">
        <f>static_pve_stage!A1478</f>
        <v>50504</v>
      </c>
      <c r="B1478">
        <f>static_pve_stage!B1478</f>
        <v>50505</v>
      </c>
      <c r="C1478" t="str">
        <f>static_pve_stage!C1478</f>
        <v>当前波数 4/20</v>
      </c>
      <c r="E1478">
        <f t="shared" si="126"/>
        <v>15007</v>
      </c>
      <c r="F1478">
        <f t="shared" si="122"/>
        <v>0</v>
      </c>
      <c r="G1478">
        <f t="shared" si="125"/>
        <v>16008</v>
      </c>
      <c r="H1478">
        <f t="shared" si="123"/>
        <v>0</v>
      </c>
      <c r="I1478">
        <v>14001</v>
      </c>
      <c r="J1478">
        <f t="shared" si="124"/>
        <v>600</v>
      </c>
      <c r="L1478" s="1" t="str">
        <f t="shared" si="121"/>
        <v>[{"bid":14001,"type":4,"num":600}]</v>
      </c>
    </row>
    <row r="1479" spans="1:12" x14ac:dyDescent="0.2">
      <c r="A1479">
        <f>static_pve_stage!A1479</f>
        <v>50505</v>
      </c>
      <c r="B1479">
        <f>static_pve_stage!B1479</f>
        <v>50506</v>
      </c>
      <c r="C1479" t="str">
        <f>static_pve_stage!C1479</f>
        <v>当前波数 5/20</v>
      </c>
      <c r="E1479">
        <f t="shared" si="126"/>
        <v>15007</v>
      </c>
      <c r="F1479">
        <f t="shared" si="122"/>
        <v>1</v>
      </c>
      <c r="G1479">
        <f t="shared" si="125"/>
        <v>16008</v>
      </c>
      <c r="H1479">
        <f t="shared" si="123"/>
        <v>0</v>
      </c>
      <c r="I1479">
        <v>14001</v>
      </c>
      <c r="J1479">
        <f t="shared" si="124"/>
        <v>1000</v>
      </c>
      <c r="L1479" s="1" t="str">
        <f t="shared" si="121"/>
        <v>[{"bid":15007,"type":5,"num":1},{"bid":14001,"type":4,"num":1000}]</v>
      </c>
    </row>
    <row r="1480" spans="1:12" x14ac:dyDescent="0.2">
      <c r="A1480">
        <f>static_pve_stage!A1480</f>
        <v>50506</v>
      </c>
      <c r="B1480">
        <f>static_pve_stage!B1480</f>
        <v>50507</v>
      </c>
      <c r="C1480" t="str">
        <f>static_pve_stage!C1480</f>
        <v>当前波数 6/20</v>
      </c>
      <c r="E1480">
        <f t="shared" si="126"/>
        <v>15007</v>
      </c>
      <c r="F1480">
        <f t="shared" si="122"/>
        <v>1</v>
      </c>
      <c r="G1480">
        <f t="shared" si="125"/>
        <v>16008</v>
      </c>
      <c r="H1480">
        <f t="shared" si="123"/>
        <v>0</v>
      </c>
      <c r="I1480">
        <v>14001</v>
      </c>
      <c r="J1480">
        <f t="shared" si="124"/>
        <v>1400</v>
      </c>
      <c r="L1480" s="1" t="str">
        <f t="shared" si="121"/>
        <v>[{"bid":15007,"type":5,"num":1},{"bid":14001,"type":4,"num":1400}]</v>
      </c>
    </row>
    <row r="1481" spans="1:12" x14ac:dyDescent="0.2">
      <c r="A1481">
        <f>static_pve_stage!A1481</f>
        <v>50507</v>
      </c>
      <c r="B1481">
        <f>static_pve_stage!B1481</f>
        <v>50508</v>
      </c>
      <c r="C1481" t="str">
        <f>static_pve_stage!C1481</f>
        <v>当前波数 7/20</v>
      </c>
      <c r="E1481">
        <f t="shared" si="126"/>
        <v>15007</v>
      </c>
      <c r="F1481">
        <f t="shared" si="122"/>
        <v>1</v>
      </c>
      <c r="G1481">
        <f t="shared" si="125"/>
        <v>16008</v>
      </c>
      <c r="H1481">
        <f t="shared" si="123"/>
        <v>0</v>
      </c>
      <c r="I1481">
        <v>14001</v>
      </c>
      <c r="J1481">
        <f t="shared" si="124"/>
        <v>1800</v>
      </c>
      <c r="L1481" s="1" t="str">
        <f t="shared" si="121"/>
        <v>[{"bid":15007,"type":5,"num":1},{"bid":14001,"type":4,"num":1800}]</v>
      </c>
    </row>
    <row r="1482" spans="1:12" x14ac:dyDescent="0.2">
      <c r="A1482">
        <f>static_pve_stage!A1482</f>
        <v>50508</v>
      </c>
      <c r="B1482">
        <f>static_pve_stage!B1482</f>
        <v>50509</v>
      </c>
      <c r="C1482" t="str">
        <f>static_pve_stage!C1482</f>
        <v>当前波数 8/20</v>
      </c>
      <c r="E1482">
        <f t="shared" si="126"/>
        <v>15007</v>
      </c>
      <c r="F1482">
        <f t="shared" si="122"/>
        <v>2</v>
      </c>
      <c r="G1482">
        <f t="shared" si="125"/>
        <v>16008</v>
      </c>
      <c r="H1482">
        <f t="shared" si="123"/>
        <v>0</v>
      </c>
      <c r="I1482">
        <v>14001</v>
      </c>
      <c r="J1482">
        <f t="shared" si="124"/>
        <v>2200</v>
      </c>
      <c r="L1482" s="1" t="str">
        <f t="shared" si="121"/>
        <v>[{"bid":15007,"type":5,"num":2},{"bid":14001,"type":4,"num":2200}]</v>
      </c>
    </row>
    <row r="1483" spans="1:12" x14ac:dyDescent="0.2">
      <c r="A1483">
        <f>static_pve_stage!A1483</f>
        <v>50509</v>
      </c>
      <c r="B1483">
        <f>static_pve_stage!B1483</f>
        <v>50510</v>
      </c>
      <c r="C1483" t="str">
        <f>static_pve_stage!C1483</f>
        <v>当前波数 9/20</v>
      </c>
      <c r="E1483">
        <f t="shared" si="126"/>
        <v>15007</v>
      </c>
      <c r="F1483">
        <f t="shared" si="122"/>
        <v>2</v>
      </c>
      <c r="G1483">
        <f t="shared" si="125"/>
        <v>16008</v>
      </c>
      <c r="H1483">
        <f t="shared" si="123"/>
        <v>0</v>
      </c>
      <c r="I1483">
        <v>14001</v>
      </c>
      <c r="J1483">
        <f t="shared" si="124"/>
        <v>2600</v>
      </c>
      <c r="L1483" s="1" t="str">
        <f t="shared" si="121"/>
        <v>[{"bid":15007,"type":5,"num":2},{"bid":14001,"type":4,"num":2600}]</v>
      </c>
    </row>
    <row r="1484" spans="1:12" x14ac:dyDescent="0.2">
      <c r="A1484">
        <f>static_pve_stage!A1484</f>
        <v>50510</v>
      </c>
      <c r="B1484">
        <f>static_pve_stage!B1484</f>
        <v>50511</v>
      </c>
      <c r="C1484" t="str">
        <f>static_pve_stage!C1484</f>
        <v>当前波数 10/20\n下一波BOSS</v>
      </c>
      <c r="E1484">
        <f t="shared" si="126"/>
        <v>15007</v>
      </c>
      <c r="F1484">
        <f t="shared" si="122"/>
        <v>3</v>
      </c>
      <c r="G1484">
        <f t="shared" si="125"/>
        <v>16008</v>
      </c>
      <c r="H1484">
        <f t="shared" si="123"/>
        <v>1</v>
      </c>
      <c r="I1484">
        <v>14001</v>
      </c>
      <c r="J1484">
        <f t="shared" si="124"/>
        <v>3000</v>
      </c>
      <c r="L1484" s="1" t="str">
        <f t="shared" si="121"/>
        <v>[{"bid":15007,"type":5,"num":3},{"bid":16008,"type":6,"num":1},{"bid":14001,"type":4,"num":3000}]</v>
      </c>
    </row>
    <row r="1485" spans="1:12" x14ac:dyDescent="0.2">
      <c r="A1485">
        <f>static_pve_stage!A1485</f>
        <v>50511</v>
      </c>
      <c r="B1485">
        <f>static_pve_stage!B1485</f>
        <v>50512</v>
      </c>
      <c r="C1485" t="str">
        <f>static_pve_stage!C1485</f>
        <v>BOSS波\n需击杀所有怪物</v>
      </c>
      <c r="E1485">
        <f t="shared" si="126"/>
        <v>15007</v>
      </c>
      <c r="F1485">
        <f t="shared" si="122"/>
        <v>3</v>
      </c>
      <c r="G1485">
        <f t="shared" si="125"/>
        <v>16008</v>
      </c>
      <c r="H1485">
        <f t="shared" si="123"/>
        <v>1</v>
      </c>
      <c r="I1485">
        <v>14001</v>
      </c>
      <c r="J1485">
        <f t="shared" si="124"/>
        <v>3400</v>
      </c>
      <c r="L1485" s="1" t="str">
        <f t="shared" si="121"/>
        <v>[{"bid":15007,"type":5,"num":3},{"bid":16008,"type":6,"num":1},{"bid":14001,"type":4,"num":3400}]</v>
      </c>
    </row>
    <row r="1486" spans="1:12" x14ac:dyDescent="0.2">
      <c r="A1486">
        <f>static_pve_stage!A1486</f>
        <v>50512</v>
      </c>
      <c r="B1486">
        <f>static_pve_stage!B1486</f>
        <v>50513</v>
      </c>
      <c r="C1486" t="str">
        <f>static_pve_stage!C1486</f>
        <v>当前波数 11/20</v>
      </c>
      <c r="E1486">
        <f t="shared" si="126"/>
        <v>15007</v>
      </c>
      <c r="F1486">
        <f t="shared" si="122"/>
        <v>3</v>
      </c>
      <c r="G1486">
        <f t="shared" si="125"/>
        <v>16008</v>
      </c>
      <c r="H1486">
        <f t="shared" si="123"/>
        <v>1</v>
      </c>
      <c r="I1486">
        <v>14001</v>
      </c>
      <c r="J1486">
        <f t="shared" si="124"/>
        <v>3800</v>
      </c>
      <c r="L1486" s="1" t="str">
        <f t="shared" si="121"/>
        <v>[{"bid":15007,"type":5,"num":3},{"bid":16008,"type":6,"num":1},{"bid":14001,"type":4,"num":3800}]</v>
      </c>
    </row>
    <row r="1487" spans="1:12" x14ac:dyDescent="0.2">
      <c r="A1487">
        <f>static_pve_stage!A1487</f>
        <v>50513</v>
      </c>
      <c r="B1487">
        <f>static_pve_stage!B1487</f>
        <v>50514</v>
      </c>
      <c r="C1487" t="str">
        <f>static_pve_stage!C1487</f>
        <v>当前波数 12/20</v>
      </c>
      <c r="E1487">
        <f t="shared" si="126"/>
        <v>15007</v>
      </c>
      <c r="F1487">
        <f t="shared" si="122"/>
        <v>4</v>
      </c>
      <c r="G1487">
        <f t="shared" si="125"/>
        <v>16008</v>
      </c>
      <c r="H1487">
        <f t="shared" si="123"/>
        <v>1</v>
      </c>
      <c r="I1487">
        <v>14001</v>
      </c>
      <c r="J1487">
        <f t="shared" si="124"/>
        <v>4200</v>
      </c>
      <c r="L1487" s="1" t="str">
        <f t="shared" si="121"/>
        <v>[{"bid":15007,"type":5,"num":4},{"bid":16008,"type":6,"num":1},{"bid":14001,"type":4,"num":4200}]</v>
      </c>
    </row>
    <row r="1488" spans="1:12" x14ac:dyDescent="0.2">
      <c r="A1488">
        <f>static_pve_stage!A1488</f>
        <v>50514</v>
      </c>
      <c r="B1488">
        <f>static_pve_stage!B1488</f>
        <v>50515</v>
      </c>
      <c r="C1488" t="str">
        <f>static_pve_stage!C1488</f>
        <v>当前波数 13/20</v>
      </c>
      <c r="E1488">
        <f t="shared" si="126"/>
        <v>15007</v>
      </c>
      <c r="F1488">
        <f t="shared" si="122"/>
        <v>4</v>
      </c>
      <c r="G1488">
        <f t="shared" si="125"/>
        <v>16008</v>
      </c>
      <c r="H1488">
        <f t="shared" si="123"/>
        <v>1</v>
      </c>
      <c r="I1488">
        <v>14001</v>
      </c>
      <c r="J1488">
        <f t="shared" si="124"/>
        <v>4600</v>
      </c>
      <c r="L1488" s="1" t="str">
        <f t="shared" si="121"/>
        <v>[{"bid":15007,"type":5,"num":4},{"bid":16008,"type":6,"num":1},{"bid":14001,"type":4,"num":4600}]</v>
      </c>
    </row>
    <row r="1489" spans="1:12" x14ac:dyDescent="0.2">
      <c r="A1489">
        <f>static_pve_stage!A1489</f>
        <v>50515</v>
      </c>
      <c r="B1489">
        <f>static_pve_stage!B1489</f>
        <v>50516</v>
      </c>
      <c r="C1489" t="str">
        <f>static_pve_stage!C1489</f>
        <v>当前波数 14/20</v>
      </c>
      <c r="E1489">
        <f t="shared" si="126"/>
        <v>15007</v>
      </c>
      <c r="F1489">
        <f t="shared" si="122"/>
        <v>5</v>
      </c>
      <c r="G1489">
        <f t="shared" si="125"/>
        <v>16008</v>
      </c>
      <c r="H1489">
        <f t="shared" si="123"/>
        <v>1</v>
      </c>
      <c r="I1489">
        <v>14001</v>
      </c>
      <c r="J1489">
        <f t="shared" si="124"/>
        <v>5000</v>
      </c>
      <c r="L1489" s="1" t="str">
        <f t="shared" si="121"/>
        <v>[{"bid":15007,"type":5,"num":5},{"bid":16008,"type":6,"num":1},{"bid":14001,"type":4,"num":5000}]</v>
      </c>
    </row>
    <row r="1490" spans="1:12" x14ac:dyDescent="0.2">
      <c r="A1490">
        <f>static_pve_stage!A1490</f>
        <v>50516</v>
      </c>
      <c r="B1490">
        <f>static_pve_stage!B1490</f>
        <v>50517</v>
      </c>
      <c r="C1490" t="str">
        <f>static_pve_stage!C1490</f>
        <v>当前波数 15/20</v>
      </c>
      <c r="E1490">
        <f t="shared" si="126"/>
        <v>15007</v>
      </c>
      <c r="F1490">
        <f t="shared" si="122"/>
        <v>5</v>
      </c>
      <c r="G1490">
        <f t="shared" si="125"/>
        <v>16008</v>
      </c>
      <c r="H1490">
        <f t="shared" si="123"/>
        <v>1</v>
      </c>
      <c r="I1490">
        <v>14001</v>
      </c>
      <c r="J1490">
        <f t="shared" si="124"/>
        <v>5400</v>
      </c>
      <c r="L1490" s="1" t="str">
        <f t="shared" si="121"/>
        <v>[{"bid":15007,"type":5,"num":5},{"bid":16008,"type":6,"num":1},{"bid":14001,"type":4,"num":5400}]</v>
      </c>
    </row>
    <row r="1491" spans="1:12" x14ac:dyDescent="0.2">
      <c r="A1491">
        <f>static_pve_stage!A1491</f>
        <v>50517</v>
      </c>
      <c r="B1491">
        <f>static_pve_stage!B1491</f>
        <v>50518</v>
      </c>
      <c r="C1491" t="str">
        <f>static_pve_stage!C1491</f>
        <v>当前波数 16/20\n下一波BOSS</v>
      </c>
      <c r="E1491">
        <f t="shared" si="126"/>
        <v>15007</v>
      </c>
      <c r="F1491">
        <f t="shared" si="122"/>
        <v>5</v>
      </c>
      <c r="G1491">
        <f t="shared" si="125"/>
        <v>16008</v>
      </c>
      <c r="H1491">
        <f t="shared" si="123"/>
        <v>2</v>
      </c>
      <c r="I1491">
        <v>14001</v>
      </c>
      <c r="J1491">
        <f t="shared" si="124"/>
        <v>5800</v>
      </c>
      <c r="L1491" s="1" t="str">
        <f t="shared" si="121"/>
        <v>[{"bid":15007,"type":5,"num":5},{"bid":16008,"type":6,"num":2},{"bid":14001,"type":4,"num":5800}]</v>
      </c>
    </row>
    <row r="1492" spans="1:12" x14ac:dyDescent="0.2">
      <c r="A1492">
        <f>static_pve_stage!A1492</f>
        <v>50518</v>
      </c>
      <c r="B1492">
        <f>static_pve_stage!B1492</f>
        <v>50519</v>
      </c>
      <c r="C1492" t="str">
        <f>static_pve_stage!C1492</f>
        <v>BOSS波\n需击杀所有怪物</v>
      </c>
      <c r="E1492">
        <f t="shared" si="126"/>
        <v>15007</v>
      </c>
      <c r="F1492">
        <f t="shared" si="122"/>
        <v>6</v>
      </c>
      <c r="G1492">
        <f t="shared" si="125"/>
        <v>16008</v>
      </c>
      <c r="H1492">
        <f t="shared" si="123"/>
        <v>2</v>
      </c>
      <c r="I1492">
        <v>14001</v>
      </c>
      <c r="J1492">
        <f t="shared" si="124"/>
        <v>6200</v>
      </c>
      <c r="L1492" s="1" t="str">
        <f t="shared" si="121"/>
        <v>[{"bid":15007,"type":5,"num":6},{"bid":16008,"type":6,"num":2},{"bid":14001,"type":4,"num":6200}]</v>
      </c>
    </row>
    <row r="1493" spans="1:12" x14ac:dyDescent="0.2">
      <c r="A1493">
        <f>static_pve_stage!A1493</f>
        <v>50519</v>
      </c>
      <c r="B1493">
        <f>static_pve_stage!B1493</f>
        <v>50520</v>
      </c>
      <c r="C1493" t="str">
        <f>static_pve_stage!C1493</f>
        <v>当前波数 17/20</v>
      </c>
      <c r="E1493">
        <f t="shared" si="126"/>
        <v>15007</v>
      </c>
      <c r="F1493">
        <f t="shared" si="122"/>
        <v>6</v>
      </c>
      <c r="G1493">
        <f t="shared" si="125"/>
        <v>16008</v>
      </c>
      <c r="H1493">
        <f t="shared" si="123"/>
        <v>2</v>
      </c>
      <c r="I1493">
        <v>14001</v>
      </c>
      <c r="J1493">
        <f t="shared" si="124"/>
        <v>6600</v>
      </c>
      <c r="L1493" s="1" t="str">
        <f t="shared" si="121"/>
        <v>[{"bid":15007,"type":5,"num":6},{"bid":16008,"type":6,"num":2},{"bid":14001,"type":4,"num":6600}]</v>
      </c>
    </row>
    <row r="1494" spans="1:12" x14ac:dyDescent="0.2">
      <c r="A1494">
        <f>static_pve_stage!A1494</f>
        <v>50520</v>
      </c>
      <c r="B1494">
        <f>static_pve_stage!B1494</f>
        <v>50521</v>
      </c>
      <c r="C1494" t="str">
        <f>static_pve_stage!C1494</f>
        <v>当前波数 18/20</v>
      </c>
      <c r="E1494">
        <f t="shared" si="126"/>
        <v>15007</v>
      </c>
      <c r="F1494">
        <f t="shared" si="122"/>
        <v>7</v>
      </c>
      <c r="G1494">
        <f t="shared" si="125"/>
        <v>16008</v>
      </c>
      <c r="H1494">
        <f t="shared" si="123"/>
        <v>2</v>
      </c>
      <c r="I1494">
        <v>14001</v>
      </c>
      <c r="J1494">
        <f t="shared" si="124"/>
        <v>7000</v>
      </c>
      <c r="L1494" s="1" t="str">
        <f t="shared" si="121"/>
        <v>[{"bid":15007,"type":5,"num":7},{"bid":16008,"type":6,"num":2},{"bid":14001,"type":4,"num":7000}]</v>
      </c>
    </row>
    <row r="1495" spans="1:12" x14ac:dyDescent="0.2">
      <c r="A1495">
        <f>static_pve_stage!A1495</f>
        <v>50521</v>
      </c>
      <c r="B1495">
        <f>static_pve_stage!B1495</f>
        <v>50522</v>
      </c>
      <c r="C1495" t="str">
        <f>static_pve_stage!C1495</f>
        <v>当前波数 19/20</v>
      </c>
      <c r="E1495">
        <f t="shared" si="126"/>
        <v>15007</v>
      </c>
      <c r="F1495">
        <f t="shared" si="122"/>
        <v>7</v>
      </c>
      <c r="G1495">
        <f t="shared" si="125"/>
        <v>16008</v>
      </c>
      <c r="H1495">
        <f t="shared" si="123"/>
        <v>2</v>
      </c>
      <c r="I1495">
        <v>14001</v>
      </c>
      <c r="J1495">
        <f t="shared" si="124"/>
        <v>7400</v>
      </c>
      <c r="L1495" s="1" t="str">
        <f t="shared" si="121"/>
        <v>[{"bid":15007,"type":5,"num":7},{"bid":16008,"type":6,"num":2},{"bid":14001,"type":4,"num":7400}]</v>
      </c>
    </row>
    <row r="1496" spans="1:12" x14ac:dyDescent="0.2">
      <c r="A1496">
        <f>static_pve_stage!A1496</f>
        <v>50522</v>
      </c>
      <c r="B1496">
        <f>static_pve_stage!B1496</f>
        <v>50523</v>
      </c>
      <c r="C1496" t="str">
        <f>static_pve_stage!C1496</f>
        <v>当前波数 20/20\n下一波BOSS</v>
      </c>
      <c r="E1496">
        <f t="shared" si="126"/>
        <v>15007</v>
      </c>
      <c r="F1496">
        <f t="shared" si="122"/>
        <v>7</v>
      </c>
      <c r="G1496">
        <f t="shared" si="125"/>
        <v>16008</v>
      </c>
      <c r="H1496">
        <f t="shared" si="123"/>
        <v>2</v>
      </c>
      <c r="I1496">
        <v>14001</v>
      </c>
      <c r="J1496">
        <f t="shared" si="124"/>
        <v>7800</v>
      </c>
      <c r="L1496" s="1" t="str">
        <f t="shared" ref="L1496:L1559" si="127">"["&amp;IF(F1496=0,"","{""bid"":"&amp;E1496&amp;",""type"":5,""num"":"&amp;F1496&amp;"},")&amp;IF(H1496=0,"","{""bid"":"&amp;G1496&amp;",""type"":6,""num"":"&amp;H1496&amp;"},")&amp;IF(J1496=0,"","{""bid"":"&amp;I1496&amp;",""type"":4,""num"":"&amp;J1496&amp;"}")&amp;"]"</f>
        <v>[{"bid":15007,"type":5,"num":7},{"bid":16008,"type":6,"num":2},{"bid":14001,"type":4,"num":7800}]</v>
      </c>
    </row>
    <row r="1497" spans="1:12" x14ac:dyDescent="0.2">
      <c r="A1497">
        <f>static_pve_stage!A1497</f>
        <v>50523</v>
      </c>
      <c r="B1497">
        <f>static_pve_stage!B1497</f>
        <v>-1</v>
      </c>
      <c r="C1497" t="str">
        <f>static_pve_stage!C1497</f>
        <v>BOSS波\n需击杀所有怪物</v>
      </c>
      <c r="E1497">
        <f t="shared" si="126"/>
        <v>15007</v>
      </c>
      <c r="F1497">
        <f t="shared" si="122"/>
        <v>8</v>
      </c>
      <c r="G1497">
        <f t="shared" si="125"/>
        <v>16008</v>
      </c>
      <c r="H1497">
        <f t="shared" si="123"/>
        <v>2</v>
      </c>
      <c r="I1497">
        <v>14001</v>
      </c>
      <c r="J1497">
        <f t="shared" si="124"/>
        <v>8000</v>
      </c>
      <c r="L1497" s="1" t="str">
        <f t="shared" si="127"/>
        <v>[{"bid":15007,"type":5,"num":8},{"bid":16008,"type":6,"num":2},{"bid":14001,"type":4,"num":8000}]</v>
      </c>
    </row>
    <row r="1498" spans="1:12" x14ac:dyDescent="0.2">
      <c r="A1498">
        <f>static_pve_stage!A1498</f>
        <v>50601</v>
      </c>
      <c r="B1498">
        <f>static_pve_stage!B1498</f>
        <v>50602</v>
      </c>
      <c r="C1498" t="str">
        <f>static_pve_stage!C1498</f>
        <v>当前波数 1/20</v>
      </c>
      <c r="E1498">
        <f t="shared" si="126"/>
        <v>15007</v>
      </c>
      <c r="F1498">
        <f t="shared" si="122"/>
        <v>0</v>
      </c>
      <c r="G1498">
        <f t="shared" si="125"/>
        <v>16008</v>
      </c>
      <c r="H1498">
        <f t="shared" si="123"/>
        <v>0</v>
      </c>
      <c r="I1498">
        <v>14001</v>
      </c>
      <c r="J1498">
        <f t="shared" si="124"/>
        <v>0</v>
      </c>
      <c r="L1498" s="1" t="str">
        <f t="shared" si="127"/>
        <v>[]</v>
      </c>
    </row>
    <row r="1499" spans="1:12" x14ac:dyDescent="0.2">
      <c r="A1499">
        <f>static_pve_stage!A1499</f>
        <v>50602</v>
      </c>
      <c r="B1499">
        <f>static_pve_stage!B1499</f>
        <v>50603</v>
      </c>
      <c r="C1499" t="str">
        <f>static_pve_stage!C1499</f>
        <v>当前波数 2/20</v>
      </c>
      <c r="E1499">
        <f t="shared" si="126"/>
        <v>15007</v>
      </c>
      <c r="F1499">
        <f t="shared" si="122"/>
        <v>0</v>
      </c>
      <c r="G1499">
        <f t="shared" si="125"/>
        <v>16008</v>
      </c>
      <c r="H1499">
        <f t="shared" si="123"/>
        <v>0</v>
      </c>
      <c r="I1499">
        <v>14001</v>
      </c>
      <c r="J1499">
        <f t="shared" si="124"/>
        <v>225</v>
      </c>
      <c r="L1499" s="1" t="str">
        <f t="shared" si="127"/>
        <v>[{"bid":14001,"type":4,"num":225}]</v>
      </c>
    </row>
    <row r="1500" spans="1:12" x14ac:dyDescent="0.2">
      <c r="A1500">
        <f>static_pve_stage!A1500</f>
        <v>50603</v>
      </c>
      <c r="B1500">
        <f>static_pve_stage!B1500</f>
        <v>50604</v>
      </c>
      <c r="C1500" t="str">
        <f>static_pve_stage!C1500</f>
        <v>当前波数 3/20</v>
      </c>
      <c r="E1500">
        <f t="shared" si="126"/>
        <v>15007</v>
      </c>
      <c r="F1500">
        <f t="shared" ref="F1500:F1563" si="128">F1155</f>
        <v>0</v>
      </c>
      <c r="G1500">
        <f t="shared" si="125"/>
        <v>16008</v>
      </c>
      <c r="H1500">
        <f t="shared" ref="H1500:H1563" si="129">H1155</f>
        <v>0</v>
      </c>
      <c r="I1500">
        <v>14001</v>
      </c>
      <c r="J1500">
        <f t="shared" ref="J1500:J1563" si="130">J1155</f>
        <v>450</v>
      </c>
      <c r="L1500" s="1" t="str">
        <f t="shared" si="127"/>
        <v>[{"bid":14001,"type":4,"num":450}]</v>
      </c>
    </row>
    <row r="1501" spans="1:12" x14ac:dyDescent="0.2">
      <c r="A1501">
        <f>static_pve_stage!A1501</f>
        <v>50604</v>
      </c>
      <c r="B1501">
        <f>static_pve_stage!B1501</f>
        <v>50605</v>
      </c>
      <c r="C1501" t="str">
        <f>static_pve_stage!C1501</f>
        <v>当前波数 4/20</v>
      </c>
      <c r="E1501">
        <f t="shared" si="126"/>
        <v>15007</v>
      </c>
      <c r="F1501">
        <f t="shared" si="128"/>
        <v>0</v>
      </c>
      <c r="G1501">
        <f t="shared" ref="G1501:G1564" si="131">G1156+1</f>
        <v>16008</v>
      </c>
      <c r="H1501">
        <f t="shared" si="129"/>
        <v>0</v>
      </c>
      <c r="I1501">
        <v>14001</v>
      </c>
      <c r="J1501">
        <f t="shared" si="130"/>
        <v>675</v>
      </c>
      <c r="L1501" s="1" t="str">
        <f t="shared" si="127"/>
        <v>[{"bid":14001,"type":4,"num":675}]</v>
      </c>
    </row>
    <row r="1502" spans="1:12" x14ac:dyDescent="0.2">
      <c r="A1502">
        <f>static_pve_stage!A1502</f>
        <v>50605</v>
      </c>
      <c r="B1502">
        <f>static_pve_stage!B1502</f>
        <v>50606</v>
      </c>
      <c r="C1502" t="str">
        <f>static_pve_stage!C1502</f>
        <v>当前波数 5/20</v>
      </c>
      <c r="E1502">
        <f t="shared" si="126"/>
        <v>15007</v>
      </c>
      <c r="F1502">
        <f t="shared" si="128"/>
        <v>1</v>
      </c>
      <c r="G1502">
        <f t="shared" si="131"/>
        <v>16008</v>
      </c>
      <c r="H1502">
        <f t="shared" si="129"/>
        <v>0</v>
      </c>
      <c r="I1502">
        <v>14001</v>
      </c>
      <c r="J1502">
        <f t="shared" si="130"/>
        <v>1125</v>
      </c>
      <c r="L1502" s="1" t="str">
        <f t="shared" si="127"/>
        <v>[{"bid":15007,"type":5,"num":1},{"bid":14001,"type":4,"num":1125}]</v>
      </c>
    </row>
    <row r="1503" spans="1:12" x14ac:dyDescent="0.2">
      <c r="A1503">
        <f>static_pve_stage!A1503</f>
        <v>50606</v>
      </c>
      <c r="B1503">
        <f>static_pve_stage!B1503</f>
        <v>50607</v>
      </c>
      <c r="C1503" t="str">
        <f>static_pve_stage!C1503</f>
        <v>当前波数 6/20</v>
      </c>
      <c r="E1503">
        <f t="shared" si="126"/>
        <v>15007</v>
      </c>
      <c r="F1503">
        <f t="shared" si="128"/>
        <v>1</v>
      </c>
      <c r="G1503">
        <f t="shared" si="131"/>
        <v>16008</v>
      </c>
      <c r="H1503">
        <f t="shared" si="129"/>
        <v>0</v>
      </c>
      <c r="I1503">
        <v>14001</v>
      </c>
      <c r="J1503">
        <f t="shared" si="130"/>
        <v>1575</v>
      </c>
      <c r="L1503" s="1" t="str">
        <f t="shared" si="127"/>
        <v>[{"bid":15007,"type":5,"num":1},{"bid":14001,"type":4,"num":1575}]</v>
      </c>
    </row>
    <row r="1504" spans="1:12" x14ac:dyDescent="0.2">
      <c r="A1504">
        <f>static_pve_stage!A1504</f>
        <v>50607</v>
      </c>
      <c r="B1504">
        <f>static_pve_stage!B1504</f>
        <v>50608</v>
      </c>
      <c r="C1504" t="str">
        <f>static_pve_stage!C1504</f>
        <v>当前波数 7/20</v>
      </c>
      <c r="E1504">
        <f t="shared" si="126"/>
        <v>15007</v>
      </c>
      <c r="F1504">
        <f t="shared" si="128"/>
        <v>2</v>
      </c>
      <c r="G1504">
        <f t="shared" si="131"/>
        <v>16008</v>
      </c>
      <c r="H1504">
        <f t="shared" si="129"/>
        <v>0</v>
      </c>
      <c r="I1504">
        <v>14001</v>
      </c>
      <c r="J1504">
        <f t="shared" si="130"/>
        <v>2025</v>
      </c>
      <c r="L1504" s="1" t="str">
        <f t="shared" si="127"/>
        <v>[{"bid":15007,"type":5,"num":2},{"bid":14001,"type":4,"num":2025}]</v>
      </c>
    </row>
    <row r="1505" spans="1:12" x14ac:dyDescent="0.2">
      <c r="A1505">
        <f>static_pve_stage!A1505</f>
        <v>50608</v>
      </c>
      <c r="B1505">
        <f>static_pve_stage!B1505</f>
        <v>50609</v>
      </c>
      <c r="C1505" t="str">
        <f>static_pve_stage!C1505</f>
        <v>当前波数 8/20</v>
      </c>
      <c r="E1505">
        <f t="shared" si="126"/>
        <v>15007</v>
      </c>
      <c r="F1505">
        <f t="shared" si="128"/>
        <v>2</v>
      </c>
      <c r="G1505">
        <f t="shared" si="131"/>
        <v>16008</v>
      </c>
      <c r="H1505">
        <f t="shared" si="129"/>
        <v>0</v>
      </c>
      <c r="I1505">
        <v>14001</v>
      </c>
      <c r="J1505">
        <f t="shared" si="130"/>
        <v>2475</v>
      </c>
      <c r="L1505" s="1" t="str">
        <f t="shared" si="127"/>
        <v>[{"bid":15007,"type":5,"num":2},{"bid":14001,"type":4,"num":2475}]</v>
      </c>
    </row>
    <row r="1506" spans="1:12" x14ac:dyDescent="0.2">
      <c r="A1506">
        <f>static_pve_stage!A1506</f>
        <v>50609</v>
      </c>
      <c r="B1506">
        <f>static_pve_stage!B1506</f>
        <v>50610</v>
      </c>
      <c r="C1506" t="str">
        <f>static_pve_stage!C1506</f>
        <v>当前波数 9/20</v>
      </c>
      <c r="E1506">
        <f t="shared" si="126"/>
        <v>15007</v>
      </c>
      <c r="F1506">
        <f t="shared" si="128"/>
        <v>2</v>
      </c>
      <c r="G1506">
        <f t="shared" si="131"/>
        <v>16008</v>
      </c>
      <c r="H1506">
        <f t="shared" si="129"/>
        <v>1</v>
      </c>
      <c r="I1506">
        <v>14001</v>
      </c>
      <c r="J1506">
        <f t="shared" si="130"/>
        <v>2925</v>
      </c>
      <c r="L1506" s="1" t="str">
        <f t="shared" si="127"/>
        <v>[{"bid":15007,"type":5,"num":2},{"bid":16008,"type":6,"num":1},{"bid":14001,"type":4,"num":2925}]</v>
      </c>
    </row>
    <row r="1507" spans="1:12" x14ac:dyDescent="0.2">
      <c r="A1507">
        <f>static_pve_stage!A1507</f>
        <v>50610</v>
      </c>
      <c r="B1507">
        <f>static_pve_stage!B1507</f>
        <v>50611</v>
      </c>
      <c r="C1507" t="str">
        <f>static_pve_stage!C1507</f>
        <v>当前波数 10/20\n下一波BOSS</v>
      </c>
      <c r="E1507">
        <f t="shared" si="126"/>
        <v>15007</v>
      </c>
      <c r="F1507">
        <f t="shared" si="128"/>
        <v>3</v>
      </c>
      <c r="G1507">
        <f t="shared" si="131"/>
        <v>16008</v>
      </c>
      <c r="H1507">
        <f t="shared" si="129"/>
        <v>1</v>
      </c>
      <c r="I1507">
        <v>14001</v>
      </c>
      <c r="J1507">
        <f t="shared" si="130"/>
        <v>3375</v>
      </c>
      <c r="L1507" s="1" t="str">
        <f t="shared" si="127"/>
        <v>[{"bid":15007,"type":5,"num":3},{"bid":16008,"type":6,"num":1},{"bid":14001,"type":4,"num":3375}]</v>
      </c>
    </row>
    <row r="1508" spans="1:12" x14ac:dyDescent="0.2">
      <c r="A1508">
        <f>static_pve_stage!A1508</f>
        <v>50611</v>
      </c>
      <c r="B1508">
        <f>static_pve_stage!B1508</f>
        <v>50612</v>
      </c>
      <c r="C1508" t="str">
        <f>static_pve_stage!C1508</f>
        <v>BOSS波\n需击杀所有怪物</v>
      </c>
      <c r="E1508">
        <f t="shared" si="126"/>
        <v>15007</v>
      </c>
      <c r="F1508">
        <f t="shared" si="128"/>
        <v>3</v>
      </c>
      <c r="G1508">
        <f t="shared" si="131"/>
        <v>16008</v>
      </c>
      <c r="H1508">
        <f t="shared" si="129"/>
        <v>1</v>
      </c>
      <c r="I1508">
        <v>14001</v>
      </c>
      <c r="J1508">
        <f t="shared" si="130"/>
        <v>3825</v>
      </c>
      <c r="L1508" s="1" t="str">
        <f t="shared" si="127"/>
        <v>[{"bid":15007,"type":5,"num":3},{"bid":16008,"type":6,"num":1},{"bid":14001,"type":4,"num":3825}]</v>
      </c>
    </row>
    <row r="1509" spans="1:12" x14ac:dyDescent="0.2">
      <c r="A1509">
        <f>static_pve_stage!A1509</f>
        <v>50612</v>
      </c>
      <c r="B1509">
        <f>static_pve_stage!B1509</f>
        <v>50613</v>
      </c>
      <c r="C1509" t="str">
        <f>static_pve_stage!C1509</f>
        <v>当前波数 11/20</v>
      </c>
      <c r="E1509">
        <f t="shared" si="126"/>
        <v>15007</v>
      </c>
      <c r="F1509">
        <f t="shared" si="128"/>
        <v>4</v>
      </c>
      <c r="G1509">
        <f t="shared" si="131"/>
        <v>16008</v>
      </c>
      <c r="H1509">
        <f t="shared" si="129"/>
        <v>1</v>
      </c>
      <c r="I1509">
        <v>14001</v>
      </c>
      <c r="J1509">
        <f t="shared" si="130"/>
        <v>4275</v>
      </c>
      <c r="L1509" s="1" t="str">
        <f t="shared" si="127"/>
        <v>[{"bid":15007,"type":5,"num":4},{"bid":16008,"type":6,"num":1},{"bid":14001,"type":4,"num":4275}]</v>
      </c>
    </row>
    <row r="1510" spans="1:12" x14ac:dyDescent="0.2">
      <c r="A1510">
        <f>static_pve_stage!A1510</f>
        <v>50613</v>
      </c>
      <c r="B1510">
        <f>static_pve_stage!B1510</f>
        <v>50614</v>
      </c>
      <c r="C1510" t="str">
        <f>static_pve_stage!C1510</f>
        <v>当前波数 12/20</v>
      </c>
      <c r="E1510">
        <f t="shared" si="126"/>
        <v>15007</v>
      </c>
      <c r="F1510">
        <f t="shared" si="128"/>
        <v>4</v>
      </c>
      <c r="G1510">
        <f t="shared" si="131"/>
        <v>16008</v>
      </c>
      <c r="H1510">
        <f t="shared" si="129"/>
        <v>1</v>
      </c>
      <c r="I1510">
        <v>14001</v>
      </c>
      <c r="J1510">
        <f t="shared" si="130"/>
        <v>4725</v>
      </c>
      <c r="L1510" s="1" t="str">
        <f t="shared" si="127"/>
        <v>[{"bid":15007,"type":5,"num":4},{"bid":16008,"type":6,"num":1},{"bid":14001,"type":4,"num":4725}]</v>
      </c>
    </row>
    <row r="1511" spans="1:12" x14ac:dyDescent="0.2">
      <c r="A1511">
        <f>static_pve_stage!A1511</f>
        <v>50614</v>
      </c>
      <c r="B1511">
        <f>static_pve_stage!B1511</f>
        <v>50615</v>
      </c>
      <c r="C1511" t="str">
        <f>static_pve_stage!C1511</f>
        <v>当前波数 13/20</v>
      </c>
      <c r="E1511">
        <f t="shared" si="126"/>
        <v>15007</v>
      </c>
      <c r="F1511">
        <f t="shared" si="128"/>
        <v>5</v>
      </c>
      <c r="G1511">
        <f t="shared" si="131"/>
        <v>16008</v>
      </c>
      <c r="H1511">
        <f t="shared" si="129"/>
        <v>1</v>
      </c>
      <c r="I1511">
        <v>14001</v>
      </c>
      <c r="J1511">
        <f t="shared" si="130"/>
        <v>5175</v>
      </c>
      <c r="L1511" s="1" t="str">
        <f t="shared" si="127"/>
        <v>[{"bid":15007,"type":5,"num":5},{"bid":16008,"type":6,"num":1},{"bid":14001,"type":4,"num":5175}]</v>
      </c>
    </row>
    <row r="1512" spans="1:12" x14ac:dyDescent="0.2">
      <c r="A1512">
        <f>static_pve_stage!A1512</f>
        <v>50615</v>
      </c>
      <c r="B1512">
        <f>static_pve_stage!B1512</f>
        <v>50616</v>
      </c>
      <c r="C1512" t="str">
        <f>static_pve_stage!C1512</f>
        <v>当前波数 14/20</v>
      </c>
      <c r="E1512">
        <f t="shared" si="126"/>
        <v>15007</v>
      </c>
      <c r="F1512">
        <f t="shared" si="128"/>
        <v>5</v>
      </c>
      <c r="G1512">
        <f t="shared" si="131"/>
        <v>16008</v>
      </c>
      <c r="H1512">
        <f t="shared" si="129"/>
        <v>1</v>
      </c>
      <c r="I1512">
        <v>14001</v>
      </c>
      <c r="J1512">
        <f t="shared" si="130"/>
        <v>5625</v>
      </c>
      <c r="L1512" s="1" t="str">
        <f t="shared" si="127"/>
        <v>[{"bid":15007,"type":5,"num":5},{"bid":16008,"type":6,"num":1},{"bid":14001,"type":4,"num":5625}]</v>
      </c>
    </row>
    <row r="1513" spans="1:12" x14ac:dyDescent="0.2">
      <c r="A1513">
        <f>static_pve_stage!A1513</f>
        <v>50616</v>
      </c>
      <c r="B1513">
        <f>static_pve_stage!B1513</f>
        <v>50617</v>
      </c>
      <c r="C1513" t="str">
        <f>static_pve_stage!C1513</f>
        <v>当前波数 15/20</v>
      </c>
      <c r="E1513">
        <f t="shared" ref="E1513:E1576" si="132">E1512</f>
        <v>15007</v>
      </c>
      <c r="F1513">
        <f t="shared" si="128"/>
        <v>6</v>
      </c>
      <c r="G1513">
        <f t="shared" si="131"/>
        <v>16008</v>
      </c>
      <c r="H1513">
        <f t="shared" si="129"/>
        <v>2</v>
      </c>
      <c r="I1513">
        <v>14001</v>
      </c>
      <c r="J1513">
        <f t="shared" si="130"/>
        <v>6075</v>
      </c>
      <c r="L1513" s="1" t="str">
        <f t="shared" si="127"/>
        <v>[{"bid":15007,"type":5,"num":6},{"bid":16008,"type":6,"num":2},{"bid":14001,"type":4,"num":6075}]</v>
      </c>
    </row>
    <row r="1514" spans="1:12" x14ac:dyDescent="0.2">
      <c r="A1514">
        <f>static_pve_stage!A1514</f>
        <v>50617</v>
      </c>
      <c r="B1514">
        <f>static_pve_stage!B1514</f>
        <v>50618</v>
      </c>
      <c r="C1514" t="str">
        <f>static_pve_stage!C1514</f>
        <v>当前波数 16/20\n下一波BOSS</v>
      </c>
      <c r="E1514">
        <f t="shared" si="132"/>
        <v>15007</v>
      </c>
      <c r="F1514">
        <f t="shared" si="128"/>
        <v>6</v>
      </c>
      <c r="G1514">
        <f t="shared" si="131"/>
        <v>16008</v>
      </c>
      <c r="H1514">
        <f t="shared" si="129"/>
        <v>2</v>
      </c>
      <c r="I1514">
        <v>14001</v>
      </c>
      <c r="J1514">
        <f t="shared" si="130"/>
        <v>6525</v>
      </c>
      <c r="L1514" s="1" t="str">
        <f t="shared" si="127"/>
        <v>[{"bid":15007,"type":5,"num":6},{"bid":16008,"type":6,"num":2},{"bid":14001,"type":4,"num":6525}]</v>
      </c>
    </row>
    <row r="1515" spans="1:12" x14ac:dyDescent="0.2">
      <c r="A1515">
        <f>static_pve_stage!A1515</f>
        <v>50618</v>
      </c>
      <c r="B1515">
        <f>static_pve_stage!B1515</f>
        <v>50619</v>
      </c>
      <c r="C1515" t="str">
        <f>static_pve_stage!C1515</f>
        <v>BOSS波\n需击杀所有怪物</v>
      </c>
      <c r="E1515">
        <f t="shared" si="132"/>
        <v>15007</v>
      </c>
      <c r="F1515">
        <f t="shared" si="128"/>
        <v>6</v>
      </c>
      <c r="G1515">
        <f t="shared" si="131"/>
        <v>16008</v>
      </c>
      <c r="H1515">
        <f t="shared" si="129"/>
        <v>2</v>
      </c>
      <c r="I1515">
        <v>14001</v>
      </c>
      <c r="J1515">
        <f t="shared" si="130"/>
        <v>6975</v>
      </c>
      <c r="L1515" s="1" t="str">
        <f t="shared" si="127"/>
        <v>[{"bid":15007,"type":5,"num":6},{"bid":16008,"type":6,"num":2},{"bid":14001,"type":4,"num":6975}]</v>
      </c>
    </row>
    <row r="1516" spans="1:12" x14ac:dyDescent="0.2">
      <c r="A1516">
        <f>static_pve_stage!A1516</f>
        <v>50619</v>
      </c>
      <c r="B1516">
        <f>static_pve_stage!B1516</f>
        <v>50620</v>
      </c>
      <c r="C1516" t="str">
        <f>static_pve_stage!C1516</f>
        <v>当前波数 17/20</v>
      </c>
      <c r="E1516">
        <f t="shared" si="132"/>
        <v>15007</v>
      </c>
      <c r="F1516">
        <f t="shared" si="128"/>
        <v>7</v>
      </c>
      <c r="G1516">
        <f t="shared" si="131"/>
        <v>16008</v>
      </c>
      <c r="H1516">
        <f t="shared" si="129"/>
        <v>2</v>
      </c>
      <c r="I1516">
        <v>14001</v>
      </c>
      <c r="J1516">
        <f t="shared" si="130"/>
        <v>7425</v>
      </c>
      <c r="L1516" s="1" t="str">
        <f t="shared" si="127"/>
        <v>[{"bid":15007,"type":5,"num":7},{"bid":16008,"type":6,"num":2},{"bid":14001,"type":4,"num":7425}]</v>
      </c>
    </row>
    <row r="1517" spans="1:12" x14ac:dyDescent="0.2">
      <c r="A1517">
        <f>static_pve_stage!A1517</f>
        <v>50620</v>
      </c>
      <c r="B1517">
        <f>static_pve_stage!B1517</f>
        <v>50621</v>
      </c>
      <c r="C1517" t="str">
        <f>static_pve_stage!C1517</f>
        <v>当前波数 18/20</v>
      </c>
      <c r="E1517">
        <f t="shared" si="132"/>
        <v>15007</v>
      </c>
      <c r="F1517">
        <f t="shared" si="128"/>
        <v>7</v>
      </c>
      <c r="G1517">
        <f t="shared" si="131"/>
        <v>16008</v>
      </c>
      <c r="H1517">
        <f t="shared" si="129"/>
        <v>2</v>
      </c>
      <c r="I1517">
        <v>14001</v>
      </c>
      <c r="J1517">
        <f t="shared" si="130"/>
        <v>7875</v>
      </c>
      <c r="L1517" s="1" t="str">
        <f t="shared" si="127"/>
        <v>[{"bid":15007,"type":5,"num":7},{"bid":16008,"type":6,"num":2},{"bid":14001,"type":4,"num":7875}]</v>
      </c>
    </row>
    <row r="1518" spans="1:12" x14ac:dyDescent="0.2">
      <c r="A1518">
        <f>static_pve_stage!A1518</f>
        <v>50621</v>
      </c>
      <c r="B1518">
        <f>static_pve_stage!B1518</f>
        <v>50622</v>
      </c>
      <c r="C1518" t="str">
        <f>static_pve_stage!C1518</f>
        <v>当前波数 19/20</v>
      </c>
      <c r="E1518">
        <f t="shared" si="132"/>
        <v>15007</v>
      </c>
      <c r="F1518">
        <f t="shared" si="128"/>
        <v>8</v>
      </c>
      <c r="G1518">
        <f t="shared" si="131"/>
        <v>16008</v>
      </c>
      <c r="H1518">
        <f t="shared" si="129"/>
        <v>2</v>
      </c>
      <c r="I1518">
        <v>14001</v>
      </c>
      <c r="J1518">
        <f t="shared" si="130"/>
        <v>8325</v>
      </c>
      <c r="L1518" s="1" t="str">
        <f t="shared" si="127"/>
        <v>[{"bid":15007,"type":5,"num":8},{"bid":16008,"type":6,"num":2},{"bid":14001,"type":4,"num":8325}]</v>
      </c>
    </row>
    <row r="1519" spans="1:12" x14ac:dyDescent="0.2">
      <c r="A1519">
        <f>static_pve_stage!A1519</f>
        <v>50622</v>
      </c>
      <c r="B1519">
        <f>static_pve_stage!B1519</f>
        <v>50623</v>
      </c>
      <c r="C1519" t="str">
        <f>static_pve_stage!C1519</f>
        <v>当前波数 20/20\n下一波BOSS</v>
      </c>
      <c r="E1519">
        <f t="shared" si="132"/>
        <v>15007</v>
      </c>
      <c r="F1519">
        <f t="shared" si="128"/>
        <v>8</v>
      </c>
      <c r="G1519">
        <f t="shared" si="131"/>
        <v>16008</v>
      </c>
      <c r="H1519">
        <f t="shared" si="129"/>
        <v>3</v>
      </c>
      <c r="I1519">
        <v>14001</v>
      </c>
      <c r="J1519">
        <f t="shared" si="130"/>
        <v>8775</v>
      </c>
      <c r="L1519" s="1" t="str">
        <f t="shared" si="127"/>
        <v>[{"bid":15007,"type":5,"num":8},{"bid":16008,"type":6,"num":3},{"bid":14001,"type":4,"num":8775}]</v>
      </c>
    </row>
    <row r="1520" spans="1:12" x14ac:dyDescent="0.2">
      <c r="A1520">
        <f>static_pve_stage!A1520</f>
        <v>50623</v>
      </c>
      <c r="B1520">
        <f>static_pve_stage!B1520</f>
        <v>-1</v>
      </c>
      <c r="C1520" t="str">
        <f>static_pve_stage!C1520</f>
        <v>BOSS波\n需击杀所有怪物</v>
      </c>
      <c r="E1520">
        <f t="shared" si="132"/>
        <v>15007</v>
      </c>
      <c r="F1520">
        <f t="shared" si="128"/>
        <v>9</v>
      </c>
      <c r="G1520">
        <f t="shared" si="131"/>
        <v>16008</v>
      </c>
      <c r="H1520">
        <f t="shared" si="129"/>
        <v>3</v>
      </c>
      <c r="I1520">
        <v>14001</v>
      </c>
      <c r="J1520">
        <f t="shared" si="130"/>
        <v>9000</v>
      </c>
      <c r="L1520" s="1" t="str">
        <f t="shared" si="127"/>
        <v>[{"bid":15007,"type":5,"num":9},{"bid":16008,"type":6,"num":3},{"bid":14001,"type":4,"num":9000}]</v>
      </c>
    </row>
    <row r="1521" spans="1:12" x14ac:dyDescent="0.2">
      <c r="A1521">
        <f>static_pve_stage!A1521</f>
        <v>50701</v>
      </c>
      <c r="B1521">
        <f>static_pve_stage!B1521</f>
        <v>50702</v>
      </c>
      <c r="C1521" t="str">
        <f>static_pve_stage!C1521</f>
        <v>当前波数 1/20</v>
      </c>
      <c r="E1521">
        <f t="shared" si="132"/>
        <v>15007</v>
      </c>
      <c r="F1521">
        <f t="shared" si="128"/>
        <v>0</v>
      </c>
      <c r="G1521">
        <f t="shared" si="131"/>
        <v>16008</v>
      </c>
      <c r="H1521">
        <f t="shared" si="129"/>
        <v>0</v>
      </c>
      <c r="I1521">
        <v>14001</v>
      </c>
      <c r="J1521">
        <f t="shared" si="130"/>
        <v>0</v>
      </c>
      <c r="L1521" s="1" t="str">
        <f t="shared" si="127"/>
        <v>[]</v>
      </c>
    </row>
    <row r="1522" spans="1:12" x14ac:dyDescent="0.2">
      <c r="A1522">
        <f>static_pve_stage!A1522</f>
        <v>50702</v>
      </c>
      <c r="B1522">
        <f>static_pve_stage!B1522</f>
        <v>50703</v>
      </c>
      <c r="C1522" t="str">
        <f>static_pve_stage!C1522</f>
        <v>当前波数 2/20</v>
      </c>
      <c r="E1522">
        <f t="shared" si="132"/>
        <v>15007</v>
      </c>
      <c r="F1522">
        <f t="shared" si="128"/>
        <v>0</v>
      </c>
      <c r="G1522">
        <f t="shared" si="131"/>
        <v>16008</v>
      </c>
      <c r="H1522">
        <f t="shared" si="129"/>
        <v>0</v>
      </c>
      <c r="I1522">
        <v>14001</v>
      </c>
      <c r="J1522">
        <f t="shared" si="130"/>
        <v>250</v>
      </c>
      <c r="L1522" s="1" t="str">
        <f t="shared" si="127"/>
        <v>[{"bid":14001,"type":4,"num":250}]</v>
      </c>
    </row>
    <row r="1523" spans="1:12" x14ac:dyDescent="0.2">
      <c r="A1523">
        <f>static_pve_stage!A1523</f>
        <v>50703</v>
      </c>
      <c r="B1523">
        <f>static_pve_stage!B1523</f>
        <v>50704</v>
      </c>
      <c r="C1523" t="str">
        <f>static_pve_stage!C1523</f>
        <v>当前波数 3/20</v>
      </c>
      <c r="E1523">
        <f t="shared" si="132"/>
        <v>15007</v>
      </c>
      <c r="F1523">
        <f t="shared" si="128"/>
        <v>0</v>
      </c>
      <c r="G1523">
        <f t="shared" si="131"/>
        <v>16008</v>
      </c>
      <c r="H1523">
        <f t="shared" si="129"/>
        <v>0</v>
      </c>
      <c r="I1523">
        <v>14001</v>
      </c>
      <c r="J1523">
        <f t="shared" si="130"/>
        <v>500</v>
      </c>
      <c r="L1523" s="1" t="str">
        <f t="shared" si="127"/>
        <v>[{"bid":14001,"type":4,"num":500}]</v>
      </c>
    </row>
    <row r="1524" spans="1:12" x14ac:dyDescent="0.2">
      <c r="A1524">
        <f>static_pve_stage!A1524</f>
        <v>50704</v>
      </c>
      <c r="B1524">
        <f>static_pve_stage!B1524</f>
        <v>50705</v>
      </c>
      <c r="C1524" t="str">
        <f>static_pve_stage!C1524</f>
        <v>当前波数 4/20</v>
      </c>
      <c r="E1524">
        <f t="shared" si="132"/>
        <v>15007</v>
      </c>
      <c r="F1524">
        <f t="shared" si="128"/>
        <v>0</v>
      </c>
      <c r="G1524">
        <f t="shared" si="131"/>
        <v>16008</v>
      </c>
      <c r="H1524">
        <f t="shared" si="129"/>
        <v>0</v>
      </c>
      <c r="I1524">
        <v>14001</v>
      </c>
      <c r="J1524">
        <f t="shared" si="130"/>
        <v>750</v>
      </c>
      <c r="L1524" s="1" t="str">
        <f t="shared" si="127"/>
        <v>[{"bid":14001,"type":4,"num":750}]</v>
      </c>
    </row>
    <row r="1525" spans="1:12" x14ac:dyDescent="0.2">
      <c r="A1525">
        <f>static_pve_stage!A1525</f>
        <v>50705</v>
      </c>
      <c r="B1525">
        <f>static_pve_stage!B1525</f>
        <v>50706</v>
      </c>
      <c r="C1525" t="str">
        <f>static_pve_stage!C1525</f>
        <v>当前波数 5/20</v>
      </c>
      <c r="E1525">
        <f t="shared" si="132"/>
        <v>15007</v>
      </c>
      <c r="F1525">
        <f t="shared" si="128"/>
        <v>1</v>
      </c>
      <c r="G1525">
        <f t="shared" si="131"/>
        <v>16008</v>
      </c>
      <c r="H1525">
        <f t="shared" si="129"/>
        <v>0</v>
      </c>
      <c r="I1525">
        <v>14001</v>
      </c>
      <c r="J1525">
        <f t="shared" si="130"/>
        <v>1250</v>
      </c>
      <c r="L1525" s="1" t="str">
        <f t="shared" si="127"/>
        <v>[{"bid":15007,"type":5,"num":1},{"bid":14001,"type":4,"num":1250}]</v>
      </c>
    </row>
    <row r="1526" spans="1:12" x14ac:dyDescent="0.2">
      <c r="A1526">
        <f>static_pve_stage!A1526</f>
        <v>50706</v>
      </c>
      <c r="B1526">
        <f>static_pve_stage!B1526</f>
        <v>50707</v>
      </c>
      <c r="C1526" t="str">
        <f>static_pve_stage!C1526</f>
        <v>当前波数 6/20</v>
      </c>
      <c r="E1526">
        <f t="shared" si="132"/>
        <v>15007</v>
      </c>
      <c r="F1526">
        <f t="shared" si="128"/>
        <v>1</v>
      </c>
      <c r="G1526">
        <f t="shared" si="131"/>
        <v>16008</v>
      </c>
      <c r="H1526">
        <f t="shared" si="129"/>
        <v>0</v>
      </c>
      <c r="I1526">
        <v>14001</v>
      </c>
      <c r="J1526">
        <f t="shared" si="130"/>
        <v>1750</v>
      </c>
      <c r="L1526" s="1" t="str">
        <f t="shared" si="127"/>
        <v>[{"bid":15007,"type":5,"num":1},{"bid":14001,"type":4,"num":1750}]</v>
      </c>
    </row>
    <row r="1527" spans="1:12" x14ac:dyDescent="0.2">
      <c r="A1527">
        <f>static_pve_stage!A1527</f>
        <v>50707</v>
      </c>
      <c r="B1527">
        <f>static_pve_stage!B1527</f>
        <v>50708</v>
      </c>
      <c r="C1527" t="str">
        <f>static_pve_stage!C1527</f>
        <v>当前波数 7/20</v>
      </c>
      <c r="E1527">
        <f t="shared" si="132"/>
        <v>15007</v>
      </c>
      <c r="F1527">
        <f t="shared" si="128"/>
        <v>2</v>
      </c>
      <c r="G1527">
        <f t="shared" si="131"/>
        <v>16008</v>
      </c>
      <c r="H1527">
        <f t="shared" si="129"/>
        <v>0</v>
      </c>
      <c r="I1527">
        <v>14001</v>
      </c>
      <c r="J1527">
        <f t="shared" si="130"/>
        <v>2250</v>
      </c>
      <c r="L1527" s="1" t="str">
        <f t="shared" si="127"/>
        <v>[{"bid":15007,"type":5,"num":2},{"bid":14001,"type":4,"num":2250}]</v>
      </c>
    </row>
    <row r="1528" spans="1:12" x14ac:dyDescent="0.2">
      <c r="A1528">
        <f>static_pve_stage!A1528</f>
        <v>50708</v>
      </c>
      <c r="B1528">
        <f>static_pve_stage!B1528</f>
        <v>50709</v>
      </c>
      <c r="C1528" t="str">
        <f>static_pve_stage!C1528</f>
        <v>当前波数 8/20</v>
      </c>
      <c r="E1528">
        <f t="shared" si="132"/>
        <v>15007</v>
      </c>
      <c r="F1528">
        <f t="shared" si="128"/>
        <v>2</v>
      </c>
      <c r="G1528">
        <f t="shared" si="131"/>
        <v>16008</v>
      </c>
      <c r="H1528">
        <f t="shared" si="129"/>
        <v>0</v>
      </c>
      <c r="I1528">
        <v>14001</v>
      </c>
      <c r="J1528">
        <f t="shared" si="130"/>
        <v>2750</v>
      </c>
      <c r="L1528" s="1" t="str">
        <f t="shared" si="127"/>
        <v>[{"bid":15007,"type":5,"num":2},{"bid":14001,"type":4,"num":2750}]</v>
      </c>
    </row>
    <row r="1529" spans="1:12" x14ac:dyDescent="0.2">
      <c r="A1529">
        <f>static_pve_stage!A1529</f>
        <v>50709</v>
      </c>
      <c r="B1529">
        <f>static_pve_stage!B1529</f>
        <v>50710</v>
      </c>
      <c r="C1529" t="str">
        <f>static_pve_stage!C1529</f>
        <v>当前波数 9/20</v>
      </c>
      <c r="E1529">
        <f t="shared" si="132"/>
        <v>15007</v>
      </c>
      <c r="F1529">
        <f t="shared" si="128"/>
        <v>3</v>
      </c>
      <c r="G1529">
        <f t="shared" si="131"/>
        <v>16008</v>
      </c>
      <c r="H1529">
        <f t="shared" si="129"/>
        <v>1</v>
      </c>
      <c r="I1529">
        <v>14001</v>
      </c>
      <c r="J1529">
        <f t="shared" si="130"/>
        <v>3250</v>
      </c>
      <c r="L1529" s="1" t="str">
        <f t="shared" si="127"/>
        <v>[{"bid":15007,"type":5,"num":3},{"bid":16008,"type":6,"num":1},{"bid":14001,"type":4,"num":3250}]</v>
      </c>
    </row>
    <row r="1530" spans="1:12" x14ac:dyDescent="0.2">
      <c r="A1530">
        <f>static_pve_stage!A1530</f>
        <v>50710</v>
      </c>
      <c r="B1530">
        <f>static_pve_stage!B1530</f>
        <v>50711</v>
      </c>
      <c r="C1530" t="str">
        <f>static_pve_stage!C1530</f>
        <v>当前波数 10/20\n下一波BOSS</v>
      </c>
      <c r="E1530">
        <f t="shared" si="132"/>
        <v>15007</v>
      </c>
      <c r="F1530">
        <f t="shared" si="128"/>
        <v>3</v>
      </c>
      <c r="G1530">
        <f t="shared" si="131"/>
        <v>16008</v>
      </c>
      <c r="H1530">
        <f t="shared" si="129"/>
        <v>1</v>
      </c>
      <c r="I1530">
        <v>14001</v>
      </c>
      <c r="J1530">
        <f t="shared" si="130"/>
        <v>3750</v>
      </c>
      <c r="L1530" s="1" t="str">
        <f t="shared" si="127"/>
        <v>[{"bid":15007,"type":5,"num":3},{"bid":16008,"type":6,"num":1},{"bid":14001,"type":4,"num":3750}]</v>
      </c>
    </row>
    <row r="1531" spans="1:12" x14ac:dyDescent="0.2">
      <c r="A1531">
        <f>static_pve_stage!A1531</f>
        <v>50711</v>
      </c>
      <c r="B1531">
        <f>static_pve_stage!B1531</f>
        <v>50712</v>
      </c>
      <c r="C1531" t="str">
        <f>static_pve_stage!C1531</f>
        <v>BOSS波\n需击杀所有怪物</v>
      </c>
      <c r="E1531">
        <f t="shared" si="132"/>
        <v>15007</v>
      </c>
      <c r="F1531">
        <f t="shared" si="128"/>
        <v>4</v>
      </c>
      <c r="G1531">
        <f t="shared" si="131"/>
        <v>16008</v>
      </c>
      <c r="H1531">
        <f t="shared" si="129"/>
        <v>1</v>
      </c>
      <c r="I1531">
        <v>14001</v>
      </c>
      <c r="J1531">
        <f t="shared" si="130"/>
        <v>4250</v>
      </c>
      <c r="L1531" s="1" t="str">
        <f t="shared" si="127"/>
        <v>[{"bid":15007,"type":5,"num":4},{"bid":16008,"type":6,"num":1},{"bid":14001,"type":4,"num":4250}]</v>
      </c>
    </row>
    <row r="1532" spans="1:12" x14ac:dyDescent="0.2">
      <c r="A1532">
        <f>static_pve_stage!A1532</f>
        <v>50712</v>
      </c>
      <c r="B1532">
        <f>static_pve_stage!B1532</f>
        <v>50713</v>
      </c>
      <c r="C1532" t="str">
        <f>static_pve_stage!C1532</f>
        <v>当前波数 11/20</v>
      </c>
      <c r="E1532">
        <f t="shared" si="132"/>
        <v>15007</v>
      </c>
      <c r="F1532">
        <f t="shared" si="128"/>
        <v>4</v>
      </c>
      <c r="G1532">
        <f t="shared" si="131"/>
        <v>16008</v>
      </c>
      <c r="H1532">
        <f t="shared" si="129"/>
        <v>1</v>
      </c>
      <c r="I1532">
        <v>14001</v>
      </c>
      <c r="J1532">
        <f t="shared" si="130"/>
        <v>4750</v>
      </c>
      <c r="L1532" s="1" t="str">
        <f t="shared" si="127"/>
        <v>[{"bid":15007,"type":5,"num":4},{"bid":16008,"type":6,"num":1},{"bid":14001,"type":4,"num":4750}]</v>
      </c>
    </row>
    <row r="1533" spans="1:12" x14ac:dyDescent="0.2">
      <c r="A1533">
        <f>static_pve_stage!A1533</f>
        <v>50713</v>
      </c>
      <c r="B1533">
        <f>static_pve_stage!B1533</f>
        <v>50714</v>
      </c>
      <c r="C1533" t="str">
        <f>static_pve_stage!C1533</f>
        <v>当前波数 12/20</v>
      </c>
      <c r="E1533">
        <f t="shared" si="132"/>
        <v>15007</v>
      </c>
      <c r="F1533">
        <f t="shared" si="128"/>
        <v>5</v>
      </c>
      <c r="G1533">
        <f t="shared" si="131"/>
        <v>16008</v>
      </c>
      <c r="H1533">
        <f t="shared" si="129"/>
        <v>1</v>
      </c>
      <c r="I1533">
        <v>14001</v>
      </c>
      <c r="J1533">
        <f t="shared" si="130"/>
        <v>5250</v>
      </c>
      <c r="L1533" s="1" t="str">
        <f t="shared" si="127"/>
        <v>[{"bid":15007,"type":5,"num":5},{"bid":16008,"type":6,"num":1},{"bid":14001,"type":4,"num":5250}]</v>
      </c>
    </row>
    <row r="1534" spans="1:12" x14ac:dyDescent="0.2">
      <c r="A1534">
        <f>static_pve_stage!A1534</f>
        <v>50714</v>
      </c>
      <c r="B1534">
        <f>static_pve_stage!B1534</f>
        <v>50715</v>
      </c>
      <c r="C1534" t="str">
        <f>static_pve_stage!C1534</f>
        <v>当前波数 13/20</v>
      </c>
      <c r="E1534">
        <f t="shared" si="132"/>
        <v>15007</v>
      </c>
      <c r="F1534">
        <f t="shared" si="128"/>
        <v>5</v>
      </c>
      <c r="G1534">
        <f t="shared" si="131"/>
        <v>16008</v>
      </c>
      <c r="H1534">
        <f t="shared" si="129"/>
        <v>2</v>
      </c>
      <c r="I1534">
        <v>14001</v>
      </c>
      <c r="J1534">
        <f t="shared" si="130"/>
        <v>5750</v>
      </c>
      <c r="L1534" s="1" t="str">
        <f t="shared" si="127"/>
        <v>[{"bid":15007,"type":5,"num":5},{"bid":16008,"type":6,"num":2},{"bid":14001,"type":4,"num":5750}]</v>
      </c>
    </row>
    <row r="1535" spans="1:12" x14ac:dyDescent="0.2">
      <c r="A1535">
        <f>static_pve_stage!A1535</f>
        <v>50715</v>
      </c>
      <c r="B1535">
        <f>static_pve_stage!B1535</f>
        <v>50716</v>
      </c>
      <c r="C1535" t="str">
        <f>static_pve_stage!C1535</f>
        <v>当前波数 14/20</v>
      </c>
      <c r="E1535">
        <f t="shared" si="132"/>
        <v>15007</v>
      </c>
      <c r="F1535">
        <f t="shared" si="128"/>
        <v>6</v>
      </c>
      <c r="G1535">
        <f t="shared" si="131"/>
        <v>16008</v>
      </c>
      <c r="H1535">
        <f t="shared" si="129"/>
        <v>2</v>
      </c>
      <c r="I1535">
        <v>14001</v>
      </c>
      <c r="J1535">
        <f t="shared" si="130"/>
        <v>6250</v>
      </c>
      <c r="L1535" s="1" t="str">
        <f t="shared" si="127"/>
        <v>[{"bid":15007,"type":5,"num":6},{"bid":16008,"type":6,"num":2},{"bid":14001,"type":4,"num":6250}]</v>
      </c>
    </row>
    <row r="1536" spans="1:12" x14ac:dyDescent="0.2">
      <c r="A1536">
        <f>static_pve_stage!A1536</f>
        <v>50716</v>
      </c>
      <c r="B1536">
        <f>static_pve_stage!B1536</f>
        <v>50717</v>
      </c>
      <c r="C1536" t="str">
        <f>static_pve_stage!C1536</f>
        <v>当前波数 15/20</v>
      </c>
      <c r="E1536">
        <f t="shared" si="132"/>
        <v>15007</v>
      </c>
      <c r="F1536">
        <f t="shared" si="128"/>
        <v>6</v>
      </c>
      <c r="G1536">
        <f t="shared" si="131"/>
        <v>16008</v>
      </c>
      <c r="H1536">
        <f t="shared" si="129"/>
        <v>2</v>
      </c>
      <c r="I1536">
        <v>14001</v>
      </c>
      <c r="J1536">
        <f t="shared" si="130"/>
        <v>6750</v>
      </c>
      <c r="L1536" s="1" t="str">
        <f t="shared" si="127"/>
        <v>[{"bid":15007,"type":5,"num":6},{"bid":16008,"type":6,"num":2},{"bid":14001,"type":4,"num":6750}]</v>
      </c>
    </row>
    <row r="1537" spans="1:12" x14ac:dyDescent="0.2">
      <c r="A1537">
        <f>static_pve_stage!A1537</f>
        <v>50717</v>
      </c>
      <c r="B1537">
        <f>static_pve_stage!B1537</f>
        <v>50718</v>
      </c>
      <c r="C1537" t="str">
        <f>static_pve_stage!C1537</f>
        <v>当前波数 16/20\n下一波BOSS</v>
      </c>
      <c r="E1537">
        <f t="shared" si="132"/>
        <v>15007</v>
      </c>
      <c r="F1537">
        <f t="shared" si="128"/>
        <v>7</v>
      </c>
      <c r="G1537">
        <f t="shared" si="131"/>
        <v>16008</v>
      </c>
      <c r="H1537">
        <f t="shared" si="129"/>
        <v>2</v>
      </c>
      <c r="I1537">
        <v>14001</v>
      </c>
      <c r="J1537">
        <f t="shared" si="130"/>
        <v>7250</v>
      </c>
      <c r="L1537" s="1" t="str">
        <f t="shared" si="127"/>
        <v>[{"bid":15007,"type":5,"num":7},{"bid":16008,"type":6,"num":2},{"bid":14001,"type":4,"num":7250}]</v>
      </c>
    </row>
    <row r="1538" spans="1:12" x14ac:dyDescent="0.2">
      <c r="A1538">
        <f>static_pve_stage!A1538</f>
        <v>50718</v>
      </c>
      <c r="B1538">
        <f>static_pve_stage!B1538</f>
        <v>50719</v>
      </c>
      <c r="C1538" t="str">
        <f>static_pve_stage!C1538</f>
        <v>BOSS波\n需击杀所有怪物</v>
      </c>
      <c r="E1538">
        <f t="shared" si="132"/>
        <v>15007</v>
      </c>
      <c r="F1538">
        <f t="shared" si="128"/>
        <v>7</v>
      </c>
      <c r="G1538">
        <f t="shared" si="131"/>
        <v>16008</v>
      </c>
      <c r="H1538">
        <f t="shared" si="129"/>
        <v>2</v>
      </c>
      <c r="I1538">
        <v>14001</v>
      </c>
      <c r="J1538">
        <f t="shared" si="130"/>
        <v>7750</v>
      </c>
      <c r="L1538" s="1" t="str">
        <f t="shared" si="127"/>
        <v>[{"bid":15007,"type":5,"num":7},{"bid":16008,"type":6,"num":2},{"bid":14001,"type":4,"num":7750}]</v>
      </c>
    </row>
    <row r="1539" spans="1:12" x14ac:dyDescent="0.2">
      <c r="A1539">
        <f>static_pve_stage!A1539</f>
        <v>50719</v>
      </c>
      <c r="B1539">
        <f>static_pve_stage!B1539</f>
        <v>50720</v>
      </c>
      <c r="C1539" t="str">
        <f>static_pve_stage!C1539</f>
        <v>当前波数 17/20</v>
      </c>
      <c r="E1539">
        <f t="shared" si="132"/>
        <v>15007</v>
      </c>
      <c r="F1539">
        <f t="shared" si="128"/>
        <v>8</v>
      </c>
      <c r="G1539">
        <f t="shared" si="131"/>
        <v>16008</v>
      </c>
      <c r="H1539">
        <f t="shared" si="129"/>
        <v>2</v>
      </c>
      <c r="I1539">
        <v>14001</v>
      </c>
      <c r="J1539">
        <f t="shared" si="130"/>
        <v>8250</v>
      </c>
      <c r="L1539" s="1" t="str">
        <f t="shared" si="127"/>
        <v>[{"bid":15007,"type":5,"num":8},{"bid":16008,"type":6,"num":2},{"bid":14001,"type":4,"num":8250}]</v>
      </c>
    </row>
    <row r="1540" spans="1:12" x14ac:dyDescent="0.2">
      <c r="A1540">
        <f>static_pve_stage!A1540</f>
        <v>50720</v>
      </c>
      <c r="B1540">
        <f>static_pve_stage!B1540</f>
        <v>50721</v>
      </c>
      <c r="C1540" t="str">
        <f>static_pve_stage!C1540</f>
        <v>当前波数 18/20</v>
      </c>
      <c r="E1540">
        <f t="shared" si="132"/>
        <v>15007</v>
      </c>
      <c r="F1540">
        <f t="shared" si="128"/>
        <v>8</v>
      </c>
      <c r="G1540">
        <f t="shared" si="131"/>
        <v>16008</v>
      </c>
      <c r="H1540">
        <f t="shared" si="129"/>
        <v>3</v>
      </c>
      <c r="I1540">
        <v>14001</v>
      </c>
      <c r="J1540">
        <f t="shared" si="130"/>
        <v>8750</v>
      </c>
      <c r="L1540" s="1" t="str">
        <f t="shared" si="127"/>
        <v>[{"bid":15007,"type":5,"num":8},{"bid":16008,"type":6,"num":3},{"bid":14001,"type":4,"num":8750}]</v>
      </c>
    </row>
    <row r="1541" spans="1:12" x14ac:dyDescent="0.2">
      <c r="A1541">
        <f>static_pve_stage!A1541</f>
        <v>50721</v>
      </c>
      <c r="B1541">
        <f>static_pve_stage!B1541</f>
        <v>50722</v>
      </c>
      <c r="C1541" t="str">
        <f>static_pve_stage!C1541</f>
        <v>当前波数 19/20</v>
      </c>
      <c r="E1541">
        <f t="shared" si="132"/>
        <v>15007</v>
      </c>
      <c r="F1541">
        <f t="shared" si="128"/>
        <v>9</v>
      </c>
      <c r="G1541">
        <f t="shared" si="131"/>
        <v>16008</v>
      </c>
      <c r="H1541">
        <f t="shared" si="129"/>
        <v>3</v>
      </c>
      <c r="I1541">
        <v>14001</v>
      </c>
      <c r="J1541">
        <f t="shared" si="130"/>
        <v>9250</v>
      </c>
      <c r="L1541" s="1" t="str">
        <f t="shared" si="127"/>
        <v>[{"bid":15007,"type":5,"num":9},{"bid":16008,"type":6,"num":3},{"bid":14001,"type":4,"num":9250}]</v>
      </c>
    </row>
    <row r="1542" spans="1:12" x14ac:dyDescent="0.2">
      <c r="A1542">
        <f>static_pve_stage!A1542</f>
        <v>50722</v>
      </c>
      <c r="B1542">
        <f>static_pve_stage!B1542</f>
        <v>50723</v>
      </c>
      <c r="C1542" t="str">
        <f>static_pve_stage!C1542</f>
        <v>当前波数 20/20\n下一波BOSS</v>
      </c>
      <c r="E1542">
        <f t="shared" si="132"/>
        <v>15007</v>
      </c>
      <c r="F1542">
        <f t="shared" si="128"/>
        <v>9</v>
      </c>
      <c r="G1542">
        <f t="shared" si="131"/>
        <v>16008</v>
      </c>
      <c r="H1542">
        <f t="shared" si="129"/>
        <v>3</v>
      </c>
      <c r="I1542">
        <v>14001</v>
      </c>
      <c r="J1542">
        <f t="shared" si="130"/>
        <v>9750</v>
      </c>
      <c r="L1542" s="1" t="str">
        <f t="shared" si="127"/>
        <v>[{"bid":15007,"type":5,"num":9},{"bid":16008,"type":6,"num":3},{"bid":14001,"type":4,"num":9750}]</v>
      </c>
    </row>
    <row r="1543" spans="1:12" x14ac:dyDescent="0.2">
      <c r="A1543">
        <f>static_pve_stage!A1543</f>
        <v>50723</v>
      </c>
      <c r="B1543">
        <f>static_pve_stage!B1543</f>
        <v>-1</v>
      </c>
      <c r="C1543" t="str">
        <f>static_pve_stage!C1543</f>
        <v>BOSS波\n需击杀所有怪物</v>
      </c>
      <c r="E1543">
        <f t="shared" si="132"/>
        <v>15007</v>
      </c>
      <c r="F1543">
        <f t="shared" si="128"/>
        <v>10</v>
      </c>
      <c r="G1543">
        <f t="shared" si="131"/>
        <v>16008</v>
      </c>
      <c r="H1543">
        <f t="shared" si="129"/>
        <v>3</v>
      </c>
      <c r="I1543">
        <v>14001</v>
      </c>
      <c r="J1543">
        <f t="shared" si="130"/>
        <v>10000</v>
      </c>
      <c r="L1543" s="1" t="str">
        <f t="shared" si="127"/>
        <v>[{"bid":15007,"type":5,"num":10},{"bid":16008,"type":6,"num":3},{"bid":14001,"type":4,"num":10000}]</v>
      </c>
    </row>
    <row r="1544" spans="1:12" x14ac:dyDescent="0.2">
      <c r="A1544">
        <f>static_pve_stage!A1544</f>
        <v>50801</v>
      </c>
      <c r="B1544">
        <f>static_pve_stage!B1544</f>
        <v>50802</v>
      </c>
      <c r="C1544" t="str">
        <f>static_pve_stage!C1544</f>
        <v>当前波数 1/20</v>
      </c>
      <c r="E1544">
        <f t="shared" si="132"/>
        <v>15007</v>
      </c>
      <c r="F1544">
        <f t="shared" si="128"/>
        <v>0</v>
      </c>
      <c r="G1544">
        <f t="shared" si="131"/>
        <v>16008</v>
      </c>
      <c r="H1544">
        <f t="shared" si="129"/>
        <v>0</v>
      </c>
      <c r="I1544">
        <v>14001</v>
      </c>
      <c r="J1544">
        <f t="shared" si="130"/>
        <v>0</v>
      </c>
      <c r="L1544" s="1" t="str">
        <f t="shared" si="127"/>
        <v>[]</v>
      </c>
    </row>
    <row r="1545" spans="1:12" x14ac:dyDescent="0.2">
      <c r="A1545">
        <f>static_pve_stage!A1545</f>
        <v>50802</v>
      </c>
      <c r="B1545">
        <f>static_pve_stage!B1545</f>
        <v>50803</v>
      </c>
      <c r="C1545" t="str">
        <f>static_pve_stage!C1545</f>
        <v>当前波数 2/20</v>
      </c>
      <c r="E1545">
        <f t="shared" si="132"/>
        <v>15007</v>
      </c>
      <c r="F1545">
        <f t="shared" si="128"/>
        <v>0</v>
      </c>
      <c r="G1545">
        <f t="shared" si="131"/>
        <v>16008</v>
      </c>
      <c r="H1545">
        <f t="shared" si="129"/>
        <v>0</v>
      </c>
      <c r="I1545">
        <v>14001</v>
      </c>
      <c r="J1545">
        <f t="shared" si="130"/>
        <v>275</v>
      </c>
      <c r="L1545" s="1" t="str">
        <f t="shared" si="127"/>
        <v>[{"bid":14001,"type":4,"num":275}]</v>
      </c>
    </row>
    <row r="1546" spans="1:12" x14ac:dyDescent="0.2">
      <c r="A1546">
        <f>static_pve_stage!A1546</f>
        <v>50803</v>
      </c>
      <c r="B1546">
        <f>static_pve_stage!B1546</f>
        <v>50804</v>
      </c>
      <c r="C1546" t="str">
        <f>static_pve_stage!C1546</f>
        <v>当前波数 3/20</v>
      </c>
      <c r="E1546">
        <f t="shared" si="132"/>
        <v>15007</v>
      </c>
      <c r="F1546">
        <f t="shared" si="128"/>
        <v>0</v>
      </c>
      <c r="G1546">
        <f t="shared" si="131"/>
        <v>16008</v>
      </c>
      <c r="H1546">
        <f t="shared" si="129"/>
        <v>0</v>
      </c>
      <c r="I1546">
        <v>14001</v>
      </c>
      <c r="J1546">
        <f t="shared" si="130"/>
        <v>550</v>
      </c>
      <c r="L1546" s="1" t="str">
        <f t="shared" si="127"/>
        <v>[{"bid":14001,"type":4,"num":550}]</v>
      </c>
    </row>
    <row r="1547" spans="1:12" x14ac:dyDescent="0.2">
      <c r="A1547">
        <f>static_pve_stage!A1547</f>
        <v>50804</v>
      </c>
      <c r="B1547">
        <f>static_pve_stage!B1547</f>
        <v>50805</v>
      </c>
      <c r="C1547" t="str">
        <f>static_pve_stage!C1547</f>
        <v>当前波数 4/20</v>
      </c>
      <c r="E1547">
        <f t="shared" si="132"/>
        <v>15007</v>
      </c>
      <c r="F1547">
        <f t="shared" si="128"/>
        <v>0</v>
      </c>
      <c r="G1547">
        <f t="shared" si="131"/>
        <v>16008</v>
      </c>
      <c r="H1547">
        <f t="shared" si="129"/>
        <v>0</v>
      </c>
      <c r="I1547">
        <v>14001</v>
      </c>
      <c r="J1547">
        <f t="shared" si="130"/>
        <v>825</v>
      </c>
      <c r="L1547" s="1" t="str">
        <f t="shared" si="127"/>
        <v>[{"bid":14001,"type":4,"num":825}]</v>
      </c>
    </row>
    <row r="1548" spans="1:12" x14ac:dyDescent="0.2">
      <c r="A1548">
        <f>static_pve_stage!A1548</f>
        <v>50805</v>
      </c>
      <c r="B1548">
        <f>static_pve_stage!B1548</f>
        <v>50806</v>
      </c>
      <c r="C1548" t="str">
        <f>static_pve_stage!C1548</f>
        <v>当前波数 5/20</v>
      </c>
      <c r="E1548">
        <f t="shared" si="132"/>
        <v>15007</v>
      </c>
      <c r="F1548">
        <f t="shared" si="128"/>
        <v>1</v>
      </c>
      <c r="G1548">
        <f t="shared" si="131"/>
        <v>16008</v>
      </c>
      <c r="H1548">
        <f t="shared" si="129"/>
        <v>0</v>
      </c>
      <c r="I1548">
        <v>14001</v>
      </c>
      <c r="J1548">
        <f t="shared" si="130"/>
        <v>1375</v>
      </c>
      <c r="L1548" s="1" t="str">
        <f t="shared" si="127"/>
        <v>[{"bid":15007,"type":5,"num":1},{"bid":14001,"type":4,"num":1375}]</v>
      </c>
    </row>
    <row r="1549" spans="1:12" x14ac:dyDescent="0.2">
      <c r="A1549">
        <f>static_pve_stage!A1549</f>
        <v>50806</v>
      </c>
      <c r="B1549">
        <f>static_pve_stage!B1549</f>
        <v>50807</v>
      </c>
      <c r="C1549" t="str">
        <f>static_pve_stage!C1549</f>
        <v>当前波数 6/20</v>
      </c>
      <c r="E1549">
        <f t="shared" si="132"/>
        <v>15007</v>
      </c>
      <c r="F1549">
        <f t="shared" si="128"/>
        <v>1</v>
      </c>
      <c r="G1549">
        <f t="shared" si="131"/>
        <v>16008</v>
      </c>
      <c r="H1549">
        <f t="shared" si="129"/>
        <v>0</v>
      </c>
      <c r="I1549">
        <v>14001</v>
      </c>
      <c r="J1549">
        <f t="shared" si="130"/>
        <v>1925</v>
      </c>
      <c r="L1549" s="1" t="str">
        <f t="shared" si="127"/>
        <v>[{"bid":15007,"type":5,"num":1},{"bid":14001,"type":4,"num":1925}]</v>
      </c>
    </row>
    <row r="1550" spans="1:12" x14ac:dyDescent="0.2">
      <c r="A1550">
        <f>static_pve_stage!A1550</f>
        <v>50807</v>
      </c>
      <c r="B1550">
        <f>static_pve_stage!B1550</f>
        <v>50808</v>
      </c>
      <c r="C1550" t="str">
        <f>static_pve_stage!C1550</f>
        <v>当前波数 7/20</v>
      </c>
      <c r="E1550">
        <f t="shared" si="132"/>
        <v>15007</v>
      </c>
      <c r="F1550">
        <f t="shared" si="128"/>
        <v>2</v>
      </c>
      <c r="G1550">
        <f t="shared" si="131"/>
        <v>16008</v>
      </c>
      <c r="H1550">
        <f t="shared" si="129"/>
        <v>0</v>
      </c>
      <c r="I1550">
        <v>14001</v>
      </c>
      <c r="J1550">
        <f t="shared" si="130"/>
        <v>2475</v>
      </c>
      <c r="L1550" s="1" t="str">
        <f t="shared" si="127"/>
        <v>[{"bid":15007,"type":5,"num":2},{"bid":14001,"type":4,"num":2475}]</v>
      </c>
    </row>
    <row r="1551" spans="1:12" x14ac:dyDescent="0.2">
      <c r="A1551">
        <f>static_pve_stage!A1551</f>
        <v>50808</v>
      </c>
      <c r="B1551">
        <f>static_pve_stage!B1551</f>
        <v>50809</v>
      </c>
      <c r="C1551" t="str">
        <f>static_pve_stage!C1551</f>
        <v>当前波数 8/20</v>
      </c>
      <c r="E1551">
        <f t="shared" si="132"/>
        <v>15007</v>
      </c>
      <c r="F1551">
        <f t="shared" si="128"/>
        <v>3</v>
      </c>
      <c r="G1551">
        <f t="shared" si="131"/>
        <v>16008</v>
      </c>
      <c r="H1551">
        <f t="shared" si="129"/>
        <v>1</v>
      </c>
      <c r="I1551">
        <v>14001</v>
      </c>
      <c r="J1551">
        <f t="shared" si="130"/>
        <v>3025</v>
      </c>
      <c r="L1551" s="1" t="str">
        <f t="shared" si="127"/>
        <v>[{"bid":15007,"type":5,"num":3},{"bid":16008,"type":6,"num":1},{"bid":14001,"type":4,"num":3025}]</v>
      </c>
    </row>
    <row r="1552" spans="1:12" x14ac:dyDescent="0.2">
      <c r="A1552">
        <f>static_pve_stage!A1552</f>
        <v>50809</v>
      </c>
      <c r="B1552">
        <f>static_pve_stage!B1552</f>
        <v>50810</v>
      </c>
      <c r="C1552" t="str">
        <f>static_pve_stage!C1552</f>
        <v>当前波数 9/20</v>
      </c>
      <c r="E1552">
        <f t="shared" si="132"/>
        <v>15007</v>
      </c>
      <c r="F1552">
        <f t="shared" si="128"/>
        <v>3</v>
      </c>
      <c r="G1552">
        <f t="shared" si="131"/>
        <v>16008</v>
      </c>
      <c r="H1552">
        <f t="shared" si="129"/>
        <v>1</v>
      </c>
      <c r="I1552">
        <v>14001</v>
      </c>
      <c r="J1552">
        <f t="shared" si="130"/>
        <v>3575</v>
      </c>
      <c r="L1552" s="1" t="str">
        <f t="shared" si="127"/>
        <v>[{"bid":15007,"type":5,"num":3},{"bid":16008,"type":6,"num":1},{"bid":14001,"type":4,"num":3575}]</v>
      </c>
    </row>
    <row r="1553" spans="1:12" x14ac:dyDescent="0.2">
      <c r="A1553">
        <f>static_pve_stage!A1553</f>
        <v>50810</v>
      </c>
      <c r="B1553">
        <f>static_pve_stage!B1553</f>
        <v>50811</v>
      </c>
      <c r="C1553" t="str">
        <f>static_pve_stage!C1553</f>
        <v>当前波数 10/20\n下一波BOSS</v>
      </c>
      <c r="E1553">
        <f t="shared" si="132"/>
        <v>15007</v>
      </c>
      <c r="F1553">
        <f t="shared" si="128"/>
        <v>4</v>
      </c>
      <c r="G1553">
        <f t="shared" si="131"/>
        <v>16008</v>
      </c>
      <c r="H1553">
        <f t="shared" si="129"/>
        <v>1</v>
      </c>
      <c r="I1553">
        <v>14001</v>
      </c>
      <c r="J1553">
        <f t="shared" si="130"/>
        <v>4125</v>
      </c>
      <c r="L1553" s="1" t="str">
        <f t="shared" si="127"/>
        <v>[{"bid":15007,"type":5,"num":4},{"bid":16008,"type":6,"num":1},{"bid":14001,"type":4,"num":4125}]</v>
      </c>
    </row>
    <row r="1554" spans="1:12" x14ac:dyDescent="0.2">
      <c r="A1554">
        <f>static_pve_stage!A1554</f>
        <v>50811</v>
      </c>
      <c r="B1554">
        <f>static_pve_stage!B1554</f>
        <v>50812</v>
      </c>
      <c r="C1554" t="str">
        <f>static_pve_stage!C1554</f>
        <v>BOSS波\n需击杀所有怪物</v>
      </c>
      <c r="E1554">
        <f t="shared" si="132"/>
        <v>15007</v>
      </c>
      <c r="F1554">
        <f t="shared" si="128"/>
        <v>4</v>
      </c>
      <c r="G1554">
        <f t="shared" si="131"/>
        <v>16008</v>
      </c>
      <c r="H1554">
        <f t="shared" si="129"/>
        <v>1</v>
      </c>
      <c r="I1554">
        <v>14001</v>
      </c>
      <c r="J1554">
        <f t="shared" si="130"/>
        <v>4675</v>
      </c>
      <c r="L1554" s="1" t="str">
        <f t="shared" si="127"/>
        <v>[{"bid":15007,"type":5,"num":4},{"bid":16008,"type":6,"num":1},{"bid":14001,"type":4,"num":4675}]</v>
      </c>
    </row>
    <row r="1555" spans="1:12" x14ac:dyDescent="0.2">
      <c r="A1555">
        <f>static_pve_stage!A1555</f>
        <v>50812</v>
      </c>
      <c r="B1555">
        <f>static_pve_stage!B1555</f>
        <v>50813</v>
      </c>
      <c r="C1555" t="str">
        <f>static_pve_stage!C1555</f>
        <v>当前波数 11/20</v>
      </c>
      <c r="E1555">
        <f t="shared" si="132"/>
        <v>15007</v>
      </c>
      <c r="F1555">
        <f t="shared" si="128"/>
        <v>5</v>
      </c>
      <c r="G1555">
        <f t="shared" si="131"/>
        <v>16008</v>
      </c>
      <c r="H1555">
        <f t="shared" si="129"/>
        <v>1</v>
      </c>
      <c r="I1555">
        <v>14001</v>
      </c>
      <c r="J1555">
        <f t="shared" si="130"/>
        <v>5225</v>
      </c>
      <c r="L1555" s="1" t="str">
        <f t="shared" si="127"/>
        <v>[{"bid":15007,"type":5,"num":5},{"bid":16008,"type":6,"num":1},{"bid":14001,"type":4,"num":5225}]</v>
      </c>
    </row>
    <row r="1556" spans="1:12" x14ac:dyDescent="0.2">
      <c r="A1556">
        <f>static_pve_stage!A1556</f>
        <v>50813</v>
      </c>
      <c r="B1556">
        <f>static_pve_stage!B1556</f>
        <v>50814</v>
      </c>
      <c r="C1556" t="str">
        <f>static_pve_stage!C1556</f>
        <v>当前波数 12/20</v>
      </c>
      <c r="E1556">
        <f t="shared" si="132"/>
        <v>15007</v>
      </c>
      <c r="F1556">
        <f t="shared" si="128"/>
        <v>5</v>
      </c>
      <c r="G1556">
        <f t="shared" si="131"/>
        <v>16008</v>
      </c>
      <c r="H1556">
        <f t="shared" si="129"/>
        <v>2</v>
      </c>
      <c r="I1556">
        <v>14001</v>
      </c>
      <c r="J1556">
        <f t="shared" si="130"/>
        <v>5775</v>
      </c>
      <c r="L1556" s="1" t="str">
        <f t="shared" si="127"/>
        <v>[{"bid":15007,"type":5,"num":5},{"bid":16008,"type":6,"num":2},{"bid":14001,"type":4,"num":5775}]</v>
      </c>
    </row>
    <row r="1557" spans="1:12" x14ac:dyDescent="0.2">
      <c r="A1557">
        <f>static_pve_stage!A1557</f>
        <v>50814</v>
      </c>
      <c r="B1557">
        <f>static_pve_stage!B1557</f>
        <v>50815</v>
      </c>
      <c r="C1557" t="str">
        <f>static_pve_stage!C1557</f>
        <v>当前波数 13/20</v>
      </c>
      <c r="E1557">
        <f t="shared" si="132"/>
        <v>15007</v>
      </c>
      <c r="F1557">
        <f t="shared" si="128"/>
        <v>6</v>
      </c>
      <c r="G1557">
        <f t="shared" si="131"/>
        <v>16008</v>
      </c>
      <c r="H1557">
        <f t="shared" si="129"/>
        <v>2</v>
      </c>
      <c r="I1557">
        <v>14001</v>
      </c>
      <c r="J1557">
        <f t="shared" si="130"/>
        <v>6325</v>
      </c>
      <c r="L1557" s="1" t="str">
        <f t="shared" si="127"/>
        <v>[{"bid":15007,"type":5,"num":6},{"bid":16008,"type":6,"num":2},{"bid":14001,"type":4,"num":6325}]</v>
      </c>
    </row>
    <row r="1558" spans="1:12" x14ac:dyDescent="0.2">
      <c r="A1558">
        <f>static_pve_stage!A1558</f>
        <v>50815</v>
      </c>
      <c r="B1558">
        <f>static_pve_stage!B1558</f>
        <v>50816</v>
      </c>
      <c r="C1558" t="str">
        <f>static_pve_stage!C1558</f>
        <v>当前波数 14/20</v>
      </c>
      <c r="E1558">
        <f t="shared" si="132"/>
        <v>15007</v>
      </c>
      <c r="F1558">
        <f t="shared" si="128"/>
        <v>6</v>
      </c>
      <c r="G1558">
        <f t="shared" si="131"/>
        <v>16008</v>
      </c>
      <c r="H1558">
        <f t="shared" si="129"/>
        <v>2</v>
      </c>
      <c r="I1558">
        <v>14001</v>
      </c>
      <c r="J1558">
        <f t="shared" si="130"/>
        <v>6875</v>
      </c>
      <c r="L1558" s="1" t="str">
        <f t="shared" si="127"/>
        <v>[{"bid":15007,"type":5,"num":6},{"bid":16008,"type":6,"num":2},{"bid":14001,"type":4,"num":6875}]</v>
      </c>
    </row>
    <row r="1559" spans="1:12" x14ac:dyDescent="0.2">
      <c r="A1559">
        <f>static_pve_stage!A1559</f>
        <v>50816</v>
      </c>
      <c r="B1559">
        <f>static_pve_stage!B1559</f>
        <v>50817</v>
      </c>
      <c r="C1559" t="str">
        <f>static_pve_stage!C1559</f>
        <v>当前波数 15/20</v>
      </c>
      <c r="E1559">
        <f t="shared" si="132"/>
        <v>15007</v>
      </c>
      <c r="F1559">
        <f t="shared" si="128"/>
        <v>7</v>
      </c>
      <c r="G1559">
        <f t="shared" si="131"/>
        <v>16008</v>
      </c>
      <c r="H1559">
        <f t="shared" si="129"/>
        <v>2</v>
      </c>
      <c r="I1559">
        <v>14001</v>
      </c>
      <c r="J1559">
        <f t="shared" si="130"/>
        <v>7425</v>
      </c>
      <c r="L1559" s="1" t="str">
        <f t="shared" si="127"/>
        <v>[{"bid":15007,"type":5,"num":7},{"bid":16008,"type":6,"num":2},{"bid":14001,"type":4,"num":7425}]</v>
      </c>
    </row>
    <row r="1560" spans="1:12" x14ac:dyDescent="0.2">
      <c r="A1560">
        <f>static_pve_stage!A1560</f>
        <v>50817</v>
      </c>
      <c r="B1560">
        <f>static_pve_stage!B1560</f>
        <v>50818</v>
      </c>
      <c r="C1560" t="str">
        <f>static_pve_stage!C1560</f>
        <v>当前波数 16/20\n下一波BOSS</v>
      </c>
      <c r="E1560">
        <f t="shared" si="132"/>
        <v>15007</v>
      </c>
      <c r="F1560">
        <f t="shared" si="128"/>
        <v>7</v>
      </c>
      <c r="G1560">
        <f t="shared" si="131"/>
        <v>16008</v>
      </c>
      <c r="H1560">
        <f t="shared" si="129"/>
        <v>2</v>
      </c>
      <c r="I1560">
        <v>14001</v>
      </c>
      <c r="J1560">
        <f t="shared" si="130"/>
        <v>7975</v>
      </c>
      <c r="L1560" s="1" t="str">
        <f t="shared" ref="L1560:L1623" si="133">"["&amp;IF(F1560=0,"","{""bid"":"&amp;E1560&amp;",""type"":5,""num"":"&amp;F1560&amp;"},")&amp;IF(H1560=0,"","{""bid"":"&amp;G1560&amp;",""type"":6,""num"":"&amp;H1560&amp;"},")&amp;IF(J1560=0,"","{""bid"":"&amp;I1560&amp;",""type"":4,""num"":"&amp;J1560&amp;"}")&amp;"]"</f>
        <v>[{"bid":15007,"type":5,"num":7},{"bid":16008,"type":6,"num":2},{"bid":14001,"type":4,"num":7975}]</v>
      </c>
    </row>
    <row r="1561" spans="1:12" x14ac:dyDescent="0.2">
      <c r="A1561">
        <f>static_pve_stage!A1561</f>
        <v>50818</v>
      </c>
      <c r="B1561">
        <f>static_pve_stage!B1561</f>
        <v>50819</v>
      </c>
      <c r="C1561" t="str">
        <f>static_pve_stage!C1561</f>
        <v>BOSS波\n需击杀所有怪物</v>
      </c>
      <c r="E1561">
        <f t="shared" si="132"/>
        <v>15007</v>
      </c>
      <c r="F1561">
        <f t="shared" si="128"/>
        <v>8</v>
      </c>
      <c r="G1561">
        <f t="shared" si="131"/>
        <v>16008</v>
      </c>
      <c r="H1561">
        <f t="shared" si="129"/>
        <v>2</v>
      </c>
      <c r="I1561">
        <v>14001</v>
      </c>
      <c r="J1561">
        <f t="shared" si="130"/>
        <v>8525</v>
      </c>
      <c r="L1561" s="1" t="str">
        <f t="shared" si="133"/>
        <v>[{"bid":15007,"type":5,"num":8},{"bid":16008,"type":6,"num":2},{"bid":14001,"type":4,"num":8525}]</v>
      </c>
    </row>
    <row r="1562" spans="1:12" x14ac:dyDescent="0.2">
      <c r="A1562">
        <f>static_pve_stage!A1562</f>
        <v>50819</v>
      </c>
      <c r="B1562">
        <f>static_pve_stage!B1562</f>
        <v>50820</v>
      </c>
      <c r="C1562" t="str">
        <f>static_pve_stage!C1562</f>
        <v>当前波数 17/20</v>
      </c>
      <c r="E1562">
        <f t="shared" si="132"/>
        <v>15007</v>
      </c>
      <c r="F1562">
        <f t="shared" si="128"/>
        <v>9</v>
      </c>
      <c r="G1562">
        <f t="shared" si="131"/>
        <v>16008</v>
      </c>
      <c r="H1562">
        <f t="shared" si="129"/>
        <v>3</v>
      </c>
      <c r="I1562">
        <v>14001</v>
      </c>
      <c r="J1562">
        <f t="shared" si="130"/>
        <v>9075</v>
      </c>
      <c r="L1562" s="1" t="str">
        <f t="shared" si="133"/>
        <v>[{"bid":15007,"type":5,"num":9},{"bid":16008,"type":6,"num":3},{"bid":14001,"type":4,"num":9075}]</v>
      </c>
    </row>
    <row r="1563" spans="1:12" x14ac:dyDescent="0.2">
      <c r="A1563">
        <f>static_pve_stage!A1563</f>
        <v>50820</v>
      </c>
      <c r="B1563">
        <f>static_pve_stage!B1563</f>
        <v>50821</v>
      </c>
      <c r="C1563" t="str">
        <f>static_pve_stage!C1563</f>
        <v>当前波数 18/20</v>
      </c>
      <c r="E1563">
        <f t="shared" si="132"/>
        <v>15007</v>
      </c>
      <c r="F1563">
        <f t="shared" si="128"/>
        <v>9</v>
      </c>
      <c r="G1563">
        <f t="shared" si="131"/>
        <v>16008</v>
      </c>
      <c r="H1563">
        <f t="shared" si="129"/>
        <v>3</v>
      </c>
      <c r="I1563">
        <v>14001</v>
      </c>
      <c r="J1563">
        <f t="shared" si="130"/>
        <v>9625</v>
      </c>
      <c r="L1563" s="1" t="str">
        <f t="shared" si="133"/>
        <v>[{"bid":15007,"type":5,"num":9},{"bid":16008,"type":6,"num":3},{"bid":14001,"type":4,"num":9625}]</v>
      </c>
    </row>
    <row r="1564" spans="1:12" x14ac:dyDescent="0.2">
      <c r="A1564">
        <f>static_pve_stage!A1564</f>
        <v>50821</v>
      </c>
      <c r="B1564">
        <f>static_pve_stage!B1564</f>
        <v>50822</v>
      </c>
      <c r="C1564" t="str">
        <f>static_pve_stage!C1564</f>
        <v>当前波数 19/20</v>
      </c>
      <c r="E1564">
        <f t="shared" si="132"/>
        <v>15007</v>
      </c>
      <c r="F1564">
        <f t="shared" ref="F1564:F1627" si="134">F1219</f>
        <v>10</v>
      </c>
      <c r="G1564">
        <f t="shared" si="131"/>
        <v>16008</v>
      </c>
      <c r="H1564">
        <f t="shared" ref="H1564:H1627" si="135">H1219</f>
        <v>3</v>
      </c>
      <c r="I1564">
        <v>14001</v>
      </c>
      <c r="J1564">
        <f t="shared" ref="J1564:J1627" si="136">J1219</f>
        <v>10175</v>
      </c>
      <c r="L1564" s="1" t="str">
        <f t="shared" si="133"/>
        <v>[{"bid":15007,"type":5,"num":10},{"bid":16008,"type":6,"num":3},{"bid":14001,"type":4,"num":10175}]</v>
      </c>
    </row>
    <row r="1565" spans="1:12" x14ac:dyDescent="0.2">
      <c r="A1565">
        <f>static_pve_stage!A1565</f>
        <v>50822</v>
      </c>
      <c r="B1565">
        <f>static_pve_stage!B1565</f>
        <v>50823</v>
      </c>
      <c r="C1565" t="str">
        <f>static_pve_stage!C1565</f>
        <v>当前波数 20/20\n下一波BOSS</v>
      </c>
      <c r="E1565">
        <f t="shared" si="132"/>
        <v>15007</v>
      </c>
      <c r="F1565">
        <f t="shared" si="134"/>
        <v>10</v>
      </c>
      <c r="G1565">
        <f t="shared" ref="G1565:G1628" si="137">G1220+1</f>
        <v>16008</v>
      </c>
      <c r="H1565">
        <f t="shared" si="135"/>
        <v>3</v>
      </c>
      <c r="I1565">
        <v>14001</v>
      </c>
      <c r="J1565">
        <f t="shared" si="136"/>
        <v>10725</v>
      </c>
      <c r="L1565" s="1" t="str">
        <f t="shared" si="133"/>
        <v>[{"bid":15007,"type":5,"num":10},{"bid":16008,"type":6,"num":3},{"bid":14001,"type":4,"num":10725}]</v>
      </c>
    </row>
    <row r="1566" spans="1:12" x14ac:dyDescent="0.2">
      <c r="A1566">
        <f>static_pve_stage!A1566</f>
        <v>50823</v>
      </c>
      <c r="B1566">
        <f>static_pve_stage!B1566</f>
        <v>-1</v>
      </c>
      <c r="C1566" t="str">
        <f>static_pve_stage!C1566</f>
        <v>BOSS波\n需击杀所有怪物</v>
      </c>
      <c r="E1566">
        <f t="shared" si="132"/>
        <v>15007</v>
      </c>
      <c r="F1566">
        <f t="shared" si="134"/>
        <v>11</v>
      </c>
      <c r="G1566">
        <f t="shared" si="137"/>
        <v>16008</v>
      </c>
      <c r="H1566">
        <f t="shared" si="135"/>
        <v>3</v>
      </c>
      <c r="I1566">
        <v>14001</v>
      </c>
      <c r="J1566">
        <f t="shared" si="136"/>
        <v>11000</v>
      </c>
      <c r="L1566" s="1" t="str">
        <f t="shared" si="133"/>
        <v>[{"bid":15007,"type":5,"num":11},{"bid":16008,"type":6,"num":3},{"bid":14001,"type":4,"num":11000}]</v>
      </c>
    </row>
    <row r="1567" spans="1:12" x14ac:dyDescent="0.2">
      <c r="A1567">
        <f>static_pve_stage!A1567</f>
        <v>50901</v>
      </c>
      <c r="B1567">
        <f>static_pve_stage!B1567</f>
        <v>50902</v>
      </c>
      <c r="C1567" t="str">
        <f>static_pve_stage!C1567</f>
        <v>当前波数 1/20</v>
      </c>
      <c r="E1567">
        <f t="shared" si="132"/>
        <v>15007</v>
      </c>
      <c r="F1567">
        <f t="shared" si="134"/>
        <v>0</v>
      </c>
      <c r="G1567">
        <f t="shared" si="137"/>
        <v>16008</v>
      </c>
      <c r="H1567">
        <f t="shared" si="135"/>
        <v>0</v>
      </c>
      <c r="I1567">
        <v>14001</v>
      </c>
      <c r="J1567">
        <f t="shared" si="136"/>
        <v>0</v>
      </c>
      <c r="L1567" s="1" t="str">
        <f t="shared" si="133"/>
        <v>[]</v>
      </c>
    </row>
    <row r="1568" spans="1:12" x14ac:dyDescent="0.2">
      <c r="A1568">
        <f>static_pve_stage!A1568</f>
        <v>50902</v>
      </c>
      <c r="B1568">
        <f>static_pve_stage!B1568</f>
        <v>50903</v>
      </c>
      <c r="C1568" t="str">
        <f>static_pve_stage!C1568</f>
        <v>当前波数 2/20</v>
      </c>
      <c r="E1568">
        <f t="shared" si="132"/>
        <v>15007</v>
      </c>
      <c r="F1568">
        <f t="shared" si="134"/>
        <v>0</v>
      </c>
      <c r="G1568">
        <f t="shared" si="137"/>
        <v>16008</v>
      </c>
      <c r="H1568">
        <f t="shared" si="135"/>
        <v>0</v>
      </c>
      <c r="I1568">
        <v>14001</v>
      </c>
      <c r="J1568">
        <f t="shared" si="136"/>
        <v>300</v>
      </c>
      <c r="L1568" s="1" t="str">
        <f t="shared" si="133"/>
        <v>[{"bid":14001,"type":4,"num":300}]</v>
      </c>
    </row>
    <row r="1569" spans="1:12" x14ac:dyDescent="0.2">
      <c r="A1569">
        <f>static_pve_stage!A1569</f>
        <v>50903</v>
      </c>
      <c r="B1569">
        <f>static_pve_stage!B1569</f>
        <v>50904</v>
      </c>
      <c r="C1569" t="str">
        <f>static_pve_stage!C1569</f>
        <v>当前波数 3/20</v>
      </c>
      <c r="E1569">
        <f t="shared" si="132"/>
        <v>15007</v>
      </c>
      <c r="F1569">
        <f t="shared" si="134"/>
        <v>0</v>
      </c>
      <c r="G1569">
        <f t="shared" si="137"/>
        <v>16008</v>
      </c>
      <c r="H1569">
        <f t="shared" si="135"/>
        <v>0</v>
      </c>
      <c r="I1569">
        <v>14001</v>
      </c>
      <c r="J1569">
        <f t="shared" si="136"/>
        <v>600</v>
      </c>
      <c r="L1569" s="1" t="str">
        <f t="shared" si="133"/>
        <v>[{"bid":14001,"type":4,"num":600}]</v>
      </c>
    </row>
    <row r="1570" spans="1:12" x14ac:dyDescent="0.2">
      <c r="A1570">
        <f>static_pve_stage!A1570</f>
        <v>50904</v>
      </c>
      <c r="B1570">
        <f>static_pve_stage!B1570</f>
        <v>50905</v>
      </c>
      <c r="C1570" t="str">
        <f>static_pve_stage!C1570</f>
        <v>当前波数 4/20</v>
      </c>
      <c r="E1570">
        <f t="shared" si="132"/>
        <v>15007</v>
      </c>
      <c r="F1570">
        <f t="shared" si="134"/>
        <v>0</v>
      </c>
      <c r="G1570">
        <f t="shared" si="137"/>
        <v>16008</v>
      </c>
      <c r="H1570">
        <f t="shared" si="135"/>
        <v>0</v>
      </c>
      <c r="I1570">
        <v>14001</v>
      </c>
      <c r="J1570">
        <f t="shared" si="136"/>
        <v>900</v>
      </c>
      <c r="L1570" s="1" t="str">
        <f t="shared" si="133"/>
        <v>[{"bid":14001,"type":4,"num":900}]</v>
      </c>
    </row>
    <row r="1571" spans="1:12" x14ac:dyDescent="0.2">
      <c r="A1571">
        <f>static_pve_stage!A1571</f>
        <v>50905</v>
      </c>
      <c r="B1571">
        <f>static_pve_stage!B1571</f>
        <v>50906</v>
      </c>
      <c r="C1571" t="str">
        <f>static_pve_stage!C1571</f>
        <v>当前波数 5/20</v>
      </c>
      <c r="E1571">
        <f t="shared" si="132"/>
        <v>15007</v>
      </c>
      <c r="F1571">
        <f t="shared" si="134"/>
        <v>1</v>
      </c>
      <c r="G1571">
        <f t="shared" si="137"/>
        <v>16008</v>
      </c>
      <c r="H1571">
        <f t="shared" si="135"/>
        <v>0</v>
      </c>
      <c r="I1571">
        <v>14001</v>
      </c>
      <c r="J1571">
        <f t="shared" si="136"/>
        <v>1500</v>
      </c>
      <c r="L1571" s="1" t="str">
        <f t="shared" si="133"/>
        <v>[{"bid":15007,"type":5,"num":1},{"bid":14001,"type":4,"num":1500}]</v>
      </c>
    </row>
    <row r="1572" spans="1:12" x14ac:dyDescent="0.2">
      <c r="A1572">
        <f>static_pve_stage!A1572</f>
        <v>50906</v>
      </c>
      <c r="B1572">
        <f>static_pve_stage!B1572</f>
        <v>50907</v>
      </c>
      <c r="C1572" t="str">
        <f>static_pve_stage!C1572</f>
        <v>当前波数 6/20</v>
      </c>
      <c r="E1572">
        <f t="shared" si="132"/>
        <v>15007</v>
      </c>
      <c r="F1572">
        <f t="shared" si="134"/>
        <v>2</v>
      </c>
      <c r="G1572">
        <f t="shared" si="137"/>
        <v>16008</v>
      </c>
      <c r="H1572">
        <f t="shared" si="135"/>
        <v>0</v>
      </c>
      <c r="I1572">
        <v>14001</v>
      </c>
      <c r="J1572">
        <f t="shared" si="136"/>
        <v>2100</v>
      </c>
      <c r="L1572" s="1" t="str">
        <f t="shared" si="133"/>
        <v>[{"bid":15007,"type":5,"num":2},{"bid":14001,"type":4,"num":2100}]</v>
      </c>
    </row>
    <row r="1573" spans="1:12" x14ac:dyDescent="0.2">
      <c r="A1573">
        <f>static_pve_stage!A1573</f>
        <v>50907</v>
      </c>
      <c r="B1573">
        <f>static_pve_stage!B1573</f>
        <v>50908</v>
      </c>
      <c r="C1573" t="str">
        <f>static_pve_stage!C1573</f>
        <v>当前波数 7/20</v>
      </c>
      <c r="E1573">
        <f t="shared" si="132"/>
        <v>15007</v>
      </c>
      <c r="F1573">
        <f t="shared" si="134"/>
        <v>2</v>
      </c>
      <c r="G1573">
        <f t="shared" si="137"/>
        <v>16008</v>
      </c>
      <c r="H1573">
        <f t="shared" si="135"/>
        <v>0</v>
      </c>
      <c r="I1573">
        <v>14001</v>
      </c>
      <c r="J1573">
        <f t="shared" si="136"/>
        <v>2700</v>
      </c>
      <c r="L1573" s="1" t="str">
        <f t="shared" si="133"/>
        <v>[{"bid":15007,"type":5,"num":2},{"bid":14001,"type":4,"num":2700}]</v>
      </c>
    </row>
    <row r="1574" spans="1:12" x14ac:dyDescent="0.2">
      <c r="A1574">
        <f>static_pve_stage!A1574</f>
        <v>50908</v>
      </c>
      <c r="B1574">
        <f>static_pve_stage!B1574</f>
        <v>50909</v>
      </c>
      <c r="C1574" t="str">
        <f>static_pve_stage!C1574</f>
        <v>当前波数 8/20</v>
      </c>
      <c r="E1574">
        <f t="shared" si="132"/>
        <v>15007</v>
      </c>
      <c r="F1574">
        <f t="shared" si="134"/>
        <v>3</v>
      </c>
      <c r="G1574">
        <f t="shared" si="137"/>
        <v>16008</v>
      </c>
      <c r="H1574">
        <f t="shared" si="135"/>
        <v>1</v>
      </c>
      <c r="I1574">
        <v>14001</v>
      </c>
      <c r="J1574">
        <f t="shared" si="136"/>
        <v>3300</v>
      </c>
      <c r="L1574" s="1" t="str">
        <f t="shared" si="133"/>
        <v>[{"bid":15007,"type":5,"num":3},{"bid":16008,"type":6,"num":1},{"bid":14001,"type":4,"num":3300}]</v>
      </c>
    </row>
    <row r="1575" spans="1:12" x14ac:dyDescent="0.2">
      <c r="A1575">
        <f>static_pve_stage!A1575</f>
        <v>50909</v>
      </c>
      <c r="B1575">
        <f>static_pve_stage!B1575</f>
        <v>50910</v>
      </c>
      <c r="C1575" t="str">
        <f>static_pve_stage!C1575</f>
        <v>当前波数 9/20</v>
      </c>
      <c r="E1575">
        <f t="shared" si="132"/>
        <v>15007</v>
      </c>
      <c r="F1575">
        <f t="shared" si="134"/>
        <v>3</v>
      </c>
      <c r="G1575">
        <f t="shared" si="137"/>
        <v>16008</v>
      </c>
      <c r="H1575">
        <f t="shared" si="135"/>
        <v>1</v>
      </c>
      <c r="I1575">
        <v>14001</v>
      </c>
      <c r="J1575">
        <f t="shared" si="136"/>
        <v>3900</v>
      </c>
      <c r="L1575" s="1" t="str">
        <f t="shared" si="133"/>
        <v>[{"bid":15007,"type":5,"num":3},{"bid":16008,"type":6,"num":1},{"bid":14001,"type":4,"num":3900}]</v>
      </c>
    </row>
    <row r="1576" spans="1:12" x14ac:dyDescent="0.2">
      <c r="A1576">
        <f>static_pve_stage!A1576</f>
        <v>50910</v>
      </c>
      <c r="B1576">
        <f>static_pve_stage!B1576</f>
        <v>50911</v>
      </c>
      <c r="C1576" t="str">
        <f>static_pve_stage!C1576</f>
        <v>当前波数 10/20\n下一波BOSS</v>
      </c>
      <c r="E1576">
        <f t="shared" si="132"/>
        <v>15007</v>
      </c>
      <c r="F1576">
        <f t="shared" si="134"/>
        <v>4</v>
      </c>
      <c r="G1576">
        <f t="shared" si="137"/>
        <v>16008</v>
      </c>
      <c r="H1576">
        <f t="shared" si="135"/>
        <v>1</v>
      </c>
      <c r="I1576">
        <v>14001</v>
      </c>
      <c r="J1576">
        <f t="shared" si="136"/>
        <v>4500</v>
      </c>
      <c r="L1576" s="1" t="str">
        <f t="shared" si="133"/>
        <v>[{"bid":15007,"type":5,"num":4},{"bid":16008,"type":6,"num":1},{"bid":14001,"type":4,"num":4500}]</v>
      </c>
    </row>
    <row r="1577" spans="1:12" x14ac:dyDescent="0.2">
      <c r="A1577">
        <f>static_pve_stage!A1577</f>
        <v>50911</v>
      </c>
      <c r="B1577">
        <f>static_pve_stage!B1577</f>
        <v>50912</v>
      </c>
      <c r="C1577" t="str">
        <f>static_pve_stage!C1577</f>
        <v>BOSS波\n需击杀所有怪物</v>
      </c>
      <c r="E1577">
        <f t="shared" ref="E1577:E1640" si="138">E1576</f>
        <v>15007</v>
      </c>
      <c r="F1577">
        <f t="shared" si="134"/>
        <v>5</v>
      </c>
      <c r="G1577">
        <f t="shared" si="137"/>
        <v>16008</v>
      </c>
      <c r="H1577">
        <f t="shared" si="135"/>
        <v>1</v>
      </c>
      <c r="I1577">
        <v>14001</v>
      </c>
      <c r="J1577">
        <f t="shared" si="136"/>
        <v>5100</v>
      </c>
      <c r="L1577" s="1" t="str">
        <f t="shared" si="133"/>
        <v>[{"bid":15007,"type":5,"num":5},{"bid":16008,"type":6,"num":1},{"bid":14001,"type":4,"num":5100}]</v>
      </c>
    </row>
    <row r="1578" spans="1:12" x14ac:dyDescent="0.2">
      <c r="A1578">
        <f>static_pve_stage!A1578</f>
        <v>50912</v>
      </c>
      <c r="B1578">
        <f>static_pve_stage!B1578</f>
        <v>50913</v>
      </c>
      <c r="C1578" t="str">
        <f>static_pve_stage!C1578</f>
        <v>当前波数 11/20</v>
      </c>
      <c r="E1578">
        <f t="shared" si="138"/>
        <v>15007</v>
      </c>
      <c r="F1578">
        <f t="shared" si="134"/>
        <v>5</v>
      </c>
      <c r="G1578">
        <f t="shared" si="137"/>
        <v>16008</v>
      </c>
      <c r="H1578">
        <f t="shared" si="135"/>
        <v>1</v>
      </c>
      <c r="I1578">
        <v>14001</v>
      </c>
      <c r="J1578">
        <f t="shared" si="136"/>
        <v>5700</v>
      </c>
      <c r="L1578" s="1" t="str">
        <f t="shared" si="133"/>
        <v>[{"bid":15007,"type":5,"num":5},{"bid":16008,"type":6,"num":1},{"bid":14001,"type":4,"num":5700}]</v>
      </c>
    </row>
    <row r="1579" spans="1:12" x14ac:dyDescent="0.2">
      <c r="A1579">
        <f>static_pve_stage!A1579</f>
        <v>50913</v>
      </c>
      <c r="B1579">
        <f>static_pve_stage!B1579</f>
        <v>50914</v>
      </c>
      <c r="C1579" t="str">
        <f>static_pve_stage!C1579</f>
        <v>当前波数 12/20</v>
      </c>
      <c r="E1579">
        <f t="shared" si="138"/>
        <v>15007</v>
      </c>
      <c r="F1579">
        <f t="shared" si="134"/>
        <v>6</v>
      </c>
      <c r="G1579">
        <f t="shared" si="137"/>
        <v>16008</v>
      </c>
      <c r="H1579">
        <f t="shared" si="135"/>
        <v>2</v>
      </c>
      <c r="I1579">
        <v>14001</v>
      </c>
      <c r="J1579">
        <f t="shared" si="136"/>
        <v>6300</v>
      </c>
      <c r="L1579" s="1" t="str">
        <f t="shared" si="133"/>
        <v>[{"bid":15007,"type":5,"num":6},{"bid":16008,"type":6,"num":2},{"bid":14001,"type":4,"num":6300}]</v>
      </c>
    </row>
    <row r="1580" spans="1:12" x14ac:dyDescent="0.2">
      <c r="A1580">
        <f>static_pve_stage!A1580</f>
        <v>50914</v>
      </c>
      <c r="B1580">
        <f>static_pve_stage!B1580</f>
        <v>50915</v>
      </c>
      <c r="C1580" t="str">
        <f>static_pve_stage!C1580</f>
        <v>当前波数 13/20</v>
      </c>
      <c r="E1580">
        <f t="shared" si="138"/>
        <v>15007</v>
      </c>
      <c r="F1580">
        <f t="shared" si="134"/>
        <v>6</v>
      </c>
      <c r="G1580">
        <f t="shared" si="137"/>
        <v>16008</v>
      </c>
      <c r="H1580">
        <f t="shared" si="135"/>
        <v>2</v>
      </c>
      <c r="I1580">
        <v>14001</v>
      </c>
      <c r="J1580">
        <f t="shared" si="136"/>
        <v>6900</v>
      </c>
      <c r="L1580" s="1" t="str">
        <f t="shared" si="133"/>
        <v>[{"bid":15007,"type":5,"num":6},{"bid":16008,"type":6,"num":2},{"bid":14001,"type":4,"num":6900}]</v>
      </c>
    </row>
    <row r="1581" spans="1:12" x14ac:dyDescent="0.2">
      <c r="A1581">
        <f>static_pve_stage!A1581</f>
        <v>50915</v>
      </c>
      <c r="B1581">
        <f>static_pve_stage!B1581</f>
        <v>50916</v>
      </c>
      <c r="C1581" t="str">
        <f>static_pve_stage!C1581</f>
        <v>当前波数 14/20</v>
      </c>
      <c r="E1581">
        <f t="shared" si="138"/>
        <v>15007</v>
      </c>
      <c r="F1581">
        <f t="shared" si="134"/>
        <v>7</v>
      </c>
      <c r="G1581">
        <f t="shared" si="137"/>
        <v>16008</v>
      </c>
      <c r="H1581">
        <f t="shared" si="135"/>
        <v>2</v>
      </c>
      <c r="I1581">
        <v>14001</v>
      </c>
      <c r="J1581">
        <f t="shared" si="136"/>
        <v>7500</v>
      </c>
      <c r="L1581" s="1" t="str">
        <f t="shared" si="133"/>
        <v>[{"bid":15007,"type":5,"num":7},{"bid":16008,"type":6,"num":2},{"bid":14001,"type":4,"num":7500}]</v>
      </c>
    </row>
    <row r="1582" spans="1:12" x14ac:dyDescent="0.2">
      <c r="A1582">
        <f>static_pve_stage!A1582</f>
        <v>50916</v>
      </c>
      <c r="B1582">
        <f>static_pve_stage!B1582</f>
        <v>50917</v>
      </c>
      <c r="C1582" t="str">
        <f>static_pve_stage!C1582</f>
        <v>当前波数 15/20</v>
      </c>
      <c r="E1582">
        <f t="shared" si="138"/>
        <v>15007</v>
      </c>
      <c r="F1582">
        <f t="shared" si="134"/>
        <v>8</v>
      </c>
      <c r="G1582">
        <f t="shared" si="137"/>
        <v>16008</v>
      </c>
      <c r="H1582">
        <f t="shared" si="135"/>
        <v>2</v>
      </c>
      <c r="I1582">
        <v>14001</v>
      </c>
      <c r="J1582">
        <f t="shared" si="136"/>
        <v>8100</v>
      </c>
      <c r="L1582" s="1" t="str">
        <f t="shared" si="133"/>
        <v>[{"bid":15007,"type":5,"num":8},{"bid":16008,"type":6,"num":2},{"bid":14001,"type":4,"num":8100}]</v>
      </c>
    </row>
    <row r="1583" spans="1:12" x14ac:dyDescent="0.2">
      <c r="A1583">
        <f>static_pve_stage!A1583</f>
        <v>50917</v>
      </c>
      <c r="B1583">
        <f>static_pve_stage!B1583</f>
        <v>50918</v>
      </c>
      <c r="C1583" t="str">
        <f>static_pve_stage!C1583</f>
        <v>当前波数 16/20\n下一波BOSS</v>
      </c>
      <c r="E1583">
        <f t="shared" si="138"/>
        <v>15007</v>
      </c>
      <c r="F1583">
        <f t="shared" si="134"/>
        <v>8</v>
      </c>
      <c r="G1583">
        <f t="shared" si="137"/>
        <v>16008</v>
      </c>
      <c r="H1583">
        <f t="shared" si="135"/>
        <v>3</v>
      </c>
      <c r="I1583">
        <v>14001</v>
      </c>
      <c r="J1583">
        <f t="shared" si="136"/>
        <v>8700</v>
      </c>
      <c r="L1583" s="1" t="str">
        <f t="shared" si="133"/>
        <v>[{"bid":15007,"type":5,"num":8},{"bid":16008,"type":6,"num":3},{"bid":14001,"type":4,"num":8700}]</v>
      </c>
    </row>
    <row r="1584" spans="1:12" x14ac:dyDescent="0.2">
      <c r="A1584">
        <f>static_pve_stage!A1584</f>
        <v>50918</v>
      </c>
      <c r="B1584">
        <f>static_pve_stage!B1584</f>
        <v>50919</v>
      </c>
      <c r="C1584" t="str">
        <f>static_pve_stage!C1584</f>
        <v>BOSS波\n需击杀所有怪物</v>
      </c>
      <c r="E1584">
        <f t="shared" si="138"/>
        <v>15007</v>
      </c>
      <c r="F1584">
        <f t="shared" si="134"/>
        <v>9</v>
      </c>
      <c r="G1584">
        <f t="shared" si="137"/>
        <v>16008</v>
      </c>
      <c r="H1584">
        <f t="shared" si="135"/>
        <v>3</v>
      </c>
      <c r="I1584">
        <v>14001</v>
      </c>
      <c r="J1584">
        <f t="shared" si="136"/>
        <v>9300</v>
      </c>
      <c r="L1584" s="1" t="str">
        <f t="shared" si="133"/>
        <v>[{"bid":15007,"type":5,"num":9},{"bid":16008,"type":6,"num":3},{"bid":14001,"type":4,"num":9300}]</v>
      </c>
    </row>
    <row r="1585" spans="1:12" x14ac:dyDescent="0.2">
      <c r="A1585">
        <f>static_pve_stage!A1585</f>
        <v>50919</v>
      </c>
      <c r="B1585">
        <f>static_pve_stage!B1585</f>
        <v>50920</v>
      </c>
      <c r="C1585" t="str">
        <f>static_pve_stage!C1585</f>
        <v>当前波数 17/20</v>
      </c>
      <c r="E1585">
        <f t="shared" si="138"/>
        <v>15007</v>
      </c>
      <c r="F1585">
        <f t="shared" si="134"/>
        <v>9</v>
      </c>
      <c r="G1585">
        <f t="shared" si="137"/>
        <v>16008</v>
      </c>
      <c r="H1585">
        <f t="shared" si="135"/>
        <v>3</v>
      </c>
      <c r="I1585">
        <v>14001</v>
      </c>
      <c r="J1585">
        <f t="shared" si="136"/>
        <v>9900</v>
      </c>
      <c r="L1585" s="1" t="str">
        <f t="shared" si="133"/>
        <v>[{"bid":15007,"type":5,"num":9},{"bid":16008,"type":6,"num":3},{"bid":14001,"type":4,"num":9900}]</v>
      </c>
    </row>
    <row r="1586" spans="1:12" x14ac:dyDescent="0.2">
      <c r="A1586">
        <f>static_pve_stage!A1586</f>
        <v>50920</v>
      </c>
      <c r="B1586">
        <f>static_pve_stage!B1586</f>
        <v>50921</v>
      </c>
      <c r="C1586" t="str">
        <f>static_pve_stage!C1586</f>
        <v>当前波数 18/20</v>
      </c>
      <c r="E1586">
        <f t="shared" si="138"/>
        <v>15007</v>
      </c>
      <c r="F1586">
        <f t="shared" si="134"/>
        <v>10</v>
      </c>
      <c r="G1586">
        <f t="shared" si="137"/>
        <v>16008</v>
      </c>
      <c r="H1586">
        <f t="shared" si="135"/>
        <v>3</v>
      </c>
      <c r="I1586">
        <v>14001</v>
      </c>
      <c r="J1586">
        <f t="shared" si="136"/>
        <v>10500</v>
      </c>
      <c r="L1586" s="1" t="str">
        <f t="shared" si="133"/>
        <v>[{"bid":15007,"type":5,"num":10},{"bid":16008,"type":6,"num":3},{"bid":14001,"type":4,"num":10500}]</v>
      </c>
    </row>
    <row r="1587" spans="1:12" x14ac:dyDescent="0.2">
      <c r="A1587">
        <f>static_pve_stage!A1587</f>
        <v>50921</v>
      </c>
      <c r="B1587">
        <f>static_pve_stage!B1587</f>
        <v>50922</v>
      </c>
      <c r="C1587" t="str">
        <f>static_pve_stage!C1587</f>
        <v>当前波数 19/20</v>
      </c>
      <c r="E1587">
        <f t="shared" si="138"/>
        <v>15007</v>
      </c>
      <c r="F1587">
        <f t="shared" si="134"/>
        <v>11</v>
      </c>
      <c r="G1587">
        <f t="shared" si="137"/>
        <v>16008</v>
      </c>
      <c r="H1587">
        <f t="shared" si="135"/>
        <v>3</v>
      </c>
      <c r="I1587">
        <v>14001</v>
      </c>
      <c r="J1587">
        <f t="shared" si="136"/>
        <v>11100</v>
      </c>
      <c r="L1587" s="1" t="str">
        <f t="shared" si="133"/>
        <v>[{"bid":15007,"type":5,"num":11},{"bid":16008,"type":6,"num":3},{"bid":14001,"type":4,"num":11100}]</v>
      </c>
    </row>
    <row r="1588" spans="1:12" x14ac:dyDescent="0.2">
      <c r="A1588">
        <f>static_pve_stage!A1588</f>
        <v>50922</v>
      </c>
      <c r="B1588">
        <f>static_pve_stage!B1588</f>
        <v>50923</v>
      </c>
      <c r="C1588" t="str">
        <f>static_pve_stage!C1588</f>
        <v>当前波数 20/20\n下一波BOSS</v>
      </c>
      <c r="E1588">
        <f t="shared" si="138"/>
        <v>15007</v>
      </c>
      <c r="F1588">
        <f t="shared" si="134"/>
        <v>11</v>
      </c>
      <c r="G1588">
        <f t="shared" si="137"/>
        <v>16008</v>
      </c>
      <c r="H1588">
        <f t="shared" si="135"/>
        <v>4</v>
      </c>
      <c r="I1588">
        <v>14001</v>
      </c>
      <c r="J1588">
        <f t="shared" si="136"/>
        <v>11700</v>
      </c>
      <c r="L1588" s="1" t="str">
        <f t="shared" si="133"/>
        <v>[{"bid":15007,"type":5,"num":11},{"bid":16008,"type":6,"num":4},{"bid":14001,"type":4,"num":11700}]</v>
      </c>
    </row>
    <row r="1589" spans="1:12" x14ac:dyDescent="0.2">
      <c r="A1589">
        <f>static_pve_stage!A1589</f>
        <v>50923</v>
      </c>
      <c r="B1589">
        <f>static_pve_stage!B1589</f>
        <v>-1</v>
      </c>
      <c r="C1589" t="str">
        <f>static_pve_stage!C1589</f>
        <v>BOSS波\n需击杀所有怪物</v>
      </c>
      <c r="E1589">
        <f t="shared" si="138"/>
        <v>15007</v>
      </c>
      <c r="F1589">
        <f t="shared" si="134"/>
        <v>12</v>
      </c>
      <c r="G1589">
        <f t="shared" si="137"/>
        <v>16008</v>
      </c>
      <c r="H1589">
        <f t="shared" si="135"/>
        <v>4</v>
      </c>
      <c r="I1589">
        <v>14001</v>
      </c>
      <c r="J1589">
        <f t="shared" si="136"/>
        <v>12000</v>
      </c>
      <c r="L1589" s="1" t="str">
        <f t="shared" si="133"/>
        <v>[{"bid":15007,"type":5,"num":12},{"bid":16008,"type":6,"num":4},{"bid":14001,"type":4,"num":12000}]</v>
      </c>
    </row>
    <row r="1590" spans="1:12" x14ac:dyDescent="0.2">
      <c r="A1590">
        <f>static_pve_stage!A1590</f>
        <v>51001</v>
      </c>
      <c r="B1590">
        <f>static_pve_stage!B1590</f>
        <v>51002</v>
      </c>
      <c r="C1590" t="str">
        <f>static_pve_stage!C1590</f>
        <v>当前波数 1/20</v>
      </c>
      <c r="E1590">
        <f t="shared" si="138"/>
        <v>15007</v>
      </c>
      <c r="F1590">
        <f t="shared" si="134"/>
        <v>0</v>
      </c>
      <c r="G1590">
        <f t="shared" si="137"/>
        <v>16008</v>
      </c>
      <c r="H1590">
        <f t="shared" si="135"/>
        <v>0</v>
      </c>
      <c r="I1590">
        <v>14001</v>
      </c>
      <c r="J1590">
        <f t="shared" si="136"/>
        <v>0</v>
      </c>
      <c r="L1590" s="1" t="str">
        <f t="shared" si="133"/>
        <v>[]</v>
      </c>
    </row>
    <row r="1591" spans="1:12" x14ac:dyDescent="0.2">
      <c r="A1591">
        <f>static_pve_stage!A1591</f>
        <v>51002</v>
      </c>
      <c r="B1591">
        <f>static_pve_stage!B1591</f>
        <v>51003</v>
      </c>
      <c r="C1591" t="str">
        <f>static_pve_stage!C1591</f>
        <v>当前波数 2/20</v>
      </c>
      <c r="E1591">
        <f t="shared" si="138"/>
        <v>15007</v>
      </c>
      <c r="F1591">
        <f t="shared" si="134"/>
        <v>0</v>
      </c>
      <c r="G1591">
        <f t="shared" si="137"/>
        <v>16008</v>
      </c>
      <c r="H1591">
        <f t="shared" si="135"/>
        <v>0</v>
      </c>
      <c r="I1591">
        <v>14001</v>
      </c>
      <c r="J1591">
        <f t="shared" si="136"/>
        <v>325</v>
      </c>
      <c r="L1591" s="1" t="str">
        <f t="shared" si="133"/>
        <v>[{"bid":14001,"type":4,"num":325}]</v>
      </c>
    </row>
    <row r="1592" spans="1:12" x14ac:dyDescent="0.2">
      <c r="A1592">
        <f>static_pve_stage!A1592</f>
        <v>51003</v>
      </c>
      <c r="B1592">
        <f>static_pve_stage!B1592</f>
        <v>51004</v>
      </c>
      <c r="C1592" t="str">
        <f>static_pve_stage!C1592</f>
        <v>当前波数 3/20</v>
      </c>
      <c r="E1592">
        <f t="shared" si="138"/>
        <v>15007</v>
      </c>
      <c r="F1592">
        <f t="shared" si="134"/>
        <v>0</v>
      </c>
      <c r="G1592">
        <f t="shared" si="137"/>
        <v>16008</v>
      </c>
      <c r="H1592">
        <f t="shared" si="135"/>
        <v>0</v>
      </c>
      <c r="I1592">
        <v>14001</v>
      </c>
      <c r="J1592">
        <f t="shared" si="136"/>
        <v>650</v>
      </c>
      <c r="L1592" s="1" t="str">
        <f t="shared" si="133"/>
        <v>[{"bid":14001,"type":4,"num":650}]</v>
      </c>
    </row>
    <row r="1593" spans="1:12" x14ac:dyDescent="0.2">
      <c r="A1593">
        <f>static_pve_stage!A1593</f>
        <v>51004</v>
      </c>
      <c r="B1593">
        <f>static_pve_stage!B1593</f>
        <v>51005</v>
      </c>
      <c r="C1593" t="str">
        <f>static_pve_stage!C1593</f>
        <v>当前波数 4/20</v>
      </c>
      <c r="E1593">
        <f t="shared" si="138"/>
        <v>15007</v>
      </c>
      <c r="F1593">
        <f t="shared" si="134"/>
        <v>0</v>
      </c>
      <c r="G1593">
        <f t="shared" si="137"/>
        <v>16008</v>
      </c>
      <c r="H1593">
        <f t="shared" si="135"/>
        <v>0</v>
      </c>
      <c r="I1593">
        <v>14001</v>
      </c>
      <c r="J1593">
        <f t="shared" si="136"/>
        <v>975</v>
      </c>
      <c r="L1593" s="1" t="str">
        <f t="shared" si="133"/>
        <v>[{"bid":14001,"type":4,"num":975}]</v>
      </c>
    </row>
    <row r="1594" spans="1:12" x14ac:dyDescent="0.2">
      <c r="A1594">
        <f>static_pve_stage!A1594</f>
        <v>51005</v>
      </c>
      <c r="B1594">
        <f>static_pve_stage!B1594</f>
        <v>51006</v>
      </c>
      <c r="C1594" t="str">
        <f>static_pve_stage!C1594</f>
        <v>当前波数 5/20</v>
      </c>
      <c r="E1594">
        <f t="shared" si="138"/>
        <v>15007</v>
      </c>
      <c r="F1594">
        <f t="shared" si="134"/>
        <v>1</v>
      </c>
      <c r="G1594">
        <f t="shared" si="137"/>
        <v>16008</v>
      </c>
      <c r="H1594">
        <f t="shared" si="135"/>
        <v>0</v>
      </c>
      <c r="I1594">
        <v>14001</v>
      </c>
      <c r="J1594">
        <f t="shared" si="136"/>
        <v>1625</v>
      </c>
      <c r="L1594" s="1" t="str">
        <f t="shared" si="133"/>
        <v>[{"bid":15007,"type":5,"num":1},{"bid":14001,"type":4,"num":1625}]</v>
      </c>
    </row>
    <row r="1595" spans="1:12" x14ac:dyDescent="0.2">
      <c r="A1595">
        <f>static_pve_stage!A1595</f>
        <v>51006</v>
      </c>
      <c r="B1595">
        <f>static_pve_stage!B1595</f>
        <v>51007</v>
      </c>
      <c r="C1595" t="str">
        <f>static_pve_stage!C1595</f>
        <v>当前波数 6/20</v>
      </c>
      <c r="E1595">
        <f t="shared" si="138"/>
        <v>15007</v>
      </c>
      <c r="F1595">
        <f t="shared" si="134"/>
        <v>2</v>
      </c>
      <c r="G1595">
        <f t="shared" si="137"/>
        <v>16008</v>
      </c>
      <c r="H1595">
        <f t="shared" si="135"/>
        <v>0</v>
      </c>
      <c r="I1595">
        <v>14001</v>
      </c>
      <c r="J1595">
        <f t="shared" si="136"/>
        <v>2275</v>
      </c>
      <c r="L1595" s="1" t="str">
        <f t="shared" si="133"/>
        <v>[{"bid":15007,"type":5,"num":2},{"bid":14001,"type":4,"num":2275}]</v>
      </c>
    </row>
    <row r="1596" spans="1:12" x14ac:dyDescent="0.2">
      <c r="A1596">
        <f>static_pve_stage!A1596</f>
        <v>51007</v>
      </c>
      <c r="B1596">
        <f>static_pve_stage!B1596</f>
        <v>51008</v>
      </c>
      <c r="C1596" t="str">
        <f>static_pve_stage!C1596</f>
        <v>当前波数 7/20</v>
      </c>
      <c r="E1596">
        <f t="shared" si="138"/>
        <v>15007</v>
      </c>
      <c r="F1596">
        <f t="shared" si="134"/>
        <v>2</v>
      </c>
      <c r="G1596">
        <f t="shared" si="137"/>
        <v>16008</v>
      </c>
      <c r="H1596">
        <f t="shared" si="135"/>
        <v>1</v>
      </c>
      <c r="I1596">
        <v>14001</v>
      </c>
      <c r="J1596">
        <f t="shared" si="136"/>
        <v>2925</v>
      </c>
      <c r="L1596" s="1" t="str">
        <f t="shared" si="133"/>
        <v>[{"bid":15007,"type":5,"num":2},{"bid":16008,"type":6,"num":1},{"bid":14001,"type":4,"num":2925}]</v>
      </c>
    </row>
    <row r="1597" spans="1:12" x14ac:dyDescent="0.2">
      <c r="A1597">
        <f>static_pve_stage!A1597</f>
        <v>51008</v>
      </c>
      <c r="B1597">
        <f>static_pve_stage!B1597</f>
        <v>51009</v>
      </c>
      <c r="C1597" t="str">
        <f>static_pve_stage!C1597</f>
        <v>当前波数 8/20</v>
      </c>
      <c r="E1597">
        <f t="shared" si="138"/>
        <v>15007</v>
      </c>
      <c r="F1597">
        <f t="shared" si="134"/>
        <v>3</v>
      </c>
      <c r="G1597">
        <f t="shared" si="137"/>
        <v>16008</v>
      </c>
      <c r="H1597">
        <f t="shared" si="135"/>
        <v>1</v>
      </c>
      <c r="I1597">
        <v>14001</v>
      </c>
      <c r="J1597">
        <f t="shared" si="136"/>
        <v>3575</v>
      </c>
      <c r="L1597" s="1" t="str">
        <f t="shared" si="133"/>
        <v>[{"bid":15007,"type":5,"num":3},{"bid":16008,"type":6,"num":1},{"bid":14001,"type":4,"num":3575}]</v>
      </c>
    </row>
    <row r="1598" spans="1:12" x14ac:dyDescent="0.2">
      <c r="A1598">
        <f>static_pve_stage!A1598</f>
        <v>51009</v>
      </c>
      <c r="B1598">
        <f>static_pve_stage!B1598</f>
        <v>51010</v>
      </c>
      <c r="C1598" t="str">
        <f>static_pve_stage!C1598</f>
        <v>当前波数 9/20</v>
      </c>
      <c r="E1598">
        <f t="shared" si="138"/>
        <v>15007</v>
      </c>
      <c r="F1598">
        <f t="shared" si="134"/>
        <v>4</v>
      </c>
      <c r="G1598">
        <f t="shared" si="137"/>
        <v>16008</v>
      </c>
      <c r="H1598">
        <f t="shared" si="135"/>
        <v>1</v>
      </c>
      <c r="I1598">
        <v>14001</v>
      </c>
      <c r="J1598">
        <f t="shared" si="136"/>
        <v>4225</v>
      </c>
      <c r="L1598" s="1" t="str">
        <f t="shared" si="133"/>
        <v>[{"bid":15007,"type":5,"num":4},{"bid":16008,"type":6,"num":1},{"bid":14001,"type":4,"num":4225}]</v>
      </c>
    </row>
    <row r="1599" spans="1:12" x14ac:dyDescent="0.2">
      <c r="A1599">
        <f>static_pve_stage!A1599</f>
        <v>51010</v>
      </c>
      <c r="B1599">
        <f>static_pve_stage!B1599</f>
        <v>51011</v>
      </c>
      <c r="C1599" t="str">
        <f>static_pve_stage!C1599</f>
        <v>当前波数 10/20\n下一波BOSS</v>
      </c>
      <c r="E1599">
        <f t="shared" si="138"/>
        <v>15007</v>
      </c>
      <c r="F1599">
        <f t="shared" si="134"/>
        <v>4</v>
      </c>
      <c r="G1599">
        <f t="shared" si="137"/>
        <v>16008</v>
      </c>
      <c r="H1599">
        <f t="shared" si="135"/>
        <v>1</v>
      </c>
      <c r="I1599">
        <v>14001</v>
      </c>
      <c r="J1599">
        <f t="shared" si="136"/>
        <v>4875</v>
      </c>
      <c r="L1599" s="1" t="str">
        <f t="shared" si="133"/>
        <v>[{"bid":15007,"type":5,"num":4},{"bid":16008,"type":6,"num":1},{"bid":14001,"type":4,"num":4875}]</v>
      </c>
    </row>
    <row r="1600" spans="1:12" x14ac:dyDescent="0.2">
      <c r="A1600">
        <f>static_pve_stage!A1600</f>
        <v>51011</v>
      </c>
      <c r="B1600">
        <f>static_pve_stage!B1600</f>
        <v>51012</v>
      </c>
      <c r="C1600" t="str">
        <f>static_pve_stage!C1600</f>
        <v>BOSS波\n需击杀所有怪物</v>
      </c>
      <c r="E1600">
        <f t="shared" si="138"/>
        <v>15007</v>
      </c>
      <c r="F1600">
        <f t="shared" si="134"/>
        <v>5</v>
      </c>
      <c r="G1600">
        <f t="shared" si="137"/>
        <v>16008</v>
      </c>
      <c r="H1600">
        <f t="shared" si="135"/>
        <v>1</v>
      </c>
      <c r="I1600">
        <v>14001</v>
      </c>
      <c r="J1600">
        <f t="shared" si="136"/>
        <v>5525</v>
      </c>
      <c r="L1600" s="1" t="str">
        <f t="shared" si="133"/>
        <v>[{"bid":15007,"type":5,"num":5},{"bid":16008,"type":6,"num":1},{"bid":14001,"type":4,"num":5525}]</v>
      </c>
    </row>
    <row r="1601" spans="1:12" x14ac:dyDescent="0.2">
      <c r="A1601">
        <f>static_pve_stage!A1601</f>
        <v>51012</v>
      </c>
      <c r="B1601">
        <f>static_pve_stage!B1601</f>
        <v>51013</v>
      </c>
      <c r="C1601" t="str">
        <f>static_pve_stage!C1601</f>
        <v>当前波数 11/20</v>
      </c>
      <c r="E1601">
        <f t="shared" si="138"/>
        <v>15007</v>
      </c>
      <c r="F1601">
        <f t="shared" si="134"/>
        <v>6</v>
      </c>
      <c r="G1601">
        <f t="shared" si="137"/>
        <v>16008</v>
      </c>
      <c r="H1601">
        <f t="shared" si="135"/>
        <v>2</v>
      </c>
      <c r="I1601">
        <v>14001</v>
      </c>
      <c r="J1601">
        <f t="shared" si="136"/>
        <v>6175</v>
      </c>
      <c r="L1601" s="1" t="str">
        <f t="shared" si="133"/>
        <v>[{"bid":15007,"type":5,"num":6},{"bid":16008,"type":6,"num":2},{"bid":14001,"type":4,"num":6175}]</v>
      </c>
    </row>
    <row r="1602" spans="1:12" x14ac:dyDescent="0.2">
      <c r="A1602">
        <f>static_pve_stage!A1602</f>
        <v>51013</v>
      </c>
      <c r="B1602">
        <f>static_pve_stage!B1602</f>
        <v>51014</v>
      </c>
      <c r="C1602" t="str">
        <f>static_pve_stage!C1602</f>
        <v>当前波数 12/20</v>
      </c>
      <c r="E1602">
        <f t="shared" si="138"/>
        <v>15007</v>
      </c>
      <c r="F1602">
        <f t="shared" si="134"/>
        <v>6</v>
      </c>
      <c r="G1602">
        <f t="shared" si="137"/>
        <v>16008</v>
      </c>
      <c r="H1602">
        <f t="shared" si="135"/>
        <v>2</v>
      </c>
      <c r="I1602">
        <v>14001</v>
      </c>
      <c r="J1602">
        <f t="shared" si="136"/>
        <v>6825</v>
      </c>
      <c r="L1602" s="1" t="str">
        <f t="shared" si="133"/>
        <v>[{"bid":15007,"type":5,"num":6},{"bid":16008,"type":6,"num":2},{"bid":14001,"type":4,"num":6825}]</v>
      </c>
    </row>
    <row r="1603" spans="1:12" x14ac:dyDescent="0.2">
      <c r="A1603">
        <f>static_pve_stage!A1603</f>
        <v>51014</v>
      </c>
      <c r="B1603">
        <f>static_pve_stage!B1603</f>
        <v>51015</v>
      </c>
      <c r="C1603" t="str">
        <f>static_pve_stage!C1603</f>
        <v>当前波数 13/20</v>
      </c>
      <c r="E1603">
        <f t="shared" si="138"/>
        <v>15007</v>
      </c>
      <c r="F1603">
        <f t="shared" si="134"/>
        <v>7</v>
      </c>
      <c r="G1603">
        <f t="shared" si="137"/>
        <v>16008</v>
      </c>
      <c r="H1603">
        <f t="shared" si="135"/>
        <v>2</v>
      </c>
      <c r="I1603">
        <v>14001</v>
      </c>
      <c r="J1603">
        <f t="shared" si="136"/>
        <v>7475</v>
      </c>
      <c r="L1603" s="1" t="str">
        <f t="shared" si="133"/>
        <v>[{"bid":15007,"type":5,"num":7},{"bid":16008,"type":6,"num":2},{"bid":14001,"type":4,"num":7475}]</v>
      </c>
    </row>
    <row r="1604" spans="1:12" x14ac:dyDescent="0.2">
      <c r="A1604">
        <f>static_pve_stage!A1604</f>
        <v>51015</v>
      </c>
      <c r="B1604">
        <f>static_pve_stage!B1604</f>
        <v>51016</v>
      </c>
      <c r="C1604" t="str">
        <f>static_pve_stage!C1604</f>
        <v>当前波数 14/20</v>
      </c>
      <c r="E1604">
        <f t="shared" si="138"/>
        <v>15007</v>
      </c>
      <c r="F1604">
        <f t="shared" si="134"/>
        <v>8</v>
      </c>
      <c r="G1604">
        <f t="shared" si="137"/>
        <v>16008</v>
      </c>
      <c r="H1604">
        <f t="shared" si="135"/>
        <v>2</v>
      </c>
      <c r="I1604">
        <v>14001</v>
      </c>
      <c r="J1604">
        <f t="shared" si="136"/>
        <v>8125</v>
      </c>
      <c r="L1604" s="1" t="str">
        <f t="shared" si="133"/>
        <v>[{"bid":15007,"type":5,"num":8},{"bid":16008,"type":6,"num":2},{"bid":14001,"type":4,"num":8125}]</v>
      </c>
    </row>
    <row r="1605" spans="1:12" x14ac:dyDescent="0.2">
      <c r="A1605">
        <f>static_pve_stage!A1605</f>
        <v>51016</v>
      </c>
      <c r="B1605">
        <f>static_pve_stage!B1605</f>
        <v>51017</v>
      </c>
      <c r="C1605" t="str">
        <f>static_pve_stage!C1605</f>
        <v>当前波数 15/20</v>
      </c>
      <c r="E1605">
        <f t="shared" si="138"/>
        <v>15007</v>
      </c>
      <c r="F1605">
        <f t="shared" si="134"/>
        <v>8</v>
      </c>
      <c r="G1605">
        <f t="shared" si="137"/>
        <v>16008</v>
      </c>
      <c r="H1605">
        <f t="shared" si="135"/>
        <v>3</v>
      </c>
      <c r="I1605">
        <v>14001</v>
      </c>
      <c r="J1605">
        <f t="shared" si="136"/>
        <v>8775</v>
      </c>
      <c r="L1605" s="1" t="str">
        <f t="shared" si="133"/>
        <v>[{"bid":15007,"type":5,"num":8},{"bid":16008,"type":6,"num":3},{"bid":14001,"type":4,"num":8775}]</v>
      </c>
    </row>
    <row r="1606" spans="1:12" x14ac:dyDescent="0.2">
      <c r="A1606">
        <f>static_pve_stage!A1606</f>
        <v>51017</v>
      </c>
      <c r="B1606">
        <f>static_pve_stage!B1606</f>
        <v>51018</v>
      </c>
      <c r="C1606" t="str">
        <f>static_pve_stage!C1606</f>
        <v>当前波数 16/20\n下一波BOSS</v>
      </c>
      <c r="E1606">
        <f t="shared" si="138"/>
        <v>15007</v>
      </c>
      <c r="F1606">
        <f t="shared" si="134"/>
        <v>9</v>
      </c>
      <c r="G1606">
        <f t="shared" si="137"/>
        <v>16008</v>
      </c>
      <c r="H1606">
        <f t="shared" si="135"/>
        <v>3</v>
      </c>
      <c r="I1606">
        <v>14001</v>
      </c>
      <c r="J1606">
        <f t="shared" si="136"/>
        <v>9425</v>
      </c>
      <c r="L1606" s="1" t="str">
        <f t="shared" si="133"/>
        <v>[{"bid":15007,"type":5,"num":9},{"bid":16008,"type":6,"num":3},{"bid":14001,"type":4,"num":9425}]</v>
      </c>
    </row>
    <row r="1607" spans="1:12" x14ac:dyDescent="0.2">
      <c r="A1607">
        <f>static_pve_stage!A1607</f>
        <v>51018</v>
      </c>
      <c r="B1607">
        <f>static_pve_stage!B1607</f>
        <v>51019</v>
      </c>
      <c r="C1607" t="str">
        <f>static_pve_stage!C1607</f>
        <v>BOSS波\n需击杀所有怪物</v>
      </c>
      <c r="E1607">
        <f t="shared" si="138"/>
        <v>15007</v>
      </c>
      <c r="F1607">
        <f t="shared" si="134"/>
        <v>10</v>
      </c>
      <c r="G1607">
        <f t="shared" si="137"/>
        <v>16008</v>
      </c>
      <c r="H1607">
        <f t="shared" si="135"/>
        <v>3</v>
      </c>
      <c r="I1607">
        <v>14001</v>
      </c>
      <c r="J1607">
        <f t="shared" si="136"/>
        <v>10075</v>
      </c>
      <c r="L1607" s="1" t="str">
        <f t="shared" si="133"/>
        <v>[{"bid":15007,"type":5,"num":10},{"bid":16008,"type":6,"num":3},{"bid":14001,"type":4,"num":10075}]</v>
      </c>
    </row>
    <row r="1608" spans="1:12" x14ac:dyDescent="0.2">
      <c r="A1608">
        <f>static_pve_stage!A1608</f>
        <v>51019</v>
      </c>
      <c r="B1608">
        <f>static_pve_stage!B1608</f>
        <v>51020</v>
      </c>
      <c r="C1608" t="str">
        <f>static_pve_stage!C1608</f>
        <v>当前波数 17/20</v>
      </c>
      <c r="E1608">
        <f t="shared" si="138"/>
        <v>15007</v>
      </c>
      <c r="F1608">
        <f t="shared" si="134"/>
        <v>10</v>
      </c>
      <c r="G1608">
        <f t="shared" si="137"/>
        <v>16008</v>
      </c>
      <c r="H1608">
        <f t="shared" si="135"/>
        <v>3</v>
      </c>
      <c r="I1608">
        <v>14001</v>
      </c>
      <c r="J1608">
        <f t="shared" si="136"/>
        <v>10725</v>
      </c>
      <c r="L1608" s="1" t="str">
        <f t="shared" si="133"/>
        <v>[{"bid":15007,"type":5,"num":10},{"bid":16008,"type":6,"num":3},{"bid":14001,"type":4,"num":10725}]</v>
      </c>
    </row>
    <row r="1609" spans="1:12" x14ac:dyDescent="0.2">
      <c r="A1609">
        <f>static_pve_stage!A1609</f>
        <v>51020</v>
      </c>
      <c r="B1609">
        <f>static_pve_stage!B1609</f>
        <v>51021</v>
      </c>
      <c r="C1609" t="str">
        <f>static_pve_stage!C1609</f>
        <v>当前波数 18/20</v>
      </c>
      <c r="E1609">
        <f t="shared" si="138"/>
        <v>15007</v>
      </c>
      <c r="F1609">
        <f t="shared" si="134"/>
        <v>11</v>
      </c>
      <c r="G1609">
        <f t="shared" si="137"/>
        <v>16008</v>
      </c>
      <c r="H1609">
        <f t="shared" si="135"/>
        <v>3</v>
      </c>
      <c r="I1609">
        <v>14001</v>
      </c>
      <c r="J1609">
        <f t="shared" si="136"/>
        <v>11375</v>
      </c>
      <c r="L1609" s="1" t="str">
        <f t="shared" si="133"/>
        <v>[{"bid":15007,"type":5,"num":11},{"bid":16008,"type":6,"num":3},{"bid":14001,"type":4,"num":11375}]</v>
      </c>
    </row>
    <row r="1610" spans="1:12" x14ac:dyDescent="0.2">
      <c r="A1610">
        <f>static_pve_stage!A1610</f>
        <v>51021</v>
      </c>
      <c r="B1610">
        <f>static_pve_stage!B1610</f>
        <v>51022</v>
      </c>
      <c r="C1610" t="str">
        <f>static_pve_stage!C1610</f>
        <v>当前波数 19/20</v>
      </c>
      <c r="E1610">
        <f t="shared" si="138"/>
        <v>15007</v>
      </c>
      <c r="F1610">
        <f t="shared" si="134"/>
        <v>12</v>
      </c>
      <c r="G1610">
        <f t="shared" si="137"/>
        <v>16008</v>
      </c>
      <c r="H1610">
        <f t="shared" si="135"/>
        <v>4</v>
      </c>
      <c r="I1610">
        <v>14001</v>
      </c>
      <c r="J1610">
        <f t="shared" si="136"/>
        <v>12025</v>
      </c>
      <c r="L1610" s="1" t="str">
        <f t="shared" si="133"/>
        <v>[{"bid":15007,"type":5,"num":12},{"bid":16008,"type":6,"num":4},{"bid":14001,"type":4,"num":12025}]</v>
      </c>
    </row>
    <row r="1611" spans="1:12" x14ac:dyDescent="0.2">
      <c r="A1611">
        <f>static_pve_stage!A1611</f>
        <v>51022</v>
      </c>
      <c r="B1611">
        <f>static_pve_stage!B1611</f>
        <v>51023</v>
      </c>
      <c r="C1611" t="str">
        <f>static_pve_stage!C1611</f>
        <v>当前波数 20/20\n下一波BOSS</v>
      </c>
      <c r="E1611">
        <f t="shared" si="138"/>
        <v>15007</v>
      </c>
      <c r="F1611">
        <f t="shared" si="134"/>
        <v>12</v>
      </c>
      <c r="G1611">
        <f t="shared" si="137"/>
        <v>16008</v>
      </c>
      <c r="H1611">
        <f t="shared" si="135"/>
        <v>4</v>
      </c>
      <c r="I1611">
        <v>14001</v>
      </c>
      <c r="J1611">
        <f t="shared" si="136"/>
        <v>12675</v>
      </c>
      <c r="L1611" s="1" t="str">
        <f t="shared" si="133"/>
        <v>[{"bid":15007,"type":5,"num":12},{"bid":16008,"type":6,"num":4},{"bid":14001,"type":4,"num":12675}]</v>
      </c>
    </row>
    <row r="1612" spans="1:12" x14ac:dyDescent="0.2">
      <c r="A1612">
        <f>static_pve_stage!A1612</f>
        <v>51023</v>
      </c>
      <c r="B1612">
        <f>static_pve_stage!B1612</f>
        <v>-1</v>
      </c>
      <c r="C1612" t="str">
        <f>static_pve_stage!C1612</f>
        <v>BOSS波\n需击杀所有怪物</v>
      </c>
      <c r="E1612">
        <f t="shared" si="138"/>
        <v>15007</v>
      </c>
      <c r="F1612">
        <f t="shared" si="134"/>
        <v>13</v>
      </c>
      <c r="G1612">
        <f t="shared" si="137"/>
        <v>16008</v>
      </c>
      <c r="H1612">
        <f t="shared" si="135"/>
        <v>4</v>
      </c>
      <c r="I1612">
        <v>14001</v>
      </c>
      <c r="J1612">
        <f t="shared" si="136"/>
        <v>13000</v>
      </c>
      <c r="L1612" s="1" t="str">
        <f t="shared" si="133"/>
        <v>[{"bid":15007,"type":5,"num":13},{"bid":16008,"type":6,"num":4},{"bid":14001,"type":4,"num":13000}]</v>
      </c>
    </row>
    <row r="1613" spans="1:12" x14ac:dyDescent="0.2">
      <c r="A1613">
        <f>static_pve_stage!A1613</f>
        <v>51101</v>
      </c>
      <c r="B1613">
        <f>static_pve_stage!B1613</f>
        <v>51102</v>
      </c>
      <c r="C1613" t="str">
        <f>static_pve_stage!C1613</f>
        <v>当前波数 1/20</v>
      </c>
      <c r="E1613">
        <f t="shared" si="138"/>
        <v>15007</v>
      </c>
      <c r="F1613">
        <f t="shared" si="134"/>
        <v>0</v>
      </c>
      <c r="G1613">
        <f t="shared" si="137"/>
        <v>16008</v>
      </c>
      <c r="H1613">
        <f t="shared" si="135"/>
        <v>0</v>
      </c>
      <c r="I1613">
        <v>14001</v>
      </c>
      <c r="J1613">
        <f t="shared" si="136"/>
        <v>0</v>
      </c>
      <c r="L1613" s="1" t="str">
        <f t="shared" si="133"/>
        <v>[]</v>
      </c>
    </row>
    <row r="1614" spans="1:12" x14ac:dyDescent="0.2">
      <c r="A1614">
        <f>static_pve_stage!A1614</f>
        <v>51102</v>
      </c>
      <c r="B1614">
        <f>static_pve_stage!B1614</f>
        <v>51103</v>
      </c>
      <c r="C1614" t="str">
        <f>static_pve_stage!C1614</f>
        <v>当前波数 2/20</v>
      </c>
      <c r="E1614">
        <f t="shared" si="138"/>
        <v>15007</v>
      </c>
      <c r="F1614">
        <f t="shared" si="134"/>
        <v>0</v>
      </c>
      <c r="G1614">
        <f t="shared" si="137"/>
        <v>16008</v>
      </c>
      <c r="H1614">
        <f t="shared" si="135"/>
        <v>0</v>
      </c>
      <c r="I1614">
        <v>14001</v>
      </c>
      <c r="J1614">
        <f t="shared" si="136"/>
        <v>350</v>
      </c>
      <c r="L1614" s="1" t="str">
        <f t="shared" si="133"/>
        <v>[{"bid":14001,"type":4,"num":350}]</v>
      </c>
    </row>
    <row r="1615" spans="1:12" x14ac:dyDescent="0.2">
      <c r="A1615">
        <f>static_pve_stage!A1615</f>
        <v>51103</v>
      </c>
      <c r="B1615">
        <f>static_pve_stage!B1615</f>
        <v>51104</v>
      </c>
      <c r="C1615" t="str">
        <f>static_pve_stage!C1615</f>
        <v>当前波数 3/20</v>
      </c>
      <c r="E1615">
        <f t="shared" si="138"/>
        <v>15007</v>
      </c>
      <c r="F1615">
        <f t="shared" si="134"/>
        <v>0</v>
      </c>
      <c r="G1615">
        <f t="shared" si="137"/>
        <v>16008</v>
      </c>
      <c r="H1615">
        <f t="shared" si="135"/>
        <v>0</v>
      </c>
      <c r="I1615">
        <v>14001</v>
      </c>
      <c r="J1615">
        <f t="shared" si="136"/>
        <v>700</v>
      </c>
      <c r="L1615" s="1" t="str">
        <f t="shared" si="133"/>
        <v>[{"bid":14001,"type":4,"num":700}]</v>
      </c>
    </row>
    <row r="1616" spans="1:12" x14ac:dyDescent="0.2">
      <c r="A1616">
        <f>static_pve_stage!A1616</f>
        <v>51104</v>
      </c>
      <c r="B1616">
        <f>static_pve_stage!B1616</f>
        <v>51105</v>
      </c>
      <c r="C1616" t="str">
        <f>static_pve_stage!C1616</f>
        <v>当前波数 4/20</v>
      </c>
      <c r="E1616">
        <f t="shared" si="138"/>
        <v>15007</v>
      </c>
      <c r="F1616">
        <f t="shared" si="134"/>
        <v>1</v>
      </c>
      <c r="G1616">
        <f t="shared" si="137"/>
        <v>16008</v>
      </c>
      <c r="H1616">
        <f t="shared" si="135"/>
        <v>0</v>
      </c>
      <c r="I1616">
        <v>14001</v>
      </c>
      <c r="J1616">
        <f t="shared" si="136"/>
        <v>1050</v>
      </c>
      <c r="L1616" s="1" t="str">
        <f t="shared" si="133"/>
        <v>[{"bid":15007,"type":5,"num":1},{"bid":14001,"type":4,"num":1050}]</v>
      </c>
    </row>
    <row r="1617" spans="1:12" x14ac:dyDescent="0.2">
      <c r="A1617">
        <f>static_pve_stage!A1617</f>
        <v>51105</v>
      </c>
      <c r="B1617">
        <f>static_pve_stage!B1617</f>
        <v>51106</v>
      </c>
      <c r="C1617" t="str">
        <f>static_pve_stage!C1617</f>
        <v>当前波数 5/20</v>
      </c>
      <c r="E1617">
        <f t="shared" si="138"/>
        <v>15007</v>
      </c>
      <c r="F1617">
        <f t="shared" si="134"/>
        <v>1</v>
      </c>
      <c r="G1617">
        <f t="shared" si="137"/>
        <v>16008</v>
      </c>
      <c r="H1617">
        <f t="shared" si="135"/>
        <v>0</v>
      </c>
      <c r="I1617">
        <v>14001</v>
      </c>
      <c r="J1617">
        <f t="shared" si="136"/>
        <v>1750</v>
      </c>
      <c r="L1617" s="1" t="str">
        <f t="shared" si="133"/>
        <v>[{"bid":15007,"type":5,"num":1},{"bid":14001,"type":4,"num":1750}]</v>
      </c>
    </row>
    <row r="1618" spans="1:12" x14ac:dyDescent="0.2">
      <c r="A1618">
        <f>static_pve_stage!A1618</f>
        <v>51106</v>
      </c>
      <c r="B1618">
        <f>static_pve_stage!B1618</f>
        <v>51107</v>
      </c>
      <c r="C1618" t="str">
        <f>static_pve_stage!C1618</f>
        <v>当前波数 6/20</v>
      </c>
      <c r="E1618">
        <f t="shared" si="138"/>
        <v>15007</v>
      </c>
      <c r="F1618">
        <f t="shared" si="134"/>
        <v>2</v>
      </c>
      <c r="G1618">
        <f t="shared" si="137"/>
        <v>16008</v>
      </c>
      <c r="H1618">
        <f t="shared" si="135"/>
        <v>0</v>
      </c>
      <c r="I1618">
        <v>14001</v>
      </c>
      <c r="J1618">
        <f t="shared" si="136"/>
        <v>2450</v>
      </c>
      <c r="L1618" s="1" t="str">
        <f t="shared" si="133"/>
        <v>[{"bid":15007,"type":5,"num":2},{"bid":14001,"type":4,"num":2450}]</v>
      </c>
    </row>
    <row r="1619" spans="1:12" x14ac:dyDescent="0.2">
      <c r="A1619">
        <f>static_pve_stage!A1619</f>
        <v>51107</v>
      </c>
      <c r="B1619">
        <f>static_pve_stage!B1619</f>
        <v>51108</v>
      </c>
      <c r="C1619" t="str">
        <f>static_pve_stage!C1619</f>
        <v>当前波数 7/20</v>
      </c>
      <c r="E1619">
        <f t="shared" si="138"/>
        <v>15007</v>
      </c>
      <c r="F1619">
        <f t="shared" si="134"/>
        <v>3</v>
      </c>
      <c r="G1619">
        <f t="shared" si="137"/>
        <v>16008</v>
      </c>
      <c r="H1619">
        <f t="shared" si="135"/>
        <v>1</v>
      </c>
      <c r="I1619">
        <v>14001</v>
      </c>
      <c r="J1619">
        <f t="shared" si="136"/>
        <v>3150</v>
      </c>
      <c r="L1619" s="1" t="str">
        <f t="shared" si="133"/>
        <v>[{"bid":15007,"type":5,"num":3},{"bid":16008,"type":6,"num":1},{"bid":14001,"type":4,"num":3150}]</v>
      </c>
    </row>
    <row r="1620" spans="1:12" x14ac:dyDescent="0.2">
      <c r="A1620">
        <f>static_pve_stage!A1620</f>
        <v>51108</v>
      </c>
      <c r="B1620">
        <f>static_pve_stage!B1620</f>
        <v>51109</v>
      </c>
      <c r="C1620" t="str">
        <f>static_pve_stage!C1620</f>
        <v>当前波数 8/20</v>
      </c>
      <c r="E1620">
        <f t="shared" si="138"/>
        <v>15007</v>
      </c>
      <c r="F1620">
        <f t="shared" si="134"/>
        <v>3</v>
      </c>
      <c r="G1620">
        <f t="shared" si="137"/>
        <v>16008</v>
      </c>
      <c r="H1620">
        <f t="shared" si="135"/>
        <v>1</v>
      </c>
      <c r="I1620">
        <v>14001</v>
      </c>
      <c r="J1620">
        <f t="shared" si="136"/>
        <v>3850</v>
      </c>
      <c r="L1620" s="1" t="str">
        <f t="shared" si="133"/>
        <v>[{"bid":15007,"type":5,"num":3},{"bid":16008,"type":6,"num":1},{"bid":14001,"type":4,"num":3850}]</v>
      </c>
    </row>
    <row r="1621" spans="1:12" x14ac:dyDescent="0.2">
      <c r="A1621">
        <f>static_pve_stage!A1621</f>
        <v>51109</v>
      </c>
      <c r="B1621">
        <f>static_pve_stage!B1621</f>
        <v>51110</v>
      </c>
      <c r="C1621" t="str">
        <f>static_pve_stage!C1621</f>
        <v>当前波数 9/20</v>
      </c>
      <c r="E1621">
        <f t="shared" si="138"/>
        <v>15007</v>
      </c>
      <c r="F1621">
        <f t="shared" si="134"/>
        <v>4</v>
      </c>
      <c r="G1621">
        <f t="shared" si="137"/>
        <v>16008</v>
      </c>
      <c r="H1621">
        <f t="shared" si="135"/>
        <v>1</v>
      </c>
      <c r="I1621">
        <v>14001</v>
      </c>
      <c r="J1621">
        <f t="shared" si="136"/>
        <v>4550</v>
      </c>
      <c r="L1621" s="1" t="str">
        <f t="shared" si="133"/>
        <v>[{"bid":15007,"type":5,"num":4},{"bid":16008,"type":6,"num":1},{"bid":14001,"type":4,"num":4550}]</v>
      </c>
    </row>
    <row r="1622" spans="1:12" x14ac:dyDescent="0.2">
      <c r="A1622">
        <f>static_pve_stage!A1622</f>
        <v>51110</v>
      </c>
      <c r="B1622">
        <f>static_pve_stage!B1622</f>
        <v>51111</v>
      </c>
      <c r="C1622" t="str">
        <f>static_pve_stage!C1622</f>
        <v>当前波数 10/20\n下一波BOSS</v>
      </c>
      <c r="E1622">
        <f t="shared" si="138"/>
        <v>15007</v>
      </c>
      <c r="F1622">
        <f t="shared" si="134"/>
        <v>5</v>
      </c>
      <c r="G1622">
        <f t="shared" si="137"/>
        <v>16008</v>
      </c>
      <c r="H1622">
        <f t="shared" si="135"/>
        <v>1</v>
      </c>
      <c r="I1622">
        <v>14001</v>
      </c>
      <c r="J1622">
        <f t="shared" si="136"/>
        <v>5250</v>
      </c>
      <c r="L1622" s="1" t="str">
        <f t="shared" si="133"/>
        <v>[{"bid":15007,"type":5,"num":5},{"bid":16008,"type":6,"num":1},{"bid":14001,"type":4,"num":5250}]</v>
      </c>
    </row>
    <row r="1623" spans="1:12" x14ac:dyDescent="0.2">
      <c r="A1623">
        <f>static_pve_stage!A1623</f>
        <v>51111</v>
      </c>
      <c r="B1623">
        <f>static_pve_stage!B1623</f>
        <v>51112</v>
      </c>
      <c r="C1623" t="str">
        <f>static_pve_stage!C1623</f>
        <v>BOSS波\n需击杀所有怪物</v>
      </c>
      <c r="E1623">
        <f t="shared" si="138"/>
        <v>15007</v>
      </c>
      <c r="F1623">
        <f t="shared" si="134"/>
        <v>5</v>
      </c>
      <c r="G1623">
        <f t="shared" si="137"/>
        <v>16008</v>
      </c>
      <c r="H1623">
        <f t="shared" si="135"/>
        <v>2</v>
      </c>
      <c r="I1623">
        <v>14001</v>
      </c>
      <c r="J1623">
        <f t="shared" si="136"/>
        <v>5950</v>
      </c>
      <c r="L1623" s="1" t="str">
        <f t="shared" si="133"/>
        <v>[{"bid":15007,"type":5,"num":5},{"bid":16008,"type":6,"num":2},{"bid":14001,"type":4,"num":5950}]</v>
      </c>
    </row>
    <row r="1624" spans="1:12" x14ac:dyDescent="0.2">
      <c r="A1624">
        <f>static_pve_stage!A1624</f>
        <v>51112</v>
      </c>
      <c r="B1624">
        <f>static_pve_stage!B1624</f>
        <v>51113</v>
      </c>
      <c r="C1624" t="str">
        <f>static_pve_stage!C1624</f>
        <v>当前波数 11/20</v>
      </c>
      <c r="E1624">
        <f t="shared" si="138"/>
        <v>15007</v>
      </c>
      <c r="F1624">
        <f t="shared" si="134"/>
        <v>6</v>
      </c>
      <c r="G1624">
        <f t="shared" si="137"/>
        <v>16008</v>
      </c>
      <c r="H1624">
        <f t="shared" si="135"/>
        <v>2</v>
      </c>
      <c r="I1624">
        <v>14001</v>
      </c>
      <c r="J1624">
        <f t="shared" si="136"/>
        <v>6650</v>
      </c>
      <c r="L1624" s="1" t="str">
        <f t="shared" ref="L1624:L1756" si="139">"["&amp;IF(F1624=0,"","{""bid"":"&amp;E1624&amp;",""type"":5,""num"":"&amp;F1624&amp;"},")&amp;IF(H1624=0,"","{""bid"":"&amp;G1624&amp;",""type"":6,""num"":"&amp;H1624&amp;"},")&amp;IF(J1624=0,"","{""bid"":"&amp;I1624&amp;",""type"":4,""num"":"&amp;J1624&amp;"}")&amp;"]"</f>
        <v>[{"bid":15007,"type":5,"num":6},{"bid":16008,"type":6,"num":2},{"bid":14001,"type":4,"num":6650}]</v>
      </c>
    </row>
    <row r="1625" spans="1:12" x14ac:dyDescent="0.2">
      <c r="A1625">
        <f>static_pve_stage!A1625</f>
        <v>51113</v>
      </c>
      <c r="B1625">
        <f>static_pve_stage!B1625</f>
        <v>51114</v>
      </c>
      <c r="C1625" t="str">
        <f>static_pve_stage!C1625</f>
        <v>当前波数 12/20</v>
      </c>
      <c r="E1625">
        <f t="shared" si="138"/>
        <v>15007</v>
      </c>
      <c r="F1625">
        <f t="shared" si="134"/>
        <v>7</v>
      </c>
      <c r="G1625">
        <f t="shared" si="137"/>
        <v>16008</v>
      </c>
      <c r="H1625">
        <f t="shared" si="135"/>
        <v>2</v>
      </c>
      <c r="I1625">
        <v>14001</v>
      </c>
      <c r="J1625">
        <f t="shared" si="136"/>
        <v>7350</v>
      </c>
      <c r="L1625" s="1" t="str">
        <f t="shared" si="139"/>
        <v>[{"bid":15007,"type":5,"num":7},{"bid":16008,"type":6,"num":2},{"bid":14001,"type":4,"num":7350}]</v>
      </c>
    </row>
    <row r="1626" spans="1:12" x14ac:dyDescent="0.2">
      <c r="A1626">
        <f>static_pve_stage!A1626</f>
        <v>51114</v>
      </c>
      <c r="B1626">
        <f>static_pve_stage!B1626</f>
        <v>51115</v>
      </c>
      <c r="C1626" t="str">
        <f>static_pve_stage!C1626</f>
        <v>当前波数 13/20</v>
      </c>
      <c r="E1626">
        <f t="shared" si="138"/>
        <v>15007</v>
      </c>
      <c r="F1626">
        <f t="shared" si="134"/>
        <v>8</v>
      </c>
      <c r="G1626">
        <f t="shared" si="137"/>
        <v>16008</v>
      </c>
      <c r="H1626">
        <f t="shared" si="135"/>
        <v>2</v>
      </c>
      <c r="I1626">
        <v>14001</v>
      </c>
      <c r="J1626">
        <f t="shared" si="136"/>
        <v>8050</v>
      </c>
      <c r="L1626" s="1" t="str">
        <f t="shared" si="139"/>
        <v>[{"bid":15007,"type":5,"num":8},{"bid":16008,"type":6,"num":2},{"bid":14001,"type":4,"num":8050}]</v>
      </c>
    </row>
    <row r="1627" spans="1:12" x14ac:dyDescent="0.2">
      <c r="A1627">
        <f>static_pve_stage!A1627</f>
        <v>51115</v>
      </c>
      <c r="B1627">
        <f>static_pve_stage!B1627</f>
        <v>51116</v>
      </c>
      <c r="C1627" t="str">
        <f>static_pve_stage!C1627</f>
        <v>当前波数 14/20</v>
      </c>
      <c r="E1627">
        <f t="shared" si="138"/>
        <v>15007</v>
      </c>
      <c r="F1627">
        <f t="shared" si="134"/>
        <v>8</v>
      </c>
      <c r="G1627">
        <f t="shared" si="137"/>
        <v>16008</v>
      </c>
      <c r="H1627">
        <f t="shared" si="135"/>
        <v>3</v>
      </c>
      <c r="I1627">
        <v>14001</v>
      </c>
      <c r="J1627">
        <f t="shared" si="136"/>
        <v>8750</v>
      </c>
      <c r="L1627" s="1" t="str">
        <f t="shared" si="139"/>
        <v>[{"bid":15007,"type":5,"num":8},{"bid":16008,"type":6,"num":3},{"bid":14001,"type":4,"num":8750}]</v>
      </c>
    </row>
    <row r="1628" spans="1:12" x14ac:dyDescent="0.2">
      <c r="A1628">
        <f>static_pve_stage!A1628</f>
        <v>51116</v>
      </c>
      <c r="B1628">
        <f>static_pve_stage!B1628</f>
        <v>51117</v>
      </c>
      <c r="C1628" t="str">
        <f>static_pve_stage!C1628</f>
        <v>当前波数 15/20</v>
      </c>
      <c r="E1628">
        <f t="shared" si="138"/>
        <v>15007</v>
      </c>
      <c r="F1628">
        <f t="shared" ref="F1628:F1691" si="140">F1283</f>
        <v>9</v>
      </c>
      <c r="G1628">
        <f t="shared" si="137"/>
        <v>16008</v>
      </c>
      <c r="H1628">
        <f t="shared" ref="H1628:H1691" si="141">H1283</f>
        <v>3</v>
      </c>
      <c r="I1628">
        <v>14001</v>
      </c>
      <c r="J1628">
        <f t="shared" ref="J1628:J1691" si="142">J1283</f>
        <v>9450</v>
      </c>
      <c r="L1628" s="1" t="str">
        <f t="shared" si="139"/>
        <v>[{"bid":15007,"type":5,"num":9},{"bid":16008,"type":6,"num":3},{"bid":14001,"type":4,"num":9450}]</v>
      </c>
    </row>
    <row r="1629" spans="1:12" x14ac:dyDescent="0.2">
      <c r="A1629">
        <f>static_pve_stage!A1629</f>
        <v>51117</v>
      </c>
      <c r="B1629">
        <f>static_pve_stage!B1629</f>
        <v>51118</v>
      </c>
      <c r="C1629" t="str">
        <f>static_pve_stage!C1629</f>
        <v>当前波数 16/20\n下一波BOSS</v>
      </c>
      <c r="E1629">
        <f t="shared" si="138"/>
        <v>15007</v>
      </c>
      <c r="F1629">
        <f t="shared" si="140"/>
        <v>10</v>
      </c>
      <c r="G1629">
        <f t="shared" ref="G1629:G1692" si="143">G1284+1</f>
        <v>16008</v>
      </c>
      <c r="H1629">
        <f t="shared" si="141"/>
        <v>3</v>
      </c>
      <c r="I1629">
        <v>14001</v>
      </c>
      <c r="J1629">
        <f t="shared" si="142"/>
        <v>10150</v>
      </c>
      <c r="L1629" s="1" t="str">
        <f t="shared" si="139"/>
        <v>[{"bid":15007,"type":5,"num":10},{"bid":16008,"type":6,"num":3},{"bid":14001,"type":4,"num":10150}]</v>
      </c>
    </row>
    <row r="1630" spans="1:12" x14ac:dyDescent="0.2">
      <c r="A1630">
        <f>static_pve_stage!A1630</f>
        <v>51118</v>
      </c>
      <c r="B1630">
        <f>static_pve_stage!B1630</f>
        <v>51119</v>
      </c>
      <c r="C1630" t="str">
        <f>static_pve_stage!C1630</f>
        <v>BOSS波\n需击杀所有怪物</v>
      </c>
      <c r="E1630">
        <f t="shared" si="138"/>
        <v>15007</v>
      </c>
      <c r="F1630">
        <f t="shared" si="140"/>
        <v>10</v>
      </c>
      <c r="G1630">
        <f t="shared" si="143"/>
        <v>16008</v>
      </c>
      <c r="H1630">
        <f t="shared" si="141"/>
        <v>3</v>
      </c>
      <c r="I1630">
        <v>14001</v>
      </c>
      <c r="J1630">
        <f t="shared" si="142"/>
        <v>10850</v>
      </c>
      <c r="L1630" s="1" t="str">
        <f t="shared" si="139"/>
        <v>[{"bid":15007,"type":5,"num":10},{"bid":16008,"type":6,"num":3},{"bid":14001,"type":4,"num":10850}]</v>
      </c>
    </row>
    <row r="1631" spans="1:12" x14ac:dyDescent="0.2">
      <c r="A1631">
        <f>static_pve_stage!A1631</f>
        <v>51119</v>
      </c>
      <c r="B1631">
        <f>static_pve_stage!B1631</f>
        <v>51120</v>
      </c>
      <c r="C1631" t="str">
        <f>static_pve_stage!C1631</f>
        <v>当前波数 17/20</v>
      </c>
      <c r="E1631">
        <f t="shared" si="138"/>
        <v>15007</v>
      </c>
      <c r="F1631">
        <f t="shared" si="140"/>
        <v>11</v>
      </c>
      <c r="G1631">
        <f t="shared" si="143"/>
        <v>16008</v>
      </c>
      <c r="H1631">
        <f t="shared" si="141"/>
        <v>4</v>
      </c>
      <c r="I1631">
        <v>14001</v>
      </c>
      <c r="J1631">
        <f t="shared" si="142"/>
        <v>11550</v>
      </c>
      <c r="L1631" s="1" t="str">
        <f t="shared" si="139"/>
        <v>[{"bid":15007,"type":5,"num":11},{"bid":16008,"type":6,"num":4},{"bid":14001,"type":4,"num":11550}]</v>
      </c>
    </row>
    <row r="1632" spans="1:12" x14ac:dyDescent="0.2">
      <c r="A1632">
        <f>static_pve_stage!A1632</f>
        <v>51120</v>
      </c>
      <c r="B1632">
        <f>static_pve_stage!B1632</f>
        <v>51121</v>
      </c>
      <c r="C1632" t="str">
        <f>static_pve_stage!C1632</f>
        <v>当前波数 18/20</v>
      </c>
      <c r="E1632">
        <f t="shared" si="138"/>
        <v>15007</v>
      </c>
      <c r="F1632">
        <f t="shared" si="140"/>
        <v>12</v>
      </c>
      <c r="G1632">
        <f t="shared" si="143"/>
        <v>16008</v>
      </c>
      <c r="H1632">
        <f t="shared" si="141"/>
        <v>4</v>
      </c>
      <c r="I1632">
        <v>14001</v>
      </c>
      <c r="J1632">
        <f t="shared" si="142"/>
        <v>12250</v>
      </c>
      <c r="L1632" s="1" t="str">
        <f t="shared" si="139"/>
        <v>[{"bid":15007,"type":5,"num":12},{"bid":16008,"type":6,"num":4},{"bid":14001,"type":4,"num":12250}]</v>
      </c>
    </row>
    <row r="1633" spans="1:12" x14ac:dyDescent="0.2">
      <c r="A1633">
        <f>static_pve_stage!A1633</f>
        <v>51121</v>
      </c>
      <c r="B1633">
        <f>static_pve_stage!B1633</f>
        <v>51122</v>
      </c>
      <c r="C1633" t="str">
        <f>static_pve_stage!C1633</f>
        <v>当前波数 19/20</v>
      </c>
      <c r="E1633">
        <f t="shared" si="138"/>
        <v>15007</v>
      </c>
      <c r="F1633">
        <f t="shared" si="140"/>
        <v>12</v>
      </c>
      <c r="G1633">
        <f t="shared" si="143"/>
        <v>16008</v>
      </c>
      <c r="H1633">
        <f t="shared" si="141"/>
        <v>4</v>
      </c>
      <c r="I1633">
        <v>14001</v>
      </c>
      <c r="J1633">
        <f t="shared" si="142"/>
        <v>12950</v>
      </c>
      <c r="L1633" s="1" t="str">
        <f t="shared" si="139"/>
        <v>[{"bid":15007,"type":5,"num":12},{"bid":16008,"type":6,"num":4},{"bid":14001,"type":4,"num":12950}]</v>
      </c>
    </row>
    <row r="1634" spans="1:12" x14ac:dyDescent="0.2">
      <c r="A1634">
        <f>static_pve_stage!A1634</f>
        <v>51122</v>
      </c>
      <c r="B1634">
        <f>static_pve_stage!B1634</f>
        <v>51123</v>
      </c>
      <c r="C1634" t="str">
        <f>static_pve_stage!C1634</f>
        <v>当前波数 20/20\n下一波BOSS</v>
      </c>
      <c r="E1634">
        <f t="shared" si="138"/>
        <v>15007</v>
      </c>
      <c r="F1634">
        <f t="shared" si="140"/>
        <v>13</v>
      </c>
      <c r="G1634">
        <f t="shared" si="143"/>
        <v>16008</v>
      </c>
      <c r="H1634">
        <f t="shared" si="141"/>
        <v>4</v>
      </c>
      <c r="I1634">
        <v>14001</v>
      </c>
      <c r="J1634">
        <f t="shared" si="142"/>
        <v>13650</v>
      </c>
      <c r="L1634" s="1" t="str">
        <f t="shared" si="139"/>
        <v>[{"bid":15007,"type":5,"num":13},{"bid":16008,"type":6,"num":4},{"bid":14001,"type":4,"num":13650}]</v>
      </c>
    </row>
    <row r="1635" spans="1:12" x14ac:dyDescent="0.2">
      <c r="A1635">
        <f>static_pve_stage!A1635</f>
        <v>51123</v>
      </c>
      <c r="B1635">
        <f>static_pve_stage!B1635</f>
        <v>-1</v>
      </c>
      <c r="C1635" t="str">
        <f>static_pve_stage!C1635</f>
        <v>BOSS波\n需击杀所有怪物</v>
      </c>
      <c r="E1635">
        <f t="shared" si="138"/>
        <v>15007</v>
      </c>
      <c r="F1635">
        <f t="shared" si="140"/>
        <v>14</v>
      </c>
      <c r="G1635">
        <f t="shared" si="143"/>
        <v>16008</v>
      </c>
      <c r="H1635">
        <f t="shared" si="141"/>
        <v>4</v>
      </c>
      <c r="I1635">
        <v>14001</v>
      </c>
      <c r="J1635">
        <f t="shared" si="142"/>
        <v>14000</v>
      </c>
      <c r="L1635" s="1" t="str">
        <f t="shared" si="139"/>
        <v>[{"bid":15007,"type":5,"num":14},{"bid":16008,"type":6,"num":4},{"bid":14001,"type":4,"num":14000}]</v>
      </c>
    </row>
    <row r="1636" spans="1:12" x14ac:dyDescent="0.2">
      <c r="A1636">
        <f>static_pve_stage!A1636</f>
        <v>51201</v>
      </c>
      <c r="B1636">
        <f>static_pve_stage!B1636</f>
        <v>51202</v>
      </c>
      <c r="C1636" t="str">
        <f>static_pve_stage!C1636</f>
        <v>当前波数 1/20</v>
      </c>
      <c r="E1636">
        <f t="shared" si="138"/>
        <v>15007</v>
      </c>
      <c r="F1636">
        <f t="shared" si="140"/>
        <v>0</v>
      </c>
      <c r="G1636">
        <f t="shared" si="143"/>
        <v>16008</v>
      </c>
      <c r="H1636">
        <f t="shared" si="141"/>
        <v>0</v>
      </c>
      <c r="I1636">
        <v>14001</v>
      </c>
      <c r="J1636">
        <f t="shared" si="142"/>
        <v>0</v>
      </c>
      <c r="L1636" s="1" t="str">
        <f t="shared" si="139"/>
        <v>[]</v>
      </c>
    </row>
    <row r="1637" spans="1:12" x14ac:dyDescent="0.2">
      <c r="A1637">
        <f>static_pve_stage!A1637</f>
        <v>51202</v>
      </c>
      <c r="B1637">
        <f>static_pve_stage!B1637</f>
        <v>51203</v>
      </c>
      <c r="C1637" t="str">
        <f>static_pve_stage!C1637</f>
        <v>当前波数 2/20</v>
      </c>
      <c r="E1637">
        <f t="shared" si="138"/>
        <v>15007</v>
      </c>
      <c r="F1637">
        <f t="shared" si="140"/>
        <v>0</v>
      </c>
      <c r="G1637">
        <f t="shared" si="143"/>
        <v>16008</v>
      </c>
      <c r="H1637">
        <f t="shared" si="141"/>
        <v>0</v>
      </c>
      <c r="I1637">
        <v>14001</v>
      </c>
      <c r="J1637">
        <f t="shared" si="142"/>
        <v>375</v>
      </c>
      <c r="L1637" s="1" t="str">
        <f t="shared" si="139"/>
        <v>[{"bid":14001,"type":4,"num":375}]</v>
      </c>
    </row>
    <row r="1638" spans="1:12" x14ac:dyDescent="0.2">
      <c r="A1638">
        <f>static_pve_stage!A1638</f>
        <v>51203</v>
      </c>
      <c r="B1638">
        <f>static_pve_stage!B1638</f>
        <v>51204</v>
      </c>
      <c r="C1638" t="str">
        <f>static_pve_stage!C1638</f>
        <v>当前波数 3/20</v>
      </c>
      <c r="E1638">
        <f t="shared" si="138"/>
        <v>15007</v>
      </c>
      <c r="F1638">
        <f t="shared" si="140"/>
        <v>0</v>
      </c>
      <c r="G1638">
        <f t="shared" si="143"/>
        <v>16008</v>
      </c>
      <c r="H1638">
        <f t="shared" si="141"/>
        <v>0</v>
      </c>
      <c r="I1638">
        <v>14001</v>
      </c>
      <c r="J1638">
        <f t="shared" si="142"/>
        <v>750</v>
      </c>
      <c r="L1638" s="1" t="str">
        <f t="shared" si="139"/>
        <v>[{"bid":14001,"type":4,"num":750}]</v>
      </c>
    </row>
    <row r="1639" spans="1:12" x14ac:dyDescent="0.2">
      <c r="A1639">
        <f>static_pve_stage!A1639</f>
        <v>51204</v>
      </c>
      <c r="B1639">
        <f>static_pve_stage!B1639</f>
        <v>51205</v>
      </c>
      <c r="C1639" t="str">
        <f>static_pve_stage!C1639</f>
        <v>当前波数 4/20</v>
      </c>
      <c r="E1639">
        <f t="shared" si="138"/>
        <v>15007</v>
      </c>
      <c r="F1639">
        <f t="shared" si="140"/>
        <v>1</v>
      </c>
      <c r="G1639">
        <f t="shared" si="143"/>
        <v>16008</v>
      </c>
      <c r="H1639">
        <f t="shared" si="141"/>
        <v>0</v>
      </c>
      <c r="I1639">
        <v>14001</v>
      </c>
      <c r="J1639">
        <f t="shared" si="142"/>
        <v>1125</v>
      </c>
      <c r="L1639" s="1" t="str">
        <f t="shared" si="139"/>
        <v>[{"bid":15007,"type":5,"num":1},{"bid":14001,"type":4,"num":1125}]</v>
      </c>
    </row>
    <row r="1640" spans="1:12" x14ac:dyDescent="0.2">
      <c r="A1640">
        <f>static_pve_stage!A1640</f>
        <v>51205</v>
      </c>
      <c r="B1640">
        <f>static_pve_stage!B1640</f>
        <v>51206</v>
      </c>
      <c r="C1640" t="str">
        <f>static_pve_stage!C1640</f>
        <v>当前波数 5/20</v>
      </c>
      <c r="E1640">
        <f t="shared" si="138"/>
        <v>15007</v>
      </c>
      <c r="F1640">
        <f t="shared" si="140"/>
        <v>1</v>
      </c>
      <c r="G1640">
        <f t="shared" si="143"/>
        <v>16008</v>
      </c>
      <c r="H1640">
        <f t="shared" si="141"/>
        <v>0</v>
      </c>
      <c r="I1640">
        <v>14001</v>
      </c>
      <c r="J1640">
        <f t="shared" si="142"/>
        <v>1875</v>
      </c>
      <c r="L1640" s="1" t="str">
        <f t="shared" si="139"/>
        <v>[{"bid":15007,"type":5,"num":1},{"bid":14001,"type":4,"num":1875}]</v>
      </c>
    </row>
    <row r="1641" spans="1:12" x14ac:dyDescent="0.2">
      <c r="A1641">
        <f>static_pve_stage!A1641</f>
        <v>51206</v>
      </c>
      <c r="B1641">
        <f>static_pve_stage!B1641</f>
        <v>51207</v>
      </c>
      <c r="C1641" t="str">
        <f>static_pve_stage!C1641</f>
        <v>当前波数 6/20</v>
      </c>
      <c r="E1641">
        <f t="shared" ref="E1641:E1704" si="144">E1640</f>
        <v>15007</v>
      </c>
      <c r="F1641">
        <f t="shared" si="140"/>
        <v>2</v>
      </c>
      <c r="G1641">
        <f t="shared" si="143"/>
        <v>16008</v>
      </c>
      <c r="H1641">
        <f t="shared" si="141"/>
        <v>0</v>
      </c>
      <c r="I1641">
        <v>14001</v>
      </c>
      <c r="J1641">
        <f t="shared" si="142"/>
        <v>2625</v>
      </c>
      <c r="L1641" s="1" t="str">
        <f t="shared" si="139"/>
        <v>[{"bid":15007,"type":5,"num":2},{"bid":14001,"type":4,"num":2625}]</v>
      </c>
    </row>
    <row r="1642" spans="1:12" x14ac:dyDescent="0.2">
      <c r="A1642">
        <f>static_pve_stage!A1642</f>
        <v>51207</v>
      </c>
      <c r="B1642">
        <f>static_pve_stage!B1642</f>
        <v>51208</v>
      </c>
      <c r="C1642" t="str">
        <f>static_pve_stage!C1642</f>
        <v>当前波数 7/20</v>
      </c>
      <c r="E1642">
        <f t="shared" si="144"/>
        <v>15007</v>
      </c>
      <c r="F1642">
        <f t="shared" si="140"/>
        <v>3</v>
      </c>
      <c r="G1642">
        <f t="shared" si="143"/>
        <v>16008</v>
      </c>
      <c r="H1642">
        <f t="shared" si="141"/>
        <v>1</v>
      </c>
      <c r="I1642">
        <v>14001</v>
      </c>
      <c r="J1642">
        <f t="shared" si="142"/>
        <v>3375</v>
      </c>
      <c r="L1642" s="1" t="str">
        <f t="shared" si="139"/>
        <v>[{"bid":15007,"type":5,"num":3},{"bid":16008,"type":6,"num":1},{"bid":14001,"type":4,"num":3375}]</v>
      </c>
    </row>
    <row r="1643" spans="1:12" x14ac:dyDescent="0.2">
      <c r="A1643">
        <f>static_pve_stage!A1643</f>
        <v>51208</v>
      </c>
      <c r="B1643">
        <f>static_pve_stage!B1643</f>
        <v>51209</v>
      </c>
      <c r="C1643" t="str">
        <f>static_pve_stage!C1643</f>
        <v>当前波数 8/20</v>
      </c>
      <c r="E1643">
        <f t="shared" si="144"/>
        <v>15007</v>
      </c>
      <c r="F1643">
        <f t="shared" si="140"/>
        <v>4</v>
      </c>
      <c r="G1643">
        <f t="shared" si="143"/>
        <v>16008</v>
      </c>
      <c r="H1643">
        <f t="shared" si="141"/>
        <v>1</v>
      </c>
      <c r="I1643">
        <v>14001</v>
      </c>
      <c r="J1643">
        <f t="shared" si="142"/>
        <v>4125</v>
      </c>
      <c r="L1643" s="1" t="str">
        <f t="shared" si="139"/>
        <v>[{"bid":15007,"type":5,"num":4},{"bid":16008,"type":6,"num":1},{"bid":14001,"type":4,"num":4125}]</v>
      </c>
    </row>
    <row r="1644" spans="1:12" x14ac:dyDescent="0.2">
      <c r="A1644">
        <f>static_pve_stage!A1644</f>
        <v>51209</v>
      </c>
      <c r="B1644">
        <f>static_pve_stage!B1644</f>
        <v>51210</v>
      </c>
      <c r="C1644" t="str">
        <f>static_pve_stage!C1644</f>
        <v>当前波数 9/20</v>
      </c>
      <c r="E1644">
        <f t="shared" si="144"/>
        <v>15007</v>
      </c>
      <c r="F1644">
        <f t="shared" si="140"/>
        <v>4</v>
      </c>
      <c r="G1644">
        <f t="shared" si="143"/>
        <v>16008</v>
      </c>
      <c r="H1644">
        <f t="shared" si="141"/>
        <v>1</v>
      </c>
      <c r="I1644">
        <v>14001</v>
      </c>
      <c r="J1644">
        <f t="shared" si="142"/>
        <v>4875</v>
      </c>
      <c r="L1644" s="1" t="str">
        <f t="shared" si="139"/>
        <v>[{"bid":15007,"type":5,"num":4},{"bid":16008,"type":6,"num":1},{"bid":14001,"type":4,"num":4875}]</v>
      </c>
    </row>
    <row r="1645" spans="1:12" x14ac:dyDescent="0.2">
      <c r="A1645">
        <f>static_pve_stage!A1645</f>
        <v>51210</v>
      </c>
      <c r="B1645">
        <f>static_pve_stage!B1645</f>
        <v>51211</v>
      </c>
      <c r="C1645" t="str">
        <f>static_pve_stage!C1645</f>
        <v>当前波数 10/20\n下一波BOSS</v>
      </c>
      <c r="E1645">
        <f t="shared" si="144"/>
        <v>15007</v>
      </c>
      <c r="F1645">
        <f t="shared" si="140"/>
        <v>5</v>
      </c>
      <c r="G1645">
        <f t="shared" si="143"/>
        <v>16008</v>
      </c>
      <c r="H1645">
        <f t="shared" si="141"/>
        <v>1</v>
      </c>
      <c r="I1645">
        <v>14001</v>
      </c>
      <c r="J1645">
        <f t="shared" si="142"/>
        <v>5625</v>
      </c>
      <c r="L1645" s="1" t="str">
        <f t="shared" si="139"/>
        <v>[{"bid":15007,"type":5,"num":5},{"bid":16008,"type":6,"num":1},{"bid":14001,"type":4,"num":5625}]</v>
      </c>
    </row>
    <row r="1646" spans="1:12" x14ac:dyDescent="0.2">
      <c r="A1646">
        <f>static_pve_stage!A1646</f>
        <v>51211</v>
      </c>
      <c r="B1646">
        <f>static_pve_stage!B1646</f>
        <v>51212</v>
      </c>
      <c r="C1646" t="str">
        <f>static_pve_stage!C1646</f>
        <v>BOSS波\n需击杀所有怪物</v>
      </c>
      <c r="E1646">
        <f t="shared" si="144"/>
        <v>15007</v>
      </c>
      <c r="F1646">
        <f t="shared" si="140"/>
        <v>6</v>
      </c>
      <c r="G1646">
        <f t="shared" si="143"/>
        <v>16008</v>
      </c>
      <c r="H1646">
        <f t="shared" si="141"/>
        <v>2</v>
      </c>
      <c r="I1646">
        <v>14001</v>
      </c>
      <c r="J1646">
        <f t="shared" si="142"/>
        <v>6375</v>
      </c>
      <c r="L1646" s="1" t="str">
        <f t="shared" si="139"/>
        <v>[{"bid":15007,"type":5,"num":6},{"bid":16008,"type":6,"num":2},{"bid":14001,"type":4,"num":6375}]</v>
      </c>
    </row>
    <row r="1647" spans="1:12" x14ac:dyDescent="0.2">
      <c r="A1647">
        <f>static_pve_stage!A1647</f>
        <v>51212</v>
      </c>
      <c r="B1647">
        <f>static_pve_stage!B1647</f>
        <v>51213</v>
      </c>
      <c r="C1647" t="str">
        <f>static_pve_stage!C1647</f>
        <v>当前波数 11/20</v>
      </c>
      <c r="E1647">
        <f t="shared" si="144"/>
        <v>15007</v>
      </c>
      <c r="F1647">
        <f t="shared" si="140"/>
        <v>7</v>
      </c>
      <c r="G1647">
        <f t="shared" si="143"/>
        <v>16008</v>
      </c>
      <c r="H1647">
        <f t="shared" si="141"/>
        <v>2</v>
      </c>
      <c r="I1647">
        <v>14001</v>
      </c>
      <c r="J1647">
        <f t="shared" si="142"/>
        <v>7125</v>
      </c>
      <c r="L1647" s="1" t="str">
        <f t="shared" si="139"/>
        <v>[{"bid":15007,"type":5,"num":7},{"bid":16008,"type":6,"num":2},{"bid":14001,"type":4,"num":7125}]</v>
      </c>
    </row>
    <row r="1648" spans="1:12" x14ac:dyDescent="0.2">
      <c r="A1648">
        <f>static_pve_stage!A1648</f>
        <v>51213</v>
      </c>
      <c r="B1648">
        <f>static_pve_stage!B1648</f>
        <v>51214</v>
      </c>
      <c r="C1648" t="str">
        <f>static_pve_stage!C1648</f>
        <v>当前波数 12/20</v>
      </c>
      <c r="E1648">
        <f t="shared" si="144"/>
        <v>15007</v>
      </c>
      <c r="F1648">
        <f t="shared" si="140"/>
        <v>7</v>
      </c>
      <c r="G1648">
        <f t="shared" si="143"/>
        <v>16008</v>
      </c>
      <c r="H1648">
        <f t="shared" si="141"/>
        <v>2</v>
      </c>
      <c r="I1648">
        <v>14001</v>
      </c>
      <c r="J1648">
        <f t="shared" si="142"/>
        <v>7875</v>
      </c>
      <c r="L1648" s="1" t="str">
        <f t="shared" si="139"/>
        <v>[{"bid":15007,"type":5,"num":7},{"bid":16008,"type":6,"num":2},{"bid":14001,"type":4,"num":7875}]</v>
      </c>
    </row>
    <row r="1649" spans="1:12" x14ac:dyDescent="0.2">
      <c r="A1649">
        <f>static_pve_stage!A1649</f>
        <v>51214</v>
      </c>
      <c r="B1649">
        <f>static_pve_stage!B1649</f>
        <v>51215</v>
      </c>
      <c r="C1649" t="str">
        <f>static_pve_stage!C1649</f>
        <v>当前波数 13/20</v>
      </c>
      <c r="E1649">
        <f t="shared" si="144"/>
        <v>15007</v>
      </c>
      <c r="F1649">
        <f t="shared" si="140"/>
        <v>8</v>
      </c>
      <c r="G1649">
        <f t="shared" si="143"/>
        <v>16008</v>
      </c>
      <c r="H1649">
        <f t="shared" si="141"/>
        <v>3</v>
      </c>
      <c r="I1649">
        <v>14001</v>
      </c>
      <c r="J1649">
        <f t="shared" si="142"/>
        <v>8625</v>
      </c>
      <c r="L1649" s="1" t="str">
        <f t="shared" si="139"/>
        <v>[{"bid":15007,"type":5,"num":8},{"bid":16008,"type":6,"num":3},{"bid":14001,"type":4,"num":8625}]</v>
      </c>
    </row>
    <row r="1650" spans="1:12" x14ac:dyDescent="0.2">
      <c r="A1650">
        <f>static_pve_stage!A1650</f>
        <v>51215</v>
      </c>
      <c r="B1650">
        <f>static_pve_stage!B1650</f>
        <v>51216</v>
      </c>
      <c r="C1650" t="str">
        <f>static_pve_stage!C1650</f>
        <v>当前波数 14/20</v>
      </c>
      <c r="E1650">
        <f t="shared" si="144"/>
        <v>15007</v>
      </c>
      <c r="F1650">
        <f t="shared" si="140"/>
        <v>9</v>
      </c>
      <c r="G1650">
        <f t="shared" si="143"/>
        <v>16008</v>
      </c>
      <c r="H1650">
        <f t="shared" si="141"/>
        <v>3</v>
      </c>
      <c r="I1650">
        <v>14001</v>
      </c>
      <c r="J1650">
        <f t="shared" si="142"/>
        <v>9375</v>
      </c>
      <c r="L1650" s="1" t="str">
        <f t="shared" si="139"/>
        <v>[{"bid":15007,"type":5,"num":9},{"bid":16008,"type":6,"num":3},{"bid":14001,"type":4,"num":9375}]</v>
      </c>
    </row>
    <row r="1651" spans="1:12" x14ac:dyDescent="0.2">
      <c r="A1651">
        <f>static_pve_stage!A1651</f>
        <v>51216</v>
      </c>
      <c r="B1651">
        <f>static_pve_stage!B1651</f>
        <v>51217</v>
      </c>
      <c r="C1651" t="str">
        <f>static_pve_stage!C1651</f>
        <v>当前波数 15/20</v>
      </c>
      <c r="E1651">
        <f t="shared" si="144"/>
        <v>15007</v>
      </c>
      <c r="F1651">
        <f t="shared" si="140"/>
        <v>10</v>
      </c>
      <c r="G1651">
        <f t="shared" si="143"/>
        <v>16008</v>
      </c>
      <c r="H1651">
        <f t="shared" si="141"/>
        <v>3</v>
      </c>
      <c r="I1651">
        <v>14001</v>
      </c>
      <c r="J1651">
        <f t="shared" si="142"/>
        <v>10125</v>
      </c>
      <c r="L1651" s="1" t="str">
        <f t="shared" si="139"/>
        <v>[{"bid":15007,"type":5,"num":10},{"bid":16008,"type":6,"num":3},{"bid":14001,"type":4,"num":10125}]</v>
      </c>
    </row>
    <row r="1652" spans="1:12" x14ac:dyDescent="0.2">
      <c r="A1652">
        <f>static_pve_stage!A1652</f>
        <v>51217</v>
      </c>
      <c r="B1652">
        <f>static_pve_stage!B1652</f>
        <v>51218</v>
      </c>
      <c r="C1652" t="str">
        <f>static_pve_stage!C1652</f>
        <v>当前波数 16/20\n下一波BOSS</v>
      </c>
      <c r="E1652">
        <f t="shared" si="144"/>
        <v>15007</v>
      </c>
      <c r="F1652">
        <f t="shared" si="140"/>
        <v>10</v>
      </c>
      <c r="G1652">
        <f t="shared" si="143"/>
        <v>16008</v>
      </c>
      <c r="H1652">
        <f t="shared" si="141"/>
        <v>3</v>
      </c>
      <c r="I1652">
        <v>14001</v>
      </c>
      <c r="J1652">
        <f t="shared" si="142"/>
        <v>10875</v>
      </c>
      <c r="L1652" s="1" t="str">
        <f t="shared" si="139"/>
        <v>[{"bid":15007,"type":5,"num":10},{"bid":16008,"type":6,"num":3},{"bid":14001,"type":4,"num":10875}]</v>
      </c>
    </row>
    <row r="1653" spans="1:12" x14ac:dyDescent="0.2">
      <c r="A1653">
        <f>static_pve_stage!A1653</f>
        <v>51218</v>
      </c>
      <c r="B1653">
        <f>static_pve_stage!B1653</f>
        <v>51219</v>
      </c>
      <c r="C1653" t="str">
        <f>static_pve_stage!C1653</f>
        <v>BOSS波\n需击杀所有怪物</v>
      </c>
      <c r="E1653">
        <f t="shared" si="144"/>
        <v>15007</v>
      </c>
      <c r="F1653">
        <f t="shared" si="140"/>
        <v>11</v>
      </c>
      <c r="G1653">
        <f t="shared" si="143"/>
        <v>16008</v>
      </c>
      <c r="H1653">
        <f t="shared" si="141"/>
        <v>4</v>
      </c>
      <c r="I1653">
        <v>14001</v>
      </c>
      <c r="J1653">
        <f t="shared" si="142"/>
        <v>11625</v>
      </c>
      <c r="L1653" s="1" t="str">
        <f t="shared" si="139"/>
        <v>[{"bid":15007,"type":5,"num":11},{"bid":16008,"type":6,"num":4},{"bid":14001,"type":4,"num":11625}]</v>
      </c>
    </row>
    <row r="1654" spans="1:12" x14ac:dyDescent="0.2">
      <c r="A1654">
        <f>static_pve_stage!A1654</f>
        <v>51219</v>
      </c>
      <c r="B1654">
        <f>static_pve_stage!B1654</f>
        <v>51220</v>
      </c>
      <c r="C1654" t="str">
        <f>static_pve_stage!C1654</f>
        <v>当前波数 17/20</v>
      </c>
      <c r="E1654">
        <f t="shared" si="144"/>
        <v>15007</v>
      </c>
      <c r="F1654">
        <f t="shared" si="140"/>
        <v>12</v>
      </c>
      <c r="G1654">
        <f t="shared" si="143"/>
        <v>16008</v>
      </c>
      <c r="H1654">
        <f t="shared" si="141"/>
        <v>4</v>
      </c>
      <c r="I1654">
        <v>14001</v>
      </c>
      <c r="J1654">
        <f t="shared" si="142"/>
        <v>12375</v>
      </c>
      <c r="L1654" s="1" t="str">
        <f t="shared" si="139"/>
        <v>[{"bid":15007,"type":5,"num":12},{"bid":16008,"type":6,"num":4},{"bid":14001,"type":4,"num":12375}]</v>
      </c>
    </row>
    <row r="1655" spans="1:12" x14ac:dyDescent="0.2">
      <c r="A1655">
        <f>static_pve_stage!A1655</f>
        <v>51220</v>
      </c>
      <c r="B1655">
        <f>static_pve_stage!B1655</f>
        <v>51221</v>
      </c>
      <c r="C1655" t="str">
        <f>static_pve_stage!C1655</f>
        <v>当前波数 18/20</v>
      </c>
      <c r="E1655">
        <f t="shared" si="144"/>
        <v>15007</v>
      </c>
      <c r="F1655">
        <f t="shared" si="140"/>
        <v>13</v>
      </c>
      <c r="G1655">
        <f t="shared" si="143"/>
        <v>16008</v>
      </c>
      <c r="H1655">
        <f t="shared" si="141"/>
        <v>4</v>
      </c>
      <c r="I1655">
        <v>14001</v>
      </c>
      <c r="J1655">
        <f t="shared" si="142"/>
        <v>13125</v>
      </c>
      <c r="L1655" s="1" t="str">
        <f t="shared" si="139"/>
        <v>[{"bid":15007,"type":5,"num":13},{"bid":16008,"type":6,"num":4},{"bid":14001,"type":4,"num":13125}]</v>
      </c>
    </row>
    <row r="1656" spans="1:12" x14ac:dyDescent="0.2">
      <c r="A1656">
        <f>static_pve_stage!A1656</f>
        <v>51221</v>
      </c>
      <c r="B1656">
        <f>static_pve_stage!B1656</f>
        <v>51222</v>
      </c>
      <c r="C1656" t="str">
        <f>static_pve_stage!C1656</f>
        <v>当前波数 19/20</v>
      </c>
      <c r="E1656">
        <f t="shared" si="144"/>
        <v>15007</v>
      </c>
      <c r="F1656">
        <f t="shared" si="140"/>
        <v>13</v>
      </c>
      <c r="G1656">
        <f t="shared" si="143"/>
        <v>16008</v>
      </c>
      <c r="H1656">
        <f t="shared" si="141"/>
        <v>4</v>
      </c>
      <c r="I1656">
        <v>14001</v>
      </c>
      <c r="J1656">
        <f t="shared" si="142"/>
        <v>13875</v>
      </c>
      <c r="L1656" s="1" t="str">
        <f t="shared" si="139"/>
        <v>[{"bid":15007,"type":5,"num":13},{"bid":16008,"type":6,"num":4},{"bid":14001,"type":4,"num":13875}]</v>
      </c>
    </row>
    <row r="1657" spans="1:12" x14ac:dyDescent="0.2">
      <c r="A1657">
        <f>static_pve_stage!A1657</f>
        <v>51222</v>
      </c>
      <c r="B1657">
        <f>static_pve_stage!B1657</f>
        <v>51223</v>
      </c>
      <c r="C1657" t="str">
        <f>static_pve_stage!C1657</f>
        <v>当前波数 20/20\n下一波BOSS</v>
      </c>
      <c r="E1657">
        <f t="shared" si="144"/>
        <v>15007</v>
      </c>
      <c r="F1657">
        <f t="shared" si="140"/>
        <v>14</v>
      </c>
      <c r="G1657">
        <f t="shared" si="143"/>
        <v>16008</v>
      </c>
      <c r="H1657">
        <f t="shared" si="141"/>
        <v>5</v>
      </c>
      <c r="I1657">
        <v>14001</v>
      </c>
      <c r="J1657">
        <f t="shared" si="142"/>
        <v>14625</v>
      </c>
      <c r="L1657" s="1" t="str">
        <f t="shared" si="139"/>
        <v>[{"bid":15007,"type":5,"num":14},{"bid":16008,"type":6,"num":5},{"bid":14001,"type":4,"num":14625}]</v>
      </c>
    </row>
    <row r="1658" spans="1:12" x14ac:dyDescent="0.2">
      <c r="A1658">
        <f>static_pve_stage!A1658</f>
        <v>51223</v>
      </c>
      <c r="B1658">
        <f>static_pve_stage!B1658</f>
        <v>-1</v>
      </c>
      <c r="C1658" t="str">
        <f>static_pve_stage!C1658</f>
        <v>BOSS波\n需击杀所有怪物</v>
      </c>
      <c r="E1658">
        <f t="shared" si="144"/>
        <v>15007</v>
      </c>
      <c r="F1658">
        <f t="shared" si="140"/>
        <v>15</v>
      </c>
      <c r="G1658">
        <f t="shared" si="143"/>
        <v>16008</v>
      </c>
      <c r="H1658">
        <f t="shared" si="141"/>
        <v>5</v>
      </c>
      <c r="I1658">
        <v>14001</v>
      </c>
      <c r="J1658">
        <f t="shared" si="142"/>
        <v>15000</v>
      </c>
      <c r="L1658" s="1" t="str">
        <f t="shared" si="139"/>
        <v>[{"bid":15007,"type":5,"num":15},{"bid":16008,"type":6,"num":5},{"bid":14001,"type":4,"num":15000}]</v>
      </c>
    </row>
    <row r="1659" spans="1:12" s="2" customFormat="1" x14ac:dyDescent="0.2">
      <c r="A1659" s="2">
        <f>static_pve_stage!A1659</f>
        <v>51301</v>
      </c>
      <c r="B1659" s="2">
        <f>static_pve_stage!B1659</f>
        <v>51302</v>
      </c>
      <c r="C1659" s="2" t="str">
        <f>static_pve_stage!C1659</f>
        <v>当前波数 1/20</v>
      </c>
      <c r="E1659" s="2">
        <f t="shared" si="144"/>
        <v>15007</v>
      </c>
      <c r="F1659" s="2">
        <f t="shared" si="140"/>
        <v>0</v>
      </c>
      <c r="G1659">
        <f t="shared" si="143"/>
        <v>16008</v>
      </c>
      <c r="H1659" s="2">
        <f t="shared" si="141"/>
        <v>0</v>
      </c>
      <c r="I1659" s="2">
        <v>14001</v>
      </c>
      <c r="J1659" s="2">
        <f t="shared" si="142"/>
        <v>0</v>
      </c>
      <c r="L1659" s="3" t="str">
        <f t="shared" si="139"/>
        <v>[]</v>
      </c>
    </row>
    <row r="1660" spans="1:12" s="2" customFormat="1" x14ac:dyDescent="0.2">
      <c r="A1660" s="2">
        <f>static_pve_stage!A1660</f>
        <v>51302</v>
      </c>
      <c r="B1660" s="2">
        <f>static_pve_stage!B1660</f>
        <v>51303</v>
      </c>
      <c r="C1660" s="2" t="str">
        <f>static_pve_stage!C1660</f>
        <v>当前波数 2/20</v>
      </c>
      <c r="E1660" s="2">
        <f t="shared" si="144"/>
        <v>15007</v>
      </c>
      <c r="F1660" s="2">
        <f t="shared" si="140"/>
        <v>0</v>
      </c>
      <c r="G1660">
        <f t="shared" si="143"/>
        <v>16008</v>
      </c>
      <c r="H1660" s="2">
        <f t="shared" si="141"/>
        <v>0</v>
      </c>
      <c r="I1660" s="2">
        <v>14001</v>
      </c>
      <c r="J1660" s="2">
        <f t="shared" si="142"/>
        <v>400</v>
      </c>
      <c r="L1660" s="3" t="str">
        <f t="shared" si="139"/>
        <v>[{"bid":14001,"type":4,"num":400}]</v>
      </c>
    </row>
    <row r="1661" spans="1:12" s="2" customFormat="1" x14ac:dyDescent="0.2">
      <c r="A1661" s="2">
        <f>static_pve_stage!A1661</f>
        <v>51303</v>
      </c>
      <c r="B1661" s="2">
        <f>static_pve_stage!B1661</f>
        <v>51304</v>
      </c>
      <c r="C1661" s="2" t="str">
        <f>static_pve_stage!C1661</f>
        <v>当前波数 3/20</v>
      </c>
      <c r="E1661" s="2">
        <f t="shared" si="144"/>
        <v>15007</v>
      </c>
      <c r="F1661" s="2">
        <f t="shared" si="140"/>
        <v>0</v>
      </c>
      <c r="G1661">
        <f t="shared" si="143"/>
        <v>16008</v>
      </c>
      <c r="H1661" s="2">
        <f t="shared" si="141"/>
        <v>0</v>
      </c>
      <c r="I1661" s="2">
        <v>14001</v>
      </c>
      <c r="J1661" s="2">
        <f t="shared" si="142"/>
        <v>800</v>
      </c>
      <c r="L1661" s="3" t="str">
        <f t="shared" si="139"/>
        <v>[{"bid":14001,"type":4,"num":800}]</v>
      </c>
    </row>
    <row r="1662" spans="1:12" s="2" customFormat="1" x14ac:dyDescent="0.2">
      <c r="A1662" s="2">
        <f>static_pve_stage!A1662</f>
        <v>51304</v>
      </c>
      <c r="B1662" s="2">
        <f>static_pve_stage!B1662</f>
        <v>51305</v>
      </c>
      <c r="C1662" s="2" t="str">
        <f>static_pve_stage!C1662</f>
        <v>当前波数 4/20</v>
      </c>
      <c r="E1662" s="2">
        <f t="shared" si="144"/>
        <v>15007</v>
      </c>
      <c r="F1662" s="2">
        <f t="shared" si="140"/>
        <v>1</v>
      </c>
      <c r="G1662">
        <f t="shared" si="143"/>
        <v>16008</v>
      </c>
      <c r="H1662" s="2">
        <f t="shared" si="141"/>
        <v>0</v>
      </c>
      <c r="I1662" s="2">
        <v>14001</v>
      </c>
      <c r="J1662" s="2">
        <f t="shared" si="142"/>
        <v>1200</v>
      </c>
      <c r="L1662" s="3" t="str">
        <f t="shared" si="139"/>
        <v>[{"bid":15007,"type":5,"num":1},{"bid":14001,"type":4,"num":1200}]</v>
      </c>
    </row>
    <row r="1663" spans="1:12" s="2" customFormat="1" x14ac:dyDescent="0.2">
      <c r="A1663" s="2">
        <f>static_pve_stage!A1663</f>
        <v>51305</v>
      </c>
      <c r="B1663" s="2">
        <f>static_pve_stage!B1663</f>
        <v>51306</v>
      </c>
      <c r="C1663" s="2" t="str">
        <f>static_pve_stage!C1663</f>
        <v>当前波数 5/20</v>
      </c>
      <c r="E1663" s="2">
        <f t="shared" si="144"/>
        <v>15007</v>
      </c>
      <c r="F1663" s="2">
        <f t="shared" si="140"/>
        <v>2</v>
      </c>
      <c r="G1663">
        <f t="shared" si="143"/>
        <v>16008</v>
      </c>
      <c r="H1663" s="2">
        <f t="shared" si="141"/>
        <v>0</v>
      </c>
      <c r="I1663" s="2">
        <v>14001</v>
      </c>
      <c r="J1663" s="2">
        <f t="shared" si="142"/>
        <v>2000</v>
      </c>
      <c r="L1663" s="3" t="str">
        <f t="shared" si="139"/>
        <v>[{"bid":15007,"type":5,"num":2},{"bid":14001,"type":4,"num":2000}]</v>
      </c>
    </row>
    <row r="1664" spans="1:12" s="2" customFormat="1" x14ac:dyDescent="0.2">
      <c r="A1664" s="2">
        <f>static_pve_stage!A1664</f>
        <v>51306</v>
      </c>
      <c r="B1664" s="2">
        <f>static_pve_stage!B1664</f>
        <v>51307</v>
      </c>
      <c r="C1664" s="2" t="str">
        <f>static_pve_stage!C1664</f>
        <v>当前波数 6/20</v>
      </c>
      <c r="E1664" s="2">
        <f t="shared" si="144"/>
        <v>15007</v>
      </c>
      <c r="F1664" s="2">
        <f t="shared" si="140"/>
        <v>2</v>
      </c>
      <c r="G1664">
        <f t="shared" si="143"/>
        <v>16008</v>
      </c>
      <c r="H1664" s="2">
        <f t="shared" si="141"/>
        <v>0</v>
      </c>
      <c r="I1664" s="2">
        <v>14001</v>
      </c>
      <c r="J1664" s="2">
        <f t="shared" si="142"/>
        <v>2800</v>
      </c>
      <c r="L1664" s="3" t="str">
        <f t="shared" si="139"/>
        <v>[{"bid":15007,"type":5,"num":2},{"bid":14001,"type":4,"num":2800}]</v>
      </c>
    </row>
    <row r="1665" spans="1:12" s="2" customFormat="1" x14ac:dyDescent="0.2">
      <c r="A1665" s="2">
        <f>static_pve_stage!A1665</f>
        <v>51307</v>
      </c>
      <c r="B1665" s="2">
        <f>static_pve_stage!B1665</f>
        <v>51308</v>
      </c>
      <c r="C1665" s="2" t="str">
        <f>static_pve_stage!C1665</f>
        <v>当前波数 7/20</v>
      </c>
      <c r="E1665" s="2">
        <f t="shared" si="144"/>
        <v>15007</v>
      </c>
      <c r="F1665" s="2">
        <f t="shared" si="140"/>
        <v>3</v>
      </c>
      <c r="G1665">
        <f t="shared" si="143"/>
        <v>16008</v>
      </c>
      <c r="H1665" s="2">
        <f t="shared" si="141"/>
        <v>1</v>
      </c>
      <c r="I1665" s="2">
        <v>14001</v>
      </c>
      <c r="J1665" s="2">
        <f t="shared" si="142"/>
        <v>3600</v>
      </c>
      <c r="L1665" s="3" t="str">
        <f t="shared" si="139"/>
        <v>[{"bid":15007,"type":5,"num":3},{"bid":16008,"type":6,"num":1},{"bid":14001,"type":4,"num":3600}]</v>
      </c>
    </row>
    <row r="1666" spans="1:12" s="2" customFormat="1" x14ac:dyDescent="0.2">
      <c r="A1666" s="2">
        <f>static_pve_stage!A1666</f>
        <v>51308</v>
      </c>
      <c r="B1666" s="2">
        <f>static_pve_stage!B1666</f>
        <v>51309</v>
      </c>
      <c r="C1666" s="2" t="str">
        <f>static_pve_stage!C1666</f>
        <v>当前波数 8/20</v>
      </c>
      <c r="E1666" s="2">
        <f t="shared" si="144"/>
        <v>15007</v>
      </c>
      <c r="F1666" s="2">
        <f t="shared" si="140"/>
        <v>4</v>
      </c>
      <c r="G1666">
        <f t="shared" si="143"/>
        <v>16008</v>
      </c>
      <c r="H1666" s="2">
        <f t="shared" si="141"/>
        <v>1</v>
      </c>
      <c r="I1666" s="2">
        <v>14001</v>
      </c>
      <c r="J1666" s="2">
        <f t="shared" si="142"/>
        <v>4400</v>
      </c>
      <c r="L1666" s="3" t="str">
        <f t="shared" si="139"/>
        <v>[{"bid":15007,"type":5,"num":4},{"bid":16008,"type":6,"num":1},{"bid":14001,"type":4,"num":4400}]</v>
      </c>
    </row>
    <row r="1667" spans="1:12" s="2" customFormat="1" x14ac:dyDescent="0.2">
      <c r="A1667" s="2">
        <f>static_pve_stage!A1667</f>
        <v>51309</v>
      </c>
      <c r="B1667" s="2">
        <f>static_pve_stage!B1667</f>
        <v>51310</v>
      </c>
      <c r="C1667" s="2" t="str">
        <f>static_pve_stage!C1667</f>
        <v>当前波数 9/20</v>
      </c>
      <c r="E1667" s="2">
        <f t="shared" si="144"/>
        <v>15007</v>
      </c>
      <c r="F1667" s="2">
        <f t="shared" si="140"/>
        <v>5</v>
      </c>
      <c r="G1667">
        <f t="shared" si="143"/>
        <v>16008</v>
      </c>
      <c r="H1667" s="2">
        <f t="shared" si="141"/>
        <v>1</v>
      </c>
      <c r="I1667" s="2">
        <v>14001</v>
      </c>
      <c r="J1667" s="2">
        <f t="shared" si="142"/>
        <v>5200</v>
      </c>
      <c r="L1667" s="3" t="str">
        <f t="shared" si="139"/>
        <v>[{"bid":15007,"type":5,"num":5},{"bid":16008,"type":6,"num":1},{"bid":14001,"type":4,"num":5200}]</v>
      </c>
    </row>
    <row r="1668" spans="1:12" s="2" customFormat="1" x14ac:dyDescent="0.2">
      <c r="A1668" s="2">
        <f>static_pve_stage!A1668</f>
        <v>51310</v>
      </c>
      <c r="B1668" s="2">
        <f>static_pve_stage!B1668</f>
        <v>51311</v>
      </c>
      <c r="C1668" s="2" t="str">
        <f>static_pve_stage!C1668</f>
        <v>当前波数 10/20\n下一波BOSS</v>
      </c>
      <c r="E1668" s="2">
        <f t="shared" si="144"/>
        <v>15007</v>
      </c>
      <c r="F1668" s="2">
        <f t="shared" si="140"/>
        <v>6</v>
      </c>
      <c r="G1668">
        <f t="shared" si="143"/>
        <v>16008</v>
      </c>
      <c r="H1668" s="2">
        <f t="shared" si="141"/>
        <v>2</v>
      </c>
      <c r="I1668" s="2">
        <v>14001</v>
      </c>
      <c r="J1668" s="2">
        <f t="shared" si="142"/>
        <v>6000</v>
      </c>
      <c r="L1668" s="3" t="str">
        <f t="shared" si="139"/>
        <v>[{"bid":15007,"type":5,"num":6},{"bid":16008,"type":6,"num":2},{"bid":14001,"type":4,"num":6000}]</v>
      </c>
    </row>
    <row r="1669" spans="1:12" s="2" customFormat="1" x14ac:dyDescent="0.2">
      <c r="A1669" s="2">
        <f>static_pve_stage!A1669</f>
        <v>51311</v>
      </c>
      <c r="B1669" s="2">
        <f>static_pve_stage!B1669</f>
        <v>51312</v>
      </c>
      <c r="C1669" s="2" t="str">
        <f>static_pve_stage!C1669</f>
        <v>BOSS波\n需击杀所有怪物</v>
      </c>
      <c r="E1669" s="2">
        <f t="shared" si="144"/>
        <v>15007</v>
      </c>
      <c r="F1669" s="2">
        <f t="shared" si="140"/>
        <v>6</v>
      </c>
      <c r="G1669">
        <f t="shared" si="143"/>
        <v>16008</v>
      </c>
      <c r="H1669" s="2">
        <f t="shared" si="141"/>
        <v>2</v>
      </c>
      <c r="I1669" s="2">
        <v>14001</v>
      </c>
      <c r="J1669" s="2">
        <f t="shared" si="142"/>
        <v>6800</v>
      </c>
      <c r="L1669" s="3" t="str">
        <f t="shared" si="139"/>
        <v>[{"bid":15007,"type":5,"num":6},{"bid":16008,"type":6,"num":2},{"bid":14001,"type":4,"num":6800}]</v>
      </c>
    </row>
    <row r="1670" spans="1:12" s="2" customFormat="1" x14ac:dyDescent="0.2">
      <c r="A1670" s="2">
        <f>static_pve_stage!A1670</f>
        <v>51312</v>
      </c>
      <c r="B1670" s="2">
        <f>static_pve_stage!B1670</f>
        <v>51313</v>
      </c>
      <c r="C1670" s="2" t="str">
        <f>static_pve_stage!C1670</f>
        <v>当前波数 11/20</v>
      </c>
      <c r="E1670" s="2">
        <f t="shared" si="144"/>
        <v>15007</v>
      </c>
      <c r="F1670" s="2">
        <f t="shared" si="140"/>
        <v>7</v>
      </c>
      <c r="G1670">
        <f t="shared" si="143"/>
        <v>16008</v>
      </c>
      <c r="H1670" s="2">
        <f t="shared" si="141"/>
        <v>2</v>
      </c>
      <c r="I1670" s="2">
        <v>14001</v>
      </c>
      <c r="J1670" s="2">
        <f t="shared" si="142"/>
        <v>7600</v>
      </c>
      <c r="L1670" s="3" t="str">
        <f t="shared" si="139"/>
        <v>[{"bid":15007,"type":5,"num":7},{"bid":16008,"type":6,"num":2},{"bid":14001,"type":4,"num":7600}]</v>
      </c>
    </row>
    <row r="1671" spans="1:12" s="2" customFormat="1" x14ac:dyDescent="0.2">
      <c r="A1671" s="2">
        <f>static_pve_stage!A1671</f>
        <v>51313</v>
      </c>
      <c r="B1671" s="2">
        <f>static_pve_stage!B1671</f>
        <v>51314</v>
      </c>
      <c r="C1671" s="2" t="str">
        <f>static_pve_stage!C1671</f>
        <v>当前波数 12/20</v>
      </c>
      <c r="E1671" s="2">
        <f t="shared" si="144"/>
        <v>15007</v>
      </c>
      <c r="F1671" s="2">
        <f t="shared" si="140"/>
        <v>8</v>
      </c>
      <c r="G1671">
        <f t="shared" si="143"/>
        <v>16008</v>
      </c>
      <c r="H1671" s="2">
        <f t="shared" si="141"/>
        <v>2</v>
      </c>
      <c r="I1671" s="2">
        <v>14001</v>
      </c>
      <c r="J1671" s="2">
        <f t="shared" si="142"/>
        <v>8400</v>
      </c>
      <c r="L1671" s="3" t="str">
        <f t="shared" si="139"/>
        <v>[{"bid":15007,"type":5,"num":8},{"bid":16008,"type":6,"num":2},{"bid":14001,"type":4,"num":8400}]</v>
      </c>
    </row>
    <row r="1672" spans="1:12" s="2" customFormat="1" x14ac:dyDescent="0.2">
      <c r="A1672" s="2">
        <f>static_pve_stage!A1672</f>
        <v>51314</v>
      </c>
      <c r="B1672" s="2">
        <f>static_pve_stage!B1672</f>
        <v>51315</v>
      </c>
      <c r="C1672" s="2" t="str">
        <f>static_pve_stage!C1672</f>
        <v>当前波数 13/20</v>
      </c>
      <c r="E1672" s="2">
        <f t="shared" si="144"/>
        <v>15007</v>
      </c>
      <c r="F1672" s="2">
        <f t="shared" si="140"/>
        <v>9</v>
      </c>
      <c r="G1672">
        <f t="shared" si="143"/>
        <v>16008</v>
      </c>
      <c r="H1672" s="2">
        <f t="shared" si="141"/>
        <v>3</v>
      </c>
      <c r="I1672" s="2">
        <v>14001</v>
      </c>
      <c r="J1672" s="2">
        <f t="shared" si="142"/>
        <v>9200</v>
      </c>
      <c r="L1672" s="3" t="str">
        <f t="shared" si="139"/>
        <v>[{"bid":15007,"type":5,"num":9},{"bid":16008,"type":6,"num":3},{"bid":14001,"type":4,"num":9200}]</v>
      </c>
    </row>
    <row r="1673" spans="1:12" s="2" customFormat="1" x14ac:dyDescent="0.2">
      <c r="A1673" s="2">
        <f>static_pve_stage!A1673</f>
        <v>51315</v>
      </c>
      <c r="B1673" s="2">
        <f>static_pve_stage!B1673</f>
        <v>51316</v>
      </c>
      <c r="C1673" s="2" t="str">
        <f>static_pve_stage!C1673</f>
        <v>当前波数 14/20</v>
      </c>
      <c r="E1673" s="2">
        <f t="shared" si="144"/>
        <v>15007</v>
      </c>
      <c r="F1673" s="2">
        <f t="shared" si="140"/>
        <v>10</v>
      </c>
      <c r="G1673">
        <f t="shared" si="143"/>
        <v>16008</v>
      </c>
      <c r="H1673" s="2">
        <f t="shared" si="141"/>
        <v>3</v>
      </c>
      <c r="I1673" s="2">
        <v>14001</v>
      </c>
      <c r="J1673" s="2">
        <f t="shared" si="142"/>
        <v>10000</v>
      </c>
      <c r="L1673" s="3" t="str">
        <f t="shared" si="139"/>
        <v>[{"bid":15007,"type":5,"num":10},{"bid":16008,"type":6,"num":3},{"bid":14001,"type":4,"num":10000}]</v>
      </c>
    </row>
    <row r="1674" spans="1:12" s="2" customFormat="1" x14ac:dyDescent="0.2">
      <c r="A1674" s="2">
        <f>static_pve_stage!A1674</f>
        <v>51316</v>
      </c>
      <c r="B1674" s="2">
        <f>static_pve_stage!B1674</f>
        <v>51317</v>
      </c>
      <c r="C1674" s="2" t="str">
        <f>static_pve_stage!C1674</f>
        <v>当前波数 15/20</v>
      </c>
      <c r="E1674" s="2">
        <f t="shared" si="144"/>
        <v>15007</v>
      </c>
      <c r="F1674" s="2">
        <f t="shared" si="140"/>
        <v>10</v>
      </c>
      <c r="G1674">
        <f t="shared" si="143"/>
        <v>16008</v>
      </c>
      <c r="H1674" s="2">
        <f t="shared" si="141"/>
        <v>3</v>
      </c>
      <c r="I1674" s="2">
        <v>14001</v>
      </c>
      <c r="J1674" s="2">
        <f t="shared" si="142"/>
        <v>10800</v>
      </c>
      <c r="L1674" s="3" t="str">
        <f t="shared" si="139"/>
        <v>[{"bid":15007,"type":5,"num":10},{"bid":16008,"type":6,"num":3},{"bid":14001,"type":4,"num":10800}]</v>
      </c>
    </row>
    <row r="1675" spans="1:12" s="2" customFormat="1" x14ac:dyDescent="0.2">
      <c r="A1675" s="2">
        <f>static_pve_stage!A1675</f>
        <v>51317</v>
      </c>
      <c r="B1675" s="2">
        <f>static_pve_stage!B1675</f>
        <v>51318</v>
      </c>
      <c r="C1675" s="2" t="str">
        <f>static_pve_stage!C1675</f>
        <v>当前波数 16/20\n下一波BOSS</v>
      </c>
      <c r="E1675" s="2">
        <f t="shared" si="144"/>
        <v>15007</v>
      </c>
      <c r="F1675" s="2">
        <f t="shared" si="140"/>
        <v>11</v>
      </c>
      <c r="G1675">
        <f t="shared" si="143"/>
        <v>16008</v>
      </c>
      <c r="H1675" s="2">
        <f t="shared" si="141"/>
        <v>4</v>
      </c>
      <c r="I1675" s="2">
        <v>14001</v>
      </c>
      <c r="J1675" s="2">
        <f t="shared" si="142"/>
        <v>11600</v>
      </c>
      <c r="L1675" s="3" t="str">
        <f t="shared" si="139"/>
        <v>[{"bid":15007,"type":5,"num":11},{"bid":16008,"type":6,"num":4},{"bid":14001,"type":4,"num":11600}]</v>
      </c>
    </row>
    <row r="1676" spans="1:12" s="2" customFormat="1" x14ac:dyDescent="0.2">
      <c r="A1676" s="2">
        <f>static_pve_stage!A1676</f>
        <v>51318</v>
      </c>
      <c r="B1676" s="2">
        <f>static_pve_stage!B1676</f>
        <v>51319</v>
      </c>
      <c r="C1676" s="2" t="str">
        <f>static_pve_stage!C1676</f>
        <v>BOSS波\n需击杀所有怪物</v>
      </c>
      <c r="E1676" s="2">
        <f t="shared" si="144"/>
        <v>15007</v>
      </c>
      <c r="F1676" s="2">
        <f t="shared" si="140"/>
        <v>12</v>
      </c>
      <c r="G1676">
        <f t="shared" si="143"/>
        <v>16008</v>
      </c>
      <c r="H1676" s="2">
        <f t="shared" si="141"/>
        <v>4</v>
      </c>
      <c r="I1676" s="2">
        <v>14001</v>
      </c>
      <c r="J1676" s="2">
        <f t="shared" si="142"/>
        <v>12400</v>
      </c>
      <c r="L1676" s="3" t="str">
        <f t="shared" si="139"/>
        <v>[{"bid":15007,"type":5,"num":12},{"bid":16008,"type":6,"num":4},{"bid":14001,"type":4,"num":12400}]</v>
      </c>
    </row>
    <row r="1677" spans="1:12" s="2" customFormat="1" x14ac:dyDescent="0.2">
      <c r="A1677" s="2">
        <f>static_pve_stage!A1677</f>
        <v>51319</v>
      </c>
      <c r="B1677" s="2">
        <f>static_pve_stage!B1677</f>
        <v>51320</v>
      </c>
      <c r="C1677" s="2" t="str">
        <f>static_pve_stage!C1677</f>
        <v>当前波数 17/20</v>
      </c>
      <c r="E1677" s="2">
        <f t="shared" si="144"/>
        <v>15007</v>
      </c>
      <c r="F1677" s="2">
        <f t="shared" si="140"/>
        <v>13</v>
      </c>
      <c r="G1677">
        <f t="shared" si="143"/>
        <v>16008</v>
      </c>
      <c r="H1677" s="2">
        <f t="shared" si="141"/>
        <v>4</v>
      </c>
      <c r="I1677" s="2">
        <v>14001</v>
      </c>
      <c r="J1677" s="2">
        <f t="shared" si="142"/>
        <v>13200</v>
      </c>
      <c r="L1677" s="3" t="str">
        <f t="shared" si="139"/>
        <v>[{"bid":15007,"type":5,"num":13},{"bid":16008,"type":6,"num":4},{"bid":14001,"type":4,"num":13200}]</v>
      </c>
    </row>
    <row r="1678" spans="1:12" s="2" customFormat="1" x14ac:dyDescent="0.2">
      <c r="A1678" s="2">
        <f>static_pve_stage!A1678</f>
        <v>51320</v>
      </c>
      <c r="B1678" s="2">
        <f>static_pve_stage!B1678</f>
        <v>51321</v>
      </c>
      <c r="C1678" s="2" t="str">
        <f>static_pve_stage!C1678</f>
        <v>当前波数 18/20</v>
      </c>
      <c r="E1678" s="2">
        <f t="shared" si="144"/>
        <v>15007</v>
      </c>
      <c r="F1678" s="2">
        <f t="shared" si="140"/>
        <v>14</v>
      </c>
      <c r="G1678">
        <f t="shared" si="143"/>
        <v>16008</v>
      </c>
      <c r="H1678" s="2">
        <f t="shared" si="141"/>
        <v>4</v>
      </c>
      <c r="I1678" s="2">
        <v>14001</v>
      </c>
      <c r="J1678" s="2">
        <f t="shared" si="142"/>
        <v>14000</v>
      </c>
      <c r="L1678" s="3" t="str">
        <f t="shared" si="139"/>
        <v>[{"bid":15007,"type":5,"num":14},{"bid":16008,"type":6,"num":4},{"bid":14001,"type":4,"num":14000}]</v>
      </c>
    </row>
    <row r="1679" spans="1:12" s="2" customFormat="1" x14ac:dyDescent="0.2">
      <c r="A1679" s="2">
        <f>static_pve_stage!A1679</f>
        <v>51321</v>
      </c>
      <c r="B1679" s="2">
        <f>static_pve_stage!B1679</f>
        <v>51322</v>
      </c>
      <c r="C1679" s="2" t="str">
        <f>static_pve_stage!C1679</f>
        <v>当前波数 19/20</v>
      </c>
      <c r="E1679" s="2">
        <f t="shared" si="144"/>
        <v>15007</v>
      </c>
      <c r="F1679" s="2">
        <f t="shared" si="140"/>
        <v>14</v>
      </c>
      <c r="G1679">
        <f t="shared" si="143"/>
        <v>16008</v>
      </c>
      <c r="H1679" s="2">
        <f t="shared" si="141"/>
        <v>5</v>
      </c>
      <c r="I1679" s="2">
        <v>14001</v>
      </c>
      <c r="J1679" s="2">
        <f t="shared" si="142"/>
        <v>14800</v>
      </c>
      <c r="L1679" s="3" t="str">
        <f t="shared" si="139"/>
        <v>[{"bid":15007,"type":5,"num":14},{"bid":16008,"type":6,"num":5},{"bid":14001,"type":4,"num":14800}]</v>
      </c>
    </row>
    <row r="1680" spans="1:12" s="2" customFormat="1" x14ac:dyDescent="0.2">
      <c r="A1680" s="2">
        <f>static_pve_stage!A1680</f>
        <v>51322</v>
      </c>
      <c r="B1680" s="2">
        <f>static_pve_stage!B1680</f>
        <v>51323</v>
      </c>
      <c r="C1680" s="2" t="str">
        <f>static_pve_stage!C1680</f>
        <v>当前波数 20/20\n下一波BOSS</v>
      </c>
      <c r="E1680" s="2">
        <f t="shared" si="144"/>
        <v>15007</v>
      </c>
      <c r="F1680" s="2">
        <f t="shared" si="140"/>
        <v>15</v>
      </c>
      <c r="G1680">
        <f t="shared" si="143"/>
        <v>16008</v>
      </c>
      <c r="H1680" s="2">
        <f t="shared" si="141"/>
        <v>5</v>
      </c>
      <c r="I1680" s="2">
        <v>14001</v>
      </c>
      <c r="J1680" s="2">
        <f t="shared" si="142"/>
        <v>15600</v>
      </c>
      <c r="L1680" s="3" t="str">
        <f t="shared" si="139"/>
        <v>[{"bid":15007,"type":5,"num":15},{"bid":16008,"type":6,"num":5},{"bid":14001,"type":4,"num":15600}]</v>
      </c>
    </row>
    <row r="1681" spans="1:12" s="2" customFormat="1" x14ac:dyDescent="0.2">
      <c r="A1681" s="2">
        <f>static_pve_stage!A1681</f>
        <v>51323</v>
      </c>
      <c r="B1681" s="2">
        <f>static_pve_stage!B1681</f>
        <v>-1</v>
      </c>
      <c r="C1681" s="2" t="str">
        <f>static_pve_stage!C1681</f>
        <v>BOSS波\n需击杀所有怪物</v>
      </c>
      <c r="E1681" s="2">
        <f t="shared" si="144"/>
        <v>15007</v>
      </c>
      <c r="F1681" s="2">
        <f t="shared" si="140"/>
        <v>16</v>
      </c>
      <c r="G1681">
        <f t="shared" si="143"/>
        <v>16008</v>
      </c>
      <c r="H1681" s="2">
        <f t="shared" si="141"/>
        <v>5</v>
      </c>
      <c r="I1681" s="2">
        <v>14001</v>
      </c>
      <c r="J1681" s="2">
        <f t="shared" si="142"/>
        <v>16000</v>
      </c>
      <c r="L1681" s="3" t="str">
        <f t="shared" si="139"/>
        <v>[{"bid":15007,"type":5,"num":16},{"bid":16008,"type":6,"num":5},{"bid":14001,"type":4,"num":16000}]</v>
      </c>
    </row>
    <row r="1682" spans="1:12" s="2" customFormat="1" x14ac:dyDescent="0.2">
      <c r="A1682" s="2">
        <f>static_pve_stage!A1682</f>
        <v>51401</v>
      </c>
      <c r="B1682" s="2">
        <f>static_pve_stage!B1682</f>
        <v>51402</v>
      </c>
      <c r="C1682" s="2" t="str">
        <f>static_pve_stage!C1682</f>
        <v>当前波数 1/20</v>
      </c>
      <c r="E1682" s="2">
        <f t="shared" si="144"/>
        <v>15007</v>
      </c>
      <c r="F1682" s="2">
        <f t="shared" si="140"/>
        <v>0</v>
      </c>
      <c r="G1682">
        <f t="shared" si="143"/>
        <v>16008</v>
      </c>
      <c r="H1682" s="2">
        <f t="shared" si="141"/>
        <v>0</v>
      </c>
      <c r="I1682" s="2">
        <v>14001</v>
      </c>
      <c r="J1682" s="2">
        <f t="shared" si="142"/>
        <v>0</v>
      </c>
      <c r="L1682" s="3" t="str">
        <f t="shared" si="139"/>
        <v>[]</v>
      </c>
    </row>
    <row r="1683" spans="1:12" s="2" customFormat="1" x14ac:dyDescent="0.2">
      <c r="A1683" s="2">
        <f>static_pve_stage!A1683</f>
        <v>51402</v>
      </c>
      <c r="B1683" s="2">
        <f>static_pve_stage!B1683</f>
        <v>51403</v>
      </c>
      <c r="C1683" s="2" t="str">
        <f>static_pve_stage!C1683</f>
        <v>当前波数 2/20</v>
      </c>
      <c r="E1683" s="2">
        <f t="shared" si="144"/>
        <v>15007</v>
      </c>
      <c r="F1683" s="2">
        <f t="shared" si="140"/>
        <v>0</v>
      </c>
      <c r="G1683">
        <f t="shared" si="143"/>
        <v>16008</v>
      </c>
      <c r="H1683" s="2">
        <f t="shared" si="141"/>
        <v>0</v>
      </c>
      <c r="I1683" s="2">
        <v>14001</v>
      </c>
      <c r="J1683" s="2">
        <f t="shared" si="142"/>
        <v>425</v>
      </c>
      <c r="L1683" s="3" t="str">
        <f t="shared" si="139"/>
        <v>[{"bid":14001,"type":4,"num":425}]</v>
      </c>
    </row>
    <row r="1684" spans="1:12" s="2" customFormat="1" x14ac:dyDescent="0.2">
      <c r="A1684" s="2">
        <f>static_pve_stage!A1684</f>
        <v>51403</v>
      </c>
      <c r="B1684" s="2">
        <f>static_pve_stage!B1684</f>
        <v>51404</v>
      </c>
      <c r="C1684" s="2" t="str">
        <f>static_pve_stage!C1684</f>
        <v>当前波数 3/20</v>
      </c>
      <c r="E1684" s="2">
        <f t="shared" si="144"/>
        <v>15007</v>
      </c>
      <c r="F1684" s="2">
        <f t="shared" si="140"/>
        <v>0</v>
      </c>
      <c r="G1684">
        <f t="shared" si="143"/>
        <v>16008</v>
      </c>
      <c r="H1684" s="2">
        <f t="shared" si="141"/>
        <v>0</v>
      </c>
      <c r="I1684" s="2">
        <v>14001</v>
      </c>
      <c r="J1684" s="2">
        <f t="shared" si="142"/>
        <v>850</v>
      </c>
      <c r="L1684" s="3" t="str">
        <f t="shared" si="139"/>
        <v>[{"bid":14001,"type":4,"num":850}]</v>
      </c>
    </row>
    <row r="1685" spans="1:12" s="2" customFormat="1" x14ac:dyDescent="0.2">
      <c r="A1685" s="2">
        <f>static_pve_stage!A1685</f>
        <v>51404</v>
      </c>
      <c r="B1685" s="2">
        <f>static_pve_stage!B1685</f>
        <v>51405</v>
      </c>
      <c r="C1685" s="2" t="str">
        <f>static_pve_stage!C1685</f>
        <v>当前波数 4/20</v>
      </c>
      <c r="E1685" s="2">
        <f t="shared" si="144"/>
        <v>15007</v>
      </c>
      <c r="F1685" s="2">
        <f t="shared" si="140"/>
        <v>1</v>
      </c>
      <c r="G1685">
        <f t="shared" si="143"/>
        <v>16008</v>
      </c>
      <c r="H1685" s="2">
        <f t="shared" si="141"/>
        <v>0</v>
      </c>
      <c r="I1685" s="2">
        <v>14001</v>
      </c>
      <c r="J1685" s="2">
        <f t="shared" si="142"/>
        <v>1275</v>
      </c>
      <c r="L1685" s="3" t="str">
        <f t="shared" si="139"/>
        <v>[{"bid":15007,"type":5,"num":1},{"bid":14001,"type":4,"num":1275}]</v>
      </c>
    </row>
    <row r="1686" spans="1:12" s="2" customFormat="1" x14ac:dyDescent="0.2">
      <c r="A1686" s="2">
        <f>static_pve_stage!A1686</f>
        <v>51405</v>
      </c>
      <c r="B1686" s="2">
        <f>static_pve_stage!B1686</f>
        <v>51406</v>
      </c>
      <c r="C1686" s="2" t="str">
        <f>static_pve_stage!C1686</f>
        <v>当前波数 5/20</v>
      </c>
      <c r="E1686" s="2">
        <f t="shared" si="144"/>
        <v>15007</v>
      </c>
      <c r="F1686" s="2">
        <f t="shared" si="140"/>
        <v>2</v>
      </c>
      <c r="G1686">
        <f t="shared" si="143"/>
        <v>16008</v>
      </c>
      <c r="H1686" s="2">
        <f t="shared" si="141"/>
        <v>0</v>
      </c>
      <c r="I1686" s="2">
        <v>14001</v>
      </c>
      <c r="J1686" s="2">
        <f t="shared" si="142"/>
        <v>2125</v>
      </c>
      <c r="L1686" s="3" t="str">
        <f t="shared" si="139"/>
        <v>[{"bid":15007,"type":5,"num":2},{"bid":14001,"type":4,"num":2125}]</v>
      </c>
    </row>
    <row r="1687" spans="1:12" s="2" customFormat="1" x14ac:dyDescent="0.2">
      <c r="A1687" s="2">
        <f>static_pve_stage!A1687</f>
        <v>51406</v>
      </c>
      <c r="B1687" s="2">
        <f>static_pve_stage!B1687</f>
        <v>51407</v>
      </c>
      <c r="C1687" s="2" t="str">
        <f>static_pve_stage!C1687</f>
        <v>当前波数 6/20</v>
      </c>
      <c r="E1687" s="2">
        <f t="shared" si="144"/>
        <v>15007</v>
      </c>
      <c r="F1687" s="2">
        <f t="shared" si="140"/>
        <v>2</v>
      </c>
      <c r="G1687">
        <f t="shared" si="143"/>
        <v>16008</v>
      </c>
      <c r="H1687" s="2">
        <f t="shared" si="141"/>
        <v>1</v>
      </c>
      <c r="I1687" s="2">
        <v>14001</v>
      </c>
      <c r="J1687" s="2">
        <f t="shared" si="142"/>
        <v>2975</v>
      </c>
      <c r="L1687" s="3" t="str">
        <f t="shared" si="139"/>
        <v>[{"bid":15007,"type":5,"num":2},{"bid":16008,"type":6,"num":1},{"bid":14001,"type":4,"num":2975}]</v>
      </c>
    </row>
    <row r="1688" spans="1:12" s="2" customFormat="1" x14ac:dyDescent="0.2">
      <c r="A1688" s="2">
        <f>static_pve_stage!A1688</f>
        <v>51407</v>
      </c>
      <c r="B1688" s="2">
        <f>static_pve_stage!B1688</f>
        <v>51408</v>
      </c>
      <c r="C1688" s="2" t="str">
        <f>static_pve_stage!C1688</f>
        <v>当前波数 7/20</v>
      </c>
      <c r="E1688" s="2">
        <f t="shared" si="144"/>
        <v>15007</v>
      </c>
      <c r="F1688" s="2">
        <f t="shared" si="140"/>
        <v>3</v>
      </c>
      <c r="G1688">
        <f t="shared" si="143"/>
        <v>16008</v>
      </c>
      <c r="H1688" s="2">
        <f t="shared" si="141"/>
        <v>1</v>
      </c>
      <c r="I1688" s="2">
        <v>14001</v>
      </c>
      <c r="J1688" s="2">
        <f t="shared" si="142"/>
        <v>3825</v>
      </c>
      <c r="L1688" s="3" t="str">
        <f t="shared" si="139"/>
        <v>[{"bid":15007,"type":5,"num":3},{"bid":16008,"type":6,"num":1},{"bid":14001,"type":4,"num":3825}]</v>
      </c>
    </row>
    <row r="1689" spans="1:12" s="2" customFormat="1" x14ac:dyDescent="0.2">
      <c r="A1689" s="2">
        <f>static_pve_stage!A1689</f>
        <v>51408</v>
      </c>
      <c r="B1689" s="2">
        <f>static_pve_stage!B1689</f>
        <v>51409</v>
      </c>
      <c r="C1689" s="2" t="str">
        <f>static_pve_stage!C1689</f>
        <v>当前波数 8/20</v>
      </c>
      <c r="E1689" s="2">
        <f t="shared" si="144"/>
        <v>15007</v>
      </c>
      <c r="F1689" s="2">
        <f t="shared" si="140"/>
        <v>4</v>
      </c>
      <c r="G1689">
        <f t="shared" si="143"/>
        <v>16008</v>
      </c>
      <c r="H1689" s="2">
        <f t="shared" si="141"/>
        <v>1</v>
      </c>
      <c r="I1689" s="2">
        <v>14001</v>
      </c>
      <c r="J1689" s="2">
        <f t="shared" si="142"/>
        <v>4675</v>
      </c>
      <c r="L1689" s="3" t="str">
        <f t="shared" si="139"/>
        <v>[{"bid":15007,"type":5,"num":4},{"bid":16008,"type":6,"num":1},{"bid":14001,"type":4,"num":4675}]</v>
      </c>
    </row>
    <row r="1690" spans="1:12" s="2" customFormat="1" x14ac:dyDescent="0.2">
      <c r="A1690" s="2">
        <f>static_pve_stage!A1690</f>
        <v>51409</v>
      </c>
      <c r="B1690" s="2">
        <f>static_pve_stage!B1690</f>
        <v>51410</v>
      </c>
      <c r="C1690" s="2" t="str">
        <f>static_pve_stage!C1690</f>
        <v>当前波数 9/20</v>
      </c>
      <c r="E1690" s="2">
        <f t="shared" si="144"/>
        <v>15007</v>
      </c>
      <c r="F1690" s="2">
        <f t="shared" si="140"/>
        <v>5</v>
      </c>
      <c r="G1690">
        <f t="shared" si="143"/>
        <v>16008</v>
      </c>
      <c r="H1690" s="2">
        <f t="shared" si="141"/>
        <v>1</v>
      </c>
      <c r="I1690" s="2">
        <v>14001</v>
      </c>
      <c r="J1690" s="2">
        <f t="shared" si="142"/>
        <v>5525</v>
      </c>
      <c r="L1690" s="3" t="str">
        <f t="shared" si="139"/>
        <v>[{"bid":15007,"type":5,"num":5},{"bid":16008,"type":6,"num":1},{"bid":14001,"type":4,"num":5525}]</v>
      </c>
    </row>
    <row r="1691" spans="1:12" s="2" customFormat="1" x14ac:dyDescent="0.2">
      <c r="A1691" s="2">
        <f>static_pve_stage!A1691</f>
        <v>51410</v>
      </c>
      <c r="B1691" s="2">
        <f>static_pve_stage!B1691</f>
        <v>51411</v>
      </c>
      <c r="C1691" s="2" t="str">
        <f>static_pve_stage!C1691</f>
        <v>当前波数 10/20\n下一波BOSS</v>
      </c>
      <c r="E1691" s="2">
        <f t="shared" si="144"/>
        <v>15007</v>
      </c>
      <c r="F1691" s="2">
        <f t="shared" si="140"/>
        <v>6</v>
      </c>
      <c r="G1691">
        <f t="shared" si="143"/>
        <v>16008</v>
      </c>
      <c r="H1691" s="2">
        <f t="shared" si="141"/>
        <v>2</v>
      </c>
      <c r="I1691" s="2">
        <v>14001</v>
      </c>
      <c r="J1691" s="2">
        <f t="shared" si="142"/>
        <v>6375</v>
      </c>
      <c r="L1691" s="3" t="str">
        <f t="shared" si="139"/>
        <v>[{"bid":15007,"type":5,"num":6},{"bid":16008,"type":6,"num":2},{"bid":14001,"type":4,"num":6375}]</v>
      </c>
    </row>
    <row r="1692" spans="1:12" s="2" customFormat="1" x14ac:dyDescent="0.2">
      <c r="A1692" s="2">
        <f>static_pve_stage!A1692</f>
        <v>51411</v>
      </c>
      <c r="B1692" s="2">
        <f>static_pve_stage!B1692</f>
        <v>51412</v>
      </c>
      <c r="C1692" s="2" t="str">
        <f>static_pve_stage!C1692</f>
        <v>BOSS波\n需击杀所有怪物</v>
      </c>
      <c r="E1692" s="2">
        <f t="shared" si="144"/>
        <v>15007</v>
      </c>
      <c r="F1692" s="2">
        <f t="shared" ref="F1692:F1755" si="145">F1347</f>
        <v>7</v>
      </c>
      <c r="G1692">
        <f t="shared" si="143"/>
        <v>16008</v>
      </c>
      <c r="H1692" s="2">
        <f t="shared" ref="H1692:H1755" si="146">H1347</f>
        <v>2</v>
      </c>
      <c r="I1692" s="2">
        <v>14001</v>
      </c>
      <c r="J1692" s="2">
        <f t="shared" ref="J1692:J1755" si="147">J1347</f>
        <v>7225</v>
      </c>
      <c r="L1692" s="3" t="str">
        <f t="shared" si="139"/>
        <v>[{"bid":15007,"type":5,"num":7},{"bid":16008,"type":6,"num":2},{"bid":14001,"type":4,"num":7225}]</v>
      </c>
    </row>
    <row r="1693" spans="1:12" s="2" customFormat="1" x14ac:dyDescent="0.2">
      <c r="A1693" s="2">
        <f>static_pve_stage!A1693</f>
        <v>51412</v>
      </c>
      <c r="B1693" s="2">
        <f>static_pve_stage!B1693</f>
        <v>51413</v>
      </c>
      <c r="C1693" s="2" t="str">
        <f>static_pve_stage!C1693</f>
        <v>当前波数 11/20</v>
      </c>
      <c r="E1693" s="2">
        <f t="shared" si="144"/>
        <v>15007</v>
      </c>
      <c r="F1693" s="2">
        <f t="shared" si="145"/>
        <v>8</v>
      </c>
      <c r="G1693">
        <f t="shared" ref="G1693:G1756" si="148">G1348+1</f>
        <v>16008</v>
      </c>
      <c r="H1693" s="2">
        <f t="shared" si="146"/>
        <v>2</v>
      </c>
      <c r="I1693" s="2">
        <v>14001</v>
      </c>
      <c r="J1693" s="2">
        <f t="shared" si="147"/>
        <v>8075</v>
      </c>
      <c r="L1693" s="3" t="str">
        <f t="shared" ref="L1693:L1727" si="149">"["&amp;IF(F1693=0,"","{""bid"":"&amp;E1693&amp;",""type"":5,""num"":"&amp;F1693&amp;"},")&amp;IF(H1693=0,"","{""bid"":"&amp;G1693&amp;",""type"":6,""num"":"&amp;H1693&amp;"},")&amp;IF(J1693=0,"","{""bid"":"&amp;I1693&amp;",""type"":4,""num"":"&amp;J1693&amp;"}")&amp;"]"</f>
        <v>[{"bid":15007,"type":5,"num":8},{"bid":16008,"type":6,"num":2},{"bid":14001,"type":4,"num":8075}]</v>
      </c>
    </row>
    <row r="1694" spans="1:12" s="2" customFormat="1" x14ac:dyDescent="0.2">
      <c r="A1694" s="2">
        <f>static_pve_stage!A1694</f>
        <v>51413</v>
      </c>
      <c r="B1694" s="2">
        <f>static_pve_stage!B1694</f>
        <v>51414</v>
      </c>
      <c r="C1694" s="2" t="str">
        <f>static_pve_stage!C1694</f>
        <v>当前波数 12/20</v>
      </c>
      <c r="E1694" s="2">
        <f t="shared" si="144"/>
        <v>15007</v>
      </c>
      <c r="F1694" s="2">
        <f t="shared" si="145"/>
        <v>8</v>
      </c>
      <c r="G1694">
        <f t="shared" si="148"/>
        <v>16008</v>
      </c>
      <c r="H1694" s="2">
        <f t="shared" si="146"/>
        <v>3</v>
      </c>
      <c r="I1694" s="2">
        <v>14001</v>
      </c>
      <c r="J1694" s="2">
        <f t="shared" si="147"/>
        <v>8925</v>
      </c>
      <c r="L1694" s="3" t="str">
        <f t="shared" si="149"/>
        <v>[{"bid":15007,"type":5,"num":8},{"bid":16008,"type":6,"num":3},{"bid":14001,"type":4,"num":8925}]</v>
      </c>
    </row>
    <row r="1695" spans="1:12" s="2" customFormat="1" x14ac:dyDescent="0.2">
      <c r="A1695" s="2">
        <f>static_pve_stage!A1695</f>
        <v>51414</v>
      </c>
      <c r="B1695" s="2">
        <f>static_pve_stage!B1695</f>
        <v>51415</v>
      </c>
      <c r="C1695" s="2" t="str">
        <f>static_pve_stage!C1695</f>
        <v>当前波数 13/20</v>
      </c>
      <c r="E1695" s="2">
        <f t="shared" si="144"/>
        <v>15007</v>
      </c>
      <c r="F1695" s="2">
        <f t="shared" si="145"/>
        <v>9</v>
      </c>
      <c r="G1695">
        <f t="shared" si="148"/>
        <v>16008</v>
      </c>
      <c r="H1695" s="2">
        <f t="shared" si="146"/>
        <v>3</v>
      </c>
      <c r="I1695" s="2">
        <v>14001</v>
      </c>
      <c r="J1695" s="2">
        <f t="shared" si="147"/>
        <v>9775</v>
      </c>
      <c r="L1695" s="3" t="str">
        <f t="shared" si="149"/>
        <v>[{"bid":15007,"type":5,"num":9},{"bid":16008,"type":6,"num":3},{"bid":14001,"type":4,"num":9775}]</v>
      </c>
    </row>
    <row r="1696" spans="1:12" s="2" customFormat="1" x14ac:dyDescent="0.2">
      <c r="A1696" s="2">
        <f>static_pve_stage!A1696</f>
        <v>51415</v>
      </c>
      <c r="B1696" s="2">
        <f>static_pve_stage!B1696</f>
        <v>51416</v>
      </c>
      <c r="C1696" s="2" t="str">
        <f>static_pve_stage!C1696</f>
        <v>当前波数 14/20</v>
      </c>
      <c r="E1696" s="2">
        <f t="shared" si="144"/>
        <v>15007</v>
      </c>
      <c r="F1696" s="2">
        <f t="shared" si="145"/>
        <v>10</v>
      </c>
      <c r="G1696">
        <f t="shared" si="148"/>
        <v>16008</v>
      </c>
      <c r="H1696" s="2">
        <f t="shared" si="146"/>
        <v>3</v>
      </c>
      <c r="I1696" s="2">
        <v>14001</v>
      </c>
      <c r="J1696" s="2">
        <f t="shared" si="147"/>
        <v>10625</v>
      </c>
      <c r="L1696" s="3" t="str">
        <f t="shared" si="149"/>
        <v>[{"bid":15007,"type":5,"num":10},{"bid":16008,"type":6,"num":3},{"bid":14001,"type":4,"num":10625}]</v>
      </c>
    </row>
    <row r="1697" spans="1:12" s="2" customFormat="1" x14ac:dyDescent="0.2">
      <c r="A1697" s="2">
        <f>static_pve_stage!A1697</f>
        <v>51416</v>
      </c>
      <c r="B1697" s="2">
        <f>static_pve_stage!B1697</f>
        <v>51417</v>
      </c>
      <c r="C1697" s="2" t="str">
        <f>static_pve_stage!C1697</f>
        <v>当前波数 15/20</v>
      </c>
      <c r="E1697" s="2">
        <f t="shared" si="144"/>
        <v>15007</v>
      </c>
      <c r="F1697" s="2">
        <f t="shared" si="145"/>
        <v>11</v>
      </c>
      <c r="G1697">
        <f t="shared" si="148"/>
        <v>16008</v>
      </c>
      <c r="H1697" s="2">
        <f t="shared" si="146"/>
        <v>4</v>
      </c>
      <c r="I1697" s="2">
        <v>14001</v>
      </c>
      <c r="J1697" s="2">
        <f t="shared" si="147"/>
        <v>11475</v>
      </c>
      <c r="L1697" s="3" t="str">
        <f t="shared" si="149"/>
        <v>[{"bid":15007,"type":5,"num":11},{"bid":16008,"type":6,"num":4},{"bid":14001,"type":4,"num":11475}]</v>
      </c>
    </row>
    <row r="1698" spans="1:12" s="2" customFormat="1" x14ac:dyDescent="0.2">
      <c r="A1698" s="2">
        <f>static_pve_stage!A1698</f>
        <v>51417</v>
      </c>
      <c r="B1698" s="2">
        <f>static_pve_stage!B1698</f>
        <v>51418</v>
      </c>
      <c r="C1698" s="2" t="str">
        <f>static_pve_stage!C1698</f>
        <v>当前波数 16/20\n下一波BOSS</v>
      </c>
      <c r="E1698" s="2">
        <f t="shared" si="144"/>
        <v>15007</v>
      </c>
      <c r="F1698" s="2">
        <f t="shared" si="145"/>
        <v>12</v>
      </c>
      <c r="G1698">
        <f t="shared" si="148"/>
        <v>16008</v>
      </c>
      <c r="H1698" s="2">
        <f t="shared" si="146"/>
        <v>4</v>
      </c>
      <c r="I1698" s="2">
        <v>14001</v>
      </c>
      <c r="J1698" s="2">
        <f t="shared" si="147"/>
        <v>12325</v>
      </c>
      <c r="L1698" s="3" t="str">
        <f t="shared" si="149"/>
        <v>[{"bid":15007,"type":5,"num":12},{"bid":16008,"type":6,"num":4},{"bid":14001,"type":4,"num":12325}]</v>
      </c>
    </row>
    <row r="1699" spans="1:12" s="2" customFormat="1" x14ac:dyDescent="0.2">
      <c r="A1699" s="2">
        <f>static_pve_stage!A1699</f>
        <v>51418</v>
      </c>
      <c r="B1699" s="2">
        <f>static_pve_stage!B1699</f>
        <v>51419</v>
      </c>
      <c r="C1699" s="2" t="str">
        <f>static_pve_stage!C1699</f>
        <v>BOSS波\n需击杀所有怪物</v>
      </c>
      <c r="E1699" s="2">
        <f t="shared" si="144"/>
        <v>15007</v>
      </c>
      <c r="F1699" s="2">
        <f t="shared" si="145"/>
        <v>13</v>
      </c>
      <c r="G1699">
        <f t="shared" si="148"/>
        <v>16008</v>
      </c>
      <c r="H1699" s="2">
        <f t="shared" si="146"/>
        <v>4</v>
      </c>
      <c r="I1699" s="2">
        <v>14001</v>
      </c>
      <c r="J1699" s="2">
        <f t="shared" si="147"/>
        <v>13175</v>
      </c>
      <c r="L1699" s="3" t="str">
        <f t="shared" si="149"/>
        <v>[{"bid":15007,"type":5,"num":13},{"bid":16008,"type":6,"num":4},{"bid":14001,"type":4,"num":13175}]</v>
      </c>
    </row>
    <row r="1700" spans="1:12" s="2" customFormat="1" x14ac:dyDescent="0.2">
      <c r="A1700" s="2">
        <f>static_pve_stage!A1700</f>
        <v>51419</v>
      </c>
      <c r="B1700" s="2">
        <f>static_pve_stage!B1700</f>
        <v>51420</v>
      </c>
      <c r="C1700" s="2" t="str">
        <f>static_pve_stage!C1700</f>
        <v>当前波数 17/20</v>
      </c>
      <c r="E1700" s="2">
        <f t="shared" si="144"/>
        <v>15007</v>
      </c>
      <c r="F1700" s="2">
        <f t="shared" si="145"/>
        <v>14</v>
      </c>
      <c r="G1700">
        <f t="shared" si="148"/>
        <v>16008</v>
      </c>
      <c r="H1700" s="2">
        <f t="shared" si="146"/>
        <v>4</v>
      </c>
      <c r="I1700" s="2">
        <v>14001</v>
      </c>
      <c r="J1700" s="2">
        <f t="shared" si="147"/>
        <v>14025</v>
      </c>
      <c r="L1700" s="3" t="str">
        <f t="shared" si="149"/>
        <v>[{"bid":15007,"type":5,"num":14},{"bid":16008,"type":6,"num":4},{"bid":14001,"type":4,"num":14025}]</v>
      </c>
    </row>
    <row r="1701" spans="1:12" s="2" customFormat="1" x14ac:dyDescent="0.2">
      <c r="A1701" s="2">
        <f>static_pve_stage!A1701</f>
        <v>51420</v>
      </c>
      <c r="B1701" s="2">
        <f>static_pve_stage!B1701</f>
        <v>51421</v>
      </c>
      <c r="C1701" s="2" t="str">
        <f>static_pve_stage!C1701</f>
        <v>当前波数 18/20</v>
      </c>
      <c r="E1701" s="2">
        <f t="shared" si="144"/>
        <v>15007</v>
      </c>
      <c r="F1701" s="2">
        <f t="shared" si="145"/>
        <v>14</v>
      </c>
      <c r="G1701">
        <f t="shared" si="148"/>
        <v>16008</v>
      </c>
      <c r="H1701" s="2">
        <f t="shared" si="146"/>
        <v>5</v>
      </c>
      <c r="I1701" s="2">
        <v>14001</v>
      </c>
      <c r="J1701" s="2">
        <f t="shared" si="147"/>
        <v>14875</v>
      </c>
      <c r="L1701" s="3" t="str">
        <f t="shared" si="149"/>
        <v>[{"bid":15007,"type":5,"num":14},{"bid":16008,"type":6,"num":5},{"bid":14001,"type":4,"num":14875}]</v>
      </c>
    </row>
    <row r="1702" spans="1:12" s="2" customFormat="1" x14ac:dyDescent="0.2">
      <c r="A1702" s="2">
        <f>static_pve_stage!A1702</f>
        <v>51421</v>
      </c>
      <c r="B1702" s="2">
        <f>static_pve_stage!B1702</f>
        <v>51422</v>
      </c>
      <c r="C1702" s="2" t="str">
        <f>static_pve_stage!C1702</f>
        <v>当前波数 19/20</v>
      </c>
      <c r="E1702" s="2">
        <f t="shared" si="144"/>
        <v>15007</v>
      </c>
      <c r="F1702" s="2">
        <f t="shared" si="145"/>
        <v>15</v>
      </c>
      <c r="G1702">
        <f t="shared" si="148"/>
        <v>16008</v>
      </c>
      <c r="H1702" s="2">
        <f t="shared" si="146"/>
        <v>5</v>
      </c>
      <c r="I1702" s="2">
        <v>14001</v>
      </c>
      <c r="J1702" s="2">
        <f t="shared" si="147"/>
        <v>15725</v>
      </c>
      <c r="L1702" s="3" t="str">
        <f t="shared" si="149"/>
        <v>[{"bid":15007,"type":5,"num":15},{"bid":16008,"type":6,"num":5},{"bid":14001,"type":4,"num":15725}]</v>
      </c>
    </row>
    <row r="1703" spans="1:12" s="2" customFormat="1" x14ac:dyDescent="0.2">
      <c r="A1703" s="2">
        <f>static_pve_stage!A1703</f>
        <v>51422</v>
      </c>
      <c r="B1703" s="2">
        <f>static_pve_stage!B1703</f>
        <v>51423</v>
      </c>
      <c r="C1703" s="2" t="str">
        <f>static_pve_stage!C1703</f>
        <v>当前波数 20/20\n下一波BOSS</v>
      </c>
      <c r="E1703" s="2">
        <f t="shared" si="144"/>
        <v>15007</v>
      </c>
      <c r="F1703" s="2">
        <f t="shared" si="145"/>
        <v>16</v>
      </c>
      <c r="G1703">
        <f t="shared" si="148"/>
        <v>16008</v>
      </c>
      <c r="H1703" s="2">
        <f t="shared" si="146"/>
        <v>5</v>
      </c>
      <c r="I1703" s="2">
        <v>14001</v>
      </c>
      <c r="J1703" s="2">
        <f t="shared" si="147"/>
        <v>16575</v>
      </c>
      <c r="L1703" s="3" t="str">
        <f t="shared" si="149"/>
        <v>[{"bid":15007,"type":5,"num":16},{"bid":16008,"type":6,"num":5},{"bid":14001,"type":4,"num":16575}]</v>
      </c>
    </row>
    <row r="1704" spans="1:12" s="2" customFormat="1" x14ac:dyDescent="0.2">
      <c r="A1704" s="2">
        <f>static_pve_stage!A1704</f>
        <v>51423</v>
      </c>
      <c r="B1704" s="2">
        <f>static_pve_stage!B1704</f>
        <v>-1</v>
      </c>
      <c r="C1704" s="2" t="str">
        <f>static_pve_stage!C1704</f>
        <v>BOSS波\n需击杀所有怪物</v>
      </c>
      <c r="E1704" s="2">
        <f t="shared" si="144"/>
        <v>15007</v>
      </c>
      <c r="F1704" s="2">
        <f t="shared" si="145"/>
        <v>17</v>
      </c>
      <c r="G1704">
        <f t="shared" si="148"/>
        <v>16008</v>
      </c>
      <c r="H1704" s="2">
        <f t="shared" si="146"/>
        <v>5</v>
      </c>
      <c r="I1704" s="2">
        <v>14001</v>
      </c>
      <c r="J1704" s="2">
        <f t="shared" si="147"/>
        <v>17000</v>
      </c>
      <c r="L1704" s="3" t="str">
        <f t="shared" si="149"/>
        <v>[{"bid":15007,"type":5,"num":17},{"bid":16008,"type":6,"num":5},{"bid":14001,"type":4,"num":17000}]</v>
      </c>
    </row>
    <row r="1705" spans="1:12" s="2" customFormat="1" x14ac:dyDescent="0.2">
      <c r="A1705" s="2">
        <f>static_pve_stage!A1705</f>
        <v>51501</v>
      </c>
      <c r="B1705" s="2">
        <f>static_pve_stage!B1705</f>
        <v>51502</v>
      </c>
      <c r="C1705" s="2" t="str">
        <f>static_pve_stage!C1705</f>
        <v>当前波数 1/20</v>
      </c>
      <c r="E1705" s="2">
        <f t="shared" ref="E1705:E1727" si="150">E1704</f>
        <v>15007</v>
      </c>
      <c r="F1705" s="2">
        <f t="shared" si="145"/>
        <v>0</v>
      </c>
      <c r="G1705">
        <f t="shared" si="148"/>
        <v>16008</v>
      </c>
      <c r="H1705" s="2">
        <f t="shared" si="146"/>
        <v>0</v>
      </c>
      <c r="I1705" s="2">
        <v>14001</v>
      </c>
      <c r="J1705" s="2">
        <f t="shared" si="147"/>
        <v>0</v>
      </c>
      <c r="L1705" s="3" t="str">
        <f t="shared" si="149"/>
        <v>[]</v>
      </c>
    </row>
    <row r="1706" spans="1:12" s="2" customFormat="1" x14ac:dyDescent="0.2">
      <c r="A1706" s="2">
        <f>static_pve_stage!A1706</f>
        <v>51502</v>
      </c>
      <c r="B1706" s="2">
        <f>static_pve_stage!B1706</f>
        <v>51503</v>
      </c>
      <c r="C1706" s="2" t="str">
        <f>static_pve_stage!C1706</f>
        <v>当前波数 2/20</v>
      </c>
      <c r="E1706" s="2">
        <f t="shared" si="150"/>
        <v>15007</v>
      </c>
      <c r="F1706" s="2">
        <f t="shared" si="145"/>
        <v>0</v>
      </c>
      <c r="G1706">
        <f t="shared" si="148"/>
        <v>16008</v>
      </c>
      <c r="H1706" s="2">
        <f t="shared" si="146"/>
        <v>0</v>
      </c>
      <c r="I1706" s="2">
        <v>14001</v>
      </c>
      <c r="J1706" s="2">
        <f t="shared" si="147"/>
        <v>450</v>
      </c>
      <c r="L1706" s="3" t="str">
        <f t="shared" si="149"/>
        <v>[{"bid":14001,"type":4,"num":450}]</v>
      </c>
    </row>
    <row r="1707" spans="1:12" s="2" customFormat="1" x14ac:dyDescent="0.2">
      <c r="A1707" s="2">
        <f>static_pve_stage!A1707</f>
        <v>51503</v>
      </c>
      <c r="B1707" s="2">
        <f>static_pve_stage!B1707</f>
        <v>51504</v>
      </c>
      <c r="C1707" s="2" t="str">
        <f>static_pve_stage!C1707</f>
        <v>当前波数 3/20</v>
      </c>
      <c r="E1707" s="2">
        <f t="shared" si="150"/>
        <v>15007</v>
      </c>
      <c r="F1707" s="2">
        <f t="shared" si="145"/>
        <v>0</v>
      </c>
      <c r="G1707">
        <f t="shared" si="148"/>
        <v>16008</v>
      </c>
      <c r="H1707" s="2">
        <f t="shared" si="146"/>
        <v>0</v>
      </c>
      <c r="I1707" s="2">
        <v>14001</v>
      </c>
      <c r="J1707" s="2">
        <f t="shared" si="147"/>
        <v>900</v>
      </c>
      <c r="L1707" s="3" t="str">
        <f t="shared" si="149"/>
        <v>[{"bid":14001,"type":4,"num":900}]</v>
      </c>
    </row>
    <row r="1708" spans="1:12" s="2" customFormat="1" x14ac:dyDescent="0.2">
      <c r="A1708" s="2">
        <f>static_pve_stage!A1708</f>
        <v>51504</v>
      </c>
      <c r="B1708" s="2">
        <f>static_pve_stage!B1708</f>
        <v>51505</v>
      </c>
      <c r="C1708" s="2" t="str">
        <f>static_pve_stage!C1708</f>
        <v>当前波数 4/20</v>
      </c>
      <c r="E1708" s="2">
        <f t="shared" si="150"/>
        <v>15007</v>
      </c>
      <c r="F1708" s="2">
        <f t="shared" si="145"/>
        <v>1</v>
      </c>
      <c r="G1708">
        <f t="shared" si="148"/>
        <v>16008</v>
      </c>
      <c r="H1708" s="2">
        <f t="shared" si="146"/>
        <v>0</v>
      </c>
      <c r="I1708" s="2">
        <v>14001</v>
      </c>
      <c r="J1708" s="2">
        <f t="shared" si="147"/>
        <v>1350</v>
      </c>
      <c r="L1708" s="3" t="str">
        <f t="shared" si="149"/>
        <v>[{"bid":15007,"type":5,"num":1},{"bid":14001,"type":4,"num":1350}]</v>
      </c>
    </row>
    <row r="1709" spans="1:12" s="2" customFormat="1" x14ac:dyDescent="0.2">
      <c r="A1709" s="2">
        <f>static_pve_stage!A1709</f>
        <v>51505</v>
      </c>
      <c r="B1709" s="2">
        <f>static_pve_stage!B1709</f>
        <v>51506</v>
      </c>
      <c r="C1709" s="2" t="str">
        <f>static_pve_stage!C1709</f>
        <v>当前波数 5/20</v>
      </c>
      <c r="E1709" s="2">
        <f t="shared" si="150"/>
        <v>15007</v>
      </c>
      <c r="F1709" s="2">
        <f t="shared" si="145"/>
        <v>2</v>
      </c>
      <c r="G1709">
        <f t="shared" si="148"/>
        <v>16008</v>
      </c>
      <c r="H1709" s="2">
        <f t="shared" si="146"/>
        <v>0</v>
      </c>
      <c r="I1709" s="2">
        <v>14001</v>
      </c>
      <c r="J1709" s="2">
        <f t="shared" si="147"/>
        <v>2250</v>
      </c>
      <c r="L1709" s="3" t="str">
        <f t="shared" si="149"/>
        <v>[{"bid":15007,"type":5,"num":2},{"bid":14001,"type":4,"num":2250}]</v>
      </c>
    </row>
    <row r="1710" spans="1:12" s="2" customFormat="1" x14ac:dyDescent="0.2">
      <c r="A1710" s="2">
        <f>static_pve_stage!A1710</f>
        <v>51506</v>
      </c>
      <c r="B1710" s="2">
        <f>static_pve_stage!B1710</f>
        <v>51507</v>
      </c>
      <c r="C1710" s="2" t="str">
        <f>static_pve_stage!C1710</f>
        <v>当前波数 6/20</v>
      </c>
      <c r="E1710" s="2">
        <f t="shared" si="150"/>
        <v>15007</v>
      </c>
      <c r="F1710" s="2">
        <f t="shared" si="145"/>
        <v>3</v>
      </c>
      <c r="G1710">
        <f t="shared" si="148"/>
        <v>16008</v>
      </c>
      <c r="H1710" s="2">
        <f t="shared" si="146"/>
        <v>1</v>
      </c>
      <c r="I1710" s="2">
        <v>14001</v>
      </c>
      <c r="J1710" s="2">
        <f t="shared" si="147"/>
        <v>3150</v>
      </c>
      <c r="L1710" s="3" t="str">
        <f t="shared" si="149"/>
        <v>[{"bid":15007,"type":5,"num":3},{"bid":16008,"type":6,"num":1},{"bid":14001,"type":4,"num":3150}]</v>
      </c>
    </row>
    <row r="1711" spans="1:12" s="2" customFormat="1" x14ac:dyDescent="0.2">
      <c r="A1711" s="2">
        <f>static_pve_stage!A1711</f>
        <v>51507</v>
      </c>
      <c r="B1711" s="2">
        <f>static_pve_stage!B1711</f>
        <v>51508</v>
      </c>
      <c r="C1711" s="2" t="str">
        <f>static_pve_stage!C1711</f>
        <v>当前波数 7/20</v>
      </c>
      <c r="E1711" s="2">
        <f t="shared" si="150"/>
        <v>15007</v>
      </c>
      <c r="F1711" s="2">
        <f t="shared" si="145"/>
        <v>4</v>
      </c>
      <c r="G1711">
        <f t="shared" si="148"/>
        <v>16008</v>
      </c>
      <c r="H1711" s="2">
        <f t="shared" si="146"/>
        <v>1</v>
      </c>
      <c r="I1711" s="2">
        <v>14001</v>
      </c>
      <c r="J1711" s="2">
        <f t="shared" si="147"/>
        <v>4050</v>
      </c>
      <c r="L1711" s="3" t="str">
        <f t="shared" si="149"/>
        <v>[{"bid":15007,"type":5,"num":4},{"bid":16008,"type":6,"num":1},{"bid":14001,"type":4,"num":4050}]</v>
      </c>
    </row>
    <row r="1712" spans="1:12" s="2" customFormat="1" x14ac:dyDescent="0.2">
      <c r="A1712" s="2">
        <f>static_pve_stage!A1712</f>
        <v>51508</v>
      </c>
      <c r="B1712" s="2">
        <f>static_pve_stage!B1712</f>
        <v>51509</v>
      </c>
      <c r="C1712" s="2" t="str">
        <f>static_pve_stage!C1712</f>
        <v>当前波数 8/20</v>
      </c>
      <c r="E1712" s="2">
        <f t="shared" si="150"/>
        <v>15007</v>
      </c>
      <c r="F1712" s="2">
        <f t="shared" si="145"/>
        <v>4</v>
      </c>
      <c r="G1712">
        <f t="shared" si="148"/>
        <v>16008</v>
      </c>
      <c r="H1712" s="2">
        <f t="shared" si="146"/>
        <v>1</v>
      </c>
      <c r="I1712" s="2">
        <v>14001</v>
      </c>
      <c r="J1712" s="2">
        <f t="shared" si="147"/>
        <v>4950</v>
      </c>
      <c r="L1712" s="3" t="str">
        <f t="shared" si="149"/>
        <v>[{"bid":15007,"type":5,"num":4},{"bid":16008,"type":6,"num":1},{"bid":14001,"type":4,"num":4950}]</v>
      </c>
    </row>
    <row r="1713" spans="1:12" s="2" customFormat="1" x14ac:dyDescent="0.2">
      <c r="A1713" s="2">
        <f>static_pve_stage!A1713</f>
        <v>51509</v>
      </c>
      <c r="B1713" s="2">
        <f>static_pve_stage!B1713</f>
        <v>51510</v>
      </c>
      <c r="C1713" s="2" t="str">
        <f>static_pve_stage!C1713</f>
        <v>当前波数 9/20</v>
      </c>
      <c r="E1713" s="2">
        <f t="shared" si="150"/>
        <v>15007</v>
      </c>
      <c r="F1713" s="2">
        <f t="shared" si="145"/>
        <v>5</v>
      </c>
      <c r="G1713">
        <f t="shared" si="148"/>
        <v>16008</v>
      </c>
      <c r="H1713" s="2">
        <f t="shared" si="146"/>
        <v>2</v>
      </c>
      <c r="I1713" s="2">
        <v>14001</v>
      </c>
      <c r="J1713" s="2">
        <f t="shared" si="147"/>
        <v>5850</v>
      </c>
      <c r="L1713" s="3" t="str">
        <f t="shared" si="149"/>
        <v>[{"bid":15007,"type":5,"num":5},{"bid":16008,"type":6,"num":2},{"bid":14001,"type":4,"num":5850}]</v>
      </c>
    </row>
    <row r="1714" spans="1:12" s="2" customFormat="1" x14ac:dyDescent="0.2">
      <c r="A1714" s="2">
        <f>static_pve_stage!A1714</f>
        <v>51510</v>
      </c>
      <c r="B1714" s="2">
        <f>static_pve_stage!B1714</f>
        <v>51511</v>
      </c>
      <c r="C1714" s="2" t="str">
        <f>static_pve_stage!C1714</f>
        <v>当前波数 10/20\n下一波BOSS</v>
      </c>
      <c r="E1714" s="2">
        <f t="shared" si="150"/>
        <v>15007</v>
      </c>
      <c r="F1714" s="2">
        <f t="shared" si="145"/>
        <v>6</v>
      </c>
      <c r="G1714">
        <f t="shared" si="148"/>
        <v>16008</v>
      </c>
      <c r="H1714" s="2">
        <f t="shared" si="146"/>
        <v>2</v>
      </c>
      <c r="I1714" s="2">
        <v>14001</v>
      </c>
      <c r="J1714" s="2">
        <f t="shared" si="147"/>
        <v>6750</v>
      </c>
      <c r="L1714" s="3" t="str">
        <f t="shared" si="149"/>
        <v>[{"bid":15007,"type":5,"num":6},{"bid":16008,"type":6,"num":2},{"bid":14001,"type":4,"num":6750}]</v>
      </c>
    </row>
    <row r="1715" spans="1:12" s="2" customFormat="1" x14ac:dyDescent="0.2">
      <c r="A1715" s="2">
        <f>static_pve_stage!A1715</f>
        <v>51511</v>
      </c>
      <c r="B1715" s="2">
        <f>static_pve_stage!B1715</f>
        <v>51512</v>
      </c>
      <c r="C1715" s="2" t="str">
        <f>static_pve_stage!C1715</f>
        <v>BOSS波\n需击杀所有怪物</v>
      </c>
      <c r="E1715" s="2">
        <f t="shared" si="150"/>
        <v>15007</v>
      </c>
      <c r="F1715" s="2">
        <f t="shared" si="145"/>
        <v>7</v>
      </c>
      <c r="G1715">
        <f t="shared" si="148"/>
        <v>16008</v>
      </c>
      <c r="H1715" s="2">
        <f t="shared" si="146"/>
        <v>2</v>
      </c>
      <c r="I1715" s="2">
        <v>14001</v>
      </c>
      <c r="J1715" s="2">
        <f t="shared" si="147"/>
        <v>7650</v>
      </c>
      <c r="L1715" s="3" t="str">
        <f t="shared" si="149"/>
        <v>[{"bid":15007,"type":5,"num":7},{"bid":16008,"type":6,"num":2},{"bid":14001,"type":4,"num":7650}]</v>
      </c>
    </row>
    <row r="1716" spans="1:12" s="2" customFormat="1" x14ac:dyDescent="0.2">
      <c r="A1716" s="2">
        <f>static_pve_stage!A1716</f>
        <v>51512</v>
      </c>
      <c r="B1716" s="2">
        <f>static_pve_stage!B1716</f>
        <v>51513</v>
      </c>
      <c r="C1716" s="2" t="str">
        <f>static_pve_stage!C1716</f>
        <v>当前波数 11/20</v>
      </c>
      <c r="E1716" s="2">
        <f t="shared" si="150"/>
        <v>15007</v>
      </c>
      <c r="F1716" s="2">
        <f t="shared" si="145"/>
        <v>8</v>
      </c>
      <c r="G1716">
        <f t="shared" si="148"/>
        <v>16008</v>
      </c>
      <c r="H1716" s="2">
        <f t="shared" si="146"/>
        <v>2</v>
      </c>
      <c r="I1716" s="2">
        <v>14001</v>
      </c>
      <c r="J1716" s="2">
        <f t="shared" si="147"/>
        <v>8550</v>
      </c>
      <c r="L1716" s="3" t="str">
        <f t="shared" si="149"/>
        <v>[{"bid":15007,"type":5,"num":8},{"bid":16008,"type":6,"num":2},{"bid":14001,"type":4,"num":8550}]</v>
      </c>
    </row>
    <row r="1717" spans="1:12" s="2" customFormat="1" x14ac:dyDescent="0.2">
      <c r="A1717" s="2">
        <f>static_pve_stage!A1717</f>
        <v>51513</v>
      </c>
      <c r="B1717" s="2">
        <f>static_pve_stage!B1717</f>
        <v>51514</v>
      </c>
      <c r="C1717" s="2" t="str">
        <f>static_pve_stage!C1717</f>
        <v>当前波数 12/20</v>
      </c>
      <c r="E1717" s="2">
        <f t="shared" si="150"/>
        <v>15007</v>
      </c>
      <c r="F1717" s="2">
        <f t="shared" si="145"/>
        <v>9</v>
      </c>
      <c r="G1717">
        <f t="shared" si="148"/>
        <v>16008</v>
      </c>
      <c r="H1717" s="2">
        <f t="shared" si="146"/>
        <v>3</v>
      </c>
      <c r="I1717" s="2">
        <v>14001</v>
      </c>
      <c r="J1717" s="2">
        <f t="shared" si="147"/>
        <v>9450</v>
      </c>
      <c r="L1717" s="3" t="str">
        <f t="shared" si="149"/>
        <v>[{"bid":15007,"type":5,"num":9},{"bid":16008,"type":6,"num":3},{"bid":14001,"type":4,"num":9450}]</v>
      </c>
    </row>
    <row r="1718" spans="1:12" s="2" customFormat="1" x14ac:dyDescent="0.2">
      <c r="A1718" s="2">
        <f>static_pve_stage!A1718</f>
        <v>51514</v>
      </c>
      <c r="B1718" s="2">
        <f>static_pve_stage!B1718</f>
        <v>51515</v>
      </c>
      <c r="C1718" s="2" t="str">
        <f>static_pve_stage!C1718</f>
        <v>当前波数 13/20</v>
      </c>
      <c r="E1718" s="2">
        <f t="shared" si="150"/>
        <v>15007</v>
      </c>
      <c r="F1718" s="2">
        <f t="shared" si="145"/>
        <v>10</v>
      </c>
      <c r="G1718">
        <f t="shared" si="148"/>
        <v>16008</v>
      </c>
      <c r="H1718" s="2">
        <f t="shared" si="146"/>
        <v>3</v>
      </c>
      <c r="I1718" s="2">
        <v>14001</v>
      </c>
      <c r="J1718" s="2">
        <f t="shared" si="147"/>
        <v>10350</v>
      </c>
      <c r="L1718" s="3" t="str">
        <f t="shared" si="149"/>
        <v>[{"bid":15007,"type":5,"num":10},{"bid":16008,"type":6,"num":3},{"bid":14001,"type":4,"num":10350}]</v>
      </c>
    </row>
    <row r="1719" spans="1:12" s="2" customFormat="1" x14ac:dyDescent="0.2">
      <c r="A1719" s="2">
        <f>static_pve_stage!A1719</f>
        <v>51515</v>
      </c>
      <c r="B1719" s="2">
        <f>static_pve_stage!B1719</f>
        <v>51516</v>
      </c>
      <c r="C1719" s="2" t="str">
        <f>static_pve_stage!C1719</f>
        <v>当前波数 14/20</v>
      </c>
      <c r="E1719" s="2">
        <f t="shared" si="150"/>
        <v>15007</v>
      </c>
      <c r="F1719" s="2">
        <f t="shared" si="145"/>
        <v>11</v>
      </c>
      <c r="G1719">
        <f t="shared" si="148"/>
        <v>16008</v>
      </c>
      <c r="H1719" s="2">
        <f t="shared" si="146"/>
        <v>3</v>
      </c>
      <c r="I1719" s="2">
        <v>14001</v>
      </c>
      <c r="J1719" s="2">
        <f t="shared" si="147"/>
        <v>11250</v>
      </c>
      <c r="L1719" s="3" t="str">
        <f t="shared" si="149"/>
        <v>[{"bid":15007,"type":5,"num":11},{"bid":16008,"type":6,"num":3},{"bid":14001,"type":4,"num":11250}]</v>
      </c>
    </row>
    <row r="1720" spans="1:12" s="2" customFormat="1" x14ac:dyDescent="0.2">
      <c r="A1720" s="2">
        <f>static_pve_stage!A1720</f>
        <v>51516</v>
      </c>
      <c r="B1720" s="2">
        <f>static_pve_stage!B1720</f>
        <v>51517</v>
      </c>
      <c r="C1720" s="2" t="str">
        <f>static_pve_stage!C1720</f>
        <v>当前波数 15/20</v>
      </c>
      <c r="E1720" s="2">
        <f t="shared" si="150"/>
        <v>15007</v>
      </c>
      <c r="F1720" s="2">
        <f t="shared" si="145"/>
        <v>12</v>
      </c>
      <c r="G1720">
        <f t="shared" si="148"/>
        <v>16008</v>
      </c>
      <c r="H1720" s="2">
        <f t="shared" si="146"/>
        <v>4</v>
      </c>
      <c r="I1720" s="2">
        <v>14001</v>
      </c>
      <c r="J1720" s="2">
        <f t="shared" si="147"/>
        <v>12150</v>
      </c>
      <c r="L1720" s="3" t="str">
        <f t="shared" si="149"/>
        <v>[{"bid":15007,"type":5,"num":12},{"bid":16008,"type":6,"num":4},{"bid":14001,"type":4,"num":12150}]</v>
      </c>
    </row>
    <row r="1721" spans="1:12" s="2" customFormat="1" x14ac:dyDescent="0.2">
      <c r="A1721" s="2">
        <f>static_pve_stage!A1721</f>
        <v>51517</v>
      </c>
      <c r="B1721" s="2">
        <f>static_pve_stage!B1721</f>
        <v>51518</v>
      </c>
      <c r="C1721" s="2" t="str">
        <f>static_pve_stage!C1721</f>
        <v>当前波数 16/20\n下一波BOSS</v>
      </c>
      <c r="E1721" s="2">
        <f t="shared" si="150"/>
        <v>15007</v>
      </c>
      <c r="F1721" s="2">
        <f t="shared" si="145"/>
        <v>13</v>
      </c>
      <c r="G1721">
        <f t="shared" si="148"/>
        <v>16008</v>
      </c>
      <c r="H1721" s="2">
        <f t="shared" si="146"/>
        <v>4</v>
      </c>
      <c r="I1721" s="2">
        <v>14001</v>
      </c>
      <c r="J1721" s="2">
        <f t="shared" si="147"/>
        <v>13050</v>
      </c>
      <c r="L1721" s="3" t="str">
        <f t="shared" si="149"/>
        <v>[{"bid":15007,"type":5,"num":13},{"bid":16008,"type":6,"num":4},{"bid":14001,"type":4,"num":13050}]</v>
      </c>
    </row>
    <row r="1722" spans="1:12" s="2" customFormat="1" x14ac:dyDescent="0.2">
      <c r="A1722" s="2">
        <f>static_pve_stage!A1722</f>
        <v>51518</v>
      </c>
      <c r="B1722" s="2">
        <f>static_pve_stage!B1722</f>
        <v>51519</v>
      </c>
      <c r="C1722" s="2" t="str">
        <f>static_pve_stage!C1722</f>
        <v>BOSS波\n需击杀所有怪物</v>
      </c>
      <c r="E1722" s="2">
        <f t="shared" si="150"/>
        <v>15007</v>
      </c>
      <c r="F1722" s="2">
        <f t="shared" si="145"/>
        <v>13</v>
      </c>
      <c r="G1722">
        <f t="shared" si="148"/>
        <v>16008</v>
      </c>
      <c r="H1722" s="2">
        <f t="shared" si="146"/>
        <v>4</v>
      </c>
      <c r="I1722" s="2">
        <v>14001</v>
      </c>
      <c r="J1722" s="2">
        <f t="shared" si="147"/>
        <v>13950</v>
      </c>
      <c r="L1722" s="3" t="str">
        <f t="shared" si="149"/>
        <v>[{"bid":15007,"type":5,"num":13},{"bid":16008,"type":6,"num":4},{"bid":14001,"type":4,"num":13950}]</v>
      </c>
    </row>
    <row r="1723" spans="1:12" s="2" customFormat="1" x14ac:dyDescent="0.2">
      <c r="A1723" s="2">
        <f>static_pve_stage!A1723</f>
        <v>51519</v>
      </c>
      <c r="B1723" s="2">
        <f>static_pve_stage!B1723</f>
        <v>51520</v>
      </c>
      <c r="C1723" s="2" t="str">
        <f>static_pve_stage!C1723</f>
        <v>当前波数 17/20</v>
      </c>
      <c r="E1723" s="2">
        <f t="shared" si="150"/>
        <v>15007</v>
      </c>
      <c r="F1723" s="2">
        <f t="shared" si="145"/>
        <v>14</v>
      </c>
      <c r="G1723">
        <f t="shared" si="148"/>
        <v>16008</v>
      </c>
      <c r="H1723" s="2">
        <f t="shared" si="146"/>
        <v>5</v>
      </c>
      <c r="I1723" s="2">
        <v>14001</v>
      </c>
      <c r="J1723" s="2">
        <f t="shared" si="147"/>
        <v>14850</v>
      </c>
      <c r="L1723" s="3" t="str">
        <f t="shared" si="149"/>
        <v>[{"bid":15007,"type":5,"num":14},{"bid":16008,"type":6,"num":5},{"bid":14001,"type":4,"num":14850}]</v>
      </c>
    </row>
    <row r="1724" spans="1:12" s="2" customFormat="1" x14ac:dyDescent="0.2">
      <c r="A1724" s="2">
        <f>static_pve_stage!A1724</f>
        <v>51520</v>
      </c>
      <c r="B1724" s="2">
        <f>static_pve_stage!B1724</f>
        <v>51521</v>
      </c>
      <c r="C1724" s="2" t="str">
        <f>static_pve_stage!C1724</f>
        <v>当前波数 18/20</v>
      </c>
      <c r="E1724" s="2">
        <f t="shared" si="150"/>
        <v>15007</v>
      </c>
      <c r="F1724" s="2">
        <f t="shared" si="145"/>
        <v>15</v>
      </c>
      <c r="G1724">
        <f t="shared" si="148"/>
        <v>16008</v>
      </c>
      <c r="H1724" s="2">
        <f t="shared" si="146"/>
        <v>5</v>
      </c>
      <c r="I1724" s="2">
        <v>14001</v>
      </c>
      <c r="J1724" s="2">
        <f t="shared" si="147"/>
        <v>15750</v>
      </c>
      <c r="L1724" s="3" t="str">
        <f t="shared" si="149"/>
        <v>[{"bid":15007,"type":5,"num":15},{"bid":16008,"type":6,"num":5},{"bid":14001,"type":4,"num":15750}]</v>
      </c>
    </row>
    <row r="1725" spans="1:12" s="2" customFormat="1" x14ac:dyDescent="0.2">
      <c r="A1725" s="2">
        <f>static_pve_stage!A1725</f>
        <v>51521</v>
      </c>
      <c r="B1725" s="2">
        <f>static_pve_stage!B1725</f>
        <v>51522</v>
      </c>
      <c r="C1725" s="2" t="str">
        <f>static_pve_stage!C1725</f>
        <v>当前波数 19/20</v>
      </c>
      <c r="E1725" s="2">
        <f t="shared" si="150"/>
        <v>15007</v>
      </c>
      <c r="F1725" s="2">
        <f t="shared" si="145"/>
        <v>16</v>
      </c>
      <c r="G1725">
        <f t="shared" si="148"/>
        <v>16008</v>
      </c>
      <c r="H1725" s="2">
        <f t="shared" si="146"/>
        <v>5</v>
      </c>
      <c r="I1725" s="2">
        <v>14001</v>
      </c>
      <c r="J1725" s="2">
        <f t="shared" si="147"/>
        <v>16650</v>
      </c>
      <c r="L1725" s="3" t="str">
        <f t="shared" si="149"/>
        <v>[{"bid":15007,"type":5,"num":16},{"bid":16008,"type":6,"num":5},{"bid":14001,"type":4,"num":16650}]</v>
      </c>
    </row>
    <row r="1726" spans="1:12" s="2" customFormat="1" x14ac:dyDescent="0.2">
      <c r="A1726" s="2">
        <f>static_pve_stage!A1726</f>
        <v>51522</v>
      </c>
      <c r="B1726" s="2">
        <f>static_pve_stage!B1726</f>
        <v>51523</v>
      </c>
      <c r="C1726" s="2" t="str">
        <f>static_pve_stage!C1726</f>
        <v>当前波数 20/20\n下一波BOSS</v>
      </c>
      <c r="E1726" s="2">
        <f t="shared" si="150"/>
        <v>15007</v>
      </c>
      <c r="F1726" s="2">
        <f t="shared" si="145"/>
        <v>17</v>
      </c>
      <c r="G1726">
        <f t="shared" si="148"/>
        <v>16008</v>
      </c>
      <c r="H1726" s="2">
        <f t="shared" si="146"/>
        <v>6</v>
      </c>
      <c r="I1726" s="2">
        <v>14001</v>
      </c>
      <c r="J1726" s="2">
        <f t="shared" si="147"/>
        <v>17550</v>
      </c>
      <c r="L1726" s="3" t="str">
        <f t="shared" si="149"/>
        <v>[{"bid":15007,"type":5,"num":17},{"bid":16008,"type":6,"num":6},{"bid":14001,"type":4,"num":17550}]</v>
      </c>
    </row>
    <row r="1727" spans="1:12" s="2" customFormat="1" x14ac:dyDescent="0.2">
      <c r="A1727" s="2">
        <f>static_pve_stage!A1727</f>
        <v>51523</v>
      </c>
      <c r="B1727" s="2">
        <f>static_pve_stage!B1727</f>
        <v>-1</v>
      </c>
      <c r="C1727" s="2" t="str">
        <f>static_pve_stage!C1727</f>
        <v>BOSS波\n需击杀所有怪物</v>
      </c>
      <c r="E1727" s="2">
        <f t="shared" si="150"/>
        <v>15007</v>
      </c>
      <c r="F1727" s="2">
        <f t="shared" si="145"/>
        <v>18</v>
      </c>
      <c r="G1727">
        <f t="shared" si="148"/>
        <v>16008</v>
      </c>
      <c r="H1727" s="2">
        <f t="shared" si="146"/>
        <v>6</v>
      </c>
      <c r="I1727" s="2">
        <v>14001</v>
      </c>
      <c r="J1727" s="2">
        <f t="shared" si="147"/>
        <v>18000</v>
      </c>
      <c r="L1727" s="3" t="str">
        <f t="shared" si="149"/>
        <v>[{"bid":15007,"type":5,"num":18},{"bid":16008,"type":6,"num":6},{"bid":14001,"type":4,"num":18000}]</v>
      </c>
    </row>
    <row r="1728" spans="1:12" x14ac:dyDescent="0.2">
      <c r="A1728">
        <f>static_pve_stage!A1728</f>
        <v>60101</v>
      </c>
      <c r="B1728">
        <f>static_pve_stage!B1728</f>
        <v>60102</v>
      </c>
      <c r="C1728" t="str">
        <f>static_pve_stage!C1728</f>
        <v>当前波数 1/20</v>
      </c>
      <c r="E1728">
        <v>15006</v>
      </c>
      <c r="F1728">
        <f t="shared" si="145"/>
        <v>0</v>
      </c>
      <c r="G1728">
        <f t="shared" si="148"/>
        <v>16009</v>
      </c>
      <c r="H1728">
        <f t="shared" si="146"/>
        <v>0</v>
      </c>
      <c r="I1728">
        <v>14001</v>
      </c>
      <c r="J1728">
        <f t="shared" si="147"/>
        <v>0</v>
      </c>
      <c r="L1728" s="1" t="str">
        <f t="shared" si="139"/>
        <v>[]</v>
      </c>
    </row>
    <row r="1729" spans="1:12" x14ac:dyDescent="0.2">
      <c r="A1729">
        <f>static_pve_stage!A1729</f>
        <v>60102</v>
      </c>
      <c r="B1729">
        <f>static_pve_stage!B1729</f>
        <v>60103</v>
      </c>
      <c r="C1729" t="str">
        <f>static_pve_stage!C1729</f>
        <v>当前波数 2/20</v>
      </c>
      <c r="E1729">
        <f>E1728</f>
        <v>15006</v>
      </c>
      <c r="F1729">
        <f t="shared" si="145"/>
        <v>0</v>
      </c>
      <c r="G1729">
        <f t="shared" si="148"/>
        <v>16009</v>
      </c>
      <c r="H1729">
        <f t="shared" si="146"/>
        <v>0</v>
      </c>
      <c r="I1729">
        <v>14001</v>
      </c>
      <c r="J1729">
        <f t="shared" si="147"/>
        <v>100</v>
      </c>
      <c r="L1729" s="1" t="str">
        <f t="shared" si="139"/>
        <v>[{"bid":14001,"type":4,"num":100}]</v>
      </c>
    </row>
    <row r="1730" spans="1:12" x14ac:dyDescent="0.2">
      <c r="A1730">
        <f>static_pve_stage!A1730</f>
        <v>60103</v>
      </c>
      <c r="B1730">
        <f>static_pve_stage!B1730</f>
        <v>60104</v>
      </c>
      <c r="C1730" t="str">
        <f>static_pve_stage!C1730</f>
        <v>当前波数 3/20</v>
      </c>
      <c r="E1730">
        <f t="shared" ref="E1730:E1793" si="151">E1729</f>
        <v>15006</v>
      </c>
      <c r="F1730">
        <f t="shared" si="145"/>
        <v>0</v>
      </c>
      <c r="G1730">
        <f t="shared" si="148"/>
        <v>16009</v>
      </c>
      <c r="H1730">
        <f t="shared" si="146"/>
        <v>0</v>
      </c>
      <c r="I1730">
        <v>14001</v>
      </c>
      <c r="J1730">
        <f t="shared" si="147"/>
        <v>200</v>
      </c>
      <c r="L1730" s="1" t="str">
        <f t="shared" si="139"/>
        <v>[{"bid":14001,"type":4,"num":200}]</v>
      </c>
    </row>
    <row r="1731" spans="1:12" x14ac:dyDescent="0.2">
      <c r="A1731">
        <f>static_pve_stage!A1731</f>
        <v>60104</v>
      </c>
      <c r="B1731">
        <f>static_pve_stage!B1731</f>
        <v>60105</v>
      </c>
      <c r="C1731" t="str">
        <f>static_pve_stage!C1731</f>
        <v>当前波数 4/20</v>
      </c>
      <c r="E1731">
        <f t="shared" si="151"/>
        <v>15006</v>
      </c>
      <c r="F1731">
        <f t="shared" si="145"/>
        <v>0</v>
      </c>
      <c r="G1731">
        <f t="shared" si="148"/>
        <v>16009</v>
      </c>
      <c r="H1731">
        <f t="shared" si="146"/>
        <v>0</v>
      </c>
      <c r="I1731">
        <v>14001</v>
      </c>
      <c r="J1731">
        <f t="shared" si="147"/>
        <v>300</v>
      </c>
      <c r="L1731" s="1" t="str">
        <f t="shared" si="139"/>
        <v>[{"bid":14001,"type":4,"num":300}]</v>
      </c>
    </row>
    <row r="1732" spans="1:12" x14ac:dyDescent="0.2">
      <c r="A1732">
        <f>static_pve_stage!A1732</f>
        <v>60105</v>
      </c>
      <c r="B1732">
        <f>static_pve_stage!B1732</f>
        <v>60106</v>
      </c>
      <c r="C1732" t="str">
        <f>static_pve_stage!C1732</f>
        <v>当前波数 5/20</v>
      </c>
      <c r="E1732">
        <f t="shared" si="151"/>
        <v>15006</v>
      </c>
      <c r="F1732">
        <f t="shared" si="145"/>
        <v>0</v>
      </c>
      <c r="G1732">
        <f t="shared" si="148"/>
        <v>16009</v>
      </c>
      <c r="H1732">
        <f t="shared" si="146"/>
        <v>0</v>
      </c>
      <c r="I1732">
        <v>14001</v>
      </c>
      <c r="J1732">
        <f t="shared" si="147"/>
        <v>500</v>
      </c>
      <c r="L1732" s="1" t="str">
        <f t="shared" si="139"/>
        <v>[{"bid":14001,"type":4,"num":500}]</v>
      </c>
    </row>
    <row r="1733" spans="1:12" x14ac:dyDescent="0.2">
      <c r="A1733">
        <f>static_pve_stage!A1733</f>
        <v>60106</v>
      </c>
      <c r="B1733">
        <f>static_pve_stage!B1733</f>
        <v>60107</v>
      </c>
      <c r="C1733" t="str">
        <f>static_pve_stage!C1733</f>
        <v>当前波数 6/20</v>
      </c>
      <c r="E1733">
        <f t="shared" si="151"/>
        <v>15006</v>
      </c>
      <c r="F1733">
        <f t="shared" si="145"/>
        <v>0</v>
      </c>
      <c r="G1733">
        <f t="shared" si="148"/>
        <v>16009</v>
      </c>
      <c r="H1733">
        <f t="shared" si="146"/>
        <v>0</v>
      </c>
      <c r="I1733">
        <v>14001</v>
      </c>
      <c r="J1733">
        <f t="shared" si="147"/>
        <v>700</v>
      </c>
      <c r="L1733" s="1" t="str">
        <f t="shared" si="139"/>
        <v>[{"bid":14001,"type":4,"num":700}]</v>
      </c>
    </row>
    <row r="1734" spans="1:12" x14ac:dyDescent="0.2">
      <c r="A1734">
        <f>static_pve_stage!A1734</f>
        <v>60107</v>
      </c>
      <c r="B1734">
        <f>static_pve_stage!B1734</f>
        <v>60108</v>
      </c>
      <c r="C1734" t="str">
        <f>static_pve_stage!C1734</f>
        <v>当前波数 7/20</v>
      </c>
      <c r="E1734">
        <f t="shared" si="151"/>
        <v>15006</v>
      </c>
      <c r="F1734">
        <f t="shared" si="145"/>
        <v>0</v>
      </c>
      <c r="G1734">
        <f t="shared" si="148"/>
        <v>16009</v>
      </c>
      <c r="H1734">
        <f t="shared" si="146"/>
        <v>0</v>
      </c>
      <c r="I1734">
        <v>14001</v>
      </c>
      <c r="J1734">
        <f t="shared" si="147"/>
        <v>900</v>
      </c>
      <c r="L1734" s="1" t="str">
        <f t="shared" si="139"/>
        <v>[{"bid":14001,"type":4,"num":900}]</v>
      </c>
    </row>
    <row r="1735" spans="1:12" x14ac:dyDescent="0.2">
      <c r="A1735">
        <f>static_pve_stage!A1735</f>
        <v>60108</v>
      </c>
      <c r="B1735">
        <f>static_pve_stage!B1735</f>
        <v>60109</v>
      </c>
      <c r="C1735" t="str">
        <f>static_pve_stage!C1735</f>
        <v>当前波数 8/20</v>
      </c>
      <c r="E1735">
        <f t="shared" si="151"/>
        <v>15006</v>
      </c>
      <c r="F1735">
        <f t="shared" si="145"/>
        <v>1</v>
      </c>
      <c r="G1735">
        <f t="shared" si="148"/>
        <v>16009</v>
      </c>
      <c r="H1735">
        <f t="shared" si="146"/>
        <v>0</v>
      </c>
      <c r="I1735">
        <v>14001</v>
      </c>
      <c r="J1735">
        <f t="shared" si="147"/>
        <v>1100</v>
      </c>
      <c r="L1735" s="1" t="str">
        <f t="shared" si="139"/>
        <v>[{"bid":15006,"type":5,"num":1},{"bid":14001,"type":4,"num":1100}]</v>
      </c>
    </row>
    <row r="1736" spans="1:12" x14ac:dyDescent="0.2">
      <c r="A1736">
        <f>static_pve_stage!A1736</f>
        <v>60109</v>
      </c>
      <c r="B1736">
        <f>static_pve_stage!B1736</f>
        <v>60110</v>
      </c>
      <c r="C1736" t="str">
        <f>static_pve_stage!C1736</f>
        <v>当前波数 9/20</v>
      </c>
      <c r="E1736">
        <f t="shared" si="151"/>
        <v>15006</v>
      </c>
      <c r="F1736">
        <f t="shared" si="145"/>
        <v>1</v>
      </c>
      <c r="G1736">
        <f t="shared" si="148"/>
        <v>16009</v>
      </c>
      <c r="H1736">
        <f t="shared" si="146"/>
        <v>0</v>
      </c>
      <c r="I1736">
        <v>14001</v>
      </c>
      <c r="J1736">
        <f t="shared" si="147"/>
        <v>1300</v>
      </c>
      <c r="L1736" s="1" t="str">
        <f t="shared" si="139"/>
        <v>[{"bid":15006,"type":5,"num":1},{"bid":14001,"type":4,"num":1300}]</v>
      </c>
    </row>
    <row r="1737" spans="1:12" x14ac:dyDescent="0.2">
      <c r="A1737">
        <f>static_pve_stage!A1737</f>
        <v>60110</v>
      </c>
      <c r="B1737">
        <f>static_pve_stage!B1737</f>
        <v>60111</v>
      </c>
      <c r="C1737" t="str">
        <f>static_pve_stage!C1737</f>
        <v>当前波数 10/20\n下一波BOSS</v>
      </c>
      <c r="E1737">
        <f t="shared" si="151"/>
        <v>15006</v>
      </c>
      <c r="F1737">
        <f t="shared" si="145"/>
        <v>1</v>
      </c>
      <c r="G1737">
        <f t="shared" si="148"/>
        <v>16009</v>
      </c>
      <c r="H1737">
        <f t="shared" si="146"/>
        <v>0</v>
      </c>
      <c r="I1737">
        <v>14001</v>
      </c>
      <c r="J1737">
        <f t="shared" si="147"/>
        <v>1500</v>
      </c>
      <c r="L1737" s="1" t="str">
        <f t="shared" si="139"/>
        <v>[{"bid":15006,"type":5,"num":1},{"bid":14001,"type":4,"num":1500}]</v>
      </c>
    </row>
    <row r="1738" spans="1:12" x14ac:dyDescent="0.2">
      <c r="A1738">
        <f>static_pve_stage!A1738</f>
        <v>60111</v>
      </c>
      <c r="B1738">
        <f>static_pve_stage!B1738</f>
        <v>60112</v>
      </c>
      <c r="C1738" t="str">
        <f>static_pve_stage!C1738</f>
        <v>BOSS波\n需击杀所有怪物</v>
      </c>
      <c r="E1738">
        <f t="shared" si="151"/>
        <v>15006</v>
      </c>
      <c r="F1738">
        <f t="shared" si="145"/>
        <v>1</v>
      </c>
      <c r="G1738">
        <f t="shared" si="148"/>
        <v>16009</v>
      </c>
      <c r="H1738">
        <f t="shared" si="146"/>
        <v>0</v>
      </c>
      <c r="I1738">
        <v>14001</v>
      </c>
      <c r="J1738">
        <f t="shared" si="147"/>
        <v>1700</v>
      </c>
      <c r="L1738" s="1" t="str">
        <f t="shared" si="139"/>
        <v>[{"bid":15006,"type":5,"num":1},{"bid":14001,"type":4,"num":1700}]</v>
      </c>
    </row>
    <row r="1739" spans="1:12" x14ac:dyDescent="0.2">
      <c r="A1739">
        <f>static_pve_stage!A1739</f>
        <v>60112</v>
      </c>
      <c r="B1739">
        <f>static_pve_stage!B1739</f>
        <v>60113</v>
      </c>
      <c r="C1739" t="str">
        <f>static_pve_stage!C1739</f>
        <v>当前波数 11/20</v>
      </c>
      <c r="E1739">
        <f t="shared" si="151"/>
        <v>15006</v>
      </c>
      <c r="F1739">
        <f t="shared" si="145"/>
        <v>1</v>
      </c>
      <c r="G1739">
        <f t="shared" si="148"/>
        <v>16009</v>
      </c>
      <c r="H1739">
        <f t="shared" si="146"/>
        <v>0</v>
      </c>
      <c r="I1739">
        <v>14001</v>
      </c>
      <c r="J1739">
        <f t="shared" si="147"/>
        <v>1900</v>
      </c>
      <c r="L1739" s="1" t="str">
        <f t="shared" si="139"/>
        <v>[{"bid":15006,"type":5,"num":1},{"bid":14001,"type":4,"num":1900}]</v>
      </c>
    </row>
    <row r="1740" spans="1:12" x14ac:dyDescent="0.2">
      <c r="A1740">
        <f>static_pve_stage!A1740</f>
        <v>60113</v>
      </c>
      <c r="B1740">
        <f>static_pve_stage!B1740</f>
        <v>60114</v>
      </c>
      <c r="C1740" t="str">
        <f>static_pve_stage!C1740</f>
        <v>当前波数 12/20</v>
      </c>
      <c r="E1740">
        <f t="shared" si="151"/>
        <v>15006</v>
      </c>
      <c r="F1740">
        <f t="shared" si="145"/>
        <v>2</v>
      </c>
      <c r="G1740">
        <f t="shared" si="148"/>
        <v>16009</v>
      </c>
      <c r="H1740">
        <f t="shared" si="146"/>
        <v>0</v>
      </c>
      <c r="I1740">
        <v>14001</v>
      </c>
      <c r="J1740">
        <f t="shared" si="147"/>
        <v>2100</v>
      </c>
      <c r="L1740" s="1" t="str">
        <f t="shared" si="139"/>
        <v>[{"bid":15006,"type":5,"num":2},{"bid":14001,"type":4,"num":2100}]</v>
      </c>
    </row>
    <row r="1741" spans="1:12" x14ac:dyDescent="0.2">
      <c r="A1741">
        <f>static_pve_stage!A1741</f>
        <v>60114</v>
      </c>
      <c r="B1741">
        <f>static_pve_stage!B1741</f>
        <v>60115</v>
      </c>
      <c r="C1741" t="str">
        <f>static_pve_stage!C1741</f>
        <v>当前波数 13/20</v>
      </c>
      <c r="E1741">
        <f t="shared" si="151"/>
        <v>15006</v>
      </c>
      <c r="F1741">
        <f t="shared" si="145"/>
        <v>2</v>
      </c>
      <c r="G1741">
        <f t="shared" si="148"/>
        <v>16009</v>
      </c>
      <c r="H1741">
        <f t="shared" si="146"/>
        <v>0</v>
      </c>
      <c r="I1741">
        <v>14001</v>
      </c>
      <c r="J1741">
        <f t="shared" si="147"/>
        <v>2300</v>
      </c>
      <c r="L1741" s="1" t="str">
        <f t="shared" si="139"/>
        <v>[{"bid":15006,"type":5,"num":2},{"bid":14001,"type":4,"num":2300}]</v>
      </c>
    </row>
    <row r="1742" spans="1:12" x14ac:dyDescent="0.2">
      <c r="A1742">
        <f>static_pve_stage!A1742</f>
        <v>60115</v>
      </c>
      <c r="B1742">
        <f>static_pve_stage!B1742</f>
        <v>60116</v>
      </c>
      <c r="C1742" t="str">
        <f>static_pve_stage!C1742</f>
        <v>当前波数 14/20</v>
      </c>
      <c r="E1742">
        <f t="shared" si="151"/>
        <v>15006</v>
      </c>
      <c r="F1742">
        <f t="shared" si="145"/>
        <v>2</v>
      </c>
      <c r="G1742">
        <f t="shared" si="148"/>
        <v>16009</v>
      </c>
      <c r="H1742">
        <f t="shared" si="146"/>
        <v>0</v>
      </c>
      <c r="I1742">
        <v>14001</v>
      </c>
      <c r="J1742">
        <f t="shared" si="147"/>
        <v>2500</v>
      </c>
      <c r="L1742" s="1" t="str">
        <f t="shared" si="139"/>
        <v>[{"bid":15006,"type":5,"num":2},{"bid":14001,"type":4,"num":2500}]</v>
      </c>
    </row>
    <row r="1743" spans="1:12" x14ac:dyDescent="0.2">
      <c r="A1743">
        <f>static_pve_stage!A1743</f>
        <v>60116</v>
      </c>
      <c r="B1743">
        <f>static_pve_stage!B1743</f>
        <v>60117</v>
      </c>
      <c r="C1743" t="str">
        <f>static_pve_stage!C1743</f>
        <v>当前波数 15/20</v>
      </c>
      <c r="E1743">
        <f t="shared" si="151"/>
        <v>15006</v>
      </c>
      <c r="F1743">
        <f t="shared" si="145"/>
        <v>2</v>
      </c>
      <c r="G1743">
        <f t="shared" si="148"/>
        <v>16009</v>
      </c>
      <c r="H1743">
        <f t="shared" si="146"/>
        <v>0</v>
      </c>
      <c r="I1743">
        <v>14001</v>
      </c>
      <c r="J1743">
        <f t="shared" si="147"/>
        <v>2700</v>
      </c>
      <c r="L1743" s="1" t="str">
        <f t="shared" si="139"/>
        <v>[{"bid":15006,"type":5,"num":2},{"bid":14001,"type":4,"num":2700}]</v>
      </c>
    </row>
    <row r="1744" spans="1:12" x14ac:dyDescent="0.2">
      <c r="A1744">
        <f>static_pve_stage!A1744</f>
        <v>60117</v>
      </c>
      <c r="B1744">
        <f>static_pve_stage!B1744</f>
        <v>60118</v>
      </c>
      <c r="C1744" t="str">
        <f>static_pve_stage!C1744</f>
        <v>当前波数 16/20\n下一波BOSS</v>
      </c>
      <c r="E1744">
        <f t="shared" si="151"/>
        <v>15006</v>
      </c>
      <c r="F1744">
        <f t="shared" si="145"/>
        <v>2</v>
      </c>
      <c r="G1744">
        <f t="shared" si="148"/>
        <v>16009</v>
      </c>
      <c r="H1744">
        <f t="shared" si="146"/>
        <v>1</v>
      </c>
      <c r="I1744">
        <v>14001</v>
      </c>
      <c r="J1744">
        <f t="shared" si="147"/>
        <v>2900</v>
      </c>
      <c r="L1744" s="1" t="str">
        <f t="shared" si="139"/>
        <v>[{"bid":15006,"type":5,"num":2},{"bid":16009,"type":6,"num":1},{"bid":14001,"type":4,"num":2900}]</v>
      </c>
    </row>
    <row r="1745" spans="1:12" x14ac:dyDescent="0.2">
      <c r="A1745">
        <f>static_pve_stage!A1745</f>
        <v>60118</v>
      </c>
      <c r="B1745">
        <f>static_pve_stage!B1745</f>
        <v>60119</v>
      </c>
      <c r="C1745" t="str">
        <f>static_pve_stage!C1745</f>
        <v>BOSS波\n需击杀所有怪物</v>
      </c>
      <c r="E1745">
        <f t="shared" si="151"/>
        <v>15006</v>
      </c>
      <c r="F1745">
        <f t="shared" si="145"/>
        <v>3</v>
      </c>
      <c r="G1745">
        <f t="shared" si="148"/>
        <v>16009</v>
      </c>
      <c r="H1745">
        <f t="shared" si="146"/>
        <v>1</v>
      </c>
      <c r="I1745">
        <v>14001</v>
      </c>
      <c r="J1745">
        <f t="shared" si="147"/>
        <v>3100</v>
      </c>
      <c r="L1745" s="1" t="str">
        <f t="shared" si="139"/>
        <v>[{"bid":15006,"type":5,"num":3},{"bid":16009,"type":6,"num":1},{"bid":14001,"type":4,"num":3100}]</v>
      </c>
    </row>
    <row r="1746" spans="1:12" x14ac:dyDescent="0.2">
      <c r="A1746">
        <f>static_pve_stage!A1746</f>
        <v>60119</v>
      </c>
      <c r="B1746">
        <f>static_pve_stage!B1746</f>
        <v>60120</v>
      </c>
      <c r="C1746" t="str">
        <f>static_pve_stage!C1746</f>
        <v>当前波数 17/20</v>
      </c>
      <c r="E1746">
        <f t="shared" si="151"/>
        <v>15006</v>
      </c>
      <c r="F1746">
        <f t="shared" si="145"/>
        <v>3</v>
      </c>
      <c r="G1746">
        <f t="shared" si="148"/>
        <v>16009</v>
      </c>
      <c r="H1746">
        <f t="shared" si="146"/>
        <v>1</v>
      </c>
      <c r="I1746">
        <v>14001</v>
      </c>
      <c r="J1746">
        <f t="shared" si="147"/>
        <v>3300</v>
      </c>
      <c r="L1746" s="1" t="str">
        <f t="shared" si="139"/>
        <v>[{"bid":15006,"type":5,"num":3},{"bid":16009,"type":6,"num":1},{"bid":14001,"type":4,"num":3300}]</v>
      </c>
    </row>
    <row r="1747" spans="1:12" x14ac:dyDescent="0.2">
      <c r="A1747">
        <f>static_pve_stage!A1747</f>
        <v>60120</v>
      </c>
      <c r="B1747">
        <f>static_pve_stage!B1747</f>
        <v>60121</v>
      </c>
      <c r="C1747" t="str">
        <f>static_pve_stage!C1747</f>
        <v>当前波数 18/20</v>
      </c>
      <c r="E1747">
        <f t="shared" si="151"/>
        <v>15006</v>
      </c>
      <c r="F1747">
        <f t="shared" si="145"/>
        <v>3</v>
      </c>
      <c r="G1747">
        <f t="shared" si="148"/>
        <v>16009</v>
      </c>
      <c r="H1747">
        <f t="shared" si="146"/>
        <v>1</v>
      </c>
      <c r="I1747">
        <v>14001</v>
      </c>
      <c r="J1747">
        <f t="shared" si="147"/>
        <v>3500</v>
      </c>
      <c r="L1747" s="1" t="str">
        <f t="shared" si="139"/>
        <v>[{"bid":15006,"type":5,"num":3},{"bid":16009,"type":6,"num":1},{"bid":14001,"type":4,"num":3500}]</v>
      </c>
    </row>
    <row r="1748" spans="1:12" x14ac:dyDescent="0.2">
      <c r="A1748">
        <f>static_pve_stage!A1748</f>
        <v>60121</v>
      </c>
      <c r="B1748">
        <f>static_pve_stage!B1748</f>
        <v>60122</v>
      </c>
      <c r="C1748" t="str">
        <f>static_pve_stage!C1748</f>
        <v>当前波数 19/20</v>
      </c>
      <c r="E1748">
        <f t="shared" si="151"/>
        <v>15006</v>
      </c>
      <c r="F1748">
        <f t="shared" si="145"/>
        <v>3</v>
      </c>
      <c r="G1748">
        <f t="shared" si="148"/>
        <v>16009</v>
      </c>
      <c r="H1748">
        <f t="shared" si="146"/>
        <v>1</v>
      </c>
      <c r="I1748">
        <v>14001</v>
      </c>
      <c r="J1748">
        <f t="shared" si="147"/>
        <v>3700</v>
      </c>
      <c r="L1748" s="1" t="str">
        <f t="shared" si="139"/>
        <v>[{"bid":15006,"type":5,"num":3},{"bid":16009,"type":6,"num":1},{"bid":14001,"type":4,"num":3700}]</v>
      </c>
    </row>
    <row r="1749" spans="1:12" x14ac:dyDescent="0.2">
      <c r="A1749">
        <f>static_pve_stage!A1749</f>
        <v>60122</v>
      </c>
      <c r="B1749">
        <f>static_pve_stage!B1749</f>
        <v>60123</v>
      </c>
      <c r="C1749" t="str">
        <f>static_pve_stage!C1749</f>
        <v>当前波数 20/20\n下一波BOSS</v>
      </c>
      <c r="E1749">
        <f t="shared" si="151"/>
        <v>15006</v>
      </c>
      <c r="F1749">
        <f t="shared" si="145"/>
        <v>3</v>
      </c>
      <c r="G1749">
        <f t="shared" si="148"/>
        <v>16009</v>
      </c>
      <c r="H1749">
        <f t="shared" si="146"/>
        <v>1</v>
      </c>
      <c r="I1749">
        <v>14001</v>
      </c>
      <c r="J1749">
        <f t="shared" si="147"/>
        <v>3900</v>
      </c>
      <c r="L1749" s="1" t="str">
        <f t="shared" si="139"/>
        <v>[{"bid":15006,"type":5,"num":3},{"bid":16009,"type":6,"num":1},{"bid":14001,"type":4,"num":3900}]</v>
      </c>
    </row>
    <row r="1750" spans="1:12" x14ac:dyDescent="0.2">
      <c r="A1750">
        <f>static_pve_stage!A1750</f>
        <v>60123</v>
      </c>
      <c r="B1750">
        <f>static_pve_stage!B1750</f>
        <v>-1</v>
      </c>
      <c r="C1750" t="str">
        <f>static_pve_stage!C1750</f>
        <v>BOSS波\n需击杀所有怪物</v>
      </c>
      <c r="E1750">
        <f t="shared" si="151"/>
        <v>15006</v>
      </c>
      <c r="F1750">
        <f t="shared" si="145"/>
        <v>4</v>
      </c>
      <c r="G1750">
        <f t="shared" si="148"/>
        <v>16009</v>
      </c>
      <c r="H1750">
        <f t="shared" si="146"/>
        <v>1</v>
      </c>
      <c r="I1750">
        <v>14001</v>
      </c>
      <c r="J1750">
        <f t="shared" si="147"/>
        <v>4000</v>
      </c>
      <c r="L1750" s="1" t="str">
        <f t="shared" si="139"/>
        <v>[{"bid":15006,"type":5,"num":4},{"bid":16009,"type":6,"num":1},{"bid":14001,"type":4,"num":4000}]</v>
      </c>
    </row>
    <row r="1751" spans="1:12" x14ac:dyDescent="0.2">
      <c r="A1751">
        <f>static_pve_stage!A1751</f>
        <v>60201</v>
      </c>
      <c r="B1751">
        <f>static_pve_stage!B1751</f>
        <v>60202</v>
      </c>
      <c r="C1751" t="str">
        <f>static_pve_stage!C1751</f>
        <v>当前波数 1/20</v>
      </c>
      <c r="E1751">
        <f t="shared" si="151"/>
        <v>15006</v>
      </c>
      <c r="F1751">
        <f t="shared" si="145"/>
        <v>0</v>
      </c>
      <c r="G1751">
        <f t="shared" si="148"/>
        <v>16009</v>
      </c>
      <c r="H1751">
        <f t="shared" si="146"/>
        <v>0</v>
      </c>
      <c r="I1751">
        <v>14001</v>
      </c>
      <c r="J1751">
        <f t="shared" si="147"/>
        <v>0</v>
      </c>
      <c r="L1751" s="1" t="str">
        <f t="shared" si="139"/>
        <v>[]</v>
      </c>
    </row>
    <row r="1752" spans="1:12" x14ac:dyDescent="0.2">
      <c r="A1752">
        <f>static_pve_stage!A1752</f>
        <v>60202</v>
      </c>
      <c r="B1752">
        <f>static_pve_stage!B1752</f>
        <v>60203</v>
      </c>
      <c r="C1752" t="str">
        <f>static_pve_stage!C1752</f>
        <v>当前波数 2/20</v>
      </c>
      <c r="E1752">
        <f t="shared" si="151"/>
        <v>15006</v>
      </c>
      <c r="F1752">
        <f t="shared" si="145"/>
        <v>0</v>
      </c>
      <c r="G1752">
        <f t="shared" si="148"/>
        <v>16009</v>
      </c>
      <c r="H1752">
        <f t="shared" si="146"/>
        <v>0</v>
      </c>
      <c r="I1752">
        <v>14001</v>
      </c>
      <c r="J1752">
        <f t="shared" si="147"/>
        <v>125</v>
      </c>
      <c r="L1752" s="1" t="str">
        <f t="shared" si="139"/>
        <v>[{"bid":14001,"type":4,"num":125}]</v>
      </c>
    </row>
    <row r="1753" spans="1:12" x14ac:dyDescent="0.2">
      <c r="A1753">
        <f>static_pve_stage!A1753</f>
        <v>60203</v>
      </c>
      <c r="B1753">
        <f>static_pve_stage!B1753</f>
        <v>60204</v>
      </c>
      <c r="C1753" t="str">
        <f>static_pve_stage!C1753</f>
        <v>当前波数 3/20</v>
      </c>
      <c r="E1753">
        <f t="shared" si="151"/>
        <v>15006</v>
      </c>
      <c r="F1753">
        <f t="shared" si="145"/>
        <v>0</v>
      </c>
      <c r="G1753">
        <f t="shared" si="148"/>
        <v>16009</v>
      </c>
      <c r="H1753">
        <f t="shared" si="146"/>
        <v>0</v>
      </c>
      <c r="I1753">
        <v>14001</v>
      </c>
      <c r="J1753">
        <f t="shared" si="147"/>
        <v>250</v>
      </c>
      <c r="L1753" s="1" t="str">
        <f t="shared" si="139"/>
        <v>[{"bid":14001,"type":4,"num":250}]</v>
      </c>
    </row>
    <row r="1754" spans="1:12" x14ac:dyDescent="0.2">
      <c r="A1754">
        <f>static_pve_stage!A1754</f>
        <v>60204</v>
      </c>
      <c r="B1754">
        <f>static_pve_stage!B1754</f>
        <v>60205</v>
      </c>
      <c r="C1754" t="str">
        <f>static_pve_stage!C1754</f>
        <v>当前波数 4/20</v>
      </c>
      <c r="E1754">
        <f t="shared" si="151"/>
        <v>15006</v>
      </c>
      <c r="F1754">
        <f t="shared" si="145"/>
        <v>0</v>
      </c>
      <c r="G1754">
        <f t="shared" si="148"/>
        <v>16009</v>
      </c>
      <c r="H1754">
        <f t="shared" si="146"/>
        <v>0</v>
      </c>
      <c r="I1754">
        <v>14001</v>
      </c>
      <c r="J1754">
        <f t="shared" si="147"/>
        <v>375</v>
      </c>
      <c r="L1754" s="1" t="str">
        <f t="shared" si="139"/>
        <v>[{"bid":14001,"type":4,"num":375}]</v>
      </c>
    </row>
    <row r="1755" spans="1:12" x14ac:dyDescent="0.2">
      <c r="A1755">
        <f>static_pve_stage!A1755</f>
        <v>60205</v>
      </c>
      <c r="B1755">
        <f>static_pve_stage!B1755</f>
        <v>60206</v>
      </c>
      <c r="C1755" t="str">
        <f>static_pve_stage!C1755</f>
        <v>当前波数 5/20</v>
      </c>
      <c r="E1755">
        <f t="shared" si="151"/>
        <v>15006</v>
      </c>
      <c r="F1755">
        <f t="shared" si="145"/>
        <v>0</v>
      </c>
      <c r="G1755">
        <f t="shared" si="148"/>
        <v>16009</v>
      </c>
      <c r="H1755">
        <f t="shared" si="146"/>
        <v>0</v>
      </c>
      <c r="I1755">
        <v>14001</v>
      </c>
      <c r="J1755">
        <f t="shared" si="147"/>
        <v>625</v>
      </c>
      <c r="L1755" s="1" t="str">
        <f t="shared" si="139"/>
        <v>[{"bid":14001,"type":4,"num":625}]</v>
      </c>
    </row>
    <row r="1756" spans="1:12" x14ac:dyDescent="0.2">
      <c r="A1756">
        <f>static_pve_stage!A1756</f>
        <v>60206</v>
      </c>
      <c r="B1756">
        <f>static_pve_stage!B1756</f>
        <v>60207</v>
      </c>
      <c r="C1756" t="str">
        <f>static_pve_stage!C1756</f>
        <v>当前波数 6/20</v>
      </c>
      <c r="E1756">
        <f t="shared" si="151"/>
        <v>15006</v>
      </c>
      <c r="F1756">
        <f t="shared" ref="F1756:F1819" si="152">F1411</f>
        <v>0</v>
      </c>
      <c r="G1756">
        <f t="shared" si="148"/>
        <v>16009</v>
      </c>
      <c r="H1756">
        <f t="shared" ref="H1756:H1819" si="153">H1411</f>
        <v>0</v>
      </c>
      <c r="I1756">
        <v>14001</v>
      </c>
      <c r="J1756">
        <f t="shared" ref="J1756:J1819" si="154">J1411</f>
        <v>875</v>
      </c>
      <c r="L1756" s="1" t="str">
        <f t="shared" si="139"/>
        <v>[{"bid":14001,"type":4,"num":875}]</v>
      </c>
    </row>
    <row r="1757" spans="1:12" x14ac:dyDescent="0.2">
      <c r="A1757">
        <f>static_pve_stage!A1757</f>
        <v>60207</v>
      </c>
      <c r="B1757">
        <f>static_pve_stage!B1757</f>
        <v>60208</v>
      </c>
      <c r="C1757" t="str">
        <f>static_pve_stage!C1757</f>
        <v>当前波数 7/20</v>
      </c>
      <c r="E1757">
        <f t="shared" si="151"/>
        <v>15006</v>
      </c>
      <c r="F1757">
        <f t="shared" si="152"/>
        <v>1</v>
      </c>
      <c r="G1757">
        <f t="shared" ref="G1757:G1820" si="155">G1412+1</f>
        <v>16009</v>
      </c>
      <c r="H1757">
        <f t="shared" si="153"/>
        <v>0</v>
      </c>
      <c r="I1757">
        <v>14001</v>
      </c>
      <c r="J1757">
        <f t="shared" si="154"/>
        <v>1125</v>
      </c>
      <c r="L1757" s="1" t="str">
        <f t="shared" ref="L1757:L1820" si="156">"["&amp;IF(F1757=0,"","{""bid"":"&amp;E1757&amp;",""type"":5,""num"":"&amp;F1757&amp;"},")&amp;IF(H1757=0,"","{""bid"":"&amp;G1757&amp;",""type"":6,""num"":"&amp;H1757&amp;"},")&amp;IF(J1757=0,"","{""bid"":"&amp;I1757&amp;",""type"":4,""num"":"&amp;J1757&amp;"}")&amp;"]"</f>
        <v>[{"bid":15006,"type":5,"num":1},{"bid":14001,"type":4,"num":1125}]</v>
      </c>
    </row>
    <row r="1758" spans="1:12" x14ac:dyDescent="0.2">
      <c r="A1758">
        <f>static_pve_stage!A1758</f>
        <v>60208</v>
      </c>
      <c r="B1758">
        <f>static_pve_stage!B1758</f>
        <v>60209</v>
      </c>
      <c r="C1758" t="str">
        <f>static_pve_stage!C1758</f>
        <v>当前波数 8/20</v>
      </c>
      <c r="E1758">
        <f t="shared" si="151"/>
        <v>15006</v>
      </c>
      <c r="F1758">
        <f t="shared" si="152"/>
        <v>1</v>
      </c>
      <c r="G1758">
        <f t="shared" si="155"/>
        <v>16009</v>
      </c>
      <c r="H1758">
        <f t="shared" si="153"/>
        <v>0</v>
      </c>
      <c r="I1758">
        <v>14001</v>
      </c>
      <c r="J1758">
        <f t="shared" si="154"/>
        <v>1375</v>
      </c>
      <c r="L1758" s="1" t="str">
        <f t="shared" si="156"/>
        <v>[{"bid":15006,"type":5,"num":1},{"bid":14001,"type":4,"num":1375}]</v>
      </c>
    </row>
    <row r="1759" spans="1:12" x14ac:dyDescent="0.2">
      <c r="A1759">
        <f>static_pve_stage!A1759</f>
        <v>60209</v>
      </c>
      <c r="B1759">
        <f>static_pve_stage!B1759</f>
        <v>60210</v>
      </c>
      <c r="C1759" t="str">
        <f>static_pve_stage!C1759</f>
        <v>当前波数 9/20</v>
      </c>
      <c r="E1759">
        <f t="shared" si="151"/>
        <v>15006</v>
      </c>
      <c r="F1759">
        <f t="shared" si="152"/>
        <v>1</v>
      </c>
      <c r="G1759">
        <f t="shared" si="155"/>
        <v>16009</v>
      </c>
      <c r="H1759">
        <f t="shared" si="153"/>
        <v>0</v>
      </c>
      <c r="I1759">
        <v>14001</v>
      </c>
      <c r="J1759">
        <f t="shared" si="154"/>
        <v>1625</v>
      </c>
      <c r="L1759" s="1" t="str">
        <f t="shared" si="156"/>
        <v>[{"bid":15006,"type":5,"num":1},{"bid":14001,"type":4,"num":1625}]</v>
      </c>
    </row>
    <row r="1760" spans="1:12" x14ac:dyDescent="0.2">
      <c r="A1760">
        <f>static_pve_stage!A1760</f>
        <v>60210</v>
      </c>
      <c r="B1760">
        <f>static_pve_stage!B1760</f>
        <v>60211</v>
      </c>
      <c r="C1760" t="str">
        <f>static_pve_stage!C1760</f>
        <v>当前波数 10/20\n下一波BOSS</v>
      </c>
      <c r="E1760">
        <f t="shared" si="151"/>
        <v>15006</v>
      </c>
      <c r="F1760">
        <f t="shared" si="152"/>
        <v>1</v>
      </c>
      <c r="G1760">
        <f t="shared" si="155"/>
        <v>16009</v>
      </c>
      <c r="H1760">
        <f t="shared" si="153"/>
        <v>0</v>
      </c>
      <c r="I1760">
        <v>14001</v>
      </c>
      <c r="J1760">
        <f t="shared" si="154"/>
        <v>1875</v>
      </c>
      <c r="L1760" s="1" t="str">
        <f t="shared" si="156"/>
        <v>[{"bid":15006,"type":5,"num":1},{"bid":14001,"type":4,"num":1875}]</v>
      </c>
    </row>
    <row r="1761" spans="1:12" x14ac:dyDescent="0.2">
      <c r="A1761">
        <f>static_pve_stage!A1761</f>
        <v>60211</v>
      </c>
      <c r="B1761">
        <f>static_pve_stage!B1761</f>
        <v>60212</v>
      </c>
      <c r="C1761" t="str">
        <f>static_pve_stage!C1761</f>
        <v>BOSS波\n需击杀所有怪物</v>
      </c>
      <c r="E1761">
        <f t="shared" si="151"/>
        <v>15006</v>
      </c>
      <c r="F1761">
        <f t="shared" si="152"/>
        <v>2</v>
      </c>
      <c r="G1761">
        <f t="shared" si="155"/>
        <v>16009</v>
      </c>
      <c r="H1761">
        <f t="shared" si="153"/>
        <v>0</v>
      </c>
      <c r="I1761">
        <v>14001</v>
      </c>
      <c r="J1761">
        <f t="shared" si="154"/>
        <v>2125</v>
      </c>
      <c r="L1761" s="1" t="str">
        <f t="shared" si="156"/>
        <v>[{"bid":15006,"type":5,"num":2},{"bid":14001,"type":4,"num":2125}]</v>
      </c>
    </row>
    <row r="1762" spans="1:12" x14ac:dyDescent="0.2">
      <c r="A1762">
        <f>static_pve_stage!A1762</f>
        <v>60212</v>
      </c>
      <c r="B1762">
        <f>static_pve_stage!B1762</f>
        <v>60213</v>
      </c>
      <c r="C1762" t="str">
        <f>static_pve_stage!C1762</f>
        <v>当前波数 11/20</v>
      </c>
      <c r="E1762">
        <f t="shared" si="151"/>
        <v>15006</v>
      </c>
      <c r="F1762">
        <f t="shared" si="152"/>
        <v>2</v>
      </c>
      <c r="G1762">
        <f t="shared" si="155"/>
        <v>16009</v>
      </c>
      <c r="H1762">
        <f t="shared" si="153"/>
        <v>0</v>
      </c>
      <c r="I1762">
        <v>14001</v>
      </c>
      <c r="J1762">
        <f t="shared" si="154"/>
        <v>2375</v>
      </c>
      <c r="L1762" s="1" t="str">
        <f t="shared" si="156"/>
        <v>[{"bid":15006,"type":5,"num":2},{"bid":14001,"type":4,"num":2375}]</v>
      </c>
    </row>
    <row r="1763" spans="1:12" x14ac:dyDescent="0.2">
      <c r="A1763">
        <f>static_pve_stage!A1763</f>
        <v>60213</v>
      </c>
      <c r="B1763">
        <f>static_pve_stage!B1763</f>
        <v>60214</v>
      </c>
      <c r="C1763" t="str">
        <f>static_pve_stage!C1763</f>
        <v>当前波数 12/20</v>
      </c>
      <c r="E1763">
        <f t="shared" si="151"/>
        <v>15006</v>
      </c>
      <c r="F1763">
        <f t="shared" si="152"/>
        <v>2</v>
      </c>
      <c r="G1763">
        <f t="shared" si="155"/>
        <v>16009</v>
      </c>
      <c r="H1763">
        <f t="shared" si="153"/>
        <v>0</v>
      </c>
      <c r="I1763">
        <v>14001</v>
      </c>
      <c r="J1763">
        <f t="shared" si="154"/>
        <v>2625</v>
      </c>
      <c r="L1763" s="1" t="str">
        <f t="shared" si="156"/>
        <v>[{"bid":15006,"type":5,"num":2},{"bid":14001,"type":4,"num":2625}]</v>
      </c>
    </row>
    <row r="1764" spans="1:12" x14ac:dyDescent="0.2">
      <c r="A1764">
        <f>static_pve_stage!A1764</f>
        <v>60214</v>
      </c>
      <c r="B1764">
        <f>static_pve_stage!B1764</f>
        <v>60215</v>
      </c>
      <c r="C1764" t="str">
        <f>static_pve_stage!C1764</f>
        <v>当前波数 13/20</v>
      </c>
      <c r="E1764">
        <f t="shared" si="151"/>
        <v>15006</v>
      </c>
      <c r="F1764">
        <f t="shared" si="152"/>
        <v>2</v>
      </c>
      <c r="G1764">
        <f t="shared" si="155"/>
        <v>16009</v>
      </c>
      <c r="H1764">
        <f t="shared" si="153"/>
        <v>1</v>
      </c>
      <c r="I1764">
        <v>14001</v>
      </c>
      <c r="J1764">
        <f t="shared" si="154"/>
        <v>2875</v>
      </c>
      <c r="L1764" s="1" t="str">
        <f t="shared" si="156"/>
        <v>[{"bid":15006,"type":5,"num":2},{"bid":16009,"type":6,"num":1},{"bid":14001,"type":4,"num":2875}]</v>
      </c>
    </row>
    <row r="1765" spans="1:12" x14ac:dyDescent="0.2">
      <c r="A1765">
        <f>static_pve_stage!A1765</f>
        <v>60215</v>
      </c>
      <c r="B1765">
        <f>static_pve_stage!B1765</f>
        <v>60216</v>
      </c>
      <c r="C1765" t="str">
        <f>static_pve_stage!C1765</f>
        <v>当前波数 14/20</v>
      </c>
      <c r="E1765">
        <f t="shared" si="151"/>
        <v>15006</v>
      </c>
      <c r="F1765">
        <f t="shared" si="152"/>
        <v>3</v>
      </c>
      <c r="G1765">
        <f t="shared" si="155"/>
        <v>16009</v>
      </c>
      <c r="H1765">
        <f t="shared" si="153"/>
        <v>1</v>
      </c>
      <c r="I1765">
        <v>14001</v>
      </c>
      <c r="J1765">
        <f t="shared" si="154"/>
        <v>3125</v>
      </c>
      <c r="L1765" s="1" t="str">
        <f t="shared" si="156"/>
        <v>[{"bid":15006,"type":5,"num":3},{"bid":16009,"type":6,"num":1},{"bid":14001,"type":4,"num":3125}]</v>
      </c>
    </row>
    <row r="1766" spans="1:12" x14ac:dyDescent="0.2">
      <c r="A1766">
        <f>static_pve_stage!A1766</f>
        <v>60216</v>
      </c>
      <c r="B1766">
        <f>static_pve_stage!B1766</f>
        <v>60217</v>
      </c>
      <c r="C1766" t="str">
        <f>static_pve_stage!C1766</f>
        <v>当前波数 15/20</v>
      </c>
      <c r="E1766">
        <f t="shared" si="151"/>
        <v>15006</v>
      </c>
      <c r="F1766">
        <f t="shared" si="152"/>
        <v>3</v>
      </c>
      <c r="G1766">
        <f t="shared" si="155"/>
        <v>16009</v>
      </c>
      <c r="H1766">
        <f t="shared" si="153"/>
        <v>1</v>
      </c>
      <c r="I1766">
        <v>14001</v>
      </c>
      <c r="J1766">
        <f t="shared" si="154"/>
        <v>3375</v>
      </c>
      <c r="L1766" s="1" t="str">
        <f t="shared" si="156"/>
        <v>[{"bid":15006,"type":5,"num":3},{"bid":16009,"type":6,"num":1},{"bid":14001,"type":4,"num":3375}]</v>
      </c>
    </row>
    <row r="1767" spans="1:12" x14ac:dyDescent="0.2">
      <c r="A1767">
        <f>static_pve_stage!A1767</f>
        <v>60217</v>
      </c>
      <c r="B1767">
        <f>static_pve_stage!B1767</f>
        <v>60218</v>
      </c>
      <c r="C1767" t="str">
        <f>static_pve_stage!C1767</f>
        <v>当前波数 16/20\n下一波BOSS</v>
      </c>
      <c r="E1767">
        <f t="shared" si="151"/>
        <v>15006</v>
      </c>
      <c r="F1767">
        <f t="shared" si="152"/>
        <v>3</v>
      </c>
      <c r="G1767">
        <f t="shared" si="155"/>
        <v>16009</v>
      </c>
      <c r="H1767">
        <f t="shared" si="153"/>
        <v>1</v>
      </c>
      <c r="I1767">
        <v>14001</v>
      </c>
      <c r="J1767">
        <f t="shared" si="154"/>
        <v>3625</v>
      </c>
      <c r="L1767" s="1" t="str">
        <f t="shared" si="156"/>
        <v>[{"bid":15006,"type":5,"num":3},{"bid":16009,"type":6,"num":1},{"bid":14001,"type":4,"num":3625}]</v>
      </c>
    </row>
    <row r="1768" spans="1:12" x14ac:dyDescent="0.2">
      <c r="A1768">
        <f>static_pve_stage!A1768</f>
        <v>60218</v>
      </c>
      <c r="B1768">
        <f>static_pve_stage!B1768</f>
        <v>60219</v>
      </c>
      <c r="C1768" t="str">
        <f>static_pve_stage!C1768</f>
        <v>BOSS波\n需击杀所有怪物</v>
      </c>
      <c r="E1768">
        <f t="shared" si="151"/>
        <v>15006</v>
      </c>
      <c r="F1768">
        <f t="shared" si="152"/>
        <v>3</v>
      </c>
      <c r="G1768">
        <f t="shared" si="155"/>
        <v>16009</v>
      </c>
      <c r="H1768">
        <f t="shared" si="153"/>
        <v>1</v>
      </c>
      <c r="I1768">
        <v>14001</v>
      </c>
      <c r="J1768">
        <f t="shared" si="154"/>
        <v>3875</v>
      </c>
      <c r="L1768" s="1" t="str">
        <f t="shared" si="156"/>
        <v>[{"bid":15006,"type":5,"num":3},{"bid":16009,"type":6,"num":1},{"bid":14001,"type":4,"num":3875}]</v>
      </c>
    </row>
    <row r="1769" spans="1:12" x14ac:dyDescent="0.2">
      <c r="A1769">
        <f>static_pve_stage!A1769</f>
        <v>60219</v>
      </c>
      <c r="B1769">
        <f>static_pve_stage!B1769</f>
        <v>60220</v>
      </c>
      <c r="C1769" t="str">
        <f>static_pve_stage!C1769</f>
        <v>当前波数 17/20</v>
      </c>
      <c r="E1769">
        <f t="shared" si="151"/>
        <v>15006</v>
      </c>
      <c r="F1769">
        <f t="shared" si="152"/>
        <v>4</v>
      </c>
      <c r="G1769">
        <f t="shared" si="155"/>
        <v>16009</v>
      </c>
      <c r="H1769">
        <f t="shared" si="153"/>
        <v>1</v>
      </c>
      <c r="I1769">
        <v>14001</v>
      </c>
      <c r="J1769">
        <f t="shared" si="154"/>
        <v>4125</v>
      </c>
      <c r="L1769" s="1" t="str">
        <f t="shared" si="156"/>
        <v>[{"bid":15006,"type":5,"num":4},{"bid":16009,"type":6,"num":1},{"bid":14001,"type":4,"num":4125}]</v>
      </c>
    </row>
    <row r="1770" spans="1:12" x14ac:dyDescent="0.2">
      <c r="A1770">
        <f>static_pve_stage!A1770</f>
        <v>60220</v>
      </c>
      <c r="B1770">
        <f>static_pve_stage!B1770</f>
        <v>60221</v>
      </c>
      <c r="C1770" t="str">
        <f>static_pve_stage!C1770</f>
        <v>当前波数 18/20</v>
      </c>
      <c r="E1770">
        <f t="shared" si="151"/>
        <v>15006</v>
      </c>
      <c r="F1770">
        <f t="shared" si="152"/>
        <v>4</v>
      </c>
      <c r="G1770">
        <f t="shared" si="155"/>
        <v>16009</v>
      </c>
      <c r="H1770">
        <f t="shared" si="153"/>
        <v>1</v>
      </c>
      <c r="I1770">
        <v>14001</v>
      </c>
      <c r="J1770">
        <f t="shared" si="154"/>
        <v>4375</v>
      </c>
      <c r="L1770" s="1" t="str">
        <f t="shared" si="156"/>
        <v>[{"bid":15006,"type":5,"num":4},{"bid":16009,"type":6,"num":1},{"bid":14001,"type":4,"num":4375}]</v>
      </c>
    </row>
    <row r="1771" spans="1:12" x14ac:dyDescent="0.2">
      <c r="A1771">
        <f>static_pve_stage!A1771</f>
        <v>60221</v>
      </c>
      <c r="B1771">
        <f>static_pve_stage!B1771</f>
        <v>60222</v>
      </c>
      <c r="C1771" t="str">
        <f>static_pve_stage!C1771</f>
        <v>当前波数 19/20</v>
      </c>
      <c r="E1771">
        <f t="shared" si="151"/>
        <v>15006</v>
      </c>
      <c r="F1771">
        <f t="shared" si="152"/>
        <v>4</v>
      </c>
      <c r="G1771">
        <f t="shared" si="155"/>
        <v>16009</v>
      </c>
      <c r="H1771">
        <f t="shared" si="153"/>
        <v>1</v>
      </c>
      <c r="I1771">
        <v>14001</v>
      </c>
      <c r="J1771">
        <f t="shared" si="154"/>
        <v>4625</v>
      </c>
      <c r="L1771" s="1" t="str">
        <f t="shared" si="156"/>
        <v>[{"bid":15006,"type":5,"num":4},{"bid":16009,"type":6,"num":1},{"bid":14001,"type":4,"num":4625}]</v>
      </c>
    </row>
    <row r="1772" spans="1:12" x14ac:dyDescent="0.2">
      <c r="A1772">
        <f>static_pve_stage!A1772</f>
        <v>60222</v>
      </c>
      <c r="B1772">
        <f>static_pve_stage!B1772</f>
        <v>60223</v>
      </c>
      <c r="C1772" t="str">
        <f>static_pve_stage!C1772</f>
        <v>当前波数 20/20\n下一波BOSS</v>
      </c>
      <c r="E1772">
        <f t="shared" si="151"/>
        <v>15006</v>
      </c>
      <c r="F1772">
        <f t="shared" si="152"/>
        <v>4</v>
      </c>
      <c r="G1772">
        <f t="shared" si="155"/>
        <v>16009</v>
      </c>
      <c r="H1772">
        <f t="shared" si="153"/>
        <v>1</v>
      </c>
      <c r="I1772">
        <v>14001</v>
      </c>
      <c r="J1772">
        <f t="shared" si="154"/>
        <v>4875</v>
      </c>
      <c r="L1772" s="1" t="str">
        <f t="shared" si="156"/>
        <v>[{"bid":15006,"type":5,"num":4},{"bid":16009,"type":6,"num":1},{"bid":14001,"type":4,"num":4875}]</v>
      </c>
    </row>
    <row r="1773" spans="1:12" x14ac:dyDescent="0.2">
      <c r="A1773">
        <f>static_pve_stage!A1773</f>
        <v>60223</v>
      </c>
      <c r="B1773">
        <f>static_pve_stage!B1773</f>
        <v>-1</v>
      </c>
      <c r="C1773" t="str">
        <f>static_pve_stage!C1773</f>
        <v>BOSS波\n需击杀所有怪物</v>
      </c>
      <c r="E1773">
        <f t="shared" si="151"/>
        <v>15006</v>
      </c>
      <c r="F1773">
        <f t="shared" si="152"/>
        <v>5</v>
      </c>
      <c r="G1773">
        <f t="shared" si="155"/>
        <v>16009</v>
      </c>
      <c r="H1773">
        <f t="shared" si="153"/>
        <v>1</v>
      </c>
      <c r="I1773">
        <v>14001</v>
      </c>
      <c r="J1773">
        <f t="shared" si="154"/>
        <v>5000</v>
      </c>
      <c r="L1773" s="1" t="str">
        <f t="shared" si="156"/>
        <v>[{"bid":15006,"type":5,"num":5},{"bid":16009,"type":6,"num":1},{"bid":14001,"type":4,"num":5000}]</v>
      </c>
    </row>
    <row r="1774" spans="1:12" x14ac:dyDescent="0.2">
      <c r="A1774">
        <f>static_pve_stage!A1774</f>
        <v>60301</v>
      </c>
      <c r="B1774">
        <f>static_pve_stage!B1774</f>
        <v>60302</v>
      </c>
      <c r="C1774" t="str">
        <f>static_pve_stage!C1774</f>
        <v>当前波数 1/20</v>
      </c>
      <c r="E1774">
        <f t="shared" si="151"/>
        <v>15006</v>
      </c>
      <c r="F1774">
        <f t="shared" si="152"/>
        <v>0</v>
      </c>
      <c r="G1774">
        <f t="shared" si="155"/>
        <v>16009</v>
      </c>
      <c r="H1774">
        <f t="shared" si="153"/>
        <v>0</v>
      </c>
      <c r="I1774">
        <v>14001</v>
      </c>
      <c r="J1774">
        <f t="shared" si="154"/>
        <v>0</v>
      </c>
      <c r="L1774" s="1" t="str">
        <f t="shared" si="156"/>
        <v>[]</v>
      </c>
    </row>
    <row r="1775" spans="1:12" x14ac:dyDescent="0.2">
      <c r="A1775">
        <f>static_pve_stage!A1775</f>
        <v>60302</v>
      </c>
      <c r="B1775">
        <f>static_pve_stage!B1775</f>
        <v>60303</v>
      </c>
      <c r="C1775" t="str">
        <f>static_pve_stage!C1775</f>
        <v>当前波数 2/20</v>
      </c>
      <c r="E1775">
        <f t="shared" si="151"/>
        <v>15006</v>
      </c>
      <c r="F1775">
        <f t="shared" si="152"/>
        <v>0</v>
      </c>
      <c r="G1775">
        <f t="shared" si="155"/>
        <v>16009</v>
      </c>
      <c r="H1775">
        <f t="shared" si="153"/>
        <v>0</v>
      </c>
      <c r="I1775">
        <v>14001</v>
      </c>
      <c r="J1775">
        <f t="shared" si="154"/>
        <v>150</v>
      </c>
      <c r="L1775" s="1" t="str">
        <f t="shared" si="156"/>
        <v>[{"bid":14001,"type":4,"num":150}]</v>
      </c>
    </row>
    <row r="1776" spans="1:12" x14ac:dyDescent="0.2">
      <c r="A1776">
        <f>static_pve_stage!A1776</f>
        <v>60303</v>
      </c>
      <c r="B1776">
        <f>static_pve_stage!B1776</f>
        <v>60304</v>
      </c>
      <c r="C1776" t="str">
        <f>static_pve_stage!C1776</f>
        <v>当前波数 3/20</v>
      </c>
      <c r="E1776">
        <f t="shared" si="151"/>
        <v>15006</v>
      </c>
      <c r="F1776">
        <f t="shared" si="152"/>
        <v>0</v>
      </c>
      <c r="G1776">
        <f t="shared" si="155"/>
        <v>16009</v>
      </c>
      <c r="H1776">
        <f t="shared" si="153"/>
        <v>0</v>
      </c>
      <c r="I1776">
        <v>14001</v>
      </c>
      <c r="J1776">
        <f t="shared" si="154"/>
        <v>300</v>
      </c>
      <c r="L1776" s="1" t="str">
        <f t="shared" si="156"/>
        <v>[{"bid":14001,"type":4,"num":300}]</v>
      </c>
    </row>
    <row r="1777" spans="1:12" x14ac:dyDescent="0.2">
      <c r="A1777">
        <f>static_pve_stage!A1777</f>
        <v>60304</v>
      </c>
      <c r="B1777">
        <f>static_pve_stage!B1777</f>
        <v>60305</v>
      </c>
      <c r="C1777" t="str">
        <f>static_pve_stage!C1777</f>
        <v>当前波数 4/20</v>
      </c>
      <c r="E1777">
        <f t="shared" si="151"/>
        <v>15006</v>
      </c>
      <c r="F1777">
        <f t="shared" si="152"/>
        <v>0</v>
      </c>
      <c r="G1777">
        <f t="shared" si="155"/>
        <v>16009</v>
      </c>
      <c r="H1777">
        <f t="shared" si="153"/>
        <v>0</v>
      </c>
      <c r="I1777">
        <v>14001</v>
      </c>
      <c r="J1777">
        <f t="shared" si="154"/>
        <v>450</v>
      </c>
      <c r="L1777" s="1" t="str">
        <f t="shared" si="156"/>
        <v>[{"bid":14001,"type":4,"num":450}]</v>
      </c>
    </row>
    <row r="1778" spans="1:12" x14ac:dyDescent="0.2">
      <c r="A1778">
        <f>static_pve_stage!A1778</f>
        <v>60305</v>
      </c>
      <c r="B1778">
        <f>static_pve_stage!B1778</f>
        <v>60306</v>
      </c>
      <c r="C1778" t="str">
        <f>static_pve_stage!C1778</f>
        <v>当前波数 5/20</v>
      </c>
      <c r="E1778">
        <f t="shared" si="151"/>
        <v>15006</v>
      </c>
      <c r="F1778">
        <f t="shared" si="152"/>
        <v>0</v>
      </c>
      <c r="G1778">
        <f t="shared" si="155"/>
        <v>16009</v>
      </c>
      <c r="H1778">
        <f t="shared" si="153"/>
        <v>0</v>
      </c>
      <c r="I1778">
        <v>14001</v>
      </c>
      <c r="J1778">
        <f t="shared" si="154"/>
        <v>750</v>
      </c>
      <c r="L1778" s="1" t="str">
        <f t="shared" si="156"/>
        <v>[{"bid":14001,"type":4,"num":750}]</v>
      </c>
    </row>
    <row r="1779" spans="1:12" x14ac:dyDescent="0.2">
      <c r="A1779">
        <f>static_pve_stage!A1779</f>
        <v>60306</v>
      </c>
      <c r="B1779">
        <f>static_pve_stage!B1779</f>
        <v>60307</v>
      </c>
      <c r="C1779" t="str">
        <f>static_pve_stage!C1779</f>
        <v>当前波数 6/20</v>
      </c>
      <c r="E1779">
        <f t="shared" si="151"/>
        <v>15006</v>
      </c>
      <c r="F1779">
        <f t="shared" si="152"/>
        <v>1</v>
      </c>
      <c r="G1779">
        <f t="shared" si="155"/>
        <v>16009</v>
      </c>
      <c r="H1779">
        <f t="shared" si="153"/>
        <v>0</v>
      </c>
      <c r="I1779">
        <v>14001</v>
      </c>
      <c r="J1779">
        <f t="shared" si="154"/>
        <v>1050</v>
      </c>
      <c r="L1779" s="1" t="str">
        <f t="shared" si="156"/>
        <v>[{"bid":15006,"type":5,"num":1},{"bid":14001,"type":4,"num":1050}]</v>
      </c>
    </row>
    <row r="1780" spans="1:12" x14ac:dyDescent="0.2">
      <c r="A1780">
        <f>static_pve_stage!A1780</f>
        <v>60307</v>
      </c>
      <c r="B1780">
        <f>static_pve_stage!B1780</f>
        <v>60308</v>
      </c>
      <c r="C1780" t="str">
        <f>static_pve_stage!C1780</f>
        <v>当前波数 7/20</v>
      </c>
      <c r="E1780">
        <f t="shared" si="151"/>
        <v>15006</v>
      </c>
      <c r="F1780">
        <f t="shared" si="152"/>
        <v>1</v>
      </c>
      <c r="G1780">
        <f t="shared" si="155"/>
        <v>16009</v>
      </c>
      <c r="H1780">
        <f t="shared" si="153"/>
        <v>0</v>
      </c>
      <c r="I1780">
        <v>14001</v>
      </c>
      <c r="J1780">
        <f t="shared" si="154"/>
        <v>1350</v>
      </c>
      <c r="L1780" s="1" t="str">
        <f t="shared" si="156"/>
        <v>[{"bid":15006,"type":5,"num":1},{"bid":14001,"type":4,"num":1350}]</v>
      </c>
    </row>
    <row r="1781" spans="1:12" x14ac:dyDescent="0.2">
      <c r="A1781">
        <f>static_pve_stage!A1781</f>
        <v>60308</v>
      </c>
      <c r="B1781">
        <f>static_pve_stage!B1781</f>
        <v>60309</v>
      </c>
      <c r="C1781" t="str">
        <f>static_pve_stage!C1781</f>
        <v>当前波数 8/20</v>
      </c>
      <c r="E1781">
        <f t="shared" si="151"/>
        <v>15006</v>
      </c>
      <c r="F1781">
        <f t="shared" si="152"/>
        <v>1</v>
      </c>
      <c r="G1781">
        <f t="shared" si="155"/>
        <v>16009</v>
      </c>
      <c r="H1781">
        <f t="shared" si="153"/>
        <v>0</v>
      </c>
      <c r="I1781">
        <v>14001</v>
      </c>
      <c r="J1781">
        <f t="shared" si="154"/>
        <v>1650</v>
      </c>
      <c r="L1781" s="1" t="str">
        <f t="shared" si="156"/>
        <v>[{"bid":15006,"type":5,"num":1},{"bid":14001,"type":4,"num":1650}]</v>
      </c>
    </row>
    <row r="1782" spans="1:12" x14ac:dyDescent="0.2">
      <c r="A1782">
        <f>static_pve_stage!A1782</f>
        <v>60309</v>
      </c>
      <c r="B1782">
        <f>static_pve_stage!B1782</f>
        <v>60310</v>
      </c>
      <c r="C1782" t="str">
        <f>static_pve_stage!C1782</f>
        <v>当前波数 9/20</v>
      </c>
      <c r="E1782">
        <f t="shared" si="151"/>
        <v>15006</v>
      </c>
      <c r="F1782">
        <f t="shared" si="152"/>
        <v>1</v>
      </c>
      <c r="G1782">
        <f t="shared" si="155"/>
        <v>16009</v>
      </c>
      <c r="H1782">
        <f t="shared" si="153"/>
        <v>0</v>
      </c>
      <c r="I1782">
        <v>14001</v>
      </c>
      <c r="J1782">
        <f t="shared" si="154"/>
        <v>1950</v>
      </c>
      <c r="L1782" s="1" t="str">
        <f t="shared" si="156"/>
        <v>[{"bid":15006,"type":5,"num":1},{"bid":14001,"type":4,"num":1950}]</v>
      </c>
    </row>
    <row r="1783" spans="1:12" x14ac:dyDescent="0.2">
      <c r="A1783">
        <f>static_pve_stage!A1783</f>
        <v>60310</v>
      </c>
      <c r="B1783">
        <f>static_pve_stage!B1783</f>
        <v>60311</v>
      </c>
      <c r="C1783" t="str">
        <f>static_pve_stage!C1783</f>
        <v>当前波数 10/20\n下一波BOSS</v>
      </c>
      <c r="E1783">
        <f t="shared" si="151"/>
        <v>15006</v>
      </c>
      <c r="F1783">
        <f t="shared" si="152"/>
        <v>2</v>
      </c>
      <c r="G1783">
        <f t="shared" si="155"/>
        <v>16009</v>
      </c>
      <c r="H1783">
        <f t="shared" si="153"/>
        <v>0</v>
      </c>
      <c r="I1783">
        <v>14001</v>
      </c>
      <c r="J1783">
        <f t="shared" si="154"/>
        <v>2250</v>
      </c>
      <c r="L1783" s="1" t="str">
        <f t="shared" si="156"/>
        <v>[{"bid":15006,"type":5,"num":2},{"bid":14001,"type":4,"num":2250}]</v>
      </c>
    </row>
    <row r="1784" spans="1:12" x14ac:dyDescent="0.2">
      <c r="A1784">
        <f>static_pve_stage!A1784</f>
        <v>60311</v>
      </c>
      <c r="B1784">
        <f>static_pve_stage!B1784</f>
        <v>60312</v>
      </c>
      <c r="C1784" t="str">
        <f>static_pve_stage!C1784</f>
        <v>BOSS波\n需击杀所有怪物</v>
      </c>
      <c r="E1784">
        <f t="shared" si="151"/>
        <v>15006</v>
      </c>
      <c r="F1784">
        <f t="shared" si="152"/>
        <v>2</v>
      </c>
      <c r="G1784">
        <f t="shared" si="155"/>
        <v>16009</v>
      </c>
      <c r="H1784">
        <f t="shared" si="153"/>
        <v>0</v>
      </c>
      <c r="I1784">
        <v>14001</v>
      </c>
      <c r="J1784">
        <f t="shared" si="154"/>
        <v>2550</v>
      </c>
      <c r="L1784" s="1" t="str">
        <f t="shared" si="156"/>
        <v>[{"bid":15006,"type":5,"num":2},{"bid":14001,"type":4,"num":2550}]</v>
      </c>
    </row>
    <row r="1785" spans="1:12" x14ac:dyDescent="0.2">
      <c r="A1785">
        <f>static_pve_stage!A1785</f>
        <v>60312</v>
      </c>
      <c r="B1785">
        <f>static_pve_stage!B1785</f>
        <v>60313</v>
      </c>
      <c r="C1785" t="str">
        <f>static_pve_stage!C1785</f>
        <v>当前波数 11/20</v>
      </c>
      <c r="E1785">
        <f t="shared" si="151"/>
        <v>15006</v>
      </c>
      <c r="F1785">
        <f t="shared" si="152"/>
        <v>2</v>
      </c>
      <c r="G1785">
        <f t="shared" si="155"/>
        <v>16009</v>
      </c>
      <c r="H1785">
        <f t="shared" si="153"/>
        <v>0</v>
      </c>
      <c r="I1785">
        <v>14001</v>
      </c>
      <c r="J1785">
        <f t="shared" si="154"/>
        <v>2850</v>
      </c>
      <c r="L1785" s="1" t="str">
        <f t="shared" si="156"/>
        <v>[{"bid":15006,"type":5,"num":2},{"bid":14001,"type":4,"num":2850}]</v>
      </c>
    </row>
    <row r="1786" spans="1:12" x14ac:dyDescent="0.2">
      <c r="A1786">
        <f>static_pve_stage!A1786</f>
        <v>60313</v>
      </c>
      <c r="B1786">
        <f>static_pve_stage!B1786</f>
        <v>60314</v>
      </c>
      <c r="C1786" t="str">
        <f>static_pve_stage!C1786</f>
        <v>当前波数 12/20</v>
      </c>
      <c r="E1786">
        <f t="shared" si="151"/>
        <v>15006</v>
      </c>
      <c r="F1786">
        <f t="shared" si="152"/>
        <v>3</v>
      </c>
      <c r="G1786">
        <f t="shared" si="155"/>
        <v>16009</v>
      </c>
      <c r="H1786">
        <f t="shared" si="153"/>
        <v>1</v>
      </c>
      <c r="I1786">
        <v>14001</v>
      </c>
      <c r="J1786">
        <f t="shared" si="154"/>
        <v>3150</v>
      </c>
      <c r="L1786" s="1" t="str">
        <f t="shared" si="156"/>
        <v>[{"bid":15006,"type":5,"num":3},{"bid":16009,"type":6,"num":1},{"bid":14001,"type":4,"num":3150}]</v>
      </c>
    </row>
    <row r="1787" spans="1:12" x14ac:dyDescent="0.2">
      <c r="A1787">
        <f>static_pve_stage!A1787</f>
        <v>60314</v>
      </c>
      <c r="B1787">
        <f>static_pve_stage!B1787</f>
        <v>60315</v>
      </c>
      <c r="C1787" t="str">
        <f>static_pve_stage!C1787</f>
        <v>当前波数 13/20</v>
      </c>
      <c r="E1787">
        <f t="shared" si="151"/>
        <v>15006</v>
      </c>
      <c r="F1787">
        <f t="shared" si="152"/>
        <v>3</v>
      </c>
      <c r="G1787">
        <f t="shared" si="155"/>
        <v>16009</v>
      </c>
      <c r="H1787">
        <f t="shared" si="153"/>
        <v>1</v>
      </c>
      <c r="I1787">
        <v>14001</v>
      </c>
      <c r="J1787">
        <f t="shared" si="154"/>
        <v>3450</v>
      </c>
      <c r="L1787" s="1" t="str">
        <f t="shared" si="156"/>
        <v>[{"bid":15006,"type":5,"num":3},{"bid":16009,"type":6,"num":1},{"bid":14001,"type":4,"num":3450}]</v>
      </c>
    </row>
    <row r="1788" spans="1:12" x14ac:dyDescent="0.2">
      <c r="A1788">
        <f>static_pve_stage!A1788</f>
        <v>60315</v>
      </c>
      <c r="B1788">
        <f>static_pve_stage!B1788</f>
        <v>60316</v>
      </c>
      <c r="C1788" t="str">
        <f>static_pve_stage!C1788</f>
        <v>当前波数 14/20</v>
      </c>
      <c r="E1788">
        <f t="shared" si="151"/>
        <v>15006</v>
      </c>
      <c r="F1788">
        <f t="shared" si="152"/>
        <v>3</v>
      </c>
      <c r="G1788">
        <f t="shared" si="155"/>
        <v>16009</v>
      </c>
      <c r="H1788">
        <f t="shared" si="153"/>
        <v>1</v>
      </c>
      <c r="I1788">
        <v>14001</v>
      </c>
      <c r="J1788">
        <f t="shared" si="154"/>
        <v>3750</v>
      </c>
      <c r="L1788" s="1" t="str">
        <f t="shared" si="156"/>
        <v>[{"bid":15006,"type":5,"num":3},{"bid":16009,"type":6,"num":1},{"bid":14001,"type":4,"num":3750}]</v>
      </c>
    </row>
    <row r="1789" spans="1:12" x14ac:dyDescent="0.2">
      <c r="A1789">
        <f>static_pve_stage!A1789</f>
        <v>60316</v>
      </c>
      <c r="B1789">
        <f>static_pve_stage!B1789</f>
        <v>60317</v>
      </c>
      <c r="C1789" t="str">
        <f>static_pve_stage!C1789</f>
        <v>当前波数 15/20</v>
      </c>
      <c r="E1789">
        <f t="shared" si="151"/>
        <v>15006</v>
      </c>
      <c r="F1789">
        <f t="shared" si="152"/>
        <v>4</v>
      </c>
      <c r="G1789">
        <f t="shared" si="155"/>
        <v>16009</v>
      </c>
      <c r="H1789">
        <f t="shared" si="153"/>
        <v>1</v>
      </c>
      <c r="I1789">
        <v>14001</v>
      </c>
      <c r="J1789">
        <f t="shared" si="154"/>
        <v>4050</v>
      </c>
      <c r="L1789" s="1" t="str">
        <f t="shared" si="156"/>
        <v>[{"bid":15006,"type":5,"num":4},{"bid":16009,"type":6,"num":1},{"bid":14001,"type":4,"num":4050}]</v>
      </c>
    </row>
    <row r="1790" spans="1:12" x14ac:dyDescent="0.2">
      <c r="A1790">
        <f>static_pve_stage!A1790</f>
        <v>60317</v>
      </c>
      <c r="B1790">
        <f>static_pve_stage!B1790</f>
        <v>60318</v>
      </c>
      <c r="C1790" t="str">
        <f>static_pve_stage!C1790</f>
        <v>当前波数 16/20\n下一波BOSS</v>
      </c>
      <c r="E1790">
        <f t="shared" si="151"/>
        <v>15006</v>
      </c>
      <c r="F1790">
        <f t="shared" si="152"/>
        <v>4</v>
      </c>
      <c r="G1790">
        <f t="shared" si="155"/>
        <v>16009</v>
      </c>
      <c r="H1790">
        <f t="shared" si="153"/>
        <v>1</v>
      </c>
      <c r="I1790">
        <v>14001</v>
      </c>
      <c r="J1790">
        <f t="shared" si="154"/>
        <v>4350</v>
      </c>
      <c r="L1790" s="1" t="str">
        <f t="shared" si="156"/>
        <v>[{"bid":15006,"type":5,"num":4},{"bid":16009,"type":6,"num":1},{"bid":14001,"type":4,"num":4350}]</v>
      </c>
    </row>
    <row r="1791" spans="1:12" x14ac:dyDescent="0.2">
      <c r="A1791">
        <f>static_pve_stage!A1791</f>
        <v>60318</v>
      </c>
      <c r="B1791">
        <f>static_pve_stage!B1791</f>
        <v>60319</v>
      </c>
      <c r="C1791" t="str">
        <f>static_pve_stage!C1791</f>
        <v>BOSS波\n需击杀所有怪物</v>
      </c>
      <c r="E1791">
        <f t="shared" si="151"/>
        <v>15006</v>
      </c>
      <c r="F1791">
        <f t="shared" si="152"/>
        <v>4</v>
      </c>
      <c r="G1791">
        <f t="shared" si="155"/>
        <v>16009</v>
      </c>
      <c r="H1791">
        <f t="shared" si="153"/>
        <v>1</v>
      </c>
      <c r="I1791">
        <v>14001</v>
      </c>
      <c r="J1791">
        <f t="shared" si="154"/>
        <v>4650</v>
      </c>
      <c r="L1791" s="1" t="str">
        <f t="shared" si="156"/>
        <v>[{"bid":15006,"type":5,"num":4},{"bid":16009,"type":6,"num":1},{"bid":14001,"type":4,"num":4650}]</v>
      </c>
    </row>
    <row r="1792" spans="1:12" x14ac:dyDescent="0.2">
      <c r="A1792">
        <f>static_pve_stage!A1792</f>
        <v>60319</v>
      </c>
      <c r="B1792">
        <f>static_pve_stage!B1792</f>
        <v>60320</v>
      </c>
      <c r="C1792" t="str">
        <f>static_pve_stage!C1792</f>
        <v>当前波数 17/20</v>
      </c>
      <c r="E1792">
        <f t="shared" si="151"/>
        <v>15006</v>
      </c>
      <c r="F1792">
        <f t="shared" si="152"/>
        <v>4</v>
      </c>
      <c r="G1792">
        <f t="shared" si="155"/>
        <v>16009</v>
      </c>
      <c r="H1792">
        <f t="shared" si="153"/>
        <v>1</v>
      </c>
      <c r="I1792">
        <v>14001</v>
      </c>
      <c r="J1792">
        <f t="shared" si="154"/>
        <v>4950</v>
      </c>
      <c r="L1792" s="1" t="str">
        <f t="shared" si="156"/>
        <v>[{"bid":15006,"type":5,"num":4},{"bid":16009,"type":6,"num":1},{"bid":14001,"type":4,"num":4950}]</v>
      </c>
    </row>
    <row r="1793" spans="1:12" x14ac:dyDescent="0.2">
      <c r="A1793">
        <f>static_pve_stage!A1793</f>
        <v>60320</v>
      </c>
      <c r="B1793">
        <f>static_pve_stage!B1793</f>
        <v>60321</v>
      </c>
      <c r="C1793" t="str">
        <f>static_pve_stage!C1793</f>
        <v>当前波数 18/20</v>
      </c>
      <c r="E1793">
        <f t="shared" si="151"/>
        <v>15006</v>
      </c>
      <c r="F1793">
        <f t="shared" si="152"/>
        <v>5</v>
      </c>
      <c r="G1793">
        <f t="shared" si="155"/>
        <v>16009</v>
      </c>
      <c r="H1793">
        <f t="shared" si="153"/>
        <v>1</v>
      </c>
      <c r="I1793">
        <v>14001</v>
      </c>
      <c r="J1793">
        <f t="shared" si="154"/>
        <v>5250</v>
      </c>
      <c r="L1793" s="1" t="str">
        <f t="shared" si="156"/>
        <v>[{"bid":15006,"type":5,"num":5},{"bid":16009,"type":6,"num":1},{"bid":14001,"type":4,"num":5250}]</v>
      </c>
    </row>
    <row r="1794" spans="1:12" x14ac:dyDescent="0.2">
      <c r="A1794">
        <f>static_pve_stage!A1794</f>
        <v>60321</v>
      </c>
      <c r="B1794">
        <f>static_pve_stage!B1794</f>
        <v>60322</v>
      </c>
      <c r="C1794" t="str">
        <f>static_pve_stage!C1794</f>
        <v>当前波数 19/20</v>
      </c>
      <c r="E1794">
        <f t="shared" ref="E1794:E1857" si="157">E1793</f>
        <v>15006</v>
      </c>
      <c r="F1794">
        <f t="shared" si="152"/>
        <v>5</v>
      </c>
      <c r="G1794">
        <f t="shared" si="155"/>
        <v>16009</v>
      </c>
      <c r="H1794">
        <f t="shared" si="153"/>
        <v>1</v>
      </c>
      <c r="I1794">
        <v>14001</v>
      </c>
      <c r="J1794">
        <f t="shared" si="154"/>
        <v>5550</v>
      </c>
      <c r="L1794" s="1" t="str">
        <f t="shared" si="156"/>
        <v>[{"bid":15006,"type":5,"num":5},{"bid":16009,"type":6,"num":1},{"bid":14001,"type":4,"num":5550}]</v>
      </c>
    </row>
    <row r="1795" spans="1:12" x14ac:dyDescent="0.2">
      <c r="A1795">
        <f>static_pve_stage!A1795</f>
        <v>60322</v>
      </c>
      <c r="B1795">
        <f>static_pve_stage!B1795</f>
        <v>60323</v>
      </c>
      <c r="C1795" t="str">
        <f>static_pve_stage!C1795</f>
        <v>当前波数 20/20\n下一波BOSS</v>
      </c>
      <c r="E1795">
        <f t="shared" si="157"/>
        <v>15006</v>
      </c>
      <c r="F1795">
        <f t="shared" si="152"/>
        <v>5</v>
      </c>
      <c r="G1795">
        <f t="shared" si="155"/>
        <v>16009</v>
      </c>
      <c r="H1795">
        <f t="shared" si="153"/>
        <v>2</v>
      </c>
      <c r="I1795">
        <v>14001</v>
      </c>
      <c r="J1795">
        <f t="shared" si="154"/>
        <v>5850</v>
      </c>
      <c r="L1795" s="1" t="str">
        <f t="shared" si="156"/>
        <v>[{"bid":15006,"type":5,"num":5},{"bid":16009,"type":6,"num":2},{"bid":14001,"type":4,"num":5850}]</v>
      </c>
    </row>
    <row r="1796" spans="1:12" x14ac:dyDescent="0.2">
      <c r="A1796">
        <f>static_pve_stage!A1796</f>
        <v>60323</v>
      </c>
      <c r="B1796">
        <f>static_pve_stage!B1796</f>
        <v>-1</v>
      </c>
      <c r="C1796" t="str">
        <f>static_pve_stage!C1796</f>
        <v>BOSS波\n需击杀所有怪物</v>
      </c>
      <c r="E1796">
        <f t="shared" si="157"/>
        <v>15006</v>
      </c>
      <c r="F1796">
        <f t="shared" si="152"/>
        <v>6</v>
      </c>
      <c r="G1796">
        <f t="shared" si="155"/>
        <v>16009</v>
      </c>
      <c r="H1796">
        <f t="shared" si="153"/>
        <v>2</v>
      </c>
      <c r="I1796">
        <v>14001</v>
      </c>
      <c r="J1796">
        <f t="shared" si="154"/>
        <v>6000</v>
      </c>
      <c r="L1796" s="1" t="str">
        <f t="shared" si="156"/>
        <v>[{"bid":15006,"type":5,"num":6},{"bid":16009,"type":6,"num":2},{"bid":14001,"type":4,"num":6000}]</v>
      </c>
    </row>
    <row r="1797" spans="1:12" x14ac:dyDescent="0.2">
      <c r="A1797">
        <f>static_pve_stage!A1797</f>
        <v>60401</v>
      </c>
      <c r="B1797">
        <f>static_pve_stage!B1797</f>
        <v>60402</v>
      </c>
      <c r="C1797" t="str">
        <f>static_pve_stage!C1797</f>
        <v>当前波数 1/20</v>
      </c>
      <c r="E1797">
        <f t="shared" si="157"/>
        <v>15006</v>
      </c>
      <c r="F1797">
        <f t="shared" si="152"/>
        <v>0</v>
      </c>
      <c r="G1797">
        <f t="shared" si="155"/>
        <v>16009</v>
      </c>
      <c r="H1797">
        <f t="shared" si="153"/>
        <v>0</v>
      </c>
      <c r="I1797">
        <v>14001</v>
      </c>
      <c r="J1797">
        <f t="shared" si="154"/>
        <v>0</v>
      </c>
      <c r="L1797" s="1" t="str">
        <f t="shared" si="156"/>
        <v>[]</v>
      </c>
    </row>
    <row r="1798" spans="1:12" x14ac:dyDescent="0.2">
      <c r="A1798">
        <f>static_pve_stage!A1798</f>
        <v>60402</v>
      </c>
      <c r="B1798">
        <f>static_pve_stage!B1798</f>
        <v>60403</v>
      </c>
      <c r="C1798" t="str">
        <f>static_pve_stage!C1798</f>
        <v>当前波数 2/20</v>
      </c>
      <c r="E1798">
        <f t="shared" si="157"/>
        <v>15006</v>
      </c>
      <c r="F1798">
        <f t="shared" si="152"/>
        <v>0</v>
      </c>
      <c r="G1798">
        <f t="shared" si="155"/>
        <v>16009</v>
      </c>
      <c r="H1798">
        <f t="shared" si="153"/>
        <v>0</v>
      </c>
      <c r="I1798">
        <v>14001</v>
      </c>
      <c r="J1798">
        <f t="shared" si="154"/>
        <v>175</v>
      </c>
      <c r="L1798" s="1" t="str">
        <f t="shared" si="156"/>
        <v>[{"bid":14001,"type":4,"num":175}]</v>
      </c>
    </row>
    <row r="1799" spans="1:12" x14ac:dyDescent="0.2">
      <c r="A1799">
        <f>static_pve_stage!A1799</f>
        <v>60403</v>
      </c>
      <c r="B1799">
        <f>static_pve_stage!B1799</f>
        <v>60404</v>
      </c>
      <c r="C1799" t="str">
        <f>static_pve_stage!C1799</f>
        <v>当前波数 3/20</v>
      </c>
      <c r="E1799">
        <f t="shared" si="157"/>
        <v>15006</v>
      </c>
      <c r="F1799">
        <f t="shared" si="152"/>
        <v>0</v>
      </c>
      <c r="G1799">
        <f t="shared" si="155"/>
        <v>16009</v>
      </c>
      <c r="H1799">
        <f t="shared" si="153"/>
        <v>0</v>
      </c>
      <c r="I1799">
        <v>14001</v>
      </c>
      <c r="J1799">
        <f t="shared" si="154"/>
        <v>350</v>
      </c>
      <c r="L1799" s="1" t="str">
        <f t="shared" si="156"/>
        <v>[{"bid":14001,"type":4,"num":350}]</v>
      </c>
    </row>
    <row r="1800" spans="1:12" x14ac:dyDescent="0.2">
      <c r="A1800">
        <f>static_pve_stage!A1800</f>
        <v>60404</v>
      </c>
      <c r="B1800">
        <f>static_pve_stage!B1800</f>
        <v>60405</v>
      </c>
      <c r="C1800" t="str">
        <f>static_pve_stage!C1800</f>
        <v>当前波数 4/20</v>
      </c>
      <c r="E1800">
        <f t="shared" si="157"/>
        <v>15006</v>
      </c>
      <c r="F1800">
        <f t="shared" si="152"/>
        <v>0</v>
      </c>
      <c r="G1800">
        <f t="shared" si="155"/>
        <v>16009</v>
      </c>
      <c r="H1800">
        <f t="shared" si="153"/>
        <v>0</v>
      </c>
      <c r="I1800">
        <v>14001</v>
      </c>
      <c r="J1800">
        <f t="shared" si="154"/>
        <v>525</v>
      </c>
      <c r="L1800" s="1" t="str">
        <f t="shared" si="156"/>
        <v>[{"bid":14001,"type":4,"num":525}]</v>
      </c>
    </row>
    <row r="1801" spans="1:12" x14ac:dyDescent="0.2">
      <c r="A1801">
        <f>static_pve_stage!A1801</f>
        <v>60405</v>
      </c>
      <c r="B1801">
        <f>static_pve_stage!B1801</f>
        <v>60406</v>
      </c>
      <c r="C1801" t="str">
        <f>static_pve_stage!C1801</f>
        <v>当前波数 5/20</v>
      </c>
      <c r="E1801">
        <f t="shared" si="157"/>
        <v>15006</v>
      </c>
      <c r="F1801">
        <f t="shared" si="152"/>
        <v>0</v>
      </c>
      <c r="G1801">
        <f t="shared" si="155"/>
        <v>16009</v>
      </c>
      <c r="H1801">
        <f t="shared" si="153"/>
        <v>0</v>
      </c>
      <c r="I1801">
        <v>14001</v>
      </c>
      <c r="J1801">
        <f t="shared" si="154"/>
        <v>875</v>
      </c>
      <c r="L1801" s="1" t="str">
        <f t="shared" si="156"/>
        <v>[{"bid":14001,"type":4,"num":875}]</v>
      </c>
    </row>
    <row r="1802" spans="1:12" x14ac:dyDescent="0.2">
      <c r="A1802">
        <f>static_pve_stage!A1802</f>
        <v>60406</v>
      </c>
      <c r="B1802">
        <f>static_pve_stage!B1802</f>
        <v>60407</v>
      </c>
      <c r="C1802" t="str">
        <f>static_pve_stage!C1802</f>
        <v>当前波数 6/20</v>
      </c>
      <c r="E1802">
        <f t="shared" si="157"/>
        <v>15006</v>
      </c>
      <c r="F1802">
        <f t="shared" si="152"/>
        <v>1</v>
      </c>
      <c r="G1802">
        <f t="shared" si="155"/>
        <v>16009</v>
      </c>
      <c r="H1802">
        <f t="shared" si="153"/>
        <v>0</v>
      </c>
      <c r="I1802">
        <v>14001</v>
      </c>
      <c r="J1802">
        <f t="shared" si="154"/>
        <v>1225</v>
      </c>
      <c r="L1802" s="1" t="str">
        <f t="shared" si="156"/>
        <v>[{"bid":15006,"type":5,"num":1},{"bid":14001,"type":4,"num":1225}]</v>
      </c>
    </row>
    <row r="1803" spans="1:12" x14ac:dyDescent="0.2">
      <c r="A1803">
        <f>static_pve_stage!A1803</f>
        <v>60407</v>
      </c>
      <c r="B1803">
        <f>static_pve_stage!B1803</f>
        <v>60408</v>
      </c>
      <c r="C1803" t="str">
        <f>static_pve_stage!C1803</f>
        <v>当前波数 7/20</v>
      </c>
      <c r="E1803">
        <f t="shared" si="157"/>
        <v>15006</v>
      </c>
      <c r="F1803">
        <f t="shared" si="152"/>
        <v>1</v>
      </c>
      <c r="G1803">
        <f t="shared" si="155"/>
        <v>16009</v>
      </c>
      <c r="H1803">
        <f t="shared" si="153"/>
        <v>0</v>
      </c>
      <c r="I1803">
        <v>14001</v>
      </c>
      <c r="J1803">
        <f t="shared" si="154"/>
        <v>1575</v>
      </c>
      <c r="L1803" s="1" t="str">
        <f t="shared" si="156"/>
        <v>[{"bid":15006,"type":5,"num":1},{"bid":14001,"type":4,"num":1575}]</v>
      </c>
    </row>
    <row r="1804" spans="1:12" x14ac:dyDescent="0.2">
      <c r="A1804">
        <f>static_pve_stage!A1804</f>
        <v>60408</v>
      </c>
      <c r="B1804">
        <f>static_pve_stage!B1804</f>
        <v>60409</v>
      </c>
      <c r="C1804" t="str">
        <f>static_pve_stage!C1804</f>
        <v>当前波数 8/20</v>
      </c>
      <c r="E1804">
        <f t="shared" si="157"/>
        <v>15006</v>
      </c>
      <c r="F1804">
        <f t="shared" si="152"/>
        <v>1</v>
      </c>
      <c r="G1804">
        <f t="shared" si="155"/>
        <v>16009</v>
      </c>
      <c r="H1804">
        <f t="shared" si="153"/>
        <v>0</v>
      </c>
      <c r="I1804">
        <v>14001</v>
      </c>
      <c r="J1804">
        <f t="shared" si="154"/>
        <v>1925</v>
      </c>
      <c r="L1804" s="1" t="str">
        <f t="shared" si="156"/>
        <v>[{"bid":15006,"type":5,"num":1},{"bid":14001,"type":4,"num":1925}]</v>
      </c>
    </row>
    <row r="1805" spans="1:12" x14ac:dyDescent="0.2">
      <c r="A1805">
        <f>static_pve_stage!A1805</f>
        <v>60409</v>
      </c>
      <c r="B1805">
        <f>static_pve_stage!B1805</f>
        <v>60410</v>
      </c>
      <c r="C1805" t="str">
        <f>static_pve_stage!C1805</f>
        <v>当前波数 9/20</v>
      </c>
      <c r="E1805">
        <f t="shared" si="157"/>
        <v>15006</v>
      </c>
      <c r="F1805">
        <f t="shared" si="152"/>
        <v>2</v>
      </c>
      <c r="G1805">
        <f t="shared" si="155"/>
        <v>16009</v>
      </c>
      <c r="H1805">
        <f t="shared" si="153"/>
        <v>0</v>
      </c>
      <c r="I1805">
        <v>14001</v>
      </c>
      <c r="J1805">
        <f t="shared" si="154"/>
        <v>2275</v>
      </c>
      <c r="L1805" s="1" t="str">
        <f t="shared" si="156"/>
        <v>[{"bid":15006,"type":5,"num":2},{"bid":14001,"type":4,"num":2275}]</v>
      </c>
    </row>
    <row r="1806" spans="1:12" x14ac:dyDescent="0.2">
      <c r="A1806">
        <f>static_pve_stage!A1806</f>
        <v>60410</v>
      </c>
      <c r="B1806">
        <f>static_pve_stage!B1806</f>
        <v>60411</v>
      </c>
      <c r="C1806" t="str">
        <f>static_pve_stage!C1806</f>
        <v>当前波数 10/20\n下一波BOSS</v>
      </c>
      <c r="E1806">
        <f t="shared" si="157"/>
        <v>15006</v>
      </c>
      <c r="F1806">
        <f t="shared" si="152"/>
        <v>2</v>
      </c>
      <c r="G1806">
        <f t="shared" si="155"/>
        <v>16009</v>
      </c>
      <c r="H1806">
        <f t="shared" si="153"/>
        <v>0</v>
      </c>
      <c r="I1806">
        <v>14001</v>
      </c>
      <c r="J1806">
        <f t="shared" si="154"/>
        <v>2625</v>
      </c>
      <c r="L1806" s="1" t="str">
        <f t="shared" si="156"/>
        <v>[{"bid":15006,"type":5,"num":2},{"bid":14001,"type":4,"num":2625}]</v>
      </c>
    </row>
    <row r="1807" spans="1:12" x14ac:dyDescent="0.2">
      <c r="A1807">
        <f>static_pve_stage!A1807</f>
        <v>60411</v>
      </c>
      <c r="B1807">
        <f>static_pve_stage!B1807</f>
        <v>60412</v>
      </c>
      <c r="C1807" t="str">
        <f>static_pve_stage!C1807</f>
        <v>BOSS波\n需击杀所有怪物</v>
      </c>
      <c r="E1807">
        <f t="shared" si="157"/>
        <v>15006</v>
      </c>
      <c r="F1807">
        <f t="shared" si="152"/>
        <v>2</v>
      </c>
      <c r="G1807">
        <f t="shared" si="155"/>
        <v>16009</v>
      </c>
      <c r="H1807">
        <f t="shared" si="153"/>
        <v>1</v>
      </c>
      <c r="I1807">
        <v>14001</v>
      </c>
      <c r="J1807">
        <f t="shared" si="154"/>
        <v>2975</v>
      </c>
      <c r="L1807" s="1" t="str">
        <f t="shared" si="156"/>
        <v>[{"bid":15006,"type":5,"num":2},{"bid":16009,"type":6,"num":1},{"bid":14001,"type":4,"num":2975}]</v>
      </c>
    </row>
    <row r="1808" spans="1:12" x14ac:dyDescent="0.2">
      <c r="A1808">
        <f>static_pve_stage!A1808</f>
        <v>60412</v>
      </c>
      <c r="B1808">
        <f>static_pve_stage!B1808</f>
        <v>60413</v>
      </c>
      <c r="C1808" t="str">
        <f>static_pve_stage!C1808</f>
        <v>当前波数 11/20</v>
      </c>
      <c r="E1808">
        <f t="shared" si="157"/>
        <v>15006</v>
      </c>
      <c r="F1808">
        <f t="shared" si="152"/>
        <v>3</v>
      </c>
      <c r="G1808">
        <f t="shared" si="155"/>
        <v>16009</v>
      </c>
      <c r="H1808">
        <f t="shared" si="153"/>
        <v>1</v>
      </c>
      <c r="I1808">
        <v>14001</v>
      </c>
      <c r="J1808">
        <f t="shared" si="154"/>
        <v>3325</v>
      </c>
      <c r="L1808" s="1" t="str">
        <f t="shared" si="156"/>
        <v>[{"bid":15006,"type":5,"num":3},{"bid":16009,"type":6,"num":1},{"bid":14001,"type":4,"num":3325}]</v>
      </c>
    </row>
    <row r="1809" spans="1:12" x14ac:dyDescent="0.2">
      <c r="A1809">
        <f>static_pve_stage!A1809</f>
        <v>60413</v>
      </c>
      <c r="B1809">
        <f>static_pve_stage!B1809</f>
        <v>60414</v>
      </c>
      <c r="C1809" t="str">
        <f>static_pve_stage!C1809</f>
        <v>当前波数 12/20</v>
      </c>
      <c r="E1809">
        <f t="shared" si="157"/>
        <v>15006</v>
      </c>
      <c r="F1809">
        <f t="shared" si="152"/>
        <v>3</v>
      </c>
      <c r="G1809">
        <f t="shared" si="155"/>
        <v>16009</v>
      </c>
      <c r="H1809">
        <f t="shared" si="153"/>
        <v>1</v>
      </c>
      <c r="I1809">
        <v>14001</v>
      </c>
      <c r="J1809">
        <f t="shared" si="154"/>
        <v>3675</v>
      </c>
      <c r="L1809" s="1" t="str">
        <f t="shared" si="156"/>
        <v>[{"bid":15006,"type":5,"num":3},{"bid":16009,"type":6,"num":1},{"bid":14001,"type":4,"num":3675}]</v>
      </c>
    </row>
    <row r="1810" spans="1:12" x14ac:dyDescent="0.2">
      <c r="A1810">
        <f>static_pve_stage!A1810</f>
        <v>60414</v>
      </c>
      <c r="B1810">
        <f>static_pve_stage!B1810</f>
        <v>60415</v>
      </c>
      <c r="C1810" t="str">
        <f>static_pve_stage!C1810</f>
        <v>当前波数 13/20</v>
      </c>
      <c r="E1810">
        <f t="shared" si="157"/>
        <v>15006</v>
      </c>
      <c r="F1810">
        <f t="shared" si="152"/>
        <v>4</v>
      </c>
      <c r="G1810">
        <f t="shared" si="155"/>
        <v>16009</v>
      </c>
      <c r="H1810">
        <f t="shared" si="153"/>
        <v>1</v>
      </c>
      <c r="I1810">
        <v>14001</v>
      </c>
      <c r="J1810">
        <f t="shared" si="154"/>
        <v>4025</v>
      </c>
      <c r="L1810" s="1" t="str">
        <f t="shared" si="156"/>
        <v>[{"bid":15006,"type":5,"num":4},{"bid":16009,"type":6,"num":1},{"bid":14001,"type":4,"num":4025}]</v>
      </c>
    </row>
    <row r="1811" spans="1:12" x14ac:dyDescent="0.2">
      <c r="A1811">
        <f>static_pve_stage!A1811</f>
        <v>60415</v>
      </c>
      <c r="B1811">
        <f>static_pve_stage!B1811</f>
        <v>60416</v>
      </c>
      <c r="C1811" t="str">
        <f>static_pve_stage!C1811</f>
        <v>当前波数 14/20</v>
      </c>
      <c r="E1811">
        <f t="shared" si="157"/>
        <v>15006</v>
      </c>
      <c r="F1811">
        <f t="shared" si="152"/>
        <v>4</v>
      </c>
      <c r="G1811">
        <f t="shared" si="155"/>
        <v>16009</v>
      </c>
      <c r="H1811">
        <f t="shared" si="153"/>
        <v>1</v>
      </c>
      <c r="I1811">
        <v>14001</v>
      </c>
      <c r="J1811">
        <f t="shared" si="154"/>
        <v>4375</v>
      </c>
      <c r="L1811" s="1" t="str">
        <f t="shared" si="156"/>
        <v>[{"bid":15006,"type":5,"num":4},{"bid":16009,"type":6,"num":1},{"bid":14001,"type":4,"num":4375}]</v>
      </c>
    </row>
    <row r="1812" spans="1:12" x14ac:dyDescent="0.2">
      <c r="A1812">
        <f>static_pve_stage!A1812</f>
        <v>60416</v>
      </c>
      <c r="B1812">
        <f>static_pve_stage!B1812</f>
        <v>60417</v>
      </c>
      <c r="C1812" t="str">
        <f>static_pve_stage!C1812</f>
        <v>当前波数 15/20</v>
      </c>
      <c r="E1812">
        <f t="shared" si="157"/>
        <v>15006</v>
      </c>
      <c r="F1812">
        <f t="shared" si="152"/>
        <v>4</v>
      </c>
      <c r="G1812">
        <f t="shared" si="155"/>
        <v>16009</v>
      </c>
      <c r="H1812">
        <f t="shared" si="153"/>
        <v>1</v>
      </c>
      <c r="I1812">
        <v>14001</v>
      </c>
      <c r="J1812">
        <f t="shared" si="154"/>
        <v>4725</v>
      </c>
      <c r="L1812" s="1" t="str">
        <f t="shared" si="156"/>
        <v>[{"bid":15006,"type":5,"num":4},{"bid":16009,"type":6,"num":1},{"bid":14001,"type":4,"num":4725}]</v>
      </c>
    </row>
    <row r="1813" spans="1:12" x14ac:dyDescent="0.2">
      <c r="A1813">
        <f>static_pve_stage!A1813</f>
        <v>60417</v>
      </c>
      <c r="B1813">
        <f>static_pve_stage!B1813</f>
        <v>60418</v>
      </c>
      <c r="C1813" t="str">
        <f>static_pve_stage!C1813</f>
        <v>当前波数 16/20\n下一波BOSS</v>
      </c>
      <c r="E1813">
        <f t="shared" si="157"/>
        <v>15006</v>
      </c>
      <c r="F1813">
        <f t="shared" si="152"/>
        <v>5</v>
      </c>
      <c r="G1813">
        <f t="shared" si="155"/>
        <v>16009</v>
      </c>
      <c r="H1813">
        <f t="shared" si="153"/>
        <v>1</v>
      </c>
      <c r="I1813">
        <v>14001</v>
      </c>
      <c r="J1813">
        <f t="shared" si="154"/>
        <v>5075</v>
      </c>
      <c r="L1813" s="1" t="str">
        <f t="shared" si="156"/>
        <v>[{"bid":15006,"type":5,"num":5},{"bid":16009,"type":6,"num":1},{"bid":14001,"type":4,"num":5075}]</v>
      </c>
    </row>
    <row r="1814" spans="1:12" x14ac:dyDescent="0.2">
      <c r="A1814">
        <f>static_pve_stage!A1814</f>
        <v>60418</v>
      </c>
      <c r="B1814">
        <f>static_pve_stage!B1814</f>
        <v>60419</v>
      </c>
      <c r="C1814" t="str">
        <f>static_pve_stage!C1814</f>
        <v>BOSS波\n需击杀所有怪物</v>
      </c>
      <c r="E1814">
        <f t="shared" si="157"/>
        <v>15006</v>
      </c>
      <c r="F1814">
        <f t="shared" si="152"/>
        <v>5</v>
      </c>
      <c r="G1814">
        <f t="shared" si="155"/>
        <v>16009</v>
      </c>
      <c r="H1814">
        <f t="shared" si="153"/>
        <v>1</v>
      </c>
      <c r="I1814">
        <v>14001</v>
      </c>
      <c r="J1814">
        <f t="shared" si="154"/>
        <v>5425</v>
      </c>
      <c r="L1814" s="1" t="str">
        <f t="shared" si="156"/>
        <v>[{"bid":15006,"type":5,"num":5},{"bid":16009,"type":6,"num":1},{"bid":14001,"type":4,"num":5425}]</v>
      </c>
    </row>
    <row r="1815" spans="1:12" x14ac:dyDescent="0.2">
      <c r="A1815">
        <f>static_pve_stage!A1815</f>
        <v>60419</v>
      </c>
      <c r="B1815">
        <f>static_pve_stage!B1815</f>
        <v>60420</v>
      </c>
      <c r="C1815" t="str">
        <f>static_pve_stage!C1815</f>
        <v>当前波数 17/20</v>
      </c>
      <c r="E1815">
        <f t="shared" si="157"/>
        <v>15006</v>
      </c>
      <c r="F1815">
        <f t="shared" si="152"/>
        <v>5</v>
      </c>
      <c r="G1815">
        <f t="shared" si="155"/>
        <v>16009</v>
      </c>
      <c r="H1815">
        <f t="shared" si="153"/>
        <v>2</v>
      </c>
      <c r="I1815">
        <v>14001</v>
      </c>
      <c r="J1815">
        <f t="shared" si="154"/>
        <v>5775</v>
      </c>
      <c r="L1815" s="1" t="str">
        <f t="shared" si="156"/>
        <v>[{"bid":15006,"type":5,"num":5},{"bid":16009,"type":6,"num":2},{"bid":14001,"type":4,"num":5775}]</v>
      </c>
    </row>
    <row r="1816" spans="1:12" x14ac:dyDescent="0.2">
      <c r="A1816">
        <f>static_pve_stage!A1816</f>
        <v>60420</v>
      </c>
      <c r="B1816">
        <f>static_pve_stage!B1816</f>
        <v>60421</v>
      </c>
      <c r="C1816" t="str">
        <f>static_pve_stage!C1816</f>
        <v>当前波数 18/20</v>
      </c>
      <c r="E1816">
        <f t="shared" si="157"/>
        <v>15006</v>
      </c>
      <c r="F1816">
        <f t="shared" si="152"/>
        <v>6</v>
      </c>
      <c r="G1816">
        <f t="shared" si="155"/>
        <v>16009</v>
      </c>
      <c r="H1816">
        <f t="shared" si="153"/>
        <v>2</v>
      </c>
      <c r="I1816">
        <v>14001</v>
      </c>
      <c r="J1816">
        <f t="shared" si="154"/>
        <v>6125</v>
      </c>
      <c r="L1816" s="1" t="str">
        <f t="shared" si="156"/>
        <v>[{"bid":15006,"type":5,"num":6},{"bid":16009,"type":6,"num":2},{"bid":14001,"type":4,"num":6125}]</v>
      </c>
    </row>
    <row r="1817" spans="1:12" x14ac:dyDescent="0.2">
      <c r="A1817">
        <f>static_pve_stage!A1817</f>
        <v>60421</v>
      </c>
      <c r="B1817">
        <f>static_pve_stage!B1817</f>
        <v>60422</v>
      </c>
      <c r="C1817" t="str">
        <f>static_pve_stage!C1817</f>
        <v>当前波数 19/20</v>
      </c>
      <c r="E1817">
        <f t="shared" si="157"/>
        <v>15006</v>
      </c>
      <c r="F1817">
        <f t="shared" si="152"/>
        <v>6</v>
      </c>
      <c r="G1817">
        <f t="shared" si="155"/>
        <v>16009</v>
      </c>
      <c r="H1817">
        <f t="shared" si="153"/>
        <v>2</v>
      </c>
      <c r="I1817">
        <v>14001</v>
      </c>
      <c r="J1817">
        <f t="shared" si="154"/>
        <v>6475</v>
      </c>
      <c r="L1817" s="1" t="str">
        <f t="shared" si="156"/>
        <v>[{"bid":15006,"type":5,"num":6},{"bid":16009,"type":6,"num":2},{"bid":14001,"type":4,"num":6475}]</v>
      </c>
    </row>
    <row r="1818" spans="1:12" x14ac:dyDescent="0.2">
      <c r="A1818">
        <f>static_pve_stage!A1818</f>
        <v>60422</v>
      </c>
      <c r="B1818">
        <f>static_pve_stage!B1818</f>
        <v>60423</v>
      </c>
      <c r="C1818" t="str">
        <f>static_pve_stage!C1818</f>
        <v>当前波数 20/20\n下一波BOSS</v>
      </c>
      <c r="E1818">
        <f t="shared" si="157"/>
        <v>15006</v>
      </c>
      <c r="F1818">
        <f t="shared" si="152"/>
        <v>6</v>
      </c>
      <c r="G1818">
        <f t="shared" si="155"/>
        <v>16009</v>
      </c>
      <c r="H1818">
        <f t="shared" si="153"/>
        <v>2</v>
      </c>
      <c r="I1818">
        <v>14001</v>
      </c>
      <c r="J1818">
        <f t="shared" si="154"/>
        <v>6825</v>
      </c>
      <c r="L1818" s="1" t="str">
        <f t="shared" si="156"/>
        <v>[{"bid":15006,"type":5,"num":6},{"bid":16009,"type":6,"num":2},{"bid":14001,"type":4,"num":6825}]</v>
      </c>
    </row>
    <row r="1819" spans="1:12" x14ac:dyDescent="0.2">
      <c r="A1819">
        <f>static_pve_stage!A1819</f>
        <v>60423</v>
      </c>
      <c r="B1819">
        <f>static_pve_stage!B1819</f>
        <v>-1</v>
      </c>
      <c r="C1819" t="str">
        <f>static_pve_stage!C1819</f>
        <v>BOSS波\n需击杀所有怪物</v>
      </c>
      <c r="E1819">
        <f t="shared" si="157"/>
        <v>15006</v>
      </c>
      <c r="F1819">
        <f t="shared" si="152"/>
        <v>7</v>
      </c>
      <c r="G1819">
        <f t="shared" si="155"/>
        <v>16009</v>
      </c>
      <c r="H1819">
        <f t="shared" si="153"/>
        <v>2</v>
      </c>
      <c r="I1819">
        <v>14001</v>
      </c>
      <c r="J1819">
        <f t="shared" si="154"/>
        <v>7000</v>
      </c>
      <c r="L1819" s="1" t="str">
        <f t="shared" si="156"/>
        <v>[{"bid":15006,"type":5,"num":7},{"bid":16009,"type":6,"num":2},{"bid":14001,"type":4,"num":7000}]</v>
      </c>
    </row>
    <row r="1820" spans="1:12" x14ac:dyDescent="0.2">
      <c r="A1820">
        <f>static_pve_stage!A1820</f>
        <v>60501</v>
      </c>
      <c r="B1820">
        <f>static_pve_stage!B1820</f>
        <v>60502</v>
      </c>
      <c r="C1820" t="str">
        <f>static_pve_stage!C1820</f>
        <v>当前波数 1/20</v>
      </c>
      <c r="E1820">
        <f t="shared" si="157"/>
        <v>15006</v>
      </c>
      <c r="F1820">
        <f t="shared" ref="F1820:F1883" si="158">F1475</f>
        <v>0</v>
      </c>
      <c r="G1820">
        <f t="shared" si="155"/>
        <v>16009</v>
      </c>
      <c r="H1820">
        <f t="shared" ref="H1820:H1883" si="159">H1475</f>
        <v>0</v>
      </c>
      <c r="I1820">
        <v>14001</v>
      </c>
      <c r="J1820">
        <f t="shared" ref="J1820:J1883" si="160">J1475</f>
        <v>0</v>
      </c>
      <c r="L1820" s="1" t="str">
        <f t="shared" si="156"/>
        <v>[]</v>
      </c>
    </row>
    <row r="1821" spans="1:12" x14ac:dyDescent="0.2">
      <c r="A1821">
        <f>static_pve_stage!A1821</f>
        <v>60502</v>
      </c>
      <c r="B1821">
        <f>static_pve_stage!B1821</f>
        <v>60503</v>
      </c>
      <c r="C1821" t="str">
        <f>static_pve_stage!C1821</f>
        <v>当前波数 2/20</v>
      </c>
      <c r="E1821">
        <f t="shared" si="157"/>
        <v>15006</v>
      </c>
      <c r="F1821">
        <f t="shared" si="158"/>
        <v>0</v>
      </c>
      <c r="G1821">
        <f t="shared" ref="G1821:G1884" si="161">G1476+1</f>
        <v>16009</v>
      </c>
      <c r="H1821">
        <f t="shared" si="159"/>
        <v>0</v>
      </c>
      <c r="I1821">
        <v>14001</v>
      </c>
      <c r="J1821">
        <f t="shared" si="160"/>
        <v>200</v>
      </c>
      <c r="L1821" s="1" t="str">
        <f t="shared" ref="L1821:L1884" si="162">"["&amp;IF(F1821=0,"","{""bid"":"&amp;E1821&amp;",""type"":5,""num"":"&amp;F1821&amp;"},")&amp;IF(H1821=0,"","{""bid"":"&amp;G1821&amp;",""type"":6,""num"":"&amp;H1821&amp;"},")&amp;IF(J1821=0,"","{""bid"":"&amp;I1821&amp;",""type"":4,""num"":"&amp;J1821&amp;"}")&amp;"]"</f>
        <v>[{"bid":14001,"type":4,"num":200}]</v>
      </c>
    </row>
    <row r="1822" spans="1:12" x14ac:dyDescent="0.2">
      <c r="A1822">
        <f>static_pve_stage!A1822</f>
        <v>60503</v>
      </c>
      <c r="B1822">
        <f>static_pve_stage!B1822</f>
        <v>60504</v>
      </c>
      <c r="C1822" t="str">
        <f>static_pve_stage!C1822</f>
        <v>当前波数 3/20</v>
      </c>
      <c r="E1822">
        <f t="shared" si="157"/>
        <v>15006</v>
      </c>
      <c r="F1822">
        <f t="shared" si="158"/>
        <v>0</v>
      </c>
      <c r="G1822">
        <f t="shared" si="161"/>
        <v>16009</v>
      </c>
      <c r="H1822">
        <f t="shared" si="159"/>
        <v>0</v>
      </c>
      <c r="I1822">
        <v>14001</v>
      </c>
      <c r="J1822">
        <f t="shared" si="160"/>
        <v>400</v>
      </c>
      <c r="L1822" s="1" t="str">
        <f t="shared" si="162"/>
        <v>[{"bid":14001,"type":4,"num":400}]</v>
      </c>
    </row>
    <row r="1823" spans="1:12" x14ac:dyDescent="0.2">
      <c r="A1823">
        <f>static_pve_stage!A1823</f>
        <v>60504</v>
      </c>
      <c r="B1823">
        <f>static_pve_stage!B1823</f>
        <v>60505</v>
      </c>
      <c r="C1823" t="str">
        <f>static_pve_stage!C1823</f>
        <v>当前波数 4/20</v>
      </c>
      <c r="E1823">
        <f t="shared" si="157"/>
        <v>15006</v>
      </c>
      <c r="F1823">
        <f t="shared" si="158"/>
        <v>0</v>
      </c>
      <c r="G1823">
        <f t="shared" si="161"/>
        <v>16009</v>
      </c>
      <c r="H1823">
        <f t="shared" si="159"/>
        <v>0</v>
      </c>
      <c r="I1823">
        <v>14001</v>
      </c>
      <c r="J1823">
        <f t="shared" si="160"/>
        <v>600</v>
      </c>
      <c r="L1823" s="1" t="str">
        <f t="shared" si="162"/>
        <v>[{"bid":14001,"type":4,"num":600}]</v>
      </c>
    </row>
    <row r="1824" spans="1:12" x14ac:dyDescent="0.2">
      <c r="A1824">
        <f>static_pve_stage!A1824</f>
        <v>60505</v>
      </c>
      <c r="B1824">
        <f>static_pve_stage!B1824</f>
        <v>60506</v>
      </c>
      <c r="C1824" t="str">
        <f>static_pve_stage!C1824</f>
        <v>当前波数 5/20</v>
      </c>
      <c r="E1824">
        <f t="shared" si="157"/>
        <v>15006</v>
      </c>
      <c r="F1824">
        <f t="shared" si="158"/>
        <v>1</v>
      </c>
      <c r="G1824">
        <f t="shared" si="161"/>
        <v>16009</v>
      </c>
      <c r="H1824">
        <f t="shared" si="159"/>
        <v>0</v>
      </c>
      <c r="I1824">
        <v>14001</v>
      </c>
      <c r="J1824">
        <f t="shared" si="160"/>
        <v>1000</v>
      </c>
      <c r="L1824" s="1" t="str">
        <f t="shared" si="162"/>
        <v>[{"bid":15006,"type":5,"num":1},{"bid":14001,"type":4,"num":1000}]</v>
      </c>
    </row>
    <row r="1825" spans="1:12" x14ac:dyDescent="0.2">
      <c r="A1825">
        <f>static_pve_stage!A1825</f>
        <v>60506</v>
      </c>
      <c r="B1825">
        <f>static_pve_stage!B1825</f>
        <v>60507</v>
      </c>
      <c r="C1825" t="str">
        <f>static_pve_stage!C1825</f>
        <v>当前波数 6/20</v>
      </c>
      <c r="E1825">
        <f t="shared" si="157"/>
        <v>15006</v>
      </c>
      <c r="F1825">
        <f t="shared" si="158"/>
        <v>1</v>
      </c>
      <c r="G1825">
        <f t="shared" si="161"/>
        <v>16009</v>
      </c>
      <c r="H1825">
        <f t="shared" si="159"/>
        <v>0</v>
      </c>
      <c r="I1825">
        <v>14001</v>
      </c>
      <c r="J1825">
        <f t="shared" si="160"/>
        <v>1400</v>
      </c>
      <c r="L1825" s="1" t="str">
        <f t="shared" si="162"/>
        <v>[{"bid":15006,"type":5,"num":1},{"bid":14001,"type":4,"num":1400}]</v>
      </c>
    </row>
    <row r="1826" spans="1:12" x14ac:dyDescent="0.2">
      <c r="A1826">
        <f>static_pve_stage!A1826</f>
        <v>60507</v>
      </c>
      <c r="B1826">
        <f>static_pve_stage!B1826</f>
        <v>60508</v>
      </c>
      <c r="C1826" t="str">
        <f>static_pve_stage!C1826</f>
        <v>当前波数 7/20</v>
      </c>
      <c r="E1826">
        <f t="shared" si="157"/>
        <v>15006</v>
      </c>
      <c r="F1826">
        <f t="shared" si="158"/>
        <v>1</v>
      </c>
      <c r="G1826">
        <f t="shared" si="161"/>
        <v>16009</v>
      </c>
      <c r="H1826">
        <f t="shared" si="159"/>
        <v>0</v>
      </c>
      <c r="I1826">
        <v>14001</v>
      </c>
      <c r="J1826">
        <f t="shared" si="160"/>
        <v>1800</v>
      </c>
      <c r="L1826" s="1" t="str">
        <f t="shared" si="162"/>
        <v>[{"bid":15006,"type":5,"num":1},{"bid":14001,"type":4,"num":1800}]</v>
      </c>
    </row>
    <row r="1827" spans="1:12" x14ac:dyDescent="0.2">
      <c r="A1827">
        <f>static_pve_stage!A1827</f>
        <v>60508</v>
      </c>
      <c r="B1827">
        <f>static_pve_stage!B1827</f>
        <v>60509</v>
      </c>
      <c r="C1827" t="str">
        <f>static_pve_stage!C1827</f>
        <v>当前波数 8/20</v>
      </c>
      <c r="E1827">
        <f t="shared" si="157"/>
        <v>15006</v>
      </c>
      <c r="F1827">
        <f t="shared" si="158"/>
        <v>2</v>
      </c>
      <c r="G1827">
        <f t="shared" si="161"/>
        <v>16009</v>
      </c>
      <c r="H1827">
        <f t="shared" si="159"/>
        <v>0</v>
      </c>
      <c r="I1827">
        <v>14001</v>
      </c>
      <c r="J1827">
        <f t="shared" si="160"/>
        <v>2200</v>
      </c>
      <c r="L1827" s="1" t="str">
        <f t="shared" si="162"/>
        <v>[{"bid":15006,"type":5,"num":2},{"bid":14001,"type":4,"num":2200}]</v>
      </c>
    </row>
    <row r="1828" spans="1:12" x14ac:dyDescent="0.2">
      <c r="A1828">
        <f>static_pve_stage!A1828</f>
        <v>60509</v>
      </c>
      <c r="B1828">
        <f>static_pve_stage!B1828</f>
        <v>60510</v>
      </c>
      <c r="C1828" t="str">
        <f>static_pve_stage!C1828</f>
        <v>当前波数 9/20</v>
      </c>
      <c r="E1828">
        <f t="shared" si="157"/>
        <v>15006</v>
      </c>
      <c r="F1828">
        <f t="shared" si="158"/>
        <v>2</v>
      </c>
      <c r="G1828">
        <f t="shared" si="161"/>
        <v>16009</v>
      </c>
      <c r="H1828">
        <f t="shared" si="159"/>
        <v>0</v>
      </c>
      <c r="I1828">
        <v>14001</v>
      </c>
      <c r="J1828">
        <f t="shared" si="160"/>
        <v>2600</v>
      </c>
      <c r="L1828" s="1" t="str">
        <f t="shared" si="162"/>
        <v>[{"bid":15006,"type":5,"num":2},{"bid":14001,"type":4,"num":2600}]</v>
      </c>
    </row>
    <row r="1829" spans="1:12" x14ac:dyDescent="0.2">
      <c r="A1829">
        <f>static_pve_stage!A1829</f>
        <v>60510</v>
      </c>
      <c r="B1829">
        <f>static_pve_stage!B1829</f>
        <v>60511</v>
      </c>
      <c r="C1829" t="str">
        <f>static_pve_stage!C1829</f>
        <v>当前波数 10/20\n下一波BOSS</v>
      </c>
      <c r="E1829">
        <f t="shared" si="157"/>
        <v>15006</v>
      </c>
      <c r="F1829">
        <f t="shared" si="158"/>
        <v>3</v>
      </c>
      <c r="G1829">
        <f t="shared" si="161"/>
        <v>16009</v>
      </c>
      <c r="H1829">
        <f t="shared" si="159"/>
        <v>1</v>
      </c>
      <c r="I1829">
        <v>14001</v>
      </c>
      <c r="J1829">
        <f t="shared" si="160"/>
        <v>3000</v>
      </c>
      <c r="L1829" s="1" t="str">
        <f t="shared" si="162"/>
        <v>[{"bid":15006,"type":5,"num":3},{"bid":16009,"type":6,"num":1},{"bid":14001,"type":4,"num":3000}]</v>
      </c>
    </row>
    <row r="1830" spans="1:12" x14ac:dyDescent="0.2">
      <c r="A1830">
        <f>static_pve_stage!A1830</f>
        <v>60511</v>
      </c>
      <c r="B1830">
        <f>static_pve_stage!B1830</f>
        <v>60512</v>
      </c>
      <c r="C1830" t="str">
        <f>static_pve_stage!C1830</f>
        <v>BOSS波\n需击杀所有怪物</v>
      </c>
      <c r="E1830">
        <f t="shared" si="157"/>
        <v>15006</v>
      </c>
      <c r="F1830">
        <f t="shared" si="158"/>
        <v>3</v>
      </c>
      <c r="G1830">
        <f t="shared" si="161"/>
        <v>16009</v>
      </c>
      <c r="H1830">
        <f t="shared" si="159"/>
        <v>1</v>
      </c>
      <c r="I1830">
        <v>14001</v>
      </c>
      <c r="J1830">
        <f t="shared" si="160"/>
        <v>3400</v>
      </c>
      <c r="L1830" s="1" t="str">
        <f t="shared" si="162"/>
        <v>[{"bid":15006,"type":5,"num":3},{"bid":16009,"type":6,"num":1},{"bid":14001,"type":4,"num":3400}]</v>
      </c>
    </row>
    <row r="1831" spans="1:12" x14ac:dyDescent="0.2">
      <c r="A1831">
        <f>static_pve_stage!A1831</f>
        <v>60512</v>
      </c>
      <c r="B1831">
        <f>static_pve_stage!B1831</f>
        <v>60513</v>
      </c>
      <c r="C1831" t="str">
        <f>static_pve_stage!C1831</f>
        <v>当前波数 11/20</v>
      </c>
      <c r="E1831">
        <f t="shared" si="157"/>
        <v>15006</v>
      </c>
      <c r="F1831">
        <f t="shared" si="158"/>
        <v>3</v>
      </c>
      <c r="G1831">
        <f t="shared" si="161"/>
        <v>16009</v>
      </c>
      <c r="H1831">
        <f t="shared" si="159"/>
        <v>1</v>
      </c>
      <c r="I1831">
        <v>14001</v>
      </c>
      <c r="J1831">
        <f t="shared" si="160"/>
        <v>3800</v>
      </c>
      <c r="L1831" s="1" t="str">
        <f t="shared" si="162"/>
        <v>[{"bid":15006,"type":5,"num":3},{"bid":16009,"type":6,"num":1},{"bid":14001,"type":4,"num":3800}]</v>
      </c>
    </row>
    <row r="1832" spans="1:12" x14ac:dyDescent="0.2">
      <c r="A1832">
        <f>static_pve_stage!A1832</f>
        <v>60513</v>
      </c>
      <c r="B1832">
        <f>static_pve_stage!B1832</f>
        <v>60514</v>
      </c>
      <c r="C1832" t="str">
        <f>static_pve_stage!C1832</f>
        <v>当前波数 12/20</v>
      </c>
      <c r="E1832">
        <f t="shared" si="157"/>
        <v>15006</v>
      </c>
      <c r="F1832">
        <f t="shared" si="158"/>
        <v>4</v>
      </c>
      <c r="G1832">
        <f t="shared" si="161"/>
        <v>16009</v>
      </c>
      <c r="H1832">
        <f t="shared" si="159"/>
        <v>1</v>
      </c>
      <c r="I1832">
        <v>14001</v>
      </c>
      <c r="J1832">
        <f t="shared" si="160"/>
        <v>4200</v>
      </c>
      <c r="L1832" s="1" t="str">
        <f t="shared" si="162"/>
        <v>[{"bid":15006,"type":5,"num":4},{"bid":16009,"type":6,"num":1},{"bid":14001,"type":4,"num":4200}]</v>
      </c>
    </row>
    <row r="1833" spans="1:12" x14ac:dyDescent="0.2">
      <c r="A1833">
        <f>static_pve_stage!A1833</f>
        <v>60514</v>
      </c>
      <c r="B1833">
        <f>static_pve_stage!B1833</f>
        <v>60515</v>
      </c>
      <c r="C1833" t="str">
        <f>static_pve_stage!C1833</f>
        <v>当前波数 13/20</v>
      </c>
      <c r="E1833">
        <f t="shared" si="157"/>
        <v>15006</v>
      </c>
      <c r="F1833">
        <f t="shared" si="158"/>
        <v>4</v>
      </c>
      <c r="G1833">
        <f t="shared" si="161"/>
        <v>16009</v>
      </c>
      <c r="H1833">
        <f t="shared" si="159"/>
        <v>1</v>
      </c>
      <c r="I1833">
        <v>14001</v>
      </c>
      <c r="J1833">
        <f t="shared" si="160"/>
        <v>4600</v>
      </c>
      <c r="L1833" s="1" t="str">
        <f t="shared" si="162"/>
        <v>[{"bid":15006,"type":5,"num":4},{"bid":16009,"type":6,"num":1},{"bid":14001,"type":4,"num":4600}]</v>
      </c>
    </row>
    <row r="1834" spans="1:12" x14ac:dyDescent="0.2">
      <c r="A1834">
        <f>static_pve_stage!A1834</f>
        <v>60515</v>
      </c>
      <c r="B1834">
        <f>static_pve_stage!B1834</f>
        <v>60516</v>
      </c>
      <c r="C1834" t="str">
        <f>static_pve_stage!C1834</f>
        <v>当前波数 14/20</v>
      </c>
      <c r="E1834">
        <f t="shared" si="157"/>
        <v>15006</v>
      </c>
      <c r="F1834">
        <f t="shared" si="158"/>
        <v>5</v>
      </c>
      <c r="G1834">
        <f t="shared" si="161"/>
        <v>16009</v>
      </c>
      <c r="H1834">
        <f t="shared" si="159"/>
        <v>1</v>
      </c>
      <c r="I1834">
        <v>14001</v>
      </c>
      <c r="J1834">
        <f t="shared" si="160"/>
        <v>5000</v>
      </c>
      <c r="L1834" s="1" t="str">
        <f t="shared" si="162"/>
        <v>[{"bid":15006,"type":5,"num":5},{"bid":16009,"type":6,"num":1},{"bid":14001,"type":4,"num":5000}]</v>
      </c>
    </row>
    <row r="1835" spans="1:12" x14ac:dyDescent="0.2">
      <c r="A1835">
        <f>static_pve_stage!A1835</f>
        <v>60516</v>
      </c>
      <c r="B1835">
        <f>static_pve_stage!B1835</f>
        <v>60517</v>
      </c>
      <c r="C1835" t="str">
        <f>static_pve_stage!C1835</f>
        <v>当前波数 15/20</v>
      </c>
      <c r="E1835">
        <f t="shared" si="157"/>
        <v>15006</v>
      </c>
      <c r="F1835">
        <f t="shared" si="158"/>
        <v>5</v>
      </c>
      <c r="G1835">
        <f t="shared" si="161"/>
        <v>16009</v>
      </c>
      <c r="H1835">
        <f t="shared" si="159"/>
        <v>1</v>
      </c>
      <c r="I1835">
        <v>14001</v>
      </c>
      <c r="J1835">
        <f t="shared" si="160"/>
        <v>5400</v>
      </c>
      <c r="L1835" s="1" t="str">
        <f t="shared" si="162"/>
        <v>[{"bid":15006,"type":5,"num":5},{"bid":16009,"type":6,"num":1},{"bid":14001,"type":4,"num":5400}]</v>
      </c>
    </row>
    <row r="1836" spans="1:12" x14ac:dyDescent="0.2">
      <c r="A1836">
        <f>static_pve_stage!A1836</f>
        <v>60517</v>
      </c>
      <c r="B1836">
        <f>static_pve_stage!B1836</f>
        <v>60518</v>
      </c>
      <c r="C1836" t="str">
        <f>static_pve_stage!C1836</f>
        <v>当前波数 16/20\n下一波BOSS</v>
      </c>
      <c r="E1836">
        <f t="shared" si="157"/>
        <v>15006</v>
      </c>
      <c r="F1836">
        <f t="shared" si="158"/>
        <v>5</v>
      </c>
      <c r="G1836">
        <f t="shared" si="161"/>
        <v>16009</v>
      </c>
      <c r="H1836">
        <f t="shared" si="159"/>
        <v>2</v>
      </c>
      <c r="I1836">
        <v>14001</v>
      </c>
      <c r="J1836">
        <f t="shared" si="160"/>
        <v>5800</v>
      </c>
      <c r="L1836" s="1" t="str">
        <f t="shared" si="162"/>
        <v>[{"bid":15006,"type":5,"num":5},{"bid":16009,"type":6,"num":2},{"bid":14001,"type":4,"num":5800}]</v>
      </c>
    </row>
    <row r="1837" spans="1:12" x14ac:dyDescent="0.2">
      <c r="A1837">
        <f>static_pve_stage!A1837</f>
        <v>60518</v>
      </c>
      <c r="B1837">
        <f>static_pve_stage!B1837</f>
        <v>60519</v>
      </c>
      <c r="C1837" t="str">
        <f>static_pve_stage!C1837</f>
        <v>BOSS波\n需击杀所有怪物</v>
      </c>
      <c r="E1837">
        <f t="shared" si="157"/>
        <v>15006</v>
      </c>
      <c r="F1837">
        <f t="shared" si="158"/>
        <v>6</v>
      </c>
      <c r="G1837">
        <f t="shared" si="161"/>
        <v>16009</v>
      </c>
      <c r="H1837">
        <f t="shared" si="159"/>
        <v>2</v>
      </c>
      <c r="I1837">
        <v>14001</v>
      </c>
      <c r="J1837">
        <f t="shared" si="160"/>
        <v>6200</v>
      </c>
      <c r="L1837" s="1" t="str">
        <f t="shared" si="162"/>
        <v>[{"bid":15006,"type":5,"num":6},{"bid":16009,"type":6,"num":2},{"bid":14001,"type":4,"num":6200}]</v>
      </c>
    </row>
    <row r="1838" spans="1:12" x14ac:dyDescent="0.2">
      <c r="A1838">
        <f>static_pve_stage!A1838</f>
        <v>60519</v>
      </c>
      <c r="B1838">
        <f>static_pve_stage!B1838</f>
        <v>60520</v>
      </c>
      <c r="C1838" t="str">
        <f>static_pve_stage!C1838</f>
        <v>当前波数 17/20</v>
      </c>
      <c r="E1838">
        <f t="shared" si="157"/>
        <v>15006</v>
      </c>
      <c r="F1838">
        <f t="shared" si="158"/>
        <v>6</v>
      </c>
      <c r="G1838">
        <f t="shared" si="161"/>
        <v>16009</v>
      </c>
      <c r="H1838">
        <f t="shared" si="159"/>
        <v>2</v>
      </c>
      <c r="I1838">
        <v>14001</v>
      </c>
      <c r="J1838">
        <f t="shared" si="160"/>
        <v>6600</v>
      </c>
      <c r="L1838" s="1" t="str">
        <f t="shared" si="162"/>
        <v>[{"bid":15006,"type":5,"num":6},{"bid":16009,"type":6,"num":2},{"bid":14001,"type":4,"num":6600}]</v>
      </c>
    </row>
    <row r="1839" spans="1:12" x14ac:dyDescent="0.2">
      <c r="A1839">
        <f>static_pve_stage!A1839</f>
        <v>60520</v>
      </c>
      <c r="B1839">
        <f>static_pve_stage!B1839</f>
        <v>60521</v>
      </c>
      <c r="C1839" t="str">
        <f>static_pve_stage!C1839</f>
        <v>当前波数 18/20</v>
      </c>
      <c r="E1839">
        <f t="shared" si="157"/>
        <v>15006</v>
      </c>
      <c r="F1839">
        <f t="shared" si="158"/>
        <v>7</v>
      </c>
      <c r="G1839">
        <f t="shared" si="161"/>
        <v>16009</v>
      </c>
      <c r="H1839">
        <f t="shared" si="159"/>
        <v>2</v>
      </c>
      <c r="I1839">
        <v>14001</v>
      </c>
      <c r="J1839">
        <f t="shared" si="160"/>
        <v>7000</v>
      </c>
      <c r="L1839" s="1" t="str">
        <f t="shared" si="162"/>
        <v>[{"bid":15006,"type":5,"num":7},{"bid":16009,"type":6,"num":2},{"bid":14001,"type":4,"num":7000}]</v>
      </c>
    </row>
    <row r="1840" spans="1:12" x14ac:dyDescent="0.2">
      <c r="A1840">
        <f>static_pve_stage!A1840</f>
        <v>60521</v>
      </c>
      <c r="B1840">
        <f>static_pve_stage!B1840</f>
        <v>60522</v>
      </c>
      <c r="C1840" t="str">
        <f>static_pve_stage!C1840</f>
        <v>当前波数 19/20</v>
      </c>
      <c r="E1840">
        <f t="shared" si="157"/>
        <v>15006</v>
      </c>
      <c r="F1840">
        <f t="shared" si="158"/>
        <v>7</v>
      </c>
      <c r="G1840">
        <f t="shared" si="161"/>
        <v>16009</v>
      </c>
      <c r="H1840">
        <f t="shared" si="159"/>
        <v>2</v>
      </c>
      <c r="I1840">
        <v>14001</v>
      </c>
      <c r="J1840">
        <f t="shared" si="160"/>
        <v>7400</v>
      </c>
      <c r="L1840" s="1" t="str">
        <f t="shared" si="162"/>
        <v>[{"bid":15006,"type":5,"num":7},{"bid":16009,"type":6,"num":2},{"bid":14001,"type":4,"num":7400}]</v>
      </c>
    </row>
    <row r="1841" spans="1:12" x14ac:dyDescent="0.2">
      <c r="A1841">
        <f>static_pve_stage!A1841</f>
        <v>60522</v>
      </c>
      <c r="B1841">
        <f>static_pve_stage!B1841</f>
        <v>60523</v>
      </c>
      <c r="C1841" t="str">
        <f>static_pve_stage!C1841</f>
        <v>当前波数 20/20\n下一波BOSS</v>
      </c>
      <c r="E1841">
        <f t="shared" si="157"/>
        <v>15006</v>
      </c>
      <c r="F1841">
        <f t="shared" si="158"/>
        <v>7</v>
      </c>
      <c r="G1841">
        <f t="shared" si="161"/>
        <v>16009</v>
      </c>
      <c r="H1841">
        <f t="shared" si="159"/>
        <v>2</v>
      </c>
      <c r="I1841">
        <v>14001</v>
      </c>
      <c r="J1841">
        <f t="shared" si="160"/>
        <v>7800</v>
      </c>
      <c r="L1841" s="1" t="str">
        <f t="shared" si="162"/>
        <v>[{"bid":15006,"type":5,"num":7},{"bid":16009,"type":6,"num":2},{"bid":14001,"type":4,"num":7800}]</v>
      </c>
    </row>
    <row r="1842" spans="1:12" x14ac:dyDescent="0.2">
      <c r="A1842">
        <f>static_pve_stage!A1842</f>
        <v>60523</v>
      </c>
      <c r="B1842">
        <f>static_pve_stage!B1842</f>
        <v>-1</v>
      </c>
      <c r="C1842" t="str">
        <f>static_pve_stage!C1842</f>
        <v>BOSS波\n需击杀所有怪物</v>
      </c>
      <c r="E1842">
        <f t="shared" si="157"/>
        <v>15006</v>
      </c>
      <c r="F1842">
        <f t="shared" si="158"/>
        <v>8</v>
      </c>
      <c r="G1842">
        <f t="shared" si="161"/>
        <v>16009</v>
      </c>
      <c r="H1842">
        <f t="shared" si="159"/>
        <v>2</v>
      </c>
      <c r="I1842">
        <v>14001</v>
      </c>
      <c r="J1842">
        <f t="shared" si="160"/>
        <v>8000</v>
      </c>
      <c r="L1842" s="1" t="str">
        <f t="shared" si="162"/>
        <v>[{"bid":15006,"type":5,"num":8},{"bid":16009,"type":6,"num":2},{"bid":14001,"type":4,"num":8000}]</v>
      </c>
    </row>
    <row r="1843" spans="1:12" x14ac:dyDescent="0.2">
      <c r="A1843">
        <f>static_pve_stage!A1843</f>
        <v>60601</v>
      </c>
      <c r="B1843">
        <f>static_pve_stage!B1843</f>
        <v>60602</v>
      </c>
      <c r="C1843" t="str">
        <f>static_pve_stage!C1843</f>
        <v>当前波数 1/20</v>
      </c>
      <c r="E1843">
        <f t="shared" si="157"/>
        <v>15006</v>
      </c>
      <c r="F1843">
        <f t="shared" si="158"/>
        <v>0</v>
      </c>
      <c r="G1843">
        <f t="shared" si="161"/>
        <v>16009</v>
      </c>
      <c r="H1843">
        <f t="shared" si="159"/>
        <v>0</v>
      </c>
      <c r="I1843">
        <v>14001</v>
      </c>
      <c r="J1843">
        <f t="shared" si="160"/>
        <v>0</v>
      </c>
      <c r="L1843" s="1" t="str">
        <f t="shared" si="162"/>
        <v>[]</v>
      </c>
    </row>
    <row r="1844" spans="1:12" x14ac:dyDescent="0.2">
      <c r="A1844">
        <f>static_pve_stage!A1844</f>
        <v>60602</v>
      </c>
      <c r="B1844">
        <f>static_pve_stage!B1844</f>
        <v>60603</v>
      </c>
      <c r="C1844" t="str">
        <f>static_pve_stage!C1844</f>
        <v>当前波数 2/20</v>
      </c>
      <c r="E1844">
        <f t="shared" si="157"/>
        <v>15006</v>
      </c>
      <c r="F1844">
        <f t="shared" si="158"/>
        <v>0</v>
      </c>
      <c r="G1844">
        <f t="shared" si="161"/>
        <v>16009</v>
      </c>
      <c r="H1844">
        <f t="shared" si="159"/>
        <v>0</v>
      </c>
      <c r="I1844">
        <v>14001</v>
      </c>
      <c r="J1844">
        <f t="shared" si="160"/>
        <v>225</v>
      </c>
      <c r="L1844" s="1" t="str">
        <f t="shared" si="162"/>
        <v>[{"bid":14001,"type":4,"num":225}]</v>
      </c>
    </row>
    <row r="1845" spans="1:12" x14ac:dyDescent="0.2">
      <c r="A1845">
        <f>static_pve_stage!A1845</f>
        <v>60603</v>
      </c>
      <c r="B1845">
        <f>static_pve_stage!B1845</f>
        <v>60604</v>
      </c>
      <c r="C1845" t="str">
        <f>static_pve_stage!C1845</f>
        <v>当前波数 3/20</v>
      </c>
      <c r="E1845">
        <f t="shared" si="157"/>
        <v>15006</v>
      </c>
      <c r="F1845">
        <f t="shared" si="158"/>
        <v>0</v>
      </c>
      <c r="G1845">
        <f t="shared" si="161"/>
        <v>16009</v>
      </c>
      <c r="H1845">
        <f t="shared" si="159"/>
        <v>0</v>
      </c>
      <c r="I1845">
        <v>14001</v>
      </c>
      <c r="J1845">
        <f t="shared" si="160"/>
        <v>450</v>
      </c>
      <c r="L1845" s="1" t="str">
        <f t="shared" si="162"/>
        <v>[{"bid":14001,"type":4,"num":450}]</v>
      </c>
    </row>
    <row r="1846" spans="1:12" x14ac:dyDescent="0.2">
      <c r="A1846">
        <f>static_pve_stage!A1846</f>
        <v>60604</v>
      </c>
      <c r="B1846">
        <f>static_pve_stage!B1846</f>
        <v>60605</v>
      </c>
      <c r="C1846" t="str">
        <f>static_pve_stage!C1846</f>
        <v>当前波数 4/20</v>
      </c>
      <c r="E1846">
        <f t="shared" si="157"/>
        <v>15006</v>
      </c>
      <c r="F1846">
        <f t="shared" si="158"/>
        <v>0</v>
      </c>
      <c r="G1846">
        <f t="shared" si="161"/>
        <v>16009</v>
      </c>
      <c r="H1846">
        <f t="shared" si="159"/>
        <v>0</v>
      </c>
      <c r="I1846">
        <v>14001</v>
      </c>
      <c r="J1846">
        <f t="shared" si="160"/>
        <v>675</v>
      </c>
      <c r="L1846" s="1" t="str">
        <f t="shared" si="162"/>
        <v>[{"bid":14001,"type":4,"num":675}]</v>
      </c>
    </row>
    <row r="1847" spans="1:12" x14ac:dyDescent="0.2">
      <c r="A1847">
        <f>static_pve_stage!A1847</f>
        <v>60605</v>
      </c>
      <c r="B1847">
        <f>static_pve_stage!B1847</f>
        <v>60606</v>
      </c>
      <c r="C1847" t="str">
        <f>static_pve_stage!C1847</f>
        <v>当前波数 5/20</v>
      </c>
      <c r="E1847">
        <f t="shared" si="157"/>
        <v>15006</v>
      </c>
      <c r="F1847">
        <f t="shared" si="158"/>
        <v>1</v>
      </c>
      <c r="G1847">
        <f t="shared" si="161"/>
        <v>16009</v>
      </c>
      <c r="H1847">
        <f t="shared" si="159"/>
        <v>0</v>
      </c>
      <c r="I1847">
        <v>14001</v>
      </c>
      <c r="J1847">
        <f t="shared" si="160"/>
        <v>1125</v>
      </c>
      <c r="L1847" s="1" t="str">
        <f t="shared" si="162"/>
        <v>[{"bid":15006,"type":5,"num":1},{"bid":14001,"type":4,"num":1125}]</v>
      </c>
    </row>
    <row r="1848" spans="1:12" x14ac:dyDescent="0.2">
      <c r="A1848">
        <f>static_pve_stage!A1848</f>
        <v>60606</v>
      </c>
      <c r="B1848">
        <f>static_pve_stage!B1848</f>
        <v>60607</v>
      </c>
      <c r="C1848" t="str">
        <f>static_pve_stage!C1848</f>
        <v>当前波数 6/20</v>
      </c>
      <c r="E1848">
        <f t="shared" si="157"/>
        <v>15006</v>
      </c>
      <c r="F1848">
        <f t="shared" si="158"/>
        <v>1</v>
      </c>
      <c r="G1848">
        <f t="shared" si="161"/>
        <v>16009</v>
      </c>
      <c r="H1848">
        <f t="shared" si="159"/>
        <v>0</v>
      </c>
      <c r="I1848">
        <v>14001</v>
      </c>
      <c r="J1848">
        <f t="shared" si="160"/>
        <v>1575</v>
      </c>
      <c r="L1848" s="1" t="str">
        <f t="shared" si="162"/>
        <v>[{"bid":15006,"type":5,"num":1},{"bid":14001,"type":4,"num":1575}]</v>
      </c>
    </row>
    <row r="1849" spans="1:12" x14ac:dyDescent="0.2">
      <c r="A1849">
        <f>static_pve_stage!A1849</f>
        <v>60607</v>
      </c>
      <c r="B1849">
        <f>static_pve_stage!B1849</f>
        <v>60608</v>
      </c>
      <c r="C1849" t="str">
        <f>static_pve_stage!C1849</f>
        <v>当前波数 7/20</v>
      </c>
      <c r="E1849">
        <f t="shared" si="157"/>
        <v>15006</v>
      </c>
      <c r="F1849">
        <f t="shared" si="158"/>
        <v>2</v>
      </c>
      <c r="G1849">
        <f t="shared" si="161"/>
        <v>16009</v>
      </c>
      <c r="H1849">
        <f t="shared" si="159"/>
        <v>0</v>
      </c>
      <c r="I1849">
        <v>14001</v>
      </c>
      <c r="J1849">
        <f t="shared" si="160"/>
        <v>2025</v>
      </c>
      <c r="L1849" s="1" t="str">
        <f t="shared" si="162"/>
        <v>[{"bid":15006,"type":5,"num":2},{"bid":14001,"type":4,"num":2025}]</v>
      </c>
    </row>
    <row r="1850" spans="1:12" x14ac:dyDescent="0.2">
      <c r="A1850">
        <f>static_pve_stage!A1850</f>
        <v>60608</v>
      </c>
      <c r="B1850">
        <f>static_pve_stage!B1850</f>
        <v>60609</v>
      </c>
      <c r="C1850" t="str">
        <f>static_pve_stage!C1850</f>
        <v>当前波数 8/20</v>
      </c>
      <c r="E1850">
        <f t="shared" si="157"/>
        <v>15006</v>
      </c>
      <c r="F1850">
        <f t="shared" si="158"/>
        <v>2</v>
      </c>
      <c r="G1850">
        <f t="shared" si="161"/>
        <v>16009</v>
      </c>
      <c r="H1850">
        <f t="shared" si="159"/>
        <v>0</v>
      </c>
      <c r="I1850">
        <v>14001</v>
      </c>
      <c r="J1850">
        <f t="shared" si="160"/>
        <v>2475</v>
      </c>
      <c r="L1850" s="1" t="str">
        <f t="shared" si="162"/>
        <v>[{"bid":15006,"type":5,"num":2},{"bid":14001,"type":4,"num":2475}]</v>
      </c>
    </row>
    <row r="1851" spans="1:12" x14ac:dyDescent="0.2">
      <c r="A1851">
        <f>static_pve_stage!A1851</f>
        <v>60609</v>
      </c>
      <c r="B1851">
        <f>static_pve_stage!B1851</f>
        <v>60610</v>
      </c>
      <c r="C1851" t="str">
        <f>static_pve_stage!C1851</f>
        <v>当前波数 9/20</v>
      </c>
      <c r="E1851">
        <f t="shared" si="157"/>
        <v>15006</v>
      </c>
      <c r="F1851">
        <f t="shared" si="158"/>
        <v>2</v>
      </c>
      <c r="G1851">
        <f t="shared" si="161"/>
        <v>16009</v>
      </c>
      <c r="H1851">
        <f t="shared" si="159"/>
        <v>1</v>
      </c>
      <c r="I1851">
        <v>14001</v>
      </c>
      <c r="J1851">
        <f t="shared" si="160"/>
        <v>2925</v>
      </c>
      <c r="L1851" s="1" t="str">
        <f t="shared" si="162"/>
        <v>[{"bid":15006,"type":5,"num":2},{"bid":16009,"type":6,"num":1},{"bid":14001,"type":4,"num":2925}]</v>
      </c>
    </row>
    <row r="1852" spans="1:12" x14ac:dyDescent="0.2">
      <c r="A1852">
        <f>static_pve_stage!A1852</f>
        <v>60610</v>
      </c>
      <c r="B1852">
        <f>static_pve_stage!B1852</f>
        <v>60611</v>
      </c>
      <c r="C1852" t="str">
        <f>static_pve_stage!C1852</f>
        <v>当前波数 10/20\n下一波BOSS</v>
      </c>
      <c r="E1852">
        <f t="shared" si="157"/>
        <v>15006</v>
      </c>
      <c r="F1852">
        <f t="shared" si="158"/>
        <v>3</v>
      </c>
      <c r="G1852">
        <f t="shared" si="161"/>
        <v>16009</v>
      </c>
      <c r="H1852">
        <f t="shared" si="159"/>
        <v>1</v>
      </c>
      <c r="I1852">
        <v>14001</v>
      </c>
      <c r="J1852">
        <f t="shared" si="160"/>
        <v>3375</v>
      </c>
      <c r="L1852" s="1" t="str">
        <f t="shared" si="162"/>
        <v>[{"bid":15006,"type":5,"num":3},{"bid":16009,"type":6,"num":1},{"bid":14001,"type":4,"num":3375}]</v>
      </c>
    </row>
    <row r="1853" spans="1:12" x14ac:dyDescent="0.2">
      <c r="A1853">
        <f>static_pve_stage!A1853</f>
        <v>60611</v>
      </c>
      <c r="B1853">
        <f>static_pve_stage!B1853</f>
        <v>60612</v>
      </c>
      <c r="C1853" t="str">
        <f>static_pve_stage!C1853</f>
        <v>BOSS波\n需击杀所有怪物</v>
      </c>
      <c r="E1853">
        <f t="shared" si="157"/>
        <v>15006</v>
      </c>
      <c r="F1853">
        <f t="shared" si="158"/>
        <v>3</v>
      </c>
      <c r="G1853">
        <f t="shared" si="161"/>
        <v>16009</v>
      </c>
      <c r="H1853">
        <f t="shared" si="159"/>
        <v>1</v>
      </c>
      <c r="I1853">
        <v>14001</v>
      </c>
      <c r="J1853">
        <f t="shared" si="160"/>
        <v>3825</v>
      </c>
      <c r="L1853" s="1" t="str">
        <f t="shared" si="162"/>
        <v>[{"bid":15006,"type":5,"num":3},{"bid":16009,"type":6,"num":1},{"bid":14001,"type":4,"num":3825}]</v>
      </c>
    </row>
    <row r="1854" spans="1:12" x14ac:dyDescent="0.2">
      <c r="A1854">
        <f>static_pve_stage!A1854</f>
        <v>60612</v>
      </c>
      <c r="B1854">
        <f>static_pve_stage!B1854</f>
        <v>60613</v>
      </c>
      <c r="C1854" t="str">
        <f>static_pve_stage!C1854</f>
        <v>当前波数 11/20</v>
      </c>
      <c r="E1854">
        <f t="shared" si="157"/>
        <v>15006</v>
      </c>
      <c r="F1854">
        <f t="shared" si="158"/>
        <v>4</v>
      </c>
      <c r="G1854">
        <f t="shared" si="161"/>
        <v>16009</v>
      </c>
      <c r="H1854">
        <f t="shared" si="159"/>
        <v>1</v>
      </c>
      <c r="I1854">
        <v>14001</v>
      </c>
      <c r="J1854">
        <f t="shared" si="160"/>
        <v>4275</v>
      </c>
      <c r="L1854" s="1" t="str">
        <f t="shared" si="162"/>
        <v>[{"bid":15006,"type":5,"num":4},{"bid":16009,"type":6,"num":1},{"bid":14001,"type":4,"num":4275}]</v>
      </c>
    </row>
    <row r="1855" spans="1:12" x14ac:dyDescent="0.2">
      <c r="A1855">
        <f>static_pve_stage!A1855</f>
        <v>60613</v>
      </c>
      <c r="B1855">
        <f>static_pve_stage!B1855</f>
        <v>60614</v>
      </c>
      <c r="C1855" t="str">
        <f>static_pve_stage!C1855</f>
        <v>当前波数 12/20</v>
      </c>
      <c r="E1855">
        <f t="shared" si="157"/>
        <v>15006</v>
      </c>
      <c r="F1855">
        <f t="shared" si="158"/>
        <v>4</v>
      </c>
      <c r="G1855">
        <f t="shared" si="161"/>
        <v>16009</v>
      </c>
      <c r="H1855">
        <f t="shared" si="159"/>
        <v>1</v>
      </c>
      <c r="I1855">
        <v>14001</v>
      </c>
      <c r="J1855">
        <f t="shared" si="160"/>
        <v>4725</v>
      </c>
      <c r="L1855" s="1" t="str">
        <f t="shared" si="162"/>
        <v>[{"bid":15006,"type":5,"num":4},{"bid":16009,"type":6,"num":1},{"bid":14001,"type":4,"num":4725}]</v>
      </c>
    </row>
    <row r="1856" spans="1:12" x14ac:dyDescent="0.2">
      <c r="A1856">
        <f>static_pve_stage!A1856</f>
        <v>60614</v>
      </c>
      <c r="B1856">
        <f>static_pve_stage!B1856</f>
        <v>60615</v>
      </c>
      <c r="C1856" t="str">
        <f>static_pve_stage!C1856</f>
        <v>当前波数 13/20</v>
      </c>
      <c r="E1856">
        <f t="shared" si="157"/>
        <v>15006</v>
      </c>
      <c r="F1856">
        <f t="shared" si="158"/>
        <v>5</v>
      </c>
      <c r="G1856">
        <f t="shared" si="161"/>
        <v>16009</v>
      </c>
      <c r="H1856">
        <f t="shared" si="159"/>
        <v>1</v>
      </c>
      <c r="I1856">
        <v>14001</v>
      </c>
      <c r="J1856">
        <f t="shared" si="160"/>
        <v>5175</v>
      </c>
      <c r="L1856" s="1" t="str">
        <f t="shared" si="162"/>
        <v>[{"bid":15006,"type":5,"num":5},{"bid":16009,"type":6,"num":1},{"bid":14001,"type":4,"num":5175}]</v>
      </c>
    </row>
    <row r="1857" spans="1:12" x14ac:dyDescent="0.2">
      <c r="A1857">
        <f>static_pve_stage!A1857</f>
        <v>60615</v>
      </c>
      <c r="B1857">
        <f>static_pve_stage!B1857</f>
        <v>60616</v>
      </c>
      <c r="C1857" t="str">
        <f>static_pve_stage!C1857</f>
        <v>当前波数 14/20</v>
      </c>
      <c r="E1857">
        <f t="shared" si="157"/>
        <v>15006</v>
      </c>
      <c r="F1857">
        <f t="shared" si="158"/>
        <v>5</v>
      </c>
      <c r="G1857">
        <f t="shared" si="161"/>
        <v>16009</v>
      </c>
      <c r="H1857">
        <f t="shared" si="159"/>
        <v>1</v>
      </c>
      <c r="I1857">
        <v>14001</v>
      </c>
      <c r="J1857">
        <f t="shared" si="160"/>
        <v>5625</v>
      </c>
      <c r="L1857" s="1" t="str">
        <f t="shared" si="162"/>
        <v>[{"bid":15006,"type":5,"num":5},{"bid":16009,"type":6,"num":1},{"bid":14001,"type":4,"num":5625}]</v>
      </c>
    </row>
    <row r="1858" spans="1:12" x14ac:dyDescent="0.2">
      <c r="A1858">
        <f>static_pve_stage!A1858</f>
        <v>60616</v>
      </c>
      <c r="B1858">
        <f>static_pve_stage!B1858</f>
        <v>60617</v>
      </c>
      <c r="C1858" t="str">
        <f>static_pve_stage!C1858</f>
        <v>当前波数 15/20</v>
      </c>
      <c r="E1858">
        <f t="shared" ref="E1858:E1921" si="163">E1857</f>
        <v>15006</v>
      </c>
      <c r="F1858">
        <f t="shared" si="158"/>
        <v>6</v>
      </c>
      <c r="G1858">
        <f t="shared" si="161"/>
        <v>16009</v>
      </c>
      <c r="H1858">
        <f t="shared" si="159"/>
        <v>2</v>
      </c>
      <c r="I1858">
        <v>14001</v>
      </c>
      <c r="J1858">
        <f t="shared" si="160"/>
        <v>6075</v>
      </c>
      <c r="L1858" s="1" t="str">
        <f t="shared" si="162"/>
        <v>[{"bid":15006,"type":5,"num":6},{"bid":16009,"type":6,"num":2},{"bid":14001,"type":4,"num":6075}]</v>
      </c>
    </row>
    <row r="1859" spans="1:12" x14ac:dyDescent="0.2">
      <c r="A1859">
        <f>static_pve_stage!A1859</f>
        <v>60617</v>
      </c>
      <c r="B1859">
        <f>static_pve_stage!B1859</f>
        <v>60618</v>
      </c>
      <c r="C1859" t="str">
        <f>static_pve_stage!C1859</f>
        <v>当前波数 16/20\n下一波BOSS</v>
      </c>
      <c r="E1859">
        <f t="shared" si="163"/>
        <v>15006</v>
      </c>
      <c r="F1859">
        <f t="shared" si="158"/>
        <v>6</v>
      </c>
      <c r="G1859">
        <f t="shared" si="161"/>
        <v>16009</v>
      </c>
      <c r="H1859">
        <f t="shared" si="159"/>
        <v>2</v>
      </c>
      <c r="I1859">
        <v>14001</v>
      </c>
      <c r="J1859">
        <f t="shared" si="160"/>
        <v>6525</v>
      </c>
      <c r="L1859" s="1" t="str">
        <f t="shared" si="162"/>
        <v>[{"bid":15006,"type":5,"num":6},{"bid":16009,"type":6,"num":2},{"bid":14001,"type":4,"num":6525}]</v>
      </c>
    </row>
    <row r="1860" spans="1:12" x14ac:dyDescent="0.2">
      <c r="A1860">
        <f>static_pve_stage!A1860</f>
        <v>60618</v>
      </c>
      <c r="B1860">
        <f>static_pve_stage!B1860</f>
        <v>60619</v>
      </c>
      <c r="C1860" t="str">
        <f>static_pve_stage!C1860</f>
        <v>BOSS波\n需击杀所有怪物</v>
      </c>
      <c r="E1860">
        <f t="shared" si="163"/>
        <v>15006</v>
      </c>
      <c r="F1860">
        <f t="shared" si="158"/>
        <v>6</v>
      </c>
      <c r="G1860">
        <f t="shared" si="161"/>
        <v>16009</v>
      </c>
      <c r="H1860">
        <f t="shared" si="159"/>
        <v>2</v>
      </c>
      <c r="I1860">
        <v>14001</v>
      </c>
      <c r="J1860">
        <f t="shared" si="160"/>
        <v>6975</v>
      </c>
      <c r="L1860" s="1" t="str">
        <f t="shared" si="162"/>
        <v>[{"bid":15006,"type":5,"num":6},{"bid":16009,"type":6,"num":2},{"bid":14001,"type":4,"num":6975}]</v>
      </c>
    </row>
    <row r="1861" spans="1:12" x14ac:dyDescent="0.2">
      <c r="A1861">
        <f>static_pve_stage!A1861</f>
        <v>60619</v>
      </c>
      <c r="B1861">
        <f>static_pve_stage!B1861</f>
        <v>60620</v>
      </c>
      <c r="C1861" t="str">
        <f>static_pve_stage!C1861</f>
        <v>当前波数 17/20</v>
      </c>
      <c r="E1861">
        <f t="shared" si="163"/>
        <v>15006</v>
      </c>
      <c r="F1861">
        <f t="shared" si="158"/>
        <v>7</v>
      </c>
      <c r="G1861">
        <f t="shared" si="161"/>
        <v>16009</v>
      </c>
      <c r="H1861">
        <f t="shared" si="159"/>
        <v>2</v>
      </c>
      <c r="I1861">
        <v>14001</v>
      </c>
      <c r="J1861">
        <f t="shared" si="160"/>
        <v>7425</v>
      </c>
      <c r="L1861" s="1" t="str">
        <f t="shared" si="162"/>
        <v>[{"bid":15006,"type":5,"num":7},{"bid":16009,"type":6,"num":2},{"bid":14001,"type":4,"num":7425}]</v>
      </c>
    </row>
    <row r="1862" spans="1:12" x14ac:dyDescent="0.2">
      <c r="A1862">
        <f>static_pve_stage!A1862</f>
        <v>60620</v>
      </c>
      <c r="B1862">
        <f>static_pve_stage!B1862</f>
        <v>60621</v>
      </c>
      <c r="C1862" t="str">
        <f>static_pve_stage!C1862</f>
        <v>当前波数 18/20</v>
      </c>
      <c r="E1862">
        <f t="shared" si="163"/>
        <v>15006</v>
      </c>
      <c r="F1862">
        <f t="shared" si="158"/>
        <v>7</v>
      </c>
      <c r="G1862">
        <f t="shared" si="161"/>
        <v>16009</v>
      </c>
      <c r="H1862">
        <f t="shared" si="159"/>
        <v>2</v>
      </c>
      <c r="I1862">
        <v>14001</v>
      </c>
      <c r="J1862">
        <f t="shared" si="160"/>
        <v>7875</v>
      </c>
      <c r="L1862" s="1" t="str">
        <f t="shared" si="162"/>
        <v>[{"bid":15006,"type":5,"num":7},{"bid":16009,"type":6,"num":2},{"bid":14001,"type":4,"num":7875}]</v>
      </c>
    </row>
    <row r="1863" spans="1:12" x14ac:dyDescent="0.2">
      <c r="A1863">
        <f>static_pve_stage!A1863</f>
        <v>60621</v>
      </c>
      <c r="B1863">
        <f>static_pve_stage!B1863</f>
        <v>60622</v>
      </c>
      <c r="C1863" t="str">
        <f>static_pve_stage!C1863</f>
        <v>当前波数 19/20</v>
      </c>
      <c r="E1863">
        <f t="shared" si="163"/>
        <v>15006</v>
      </c>
      <c r="F1863">
        <f t="shared" si="158"/>
        <v>8</v>
      </c>
      <c r="G1863">
        <f t="shared" si="161"/>
        <v>16009</v>
      </c>
      <c r="H1863">
        <f t="shared" si="159"/>
        <v>2</v>
      </c>
      <c r="I1863">
        <v>14001</v>
      </c>
      <c r="J1863">
        <f t="shared" si="160"/>
        <v>8325</v>
      </c>
      <c r="L1863" s="1" t="str">
        <f t="shared" si="162"/>
        <v>[{"bid":15006,"type":5,"num":8},{"bid":16009,"type":6,"num":2},{"bid":14001,"type":4,"num":8325}]</v>
      </c>
    </row>
    <row r="1864" spans="1:12" x14ac:dyDescent="0.2">
      <c r="A1864">
        <f>static_pve_stage!A1864</f>
        <v>60622</v>
      </c>
      <c r="B1864">
        <f>static_pve_stage!B1864</f>
        <v>60623</v>
      </c>
      <c r="C1864" t="str">
        <f>static_pve_stage!C1864</f>
        <v>当前波数 20/20\n下一波BOSS</v>
      </c>
      <c r="E1864">
        <f t="shared" si="163"/>
        <v>15006</v>
      </c>
      <c r="F1864">
        <f t="shared" si="158"/>
        <v>8</v>
      </c>
      <c r="G1864">
        <f t="shared" si="161"/>
        <v>16009</v>
      </c>
      <c r="H1864">
        <f t="shared" si="159"/>
        <v>3</v>
      </c>
      <c r="I1864">
        <v>14001</v>
      </c>
      <c r="J1864">
        <f t="shared" si="160"/>
        <v>8775</v>
      </c>
      <c r="L1864" s="1" t="str">
        <f t="shared" si="162"/>
        <v>[{"bid":15006,"type":5,"num":8},{"bid":16009,"type":6,"num":3},{"bid":14001,"type":4,"num":8775}]</v>
      </c>
    </row>
    <row r="1865" spans="1:12" x14ac:dyDescent="0.2">
      <c r="A1865">
        <f>static_pve_stage!A1865</f>
        <v>60623</v>
      </c>
      <c r="B1865">
        <f>static_pve_stage!B1865</f>
        <v>-1</v>
      </c>
      <c r="C1865" t="str">
        <f>static_pve_stage!C1865</f>
        <v>BOSS波\n需击杀所有怪物</v>
      </c>
      <c r="E1865">
        <f t="shared" si="163"/>
        <v>15006</v>
      </c>
      <c r="F1865">
        <f t="shared" si="158"/>
        <v>9</v>
      </c>
      <c r="G1865">
        <f t="shared" si="161"/>
        <v>16009</v>
      </c>
      <c r="H1865">
        <f t="shared" si="159"/>
        <v>3</v>
      </c>
      <c r="I1865">
        <v>14001</v>
      </c>
      <c r="J1865">
        <f t="shared" si="160"/>
        <v>9000</v>
      </c>
      <c r="L1865" s="1" t="str">
        <f t="shared" si="162"/>
        <v>[{"bid":15006,"type":5,"num":9},{"bid":16009,"type":6,"num":3},{"bid":14001,"type":4,"num":9000}]</v>
      </c>
    </row>
    <row r="1866" spans="1:12" x14ac:dyDescent="0.2">
      <c r="A1866">
        <f>static_pve_stage!A1866</f>
        <v>60701</v>
      </c>
      <c r="B1866">
        <f>static_pve_stage!B1866</f>
        <v>60702</v>
      </c>
      <c r="C1866" t="str">
        <f>static_pve_stage!C1866</f>
        <v>当前波数 1/20</v>
      </c>
      <c r="E1866">
        <f t="shared" si="163"/>
        <v>15006</v>
      </c>
      <c r="F1866">
        <f t="shared" si="158"/>
        <v>0</v>
      </c>
      <c r="G1866">
        <f t="shared" si="161"/>
        <v>16009</v>
      </c>
      <c r="H1866">
        <f t="shared" si="159"/>
        <v>0</v>
      </c>
      <c r="I1866">
        <v>14001</v>
      </c>
      <c r="J1866">
        <f t="shared" si="160"/>
        <v>0</v>
      </c>
      <c r="L1866" s="1" t="str">
        <f t="shared" si="162"/>
        <v>[]</v>
      </c>
    </row>
    <row r="1867" spans="1:12" x14ac:dyDescent="0.2">
      <c r="A1867">
        <f>static_pve_stage!A1867</f>
        <v>60702</v>
      </c>
      <c r="B1867">
        <f>static_pve_stage!B1867</f>
        <v>60703</v>
      </c>
      <c r="C1867" t="str">
        <f>static_pve_stage!C1867</f>
        <v>当前波数 2/20</v>
      </c>
      <c r="E1867">
        <f t="shared" si="163"/>
        <v>15006</v>
      </c>
      <c r="F1867">
        <f t="shared" si="158"/>
        <v>0</v>
      </c>
      <c r="G1867">
        <f t="shared" si="161"/>
        <v>16009</v>
      </c>
      <c r="H1867">
        <f t="shared" si="159"/>
        <v>0</v>
      </c>
      <c r="I1867">
        <v>14001</v>
      </c>
      <c r="J1867">
        <f t="shared" si="160"/>
        <v>250</v>
      </c>
      <c r="L1867" s="1" t="str">
        <f t="shared" si="162"/>
        <v>[{"bid":14001,"type":4,"num":250}]</v>
      </c>
    </row>
    <row r="1868" spans="1:12" x14ac:dyDescent="0.2">
      <c r="A1868">
        <f>static_pve_stage!A1868</f>
        <v>60703</v>
      </c>
      <c r="B1868">
        <f>static_pve_stage!B1868</f>
        <v>60704</v>
      </c>
      <c r="C1868" t="str">
        <f>static_pve_stage!C1868</f>
        <v>当前波数 3/20</v>
      </c>
      <c r="E1868">
        <f t="shared" si="163"/>
        <v>15006</v>
      </c>
      <c r="F1868">
        <f t="shared" si="158"/>
        <v>0</v>
      </c>
      <c r="G1868">
        <f t="shared" si="161"/>
        <v>16009</v>
      </c>
      <c r="H1868">
        <f t="shared" si="159"/>
        <v>0</v>
      </c>
      <c r="I1868">
        <v>14001</v>
      </c>
      <c r="J1868">
        <f t="shared" si="160"/>
        <v>500</v>
      </c>
      <c r="L1868" s="1" t="str">
        <f t="shared" si="162"/>
        <v>[{"bid":14001,"type":4,"num":500}]</v>
      </c>
    </row>
    <row r="1869" spans="1:12" x14ac:dyDescent="0.2">
      <c r="A1869">
        <f>static_pve_stage!A1869</f>
        <v>60704</v>
      </c>
      <c r="B1869">
        <f>static_pve_stage!B1869</f>
        <v>60705</v>
      </c>
      <c r="C1869" t="str">
        <f>static_pve_stage!C1869</f>
        <v>当前波数 4/20</v>
      </c>
      <c r="E1869">
        <f t="shared" si="163"/>
        <v>15006</v>
      </c>
      <c r="F1869">
        <f t="shared" si="158"/>
        <v>0</v>
      </c>
      <c r="G1869">
        <f t="shared" si="161"/>
        <v>16009</v>
      </c>
      <c r="H1869">
        <f t="shared" si="159"/>
        <v>0</v>
      </c>
      <c r="I1869">
        <v>14001</v>
      </c>
      <c r="J1869">
        <f t="shared" si="160"/>
        <v>750</v>
      </c>
      <c r="L1869" s="1" t="str">
        <f t="shared" si="162"/>
        <v>[{"bid":14001,"type":4,"num":750}]</v>
      </c>
    </row>
    <row r="1870" spans="1:12" x14ac:dyDescent="0.2">
      <c r="A1870">
        <f>static_pve_stage!A1870</f>
        <v>60705</v>
      </c>
      <c r="B1870">
        <f>static_pve_stage!B1870</f>
        <v>60706</v>
      </c>
      <c r="C1870" t="str">
        <f>static_pve_stage!C1870</f>
        <v>当前波数 5/20</v>
      </c>
      <c r="E1870">
        <f t="shared" si="163"/>
        <v>15006</v>
      </c>
      <c r="F1870">
        <f t="shared" si="158"/>
        <v>1</v>
      </c>
      <c r="G1870">
        <f t="shared" si="161"/>
        <v>16009</v>
      </c>
      <c r="H1870">
        <f t="shared" si="159"/>
        <v>0</v>
      </c>
      <c r="I1870">
        <v>14001</v>
      </c>
      <c r="J1870">
        <f t="shared" si="160"/>
        <v>1250</v>
      </c>
      <c r="L1870" s="1" t="str">
        <f t="shared" si="162"/>
        <v>[{"bid":15006,"type":5,"num":1},{"bid":14001,"type":4,"num":1250}]</v>
      </c>
    </row>
    <row r="1871" spans="1:12" x14ac:dyDescent="0.2">
      <c r="A1871">
        <f>static_pve_stage!A1871</f>
        <v>60706</v>
      </c>
      <c r="B1871">
        <f>static_pve_stage!B1871</f>
        <v>60707</v>
      </c>
      <c r="C1871" t="str">
        <f>static_pve_stage!C1871</f>
        <v>当前波数 6/20</v>
      </c>
      <c r="E1871">
        <f t="shared" si="163"/>
        <v>15006</v>
      </c>
      <c r="F1871">
        <f t="shared" si="158"/>
        <v>1</v>
      </c>
      <c r="G1871">
        <f t="shared" si="161"/>
        <v>16009</v>
      </c>
      <c r="H1871">
        <f t="shared" si="159"/>
        <v>0</v>
      </c>
      <c r="I1871">
        <v>14001</v>
      </c>
      <c r="J1871">
        <f t="shared" si="160"/>
        <v>1750</v>
      </c>
      <c r="L1871" s="1" t="str">
        <f t="shared" si="162"/>
        <v>[{"bid":15006,"type":5,"num":1},{"bid":14001,"type":4,"num":1750}]</v>
      </c>
    </row>
    <row r="1872" spans="1:12" x14ac:dyDescent="0.2">
      <c r="A1872">
        <f>static_pve_stage!A1872</f>
        <v>60707</v>
      </c>
      <c r="B1872">
        <f>static_pve_stage!B1872</f>
        <v>60708</v>
      </c>
      <c r="C1872" t="str">
        <f>static_pve_stage!C1872</f>
        <v>当前波数 7/20</v>
      </c>
      <c r="E1872">
        <f t="shared" si="163"/>
        <v>15006</v>
      </c>
      <c r="F1872">
        <f t="shared" si="158"/>
        <v>2</v>
      </c>
      <c r="G1872">
        <f t="shared" si="161"/>
        <v>16009</v>
      </c>
      <c r="H1872">
        <f t="shared" si="159"/>
        <v>0</v>
      </c>
      <c r="I1872">
        <v>14001</v>
      </c>
      <c r="J1872">
        <f t="shared" si="160"/>
        <v>2250</v>
      </c>
      <c r="L1872" s="1" t="str">
        <f t="shared" si="162"/>
        <v>[{"bid":15006,"type":5,"num":2},{"bid":14001,"type":4,"num":2250}]</v>
      </c>
    </row>
    <row r="1873" spans="1:12" x14ac:dyDescent="0.2">
      <c r="A1873">
        <f>static_pve_stage!A1873</f>
        <v>60708</v>
      </c>
      <c r="B1873">
        <f>static_pve_stage!B1873</f>
        <v>60709</v>
      </c>
      <c r="C1873" t="str">
        <f>static_pve_stage!C1873</f>
        <v>当前波数 8/20</v>
      </c>
      <c r="E1873">
        <f t="shared" si="163"/>
        <v>15006</v>
      </c>
      <c r="F1873">
        <f t="shared" si="158"/>
        <v>2</v>
      </c>
      <c r="G1873">
        <f t="shared" si="161"/>
        <v>16009</v>
      </c>
      <c r="H1873">
        <f t="shared" si="159"/>
        <v>0</v>
      </c>
      <c r="I1873">
        <v>14001</v>
      </c>
      <c r="J1873">
        <f t="shared" si="160"/>
        <v>2750</v>
      </c>
      <c r="L1873" s="1" t="str">
        <f t="shared" si="162"/>
        <v>[{"bid":15006,"type":5,"num":2},{"bid":14001,"type":4,"num":2750}]</v>
      </c>
    </row>
    <row r="1874" spans="1:12" x14ac:dyDescent="0.2">
      <c r="A1874">
        <f>static_pve_stage!A1874</f>
        <v>60709</v>
      </c>
      <c r="B1874">
        <f>static_pve_stage!B1874</f>
        <v>60710</v>
      </c>
      <c r="C1874" t="str">
        <f>static_pve_stage!C1874</f>
        <v>当前波数 9/20</v>
      </c>
      <c r="E1874">
        <f t="shared" si="163"/>
        <v>15006</v>
      </c>
      <c r="F1874">
        <f t="shared" si="158"/>
        <v>3</v>
      </c>
      <c r="G1874">
        <f t="shared" si="161"/>
        <v>16009</v>
      </c>
      <c r="H1874">
        <f t="shared" si="159"/>
        <v>1</v>
      </c>
      <c r="I1874">
        <v>14001</v>
      </c>
      <c r="J1874">
        <f t="shared" si="160"/>
        <v>3250</v>
      </c>
      <c r="L1874" s="1" t="str">
        <f t="shared" si="162"/>
        <v>[{"bid":15006,"type":5,"num":3},{"bid":16009,"type":6,"num":1},{"bid":14001,"type":4,"num":3250}]</v>
      </c>
    </row>
    <row r="1875" spans="1:12" x14ac:dyDescent="0.2">
      <c r="A1875">
        <f>static_pve_stage!A1875</f>
        <v>60710</v>
      </c>
      <c r="B1875">
        <f>static_pve_stage!B1875</f>
        <v>60711</v>
      </c>
      <c r="C1875" t="str">
        <f>static_pve_stage!C1875</f>
        <v>当前波数 10/20\n下一波BOSS</v>
      </c>
      <c r="E1875">
        <f t="shared" si="163"/>
        <v>15006</v>
      </c>
      <c r="F1875">
        <f t="shared" si="158"/>
        <v>3</v>
      </c>
      <c r="G1875">
        <f t="shared" si="161"/>
        <v>16009</v>
      </c>
      <c r="H1875">
        <f t="shared" si="159"/>
        <v>1</v>
      </c>
      <c r="I1875">
        <v>14001</v>
      </c>
      <c r="J1875">
        <f t="shared" si="160"/>
        <v>3750</v>
      </c>
      <c r="L1875" s="1" t="str">
        <f t="shared" si="162"/>
        <v>[{"bid":15006,"type":5,"num":3},{"bid":16009,"type":6,"num":1},{"bid":14001,"type":4,"num":3750}]</v>
      </c>
    </row>
    <row r="1876" spans="1:12" x14ac:dyDescent="0.2">
      <c r="A1876">
        <f>static_pve_stage!A1876</f>
        <v>60711</v>
      </c>
      <c r="B1876">
        <f>static_pve_stage!B1876</f>
        <v>60712</v>
      </c>
      <c r="C1876" t="str">
        <f>static_pve_stage!C1876</f>
        <v>BOSS波\n需击杀所有怪物</v>
      </c>
      <c r="E1876">
        <f t="shared" si="163"/>
        <v>15006</v>
      </c>
      <c r="F1876">
        <f t="shared" si="158"/>
        <v>4</v>
      </c>
      <c r="G1876">
        <f t="shared" si="161"/>
        <v>16009</v>
      </c>
      <c r="H1876">
        <f t="shared" si="159"/>
        <v>1</v>
      </c>
      <c r="I1876">
        <v>14001</v>
      </c>
      <c r="J1876">
        <f t="shared" si="160"/>
        <v>4250</v>
      </c>
      <c r="L1876" s="1" t="str">
        <f t="shared" si="162"/>
        <v>[{"bid":15006,"type":5,"num":4},{"bid":16009,"type":6,"num":1},{"bid":14001,"type":4,"num":4250}]</v>
      </c>
    </row>
    <row r="1877" spans="1:12" x14ac:dyDescent="0.2">
      <c r="A1877">
        <f>static_pve_stage!A1877</f>
        <v>60712</v>
      </c>
      <c r="B1877">
        <f>static_pve_stage!B1877</f>
        <v>60713</v>
      </c>
      <c r="C1877" t="str">
        <f>static_pve_stage!C1877</f>
        <v>当前波数 11/20</v>
      </c>
      <c r="E1877">
        <f t="shared" si="163"/>
        <v>15006</v>
      </c>
      <c r="F1877">
        <f t="shared" si="158"/>
        <v>4</v>
      </c>
      <c r="G1877">
        <f t="shared" si="161"/>
        <v>16009</v>
      </c>
      <c r="H1877">
        <f t="shared" si="159"/>
        <v>1</v>
      </c>
      <c r="I1877">
        <v>14001</v>
      </c>
      <c r="J1877">
        <f t="shared" si="160"/>
        <v>4750</v>
      </c>
      <c r="L1877" s="1" t="str">
        <f t="shared" si="162"/>
        <v>[{"bid":15006,"type":5,"num":4},{"bid":16009,"type":6,"num":1},{"bid":14001,"type":4,"num":4750}]</v>
      </c>
    </row>
    <row r="1878" spans="1:12" x14ac:dyDescent="0.2">
      <c r="A1878">
        <f>static_pve_stage!A1878</f>
        <v>60713</v>
      </c>
      <c r="B1878">
        <f>static_pve_stage!B1878</f>
        <v>60714</v>
      </c>
      <c r="C1878" t="str">
        <f>static_pve_stage!C1878</f>
        <v>当前波数 12/20</v>
      </c>
      <c r="E1878">
        <f t="shared" si="163"/>
        <v>15006</v>
      </c>
      <c r="F1878">
        <f t="shared" si="158"/>
        <v>5</v>
      </c>
      <c r="G1878">
        <f t="shared" si="161"/>
        <v>16009</v>
      </c>
      <c r="H1878">
        <f t="shared" si="159"/>
        <v>1</v>
      </c>
      <c r="I1878">
        <v>14001</v>
      </c>
      <c r="J1878">
        <f t="shared" si="160"/>
        <v>5250</v>
      </c>
      <c r="L1878" s="1" t="str">
        <f t="shared" si="162"/>
        <v>[{"bid":15006,"type":5,"num":5},{"bid":16009,"type":6,"num":1},{"bid":14001,"type":4,"num":5250}]</v>
      </c>
    </row>
    <row r="1879" spans="1:12" x14ac:dyDescent="0.2">
      <c r="A1879">
        <f>static_pve_stage!A1879</f>
        <v>60714</v>
      </c>
      <c r="B1879">
        <f>static_pve_stage!B1879</f>
        <v>60715</v>
      </c>
      <c r="C1879" t="str">
        <f>static_pve_stage!C1879</f>
        <v>当前波数 13/20</v>
      </c>
      <c r="E1879">
        <f t="shared" si="163"/>
        <v>15006</v>
      </c>
      <c r="F1879">
        <f t="shared" si="158"/>
        <v>5</v>
      </c>
      <c r="G1879">
        <f t="shared" si="161"/>
        <v>16009</v>
      </c>
      <c r="H1879">
        <f t="shared" si="159"/>
        <v>2</v>
      </c>
      <c r="I1879">
        <v>14001</v>
      </c>
      <c r="J1879">
        <f t="shared" si="160"/>
        <v>5750</v>
      </c>
      <c r="L1879" s="1" t="str">
        <f t="shared" si="162"/>
        <v>[{"bid":15006,"type":5,"num":5},{"bid":16009,"type":6,"num":2},{"bid":14001,"type":4,"num":5750}]</v>
      </c>
    </row>
    <row r="1880" spans="1:12" x14ac:dyDescent="0.2">
      <c r="A1880">
        <f>static_pve_stage!A1880</f>
        <v>60715</v>
      </c>
      <c r="B1880">
        <f>static_pve_stage!B1880</f>
        <v>60716</v>
      </c>
      <c r="C1880" t="str">
        <f>static_pve_stage!C1880</f>
        <v>当前波数 14/20</v>
      </c>
      <c r="E1880">
        <f t="shared" si="163"/>
        <v>15006</v>
      </c>
      <c r="F1880">
        <f t="shared" si="158"/>
        <v>6</v>
      </c>
      <c r="G1880">
        <f t="shared" si="161"/>
        <v>16009</v>
      </c>
      <c r="H1880">
        <f t="shared" si="159"/>
        <v>2</v>
      </c>
      <c r="I1880">
        <v>14001</v>
      </c>
      <c r="J1880">
        <f t="shared" si="160"/>
        <v>6250</v>
      </c>
      <c r="L1880" s="1" t="str">
        <f t="shared" si="162"/>
        <v>[{"bid":15006,"type":5,"num":6},{"bid":16009,"type":6,"num":2},{"bid":14001,"type":4,"num":6250}]</v>
      </c>
    </row>
    <row r="1881" spans="1:12" x14ac:dyDescent="0.2">
      <c r="A1881">
        <f>static_pve_stage!A1881</f>
        <v>60716</v>
      </c>
      <c r="B1881">
        <f>static_pve_stage!B1881</f>
        <v>60717</v>
      </c>
      <c r="C1881" t="str">
        <f>static_pve_stage!C1881</f>
        <v>当前波数 15/20</v>
      </c>
      <c r="E1881">
        <f t="shared" si="163"/>
        <v>15006</v>
      </c>
      <c r="F1881">
        <f t="shared" si="158"/>
        <v>6</v>
      </c>
      <c r="G1881">
        <f t="shared" si="161"/>
        <v>16009</v>
      </c>
      <c r="H1881">
        <f t="shared" si="159"/>
        <v>2</v>
      </c>
      <c r="I1881">
        <v>14001</v>
      </c>
      <c r="J1881">
        <f t="shared" si="160"/>
        <v>6750</v>
      </c>
      <c r="L1881" s="1" t="str">
        <f t="shared" si="162"/>
        <v>[{"bid":15006,"type":5,"num":6},{"bid":16009,"type":6,"num":2},{"bid":14001,"type":4,"num":6750}]</v>
      </c>
    </row>
    <row r="1882" spans="1:12" x14ac:dyDescent="0.2">
      <c r="A1882">
        <f>static_pve_stage!A1882</f>
        <v>60717</v>
      </c>
      <c r="B1882">
        <f>static_pve_stage!B1882</f>
        <v>60718</v>
      </c>
      <c r="C1882" t="str">
        <f>static_pve_stage!C1882</f>
        <v>当前波数 16/20\n下一波BOSS</v>
      </c>
      <c r="E1882">
        <f t="shared" si="163"/>
        <v>15006</v>
      </c>
      <c r="F1882">
        <f t="shared" si="158"/>
        <v>7</v>
      </c>
      <c r="G1882">
        <f t="shared" si="161"/>
        <v>16009</v>
      </c>
      <c r="H1882">
        <f t="shared" si="159"/>
        <v>2</v>
      </c>
      <c r="I1882">
        <v>14001</v>
      </c>
      <c r="J1882">
        <f t="shared" si="160"/>
        <v>7250</v>
      </c>
      <c r="L1882" s="1" t="str">
        <f t="shared" si="162"/>
        <v>[{"bid":15006,"type":5,"num":7},{"bid":16009,"type":6,"num":2},{"bid":14001,"type":4,"num":7250}]</v>
      </c>
    </row>
    <row r="1883" spans="1:12" x14ac:dyDescent="0.2">
      <c r="A1883">
        <f>static_pve_stage!A1883</f>
        <v>60718</v>
      </c>
      <c r="B1883">
        <f>static_pve_stage!B1883</f>
        <v>60719</v>
      </c>
      <c r="C1883" t="str">
        <f>static_pve_stage!C1883</f>
        <v>BOSS波\n需击杀所有怪物</v>
      </c>
      <c r="E1883">
        <f t="shared" si="163"/>
        <v>15006</v>
      </c>
      <c r="F1883">
        <f t="shared" si="158"/>
        <v>7</v>
      </c>
      <c r="G1883">
        <f t="shared" si="161"/>
        <v>16009</v>
      </c>
      <c r="H1883">
        <f t="shared" si="159"/>
        <v>2</v>
      </c>
      <c r="I1883">
        <v>14001</v>
      </c>
      <c r="J1883">
        <f t="shared" si="160"/>
        <v>7750</v>
      </c>
      <c r="L1883" s="1" t="str">
        <f t="shared" si="162"/>
        <v>[{"bid":15006,"type":5,"num":7},{"bid":16009,"type":6,"num":2},{"bid":14001,"type":4,"num":7750}]</v>
      </c>
    </row>
    <row r="1884" spans="1:12" x14ac:dyDescent="0.2">
      <c r="A1884">
        <f>static_pve_stage!A1884</f>
        <v>60719</v>
      </c>
      <c r="B1884">
        <f>static_pve_stage!B1884</f>
        <v>60720</v>
      </c>
      <c r="C1884" t="str">
        <f>static_pve_stage!C1884</f>
        <v>当前波数 17/20</v>
      </c>
      <c r="E1884">
        <f t="shared" si="163"/>
        <v>15006</v>
      </c>
      <c r="F1884">
        <f t="shared" ref="F1884:F1947" si="164">F1539</f>
        <v>8</v>
      </c>
      <c r="G1884">
        <f t="shared" si="161"/>
        <v>16009</v>
      </c>
      <c r="H1884">
        <f t="shared" ref="H1884:H1947" si="165">H1539</f>
        <v>2</v>
      </c>
      <c r="I1884">
        <v>14001</v>
      </c>
      <c r="J1884">
        <f t="shared" ref="J1884:J1947" si="166">J1539</f>
        <v>8250</v>
      </c>
      <c r="L1884" s="1" t="str">
        <f t="shared" si="162"/>
        <v>[{"bid":15006,"type":5,"num":8},{"bid":16009,"type":6,"num":2},{"bid":14001,"type":4,"num":8250}]</v>
      </c>
    </row>
    <row r="1885" spans="1:12" x14ac:dyDescent="0.2">
      <c r="A1885">
        <f>static_pve_stage!A1885</f>
        <v>60720</v>
      </c>
      <c r="B1885">
        <f>static_pve_stage!B1885</f>
        <v>60721</v>
      </c>
      <c r="C1885" t="str">
        <f>static_pve_stage!C1885</f>
        <v>当前波数 18/20</v>
      </c>
      <c r="E1885">
        <f t="shared" si="163"/>
        <v>15006</v>
      </c>
      <c r="F1885">
        <f t="shared" si="164"/>
        <v>8</v>
      </c>
      <c r="G1885">
        <f t="shared" ref="G1885:G1948" si="167">G1540+1</f>
        <v>16009</v>
      </c>
      <c r="H1885">
        <f t="shared" si="165"/>
        <v>3</v>
      </c>
      <c r="I1885">
        <v>14001</v>
      </c>
      <c r="J1885">
        <f t="shared" si="166"/>
        <v>8750</v>
      </c>
      <c r="L1885" s="1" t="str">
        <f t="shared" ref="L1885:L1948" si="168">"["&amp;IF(F1885=0,"","{""bid"":"&amp;E1885&amp;",""type"":5,""num"":"&amp;F1885&amp;"},")&amp;IF(H1885=0,"","{""bid"":"&amp;G1885&amp;",""type"":6,""num"":"&amp;H1885&amp;"},")&amp;IF(J1885=0,"","{""bid"":"&amp;I1885&amp;",""type"":4,""num"":"&amp;J1885&amp;"}")&amp;"]"</f>
        <v>[{"bid":15006,"type":5,"num":8},{"bid":16009,"type":6,"num":3},{"bid":14001,"type":4,"num":8750}]</v>
      </c>
    </row>
    <row r="1886" spans="1:12" x14ac:dyDescent="0.2">
      <c r="A1886">
        <f>static_pve_stage!A1886</f>
        <v>60721</v>
      </c>
      <c r="B1886">
        <f>static_pve_stage!B1886</f>
        <v>60722</v>
      </c>
      <c r="C1886" t="str">
        <f>static_pve_stage!C1886</f>
        <v>当前波数 19/20</v>
      </c>
      <c r="E1886">
        <f t="shared" si="163"/>
        <v>15006</v>
      </c>
      <c r="F1886">
        <f t="shared" si="164"/>
        <v>9</v>
      </c>
      <c r="G1886">
        <f t="shared" si="167"/>
        <v>16009</v>
      </c>
      <c r="H1886">
        <f t="shared" si="165"/>
        <v>3</v>
      </c>
      <c r="I1886">
        <v>14001</v>
      </c>
      <c r="J1886">
        <f t="shared" si="166"/>
        <v>9250</v>
      </c>
      <c r="L1886" s="1" t="str">
        <f t="shared" si="168"/>
        <v>[{"bid":15006,"type":5,"num":9},{"bid":16009,"type":6,"num":3},{"bid":14001,"type":4,"num":9250}]</v>
      </c>
    </row>
    <row r="1887" spans="1:12" x14ac:dyDescent="0.2">
      <c r="A1887">
        <f>static_pve_stage!A1887</f>
        <v>60722</v>
      </c>
      <c r="B1887">
        <f>static_pve_stage!B1887</f>
        <v>60723</v>
      </c>
      <c r="C1887" t="str">
        <f>static_pve_stage!C1887</f>
        <v>当前波数 20/20\n下一波BOSS</v>
      </c>
      <c r="E1887">
        <f t="shared" si="163"/>
        <v>15006</v>
      </c>
      <c r="F1887">
        <f t="shared" si="164"/>
        <v>9</v>
      </c>
      <c r="G1887">
        <f t="shared" si="167"/>
        <v>16009</v>
      </c>
      <c r="H1887">
        <f t="shared" si="165"/>
        <v>3</v>
      </c>
      <c r="I1887">
        <v>14001</v>
      </c>
      <c r="J1887">
        <f t="shared" si="166"/>
        <v>9750</v>
      </c>
      <c r="L1887" s="1" t="str">
        <f t="shared" si="168"/>
        <v>[{"bid":15006,"type":5,"num":9},{"bid":16009,"type":6,"num":3},{"bid":14001,"type":4,"num":9750}]</v>
      </c>
    </row>
    <row r="1888" spans="1:12" x14ac:dyDescent="0.2">
      <c r="A1888">
        <f>static_pve_stage!A1888</f>
        <v>60723</v>
      </c>
      <c r="B1888">
        <f>static_pve_stage!B1888</f>
        <v>-1</v>
      </c>
      <c r="C1888" t="str">
        <f>static_pve_stage!C1888</f>
        <v>BOSS波\n需击杀所有怪物</v>
      </c>
      <c r="E1888">
        <f t="shared" si="163"/>
        <v>15006</v>
      </c>
      <c r="F1888">
        <f t="shared" si="164"/>
        <v>10</v>
      </c>
      <c r="G1888">
        <f t="shared" si="167"/>
        <v>16009</v>
      </c>
      <c r="H1888">
        <f t="shared" si="165"/>
        <v>3</v>
      </c>
      <c r="I1888">
        <v>14001</v>
      </c>
      <c r="J1888">
        <f t="shared" si="166"/>
        <v>10000</v>
      </c>
      <c r="L1888" s="1" t="str">
        <f t="shared" si="168"/>
        <v>[{"bid":15006,"type":5,"num":10},{"bid":16009,"type":6,"num":3},{"bid":14001,"type":4,"num":10000}]</v>
      </c>
    </row>
    <row r="1889" spans="1:12" x14ac:dyDescent="0.2">
      <c r="A1889">
        <f>static_pve_stage!A1889</f>
        <v>60801</v>
      </c>
      <c r="B1889">
        <f>static_pve_stage!B1889</f>
        <v>60802</v>
      </c>
      <c r="C1889" t="str">
        <f>static_pve_stage!C1889</f>
        <v>当前波数 1/20</v>
      </c>
      <c r="E1889">
        <f t="shared" si="163"/>
        <v>15006</v>
      </c>
      <c r="F1889">
        <f t="shared" si="164"/>
        <v>0</v>
      </c>
      <c r="G1889">
        <f t="shared" si="167"/>
        <v>16009</v>
      </c>
      <c r="H1889">
        <f t="shared" si="165"/>
        <v>0</v>
      </c>
      <c r="I1889">
        <v>14001</v>
      </c>
      <c r="J1889">
        <f t="shared" si="166"/>
        <v>0</v>
      </c>
      <c r="L1889" s="1" t="str">
        <f t="shared" si="168"/>
        <v>[]</v>
      </c>
    </row>
    <row r="1890" spans="1:12" x14ac:dyDescent="0.2">
      <c r="A1890">
        <f>static_pve_stage!A1890</f>
        <v>60802</v>
      </c>
      <c r="B1890">
        <f>static_pve_stage!B1890</f>
        <v>60803</v>
      </c>
      <c r="C1890" t="str">
        <f>static_pve_stage!C1890</f>
        <v>当前波数 2/20</v>
      </c>
      <c r="E1890">
        <f t="shared" si="163"/>
        <v>15006</v>
      </c>
      <c r="F1890">
        <f t="shared" si="164"/>
        <v>0</v>
      </c>
      <c r="G1890">
        <f t="shared" si="167"/>
        <v>16009</v>
      </c>
      <c r="H1890">
        <f t="shared" si="165"/>
        <v>0</v>
      </c>
      <c r="I1890">
        <v>14001</v>
      </c>
      <c r="J1890">
        <f t="shared" si="166"/>
        <v>275</v>
      </c>
      <c r="L1890" s="1" t="str">
        <f t="shared" si="168"/>
        <v>[{"bid":14001,"type":4,"num":275}]</v>
      </c>
    </row>
    <row r="1891" spans="1:12" x14ac:dyDescent="0.2">
      <c r="A1891">
        <f>static_pve_stage!A1891</f>
        <v>60803</v>
      </c>
      <c r="B1891">
        <f>static_pve_stage!B1891</f>
        <v>60804</v>
      </c>
      <c r="C1891" t="str">
        <f>static_pve_stage!C1891</f>
        <v>当前波数 3/20</v>
      </c>
      <c r="E1891">
        <f t="shared" si="163"/>
        <v>15006</v>
      </c>
      <c r="F1891">
        <f t="shared" si="164"/>
        <v>0</v>
      </c>
      <c r="G1891">
        <f t="shared" si="167"/>
        <v>16009</v>
      </c>
      <c r="H1891">
        <f t="shared" si="165"/>
        <v>0</v>
      </c>
      <c r="I1891">
        <v>14001</v>
      </c>
      <c r="J1891">
        <f t="shared" si="166"/>
        <v>550</v>
      </c>
      <c r="L1891" s="1" t="str">
        <f t="shared" si="168"/>
        <v>[{"bid":14001,"type":4,"num":550}]</v>
      </c>
    </row>
    <row r="1892" spans="1:12" x14ac:dyDescent="0.2">
      <c r="A1892">
        <f>static_pve_stage!A1892</f>
        <v>60804</v>
      </c>
      <c r="B1892">
        <f>static_pve_stage!B1892</f>
        <v>60805</v>
      </c>
      <c r="C1892" t="str">
        <f>static_pve_stage!C1892</f>
        <v>当前波数 4/20</v>
      </c>
      <c r="E1892">
        <f t="shared" si="163"/>
        <v>15006</v>
      </c>
      <c r="F1892">
        <f t="shared" si="164"/>
        <v>0</v>
      </c>
      <c r="G1892">
        <f t="shared" si="167"/>
        <v>16009</v>
      </c>
      <c r="H1892">
        <f t="shared" si="165"/>
        <v>0</v>
      </c>
      <c r="I1892">
        <v>14001</v>
      </c>
      <c r="J1892">
        <f t="shared" si="166"/>
        <v>825</v>
      </c>
      <c r="L1892" s="1" t="str">
        <f t="shared" si="168"/>
        <v>[{"bid":14001,"type":4,"num":825}]</v>
      </c>
    </row>
    <row r="1893" spans="1:12" x14ac:dyDescent="0.2">
      <c r="A1893">
        <f>static_pve_stage!A1893</f>
        <v>60805</v>
      </c>
      <c r="B1893">
        <f>static_pve_stage!B1893</f>
        <v>60806</v>
      </c>
      <c r="C1893" t="str">
        <f>static_pve_stage!C1893</f>
        <v>当前波数 5/20</v>
      </c>
      <c r="E1893">
        <f t="shared" si="163"/>
        <v>15006</v>
      </c>
      <c r="F1893">
        <f t="shared" si="164"/>
        <v>1</v>
      </c>
      <c r="G1893">
        <f t="shared" si="167"/>
        <v>16009</v>
      </c>
      <c r="H1893">
        <f t="shared" si="165"/>
        <v>0</v>
      </c>
      <c r="I1893">
        <v>14001</v>
      </c>
      <c r="J1893">
        <f t="shared" si="166"/>
        <v>1375</v>
      </c>
      <c r="L1893" s="1" t="str">
        <f t="shared" si="168"/>
        <v>[{"bid":15006,"type":5,"num":1},{"bid":14001,"type":4,"num":1375}]</v>
      </c>
    </row>
    <row r="1894" spans="1:12" x14ac:dyDescent="0.2">
      <c r="A1894">
        <f>static_pve_stage!A1894</f>
        <v>60806</v>
      </c>
      <c r="B1894">
        <f>static_pve_stage!B1894</f>
        <v>60807</v>
      </c>
      <c r="C1894" t="str">
        <f>static_pve_stage!C1894</f>
        <v>当前波数 6/20</v>
      </c>
      <c r="E1894">
        <f t="shared" si="163"/>
        <v>15006</v>
      </c>
      <c r="F1894">
        <f t="shared" si="164"/>
        <v>1</v>
      </c>
      <c r="G1894">
        <f t="shared" si="167"/>
        <v>16009</v>
      </c>
      <c r="H1894">
        <f t="shared" si="165"/>
        <v>0</v>
      </c>
      <c r="I1894">
        <v>14001</v>
      </c>
      <c r="J1894">
        <f t="shared" si="166"/>
        <v>1925</v>
      </c>
      <c r="L1894" s="1" t="str">
        <f t="shared" si="168"/>
        <v>[{"bid":15006,"type":5,"num":1},{"bid":14001,"type":4,"num":1925}]</v>
      </c>
    </row>
    <row r="1895" spans="1:12" x14ac:dyDescent="0.2">
      <c r="A1895">
        <f>static_pve_stage!A1895</f>
        <v>60807</v>
      </c>
      <c r="B1895">
        <f>static_pve_stage!B1895</f>
        <v>60808</v>
      </c>
      <c r="C1895" t="str">
        <f>static_pve_stage!C1895</f>
        <v>当前波数 7/20</v>
      </c>
      <c r="E1895">
        <f t="shared" si="163"/>
        <v>15006</v>
      </c>
      <c r="F1895">
        <f t="shared" si="164"/>
        <v>2</v>
      </c>
      <c r="G1895">
        <f t="shared" si="167"/>
        <v>16009</v>
      </c>
      <c r="H1895">
        <f t="shared" si="165"/>
        <v>0</v>
      </c>
      <c r="I1895">
        <v>14001</v>
      </c>
      <c r="J1895">
        <f t="shared" si="166"/>
        <v>2475</v>
      </c>
      <c r="L1895" s="1" t="str">
        <f t="shared" si="168"/>
        <v>[{"bid":15006,"type":5,"num":2},{"bid":14001,"type":4,"num":2475}]</v>
      </c>
    </row>
    <row r="1896" spans="1:12" x14ac:dyDescent="0.2">
      <c r="A1896">
        <f>static_pve_stage!A1896</f>
        <v>60808</v>
      </c>
      <c r="B1896">
        <f>static_pve_stage!B1896</f>
        <v>60809</v>
      </c>
      <c r="C1896" t="str">
        <f>static_pve_stage!C1896</f>
        <v>当前波数 8/20</v>
      </c>
      <c r="E1896">
        <f t="shared" si="163"/>
        <v>15006</v>
      </c>
      <c r="F1896">
        <f t="shared" si="164"/>
        <v>3</v>
      </c>
      <c r="G1896">
        <f t="shared" si="167"/>
        <v>16009</v>
      </c>
      <c r="H1896">
        <f t="shared" si="165"/>
        <v>1</v>
      </c>
      <c r="I1896">
        <v>14001</v>
      </c>
      <c r="J1896">
        <f t="shared" si="166"/>
        <v>3025</v>
      </c>
      <c r="L1896" s="1" t="str">
        <f t="shared" si="168"/>
        <v>[{"bid":15006,"type":5,"num":3},{"bid":16009,"type":6,"num":1},{"bid":14001,"type":4,"num":3025}]</v>
      </c>
    </row>
    <row r="1897" spans="1:12" x14ac:dyDescent="0.2">
      <c r="A1897">
        <f>static_pve_stage!A1897</f>
        <v>60809</v>
      </c>
      <c r="B1897">
        <f>static_pve_stage!B1897</f>
        <v>60810</v>
      </c>
      <c r="C1897" t="str">
        <f>static_pve_stage!C1897</f>
        <v>当前波数 9/20</v>
      </c>
      <c r="E1897">
        <f t="shared" si="163"/>
        <v>15006</v>
      </c>
      <c r="F1897">
        <f t="shared" si="164"/>
        <v>3</v>
      </c>
      <c r="G1897">
        <f t="shared" si="167"/>
        <v>16009</v>
      </c>
      <c r="H1897">
        <f t="shared" si="165"/>
        <v>1</v>
      </c>
      <c r="I1897">
        <v>14001</v>
      </c>
      <c r="J1897">
        <f t="shared" si="166"/>
        <v>3575</v>
      </c>
      <c r="L1897" s="1" t="str">
        <f t="shared" si="168"/>
        <v>[{"bid":15006,"type":5,"num":3},{"bid":16009,"type":6,"num":1},{"bid":14001,"type":4,"num":3575}]</v>
      </c>
    </row>
    <row r="1898" spans="1:12" x14ac:dyDescent="0.2">
      <c r="A1898">
        <f>static_pve_stage!A1898</f>
        <v>60810</v>
      </c>
      <c r="B1898">
        <f>static_pve_stage!B1898</f>
        <v>60811</v>
      </c>
      <c r="C1898" t="str">
        <f>static_pve_stage!C1898</f>
        <v>当前波数 10/20\n下一波BOSS</v>
      </c>
      <c r="E1898">
        <f t="shared" si="163"/>
        <v>15006</v>
      </c>
      <c r="F1898">
        <f t="shared" si="164"/>
        <v>4</v>
      </c>
      <c r="G1898">
        <f t="shared" si="167"/>
        <v>16009</v>
      </c>
      <c r="H1898">
        <f t="shared" si="165"/>
        <v>1</v>
      </c>
      <c r="I1898">
        <v>14001</v>
      </c>
      <c r="J1898">
        <f t="shared" si="166"/>
        <v>4125</v>
      </c>
      <c r="L1898" s="1" t="str">
        <f t="shared" si="168"/>
        <v>[{"bid":15006,"type":5,"num":4},{"bid":16009,"type":6,"num":1},{"bid":14001,"type":4,"num":4125}]</v>
      </c>
    </row>
    <row r="1899" spans="1:12" x14ac:dyDescent="0.2">
      <c r="A1899">
        <f>static_pve_stage!A1899</f>
        <v>60811</v>
      </c>
      <c r="B1899">
        <f>static_pve_stage!B1899</f>
        <v>60812</v>
      </c>
      <c r="C1899" t="str">
        <f>static_pve_stage!C1899</f>
        <v>BOSS波\n需击杀所有怪物</v>
      </c>
      <c r="E1899">
        <f t="shared" si="163"/>
        <v>15006</v>
      </c>
      <c r="F1899">
        <f t="shared" si="164"/>
        <v>4</v>
      </c>
      <c r="G1899">
        <f t="shared" si="167"/>
        <v>16009</v>
      </c>
      <c r="H1899">
        <f t="shared" si="165"/>
        <v>1</v>
      </c>
      <c r="I1899">
        <v>14001</v>
      </c>
      <c r="J1899">
        <f t="shared" si="166"/>
        <v>4675</v>
      </c>
      <c r="L1899" s="1" t="str">
        <f t="shared" si="168"/>
        <v>[{"bid":15006,"type":5,"num":4},{"bid":16009,"type":6,"num":1},{"bid":14001,"type":4,"num":4675}]</v>
      </c>
    </row>
    <row r="1900" spans="1:12" x14ac:dyDescent="0.2">
      <c r="A1900">
        <f>static_pve_stage!A1900</f>
        <v>60812</v>
      </c>
      <c r="B1900">
        <f>static_pve_stage!B1900</f>
        <v>60813</v>
      </c>
      <c r="C1900" t="str">
        <f>static_pve_stage!C1900</f>
        <v>当前波数 11/20</v>
      </c>
      <c r="E1900">
        <f t="shared" si="163"/>
        <v>15006</v>
      </c>
      <c r="F1900">
        <f t="shared" si="164"/>
        <v>5</v>
      </c>
      <c r="G1900">
        <f t="shared" si="167"/>
        <v>16009</v>
      </c>
      <c r="H1900">
        <f t="shared" si="165"/>
        <v>1</v>
      </c>
      <c r="I1900">
        <v>14001</v>
      </c>
      <c r="J1900">
        <f t="shared" si="166"/>
        <v>5225</v>
      </c>
      <c r="L1900" s="1" t="str">
        <f t="shared" si="168"/>
        <v>[{"bid":15006,"type":5,"num":5},{"bid":16009,"type":6,"num":1},{"bid":14001,"type":4,"num":5225}]</v>
      </c>
    </row>
    <row r="1901" spans="1:12" x14ac:dyDescent="0.2">
      <c r="A1901">
        <f>static_pve_stage!A1901</f>
        <v>60813</v>
      </c>
      <c r="B1901">
        <f>static_pve_stage!B1901</f>
        <v>60814</v>
      </c>
      <c r="C1901" t="str">
        <f>static_pve_stage!C1901</f>
        <v>当前波数 12/20</v>
      </c>
      <c r="E1901">
        <f t="shared" si="163"/>
        <v>15006</v>
      </c>
      <c r="F1901">
        <f t="shared" si="164"/>
        <v>5</v>
      </c>
      <c r="G1901">
        <f t="shared" si="167"/>
        <v>16009</v>
      </c>
      <c r="H1901">
        <f t="shared" si="165"/>
        <v>2</v>
      </c>
      <c r="I1901">
        <v>14001</v>
      </c>
      <c r="J1901">
        <f t="shared" si="166"/>
        <v>5775</v>
      </c>
      <c r="L1901" s="1" t="str">
        <f t="shared" si="168"/>
        <v>[{"bid":15006,"type":5,"num":5},{"bid":16009,"type":6,"num":2},{"bid":14001,"type":4,"num":5775}]</v>
      </c>
    </row>
    <row r="1902" spans="1:12" x14ac:dyDescent="0.2">
      <c r="A1902">
        <f>static_pve_stage!A1902</f>
        <v>60814</v>
      </c>
      <c r="B1902">
        <f>static_pve_stage!B1902</f>
        <v>60815</v>
      </c>
      <c r="C1902" t="str">
        <f>static_pve_stage!C1902</f>
        <v>当前波数 13/20</v>
      </c>
      <c r="E1902">
        <f t="shared" si="163"/>
        <v>15006</v>
      </c>
      <c r="F1902">
        <f t="shared" si="164"/>
        <v>6</v>
      </c>
      <c r="G1902">
        <f t="shared" si="167"/>
        <v>16009</v>
      </c>
      <c r="H1902">
        <f t="shared" si="165"/>
        <v>2</v>
      </c>
      <c r="I1902">
        <v>14001</v>
      </c>
      <c r="J1902">
        <f t="shared" si="166"/>
        <v>6325</v>
      </c>
      <c r="L1902" s="1" t="str">
        <f t="shared" si="168"/>
        <v>[{"bid":15006,"type":5,"num":6},{"bid":16009,"type":6,"num":2},{"bid":14001,"type":4,"num":6325}]</v>
      </c>
    </row>
    <row r="1903" spans="1:12" x14ac:dyDescent="0.2">
      <c r="A1903">
        <f>static_pve_stage!A1903</f>
        <v>60815</v>
      </c>
      <c r="B1903">
        <f>static_pve_stage!B1903</f>
        <v>60816</v>
      </c>
      <c r="C1903" t="str">
        <f>static_pve_stage!C1903</f>
        <v>当前波数 14/20</v>
      </c>
      <c r="E1903">
        <f t="shared" si="163"/>
        <v>15006</v>
      </c>
      <c r="F1903">
        <f t="shared" si="164"/>
        <v>6</v>
      </c>
      <c r="G1903">
        <f t="shared" si="167"/>
        <v>16009</v>
      </c>
      <c r="H1903">
        <f t="shared" si="165"/>
        <v>2</v>
      </c>
      <c r="I1903">
        <v>14001</v>
      </c>
      <c r="J1903">
        <f t="shared" si="166"/>
        <v>6875</v>
      </c>
      <c r="L1903" s="1" t="str">
        <f t="shared" si="168"/>
        <v>[{"bid":15006,"type":5,"num":6},{"bid":16009,"type":6,"num":2},{"bid":14001,"type":4,"num":6875}]</v>
      </c>
    </row>
    <row r="1904" spans="1:12" x14ac:dyDescent="0.2">
      <c r="A1904">
        <f>static_pve_stage!A1904</f>
        <v>60816</v>
      </c>
      <c r="B1904">
        <f>static_pve_stage!B1904</f>
        <v>60817</v>
      </c>
      <c r="C1904" t="str">
        <f>static_pve_stage!C1904</f>
        <v>当前波数 15/20</v>
      </c>
      <c r="E1904">
        <f t="shared" si="163"/>
        <v>15006</v>
      </c>
      <c r="F1904">
        <f t="shared" si="164"/>
        <v>7</v>
      </c>
      <c r="G1904">
        <f t="shared" si="167"/>
        <v>16009</v>
      </c>
      <c r="H1904">
        <f t="shared" si="165"/>
        <v>2</v>
      </c>
      <c r="I1904">
        <v>14001</v>
      </c>
      <c r="J1904">
        <f t="shared" si="166"/>
        <v>7425</v>
      </c>
      <c r="L1904" s="1" t="str">
        <f t="shared" si="168"/>
        <v>[{"bid":15006,"type":5,"num":7},{"bid":16009,"type":6,"num":2},{"bid":14001,"type":4,"num":7425}]</v>
      </c>
    </row>
    <row r="1905" spans="1:12" x14ac:dyDescent="0.2">
      <c r="A1905">
        <f>static_pve_stage!A1905</f>
        <v>60817</v>
      </c>
      <c r="B1905">
        <f>static_pve_stage!B1905</f>
        <v>60818</v>
      </c>
      <c r="C1905" t="str">
        <f>static_pve_stage!C1905</f>
        <v>当前波数 16/20\n下一波BOSS</v>
      </c>
      <c r="E1905">
        <f t="shared" si="163"/>
        <v>15006</v>
      </c>
      <c r="F1905">
        <f t="shared" si="164"/>
        <v>7</v>
      </c>
      <c r="G1905">
        <f t="shared" si="167"/>
        <v>16009</v>
      </c>
      <c r="H1905">
        <f t="shared" si="165"/>
        <v>2</v>
      </c>
      <c r="I1905">
        <v>14001</v>
      </c>
      <c r="J1905">
        <f t="shared" si="166"/>
        <v>7975</v>
      </c>
      <c r="L1905" s="1" t="str">
        <f t="shared" si="168"/>
        <v>[{"bid":15006,"type":5,"num":7},{"bid":16009,"type":6,"num":2},{"bid":14001,"type":4,"num":7975}]</v>
      </c>
    </row>
    <row r="1906" spans="1:12" x14ac:dyDescent="0.2">
      <c r="A1906">
        <f>static_pve_stage!A1906</f>
        <v>60818</v>
      </c>
      <c r="B1906">
        <f>static_pve_stage!B1906</f>
        <v>60819</v>
      </c>
      <c r="C1906" t="str">
        <f>static_pve_stage!C1906</f>
        <v>BOSS波\n需击杀所有怪物</v>
      </c>
      <c r="E1906">
        <f t="shared" si="163"/>
        <v>15006</v>
      </c>
      <c r="F1906">
        <f t="shared" si="164"/>
        <v>8</v>
      </c>
      <c r="G1906">
        <f t="shared" si="167"/>
        <v>16009</v>
      </c>
      <c r="H1906">
        <f t="shared" si="165"/>
        <v>2</v>
      </c>
      <c r="I1906">
        <v>14001</v>
      </c>
      <c r="J1906">
        <f t="shared" si="166"/>
        <v>8525</v>
      </c>
      <c r="L1906" s="1" t="str">
        <f t="shared" si="168"/>
        <v>[{"bid":15006,"type":5,"num":8},{"bid":16009,"type":6,"num":2},{"bid":14001,"type":4,"num":8525}]</v>
      </c>
    </row>
    <row r="1907" spans="1:12" x14ac:dyDescent="0.2">
      <c r="A1907">
        <f>static_pve_stage!A1907</f>
        <v>60819</v>
      </c>
      <c r="B1907">
        <f>static_pve_stage!B1907</f>
        <v>60820</v>
      </c>
      <c r="C1907" t="str">
        <f>static_pve_stage!C1907</f>
        <v>当前波数 17/20</v>
      </c>
      <c r="E1907">
        <f t="shared" si="163"/>
        <v>15006</v>
      </c>
      <c r="F1907">
        <f t="shared" si="164"/>
        <v>9</v>
      </c>
      <c r="G1907">
        <f t="shared" si="167"/>
        <v>16009</v>
      </c>
      <c r="H1907">
        <f t="shared" si="165"/>
        <v>3</v>
      </c>
      <c r="I1907">
        <v>14001</v>
      </c>
      <c r="J1907">
        <f t="shared" si="166"/>
        <v>9075</v>
      </c>
      <c r="L1907" s="1" t="str">
        <f t="shared" si="168"/>
        <v>[{"bid":15006,"type":5,"num":9},{"bid":16009,"type":6,"num":3},{"bid":14001,"type":4,"num":9075}]</v>
      </c>
    </row>
    <row r="1908" spans="1:12" x14ac:dyDescent="0.2">
      <c r="A1908">
        <f>static_pve_stage!A1908</f>
        <v>60820</v>
      </c>
      <c r="B1908">
        <f>static_pve_stage!B1908</f>
        <v>60821</v>
      </c>
      <c r="C1908" t="str">
        <f>static_pve_stage!C1908</f>
        <v>当前波数 18/20</v>
      </c>
      <c r="E1908">
        <f t="shared" si="163"/>
        <v>15006</v>
      </c>
      <c r="F1908">
        <f t="shared" si="164"/>
        <v>9</v>
      </c>
      <c r="G1908">
        <f t="shared" si="167"/>
        <v>16009</v>
      </c>
      <c r="H1908">
        <f t="shared" si="165"/>
        <v>3</v>
      </c>
      <c r="I1908">
        <v>14001</v>
      </c>
      <c r="J1908">
        <f t="shared" si="166"/>
        <v>9625</v>
      </c>
      <c r="L1908" s="1" t="str">
        <f t="shared" si="168"/>
        <v>[{"bid":15006,"type":5,"num":9},{"bid":16009,"type":6,"num":3},{"bid":14001,"type":4,"num":9625}]</v>
      </c>
    </row>
    <row r="1909" spans="1:12" x14ac:dyDescent="0.2">
      <c r="A1909">
        <f>static_pve_stage!A1909</f>
        <v>60821</v>
      </c>
      <c r="B1909">
        <f>static_pve_stage!B1909</f>
        <v>60822</v>
      </c>
      <c r="C1909" t="str">
        <f>static_pve_stage!C1909</f>
        <v>当前波数 19/20</v>
      </c>
      <c r="E1909">
        <f t="shared" si="163"/>
        <v>15006</v>
      </c>
      <c r="F1909">
        <f t="shared" si="164"/>
        <v>10</v>
      </c>
      <c r="G1909">
        <f t="shared" si="167"/>
        <v>16009</v>
      </c>
      <c r="H1909">
        <f t="shared" si="165"/>
        <v>3</v>
      </c>
      <c r="I1909">
        <v>14001</v>
      </c>
      <c r="J1909">
        <f t="shared" si="166"/>
        <v>10175</v>
      </c>
      <c r="L1909" s="1" t="str">
        <f t="shared" si="168"/>
        <v>[{"bid":15006,"type":5,"num":10},{"bid":16009,"type":6,"num":3},{"bid":14001,"type":4,"num":10175}]</v>
      </c>
    </row>
    <row r="1910" spans="1:12" x14ac:dyDescent="0.2">
      <c r="A1910">
        <f>static_pve_stage!A1910</f>
        <v>60822</v>
      </c>
      <c r="B1910">
        <f>static_pve_stage!B1910</f>
        <v>60823</v>
      </c>
      <c r="C1910" t="str">
        <f>static_pve_stage!C1910</f>
        <v>当前波数 20/20\n下一波BOSS</v>
      </c>
      <c r="E1910">
        <f t="shared" si="163"/>
        <v>15006</v>
      </c>
      <c r="F1910">
        <f t="shared" si="164"/>
        <v>10</v>
      </c>
      <c r="G1910">
        <f t="shared" si="167"/>
        <v>16009</v>
      </c>
      <c r="H1910">
        <f t="shared" si="165"/>
        <v>3</v>
      </c>
      <c r="I1910">
        <v>14001</v>
      </c>
      <c r="J1910">
        <f t="shared" si="166"/>
        <v>10725</v>
      </c>
      <c r="L1910" s="1" t="str">
        <f t="shared" si="168"/>
        <v>[{"bid":15006,"type":5,"num":10},{"bid":16009,"type":6,"num":3},{"bid":14001,"type":4,"num":10725}]</v>
      </c>
    </row>
    <row r="1911" spans="1:12" x14ac:dyDescent="0.2">
      <c r="A1911">
        <f>static_pve_stage!A1911</f>
        <v>60823</v>
      </c>
      <c r="B1911">
        <f>static_pve_stage!B1911</f>
        <v>-1</v>
      </c>
      <c r="C1911" t="str">
        <f>static_pve_stage!C1911</f>
        <v>BOSS波\n需击杀所有怪物</v>
      </c>
      <c r="E1911">
        <f t="shared" si="163"/>
        <v>15006</v>
      </c>
      <c r="F1911">
        <f t="shared" si="164"/>
        <v>11</v>
      </c>
      <c r="G1911">
        <f t="shared" si="167"/>
        <v>16009</v>
      </c>
      <c r="H1911">
        <f t="shared" si="165"/>
        <v>3</v>
      </c>
      <c r="I1911">
        <v>14001</v>
      </c>
      <c r="J1911">
        <f t="shared" si="166"/>
        <v>11000</v>
      </c>
      <c r="L1911" s="1" t="str">
        <f t="shared" si="168"/>
        <v>[{"bid":15006,"type":5,"num":11},{"bid":16009,"type":6,"num":3},{"bid":14001,"type":4,"num":11000}]</v>
      </c>
    </row>
    <row r="1912" spans="1:12" x14ac:dyDescent="0.2">
      <c r="A1912">
        <f>static_pve_stage!A1912</f>
        <v>60901</v>
      </c>
      <c r="B1912">
        <f>static_pve_stage!B1912</f>
        <v>60902</v>
      </c>
      <c r="C1912" t="str">
        <f>static_pve_stage!C1912</f>
        <v>当前波数 1/20</v>
      </c>
      <c r="E1912">
        <f t="shared" si="163"/>
        <v>15006</v>
      </c>
      <c r="F1912">
        <f t="shared" si="164"/>
        <v>0</v>
      </c>
      <c r="G1912">
        <f t="shared" si="167"/>
        <v>16009</v>
      </c>
      <c r="H1912">
        <f t="shared" si="165"/>
        <v>0</v>
      </c>
      <c r="I1912">
        <v>14001</v>
      </c>
      <c r="J1912">
        <f t="shared" si="166"/>
        <v>0</v>
      </c>
      <c r="L1912" s="1" t="str">
        <f t="shared" si="168"/>
        <v>[]</v>
      </c>
    </row>
    <row r="1913" spans="1:12" x14ac:dyDescent="0.2">
      <c r="A1913">
        <f>static_pve_stage!A1913</f>
        <v>60902</v>
      </c>
      <c r="B1913">
        <f>static_pve_stage!B1913</f>
        <v>60903</v>
      </c>
      <c r="C1913" t="str">
        <f>static_pve_stage!C1913</f>
        <v>当前波数 2/20</v>
      </c>
      <c r="E1913">
        <f t="shared" si="163"/>
        <v>15006</v>
      </c>
      <c r="F1913">
        <f t="shared" si="164"/>
        <v>0</v>
      </c>
      <c r="G1913">
        <f t="shared" si="167"/>
        <v>16009</v>
      </c>
      <c r="H1913">
        <f t="shared" si="165"/>
        <v>0</v>
      </c>
      <c r="I1913">
        <v>14001</v>
      </c>
      <c r="J1913">
        <f t="shared" si="166"/>
        <v>300</v>
      </c>
      <c r="L1913" s="1" t="str">
        <f t="shared" si="168"/>
        <v>[{"bid":14001,"type":4,"num":300}]</v>
      </c>
    </row>
    <row r="1914" spans="1:12" x14ac:dyDescent="0.2">
      <c r="A1914">
        <f>static_pve_stage!A1914</f>
        <v>60903</v>
      </c>
      <c r="B1914">
        <f>static_pve_stage!B1914</f>
        <v>60904</v>
      </c>
      <c r="C1914" t="str">
        <f>static_pve_stage!C1914</f>
        <v>当前波数 3/20</v>
      </c>
      <c r="E1914">
        <f t="shared" si="163"/>
        <v>15006</v>
      </c>
      <c r="F1914">
        <f t="shared" si="164"/>
        <v>0</v>
      </c>
      <c r="G1914">
        <f t="shared" si="167"/>
        <v>16009</v>
      </c>
      <c r="H1914">
        <f t="shared" si="165"/>
        <v>0</v>
      </c>
      <c r="I1914">
        <v>14001</v>
      </c>
      <c r="J1914">
        <f t="shared" si="166"/>
        <v>600</v>
      </c>
      <c r="L1914" s="1" t="str">
        <f t="shared" si="168"/>
        <v>[{"bid":14001,"type":4,"num":600}]</v>
      </c>
    </row>
    <row r="1915" spans="1:12" x14ac:dyDescent="0.2">
      <c r="A1915">
        <f>static_pve_stage!A1915</f>
        <v>60904</v>
      </c>
      <c r="B1915">
        <f>static_pve_stage!B1915</f>
        <v>60905</v>
      </c>
      <c r="C1915" t="str">
        <f>static_pve_stage!C1915</f>
        <v>当前波数 4/20</v>
      </c>
      <c r="E1915">
        <f t="shared" si="163"/>
        <v>15006</v>
      </c>
      <c r="F1915">
        <f t="shared" si="164"/>
        <v>0</v>
      </c>
      <c r="G1915">
        <f t="shared" si="167"/>
        <v>16009</v>
      </c>
      <c r="H1915">
        <f t="shared" si="165"/>
        <v>0</v>
      </c>
      <c r="I1915">
        <v>14001</v>
      </c>
      <c r="J1915">
        <f t="shared" si="166"/>
        <v>900</v>
      </c>
      <c r="L1915" s="1" t="str">
        <f t="shared" si="168"/>
        <v>[{"bid":14001,"type":4,"num":900}]</v>
      </c>
    </row>
    <row r="1916" spans="1:12" x14ac:dyDescent="0.2">
      <c r="A1916">
        <f>static_pve_stage!A1916</f>
        <v>60905</v>
      </c>
      <c r="B1916">
        <f>static_pve_stage!B1916</f>
        <v>60906</v>
      </c>
      <c r="C1916" t="str">
        <f>static_pve_stage!C1916</f>
        <v>当前波数 5/20</v>
      </c>
      <c r="E1916">
        <f t="shared" si="163"/>
        <v>15006</v>
      </c>
      <c r="F1916">
        <f t="shared" si="164"/>
        <v>1</v>
      </c>
      <c r="G1916">
        <f t="shared" si="167"/>
        <v>16009</v>
      </c>
      <c r="H1916">
        <f t="shared" si="165"/>
        <v>0</v>
      </c>
      <c r="I1916">
        <v>14001</v>
      </c>
      <c r="J1916">
        <f t="shared" si="166"/>
        <v>1500</v>
      </c>
      <c r="L1916" s="1" t="str">
        <f t="shared" si="168"/>
        <v>[{"bid":15006,"type":5,"num":1},{"bid":14001,"type":4,"num":1500}]</v>
      </c>
    </row>
    <row r="1917" spans="1:12" x14ac:dyDescent="0.2">
      <c r="A1917">
        <f>static_pve_stage!A1917</f>
        <v>60906</v>
      </c>
      <c r="B1917">
        <f>static_pve_stage!B1917</f>
        <v>60907</v>
      </c>
      <c r="C1917" t="str">
        <f>static_pve_stage!C1917</f>
        <v>当前波数 6/20</v>
      </c>
      <c r="E1917">
        <f t="shared" si="163"/>
        <v>15006</v>
      </c>
      <c r="F1917">
        <f t="shared" si="164"/>
        <v>2</v>
      </c>
      <c r="G1917">
        <f t="shared" si="167"/>
        <v>16009</v>
      </c>
      <c r="H1917">
        <f t="shared" si="165"/>
        <v>0</v>
      </c>
      <c r="I1917">
        <v>14001</v>
      </c>
      <c r="J1917">
        <f t="shared" si="166"/>
        <v>2100</v>
      </c>
      <c r="L1917" s="1" t="str">
        <f t="shared" si="168"/>
        <v>[{"bid":15006,"type":5,"num":2},{"bid":14001,"type":4,"num":2100}]</v>
      </c>
    </row>
    <row r="1918" spans="1:12" x14ac:dyDescent="0.2">
      <c r="A1918">
        <f>static_pve_stage!A1918</f>
        <v>60907</v>
      </c>
      <c r="B1918">
        <f>static_pve_stage!B1918</f>
        <v>60908</v>
      </c>
      <c r="C1918" t="str">
        <f>static_pve_stage!C1918</f>
        <v>当前波数 7/20</v>
      </c>
      <c r="E1918">
        <f t="shared" si="163"/>
        <v>15006</v>
      </c>
      <c r="F1918">
        <f t="shared" si="164"/>
        <v>2</v>
      </c>
      <c r="G1918">
        <f t="shared" si="167"/>
        <v>16009</v>
      </c>
      <c r="H1918">
        <f t="shared" si="165"/>
        <v>0</v>
      </c>
      <c r="I1918">
        <v>14001</v>
      </c>
      <c r="J1918">
        <f t="shared" si="166"/>
        <v>2700</v>
      </c>
      <c r="L1918" s="1" t="str">
        <f t="shared" si="168"/>
        <v>[{"bid":15006,"type":5,"num":2},{"bid":14001,"type":4,"num":2700}]</v>
      </c>
    </row>
    <row r="1919" spans="1:12" x14ac:dyDescent="0.2">
      <c r="A1919">
        <f>static_pve_stage!A1919</f>
        <v>60908</v>
      </c>
      <c r="B1919">
        <f>static_pve_stage!B1919</f>
        <v>60909</v>
      </c>
      <c r="C1919" t="str">
        <f>static_pve_stage!C1919</f>
        <v>当前波数 8/20</v>
      </c>
      <c r="E1919">
        <f t="shared" si="163"/>
        <v>15006</v>
      </c>
      <c r="F1919">
        <f t="shared" si="164"/>
        <v>3</v>
      </c>
      <c r="G1919">
        <f t="shared" si="167"/>
        <v>16009</v>
      </c>
      <c r="H1919">
        <f t="shared" si="165"/>
        <v>1</v>
      </c>
      <c r="I1919">
        <v>14001</v>
      </c>
      <c r="J1919">
        <f t="shared" si="166"/>
        <v>3300</v>
      </c>
      <c r="L1919" s="1" t="str">
        <f t="shared" si="168"/>
        <v>[{"bid":15006,"type":5,"num":3},{"bid":16009,"type":6,"num":1},{"bid":14001,"type":4,"num":3300}]</v>
      </c>
    </row>
    <row r="1920" spans="1:12" x14ac:dyDescent="0.2">
      <c r="A1920">
        <f>static_pve_stage!A1920</f>
        <v>60909</v>
      </c>
      <c r="B1920">
        <f>static_pve_stage!B1920</f>
        <v>60910</v>
      </c>
      <c r="C1920" t="str">
        <f>static_pve_stage!C1920</f>
        <v>当前波数 9/20</v>
      </c>
      <c r="E1920">
        <f t="shared" si="163"/>
        <v>15006</v>
      </c>
      <c r="F1920">
        <f t="shared" si="164"/>
        <v>3</v>
      </c>
      <c r="G1920">
        <f t="shared" si="167"/>
        <v>16009</v>
      </c>
      <c r="H1920">
        <f t="shared" si="165"/>
        <v>1</v>
      </c>
      <c r="I1920">
        <v>14001</v>
      </c>
      <c r="J1920">
        <f t="shared" si="166"/>
        <v>3900</v>
      </c>
      <c r="L1920" s="1" t="str">
        <f t="shared" si="168"/>
        <v>[{"bid":15006,"type":5,"num":3},{"bid":16009,"type":6,"num":1},{"bid":14001,"type":4,"num":3900}]</v>
      </c>
    </row>
    <row r="1921" spans="1:12" x14ac:dyDescent="0.2">
      <c r="A1921">
        <f>static_pve_stage!A1921</f>
        <v>60910</v>
      </c>
      <c r="B1921">
        <f>static_pve_stage!B1921</f>
        <v>60911</v>
      </c>
      <c r="C1921" t="str">
        <f>static_pve_stage!C1921</f>
        <v>当前波数 10/20\n下一波BOSS</v>
      </c>
      <c r="E1921">
        <f t="shared" si="163"/>
        <v>15006</v>
      </c>
      <c r="F1921">
        <f t="shared" si="164"/>
        <v>4</v>
      </c>
      <c r="G1921">
        <f t="shared" si="167"/>
        <v>16009</v>
      </c>
      <c r="H1921">
        <f t="shared" si="165"/>
        <v>1</v>
      </c>
      <c r="I1921">
        <v>14001</v>
      </c>
      <c r="J1921">
        <f t="shared" si="166"/>
        <v>4500</v>
      </c>
      <c r="L1921" s="1" t="str">
        <f t="shared" si="168"/>
        <v>[{"bid":15006,"type":5,"num":4},{"bid":16009,"type":6,"num":1},{"bid":14001,"type":4,"num":4500}]</v>
      </c>
    </row>
    <row r="1922" spans="1:12" x14ac:dyDescent="0.2">
      <c r="A1922">
        <f>static_pve_stage!A1922</f>
        <v>60911</v>
      </c>
      <c r="B1922">
        <f>static_pve_stage!B1922</f>
        <v>60912</v>
      </c>
      <c r="C1922" t="str">
        <f>static_pve_stage!C1922</f>
        <v>BOSS波\n需击杀所有怪物</v>
      </c>
      <c r="E1922">
        <f t="shared" ref="E1922:E1985" si="169">E1921</f>
        <v>15006</v>
      </c>
      <c r="F1922">
        <f t="shared" si="164"/>
        <v>5</v>
      </c>
      <c r="G1922">
        <f t="shared" si="167"/>
        <v>16009</v>
      </c>
      <c r="H1922">
        <f t="shared" si="165"/>
        <v>1</v>
      </c>
      <c r="I1922">
        <v>14001</v>
      </c>
      <c r="J1922">
        <f t="shared" si="166"/>
        <v>5100</v>
      </c>
      <c r="L1922" s="1" t="str">
        <f t="shared" si="168"/>
        <v>[{"bid":15006,"type":5,"num":5},{"bid":16009,"type":6,"num":1},{"bid":14001,"type":4,"num":5100}]</v>
      </c>
    </row>
    <row r="1923" spans="1:12" x14ac:dyDescent="0.2">
      <c r="A1923">
        <f>static_pve_stage!A1923</f>
        <v>60912</v>
      </c>
      <c r="B1923">
        <f>static_pve_stage!B1923</f>
        <v>60913</v>
      </c>
      <c r="C1923" t="str">
        <f>static_pve_stage!C1923</f>
        <v>当前波数 11/20</v>
      </c>
      <c r="E1923">
        <f t="shared" si="169"/>
        <v>15006</v>
      </c>
      <c r="F1923">
        <f t="shared" si="164"/>
        <v>5</v>
      </c>
      <c r="G1923">
        <f t="shared" si="167"/>
        <v>16009</v>
      </c>
      <c r="H1923">
        <f t="shared" si="165"/>
        <v>1</v>
      </c>
      <c r="I1923">
        <v>14001</v>
      </c>
      <c r="J1923">
        <f t="shared" si="166"/>
        <v>5700</v>
      </c>
      <c r="L1923" s="1" t="str">
        <f t="shared" si="168"/>
        <v>[{"bid":15006,"type":5,"num":5},{"bid":16009,"type":6,"num":1},{"bid":14001,"type":4,"num":5700}]</v>
      </c>
    </row>
    <row r="1924" spans="1:12" x14ac:dyDescent="0.2">
      <c r="A1924">
        <f>static_pve_stage!A1924</f>
        <v>60913</v>
      </c>
      <c r="B1924">
        <f>static_pve_stage!B1924</f>
        <v>60914</v>
      </c>
      <c r="C1924" t="str">
        <f>static_pve_stage!C1924</f>
        <v>当前波数 12/20</v>
      </c>
      <c r="E1924">
        <f t="shared" si="169"/>
        <v>15006</v>
      </c>
      <c r="F1924">
        <f t="shared" si="164"/>
        <v>6</v>
      </c>
      <c r="G1924">
        <f t="shared" si="167"/>
        <v>16009</v>
      </c>
      <c r="H1924">
        <f t="shared" si="165"/>
        <v>2</v>
      </c>
      <c r="I1924">
        <v>14001</v>
      </c>
      <c r="J1924">
        <f t="shared" si="166"/>
        <v>6300</v>
      </c>
      <c r="L1924" s="1" t="str">
        <f t="shared" si="168"/>
        <v>[{"bid":15006,"type":5,"num":6},{"bid":16009,"type":6,"num":2},{"bid":14001,"type":4,"num":6300}]</v>
      </c>
    </row>
    <row r="1925" spans="1:12" x14ac:dyDescent="0.2">
      <c r="A1925">
        <f>static_pve_stage!A1925</f>
        <v>60914</v>
      </c>
      <c r="B1925">
        <f>static_pve_stage!B1925</f>
        <v>60915</v>
      </c>
      <c r="C1925" t="str">
        <f>static_pve_stage!C1925</f>
        <v>当前波数 13/20</v>
      </c>
      <c r="E1925">
        <f t="shared" si="169"/>
        <v>15006</v>
      </c>
      <c r="F1925">
        <f t="shared" si="164"/>
        <v>6</v>
      </c>
      <c r="G1925">
        <f t="shared" si="167"/>
        <v>16009</v>
      </c>
      <c r="H1925">
        <f t="shared" si="165"/>
        <v>2</v>
      </c>
      <c r="I1925">
        <v>14001</v>
      </c>
      <c r="J1925">
        <f t="shared" si="166"/>
        <v>6900</v>
      </c>
      <c r="L1925" s="1" t="str">
        <f t="shared" si="168"/>
        <v>[{"bid":15006,"type":5,"num":6},{"bid":16009,"type":6,"num":2},{"bid":14001,"type":4,"num":6900}]</v>
      </c>
    </row>
    <row r="1926" spans="1:12" x14ac:dyDescent="0.2">
      <c r="A1926">
        <f>static_pve_stage!A1926</f>
        <v>60915</v>
      </c>
      <c r="B1926">
        <f>static_pve_stage!B1926</f>
        <v>60916</v>
      </c>
      <c r="C1926" t="str">
        <f>static_pve_stage!C1926</f>
        <v>当前波数 14/20</v>
      </c>
      <c r="E1926">
        <f t="shared" si="169"/>
        <v>15006</v>
      </c>
      <c r="F1926">
        <f t="shared" si="164"/>
        <v>7</v>
      </c>
      <c r="G1926">
        <f t="shared" si="167"/>
        <v>16009</v>
      </c>
      <c r="H1926">
        <f t="shared" si="165"/>
        <v>2</v>
      </c>
      <c r="I1926">
        <v>14001</v>
      </c>
      <c r="J1926">
        <f t="shared" si="166"/>
        <v>7500</v>
      </c>
      <c r="L1926" s="1" t="str">
        <f t="shared" si="168"/>
        <v>[{"bid":15006,"type":5,"num":7},{"bid":16009,"type":6,"num":2},{"bid":14001,"type":4,"num":7500}]</v>
      </c>
    </row>
    <row r="1927" spans="1:12" x14ac:dyDescent="0.2">
      <c r="A1927">
        <f>static_pve_stage!A1927</f>
        <v>60916</v>
      </c>
      <c r="B1927">
        <f>static_pve_stage!B1927</f>
        <v>60917</v>
      </c>
      <c r="C1927" t="str">
        <f>static_pve_stage!C1927</f>
        <v>当前波数 15/20</v>
      </c>
      <c r="E1927">
        <f t="shared" si="169"/>
        <v>15006</v>
      </c>
      <c r="F1927">
        <f t="shared" si="164"/>
        <v>8</v>
      </c>
      <c r="G1927">
        <f t="shared" si="167"/>
        <v>16009</v>
      </c>
      <c r="H1927">
        <f t="shared" si="165"/>
        <v>2</v>
      </c>
      <c r="I1927">
        <v>14001</v>
      </c>
      <c r="J1927">
        <f t="shared" si="166"/>
        <v>8100</v>
      </c>
      <c r="L1927" s="1" t="str">
        <f t="shared" si="168"/>
        <v>[{"bid":15006,"type":5,"num":8},{"bid":16009,"type":6,"num":2},{"bid":14001,"type":4,"num":8100}]</v>
      </c>
    </row>
    <row r="1928" spans="1:12" x14ac:dyDescent="0.2">
      <c r="A1928">
        <f>static_pve_stage!A1928</f>
        <v>60917</v>
      </c>
      <c r="B1928">
        <f>static_pve_stage!B1928</f>
        <v>60918</v>
      </c>
      <c r="C1928" t="str">
        <f>static_pve_stage!C1928</f>
        <v>当前波数 16/20\n下一波BOSS</v>
      </c>
      <c r="E1928">
        <f t="shared" si="169"/>
        <v>15006</v>
      </c>
      <c r="F1928">
        <f t="shared" si="164"/>
        <v>8</v>
      </c>
      <c r="G1928">
        <f t="shared" si="167"/>
        <v>16009</v>
      </c>
      <c r="H1928">
        <f t="shared" si="165"/>
        <v>3</v>
      </c>
      <c r="I1928">
        <v>14001</v>
      </c>
      <c r="J1928">
        <f t="shared" si="166"/>
        <v>8700</v>
      </c>
      <c r="L1928" s="1" t="str">
        <f t="shared" si="168"/>
        <v>[{"bid":15006,"type":5,"num":8},{"bid":16009,"type":6,"num":3},{"bid":14001,"type":4,"num":8700}]</v>
      </c>
    </row>
    <row r="1929" spans="1:12" x14ac:dyDescent="0.2">
      <c r="A1929">
        <f>static_pve_stage!A1929</f>
        <v>60918</v>
      </c>
      <c r="B1929">
        <f>static_pve_stage!B1929</f>
        <v>60919</v>
      </c>
      <c r="C1929" t="str">
        <f>static_pve_stage!C1929</f>
        <v>BOSS波\n需击杀所有怪物</v>
      </c>
      <c r="E1929">
        <f t="shared" si="169"/>
        <v>15006</v>
      </c>
      <c r="F1929">
        <f t="shared" si="164"/>
        <v>9</v>
      </c>
      <c r="G1929">
        <f t="shared" si="167"/>
        <v>16009</v>
      </c>
      <c r="H1929">
        <f t="shared" si="165"/>
        <v>3</v>
      </c>
      <c r="I1929">
        <v>14001</v>
      </c>
      <c r="J1929">
        <f t="shared" si="166"/>
        <v>9300</v>
      </c>
      <c r="L1929" s="1" t="str">
        <f t="shared" si="168"/>
        <v>[{"bid":15006,"type":5,"num":9},{"bid":16009,"type":6,"num":3},{"bid":14001,"type":4,"num":9300}]</v>
      </c>
    </row>
    <row r="1930" spans="1:12" x14ac:dyDescent="0.2">
      <c r="A1930">
        <f>static_pve_stage!A1930</f>
        <v>60919</v>
      </c>
      <c r="B1930">
        <f>static_pve_stage!B1930</f>
        <v>60920</v>
      </c>
      <c r="C1930" t="str">
        <f>static_pve_stage!C1930</f>
        <v>当前波数 17/20</v>
      </c>
      <c r="E1930">
        <f t="shared" si="169"/>
        <v>15006</v>
      </c>
      <c r="F1930">
        <f t="shared" si="164"/>
        <v>9</v>
      </c>
      <c r="G1930">
        <f t="shared" si="167"/>
        <v>16009</v>
      </c>
      <c r="H1930">
        <f t="shared" si="165"/>
        <v>3</v>
      </c>
      <c r="I1930">
        <v>14001</v>
      </c>
      <c r="J1930">
        <f t="shared" si="166"/>
        <v>9900</v>
      </c>
      <c r="L1930" s="1" t="str">
        <f t="shared" si="168"/>
        <v>[{"bid":15006,"type":5,"num":9},{"bid":16009,"type":6,"num":3},{"bid":14001,"type":4,"num":9900}]</v>
      </c>
    </row>
    <row r="1931" spans="1:12" x14ac:dyDescent="0.2">
      <c r="A1931">
        <f>static_pve_stage!A1931</f>
        <v>60920</v>
      </c>
      <c r="B1931">
        <f>static_pve_stage!B1931</f>
        <v>60921</v>
      </c>
      <c r="C1931" t="str">
        <f>static_pve_stage!C1931</f>
        <v>当前波数 18/20</v>
      </c>
      <c r="E1931">
        <f t="shared" si="169"/>
        <v>15006</v>
      </c>
      <c r="F1931">
        <f t="shared" si="164"/>
        <v>10</v>
      </c>
      <c r="G1931">
        <f t="shared" si="167"/>
        <v>16009</v>
      </c>
      <c r="H1931">
        <f t="shared" si="165"/>
        <v>3</v>
      </c>
      <c r="I1931">
        <v>14001</v>
      </c>
      <c r="J1931">
        <f t="shared" si="166"/>
        <v>10500</v>
      </c>
      <c r="L1931" s="1" t="str">
        <f t="shared" si="168"/>
        <v>[{"bid":15006,"type":5,"num":10},{"bid":16009,"type":6,"num":3},{"bid":14001,"type":4,"num":10500}]</v>
      </c>
    </row>
    <row r="1932" spans="1:12" x14ac:dyDescent="0.2">
      <c r="A1932">
        <f>static_pve_stage!A1932</f>
        <v>60921</v>
      </c>
      <c r="B1932">
        <f>static_pve_stage!B1932</f>
        <v>60922</v>
      </c>
      <c r="C1932" t="str">
        <f>static_pve_stage!C1932</f>
        <v>当前波数 19/20</v>
      </c>
      <c r="E1932">
        <f t="shared" si="169"/>
        <v>15006</v>
      </c>
      <c r="F1932">
        <f t="shared" si="164"/>
        <v>11</v>
      </c>
      <c r="G1932">
        <f t="shared" si="167"/>
        <v>16009</v>
      </c>
      <c r="H1932">
        <f t="shared" si="165"/>
        <v>3</v>
      </c>
      <c r="I1932">
        <v>14001</v>
      </c>
      <c r="J1932">
        <f t="shared" si="166"/>
        <v>11100</v>
      </c>
      <c r="L1932" s="1" t="str">
        <f t="shared" si="168"/>
        <v>[{"bid":15006,"type":5,"num":11},{"bid":16009,"type":6,"num":3},{"bid":14001,"type":4,"num":11100}]</v>
      </c>
    </row>
    <row r="1933" spans="1:12" x14ac:dyDescent="0.2">
      <c r="A1933">
        <f>static_pve_stage!A1933</f>
        <v>60922</v>
      </c>
      <c r="B1933">
        <f>static_pve_stage!B1933</f>
        <v>60923</v>
      </c>
      <c r="C1933" t="str">
        <f>static_pve_stage!C1933</f>
        <v>当前波数 20/20\n下一波BOSS</v>
      </c>
      <c r="E1933">
        <f t="shared" si="169"/>
        <v>15006</v>
      </c>
      <c r="F1933">
        <f t="shared" si="164"/>
        <v>11</v>
      </c>
      <c r="G1933">
        <f t="shared" si="167"/>
        <v>16009</v>
      </c>
      <c r="H1933">
        <f t="shared" si="165"/>
        <v>4</v>
      </c>
      <c r="I1933">
        <v>14001</v>
      </c>
      <c r="J1933">
        <f t="shared" si="166"/>
        <v>11700</v>
      </c>
      <c r="L1933" s="1" t="str">
        <f t="shared" si="168"/>
        <v>[{"bid":15006,"type":5,"num":11},{"bid":16009,"type":6,"num":4},{"bid":14001,"type":4,"num":11700}]</v>
      </c>
    </row>
    <row r="1934" spans="1:12" x14ac:dyDescent="0.2">
      <c r="A1934">
        <f>static_pve_stage!A1934</f>
        <v>60923</v>
      </c>
      <c r="B1934">
        <f>static_pve_stage!B1934</f>
        <v>-1</v>
      </c>
      <c r="C1934" t="str">
        <f>static_pve_stage!C1934</f>
        <v>BOSS波\n需击杀所有怪物</v>
      </c>
      <c r="E1934">
        <f t="shared" si="169"/>
        <v>15006</v>
      </c>
      <c r="F1934">
        <f t="shared" si="164"/>
        <v>12</v>
      </c>
      <c r="G1934">
        <f t="shared" si="167"/>
        <v>16009</v>
      </c>
      <c r="H1934">
        <f t="shared" si="165"/>
        <v>4</v>
      </c>
      <c r="I1934">
        <v>14001</v>
      </c>
      <c r="J1934">
        <f t="shared" si="166"/>
        <v>12000</v>
      </c>
      <c r="L1934" s="1" t="str">
        <f t="shared" si="168"/>
        <v>[{"bid":15006,"type":5,"num":12},{"bid":16009,"type":6,"num":4},{"bid":14001,"type":4,"num":12000}]</v>
      </c>
    </row>
    <row r="1935" spans="1:12" x14ac:dyDescent="0.2">
      <c r="A1935">
        <f>static_pve_stage!A1935</f>
        <v>61001</v>
      </c>
      <c r="B1935">
        <f>static_pve_stage!B1935</f>
        <v>61002</v>
      </c>
      <c r="C1935" t="str">
        <f>static_pve_stage!C1935</f>
        <v>当前波数 1/20</v>
      </c>
      <c r="E1935">
        <f t="shared" si="169"/>
        <v>15006</v>
      </c>
      <c r="F1935">
        <f t="shared" si="164"/>
        <v>0</v>
      </c>
      <c r="G1935">
        <f t="shared" si="167"/>
        <v>16009</v>
      </c>
      <c r="H1935">
        <f t="shared" si="165"/>
        <v>0</v>
      </c>
      <c r="I1935">
        <v>14001</v>
      </c>
      <c r="J1935">
        <f t="shared" si="166"/>
        <v>0</v>
      </c>
      <c r="L1935" s="1" t="str">
        <f t="shared" si="168"/>
        <v>[]</v>
      </c>
    </row>
    <row r="1936" spans="1:12" x14ac:dyDescent="0.2">
      <c r="A1936">
        <f>static_pve_stage!A1936</f>
        <v>61002</v>
      </c>
      <c r="B1936">
        <f>static_pve_stage!B1936</f>
        <v>61003</v>
      </c>
      <c r="C1936" t="str">
        <f>static_pve_stage!C1936</f>
        <v>当前波数 2/20</v>
      </c>
      <c r="E1936">
        <f t="shared" si="169"/>
        <v>15006</v>
      </c>
      <c r="F1936">
        <f t="shared" si="164"/>
        <v>0</v>
      </c>
      <c r="G1936">
        <f t="shared" si="167"/>
        <v>16009</v>
      </c>
      <c r="H1936">
        <f t="shared" si="165"/>
        <v>0</v>
      </c>
      <c r="I1936">
        <v>14001</v>
      </c>
      <c r="J1936">
        <f t="shared" si="166"/>
        <v>325</v>
      </c>
      <c r="L1936" s="1" t="str">
        <f t="shared" si="168"/>
        <v>[{"bid":14001,"type":4,"num":325}]</v>
      </c>
    </row>
    <row r="1937" spans="1:12" x14ac:dyDescent="0.2">
      <c r="A1937">
        <f>static_pve_stage!A1937</f>
        <v>61003</v>
      </c>
      <c r="B1937">
        <f>static_pve_stage!B1937</f>
        <v>61004</v>
      </c>
      <c r="C1937" t="str">
        <f>static_pve_stage!C1937</f>
        <v>当前波数 3/20</v>
      </c>
      <c r="E1937">
        <f t="shared" si="169"/>
        <v>15006</v>
      </c>
      <c r="F1937">
        <f t="shared" si="164"/>
        <v>0</v>
      </c>
      <c r="G1937">
        <f t="shared" si="167"/>
        <v>16009</v>
      </c>
      <c r="H1937">
        <f t="shared" si="165"/>
        <v>0</v>
      </c>
      <c r="I1937">
        <v>14001</v>
      </c>
      <c r="J1937">
        <f t="shared" si="166"/>
        <v>650</v>
      </c>
      <c r="L1937" s="1" t="str">
        <f t="shared" si="168"/>
        <v>[{"bid":14001,"type":4,"num":650}]</v>
      </c>
    </row>
    <row r="1938" spans="1:12" x14ac:dyDescent="0.2">
      <c r="A1938">
        <f>static_pve_stage!A1938</f>
        <v>61004</v>
      </c>
      <c r="B1938">
        <f>static_pve_stage!B1938</f>
        <v>61005</v>
      </c>
      <c r="C1938" t="str">
        <f>static_pve_stage!C1938</f>
        <v>当前波数 4/20</v>
      </c>
      <c r="E1938">
        <f t="shared" si="169"/>
        <v>15006</v>
      </c>
      <c r="F1938">
        <f t="shared" si="164"/>
        <v>0</v>
      </c>
      <c r="G1938">
        <f t="shared" si="167"/>
        <v>16009</v>
      </c>
      <c r="H1938">
        <f t="shared" si="165"/>
        <v>0</v>
      </c>
      <c r="I1938">
        <v>14001</v>
      </c>
      <c r="J1938">
        <f t="shared" si="166"/>
        <v>975</v>
      </c>
      <c r="L1938" s="1" t="str">
        <f t="shared" si="168"/>
        <v>[{"bid":14001,"type":4,"num":975}]</v>
      </c>
    </row>
    <row r="1939" spans="1:12" x14ac:dyDescent="0.2">
      <c r="A1939">
        <f>static_pve_stage!A1939</f>
        <v>61005</v>
      </c>
      <c r="B1939">
        <f>static_pve_stage!B1939</f>
        <v>61006</v>
      </c>
      <c r="C1939" t="str">
        <f>static_pve_stage!C1939</f>
        <v>当前波数 5/20</v>
      </c>
      <c r="E1939">
        <f t="shared" si="169"/>
        <v>15006</v>
      </c>
      <c r="F1939">
        <f t="shared" si="164"/>
        <v>1</v>
      </c>
      <c r="G1939">
        <f t="shared" si="167"/>
        <v>16009</v>
      </c>
      <c r="H1939">
        <f t="shared" si="165"/>
        <v>0</v>
      </c>
      <c r="I1939">
        <v>14001</v>
      </c>
      <c r="J1939">
        <f t="shared" si="166"/>
        <v>1625</v>
      </c>
      <c r="L1939" s="1" t="str">
        <f t="shared" si="168"/>
        <v>[{"bid":15006,"type":5,"num":1},{"bid":14001,"type":4,"num":1625}]</v>
      </c>
    </row>
    <row r="1940" spans="1:12" x14ac:dyDescent="0.2">
      <c r="A1940">
        <f>static_pve_stage!A1940</f>
        <v>61006</v>
      </c>
      <c r="B1940">
        <f>static_pve_stage!B1940</f>
        <v>61007</v>
      </c>
      <c r="C1940" t="str">
        <f>static_pve_stage!C1940</f>
        <v>当前波数 6/20</v>
      </c>
      <c r="E1940">
        <f t="shared" si="169"/>
        <v>15006</v>
      </c>
      <c r="F1940">
        <f t="shared" si="164"/>
        <v>2</v>
      </c>
      <c r="G1940">
        <f t="shared" si="167"/>
        <v>16009</v>
      </c>
      <c r="H1940">
        <f t="shared" si="165"/>
        <v>0</v>
      </c>
      <c r="I1940">
        <v>14001</v>
      </c>
      <c r="J1940">
        <f t="shared" si="166"/>
        <v>2275</v>
      </c>
      <c r="L1940" s="1" t="str">
        <f t="shared" si="168"/>
        <v>[{"bid":15006,"type":5,"num":2},{"bid":14001,"type":4,"num":2275}]</v>
      </c>
    </row>
    <row r="1941" spans="1:12" x14ac:dyDescent="0.2">
      <c r="A1941">
        <f>static_pve_stage!A1941</f>
        <v>61007</v>
      </c>
      <c r="B1941">
        <f>static_pve_stage!B1941</f>
        <v>61008</v>
      </c>
      <c r="C1941" t="str">
        <f>static_pve_stage!C1941</f>
        <v>当前波数 7/20</v>
      </c>
      <c r="E1941">
        <f t="shared" si="169"/>
        <v>15006</v>
      </c>
      <c r="F1941">
        <f t="shared" si="164"/>
        <v>2</v>
      </c>
      <c r="G1941">
        <f t="shared" si="167"/>
        <v>16009</v>
      </c>
      <c r="H1941">
        <f t="shared" si="165"/>
        <v>1</v>
      </c>
      <c r="I1941">
        <v>14001</v>
      </c>
      <c r="J1941">
        <f t="shared" si="166"/>
        <v>2925</v>
      </c>
      <c r="L1941" s="1" t="str">
        <f t="shared" si="168"/>
        <v>[{"bid":15006,"type":5,"num":2},{"bid":16009,"type":6,"num":1},{"bid":14001,"type":4,"num":2925}]</v>
      </c>
    </row>
    <row r="1942" spans="1:12" x14ac:dyDescent="0.2">
      <c r="A1942">
        <f>static_pve_stage!A1942</f>
        <v>61008</v>
      </c>
      <c r="B1942">
        <f>static_pve_stage!B1942</f>
        <v>61009</v>
      </c>
      <c r="C1942" t="str">
        <f>static_pve_stage!C1942</f>
        <v>当前波数 8/20</v>
      </c>
      <c r="E1942">
        <f t="shared" si="169"/>
        <v>15006</v>
      </c>
      <c r="F1942">
        <f t="shared" si="164"/>
        <v>3</v>
      </c>
      <c r="G1942">
        <f t="shared" si="167"/>
        <v>16009</v>
      </c>
      <c r="H1942">
        <f t="shared" si="165"/>
        <v>1</v>
      </c>
      <c r="I1942">
        <v>14001</v>
      </c>
      <c r="J1942">
        <f t="shared" si="166"/>
        <v>3575</v>
      </c>
      <c r="L1942" s="1" t="str">
        <f t="shared" si="168"/>
        <v>[{"bid":15006,"type":5,"num":3},{"bid":16009,"type":6,"num":1},{"bid":14001,"type":4,"num":3575}]</v>
      </c>
    </row>
    <row r="1943" spans="1:12" x14ac:dyDescent="0.2">
      <c r="A1943">
        <f>static_pve_stage!A1943</f>
        <v>61009</v>
      </c>
      <c r="B1943">
        <f>static_pve_stage!B1943</f>
        <v>61010</v>
      </c>
      <c r="C1943" t="str">
        <f>static_pve_stage!C1943</f>
        <v>当前波数 9/20</v>
      </c>
      <c r="E1943">
        <f t="shared" si="169"/>
        <v>15006</v>
      </c>
      <c r="F1943">
        <f t="shared" si="164"/>
        <v>4</v>
      </c>
      <c r="G1943">
        <f t="shared" si="167"/>
        <v>16009</v>
      </c>
      <c r="H1943">
        <f t="shared" si="165"/>
        <v>1</v>
      </c>
      <c r="I1943">
        <v>14001</v>
      </c>
      <c r="J1943">
        <f t="shared" si="166"/>
        <v>4225</v>
      </c>
      <c r="L1943" s="1" t="str">
        <f t="shared" si="168"/>
        <v>[{"bid":15006,"type":5,"num":4},{"bid":16009,"type":6,"num":1},{"bid":14001,"type":4,"num":4225}]</v>
      </c>
    </row>
    <row r="1944" spans="1:12" x14ac:dyDescent="0.2">
      <c r="A1944">
        <f>static_pve_stage!A1944</f>
        <v>61010</v>
      </c>
      <c r="B1944">
        <f>static_pve_stage!B1944</f>
        <v>61011</v>
      </c>
      <c r="C1944" t="str">
        <f>static_pve_stage!C1944</f>
        <v>当前波数 10/20\n下一波BOSS</v>
      </c>
      <c r="E1944">
        <f t="shared" si="169"/>
        <v>15006</v>
      </c>
      <c r="F1944">
        <f t="shared" si="164"/>
        <v>4</v>
      </c>
      <c r="G1944">
        <f t="shared" si="167"/>
        <v>16009</v>
      </c>
      <c r="H1944">
        <f t="shared" si="165"/>
        <v>1</v>
      </c>
      <c r="I1944">
        <v>14001</v>
      </c>
      <c r="J1944">
        <f t="shared" si="166"/>
        <v>4875</v>
      </c>
      <c r="L1944" s="1" t="str">
        <f t="shared" si="168"/>
        <v>[{"bid":15006,"type":5,"num":4},{"bid":16009,"type":6,"num":1},{"bid":14001,"type":4,"num":4875}]</v>
      </c>
    </row>
    <row r="1945" spans="1:12" x14ac:dyDescent="0.2">
      <c r="A1945">
        <f>static_pve_stage!A1945</f>
        <v>61011</v>
      </c>
      <c r="B1945">
        <f>static_pve_stage!B1945</f>
        <v>61012</v>
      </c>
      <c r="C1945" t="str">
        <f>static_pve_stage!C1945</f>
        <v>BOSS波\n需击杀所有怪物</v>
      </c>
      <c r="E1945">
        <f t="shared" si="169"/>
        <v>15006</v>
      </c>
      <c r="F1945">
        <f t="shared" si="164"/>
        <v>5</v>
      </c>
      <c r="G1945">
        <f t="shared" si="167"/>
        <v>16009</v>
      </c>
      <c r="H1945">
        <f t="shared" si="165"/>
        <v>1</v>
      </c>
      <c r="I1945">
        <v>14001</v>
      </c>
      <c r="J1945">
        <f t="shared" si="166"/>
        <v>5525</v>
      </c>
      <c r="L1945" s="1" t="str">
        <f t="shared" si="168"/>
        <v>[{"bid":15006,"type":5,"num":5},{"bid":16009,"type":6,"num":1},{"bid":14001,"type":4,"num":5525}]</v>
      </c>
    </row>
    <row r="1946" spans="1:12" x14ac:dyDescent="0.2">
      <c r="A1946">
        <f>static_pve_stage!A1946</f>
        <v>61012</v>
      </c>
      <c r="B1946">
        <f>static_pve_stage!B1946</f>
        <v>61013</v>
      </c>
      <c r="C1946" t="str">
        <f>static_pve_stage!C1946</f>
        <v>当前波数 11/20</v>
      </c>
      <c r="E1946">
        <f t="shared" si="169"/>
        <v>15006</v>
      </c>
      <c r="F1946">
        <f t="shared" si="164"/>
        <v>6</v>
      </c>
      <c r="G1946">
        <f t="shared" si="167"/>
        <v>16009</v>
      </c>
      <c r="H1946">
        <f t="shared" si="165"/>
        <v>2</v>
      </c>
      <c r="I1946">
        <v>14001</v>
      </c>
      <c r="J1946">
        <f t="shared" si="166"/>
        <v>6175</v>
      </c>
      <c r="L1946" s="1" t="str">
        <f t="shared" si="168"/>
        <v>[{"bid":15006,"type":5,"num":6},{"bid":16009,"type":6,"num":2},{"bid":14001,"type":4,"num":6175}]</v>
      </c>
    </row>
    <row r="1947" spans="1:12" x14ac:dyDescent="0.2">
      <c r="A1947">
        <f>static_pve_stage!A1947</f>
        <v>61013</v>
      </c>
      <c r="B1947">
        <f>static_pve_stage!B1947</f>
        <v>61014</v>
      </c>
      <c r="C1947" t="str">
        <f>static_pve_stage!C1947</f>
        <v>当前波数 12/20</v>
      </c>
      <c r="E1947">
        <f t="shared" si="169"/>
        <v>15006</v>
      </c>
      <c r="F1947">
        <f t="shared" si="164"/>
        <v>6</v>
      </c>
      <c r="G1947">
        <f t="shared" si="167"/>
        <v>16009</v>
      </c>
      <c r="H1947">
        <f t="shared" si="165"/>
        <v>2</v>
      </c>
      <c r="I1947">
        <v>14001</v>
      </c>
      <c r="J1947">
        <f t="shared" si="166"/>
        <v>6825</v>
      </c>
      <c r="L1947" s="1" t="str">
        <f t="shared" si="168"/>
        <v>[{"bid":15006,"type":5,"num":6},{"bid":16009,"type":6,"num":2},{"bid":14001,"type":4,"num":6825}]</v>
      </c>
    </row>
    <row r="1948" spans="1:12" x14ac:dyDescent="0.2">
      <c r="A1948">
        <f>static_pve_stage!A1948</f>
        <v>61014</v>
      </c>
      <c r="B1948">
        <f>static_pve_stage!B1948</f>
        <v>61015</v>
      </c>
      <c r="C1948" t="str">
        <f>static_pve_stage!C1948</f>
        <v>当前波数 13/20</v>
      </c>
      <c r="E1948">
        <f t="shared" si="169"/>
        <v>15006</v>
      </c>
      <c r="F1948">
        <f t="shared" ref="F1948:F2011" si="170">F1603</f>
        <v>7</v>
      </c>
      <c r="G1948">
        <f t="shared" si="167"/>
        <v>16009</v>
      </c>
      <c r="H1948">
        <f t="shared" ref="H1948:H2011" si="171">H1603</f>
        <v>2</v>
      </c>
      <c r="I1948">
        <v>14001</v>
      </c>
      <c r="J1948">
        <f t="shared" ref="J1948:J2011" si="172">J1603</f>
        <v>7475</v>
      </c>
      <c r="L1948" s="1" t="str">
        <f t="shared" si="168"/>
        <v>[{"bid":15006,"type":5,"num":7},{"bid":16009,"type":6,"num":2},{"bid":14001,"type":4,"num":7475}]</v>
      </c>
    </row>
    <row r="1949" spans="1:12" x14ac:dyDescent="0.2">
      <c r="A1949">
        <f>static_pve_stage!A1949</f>
        <v>61015</v>
      </c>
      <c r="B1949">
        <f>static_pve_stage!B1949</f>
        <v>61016</v>
      </c>
      <c r="C1949" t="str">
        <f>static_pve_stage!C1949</f>
        <v>当前波数 14/20</v>
      </c>
      <c r="E1949">
        <f t="shared" si="169"/>
        <v>15006</v>
      </c>
      <c r="F1949">
        <f t="shared" si="170"/>
        <v>8</v>
      </c>
      <c r="G1949">
        <f t="shared" ref="G1949:G2012" si="173">G1604+1</f>
        <v>16009</v>
      </c>
      <c r="H1949">
        <f t="shared" si="171"/>
        <v>2</v>
      </c>
      <c r="I1949">
        <v>14001</v>
      </c>
      <c r="J1949">
        <f t="shared" si="172"/>
        <v>8125</v>
      </c>
      <c r="L1949" s="1" t="str">
        <f t="shared" ref="L1949:L2012" si="174">"["&amp;IF(F1949=0,"","{""bid"":"&amp;E1949&amp;",""type"":5,""num"":"&amp;F1949&amp;"},")&amp;IF(H1949=0,"","{""bid"":"&amp;G1949&amp;",""type"":6,""num"":"&amp;H1949&amp;"},")&amp;IF(J1949=0,"","{""bid"":"&amp;I1949&amp;",""type"":4,""num"":"&amp;J1949&amp;"}")&amp;"]"</f>
        <v>[{"bid":15006,"type":5,"num":8},{"bid":16009,"type":6,"num":2},{"bid":14001,"type":4,"num":8125}]</v>
      </c>
    </row>
    <row r="1950" spans="1:12" x14ac:dyDescent="0.2">
      <c r="A1950">
        <f>static_pve_stage!A1950</f>
        <v>61016</v>
      </c>
      <c r="B1950">
        <f>static_pve_stage!B1950</f>
        <v>61017</v>
      </c>
      <c r="C1950" t="str">
        <f>static_pve_stage!C1950</f>
        <v>当前波数 15/20</v>
      </c>
      <c r="E1950">
        <f t="shared" si="169"/>
        <v>15006</v>
      </c>
      <c r="F1950">
        <f t="shared" si="170"/>
        <v>8</v>
      </c>
      <c r="G1950">
        <f t="shared" si="173"/>
        <v>16009</v>
      </c>
      <c r="H1950">
        <f t="shared" si="171"/>
        <v>3</v>
      </c>
      <c r="I1950">
        <v>14001</v>
      </c>
      <c r="J1950">
        <f t="shared" si="172"/>
        <v>8775</v>
      </c>
      <c r="L1950" s="1" t="str">
        <f t="shared" si="174"/>
        <v>[{"bid":15006,"type":5,"num":8},{"bid":16009,"type":6,"num":3},{"bid":14001,"type":4,"num":8775}]</v>
      </c>
    </row>
    <row r="1951" spans="1:12" x14ac:dyDescent="0.2">
      <c r="A1951">
        <f>static_pve_stage!A1951</f>
        <v>61017</v>
      </c>
      <c r="B1951">
        <f>static_pve_stage!B1951</f>
        <v>61018</v>
      </c>
      <c r="C1951" t="str">
        <f>static_pve_stage!C1951</f>
        <v>当前波数 16/20\n下一波BOSS</v>
      </c>
      <c r="E1951">
        <f t="shared" si="169"/>
        <v>15006</v>
      </c>
      <c r="F1951">
        <f t="shared" si="170"/>
        <v>9</v>
      </c>
      <c r="G1951">
        <f t="shared" si="173"/>
        <v>16009</v>
      </c>
      <c r="H1951">
        <f t="shared" si="171"/>
        <v>3</v>
      </c>
      <c r="I1951">
        <v>14001</v>
      </c>
      <c r="J1951">
        <f t="shared" si="172"/>
        <v>9425</v>
      </c>
      <c r="L1951" s="1" t="str">
        <f t="shared" si="174"/>
        <v>[{"bid":15006,"type":5,"num":9},{"bid":16009,"type":6,"num":3},{"bid":14001,"type":4,"num":9425}]</v>
      </c>
    </row>
    <row r="1952" spans="1:12" x14ac:dyDescent="0.2">
      <c r="A1952">
        <f>static_pve_stage!A1952</f>
        <v>61018</v>
      </c>
      <c r="B1952">
        <f>static_pve_stage!B1952</f>
        <v>61019</v>
      </c>
      <c r="C1952" t="str">
        <f>static_pve_stage!C1952</f>
        <v>BOSS波\n需击杀所有怪物</v>
      </c>
      <c r="E1952">
        <f t="shared" si="169"/>
        <v>15006</v>
      </c>
      <c r="F1952">
        <f t="shared" si="170"/>
        <v>10</v>
      </c>
      <c r="G1952">
        <f t="shared" si="173"/>
        <v>16009</v>
      </c>
      <c r="H1952">
        <f t="shared" si="171"/>
        <v>3</v>
      </c>
      <c r="I1952">
        <v>14001</v>
      </c>
      <c r="J1952">
        <f t="shared" si="172"/>
        <v>10075</v>
      </c>
      <c r="L1952" s="1" t="str">
        <f t="shared" si="174"/>
        <v>[{"bid":15006,"type":5,"num":10},{"bid":16009,"type":6,"num":3},{"bid":14001,"type":4,"num":10075}]</v>
      </c>
    </row>
    <row r="1953" spans="1:12" x14ac:dyDescent="0.2">
      <c r="A1953">
        <f>static_pve_stage!A1953</f>
        <v>61019</v>
      </c>
      <c r="B1953">
        <f>static_pve_stage!B1953</f>
        <v>61020</v>
      </c>
      <c r="C1953" t="str">
        <f>static_pve_stage!C1953</f>
        <v>当前波数 17/20</v>
      </c>
      <c r="E1953">
        <f t="shared" si="169"/>
        <v>15006</v>
      </c>
      <c r="F1953">
        <f t="shared" si="170"/>
        <v>10</v>
      </c>
      <c r="G1953">
        <f t="shared" si="173"/>
        <v>16009</v>
      </c>
      <c r="H1953">
        <f t="shared" si="171"/>
        <v>3</v>
      </c>
      <c r="I1953">
        <v>14001</v>
      </c>
      <c r="J1953">
        <f t="shared" si="172"/>
        <v>10725</v>
      </c>
      <c r="L1953" s="1" t="str">
        <f t="shared" si="174"/>
        <v>[{"bid":15006,"type":5,"num":10},{"bid":16009,"type":6,"num":3},{"bid":14001,"type":4,"num":10725}]</v>
      </c>
    </row>
    <row r="1954" spans="1:12" x14ac:dyDescent="0.2">
      <c r="A1954">
        <f>static_pve_stage!A1954</f>
        <v>61020</v>
      </c>
      <c r="B1954">
        <f>static_pve_stage!B1954</f>
        <v>61021</v>
      </c>
      <c r="C1954" t="str">
        <f>static_pve_stage!C1954</f>
        <v>当前波数 18/20</v>
      </c>
      <c r="E1954">
        <f t="shared" si="169"/>
        <v>15006</v>
      </c>
      <c r="F1954">
        <f t="shared" si="170"/>
        <v>11</v>
      </c>
      <c r="G1954">
        <f t="shared" si="173"/>
        <v>16009</v>
      </c>
      <c r="H1954">
        <f t="shared" si="171"/>
        <v>3</v>
      </c>
      <c r="I1954">
        <v>14001</v>
      </c>
      <c r="J1954">
        <f t="shared" si="172"/>
        <v>11375</v>
      </c>
      <c r="L1954" s="1" t="str">
        <f t="shared" si="174"/>
        <v>[{"bid":15006,"type":5,"num":11},{"bid":16009,"type":6,"num":3},{"bid":14001,"type":4,"num":11375}]</v>
      </c>
    </row>
    <row r="1955" spans="1:12" x14ac:dyDescent="0.2">
      <c r="A1955">
        <f>static_pve_stage!A1955</f>
        <v>61021</v>
      </c>
      <c r="B1955">
        <f>static_pve_stage!B1955</f>
        <v>61022</v>
      </c>
      <c r="C1955" t="str">
        <f>static_pve_stage!C1955</f>
        <v>当前波数 19/20</v>
      </c>
      <c r="E1955">
        <f t="shared" si="169"/>
        <v>15006</v>
      </c>
      <c r="F1955">
        <f t="shared" si="170"/>
        <v>12</v>
      </c>
      <c r="G1955">
        <f t="shared" si="173"/>
        <v>16009</v>
      </c>
      <c r="H1955">
        <f t="shared" si="171"/>
        <v>4</v>
      </c>
      <c r="I1955">
        <v>14001</v>
      </c>
      <c r="J1955">
        <f t="shared" si="172"/>
        <v>12025</v>
      </c>
      <c r="L1955" s="1" t="str">
        <f t="shared" si="174"/>
        <v>[{"bid":15006,"type":5,"num":12},{"bid":16009,"type":6,"num":4},{"bid":14001,"type":4,"num":12025}]</v>
      </c>
    </row>
    <row r="1956" spans="1:12" x14ac:dyDescent="0.2">
      <c r="A1956">
        <f>static_pve_stage!A1956</f>
        <v>61022</v>
      </c>
      <c r="B1956">
        <f>static_pve_stage!B1956</f>
        <v>61023</v>
      </c>
      <c r="C1956" t="str">
        <f>static_pve_stage!C1956</f>
        <v>当前波数 20/20\n下一波BOSS</v>
      </c>
      <c r="E1956">
        <f t="shared" si="169"/>
        <v>15006</v>
      </c>
      <c r="F1956">
        <f t="shared" si="170"/>
        <v>12</v>
      </c>
      <c r="G1956">
        <f t="shared" si="173"/>
        <v>16009</v>
      </c>
      <c r="H1956">
        <f t="shared" si="171"/>
        <v>4</v>
      </c>
      <c r="I1956">
        <v>14001</v>
      </c>
      <c r="J1956">
        <f t="shared" si="172"/>
        <v>12675</v>
      </c>
      <c r="L1956" s="1" t="str">
        <f t="shared" si="174"/>
        <v>[{"bid":15006,"type":5,"num":12},{"bid":16009,"type":6,"num":4},{"bid":14001,"type":4,"num":12675}]</v>
      </c>
    </row>
    <row r="1957" spans="1:12" x14ac:dyDescent="0.2">
      <c r="A1957">
        <f>static_pve_stage!A1957</f>
        <v>61023</v>
      </c>
      <c r="B1957">
        <f>static_pve_stage!B1957</f>
        <v>-1</v>
      </c>
      <c r="C1957" t="str">
        <f>static_pve_stage!C1957</f>
        <v>BOSS波\n需击杀所有怪物</v>
      </c>
      <c r="E1957">
        <f t="shared" si="169"/>
        <v>15006</v>
      </c>
      <c r="F1957">
        <f t="shared" si="170"/>
        <v>13</v>
      </c>
      <c r="G1957">
        <f t="shared" si="173"/>
        <v>16009</v>
      </c>
      <c r="H1957">
        <f t="shared" si="171"/>
        <v>4</v>
      </c>
      <c r="I1957">
        <v>14001</v>
      </c>
      <c r="J1957">
        <f t="shared" si="172"/>
        <v>13000</v>
      </c>
      <c r="L1957" s="1" t="str">
        <f t="shared" si="174"/>
        <v>[{"bid":15006,"type":5,"num":13},{"bid":16009,"type":6,"num":4},{"bid":14001,"type":4,"num":13000}]</v>
      </c>
    </row>
    <row r="1958" spans="1:12" x14ac:dyDescent="0.2">
      <c r="A1958">
        <f>static_pve_stage!A1958</f>
        <v>61101</v>
      </c>
      <c r="B1958">
        <f>static_pve_stage!B1958</f>
        <v>61102</v>
      </c>
      <c r="C1958" t="str">
        <f>static_pve_stage!C1958</f>
        <v>当前波数 1/20</v>
      </c>
      <c r="E1958">
        <f t="shared" si="169"/>
        <v>15006</v>
      </c>
      <c r="F1958">
        <f t="shared" si="170"/>
        <v>0</v>
      </c>
      <c r="G1958">
        <f t="shared" si="173"/>
        <v>16009</v>
      </c>
      <c r="H1958">
        <f t="shared" si="171"/>
        <v>0</v>
      </c>
      <c r="I1958">
        <v>14001</v>
      </c>
      <c r="J1958">
        <f t="shared" si="172"/>
        <v>0</v>
      </c>
      <c r="L1958" s="1" t="str">
        <f t="shared" si="174"/>
        <v>[]</v>
      </c>
    </row>
    <row r="1959" spans="1:12" x14ac:dyDescent="0.2">
      <c r="A1959">
        <f>static_pve_stage!A1959</f>
        <v>61102</v>
      </c>
      <c r="B1959">
        <f>static_pve_stage!B1959</f>
        <v>61103</v>
      </c>
      <c r="C1959" t="str">
        <f>static_pve_stage!C1959</f>
        <v>当前波数 2/20</v>
      </c>
      <c r="E1959">
        <f t="shared" si="169"/>
        <v>15006</v>
      </c>
      <c r="F1959">
        <f t="shared" si="170"/>
        <v>0</v>
      </c>
      <c r="G1959">
        <f t="shared" si="173"/>
        <v>16009</v>
      </c>
      <c r="H1959">
        <f t="shared" si="171"/>
        <v>0</v>
      </c>
      <c r="I1959">
        <v>14001</v>
      </c>
      <c r="J1959">
        <f t="shared" si="172"/>
        <v>350</v>
      </c>
      <c r="L1959" s="1" t="str">
        <f t="shared" si="174"/>
        <v>[{"bid":14001,"type":4,"num":350}]</v>
      </c>
    </row>
    <row r="1960" spans="1:12" x14ac:dyDescent="0.2">
      <c r="A1960">
        <f>static_pve_stage!A1960</f>
        <v>61103</v>
      </c>
      <c r="B1960">
        <f>static_pve_stage!B1960</f>
        <v>61104</v>
      </c>
      <c r="C1960" t="str">
        <f>static_pve_stage!C1960</f>
        <v>当前波数 3/20</v>
      </c>
      <c r="E1960">
        <f t="shared" si="169"/>
        <v>15006</v>
      </c>
      <c r="F1960">
        <f t="shared" si="170"/>
        <v>0</v>
      </c>
      <c r="G1960">
        <f t="shared" si="173"/>
        <v>16009</v>
      </c>
      <c r="H1960">
        <f t="shared" si="171"/>
        <v>0</v>
      </c>
      <c r="I1960">
        <v>14001</v>
      </c>
      <c r="J1960">
        <f t="shared" si="172"/>
        <v>700</v>
      </c>
      <c r="L1960" s="1" t="str">
        <f t="shared" si="174"/>
        <v>[{"bid":14001,"type":4,"num":700}]</v>
      </c>
    </row>
    <row r="1961" spans="1:12" x14ac:dyDescent="0.2">
      <c r="A1961">
        <f>static_pve_stage!A1961</f>
        <v>61104</v>
      </c>
      <c r="B1961">
        <f>static_pve_stage!B1961</f>
        <v>61105</v>
      </c>
      <c r="C1961" t="str">
        <f>static_pve_stage!C1961</f>
        <v>当前波数 4/20</v>
      </c>
      <c r="E1961">
        <f t="shared" si="169"/>
        <v>15006</v>
      </c>
      <c r="F1961">
        <f t="shared" si="170"/>
        <v>1</v>
      </c>
      <c r="G1961">
        <f t="shared" si="173"/>
        <v>16009</v>
      </c>
      <c r="H1961">
        <f t="shared" si="171"/>
        <v>0</v>
      </c>
      <c r="I1961">
        <v>14001</v>
      </c>
      <c r="J1961">
        <f t="shared" si="172"/>
        <v>1050</v>
      </c>
      <c r="L1961" s="1" t="str">
        <f t="shared" si="174"/>
        <v>[{"bid":15006,"type":5,"num":1},{"bid":14001,"type":4,"num":1050}]</v>
      </c>
    </row>
    <row r="1962" spans="1:12" x14ac:dyDescent="0.2">
      <c r="A1962">
        <f>static_pve_stage!A1962</f>
        <v>61105</v>
      </c>
      <c r="B1962">
        <f>static_pve_stage!B1962</f>
        <v>61106</v>
      </c>
      <c r="C1962" t="str">
        <f>static_pve_stage!C1962</f>
        <v>当前波数 5/20</v>
      </c>
      <c r="E1962">
        <f t="shared" si="169"/>
        <v>15006</v>
      </c>
      <c r="F1962">
        <f t="shared" si="170"/>
        <v>1</v>
      </c>
      <c r="G1962">
        <f t="shared" si="173"/>
        <v>16009</v>
      </c>
      <c r="H1962">
        <f t="shared" si="171"/>
        <v>0</v>
      </c>
      <c r="I1962">
        <v>14001</v>
      </c>
      <c r="J1962">
        <f t="shared" si="172"/>
        <v>1750</v>
      </c>
      <c r="L1962" s="1" t="str">
        <f t="shared" si="174"/>
        <v>[{"bid":15006,"type":5,"num":1},{"bid":14001,"type":4,"num":1750}]</v>
      </c>
    </row>
    <row r="1963" spans="1:12" x14ac:dyDescent="0.2">
      <c r="A1963">
        <f>static_pve_stage!A1963</f>
        <v>61106</v>
      </c>
      <c r="B1963">
        <f>static_pve_stage!B1963</f>
        <v>61107</v>
      </c>
      <c r="C1963" t="str">
        <f>static_pve_stage!C1963</f>
        <v>当前波数 6/20</v>
      </c>
      <c r="E1963">
        <f t="shared" si="169"/>
        <v>15006</v>
      </c>
      <c r="F1963">
        <f t="shared" si="170"/>
        <v>2</v>
      </c>
      <c r="G1963">
        <f t="shared" si="173"/>
        <v>16009</v>
      </c>
      <c r="H1963">
        <f t="shared" si="171"/>
        <v>0</v>
      </c>
      <c r="I1963">
        <v>14001</v>
      </c>
      <c r="J1963">
        <f t="shared" si="172"/>
        <v>2450</v>
      </c>
      <c r="L1963" s="1" t="str">
        <f t="shared" si="174"/>
        <v>[{"bid":15006,"type":5,"num":2},{"bid":14001,"type":4,"num":2450}]</v>
      </c>
    </row>
    <row r="1964" spans="1:12" x14ac:dyDescent="0.2">
      <c r="A1964">
        <f>static_pve_stage!A1964</f>
        <v>61107</v>
      </c>
      <c r="B1964">
        <f>static_pve_stage!B1964</f>
        <v>61108</v>
      </c>
      <c r="C1964" t="str">
        <f>static_pve_stage!C1964</f>
        <v>当前波数 7/20</v>
      </c>
      <c r="E1964">
        <f t="shared" si="169"/>
        <v>15006</v>
      </c>
      <c r="F1964">
        <f t="shared" si="170"/>
        <v>3</v>
      </c>
      <c r="G1964">
        <f t="shared" si="173"/>
        <v>16009</v>
      </c>
      <c r="H1964">
        <f t="shared" si="171"/>
        <v>1</v>
      </c>
      <c r="I1964">
        <v>14001</v>
      </c>
      <c r="J1964">
        <f t="shared" si="172"/>
        <v>3150</v>
      </c>
      <c r="L1964" s="1" t="str">
        <f t="shared" si="174"/>
        <v>[{"bid":15006,"type":5,"num":3},{"bid":16009,"type":6,"num":1},{"bid":14001,"type":4,"num":3150}]</v>
      </c>
    </row>
    <row r="1965" spans="1:12" x14ac:dyDescent="0.2">
      <c r="A1965">
        <f>static_pve_stage!A1965</f>
        <v>61108</v>
      </c>
      <c r="B1965">
        <f>static_pve_stage!B1965</f>
        <v>61109</v>
      </c>
      <c r="C1965" t="str">
        <f>static_pve_stage!C1965</f>
        <v>当前波数 8/20</v>
      </c>
      <c r="E1965">
        <f t="shared" si="169"/>
        <v>15006</v>
      </c>
      <c r="F1965">
        <f t="shared" si="170"/>
        <v>3</v>
      </c>
      <c r="G1965">
        <f t="shared" si="173"/>
        <v>16009</v>
      </c>
      <c r="H1965">
        <f t="shared" si="171"/>
        <v>1</v>
      </c>
      <c r="I1965">
        <v>14001</v>
      </c>
      <c r="J1965">
        <f t="shared" si="172"/>
        <v>3850</v>
      </c>
      <c r="L1965" s="1" t="str">
        <f t="shared" si="174"/>
        <v>[{"bid":15006,"type":5,"num":3},{"bid":16009,"type":6,"num":1},{"bid":14001,"type":4,"num":3850}]</v>
      </c>
    </row>
    <row r="1966" spans="1:12" x14ac:dyDescent="0.2">
      <c r="A1966">
        <f>static_pve_stage!A1966</f>
        <v>61109</v>
      </c>
      <c r="B1966">
        <f>static_pve_stage!B1966</f>
        <v>61110</v>
      </c>
      <c r="C1966" t="str">
        <f>static_pve_stage!C1966</f>
        <v>当前波数 9/20</v>
      </c>
      <c r="E1966">
        <f t="shared" si="169"/>
        <v>15006</v>
      </c>
      <c r="F1966">
        <f t="shared" si="170"/>
        <v>4</v>
      </c>
      <c r="G1966">
        <f t="shared" si="173"/>
        <v>16009</v>
      </c>
      <c r="H1966">
        <f t="shared" si="171"/>
        <v>1</v>
      </c>
      <c r="I1966">
        <v>14001</v>
      </c>
      <c r="J1966">
        <f t="shared" si="172"/>
        <v>4550</v>
      </c>
      <c r="L1966" s="1" t="str">
        <f t="shared" si="174"/>
        <v>[{"bid":15006,"type":5,"num":4},{"bid":16009,"type":6,"num":1},{"bid":14001,"type":4,"num":4550}]</v>
      </c>
    </row>
    <row r="1967" spans="1:12" x14ac:dyDescent="0.2">
      <c r="A1967">
        <f>static_pve_stage!A1967</f>
        <v>61110</v>
      </c>
      <c r="B1967">
        <f>static_pve_stage!B1967</f>
        <v>61111</v>
      </c>
      <c r="C1967" t="str">
        <f>static_pve_stage!C1967</f>
        <v>当前波数 10/20\n下一波BOSS</v>
      </c>
      <c r="E1967">
        <f t="shared" si="169"/>
        <v>15006</v>
      </c>
      <c r="F1967">
        <f t="shared" si="170"/>
        <v>5</v>
      </c>
      <c r="G1967">
        <f t="shared" si="173"/>
        <v>16009</v>
      </c>
      <c r="H1967">
        <f t="shared" si="171"/>
        <v>1</v>
      </c>
      <c r="I1967">
        <v>14001</v>
      </c>
      <c r="J1967">
        <f t="shared" si="172"/>
        <v>5250</v>
      </c>
      <c r="L1967" s="1" t="str">
        <f t="shared" si="174"/>
        <v>[{"bid":15006,"type":5,"num":5},{"bid":16009,"type":6,"num":1},{"bid":14001,"type":4,"num":5250}]</v>
      </c>
    </row>
    <row r="1968" spans="1:12" x14ac:dyDescent="0.2">
      <c r="A1968">
        <f>static_pve_stage!A1968</f>
        <v>61111</v>
      </c>
      <c r="B1968">
        <f>static_pve_stage!B1968</f>
        <v>61112</v>
      </c>
      <c r="C1968" t="str">
        <f>static_pve_stage!C1968</f>
        <v>BOSS波\n需击杀所有怪物</v>
      </c>
      <c r="E1968">
        <f t="shared" si="169"/>
        <v>15006</v>
      </c>
      <c r="F1968">
        <f t="shared" si="170"/>
        <v>5</v>
      </c>
      <c r="G1968">
        <f t="shared" si="173"/>
        <v>16009</v>
      </c>
      <c r="H1968">
        <f t="shared" si="171"/>
        <v>2</v>
      </c>
      <c r="I1968">
        <v>14001</v>
      </c>
      <c r="J1968">
        <f t="shared" si="172"/>
        <v>5950</v>
      </c>
      <c r="L1968" s="1" t="str">
        <f t="shared" si="174"/>
        <v>[{"bid":15006,"type":5,"num":5},{"bid":16009,"type":6,"num":2},{"bid":14001,"type":4,"num":5950}]</v>
      </c>
    </row>
    <row r="1969" spans="1:12" x14ac:dyDescent="0.2">
      <c r="A1969">
        <f>static_pve_stage!A1969</f>
        <v>61112</v>
      </c>
      <c r="B1969">
        <f>static_pve_stage!B1969</f>
        <v>61113</v>
      </c>
      <c r="C1969" t="str">
        <f>static_pve_stage!C1969</f>
        <v>当前波数 11/20</v>
      </c>
      <c r="E1969">
        <f t="shared" si="169"/>
        <v>15006</v>
      </c>
      <c r="F1969">
        <f t="shared" si="170"/>
        <v>6</v>
      </c>
      <c r="G1969">
        <f t="shared" si="173"/>
        <v>16009</v>
      </c>
      <c r="H1969">
        <f t="shared" si="171"/>
        <v>2</v>
      </c>
      <c r="I1969">
        <v>14001</v>
      </c>
      <c r="J1969">
        <f t="shared" si="172"/>
        <v>6650</v>
      </c>
      <c r="L1969" s="1" t="str">
        <f t="shared" si="174"/>
        <v>[{"bid":15006,"type":5,"num":6},{"bid":16009,"type":6,"num":2},{"bid":14001,"type":4,"num":6650}]</v>
      </c>
    </row>
    <row r="1970" spans="1:12" x14ac:dyDescent="0.2">
      <c r="A1970">
        <f>static_pve_stage!A1970</f>
        <v>61113</v>
      </c>
      <c r="B1970">
        <f>static_pve_stage!B1970</f>
        <v>61114</v>
      </c>
      <c r="C1970" t="str">
        <f>static_pve_stage!C1970</f>
        <v>当前波数 12/20</v>
      </c>
      <c r="E1970">
        <f t="shared" si="169"/>
        <v>15006</v>
      </c>
      <c r="F1970">
        <f t="shared" si="170"/>
        <v>7</v>
      </c>
      <c r="G1970">
        <f t="shared" si="173"/>
        <v>16009</v>
      </c>
      <c r="H1970">
        <f t="shared" si="171"/>
        <v>2</v>
      </c>
      <c r="I1970">
        <v>14001</v>
      </c>
      <c r="J1970">
        <f t="shared" si="172"/>
        <v>7350</v>
      </c>
      <c r="L1970" s="1" t="str">
        <f t="shared" si="174"/>
        <v>[{"bid":15006,"type":5,"num":7},{"bid":16009,"type":6,"num":2},{"bid":14001,"type":4,"num":7350}]</v>
      </c>
    </row>
    <row r="1971" spans="1:12" x14ac:dyDescent="0.2">
      <c r="A1971">
        <f>static_pve_stage!A1971</f>
        <v>61114</v>
      </c>
      <c r="B1971">
        <f>static_pve_stage!B1971</f>
        <v>61115</v>
      </c>
      <c r="C1971" t="str">
        <f>static_pve_stage!C1971</f>
        <v>当前波数 13/20</v>
      </c>
      <c r="E1971">
        <f t="shared" si="169"/>
        <v>15006</v>
      </c>
      <c r="F1971">
        <f t="shared" si="170"/>
        <v>8</v>
      </c>
      <c r="G1971">
        <f t="shared" si="173"/>
        <v>16009</v>
      </c>
      <c r="H1971">
        <f t="shared" si="171"/>
        <v>2</v>
      </c>
      <c r="I1971">
        <v>14001</v>
      </c>
      <c r="J1971">
        <f t="shared" si="172"/>
        <v>8050</v>
      </c>
      <c r="L1971" s="1" t="str">
        <f t="shared" si="174"/>
        <v>[{"bid":15006,"type":5,"num":8},{"bid":16009,"type":6,"num":2},{"bid":14001,"type":4,"num":8050}]</v>
      </c>
    </row>
    <row r="1972" spans="1:12" x14ac:dyDescent="0.2">
      <c r="A1972">
        <f>static_pve_stage!A1972</f>
        <v>61115</v>
      </c>
      <c r="B1972">
        <f>static_pve_stage!B1972</f>
        <v>61116</v>
      </c>
      <c r="C1972" t="str">
        <f>static_pve_stage!C1972</f>
        <v>当前波数 14/20</v>
      </c>
      <c r="E1972">
        <f t="shared" si="169"/>
        <v>15006</v>
      </c>
      <c r="F1972">
        <f t="shared" si="170"/>
        <v>8</v>
      </c>
      <c r="G1972">
        <f t="shared" si="173"/>
        <v>16009</v>
      </c>
      <c r="H1972">
        <f t="shared" si="171"/>
        <v>3</v>
      </c>
      <c r="I1972">
        <v>14001</v>
      </c>
      <c r="J1972">
        <f t="shared" si="172"/>
        <v>8750</v>
      </c>
      <c r="L1972" s="1" t="str">
        <f t="shared" si="174"/>
        <v>[{"bid":15006,"type":5,"num":8},{"bid":16009,"type":6,"num":3},{"bid":14001,"type":4,"num":8750}]</v>
      </c>
    </row>
    <row r="1973" spans="1:12" x14ac:dyDescent="0.2">
      <c r="A1973">
        <f>static_pve_stage!A1973</f>
        <v>61116</v>
      </c>
      <c r="B1973">
        <f>static_pve_stage!B1973</f>
        <v>61117</v>
      </c>
      <c r="C1973" t="str">
        <f>static_pve_stage!C1973</f>
        <v>当前波数 15/20</v>
      </c>
      <c r="E1973">
        <f t="shared" si="169"/>
        <v>15006</v>
      </c>
      <c r="F1973">
        <f t="shared" si="170"/>
        <v>9</v>
      </c>
      <c r="G1973">
        <f t="shared" si="173"/>
        <v>16009</v>
      </c>
      <c r="H1973">
        <f t="shared" si="171"/>
        <v>3</v>
      </c>
      <c r="I1973">
        <v>14001</v>
      </c>
      <c r="J1973">
        <f t="shared" si="172"/>
        <v>9450</v>
      </c>
      <c r="L1973" s="1" t="str">
        <f t="shared" si="174"/>
        <v>[{"bid":15006,"type":5,"num":9},{"bid":16009,"type":6,"num":3},{"bid":14001,"type":4,"num":9450}]</v>
      </c>
    </row>
    <row r="1974" spans="1:12" x14ac:dyDescent="0.2">
      <c r="A1974">
        <f>static_pve_stage!A1974</f>
        <v>61117</v>
      </c>
      <c r="B1974">
        <f>static_pve_stage!B1974</f>
        <v>61118</v>
      </c>
      <c r="C1974" t="str">
        <f>static_pve_stage!C1974</f>
        <v>当前波数 16/20\n下一波BOSS</v>
      </c>
      <c r="E1974">
        <f t="shared" si="169"/>
        <v>15006</v>
      </c>
      <c r="F1974">
        <f t="shared" si="170"/>
        <v>10</v>
      </c>
      <c r="G1974">
        <f t="shared" si="173"/>
        <v>16009</v>
      </c>
      <c r="H1974">
        <f t="shared" si="171"/>
        <v>3</v>
      </c>
      <c r="I1974">
        <v>14001</v>
      </c>
      <c r="J1974">
        <f t="shared" si="172"/>
        <v>10150</v>
      </c>
      <c r="L1974" s="1" t="str">
        <f t="shared" si="174"/>
        <v>[{"bid":15006,"type":5,"num":10},{"bid":16009,"type":6,"num":3},{"bid":14001,"type":4,"num":10150}]</v>
      </c>
    </row>
    <row r="1975" spans="1:12" x14ac:dyDescent="0.2">
      <c r="A1975">
        <f>static_pve_stage!A1975</f>
        <v>61118</v>
      </c>
      <c r="B1975">
        <f>static_pve_stage!B1975</f>
        <v>61119</v>
      </c>
      <c r="C1975" t="str">
        <f>static_pve_stage!C1975</f>
        <v>BOSS波\n需击杀所有怪物</v>
      </c>
      <c r="E1975">
        <f t="shared" si="169"/>
        <v>15006</v>
      </c>
      <c r="F1975">
        <f t="shared" si="170"/>
        <v>10</v>
      </c>
      <c r="G1975">
        <f t="shared" si="173"/>
        <v>16009</v>
      </c>
      <c r="H1975">
        <f t="shared" si="171"/>
        <v>3</v>
      </c>
      <c r="I1975">
        <v>14001</v>
      </c>
      <c r="J1975">
        <f t="shared" si="172"/>
        <v>10850</v>
      </c>
      <c r="L1975" s="1" t="str">
        <f t="shared" si="174"/>
        <v>[{"bid":15006,"type":5,"num":10},{"bid":16009,"type":6,"num":3},{"bid":14001,"type":4,"num":10850}]</v>
      </c>
    </row>
    <row r="1976" spans="1:12" x14ac:dyDescent="0.2">
      <c r="A1976">
        <f>static_pve_stage!A1976</f>
        <v>61119</v>
      </c>
      <c r="B1976">
        <f>static_pve_stage!B1976</f>
        <v>61120</v>
      </c>
      <c r="C1976" t="str">
        <f>static_pve_stage!C1976</f>
        <v>当前波数 17/20</v>
      </c>
      <c r="E1976">
        <f t="shared" si="169"/>
        <v>15006</v>
      </c>
      <c r="F1976">
        <f t="shared" si="170"/>
        <v>11</v>
      </c>
      <c r="G1976">
        <f t="shared" si="173"/>
        <v>16009</v>
      </c>
      <c r="H1976">
        <f t="shared" si="171"/>
        <v>4</v>
      </c>
      <c r="I1976">
        <v>14001</v>
      </c>
      <c r="J1976">
        <f t="shared" si="172"/>
        <v>11550</v>
      </c>
      <c r="L1976" s="1" t="str">
        <f t="shared" si="174"/>
        <v>[{"bid":15006,"type":5,"num":11},{"bid":16009,"type":6,"num":4},{"bid":14001,"type":4,"num":11550}]</v>
      </c>
    </row>
    <row r="1977" spans="1:12" x14ac:dyDescent="0.2">
      <c r="A1977">
        <f>static_pve_stage!A1977</f>
        <v>61120</v>
      </c>
      <c r="B1977">
        <f>static_pve_stage!B1977</f>
        <v>61121</v>
      </c>
      <c r="C1977" t="str">
        <f>static_pve_stage!C1977</f>
        <v>当前波数 18/20</v>
      </c>
      <c r="E1977">
        <f t="shared" si="169"/>
        <v>15006</v>
      </c>
      <c r="F1977">
        <f t="shared" si="170"/>
        <v>12</v>
      </c>
      <c r="G1977">
        <f t="shared" si="173"/>
        <v>16009</v>
      </c>
      <c r="H1977">
        <f t="shared" si="171"/>
        <v>4</v>
      </c>
      <c r="I1977">
        <v>14001</v>
      </c>
      <c r="J1977">
        <f t="shared" si="172"/>
        <v>12250</v>
      </c>
      <c r="L1977" s="1" t="str">
        <f t="shared" si="174"/>
        <v>[{"bid":15006,"type":5,"num":12},{"bid":16009,"type":6,"num":4},{"bid":14001,"type":4,"num":12250}]</v>
      </c>
    </row>
    <row r="1978" spans="1:12" x14ac:dyDescent="0.2">
      <c r="A1978">
        <f>static_pve_stage!A1978</f>
        <v>61121</v>
      </c>
      <c r="B1978">
        <f>static_pve_stage!B1978</f>
        <v>61122</v>
      </c>
      <c r="C1978" t="str">
        <f>static_pve_stage!C1978</f>
        <v>当前波数 19/20</v>
      </c>
      <c r="E1978">
        <f t="shared" si="169"/>
        <v>15006</v>
      </c>
      <c r="F1978">
        <f t="shared" si="170"/>
        <v>12</v>
      </c>
      <c r="G1978">
        <f t="shared" si="173"/>
        <v>16009</v>
      </c>
      <c r="H1978">
        <f t="shared" si="171"/>
        <v>4</v>
      </c>
      <c r="I1978">
        <v>14001</v>
      </c>
      <c r="J1978">
        <f t="shared" si="172"/>
        <v>12950</v>
      </c>
      <c r="L1978" s="1" t="str">
        <f t="shared" si="174"/>
        <v>[{"bid":15006,"type":5,"num":12},{"bid":16009,"type":6,"num":4},{"bid":14001,"type":4,"num":12950}]</v>
      </c>
    </row>
    <row r="1979" spans="1:12" x14ac:dyDescent="0.2">
      <c r="A1979">
        <f>static_pve_stage!A1979</f>
        <v>61122</v>
      </c>
      <c r="B1979">
        <f>static_pve_stage!B1979</f>
        <v>61123</v>
      </c>
      <c r="C1979" t="str">
        <f>static_pve_stage!C1979</f>
        <v>当前波数 20/20\n下一波BOSS</v>
      </c>
      <c r="E1979">
        <f t="shared" si="169"/>
        <v>15006</v>
      </c>
      <c r="F1979">
        <f t="shared" si="170"/>
        <v>13</v>
      </c>
      <c r="G1979">
        <f t="shared" si="173"/>
        <v>16009</v>
      </c>
      <c r="H1979">
        <f t="shared" si="171"/>
        <v>4</v>
      </c>
      <c r="I1979">
        <v>14001</v>
      </c>
      <c r="J1979">
        <f t="shared" si="172"/>
        <v>13650</v>
      </c>
      <c r="L1979" s="1" t="str">
        <f t="shared" si="174"/>
        <v>[{"bid":15006,"type":5,"num":13},{"bid":16009,"type":6,"num":4},{"bid":14001,"type":4,"num":13650}]</v>
      </c>
    </row>
    <row r="1980" spans="1:12" x14ac:dyDescent="0.2">
      <c r="A1980">
        <f>static_pve_stage!A1980</f>
        <v>61123</v>
      </c>
      <c r="B1980">
        <f>static_pve_stage!B1980</f>
        <v>-1</v>
      </c>
      <c r="C1980" t="str">
        <f>static_pve_stage!C1980</f>
        <v>BOSS波\n需击杀所有怪物</v>
      </c>
      <c r="E1980">
        <f t="shared" si="169"/>
        <v>15006</v>
      </c>
      <c r="F1980">
        <f t="shared" si="170"/>
        <v>14</v>
      </c>
      <c r="G1980">
        <f t="shared" si="173"/>
        <v>16009</v>
      </c>
      <c r="H1980">
        <f t="shared" si="171"/>
        <v>4</v>
      </c>
      <c r="I1980">
        <v>14001</v>
      </c>
      <c r="J1980">
        <f t="shared" si="172"/>
        <v>14000</v>
      </c>
      <c r="L1980" s="1" t="str">
        <f t="shared" si="174"/>
        <v>[{"bid":15006,"type":5,"num":14},{"bid":16009,"type":6,"num":4},{"bid":14001,"type":4,"num":14000}]</v>
      </c>
    </row>
    <row r="1981" spans="1:12" x14ac:dyDescent="0.2">
      <c r="A1981">
        <f>static_pve_stage!A1981</f>
        <v>61201</v>
      </c>
      <c r="B1981">
        <f>static_pve_stage!B1981</f>
        <v>61202</v>
      </c>
      <c r="C1981" t="str">
        <f>static_pve_stage!C1981</f>
        <v>当前波数 1/20</v>
      </c>
      <c r="E1981">
        <f t="shared" si="169"/>
        <v>15006</v>
      </c>
      <c r="F1981">
        <f t="shared" si="170"/>
        <v>0</v>
      </c>
      <c r="G1981">
        <f t="shared" si="173"/>
        <v>16009</v>
      </c>
      <c r="H1981">
        <f t="shared" si="171"/>
        <v>0</v>
      </c>
      <c r="I1981">
        <v>14001</v>
      </c>
      <c r="J1981">
        <f t="shared" si="172"/>
        <v>0</v>
      </c>
      <c r="L1981" s="1" t="str">
        <f t="shared" si="174"/>
        <v>[]</v>
      </c>
    </row>
    <row r="1982" spans="1:12" x14ac:dyDescent="0.2">
      <c r="A1982">
        <f>static_pve_stage!A1982</f>
        <v>61202</v>
      </c>
      <c r="B1982">
        <f>static_pve_stage!B1982</f>
        <v>61203</v>
      </c>
      <c r="C1982" t="str">
        <f>static_pve_stage!C1982</f>
        <v>当前波数 2/20</v>
      </c>
      <c r="E1982">
        <f t="shared" si="169"/>
        <v>15006</v>
      </c>
      <c r="F1982">
        <f t="shared" si="170"/>
        <v>0</v>
      </c>
      <c r="G1982">
        <f t="shared" si="173"/>
        <v>16009</v>
      </c>
      <c r="H1982">
        <f t="shared" si="171"/>
        <v>0</v>
      </c>
      <c r="I1982">
        <v>14001</v>
      </c>
      <c r="J1982">
        <f t="shared" si="172"/>
        <v>375</v>
      </c>
      <c r="L1982" s="1" t="str">
        <f t="shared" si="174"/>
        <v>[{"bid":14001,"type":4,"num":375}]</v>
      </c>
    </row>
    <row r="1983" spans="1:12" x14ac:dyDescent="0.2">
      <c r="A1983">
        <f>static_pve_stage!A1983</f>
        <v>61203</v>
      </c>
      <c r="B1983">
        <f>static_pve_stage!B1983</f>
        <v>61204</v>
      </c>
      <c r="C1983" t="str">
        <f>static_pve_stage!C1983</f>
        <v>当前波数 3/20</v>
      </c>
      <c r="E1983">
        <f t="shared" si="169"/>
        <v>15006</v>
      </c>
      <c r="F1983">
        <f t="shared" si="170"/>
        <v>0</v>
      </c>
      <c r="G1983">
        <f t="shared" si="173"/>
        <v>16009</v>
      </c>
      <c r="H1983">
        <f t="shared" si="171"/>
        <v>0</v>
      </c>
      <c r="I1983">
        <v>14001</v>
      </c>
      <c r="J1983">
        <f t="shared" si="172"/>
        <v>750</v>
      </c>
      <c r="L1983" s="1" t="str">
        <f t="shared" si="174"/>
        <v>[{"bid":14001,"type":4,"num":750}]</v>
      </c>
    </row>
    <row r="1984" spans="1:12" x14ac:dyDescent="0.2">
      <c r="A1984">
        <f>static_pve_stage!A1984</f>
        <v>61204</v>
      </c>
      <c r="B1984">
        <f>static_pve_stage!B1984</f>
        <v>61205</v>
      </c>
      <c r="C1984" t="str">
        <f>static_pve_stage!C1984</f>
        <v>当前波数 4/20</v>
      </c>
      <c r="E1984">
        <f t="shared" si="169"/>
        <v>15006</v>
      </c>
      <c r="F1984">
        <f t="shared" si="170"/>
        <v>1</v>
      </c>
      <c r="G1984">
        <f t="shared" si="173"/>
        <v>16009</v>
      </c>
      <c r="H1984">
        <f t="shared" si="171"/>
        <v>0</v>
      </c>
      <c r="I1984">
        <v>14001</v>
      </c>
      <c r="J1984">
        <f t="shared" si="172"/>
        <v>1125</v>
      </c>
      <c r="L1984" s="1" t="str">
        <f t="shared" si="174"/>
        <v>[{"bid":15006,"type":5,"num":1},{"bid":14001,"type":4,"num":1125}]</v>
      </c>
    </row>
    <row r="1985" spans="1:12" x14ac:dyDescent="0.2">
      <c r="A1985">
        <f>static_pve_stage!A1985</f>
        <v>61205</v>
      </c>
      <c r="B1985">
        <f>static_pve_stage!B1985</f>
        <v>61206</v>
      </c>
      <c r="C1985" t="str">
        <f>static_pve_stage!C1985</f>
        <v>当前波数 5/20</v>
      </c>
      <c r="E1985">
        <f t="shared" si="169"/>
        <v>15006</v>
      </c>
      <c r="F1985">
        <f t="shared" si="170"/>
        <v>1</v>
      </c>
      <c r="G1985">
        <f t="shared" si="173"/>
        <v>16009</v>
      </c>
      <c r="H1985">
        <f t="shared" si="171"/>
        <v>0</v>
      </c>
      <c r="I1985">
        <v>14001</v>
      </c>
      <c r="J1985">
        <f t="shared" si="172"/>
        <v>1875</v>
      </c>
      <c r="L1985" s="1" t="str">
        <f t="shared" si="174"/>
        <v>[{"bid":15006,"type":5,"num":1},{"bid":14001,"type":4,"num":1875}]</v>
      </c>
    </row>
    <row r="1986" spans="1:12" x14ac:dyDescent="0.2">
      <c r="A1986">
        <f>static_pve_stage!A1986</f>
        <v>61206</v>
      </c>
      <c r="B1986">
        <f>static_pve_stage!B1986</f>
        <v>61207</v>
      </c>
      <c r="C1986" t="str">
        <f>static_pve_stage!C1986</f>
        <v>当前波数 6/20</v>
      </c>
      <c r="E1986">
        <f t="shared" ref="E1986:E2049" si="175">E1985</f>
        <v>15006</v>
      </c>
      <c r="F1986">
        <f t="shared" si="170"/>
        <v>2</v>
      </c>
      <c r="G1986">
        <f t="shared" si="173"/>
        <v>16009</v>
      </c>
      <c r="H1986">
        <f t="shared" si="171"/>
        <v>0</v>
      </c>
      <c r="I1986">
        <v>14001</v>
      </c>
      <c r="J1986">
        <f t="shared" si="172"/>
        <v>2625</v>
      </c>
      <c r="L1986" s="1" t="str">
        <f t="shared" si="174"/>
        <v>[{"bid":15006,"type":5,"num":2},{"bid":14001,"type":4,"num":2625}]</v>
      </c>
    </row>
    <row r="1987" spans="1:12" x14ac:dyDescent="0.2">
      <c r="A1987">
        <f>static_pve_stage!A1987</f>
        <v>61207</v>
      </c>
      <c r="B1987">
        <f>static_pve_stage!B1987</f>
        <v>61208</v>
      </c>
      <c r="C1987" t="str">
        <f>static_pve_stage!C1987</f>
        <v>当前波数 7/20</v>
      </c>
      <c r="E1987">
        <f t="shared" si="175"/>
        <v>15006</v>
      </c>
      <c r="F1987">
        <f t="shared" si="170"/>
        <v>3</v>
      </c>
      <c r="G1987">
        <f t="shared" si="173"/>
        <v>16009</v>
      </c>
      <c r="H1987">
        <f t="shared" si="171"/>
        <v>1</v>
      </c>
      <c r="I1987">
        <v>14001</v>
      </c>
      <c r="J1987">
        <f t="shared" si="172"/>
        <v>3375</v>
      </c>
      <c r="L1987" s="1" t="str">
        <f t="shared" si="174"/>
        <v>[{"bid":15006,"type":5,"num":3},{"bid":16009,"type":6,"num":1},{"bid":14001,"type":4,"num":3375}]</v>
      </c>
    </row>
    <row r="1988" spans="1:12" x14ac:dyDescent="0.2">
      <c r="A1988">
        <f>static_pve_stage!A1988</f>
        <v>61208</v>
      </c>
      <c r="B1988">
        <f>static_pve_stage!B1988</f>
        <v>61209</v>
      </c>
      <c r="C1988" t="str">
        <f>static_pve_stage!C1988</f>
        <v>当前波数 8/20</v>
      </c>
      <c r="E1988">
        <f t="shared" si="175"/>
        <v>15006</v>
      </c>
      <c r="F1988">
        <f t="shared" si="170"/>
        <v>4</v>
      </c>
      <c r="G1988">
        <f t="shared" si="173"/>
        <v>16009</v>
      </c>
      <c r="H1988">
        <f t="shared" si="171"/>
        <v>1</v>
      </c>
      <c r="I1988">
        <v>14001</v>
      </c>
      <c r="J1988">
        <f t="shared" si="172"/>
        <v>4125</v>
      </c>
      <c r="L1988" s="1" t="str">
        <f t="shared" si="174"/>
        <v>[{"bid":15006,"type":5,"num":4},{"bid":16009,"type":6,"num":1},{"bid":14001,"type":4,"num":4125}]</v>
      </c>
    </row>
    <row r="1989" spans="1:12" x14ac:dyDescent="0.2">
      <c r="A1989">
        <f>static_pve_stage!A1989</f>
        <v>61209</v>
      </c>
      <c r="B1989">
        <f>static_pve_stage!B1989</f>
        <v>61210</v>
      </c>
      <c r="C1989" t="str">
        <f>static_pve_stage!C1989</f>
        <v>当前波数 9/20</v>
      </c>
      <c r="E1989">
        <f t="shared" si="175"/>
        <v>15006</v>
      </c>
      <c r="F1989">
        <f t="shared" si="170"/>
        <v>4</v>
      </c>
      <c r="G1989">
        <f t="shared" si="173"/>
        <v>16009</v>
      </c>
      <c r="H1989">
        <f t="shared" si="171"/>
        <v>1</v>
      </c>
      <c r="I1989">
        <v>14001</v>
      </c>
      <c r="J1989">
        <f t="shared" si="172"/>
        <v>4875</v>
      </c>
      <c r="L1989" s="1" t="str">
        <f t="shared" si="174"/>
        <v>[{"bid":15006,"type":5,"num":4},{"bid":16009,"type":6,"num":1},{"bid":14001,"type":4,"num":4875}]</v>
      </c>
    </row>
    <row r="1990" spans="1:12" x14ac:dyDescent="0.2">
      <c r="A1990">
        <f>static_pve_stage!A1990</f>
        <v>61210</v>
      </c>
      <c r="B1990">
        <f>static_pve_stage!B1990</f>
        <v>61211</v>
      </c>
      <c r="C1990" t="str">
        <f>static_pve_stage!C1990</f>
        <v>当前波数 10/20\n下一波BOSS</v>
      </c>
      <c r="E1990">
        <f t="shared" si="175"/>
        <v>15006</v>
      </c>
      <c r="F1990">
        <f t="shared" si="170"/>
        <v>5</v>
      </c>
      <c r="G1990">
        <f t="shared" si="173"/>
        <v>16009</v>
      </c>
      <c r="H1990">
        <f t="shared" si="171"/>
        <v>1</v>
      </c>
      <c r="I1990">
        <v>14001</v>
      </c>
      <c r="J1990">
        <f t="shared" si="172"/>
        <v>5625</v>
      </c>
      <c r="L1990" s="1" t="str">
        <f t="shared" si="174"/>
        <v>[{"bid":15006,"type":5,"num":5},{"bid":16009,"type":6,"num":1},{"bid":14001,"type":4,"num":5625}]</v>
      </c>
    </row>
    <row r="1991" spans="1:12" x14ac:dyDescent="0.2">
      <c r="A1991">
        <f>static_pve_stage!A1991</f>
        <v>61211</v>
      </c>
      <c r="B1991">
        <f>static_pve_stage!B1991</f>
        <v>61212</v>
      </c>
      <c r="C1991" t="str">
        <f>static_pve_stage!C1991</f>
        <v>BOSS波\n需击杀所有怪物</v>
      </c>
      <c r="E1991">
        <f t="shared" si="175"/>
        <v>15006</v>
      </c>
      <c r="F1991">
        <f t="shared" si="170"/>
        <v>6</v>
      </c>
      <c r="G1991">
        <f t="shared" si="173"/>
        <v>16009</v>
      </c>
      <c r="H1991">
        <f t="shared" si="171"/>
        <v>2</v>
      </c>
      <c r="I1991">
        <v>14001</v>
      </c>
      <c r="J1991">
        <f t="shared" si="172"/>
        <v>6375</v>
      </c>
      <c r="L1991" s="1" t="str">
        <f t="shared" si="174"/>
        <v>[{"bid":15006,"type":5,"num":6},{"bid":16009,"type":6,"num":2},{"bid":14001,"type":4,"num":6375}]</v>
      </c>
    </row>
    <row r="1992" spans="1:12" x14ac:dyDescent="0.2">
      <c r="A1992">
        <f>static_pve_stage!A1992</f>
        <v>61212</v>
      </c>
      <c r="B1992">
        <f>static_pve_stage!B1992</f>
        <v>61213</v>
      </c>
      <c r="C1992" t="str">
        <f>static_pve_stage!C1992</f>
        <v>当前波数 11/20</v>
      </c>
      <c r="E1992">
        <f t="shared" si="175"/>
        <v>15006</v>
      </c>
      <c r="F1992">
        <f t="shared" si="170"/>
        <v>7</v>
      </c>
      <c r="G1992">
        <f t="shared" si="173"/>
        <v>16009</v>
      </c>
      <c r="H1992">
        <f t="shared" si="171"/>
        <v>2</v>
      </c>
      <c r="I1992">
        <v>14001</v>
      </c>
      <c r="J1992">
        <f t="shared" si="172"/>
        <v>7125</v>
      </c>
      <c r="L1992" s="1" t="str">
        <f t="shared" si="174"/>
        <v>[{"bid":15006,"type":5,"num":7},{"bid":16009,"type":6,"num":2},{"bid":14001,"type":4,"num":7125}]</v>
      </c>
    </row>
    <row r="1993" spans="1:12" x14ac:dyDescent="0.2">
      <c r="A1993">
        <f>static_pve_stage!A1993</f>
        <v>61213</v>
      </c>
      <c r="B1993">
        <f>static_pve_stage!B1993</f>
        <v>61214</v>
      </c>
      <c r="C1993" t="str">
        <f>static_pve_stage!C1993</f>
        <v>当前波数 12/20</v>
      </c>
      <c r="E1993">
        <f t="shared" si="175"/>
        <v>15006</v>
      </c>
      <c r="F1993">
        <f t="shared" si="170"/>
        <v>7</v>
      </c>
      <c r="G1993">
        <f t="shared" si="173"/>
        <v>16009</v>
      </c>
      <c r="H1993">
        <f t="shared" si="171"/>
        <v>2</v>
      </c>
      <c r="I1993">
        <v>14001</v>
      </c>
      <c r="J1993">
        <f t="shared" si="172"/>
        <v>7875</v>
      </c>
      <c r="L1993" s="1" t="str">
        <f t="shared" si="174"/>
        <v>[{"bid":15006,"type":5,"num":7},{"bid":16009,"type":6,"num":2},{"bid":14001,"type":4,"num":7875}]</v>
      </c>
    </row>
    <row r="1994" spans="1:12" x14ac:dyDescent="0.2">
      <c r="A1994">
        <f>static_pve_stage!A1994</f>
        <v>61214</v>
      </c>
      <c r="B1994">
        <f>static_pve_stage!B1994</f>
        <v>61215</v>
      </c>
      <c r="C1994" t="str">
        <f>static_pve_stage!C1994</f>
        <v>当前波数 13/20</v>
      </c>
      <c r="E1994">
        <f t="shared" si="175"/>
        <v>15006</v>
      </c>
      <c r="F1994">
        <f t="shared" si="170"/>
        <v>8</v>
      </c>
      <c r="G1994">
        <f t="shared" si="173"/>
        <v>16009</v>
      </c>
      <c r="H1994">
        <f t="shared" si="171"/>
        <v>3</v>
      </c>
      <c r="I1994">
        <v>14001</v>
      </c>
      <c r="J1994">
        <f t="shared" si="172"/>
        <v>8625</v>
      </c>
      <c r="L1994" s="1" t="str">
        <f t="shared" si="174"/>
        <v>[{"bid":15006,"type":5,"num":8},{"bid":16009,"type":6,"num":3},{"bid":14001,"type":4,"num":8625}]</v>
      </c>
    </row>
    <row r="1995" spans="1:12" x14ac:dyDescent="0.2">
      <c r="A1995">
        <f>static_pve_stage!A1995</f>
        <v>61215</v>
      </c>
      <c r="B1995">
        <f>static_pve_stage!B1995</f>
        <v>61216</v>
      </c>
      <c r="C1995" t="str">
        <f>static_pve_stage!C1995</f>
        <v>当前波数 14/20</v>
      </c>
      <c r="E1995">
        <f t="shared" si="175"/>
        <v>15006</v>
      </c>
      <c r="F1995">
        <f t="shared" si="170"/>
        <v>9</v>
      </c>
      <c r="G1995">
        <f t="shared" si="173"/>
        <v>16009</v>
      </c>
      <c r="H1995">
        <f t="shared" si="171"/>
        <v>3</v>
      </c>
      <c r="I1995">
        <v>14001</v>
      </c>
      <c r="J1995">
        <f t="shared" si="172"/>
        <v>9375</v>
      </c>
      <c r="L1995" s="1" t="str">
        <f t="shared" si="174"/>
        <v>[{"bid":15006,"type":5,"num":9},{"bid":16009,"type":6,"num":3},{"bid":14001,"type":4,"num":9375}]</v>
      </c>
    </row>
    <row r="1996" spans="1:12" x14ac:dyDescent="0.2">
      <c r="A1996">
        <f>static_pve_stage!A1996</f>
        <v>61216</v>
      </c>
      <c r="B1996">
        <f>static_pve_stage!B1996</f>
        <v>61217</v>
      </c>
      <c r="C1996" t="str">
        <f>static_pve_stage!C1996</f>
        <v>当前波数 15/20</v>
      </c>
      <c r="E1996">
        <f t="shared" si="175"/>
        <v>15006</v>
      </c>
      <c r="F1996">
        <f t="shared" si="170"/>
        <v>10</v>
      </c>
      <c r="G1996">
        <f t="shared" si="173"/>
        <v>16009</v>
      </c>
      <c r="H1996">
        <f t="shared" si="171"/>
        <v>3</v>
      </c>
      <c r="I1996">
        <v>14001</v>
      </c>
      <c r="J1996">
        <f t="shared" si="172"/>
        <v>10125</v>
      </c>
      <c r="L1996" s="1" t="str">
        <f t="shared" si="174"/>
        <v>[{"bid":15006,"type":5,"num":10},{"bid":16009,"type":6,"num":3},{"bid":14001,"type":4,"num":10125}]</v>
      </c>
    </row>
    <row r="1997" spans="1:12" x14ac:dyDescent="0.2">
      <c r="A1997">
        <f>static_pve_stage!A1997</f>
        <v>61217</v>
      </c>
      <c r="B1997">
        <f>static_pve_stage!B1997</f>
        <v>61218</v>
      </c>
      <c r="C1997" t="str">
        <f>static_pve_stage!C1997</f>
        <v>当前波数 16/20\n下一波BOSS</v>
      </c>
      <c r="E1997">
        <f t="shared" si="175"/>
        <v>15006</v>
      </c>
      <c r="F1997">
        <f t="shared" si="170"/>
        <v>10</v>
      </c>
      <c r="G1997">
        <f t="shared" si="173"/>
        <v>16009</v>
      </c>
      <c r="H1997">
        <f t="shared" si="171"/>
        <v>3</v>
      </c>
      <c r="I1997">
        <v>14001</v>
      </c>
      <c r="J1997">
        <f t="shared" si="172"/>
        <v>10875</v>
      </c>
      <c r="L1997" s="1" t="str">
        <f t="shared" si="174"/>
        <v>[{"bid":15006,"type":5,"num":10},{"bid":16009,"type":6,"num":3},{"bid":14001,"type":4,"num":10875}]</v>
      </c>
    </row>
    <row r="1998" spans="1:12" x14ac:dyDescent="0.2">
      <c r="A1998">
        <f>static_pve_stage!A1998</f>
        <v>61218</v>
      </c>
      <c r="B1998">
        <f>static_pve_stage!B1998</f>
        <v>61219</v>
      </c>
      <c r="C1998" t="str">
        <f>static_pve_stage!C1998</f>
        <v>BOSS波\n需击杀所有怪物</v>
      </c>
      <c r="E1998">
        <f t="shared" si="175"/>
        <v>15006</v>
      </c>
      <c r="F1998">
        <f t="shared" si="170"/>
        <v>11</v>
      </c>
      <c r="G1998">
        <f t="shared" si="173"/>
        <v>16009</v>
      </c>
      <c r="H1998">
        <f t="shared" si="171"/>
        <v>4</v>
      </c>
      <c r="I1998">
        <v>14001</v>
      </c>
      <c r="J1998">
        <f t="shared" si="172"/>
        <v>11625</v>
      </c>
      <c r="L1998" s="1" t="str">
        <f t="shared" si="174"/>
        <v>[{"bid":15006,"type":5,"num":11},{"bid":16009,"type":6,"num":4},{"bid":14001,"type":4,"num":11625}]</v>
      </c>
    </row>
    <row r="1999" spans="1:12" x14ac:dyDescent="0.2">
      <c r="A1999">
        <f>static_pve_stage!A1999</f>
        <v>61219</v>
      </c>
      <c r="B1999">
        <f>static_pve_stage!B1999</f>
        <v>61220</v>
      </c>
      <c r="C1999" t="str">
        <f>static_pve_stage!C1999</f>
        <v>当前波数 17/20</v>
      </c>
      <c r="E1999">
        <f t="shared" si="175"/>
        <v>15006</v>
      </c>
      <c r="F1999">
        <f t="shared" si="170"/>
        <v>12</v>
      </c>
      <c r="G1999">
        <f t="shared" si="173"/>
        <v>16009</v>
      </c>
      <c r="H1999">
        <f t="shared" si="171"/>
        <v>4</v>
      </c>
      <c r="I1999">
        <v>14001</v>
      </c>
      <c r="J1999">
        <f t="shared" si="172"/>
        <v>12375</v>
      </c>
      <c r="L1999" s="1" t="str">
        <f t="shared" si="174"/>
        <v>[{"bid":15006,"type":5,"num":12},{"bid":16009,"type":6,"num":4},{"bid":14001,"type":4,"num":12375}]</v>
      </c>
    </row>
    <row r="2000" spans="1:12" x14ac:dyDescent="0.2">
      <c r="A2000">
        <f>static_pve_stage!A2000</f>
        <v>61220</v>
      </c>
      <c r="B2000">
        <f>static_pve_stage!B2000</f>
        <v>61221</v>
      </c>
      <c r="C2000" t="str">
        <f>static_pve_stage!C2000</f>
        <v>当前波数 18/20</v>
      </c>
      <c r="E2000">
        <f t="shared" si="175"/>
        <v>15006</v>
      </c>
      <c r="F2000">
        <f t="shared" si="170"/>
        <v>13</v>
      </c>
      <c r="G2000">
        <f t="shared" si="173"/>
        <v>16009</v>
      </c>
      <c r="H2000">
        <f t="shared" si="171"/>
        <v>4</v>
      </c>
      <c r="I2000">
        <v>14001</v>
      </c>
      <c r="J2000">
        <f t="shared" si="172"/>
        <v>13125</v>
      </c>
      <c r="L2000" s="1" t="str">
        <f t="shared" si="174"/>
        <v>[{"bid":15006,"type":5,"num":13},{"bid":16009,"type":6,"num":4},{"bid":14001,"type":4,"num":13125}]</v>
      </c>
    </row>
    <row r="2001" spans="1:12" x14ac:dyDescent="0.2">
      <c r="A2001">
        <f>static_pve_stage!A2001</f>
        <v>61221</v>
      </c>
      <c r="B2001">
        <f>static_pve_stage!B2001</f>
        <v>61222</v>
      </c>
      <c r="C2001" t="str">
        <f>static_pve_stage!C2001</f>
        <v>当前波数 19/20</v>
      </c>
      <c r="E2001">
        <f t="shared" si="175"/>
        <v>15006</v>
      </c>
      <c r="F2001">
        <f t="shared" si="170"/>
        <v>13</v>
      </c>
      <c r="G2001">
        <f t="shared" si="173"/>
        <v>16009</v>
      </c>
      <c r="H2001">
        <f t="shared" si="171"/>
        <v>4</v>
      </c>
      <c r="I2001">
        <v>14001</v>
      </c>
      <c r="J2001">
        <f t="shared" si="172"/>
        <v>13875</v>
      </c>
      <c r="L2001" s="1" t="str">
        <f t="shared" si="174"/>
        <v>[{"bid":15006,"type":5,"num":13},{"bid":16009,"type":6,"num":4},{"bid":14001,"type":4,"num":13875}]</v>
      </c>
    </row>
    <row r="2002" spans="1:12" x14ac:dyDescent="0.2">
      <c r="A2002">
        <f>static_pve_stage!A2002</f>
        <v>61222</v>
      </c>
      <c r="B2002">
        <f>static_pve_stage!B2002</f>
        <v>61223</v>
      </c>
      <c r="C2002" t="str">
        <f>static_pve_stage!C2002</f>
        <v>当前波数 20/20\n下一波BOSS</v>
      </c>
      <c r="E2002">
        <f t="shared" si="175"/>
        <v>15006</v>
      </c>
      <c r="F2002">
        <f t="shared" si="170"/>
        <v>14</v>
      </c>
      <c r="G2002">
        <f t="shared" si="173"/>
        <v>16009</v>
      </c>
      <c r="H2002">
        <f t="shared" si="171"/>
        <v>5</v>
      </c>
      <c r="I2002">
        <v>14001</v>
      </c>
      <c r="J2002">
        <f t="shared" si="172"/>
        <v>14625</v>
      </c>
      <c r="L2002" s="1" t="str">
        <f t="shared" si="174"/>
        <v>[{"bid":15006,"type":5,"num":14},{"bid":16009,"type":6,"num":5},{"bid":14001,"type":4,"num":14625}]</v>
      </c>
    </row>
    <row r="2003" spans="1:12" x14ac:dyDescent="0.2">
      <c r="A2003">
        <f>static_pve_stage!A2003</f>
        <v>61223</v>
      </c>
      <c r="B2003">
        <f>static_pve_stage!B2003</f>
        <v>-1</v>
      </c>
      <c r="C2003" t="str">
        <f>static_pve_stage!C2003</f>
        <v>BOSS波\n需击杀所有怪物</v>
      </c>
      <c r="E2003">
        <f t="shared" si="175"/>
        <v>15006</v>
      </c>
      <c r="F2003">
        <f t="shared" si="170"/>
        <v>15</v>
      </c>
      <c r="G2003">
        <f t="shared" si="173"/>
        <v>16009</v>
      </c>
      <c r="H2003">
        <f t="shared" si="171"/>
        <v>5</v>
      </c>
      <c r="I2003">
        <v>14001</v>
      </c>
      <c r="J2003">
        <f t="shared" si="172"/>
        <v>15000</v>
      </c>
      <c r="L2003" s="1" t="str">
        <f t="shared" si="174"/>
        <v>[{"bid":15006,"type":5,"num":15},{"bid":16009,"type":6,"num":5},{"bid":14001,"type":4,"num":15000}]</v>
      </c>
    </row>
    <row r="2004" spans="1:12" x14ac:dyDescent="0.2">
      <c r="A2004">
        <f>static_pve_stage!A2004</f>
        <v>61301</v>
      </c>
      <c r="B2004">
        <f>static_pve_stage!B2004</f>
        <v>61302</v>
      </c>
      <c r="C2004" t="str">
        <f>static_pve_stage!C2004</f>
        <v>当前波数 1/20</v>
      </c>
      <c r="E2004">
        <f t="shared" si="175"/>
        <v>15006</v>
      </c>
      <c r="F2004">
        <f t="shared" si="170"/>
        <v>0</v>
      </c>
      <c r="G2004">
        <f t="shared" si="173"/>
        <v>16009</v>
      </c>
      <c r="H2004">
        <f t="shared" si="171"/>
        <v>0</v>
      </c>
      <c r="I2004">
        <v>14001</v>
      </c>
      <c r="J2004">
        <f t="shared" si="172"/>
        <v>0</v>
      </c>
      <c r="L2004" s="1" t="str">
        <f t="shared" si="174"/>
        <v>[]</v>
      </c>
    </row>
    <row r="2005" spans="1:12" x14ac:dyDescent="0.2">
      <c r="A2005">
        <f>static_pve_stage!A2005</f>
        <v>61302</v>
      </c>
      <c r="B2005">
        <f>static_pve_stage!B2005</f>
        <v>61303</v>
      </c>
      <c r="C2005" t="str">
        <f>static_pve_stage!C2005</f>
        <v>当前波数 2/20</v>
      </c>
      <c r="E2005">
        <f t="shared" si="175"/>
        <v>15006</v>
      </c>
      <c r="F2005">
        <f t="shared" si="170"/>
        <v>0</v>
      </c>
      <c r="G2005">
        <f t="shared" si="173"/>
        <v>16009</v>
      </c>
      <c r="H2005">
        <f t="shared" si="171"/>
        <v>0</v>
      </c>
      <c r="I2005">
        <v>14001</v>
      </c>
      <c r="J2005">
        <f t="shared" si="172"/>
        <v>400</v>
      </c>
      <c r="L2005" s="1" t="str">
        <f t="shared" si="174"/>
        <v>[{"bid":14001,"type":4,"num":400}]</v>
      </c>
    </row>
    <row r="2006" spans="1:12" x14ac:dyDescent="0.2">
      <c r="A2006">
        <f>static_pve_stage!A2006</f>
        <v>61303</v>
      </c>
      <c r="B2006">
        <f>static_pve_stage!B2006</f>
        <v>61304</v>
      </c>
      <c r="C2006" t="str">
        <f>static_pve_stage!C2006</f>
        <v>当前波数 3/20</v>
      </c>
      <c r="E2006">
        <f t="shared" si="175"/>
        <v>15006</v>
      </c>
      <c r="F2006">
        <f t="shared" si="170"/>
        <v>0</v>
      </c>
      <c r="G2006">
        <f t="shared" si="173"/>
        <v>16009</v>
      </c>
      <c r="H2006">
        <f t="shared" si="171"/>
        <v>0</v>
      </c>
      <c r="I2006">
        <v>14001</v>
      </c>
      <c r="J2006">
        <f t="shared" si="172"/>
        <v>800</v>
      </c>
      <c r="L2006" s="1" t="str">
        <f t="shared" si="174"/>
        <v>[{"bid":14001,"type":4,"num":800}]</v>
      </c>
    </row>
    <row r="2007" spans="1:12" x14ac:dyDescent="0.2">
      <c r="A2007">
        <f>static_pve_stage!A2007</f>
        <v>61304</v>
      </c>
      <c r="B2007">
        <f>static_pve_stage!B2007</f>
        <v>61305</v>
      </c>
      <c r="C2007" t="str">
        <f>static_pve_stage!C2007</f>
        <v>当前波数 4/20</v>
      </c>
      <c r="E2007">
        <f t="shared" si="175"/>
        <v>15006</v>
      </c>
      <c r="F2007">
        <f t="shared" si="170"/>
        <v>1</v>
      </c>
      <c r="G2007">
        <f t="shared" si="173"/>
        <v>16009</v>
      </c>
      <c r="H2007">
        <f t="shared" si="171"/>
        <v>0</v>
      </c>
      <c r="I2007">
        <v>14001</v>
      </c>
      <c r="J2007">
        <f t="shared" si="172"/>
        <v>1200</v>
      </c>
      <c r="L2007" s="1" t="str">
        <f t="shared" si="174"/>
        <v>[{"bid":15006,"type":5,"num":1},{"bid":14001,"type":4,"num":1200}]</v>
      </c>
    </row>
    <row r="2008" spans="1:12" x14ac:dyDescent="0.2">
      <c r="A2008">
        <f>static_pve_stage!A2008</f>
        <v>61305</v>
      </c>
      <c r="B2008">
        <f>static_pve_stage!B2008</f>
        <v>61306</v>
      </c>
      <c r="C2008" t="str">
        <f>static_pve_stage!C2008</f>
        <v>当前波数 5/20</v>
      </c>
      <c r="E2008">
        <f t="shared" si="175"/>
        <v>15006</v>
      </c>
      <c r="F2008">
        <f t="shared" si="170"/>
        <v>2</v>
      </c>
      <c r="G2008">
        <f t="shared" si="173"/>
        <v>16009</v>
      </c>
      <c r="H2008">
        <f t="shared" si="171"/>
        <v>0</v>
      </c>
      <c r="I2008">
        <v>14001</v>
      </c>
      <c r="J2008">
        <f t="shared" si="172"/>
        <v>2000</v>
      </c>
      <c r="L2008" s="1" t="str">
        <f t="shared" si="174"/>
        <v>[{"bid":15006,"type":5,"num":2},{"bid":14001,"type":4,"num":2000}]</v>
      </c>
    </row>
    <row r="2009" spans="1:12" x14ac:dyDescent="0.2">
      <c r="A2009">
        <f>static_pve_stage!A2009</f>
        <v>61306</v>
      </c>
      <c r="B2009">
        <f>static_pve_stage!B2009</f>
        <v>61307</v>
      </c>
      <c r="C2009" t="str">
        <f>static_pve_stage!C2009</f>
        <v>当前波数 6/20</v>
      </c>
      <c r="E2009">
        <f t="shared" si="175"/>
        <v>15006</v>
      </c>
      <c r="F2009">
        <f t="shared" si="170"/>
        <v>2</v>
      </c>
      <c r="G2009">
        <f t="shared" si="173"/>
        <v>16009</v>
      </c>
      <c r="H2009">
        <f t="shared" si="171"/>
        <v>0</v>
      </c>
      <c r="I2009">
        <v>14001</v>
      </c>
      <c r="J2009">
        <f t="shared" si="172"/>
        <v>2800</v>
      </c>
      <c r="L2009" s="1" t="str">
        <f t="shared" si="174"/>
        <v>[{"bid":15006,"type":5,"num":2},{"bid":14001,"type":4,"num":2800}]</v>
      </c>
    </row>
    <row r="2010" spans="1:12" x14ac:dyDescent="0.2">
      <c r="A2010">
        <f>static_pve_stage!A2010</f>
        <v>61307</v>
      </c>
      <c r="B2010">
        <f>static_pve_stage!B2010</f>
        <v>61308</v>
      </c>
      <c r="C2010" t="str">
        <f>static_pve_stage!C2010</f>
        <v>当前波数 7/20</v>
      </c>
      <c r="E2010">
        <f t="shared" si="175"/>
        <v>15006</v>
      </c>
      <c r="F2010">
        <f t="shared" si="170"/>
        <v>3</v>
      </c>
      <c r="G2010">
        <f t="shared" si="173"/>
        <v>16009</v>
      </c>
      <c r="H2010">
        <f t="shared" si="171"/>
        <v>1</v>
      </c>
      <c r="I2010">
        <v>14001</v>
      </c>
      <c r="J2010">
        <f t="shared" si="172"/>
        <v>3600</v>
      </c>
      <c r="L2010" s="1" t="str">
        <f t="shared" si="174"/>
        <v>[{"bid":15006,"type":5,"num":3},{"bid":16009,"type":6,"num":1},{"bid":14001,"type":4,"num":3600}]</v>
      </c>
    </row>
    <row r="2011" spans="1:12" x14ac:dyDescent="0.2">
      <c r="A2011">
        <f>static_pve_stage!A2011</f>
        <v>61308</v>
      </c>
      <c r="B2011">
        <f>static_pve_stage!B2011</f>
        <v>61309</v>
      </c>
      <c r="C2011" t="str">
        <f>static_pve_stage!C2011</f>
        <v>当前波数 8/20</v>
      </c>
      <c r="E2011">
        <f t="shared" si="175"/>
        <v>15006</v>
      </c>
      <c r="F2011">
        <f t="shared" si="170"/>
        <v>4</v>
      </c>
      <c r="G2011">
        <f t="shared" si="173"/>
        <v>16009</v>
      </c>
      <c r="H2011">
        <f t="shared" si="171"/>
        <v>1</v>
      </c>
      <c r="I2011">
        <v>14001</v>
      </c>
      <c r="J2011">
        <f t="shared" si="172"/>
        <v>4400</v>
      </c>
      <c r="L2011" s="1" t="str">
        <f t="shared" si="174"/>
        <v>[{"bid":15006,"type":5,"num":4},{"bid":16009,"type":6,"num":1},{"bid":14001,"type":4,"num":4400}]</v>
      </c>
    </row>
    <row r="2012" spans="1:12" x14ac:dyDescent="0.2">
      <c r="A2012">
        <f>static_pve_stage!A2012</f>
        <v>61309</v>
      </c>
      <c r="B2012">
        <f>static_pve_stage!B2012</f>
        <v>61310</v>
      </c>
      <c r="C2012" t="str">
        <f>static_pve_stage!C2012</f>
        <v>当前波数 9/20</v>
      </c>
      <c r="E2012">
        <f t="shared" si="175"/>
        <v>15006</v>
      </c>
      <c r="F2012">
        <f t="shared" ref="F2012:F2072" si="176">F1667</f>
        <v>5</v>
      </c>
      <c r="G2012">
        <f t="shared" si="173"/>
        <v>16009</v>
      </c>
      <c r="H2012">
        <f t="shared" ref="H2012:H2072" si="177">H1667</f>
        <v>1</v>
      </c>
      <c r="I2012">
        <v>14001</v>
      </c>
      <c r="J2012">
        <f t="shared" ref="J2012:J2072" si="178">J1667</f>
        <v>5200</v>
      </c>
      <c r="L2012" s="1" t="str">
        <f t="shared" si="174"/>
        <v>[{"bid":15006,"type":5,"num":5},{"bid":16009,"type":6,"num":1},{"bid":14001,"type":4,"num":5200}]</v>
      </c>
    </row>
    <row r="2013" spans="1:12" x14ac:dyDescent="0.2">
      <c r="A2013">
        <f>static_pve_stage!A2013</f>
        <v>61310</v>
      </c>
      <c r="B2013">
        <f>static_pve_stage!B2013</f>
        <v>61311</v>
      </c>
      <c r="C2013" t="str">
        <f>static_pve_stage!C2013</f>
        <v>当前波数 10/20\n下一波BOSS</v>
      </c>
      <c r="E2013">
        <f t="shared" si="175"/>
        <v>15006</v>
      </c>
      <c r="F2013">
        <f t="shared" si="176"/>
        <v>6</v>
      </c>
      <c r="G2013">
        <f t="shared" ref="G2013:G2072" si="179">G1668+1</f>
        <v>16009</v>
      </c>
      <c r="H2013">
        <f t="shared" si="177"/>
        <v>2</v>
      </c>
      <c r="I2013">
        <v>14001</v>
      </c>
      <c r="J2013">
        <f t="shared" si="178"/>
        <v>6000</v>
      </c>
      <c r="L2013" s="1" t="str">
        <f t="shared" ref="L2013:L2076" si="180">"["&amp;IF(F2013=0,"","{""bid"":"&amp;E2013&amp;",""type"":5,""num"":"&amp;F2013&amp;"},")&amp;IF(H2013=0,"","{""bid"":"&amp;G2013&amp;",""type"":6,""num"":"&amp;H2013&amp;"},")&amp;IF(J2013=0,"","{""bid"":"&amp;I2013&amp;",""type"":4,""num"":"&amp;J2013&amp;"}")&amp;"]"</f>
        <v>[{"bid":15006,"type":5,"num":6},{"bid":16009,"type":6,"num":2},{"bid":14001,"type":4,"num":6000}]</v>
      </c>
    </row>
    <row r="2014" spans="1:12" x14ac:dyDescent="0.2">
      <c r="A2014">
        <f>static_pve_stage!A2014</f>
        <v>61311</v>
      </c>
      <c r="B2014">
        <f>static_pve_stage!B2014</f>
        <v>61312</v>
      </c>
      <c r="C2014" t="str">
        <f>static_pve_stage!C2014</f>
        <v>BOSS波\n需击杀所有怪物</v>
      </c>
      <c r="E2014">
        <f t="shared" si="175"/>
        <v>15006</v>
      </c>
      <c r="F2014">
        <f t="shared" si="176"/>
        <v>6</v>
      </c>
      <c r="G2014">
        <f t="shared" si="179"/>
        <v>16009</v>
      </c>
      <c r="H2014">
        <f t="shared" si="177"/>
        <v>2</v>
      </c>
      <c r="I2014">
        <v>14001</v>
      </c>
      <c r="J2014">
        <f t="shared" si="178"/>
        <v>6800</v>
      </c>
      <c r="L2014" s="1" t="str">
        <f t="shared" si="180"/>
        <v>[{"bid":15006,"type":5,"num":6},{"bid":16009,"type":6,"num":2},{"bid":14001,"type":4,"num":6800}]</v>
      </c>
    </row>
    <row r="2015" spans="1:12" x14ac:dyDescent="0.2">
      <c r="A2015">
        <f>static_pve_stage!A2015</f>
        <v>61312</v>
      </c>
      <c r="B2015">
        <f>static_pve_stage!B2015</f>
        <v>61313</v>
      </c>
      <c r="C2015" t="str">
        <f>static_pve_stage!C2015</f>
        <v>当前波数 11/20</v>
      </c>
      <c r="E2015">
        <f t="shared" si="175"/>
        <v>15006</v>
      </c>
      <c r="F2015">
        <f t="shared" si="176"/>
        <v>7</v>
      </c>
      <c r="G2015">
        <f t="shared" si="179"/>
        <v>16009</v>
      </c>
      <c r="H2015">
        <f t="shared" si="177"/>
        <v>2</v>
      </c>
      <c r="I2015">
        <v>14001</v>
      </c>
      <c r="J2015">
        <f t="shared" si="178"/>
        <v>7600</v>
      </c>
      <c r="L2015" s="1" t="str">
        <f t="shared" si="180"/>
        <v>[{"bid":15006,"type":5,"num":7},{"bid":16009,"type":6,"num":2},{"bid":14001,"type":4,"num":7600}]</v>
      </c>
    </row>
    <row r="2016" spans="1:12" x14ac:dyDescent="0.2">
      <c r="A2016">
        <f>static_pve_stage!A2016</f>
        <v>61313</v>
      </c>
      <c r="B2016">
        <f>static_pve_stage!B2016</f>
        <v>61314</v>
      </c>
      <c r="C2016" t="str">
        <f>static_pve_stage!C2016</f>
        <v>当前波数 12/20</v>
      </c>
      <c r="E2016">
        <f t="shared" si="175"/>
        <v>15006</v>
      </c>
      <c r="F2016">
        <f t="shared" si="176"/>
        <v>8</v>
      </c>
      <c r="G2016">
        <f t="shared" si="179"/>
        <v>16009</v>
      </c>
      <c r="H2016">
        <f t="shared" si="177"/>
        <v>2</v>
      </c>
      <c r="I2016">
        <v>14001</v>
      </c>
      <c r="J2016">
        <f t="shared" si="178"/>
        <v>8400</v>
      </c>
      <c r="L2016" s="1" t="str">
        <f t="shared" si="180"/>
        <v>[{"bid":15006,"type":5,"num":8},{"bid":16009,"type":6,"num":2},{"bid":14001,"type":4,"num":8400}]</v>
      </c>
    </row>
    <row r="2017" spans="1:12" x14ac:dyDescent="0.2">
      <c r="A2017">
        <f>static_pve_stage!A2017</f>
        <v>61314</v>
      </c>
      <c r="B2017">
        <f>static_pve_stage!B2017</f>
        <v>61315</v>
      </c>
      <c r="C2017" t="str">
        <f>static_pve_stage!C2017</f>
        <v>当前波数 13/20</v>
      </c>
      <c r="E2017">
        <f t="shared" si="175"/>
        <v>15006</v>
      </c>
      <c r="F2017">
        <f t="shared" si="176"/>
        <v>9</v>
      </c>
      <c r="G2017">
        <f t="shared" si="179"/>
        <v>16009</v>
      </c>
      <c r="H2017">
        <f t="shared" si="177"/>
        <v>3</v>
      </c>
      <c r="I2017">
        <v>14001</v>
      </c>
      <c r="J2017">
        <f t="shared" si="178"/>
        <v>9200</v>
      </c>
      <c r="L2017" s="1" t="str">
        <f t="shared" si="180"/>
        <v>[{"bid":15006,"type":5,"num":9},{"bid":16009,"type":6,"num":3},{"bid":14001,"type":4,"num":9200}]</v>
      </c>
    </row>
    <row r="2018" spans="1:12" x14ac:dyDescent="0.2">
      <c r="A2018">
        <f>static_pve_stage!A2018</f>
        <v>61315</v>
      </c>
      <c r="B2018">
        <f>static_pve_stage!B2018</f>
        <v>61316</v>
      </c>
      <c r="C2018" t="str">
        <f>static_pve_stage!C2018</f>
        <v>当前波数 14/20</v>
      </c>
      <c r="E2018">
        <f t="shared" si="175"/>
        <v>15006</v>
      </c>
      <c r="F2018">
        <f t="shared" si="176"/>
        <v>10</v>
      </c>
      <c r="G2018">
        <f t="shared" si="179"/>
        <v>16009</v>
      </c>
      <c r="H2018">
        <f t="shared" si="177"/>
        <v>3</v>
      </c>
      <c r="I2018">
        <v>14001</v>
      </c>
      <c r="J2018">
        <f t="shared" si="178"/>
        <v>10000</v>
      </c>
      <c r="L2018" s="1" t="str">
        <f t="shared" si="180"/>
        <v>[{"bid":15006,"type":5,"num":10},{"bid":16009,"type":6,"num":3},{"bid":14001,"type":4,"num":10000}]</v>
      </c>
    </row>
    <row r="2019" spans="1:12" x14ac:dyDescent="0.2">
      <c r="A2019">
        <f>static_pve_stage!A2019</f>
        <v>61316</v>
      </c>
      <c r="B2019">
        <f>static_pve_stage!B2019</f>
        <v>61317</v>
      </c>
      <c r="C2019" t="str">
        <f>static_pve_stage!C2019</f>
        <v>当前波数 15/20</v>
      </c>
      <c r="E2019">
        <f t="shared" si="175"/>
        <v>15006</v>
      </c>
      <c r="F2019">
        <f t="shared" si="176"/>
        <v>10</v>
      </c>
      <c r="G2019">
        <f t="shared" si="179"/>
        <v>16009</v>
      </c>
      <c r="H2019">
        <f t="shared" si="177"/>
        <v>3</v>
      </c>
      <c r="I2019">
        <v>14001</v>
      </c>
      <c r="J2019">
        <f t="shared" si="178"/>
        <v>10800</v>
      </c>
      <c r="L2019" s="1" t="str">
        <f t="shared" si="180"/>
        <v>[{"bid":15006,"type":5,"num":10},{"bid":16009,"type":6,"num":3},{"bid":14001,"type":4,"num":10800}]</v>
      </c>
    </row>
    <row r="2020" spans="1:12" x14ac:dyDescent="0.2">
      <c r="A2020">
        <f>static_pve_stage!A2020</f>
        <v>61317</v>
      </c>
      <c r="B2020">
        <f>static_pve_stage!B2020</f>
        <v>61318</v>
      </c>
      <c r="C2020" t="str">
        <f>static_pve_stage!C2020</f>
        <v>当前波数 16/20\n下一波BOSS</v>
      </c>
      <c r="E2020">
        <f t="shared" si="175"/>
        <v>15006</v>
      </c>
      <c r="F2020">
        <f t="shared" si="176"/>
        <v>11</v>
      </c>
      <c r="G2020">
        <f t="shared" si="179"/>
        <v>16009</v>
      </c>
      <c r="H2020">
        <f t="shared" si="177"/>
        <v>4</v>
      </c>
      <c r="I2020">
        <v>14001</v>
      </c>
      <c r="J2020">
        <f t="shared" si="178"/>
        <v>11600</v>
      </c>
      <c r="L2020" s="1" t="str">
        <f t="shared" si="180"/>
        <v>[{"bid":15006,"type":5,"num":11},{"bid":16009,"type":6,"num":4},{"bid":14001,"type":4,"num":11600}]</v>
      </c>
    </row>
    <row r="2021" spans="1:12" x14ac:dyDescent="0.2">
      <c r="A2021">
        <f>static_pve_stage!A2021</f>
        <v>61318</v>
      </c>
      <c r="B2021">
        <f>static_pve_stage!B2021</f>
        <v>61319</v>
      </c>
      <c r="C2021" t="str">
        <f>static_pve_stage!C2021</f>
        <v>BOSS波\n需击杀所有怪物</v>
      </c>
      <c r="E2021">
        <f t="shared" si="175"/>
        <v>15006</v>
      </c>
      <c r="F2021">
        <f t="shared" si="176"/>
        <v>12</v>
      </c>
      <c r="G2021">
        <f t="shared" si="179"/>
        <v>16009</v>
      </c>
      <c r="H2021">
        <f t="shared" si="177"/>
        <v>4</v>
      </c>
      <c r="I2021">
        <v>14001</v>
      </c>
      <c r="J2021">
        <f t="shared" si="178"/>
        <v>12400</v>
      </c>
      <c r="L2021" s="1" t="str">
        <f t="shared" si="180"/>
        <v>[{"bid":15006,"type":5,"num":12},{"bid":16009,"type":6,"num":4},{"bid":14001,"type":4,"num":12400}]</v>
      </c>
    </row>
    <row r="2022" spans="1:12" x14ac:dyDescent="0.2">
      <c r="A2022">
        <f>static_pve_stage!A2022</f>
        <v>61319</v>
      </c>
      <c r="B2022">
        <f>static_pve_stage!B2022</f>
        <v>61320</v>
      </c>
      <c r="C2022" t="str">
        <f>static_pve_stage!C2022</f>
        <v>当前波数 17/20</v>
      </c>
      <c r="E2022">
        <f t="shared" si="175"/>
        <v>15006</v>
      </c>
      <c r="F2022">
        <f t="shared" si="176"/>
        <v>13</v>
      </c>
      <c r="G2022">
        <f t="shared" si="179"/>
        <v>16009</v>
      </c>
      <c r="H2022">
        <f t="shared" si="177"/>
        <v>4</v>
      </c>
      <c r="I2022">
        <v>14001</v>
      </c>
      <c r="J2022">
        <f t="shared" si="178"/>
        <v>13200</v>
      </c>
      <c r="L2022" s="1" t="str">
        <f t="shared" si="180"/>
        <v>[{"bid":15006,"type":5,"num":13},{"bid":16009,"type":6,"num":4},{"bid":14001,"type":4,"num":13200}]</v>
      </c>
    </row>
    <row r="2023" spans="1:12" x14ac:dyDescent="0.2">
      <c r="A2023">
        <f>static_pve_stage!A2023</f>
        <v>61320</v>
      </c>
      <c r="B2023">
        <f>static_pve_stage!B2023</f>
        <v>61321</v>
      </c>
      <c r="C2023" t="str">
        <f>static_pve_stage!C2023</f>
        <v>当前波数 18/20</v>
      </c>
      <c r="E2023">
        <f t="shared" si="175"/>
        <v>15006</v>
      </c>
      <c r="F2023">
        <f t="shared" si="176"/>
        <v>14</v>
      </c>
      <c r="G2023">
        <f t="shared" si="179"/>
        <v>16009</v>
      </c>
      <c r="H2023">
        <f t="shared" si="177"/>
        <v>4</v>
      </c>
      <c r="I2023">
        <v>14001</v>
      </c>
      <c r="J2023">
        <f t="shared" si="178"/>
        <v>14000</v>
      </c>
      <c r="L2023" s="1" t="str">
        <f t="shared" si="180"/>
        <v>[{"bid":15006,"type":5,"num":14},{"bid":16009,"type":6,"num":4},{"bid":14001,"type":4,"num":14000}]</v>
      </c>
    </row>
    <row r="2024" spans="1:12" x14ac:dyDescent="0.2">
      <c r="A2024">
        <f>static_pve_stage!A2024</f>
        <v>61321</v>
      </c>
      <c r="B2024">
        <f>static_pve_stage!B2024</f>
        <v>61322</v>
      </c>
      <c r="C2024" t="str">
        <f>static_pve_stage!C2024</f>
        <v>当前波数 19/20</v>
      </c>
      <c r="E2024">
        <f t="shared" si="175"/>
        <v>15006</v>
      </c>
      <c r="F2024">
        <f t="shared" si="176"/>
        <v>14</v>
      </c>
      <c r="G2024">
        <f t="shared" si="179"/>
        <v>16009</v>
      </c>
      <c r="H2024">
        <f t="shared" si="177"/>
        <v>5</v>
      </c>
      <c r="I2024">
        <v>14001</v>
      </c>
      <c r="J2024">
        <f t="shared" si="178"/>
        <v>14800</v>
      </c>
      <c r="L2024" s="1" t="str">
        <f t="shared" si="180"/>
        <v>[{"bid":15006,"type":5,"num":14},{"bid":16009,"type":6,"num":5},{"bid":14001,"type":4,"num":14800}]</v>
      </c>
    </row>
    <row r="2025" spans="1:12" x14ac:dyDescent="0.2">
      <c r="A2025">
        <f>static_pve_stage!A2025</f>
        <v>61322</v>
      </c>
      <c r="B2025">
        <f>static_pve_stage!B2025</f>
        <v>61323</v>
      </c>
      <c r="C2025" t="str">
        <f>static_pve_stage!C2025</f>
        <v>当前波数 20/20\n下一波BOSS</v>
      </c>
      <c r="E2025">
        <f t="shared" si="175"/>
        <v>15006</v>
      </c>
      <c r="F2025">
        <f t="shared" si="176"/>
        <v>15</v>
      </c>
      <c r="G2025">
        <f t="shared" si="179"/>
        <v>16009</v>
      </c>
      <c r="H2025">
        <f t="shared" si="177"/>
        <v>5</v>
      </c>
      <c r="I2025">
        <v>14001</v>
      </c>
      <c r="J2025">
        <f t="shared" si="178"/>
        <v>15600</v>
      </c>
      <c r="L2025" s="1" t="str">
        <f t="shared" si="180"/>
        <v>[{"bid":15006,"type":5,"num":15},{"bid":16009,"type":6,"num":5},{"bid":14001,"type":4,"num":15600}]</v>
      </c>
    </row>
    <row r="2026" spans="1:12" x14ac:dyDescent="0.2">
      <c r="A2026">
        <f>static_pve_stage!A2026</f>
        <v>61323</v>
      </c>
      <c r="B2026">
        <f>static_pve_stage!B2026</f>
        <v>-1</v>
      </c>
      <c r="C2026" t="str">
        <f>static_pve_stage!C2026</f>
        <v>BOSS波\n需击杀所有怪物</v>
      </c>
      <c r="E2026">
        <f t="shared" si="175"/>
        <v>15006</v>
      </c>
      <c r="F2026">
        <f t="shared" si="176"/>
        <v>16</v>
      </c>
      <c r="G2026">
        <f t="shared" si="179"/>
        <v>16009</v>
      </c>
      <c r="H2026">
        <f t="shared" si="177"/>
        <v>5</v>
      </c>
      <c r="I2026">
        <v>14001</v>
      </c>
      <c r="J2026">
        <f t="shared" si="178"/>
        <v>16000</v>
      </c>
      <c r="L2026" s="1" t="str">
        <f t="shared" si="180"/>
        <v>[{"bid":15006,"type":5,"num":16},{"bid":16009,"type":6,"num":5},{"bid":14001,"type":4,"num":16000}]</v>
      </c>
    </row>
    <row r="2027" spans="1:12" x14ac:dyDescent="0.2">
      <c r="A2027">
        <f>static_pve_stage!A2027</f>
        <v>61401</v>
      </c>
      <c r="B2027">
        <f>static_pve_stage!B2027</f>
        <v>61402</v>
      </c>
      <c r="C2027" t="str">
        <f>static_pve_stage!C2027</f>
        <v>当前波数 1/20</v>
      </c>
      <c r="E2027">
        <f t="shared" si="175"/>
        <v>15006</v>
      </c>
      <c r="F2027">
        <f t="shared" si="176"/>
        <v>0</v>
      </c>
      <c r="G2027">
        <f t="shared" si="179"/>
        <v>16009</v>
      </c>
      <c r="H2027">
        <f t="shared" si="177"/>
        <v>0</v>
      </c>
      <c r="I2027">
        <v>14001</v>
      </c>
      <c r="J2027">
        <f t="shared" si="178"/>
        <v>0</v>
      </c>
      <c r="L2027" s="1" t="str">
        <f t="shared" si="180"/>
        <v>[]</v>
      </c>
    </row>
    <row r="2028" spans="1:12" x14ac:dyDescent="0.2">
      <c r="A2028">
        <f>static_pve_stage!A2028</f>
        <v>61402</v>
      </c>
      <c r="B2028">
        <f>static_pve_stage!B2028</f>
        <v>61403</v>
      </c>
      <c r="C2028" t="str">
        <f>static_pve_stage!C2028</f>
        <v>当前波数 2/20</v>
      </c>
      <c r="E2028">
        <f t="shared" si="175"/>
        <v>15006</v>
      </c>
      <c r="F2028">
        <f t="shared" si="176"/>
        <v>0</v>
      </c>
      <c r="G2028">
        <f t="shared" si="179"/>
        <v>16009</v>
      </c>
      <c r="H2028">
        <f t="shared" si="177"/>
        <v>0</v>
      </c>
      <c r="I2028">
        <v>14001</v>
      </c>
      <c r="J2028">
        <f t="shared" si="178"/>
        <v>425</v>
      </c>
      <c r="L2028" s="1" t="str">
        <f t="shared" si="180"/>
        <v>[{"bid":14001,"type":4,"num":425}]</v>
      </c>
    </row>
    <row r="2029" spans="1:12" x14ac:dyDescent="0.2">
      <c r="A2029">
        <f>static_pve_stage!A2029</f>
        <v>61403</v>
      </c>
      <c r="B2029">
        <f>static_pve_stage!B2029</f>
        <v>61404</v>
      </c>
      <c r="C2029" t="str">
        <f>static_pve_stage!C2029</f>
        <v>当前波数 3/20</v>
      </c>
      <c r="E2029">
        <f t="shared" si="175"/>
        <v>15006</v>
      </c>
      <c r="F2029">
        <f t="shared" si="176"/>
        <v>0</v>
      </c>
      <c r="G2029">
        <f t="shared" si="179"/>
        <v>16009</v>
      </c>
      <c r="H2029">
        <f t="shared" si="177"/>
        <v>0</v>
      </c>
      <c r="I2029">
        <v>14001</v>
      </c>
      <c r="J2029">
        <f t="shared" si="178"/>
        <v>850</v>
      </c>
      <c r="L2029" s="1" t="str">
        <f t="shared" si="180"/>
        <v>[{"bid":14001,"type":4,"num":850}]</v>
      </c>
    </row>
    <row r="2030" spans="1:12" x14ac:dyDescent="0.2">
      <c r="A2030">
        <f>static_pve_stage!A2030</f>
        <v>61404</v>
      </c>
      <c r="B2030">
        <f>static_pve_stage!B2030</f>
        <v>61405</v>
      </c>
      <c r="C2030" t="str">
        <f>static_pve_stage!C2030</f>
        <v>当前波数 4/20</v>
      </c>
      <c r="E2030">
        <f t="shared" si="175"/>
        <v>15006</v>
      </c>
      <c r="F2030">
        <f t="shared" si="176"/>
        <v>1</v>
      </c>
      <c r="G2030">
        <f t="shared" si="179"/>
        <v>16009</v>
      </c>
      <c r="H2030">
        <f t="shared" si="177"/>
        <v>0</v>
      </c>
      <c r="I2030">
        <v>14001</v>
      </c>
      <c r="J2030">
        <f t="shared" si="178"/>
        <v>1275</v>
      </c>
      <c r="L2030" s="1" t="str">
        <f t="shared" si="180"/>
        <v>[{"bid":15006,"type":5,"num":1},{"bid":14001,"type":4,"num":1275}]</v>
      </c>
    </row>
    <row r="2031" spans="1:12" x14ac:dyDescent="0.2">
      <c r="A2031">
        <f>static_pve_stage!A2031</f>
        <v>61405</v>
      </c>
      <c r="B2031">
        <f>static_pve_stage!B2031</f>
        <v>61406</v>
      </c>
      <c r="C2031" t="str">
        <f>static_pve_stage!C2031</f>
        <v>当前波数 5/20</v>
      </c>
      <c r="E2031">
        <f t="shared" si="175"/>
        <v>15006</v>
      </c>
      <c r="F2031">
        <f t="shared" si="176"/>
        <v>2</v>
      </c>
      <c r="G2031">
        <f t="shared" si="179"/>
        <v>16009</v>
      </c>
      <c r="H2031">
        <f t="shared" si="177"/>
        <v>0</v>
      </c>
      <c r="I2031">
        <v>14001</v>
      </c>
      <c r="J2031">
        <f t="shared" si="178"/>
        <v>2125</v>
      </c>
      <c r="L2031" s="1" t="str">
        <f t="shared" si="180"/>
        <v>[{"bid":15006,"type":5,"num":2},{"bid":14001,"type":4,"num":2125}]</v>
      </c>
    </row>
    <row r="2032" spans="1:12" x14ac:dyDescent="0.2">
      <c r="A2032">
        <f>static_pve_stage!A2032</f>
        <v>61406</v>
      </c>
      <c r="B2032">
        <f>static_pve_stage!B2032</f>
        <v>61407</v>
      </c>
      <c r="C2032" t="str">
        <f>static_pve_stage!C2032</f>
        <v>当前波数 6/20</v>
      </c>
      <c r="E2032">
        <f t="shared" si="175"/>
        <v>15006</v>
      </c>
      <c r="F2032">
        <f t="shared" si="176"/>
        <v>2</v>
      </c>
      <c r="G2032">
        <f t="shared" si="179"/>
        <v>16009</v>
      </c>
      <c r="H2032">
        <f t="shared" si="177"/>
        <v>1</v>
      </c>
      <c r="I2032">
        <v>14001</v>
      </c>
      <c r="J2032">
        <f t="shared" si="178"/>
        <v>2975</v>
      </c>
      <c r="L2032" s="1" t="str">
        <f t="shared" si="180"/>
        <v>[{"bid":15006,"type":5,"num":2},{"bid":16009,"type":6,"num":1},{"bid":14001,"type":4,"num":2975}]</v>
      </c>
    </row>
    <row r="2033" spans="1:12" x14ac:dyDescent="0.2">
      <c r="A2033">
        <f>static_pve_stage!A2033</f>
        <v>61407</v>
      </c>
      <c r="B2033">
        <f>static_pve_stage!B2033</f>
        <v>61408</v>
      </c>
      <c r="C2033" t="str">
        <f>static_pve_stage!C2033</f>
        <v>当前波数 7/20</v>
      </c>
      <c r="E2033">
        <f t="shared" si="175"/>
        <v>15006</v>
      </c>
      <c r="F2033">
        <f t="shared" si="176"/>
        <v>3</v>
      </c>
      <c r="G2033">
        <f t="shared" si="179"/>
        <v>16009</v>
      </c>
      <c r="H2033">
        <f t="shared" si="177"/>
        <v>1</v>
      </c>
      <c r="I2033">
        <v>14001</v>
      </c>
      <c r="J2033">
        <f t="shared" si="178"/>
        <v>3825</v>
      </c>
      <c r="L2033" s="1" t="str">
        <f t="shared" si="180"/>
        <v>[{"bid":15006,"type":5,"num":3},{"bid":16009,"type":6,"num":1},{"bid":14001,"type":4,"num":3825}]</v>
      </c>
    </row>
    <row r="2034" spans="1:12" x14ac:dyDescent="0.2">
      <c r="A2034">
        <f>static_pve_stage!A2034</f>
        <v>61408</v>
      </c>
      <c r="B2034">
        <f>static_pve_stage!B2034</f>
        <v>61409</v>
      </c>
      <c r="C2034" t="str">
        <f>static_pve_stage!C2034</f>
        <v>当前波数 8/20</v>
      </c>
      <c r="E2034">
        <f t="shared" si="175"/>
        <v>15006</v>
      </c>
      <c r="F2034">
        <f t="shared" si="176"/>
        <v>4</v>
      </c>
      <c r="G2034">
        <f t="shared" si="179"/>
        <v>16009</v>
      </c>
      <c r="H2034">
        <f t="shared" si="177"/>
        <v>1</v>
      </c>
      <c r="I2034">
        <v>14001</v>
      </c>
      <c r="J2034">
        <f t="shared" si="178"/>
        <v>4675</v>
      </c>
      <c r="L2034" s="1" t="str">
        <f t="shared" si="180"/>
        <v>[{"bid":15006,"type":5,"num":4},{"bid":16009,"type":6,"num":1},{"bid":14001,"type":4,"num":4675}]</v>
      </c>
    </row>
    <row r="2035" spans="1:12" x14ac:dyDescent="0.2">
      <c r="A2035">
        <f>static_pve_stage!A2035</f>
        <v>61409</v>
      </c>
      <c r="B2035">
        <f>static_pve_stage!B2035</f>
        <v>61410</v>
      </c>
      <c r="C2035" t="str">
        <f>static_pve_stage!C2035</f>
        <v>当前波数 9/20</v>
      </c>
      <c r="E2035">
        <f t="shared" si="175"/>
        <v>15006</v>
      </c>
      <c r="F2035">
        <f t="shared" si="176"/>
        <v>5</v>
      </c>
      <c r="G2035">
        <f t="shared" si="179"/>
        <v>16009</v>
      </c>
      <c r="H2035">
        <f t="shared" si="177"/>
        <v>1</v>
      </c>
      <c r="I2035">
        <v>14001</v>
      </c>
      <c r="J2035">
        <f t="shared" si="178"/>
        <v>5525</v>
      </c>
      <c r="L2035" s="1" t="str">
        <f t="shared" si="180"/>
        <v>[{"bid":15006,"type":5,"num":5},{"bid":16009,"type":6,"num":1},{"bid":14001,"type":4,"num":5525}]</v>
      </c>
    </row>
    <row r="2036" spans="1:12" x14ac:dyDescent="0.2">
      <c r="A2036">
        <f>static_pve_stage!A2036</f>
        <v>61410</v>
      </c>
      <c r="B2036">
        <f>static_pve_stage!B2036</f>
        <v>61411</v>
      </c>
      <c r="C2036" t="str">
        <f>static_pve_stage!C2036</f>
        <v>当前波数 10/20\n下一波BOSS</v>
      </c>
      <c r="E2036">
        <f t="shared" si="175"/>
        <v>15006</v>
      </c>
      <c r="F2036">
        <f t="shared" si="176"/>
        <v>6</v>
      </c>
      <c r="G2036">
        <f t="shared" si="179"/>
        <v>16009</v>
      </c>
      <c r="H2036">
        <f t="shared" si="177"/>
        <v>2</v>
      </c>
      <c r="I2036">
        <v>14001</v>
      </c>
      <c r="J2036">
        <f t="shared" si="178"/>
        <v>6375</v>
      </c>
      <c r="L2036" s="1" t="str">
        <f t="shared" si="180"/>
        <v>[{"bid":15006,"type":5,"num":6},{"bid":16009,"type":6,"num":2},{"bid":14001,"type":4,"num":6375}]</v>
      </c>
    </row>
    <row r="2037" spans="1:12" x14ac:dyDescent="0.2">
      <c r="A2037">
        <f>static_pve_stage!A2037</f>
        <v>61411</v>
      </c>
      <c r="B2037">
        <f>static_pve_stage!B2037</f>
        <v>61412</v>
      </c>
      <c r="C2037" t="str">
        <f>static_pve_stage!C2037</f>
        <v>BOSS波\n需击杀所有怪物</v>
      </c>
      <c r="E2037">
        <f t="shared" si="175"/>
        <v>15006</v>
      </c>
      <c r="F2037">
        <f t="shared" si="176"/>
        <v>7</v>
      </c>
      <c r="G2037">
        <f t="shared" si="179"/>
        <v>16009</v>
      </c>
      <c r="H2037">
        <f t="shared" si="177"/>
        <v>2</v>
      </c>
      <c r="I2037">
        <v>14001</v>
      </c>
      <c r="J2037">
        <f t="shared" si="178"/>
        <v>7225</v>
      </c>
      <c r="L2037" s="1" t="str">
        <f t="shared" si="180"/>
        <v>[{"bid":15006,"type":5,"num":7},{"bid":16009,"type":6,"num":2},{"bid":14001,"type":4,"num":7225}]</v>
      </c>
    </row>
    <row r="2038" spans="1:12" x14ac:dyDescent="0.2">
      <c r="A2038">
        <f>static_pve_stage!A2038</f>
        <v>61412</v>
      </c>
      <c r="B2038">
        <f>static_pve_stage!B2038</f>
        <v>61413</v>
      </c>
      <c r="C2038" t="str">
        <f>static_pve_stage!C2038</f>
        <v>当前波数 11/20</v>
      </c>
      <c r="E2038">
        <f t="shared" si="175"/>
        <v>15006</v>
      </c>
      <c r="F2038">
        <f t="shared" si="176"/>
        <v>8</v>
      </c>
      <c r="G2038">
        <f t="shared" si="179"/>
        <v>16009</v>
      </c>
      <c r="H2038">
        <f t="shared" si="177"/>
        <v>2</v>
      </c>
      <c r="I2038">
        <v>14001</v>
      </c>
      <c r="J2038">
        <f t="shared" si="178"/>
        <v>8075</v>
      </c>
      <c r="L2038" s="1" t="str">
        <f t="shared" si="180"/>
        <v>[{"bid":15006,"type":5,"num":8},{"bid":16009,"type":6,"num":2},{"bid":14001,"type":4,"num":8075}]</v>
      </c>
    </row>
    <row r="2039" spans="1:12" x14ac:dyDescent="0.2">
      <c r="A2039">
        <f>static_pve_stage!A2039</f>
        <v>61413</v>
      </c>
      <c r="B2039">
        <f>static_pve_stage!B2039</f>
        <v>61414</v>
      </c>
      <c r="C2039" t="str">
        <f>static_pve_stage!C2039</f>
        <v>当前波数 12/20</v>
      </c>
      <c r="E2039">
        <f t="shared" si="175"/>
        <v>15006</v>
      </c>
      <c r="F2039">
        <f t="shared" si="176"/>
        <v>8</v>
      </c>
      <c r="G2039">
        <f t="shared" si="179"/>
        <v>16009</v>
      </c>
      <c r="H2039">
        <f t="shared" si="177"/>
        <v>3</v>
      </c>
      <c r="I2039">
        <v>14001</v>
      </c>
      <c r="J2039">
        <f t="shared" si="178"/>
        <v>8925</v>
      </c>
      <c r="L2039" s="1" t="str">
        <f t="shared" si="180"/>
        <v>[{"bid":15006,"type":5,"num":8},{"bid":16009,"type":6,"num":3},{"bid":14001,"type":4,"num":8925}]</v>
      </c>
    </row>
    <row r="2040" spans="1:12" x14ac:dyDescent="0.2">
      <c r="A2040">
        <f>static_pve_stage!A2040</f>
        <v>61414</v>
      </c>
      <c r="B2040">
        <f>static_pve_stage!B2040</f>
        <v>61415</v>
      </c>
      <c r="C2040" t="str">
        <f>static_pve_stage!C2040</f>
        <v>当前波数 13/20</v>
      </c>
      <c r="E2040">
        <f t="shared" si="175"/>
        <v>15006</v>
      </c>
      <c r="F2040">
        <f t="shared" si="176"/>
        <v>9</v>
      </c>
      <c r="G2040">
        <f t="shared" si="179"/>
        <v>16009</v>
      </c>
      <c r="H2040">
        <f t="shared" si="177"/>
        <v>3</v>
      </c>
      <c r="I2040">
        <v>14001</v>
      </c>
      <c r="J2040">
        <f t="shared" si="178"/>
        <v>9775</v>
      </c>
      <c r="L2040" s="1" t="str">
        <f t="shared" si="180"/>
        <v>[{"bid":15006,"type":5,"num":9},{"bid":16009,"type":6,"num":3},{"bid":14001,"type":4,"num":9775}]</v>
      </c>
    </row>
    <row r="2041" spans="1:12" x14ac:dyDescent="0.2">
      <c r="A2041">
        <f>static_pve_stage!A2041</f>
        <v>61415</v>
      </c>
      <c r="B2041">
        <f>static_pve_stage!B2041</f>
        <v>61416</v>
      </c>
      <c r="C2041" t="str">
        <f>static_pve_stage!C2041</f>
        <v>当前波数 14/20</v>
      </c>
      <c r="E2041">
        <f t="shared" si="175"/>
        <v>15006</v>
      </c>
      <c r="F2041">
        <f t="shared" si="176"/>
        <v>10</v>
      </c>
      <c r="G2041">
        <f t="shared" si="179"/>
        <v>16009</v>
      </c>
      <c r="H2041">
        <f t="shared" si="177"/>
        <v>3</v>
      </c>
      <c r="I2041">
        <v>14001</v>
      </c>
      <c r="J2041">
        <f t="shared" si="178"/>
        <v>10625</v>
      </c>
      <c r="L2041" s="1" t="str">
        <f t="shared" si="180"/>
        <v>[{"bid":15006,"type":5,"num":10},{"bid":16009,"type":6,"num":3},{"bid":14001,"type":4,"num":10625}]</v>
      </c>
    </row>
    <row r="2042" spans="1:12" x14ac:dyDescent="0.2">
      <c r="A2042">
        <f>static_pve_stage!A2042</f>
        <v>61416</v>
      </c>
      <c r="B2042">
        <f>static_pve_stage!B2042</f>
        <v>61417</v>
      </c>
      <c r="C2042" t="str">
        <f>static_pve_stage!C2042</f>
        <v>当前波数 15/20</v>
      </c>
      <c r="E2042">
        <f t="shared" si="175"/>
        <v>15006</v>
      </c>
      <c r="F2042">
        <f t="shared" si="176"/>
        <v>11</v>
      </c>
      <c r="G2042">
        <f t="shared" si="179"/>
        <v>16009</v>
      </c>
      <c r="H2042">
        <f t="shared" si="177"/>
        <v>4</v>
      </c>
      <c r="I2042">
        <v>14001</v>
      </c>
      <c r="J2042">
        <f t="shared" si="178"/>
        <v>11475</v>
      </c>
      <c r="L2042" s="1" t="str">
        <f t="shared" si="180"/>
        <v>[{"bid":15006,"type":5,"num":11},{"bid":16009,"type":6,"num":4},{"bid":14001,"type":4,"num":11475}]</v>
      </c>
    </row>
    <row r="2043" spans="1:12" x14ac:dyDescent="0.2">
      <c r="A2043">
        <f>static_pve_stage!A2043</f>
        <v>61417</v>
      </c>
      <c r="B2043">
        <f>static_pve_stage!B2043</f>
        <v>61418</v>
      </c>
      <c r="C2043" t="str">
        <f>static_pve_stage!C2043</f>
        <v>当前波数 16/20\n下一波BOSS</v>
      </c>
      <c r="E2043">
        <f t="shared" si="175"/>
        <v>15006</v>
      </c>
      <c r="F2043">
        <f t="shared" si="176"/>
        <v>12</v>
      </c>
      <c r="G2043">
        <f t="shared" si="179"/>
        <v>16009</v>
      </c>
      <c r="H2043">
        <f t="shared" si="177"/>
        <v>4</v>
      </c>
      <c r="I2043">
        <v>14001</v>
      </c>
      <c r="J2043">
        <f t="shared" si="178"/>
        <v>12325</v>
      </c>
      <c r="L2043" s="1" t="str">
        <f t="shared" si="180"/>
        <v>[{"bid":15006,"type":5,"num":12},{"bid":16009,"type":6,"num":4},{"bid":14001,"type":4,"num":12325}]</v>
      </c>
    </row>
    <row r="2044" spans="1:12" x14ac:dyDescent="0.2">
      <c r="A2044">
        <f>static_pve_stage!A2044</f>
        <v>61418</v>
      </c>
      <c r="B2044">
        <f>static_pve_stage!B2044</f>
        <v>61419</v>
      </c>
      <c r="C2044" t="str">
        <f>static_pve_stage!C2044</f>
        <v>BOSS波\n需击杀所有怪物</v>
      </c>
      <c r="E2044">
        <f t="shared" si="175"/>
        <v>15006</v>
      </c>
      <c r="F2044">
        <f t="shared" si="176"/>
        <v>13</v>
      </c>
      <c r="G2044">
        <f t="shared" si="179"/>
        <v>16009</v>
      </c>
      <c r="H2044">
        <f t="shared" si="177"/>
        <v>4</v>
      </c>
      <c r="I2044">
        <v>14001</v>
      </c>
      <c r="J2044">
        <f t="shared" si="178"/>
        <v>13175</v>
      </c>
      <c r="L2044" s="1" t="str">
        <f t="shared" si="180"/>
        <v>[{"bid":15006,"type":5,"num":13},{"bid":16009,"type":6,"num":4},{"bid":14001,"type":4,"num":13175}]</v>
      </c>
    </row>
    <row r="2045" spans="1:12" x14ac:dyDescent="0.2">
      <c r="A2045">
        <f>static_pve_stage!A2045</f>
        <v>61419</v>
      </c>
      <c r="B2045">
        <f>static_pve_stage!B2045</f>
        <v>61420</v>
      </c>
      <c r="C2045" t="str">
        <f>static_pve_stage!C2045</f>
        <v>当前波数 17/20</v>
      </c>
      <c r="E2045">
        <f t="shared" si="175"/>
        <v>15006</v>
      </c>
      <c r="F2045">
        <f t="shared" si="176"/>
        <v>14</v>
      </c>
      <c r="G2045">
        <f t="shared" si="179"/>
        <v>16009</v>
      </c>
      <c r="H2045">
        <f t="shared" si="177"/>
        <v>4</v>
      </c>
      <c r="I2045">
        <v>14001</v>
      </c>
      <c r="J2045">
        <f t="shared" si="178"/>
        <v>14025</v>
      </c>
      <c r="L2045" s="1" t="str">
        <f t="shared" si="180"/>
        <v>[{"bid":15006,"type":5,"num":14},{"bid":16009,"type":6,"num":4},{"bid":14001,"type":4,"num":14025}]</v>
      </c>
    </row>
    <row r="2046" spans="1:12" x14ac:dyDescent="0.2">
      <c r="A2046">
        <f>static_pve_stage!A2046</f>
        <v>61420</v>
      </c>
      <c r="B2046">
        <f>static_pve_stage!B2046</f>
        <v>61421</v>
      </c>
      <c r="C2046" t="str">
        <f>static_pve_stage!C2046</f>
        <v>当前波数 18/20</v>
      </c>
      <c r="E2046">
        <f t="shared" si="175"/>
        <v>15006</v>
      </c>
      <c r="F2046">
        <f t="shared" si="176"/>
        <v>14</v>
      </c>
      <c r="G2046">
        <f t="shared" si="179"/>
        <v>16009</v>
      </c>
      <c r="H2046">
        <f t="shared" si="177"/>
        <v>5</v>
      </c>
      <c r="I2046">
        <v>14001</v>
      </c>
      <c r="J2046">
        <f t="shared" si="178"/>
        <v>14875</v>
      </c>
      <c r="L2046" s="1" t="str">
        <f t="shared" si="180"/>
        <v>[{"bid":15006,"type":5,"num":14},{"bid":16009,"type":6,"num":5},{"bid":14001,"type":4,"num":14875}]</v>
      </c>
    </row>
    <row r="2047" spans="1:12" x14ac:dyDescent="0.2">
      <c r="A2047">
        <f>static_pve_stage!A2047</f>
        <v>61421</v>
      </c>
      <c r="B2047">
        <f>static_pve_stage!B2047</f>
        <v>61422</v>
      </c>
      <c r="C2047" t="str">
        <f>static_pve_stage!C2047</f>
        <v>当前波数 19/20</v>
      </c>
      <c r="E2047">
        <f t="shared" si="175"/>
        <v>15006</v>
      </c>
      <c r="F2047">
        <f t="shared" si="176"/>
        <v>15</v>
      </c>
      <c r="G2047">
        <f t="shared" si="179"/>
        <v>16009</v>
      </c>
      <c r="H2047">
        <f t="shared" si="177"/>
        <v>5</v>
      </c>
      <c r="I2047">
        <v>14001</v>
      </c>
      <c r="J2047">
        <f t="shared" si="178"/>
        <v>15725</v>
      </c>
      <c r="L2047" s="1" t="str">
        <f t="shared" si="180"/>
        <v>[{"bid":15006,"type":5,"num":15},{"bid":16009,"type":6,"num":5},{"bid":14001,"type":4,"num":15725}]</v>
      </c>
    </row>
    <row r="2048" spans="1:12" x14ac:dyDescent="0.2">
      <c r="A2048">
        <f>static_pve_stage!A2048</f>
        <v>61422</v>
      </c>
      <c r="B2048">
        <f>static_pve_stage!B2048</f>
        <v>61423</v>
      </c>
      <c r="C2048" t="str">
        <f>static_pve_stage!C2048</f>
        <v>当前波数 20/20\n下一波BOSS</v>
      </c>
      <c r="E2048">
        <f t="shared" si="175"/>
        <v>15006</v>
      </c>
      <c r="F2048">
        <f t="shared" si="176"/>
        <v>16</v>
      </c>
      <c r="G2048">
        <f t="shared" si="179"/>
        <v>16009</v>
      </c>
      <c r="H2048">
        <f t="shared" si="177"/>
        <v>5</v>
      </c>
      <c r="I2048">
        <v>14001</v>
      </c>
      <c r="J2048">
        <f t="shared" si="178"/>
        <v>16575</v>
      </c>
      <c r="L2048" s="1" t="str">
        <f t="shared" si="180"/>
        <v>[{"bid":15006,"type":5,"num":16},{"bid":16009,"type":6,"num":5},{"bid":14001,"type":4,"num":16575}]</v>
      </c>
    </row>
    <row r="2049" spans="1:12" x14ac:dyDescent="0.2">
      <c r="A2049">
        <f>static_pve_stage!A2049</f>
        <v>61423</v>
      </c>
      <c r="B2049">
        <f>static_pve_stage!B2049</f>
        <v>-1</v>
      </c>
      <c r="C2049" t="str">
        <f>static_pve_stage!C2049</f>
        <v>BOSS波\n需击杀所有怪物</v>
      </c>
      <c r="E2049">
        <f t="shared" si="175"/>
        <v>15006</v>
      </c>
      <c r="F2049">
        <f t="shared" si="176"/>
        <v>17</v>
      </c>
      <c r="G2049">
        <f t="shared" si="179"/>
        <v>16009</v>
      </c>
      <c r="H2049">
        <f t="shared" si="177"/>
        <v>5</v>
      </c>
      <c r="I2049">
        <v>14001</v>
      </c>
      <c r="J2049">
        <f t="shared" si="178"/>
        <v>17000</v>
      </c>
      <c r="L2049" s="1" t="str">
        <f t="shared" si="180"/>
        <v>[{"bid":15006,"type":5,"num":17},{"bid":16009,"type":6,"num":5},{"bid":14001,"type":4,"num":17000}]</v>
      </c>
    </row>
    <row r="2050" spans="1:12" x14ac:dyDescent="0.2">
      <c r="A2050">
        <f>static_pve_stage!A2050</f>
        <v>61501</v>
      </c>
      <c r="B2050">
        <f>static_pve_stage!B2050</f>
        <v>61502</v>
      </c>
      <c r="C2050" t="str">
        <f>static_pve_stage!C2050</f>
        <v>当前波数 1/20</v>
      </c>
      <c r="E2050">
        <f t="shared" ref="E2050:E2072" si="181">E2049</f>
        <v>15006</v>
      </c>
      <c r="F2050">
        <f t="shared" si="176"/>
        <v>0</v>
      </c>
      <c r="G2050">
        <f t="shared" si="179"/>
        <v>16009</v>
      </c>
      <c r="H2050">
        <f t="shared" si="177"/>
        <v>0</v>
      </c>
      <c r="I2050">
        <v>14001</v>
      </c>
      <c r="J2050">
        <f t="shared" si="178"/>
        <v>0</v>
      </c>
      <c r="L2050" s="1" t="str">
        <f t="shared" si="180"/>
        <v>[]</v>
      </c>
    </row>
    <row r="2051" spans="1:12" x14ac:dyDescent="0.2">
      <c r="A2051">
        <f>static_pve_stage!A2051</f>
        <v>61502</v>
      </c>
      <c r="B2051">
        <f>static_pve_stage!B2051</f>
        <v>61503</v>
      </c>
      <c r="C2051" t="str">
        <f>static_pve_stage!C2051</f>
        <v>当前波数 2/20</v>
      </c>
      <c r="E2051">
        <f t="shared" si="181"/>
        <v>15006</v>
      </c>
      <c r="F2051">
        <f t="shared" si="176"/>
        <v>0</v>
      </c>
      <c r="G2051">
        <f t="shared" si="179"/>
        <v>16009</v>
      </c>
      <c r="H2051">
        <f t="shared" si="177"/>
        <v>0</v>
      </c>
      <c r="I2051">
        <v>14001</v>
      </c>
      <c r="J2051">
        <f t="shared" si="178"/>
        <v>450</v>
      </c>
      <c r="L2051" s="1" t="str">
        <f t="shared" si="180"/>
        <v>[{"bid":14001,"type":4,"num":450}]</v>
      </c>
    </row>
    <row r="2052" spans="1:12" x14ac:dyDescent="0.2">
      <c r="A2052">
        <f>static_pve_stage!A2052</f>
        <v>61503</v>
      </c>
      <c r="B2052">
        <f>static_pve_stage!B2052</f>
        <v>61504</v>
      </c>
      <c r="C2052" t="str">
        <f>static_pve_stage!C2052</f>
        <v>当前波数 3/20</v>
      </c>
      <c r="E2052">
        <f t="shared" si="181"/>
        <v>15006</v>
      </c>
      <c r="F2052">
        <f t="shared" si="176"/>
        <v>0</v>
      </c>
      <c r="G2052">
        <f t="shared" si="179"/>
        <v>16009</v>
      </c>
      <c r="H2052">
        <f t="shared" si="177"/>
        <v>0</v>
      </c>
      <c r="I2052">
        <v>14001</v>
      </c>
      <c r="J2052">
        <f t="shared" si="178"/>
        <v>900</v>
      </c>
      <c r="L2052" s="1" t="str">
        <f t="shared" si="180"/>
        <v>[{"bid":14001,"type":4,"num":900}]</v>
      </c>
    </row>
    <row r="2053" spans="1:12" x14ac:dyDescent="0.2">
      <c r="A2053">
        <f>static_pve_stage!A2053</f>
        <v>61504</v>
      </c>
      <c r="B2053">
        <f>static_pve_stage!B2053</f>
        <v>61505</v>
      </c>
      <c r="C2053" t="str">
        <f>static_pve_stage!C2053</f>
        <v>当前波数 4/20</v>
      </c>
      <c r="E2053">
        <f t="shared" si="181"/>
        <v>15006</v>
      </c>
      <c r="F2053">
        <f t="shared" si="176"/>
        <v>1</v>
      </c>
      <c r="G2053">
        <f t="shared" si="179"/>
        <v>16009</v>
      </c>
      <c r="H2053">
        <f t="shared" si="177"/>
        <v>0</v>
      </c>
      <c r="I2053">
        <v>14001</v>
      </c>
      <c r="J2053">
        <f t="shared" si="178"/>
        <v>1350</v>
      </c>
      <c r="L2053" s="1" t="str">
        <f t="shared" si="180"/>
        <v>[{"bid":15006,"type":5,"num":1},{"bid":14001,"type":4,"num":1350}]</v>
      </c>
    </row>
    <row r="2054" spans="1:12" x14ac:dyDescent="0.2">
      <c r="A2054">
        <f>static_pve_stage!A2054</f>
        <v>61505</v>
      </c>
      <c r="B2054">
        <f>static_pve_stage!B2054</f>
        <v>61506</v>
      </c>
      <c r="C2054" t="str">
        <f>static_pve_stage!C2054</f>
        <v>当前波数 5/20</v>
      </c>
      <c r="E2054">
        <f t="shared" si="181"/>
        <v>15006</v>
      </c>
      <c r="F2054">
        <f t="shared" si="176"/>
        <v>2</v>
      </c>
      <c r="G2054">
        <f t="shared" si="179"/>
        <v>16009</v>
      </c>
      <c r="H2054">
        <f t="shared" si="177"/>
        <v>0</v>
      </c>
      <c r="I2054">
        <v>14001</v>
      </c>
      <c r="J2054">
        <f t="shared" si="178"/>
        <v>2250</v>
      </c>
      <c r="L2054" s="1" t="str">
        <f t="shared" si="180"/>
        <v>[{"bid":15006,"type":5,"num":2},{"bid":14001,"type":4,"num":2250}]</v>
      </c>
    </row>
    <row r="2055" spans="1:12" x14ac:dyDescent="0.2">
      <c r="A2055">
        <f>static_pve_stage!A2055</f>
        <v>61506</v>
      </c>
      <c r="B2055">
        <f>static_pve_stage!B2055</f>
        <v>61507</v>
      </c>
      <c r="C2055" t="str">
        <f>static_pve_stage!C2055</f>
        <v>当前波数 6/20</v>
      </c>
      <c r="E2055">
        <f t="shared" si="181"/>
        <v>15006</v>
      </c>
      <c r="F2055">
        <f t="shared" si="176"/>
        <v>3</v>
      </c>
      <c r="G2055">
        <f t="shared" si="179"/>
        <v>16009</v>
      </c>
      <c r="H2055">
        <f t="shared" si="177"/>
        <v>1</v>
      </c>
      <c r="I2055">
        <v>14001</v>
      </c>
      <c r="J2055">
        <f t="shared" si="178"/>
        <v>3150</v>
      </c>
      <c r="L2055" s="1" t="str">
        <f t="shared" si="180"/>
        <v>[{"bid":15006,"type":5,"num":3},{"bid":16009,"type":6,"num":1},{"bid":14001,"type":4,"num":3150}]</v>
      </c>
    </row>
    <row r="2056" spans="1:12" x14ac:dyDescent="0.2">
      <c r="A2056">
        <f>static_pve_stage!A2056</f>
        <v>61507</v>
      </c>
      <c r="B2056">
        <f>static_pve_stage!B2056</f>
        <v>61508</v>
      </c>
      <c r="C2056" t="str">
        <f>static_pve_stage!C2056</f>
        <v>当前波数 7/20</v>
      </c>
      <c r="E2056">
        <f t="shared" si="181"/>
        <v>15006</v>
      </c>
      <c r="F2056">
        <f t="shared" si="176"/>
        <v>4</v>
      </c>
      <c r="G2056">
        <f t="shared" si="179"/>
        <v>16009</v>
      </c>
      <c r="H2056">
        <f t="shared" si="177"/>
        <v>1</v>
      </c>
      <c r="I2056">
        <v>14001</v>
      </c>
      <c r="J2056">
        <f t="shared" si="178"/>
        <v>4050</v>
      </c>
      <c r="L2056" s="1" t="str">
        <f t="shared" si="180"/>
        <v>[{"bid":15006,"type":5,"num":4},{"bid":16009,"type":6,"num":1},{"bid":14001,"type":4,"num":4050}]</v>
      </c>
    </row>
    <row r="2057" spans="1:12" x14ac:dyDescent="0.2">
      <c r="A2057">
        <f>static_pve_stage!A2057</f>
        <v>61508</v>
      </c>
      <c r="B2057">
        <f>static_pve_stage!B2057</f>
        <v>61509</v>
      </c>
      <c r="C2057" t="str">
        <f>static_pve_stage!C2057</f>
        <v>当前波数 8/20</v>
      </c>
      <c r="E2057">
        <f t="shared" si="181"/>
        <v>15006</v>
      </c>
      <c r="F2057">
        <f t="shared" si="176"/>
        <v>4</v>
      </c>
      <c r="G2057">
        <f t="shared" si="179"/>
        <v>16009</v>
      </c>
      <c r="H2057">
        <f t="shared" si="177"/>
        <v>1</v>
      </c>
      <c r="I2057">
        <v>14001</v>
      </c>
      <c r="J2057">
        <f t="shared" si="178"/>
        <v>4950</v>
      </c>
      <c r="L2057" s="1" t="str">
        <f t="shared" si="180"/>
        <v>[{"bid":15006,"type":5,"num":4},{"bid":16009,"type":6,"num":1},{"bid":14001,"type":4,"num":4950}]</v>
      </c>
    </row>
    <row r="2058" spans="1:12" x14ac:dyDescent="0.2">
      <c r="A2058">
        <f>static_pve_stage!A2058</f>
        <v>61509</v>
      </c>
      <c r="B2058">
        <f>static_pve_stage!B2058</f>
        <v>61510</v>
      </c>
      <c r="C2058" t="str">
        <f>static_pve_stage!C2058</f>
        <v>当前波数 9/20</v>
      </c>
      <c r="E2058">
        <f t="shared" si="181"/>
        <v>15006</v>
      </c>
      <c r="F2058">
        <f t="shared" si="176"/>
        <v>5</v>
      </c>
      <c r="G2058">
        <f t="shared" si="179"/>
        <v>16009</v>
      </c>
      <c r="H2058">
        <f t="shared" si="177"/>
        <v>2</v>
      </c>
      <c r="I2058">
        <v>14001</v>
      </c>
      <c r="J2058">
        <f t="shared" si="178"/>
        <v>5850</v>
      </c>
      <c r="L2058" s="1" t="str">
        <f t="shared" si="180"/>
        <v>[{"bid":15006,"type":5,"num":5},{"bid":16009,"type":6,"num":2},{"bid":14001,"type":4,"num":5850}]</v>
      </c>
    </row>
    <row r="2059" spans="1:12" x14ac:dyDescent="0.2">
      <c r="A2059">
        <f>static_pve_stage!A2059</f>
        <v>61510</v>
      </c>
      <c r="B2059">
        <f>static_pve_stage!B2059</f>
        <v>61511</v>
      </c>
      <c r="C2059" t="str">
        <f>static_pve_stage!C2059</f>
        <v>当前波数 10/20\n下一波BOSS</v>
      </c>
      <c r="E2059">
        <f t="shared" si="181"/>
        <v>15006</v>
      </c>
      <c r="F2059">
        <f t="shared" si="176"/>
        <v>6</v>
      </c>
      <c r="G2059">
        <f t="shared" si="179"/>
        <v>16009</v>
      </c>
      <c r="H2059">
        <f t="shared" si="177"/>
        <v>2</v>
      </c>
      <c r="I2059">
        <v>14001</v>
      </c>
      <c r="J2059">
        <f t="shared" si="178"/>
        <v>6750</v>
      </c>
      <c r="L2059" s="1" t="str">
        <f t="shared" si="180"/>
        <v>[{"bid":15006,"type":5,"num":6},{"bid":16009,"type":6,"num":2},{"bid":14001,"type":4,"num":6750}]</v>
      </c>
    </row>
    <row r="2060" spans="1:12" x14ac:dyDescent="0.2">
      <c r="A2060">
        <f>static_pve_stage!A2060</f>
        <v>61511</v>
      </c>
      <c r="B2060">
        <f>static_pve_stage!B2060</f>
        <v>61512</v>
      </c>
      <c r="C2060" t="str">
        <f>static_pve_stage!C2060</f>
        <v>BOSS波\n需击杀所有怪物</v>
      </c>
      <c r="E2060">
        <f t="shared" si="181"/>
        <v>15006</v>
      </c>
      <c r="F2060">
        <f t="shared" si="176"/>
        <v>7</v>
      </c>
      <c r="G2060">
        <f t="shared" si="179"/>
        <v>16009</v>
      </c>
      <c r="H2060">
        <f t="shared" si="177"/>
        <v>2</v>
      </c>
      <c r="I2060">
        <v>14001</v>
      </c>
      <c r="J2060">
        <f t="shared" si="178"/>
        <v>7650</v>
      </c>
      <c r="L2060" s="1" t="str">
        <f t="shared" si="180"/>
        <v>[{"bid":15006,"type":5,"num":7},{"bid":16009,"type":6,"num":2},{"bid":14001,"type":4,"num":7650}]</v>
      </c>
    </row>
    <row r="2061" spans="1:12" x14ac:dyDescent="0.2">
      <c r="A2061">
        <f>static_pve_stage!A2061</f>
        <v>61512</v>
      </c>
      <c r="B2061">
        <f>static_pve_stage!B2061</f>
        <v>61513</v>
      </c>
      <c r="C2061" t="str">
        <f>static_pve_stage!C2061</f>
        <v>当前波数 11/20</v>
      </c>
      <c r="E2061">
        <f t="shared" si="181"/>
        <v>15006</v>
      </c>
      <c r="F2061">
        <f t="shared" si="176"/>
        <v>8</v>
      </c>
      <c r="G2061">
        <f t="shared" si="179"/>
        <v>16009</v>
      </c>
      <c r="H2061">
        <f t="shared" si="177"/>
        <v>2</v>
      </c>
      <c r="I2061">
        <v>14001</v>
      </c>
      <c r="J2061">
        <f t="shared" si="178"/>
        <v>8550</v>
      </c>
      <c r="L2061" s="1" t="str">
        <f t="shared" si="180"/>
        <v>[{"bid":15006,"type":5,"num":8},{"bid":16009,"type":6,"num":2},{"bid":14001,"type":4,"num":8550}]</v>
      </c>
    </row>
    <row r="2062" spans="1:12" x14ac:dyDescent="0.2">
      <c r="A2062">
        <f>static_pve_stage!A2062</f>
        <v>61513</v>
      </c>
      <c r="B2062">
        <f>static_pve_stage!B2062</f>
        <v>61514</v>
      </c>
      <c r="C2062" t="str">
        <f>static_pve_stage!C2062</f>
        <v>当前波数 12/20</v>
      </c>
      <c r="E2062">
        <f t="shared" si="181"/>
        <v>15006</v>
      </c>
      <c r="F2062">
        <f t="shared" si="176"/>
        <v>9</v>
      </c>
      <c r="G2062">
        <f t="shared" si="179"/>
        <v>16009</v>
      </c>
      <c r="H2062">
        <f t="shared" si="177"/>
        <v>3</v>
      </c>
      <c r="I2062">
        <v>14001</v>
      </c>
      <c r="J2062">
        <f t="shared" si="178"/>
        <v>9450</v>
      </c>
      <c r="L2062" s="1" t="str">
        <f t="shared" si="180"/>
        <v>[{"bid":15006,"type":5,"num":9},{"bid":16009,"type":6,"num":3},{"bid":14001,"type":4,"num":9450}]</v>
      </c>
    </row>
    <row r="2063" spans="1:12" x14ac:dyDescent="0.2">
      <c r="A2063">
        <f>static_pve_stage!A2063</f>
        <v>61514</v>
      </c>
      <c r="B2063">
        <f>static_pve_stage!B2063</f>
        <v>61515</v>
      </c>
      <c r="C2063" t="str">
        <f>static_pve_stage!C2063</f>
        <v>当前波数 13/20</v>
      </c>
      <c r="E2063">
        <f t="shared" si="181"/>
        <v>15006</v>
      </c>
      <c r="F2063">
        <f t="shared" si="176"/>
        <v>10</v>
      </c>
      <c r="G2063">
        <f t="shared" si="179"/>
        <v>16009</v>
      </c>
      <c r="H2063">
        <f t="shared" si="177"/>
        <v>3</v>
      </c>
      <c r="I2063">
        <v>14001</v>
      </c>
      <c r="J2063">
        <f t="shared" si="178"/>
        <v>10350</v>
      </c>
      <c r="L2063" s="1" t="str">
        <f t="shared" si="180"/>
        <v>[{"bid":15006,"type":5,"num":10},{"bid":16009,"type":6,"num":3},{"bid":14001,"type":4,"num":10350}]</v>
      </c>
    </row>
    <row r="2064" spans="1:12" x14ac:dyDescent="0.2">
      <c r="A2064">
        <f>static_pve_stage!A2064</f>
        <v>61515</v>
      </c>
      <c r="B2064">
        <f>static_pve_stage!B2064</f>
        <v>61516</v>
      </c>
      <c r="C2064" t="str">
        <f>static_pve_stage!C2064</f>
        <v>当前波数 14/20</v>
      </c>
      <c r="E2064">
        <f t="shared" si="181"/>
        <v>15006</v>
      </c>
      <c r="F2064">
        <f t="shared" si="176"/>
        <v>11</v>
      </c>
      <c r="G2064">
        <f t="shared" si="179"/>
        <v>16009</v>
      </c>
      <c r="H2064">
        <f t="shared" si="177"/>
        <v>3</v>
      </c>
      <c r="I2064">
        <v>14001</v>
      </c>
      <c r="J2064">
        <f t="shared" si="178"/>
        <v>11250</v>
      </c>
      <c r="L2064" s="1" t="str">
        <f t="shared" si="180"/>
        <v>[{"bid":15006,"type":5,"num":11},{"bid":16009,"type":6,"num":3},{"bid":14001,"type":4,"num":11250}]</v>
      </c>
    </row>
    <row r="2065" spans="1:12" x14ac:dyDescent="0.2">
      <c r="A2065">
        <f>static_pve_stage!A2065</f>
        <v>61516</v>
      </c>
      <c r="B2065">
        <f>static_pve_stage!B2065</f>
        <v>61517</v>
      </c>
      <c r="C2065" t="str">
        <f>static_pve_stage!C2065</f>
        <v>当前波数 15/20</v>
      </c>
      <c r="E2065">
        <f t="shared" si="181"/>
        <v>15006</v>
      </c>
      <c r="F2065">
        <f t="shared" si="176"/>
        <v>12</v>
      </c>
      <c r="G2065">
        <f t="shared" si="179"/>
        <v>16009</v>
      </c>
      <c r="H2065">
        <f t="shared" si="177"/>
        <v>4</v>
      </c>
      <c r="I2065">
        <v>14001</v>
      </c>
      <c r="J2065">
        <f t="shared" si="178"/>
        <v>12150</v>
      </c>
      <c r="L2065" s="1" t="str">
        <f t="shared" si="180"/>
        <v>[{"bid":15006,"type":5,"num":12},{"bid":16009,"type":6,"num":4},{"bid":14001,"type":4,"num":12150}]</v>
      </c>
    </row>
    <row r="2066" spans="1:12" x14ac:dyDescent="0.2">
      <c r="A2066">
        <f>static_pve_stage!A2066</f>
        <v>61517</v>
      </c>
      <c r="B2066">
        <f>static_pve_stage!B2066</f>
        <v>61518</v>
      </c>
      <c r="C2066" t="str">
        <f>static_pve_stage!C2066</f>
        <v>当前波数 16/20\n下一波BOSS</v>
      </c>
      <c r="E2066">
        <f t="shared" si="181"/>
        <v>15006</v>
      </c>
      <c r="F2066">
        <f t="shared" si="176"/>
        <v>13</v>
      </c>
      <c r="G2066">
        <f t="shared" si="179"/>
        <v>16009</v>
      </c>
      <c r="H2066">
        <f t="shared" si="177"/>
        <v>4</v>
      </c>
      <c r="I2066">
        <v>14001</v>
      </c>
      <c r="J2066">
        <f t="shared" si="178"/>
        <v>13050</v>
      </c>
      <c r="L2066" s="1" t="str">
        <f t="shared" si="180"/>
        <v>[{"bid":15006,"type":5,"num":13},{"bid":16009,"type":6,"num":4},{"bid":14001,"type":4,"num":13050}]</v>
      </c>
    </row>
    <row r="2067" spans="1:12" x14ac:dyDescent="0.2">
      <c r="A2067">
        <f>static_pve_stage!A2067</f>
        <v>61518</v>
      </c>
      <c r="B2067">
        <f>static_pve_stage!B2067</f>
        <v>61519</v>
      </c>
      <c r="C2067" t="str">
        <f>static_pve_stage!C2067</f>
        <v>BOSS波\n需击杀所有怪物</v>
      </c>
      <c r="E2067">
        <f t="shared" si="181"/>
        <v>15006</v>
      </c>
      <c r="F2067">
        <f t="shared" si="176"/>
        <v>13</v>
      </c>
      <c r="G2067">
        <f t="shared" si="179"/>
        <v>16009</v>
      </c>
      <c r="H2067">
        <f t="shared" si="177"/>
        <v>4</v>
      </c>
      <c r="I2067">
        <v>14001</v>
      </c>
      <c r="J2067">
        <f t="shared" si="178"/>
        <v>13950</v>
      </c>
      <c r="L2067" s="1" t="str">
        <f t="shared" si="180"/>
        <v>[{"bid":15006,"type":5,"num":13},{"bid":16009,"type":6,"num":4},{"bid":14001,"type":4,"num":13950}]</v>
      </c>
    </row>
    <row r="2068" spans="1:12" x14ac:dyDescent="0.2">
      <c r="A2068">
        <f>static_pve_stage!A2068</f>
        <v>61519</v>
      </c>
      <c r="B2068">
        <f>static_pve_stage!B2068</f>
        <v>61520</v>
      </c>
      <c r="C2068" t="str">
        <f>static_pve_stage!C2068</f>
        <v>当前波数 17/20</v>
      </c>
      <c r="E2068">
        <f t="shared" si="181"/>
        <v>15006</v>
      </c>
      <c r="F2068">
        <f t="shared" si="176"/>
        <v>14</v>
      </c>
      <c r="G2068">
        <f t="shared" si="179"/>
        <v>16009</v>
      </c>
      <c r="H2068">
        <f t="shared" si="177"/>
        <v>5</v>
      </c>
      <c r="I2068">
        <v>14001</v>
      </c>
      <c r="J2068">
        <f t="shared" si="178"/>
        <v>14850</v>
      </c>
      <c r="L2068" s="1" t="str">
        <f t="shared" si="180"/>
        <v>[{"bid":15006,"type":5,"num":14},{"bid":16009,"type":6,"num":5},{"bid":14001,"type":4,"num":14850}]</v>
      </c>
    </row>
    <row r="2069" spans="1:12" x14ac:dyDescent="0.2">
      <c r="A2069">
        <f>static_pve_stage!A2069</f>
        <v>61520</v>
      </c>
      <c r="B2069">
        <f>static_pve_stage!B2069</f>
        <v>61521</v>
      </c>
      <c r="C2069" t="str">
        <f>static_pve_stage!C2069</f>
        <v>当前波数 18/20</v>
      </c>
      <c r="E2069">
        <f t="shared" si="181"/>
        <v>15006</v>
      </c>
      <c r="F2069">
        <f t="shared" si="176"/>
        <v>15</v>
      </c>
      <c r="G2069">
        <f t="shared" si="179"/>
        <v>16009</v>
      </c>
      <c r="H2069">
        <f t="shared" si="177"/>
        <v>5</v>
      </c>
      <c r="I2069">
        <v>14001</v>
      </c>
      <c r="J2069">
        <f t="shared" si="178"/>
        <v>15750</v>
      </c>
      <c r="L2069" s="1" t="str">
        <f t="shared" si="180"/>
        <v>[{"bid":15006,"type":5,"num":15},{"bid":16009,"type":6,"num":5},{"bid":14001,"type":4,"num":15750}]</v>
      </c>
    </row>
    <row r="2070" spans="1:12" x14ac:dyDescent="0.2">
      <c r="A2070">
        <f>static_pve_stage!A2070</f>
        <v>61521</v>
      </c>
      <c r="B2070">
        <f>static_pve_stage!B2070</f>
        <v>61522</v>
      </c>
      <c r="C2070" t="str">
        <f>static_pve_stage!C2070</f>
        <v>当前波数 19/20</v>
      </c>
      <c r="E2070">
        <f t="shared" si="181"/>
        <v>15006</v>
      </c>
      <c r="F2070">
        <f t="shared" si="176"/>
        <v>16</v>
      </c>
      <c r="G2070">
        <f t="shared" si="179"/>
        <v>16009</v>
      </c>
      <c r="H2070">
        <f t="shared" si="177"/>
        <v>5</v>
      </c>
      <c r="I2070">
        <v>14001</v>
      </c>
      <c r="J2070">
        <f t="shared" si="178"/>
        <v>16650</v>
      </c>
      <c r="L2070" s="1" t="str">
        <f t="shared" si="180"/>
        <v>[{"bid":15006,"type":5,"num":16},{"bid":16009,"type":6,"num":5},{"bid":14001,"type":4,"num":16650}]</v>
      </c>
    </row>
    <row r="2071" spans="1:12" x14ac:dyDescent="0.2">
      <c r="A2071">
        <f>static_pve_stage!A2071</f>
        <v>61522</v>
      </c>
      <c r="B2071">
        <f>static_pve_stage!B2071</f>
        <v>61523</v>
      </c>
      <c r="C2071" t="str">
        <f>static_pve_stage!C2071</f>
        <v>当前波数 20/20\n下一波BOSS</v>
      </c>
      <c r="E2071">
        <f t="shared" si="181"/>
        <v>15006</v>
      </c>
      <c r="F2071">
        <f t="shared" si="176"/>
        <v>17</v>
      </c>
      <c r="G2071">
        <f t="shared" si="179"/>
        <v>16009</v>
      </c>
      <c r="H2071">
        <f t="shared" si="177"/>
        <v>6</v>
      </c>
      <c r="I2071">
        <v>14001</v>
      </c>
      <c r="J2071">
        <f t="shared" si="178"/>
        <v>17550</v>
      </c>
      <c r="L2071" s="1" t="str">
        <f t="shared" si="180"/>
        <v>[{"bid":15006,"type":5,"num":17},{"bid":16009,"type":6,"num":6},{"bid":14001,"type":4,"num":17550}]</v>
      </c>
    </row>
    <row r="2072" spans="1:12" x14ac:dyDescent="0.2">
      <c r="A2072">
        <f>static_pve_stage!A2072</f>
        <v>61523</v>
      </c>
      <c r="B2072">
        <f>static_pve_stage!B2072</f>
        <v>-1</v>
      </c>
      <c r="C2072" t="str">
        <f>static_pve_stage!C2072</f>
        <v>BOSS波\n需击杀所有怪物</v>
      </c>
      <c r="E2072">
        <f t="shared" si="181"/>
        <v>15006</v>
      </c>
      <c r="F2072">
        <f t="shared" si="176"/>
        <v>18</v>
      </c>
      <c r="G2072">
        <f t="shared" si="179"/>
        <v>16009</v>
      </c>
      <c r="H2072">
        <f t="shared" si="177"/>
        <v>6</v>
      </c>
      <c r="I2072">
        <v>14001</v>
      </c>
      <c r="J2072">
        <f t="shared" si="178"/>
        <v>18000</v>
      </c>
      <c r="L2072" s="1" t="str">
        <f t="shared" si="180"/>
        <v>[{"bid":15006,"type":5,"num":18},{"bid":16009,"type":6,"num":6},{"bid":14001,"type":4,"num":18000}]</v>
      </c>
    </row>
    <row r="2073" spans="1:12" s="5" customFormat="1" x14ac:dyDescent="0.2">
      <c r="A2073" s="5">
        <f>static_pve_stage!A2073</f>
        <v>601001</v>
      </c>
      <c r="B2073" s="5">
        <f>static_pve_stage!B2073</f>
        <v>601002</v>
      </c>
      <c r="C2073" s="5" t="str">
        <f>static_pve_stage!C2073</f>
        <v>当前波数 1/∞</v>
      </c>
      <c r="E2073" s="5">
        <v>15002</v>
      </c>
      <c r="F2073" s="5">
        <v>0</v>
      </c>
      <c r="G2073">
        <v>16004</v>
      </c>
      <c r="H2073" s="5">
        <v>0</v>
      </c>
      <c r="I2073" s="5">
        <v>14001</v>
      </c>
      <c r="J2073" s="5">
        <f>(MOD(A2073,1000)-1)*260</f>
        <v>0</v>
      </c>
      <c r="L2073" s="1" t="str">
        <f t="shared" si="180"/>
        <v>[]</v>
      </c>
    </row>
    <row r="2074" spans="1:12" s="5" customFormat="1" x14ac:dyDescent="0.2">
      <c r="A2074" s="5">
        <f>static_pve_stage!A2074</f>
        <v>601002</v>
      </c>
      <c r="B2074" s="5">
        <f>static_pve_stage!B2074</f>
        <v>601003</v>
      </c>
      <c r="C2074" s="5" t="str">
        <f>static_pve_stage!C2074</f>
        <v>当前波数 2/∞</v>
      </c>
      <c r="E2074" s="5">
        <f>E2073</f>
        <v>15002</v>
      </c>
      <c r="F2074" s="5">
        <v>0</v>
      </c>
      <c r="G2074" s="5">
        <f>G2073</f>
        <v>16004</v>
      </c>
      <c r="H2074" s="5">
        <v>0</v>
      </c>
      <c r="I2074" s="5">
        <v>14001</v>
      </c>
      <c r="J2074">
        <f>J2073+500</f>
        <v>500</v>
      </c>
      <c r="L2074" s="1" t="str">
        <f t="shared" si="180"/>
        <v>[{"bid":14001,"type":4,"num":500}]</v>
      </c>
    </row>
    <row r="2075" spans="1:12" s="5" customFormat="1" x14ac:dyDescent="0.2">
      <c r="A2075" s="5">
        <f>static_pve_stage!A2075</f>
        <v>601003</v>
      </c>
      <c r="B2075" s="5">
        <f>static_pve_stage!B2075</f>
        <v>601004</v>
      </c>
      <c r="C2075" s="5" t="str">
        <f>static_pve_stage!C2075</f>
        <v>当前波数 3/∞</v>
      </c>
      <c r="E2075" s="5">
        <f t="shared" ref="E2075:E2138" si="182">E2074</f>
        <v>15002</v>
      </c>
      <c r="F2075" s="5">
        <v>0</v>
      </c>
      <c r="G2075" s="5">
        <f t="shared" ref="G2075:G2138" si="183">G2074</f>
        <v>16004</v>
      </c>
      <c r="H2075" s="5">
        <v>0</v>
      </c>
      <c r="I2075" s="5">
        <v>14001</v>
      </c>
      <c r="J2075">
        <f t="shared" ref="J2075:J2138" si="184">J2074+500</f>
        <v>1000</v>
      </c>
      <c r="L2075" s="1" t="str">
        <f t="shared" si="180"/>
        <v>[{"bid":14001,"type":4,"num":1000}]</v>
      </c>
    </row>
    <row r="2076" spans="1:12" s="5" customFormat="1" x14ac:dyDescent="0.2">
      <c r="A2076" s="5">
        <f>static_pve_stage!A2076</f>
        <v>601004</v>
      </c>
      <c r="B2076" s="5">
        <f>static_pve_stage!B2076</f>
        <v>601005</v>
      </c>
      <c r="C2076" s="5" t="str">
        <f>static_pve_stage!C2076</f>
        <v>当前波数 4/∞</v>
      </c>
      <c r="E2076" s="5">
        <f t="shared" si="182"/>
        <v>15002</v>
      </c>
      <c r="F2076" s="5">
        <v>0</v>
      </c>
      <c r="G2076" s="5">
        <f t="shared" si="183"/>
        <v>16004</v>
      </c>
      <c r="H2076" s="5">
        <v>0</v>
      </c>
      <c r="I2076" s="5">
        <v>14001</v>
      </c>
      <c r="J2076">
        <f t="shared" si="184"/>
        <v>1500</v>
      </c>
      <c r="L2076" s="1" t="str">
        <f t="shared" si="180"/>
        <v>[{"bid":14001,"type":4,"num":1500}]</v>
      </c>
    </row>
    <row r="2077" spans="1:12" s="5" customFormat="1" x14ac:dyDescent="0.2">
      <c r="A2077" s="5">
        <f>static_pve_stage!A2077</f>
        <v>601005</v>
      </c>
      <c r="B2077" s="5">
        <f>static_pve_stage!B2077</f>
        <v>601006</v>
      </c>
      <c r="C2077" s="5" t="str">
        <f>static_pve_stage!C2077</f>
        <v>当前波数 5/∞\n下一波BOSS</v>
      </c>
      <c r="E2077" s="5">
        <f t="shared" si="182"/>
        <v>15002</v>
      </c>
      <c r="F2077" s="5">
        <v>0</v>
      </c>
      <c r="G2077" s="5">
        <f t="shared" si="183"/>
        <v>16004</v>
      </c>
      <c r="H2077" s="5">
        <v>0</v>
      </c>
      <c r="I2077" s="5">
        <v>14001</v>
      </c>
      <c r="J2077">
        <f t="shared" si="184"/>
        <v>2000</v>
      </c>
      <c r="L2077" s="1" t="str">
        <f t="shared" ref="L2077:L2140" si="185">"["&amp;IF(F2077=0,"","{""bid"":"&amp;E2077&amp;",""type"":5,""num"":"&amp;F2077&amp;"},")&amp;IF(H2077=0,"","{""bid"":"&amp;G2077&amp;",""type"":6,""num"":"&amp;H2077&amp;"},")&amp;IF(J2077=0,"","{""bid"":"&amp;I2077&amp;",""type"":4,""num"":"&amp;J2077&amp;"}")&amp;"]"</f>
        <v>[{"bid":14001,"type":4,"num":2000}]</v>
      </c>
    </row>
    <row r="2078" spans="1:12" s="5" customFormat="1" x14ac:dyDescent="0.2">
      <c r="A2078" s="5">
        <f>static_pve_stage!A2078</f>
        <v>601006</v>
      </c>
      <c r="B2078" s="5">
        <f>static_pve_stage!B2078</f>
        <v>601007</v>
      </c>
      <c r="C2078" s="5" t="str">
        <f>static_pve_stage!C2078</f>
        <v>BOSS波\n需击杀所有怪物</v>
      </c>
      <c r="E2078" s="5">
        <f t="shared" si="182"/>
        <v>15002</v>
      </c>
      <c r="F2078" s="5">
        <v>0</v>
      </c>
      <c r="G2078" s="5">
        <f t="shared" si="183"/>
        <v>16004</v>
      </c>
      <c r="H2078" s="5">
        <f>H2073+1</f>
        <v>1</v>
      </c>
      <c r="I2078" s="5">
        <v>14001</v>
      </c>
      <c r="J2078">
        <f t="shared" si="184"/>
        <v>2500</v>
      </c>
      <c r="L2078" s="1" t="str">
        <f t="shared" si="185"/>
        <v>[{"bid":16004,"type":6,"num":1},{"bid":14001,"type":4,"num":2500}]</v>
      </c>
    </row>
    <row r="2079" spans="1:12" s="5" customFormat="1" x14ac:dyDescent="0.2">
      <c r="A2079" s="5">
        <f>static_pve_stage!A2079</f>
        <v>601007</v>
      </c>
      <c r="B2079" s="5">
        <f>static_pve_stage!B2079</f>
        <v>601008</v>
      </c>
      <c r="C2079" s="5" t="str">
        <f>static_pve_stage!C2079</f>
        <v>当前波数 6/∞</v>
      </c>
      <c r="E2079" s="5">
        <f t="shared" si="182"/>
        <v>15002</v>
      </c>
      <c r="F2079" s="5">
        <v>0</v>
      </c>
      <c r="G2079" s="5">
        <f t="shared" si="183"/>
        <v>16004</v>
      </c>
      <c r="H2079" s="5">
        <f t="shared" ref="H2079:H2082" si="186">H2074+1</f>
        <v>1</v>
      </c>
      <c r="I2079" s="5">
        <v>14001</v>
      </c>
      <c r="J2079">
        <f t="shared" si="184"/>
        <v>3000</v>
      </c>
      <c r="L2079" s="1" t="str">
        <f t="shared" si="185"/>
        <v>[{"bid":16004,"type":6,"num":1},{"bid":14001,"type":4,"num":3000}]</v>
      </c>
    </row>
    <row r="2080" spans="1:12" s="5" customFormat="1" x14ac:dyDescent="0.2">
      <c r="A2080" s="5">
        <f>static_pve_stage!A2080</f>
        <v>601008</v>
      </c>
      <c r="B2080" s="5">
        <f>static_pve_stage!B2080</f>
        <v>601009</v>
      </c>
      <c r="C2080" s="5" t="str">
        <f>static_pve_stage!C2080</f>
        <v>当前波数 7/∞</v>
      </c>
      <c r="E2080" s="5">
        <f t="shared" si="182"/>
        <v>15002</v>
      </c>
      <c r="F2080" s="5">
        <v>0</v>
      </c>
      <c r="G2080" s="5">
        <f t="shared" si="183"/>
        <v>16004</v>
      </c>
      <c r="H2080" s="5">
        <f t="shared" si="186"/>
        <v>1</v>
      </c>
      <c r="I2080" s="5">
        <v>14001</v>
      </c>
      <c r="J2080">
        <f t="shared" si="184"/>
        <v>3500</v>
      </c>
      <c r="L2080" s="1" t="str">
        <f t="shared" si="185"/>
        <v>[{"bid":16004,"type":6,"num":1},{"bid":14001,"type":4,"num":3500}]</v>
      </c>
    </row>
    <row r="2081" spans="1:12" s="5" customFormat="1" x14ac:dyDescent="0.2">
      <c r="A2081" s="5">
        <f>static_pve_stage!A2081</f>
        <v>601009</v>
      </c>
      <c r="B2081" s="5">
        <f>static_pve_stage!B2081</f>
        <v>601010</v>
      </c>
      <c r="C2081" s="5" t="str">
        <f>static_pve_stage!C2081</f>
        <v>当前波数 8/∞</v>
      </c>
      <c r="E2081" s="5">
        <f t="shared" si="182"/>
        <v>15002</v>
      </c>
      <c r="F2081" s="5">
        <v>0</v>
      </c>
      <c r="G2081" s="5">
        <f t="shared" si="183"/>
        <v>16004</v>
      </c>
      <c r="H2081" s="5">
        <f t="shared" si="186"/>
        <v>1</v>
      </c>
      <c r="I2081" s="5">
        <v>14001</v>
      </c>
      <c r="J2081">
        <f t="shared" si="184"/>
        <v>4000</v>
      </c>
      <c r="L2081" s="1" t="str">
        <f t="shared" si="185"/>
        <v>[{"bid":16004,"type":6,"num":1},{"bid":14001,"type":4,"num":4000}]</v>
      </c>
    </row>
    <row r="2082" spans="1:12" s="5" customFormat="1" x14ac:dyDescent="0.2">
      <c r="A2082" s="5">
        <f>static_pve_stage!A2082</f>
        <v>601010</v>
      </c>
      <c r="B2082" s="5">
        <f>static_pve_stage!B2082</f>
        <v>601011</v>
      </c>
      <c r="C2082" s="5" t="str">
        <f>static_pve_stage!C2082</f>
        <v>当前波数 9/∞</v>
      </c>
      <c r="E2082" s="5">
        <f t="shared" si="182"/>
        <v>15002</v>
      </c>
      <c r="F2082" s="5">
        <v>0</v>
      </c>
      <c r="G2082" s="5">
        <f t="shared" si="183"/>
        <v>16004</v>
      </c>
      <c r="H2082" s="5">
        <f t="shared" si="186"/>
        <v>1</v>
      </c>
      <c r="I2082" s="5">
        <v>14001</v>
      </c>
      <c r="J2082">
        <f t="shared" si="184"/>
        <v>4500</v>
      </c>
      <c r="L2082" s="1" t="str">
        <f t="shared" si="185"/>
        <v>[{"bid":16004,"type":6,"num":1},{"bid":14001,"type":4,"num":4500}]</v>
      </c>
    </row>
    <row r="2083" spans="1:12" s="5" customFormat="1" x14ac:dyDescent="0.2">
      <c r="A2083" s="5">
        <f>static_pve_stage!A2083</f>
        <v>601011</v>
      </c>
      <c r="B2083" s="5">
        <f>static_pve_stage!B2083</f>
        <v>601012</v>
      </c>
      <c r="C2083" s="5" t="str">
        <f>static_pve_stage!C2083</f>
        <v>当前波数 10/∞\n下一波BOSS</v>
      </c>
      <c r="E2083" s="5">
        <f t="shared" si="182"/>
        <v>15002</v>
      </c>
      <c r="F2083" s="5">
        <v>0</v>
      </c>
      <c r="G2083" s="5">
        <f t="shared" si="183"/>
        <v>16004</v>
      </c>
      <c r="H2083" s="5">
        <f>H2078+2</f>
        <v>3</v>
      </c>
      <c r="I2083" s="5">
        <v>14001</v>
      </c>
      <c r="J2083">
        <f t="shared" si="184"/>
        <v>5000</v>
      </c>
      <c r="L2083" s="1" t="str">
        <f t="shared" si="185"/>
        <v>[{"bid":16004,"type":6,"num":3},{"bid":14001,"type":4,"num":5000}]</v>
      </c>
    </row>
    <row r="2084" spans="1:12" s="5" customFormat="1" x14ac:dyDescent="0.2">
      <c r="A2084" s="5">
        <f>static_pve_stage!A2084</f>
        <v>601012</v>
      </c>
      <c r="B2084" s="5">
        <f>static_pve_stage!B2084</f>
        <v>601013</v>
      </c>
      <c r="C2084" s="5" t="str">
        <f>static_pve_stage!C2084</f>
        <v>BOSS波\n需击杀所有怪物</v>
      </c>
      <c r="E2084" s="5">
        <f t="shared" si="182"/>
        <v>15002</v>
      </c>
      <c r="F2084" s="5">
        <v>0</v>
      </c>
      <c r="G2084" s="5">
        <f t="shared" si="183"/>
        <v>16004</v>
      </c>
      <c r="H2084" s="5">
        <f t="shared" ref="H2084:H2147" si="187">H2079+2</f>
        <v>3</v>
      </c>
      <c r="I2084" s="5">
        <v>14001</v>
      </c>
      <c r="J2084">
        <f t="shared" si="184"/>
        <v>5500</v>
      </c>
      <c r="L2084" s="1" t="str">
        <f t="shared" si="185"/>
        <v>[{"bid":16004,"type":6,"num":3},{"bid":14001,"type":4,"num":5500}]</v>
      </c>
    </row>
    <row r="2085" spans="1:12" s="5" customFormat="1" x14ac:dyDescent="0.2">
      <c r="A2085" s="5">
        <f>static_pve_stage!A2085</f>
        <v>601013</v>
      </c>
      <c r="B2085" s="5">
        <f>static_pve_stage!B2085</f>
        <v>601014</v>
      </c>
      <c r="C2085" s="5" t="str">
        <f>static_pve_stage!C2085</f>
        <v>当前波数 11/∞</v>
      </c>
      <c r="E2085" s="5">
        <f t="shared" si="182"/>
        <v>15002</v>
      </c>
      <c r="F2085" s="5">
        <v>0</v>
      </c>
      <c r="G2085" s="5">
        <f t="shared" si="183"/>
        <v>16004</v>
      </c>
      <c r="H2085" s="5">
        <f t="shared" si="187"/>
        <v>3</v>
      </c>
      <c r="I2085" s="5">
        <v>14001</v>
      </c>
      <c r="J2085">
        <f t="shared" si="184"/>
        <v>6000</v>
      </c>
      <c r="L2085" s="1" t="str">
        <f t="shared" si="185"/>
        <v>[{"bid":16004,"type":6,"num":3},{"bid":14001,"type":4,"num":6000}]</v>
      </c>
    </row>
    <row r="2086" spans="1:12" s="5" customFormat="1" x14ac:dyDescent="0.2">
      <c r="A2086" s="5">
        <f>static_pve_stage!A2086</f>
        <v>601014</v>
      </c>
      <c r="B2086" s="5">
        <f>static_pve_stage!B2086</f>
        <v>601015</v>
      </c>
      <c r="C2086" s="5" t="str">
        <f>static_pve_stage!C2086</f>
        <v>当前波数 12/∞</v>
      </c>
      <c r="E2086" s="5">
        <f t="shared" si="182"/>
        <v>15002</v>
      </c>
      <c r="F2086" s="5">
        <v>0</v>
      </c>
      <c r="G2086" s="5">
        <f t="shared" si="183"/>
        <v>16004</v>
      </c>
      <c r="H2086" s="5">
        <f t="shared" si="187"/>
        <v>3</v>
      </c>
      <c r="I2086" s="5">
        <v>14001</v>
      </c>
      <c r="J2086">
        <f t="shared" si="184"/>
        <v>6500</v>
      </c>
      <c r="L2086" s="1" t="str">
        <f t="shared" si="185"/>
        <v>[{"bid":16004,"type":6,"num":3},{"bid":14001,"type":4,"num":6500}]</v>
      </c>
    </row>
    <row r="2087" spans="1:12" s="5" customFormat="1" x14ac:dyDescent="0.2">
      <c r="A2087" s="5">
        <f>static_pve_stage!A2087</f>
        <v>601015</v>
      </c>
      <c r="B2087" s="5">
        <f>static_pve_stage!B2087</f>
        <v>601016</v>
      </c>
      <c r="C2087" s="5" t="str">
        <f>static_pve_stage!C2087</f>
        <v>当前波数 13/∞</v>
      </c>
      <c r="E2087" s="5">
        <f t="shared" si="182"/>
        <v>15002</v>
      </c>
      <c r="F2087" s="5">
        <v>0</v>
      </c>
      <c r="G2087" s="5">
        <f t="shared" si="183"/>
        <v>16004</v>
      </c>
      <c r="H2087" s="5">
        <f t="shared" si="187"/>
        <v>3</v>
      </c>
      <c r="I2087" s="5">
        <v>14001</v>
      </c>
      <c r="J2087">
        <f t="shared" si="184"/>
        <v>7000</v>
      </c>
      <c r="L2087" s="1" t="str">
        <f t="shared" si="185"/>
        <v>[{"bid":16004,"type":6,"num":3},{"bid":14001,"type":4,"num":7000}]</v>
      </c>
    </row>
    <row r="2088" spans="1:12" s="5" customFormat="1" x14ac:dyDescent="0.2">
      <c r="A2088" s="5">
        <f>static_pve_stage!A2088</f>
        <v>601016</v>
      </c>
      <c r="B2088" s="5">
        <f>static_pve_stage!B2088</f>
        <v>601017</v>
      </c>
      <c r="C2088" s="5" t="str">
        <f>static_pve_stage!C2088</f>
        <v>当前波数 14/∞</v>
      </c>
      <c r="E2088" s="5">
        <f t="shared" si="182"/>
        <v>15002</v>
      </c>
      <c r="F2088" s="5">
        <v>0</v>
      </c>
      <c r="G2088" s="5">
        <f t="shared" si="183"/>
        <v>16004</v>
      </c>
      <c r="H2088" s="5">
        <f t="shared" si="187"/>
        <v>5</v>
      </c>
      <c r="I2088" s="5">
        <v>14001</v>
      </c>
      <c r="J2088">
        <f t="shared" si="184"/>
        <v>7500</v>
      </c>
      <c r="L2088" s="1" t="str">
        <f t="shared" si="185"/>
        <v>[{"bid":16004,"type":6,"num":5},{"bid":14001,"type":4,"num":7500}]</v>
      </c>
    </row>
    <row r="2089" spans="1:12" s="5" customFormat="1" x14ac:dyDescent="0.2">
      <c r="A2089" s="5">
        <f>static_pve_stage!A2089</f>
        <v>601017</v>
      </c>
      <c r="B2089" s="5">
        <f>static_pve_stage!B2089</f>
        <v>601018</v>
      </c>
      <c r="C2089" s="5" t="str">
        <f>static_pve_stage!C2089</f>
        <v>当前波数 15/∞\n下一波BOSS</v>
      </c>
      <c r="E2089" s="5">
        <f t="shared" si="182"/>
        <v>15002</v>
      </c>
      <c r="F2089" s="5">
        <v>0</v>
      </c>
      <c r="G2089" s="5">
        <f t="shared" si="183"/>
        <v>16004</v>
      </c>
      <c r="H2089" s="5">
        <f t="shared" si="187"/>
        <v>5</v>
      </c>
      <c r="I2089" s="5">
        <v>14001</v>
      </c>
      <c r="J2089">
        <f t="shared" si="184"/>
        <v>8000</v>
      </c>
      <c r="L2089" s="1" t="str">
        <f t="shared" si="185"/>
        <v>[{"bid":16004,"type":6,"num":5},{"bid":14001,"type":4,"num":8000}]</v>
      </c>
    </row>
    <row r="2090" spans="1:12" s="5" customFormat="1" x14ac:dyDescent="0.2">
      <c r="A2090" s="5">
        <f>static_pve_stage!A2090</f>
        <v>601018</v>
      </c>
      <c r="B2090" s="5">
        <f>static_pve_stage!B2090</f>
        <v>601019</v>
      </c>
      <c r="C2090" s="5" t="str">
        <f>static_pve_stage!C2090</f>
        <v>BOSS波\n需击杀所有怪物</v>
      </c>
      <c r="E2090" s="5">
        <f t="shared" si="182"/>
        <v>15002</v>
      </c>
      <c r="F2090" s="5">
        <v>0</v>
      </c>
      <c r="G2090" s="5">
        <f t="shared" si="183"/>
        <v>16004</v>
      </c>
      <c r="H2090" s="5">
        <f t="shared" si="187"/>
        <v>5</v>
      </c>
      <c r="I2090" s="5">
        <v>14001</v>
      </c>
      <c r="J2090">
        <f t="shared" si="184"/>
        <v>8500</v>
      </c>
      <c r="L2090" s="1" t="str">
        <f t="shared" si="185"/>
        <v>[{"bid":16004,"type":6,"num":5},{"bid":14001,"type":4,"num":8500}]</v>
      </c>
    </row>
    <row r="2091" spans="1:12" s="5" customFormat="1" x14ac:dyDescent="0.2">
      <c r="A2091" s="5">
        <f>static_pve_stage!A2091</f>
        <v>601019</v>
      </c>
      <c r="B2091" s="5">
        <f>static_pve_stage!B2091</f>
        <v>601020</v>
      </c>
      <c r="C2091" s="5" t="str">
        <f>static_pve_stage!C2091</f>
        <v>当前波数 16/∞</v>
      </c>
      <c r="E2091" s="5">
        <f t="shared" si="182"/>
        <v>15002</v>
      </c>
      <c r="F2091" s="5">
        <v>0</v>
      </c>
      <c r="G2091" s="5">
        <f t="shared" si="183"/>
        <v>16004</v>
      </c>
      <c r="H2091" s="5">
        <f t="shared" si="187"/>
        <v>5</v>
      </c>
      <c r="I2091" s="5">
        <v>14001</v>
      </c>
      <c r="J2091">
        <f t="shared" si="184"/>
        <v>9000</v>
      </c>
      <c r="L2091" s="1" t="str">
        <f t="shared" si="185"/>
        <v>[{"bid":16004,"type":6,"num":5},{"bid":14001,"type":4,"num":9000}]</v>
      </c>
    </row>
    <row r="2092" spans="1:12" s="5" customFormat="1" x14ac:dyDescent="0.2">
      <c r="A2092" s="5">
        <f>static_pve_stage!A2092</f>
        <v>601020</v>
      </c>
      <c r="B2092" s="5">
        <f>static_pve_stage!B2092</f>
        <v>601021</v>
      </c>
      <c r="C2092" s="5" t="str">
        <f>static_pve_stage!C2092</f>
        <v>当前波数 17/∞</v>
      </c>
      <c r="E2092" s="5">
        <f t="shared" si="182"/>
        <v>15002</v>
      </c>
      <c r="F2092" s="5">
        <v>0</v>
      </c>
      <c r="G2092" s="5">
        <f t="shared" si="183"/>
        <v>16004</v>
      </c>
      <c r="H2092" s="5">
        <f t="shared" si="187"/>
        <v>5</v>
      </c>
      <c r="I2092" s="5">
        <v>14001</v>
      </c>
      <c r="J2092">
        <f t="shared" si="184"/>
        <v>9500</v>
      </c>
      <c r="L2092" s="1" t="str">
        <f t="shared" si="185"/>
        <v>[{"bid":16004,"type":6,"num":5},{"bid":14001,"type":4,"num":9500}]</v>
      </c>
    </row>
    <row r="2093" spans="1:12" s="5" customFormat="1" x14ac:dyDescent="0.2">
      <c r="A2093" s="5">
        <f>static_pve_stage!A2093</f>
        <v>601021</v>
      </c>
      <c r="B2093" s="5">
        <f>static_pve_stage!B2093</f>
        <v>601022</v>
      </c>
      <c r="C2093" s="5" t="str">
        <f>static_pve_stage!C2093</f>
        <v>当前波数 18/∞</v>
      </c>
      <c r="E2093" s="5">
        <f t="shared" si="182"/>
        <v>15002</v>
      </c>
      <c r="F2093" s="5">
        <v>0</v>
      </c>
      <c r="G2093" s="5">
        <f t="shared" si="183"/>
        <v>16004</v>
      </c>
      <c r="H2093" s="5">
        <f t="shared" si="187"/>
        <v>7</v>
      </c>
      <c r="I2093" s="5">
        <v>14001</v>
      </c>
      <c r="J2093">
        <f t="shared" si="184"/>
        <v>10000</v>
      </c>
      <c r="L2093" s="1" t="str">
        <f t="shared" si="185"/>
        <v>[{"bid":16004,"type":6,"num":7},{"bid":14001,"type":4,"num":10000}]</v>
      </c>
    </row>
    <row r="2094" spans="1:12" s="5" customFormat="1" x14ac:dyDescent="0.2">
      <c r="A2094" s="5">
        <f>static_pve_stage!A2094</f>
        <v>601022</v>
      </c>
      <c r="B2094" s="5">
        <f>static_pve_stage!B2094</f>
        <v>601023</v>
      </c>
      <c r="C2094" s="5" t="str">
        <f>static_pve_stage!C2094</f>
        <v>当前波数 19/∞</v>
      </c>
      <c r="E2094" s="5">
        <f t="shared" si="182"/>
        <v>15002</v>
      </c>
      <c r="F2094" s="5">
        <v>0</v>
      </c>
      <c r="G2094" s="5">
        <f t="shared" si="183"/>
        <v>16004</v>
      </c>
      <c r="H2094" s="5">
        <f t="shared" si="187"/>
        <v>7</v>
      </c>
      <c r="I2094" s="5">
        <v>14001</v>
      </c>
      <c r="J2094">
        <f t="shared" si="184"/>
        <v>10500</v>
      </c>
      <c r="L2094" s="1" t="str">
        <f t="shared" si="185"/>
        <v>[{"bid":16004,"type":6,"num":7},{"bid":14001,"type":4,"num":10500}]</v>
      </c>
    </row>
    <row r="2095" spans="1:12" s="5" customFormat="1" x14ac:dyDescent="0.2">
      <c r="A2095" s="5">
        <f>static_pve_stage!A2095</f>
        <v>601023</v>
      </c>
      <c r="B2095" s="5">
        <f>static_pve_stage!B2095</f>
        <v>601024</v>
      </c>
      <c r="C2095" s="5" t="str">
        <f>static_pve_stage!C2095</f>
        <v>当前波数 20/∞\n下一波BOSS</v>
      </c>
      <c r="E2095" s="5">
        <f t="shared" si="182"/>
        <v>15002</v>
      </c>
      <c r="F2095" s="5">
        <v>0</v>
      </c>
      <c r="G2095" s="5">
        <f t="shared" si="183"/>
        <v>16004</v>
      </c>
      <c r="H2095" s="5">
        <f t="shared" si="187"/>
        <v>7</v>
      </c>
      <c r="I2095" s="5">
        <v>14001</v>
      </c>
      <c r="J2095">
        <f t="shared" si="184"/>
        <v>11000</v>
      </c>
      <c r="L2095" s="1" t="str">
        <f t="shared" si="185"/>
        <v>[{"bid":16004,"type":6,"num":7},{"bid":14001,"type":4,"num":11000}]</v>
      </c>
    </row>
    <row r="2096" spans="1:12" s="5" customFormat="1" x14ac:dyDescent="0.2">
      <c r="A2096" s="5">
        <f>static_pve_stage!A2096</f>
        <v>601024</v>
      </c>
      <c r="B2096" s="5">
        <f>static_pve_stage!B2096</f>
        <v>601025</v>
      </c>
      <c r="C2096" s="5" t="str">
        <f>static_pve_stage!C2096</f>
        <v>BOSS波\n需击杀所有怪物</v>
      </c>
      <c r="E2096" s="5">
        <f t="shared" si="182"/>
        <v>15002</v>
      </c>
      <c r="F2096" s="5">
        <v>0</v>
      </c>
      <c r="G2096" s="5">
        <f t="shared" si="183"/>
        <v>16004</v>
      </c>
      <c r="H2096" s="5">
        <f t="shared" si="187"/>
        <v>7</v>
      </c>
      <c r="I2096" s="5">
        <v>14001</v>
      </c>
      <c r="J2096">
        <f t="shared" si="184"/>
        <v>11500</v>
      </c>
      <c r="L2096" s="1" t="str">
        <f t="shared" si="185"/>
        <v>[{"bid":16004,"type":6,"num":7},{"bid":14001,"type":4,"num":11500}]</v>
      </c>
    </row>
    <row r="2097" spans="1:12" s="5" customFormat="1" x14ac:dyDescent="0.2">
      <c r="A2097" s="5">
        <f>static_pve_stage!A2097</f>
        <v>601025</v>
      </c>
      <c r="B2097" s="5">
        <f>static_pve_stage!B2097</f>
        <v>601026</v>
      </c>
      <c r="C2097" s="5" t="str">
        <f>static_pve_stage!C2097</f>
        <v>当前波数 21/∞</v>
      </c>
      <c r="E2097" s="5">
        <f t="shared" si="182"/>
        <v>15002</v>
      </c>
      <c r="F2097" s="5">
        <v>0</v>
      </c>
      <c r="G2097" s="5">
        <f t="shared" si="183"/>
        <v>16004</v>
      </c>
      <c r="H2097" s="5">
        <f t="shared" si="187"/>
        <v>7</v>
      </c>
      <c r="I2097" s="5">
        <v>14001</v>
      </c>
      <c r="J2097">
        <f t="shared" si="184"/>
        <v>12000</v>
      </c>
      <c r="L2097" s="1" t="str">
        <f t="shared" si="185"/>
        <v>[{"bid":16004,"type":6,"num":7},{"bid":14001,"type":4,"num":12000}]</v>
      </c>
    </row>
    <row r="2098" spans="1:12" s="5" customFormat="1" x14ac:dyDescent="0.2">
      <c r="A2098" s="5">
        <f>static_pve_stage!A2098</f>
        <v>601026</v>
      </c>
      <c r="B2098" s="5">
        <f>static_pve_stage!B2098</f>
        <v>601027</v>
      </c>
      <c r="C2098" s="5" t="str">
        <f>static_pve_stage!C2098</f>
        <v>当前波数 22/∞</v>
      </c>
      <c r="E2098" s="5">
        <f t="shared" si="182"/>
        <v>15002</v>
      </c>
      <c r="F2098" s="5">
        <v>0</v>
      </c>
      <c r="G2098" s="5">
        <f t="shared" si="183"/>
        <v>16004</v>
      </c>
      <c r="H2098" s="5">
        <f t="shared" si="187"/>
        <v>9</v>
      </c>
      <c r="I2098" s="5">
        <v>14001</v>
      </c>
      <c r="J2098">
        <f t="shared" si="184"/>
        <v>12500</v>
      </c>
      <c r="L2098" s="1" t="str">
        <f t="shared" si="185"/>
        <v>[{"bid":16004,"type":6,"num":9},{"bid":14001,"type":4,"num":12500}]</v>
      </c>
    </row>
    <row r="2099" spans="1:12" s="5" customFormat="1" x14ac:dyDescent="0.2">
      <c r="A2099" s="5">
        <f>static_pve_stage!A2099</f>
        <v>601027</v>
      </c>
      <c r="B2099" s="5">
        <f>static_pve_stage!B2099</f>
        <v>601028</v>
      </c>
      <c r="C2099" s="5" t="str">
        <f>static_pve_stage!C2099</f>
        <v>当前波数 23/∞</v>
      </c>
      <c r="E2099" s="5">
        <f t="shared" si="182"/>
        <v>15002</v>
      </c>
      <c r="F2099" s="5">
        <v>0</v>
      </c>
      <c r="G2099" s="5">
        <f t="shared" si="183"/>
        <v>16004</v>
      </c>
      <c r="H2099" s="5">
        <f t="shared" si="187"/>
        <v>9</v>
      </c>
      <c r="I2099" s="5">
        <v>14001</v>
      </c>
      <c r="J2099">
        <f t="shared" si="184"/>
        <v>13000</v>
      </c>
      <c r="L2099" s="1" t="str">
        <f t="shared" si="185"/>
        <v>[{"bid":16004,"type":6,"num":9},{"bid":14001,"type":4,"num":13000}]</v>
      </c>
    </row>
    <row r="2100" spans="1:12" s="5" customFormat="1" x14ac:dyDescent="0.2">
      <c r="A2100" s="5">
        <f>static_pve_stage!A2100</f>
        <v>601028</v>
      </c>
      <c r="B2100" s="5">
        <f>static_pve_stage!B2100</f>
        <v>601029</v>
      </c>
      <c r="C2100" s="5" t="str">
        <f>static_pve_stage!C2100</f>
        <v>当前波数 24/∞</v>
      </c>
      <c r="E2100" s="5">
        <f t="shared" si="182"/>
        <v>15002</v>
      </c>
      <c r="F2100" s="5">
        <v>0</v>
      </c>
      <c r="G2100" s="5">
        <f t="shared" si="183"/>
        <v>16004</v>
      </c>
      <c r="H2100" s="5">
        <f t="shared" si="187"/>
        <v>9</v>
      </c>
      <c r="I2100" s="5">
        <v>14001</v>
      </c>
      <c r="J2100">
        <f t="shared" si="184"/>
        <v>13500</v>
      </c>
      <c r="L2100" s="1" t="str">
        <f t="shared" si="185"/>
        <v>[{"bid":16004,"type":6,"num":9},{"bid":14001,"type":4,"num":13500}]</v>
      </c>
    </row>
    <row r="2101" spans="1:12" s="5" customFormat="1" x14ac:dyDescent="0.2">
      <c r="A2101" s="5">
        <f>static_pve_stage!A2101</f>
        <v>601029</v>
      </c>
      <c r="B2101" s="5">
        <f>static_pve_stage!B2101</f>
        <v>601030</v>
      </c>
      <c r="C2101" s="5" t="str">
        <f>static_pve_stage!C2101</f>
        <v>当前波数 25/∞\n下一波BOSS</v>
      </c>
      <c r="E2101" s="5">
        <f t="shared" si="182"/>
        <v>15002</v>
      </c>
      <c r="F2101" s="5">
        <v>0</v>
      </c>
      <c r="G2101" s="5">
        <f t="shared" si="183"/>
        <v>16004</v>
      </c>
      <c r="H2101" s="5">
        <f t="shared" si="187"/>
        <v>9</v>
      </c>
      <c r="I2101" s="5">
        <v>14001</v>
      </c>
      <c r="J2101">
        <f t="shared" si="184"/>
        <v>14000</v>
      </c>
      <c r="L2101" s="1" t="str">
        <f t="shared" si="185"/>
        <v>[{"bid":16004,"type":6,"num":9},{"bid":14001,"type":4,"num":14000}]</v>
      </c>
    </row>
    <row r="2102" spans="1:12" s="5" customFormat="1" x14ac:dyDescent="0.2">
      <c r="A2102" s="5">
        <f>static_pve_stage!A2102</f>
        <v>601030</v>
      </c>
      <c r="B2102" s="5">
        <f>static_pve_stage!B2102</f>
        <v>601031</v>
      </c>
      <c r="C2102" s="5" t="str">
        <f>static_pve_stage!C2102</f>
        <v>BOSS波\n需击杀所有怪物</v>
      </c>
      <c r="E2102" s="5">
        <f t="shared" si="182"/>
        <v>15002</v>
      </c>
      <c r="F2102" s="5">
        <v>0</v>
      </c>
      <c r="G2102" s="5">
        <f t="shared" si="183"/>
        <v>16004</v>
      </c>
      <c r="H2102" s="5">
        <f t="shared" si="187"/>
        <v>9</v>
      </c>
      <c r="I2102" s="5">
        <v>14001</v>
      </c>
      <c r="J2102">
        <f t="shared" si="184"/>
        <v>14500</v>
      </c>
      <c r="L2102" s="1" t="str">
        <f t="shared" si="185"/>
        <v>[{"bid":16004,"type":6,"num":9},{"bid":14001,"type":4,"num":14500}]</v>
      </c>
    </row>
    <row r="2103" spans="1:12" s="5" customFormat="1" x14ac:dyDescent="0.2">
      <c r="A2103" s="5">
        <f>static_pve_stage!A2103</f>
        <v>601031</v>
      </c>
      <c r="B2103" s="5">
        <f>static_pve_stage!B2103</f>
        <v>601032</v>
      </c>
      <c r="C2103" s="5" t="str">
        <f>static_pve_stage!C2103</f>
        <v>当前波数 26/∞</v>
      </c>
      <c r="E2103" s="5">
        <f t="shared" si="182"/>
        <v>15002</v>
      </c>
      <c r="F2103" s="5">
        <v>0</v>
      </c>
      <c r="G2103" s="5">
        <f t="shared" si="183"/>
        <v>16004</v>
      </c>
      <c r="H2103" s="5">
        <f t="shared" si="187"/>
        <v>11</v>
      </c>
      <c r="I2103" s="5">
        <v>14001</v>
      </c>
      <c r="J2103">
        <f t="shared" si="184"/>
        <v>15000</v>
      </c>
      <c r="L2103" s="1" t="str">
        <f t="shared" si="185"/>
        <v>[{"bid":16004,"type":6,"num":11},{"bid":14001,"type":4,"num":15000}]</v>
      </c>
    </row>
    <row r="2104" spans="1:12" s="5" customFormat="1" x14ac:dyDescent="0.2">
      <c r="A2104" s="5">
        <f>static_pve_stage!A2104</f>
        <v>601032</v>
      </c>
      <c r="B2104" s="5">
        <f>static_pve_stage!B2104</f>
        <v>601033</v>
      </c>
      <c r="C2104" s="5" t="str">
        <f>static_pve_stage!C2104</f>
        <v>当前波数 27/∞</v>
      </c>
      <c r="E2104" s="5">
        <f t="shared" si="182"/>
        <v>15002</v>
      </c>
      <c r="F2104" s="5">
        <v>0</v>
      </c>
      <c r="G2104" s="5">
        <f t="shared" si="183"/>
        <v>16004</v>
      </c>
      <c r="H2104" s="5">
        <f t="shared" si="187"/>
        <v>11</v>
      </c>
      <c r="I2104" s="5">
        <v>14001</v>
      </c>
      <c r="J2104">
        <f t="shared" si="184"/>
        <v>15500</v>
      </c>
      <c r="L2104" s="1" t="str">
        <f t="shared" si="185"/>
        <v>[{"bid":16004,"type":6,"num":11},{"bid":14001,"type":4,"num":15500}]</v>
      </c>
    </row>
    <row r="2105" spans="1:12" s="5" customFormat="1" x14ac:dyDescent="0.2">
      <c r="A2105" s="5">
        <f>static_pve_stage!A2105</f>
        <v>601033</v>
      </c>
      <c r="B2105" s="5">
        <f>static_pve_stage!B2105</f>
        <v>601034</v>
      </c>
      <c r="C2105" s="5" t="str">
        <f>static_pve_stage!C2105</f>
        <v>当前波数 28/∞</v>
      </c>
      <c r="E2105" s="5">
        <f t="shared" si="182"/>
        <v>15002</v>
      </c>
      <c r="F2105" s="5">
        <v>0</v>
      </c>
      <c r="G2105" s="5">
        <f t="shared" si="183"/>
        <v>16004</v>
      </c>
      <c r="H2105" s="5">
        <f t="shared" si="187"/>
        <v>11</v>
      </c>
      <c r="I2105" s="5">
        <v>14001</v>
      </c>
      <c r="J2105">
        <f t="shared" si="184"/>
        <v>16000</v>
      </c>
      <c r="L2105" s="1" t="str">
        <f t="shared" si="185"/>
        <v>[{"bid":16004,"type":6,"num":11},{"bid":14001,"type":4,"num":16000}]</v>
      </c>
    </row>
    <row r="2106" spans="1:12" s="5" customFormat="1" x14ac:dyDescent="0.2">
      <c r="A2106" s="5">
        <f>static_pve_stage!A2106</f>
        <v>601034</v>
      </c>
      <c r="B2106" s="5">
        <f>static_pve_stage!B2106</f>
        <v>601035</v>
      </c>
      <c r="C2106" s="5" t="str">
        <f>static_pve_stage!C2106</f>
        <v>当前波数 29/∞</v>
      </c>
      <c r="E2106" s="5">
        <f t="shared" si="182"/>
        <v>15002</v>
      </c>
      <c r="F2106" s="5">
        <v>0</v>
      </c>
      <c r="G2106" s="5">
        <f t="shared" si="183"/>
        <v>16004</v>
      </c>
      <c r="H2106" s="5">
        <f t="shared" si="187"/>
        <v>11</v>
      </c>
      <c r="I2106" s="5">
        <v>14001</v>
      </c>
      <c r="J2106">
        <f t="shared" si="184"/>
        <v>16500</v>
      </c>
      <c r="L2106" s="1" t="str">
        <f t="shared" si="185"/>
        <v>[{"bid":16004,"type":6,"num":11},{"bid":14001,"type":4,"num":16500}]</v>
      </c>
    </row>
    <row r="2107" spans="1:12" s="5" customFormat="1" x14ac:dyDescent="0.2">
      <c r="A2107" s="5">
        <f>static_pve_stage!A2107</f>
        <v>601035</v>
      </c>
      <c r="B2107" s="5">
        <f>static_pve_stage!B2107</f>
        <v>601036</v>
      </c>
      <c r="C2107" s="5" t="str">
        <f>static_pve_stage!C2107</f>
        <v>当前波数 30/∞\n下一波BOSS</v>
      </c>
      <c r="E2107" s="5">
        <f t="shared" si="182"/>
        <v>15002</v>
      </c>
      <c r="F2107" s="5">
        <v>0</v>
      </c>
      <c r="G2107" s="5">
        <f t="shared" si="183"/>
        <v>16004</v>
      </c>
      <c r="H2107" s="5">
        <f t="shared" si="187"/>
        <v>11</v>
      </c>
      <c r="I2107" s="5">
        <v>14001</v>
      </c>
      <c r="J2107">
        <f t="shared" si="184"/>
        <v>17000</v>
      </c>
      <c r="L2107" s="1" t="str">
        <f t="shared" si="185"/>
        <v>[{"bid":16004,"type":6,"num":11},{"bid":14001,"type":4,"num":17000}]</v>
      </c>
    </row>
    <row r="2108" spans="1:12" s="5" customFormat="1" x14ac:dyDescent="0.2">
      <c r="A2108" s="5">
        <f>static_pve_stage!A2108</f>
        <v>601036</v>
      </c>
      <c r="B2108" s="5">
        <f>static_pve_stage!B2108</f>
        <v>601037</v>
      </c>
      <c r="C2108" s="5" t="str">
        <f>static_pve_stage!C2108</f>
        <v>BOSS波\n需击杀所有怪物</v>
      </c>
      <c r="E2108" s="5">
        <f t="shared" si="182"/>
        <v>15002</v>
      </c>
      <c r="F2108" s="5">
        <v>0</v>
      </c>
      <c r="G2108" s="5">
        <f t="shared" si="183"/>
        <v>16004</v>
      </c>
      <c r="H2108" s="5">
        <f t="shared" si="187"/>
        <v>13</v>
      </c>
      <c r="I2108" s="5">
        <v>14001</v>
      </c>
      <c r="J2108">
        <f t="shared" si="184"/>
        <v>17500</v>
      </c>
      <c r="L2108" s="1" t="str">
        <f t="shared" si="185"/>
        <v>[{"bid":16004,"type":6,"num":13},{"bid":14001,"type":4,"num":17500}]</v>
      </c>
    </row>
    <row r="2109" spans="1:12" s="5" customFormat="1" x14ac:dyDescent="0.2">
      <c r="A2109" s="5">
        <f>static_pve_stage!A2109</f>
        <v>601037</v>
      </c>
      <c r="B2109" s="5">
        <f>static_pve_stage!B2109</f>
        <v>601038</v>
      </c>
      <c r="C2109" s="5" t="str">
        <f>static_pve_stage!C2109</f>
        <v>当前波数 31/∞</v>
      </c>
      <c r="E2109" s="5">
        <f t="shared" si="182"/>
        <v>15002</v>
      </c>
      <c r="F2109" s="5">
        <v>0</v>
      </c>
      <c r="G2109" s="5">
        <f t="shared" si="183"/>
        <v>16004</v>
      </c>
      <c r="H2109" s="5">
        <f t="shared" si="187"/>
        <v>13</v>
      </c>
      <c r="I2109" s="5">
        <v>14001</v>
      </c>
      <c r="J2109">
        <f t="shared" si="184"/>
        <v>18000</v>
      </c>
      <c r="L2109" s="1" t="str">
        <f t="shared" si="185"/>
        <v>[{"bid":16004,"type":6,"num":13},{"bid":14001,"type":4,"num":18000}]</v>
      </c>
    </row>
    <row r="2110" spans="1:12" s="5" customFormat="1" x14ac:dyDescent="0.2">
      <c r="A2110" s="5">
        <f>static_pve_stage!A2110</f>
        <v>601038</v>
      </c>
      <c r="B2110" s="5">
        <f>static_pve_stage!B2110</f>
        <v>601039</v>
      </c>
      <c r="C2110" s="5" t="str">
        <f>static_pve_stage!C2110</f>
        <v>当前波数 32/∞</v>
      </c>
      <c r="E2110" s="5">
        <f t="shared" si="182"/>
        <v>15002</v>
      </c>
      <c r="F2110" s="5">
        <v>0</v>
      </c>
      <c r="G2110" s="5">
        <f t="shared" si="183"/>
        <v>16004</v>
      </c>
      <c r="H2110" s="5">
        <f t="shared" si="187"/>
        <v>13</v>
      </c>
      <c r="I2110" s="5">
        <v>14001</v>
      </c>
      <c r="J2110">
        <f t="shared" si="184"/>
        <v>18500</v>
      </c>
      <c r="L2110" s="1" t="str">
        <f t="shared" si="185"/>
        <v>[{"bid":16004,"type":6,"num":13},{"bid":14001,"type":4,"num":18500}]</v>
      </c>
    </row>
    <row r="2111" spans="1:12" s="5" customFormat="1" x14ac:dyDescent="0.2">
      <c r="A2111" s="5">
        <f>static_pve_stage!A2111</f>
        <v>601039</v>
      </c>
      <c r="B2111" s="5">
        <f>static_pve_stage!B2111</f>
        <v>601040</v>
      </c>
      <c r="C2111" s="5" t="str">
        <f>static_pve_stage!C2111</f>
        <v>当前波数 33/∞</v>
      </c>
      <c r="E2111" s="5">
        <f t="shared" si="182"/>
        <v>15002</v>
      </c>
      <c r="F2111" s="5">
        <v>0</v>
      </c>
      <c r="G2111" s="5">
        <f t="shared" si="183"/>
        <v>16004</v>
      </c>
      <c r="H2111" s="5">
        <f t="shared" si="187"/>
        <v>13</v>
      </c>
      <c r="I2111" s="5">
        <v>14001</v>
      </c>
      <c r="J2111">
        <f t="shared" si="184"/>
        <v>19000</v>
      </c>
      <c r="L2111" s="1" t="str">
        <f t="shared" si="185"/>
        <v>[{"bid":16004,"type":6,"num":13},{"bid":14001,"type":4,"num":19000}]</v>
      </c>
    </row>
    <row r="2112" spans="1:12" s="5" customFormat="1" x14ac:dyDescent="0.2">
      <c r="A2112" s="5">
        <f>static_pve_stage!A2112</f>
        <v>601040</v>
      </c>
      <c r="B2112" s="5">
        <f>static_pve_stage!B2112</f>
        <v>601041</v>
      </c>
      <c r="C2112" s="5" t="str">
        <f>static_pve_stage!C2112</f>
        <v>当前波数 34/∞</v>
      </c>
      <c r="E2112" s="5">
        <f t="shared" si="182"/>
        <v>15002</v>
      </c>
      <c r="F2112" s="5">
        <v>0</v>
      </c>
      <c r="G2112" s="5">
        <f t="shared" si="183"/>
        <v>16004</v>
      </c>
      <c r="H2112" s="5">
        <f t="shared" si="187"/>
        <v>13</v>
      </c>
      <c r="I2112" s="5">
        <v>14001</v>
      </c>
      <c r="J2112">
        <f t="shared" si="184"/>
        <v>19500</v>
      </c>
      <c r="L2112" s="1" t="str">
        <f t="shared" si="185"/>
        <v>[{"bid":16004,"type":6,"num":13},{"bid":14001,"type":4,"num":19500}]</v>
      </c>
    </row>
    <row r="2113" spans="1:12" s="5" customFormat="1" x14ac:dyDescent="0.2">
      <c r="A2113" s="5">
        <f>static_pve_stage!A2113</f>
        <v>601041</v>
      </c>
      <c r="B2113" s="5">
        <f>static_pve_stage!B2113</f>
        <v>601042</v>
      </c>
      <c r="C2113" s="5" t="str">
        <f>static_pve_stage!C2113</f>
        <v>当前波数 35/∞\n下一波BOSS</v>
      </c>
      <c r="E2113" s="5">
        <f t="shared" si="182"/>
        <v>15002</v>
      </c>
      <c r="F2113" s="5">
        <v>0</v>
      </c>
      <c r="G2113" s="5">
        <f t="shared" si="183"/>
        <v>16004</v>
      </c>
      <c r="H2113" s="5">
        <f t="shared" si="187"/>
        <v>15</v>
      </c>
      <c r="I2113" s="5">
        <v>14001</v>
      </c>
      <c r="J2113">
        <f t="shared" si="184"/>
        <v>20000</v>
      </c>
      <c r="L2113" s="1" t="str">
        <f t="shared" si="185"/>
        <v>[{"bid":16004,"type":6,"num":15},{"bid":14001,"type":4,"num":20000}]</v>
      </c>
    </row>
    <row r="2114" spans="1:12" s="5" customFormat="1" x14ac:dyDescent="0.2">
      <c r="A2114" s="5">
        <f>static_pve_stage!A2114</f>
        <v>601042</v>
      </c>
      <c r="B2114" s="5">
        <f>static_pve_stage!B2114</f>
        <v>601043</v>
      </c>
      <c r="C2114" s="5" t="str">
        <f>static_pve_stage!C2114</f>
        <v>BOSS波\n需击杀所有怪物</v>
      </c>
      <c r="E2114" s="5">
        <f t="shared" si="182"/>
        <v>15002</v>
      </c>
      <c r="F2114" s="5">
        <v>0</v>
      </c>
      <c r="G2114" s="5">
        <f t="shared" si="183"/>
        <v>16004</v>
      </c>
      <c r="H2114" s="5">
        <f t="shared" si="187"/>
        <v>15</v>
      </c>
      <c r="I2114" s="5">
        <v>14001</v>
      </c>
      <c r="J2114">
        <f t="shared" si="184"/>
        <v>20500</v>
      </c>
      <c r="L2114" s="1" t="str">
        <f t="shared" si="185"/>
        <v>[{"bid":16004,"type":6,"num":15},{"bid":14001,"type":4,"num":20500}]</v>
      </c>
    </row>
    <row r="2115" spans="1:12" s="5" customFormat="1" x14ac:dyDescent="0.2">
      <c r="A2115" s="5">
        <f>static_pve_stage!A2115</f>
        <v>601043</v>
      </c>
      <c r="B2115" s="5">
        <f>static_pve_stage!B2115</f>
        <v>601044</v>
      </c>
      <c r="C2115" s="5" t="str">
        <f>static_pve_stage!C2115</f>
        <v>当前波数 36/∞</v>
      </c>
      <c r="E2115" s="5">
        <f t="shared" si="182"/>
        <v>15002</v>
      </c>
      <c r="F2115" s="5">
        <v>0</v>
      </c>
      <c r="G2115" s="5">
        <f t="shared" si="183"/>
        <v>16004</v>
      </c>
      <c r="H2115" s="5">
        <f t="shared" si="187"/>
        <v>15</v>
      </c>
      <c r="I2115" s="5">
        <v>14001</v>
      </c>
      <c r="J2115">
        <f t="shared" si="184"/>
        <v>21000</v>
      </c>
      <c r="L2115" s="1" t="str">
        <f t="shared" si="185"/>
        <v>[{"bid":16004,"type":6,"num":15},{"bid":14001,"type":4,"num":21000}]</v>
      </c>
    </row>
    <row r="2116" spans="1:12" s="5" customFormat="1" x14ac:dyDescent="0.2">
      <c r="A2116" s="5">
        <f>static_pve_stage!A2116</f>
        <v>601044</v>
      </c>
      <c r="B2116" s="5">
        <f>static_pve_stage!B2116</f>
        <v>601045</v>
      </c>
      <c r="C2116" s="5" t="str">
        <f>static_pve_stage!C2116</f>
        <v>当前波数 37/∞</v>
      </c>
      <c r="E2116" s="5">
        <f t="shared" si="182"/>
        <v>15002</v>
      </c>
      <c r="F2116" s="5">
        <v>0</v>
      </c>
      <c r="G2116" s="5">
        <f t="shared" si="183"/>
        <v>16004</v>
      </c>
      <c r="H2116" s="5">
        <f t="shared" si="187"/>
        <v>15</v>
      </c>
      <c r="I2116" s="5">
        <v>14001</v>
      </c>
      <c r="J2116">
        <f t="shared" si="184"/>
        <v>21500</v>
      </c>
      <c r="L2116" s="1" t="str">
        <f t="shared" si="185"/>
        <v>[{"bid":16004,"type":6,"num":15},{"bid":14001,"type":4,"num":21500}]</v>
      </c>
    </row>
    <row r="2117" spans="1:12" s="5" customFormat="1" x14ac:dyDescent="0.2">
      <c r="A2117" s="5">
        <f>static_pve_stage!A2117</f>
        <v>601045</v>
      </c>
      <c r="B2117" s="5">
        <f>static_pve_stage!B2117</f>
        <v>601046</v>
      </c>
      <c r="C2117" s="5" t="str">
        <f>static_pve_stage!C2117</f>
        <v>当前波数 38/∞</v>
      </c>
      <c r="E2117" s="5">
        <f t="shared" si="182"/>
        <v>15002</v>
      </c>
      <c r="F2117" s="5">
        <v>0</v>
      </c>
      <c r="G2117" s="5">
        <f t="shared" si="183"/>
        <v>16004</v>
      </c>
      <c r="H2117" s="5">
        <f t="shared" si="187"/>
        <v>15</v>
      </c>
      <c r="I2117" s="5">
        <v>14001</v>
      </c>
      <c r="J2117">
        <f t="shared" si="184"/>
        <v>22000</v>
      </c>
      <c r="L2117" s="1" t="str">
        <f t="shared" si="185"/>
        <v>[{"bid":16004,"type":6,"num":15},{"bid":14001,"type":4,"num":22000}]</v>
      </c>
    </row>
    <row r="2118" spans="1:12" s="5" customFormat="1" x14ac:dyDescent="0.2">
      <c r="A2118" s="5">
        <f>static_pve_stage!A2118</f>
        <v>601046</v>
      </c>
      <c r="B2118" s="5">
        <f>static_pve_stage!B2118</f>
        <v>601047</v>
      </c>
      <c r="C2118" s="5" t="str">
        <f>static_pve_stage!C2118</f>
        <v>当前波数 39/∞</v>
      </c>
      <c r="E2118" s="5">
        <f t="shared" si="182"/>
        <v>15002</v>
      </c>
      <c r="F2118" s="5">
        <v>0</v>
      </c>
      <c r="G2118" s="5">
        <f t="shared" si="183"/>
        <v>16004</v>
      </c>
      <c r="H2118" s="5">
        <f t="shared" si="187"/>
        <v>17</v>
      </c>
      <c r="I2118" s="5">
        <v>14001</v>
      </c>
      <c r="J2118">
        <f t="shared" si="184"/>
        <v>22500</v>
      </c>
      <c r="L2118" s="1" t="str">
        <f t="shared" si="185"/>
        <v>[{"bid":16004,"type":6,"num":17},{"bid":14001,"type":4,"num":22500}]</v>
      </c>
    </row>
    <row r="2119" spans="1:12" s="5" customFormat="1" x14ac:dyDescent="0.2">
      <c r="A2119" s="5">
        <f>static_pve_stage!A2119</f>
        <v>601047</v>
      </c>
      <c r="B2119" s="5">
        <f>static_pve_stage!B2119</f>
        <v>601048</v>
      </c>
      <c r="C2119" s="5" t="str">
        <f>static_pve_stage!C2119</f>
        <v>当前波数 40/∞\n下一波BOSS</v>
      </c>
      <c r="E2119" s="5">
        <f t="shared" si="182"/>
        <v>15002</v>
      </c>
      <c r="F2119" s="5">
        <v>0</v>
      </c>
      <c r="G2119" s="5">
        <f t="shared" si="183"/>
        <v>16004</v>
      </c>
      <c r="H2119" s="5">
        <f t="shared" si="187"/>
        <v>17</v>
      </c>
      <c r="I2119" s="5">
        <v>14001</v>
      </c>
      <c r="J2119">
        <f t="shared" si="184"/>
        <v>23000</v>
      </c>
      <c r="L2119" s="1" t="str">
        <f t="shared" si="185"/>
        <v>[{"bid":16004,"type":6,"num":17},{"bid":14001,"type":4,"num":23000}]</v>
      </c>
    </row>
    <row r="2120" spans="1:12" s="5" customFormat="1" x14ac:dyDescent="0.2">
      <c r="A2120" s="5">
        <f>static_pve_stage!A2120</f>
        <v>601048</v>
      </c>
      <c r="B2120" s="5">
        <f>static_pve_stage!B2120</f>
        <v>601049</v>
      </c>
      <c r="C2120" s="5" t="str">
        <f>static_pve_stage!C2120</f>
        <v>BOSS波\n需击杀所有怪物</v>
      </c>
      <c r="E2120" s="5">
        <f t="shared" si="182"/>
        <v>15002</v>
      </c>
      <c r="F2120" s="5">
        <v>0</v>
      </c>
      <c r="G2120" s="5">
        <f t="shared" si="183"/>
        <v>16004</v>
      </c>
      <c r="H2120" s="5">
        <f t="shared" si="187"/>
        <v>17</v>
      </c>
      <c r="I2120" s="5">
        <v>14001</v>
      </c>
      <c r="J2120">
        <f t="shared" si="184"/>
        <v>23500</v>
      </c>
      <c r="L2120" s="1" t="str">
        <f t="shared" si="185"/>
        <v>[{"bid":16004,"type":6,"num":17},{"bid":14001,"type":4,"num":23500}]</v>
      </c>
    </row>
    <row r="2121" spans="1:12" s="5" customFormat="1" x14ac:dyDescent="0.2">
      <c r="A2121" s="5">
        <f>static_pve_stage!A2121</f>
        <v>601049</v>
      </c>
      <c r="B2121" s="5">
        <f>static_pve_stage!B2121</f>
        <v>601050</v>
      </c>
      <c r="C2121" s="5" t="str">
        <f>static_pve_stage!C2121</f>
        <v>当前波数 41/∞</v>
      </c>
      <c r="E2121" s="5">
        <f t="shared" si="182"/>
        <v>15002</v>
      </c>
      <c r="F2121" s="5">
        <v>0</v>
      </c>
      <c r="G2121" s="5">
        <f t="shared" si="183"/>
        <v>16004</v>
      </c>
      <c r="H2121" s="5">
        <f t="shared" si="187"/>
        <v>17</v>
      </c>
      <c r="I2121" s="5">
        <v>14001</v>
      </c>
      <c r="J2121">
        <f t="shared" si="184"/>
        <v>24000</v>
      </c>
      <c r="L2121" s="1" t="str">
        <f t="shared" si="185"/>
        <v>[{"bid":16004,"type":6,"num":17},{"bid":14001,"type":4,"num":24000}]</v>
      </c>
    </row>
    <row r="2122" spans="1:12" s="5" customFormat="1" x14ac:dyDescent="0.2">
      <c r="A2122" s="5">
        <f>static_pve_stage!A2122</f>
        <v>601050</v>
      </c>
      <c r="B2122" s="5">
        <f>static_pve_stage!B2122</f>
        <v>601051</v>
      </c>
      <c r="C2122" s="5" t="str">
        <f>static_pve_stage!C2122</f>
        <v>当前波数 42/∞</v>
      </c>
      <c r="E2122" s="5">
        <f t="shared" si="182"/>
        <v>15002</v>
      </c>
      <c r="F2122" s="5">
        <v>0</v>
      </c>
      <c r="G2122" s="5">
        <f t="shared" si="183"/>
        <v>16004</v>
      </c>
      <c r="H2122" s="5">
        <f t="shared" si="187"/>
        <v>17</v>
      </c>
      <c r="I2122" s="5">
        <v>14001</v>
      </c>
      <c r="J2122">
        <f t="shared" si="184"/>
        <v>24500</v>
      </c>
      <c r="L2122" s="1" t="str">
        <f t="shared" si="185"/>
        <v>[{"bid":16004,"type":6,"num":17},{"bid":14001,"type":4,"num":24500}]</v>
      </c>
    </row>
    <row r="2123" spans="1:12" s="5" customFormat="1" x14ac:dyDescent="0.2">
      <c r="A2123" s="5">
        <f>static_pve_stage!A2123</f>
        <v>601051</v>
      </c>
      <c r="B2123" s="5">
        <f>static_pve_stage!B2123</f>
        <v>601052</v>
      </c>
      <c r="C2123" s="5" t="str">
        <f>static_pve_stage!C2123</f>
        <v>当前波数 43/∞</v>
      </c>
      <c r="E2123" s="5">
        <f t="shared" si="182"/>
        <v>15002</v>
      </c>
      <c r="F2123" s="5">
        <v>0</v>
      </c>
      <c r="G2123" s="5">
        <f t="shared" si="183"/>
        <v>16004</v>
      </c>
      <c r="H2123" s="5">
        <f t="shared" si="187"/>
        <v>19</v>
      </c>
      <c r="I2123" s="5">
        <v>14001</v>
      </c>
      <c r="J2123">
        <f t="shared" si="184"/>
        <v>25000</v>
      </c>
      <c r="L2123" s="1" t="str">
        <f t="shared" si="185"/>
        <v>[{"bid":16004,"type":6,"num":19},{"bid":14001,"type":4,"num":25000}]</v>
      </c>
    </row>
    <row r="2124" spans="1:12" s="5" customFormat="1" x14ac:dyDescent="0.2">
      <c r="A2124" s="5">
        <f>static_pve_stage!A2124</f>
        <v>601052</v>
      </c>
      <c r="B2124" s="5">
        <f>static_pve_stage!B2124</f>
        <v>601053</v>
      </c>
      <c r="C2124" s="5" t="str">
        <f>static_pve_stage!C2124</f>
        <v>当前波数 44/∞</v>
      </c>
      <c r="E2124" s="5">
        <f t="shared" si="182"/>
        <v>15002</v>
      </c>
      <c r="F2124" s="5">
        <v>0</v>
      </c>
      <c r="G2124" s="5">
        <f t="shared" si="183"/>
        <v>16004</v>
      </c>
      <c r="H2124" s="5">
        <f t="shared" si="187"/>
        <v>19</v>
      </c>
      <c r="I2124" s="5">
        <v>14001</v>
      </c>
      <c r="J2124">
        <f t="shared" si="184"/>
        <v>25500</v>
      </c>
      <c r="L2124" s="1" t="str">
        <f t="shared" si="185"/>
        <v>[{"bid":16004,"type":6,"num":19},{"bid":14001,"type":4,"num":25500}]</v>
      </c>
    </row>
    <row r="2125" spans="1:12" s="5" customFormat="1" x14ac:dyDescent="0.2">
      <c r="A2125" s="5">
        <f>static_pve_stage!A2125</f>
        <v>601053</v>
      </c>
      <c r="B2125" s="5">
        <f>static_pve_stage!B2125</f>
        <v>601054</v>
      </c>
      <c r="C2125" s="5" t="str">
        <f>static_pve_stage!C2125</f>
        <v>当前波数 45/∞\n下一波BOSS</v>
      </c>
      <c r="E2125" s="5">
        <f t="shared" si="182"/>
        <v>15002</v>
      </c>
      <c r="F2125" s="5">
        <v>0</v>
      </c>
      <c r="G2125" s="5">
        <f t="shared" si="183"/>
        <v>16004</v>
      </c>
      <c r="H2125" s="5">
        <f t="shared" si="187"/>
        <v>19</v>
      </c>
      <c r="I2125" s="5">
        <v>14001</v>
      </c>
      <c r="J2125">
        <f t="shared" si="184"/>
        <v>26000</v>
      </c>
      <c r="L2125" s="1" t="str">
        <f t="shared" si="185"/>
        <v>[{"bid":16004,"type":6,"num":19},{"bid":14001,"type":4,"num":26000}]</v>
      </c>
    </row>
    <row r="2126" spans="1:12" s="5" customFormat="1" x14ac:dyDescent="0.2">
      <c r="A2126" s="5">
        <f>static_pve_stage!A2126</f>
        <v>601054</v>
      </c>
      <c r="B2126" s="5">
        <f>static_pve_stage!B2126</f>
        <v>601055</v>
      </c>
      <c r="C2126" s="5" t="str">
        <f>static_pve_stage!C2126</f>
        <v>BOSS波\n需击杀所有怪物</v>
      </c>
      <c r="E2126" s="5">
        <f t="shared" si="182"/>
        <v>15002</v>
      </c>
      <c r="F2126" s="5">
        <v>0</v>
      </c>
      <c r="G2126" s="5">
        <f t="shared" si="183"/>
        <v>16004</v>
      </c>
      <c r="H2126" s="5">
        <f t="shared" si="187"/>
        <v>19</v>
      </c>
      <c r="I2126" s="5">
        <v>14001</v>
      </c>
      <c r="J2126">
        <f t="shared" si="184"/>
        <v>26500</v>
      </c>
      <c r="L2126" s="1" t="str">
        <f t="shared" si="185"/>
        <v>[{"bid":16004,"type":6,"num":19},{"bid":14001,"type":4,"num":26500}]</v>
      </c>
    </row>
    <row r="2127" spans="1:12" s="5" customFormat="1" x14ac:dyDescent="0.2">
      <c r="A2127" s="5">
        <f>static_pve_stage!A2127</f>
        <v>601055</v>
      </c>
      <c r="B2127" s="5">
        <f>static_pve_stage!B2127</f>
        <v>601056</v>
      </c>
      <c r="C2127" s="5" t="str">
        <f>static_pve_stage!C2127</f>
        <v>当前波数 46/∞</v>
      </c>
      <c r="E2127" s="5">
        <f t="shared" si="182"/>
        <v>15002</v>
      </c>
      <c r="F2127" s="5">
        <v>0</v>
      </c>
      <c r="G2127" s="5">
        <f t="shared" si="183"/>
        <v>16004</v>
      </c>
      <c r="H2127" s="5">
        <f t="shared" si="187"/>
        <v>19</v>
      </c>
      <c r="I2127" s="5">
        <v>14001</v>
      </c>
      <c r="J2127">
        <f t="shared" si="184"/>
        <v>27000</v>
      </c>
      <c r="L2127" s="1" t="str">
        <f t="shared" si="185"/>
        <v>[{"bid":16004,"type":6,"num":19},{"bid":14001,"type":4,"num":27000}]</v>
      </c>
    </row>
    <row r="2128" spans="1:12" s="5" customFormat="1" x14ac:dyDescent="0.2">
      <c r="A2128" s="5">
        <f>static_pve_stage!A2128</f>
        <v>601056</v>
      </c>
      <c r="B2128" s="5">
        <f>static_pve_stage!B2128</f>
        <v>601057</v>
      </c>
      <c r="C2128" s="5" t="str">
        <f>static_pve_stage!C2128</f>
        <v>当前波数 47/∞</v>
      </c>
      <c r="E2128" s="5">
        <f t="shared" si="182"/>
        <v>15002</v>
      </c>
      <c r="F2128" s="5">
        <v>0</v>
      </c>
      <c r="G2128" s="5">
        <f t="shared" si="183"/>
        <v>16004</v>
      </c>
      <c r="H2128" s="5">
        <f t="shared" si="187"/>
        <v>21</v>
      </c>
      <c r="I2128" s="5">
        <v>14001</v>
      </c>
      <c r="J2128">
        <f t="shared" si="184"/>
        <v>27500</v>
      </c>
      <c r="L2128" s="1" t="str">
        <f t="shared" si="185"/>
        <v>[{"bid":16004,"type":6,"num":21},{"bid":14001,"type":4,"num":27500}]</v>
      </c>
    </row>
    <row r="2129" spans="1:12" s="5" customFormat="1" x14ac:dyDescent="0.2">
      <c r="A2129" s="5">
        <f>static_pve_stage!A2129</f>
        <v>601057</v>
      </c>
      <c r="B2129" s="5">
        <f>static_pve_stage!B2129</f>
        <v>601058</v>
      </c>
      <c r="C2129" s="5" t="str">
        <f>static_pve_stage!C2129</f>
        <v>当前波数 48/∞</v>
      </c>
      <c r="E2129" s="5">
        <f t="shared" si="182"/>
        <v>15002</v>
      </c>
      <c r="F2129" s="5">
        <v>0</v>
      </c>
      <c r="G2129" s="5">
        <f t="shared" si="183"/>
        <v>16004</v>
      </c>
      <c r="H2129" s="5">
        <f t="shared" si="187"/>
        <v>21</v>
      </c>
      <c r="I2129" s="5">
        <v>14001</v>
      </c>
      <c r="J2129">
        <f t="shared" si="184"/>
        <v>28000</v>
      </c>
      <c r="L2129" s="1" t="str">
        <f t="shared" si="185"/>
        <v>[{"bid":16004,"type":6,"num":21},{"bid":14001,"type":4,"num":28000}]</v>
      </c>
    </row>
    <row r="2130" spans="1:12" s="5" customFormat="1" x14ac:dyDescent="0.2">
      <c r="A2130" s="5">
        <f>static_pve_stage!A2130</f>
        <v>601058</v>
      </c>
      <c r="B2130" s="5">
        <f>static_pve_stage!B2130</f>
        <v>601059</v>
      </c>
      <c r="C2130" s="5" t="str">
        <f>static_pve_stage!C2130</f>
        <v>当前波数 49/∞</v>
      </c>
      <c r="E2130" s="5">
        <f t="shared" si="182"/>
        <v>15002</v>
      </c>
      <c r="F2130" s="5">
        <v>0</v>
      </c>
      <c r="G2130" s="5">
        <f t="shared" si="183"/>
        <v>16004</v>
      </c>
      <c r="H2130" s="5">
        <f t="shared" si="187"/>
        <v>21</v>
      </c>
      <c r="I2130" s="5">
        <v>14001</v>
      </c>
      <c r="J2130">
        <f t="shared" si="184"/>
        <v>28500</v>
      </c>
      <c r="L2130" s="1" t="str">
        <f t="shared" si="185"/>
        <v>[{"bid":16004,"type":6,"num":21},{"bid":14001,"type":4,"num":28500}]</v>
      </c>
    </row>
    <row r="2131" spans="1:12" s="5" customFormat="1" x14ac:dyDescent="0.2">
      <c r="A2131" s="5">
        <f>static_pve_stage!A2131</f>
        <v>601059</v>
      </c>
      <c r="B2131" s="5">
        <f>static_pve_stage!B2131</f>
        <v>601060</v>
      </c>
      <c r="C2131" s="5" t="str">
        <f>static_pve_stage!C2131</f>
        <v>当前波数 50/∞\n下一波BOSS</v>
      </c>
      <c r="E2131" s="5">
        <f t="shared" si="182"/>
        <v>15002</v>
      </c>
      <c r="F2131" s="5">
        <v>0</v>
      </c>
      <c r="G2131" s="5">
        <f t="shared" si="183"/>
        <v>16004</v>
      </c>
      <c r="H2131" s="5">
        <f t="shared" si="187"/>
        <v>21</v>
      </c>
      <c r="I2131" s="5">
        <v>14001</v>
      </c>
      <c r="J2131">
        <f t="shared" si="184"/>
        <v>29000</v>
      </c>
      <c r="L2131" s="1" t="str">
        <f t="shared" si="185"/>
        <v>[{"bid":16004,"type":6,"num":21},{"bid":14001,"type":4,"num":29000}]</v>
      </c>
    </row>
    <row r="2132" spans="1:12" s="5" customFormat="1" x14ac:dyDescent="0.2">
      <c r="A2132" s="5">
        <f>static_pve_stage!A2132</f>
        <v>601060</v>
      </c>
      <c r="B2132" s="5">
        <f>static_pve_stage!B2132</f>
        <v>601061</v>
      </c>
      <c r="C2132" s="5" t="str">
        <f>static_pve_stage!C2132</f>
        <v>BOSS波\n需击杀所有怪物</v>
      </c>
      <c r="E2132" s="5">
        <f t="shared" si="182"/>
        <v>15002</v>
      </c>
      <c r="F2132" s="5">
        <v>0</v>
      </c>
      <c r="G2132" s="5">
        <f t="shared" si="183"/>
        <v>16004</v>
      </c>
      <c r="H2132" s="5">
        <f t="shared" si="187"/>
        <v>21</v>
      </c>
      <c r="I2132" s="5">
        <v>14001</v>
      </c>
      <c r="J2132">
        <f t="shared" si="184"/>
        <v>29500</v>
      </c>
      <c r="L2132" s="1" t="str">
        <f t="shared" si="185"/>
        <v>[{"bid":16004,"type":6,"num":21},{"bid":14001,"type":4,"num":29500}]</v>
      </c>
    </row>
    <row r="2133" spans="1:12" s="5" customFormat="1" x14ac:dyDescent="0.2">
      <c r="A2133" s="5">
        <f>static_pve_stage!A2133</f>
        <v>601061</v>
      </c>
      <c r="B2133" s="5">
        <f>static_pve_stage!B2133</f>
        <v>601062</v>
      </c>
      <c r="C2133" s="5" t="str">
        <f>static_pve_stage!C2133</f>
        <v>当前波数 51/∞</v>
      </c>
      <c r="E2133" s="5">
        <f t="shared" si="182"/>
        <v>15002</v>
      </c>
      <c r="F2133" s="5">
        <v>0</v>
      </c>
      <c r="G2133" s="5">
        <f t="shared" si="183"/>
        <v>16004</v>
      </c>
      <c r="H2133" s="5">
        <f t="shared" si="187"/>
        <v>23</v>
      </c>
      <c r="I2133" s="5">
        <v>14001</v>
      </c>
      <c r="J2133">
        <f t="shared" si="184"/>
        <v>30000</v>
      </c>
      <c r="L2133" s="1" t="str">
        <f t="shared" si="185"/>
        <v>[{"bid":16004,"type":6,"num":23},{"bid":14001,"type":4,"num":30000}]</v>
      </c>
    </row>
    <row r="2134" spans="1:12" s="5" customFormat="1" x14ac:dyDescent="0.2">
      <c r="A2134" s="5">
        <f>static_pve_stage!A2134</f>
        <v>601062</v>
      </c>
      <c r="B2134" s="5">
        <f>static_pve_stage!B2134</f>
        <v>601063</v>
      </c>
      <c r="C2134" s="5" t="str">
        <f>static_pve_stage!C2134</f>
        <v>当前波数 52/∞</v>
      </c>
      <c r="E2134" s="5">
        <f t="shared" si="182"/>
        <v>15002</v>
      </c>
      <c r="F2134" s="5">
        <v>0</v>
      </c>
      <c r="G2134" s="5">
        <f t="shared" si="183"/>
        <v>16004</v>
      </c>
      <c r="H2134" s="5">
        <f t="shared" si="187"/>
        <v>23</v>
      </c>
      <c r="I2134" s="5">
        <v>14001</v>
      </c>
      <c r="J2134">
        <f t="shared" si="184"/>
        <v>30500</v>
      </c>
      <c r="L2134" s="1" t="str">
        <f t="shared" si="185"/>
        <v>[{"bid":16004,"type":6,"num":23},{"bid":14001,"type":4,"num":30500}]</v>
      </c>
    </row>
    <row r="2135" spans="1:12" s="5" customFormat="1" x14ac:dyDescent="0.2">
      <c r="A2135" s="5">
        <f>static_pve_stage!A2135</f>
        <v>601063</v>
      </c>
      <c r="B2135" s="5">
        <f>static_pve_stage!B2135</f>
        <v>601064</v>
      </c>
      <c r="C2135" s="5" t="str">
        <f>static_pve_stage!C2135</f>
        <v>当前波数 53/∞</v>
      </c>
      <c r="E2135" s="5">
        <f t="shared" si="182"/>
        <v>15002</v>
      </c>
      <c r="F2135" s="5">
        <v>0</v>
      </c>
      <c r="G2135" s="5">
        <f t="shared" si="183"/>
        <v>16004</v>
      </c>
      <c r="H2135" s="5">
        <f t="shared" si="187"/>
        <v>23</v>
      </c>
      <c r="I2135" s="5">
        <v>14001</v>
      </c>
      <c r="J2135">
        <f t="shared" si="184"/>
        <v>31000</v>
      </c>
      <c r="L2135" s="1" t="str">
        <f t="shared" si="185"/>
        <v>[{"bid":16004,"type":6,"num":23},{"bid":14001,"type":4,"num":31000}]</v>
      </c>
    </row>
    <row r="2136" spans="1:12" s="5" customFormat="1" x14ac:dyDescent="0.2">
      <c r="A2136" s="5">
        <f>static_pve_stage!A2136</f>
        <v>601064</v>
      </c>
      <c r="B2136" s="5">
        <f>static_pve_stage!B2136</f>
        <v>601065</v>
      </c>
      <c r="C2136" s="5" t="str">
        <f>static_pve_stage!C2136</f>
        <v>当前波数 54/∞</v>
      </c>
      <c r="E2136" s="5">
        <f t="shared" si="182"/>
        <v>15002</v>
      </c>
      <c r="F2136" s="5">
        <v>0</v>
      </c>
      <c r="G2136" s="5">
        <f t="shared" si="183"/>
        <v>16004</v>
      </c>
      <c r="H2136" s="5">
        <f t="shared" si="187"/>
        <v>23</v>
      </c>
      <c r="I2136" s="5">
        <v>14001</v>
      </c>
      <c r="J2136">
        <f t="shared" si="184"/>
        <v>31500</v>
      </c>
      <c r="L2136" s="1" t="str">
        <f t="shared" si="185"/>
        <v>[{"bid":16004,"type":6,"num":23},{"bid":14001,"type":4,"num":31500}]</v>
      </c>
    </row>
    <row r="2137" spans="1:12" s="5" customFormat="1" x14ac:dyDescent="0.2">
      <c r="A2137" s="5">
        <f>static_pve_stage!A2137</f>
        <v>601065</v>
      </c>
      <c r="B2137" s="5">
        <f>static_pve_stage!B2137</f>
        <v>601066</v>
      </c>
      <c r="C2137" s="5" t="str">
        <f>static_pve_stage!C2137</f>
        <v>当前波数 55/∞\n下一波BOSS</v>
      </c>
      <c r="E2137" s="5">
        <f t="shared" si="182"/>
        <v>15002</v>
      </c>
      <c r="F2137" s="5">
        <v>0</v>
      </c>
      <c r="G2137" s="5">
        <f t="shared" si="183"/>
        <v>16004</v>
      </c>
      <c r="H2137" s="5">
        <f t="shared" si="187"/>
        <v>23</v>
      </c>
      <c r="I2137" s="5">
        <v>14001</v>
      </c>
      <c r="J2137">
        <f t="shared" si="184"/>
        <v>32000</v>
      </c>
      <c r="L2137" s="1" t="str">
        <f t="shared" si="185"/>
        <v>[{"bid":16004,"type":6,"num":23},{"bid":14001,"type":4,"num":32000}]</v>
      </c>
    </row>
    <row r="2138" spans="1:12" s="5" customFormat="1" x14ac:dyDescent="0.2">
      <c r="A2138" s="5">
        <f>static_pve_stage!A2138</f>
        <v>601066</v>
      </c>
      <c r="B2138" s="5">
        <f>static_pve_stage!B2138</f>
        <v>601067</v>
      </c>
      <c r="C2138" s="5" t="str">
        <f>static_pve_stage!C2138</f>
        <v>BOSS波\n需击杀所有怪物</v>
      </c>
      <c r="E2138" s="5">
        <f t="shared" si="182"/>
        <v>15002</v>
      </c>
      <c r="F2138" s="5">
        <v>0</v>
      </c>
      <c r="G2138" s="5">
        <f t="shared" si="183"/>
        <v>16004</v>
      </c>
      <c r="H2138" s="5">
        <f t="shared" si="187"/>
        <v>25</v>
      </c>
      <c r="I2138" s="5">
        <v>14001</v>
      </c>
      <c r="J2138">
        <f t="shared" si="184"/>
        <v>32500</v>
      </c>
      <c r="L2138" s="1" t="str">
        <f t="shared" si="185"/>
        <v>[{"bid":16004,"type":6,"num":25},{"bid":14001,"type":4,"num":32500}]</v>
      </c>
    </row>
    <row r="2139" spans="1:12" s="5" customFormat="1" x14ac:dyDescent="0.2">
      <c r="A2139" s="5">
        <f>static_pve_stage!A2139</f>
        <v>601067</v>
      </c>
      <c r="B2139" s="5">
        <f>static_pve_stage!B2139</f>
        <v>601068</v>
      </c>
      <c r="C2139" s="5" t="str">
        <f>static_pve_stage!C2139</f>
        <v>当前波数 56/∞</v>
      </c>
      <c r="E2139" s="5">
        <f t="shared" ref="E2139:E2202" si="188">E2138</f>
        <v>15002</v>
      </c>
      <c r="F2139" s="5">
        <v>0</v>
      </c>
      <c r="G2139" s="5">
        <f t="shared" ref="G2139:G2202" si="189">G2138</f>
        <v>16004</v>
      </c>
      <c r="H2139" s="5">
        <f t="shared" si="187"/>
        <v>25</v>
      </c>
      <c r="I2139" s="5">
        <v>14001</v>
      </c>
      <c r="J2139">
        <f t="shared" ref="J2139:J2202" si="190">J2138+500</f>
        <v>33000</v>
      </c>
      <c r="L2139" s="1" t="str">
        <f t="shared" si="185"/>
        <v>[{"bid":16004,"type":6,"num":25},{"bid":14001,"type":4,"num":33000}]</v>
      </c>
    </row>
    <row r="2140" spans="1:12" s="5" customFormat="1" x14ac:dyDescent="0.2">
      <c r="A2140" s="5">
        <f>static_pve_stage!A2140</f>
        <v>601068</v>
      </c>
      <c r="B2140" s="5">
        <f>static_pve_stage!B2140</f>
        <v>601069</v>
      </c>
      <c r="C2140" s="5" t="str">
        <f>static_pve_stage!C2140</f>
        <v>当前波数 57/∞</v>
      </c>
      <c r="E2140" s="5">
        <f t="shared" si="188"/>
        <v>15002</v>
      </c>
      <c r="F2140" s="5">
        <v>0</v>
      </c>
      <c r="G2140" s="5">
        <f t="shared" si="189"/>
        <v>16004</v>
      </c>
      <c r="H2140" s="5">
        <f t="shared" si="187"/>
        <v>25</v>
      </c>
      <c r="I2140" s="5">
        <v>14001</v>
      </c>
      <c r="J2140">
        <f t="shared" si="190"/>
        <v>33500</v>
      </c>
      <c r="L2140" s="1" t="str">
        <f t="shared" si="185"/>
        <v>[{"bid":16004,"type":6,"num":25},{"bid":14001,"type":4,"num":33500}]</v>
      </c>
    </row>
    <row r="2141" spans="1:12" s="5" customFormat="1" x14ac:dyDescent="0.2">
      <c r="A2141" s="5">
        <f>static_pve_stage!A2141</f>
        <v>601069</v>
      </c>
      <c r="B2141" s="5">
        <f>static_pve_stage!B2141</f>
        <v>601070</v>
      </c>
      <c r="C2141" s="5" t="str">
        <f>static_pve_stage!C2141</f>
        <v>当前波数 58/∞</v>
      </c>
      <c r="E2141" s="5">
        <f t="shared" si="188"/>
        <v>15002</v>
      </c>
      <c r="F2141" s="5">
        <v>0</v>
      </c>
      <c r="G2141" s="5">
        <f t="shared" si="189"/>
        <v>16004</v>
      </c>
      <c r="H2141" s="5">
        <f t="shared" si="187"/>
        <v>25</v>
      </c>
      <c r="I2141" s="5">
        <v>14001</v>
      </c>
      <c r="J2141">
        <f t="shared" si="190"/>
        <v>34000</v>
      </c>
      <c r="L2141" s="1" t="str">
        <f t="shared" ref="L2141:L2204" si="191">"["&amp;IF(F2141=0,"","{""bid"":"&amp;E2141&amp;",""type"":5,""num"":"&amp;F2141&amp;"},")&amp;IF(H2141=0,"","{""bid"":"&amp;G2141&amp;",""type"":6,""num"":"&amp;H2141&amp;"},")&amp;IF(J2141=0,"","{""bid"":"&amp;I2141&amp;",""type"":4,""num"":"&amp;J2141&amp;"}")&amp;"]"</f>
        <v>[{"bid":16004,"type":6,"num":25},{"bid":14001,"type":4,"num":34000}]</v>
      </c>
    </row>
    <row r="2142" spans="1:12" s="5" customFormat="1" x14ac:dyDescent="0.2">
      <c r="A2142" s="5">
        <f>static_pve_stage!A2142</f>
        <v>601070</v>
      </c>
      <c r="B2142" s="5">
        <f>static_pve_stage!B2142</f>
        <v>601071</v>
      </c>
      <c r="C2142" s="5" t="str">
        <f>static_pve_stage!C2142</f>
        <v>当前波数 59/∞</v>
      </c>
      <c r="E2142" s="5">
        <f t="shared" si="188"/>
        <v>15002</v>
      </c>
      <c r="F2142" s="5">
        <v>0</v>
      </c>
      <c r="G2142" s="5">
        <f t="shared" si="189"/>
        <v>16004</v>
      </c>
      <c r="H2142" s="5">
        <f t="shared" si="187"/>
        <v>25</v>
      </c>
      <c r="I2142" s="5">
        <v>14001</v>
      </c>
      <c r="J2142">
        <f t="shared" si="190"/>
        <v>34500</v>
      </c>
      <c r="L2142" s="1" t="str">
        <f t="shared" si="191"/>
        <v>[{"bid":16004,"type":6,"num":25},{"bid":14001,"type":4,"num":34500}]</v>
      </c>
    </row>
    <row r="2143" spans="1:12" s="5" customFormat="1" x14ac:dyDescent="0.2">
      <c r="A2143" s="5">
        <f>static_pve_stage!A2143</f>
        <v>601071</v>
      </c>
      <c r="B2143" s="5">
        <f>static_pve_stage!B2143</f>
        <v>601072</v>
      </c>
      <c r="C2143" s="5" t="str">
        <f>static_pve_stage!C2143</f>
        <v>当前波数 60/∞\n下一波BOSS</v>
      </c>
      <c r="E2143" s="5">
        <f t="shared" si="188"/>
        <v>15002</v>
      </c>
      <c r="F2143" s="5">
        <v>0</v>
      </c>
      <c r="G2143" s="5">
        <f t="shared" si="189"/>
        <v>16004</v>
      </c>
      <c r="H2143" s="5">
        <f t="shared" si="187"/>
        <v>27</v>
      </c>
      <c r="I2143" s="5">
        <v>14001</v>
      </c>
      <c r="J2143">
        <f t="shared" si="190"/>
        <v>35000</v>
      </c>
      <c r="L2143" s="1" t="str">
        <f t="shared" si="191"/>
        <v>[{"bid":16004,"type":6,"num":27},{"bid":14001,"type":4,"num":35000}]</v>
      </c>
    </row>
    <row r="2144" spans="1:12" s="5" customFormat="1" x14ac:dyDescent="0.2">
      <c r="A2144" s="5">
        <f>static_pve_stage!A2144</f>
        <v>601072</v>
      </c>
      <c r="B2144" s="5">
        <f>static_pve_stage!B2144</f>
        <v>601073</v>
      </c>
      <c r="C2144" s="5" t="str">
        <f>static_pve_stage!C2144</f>
        <v>BOSS波\n需击杀所有怪物</v>
      </c>
      <c r="E2144" s="5">
        <f t="shared" si="188"/>
        <v>15002</v>
      </c>
      <c r="F2144" s="5">
        <v>0</v>
      </c>
      <c r="G2144" s="5">
        <f t="shared" si="189"/>
        <v>16004</v>
      </c>
      <c r="H2144" s="5">
        <f t="shared" si="187"/>
        <v>27</v>
      </c>
      <c r="I2144" s="5">
        <v>14001</v>
      </c>
      <c r="J2144">
        <f t="shared" si="190"/>
        <v>35500</v>
      </c>
      <c r="L2144" s="1" t="str">
        <f t="shared" si="191"/>
        <v>[{"bid":16004,"type":6,"num":27},{"bid":14001,"type":4,"num":35500}]</v>
      </c>
    </row>
    <row r="2145" spans="1:12" s="5" customFormat="1" x14ac:dyDescent="0.2">
      <c r="A2145" s="5">
        <f>static_pve_stage!A2145</f>
        <v>601073</v>
      </c>
      <c r="B2145" s="5">
        <f>static_pve_stage!B2145</f>
        <v>601074</v>
      </c>
      <c r="C2145" s="5" t="str">
        <f>static_pve_stage!C2145</f>
        <v>当前波数 61/∞</v>
      </c>
      <c r="E2145" s="5">
        <f t="shared" si="188"/>
        <v>15002</v>
      </c>
      <c r="F2145" s="5">
        <v>0</v>
      </c>
      <c r="G2145" s="5">
        <f t="shared" si="189"/>
        <v>16004</v>
      </c>
      <c r="H2145" s="5">
        <f t="shared" si="187"/>
        <v>27</v>
      </c>
      <c r="I2145" s="5">
        <v>14001</v>
      </c>
      <c r="J2145">
        <f t="shared" si="190"/>
        <v>36000</v>
      </c>
      <c r="L2145" s="1" t="str">
        <f t="shared" si="191"/>
        <v>[{"bid":16004,"type":6,"num":27},{"bid":14001,"type":4,"num":36000}]</v>
      </c>
    </row>
    <row r="2146" spans="1:12" s="5" customFormat="1" x14ac:dyDescent="0.2">
      <c r="A2146" s="5">
        <f>static_pve_stage!A2146</f>
        <v>601074</v>
      </c>
      <c r="B2146" s="5">
        <f>static_pve_stage!B2146</f>
        <v>601075</v>
      </c>
      <c r="C2146" s="5" t="str">
        <f>static_pve_stage!C2146</f>
        <v>当前波数 62/∞</v>
      </c>
      <c r="E2146" s="5">
        <f t="shared" si="188"/>
        <v>15002</v>
      </c>
      <c r="F2146" s="5">
        <v>0</v>
      </c>
      <c r="G2146" s="5">
        <f t="shared" si="189"/>
        <v>16004</v>
      </c>
      <c r="H2146" s="5">
        <f t="shared" si="187"/>
        <v>27</v>
      </c>
      <c r="I2146" s="5">
        <v>14001</v>
      </c>
      <c r="J2146">
        <f t="shared" si="190"/>
        <v>36500</v>
      </c>
      <c r="L2146" s="1" t="str">
        <f t="shared" si="191"/>
        <v>[{"bid":16004,"type":6,"num":27},{"bid":14001,"type":4,"num":36500}]</v>
      </c>
    </row>
    <row r="2147" spans="1:12" s="5" customFormat="1" x14ac:dyDescent="0.2">
      <c r="A2147" s="5">
        <f>static_pve_stage!A2147</f>
        <v>601075</v>
      </c>
      <c r="B2147" s="5">
        <f>static_pve_stage!B2147</f>
        <v>601076</v>
      </c>
      <c r="C2147" s="5" t="str">
        <f>static_pve_stage!C2147</f>
        <v>当前波数 63/∞</v>
      </c>
      <c r="E2147" s="5">
        <f t="shared" si="188"/>
        <v>15002</v>
      </c>
      <c r="F2147" s="5">
        <v>0</v>
      </c>
      <c r="G2147" s="5">
        <f t="shared" si="189"/>
        <v>16004</v>
      </c>
      <c r="H2147" s="5">
        <f t="shared" si="187"/>
        <v>27</v>
      </c>
      <c r="I2147" s="5">
        <v>14001</v>
      </c>
      <c r="J2147">
        <f t="shared" si="190"/>
        <v>37000</v>
      </c>
      <c r="L2147" s="1" t="str">
        <f t="shared" si="191"/>
        <v>[{"bid":16004,"type":6,"num":27},{"bid":14001,"type":4,"num":37000}]</v>
      </c>
    </row>
    <row r="2148" spans="1:12" s="5" customFormat="1" x14ac:dyDescent="0.2">
      <c r="A2148" s="5">
        <f>static_pve_stage!A2148</f>
        <v>601076</v>
      </c>
      <c r="B2148" s="5">
        <f>static_pve_stage!B2148</f>
        <v>601077</v>
      </c>
      <c r="C2148" s="5" t="str">
        <f>static_pve_stage!C2148</f>
        <v>当前波数 64/∞</v>
      </c>
      <c r="E2148" s="5">
        <f t="shared" si="188"/>
        <v>15002</v>
      </c>
      <c r="F2148" s="5">
        <v>0</v>
      </c>
      <c r="G2148" s="5">
        <f t="shared" si="189"/>
        <v>16004</v>
      </c>
      <c r="H2148" s="5">
        <f t="shared" ref="H2148:H2211" si="192">H2143+2</f>
        <v>29</v>
      </c>
      <c r="I2148" s="5">
        <v>14001</v>
      </c>
      <c r="J2148">
        <f t="shared" si="190"/>
        <v>37500</v>
      </c>
      <c r="L2148" s="1" t="str">
        <f t="shared" si="191"/>
        <v>[{"bid":16004,"type":6,"num":29},{"bid":14001,"type":4,"num":37500}]</v>
      </c>
    </row>
    <row r="2149" spans="1:12" s="5" customFormat="1" x14ac:dyDescent="0.2">
      <c r="A2149" s="5">
        <f>static_pve_stage!A2149</f>
        <v>601077</v>
      </c>
      <c r="B2149" s="5">
        <f>static_pve_stage!B2149</f>
        <v>601078</v>
      </c>
      <c r="C2149" s="5" t="str">
        <f>static_pve_stage!C2149</f>
        <v>当前波数 65/∞\n下一波BOSS</v>
      </c>
      <c r="E2149" s="5">
        <f t="shared" si="188"/>
        <v>15002</v>
      </c>
      <c r="F2149" s="5">
        <v>0</v>
      </c>
      <c r="G2149" s="5">
        <f t="shared" si="189"/>
        <v>16004</v>
      </c>
      <c r="H2149" s="5">
        <f t="shared" si="192"/>
        <v>29</v>
      </c>
      <c r="I2149" s="5">
        <v>14001</v>
      </c>
      <c r="J2149">
        <f t="shared" si="190"/>
        <v>38000</v>
      </c>
      <c r="L2149" s="1" t="str">
        <f t="shared" si="191"/>
        <v>[{"bid":16004,"type":6,"num":29},{"bid":14001,"type":4,"num":38000}]</v>
      </c>
    </row>
    <row r="2150" spans="1:12" s="5" customFormat="1" x14ac:dyDescent="0.2">
      <c r="A2150" s="5">
        <f>static_pve_stage!A2150</f>
        <v>601078</v>
      </c>
      <c r="B2150" s="5">
        <f>static_pve_stage!B2150</f>
        <v>601079</v>
      </c>
      <c r="C2150" s="5" t="str">
        <f>static_pve_stage!C2150</f>
        <v>BOSS波\n需击杀所有怪物</v>
      </c>
      <c r="E2150" s="5">
        <f t="shared" si="188"/>
        <v>15002</v>
      </c>
      <c r="F2150" s="5">
        <v>0</v>
      </c>
      <c r="G2150" s="5">
        <f t="shared" si="189"/>
        <v>16004</v>
      </c>
      <c r="H2150" s="5">
        <f t="shared" si="192"/>
        <v>29</v>
      </c>
      <c r="I2150" s="5">
        <v>14001</v>
      </c>
      <c r="J2150">
        <f t="shared" si="190"/>
        <v>38500</v>
      </c>
      <c r="L2150" s="1" t="str">
        <f t="shared" si="191"/>
        <v>[{"bid":16004,"type":6,"num":29},{"bid":14001,"type":4,"num":38500}]</v>
      </c>
    </row>
    <row r="2151" spans="1:12" s="5" customFormat="1" x14ac:dyDescent="0.2">
      <c r="A2151" s="5">
        <f>static_pve_stage!A2151</f>
        <v>601079</v>
      </c>
      <c r="B2151" s="5">
        <f>static_pve_stage!B2151</f>
        <v>601080</v>
      </c>
      <c r="C2151" s="5" t="str">
        <f>static_pve_stage!C2151</f>
        <v>当前波数 66/∞</v>
      </c>
      <c r="E2151" s="5">
        <f t="shared" si="188"/>
        <v>15002</v>
      </c>
      <c r="F2151" s="5">
        <v>0</v>
      </c>
      <c r="G2151" s="5">
        <f t="shared" si="189"/>
        <v>16004</v>
      </c>
      <c r="H2151" s="5">
        <f t="shared" si="192"/>
        <v>29</v>
      </c>
      <c r="I2151" s="5">
        <v>14001</v>
      </c>
      <c r="J2151">
        <f t="shared" si="190"/>
        <v>39000</v>
      </c>
      <c r="L2151" s="1" t="str">
        <f t="shared" si="191"/>
        <v>[{"bid":16004,"type":6,"num":29},{"bid":14001,"type":4,"num":39000}]</v>
      </c>
    </row>
    <row r="2152" spans="1:12" s="5" customFormat="1" x14ac:dyDescent="0.2">
      <c r="A2152" s="5">
        <f>static_pve_stage!A2152</f>
        <v>601080</v>
      </c>
      <c r="B2152" s="5">
        <f>static_pve_stage!B2152</f>
        <v>601081</v>
      </c>
      <c r="C2152" s="5" t="str">
        <f>static_pve_stage!C2152</f>
        <v>当前波数 67/∞</v>
      </c>
      <c r="E2152" s="5">
        <f t="shared" si="188"/>
        <v>15002</v>
      </c>
      <c r="F2152" s="5">
        <v>0</v>
      </c>
      <c r="G2152" s="5">
        <f t="shared" si="189"/>
        <v>16004</v>
      </c>
      <c r="H2152" s="5">
        <f t="shared" si="192"/>
        <v>29</v>
      </c>
      <c r="I2152" s="5">
        <v>14001</v>
      </c>
      <c r="J2152">
        <f t="shared" si="190"/>
        <v>39500</v>
      </c>
      <c r="L2152" s="1" t="str">
        <f t="shared" si="191"/>
        <v>[{"bid":16004,"type":6,"num":29},{"bid":14001,"type":4,"num":39500}]</v>
      </c>
    </row>
    <row r="2153" spans="1:12" s="5" customFormat="1" x14ac:dyDescent="0.2">
      <c r="A2153" s="5">
        <f>static_pve_stage!A2153</f>
        <v>601081</v>
      </c>
      <c r="B2153" s="5">
        <f>static_pve_stage!B2153</f>
        <v>601082</v>
      </c>
      <c r="C2153" s="5" t="str">
        <f>static_pve_stage!C2153</f>
        <v>当前波数 68/∞</v>
      </c>
      <c r="E2153" s="5">
        <f t="shared" si="188"/>
        <v>15002</v>
      </c>
      <c r="F2153" s="5">
        <v>0</v>
      </c>
      <c r="G2153" s="5">
        <f t="shared" si="189"/>
        <v>16004</v>
      </c>
      <c r="H2153" s="5">
        <f t="shared" si="192"/>
        <v>31</v>
      </c>
      <c r="I2153" s="5">
        <v>14001</v>
      </c>
      <c r="J2153">
        <f t="shared" si="190"/>
        <v>40000</v>
      </c>
      <c r="L2153" s="1" t="str">
        <f t="shared" si="191"/>
        <v>[{"bid":16004,"type":6,"num":31},{"bid":14001,"type":4,"num":40000}]</v>
      </c>
    </row>
    <row r="2154" spans="1:12" s="5" customFormat="1" x14ac:dyDescent="0.2">
      <c r="A2154" s="5">
        <f>static_pve_stage!A2154</f>
        <v>601082</v>
      </c>
      <c r="B2154" s="5">
        <f>static_pve_stage!B2154</f>
        <v>601083</v>
      </c>
      <c r="C2154" s="5" t="str">
        <f>static_pve_stage!C2154</f>
        <v>当前波数 69/∞</v>
      </c>
      <c r="E2154" s="5">
        <f t="shared" si="188"/>
        <v>15002</v>
      </c>
      <c r="F2154" s="5">
        <v>0</v>
      </c>
      <c r="G2154" s="5">
        <f t="shared" si="189"/>
        <v>16004</v>
      </c>
      <c r="H2154" s="5">
        <f t="shared" si="192"/>
        <v>31</v>
      </c>
      <c r="I2154" s="5">
        <v>14001</v>
      </c>
      <c r="J2154">
        <f t="shared" si="190"/>
        <v>40500</v>
      </c>
      <c r="L2154" s="1" t="str">
        <f t="shared" si="191"/>
        <v>[{"bid":16004,"type":6,"num":31},{"bid":14001,"type":4,"num":40500}]</v>
      </c>
    </row>
    <row r="2155" spans="1:12" s="5" customFormat="1" x14ac:dyDescent="0.2">
      <c r="A2155" s="5">
        <f>static_pve_stage!A2155</f>
        <v>601083</v>
      </c>
      <c r="B2155" s="5">
        <f>static_pve_stage!B2155</f>
        <v>601084</v>
      </c>
      <c r="C2155" s="5" t="str">
        <f>static_pve_stage!C2155</f>
        <v>当前波数 70/∞\n下一波BOSS</v>
      </c>
      <c r="E2155" s="5">
        <f t="shared" si="188"/>
        <v>15002</v>
      </c>
      <c r="F2155" s="5">
        <v>0</v>
      </c>
      <c r="G2155" s="5">
        <f t="shared" si="189"/>
        <v>16004</v>
      </c>
      <c r="H2155" s="5">
        <f t="shared" si="192"/>
        <v>31</v>
      </c>
      <c r="I2155" s="5">
        <v>14001</v>
      </c>
      <c r="J2155">
        <f t="shared" si="190"/>
        <v>41000</v>
      </c>
      <c r="L2155" s="1" t="str">
        <f t="shared" si="191"/>
        <v>[{"bid":16004,"type":6,"num":31},{"bid":14001,"type":4,"num":41000}]</v>
      </c>
    </row>
    <row r="2156" spans="1:12" s="5" customFormat="1" x14ac:dyDescent="0.2">
      <c r="A2156" s="5">
        <f>static_pve_stage!A2156</f>
        <v>601084</v>
      </c>
      <c r="B2156" s="5">
        <f>static_pve_stage!B2156</f>
        <v>601085</v>
      </c>
      <c r="C2156" s="5" t="str">
        <f>static_pve_stage!C2156</f>
        <v>BOSS波\n需击杀所有怪物</v>
      </c>
      <c r="E2156" s="5">
        <f t="shared" si="188"/>
        <v>15002</v>
      </c>
      <c r="F2156" s="5">
        <v>0</v>
      </c>
      <c r="G2156" s="5">
        <f t="shared" si="189"/>
        <v>16004</v>
      </c>
      <c r="H2156" s="5">
        <f t="shared" si="192"/>
        <v>31</v>
      </c>
      <c r="I2156" s="5">
        <v>14001</v>
      </c>
      <c r="J2156">
        <f t="shared" si="190"/>
        <v>41500</v>
      </c>
      <c r="L2156" s="1" t="str">
        <f t="shared" si="191"/>
        <v>[{"bid":16004,"type":6,"num":31},{"bid":14001,"type":4,"num":41500}]</v>
      </c>
    </row>
    <row r="2157" spans="1:12" s="5" customFormat="1" x14ac:dyDescent="0.2">
      <c r="A2157" s="5">
        <f>static_pve_stage!A2157</f>
        <v>601085</v>
      </c>
      <c r="B2157" s="5">
        <f>static_pve_stage!B2157</f>
        <v>601086</v>
      </c>
      <c r="C2157" s="5" t="str">
        <f>static_pve_stage!C2157</f>
        <v>当前波数 71/∞</v>
      </c>
      <c r="E2157" s="5">
        <f t="shared" si="188"/>
        <v>15002</v>
      </c>
      <c r="F2157" s="5">
        <v>0</v>
      </c>
      <c r="G2157" s="5">
        <f t="shared" si="189"/>
        <v>16004</v>
      </c>
      <c r="H2157" s="5">
        <f t="shared" si="192"/>
        <v>31</v>
      </c>
      <c r="I2157" s="5">
        <v>14001</v>
      </c>
      <c r="J2157">
        <f t="shared" si="190"/>
        <v>42000</v>
      </c>
      <c r="L2157" s="1" t="str">
        <f t="shared" si="191"/>
        <v>[{"bid":16004,"type":6,"num":31},{"bid":14001,"type":4,"num":42000}]</v>
      </c>
    </row>
    <row r="2158" spans="1:12" s="5" customFormat="1" x14ac:dyDescent="0.2">
      <c r="A2158" s="5">
        <f>static_pve_stage!A2158</f>
        <v>601086</v>
      </c>
      <c r="B2158" s="5">
        <f>static_pve_stage!B2158</f>
        <v>601087</v>
      </c>
      <c r="C2158" s="5" t="str">
        <f>static_pve_stage!C2158</f>
        <v>当前波数 72/∞</v>
      </c>
      <c r="E2158" s="5">
        <f t="shared" si="188"/>
        <v>15002</v>
      </c>
      <c r="F2158" s="5">
        <v>0</v>
      </c>
      <c r="G2158" s="5">
        <f t="shared" si="189"/>
        <v>16004</v>
      </c>
      <c r="H2158" s="5">
        <f t="shared" si="192"/>
        <v>33</v>
      </c>
      <c r="I2158" s="5">
        <v>14001</v>
      </c>
      <c r="J2158">
        <f t="shared" si="190"/>
        <v>42500</v>
      </c>
      <c r="L2158" s="1" t="str">
        <f t="shared" si="191"/>
        <v>[{"bid":16004,"type":6,"num":33},{"bid":14001,"type":4,"num":42500}]</v>
      </c>
    </row>
    <row r="2159" spans="1:12" s="5" customFormat="1" x14ac:dyDescent="0.2">
      <c r="A2159" s="5">
        <f>static_pve_stage!A2159</f>
        <v>601087</v>
      </c>
      <c r="B2159" s="5">
        <f>static_pve_stage!B2159</f>
        <v>601088</v>
      </c>
      <c r="C2159" s="5" t="str">
        <f>static_pve_stage!C2159</f>
        <v>当前波数 73/∞</v>
      </c>
      <c r="E2159" s="5">
        <f t="shared" si="188"/>
        <v>15002</v>
      </c>
      <c r="F2159" s="5">
        <v>0</v>
      </c>
      <c r="G2159" s="5">
        <f t="shared" si="189"/>
        <v>16004</v>
      </c>
      <c r="H2159" s="5">
        <f t="shared" si="192"/>
        <v>33</v>
      </c>
      <c r="I2159" s="5">
        <v>14001</v>
      </c>
      <c r="J2159">
        <f t="shared" si="190"/>
        <v>43000</v>
      </c>
      <c r="L2159" s="1" t="str">
        <f t="shared" si="191"/>
        <v>[{"bid":16004,"type":6,"num":33},{"bid":14001,"type":4,"num":43000}]</v>
      </c>
    </row>
    <row r="2160" spans="1:12" s="5" customFormat="1" x14ac:dyDescent="0.2">
      <c r="A2160" s="5">
        <f>static_pve_stage!A2160</f>
        <v>601088</v>
      </c>
      <c r="B2160" s="5">
        <f>static_pve_stage!B2160</f>
        <v>601089</v>
      </c>
      <c r="C2160" s="5" t="str">
        <f>static_pve_stage!C2160</f>
        <v>当前波数 74/∞</v>
      </c>
      <c r="E2160" s="5">
        <f t="shared" si="188"/>
        <v>15002</v>
      </c>
      <c r="F2160" s="5">
        <v>0</v>
      </c>
      <c r="G2160" s="5">
        <f t="shared" si="189"/>
        <v>16004</v>
      </c>
      <c r="H2160" s="5">
        <f t="shared" si="192"/>
        <v>33</v>
      </c>
      <c r="I2160" s="5">
        <v>14001</v>
      </c>
      <c r="J2160">
        <f t="shared" si="190"/>
        <v>43500</v>
      </c>
      <c r="L2160" s="1" t="str">
        <f t="shared" si="191"/>
        <v>[{"bid":16004,"type":6,"num":33},{"bid":14001,"type":4,"num":43500}]</v>
      </c>
    </row>
    <row r="2161" spans="1:12" s="5" customFormat="1" x14ac:dyDescent="0.2">
      <c r="A2161" s="5">
        <f>static_pve_stage!A2161</f>
        <v>601089</v>
      </c>
      <c r="B2161" s="5">
        <f>static_pve_stage!B2161</f>
        <v>601090</v>
      </c>
      <c r="C2161" s="5" t="str">
        <f>static_pve_stage!C2161</f>
        <v>当前波数 75/∞\n下一波BOSS</v>
      </c>
      <c r="E2161" s="5">
        <f t="shared" si="188"/>
        <v>15002</v>
      </c>
      <c r="F2161" s="5">
        <v>0</v>
      </c>
      <c r="G2161" s="5">
        <f t="shared" si="189"/>
        <v>16004</v>
      </c>
      <c r="H2161" s="5">
        <f t="shared" si="192"/>
        <v>33</v>
      </c>
      <c r="I2161" s="5">
        <v>14001</v>
      </c>
      <c r="J2161">
        <f t="shared" si="190"/>
        <v>44000</v>
      </c>
      <c r="L2161" s="1" t="str">
        <f t="shared" si="191"/>
        <v>[{"bid":16004,"type":6,"num":33},{"bid":14001,"type":4,"num":44000}]</v>
      </c>
    </row>
    <row r="2162" spans="1:12" s="5" customFormat="1" x14ac:dyDescent="0.2">
      <c r="A2162" s="5">
        <f>static_pve_stage!A2162</f>
        <v>601090</v>
      </c>
      <c r="B2162" s="5">
        <f>static_pve_stage!B2162</f>
        <v>601091</v>
      </c>
      <c r="C2162" s="5" t="str">
        <f>static_pve_stage!C2162</f>
        <v>BOSS波\n需击杀所有怪物</v>
      </c>
      <c r="E2162" s="5">
        <f t="shared" si="188"/>
        <v>15002</v>
      </c>
      <c r="F2162" s="5">
        <v>0</v>
      </c>
      <c r="G2162" s="5">
        <f t="shared" si="189"/>
        <v>16004</v>
      </c>
      <c r="H2162" s="5">
        <f t="shared" si="192"/>
        <v>33</v>
      </c>
      <c r="I2162" s="5">
        <v>14001</v>
      </c>
      <c r="J2162">
        <f t="shared" si="190"/>
        <v>44500</v>
      </c>
      <c r="L2162" s="1" t="str">
        <f t="shared" si="191"/>
        <v>[{"bid":16004,"type":6,"num":33},{"bid":14001,"type":4,"num":44500}]</v>
      </c>
    </row>
    <row r="2163" spans="1:12" s="5" customFormat="1" x14ac:dyDescent="0.2">
      <c r="A2163" s="5">
        <f>static_pve_stage!A2163</f>
        <v>601091</v>
      </c>
      <c r="B2163" s="5">
        <f>static_pve_stage!B2163</f>
        <v>601092</v>
      </c>
      <c r="C2163" s="5" t="str">
        <f>static_pve_stage!C2163</f>
        <v>当前波数 76/∞</v>
      </c>
      <c r="E2163" s="5">
        <f t="shared" si="188"/>
        <v>15002</v>
      </c>
      <c r="F2163" s="5">
        <v>0</v>
      </c>
      <c r="G2163" s="5">
        <f t="shared" si="189"/>
        <v>16004</v>
      </c>
      <c r="H2163" s="5">
        <f t="shared" si="192"/>
        <v>35</v>
      </c>
      <c r="I2163" s="5">
        <v>14001</v>
      </c>
      <c r="J2163">
        <f t="shared" si="190"/>
        <v>45000</v>
      </c>
      <c r="L2163" s="1" t="str">
        <f t="shared" si="191"/>
        <v>[{"bid":16004,"type":6,"num":35},{"bid":14001,"type":4,"num":45000}]</v>
      </c>
    </row>
    <row r="2164" spans="1:12" s="5" customFormat="1" x14ac:dyDescent="0.2">
      <c r="A2164" s="5">
        <f>static_pve_stage!A2164</f>
        <v>601092</v>
      </c>
      <c r="B2164" s="5">
        <f>static_pve_stage!B2164</f>
        <v>601093</v>
      </c>
      <c r="C2164" s="5" t="str">
        <f>static_pve_stage!C2164</f>
        <v>当前波数 77/∞</v>
      </c>
      <c r="E2164" s="5">
        <f t="shared" si="188"/>
        <v>15002</v>
      </c>
      <c r="F2164" s="5">
        <v>0</v>
      </c>
      <c r="G2164" s="5">
        <f t="shared" si="189"/>
        <v>16004</v>
      </c>
      <c r="H2164" s="5">
        <f t="shared" si="192"/>
        <v>35</v>
      </c>
      <c r="I2164" s="5">
        <v>14001</v>
      </c>
      <c r="J2164">
        <f t="shared" si="190"/>
        <v>45500</v>
      </c>
      <c r="L2164" s="1" t="str">
        <f t="shared" si="191"/>
        <v>[{"bid":16004,"type":6,"num":35},{"bid":14001,"type":4,"num":45500}]</v>
      </c>
    </row>
    <row r="2165" spans="1:12" s="5" customFormat="1" x14ac:dyDescent="0.2">
      <c r="A2165" s="5">
        <f>static_pve_stage!A2165</f>
        <v>601093</v>
      </c>
      <c r="B2165" s="5">
        <f>static_pve_stage!B2165</f>
        <v>601094</v>
      </c>
      <c r="C2165" s="5" t="str">
        <f>static_pve_stage!C2165</f>
        <v>当前波数 78/∞</v>
      </c>
      <c r="E2165" s="5">
        <f t="shared" si="188"/>
        <v>15002</v>
      </c>
      <c r="F2165" s="5">
        <v>0</v>
      </c>
      <c r="G2165" s="5">
        <f t="shared" si="189"/>
        <v>16004</v>
      </c>
      <c r="H2165" s="5">
        <f t="shared" si="192"/>
        <v>35</v>
      </c>
      <c r="I2165" s="5">
        <v>14001</v>
      </c>
      <c r="J2165">
        <f t="shared" si="190"/>
        <v>46000</v>
      </c>
      <c r="L2165" s="1" t="str">
        <f t="shared" si="191"/>
        <v>[{"bid":16004,"type":6,"num":35},{"bid":14001,"type":4,"num":46000}]</v>
      </c>
    </row>
    <row r="2166" spans="1:12" s="5" customFormat="1" x14ac:dyDescent="0.2">
      <c r="A2166" s="5">
        <f>static_pve_stage!A2166</f>
        <v>601094</v>
      </c>
      <c r="B2166" s="5">
        <f>static_pve_stage!B2166</f>
        <v>601095</v>
      </c>
      <c r="C2166" s="5" t="str">
        <f>static_pve_stage!C2166</f>
        <v>当前波数 79/∞</v>
      </c>
      <c r="E2166" s="5">
        <f t="shared" si="188"/>
        <v>15002</v>
      </c>
      <c r="F2166" s="5">
        <v>0</v>
      </c>
      <c r="G2166" s="5">
        <f t="shared" si="189"/>
        <v>16004</v>
      </c>
      <c r="H2166" s="5">
        <f t="shared" si="192"/>
        <v>35</v>
      </c>
      <c r="I2166" s="5">
        <v>14001</v>
      </c>
      <c r="J2166">
        <f t="shared" si="190"/>
        <v>46500</v>
      </c>
      <c r="L2166" s="1" t="str">
        <f t="shared" si="191"/>
        <v>[{"bid":16004,"type":6,"num":35},{"bid":14001,"type":4,"num":46500}]</v>
      </c>
    </row>
    <row r="2167" spans="1:12" s="5" customFormat="1" x14ac:dyDescent="0.2">
      <c r="A2167" s="5">
        <f>static_pve_stage!A2167</f>
        <v>601095</v>
      </c>
      <c r="B2167" s="5">
        <f>static_pve_stage!B2167</f>
        <v>601096</v>
      </c>
      <c r="C2167" s="5" t="str">
        <f>static_pve_stage!C2167</f>
        <v>当前波数 80/∞\n下一波BOSS</v>
      </c>
      <c r="E2167" s="5">
        <f t="shared" si="188"/>
        <v>15002</v>
      </c>
      <c r="F2167" s="5">
        <v>0</v>
      </c>
      <c r="G2167" s="5">
        <f t="shared" si="189"/>
        <v>16004</v>
      </c>
      <c r="H2167" s="5">
        <f t="shared" si="192"/>
        <v>35</v>
      </c>
      <c r="I2167" s="5">
        <v>14001</v>
      </c>
      <c r="J2167">
        <f t="shared" si="190"/>
        <v>47000</v>
      </c>
      <c r="L2167" s="1" t="str">
        <f t="shared" si="191"/>
        <v>[{"bid":16004,"type":6,"num":35},{"bid":14001,"type":4,"num":47000}]</v>
      </c>
    </row>
    <row r="2168" spans="1:12" s="5" customFormat="1" x14ac:dyDescent="0.2">
      <c r="A2168" s="5">
        <f>static_pve_stage!A2168</f>
        <v>601096</v>
      </c>
      <c r="B2168" s="5">
        <f>static_pve_stage!B2168</f>
        <v>601097</v>
      </c>
      <c r="C2168" s="5" t="str">
        <f>static_pve_stage!C2168</f>
        <v>BOSS波\n需击杀所有怪物</v>
      </c>
      <c r="E2168" s="5">
        <f t="shared" si="188"/>
        <v>15002</v>
      </c>
      <c r="F2168" s="5">
        <v>0</v>
      </c>
      <c r="G2168" s="5">
        <f t="shared" si="189"/>
        <v>16004</v>
      </c>
      <c r="H2168" s="5">
        <f t="shared" si="192"/>
        <v>37</v>
      </c>
      <c r="I2168" s="5">
        <v>14001</v>
      </c>
      <c r="J2168">
        <f t="shared" si="190"/>
        <v>47500</v>
      </c>
      <c r="L2168" s="1" t="str">
        <f t="shared" si="191"/>
        <v>[{"bid":16004,"type":6,"num":37},{"bid":14001,"type":4,"num":47500}]</v>
      </c>
    </row>
    <row r="2169" spans="1:12" s="5" customFormat="1" x14ac:dyDescent="0.2">
      <c r="A2169" s="5">
        <f>static_pve_stage!A2169</f>
        <v>601097</v>
      </c>
      <c r="B2169" s="5">
        <f>static_pve_stage!B2169</f>
        <v>601098</v>
      </c>
      <c r="C2169" s="5" t="str">
        <f>static_pve_stage!C2169</f>
        <v>当前波数 81/∞</v>
      </c>
      <c r="E2169" s="5">
        <f t="shared" si="188"/>
        <v>15002</v>
      </c>
      <c r="F2169" s="5">
        <v>0</v>
      </c>
      <c r="G2169" s="5">
        <f t="shared" si="189"/>
        <v>16004</v>
      </c>
      <c r="H2169" s="5">
        <f t="shared" si="192"/>
        <v>37</v>
      </c>
      <c r="I2169" s="5">
        <v>14001</v>
      </c>
      <c r="J2169">
        <f t="shared" si="190"/>
        <v>48000</v>
      </c>
      <c r="L2169" s="1" t="str">
        <f t="shared" si="191"/>
        <v>[{"bid":16004,"type":6,"num":37},{"bid":14001,"type":4,"num":48000}]</v>
      </c>
    </row>
    <row r="2170" spans="1:12" s="5" customFormat="1" x14ac:dyDescent="0.2">
      <c r="A2170" s="5">
        <f>static_pve_stage!A2170</f>
        <v>601098</v>
      </c>
      <c r="B2170" s="5">
        <f>static_pve_stage!B2170</f>
        <v>601099</v>
      </c>
      <c r="C2170" s="5" t="str">
        <f>static_pve_stage!C2170</f>
        <v>当前波数 82/∞</v>
      </c>
      <c r="E2170" s="5">
        <f t="shared" si="188"/>
        <v>15002</v>
      </c>
      <c r="F2170" s="5">
        <v>0</v>
      </c>
      <c r="G2170" s="5">
        <f t="shared" si="189"/>
        <v>16004</v>
      </c>
      <c r="H2170" s="5">
        <f t="shared" si="192"/>
        <v>37</v>
      </c>
      <c r="I2170" s="5">
        <v>14001</v>
      </c>
      <c r="J2170">
        <f t="shared" si="190"/>
        <v>48500</v>
      </c>
      <c r="L2170" s="1" t="str">
        <f t="shared" si="191"/>
        <v>[{"bid":16004,"type":6,"num":37},{"bid":14001,"type":4,"num":48500}]</v>
      </c>
    </row>
    <row r="2171" spans="1:12" s="5" customFormat="1" x14ac:dyDescent="0.2">
      <c r="A2171" s="5">
        <f>static_pve_stage!A2171</f>
        <v>601099</v>
      </c>
      <c r="B2171" s="5">
        <f>static_pve_stage!B2171</f>
        <v>601100</v>
      </c>
      <c r="C2171" s="5" t="str">
        <f>static_pve_stage!C2171</f>
        <v>当前波数 83/∞</v>
      </c>
      <c r="E2171" s="5">
        <f t="shared" si="188"/>
        <v>15002</v>
      </c>
      <c r="F2171" s="5">
        <v>0</v>
      </c>
      <c r="G2171" s="5">
        <f t="shared" si="189"/>
        <v>16004</v>
      </c>
      <c r="H2171" s="5">
        <f t="shared" si="192"/>
        <v>37</v>
      </c>
      <c r="I2171" s="5">
        <v>14001</v>
      </c>
      <c r="J2171">
        <f t="shared" si="190"/>
        <v>49000</v>
      </c>
      <c r="L2171" s="1" t="str">
        <f t="shared" si="191"/>
        <v>[{"bid":16004,"type":6,"num":37},{"bid":14001,"type":4,"num":49000}]</v>
      </c>
    </row>
    <row r="2172" spans="1:12" s="5" customFormat="1" x14ac:dyDescent="0.2">
      <c r="A2172" s="5">
        <f>static_pve_stage!A2172</f>
        <v>601100</v>
      </c>
      <c r="B2172" s="5">
        <f>static_pve_stage!B2172</f>
        <v>601101</v>
      </c>
      <c r="C2172" s="5" t="str">
        <f>static_pve_stage!C2172</f>
        <v>当前波数 84/∞</v>
      </c>
      <c r="E2172" s="5">
        <f t="shared" si="188"/>
        <v>15002</v>
      </c>
      <c r="F2172" s="5">
        <v>0</v>
      </c>
      <c r="G2172" s="5">
        <f t="shared" si="189"/>
        <v>16004</v>
      </c>
      <c r="H2172" s="5">
        <f t="shared" si="192"/>
        <v>37</v>
      </c>
      <c r="I2172" s="5">
        <v>14001</v>
      </c>
      <c r="J2172">
        <f t="shared" si="190"/>
        <v>49500</v>
      </c>
      <c r="L2172" s="1" t="str">
        <f t="shared" si="191"/>
        <v>[{"bid":16004,"type":6,"num":37},{"bid":14001,"type":4,"num":49500}]</v>
      </c>
    </row>
    <row r="2173" spans="1:12" s="5" customFormat="1" x14ac:dyDescent="0.2">
      <c r="A2173" s="5">
        <f>static_pve_stage!A2173</f>
        <v>601101</v>
      </c>
      <c r="B2173" s="5">
        <f>static_pve_stage!B2173</f>
        <v>601102</v>
      </c>
      <c r="C2173" s="5" t="str">
        <f>static_pve_stage!C2173</f>
        <v>当前波数 85/∞\n下一波BOSS</v>
      </c>
      <c r="E2173" s="5">
        <f t="shared" si="188"/>
        <v>15002</v>
      </c>
      <c r="F2173" s="5">
        <v>0</v>
      </c>
      <c r="G2173" s="5">
        <f t="shared" si="189"/>
        <v>16004</v>
      </c>
      <c r="H2173" s="5">
        <f t="shared" si="192"/>
        <v>39</v>
      </c>
      <c r="I2173" s="5">
        <v>14001</v>
      </c>
      <c r="J2173">
        <f t="shared" si="190"/>
        <v>50000</v>
      </c>
      <c r="L2173" s="1" t="str">
        <f t="shared" si="191"/>
        <v>[{"bid":16004,"type":6,"num":39},{"bid":14001,"type":4,"num":50000}]</v>
      </c>
    </row>
    <row r="2174" spans="1:12" s="5" customFormat="1" x14ac:dyDescent="0.2">
      <c r="A2174" s="5">
        <f>static_pve_stage!A2174</f>
        <v>601102</v>
      </c>
      <c r="B2174" s="5">
        <f>static_pve_stage!B2174</f>
        <v>601103</v>
      </c>
      <c r="C2174" s="5" t="str">
        <f>static_pve_stage!C2174</f>
        <v>BOSS波\n需击杀所有怪物</v>
      </c>
      <c r="E2174" s="5">
        <f t="shared" si="188"/>
        <v>15002</v>
      </c>
      <c r="F2174" s="5">
        <v>0</v>
      </c>
      <c r="G2174" s="5">
        <f t="shared" si="189"/>
        <v>16004</v>
      </c>
      <c r="H2174" s="5">
        <f t="shared" si="192"/>
        <v>39</v>
      </c>
      <c r="I2174" s="5">
        <v>14001</v>
      </c>
      <c r="J2174">
        <f t="shared" si="190"/>
        <v>50500</v>
      </c>
      <c r="L2174" s="1" t="str">
        <f t="shared" si="191"/>
        <v>[{"bid":16004,"type":6,"num":39},{"bid":14001,"type":4,"num":50500}]</v>
      </c>
    </row>
    <row r="2175" spans="1:12" s="5" customFormat="1" x14ac:dyDescent="0.2">
      <c r="A2175" s="5">
        <f>static_pve_stage!A2175</f>
        <v>601103</v>
      </c>
      <c r="B2175" s="5">
        <f>static_pve_stage!B2175</f>
        <v>601104</v>
      </c>
      <c r="C2175" s="5" t="str">
        <f>static_pve_stage!C2175</f>
        <v>当前波数 86/∞</v>
      </c>
      <c r="E2175" s="5">
        <f t="shared" si="188"/>
        <v>15002</v>
      </c>
      <c r="F2175" s="5">
        <v>0</v>
      </c>
      <c r="G2175" s="5">
        <f t="shared" si="189"/>
        <v>16004</v>
      </c>
      <c r="H2175" s="5">
        <f t="shared" si="192"/>
        <v>39</v>
      </c>
      <c r="I2175" s="5">
        <v>14001</v>
      </c>
      <c r="J2175">
        <f t="shared" si="190"/>
        <v>51000</v>
      </c>
      <c r="L2175" s="1" t="str">
        <f t="shared" si="191"/>
        <v>[{"bid":16004,"type":6,"num":39},{"bid":14001,"type":4,"num":51000}]</v>
      </c>
    </row>
    <row r="2176" spans="1:12" s="5" customFormat="1" x14ac:dyDescent="0.2">
      <c r="A2176" s="5">
        <f>static_pve_stage!A2176</f>
        <v>601104</v>
      </c>
      <c r="B2176" s="5">
        <f>static_pve_stage!B2176</f>
        <v>601105</v>
      </c>
      <c r="C2176" s="5" t="str">
        <f>static_pve_stage!C2176</f>
        <v>当前波数 87/∞</v>
      </c>
      <c r="E2176" s="5">
        <f t="shared" si="188"/>
        <v>15002</v>
      </c>
      <c r="F2176" s="5">
        <v>0</v>
      </c>
      <c r="G2176" s="5">
        <f t="shared" si="189"/>
        <v>16004</v>
      </c>
      <c r="H2176" s="5">
        <f t="shared" si="192"/>
        <v>39</v>
      </c>
      <c r="I2176" s="5">
        <v>14001</v>
      </c>
      <c r="J2176">
        <f t="shared" si="190"/>
        <v>51500</v>
      </c>
      <c r="L2176" s="1" t="str">
        <f t="shared" si="191"/>
        <v>[{"bid":16004,"type":6,"num":39},{"bid":14001,"type":4,"num":51500}]</v>
      </c>
    </row>
    <row r="2177" spans="1:12" s="5" customFormat="1" x14ac:dyDescent="0.2">
      <c r="A2177" s="5">
        <f>static_pve_stage!A2177</f>
        <v>601105</v>
      </c>
      <c r="B2177" s="5">
        <f>static_pve_stage!B2177</f>
        <v>601106</v>
      </c>
      <c r="C2177" s="5" t="str">
        <f>static_pve_stage!C2177</f>
        <v>当前波数 88/∞</v>
      </c>
      <c r="E2177" s="5">
        <f t="shared" si="188"/>
        <v>15002</v>
      </c>
      <c r="F2177" s="5">
        <v>0</v>
      </c>
      <c r="G2177" s="5">
        <f t="shared" si="189"/>
        <v>16004</v>
      </c>
      <c r="H2177" s="5">
        <f t="shared" si="192"/>
        <v>39</v>
      </c>
      <c r="I2177" s="5">
        <v>14001</v>
      </c>
      <c r="J2177">
        <f t="shared" si="190"/>
        <v>52000</v>
      </c>
      <c r="L2177" s="1" t="str">
        <f t="shared" si="191"/>
        <v>[{"bid":16004,"type":6,"num":39},{"bid":14001,"type":4,"num":52000}]</v>
      </c>
    </row>
    <row r="2178" spans="1:12" s="5" customFormat="1" x14ac:dyDescent="0.2">
      <c r="A2178" s="5">
        <f>static_pve_stage!A2178</f>
        <v>601106</v>
      </c>
      <c r="B2178" s="5">
        <f>static_pve_stage!B2178</f>
        <v>601107</v>
      </c>
      <c r="C2178" s="5" t="str">
        <f>static_pve_stage!C2178</f>
        <v>当前波数 89/∞</v>
      </c>
      <c r="E2178" s="5">
        <f t="shared" si="188"/>
        <v>15002</v>
      </c>
      <c r="F2178" s="5">
        <v>0</v>
      </c>
      <c r="G2178" s="5">
        <f t="shared" si="189"/>
        <v>16004</v>
      </c>
      <c r="H2178" s="5">
        <f t="shared" si="192"/>
        <v>41</v>
      </c>
      <c r="I2178" s="5">
        <v>14001</v>
      </c>
      <c r="J2178">
        <f t="shared" si="190"/>
        <v>52500</v>
      </c>
      <c r="L2178" s="1" t="str">
        <f t="shared" si="191"/>
        <v>[{"bid":16004,"type":6,"num":41},{"bid":14001,"type":4,"num":52500}]</v>
      </c>
    </row>
    <row r="2179" spans="1:12" s="5" customFormat="1" x14ac:dyDescent="0.2">
      <c r="A2179" s="5">
        <f>static_pve_stage!A2179</f>
        <v>601107</v>
      </c>
      <c r="B2179" s="5">
        <f>static_pve_stage!B2179</f>
        <v>601108</v>
      </c>
      <c r="C2179" s="5" t="str">
        <f>static_pve_stage!C2179</f>
        <v>当前波数 90/∞\n下一波BOSS</v>
      </c>
      <c r="E2179" s="5">
        <f t="shared" si="188"/>
        <v>15002</v>
      </c>
      <c r="F2179" s="5">
        <v>0</v>
      </c>
      <c r="G2179" s="5">
        <f t="shared" si="189"/>
        <v>16004</v>
      </c>
      <c r="H2179" s="5">
        <f t="shared" si="192"/>
        <v>41</v>
      </c>
      <c r="I2179" s="5">
        <v>14001</v>
      </c>
      <c r="J2179">
        <f t="shared" si="190"/>
        <v>53000</v>
      </c>
      <c r="L2179" s="1" t="str">
        <f t="shared" si="191"/>
        <v>[{"bid":16004,"type":6,"num":41},{"bid":14001,"type":4,"num":53000}]</v>
      </c>
    </row>
    <row r="2180" spans="1:12" s="5" customFormat="1" x14ac:dyDescent="0.2">
      <c r="A2180" s="5">
        <f>static_pve_stage!A2180</f>
        <v>601108</v>
      </c>
      <c r="B2180" s="5">
        <f>static_pve_stage!B2180</f>
        <v>601109</v>
      </c>
      <c r="C2180" s="5" t="str">
        <f>static_pve_stage!C2180</f>
        <v>BOSS波\n需击杀所有怪物</v>
      </c>
      <c r="E2180" s="5">
        <f t="shared" si="188"/>
        <v>15002</v>
      </c>
      <c r="F2180" s="5">
        <v>0</v>
      </c>
      <c r="G2180" s="5">
        <f t="shared" si="189"/>
        <v>16004</v>
      </c>
      <c r="H2180" s="5">
        <f t="shared" si="192"/>
        <v>41</v>
      </c>
      <c r="I2180" s="5">
        <v>14001</v>
      </c>
      <c r="J2180">
        <f t="shared" si="190"/>
        <v>53500</v>
      </c>
      <c r="L2180" s="1" t="str">
        <f t="shared" si="191"/>
        <v>[{"bid":16004,"type":6,"num":41},{"bid":14001,"type":4,"num":53500}]</v>
      </c>
    </row>
    <row r="2181" spans="1:12" s="5" customFormat="1" x14ac:dyDescent="0.2">
      <c r="A2181" s="5">
        <f>static_pve_stage!A2181</f>
        <v>601109</v>
      </c>
      <c r="B2181" s="5">
        <f>static_pve_stage!B2181</f>
        <v>601110</v>
      </c>
      <c r="C2181" s="5" t="str">
        <f>static_pve_stage!C2181</f>
        <v>当前波数 91/∞</v>
      </c>
      <c r="E2181" s="5">
        <f t="shared" si="188"/>
        <v>15002</v>
      </c>
      <c r="F2181" s="5">
        <v>0</v>
      </c>
      <c r="G2181" s="5">
        <f t="shared" si="189"/>
        <v>16004</v>
      </c>
      <c r="H2181" s="5">
        <f t="shared" si="192"/>
        <v>41</v>
      </c>
      <c r="I2181" s="5">
        <v>14001</v>
      </c>
      <c r="J2181">
        <f t="shared" si="190"/>
        <v>54000</v>
      </c>
      <c r="L2181" s="1" t="str">
        <f t="shared" si="191"/>
        <v>[{"bid":16004,"type":6,"num":41},{"bid":14001,"type":4,"num":54000}]</v>
      </c>
    </row>
    <row r="2182" spans="1:12" s="5" customFormat="1" x14ac:dyDescent="0.2">
      <c r="A2182" s="5">
        <f>static_pve_stage!A2182</f>
        <v>601110</v>
      </c>
      <c r="B2182" s="5">
        <f>static_pve_stage!B2182</f>
        <v>601111</v>
      </c>
      <c r="C2182" s="5" t="str">
        <f>static_pve_stage!C2182</f>
        <v>当前波数 92/∞</v>
      </c>
      <c r="E2182" s="5">
        <f t="shared" si="188"/>
        <v>15002</v>
      </c>
      <c r="F2182" s="5">
        <v>0</v>
      </c>
      <c r="G2182" s="5">
        <f t="shared" si="189"/>
        <v>16004</v>
      </c>
      <c r="H2182" s="5">
        <f t="shared" si="192"/>
        <v>41</v>
      </c>
      <c r="I2182" s="5">
        <v>14001</v>
      </c>
      <c r="J2182">
        <f t="shared" si="190"/>
        <v>54500</v>
      </c>
      <c r="L2182" s="1" t="str">
        <f t="shared" si="191"/>
        <v>[{"bid":16004,"type":6,"num":41},{"bid":14001,"type":4,"num":54500}]</v>
      </c>
    </row>
    <row r="2183" spans="1:12" s="5" customFormat="1" x14ac:dyDescent="0.2">
      <c r="A2183" s="5">
        <f>static_pve_stage!A2183</f>
        <v>601111</v>
      </c>
      <c r="B2183" s="5">
        <f>static_pve_stage!B2183</f>
        <v>601112</v>
      </c>
      <c r="C2183" s="5" t="str">
        <f>static_pve_stage!C2183</f>
        <v>当前波数 93/∞</v>
      </c>
      <c r="E2183" s="5">
        <f t="shared" si="188"/>
        <v>15002</v>
      </c>
      <c r="F2183" s="5">
        <v>0</v>
      </c>
      <c r="G2183" s="5">
        <f t="shared" si="189"/>
        <v>16004</v>
      </c>
      <c r="H2183" s="5">
        <f t="shared" si="192"/>
        <v>43</v>
      </c>
      <c r="I2183" s="5">
        <v>14001</v>
      </c>
      <c r="J2183">
        <f t="shared" si="190"/>
        <v>55000</v>
      </c>
      <c r="L2183" s="1" t="str">
        <f t="shared" si="191"/>
        <v>[{"bid":16004,"type":6,"num":43},{"bid":14001,"type":4,"num":55000}]</v>
      </c>
    </row>
    <row r="2184" spans="1:12" s="5" customFormat="1" x14ac:dyDescent="0.2">
      <c r="A2184" s="5">
        <f>static_pve_stage!A2184</f>
        <v>601112</v>
      </c>
      <c r="B2184" s="5">
        <f>static_pve_stage!B2184</f>
        <v>601113</v>
      </c>
      <c r="C2184" s="5" t="str">
        <f>static_pve_stage!C2184</f>
        <v>当前波数 94/∞</v>
      </c>
      <c r="E2184" s="5">
        <f t="shared" si="188"/>
        <v>15002</v>
      </c>
      <c r="F2184" s="5">
        <v>0</v>
      </c>
      <c r="G2184" s="5">
        <f t="shared" si="189"/>
        <v>16004</v>
      </c>
      <c r="H2184" s="5">
        <f t="shared" si="192"/>
        <v>43</v>
      </c>
      <c r="I2184" s="5">
        <v>14001</v>
      </c>
      <c r="J2184">
        <f t="shared" si="190"/>
        <v>55500</v>
      </c>
      <c r="L2184" s="1" t="str">
        <f t="shared" si="191"/>
        <v>[{"bid":16004,"type":6,"num":43},{"bid":14001,"type":4,"num":55500}]</v>
      </c>
    </row>
    <row r="2185" spans="1:12" s="5" customFormat="1" x14ac:dyDescent="0.2">
      <c r="A2185" s="5">
        <f>static_pve_stage!A2185</f>
        <v>601113</v>
      </c>
      <c r="B2185" s="5">
        <f>static_pve_stage!B2185</f>
        <v>601114</v>
      </c>
      <c r="C2185" s="5" t="str">
        <f>static_pve_stage!C2185</f>
        <v>当前波数 95/∞\n下一波BOSS</v>
      </c>
      <c r="E2185" s="5">
        <f t="shared" si="188"/>
        <v>15002</v>
      </c>
      <c r="F2185" s="5">
        <v>0</v>
      </c>
      <c r="G2185" s="5">
        <f t="shared" si="189"/>
        <v>16004</v>
      </c>
      <c r="H2185" s="5">
        <f t="shared" si="192"/>
        <v>43</v>
      </c>
      <c r="I2185" s="5">
        <v>14001</v>
      </c>
      <c r="J2185">
        <f t="shared" si="190"/>
        <v>56000</v>
      </c>
      <c r="L2185" s="1" t="str">
        <f t="shared" si="191"/>
        <v>[{"bid":16004,"type":6,"num":43},{"bid":14001,"type":4,"num":56000}]</v>
      </c>
    </row>
    <row r="2186" spans="1:12" s="5" customFormat="1" x14ac:dyDescent="0.2">
      <c r="A2186" s="5">
        <f>static_pve_stage!A2186</f>
        <v>601114</v>
      </c>
      <c r="B2186" s="5">
        <f>static_pve_stage!B2186</f>
        <v>601115</v>
      </c>
      <c r="C2186" s="5" t="str">
        <f>static_pve_stage!C2186</f>
        <v>BOSS波\n需击杀所有怪物</v>
      </c>
      <c r="E2186" s="5">
        <f t="shared" si="188"/>
        <v>15002</v>
      </c>
      <c r="F2186" s="5">
        <v>0</v>
      </c>
      <c r="G2186" s="5">
        <f t="shared" si="189"/>
        <v>16004</v>
      </c>
      <c r="H2186" s="5">
        <f t="shared" si="192"/>
        <v>43</v>
      </c>
      <c r="I2186" s="5">
        <v>14001</v>
      </c>
      <c r="J2186">
        <f t="shared" si="190"/>
        <v>56500</v>
      </c>
      <c r="L2186" s="1" t="str">
        <f t="shared" si="191"/>
        <v>[{"bid":16004,"type":6,"num":43},{"bid":14001,"type":4,"num":56500}]</v>
      </c>
    </row>
    <row r="2187" spans="1:12" s="5" customFormat="1" x14ac:dyDescent="0.2">
      <c r="A2187" s="5">
        <f>static_pve_stage!A2187</f>
        <v>601115</v>
      </c>
      <c r="B2187" s="5">
        <f>static_pve_stage!B2187</f>
        <v>601116</v>
      </c>
      <c r="C2187" s="5" t="str">
        <f>static_pve_stage!C2187</f>
        <v>当前波数 96/∞</v>
      </c>
      <c r="E2187" s="5">
        <f t="shared" si="188"/>
        <v>15002</v>
      </c>
      <c r="F2187" s="5">
        <v>0</v>
      </c>
      <c r="G2187" s="5">
        <f t="shared" si="189"/>
        <v>16004</v>
      </c>
      <c r="H2187" s="5">
        <f t="shared" si="192"/>
        <v>43</v>
      </c>
      <c r="I2187" s="5">
        <v>14001</v>
      </c>
      <c r="J2187">
        <f t="shared" si="190"/>
        <v>57000</v>
      </c>
      <c r="L2187" s="1" t="str">
        <f t="shared" si="191"/>
        <v>[{"bid":16004,"type":6,"num":43},{"bid":14001,"type":4,"num":57000}]</v>
      </c>
    </row>
    <row r="2188" spans="1:12" s="5" customFormat="1" x14ac:dyDescent="0.2">
      <c r="A2188" s="5">
        <f>static_pve_stage!A2188</f>
        <v>601116</v>
      </c>
      <c r="B2188" s="5">
        <f>static_pve_stage!B2188</f>
        <v>601117</v>
      </c>
      <c r="C2188" s="5" t="str">
        <f>static_pve_stage!C2188</f>
        <v>当前波数 97/∞</v>
      </c>
      <c r="E2188" s="5">
        <f t="shared" si="188"/>
        <v>15002</v>
      </c>
      <c r="F2188" s="5">
        <v>0</v>
      </c>
      <c r="G2188" s="5">
        <f t="shared" si="189"/>
        <v>16004</v>
      </c>
      <c r="H2188" s="5">
        <f t="shared" si="192"/>
        <v>45</v>
      </c>
      <c r="I2188" s="5">
        <v>14001</v>
      </c>
      <c r="J2188">
        <f t="shared" si="190"/>
        <v>57500</v>
      </c>
      <c r="L2188" s="1" t="str">
        <f t="shared" si="191"/>
        <v>[{"bid":16004,"type":6,"num":45},{"bid":14001,"type":4,"num":57500}]</v>
      </c>
    </row>
    <row r="2189" spans="1:12" s="5" customFormat="1" x14ac:dyDescent="0.2">
      <c r="A2189" s="5">
        <f>static_pve_stage!A2189</f>
        <v>601117</v>
      </c>
      <c r="B2189" s="5">
        <f>static_pve_stage!B2189</f>
        <v>601118</v>
      </c>
      <c r="C2189" s="5" t="str">
        <f>static_pve_stage!C2189</f>
        <v>当前波数 98/∞</v>
      </c>
      <c r="E2189" s="5">
        <f t="shared" si="188"/>
        <v>15002</v>
      </c>
      <c r="F2189" s="5">
        <v>0</v>
      </c>
      <c r="G2189" s="5">
        <f t="shared" si="189"/>
        <v>16004</v>
      </c>
      <c r="H2189" s="5">
        <f t="shared" si="192"/>
        <v>45</v>
      </c>
      <c r="I2189" s="5">
        <v>14001</v>
      </c>
      <c r="J2189">
        <f t="shared" si="190"/>
        <v>58000</v>
      </c>
      <c r="L2189" s="1" t="str">
        <f t="shared" si="191"/>
        <v>[{"bid":16004,"type":6,"num":45},{"bid":14001,"type":4,"num":58000}]</v>
      </c>
    </row>
    <row r="2190" spans="1:12" s="5" customFormat="1" x14ac:dyDescent="0.2">
      <c r="A2190" s="5">
        <f>static_pve_stage!A2190</f>
        <v>601118</v>
      </c>
      <c r="B2190" s="5">
        <f>static_pve_stage!B2190</f>
        <v>601119</v>
      </c>
      <c r="C2190" s="5" t="str">
        <f>static_pve_stage!C2190</f>
        <v>当前波数 99/∞</v>
      </c>
      <c r="E2190" s="5">
        <f t="shared" si="188"/>
        <v>15002</v>
      </c>
      <c r="F2190" s="5">
        <v>0</v>
      </c>
      <c r="G2190" s="5">
        <f t="shared" si="189"/>
        <v>16004</v>
      </c>
      <c r="H2190" s="5">
        <f t="shared" si="192"/>
        <v>45</v>
      </c>
      <c r="I2190" s="5">
        <v>14001</v>
      </c>
      <c r="J2190">
        <f t="shared" si="190"/>
        <v>58500</v>
      </c>
      <c r="L2190" s="1" t="str">
        <f t="shared" si="191"/>
        <v>[{"bid":16004,"type":6,"num":45},{"bid":14001,"type":4,"num":58500}]</v>
      </c>
    </row>
    <row r="2191" spans="1:12" s="5" customFormat="1" x14ac:dyDescent="0.2">
      <c r="A2191" s="5">
        <f>static_pve_stage!A2191</f>
        <v>601119</v>
      </c>
      <c r="B2191" s="5">
        <f>static_pve_stage!B2191</f>
        <v>601120</v>
      </c>
      <c r="C2191" s="5" t="str">
        <f>static_pve_stage!C2191</f>
        <v>当前波数 100/∞\n下一波BOSS</v>
      </c>
      <c r="E2191" s="5">
        <f t="shared" si="188"/>
        <v>15002</v>
      </c>
      <c r="F2191" s="5">
        <v>0</v>
      </c>
      <c r="G2191" s="5">
        <f t="shared" si="189"/>
        <v>16004</v>
      </c>
      <c r="H2191" s="5">
        <f t="shared" si="192"/>
        <v>45</v>
      </c>
      <c r="I2191" s="5">
        <v>14001</v>
      </c>
      <c r="J2191">
        <f t="shared" si="190"/>
        <v>59000</v>
      </c>
      <c r="L2191" s="1" t="str">
        <f t="shared" si="191"/>
        <v>[{"bid":16004,"type":6,"num":45},{"bid":14001,"type":4,"num":59000}]</v>
      </c>
    </row>
    <row r="2192" spans="1:12" s="5" customFormat="1" x14ac:dyDescent="0.2">
      <c r="A2192" s="5">
        <f>static_pve_stage!A2192</f>
        <v>601120</v>
      </c>
      <c r="B2192" s="5">
        <f>static_pve_stage!B2192</f>
        <v>601121</v>
      </c>
      <c r="C2192" s="5" t="str">
        <f>static_pve_stage!C2192</f>
        <v>BOSS波\n需击杀所有怪物</v>
      </c>
      <c r="E2192" s="5">
        <f t="shared" si="188"/>
        <v>15002</v>
      </c>
      <c r="F2192" s="5">
        <v>0</v>
      </c>
      <c r="G2192" s="5">
        <f t="shared" si="189"/>
        <v>16004</v>
      </c>
      <c r="H2192" s="5">
        <f t="shared" si="192"/>
        <v>45</v>
      </c>
      <c r="I2192" s="5">
        <v>14001</v>
      </c>
      <c r="J2192">
        <f t="shared" si="190"/>
        <v>59500</v>
      </c>
      <c r="L2192" s="1" t="str">
        <f t="shared" si="191"/>
        <v>[{"bid":16004,"type":6,"num":45},{"bid":14001,"type":4,"num":59500}]</v>
      </c>
    </row>
    <row r="2193" spans="1:12" s="5" customFormat="1" x14ac:dyDescent="0.2">
      <c r="A2193" s="5">
        <f>static_pve_stage!A2193</f>
        <v>601121</v>
      </c>
      <c r="B2193" s="5">
        <f>static_pve_stage!B2193</f>
        <v>601122</v>
      </c>
      <c r="C2193" s="5" t="str">
        <f>static_pve_stage!C2193</f>
        <v>当前波数 101/∞</v>
      </c>
      <c r="E2193" s="5">
        <f t="shared" si="188"/>
        <v>15002</v>
      </c>
      <c r="F2193" s="5">
        <v>0</v>
      </c>
      <c r="G2193" s="5">
        <f t="shared" si="189"/>
        <v>16004</v>
      </c>
      <c r="H2193" s="5">
        <f t="shared" si="192"/>
        <v>47</v>
      </c>
      <c r="I2193" s="5">
        <v>14001</v>
      </c>
      <c r="J2193">
        <f t="shared" si="190"/>
        <v>60000</v>
      </c>
      <c r="L2193" s="1" t="str">
        <f t="shared" si="191"/>
        <v>[{"bid":16004,"type":6,"num":47},{"bid":14001,"type":4,"num":60000}]</v>
      </c>
    </row>
    <row r="2194" spans="1:12" s="5" customFormat="1" x14ac:dyDescent="0.2">
      <c r="A2194" s="5">
        <f>static_pve_stage!A2194</f>
        <v>601122</v>
      </c>
      <c r="B2194" s="5">
        <f>static_pve_stage!B2194</f>
        <v>601123</v>
      </c>
      <c r="C2194" s="5" t="str">
        <f>static_pve_stage!C2194</f>
        <v>当前波数 102/∞</v>
      </c>
      <c r="E2194" s="5">
        <f t="shared" si="188"/>
        <v>15002</v>
      </c>
      <c r="F2194" s="5">
        <v>0</v>
      </c>
      <c r="G2194" s="5">
        <f t="shared" si="189"/>
        <v>16004</v>
      </c>
      <c r="H2194" s="5">
        <f t="shared" si="192"/>
        <v>47</v>
      </c>
      <c r="I2194" s="5">
        <v>14001</v>
      </c>
      <c r="J2194">
        <f t="shared" si="190"/>
        <v>60500</v>
      </c>
      <c r="L2194" s="1" t="str">
        <f t="shared" si="191"/>
        <v>[{"bid":16004,"type":6,"num":47},{"bid":14001,"type":4,"num":60500}]</v>
      </c>
    </row>
    <row r="2195" spans="1:12" s="5" customFormat="1" x14ac:dyDescent="0.2">
      <c r="A2195" s="5">
        <f>static_pve_stage!A2195</f>
        <v>601123</v>
      </c>
      <c r="B2195" s="5">
        <f>static_pve_stage!B2195</f>
        <v>601124</v>
      </c>
      <c r="C2195" s="5" t="str">
        <f>static_pve_stage!C2195</f>
        <v>当前波数 103/∞</v>
      </c>
      <c r="E2195" s="5">
        <f t="shared" si="188"/>
        <v>15002</v>
      </c>
      <c r="F2195" s="5">
        <v>0</v>
      </c>
      <c r="G2195" s="5">
        <f t="shared" si="189"/>
        <v>16004</v>
      </c>
      <c r="H2195" s="5">
        <f t="shared" si="192"/>
        <v>47</v>
      </c>
      <c r="I2195" s="5">
        <v>14001</v>
      </c>
      <c r="J2195">
        <f t="shared" si="190"/>
        <v>61000</v>
      </c>
      <c r="L2195" s="1" t="str">
        <f t="shared" si="191"/>
        <v>[{"bid":16004,"type":6,"num":47},{"bid":14001,"type":4,"num":61000}]</v>
      </c>
    </row>
    <row r="2196" spans="1:12" s="5" customFormat="1" x14ac:dyDescent="0.2">
      <c r="A2196" s="5">
        <f>static_pve_stage!A2196</f>
        <v>601124</v>
      </c>
      <c r="B2196" s="5">
        <f>static_pve_stage!B2196</f>
        <v>601125</v>
      </c>
      <c r="C2196" s="5" t="str">
        <f>static_pve_stage!C2196</f>
        <v>当前波数 104/∞</v>
      </c>
      <c r="E2196" s="5">
        <f t="shared" si="188"/>
        <v>15002</v>
      </c>
      <c r="F2196" s="5">
        <v>0</v>
      </c>
      <c r="G2196" s="5">
        <f t="shared" si="189"/>
        <v>16004</v>
      </c>
      <c r="H2196" s="5">
        <f t="shared" si="192"/>
        <v>47</v>
      </c>
      <c r="I2196" s="5">
        <v>14001</v>
      </c>
      <c r="J2196">
        <f t="shared" si="190"/>
        <v>61500</v>
      </c>
      <c r="L2196" s="1" t="str">
        <f t="shared" si="191"/>
        <v>[{"bid":16004,"type":6,"num":47},{"bid":14001,"type":4,"num":61500}]</v>
      </c>
    </row>
    <row r="2197" spans="1:12" s="5" customFormat="1" x14ac:dyDescent="0.2">
      <c r="A2197" s="5">
        <f>static_pve_stage!A2197</f>
        <v>601125</v>
      </c>
      <c r="B2197" s="5">
        <f>static_pve_stage!B2197</f>
        <v>601126</v>
      </c>
      <c r="C2197" s="5" t="str">
        <f>static_pve_stage!C2197</f>
        <v>当前波数 105/∞\n下一波BOSS</v>
      </c>
      <c r="E2197" s="5">
        <f t="shared" si="188"/>
        <v>15002</v>
      </c>
      <c r="F2197" s="5">
        <v>0</v>
      </c>
      <c r="G2197" s="5">
        <f t="shared" si="189"/>
        <v>16004</v>
      </c>
      <c r="H2197" s="5">
        <f t="shared" si="192"/>
        <v>47</v>
      </c>
      <c r="I2197" s="5">
        <v>14001</v>
      </c>
      <c r="J2197">
        <f t="shared" si="190"/>
        <v>62000</v>
      </c>
      <c r="L2197" s="1" t="str">
        <f t="shared" si="191"/>
        <v>[{"bid":16004,"type":6,"num":47},{"bid":14001,"type":4,"num":62000}]</v>
      </c>
    </row>
    <row r="2198" spans="1:12" s="5" customFormat="1" x14ac:dyDescent="0.2">
      <c r="A2198" s="5">
        <f>static_pve_stage!A2198</f>
        <v>601126</v>
      </c>
      <c r="B2198" s="5">
        <f>static_pve_stage!B2198</f>
        <v>601127</v>
      </c>
      <c r="C2198" s="5" t="str">
        <f>static_pve_stage!C2198</f>
        <v>BOSS波\n需击杀所有怪物</v>
      </c>
      <c r="E2198" s="5">
        <f t="shared" si="188"/>
        <v>15002</v>
      </c>
      <c r="F2198" s="5">
        <v>0</v>
      </c>
      <c r="G2198" s="5">
        <f t="shared" si="189"/>
        <v>16004</v>
      </c>
      <c r="H2198" s="5">
        <f t="shared" si="192"/>
        <v>49</v>
      </c>
      <c r="I2198" s="5">
        <v>14001</v>
      </c>
      <c r="J2198">
        <f t="shared" si="190"/>
        <v>62500</v>
      </c>
      <c r="L2198" s="1" t="str">
        <f t="shared" si="191"/>
        <v>[{"bid":16004,"type":6,"num":49},{"bid":14001,"type":4,"num":62500}]</v>
      </c>
    </row>
    <row r="2199" spans="1:12" s="5" customFormat="1" x14ac:dyDescent="0.2">
      <c r="A2199" s="5">
        <f>static_pve_stage!A2199</f>
        <v>601127</v>
      </c>
      <c r="B2199" s="5">
        <f>static_pve_stage!B2199</f>
        <v>601128</v>
      </c>
      <c r="C2199" s="5" t="str">
        <f>static_pve_stage!C2199</f>
        <v>当前波数 106/∞</v>
      </c>
      <c r="E2199" s="5">
        <f t="shared" si="188"/>
        <v>15002</v>
      </c>
      <c r="F2199" s="5">
        <v>0</v>
      </c>
      <c r="G2199" s="5">
        <f t="shared" si="189"/>
        <v>16004</v>
      </c>
      <c r="H2199" s="5">
        <f t="shared" si="192"/>
        <v>49</v>
      </c>
      <c r="I2199" s="5">
        <v>14001</v>
      </c>
      <c r="J2199">
        <f t="shared" si="190"/>
        <v>63000</v>
      </c>
      <c r="L2199" s="1" t="str">
        <f t="shared" si="191"/>
        <v>[{"bid":16004,"type":6,"num":49},{"bid":14001,"type":4,"num":63000}]</v>
      </c>
    </row>
    <row r="2200" spans="1:12" s="5" customFormat="1" x14ac:dyDescent="0.2">
      <c r="A2200" s="5">
        <f>static_pve_stage!A2200</f>
        <v>601128</v>
      </c>
      <c r="B2200" s="5">
        <f>static_pve_stage!B2200</f>
        <v>601129</v>
      </c>
      <c r="C2200" s="5" t="str">
        <f>static_pve_stage!C2200</f>
        <v>当前波数 107/∞</v>
      </c>
      <c r="E2200" s="5">
        <f t="shared" si="188"/>
        <v>15002</v>
      </c>
      <c r="F2200" s="5">
        <v>0</v>
      </c>
      <c r="G2200" s="5">
        <f t="shared" si="189"/>
        <v>16004</v>
      </c>
      <c r="H2200" s="5">
        <f t="shared" si="192"/>
        <v>49</v>
      </c>
      <c r="I2200" s="5">
        <v>14001</v>
      </c>
      <c r="J2200">
        <f t="shared" si="190"/>
        <v>63500</v>
      </c>
      <c r="L2200" s="1" t="str">
        <f t="shared" si="191"/>
        <v>[{"bid":16004,"type":6,"num":49},{"bid":14001,"type":4,"num":63500}]</v>
      </c>
    </row>
    <row r="2201" spans="1:12" s="5" customFormat="1" x14ac:dyDescent="0.2">
      <c r="A2201" s="5">
        <f>static_pve_stage!A2201</f>
        <v>601129</v>
      </c>
      <c r="B2201" s="5">
        <f>static_pve_stage!B2201</f>
        <v>601130</v>
      </c>
      <c r="C2201" s="5" t="str">
        <f>static_pve_stage!C2201</f>
        <v>当前波数 108/∞</v>
      </c>
      <c r="E2201" s="5">
        <f t="shared" si="188"/>
        <v>15002</v>
      </c>
      <c r="F2201" s="5">
        <v>0</v>
      </c>
      <c r="G2201" s="5">
        <f t="shared" si="189"/>
        <v>16004</v>
      </c>
      <c r="H2201" s="5">
        <f t="shared" si="192"/>
        <v>49</v>
      </c>
      <c r="I2201" s="5">
        <v>14001</v>
      </c>
      <c r="J2201">
        <f t="shared" si="190"/>
        <v>64000</v>
      </c>
      <c r="L2201" s="1" t="str">
        <f t="shared" si="191"/>
        <v>[{"bid":16004,"type":6,"num":49},{"bid":14001,"type":4,"num":64000}]</v>
      </c>
    </row>
    <row r="2202" spans="1:12" s="5" customFormat="1" x14ac:dyDescent="0.2">
      <c r="A2202" s="5">
        <f>static_pve_stage!A2202</f>
        <v>601130</v>
      </c>
      <c r="B2202" s="5">
        <f>static_pve_stage!B2202</f>
        <v>601131</v>
      </c>
      <c r="C2202" s="5" t="str">
        <f>static_pve_stage!C2202</f>
        <v>当前波数 109/∞</v>
      </c>
      <c r="E2202" s="5">
        <f t="shared" si="188"/>
        <v>15002</v>
      </c>
      <c r="F2202" s="5">
        <v>0</v>
      </c>
      <c r="G2202" s="5">
        <f t="shared" si="189"/>
        <v>16004</v>
      </c>
      <c r="H2202" s="5">
        <f t="shared" si="192"/>
        <v>49</v>
      </c>
      <c r="I2202" s="5">
        <v>14001</v>
      </c>
      <c r="J2202">
        <f t="shared" si="190"/>
        <v>64500</v>
      </c>
      <c r="L2202" s="1" t="str">
        <f t="shared" si="191"/>
        <v>[{"bid":16004,"type":6,"num":49},{"bid":14001,"type":4,"num":64500}]</v>
      </c>
    </row>
    <row r="2203" spans="1:12" s="5" customFormat="1" x14ac:dyDescent="0.2">
      <c r="A2203" s="5">
        <f>static_pve_stage!A2203</f>
        <v>601131</v>
      </c>
      <c r="B2203" s="5">
        <f>static_pve_stage!B2203</f>
        <v>601132</v>
      </c>
      <c r="C2203" s="5" t="str">
        <f>static_pve_stage!C2203</f>
        <v>当前波数 110/∞\n下一波BOSS</v>
      </c>
      <c r="E2203" s="5">
        <f t="shared" ref="E2203:E2266" si="193">E2202</f>
        <v>15002</v>
      </c>
      <c r="F2203" s="5">
        <v>0</v>
      </c>
      <c r="G2203" s="5">
        <f t="shared" ref="G2203:G2266" si="194">G2202</f>
        <v>16004</v>
      </c>
      <c r="H2203" s="5">
        <f t="shared" si="192"/>
        <v>51</v>
      </c>
      <c r="I2203" s="5">
        <v>14001</v>
      </c>
      <c r="J2203">
        <f t="shared" ref="J2203:J2266" si="195">J2202+500</f>
        <v>65000</v>
      </c>
      <c r="L2203" s="1" t="str">
        <f t="shared" si="191"/>
        <v>[{"bid":16004,"type":6,"num":51},{"bid":14001,"type":4,"num":65000}]</v>
      </c>
    </row>
    <row r="2204" spans="1:12" s="5" customFormat="1" x14ac:dyDescent="0.2">
      <c r="A2204" s="5">
        <f>static_pve_stage!A2204</f>
        <v>601132</v>
      </c>
      <c r="B2204" s="5">
        <f>static_pve_stage!B2204</f>
        <v>601133</v>
      </c>
      <c r="C2204" s="5" t="str">
        <f>static_pve_stage!C2204</f>
        <v>BOSS波\n需击杀所有怪物</v>
      </c>
      <c r="E2204" s="5">
        <f t="shared" si="193"/>
        <v>15002</v>
      </c>
      <c r="F2204" s="5">
        <v>0</v>
      </c>
      <c r="G2204" s="5">
        <f t="shared" si="194"/>
        <v>16004</v>
      </c>
      <c r="H2204" s="5">
        <f t="shared" si="192"/>
        <v>51</v>
      </c>
      <c r="I2204" s="5">
        <v>14001</v>
      </c>
      <c r="J2204">
        <f t="shared" si="195"/>
        <v>65500</v>
      </c>
      <c r="L2204" s="1" t="str">
        <f t="shared" si="191"/>
        <v>[{"bid":16004,"type":6,"num":51},{"bid":14001,"type":4,"num":65500}]</v>
      </c>
    </row>
    <row r="2205" spans="1:12" s="5" customFormat="1" x14ac:dyDescent="0.2">
      <c r="A2205" s="5">
        <f>static_pve_stage!A2205</f>
        <v>601133</v>
      </c>
      <c r="B2205" s="5">
        <f>static_pve_stage!B2205</f>
        <v>601134</v>
      </c>
      <c r="C2205" s="5" t="str">
        <f>static_pve_stage!C2205</f>
        <v>当前波数 111/∞</v>
      </c>
      <c r="E2205" s="5">
        <f t="shared" si="193"/>
        <v>15002</v>
      </c>
      <c r="F2205" s="5">
        <v>0</v>
      </c>
      <c r="G2205" s="5">
        <f t="shared" si="194"/>
        <v>16004</v>
      </c>
      <c r="H2205" s="5">
        <f t="shared" si="192"/>
        <v>51</v>
      </c>
      <c r="I2205" s="5">
        <v>14001</v>
      </c>
      <c r="J2205">
        <f t="shared" si="195"/>
        <v>66000</v>
      </c>
      <c r="L2205" s="1" t="str">
        <f t="shared" ref="L2205:L2268" si="196">"["&amp;IF(F2205=0,"","{""bid"":"&amp;E2205&amp;",""type"":5,""num"":"&amp;F2205&amp;"},")&amp;IF(H2205=0,"","{""bid"":"&amp;G2205&amp;",""type"":6,""num"":"&amp;H2205&amp;"},")&amp;IF(J2205=0,"","{""bid"":"&amp;I2205&amp;",""type"":4,""num"":"&amp;J2205&amp;"}")&amp;"]"</f>
        <v>[{"bid":16004,"type":6,"num":51},{"bid":14001,"type":4,"num":66000}]</v>
      </c>
    </row>
    <row r="2206" spans="1:12" s="5" customFormat="1" x14ac:dyDescent="0.2">
      <c r="A2206" s="5">
        <f>static_pve_stage!A2206</f>
        <v>601134</v>
      </c>
      <c r="B2206" s="5">
        <f>static_pve_stage!B2206</f>
        <v>601135</v>
      </c>
      <c r="C2206" s="5" t="str">
        <f>static_pve_stage!C2206</f>
        <v>当前波数 112/∞</v>
      </c>
      <c r="E2206" s="5">
        <f t="shared" si="193"/>
        <v>15002</v>
      </c>
      <c r="F2206" s="5">
        <v>0</v>
      </c>
      <c r="G2206" s="5">
        <f t="shared" si="194"/>
        <v>16004</v>
      </c>
      <c r="H2206" s="5">
        <f t="shared" si="192"/>
        <v>51</v>
      </c>
      <c r="I2206" s="5">
        <v>14001</v>
      </c>
      <c r="J2206">
        <f t="shared" si="195"/>
        <v>66500</v>
      </c>
      <c r="L2206" s="1" t="str">
        <f t="shared" si="196"/>
        <v>[{"bid":16004,"type":6,"num":51},{"bid":14001,"type":4,"num":66500}]</v>
      </c>
    </row>
    <row r="2207" spans="1:12" s="5" customFormat="1" x14ac:dyDescent="0.2">
      <c r="A2207" s="5">
        <f>static_pve_stage!A2207</f>
        <v>601135</v>
      </c>
      <c r="B2207" s="5">
        <f>static_pve_stage!B2207</f>
        <v>601136</v>
      </c>
      <c r="C2207" s="5" t="str">
        <f>static_pve_stage!C2207</f>
        <v>当前波数 113/∞</v>
      </c>
      <c r="E2207" s="5">
        <f t="shared" si="193"/>
        <v>15002</v>
      </c>
      <c r="F2207" s="5">
        <v>0</v>
      </c>
      <c r="G2207" s="5">
        <f t="shared" si="194"/>
        <v>16004</v>
      </c>
      <c r="H2207" s="5">
        <f t="shared" si="192"/>
        <v>51</v>
      </c>
      <c r="I2207" s="5">
        <v>14001</v>
      </c>
      <c r="J2207">
        <f t="shared" si="195"/>
        <v>67000</v>
      </c>
      <c r="L2207" s="1" t="str">
        <f t="shared" si="196"/>
        <v>[{"bid":16004,"type":6,"num":51},{"bid":14001,"type":4,"num":67000}]</v>
      </c>
    </row>
    <row r="2208" spans="1:12" s="5" customFormat="1" x14ac:dyDescent="0.2">
      <c r="A2208" s="5">
        <f>static_pve_stage!A2208</f>
        <v>601136</v>
      </c>
      <c r="B2208" s="5">
        <f>static_pve_stage!B2208</f>
        <v>601137</v>
      </c>
      <c r="C2208" s="5" t="str">
        <f>static_pve_stage!C2208</f>
        <v>当前波数 114/∞</v>
      </c>
      <c r="E2208" s="5">
        <f t="shared" si="193"/>
        <v>15002</v>
      </c>
      <c r="F2208" s="5">
        <v>0</v>
      </c>
      <c r="G2208" s="5">
        <f t="shared" si="194"/>
        <v>16004</v>
      </c>
      <c r="H2208" s="5">
        <f t="shared" si="192"/>
        <v>53</v>
      </c>
      <c r="I2208" s="5">
        <v>14001</v>
      </c>
      <c r="J2208">
        <f t="shared" si="195"/>
        <v>67500</v>
      </c>
      <c r="L2208" s="1" t="str">
        <f t="shared" si="196"/>
        <v>[{"bid":16004,"type":6,"num":53},{"bid":14001,"type":4,"num":67500}]</v>
      </c>
    </row>
    <row r="2209" spans="1:12" s="5" customFormat="1" x14ac:dyDescent="0.2">
      <c r="A2209" s="5">
        <f>static_pve_stage!A2209</f>
        <v>601137</v>
      </c>
      <c r="B2209" s="5">
        <f>static_pve_stage!B2209</f>
        <v>601138</v>
      </c>
      <c r="C2209" s="5" t="str">
        <f>static_pve_stage!C2209</f>
        <v>当前波数 115/∞\n下一波BOSS</v>
      </c>
      <c r="E2209" s="5">
        <f t="shared" si="193"/>
        <v>15002</v>
      </c>
      <c r="F2209" s="5">
        <v>0</v>
      </c>
      <c r="G2209" s="5">
        <f t="shared" si="194"/>
        <v>16004</v>
      </c>
      <c r="H2209" s="5">
        <f t="shared" si="192"/>
        <v>53</v>
      </c>
      <c r="I2209" s="5">
        <v>14001</v>
      </c>
      <c r="J2209">
        <f t="shared" si="195"/>
        <v>68000</v>
      </c>
      <c r="L2209" s="1" t="str">
        <f t="shared" si="196"/>
        <v>[{"bid":16004,"type":6,"num":53},{"bid":14001,"type":4,"num":68000}]</v>
      </c>
    </row>
    <row r="2210" spans="1:12" s="5" customFormat="1" x14ac:dyDescent="0.2">
      <c r="A2210" s="5">
        <f>static_pve_stage!A2210</f>
        <v>601138</v>
      </c>
      <c r="B2210" s="5">
        <f>static_pve_stage!B2210</f>
        <v>601139</v>
      </c>
      <c r="C2210" s="5" t="str">
        <f>static_pve_stage!C2210</f>
        <v>BOSS波\n需击杀所有怪物</v>
      </c>
      <c r="E2210" s="5">
        <f t="shared" si="193"/>
        <v>15002</v>
      </c>
      <c r="F2210" s="5">
        <v>0</v>
      </c>
      <c r="G2210" s="5">
        <f t="shared" si="194"/>
        <v>16004</v>
      </c>
      <c r="H2210" s="5">
        <f t="shared" si="192"/>
        <v>53</v>
      </c>
      <c r="I2210" s="5">
        <v>14001</v>
      </c>
      <c r="J2210">
        <f t="shared" si="195"/>
        <v>68500</v>
      </c>
      <c r="L2210" s="1" t="str">
        <f t="shared" si="196"/>
        <v>[{"bid":16004,"type":6,"num":53},{"bid":14001,"type":4,"num":68500}]</v>
      </c>
    </row>
    <row r="2211" spans="1:12" s="5" customFormat="1" x14ac:dyDescent="0.2">
      <c r="A2211" s="5">
        <f>static_pve_stage!A2211</f>
        <v>601139</v>
      </c>
      <c r="B2211" s="5">
        <f>static_pve_stage!B2211</f>
        <v>601140</v>
      </c>
      <c r="C2211" s="5" t="str">
        <f>static_pve_stage!C2211</f>
        <v>当前波数 116/∞</v>
      </c>
      <c r="E2211" s="5">
        <f t="shared" si="193"/>
        <v>15002</v>
      </c>
      <c r="F2211" s="5">
        <v>0</v>
      </c>
      <c r="G2211" s="5">
        <f t="shared" si="194"/>
        <v>16004</v>
      </c>
      <c r="H2211" s="5">
        <f t="shared" si="192"/>
        <v>53</v>
      </c>
      <c r="I2211" s="5">
        <v>14001</v>
      </c>
      <c r="J2211">
        <f t="shared" si="195"/>
        <v>69000</v>
      </c>
      <c r="L2211" s="1" t="str">
        <f t="shared" si="196"/>
        <v>[{"bid":16004,"type":6,"num":53},{"bid":14001,"type":4,"num":69000}]</v>
      </c>
    </row>
    <row r="2212" spans="1:12" s="5" customFormat="1" x14ac:dyDescent="0.2">
      <c r="A2212" s="5">
        <f>static_pve_stage!A2212</f>
        <v>601140</v>
      </c>
      <c r="B2212" s="5">
        <f>static_pve_stage!B2212</f>
        <v>601141</v>
      </c>
      <c r="C2212" s="5" t="str">
        <f>static_pve_stage!C2212</f>
        <v>当前波数 117/∞</v>
      </c>
      <c r="E2212" s="5">
        <f t="shared" si="193"/>
        <v>15002</v>
      </c>
      <c r="F2212" s="5">
        <v>0</v>
      </c>
      <c r="G2212" s="5">
        <f t="shared" si="194"/>
        <v>16004</v>
      </c>
      <c r="H2212" s="5">
        <f t="shared" ref="H2212:H2275" si="197">H2207+2</f>
        <v>53</v>
      </c>
      <c r="I2212" s="5">
        <v>14001</v>
      </c>
      <c r="J2212">
        <f t="shared" si="195"/>
        <v>69500</v>
      </c>
      <c r="L2212" s="1" t="str">
        <f t="shared" si="196"/>
        <v>[{"bid":16004,"type":6,"num":53},{"bid":14001,"type":4,"num":69500}]</v>
      </c>
    </row>
    <row r="2213" spans="1:12" s="5" customFormat="1" x14ac:dyDescent="0.2">
      <c r="A2213" s="5">
        <f>static_pve_stage!A2213</f>
        <v>601141</v>
      </c>
      <c r="B2213" s="5">
        <f>static_pve_stage!B2213</f>
        <v>601142</v>
      </c>
      <c r="C2213" s="5" t="str">
        <f>static_pve_stage!C2213</f>
        <v>当前波数 118/∞</v>
      </c>
      <c r="E2213" s="5">
        <f t="shared" si="193"/>
        <v>15002</v>
      </c>
      <c r="F2213" s="5">
        <v>0</v>
      </c>
      <c r="G2213" s="5">
        <f t="shared" si="194"/>
        <v>16004</v>
      </c>
      <c r="H2213" s="5">
        <f t="shared" si="197"/>
        <v>55</v>
      </c>
      <c r="I2213" s="5">
        <v>14001</v>
      </c>
      <c r="J2213">
        <f t="shared" si="195"/>
        <v>70000</v>
      </c>
      <c r="L2213" s="1" t="str">
        <f t="shared" si="196"/>
        <v>[{"bid":16004,"type":6,"num":55},{"bid":14001,"type":4,"num":70000}]</v>
      </c>
    </row>
    <row r="2214" spans="1:12" s="5" customFormat="1" x14ac:dyDescent="0.2">
      <c r="A2214" s="5">
        <f>static_pve_stage!A2214</f>
        <v>601142</v>
      </c>
      <c r="B2214" s="5">
        <f>static_pve_stage!B2214</f>
        <v>601143</v>
      </c>
      <c r="C2214" s="5" t="str">
        <f>static_pve_stage!C2214</f>
        <v>当前波数 119/∞</v>
      </c>
      <c r="E2214" s="5">
        <f t="shared" si="193"/>
        <v>15002</v>
      </c>
      <c r="F2214" s="5">
        <v>0</v>
      </c>
      <c r="G2214" s="5">
        <f t="shared" si="194"/>
        <v>16004</v>
      </c>
      <c r="H2214" s="5">
        <f t="shared" si="197"/>
        <v>55</v>
      </c>
      <c r="I2214" s="5">
        <v>14001</v>
      </c>
      <c r="J2214">
        <f t="shared" si="195"/>
        <v>70500</v>
      </c>
      <c r="L2214" s="1" t="str">
        <f t="shared" si="196"/>
        <v>[{"bid":16004,"type":6,"num":55},{"bid":14001,"type":4,"num":70500}]</v>
      </c>
    </row>
    <row r="2215" spans="1:12" s="5" customFormat="1" x14ac:dyDescent="0.2">
      <c r="A2215" s="5">
        <f>static_pve_stage!A2215</f>
        <v>601143</v>
      </c>
      <c r="B2215" s="5">
        <f>static_pve_stage!B2215</f>
        <v>601144</v>
      </c>
      <c r="C2215" s="5" t="str">
        <f>static_pve_stage!C2215</f>
        <v>当前波数 120/∞\n下一波BOSS</v>
      </c>
      <c r="E2215" s="5">
        <f t="shared" si="193"/>
        <v>15002</v>
      </c>
      <c r="F2215" s="5">
        <v>0</v>
      </c>
      <c r="G2215" s="5">
        <f t="shared" si="194"/>
        <v>16004</v>
      </c>
      <c r="H2215" s="5">
        <f t="shared" si="197"/>
        <v>55</v>
      </c>
      <c r="I2215" s="5">
        <v>14001</v>
      </c>
      <c r="J2215">
        <f t="shared" si="195"/>
        <v>71000</v>
      </c>
      <c r="L2215" s="1" t="str">
        <f t="shared" si="196"/>
        <v>[{"bid":16004,"type":6,"num":55},{"bid":14001,"type":4,"num":71000}]</v>
      </c>
    </row>
    <row r="2216" spans="1:12" s="5" customFormat="1" x14ac:dyDescent="0.2">
      <c r="A2216" s="5">
        <f>static_pve_stage!A2216</f>
        <v>601144</v>
      </c>
      <c r="B2216" s="5">
        <f>static_pve_stage!B2216</f>
        <v>601145</v>
      </c>
      <c r="C2216" s="5" t="str">
        <f>static_pve_stage!C2216</f>
        <v>BOSS波\n需击杀所有怪物</v>
      </c>
      <c r="E2216" s="5">
        <f t="shared" si="193"/>
        <v>15002</v>
      </c>
      <c r="F2216" s="5">
        <v>0</v>
      </c>
      <c r="G2216" s="5">
        <f t="shared" si="194"/>
        <v>16004</v>
      </c>
      <c r="H2216" s="5">
        <f t="shared" si="197"/>
        <v>55</v>
      </c>
      <c r="I2216" s="5">
        <v>14001</v>
      </c>
      <c r="J2216">
        <f t="shared" si="195"/>
        <v>71500</v>
      </c>
      <c r="L2216" s="1" t="str">
        <f t="shared" si="196"/>
        <v>[{"bid":16004,"type":6,"num":55},{"bid":14001,"type":4,"num":71500}]</v>
      </c>
    </row>
    <row r="2217" spans="1:12" s="5" customFormat="1" x14ac:dyDescent="0.2">
      <c r="A2217" s="5">
        <f>static_pve_stage!A2217</f>
        <v>601145</v>
      </c>
      <c r="B2217" s="5">
        <f>static_pve_stage!B2217</f>
        <v>601146</v>
      </c>
      <c r="C2217" s="5" t="str">
        <f>static_pve_stage!C2217</f>
        <v>当前波数 121/∞</v>
      </c>
      <c r="E2217" s="5">
        <f t="shared" si="193"/>
        <v>15002</v>
      </c>
      <c r="F2217" s="5">
        <v>0</v>
      </c>
      <c r="G2217" s="5">
        <f t="shared" si="194"/>
        <v>16004</v>
      </c>
      <c r="H2217" s="5">
        <f t="shared" si="197"/>
        <v>55</v>
      </c>
      <c r="I2217" s="5">
        <v>14001</v>
      </c>
      <c r="J2217">
        <f t="shared" si="195"/>
        <v>72000</v>
      </c>
      <c r="L2217" s="1" t="str">
        <f t="shared" si="196"/>
        <v>[{"bid":16004,"type":6,"num":55},{"bid":14001,"type":4,"num":72000}]</v>
      </c>
    </row>
    <row r="2218" spans="1:12" s="5" customFormat="1" x14ac:dyDescent="0.2">
      <c r="A2218" s="5">
        <f>static_pve_stage!A2218</f>
        <v>601146</v>
      </c>
      <c r="B2218" s="5">
        <f>static_pve_stage!B2218</f>
        <v>601147</v>
      </c>
      <c r="C2218" s="5" t="str">
        <f>static_pve_stage!C2218</f>
        <v>当前波数 122/∞</v>
      </c>
      <c r="E2218" s="5">
        <f t="shared" si="193"/>
        <v>15002</v>
      </c>
      <c r="F2218" s="5">
        <v>0</v>
      </c>
      <c r="G2218" s="5">
        <f t="shared" si="194"/>
        <v>16004</v>
      </c>
      <c r="H2218" s="5">
        <f t="shared" si="197"/>
        <v>57</v>
      </c>
      <c r="I2218" s="5">
        <v>14001</v>
      </c>
      <c r="J2218">
        <f t="shared" si="195"/>
        <v>72500</v>
      </c>
      <c r="L2218" s="1" t="str">
        <f t="shared" si="196"/>
        <v>[{"bid":16004,"type":6,"num":57},{"bid":14001,"type":4,"num":72500}]</v>
      </c>
    </row>
    <row r="2219" spans="1:12" s="5" customFormat="1" x14ac:dyDescent="0.2">
      <c r="A2219" s="5">
        <f>static_pve_stage!A2219</f>
        <v>601147</v>
      </c>
      <c r="B2219" s="5">
        <f>static_pve_stage!B2219</f>
        <v>601148</v>
      </c>
      <c r="C2219" s="5" t="str">
        <f>static_pve_stage!C2219</f>
        <v>当前波数 123/∞</v>
      </c>
      <c r="E2219" s="5">
        <f t="shared" si="193"/>
        <v>15002</v>
      </c>
      <c r="F2219" s="5">
        <v>0</v>
      </c>
      <c r="G2219" s="5">
        <f t="shared" si="194"/>
        <v>16004</v>
      </c>
      <c r="H2219" s="5">
        <f t="shared" si="197"/>
        <v>57</v>
      </c>
      <c r="I2219" s="5">
        <v>14001</v>
      </c>
      <c r="J2219">
        <f t="shared" si="195"/>
        <v>73000</v>
      </c>
      <c r="L2219" s="1" t="str">
        <f t="shared" si="196"/>
        <v>[{"bid":16004,"type":6,"num":57},{"bid":14001,"type":4,"num":73000}]</v>
      </c>
    </row>
    <row r="2220" spans="1:12" s="5" customFormat="1" x14ac:dyDescent="0.2">
      <c r="A2220" s="5">
        <f>static_pve_stage!A2220</f>
        <v>601148</v>
      </c>
      <c r="B2220" s="5">
        <f>static_pve_stage!B2220</f>
        <v>601149</v>
      </c>
      <c r="C2220" s="5" t="str">
        <f>static_pve_stage!C2220</f>
        <v>当前波数 124/∞</v>
      </c>
      <c r="E2220" s="5">
        <f t="shared" si="193"/>
        <v>15002</v>
      </c>
      <c r="F2220" s="5">
        <v>0</v>
      </c>
      <c r="G2220" s="5">
        <f t="shared" si="194"/>
        <v>16004</v>
      </c>
      <c r="H2220" s="5">
        <f t="shared" si="197"/>
        <v>57</v>
      </c>
      <c r="I2220" s="5">
        <v>14001</v>
      </c>
      <c r="J2220">
        <f t="shared" si="195"/>
        <v>73500</v>
      </c>
      <c r="L2220" s="1" t="str">
        <f t="shared" si="196"/>
        <v>[{"bid":16004,"type":6,"num":57},{"bid":14001,"type":4,"num":73500}]</v>
      </c>
    </row>
    <row r="2221" spans="1:12" s="5" customFormat="1" x14ac:dyDescent="0.2">
      <c r="A2221" s="5">
        <f>static_pve_stage!A2221</f>
        <v>601149</v>
      </c>
      <c r="B2221" s="5">
        <f>static_pve_stage!B2221</f>
        <v>601150</v>
      </c>
      <c r="C2221" s="5" t="str">
        <f>static_pve_stage!C2221</f>
        <v>当前波数 125/∞\n下一波BOSS</v>
      </c>
      <c r="E2221" s="5">
        <f t="shared" si="193"/>
        <v>15002</v>
      </c>
      <c r="F2221" s="5">
        <v>0</v>
      </c>
      <c r="G2221" s="5">
        <f t="shared" si="194"/>
        <v>16004</v>
      </c>
      <c r="H2221" s="5">
        <f t="shared" si="197"/>
        <v>57</v>
      </c>
      <c r="I2221" s="5">
        <v>14001</v>
      </c>
      <c r="J2221">
        <f t="shared" si="195"/>
        <v>74000</v>
      </c>
      <c r="L2221" s="1" t="str">
        <f t="shared" si="196"/>
        <v>[{"bid":16004,"type":6,"num":57},{"bid":14001,"type":4,"num":74000}]</v>
      </c>
    </row>
    <row r="2222" spans="1:12" s="5" customFormat="1" x14ac:dyDescent="0.2">
      <c r="A2222" s="5">
        <f>static_pve_stage!A2222</f>
        <v>601150</v>
      </c>
      <c r="B2222" s="5">
        <f>static_pve_stage!B2222</f>
        <v>601151</v>
      </c>
      <c r="C2222" s="5" t="str">
        <f>static_pve_stage!C2222</f>
        <v>BOSS波\n需击杀所有怪物</v>
      </c>
      <c r="E2222" s="5">
        <f t="shared" si="193"/>
        <v>15002</v>
      </c>
      <c r="F2222" s="5">
        <v>0</v>
      </c>
      <c r="G2222" s="5">
        <f t="shared" si="194"/>
        <v>16004</v>
      </c>
      <c r="H2222" s="5">
        <f t="shared" si="197"/>
        <v>57</v>
      </c>
      <c r="I2222" s="5">
        <v>14001</v>
      </c>
      <c r="J2222">
        <f t="shared" si="195"/>
        <v>74500</v>
      </c>
      <c r="L2222" s="1" t="str">
        <f t="shared" si="196"/>
        <v>[{"bid":16004,"type":6,"num":57},{"bid":14001,"type":4,"num":74500}]</v>
      </c>
    </row>
    <row r="2223" spans="1:12" s="5" customFormat="1" x14ac:dyDescent="0.2">
      <c r="A2223" s="5">
        <f>static_pve_stage!A2223</f>
        <v>601151</v>
      </c>
      <c r="B2223" s="5">
        <f>static_pve_stage!B2223</f>
        <v>601152</v>
      </c>
      <c r="C2223" s="5" t="str">
        <f>static_pve_stage!C2223</f>
        <v>当前波数 126/∞</v>
      </c>
      <c r="E2223" s="5">
        <f t="shared" si="193"/>
        <v>15002</v>
      </c>
      <c r="F2223" s="5">
        <v>0</v>
      </c>
      <c r="G2223" s="5">
        <f t="shared" si="194"/>
        <v>16004</v>
      </c>
      <c r="H2223" s="5">
        <f t="shared" si="197"/>
        <v>59</v>
      </c>
      <c r="I2223" s="5">
        <v>14001</v>
      </c>
      <c r="J2223">
        <f t="shared" si="195"/>
        <v>75000</v>
      </c>
      <c r="L2223" s="1" t="str">
        <f t="shared" si="196"/>
        <v>[{"bid":16004,"type":6,"num":59},{"bid":14001,"type":4,"num":75000}]</v>
      </c>
    </row>
    <row r="2224" spans="1:12" s="5" customFormat="1" x14ac:dyDescent="0.2">
      <c r="A2224" s="5">
        <f>static_pve_stage!A2224</f>
        <v>601152</v>
      </c>
      <c r="B2224" s="5">
        <f>static_pve_stage!B2224</f>
        <v>601153</v>
      </c>
      <c r="C2224" s="5" t="str">
        <f>static_pve_stage!C2224</f>
        <v>当前波数 127/∞</v>
      </c>
      <c r="E2224" s="5">
        <f t="shared" si="193"/>
        <v>15002</v>
      </c>
      <c r="F2224" s="5">
        <v>0</v>
      </c>
      <c r="G2224" s="5">
        <f t="shared" si="194"/>
        <v>16004</v>
      </c>
      <c r="H2224" s="5">
        <f t="shared" si="197"/>
        <v>59</v>
      </c>
      <c r="I2224" s="5">
        <v>14001</v>
      </c>
      <c r="J2224">
        <f t="shared" si="195"/>
        <v>75500</v>
      </c>
      <c r="L2224" s="1" t="str">
        <f t="shared" si="196"/>
        <v>[{"bid":16004,"type":6,"num":59},{"bid":14001,"type":4,"num":75500}]</v>
      </c>
    </row>
    <row r="2225" spans="1:12" s="5" customFormat="1" x14ac:dyDescent="0.2">
      <c r="A2225" s="5">
        <f>static_pve_stage!A2225</f>
        <v>601153</v>
      </c>
      <c r="B2225" s="5">
        <f>static_pve_stage!B2225</f>
        <v>601154</v>
      </c>
      <c r="C2225" s="5" t="str">
        <f>static_pve_stage!C2225</f>
        <v>当前波数 128/∞</v>
      </c>
      <c r="E2225" s="5">
        <f t="shared" si="193"/>
        <v>15002</v>
      </c>
      <c r="F2225" s="5">
        <v>0</v>
      </c>
      <c r="G2225" s="5">
        <f t="shared" si="194"/>
        <v>16004</v>
      </c>
      <c r="H2225" s="5">
        <f t="shared" si="197"/>
        <v>59</v>
      </c>
      <c r="I2225" s="5">
        <v>14001</v>
      </c>
      <c r="J2225">
        <f t="shared" si="195"/>
        <v>76000</v>
      </c>
      <c r="L2225" s="1" t="str">
        <f t="shared" si="196"/>
        <v>[{"bid":16004,"type":6,"num":59},{"bid":14001,"type":4,"num":76000}]</v>
      </c>
    </row>
    <row r="2226" spans="1:12" s="5" customFormat="1" x14ac:dyDescent="0.2">
      <c r="A2226" s="5">
        <f>static_pve_stage!A2226</f>
        <v>601154</v>
      </c>
      <c r="B2226" s="5">
        <f>static_pve_stage!B2226</f>
        <v>601155</v>
      </c>
      <c r="C2226" s="5" t="str">
        <f>static_pve_stage!C2226</f>
        <v>当前波数 129/∞</v>
      </c>
      <c r="E2226" s="5">
        <f t="shared" si="193"/>
        <v>15002</v>
      </c>
      <c r="F2226" s="5">
        <v>0</v>
      </c>
      <c r="G2226" s="5">
        <f t="shared" si="194"/>
        <v>16004</v>
      </c>
      <c r="H2226" s="5">
        <f t="shared" si="197"/>
        <v>59</v>
      </c>
      <c r="I2226" s="5">
        <v>14001</v>
      </c>
      <c r="J2226">
        <f t="shared" si="195"/>
        <v>76500</v>
      </c>
      <c r="L2226" s="1" t="str">
        <f t="shared" si="196"/>
        <v>[{"bid":16004,"type":6,"num":59},{"bid":14001,"type":4,"num":76500}]</v>
      </c>
    </row>
    <row r="2227" spans="1:12" s="5" customFormat="1" x14ac:dyDescent="0.2">
      <c r="A2227" s="5">
        <f>static_pve_stage!A2227</f>
        <v>601155</v>
      </c>
      <c r="B2227" s="5">
        <f>static_pve_stage!B2227</f>
        <v>601156</v>
      </c>
      <c r="C2227" s="5" t="str">
        <f>static_pve_stage!C2227</f>
        <v>当前波数 130/∞\n下一波BOSS</v>
      </c>
      <c r="E2227" s="5">
        <f t="shared" si="193"/>
        <v>15002</v>
      </c>
      <c r="F2227" s="5">
        <v>0</v>
      </c>
      <c r="G2227" s="5">
        <f t="shared" si="194"/>
        <v>16004</v>
      </c>
      <c r="H2227" s="5">
        <f t="shared" si="197"/>
        <v>59</v>
      </c>
      <c r="I2227" s="5">
        <v>14001</v>
      </c>
      <c r="J2227">
        <f t="shared" si="195"/>
        <v>77000</v>
      </c>
      <c r="L2227" s="1" t="str">
        <f t="shared" si="196"/>
        <v>[{"bid":16004,"type":6,"num":59},{"bid":14001,"type":4,"num":77000}]</v>
      </c>
    </row>
    <row r="2228" spans="1:12" s="5" customFormat="1" x14ac:dyDescent="0.2">
      <c r="A2228" s="5">
        <f>static_pve_stage!A2228</f>
        <v>601156</v>
      </c>
      <c r="B2228" s="5">
        <f>static_pve_stage!B2228</f>
        <v>601157</v>
      </c>
      <c r="C2228" s="5" t="str">
        <f>static_pve_stage!C2228</f>
        <v>BOSS波\n需击杀所有怪物</v>
      </c>
      <c r="E2228" s="5">
        <f t="shared" si="193"/>
        <v>15002</v>
      </c>
      <c r="F2228" s="5">
        <v>0</v>
      </c>
      <c r="G2228" s="5">
        <f t="shared" si="194"/>
        <v>16004</v>
      </c>
      <c r="H2228" s="5">
        <f t="shared" si="197"/>
        <v>61</v>
      </c>
      <c r="I2228" s="5">
        <v>14001</v>
      </c>
      <c r="J2228">
        <f t="shared" si="195"/>
        <v>77500</v>
      </c>
      <c r="L2228" s="1" t="str">
        <f t="shared" si="196"/>
        <v>[{"bid":16004,"type":6,"num":61},{"bid":14001,"type":4,"num":77500}]</v>
      </c>
    </row>
    <row r="2229" spans="1:12" s="5" customFormat="1" x14ac:dyDescent="0.2">
      <c r="A2229" s="5">
        <f>static_pve_stage!A2229</f>
        <v>601157</v>
      </c>
      <c r="B2229" s="5">
        <f>static_pve_stage!B2229</f>
        <v>601158</v>
      </c>
      <c r="C2229" s="5" t="str">
        <f>static_pve_stage!C2229</f>
        <v>当前波数 131/∞</v>
      </c>
      <c r="E2229" s="5">
        <f t="shared" si="193"/>
        <v>15002</v>
      </c>
      <c r="F2229" s="5">
        <v>0</v>
      </c>
      <c r="G2229" s="5">
        <f t="shared" si="194"/>
        <v>16004</v>
      </c>
      <c r="H2229" s="5">
        <f t="shared" si="197"/>
        <v>61</v>
      </c>
      <c r="I2229" s="5">
        <v>14001</v>
      </c>
      <c r="J2229">
        <f t="shared" si="195"/>
        <v>78000</v>
      </c>
      <c r="L2229" s="1" t="str">
        <f t="shared" si="196"/>
        <v>[{"bid":16004,"type":6,"num":61},{"bid":14001,"type":4,"num":78000}]</v>
      </c>
    </row>
    <row r="2230" spans="1:12" s="5" customFormat="1" x14ac:dyDescent="0.2">
      <c r="A2230" s="5">
        <f>static_pve_stage!A2230</f>
        <v>601158</v>
      </c>
      <c r="B2230" s="5">
        <f>static_pve_stage!B2230</f>
        <v>601159</v>
      </c>
      <c r="C2230" s="5" t="str">
        <f>static_pve_stage!C2230</f>
        <v>当前波数 132/∞</v>
      </c>
      <c r="E2230" s="5">
        <f t="shared" si="193"/>
        <v>15002</v>
      </c>
      <c r="F2230" s="5">
        <v>0</v>
      </c>
      <c r="G2230" s="5">
        <f t="shared" si="194"/>
        <v>16004</v>
      </c>
      <c r="H2230" s="5">
        <f t="shared" si="197"/>
        <v>61</v>
      </c>
      <c r="I2230" s="5">
        <v>14001</v>
      </c>
      <c r="J2230">
        <f t="shared" si="195"/>
        <v>78500</v>
      </c>
      <c r="L2230" s="1" t="str">
        <f t="shared" si="196"/>
        <v>[{"bid":16004,"type":6,"num":61},{"bid":14001,"type":4,"num":78500}]</v>
      </c>
    </row>
    <row r="2231" spans="1:12" s="5" customFormat="1" x14ac:dyDescent="0.2">
      <c r="A2231" s="5">
        <f>static_pve_stage!A2231</f>
        <v>601159</v>
      </c>
      <c r="B2231" s="5">
        <f>static_pve_stage!B2231</f>
        <v>601160</v>
      </c>
      <c r="C2231" s="5" t="str">
        <f>static_pve_stage!C2231</f>
        <v>当前波数 133/∞</v>
      </c>
      <c r="E2231" s="5">
        <f t="shared" si="193"/>
        <v>15002</v>
      </c>
      <c r="F2231" s="5">
        <v>0</v>
      </c>
      <c r="G2231" s="5">
        <f t="shared" si="194"/>
        <v>16004</v>
      </c>
      <c r="H2231" s="5">
        <f t="shared" si="197"/>
        <v>61</v>
      </c>
      <c r="I2231" s="5">
        <v>14001</v>
      </c>
      <c r="J2231">
        <f t="shared" si="195"/>
        <v>79000</v>
      </c>
      <c r="L2231" s="1" t="str">
        <f t="shared" si="196"/>
        <v>[{"bid":16004,"type":6,"num":61},{"bid":14001,"type":4,"num":79000}]</v>
      </c>
    </row>
    <row r="2232" spans="1:12" s="5" customFormat="1" x14ac:dyDescent="0.2">
      <c r="A2232" s="5">
        <f>static_pve_stage!A2232</f>
        <v>601160</v>
      </c>
      <c r="B2232" s="5">
        <f>static_pve_stage!B2232</f>
        <v>601161</v>
      </c>
      <c r="C2232" s="5" t="str">
        <f>static_pve_stage!C2232</f>
        <v>当前波数 134/∞</v>
      </c>
      <c r="E2232" s="5">
        <f t="shared" si="193"/>
        <v>15002</v>
      </c>
      <c r="F2232" s="5">
        <v>0</v>
      </c>
      <c r="G2232" s="5">
        <f t="shared" si="194"/>
        <v>16004</v>
      </c>
      <c r="H2232" s="5">
        <f t="shared" si="197"/>
        <v>61</v>
      </c>
      <c r="I2232" s="5">
        <v>14001</v>
      </c>
      <c r="J2232">
        <f t="shared" si="195"/>
        <v>79500</v>
      </c>
      <c r="L2232" s="1" t="str">
        <f t="shared" si="196"/>
        <v>[{"bid":16004,"type":6,"num":61},{"bid":14001,"type":4,"num":79500}]</v>
      </c>
    </row>
    <row r="2233" spans="1:12" s="5" customFormat="1" x14ac:dyDescent="0.2">
      <c r="A2233" s="5">
        <f>static_pve_stage!A2233</f>
        <v>601161</v>
      </c>
      <c r="B2233" s="5">
        <f>static_pve_stage!B2233</f>
        <v>601162</v>
      </c>
      <c r="C2233" s="5" t="str">
        <f>static_pve_stage!C2233</f>
        <v>当前波数 135/∞\n下一波BOSS</v>
      </c>
      <c r="E2233" s="5">
        <f t="shared" si="193"/>
        <v>15002</v>
      </c>
      <c r="F2233" s="5">
        <v>0</v>
      </c>
      <c r="G2233" s="5">
        <f t="shared" si="194"/>
        <v>16004</v>
      </c>
      <c r="H2233" s="5">
        <f t="shared" si="197"/>
        <v>63</v>
      </c>
      <c r="I2233" s="5">
        <v>14001</v>
      </c>
      <c r="J2233">
        <f t="shared" si="195"/>
        <v>80000</v>
      </c>
      <c r="L2233" s="1" t="str">
        <f t="shared" si="196"/>
        <v>[{"bid":16004,"type":6,"num":63},{"bid":14001,"type":4,"num":80000}]</v>
      </c>
    </row>
    <row r="2234" spans="1:12" s="5" customFormat="1" x14ac:dyDescent="0.2">
      <c r="A2234" s="5">
        <f>static_pve_stage!A2234</f>
        <v>601162</v>
      </c>
      <c r="B2234" s="5">
        <f>static_pve_stage!B2234</f>
        <v>601163</v>
      </c>
      <c r="C2234" s="5" t="str">
        <f>static_pve_stage!C2234</f>
        <v>BOSS波\n需击杀所有怪物</v>
      </c>
      <c r="E2234" s="5">
        <f t="shared" si="193"/>
        <v>15002</v>
      </c>
      <c r="F2234" s="5">
        <v>0</v>
      </c>
      <c r="G2234" s="5">
        <f t="shared" si="194"/>
        <v>16004</v>
      </c>
      <c r="H2234" s="5">
        <f t="shared" si="197"/>
        <v>63</v>
      </c>
      <c r="I2234" s="5">
        <v>14001</v>
      </c>
      <c r="J2234">
        <f t="shared" si="195"/>
        <v>80500</v>
      </c>
      <c r="L2234" s="1" t="str">
        <f t="shared" si="196"/>
        <v>[{"bid":16004,"type":6,"num":63},{"bid":14001,"type":4,"num":80500}]</v>
      </c>
    </row>
    <row r="2235" spans="1:12" s="5" customFormat="1" x14ac:dyDescent="0.2">
      <c r="A2235" s="5">
        <f>static_pve_stage!A2235</f>
        <v>601163</v>
      </c>
      <c r="B2235" s="5">
        <f>static_pve_stage!B2235</f>
        <v>601164</v>
      </c>
      <c r="C2235" s="5" t="str">
        <f>static_pve_stage!C2235</f>
        <v>当前波数 136/∞</v>
      </c>
      <c r="E2235" s="5">
        <f t="shared" si="193"/>
        <v>15002</v>
      </c>
      <c r="F2235" s="5">
        <v>0</v>
      </c>
      <c r="G2235" s="5">
        <f t="shared" si="194"/>
        <v>16004</v>
      </c>
      <c r="H2235" s="5">
        <f t="shared" si="197"/>
        <v>63</v>
      </c>
      <c r="I2235" s="5">
        <v>14001</v>
      </c>
      <c r="J2235">
        <f t="shared" si="195"/>
        <v>81000</v>
      </c>
      <c r="L2235" s="1" t="str">
        <f t="shared" si="196"/>
        <v>[{"bid":16004,"type":6,"num":63},{"bid":14001,"type":4,"num":81000}]</v>
      </c>
    </row>
    <row r="2236" spans="1:12" s="5" customFormat="1" x14ac:dyDescent="0.2">
      <c r="A2236" s="5">
        <f>static_pve_stage!A2236</f>
        <v>601164</v>
      </c>
      <c r="B2236" s="5">
        <f>static_pve_stage!B2236</f>
        <v>601165</v>
      </c>
      <c r="C2236" s="5" t="str">
        <f>static_pve_stage!C2236</f>
        <v>当前波数 137/∞</v>
      </c>
      <c r="E2236" s="5">
        <f t="shared" si="193"/>
        <v>15002</v>
      </c>
      <c r="F2236" s="5">
        <v>0</v>
      </c>
      <c r="G2236" s="5">
        <f t="shared" si="194"/>
        <v>16004</v>
      </c>
      <c r="H2236" s="5">
        <f t="shared" si="197"/>
        <v>63</v>
      </c>
      <c r="I2236" s="5">
        <v>14001</v>
      </c>
      <c r="J2236">
        <f t="shared" si="195"/>
        <v>81500</v>
      </c>
      <c r="L2236" s="1" t="str">
        <f t="shared" si="196"/>
        <v>[{"bid":16004,"type":6,"num":63},{"bid":14001,"type":4,"num":81500}]</v>
      </c>
    </row>
    <row r="2237" spans="1:12" s="5" customFormat="1" x14ac:dyDescent="0.2">
      <c r="A2237" s="5">
        <f>static_pve_stage!A2237</f>
        <v>601165</v>
      </c>
      <c r="B2237" s="5">
        <f>static_pve_stage!B2237</f>
        <v>601166</v>
      </c>
      <c r="C2237" s="5" t="str">
        <f>static_pve_stage!C2237</f>
        <v>当前波数 138/∞</v>
      </c>
      <c r="E2237" s="5">
        <f t="shared" si="193"/>
        <v>15002</v>
      </c>
      <c r="F2237" s="5">
        <v>0</v>
      </c>
      <c r="G2237" s="5">
        <f t="shared" si="194"/>
        <v>16004</v>
      </c>
      <c r="H2237" s="5">
        <f t="shared" si="197"/>
        <v>63</v>
      </c>
      <c r="I2237" s="5">
        <v>14001</v>
      </c>
      <c r="J2237">
        <f t="shared" si="195"/>
        <v>82000</v>
      </c>
      <c r="L2237" s="1" t="str">
        <f t="shared" si="196"/>
        <v>[{"bid":16004,"type":6,"num":63},{"bid":14001,"type":4,"num":82000}]</v>
      </c>
    </row>
    <row r="2238" spans="1:12" s="5" customFormat="1" x14ac:dyDescent="0.2">
      <c r="A2238" s="5">
        <f>static_pve_stage!A2238</f>
        <v>601166</v>
      </c>
      <c r="B2238" s="5">
        <f>static_pve_stage!B2238</f>
        <v>601167</v>
      </c>
      <c r="C2238" s="5" t="str">
        <f>static_pve_stage!C2238</f>
        <v>当前波数 139/∞</v>
      </c>
      <c r="E2238" s="5">
        <f t="shared" si="193"/>
        <v>15002</v>
      </c>
      <c r="F2238" s="5">
        <v>0</v>
      </c>
      <c r="G2238" s="5">
        <f t="shared" si="194"/>
        <v>16004</v>
      </c>
      <c r="H2238" s="5">
        <f t="shared" si="197"/>
        <v>65</v>
      </c>
      <c r="I2238" s="5">
        <v>14001</v>
      </c>
      <c r="J2238">
        <f t="shared" si="195"/>
        <v>82500</v>
      </c>
      <c r="L2238" s="1" t="str">
        <f t="shared" si="196"/>
        <v>[{"bid":16004,"type":6,"num":65},{"bid":14001,"type":4,"num":82500}]</v>
      </c>
    </row>
    <row r="2239" spans="1:12" s="5" customFormat="1" x14ac:dyDescent="0.2">
      <c r="A2239" s="5">
        <f>static_pve_stage!A2239</f>
        <v>601167</v>
      </c>
      <c r="B2239" s="5">
        <f>static_pve_stage!B2239</f>
        <v>601168</v>
      </c>
      <c r="C2239" s="5" t="str">
        <f>static_pve_stage!C2239</f>
        <v>当前波数 140/∞\n下一波BOSS</v>
      </c>
      <c r="E2239" s="5">
        <f t="shared" si="193"/>
        <v>15002</v>
      </c>
      <c r="F2239" s="5">
        <v>0</v>
      </c>
      <c r="G2239" s="5">
        <f t="shared" si="194"/>
        <v>16004</v>
      </c>
      <c r="H2239" s="5">
        <f t="shared" si="197"/>
        <v>65</v>
      </c>
      <c r="I2239" s="5">
        <v>14001</v>
      </c>
      <c r="J2239">
        <f t="shared" si="195"/>
        <v>83000</v>
      </c>
      <c r="L2239" s="1" t="str">
        <f t="shared" si="196"/>
        <v>[{"bid":16004,"type":6,"num":65},{"bid":14001,"type":4,"num":83000}]</v>
      </c>
    </row>
    <row r="2240" spans="1:12" s="5" customFormat="1" x14ac:dyDescent="0.2">
      <c r="A2240" s="5">
        <f>static_pve_stage!A2240</f>
        <v>601168</v>
      </c>
      <c r="B2240" s="5">
        <f>static_pve_stage!B2240</f>
        <v>601169</v>
      </c>
      <c r="C2240" s="5" t="str">
        <f>static_pve_stage!C2240</f>
        <v>BOSS波\n需击杀所有怪物</v>
      </c>
      <c r="E2240" s="5">
        <f t="shared" si="193"/>
        <v>15002</v>
      </c>
      <c r="F2240" s="5">
        <v>0</v>
      </c>
      <c r="G2240" s="5">
        <f t="shared" si="194"/>
        <v>16004</v>
      </c>
      <c r="H2240" s="5">
        <f t="shared" si="197"/>
        <v>65</v>
      </c>
      <c r="I2240" s="5">
        <v>14001</v>
      </c>
      <c r="J2240">
        <f t="shared" si="195"/>
        <v>83500</v>
      </c>
      <c r="L2240" s="1" t="str">
        <f t="shared" si="196"/>
        <v>[{"bid":16004,"type":6,"num":65},{"bid":14001,"type":4,"num":83500}]</v>
      </c>
    </row>
    <row r="2241" spans="1:12" s="5" customFormat="1" x14ac:dyDescent="0.2">
      <c r="A2241" s="5">
        <f>static_pve_stage!A2241</f>
        <v>601169</v>
      </c>
      <c r="B2241" s="5">
        <f>static_pve_stage!B2241</f>
        <v>601170</v>
      </c>
      <c r="C2241" s="5" t="str">
        <f>static_pve_stage!C2241</f>
        <v>当前波数 141/∞</v>
      </c>
      <c r="E2241" s="5">
        <f t="shared" si="193"/>
        <v>15002</v>
      </c>
      <c r="F2241" s="5">
        <v>0</v>
      </c>
      <c r="G2241" s="5">
        <f t="shared" si="194"/>
        <v>16004</v>
      </c>
      <c r="H2241" s="5">
        <f t="shared" si="197"/>
        <v>65</v>
      </c>
      <c r="I2241" s="5">
        <v>14001</v>
      </c>
      <c r="J2241">
        <f t="shared" si="195"/>
        <v>84000</v>
      </c>
      <c r="L2241" s="1" t="str">
        <f t="shared" si="196"/>
        <v>[{"bid":16004,"type":6,"num":65},{"bid":14001,"type":4,"num":84000}]</v>
      </c>
    </row>
    <row r="2242" spans="1:12" s="5" customFormat="1" x14ac:dyDescent="0.2">
      <c r="A2242" s="5">
        <f>static_pve_stage!A2242</f>
        <v>601170</v>
      </c>
      <c r="B2242" s="5">
        <f>static_pve_stage!B2242</f>
        <v>601171</v>
      </c>
      <c r="C2242" s="5" t="str">
        <f>static_pve_stage!C2242</f>
        <v>当前波数 142/∞</v>
      </c>
      <c r="E2242" s="5">
        <f t="shared" si="193"/>
        <v>15002</v>
      </c>
      <c r="F2242" s="5">
        <v>0</v>
      </c>
      <c r="G2242" s="5">
        <f t="shared" si="194"/>
        <v>16004</v>
      </c>
      <c r="H2242" s="5">
        <f t="shared" si="197"/>
        <v>65</v>
      </c>
      <c r="I2242" s="5">
        <v>14001</v>
      </c>
      <c r="J2242">
        <f t="shared" si="195"/>
        <v>84500</v>
      </c>
      <c r="L2242" s="1" t="str">
        <f t="shared" si="196"/>
        <v>[{"bid":16004,"type":6,"num":65},{"bid":14001,"type":4,"num":84500}]</v>
      </c>
    </row>
    <row r="2243" spans="1:12" s="5" customFormat="1" x14ac:dyDescent="0.2">
      <c r="A2243" s="5">
        <f>static_pve_stage!A2243</f>
        <v>601171</v>
      </c>
      <c r="B2243" s="5">
        <f>static_pve_stage!B2243</f>
        <v>601172</v>
      </c>
      <c r="C2243" s="5" t="str">
        <f>static_pve_stage!C2243</f>
        <v>当前波数 143/∞</v>
      </c>
      <c r="E2243" s="5">
        <f t="shared" si="193"/>
        <v>15002</v>
      </c>
      <c r="F2243" s="5">
        <v>0</v>
      </c>
      <c r="G2243" s="5">
        <f t="shared" si="194"/>
        <v>16004</v>
      </c>
      <c r="H2243" s="5">
        <f t="shared" si="197"/>
        <v>67</v>
      </c>
      <c r="I2243" s="5">
        <v>14001</v>
      </c>
      <c r="J2243">
        <f t="shared" si="195"/>
        <v>85000</v>
      </c>
      <c r="L2243" s="1" t="str">
        <f t="shared" si="196"/>
        <v>[{"bid":16004,"type":6,"num":67},{"bid":14001,"type":4,"num":85000}]</v>
      </c>
    </row>
    <row r="2244" spans="1:12" s="5" customFormat="1" x14ac:dyDescent="0.2">
      <c r="A2244" s="5">
        <f>static_pve_stage!A2244</f>
        <v>601172</v>
      </c>
      <c r="B2244" s="5">
        <f>static_pve_stage!B2244</f>
        <v>601173</v>
      </c>
      <c r="C2244" s="5" t="str">
        <f>static_pve_stage!C2244</f>
        <v>当前波数 144/∞</v>
      </c>
      <c r="E2244" s="5">
        <f t="shared" si="193"/>
        <v>15002</v>
      </c>
      <c r="F2244" s="5">
        <v>0</v>
      </c>
      <c r="G2244" s="5">
        <f t="shared" si="194"/>
        <v>16004</v>
      </c>
      <c r="H2244" s="5">
        <f t="shared" si="197"/>
        <v>67</v>
      </c>
      <c r="I2244" s="5">
        <v>14001</v>
      </c>
      <c r="J2244">
        <f t="shared" si="195"/>
        <v>85500</v>
      </c>
      <c r="L2244" s="1" t="str">
        <f t="shared" si="196"/>
        <v>[{"bid":16004,"type":6,"num":67},{"bid":14001,"type":4,"num":85500}]</v>
      </c>
    </row>
    <row r="2245" spans="1:12" s="5" customFormat="1" x14ac:dyDescent="0.2">
      <c r="A2245" s="5">
        <f>static_pve_stage!A2245</f>
        <v>601173</v>
      </c>
      <c r="B2245" s="5">
        <f>static_pve_stage!B2245</f>
        <v>601174</v>
      </c>
      <c r="C2245" s="5" t="str">
        <f>static_pve_stage!C2245</f>
        <v>当前波数 145/∞\n下一波BOSS</v>
      </c>
      <c r="E2245" s="5">
        <f t="shared" si="193"/>
        <v>15002</v>
      </c>
      <c r="F2245" s="5">
        <v>0</v>
      </c>
      <c r="G2245" s="5">
        <f t="shared" si="194"/>
        <v>16004</v>
      </c>
      <c r="H2245" s="5">
        <f t="shared" si="197"/>
        <v>67</v>
      </c>
      <c r="I2245" s="5">
        <v>14001</v>
      </c>
      <c r="J2245">
        <f t="shared" si="195"/>
        <v>86000</v>
      </c>
      <c r="L2245" s="1" t="str">
        <f t="shared" si="196"/>
        <v>[{"bid":16004,"type":6,"num":67},{"bid":14001,"type":4,"num":86000}]</v>
      </c>
    </row>
    <row r="2246" spans="1:12" s="5" customFormat="1" x14ac:dyDescent="0.2">
      <c r="A2246" s="5">
        <f>static_pve_stage!A2246</f>
        <v>601174</v>
      </c>
      <c r="B2246" s="5">
        <f>static_pve_stage!B2246</f>
        <v>601175</v>
      </c>
      <c r="C2246" s="5" t="str">
        <f>static_pve_stage!C2246</f>
        <v>BOSS波\n需击杀所有怪物</v>
      </c>
      <c r="E2246" s="5">
        <f t="shared" si="193"/>
        <v>15002</v>
      </c>
      <c r="F2246" s="5">
        <v>0</v>
      </c>
      <c r="G2246" s="5">
        <f t="shared" si="194"/>
        <v>16004</v>
      </c>
      <c r="H2246" s="5">
        <f t="shared" si="197"/>
        <v>67</v>
      </c>
      <c r="I2246" s="5">
        <v>14001</v>
      </c>
      <c r="J2246">
        <f t="shared" si="195"/>
        <v>86500</v>
      </c>
      <c r="L2246" s="1" t="str">
        <f t="shared" si="196"/>
        <v>[{"bid":16004,"type":6,"num":67},{"bid":14001,"type":4,"num":86500}]</v>
      </c>
    </row>
    <row r="2247" spans="1:12" s="5" customFormat="1" x14ac:dyDescent="0.2">
      <c r="A2247" s="5">
        <f>static_pve_stage!A2247</f>
        <v>601175</v>
      </c>
      <c r="B2247" s="5">
        <f>static_pve_stage!B2247</f>
        <v>601176</v>
      </c>
      <c r="C2247" s="5" t="str">
        <f>static_pve_stage!C2247</f>
        <v>当前波数 146/∞</v>
      </c>
      <c r="E2247" s="5">
        <f t="shared" si="193"/>
        <v>15002</v>
      </c>
      <c r="F2247" s="5">
        <v>0</v>
      </c>
      <c r="G2247" s="5">
        <f t="shared" si="194"/>
        <v>16004</v>
      </c>
      <c r="H2247" s="5">
        <f t="shared" si="197"/>
        <v>67</v>
      </c>
      <c r="I2247" s="5">
        <v>14001</v>
      </c>
      <c r="J2247">
        <f t="shared" si="195"/>
        <v>87000</v>
      </c>
      <c r="L2247" s="1" t="str">
        <f t="shared" si="196"/>
        <v>[{"bid":16004,"type":6,"num":67},{"bid":14001,"type":4,"num":87000}]</v>
      </c>
    </row>
    <row r="2248" spans="1:12" s="5" customFormat="1" x14ac:dyDescent="0.2">
      <c r="A2248" s="5">
        <f>static_pve_stage!A2248</f>
        <v>601176</v>
      </c>
      <c r="B2248" s="5">
        <f>static_pve_stage!B2248</f>
        <v>601177</v>
      </c>
      <c r="C2248" s="5" t="str">
        <f>static_pve_stage!C2248</f>
        <v>当前波数 147/∞</v>
      </c>
      <c r="E2248" s="5">
        <f t="shared" si="193"/>
        <v>15002</v>
      </c>
      <c r="F2248" s="5">
        <v>0</v>
      </c>
      <c r="G2248" s="5">
        <f t="shared" si="194"/>
        <v>16004</v>
      </c>
      <c r="H2248" s="5">
        <f t="shared" si="197"/>
        <v>69</v>
      </c>
      <c r="I2248" s="5">
        <v>14001</v>
      </c>
      <c r="J2248">
        <f t="shared" si="195"/>
        <v>87500</v>
      </c>
      <c r="L2248" s="1" t="str">
        <f t="shared" si="196"/>
        <v>[{"bid":16004,"type":6,"num":69},{"bid":14001,"type":4,"num":87500}]</v>
      </c>
    </row>
    <row r="2249" spans="1:12" s="5" customFormat="1" x14ac:dyDescent="0.2">
      <c r="A2249" s="5">
        <f>static_pve_stage!A2249</f>
        <v>601177</v>
      </c>
      <c r="B2249" s="5">
        <f>static_pve_stage!B2249</f>
        <v>601178</v>
      </c>
      <c r="C2249" s="5" t="str">
        <f>static_pve_stage!C2249</f>
        <v>当前波数 148/∞</v>
      </c>
      <c r="E2249" s="5">
        <f t="shared" si="193"/>
        <v>15002</v>
      </c>
      <c r="F2249" s="5">
        <v>0</v>
      </c>
      <c r="G2249" s="5">
        <f t="shared" si="194"/>
        <v>16004</v>
      </c>
      <c r="H2249" s="5">
        <f t="shared" si="197"/>
        <v>69</v>
      </c>
      <c r="I2249" s="5">
        <v>14001</v>
      </c>
      <c r="J2249">
        <f t="shared" si="195"/>
        <v>88000</v>
      </c>
      <c r="L2249" s="1" t="str">
        <f t="shared" si="196"/>
        <v>[{"bid":16004,"type":6,"num":69},{"bid":14001,"type":4,"num":88000}]</v>
      </c>
    </row>
    <row r="2250" spans="1:12" s="5" customFormat="1" x14ac:dyDescent="0.2">
      <c r="A2250" s="5">
        <f>static_pve_stage!A2250</f>
        <v>601178</v>
      </c>
      <c r="B2250" s="5">
        <f>static_pve_stage!B2250</f>
        <v>601179</v>
      </c>
      <c r="C2250" s="5" t="str">
        <f>static_pve_stage!C2250</f>
        <v>当前波数 149/∞</v>
      </c>
      <c r="E2250" s="5">
        <f t="shared" si="193"/>
        <v>15002</v>
      </c>
      <c r="F2250" s="5">
        <v>0</v>
      </c>
      <c r="G2250" s="5">
        <f t="shared" si="194"/>
        <v>16004</v>
      </c>
      <c r="H2250" s="5">
        <f t="shared" si="197"/>
        <v>69</v>
      </c>
      <c r="I2250" s="5">
        <v>14001</v>
      </c>
      <c r="J2250">
        <f t="shared" si="195"/>
        <v>88500</v>
      </c>
      <c r="L2250" s="1" t="str">
        <f t="shared" si="196"/>
        <v>[{"bid":16004,"type":6,"num":69},{"bid":14001,"type":4,"num":88500}]</v>
      </c>
    </row>
    <row r="2251" spans="1:12" s="5" customFormat="1" x14ac:dyDescent="0.2">
      <c r="A2251" s="5">
        <f>static_pve_stage!A2251</f>
        <v>601179</v>
      </c>
      <c r="B2251" s="5">
        <f>static_pve_stage!B2251</f>
        <v>601180</v>
      </c>
      <c r="C2251" s="5" t="str">
        <f>static_pve_stage!C2251</f>
        <v>当前波数 150/∞\n下一波BOSS</v>
      </c>
      <c r="E2251" s="5">
        <f t="shared" si="193"/>
        <v>15002</v>
      </c>
      <c r="F2251" s="5">
        <v>0</v>
      </c>
      <c r="G2251" s="5">
        <f t="shared" si="194"/>
        <v>16004</v>
      </c>
      <c r="H2251" s="5">
        <f t="shared" si="197"/>
        <v>69</v>
      </c>
      <c r="I2251" s="5">
        <v>14001</v>
      </c>
      <c r="J2251">
        <f t="shared" si="195"/>
        <v>89000</v>
      </c>
      <c r="L2251" s="1" t="str">
        <f t="shared" si="196"/>
        <v>[{"bid":16004,"type":6,"num":69},{"bid":14001,"type":4,"num":89000}]</v>
      </c>
    </row>
    <row r="2252" spans="1:12" s="5" customFormat="1" x14ac:dyDescent="0.2">
      <c r="A2252" s="5">
        <f>static_pve_stage!A2252</f>
        <v>601180</v>
      </c>
      <c r="B2252" s="5">
        <f>static_pve_stage!B2252</f>
        <v>601181</v>
      </c>
      <c r="C2252" s="5" t="str">
        <f>static_pve_stage!C2252</f>
        <v>BOSS波\n需击杀所有怪物</v>
      </c>
      <c r="E2252" s="5">
        <f t="shared" si="193"/>
        <v>15002</v>
      </c>
      <c r="F2252" s="5">
        <v>0</v>
      </c>
      <c r="G2252" s="5">
        <f t="shared" si="194"/>
        <v>16004</v>
      </c>
      <c r="H2252" s="5">
        <f t="shared" si="197"/>
        <v>69</v>
      </c>
      <c r="I2252" s="5">
        <v>14001</v>
      </c>
      <c r="J2252">
        <f t="shared" si="195"/>
        <v>89500</v>
      </c>
      <c r="L2252" s="1" t="str">
        <f t="shared" si="196"/>
        <v>[{"bid":16004,"type":6,"num":69},{"bid":14001,"type":4,"num":89500}]</v>
      </c>
    </row>
    <row r="2253" spans="1:12" s="5" customFormat="1" x14ac:dyDescent="0.2">
      <c r="A2253" s="5">
        <f>static_pve_stage!A2253</f>
        <v>601181</v>
      </c>
      <c r="B2253" s="5">
        <f>static_pve_stage!B2253</f>
        <v>601182</v>
      </c>
      <c r="C2253" s="5" t="str">
        <f>static_pve_stage!C2253</f>
        <v>当前波数 151/∞</v>
      </c>
      <c r="E2253" s="5">
        <f t="shared" si="193"/>
        <v>15002</v>
      </c>
      <c r="F2253" s="5">
        <v>0</v>
      </c>
      <c r="G2253" s="5">
        <f t="shared" si="194"/>
        <v>16004</v>
      </c>
      <c r="H2253" s="5">
        <f t="shared" si="197"/>
        <v>71</v>
      </c>
      <c r="I2253" s="5">
        <v>14001</v>
      </c>
      <c r="J2253">
        <f t="shared" si="195"/>
        <v>90000</v>
      </c>
      <c r="L2253" s="1" t="str">
        <f t="shared" si="196"/>
        <v>[{"bid":16004,"type":6,"num":71},{"bid":14001,"type":4,"num":90000}]</v>
      </c>
    </row>
    <row r="2254" spans="1:12" s="5" customFormat="1" x14ac:dyDescent="0.2">
      <c r="A2254" s="5">
        <f>static_pve_stage!A2254</f>
        <v>601182</v>
      </c>
      <c r="B2254" s="5">
        <f>static_pve_stage!B2254</f>
        <v>601183</v>
      </c>
      <c r="C2254" s="5" t="str">
        <f>static_pve_stage!C2254</f>
        <v>当前波数 152/∞</v>
      </c>
      <c r="E2254" s="5">
        <f t="shared" si="193"/>
        <v>15002</v>
      </c>
      <c r="F2254" s="5">
        <v>0</v>
      </c>
      <c r="G2254" s="5">
        <f t="shared" si="194"/>
        <v>16004</v>
      </c>
      <c r="H2254" s="5">
        <f t="shared" si="197"/>
        <v>71</v>
      </c>
      <c r="I2254" s="5">
        <v>14001</v>
      </c>
      <c r="J2254">
        <f t="shared" si="195"/>
        <v>90500</v>
      </c>
      <c r="L2254" s="1" t="str">
        <f t="shared" si="196"/>
        <v>[{"bid":16004,"type":6,"num":71},{"bid":14001,"type":4,"num":90500}]</v>
      </c>
    </row>
    <row r="2255" spans="1:12" s="5" customFormat="1" x14ac:dyDescent="0.2">
      <c r="A2255" s="5">
        <f>static_pve_stage!A2255</f>
        <v>601183</v>
      </c>
      <c r="B2255" s="5">
        <f>static_pve_stage!B2255</f>
        <v>601184</v>
      </c>
      <c r="C2255" s="5" t="str">
        <f>static_pve_stage!C2255</f>
        <v>当前波数 153/∞</v>
      </c>
      <c r="E2255" s="5">
        <f t="shared" si="193"/>
        <v>15002</v>
      </c>
      <c r="F2255" s="5">
        <v>0</v>
      </c>
      <c r="G2255" s="5">
        <f t="shared" si="194"/>
        <v>16004</v>
      </c>
      <c r="H2255" s="5">
        <f t="shared" si="197"/>
        <v>71</v>
      </c>
      <c r="I2255" s="5">
        <v>14001</v>
      </c>
      <c r="J2255">
        <f t="shared" si="195"/>
        <v>91000</v>
      </c>
      <c r="L2255" s="1" t="str">
        <f t="shared" si="196"/>
        <v>[{"bid":16004,"type":6,"num":71},{"bid":14001,"type":4,"num":91000}]</v>
      </c>
    </row>
    <row r="2256" spans="1:12" s="5" customFormat="1" x14ac:dyDescent="0.2">
      <c r="A2256" s="5">
        <f>static_pve_stage!A2256</f>
        <v>601184</v>
      </c>
      <c r="B2256" s="5">
        <f>static_pve_stage!B2256</f>
        <v>601185</v>
      </c>
      <c r="C2256" s="5" t="str">
        <f>static_pve_stage!C2256</f>
        <v>当前波数 154/∞</v>
      </c>
      <c r="E2256" s="5">
        <f t="shared" si="193"/>
        <v>15002</v>
      </c>
      <c r="F2256" s="5">
        <v>0</v>
      </c>
      <c r="G2256" s="5">
        <f t="shared" si="194"/>
        <v>16004</v>
      </c>
      <c r="H2256" s="5">
        <f t="shared" si="197"/>
        <v>71</v>
      </c>
      <c r="I2256" s="5">
        <v>14001</v>
      </c>
      <c r="J2256">
        <f t="shared" si="195"/>
        <v>91500</v>
      </c>
      <c r="L2256" s="1" t="str">
        <f t="shared" si="196"/>
        <v>[{"bid":16004,"type":6,"num":71},{"bid":14001,"type":4,"num":91500}]</v>
      </c>
    </row>
    <row r="2257" spans="1:12" s="5" customFormat="1" x14ac:dyDescent="0.2">
      <c r="A2257" s="5">
        <f>static_pve_stage!A2257</f>
        <v>601185</v>
      </c>
      <c r="B2257" s="5">
        <f>static_pve_stage!B2257</f>
        <v>601186</v>
      </c>
      <c r="C2257" s="5" t="str">
        <f>static_pve_stage!C2257</f>
        <v>当前波数 155/∞\n下一波BOSS</v>
      </c>
      <c r="E2257" s="5">
        <f t="shared" si="193"/>
        <v>15002</v>
      </c>
      <c r="F2257" s="5">
        <v>0</v>
      </c>
      <c r="G2257" s="5">
        <f t="shared" si="194"/>
        <v>16004</v>
      </c>
      <c r="H2257" s="5">
        <f t="shared" si="197"/>
        <v>71</v>
      </c>
      <c r="I2257" s="5">
        <v>14001</v>
      </c>
      <c r="J2257">
        <f t="shared" si="195"/>
        <v>92000</v>
      </c>
      <c r="L2257" s="1" t="str">
        <f t="shared" si="196"/>
        <v>[{"bid":16004,"type":6,"num":71},{"bid":14001,"type":4,"num":92000}]</v>
      </c>
    </row>
    <row r="2258" spans="1:12" s="5" customFormat="1" x14ac:dyDescent="0.2">
      <c r="A2258" s="5">
        <f>static_pve_stage!A2258</f>
        <v>601186</v>
      </c>
      <c r="B2258" s="5">
        <f>static_pve_stage!B2258</f>
        <v>601187</v>
      </c>
      <c r="C2258" s="5" t="str">
        <f>static_pve_stage!C2258</f>
        <v>BOSS波\n需击杀所有怪物</v>
      </c>
      <c r="E2258" s="5">
        <f t="shared" si="193"/>
        <v>15002</v>
      </c>
      <c r="F2258" s="5">
        <v>0</v>
      </c>
      <c r="G2258" s="5">
        <f t="shared" si="194"/>
        <v>16004</v>
      </c>
      <c r="H2258" s="5">
        <f t="shared" si="197"/>
        <v>73</v>
      </c>
      <c r="I2258" s="5">
        <v>14001</v>
      </c>
      <c r="J2258">
        <f t="shared" si="195"/>
        <v>92500</v>
      </c>
      <c r="L2258" s="1" t="str">
        <f t="shared" si="196"/>
        <v>[{"bid":16004,"type":6,"num":73},{"bid":14001,"type":4,"num":92500}]</v>
      </c>
    </row>
    <row r="2259" spans="1:12" s="5" customFormat="1" x14ac:dyDescent="0.2">
      <c r="A2259" s="5">
        <f>static_pve_stage!A2259</f>
        <v>601187</v>
      </c>
      <c r="B2259" s="5">
        <f>static_pve_stage!B2259</f>
        <v>601188</v>
      </c>
      <c r="C2259" s="5" t="str">
        <f>static_pve_stage!C2259</f>
        <v>当前波数 156/∞</v>
      </c>
      <c r="E2259" s="5">
        <f t="shared" si="193"/>
        <v>15002</v>
      </c>
      <c r="F2259" s="5">
        <v>0</v>
      </c>
      <c r="G2259" s="5">
        <f t="shared" si="194"/>
        <v>16004</v>
      </c>
      <c r="H2259" s="5">
        <f t="shared" si="197"/>
        <v>73</v>
      </c>
      <c r="I2259" s="5">
        <v>14001</v>
      </c>
      <c r="J2259">
        <f t="shared" si="195"/>
        <v>93000</v>
      </c>
      <c r="L2259" s="1" t="str">
        <f t="shared" si="196"/>
        <v>[{"bid":16004,"type":6,"num":73},{"bid":14001,"type":4,"num":93000}]</v>
      </c>
    </row>
    <row r="2260" spans="1:12" s="5" customFormat="1" x14ac:dyDescent="0.2">
      <c r="A2260" s="5">
        <f>static_pve_stage!A2260</f>
        <v>601188</v>
      </c>
      <c r="B2260" s="5">
        <f>static_pve_stage!B2260</f>
        <v>601189</v>
      </c>
      <c r="C2260" s="5" t="str">
        <f>static_pve_stage!C2260</f>
        <v>当前波数 157/∞</v>
      </c>
      <c r="E2260" s="5">
        <f t="shared" si="193"/>
        <v>15002</v>
      </c>
      <c r="F2260" s="5">
        <v>0</v>
      </c>
      <c r="G2260" s="5">
        <f t="shared" si="194"/>
        <v>16004</v>
      </c>
      <c r="H2260" s="5">
        <f t="shared" si="197"/>
        <v>73</v>
      </c>
      <c r="I2260" s="5">
        <v>14001</v>
      </c>
      <c r="J2260">
        <f t="shared" si="195"/>
        <v>93500</v>
      </c>
      <c r="L2260" s="1" t="str">
        <f t="shared" si="196"/>
        <v>[{"bid":16004,"type":6,"num":73},{"bid":14001,"type":4,"num":93500}]</v>
      </c>
    </row>
    <row r="2261" spans="1:12" s="5" customFormat="1" x14ac:dyDescent="0.2">
      <c r="A2261" s="5">
        <f>static_pve_stage!A2261</f>
        <v>601189</v>
      </c>
      <c r="B2261" s="5">
        <f>static_pve_stage!B2261</f>
        <v>601190</v>
      </c>
      <c r="C2261" s="5" t="str">
        <f>static_pve_stage!C2261</f>
        <v>当前波数 158/∞</v>
      </c>
      <c r="E2261" s="5">
        <f t="shared" si="193"/>
        <v>15002</v>
      </c>
      <c r="F2261" s="5">
        <v>0</v>
      </c>
      <c r="G2261" s="5">
        <f t="shared" si="194"/>
        <v>16004</v>
      </c>
      <c r="H2261" s="5">
        <f t="shared" si="197"/>
        <v>73</v>
      </c>
      <c r="I2261" s="5">
        <v>14001</v>
      </c>
      <c r="J2261">
        <f t="shared" si="195"/>
        <v>94000</v>
      </c>
      <c r="L2261" s="1" t="str">
        <f t="shared" si="196"/>
        <v>[{"bid":16004,"type":6,"num":73},{"bid":14001,"type":4,"num":94000}]</v>
      </c>
    </row>
    <row r="2262" spans="1:12" s="5" customFormat="1" x14ac:dyDescent="0.2">
      <c r="A2262" s="5">
        <f>static_pve_stage!A2262</f>
        <v>601190</v>
      </c>
      <c r="B2262" s="5">
        <f>static_pve_stage!B2262</f>
        <v>601191</v>
      </c>
      <c r="C2262" s="5" t="str">
        <f>static_pve_stage!C2262</f>
        <v>当前波数 159/∞</v>
      </c>
      <c r="E2262" s="5">
        <f t="shared" si="193"/>
        <v>15002</v>
      </c>
      <c r="F2262" s="5">
        <v>0</v>
      </c>
      <c r="G2262" s="5">
        <f t="shared" si="194"/>
        <v>16004</v>
      </c>
      <c r="H2262" s="5">
        <f t="shared" si="197"/>
        <v>73</v>
      </c>
      <c r="I2262" s="5">
        <v>14001</v>
      </c>
      <c r="J2262">
        <f t="shared" si="195"/>
        <v>94500</v>
      </c>
      <c r="L2262" s="1" t="str">
        <f t="shared" si="196"/>
        <v>[{"bid":16004,"type":6,"num":73},{"bid":14001,"type":4,"num":94500}]</v>
      </c>
    </row>
    <row r="2263" spans="1:12" s="5" customFormat="1" x14ac:dyDescent="0.2">
      <c r="A2263" s="5">
        <f>static_pve_stage!A2263</f>
        <v>601191</v>
      </c>
      <c r="B2263" s="5">
        <f>static_pve_stage!B2263</f>
        <v>601192</v>
      </c>
      <c r="C2263" s="5" t="str">
        <f>static_pve_stage!C2263</f>
        <v>当前波数 160/∞\n下一波BOSS</v>
      </c>
      <c r="E2263" s="5">
        <f t="shared" si="193"/>
        <v>15002</v>
      </c>
      <c r="F2263" s="5">
        <v>0</v>
      </c>
      <c r="G2263" s="5">
        <f t="shared" si="194"/>
        <v>16004</v>
      </c>
      <c r="H2263" s="5">
        <f t="shared" si="197"/>
        <v>75</v>
      </c>
      <c r="I2263" s="5">
        <v>14001</v>
      </c>
      <c r="J2263">
        <f t="shared" si="195"/>
        <v>95000</v>
      </c>
      <c r="L2263" s="1" t="str">
        <f t="shared" si="196"/>
        <v>[{"bid":16004,"type":6,"num":75},{"bid":14001,"type":4,"num":95000}]</v>
      </c>
    </row>
    <row r="2264" spans="1:12" s="5" customFormat="1" x14ac:dyDescent="0.2">
      <c r="A2264" s="5">
        <f>static_pve_stage!A2264</f>
        <v>601192</v>
      </c>
      <c r="B2264" s="5">
        <f>static_pve_stage!B2264</f>
        <v>601193</v>
      </c>
      <c r="C2264" s="5" t="str">
        <f>static_pve_stage!C2264</f>
        <v>BOSS波\n需击杀所有怪物</v>
      </c>
      <c r="E2264" s="5">
        <f t="shared" si="193"/>
        <v>15002</v>
      </c>
      <c r="F2264" s="5">
        <v>0</v>
      </c>
      <c r="G2264" s="5">
        <f t="shared" si="194"/>
        <v>16004</v>
      </c>
      <c r="H2264" s="5">
        <f t="shared" si="197"/>
        <v>75</v>
      </c>
      <c r="I2264" s="5">
        <v>14001</v>
      </c>
      <c r="J2264">
        <f t="shared" si="195"/>
        <v>95500</v>
      </c>
      <c r="L2264" s="1" t="str">
        <f t="shared" si="196"/>
        <v>[{"bid":16004,"type":6,"num":75},{"bid":14001,"type":4,"num":95500}]</v>
      </c>
    </row>
    <row r="2265" spans="1:12" s="5" customFormat="1" x14ac:dyDescent="0.2">
      <c r="A2265" s="5">
        <f>static_pve_stage!A2265</f>
        <v>601193</v>
      </c>
      <c r="B2265" s="5">
        <f>static_pve_stage!B2265</f>
        <v>601194</v>
      </c>
      <c r="C2265" s="5" t="str">
        <f>static_pve_stage!C2265</f>
        <v>当前波数 161/∞</v>
      </c>
      <c r="E2265" s="5">
        <f t="shared" si="193"/>
        <v>15002</v>
      </c>
      <c r="F2265" s="5">
        <v>0</v>
      </c>
      <c r="G2265" s="5">
        <f t="shared" si="194"/>
        <v>16004</v>
      </c>
      <c r="H2265" s="5">
        <f t="shared" si="197"/>
        <v>75</v>
      </c>
      <c r="I2265" s="5">
        <v>14001</v>
      </c>
      <c r="J2265">
        <f t="shared" si="195"/>
        <v>96000</v>
      </c>
      <c r="L2265" s="1" t="str">
        <f t="shared" si="196"/>
        <v>[{"bid":16004,"type":6,"num":75},{"bid":14001,"type":4,"num":96000}]</v>
      </c>
    </row>
    <row r="2266" spans="1:12" s="5" customFormat="1" x14ac:dyDescent="0.2">
      <c r="A2266" s="5">
        <f>static_pve_stage!A2266</f>
        <v>601194</v>
      </c>
      <c r="B2266" s="5">
        <f>static_pve_stage!B2266</f>
        <v>601195</v>
      </c>
      <c r="C2266" s="5" t="str">
        <f>static_pve_stage!C2266</f>
        <v>当前波数 162/∞</v>
      </c>
      <c r="E2266" s="5">
        <f t="shared" si="193"/>
        <v>15002</v>
      </c>
      <c r="F2266" s="5">
        <v>0</v>
      </c>
      <c r="G2266" s="5">
        <f t="shared" si="194"/>
        <v>16004</v>
      </c>
      <c r="H2266" s="5">
        <f t="shared" si="197"/>
        <v>75</v>
      </c>
      <c r="I2266" s="5">
        <v>14001</v>
      </c>
      <c r="J2266">
        <f t="shared" si="195"/>
        <v>96500</v>
      </c>
      <c r="L2266" s="1" t="str">
        <f t="shared" si="196"/>
        <v>[{"bid":16004,"type":6,"num":75},{"bid":14001,"type":4,"num":96500}]</v>
      </c>
    </row>
    <row r="2267" spans="1:12" s="5" customFormat="1" x14ac:dyDescent="0.2">
      <c r="A2267" s="5">
        <f>static_pve_stage!A2267</f>
        <v>601195</v>
      </c>
      <c r="B2267" s="5">
        <f>static_pve_stage!B2267</f>
        <v>601196</v>
      </c>
      <c r="C2267" s="5" t="str">
        <f>static_pve_stage!C2267</f>
        <v>当前波数 163/∞</v>
      </c>
      <c r="E2267" s="5">
        <f t="shared" ref="E2267:E2330" si="198">E2266</f>
        <v>15002</v>
      </c>
      <c r="F2267" s="5">
        <v>0</v>
      </c>
      <c r="G2267" s="5">
        <f t="shared" ref="G2267:G2330" si="199">G2266</f>
        <v>16004</v>
      </c>
      <c r="H2267" s="5">
        <f t="shared" si="197"/>
        <v>75</v>
      </c>
      <c r="I2267" s="5">
        <v>14001</v>
      </c>
      <c r="J2267">
        <f t="shared" ref="J2267:J2330" si="200">J2266+500</f>
        <v>97000</v>
      </c>
      <c r="L2267" s="1" t="str">
        <f t="shared" si="196"/>
        <v>[{"bid":16004,"type":6,"num":75},{"bid":14001,"type":4,"num":97000}]</v>
      </c>
    </row>
    <row r="2268" spans="1:12" s="5" customFormat="1" x14ac:dyDescent="0.2">
      <c r="A2268" s="5">
        <f>static_pve_stage!A2268</f>
        <v>601196</v>
      </c>
      <c r="B2268" s="5">
        <f>static_pve_stage!B2268</f>
        <v>601197</v>
      </c>
      <c r="C2268" s="5" t="str">
        <f>static_pve_stage!C2268</f>
        <v>当前波数 164/∞</v>
      </c>
      <c r="E2268" s="5">
        <f t="shared" si="198"/>
        <v>15002</v>
      </c>
      <c r="F2268" s="5">
        <v>0</v>
      </c>
      <c r="G2268" s="5">
        <f t="shared" si="199"/>
        <v>16004</v>
      </c>
      <c r="H2268" s="5">
        <f t="shared" si="197"/>
        <v>77</v>
      </c>
      <c r="I2268" s="5">
        <v>14001</v>
      </c>
      <c r="J2268">
        <f t="shared" si="200"/>
        <v>97500</v>
      </c>
      <c r="L2268" s="1" t="str">
        <f t="shared" si="196"/>
        <v>[{"bid":16004,"type":6,"num":77},{"bid":14001,"type":4,"num":97500}]</v>
      </c>
    </row>
    <row r="2269" spans="1:12" s="5" customFormat="1" x14ac:dyDescent="0.2">
      <c r="A2269" s="5">
        <f>static_pve_stage!A2269</f>
        <v>601197</v>
      </c>
      <c r="B2269" s="5">
        <f>static_pve_stage!B2269</f>
        <v>601198</v>
      </c>
      <c r="C2269" s="5" t="str">
        <f>static_pve_stage!C2269</f>
        <v>当前波数 165/∞\n下一波BOSS</v>
      </c>
      <c r="E2269" s="5">
        <f t="shared" si="198"/>
        <v>15002</v>
      </c>
      <c r="F2269" s="5">
        <v>0</v>
      </c>
      <c r="G2269" s="5">
        <f t="shared" si="199"/>
        <v>16004</v>
      </c>
      <c r="H2269" s="5">
        <f t="shared" si="197"/>
        <v>77</v>
      </c>
      <c r="I2269" s="5">
        <v>14001</v>
      </c>
      <c r="J2269">
        <f t="shared" si="200"/>
        <v>98000</v>
      </c>
      <c r="L2269" s="1" t="str">
        <f t="shared" ref="L2269:L2332" si="201">"["&amp;IF(F2269=0,"","{""bid"":"&amp;E2269&amp;",""type"":5,""num"":"&amp;F2269&amp;"},")&amp;IF(H2269=0,"","{""bid"":"&amp;G2269&amp;",""type"":6,""num"":"&amp;H2269&amp;"},")&amp;IF(J2269=0,"","{""bid"":"&amp;I2269&amp;",""type"":4,""num"":"&amp;J2269&amp;"}")&amp;"]"</f>
        <v>[{"bid":16004,"type":6,"num":77},{"bid":14001,"type":4,"num":98000}]</v>
      </c>
    </row>
    <row r="2270" spans="1:12" s="5" customFormat="1" x14ac:dyDescent="0.2">
      <c r="A2270" s="5">
        <f>static_pve_stage!A2270</f>
        <v>601198</v>
      </c>
      <c r="B2270" s="5">
        <f>static_pve_stage!B2270</f>
        <v>601199</v>
      </c>
      <c r="C2270" s="5" t="str">
        <f>static_pve_stage!C2270</f>
        <v>BOSS波\n需击杀所有怪物</v>
      </c>
      <c r="E2270" s="5">
        <f t="shared" si="198"/>
        <v>15002</v>
      </c>
      <c r="F2270" s="5">
        <v>0</v>
      </c>
      <c r="G2270" s="5">
        <f t="shared" si="199"/>
        <v>16004</v>
      </c>
      <c r="H2270" s="5">
        <f t="shared" si="197"/>
        <v>77</v>
      </c>
      <c r="I2270" s="5">
        <v>14001</v>
      </c>
      <c r="J2270">
        <f t="shared" si="200"/>
        <v>98500</v>
      </c>
      <c r="L2270" s="1" t="str">
        <f t="shared" si="201"/>
        <v>[{"bid":16004,"type":6,"num":77},{"bid":14001,"type":4,"num":98500}]</v>
      </c>
    </row>
    <row r="2271" spans="1:12" s="5" customFormat="1" x14ac:dyDescent="0.2">
      <c r="A2271" s="5">
        <f>static_pve_stage!A2271</f>
        <v>601199</v>
      </c>
      <c r="B2271" s="5">
        <f>static_pve_stage!B2271</f>
        <v>601200</v>
      </c>
      <c r="C2271" s="5" t="str">
        <f>static_pve_stage!C2271</f>
        <v>当前波数 166/∞</v>
      </c>
      <c r="E2271" s="5">
        <f t="shared" si="198"/>
        <v>15002</v>
      </c>
      <c r="F2271" s="5">
        <v>0</v>
      </c>
      <c r="G2271" s="5">
        <f t="shared" si="199"/>
        <v>16004</v>
      </c>
      <c r="H2271" s="5">
        <f t="shared" si="197"/>
        <v>77</v>
      </c>
      <c r="I2271" s="5">
        <v>14001</v>
      </c>
      <c r="J2271">
        <f t="shared" si="200"/>
        <v>99000</v>
      </c>
      <c r="L2271" s="1" t="str">
        <f t="shared" si="201"/>
        <v>[{"bid":16004,"type":6,"num":77},{"bid":14001,"type":4,"num":99000}]</v>
      </c>
    </row>
    <row r="2272" spans="1:12" s="5" customFormat="1" x14ac:dyDescent="0.2">
      <c r="A2272" s="5">
        <f>static_pve_stage!A2272</f>
        <v>601200</v>
      </c>
      <c r="B2272" s="5">
        <f>static_pve_stage!B2272</f>
        <v>601201</v>
      </c>
      <c r="C2272" s="5" t="str">
        <f>static_pve_stage!C2272</f>
        <v>当前波数 167/∞</v>
      </c>
      <c r="E2272" s="5">
        <f t="shared" si="198"/>
        <v>15002</v>
      </c>
      <c r="F2272" s="5">
        <v>0</v>
      </c>
      <c r="G2272" s="5">
        <f t="shared" si="199"/>
        <v>16004</v>
      </c>
      <c r="H2272" s="5">
        <f t="shared" si="197"/>
        <v>77</v>
      </c>
      <c r="I2272" s="5">
        <v>14001</v>
      </c>
      <c r="J2272">
        <f t="shared" si="200"/>
        <v>99500</v>
      </c>
      <c r="L2272" s="1" t="str">
        <f t="shared" si="201"/>
        <v>[{"bid":16004,"type":6,"num":77},{"bid":14001,"type":4,"num":99500}]</v>
      </c>
    </row>
    <row r="2273" spans="1:12" s="5" customFormat="1" x14ac:dyDescent="0.2">
      <c r="A2273" s="5">
        <f>static_pve_stage!A2273</f>
        <v>601201</v>
      </c>
      <c r="B2273" s="5">
        <f>static_pve_stage!B2273</f>
        <v>601202</v>
      </c>
      <c r="C2273" s="5" t="str">
        <f>static_pve_stage!C2273</f>
        <v>当前波数 168/∞</v>
      </c>
      <c r="E2273" s="5">
        <f t="shared" si="198"/>
        <v>15002</v>
      </c>
      <c r="F2273" s="5">
        <v>0</v>
      </c>
      <c r="G2273" s="5">
        <f t="shared" si="199"/>
        <v>16004</v>
      </c>
      <c r="H2273" s="5">
        <f t="shared" si="197"/>
        <v>79</v>
      </c>
      <c r="I2273" s="5">
        <v>14001</v>
      </c>
      <c r="J2273">
        <f t="shared" si="200"/>
        <v>100000</v>
      </c>
      <c r="L2273" s="1" t="str">
        <f t="shared" si="201"/>
        <v>[{"bid":16004,"type":6,"num":79},{"bid":14001,"type":4,"num":100000}]</v>
      </c>
    </row>
    <row r="2274" spans="1:12" s="5" customFormat="1" x14ac:dyDescent="0.2">
      <c r="A2274" s="5">
        <f>static_pve_stage!A2274</f>
        <v>601202</v>
      </c>
      <c r="B2274" s="5">
        <f>static_pve_stage!B2274</f>
        <v>601203</v>
      </c>
      <c r="C2274" s="5" t="str">
        <f>static_pve_stage!C2274</f>
        <v>当前波数 169/∞</v>
      </c>
      <c r="E2274" s="5">
        <f t="shared" si="198"/>
        <v>15002</v>
      </c>
      <c r="F2274" s="5">
        <v>0</v>
      </c>
      <c r="G2274" s="5">
        <f t="shared" si="199"/>
        <v>16004</v>
      </c>
      <c r="H2274" s="5">
        <f t="shared" si="197"/>
        <v>79</v>
      </c>
      <c r="I2274" s="5">
        <v>14001</v>
      </c>
      <c r="J2274">
        <f t="shared" si="200"/>
        <v>100500</v>
      </c>
      <c r="L2274" s="1" t="str">
        <f t="shared" si="201"/>
        <v>[{"bid":16004,"type":6,"num":79},{"bid":14001,"type":4,"num":100500}]</v>
      </c>
    </row>
    <row r="2275" spans="1:12" s="5" customFormat="1" x14ac:dyDescent="0.2">
      <c r="A2275" s="5">
        <f>static_pve_stage!A2275</f>
        <v>601203</v>
      </c>
      <c r="B2275" s="5">
        <f>static_pve_stage!B2275</f>
        <v>601204</v>
      </c>
      <c r="C2275" s="5" t="str">
        <f>static_pve_stage!C2275</f>
        <v>当前波数 170/∞\n下一波BOSS</v>
      </c>
      <c r="E2275" s="5">
        <f t="shared" si="198"/>
        <v>15002</v>
      </c>
      <c r="F2275" s="5">
        <v>0</v>
      </c>
      <c r="G2275" s="5">
        <f t="shared" si="199"/>
        <v>16004</v>
      </c>
      <c r="H2275" s="5">
        <f t="shared" si="197"/>
        <v>79</v>
      </c>
      <c r="I2275" s="5">
        <v>14001</v>
      </c>
      <c r="J2275">
        <f t="shared" si="200"/>
        <v>101000</v>
      </c>
      <c r="L2275" s="1" t="str">
        <f t="shared" si="201"/>
        <v>[{"bid":16004,"type":6,"num":79},{"bid":14001,"type":4,"num":101000}]</v>
      </c>
    </row>
    <row r="2276" spans="1:12" s="5" customFormat="1" x14ac:dyDescent="0.2">
      <c r="A2276" s="5">
        <f>static_pve_stage!A2276</f>
        <v>601204</v>
      </c>
      <c r="B2276" s="5">
        <f>static_pve_stage!B2276</f>
        <v>601205</v>
      </c>
      <c r="C2276" s="5" t="str">
        <f>static_pve_stage!C2276</f>
        <v>BOSS波\n需击杀所有怪物</v>
      </c>
      <c r="E2276" s="5">
        <f t="shared" si="198"/>
        <v>15002</v>
      </c>
      <c r="F2276" s="5">
        <v>0</v>
      </c>
      <c r="G2276" s="5">
        <f t="shared" si="199"/>
        <v>16004</v>
      </c>
      <c r="H2276" s="5">
        <f t="shared" ref="H2276:H2339" si="202">H2271+2</f>
        <v>79</v>
      </c>
      <c r="I2276" s="5">
        <v>14001</v>
      </c>
      <c r="J2276">
        <f t="shared" si="200"/>
        <v>101500</v>
      </c>
      <c r="L2276" s="1" t="str">
        <f t="shared" si="201"/>
        <v>[{"bid":16004,"type":6,"num":79},{"bid":14001,"type":4,"num":101500}]</v>
      </c>
    </row>
    <row r="2277" spans="1:12" s="5" customFormat="1" x14ac:dyDescent="0.2">
      <c r="A2277" s="5">
        <f>static_pve_stage!A2277</f>
        <v>601205</v>
      </c>
      <c r="B2277" s="5">
        <f>static_pve_stage!B2277</f>
        <v>601206</v>
      </c>
      <c r="C2277" s="5" t="str">
        <f>static_pve_stage!C2277</f>
        <v>当前波数 171/∞</v>
      </c>
      <c r="E2277" s="5">
        <f t="shared" si="198"/>
        <v>15002</v>
      </c>
      <c r="F2277" s="5">
        <v>0</v>
      </c>
      <c r="G2277" s="5">
        <f t="shared" si="199"/>
        <v>16004</v>
      </c>
      <c r="H2277" s="5">
        <f t="shared" si="202"/>
        <v>79</v>
      </c>
      <c r="I2277" s="5">
        <v>14001</v>
      </c>
      <c r="J2277">
        <f t="shared" si="200"/>
        <v>102000</v>
      </c>
      <c r="L2277" s="1" t="str">
        <f t="shared" si="201"/>
        <v>[{"bid":16004,"type":6,"num":79},{"bid":14001,"type":4,"num":102000}]</v>
      </c>
    </row>
    <row r="2278" spans="1:12" s="5" customFormat="1" x14ac:dyDescent="0.2">
      <c r="A2278" s="5">
        <f>static_pve_stage!A2278</f>
        <v>601206</v>
      </c>
      <c r="B2278" s="5">
        <f>static_pve_stage!B2278</f>
        <v>601207</v>
      </c>
      <c r="C2278" s="5" t="str">
        <f>static_pve_stage!C2278</f>
        <v>当前波数 172/∞</v>
      </c>
      <c r="E2278" s="5">
        <f t="shared" si="198"/>
        <v>15002</v>
      </c>
      <c r="F2278" s="5">
        <v>0</v>
      </c>
      <c r="G2278" s="5">
        <f t="shared" si="199"/>
        <v>16004</v>
      </c>
      <c r="H2278" s="5">
        <f t="shared" si="202"/>
        <v>81</v>
      </c>
      <c r="I2278" s="5">
        <v>14001</v>
      </c>
      <c r="J2278">
        <f t="shared" si="200"/>
        <v>102500</v>
      </c>
      <c r="L2278" s="1" t="str">
        <f t="shared" si="201"/>
        <v>[{"bid":16004,"type":6,"num":81},{"bid":14001,"type":4,"num":102500}]</v>
      </c>
    </row>
    <row r="2279" spans="1:12" s="5" customFormat="1" x14ac:dyDescent="0.2">
      <c r="A2279" s="5">
        <f>static_pve_stage!A2279</f>
        <v>601207</v>
      </c>
      <c r="B2279" s="5">
        <f>static_pve_stage!B2279</f>
        <v>601208</v>
      </c>
      <c r="C2279" s="5" t="str">
        <f>static_pve_stage!C2279</f>
        <v>当前波数 173/∞</v>
      </c>
      <c r="E2279" s="5">
        <f t="shared" si="198"/>
        <v>15002</v>
      </c>
      <c r="F2279" s="5">
        <v>0</v>
      </c>
      <c r="G2279" s="5">
        <f t="shared" si="199"/>
        <v>16004</v>
      </c>
      <c r="H2279" s="5">
        <f t="shared" si="202"/>
        <v>81</v>
      </c>
      <c r="I2279" s="5">
        <v>14001</v>
      </c>
      <c r="J2279">
        <f t="shared" si="200"/>
        <v>103000</v>
      </c>
      <c r="L2279" s="1" t="str">
        <f t="shared" si="201"/>
        <v>[{"bid":16004,"type":6,"num":81},{"bid":14001,"type":4,"num":103000}]</v>
      </c>
    </row>
    <row r="2280" spans="1:12" s="5" customFormat="1" x14ac:dyDescent="0.2">
      <c r="A2280" s="5">
        <f>static_pve_stage!A2280</f>
        <v>601208</v>
      </c>
      <c r="B2280" s="5">
        <f>static_pve_stage!B2280</f>
        <v>601209</v>
      </c>
      <c r="C2280" s="5" t="str">
        <f>static_pve_stage!C2280</f>
        <v>当前波数 174/∞</v>
      </c>
      <c r="E2280" s="5">
        <f t="shared" si="198"/>
        <v>15002</v>
      </c>
      <c r="F2280" s="5">
        <v>0</v>
      </c>
      <c r="G2280" s="5">
        <f t="shared" si="199"/>
        <v>16004</v>
      </c>
      <c r="H2280" s="5">
        <f t="shared" si="202"/>
        <v>81</v>
      </c>
      <c r="I2280" s="5">
        <v>14001</v>
      </c>
      <c r="J2280">
        <f t="shared" si="200"/>
        <v>103500</v>
      </c>
      <c r="L2280" s="1" t="str">
        <f t="shared" si="201"/>
        <v>[{"bid":16004,"type":6,"num":81},{"bid":14001,"type":4,"num":103500}]</v>
      </c>
    </row>
    <row r="2281" spans="1:12" s="5" customFormat="1" x14ac:dyDescent="0.2">
      <c r="A2281" s="5">
        <f>static_pve_stage!A2281</f>
        <v>601209</v>
      </c>
      <c r="B2281" s="5">
        <f>static_pve_stage!B2281</f>
        <v>601210</v>
      </c>
      <c r="C2281" s="5" t="str">
        <f>static_pve_stage!C2281</f>
        <v>当前波数 175/∞\n下一波BOSS</v>
      </c>
      <c r="E2281" s="5">
        <f t="shared" si="198"/>
        <v>15002</v>
      </c>
      <c r="F2281" s="5">
        <v>0</v>
      </c>
      <c r="G2281" s="5">
        <f t="shared" si="199"/>
        <v>16004</v>
      </c>
      <c r="H2281" s="5">
        <f t="shared" si="202"/>
        <v>81</v>
      </c>
      <c r="I2281" s="5">
        <v>14001</v>
      </c>
      <c r="J2281">
        <f t="shared" si="200"/>
        <v>104000</v>
      </c>
      <c r="L2281" s="1" t="str">
        <f t="shared" si="201"/>
        <v>[{"bid":16004,"type":6,"num":81},{"bid":14001,"type":4,"num":104000}]</v>
      </c>
    </row>
    <row r="2282" spans="1:12" s="5" customFormat="1" x14ac:dyDescent="0.2">
      <c r="A2282" s="5">
        <f>static_pve_stage!A2282</f>
        <v>601210</v>
      </c>
      <c r="B2282" s="5">
        <f>static_pve_stage!B2282</f>
        <v>601211</v>
      </c>
      <c r="C2282" s="5" t="str">
        <f>static_pve_stage!C2282</f>
        <v>BOSS波\n需击杀所有怪物</v>
      </c>
      <c r="E2282" s="5">
        <f t="shared" si="198"/>
        <v>15002</v>
      </c>
      <c r="F2282" s="5">
        <v>0</v>
      </c>
      <c r="G2282" s="5">
        <f t="shared" si="199"/>
        <v>16004</v>
      </c>
      <c r="H2282" s="5">
        <f t="shared" si="202"/>
        <v>81</v>
      </c>
      <c r="I2282" s="5">
        <v>14001</v>
      </c>
      <c r="J2282">
        <f t="shared" si="200"/>
        <v>104500</v>
      </c>
      <c r="L2282" s="1" t="str">
        <f t="shared" si="201"/>
        <v>[{"bid":16004,"type":6,"num":81},{"bid":14001,"type":4,"num":104500}]</v>
      </c>
    </row>
    <row r="2283" spans="1:12" s="5" customFormat="1" x14ac:dyDescent="0.2">
      <c r="A2283" s="5">
        <f>static_pve_stage!A2283</f>
        <v>601211</v>
      </c>
      <c r="B2283" s="5">
        <f>static_pve_stage!B2283</f>
        <v>601212</v>
      </c>
      <c r="C2283" s="5" t="str">
        <f>static_pve_stage!C2283</f>
        <v>当前波数 176/∞</v>
      </c>
      <c r="E2283" s="5">
        <f t="shared" si="198"/>
        <v>15002</v>
      </c>
      <c r="F2283" s="5">
        <v>0</v>
      </c>
      <c r="G2283" s="5">
        <f t="shared" si="199"/>
        <v>16004</v>
      </c>
      <c r="H2283" s="5">
        <f t="shared" si="202"/>
        <v>83</v>
      </c>
      <c r="I2283" s="5">
        <v>14001</v>
      </c>
      <c r="J2283">
        <f t="shared" si="200"/>
        <v>105000</v>
      </c>
      <c r="L2283" s="1" t="str">
        <f t="shared" si="201"/>
        <v>[{"bid":16004,"type":6,"num":83},{"bid":14001,"type":4,"num":105000}]</v>
      </c>
    </row>
    <row r="2284" spans="1:12" s="5" customFormat="1" x14ac:dyDescent="0.2">
      <c r="A2284" s="5">
        <f>static_pve_stage!A2284</f>
        <v>601212</v>
      </c>
      <c r="B2284" s="5">
        <f>static_pve_stage!B2284</f>
        <v>601213</v>
      </c>
      <c r="C2284" s="5" t="str">
        <f>static_pve_stage!C2284</f>
        <v>当前波数 177/∞</v>
      </c>
      <c r="E2284" s="5">
        <f t="shared" si="198"/>
        <v>15002</v>
      </c>
      <c r="F2284" s="5">
        <v>0</v>
      </c>
      <c r="G2284" s="5">
        <f t="shared" si="199"/>
        <v>16004</v>
      </c>
      <c r="H2284" s="5">
        <f t="shared" si="202"/>
        <v>83</v>
      </c>
      <c r="I2284" s="5">
        <v>14001</v>
      </c>
      <c r="J2284">
        <f t="shared" si="200"/>
        <v>105500</v>
      </c>
      <c r="L2284" s="1" t="str">
        <f t="shared" si="201"/>
        <v>[{"bid":16004,"type":6,"num":83},{"bid":14001,"type":4,"num":105500}]</v>
      </c>
    </row>
    <row r="2285" spans="1:12" s="5" customFormat="1" x14ac:dyDescent="0.2">
      <c r="A2285" s="5">
        <f>static_pve_stage!A2285</f>
        <v>601213</v>
      </c>
      <c r="B2285" s="5">
        <f>static_pve_stage!B2285</f>
        <v>601214</v>
      </c>
      <c r="C2285" s="5" t="str">
        <f>static_pve_stage!C2285</f>
        <v>当前波数 178/∞</v>
      </c>
      <c r="E2285" s="5">
        <f t="shared" si="198"/>
        <v>15002</v>
      </c>
      <c r="F2285" s="5">
        <v>0</v>
      </c>
      <c r="G2285" s="5">
        <f t="shared" si="199"/>
        <v>16004</v>
      </c>
      <c r="H2285" s="5">
        <f t="shared" si="202"/>
        <v>83</v>
      </c>
      <c r="I2285" s="5">
        <v>14001</v>
      </c>
      <c r="J2285">
        <f t="shared" si="200"/>
        <v>106000</v>
      </c>
      <c r="L2285" s="1" t="str">
        <f t="shared" si="201"/>
        <v>[{"bid":16004,"type":6,"num":83},{"bid":14001,"type":4,"num":106000}]</v>
      </c>
    </row>
    <row r="2286" spans="1:12" s="5" customFormat="1" x14ac:dyDescent="0.2">
      <c r="A2286" s="5">
        <f>static_pve_stage!A2286</f>
        <v>601214</v>
      </c>
      <c r="B2286" s="5">
        <f>static_pve_stage!B2286</f>
        <v>601215</v>
      </c>
      <c r="C2286" s="5" t="str">
        <f>static_pve_stage!C2286</f>
        <v>当前波数 179/∞</v>
      </c>
      <c r="E2286" s="5">
        <f t="shared" si="198"/>
        <v>15002</v>
      </c>
      <c r="F2286" s="5">
        <v>0</v>
      </c>
      <c r="G2286" s="5">
        <f t="shared" si="199"/>
        <v>16004</v>
      </c>
      <c r="H2286" s="5">
        <f t="shared" si="202"/>
        <v>83</v>
      </c>
      <c r="I2286" s="5">
        <v>14001</v>
      </c>
      <c r="J2286">
        <f t="shared" si="200"/>
        <v>106500</v>
      </c>
      <c r="L2286" s="1" t="str">
        <f t="shared" si="201"/>
        <v>[{"bid":16004,"type":6,"num":83},{"bid":14001,"type":4,"num":106500}]</v>
      </c>
    </row>
    <row r="2287" spans="1:12" s="5" customFormat="1" x14ac:dyDescent="0.2">
      <c r="A2287" s="5">
        <f>static_pve_stage!A2287</f>
        <v>601215</v>
      </c>
      <c r="B2287" s="5">
        <f>static_pve_stage!B2287</f>
        <v>601216</v>
      </c>
      <c r="C2287" s="5" t="str">
        <f>static_pve_stage!C2287</f>
        <v>当前波数 180/∞\n下一波BOSS</v>
      </c>
      <c r="E2287" s="5">
        <f t="shared" si="198"/>
        <v>15002</v>
      </c>
      <c r="F2287" s="5">
        <v>0</v>
      </c>
      <c r="G2287" s="5">
        <f t="shared" si="199"/>
        <v>16004</v>
      </c>
      <c r="H2287" s="5">
        <f t="shared" si="202"/>
        <v>83</v>
      </c>
      <c r="I2287" s="5">
        <v>14001</v>
      </c>
      <c r="J2287">
        <f t="shared" si="200"/>
        <v>107000</v>
      </c>
      <c r="L2287" s="1" t="str">
        <f t="shared" si="201"/>
        <v>[{"bid":16004,"type":6,"num":83},{"bid":14001,"type":4,"num":107000}]</v>
      </c>
    </row>
    <row r="2288" spans="1:12" s="5" customFormat="1" x14ac:dyDescent="0.2">
      <c r="A2288" s="5">
        <f>static_pve_stage!A2288</f>
        <v>601216</v>
      </c>
      <c r="B2288" s="5">
        <f>static_pve_stage!B2288</f>
        <v>601217</v>
      </c>
      <c r="C2288" s="5" t="str">
        <f>static_pve_stage!C2288</f>
        <v>BOSS波\n需击杀所有怪物</v>
      </c>
      <c r="E2288" s="5">
        <f t="shared" si="198"/>
        <v>15002</v>
      </c>
      <c r="F2288" s="5">
        <v>0</v>
      </c>
      <c r="G2288" s="5">
        <f t="shared" si="199"/>
        <v>16004</v>
      </c>
      <c r="H2288" s="5">
        <f t="shared" si="202"/>
        <v>85</v>
      </c>
      <c r="I2288" s="5">
        <v>14001</v>
      </c>
      <c r="J2288">
        <f t="shared" si="200"/>
        <v>107500</v>
      </c>
      <c r="L2288" s="1" t="str">
        <f t="shared" si="201"/>
        <v>[{"bid":16004,"type":6,"num":85},{"bid":14001,"type":4,"num":107500}]</v>
      </c>
    </row>
    <row r="2289" spans="1:12" s="5" customFormat="1" x14ac:dyDescent="0.2">
      <c r="A2289" s="5">
        <f>static_pve_stage!A2289</f>
        <v>601217</v>
      </c>
      <c r="B2289" s="5">
        <f>static_pve_stage!B2289</f>
        <v>601218</v>
      </c>
      <c r="C2289" s="5" t="str">
        <f>static_pve_stage!C2289</f>
        <v>当前波数 181/∞</v>
      </c>
      <c r="E2289" s="5">
        <f t="shared" si="198"/>
        <v>15002</v>
      </c>
      <c r="F2289" s="5">
        <v>0</v>
      </c>
      <c r="G2289" s="5">
        <f t="shared" si="199"/>
        <v>16004</v>
      </c>
      <c r="H2289" s="5">
        <f t="shared" si="202"/>
        <v>85</v>
      </c>
      <c r="I2289" s="5">
        <v>14001</v>
      </c>
      <c r="J2289">
        <f t="shared" si="200"/>
        <v>108000</v>
      </c>
      <c r="L2289" s="1" t="str">
        <f t="shared" si="201"/>
        <v>[{"bid":16004,"type":6,"num":85},{"bid":14001,"type":4,"num":108000}]</v>
      </c>
    </row>
    <row r="2290" spans="1:12" s="5" customFormat="1" x14ac:dyDescent="0.2">
      <c r="A2290" s="5">
        <f>static_pve_stage!A2290</f>
        <v>601218</v>
      </c>
      <c r="B2290" s="5">
        <f>static_pve_stage!B2290</f>
        <v>601219</v>
      </c>
      <c r="C2290" s="5" t="str">
        <f>static_pve_stage!C2290</f>
        <v>当前波数 182/∞</v>
      </c>
      <c r="E2290" s="5">
        <f t="shared" si="198"/>
        <v>15002</v>
      </c>
      <c r="F2290" s="5">
        <v>0</v>
      </c>
      <c r="G2290" s="5">
        <f t="shared" si="199"/>
        <v>16004</v>
      </c>
      <c r="H2290" s="5">
        <f t="shared" si="202"/>
        <v>85</v>
      </c>
      <c r="I2290" s="5">
        <v>14001</v>
      </c>
      <c r="J2290">
        <f t="shared" si="200"/>
        <v>108500</v>
      </c>
      <c r="L2290" s="1" t="str">
        <f t="shared" si="201"/>
        <v>[{"bid":16004,"type":6,"num":85},{"bid":14001,"type":4,"num":108500}]</v>
      </c>
    </row>
    <row r="2291" spans="1:12" s="5" customFormat="1" x14ac:dyDescent="0.2">
      <c r="A2291" s="5">
        <f>static_pve_stage!A2291</f>
        <v>601219</v>
      </c>
      <c r="B2291" s="5">
        <f>static_pve_stage!B2291</f>
        <v>601220</v>
      </c>
      <c r="C2291" s="5" t="str">
        <f>static_pve_stage!C2291</f>
        <v>当前波数 183/∞</v>
      </c>
      <c r="E2291" s="5">
        <f t="shared" si="198"/>
        <v>15002</v>
      </c>
      <c r="F2291" s="5">
        <v>0</v>
      </c>
      <c r="G2291" s="5">
        <f t="shared" si="199"/>
        <v>16004</v>
      </c>
      <c r="H2291" s="5">
        <f t="shared" si="202"/>
        <v>85</v>
      </c>
      <c r="I2291" s="5">
        <v>14001</v>
      </c>
      <c r="J2291">
        <f t="shared" si="200"/>
        <v>109000</v>
      </c>
      <c r="L2291" s="1" t="str">
        <f t="shared" si="201"/>
        <v>[{"bid":16004,"type":6,"num":85},{"bid":14001,"type":4,"num":109000}]</v>
      </c>
    </row>
    <row r="2292" spans="1:12" s="5" customFormat="1" x14ac:dyDescent="0.2">
      <c r="A2292" s="5">
        <f>static_pve_stage!A2292</f>
        <v>601220</v>
      </c>
      <c r="B2292" s="5">
        <f>static_pve_stage!B2292</f>
        <v>601221</v>
      </c>
      <c r="C2292" s="5" t="str">
        <f>static_pve_stage!C2292</f>
        <v>当前波数 184/∞</v>
      </c>
      <c r="E2292" s="5">
        <f t="shared" si="198"/>
        <v>15002</v>
      </c>
      <c r="F2292" s="5">
        <v>0</v>
      </c>
      <c r="G2292" s="5">
        <f t="shared" si="199"/>
        <v>16004</v>
      </c>
      <c r="H2292" s="5">
        <f t="shared" si="202"/>
        <v>85</v>
      </c>
      <c r="I2292" s="5">
        <v>14001</v>
      </c>
      <c r="J2292">
        <f t="shared" si="200"/>
        <v>109500</v>
      </c>
      <c r="L2292" s="1" t="str">
        <f t="shared" si="201"/>
        <v>[{"bid":16004,"type":6,"num":85},{"bid":14001,"type":4,"num":109500}]</v>
      </c>
    </row>
    <row r="2293" spans="1:12" s="5" customFormat="1" x14ac:dyDescent="0.2">
      <c r="A2293" s="5">
        <f>static_pve_stage!A2293</f>
        <v>601221</v>
      </c>
      <c r="B2293" s="5">
        <f>static_pve_stage!B2293</f>
        <v>601222</v>
      </c>
      <c r="C2293" s="5" t="str">
        <f>static_pve_stage!C2293</f>
        <v>当前波数 185/∞\n下一波BOSS</v>
      </c>
      <c r="E2293" s="5">
        <f t="shared" si="198"/>
        <v>15002</v>
      </c>
      <c r="F2293" s="5">
        <v>0</v>
      </c>
      <c r="G2293" s="5">
        <f t="shared" si="199"/>
        <v>16004</v>
      </c>
      <c r="H2293" s="5">
        <f t="shared" si="202"/>
        <v>87</v>
      </c>
      <c r="I2293" s="5">
        <v>14001</v>
      </c>
      <c r="J2293">
        <f t="shared" si="200"/>
        <v>110000</v>
      </c>
      <c r="L2293" s="1" t="str">
        <f t="shared" si="201"/>
        <v>[{"bid":16004,"type":6,"num":87},{"bid":14001,"type":4,"num":110000}]</v>
      </c>
    </row>
    <row r="2294" spans="1:12" s="5" customFormat="1" x14ac:dyDescent="0.2">
      <c r="A2294" s="5">
        <f>static_pve_stage!A2294</f>
        <v>601222</v>
      </c>
      <c r="B2294" s="5">
        <f>static_pve_stage!B2294</f>
        <v>601223</v>
      </c>
      <c r="C2294" s="5" t="str">
        <f>static_pve_stage!C2294</f>
        <v>BOSS波\n需击杀所有怪物</v>
      </c>
      <c r="E2294" s="5">
        <f t="shared" si="198"/>
        <v>15002</v>
      </c>
      <c r="F2294" s="5">
        <v>0</v>
      </c>
      <c r="G2294" s="5">
        <f t="shared" si="199"/>
        <v>16004</v>
      </c>
      <c r="H2294" s="5">
        <f t="shared" si="202"/>
        <v>87</v>
      </c>
      <c r="I2294" s="5">
        <v>14001</v>
      </c>
      <c r="J2294">
        <f t="shared" si="200"/>
        <v>110500</v>
      </c>
      <c r="L2294" s="1" t="str">
        <f t="shared" si="201"/>
        <v>[{"bid":16004,"type":6,"num":87},{"bid":14001,"type":4,"num":110500}]</v>
      </c>
    </row>
    <row r="2295" spans="1:12" s="5" customFormat="1" x14ac:dyDescent="0.2">
      <c r="A2295" s="5">
        <f>static_pve_stage!A2295</f>
        <v>601223</v>
      </c>
      <c r="B2295" s="5">
        <f>static_pve_stage!B2295</f>
        <v>601224</v>
      </c>
      <c r="C2295" s="5" t="str">
        <f>static_pve_stage!C2295</f>
        <v>当前波数 186/∞</v>
      </c>
      <c r="E2295" s="5">
        <f t="shared" si="198"/>
        <v>15002</v>
      </c>
      <c r="F2295" s="5">
        <v>0</v>
      </c>
      <c r="G2295" s="5">
        <f t="shared" si="199"/>
        <v>16004</v>
      </c>
      <c r="H2295" s="5">
        <f t="shared" si="202"/>
        <v>87</v>
      </c>
      <c r="I2295" s="5">
        <v>14001</v>
      </c>
      <c r="J2295">
        <f t="shared" si="200"/>
        <v>111000</v>
      </c>
      <c r="L2295" s="1" t="str">
        <f t="shared" si="201"/>
        <v>[{"bid":16004,"type":6,"num":87},{"bid":14001,"type":4,"num":111000}]</v>
      </c>
    </row>
    <row r="2296" spans="1:12" s="5" customFormat="1" x14ac:dyDescent="0.2">
      <c r="A2296" s="5">
        <f>static_pve_stage!A2296</f>
        <v>601224</v>
      </c>
      <c r="B2296" s="5">
        <f>static_pve_stage!B2296</f>
        <v>601225</v>
      </c>
      <c r="C2296" s="5" t="str">
        <f>static_pve_stage!C2296</f>
        <v>当前波数 187/∞</v>
      </c>
      <c r="E2296" s="5">
        <f t="shared" si="198"/>
        <v>15002</v>
      </c>
      <c r="F2296" s="5">
        <v>0</v>
      </c>
      <c r="G2296" s="5">
        <f t="shared" si="199"/>
        <v>16004</v>
      </c>
      <c r="H2296" s="5">
        <f t="shared" si="202"/>
        <v>87</v>
      </c>
      <c r="I2296" s="5">
        <v>14001</v>
      </c>
      <c r="J2296">
        <f t="shared" si="200"/>
        <v>111500</v>
      </c>
      <c r="L2296" s="1" t="str">
        <f t="shared" si="201"/>
        <v>[{"bid":16004,"type":6,"num":87},{"bid":14001,"type":4,"num":111500}]</v>
      </c>
    </row>
    <row r="2297" spans="1:12" s="5" customFormat="1" x14ac:dyDescent="0.2">
      <c r="A2297" s="5">
        <f>static_pve_stage!A2297</f>
        <v>601225</v>
      </c>
      <c r="B2297" s="5">
        <f>static_pve_stage!B2297</f>
        <v>601226</v>
      </c>
      <c r="C2297" s="5" t="str">
        <f>static_pve_stage!C2297</f>
        <v>当前波数 188/∞</v>
      </c>
      <c r="E2297" s="5">
        <f t="shared" si="198"/>
        <v>15002</v>
      </c>
      <c r="F2297" s="5">
        <v>0</v>
      </c>
      <c r="G2297" s="5">
        <f t="shared" si="199"/>
        <v>16004</v>
      </c>
      <c r="H2297" s="5">
        <f t="shared" si="202"/>
        <v>87</v>
      </c>
      <c r="I2297" s="5">
        <v>14001</v>
      </c>
      <c r="J2297">
        <f t="shared" si="200"/>
        <v>112000</v>
      </c>
      <c r="L2297" s="1" t="str">
        <f t="shared" si="201"/>
        <v>[{"bid":16004,"type":6,"num":87},{"bid":14001,"type":4,"num":112000}]</v>
      </c>
    </row>
    <row r="2298" spans="1:12" s="5" customFormat="1" x14ac:dyDescent="0.2">
      <c r="A2298" s="5">
        <f>static_pve_stage!A2298</f>
        <v>601226</v>
      </c>
      <c r="B2298" s="5">
        <f>static_pve_stage!B2298</f>
        <v>601227</v>
      </c>
      <c r="C2298" s="5" t="str">
        <f>static_pve_stage!C2298</f>
        <v>当前波数 189/∞</v>
      </c>
      <c r="E2298" s="5">
        <f t="shared" si="198"/>
        <v>15002</v>
      </c>
      <c r="F2298" s="5">
        <v>0</v>
      </c>
      <c r="G2298" s="5">
        <f t="shared" si="199"/>
        <v>16004</v>
      </c>
      <c r="H2298" s="5">
        <f t="shared" si="202"/>
        <v>89</v>
      </c>
      <c r="I2298" s="5">
        <v>14001</v>
      </c>
      <c r="J2298">
        <f t="shared" si="200"/>
        <v>112500</v>
      </c>
      <c r="L2298" s="1" t="str">
        <f t="shared" si="201"/>
        <v>[{"bid":16004,"type":6,"num":89},{"bid":14001,"type":4,"num":112500}]</v>
      </c>
    </row>
    <row r="2299" spans="1:12" s="5" customFormat="1" x14ac:dyDescent="0.2">
      <c r="A2299" s="5">
        <f>static_pve_stage!A2299</f>
        <v>601227</v>
      </c>
      <c r="B2299" s="5">
        <f>static_pve_stage!B2299</f>
        <v>601228</v>
      </c>
      <c r="C2299" s="5" t="str">
        <f>static_pve_stage!C2299</f>
        <v>当前波数 190/∞\n下一波BOSS</v>
      </c>
      <c r="E2299" s="5">
        <f t="shared" si="198"/>
        <v>15002</v>
      </c>
      <c r="F2299" s="5">
        <v>0</v>
      </c>
      <c r="G2299" s="5">
        <f t="shared" si="199"/>
        <v>16004</v>
      </c>
      <c r="H2299" s="5">
        <f t="shared" si="202"/>
        <v>89</v>
      </c>
      <c r="I2299" s="5">
        <v>14001</v>
      </c>
      <c r="J2299">
        <f t="shared" si="200"/>
        <v>113000</v>
      </c>
      <c r="L2299" s="1" t="str">
        <f t="shared" si="201"/>
        <v>[{"bid":16004,"type":6,"num":89},{"bid":14001,"type":4,"num":113000}]</v>
      </c>
    </row>
    <row r="2300" spans="1:12" s="5" customFormat="1" x14ac:dyDescent="0.2">
      <c r="A2300" s="5">
        <f>static_pve_stage!A2300</f>
        <v>601228</v>
      </c>
      <c r="B2300" s="5">
        <f>static_pve_stage!B2300</f>
        <v>601229</v>
      </c>
      <c r="C2300" s="5" t="str">
        <f>static_pve_stage!C2300</f>
        <v>BOSS波\n需击杀所有怪物</v>
      </c>
      <c r="E2300" s="5">
        <f t="shared" si="198"/>
        <v>15002</v>
      </c>
      <c r="F2300" s="5">
        <v>0</v>
      </c>
      <c r="G2300" s="5">
        <f t="shared" si="199"/>
        <v>16004</v>
      </c>
      <c r="H2300" s="5">
        <f t="shared" si="202"/>
        <v>89</v>
      </c>
      <c r="I2300" s="5">
        <v>14001</v>
      </c>
      <c r="J2300">
        <f t="shared" si="200"/>
        <v>113500</v>
      </c>
      <c r="L2300" s="1" t="str">
        <f t="shared" si="201"/>
        <v>[{"bid":16004,"type":6,"num":89},{"bid":14001,"type":4,"num":113500}]</v>
      </c>
    </row>
    <row r="2301" spans="1:12" s="5" customFormat="1" x14ac:dyDescent="0.2">
      <c r="A2301" s="5">
        <f>static_pve_stage!A2301</f>
        <v>601229</v>
      </c>
      <c r="B2301" s="5">
        <f>static_pve_stage!B2301</f>
        <v>601230</v>
      </c>
      <c r="C2301" s="5" t="str">
        <f>static_pve_stage!C2301</f>
        <v>当前波数 191/∞</v>
      </c>
      <c r="E2301" s="5">
        <f t="shared" si="198"/>
        <v>15002</v>
      </c>
      <c r="F2301" s="5">
        <v>0</v>
      </c>
      <c r="G2301" s="5">
        <f t="shared" si="199"/>
        <v>16004</v>
      </c>
      <c r="H2301" s="5">
        <f t="shared" si="202"/>
        <v>89</v>
      </c>
      <c r="I2301" s="5">
        <v>14001</v>
      </c>
      <c r="J2301">
        <f t="shared" si="200"/>
        <v>114000</v>
      </c>
      <c r="L2301" s="1" t="str">
        <f t="shared" si="201"/>
        <v>[{"bid":16004,"type":6,"num":89},{"bid":14001,"type":4,"num":114000}]</v>
      </c>
    </row>
    <row r="2302" spans="1:12" s="5" customFormat="1" x14ac:dyDescent="0.2">
      <c r="A2302" s="5">
        <f>static_pve_stage!A2302</f>
        <v>601230</v>
      </c>
      <c r="B2302" s="5">
        <f>static_pve_stage!B2302</f>
        <v>601231</v>
      </c>
      <c r="C2302" s="5" t="str">
        <f>static_pve_stage!C2302</f>
        <v>当前波数 192/∞</v>
      </c>
      <c r="E2302" s="5">
        <f t="shared" si="198"/>
        <v>15002</v>
      </c>
      <c r="F2302" s="5">
        <v>0</v>
      </c>
      <c r="G2302" s="5">
        <f t="shared" si="199"/>
        <v>16004</v>
      </c>
      <c r="H2302" s="5">
        <f t="shared" si="202"/>
        <v>89</v>
      </c>
      <c r="I2302" s="5">
        <v>14001</v>
      </c>
      <c r="J2302">
        <f t="shared" si="200"/>
        <v>114500</v>
      </c>
      <c r="L2302" s="1" t="str">
        <f t="shared" si="201"/>
        <v>[{"bid":16004,"type":6,"num":89},{"bid":14001,"type":4,"num":114500}]</v>
      </c>
    </row>
    <row r="2303" spans="1:12" s="5" customFormat="1" x14ac:dyDescent="0.2">
      <c r="A2303" s="5">
        <f>static_pve_stage!A2303</f>
        <v>601231</v>
      </c>
      <c r="B2303" s="5">
        <f>static_pve_stage!B2303</f>
        <v>601232</v>
      </c>
      <c r="C2303" s="5" t="str">
        <f>static_pve_stage!C2303</f>
        <v>当前波数 193/∞</v>
      </c>
      <c r="E2303" s="5">
        <f t="shared" si="198"/>
        <v>15002</v>
      </c>
      <c r="F2303" s="5">
        <v>0</v>
      </c>
      <c r="G2303" s="5">
        <f t="shared" si="199"/>
        <v>16004</v>
      </c>
      <c r="H2303" s="5">
        <f t="shared" si="202"/>
        <v>91</v>
      </c>
      <c r="I2303" s="5">
        <v>14001</v>
      </c>
      <c r="J2303">
        <f t="shared" si="200"/>
        <v>115000</v>
      </c>
      <c r="L2303" s="1" t="str">
        <f t="shared" si="201"/>
        <v>[{"bid":16004,"type":6,"num":91},{"bid":14001,"type":4,"num":115000}]</v>
      </c>
    </row>
    <row r="2304" spans="1:12" s="5" customFormat="1" x14ac:dyDescent="0.2">
      <c r="A2304" s="5">
        <f>static_pve_stage!A2304</f>
        <v>601232</v>
      </c>
      <c r="B2304" s="5">
        <f>static_pve_stage!B2304</f>
        <v>601233</v>
      </c>
      <c r="C2304" s="5" t="str">
        <f>static_pve_stage!C2304</f>
        <v>当前波数 194/∞</v>
      </c>
      <c r="E2304" s="5">
        <f t="shared" si="198"/>
        <v>15002</v>
      </c>
      <c r="F2304" s="5">
        <v>0</v>
      </c>
      <c r="G2304" s="5">
        <f t="shared" si="199"/>
        <v>16004</v>
      </c>
      <c r="H2304" s="5">
        <f t="shared" si="202"/>
        <v>91</v>
      </c>
      <c r="I2304" s="5">
        <v>14001</v>
      </c>
      <c r="J2304">
        <f t="shared" si="200"/>
        <v>115500</v>
      </c>
      <c r="L2304" s="1" t="str">
        <f t="shared" si="201"/>
        <v>[{"bid":16004,"type":6,"num":91},{"bid":14001,"type":4,"num":115500}]</v>
      </c>
    </row>
    <row r="2305" spans="1:12" s="5" customFormat="1" x14ac:dyDescent="0.2">
      <c r="A2305" s="5">
        <f>static_pve_stage!A2305</f>
        <v>601233</v>
      </c>
      <c r="B2305" s="5">
        <f>static_pve_stage!B2305</f>
        <v>601234</v>
      </c>
      <c r="C2305" s="5" t="str">
        <f>static_pve_stage!C2305</f>
        <v>当前波数 195/∞\n下一波BOSS</v>
      </c>
      <c r="E2305" s="5">
        <f t="shared" si="198"/>
        <v>15002</v>
      </c>
      <c r="F2305" s="5">
        <v>0</v>
      </c>
      <c r="G2305" s="5">
        <f t="shared" si="199"/>
        <v>16004</v>
      </c>
      <c r="H2305" s="5">
        <f t="shared" si="202"/>
        <v>91</v>
      </c>
      <c r="I2305" s="5">
        <v>14001</v>
      </c>
      <c r="J2305">
        <f t="shared" si="200"/>
        <v>116000</v>
      </c>
      <c r="L2305" s="1" t="str">
        <f t="shared" si="201"/>
        <v>[{"bid":16004,"type":6,"num":91},{"bid":14001,"type":4,"num":116000}]</v>
      </c>
    </row>
    <row r="2306" spans="1:12" s="5" customFormat="1" x14ac:dyDescent="0.2">
      <c r="A2306" s="5">
        <f>static_pve_stage!A2306</f>
        <v>601234</v>
      </c>
      <c r="B2306" s="5">
        <f>static_pve_stage!B2306</f>
        <v>601235</v>
      </c>
      <c r="C2306" s="5" t="str">
        <f>static_pve_stage!C2306</f>
        <v>BOSS波\n需击杀所有怪物</v>
      </c>
      <c r="E2306" s="5">
        <f t="shared" si="198"/>
        <v>15002</v>
      </c>
      <c r="F2306" s="5">
        <v>0</v>
      </c>
      <c r="G2306" s="5">
        <f t="shared" si="199"/>
        <v>16004</v>
      </c>
      <c r="H2306" s="5">
        <f t="shared" si="202"/>
        <v>91</v>
      </c>
      <c r="I2306" s="5">
        <v>14001</v>
      </c>
      <c r="J2306">
        <f t="shared" si="200"/>
        <v>116500</v>
      </c>
      <c r="L2306" s="1" t="str">
        <f t="shared" si="201"/>
        <v>[{"bid":16004,"type":6,"num":91},{"bid":14001,"type":4,"num":116500}]</v>
      </c>
    </row>
    <row r="2307" spans="1:12" s="5" customFormat="1" x14ac:dyDescent="0.2">
      <c r="A2307" s="5">
        <f>static_pve_stage!A2307</f>
        <v>601235</v>
      </c>
      <c r="B2307" s="5">
        <f>static_pve_stage!B2307</f>
        <v>601236</v>
      </c>
      <c r="C2307" s="5" t="str">
        <f>static_pve_stage!C2307</f>
        <v>当前波数 196/∞</v>
      </c>
      <c r="E2307" s="5">
        <f t="shared" si="198"/>
        <v>15002</v>
      </c>
      <c r="F2307" s="5">
        <v>0</v>
      </c>
      <c r="G2307" s="5">
        <f t="shared" si="199"/>
        <v>16004</v>
      </c>
      <c r="H2307" s="5">
        <f t="shared" si="202"/>
        <v>91</v>
      </c>
      <c r="I2307" s="5">
        <v>14001</v>
      </c>
      <c r="J2307">
        <f t="shared" si="200"/>
        <v>117000</v>
      </c>
      <c r="L2307" s="1" t="str">
        <f t="shared" si="201"/>
        <v>[{"bid":16004,"type":6,"num":91},{"bid":14001,"type":4,"num":117000}]</v>
      </c>
    </row>
    <row r="2308" spans="1:12" s="5" customFormat="1" x14ac:dyDescent="0.2">
      <c r="A2308" s="5">
        <f>static_pve_stage!A2308</f>
        <v>601236</v>
      </c>
      <c r="B2308" s="5">
        <f>static_pve_stage!B2308</f>
        <v>601237</v>
      </c>
      <c r="C2308" s="5" t="str">
        <f>static_pve_stage!C2308</f>
        <v>当前波数 197/∞</v>
      </c>
      <c r="E2308" s="5">
        <f t="shared" si="198"/>
        <v>15002</v>
      </c>
      <c r="F2308" s="5">
        <v>0</v>
      </c>
      <c r="G2308" s="5">
        <f t="shared" si="199"/>
        <v>16004</v>
      </c>
      <c r="H2308" s="5">
        <f t="shared" si="202"/>
        <v>93</v>
      </c>
      <c r="I2308" s="5">
        <v>14001</v>
      </c>
      <c r="J2308">
        <f t="shared" si="200"/>
        <v>117500</v>
      </c>
      <c r="L2308" s="1" t="str">
        <f t="shared" si="201"/>
        <v>[{"bid":16004,"type":6,"num":93},{"bid":14001,"type":4,"num":117500}]</v>
      </c>
    </row>
    <row r="2309" spans="1:12" s="5" customFormat="1" x14ac:dyDescent="0.2">
      <c r="A2309" s="5">
        <f>static_pve_stage!A2309</f>
        <v>601237</v>
      </c>
      <c r="B2309" s="5">
        <f>static_pve_stage!B2309</f>
        <v>601238</v>
      </c>
      <c r="C2309" s="5" t="str">
        <f>static_pve_stage!C2309</f>
        <v>当前波数 198/∞</v>
      </c>
      <c r="E2309" s="5">
        <f t="shared" si="198"/>
        <v>15002</v>
      </c>
      <c r="F2309" s="5">
        <v>0</v>
      </c>
      <c r="G2309" s="5">
        <f t="shared" si="199"/>
        <v>16004</v>
      </c>
      <c r="H2309" s="5">
        <f t="shared" si="202"/>
        <v>93</v>
      </c>
      <c r="I2309" s="5">
        <v>14001</v>
      </c>
      <c r="J2309">
        <f t="shared" si="200"/>
        <v>118000</v>
      </c>
      <c r="L2309" s="1" t="str">
        <f t="shared" si="201"/>
        <v>[{"bid":16004,"type":6,"num":93},{"bid":14001,"type":4,"num":118000}]</v>
      </c>
    </row>
    <row r="2310" spans="1:12" s="5" customFormat="1" x14ac:dyDescent="0.2">
      <c r="A2310" s="5">
        <f>static_pve_stage!A2310</f>
        <v>601238</v>
      </c>
      <c r="B2310" s="5">
        <f>static_pve_stage!B2310</f>
        <v>601239</v>
      </c>
      <c r="C2310" s="5" t="str">
        <f>static_pve_stage!C2310</f>
        <v>当前波数 199/∞</v>
      </c>
      <c r="E2310" s="5">
        <f t="shared" si="198"/>
        <v>15002</v>
      </c>
      <c r="F2310" s="5">
        <v>0</v>
      </c>
      <c r="G2310" s="5">
        <f t="shared" si="199"/>
        <v>16004</v>
      </c>
      <c r="H2310" s="5">
        <f t="shared" si="202"/>
        <v>93</v>
      </c>
      <c r="I2310" s="5">
        <v>14001</v>
      </c>
      <c r="J2310">
        <f t="shared" si="200"/>
        <v>118500</v>
      </c>
      <c r="L2310" s="1" t="str">
        <f t="shared" si="201"/>
        <v>[{"bid":16004,"type":6,"num":93},{"bid":14001,"type":4,"num":118500}]</v>
      </c>
    </row>
    <row r="2311" spans="1:12" s="5" customFormat="1" x14ac:dyDescent="0.2">
      <c r="A2311" s="5">
        <f>static_pve_stage!A2311</f>
        <v>601239</v>
      </c>
      <c r="B2311" s="5">
        <f>static_pve_stage!B2311</f>
        <v>601240</v>
      </c>
      <c r="C2311" s="5" t="str">
        <f>static_pve_stage!C2311</f>
        <v>当前波数 200/∞\n下一波BOSS</v>
      </c>
      <c r="E2311" s="5">
        <f t="shared" si="198"/>
        <v>15002</v>
      </c>
      <c r="F2311" s="5">
        <v>0</v>
      </c>
      <c r="G2311" s="5">
        <f t="shared" si="199"/>
        <v>16004</v>
      </c>
      <c r="H2311" s="5">
        <f t="shared" si="202"/>
        <v>93</v>
      </c>
      <c r="I2311" s="5">
        <v>14001</v>
      </c>
      <c r="J2311">
        <f t="shared" si="200"/>
        <v>119000</v>
      </c>
      <c r="L2311" s="1" t="str">
        <f t="shared" si="201"/>
        <v>[{"bid":16004,"type":6,"num":93},{"bid":14001,"type":4,"num":119000}]</v>
      </c>
    </row>
    <row r="2312" spans="1:12" s="5" customFormat="1" x14ac:dyDescent="0.2">
      <c r="A2312" s="5">
        <f>static_pve_stage!A2312</f>
        <v>601240</v>
      </c>
      <c r="B2312" s="5">
        <f>static_pve_stage!B2312</f>
        <v>601241</v>
      </c>
      <c r="C2312" s="5" t="str">
        <f>static_pve_stage!C2312</f>
        <v>BOSS波\n需击杀所有怪物</v>
      </c>
      <c r="E2312" s="5">
        <f t="shared" si="198"/>
        <v>15002</v>
      </c>
      <c r="F2312" s="5">
        <v>0</v>
      </c>
      <c r="G2312" s="5">
        <f t="shared" si="199"/>
        <v>16004</v>
      </c>
      <c r="H2312" s="5">
        <f t="shared" si="202"/>
        <v>93</v>
      </c>
      <c r="I2312" s="5">
        <v>14001</v>
      </c>
      <c r="J2312">
        <f t="shared" si="200"/>
        <v>119500</v>
      </c>
      <c r="L2312" s="1" t="str">
        <f t="shared" si="201"/>
        <v>[{"bid":16004,"type":6,"num":93},{"bid":14001,"type":4,"num":119500}]</v>
      </c>
    </row>
    <row r="2313" spans="1:12" s="5" customFormat="1" x14ac:dyDescent="0.2">
      <c r="A2313" s="5">
        <f>static_pve_stage!A2313</f>
        <v>601241</v>
      </c>
      <c r="B2313" s="5">
        <f>static_pve_stage!B2313</f>
        <v>601242</v>
      </c>
      <c r="C2313" s="5" t="str">
        <f>static_pve_stage!C2313</f>
        <v>当前波数 201/∞</v>
      </c>
      <c r="E2313" s="5">
        <f t="shared" si="198"/>
        <v>15002</v>
      </c>
      <c r="F2313" s="5">
        <v>0</v>
      </c>
      <c r="G2313" s="5">
        <f t="shared" si="199"/>
        <v>16004</v>
      </c>
      <c r="H2313" s="5">
        <f t="shared" si="202"/>
        <v>95</v>
      </c>
      <c r="I2313" s="5">
        <v>14001</v>
      </c>
      <c r="J2313">
        <f t="shared" si="200"/>
        <v>120000</v>
      </c>
      <c r="L2313" s="1" t="str">
        <f t="shared" si="201"/>
        <v>[{"bid":16004,"type":6,"num":95},{"bid":14001,"type":4,"num":120000}]</v>
      </c>
    </row>
    <row r="2314" spans="1:12" s="5" customFormat="1" x14ac:dyDescent="0.2">
      <c r="A2314" s="5">
        <f>static_pve_stage!A2314</f>
        <v>601242</v>
      </c>
      <c r="B2314" s="5">
        <f>static_pve_stage!B2314</f>
        <v>601243</v>
      </c>
      <c r="C2314" s="5" t="str">
        <f>static_pve_stage!C2314</f>
        <v>当前波数 202/∞</v>
      </c>
      <c r="E2314" s="5">
        <f t="shared" si="198"/>
        <v>15002</v>
      </c>
      <c r="F2314" s="5">
        <v>0</v>
      </c>
      <c r="G2314" s="5">
        <f t="shared" si="199"/>
        <v>16004</v>
      </c>
      <c r="H2314" s="5">
        <f t="shared" si="202"/>
        <v>95</v>
      </c>
      <c r="I2314" s="5">
        <v>14001</v>
      </c>
      <c r="J2314">
        <f t="shared" si="200"/>
        <v>120500</v>
      </c>
      <c r="L2314" s="1" t="str">
        <f t="shared" si="201"/>
        <v>[{"bid":16004,"type":6,"num":95},{"bid":14001,"type":4,"num":120500}]</v>
      </c>
    </row>
    <row r="2315" spans="1:12" s="5" customFormat="1" x14ac:dyDescent="0.2">
      <c r="A2315" s="5">
        <f>static_pve_stage!A2315</f>
        <v>601243</v>
      </c>
      <c r="B2315" s="5">
        <f>static_pve_stage!B2315</f>
        <v>601244</v>
      </c>
      <c r="C2315" s="5" t="str">
        <f>static_pve_stage!C2315</f>
        <v>当前波数 203/∞</v>
      </c>
      <c r="E2315" s="5">
        <f t="shared" si="198"/>
        <v>15002</v>
      </c>
      <c r="F2315" s="5">
        <v>0</v>
      </c>
      <c r="G2315" s="5">
        <f t="shared" si="199"/>
        <v>16004</v>
      </c>
      <c r="H2315" s="5">
        <f t="shared" si="202"/>
        <v>95</v>
      </c>
      <c r="I2315" s="5">
        <v>14001</v>
      </c>
      <c r="J2315">
        <f t="shared" si="200"/>
        <v>121000</v>
      </c>
      <c r="L2315" s="1" t="str">
        <f t="shared" si="201"/>
        <v>[{"bid":16004,"type":6,"num":95},{"bid":14001,"type":4,"num":121000}]</v>
      </c>
    </row>
    <row r="2316" spans="1:12" s="5" customFormat="1" x14ac:dyDescent="0.2">
      <c r="A2316" s="5">
        <f>static_pve_stage!A2316</f>
        <v>601244</v>
      </c>
      <c r="B2316" s="5">
        <f>static_pve_stage!B2316</f>
        <v>601245</v>
      </c>
      <c r="C2316" s="5" t="str">
        <f>static_pve_stage!C2316</f>
        <v>当前波数 204/∞</v>
      </c>
      <c r="E2316" s="5">
        <f t="shared" si="198"/>
        <v>15002</v>
      </c>
      <c r="F2316" s="5">
        <v>0</v>
      </c>
      <c r="G2316" s="5">
        <f t="shared" si="199"/>
        <v>16004</v>
      </c>
      <c r="H2316" s="5">
        <f t="shared" si="202"/>
        <v>95</v>
      </c>
      <c r="I2316" s="5">
        <v>14001</v>
      </c>
      <c r="J2316">
        <f t="shared" si="200"/>
        <v>121500</v>
      </c>
      <c r="L2316" s="1" t="str">
        <f t="shared" si="201"/>
        <v>[{"bid":16004,"type":6,"num":95},{"bid":14001,"type":4,"num":121500}]</v>
      </c>
    </row>
    <row r="2317" spans="1:12" s="5" customFormat="1" x14ac:dyDescent="0.2">
      <c r="A2317" s="5">
        <f>static_pve_stage!A2317</f>
        <v>601245</v>
      </c>
      <c r="B2317" s="5">
        <f>static_pve_stage!B2317</f>
        <v>601246</v>
      </c>
      <c r="C2317" s="5" t="str">
        <f>static_pve_stage!C2317</f>
        <v>当前波数 205/∞\n下一波BOSS</v>
      </c>
      <c r="E2317" s="5">
        <f t="shared" si="198"/>
        <v>15002</v>
      </c>
      <c r="F2317" s="5">
        <v>0</v>
      </c>
      <c r="G2317" s="5">
        <f t="shared" si="199"/>
        <v>16004</v>
      </c>
      <c r="H2317" s="5">
        <f t="shared" si="202"/>
        <v>95</v>
      </c>
      <c r="I2317" s="5">
        <v>14001</v>
      </c>
      <c r="J2317">
        <f t="shared" si="200"/>
        <v>122000</v>
      </c>
      <c r="L2317" s="1" t="str">
        <f t="shared" si="201"/>
        <v>[{"bid":16004,"type":6,"num":95},{"bid":14001,"type":4,"num":122000}]</v>
      </c>
    </row>
    <row r="2318" spans="1:12" s="5" customFormat="1" x14ac:dyDescent="0.2">
      <c r="A2318" s="5">
        <f>static_pve_stage!A2318</f>
        <v>601246</v>
      </c>
      <c r="B2318" s="5">
        <f>static_pve_stage!B2318</f>
        <v>601247</v>
      </c>
      <c r="C2318" s="5" t="str">
        <f>static_pve_stage!C2318</f>
        <v>BOSS波\n需击杀所有怪物</v>
      </c>
      <c r="E2318" s="5">
        <f t="shared" si="198"/>
        <v>15002</v>
      </c>
      <c r="F2318" s="5">
        <v>0</v>
      </c>
      <c r="G2318" s="5">
        <f t="shared" si="199"/>
        <v>16004</v>
      </c>
      <c r="H2318" s="5">
        <f t="shared" si="202"/>
        <v>97</v>
      </c>
      <c r="I2318" s="5">
        <v>14001</v>
      </c>
      <c r="J2318">
        <f t="shared" si="200"/>
        <v>122500</v>
      </c>
      <c r="L2318" s="1" t="str">
        <f t="shared" si="201"/>
        <v>[{"bid":16004,"type":6,"num":97},{"bid":14001,"type":4,"num":122500}]</v>
      </c>
    </row>
    <row r="2319" spans="1:12" s="5" customFormat="1" x14ac:dyDescent="0.2">
      <c r="A2319" s="5">
        <f>static_pve_stage!A2319</f>
        <v>601247</v>
      </c>
      <c r="B2319" s="5">
        <f>static_pve_stage!B2319</f>
        <v>601248</v>
      </c>
      <c r="C2319" s="5" t="str">
        <f>static_pve_stage!C2319</f>
        <v>当前波数 206/∞</v>
      </c>
      <c r="E2319" s="5">
        <f t="shared" si="198"/>
        <v>15002</v>
      </c>
      <c r="F2319" s="5">
        <v>0</v>
      </c>
      <c r="G2319" s="5">
        <f t="shared" si="199"/>
        <v>16004</v>
      </c>
      <c r="H2319" s="5">
        <f t="shared" si="202"/>
        <v>97</v>
      </c>
      <c r="I2319" s="5">
        <v>14001</v>
      </c>
      <c r="J2319">
        <f t="shared" si="200"/>
        <v>123000</v>
      </c>
      <c r="L2319" s="1" t="str">
        <f t="shared" si="201"/>
        <v>[{"bid":16004,"type":6,"num":97},{"bid":14001,"type":4,"num":123000}]</v>
      </c>
    </row>
    <row r="2320" spans="1:12" s="5" customFormat="1" x14ac:dyDescent="0.2">
      <c r="A2320" s="5">
        <f>static_pve_stage!A2320</f>
        <v>601248</v>
      </c>
      <c r="B2320" s="5">
        <f>static_pve_stage!B2320</f>
        <v>601249</v>
      </c>
      <c r="C2320" s="5" t="str">
        <f>static_pve_stage!C2320</f>
        <v>当前波数 207/∞</v>
      </c>
      <c r="E2320" s="5">
        <f t="shared" si="198"/>
        <v>15002</v>
      </c>
      <c r="F2320" s="5">
        <v>0</v>
      </c>
      <c r="G2320" s="5">
        <f t="shared" si="199"/>
        <v>16004</v>
      </c>
      <c r="H2320" s="5">
        <f t="shared" si="202"/>
        <v>97</v>
      </c>
      <c r="I2320" s="5">
        <v>14001</v>
      </c>
      <c r="J2320">
        <f t="shared" si="200"/>
        <v>123500</v>
      </c>
      <c r="L2320" s="1" t="str">
        <f t="shared" si="201"/>
        <v>[{"bid":16004,"type":6,"num":97},{"bid":14001,"type":4,"num":123500}]</v>
      </c>
    </row>
    <row r="2321" spans="1:12" s="5" customFormat="1" x14ac:dyDescent="0.2">
      <c r="A2321" s="5">
        <f>static_pve_stage!A2321</f>
        <v>601249</v>
      </c>
      <c r="B2321" s="5">
        <f>static_pve_stage!B2321</f>
        <v>601250</v>
      </c>
      <c r="C2321" s="5" t="str">
        <f>static_pve_stage!C2321</f>
        <v>当前波数 208/∞</v>
      </c>
      <c r="E2321" s="5">
        <f t="shared" si="198"/>
        <v>15002</v>
      </c>
      <c r="F2321" s="5">
        <v>0</v>
      </c>
      <c r="G2321" s="5">
        <f t="shared" si="199"/>
        <v>16004</v>
      </c>
      <c r="H2321" s="5">
        <f t="shared" si="202"/>
        <v>97</v>
      </c>
      <c r="I2321" s="5">
        <v>14001</v>
      </c>
      <c r="J2321">
        <f t="shared" si="200"/>
        <v>124000</v>
      </c>
      <c r="L2321" s="1" t="str">
        <f t="shared" si="201"/>
        <v>[{"bid":16004,"type":6,"num":97},{"bid":14001,"type":4,"num":124000}]</v>
      </c>
    </row>
    <row r="2322" spans="1:12" s="5" customFormat="1" x14ac:dyDescent="0.2">
      <c r="A2322" s="5">
        <f>static_pve_stage!A2322</f>
        <v>601250</v>
      </c>
      <c r="B2322" s="5">
        <f>static_pve_stage!B2322</f>
        <v>601251</v>
      </c>
      <c r="C2322" s="5" t="str">
        <f>static_pve_stage!C2322</f>
        <v>当前波数 209/∞</v>
      </c>
      <c r="E2322" s="5">
        <f t="shared" si="198"/>
        <v>15002</v>
      </c>
      <c r="F2322" s="5">
        <v>0</v>
      </c>
      <c r="G2322" s="5">
        <f t="shared" si="199"/>
        <v>16004</v>
      </c>
      <c r="H2322" s="5">
        <f t="shared" si="202"/>
        <v>97</v>
      </c>
      <c r="I2322" s="5">
        <v>14001</v>
      </c>
      <c r="J2322">
        <f t="shared" si="200"/>
        <v>124500</v>
      </c>
      <c r="L2322" s="1" t="str">
        <f t="shared" si="201"/>
        <v>[{"bid":16004,"type":6,"num":97},{"bid":14001,"type":4,"num":124500}]</v>
      </c>
    </row>
    <row r="2323" spans="1:12" s="5" customFormat="1" x14ac:dyDescent="0.2">
      <c r="A2323" s="5">
        <f>static_pve_stage!A2323</f>
        <v>601251</v>
      </c>
      <c r="B2323" s="5">
        <f>static_pve_stage!B2323</f>
        <v>601252</v>
      </c>
      <c r="C2323" s="5" t="str">
        <f>static_pve_stage!C2323</f>
        <v>当前波数 210/∞\n下一波BOSS</v>
      </c>
      <c r="E2323" s="5">
        <f t="shared" si="198"/>
        <v>15002</v>
      </c>
      <c r="F2323" s="5">
        <v>0</v>
      </c>
      <c r="G2323" s="5">
        <f t="shared" si="199"/>
        <v>16004</v>
      </c>
      <c r="H2323" s="5">
        <f t="shared" si="202"/>
        <v>99</v>
      </c>
      <c r="I2323" s="5">
        <v>14001</v>
      </c>
      <c r="J2323">
        <f t="shared" si="200"/>
        <v>125000</v>
      </c>
      <c r="L2323" s="1" t="str">
        <f t="shared" si="201"/>
        <v>[{"bid":16004,"type":6,"num":99},{"bid":14001,"type":4,"num":125000}]</v>
      </c>
    </row>
    <row r="2324" spans="1:12" s="5" customFormat="1" x14ac:dyDescent="0.2">
      <c r="A2324" s="5">
        <f>static_pve_stage!A2324</f>
        <v>601252</v>
      </c>
      <c r="B2324" s="5">
        <f>static_pve_stage!B2324</f>
        <v>601253</v>
      </c>
      <c r="C2324" s="5" t="str">
        <f>static_pve_stage!C2324</f>
        <v>BOSS波\n需击杀所有怪物</v>
      </c>
      <c r="E2324" s="5">
        <f t="shared" si="198"/>
        <v>15002</v>
      </c>
      <c r="F2324" s="5">
        <v>0</v>
      </c>
      <c r="G2324" s="5">
        <f t="shared" si="199"/>
        <v>16004</v>
      </c>
      <c r="H2324" s="5">
        <f t="shared" si="202"/>
        <v>99</v>
      </c>
      <c r="I2324" s="5">
        <v>14001</v>
      </c>
      <c r="J2324">
        <f t="shared" si="200"/>
        <v>125500</v>
      </c>
      <c r="L2324" s="1" t="str">
        <f t="shared" si="201"/>
        <v>[{"bid":16004,"type":6,"num":99},{"bid":14001,"type":4,"num":125500}]</v>
      </c>
    </row>
    <row r="2325" spans="1:12" s="5" customFormat="1" x14ac:dyDescent="0.2">
      <c r="A2325" s="5">
        <f>static_pve_stage!A2325</f>
        <v>601253</v>
      </c>
      <c r="B2325" s="5">
        <f>static_pve_stage!B2325</f>
        <v>601254</v>
      </c>
      <c r="C2325" s="5" t="str">
        <f>static_pve_stage!C2325</f>
        <v>当前波数 211/∞</v>
      </c>
      <c r="E2325" s="5">
        <f t="shared" si="198"/>
        <v>15002</v>
      </c>
      <c r="F2325" s="5">
        <v>0</v>
      </c>
      <c r="G2325" s="5">
        <f t="shared" si="199"/>
        <v>16004</v>
      </c>
      <c r="H2325" s="5">
        <f t="shared" si="202"/>
        <v>99</v>
      </c>
      <c r="I2325" s="5">
        <v>14001</v>
      </c>
      <c r="J2325">
        <f t="shared" si="200"/>
        <v>126000</v>
      </c>
      <c r="L2325" s="1" t="str">
        <f t="shared" si="201"/>
        <v>[{"bid":16004,"type":6,"num":99},{"bid":14001,"type":4,"num":126000}]</v>
      </c>
    </row>
    <row r="2326" spans="1:12" s="5" customFormat="1" x14ac:dyDescent="0.2">
      <c r="A2326" s="5">
        <f>static_pve_stage!A2326</f>
        <v>601254</v>
      </c>
      <c r="B2326" s="5">
        <f>static_pve_stage!B2326</f>
        <v>601255</v>
      </c>
      <c r="C2326" s="5" t="str">
        <f>static_pve_stage!C2326</f>
        <v>当前波数 212/∞</v>
      </c>
      <c r="E2326" s="5">
        <f t="shared" si="198"/>
        <v>15002</v>
      </c>
      <c r="F2326" s="5">
        <v>0</v>
      </c>
      <c r="G2326" s="5">
        <f t="shared" si="199"/>
        <v>16004</v>
      </c>
      <c r="H2326" s="5">
        <f t="shared" si="202"/>
        <v>99</v>
      </c>
      <c r="I2326" s="5">
        <v>14001</v>
      </c>
      <c r="J2326">
        <f t="shared" si="200"/>
        <v>126500</v>
      </c>
      <c r="L2326" s="1" t="str">
        <f t="shared" si="201"/>
        <v>[{"bid":16004,"type":6,"num":99},{"bid":14001,"type":4,"num":126500}]</v>
      </c>
    </row>
    <row r="2327" spans="1:12" s="5" customFormat="1" x14ac:dyDescent="0.2">
      <c r="A2327" s="5">
        <f>static_pve_stage!A2327</f>
        <v>601255</v>
      </c>
      <c r="B2327" s="5">
        <f>static_pve_stage!B2327</f>
        <v>601256</v>
      </c>
      <c r="C2327" s="5" t="str">
        <f>static_pve_stage!C2327</f>
        <v>当前波数 213/∞</v>
      </c>
      <c r="E2327" s="5">
        <f t="shared" si="198"/>
        <v>15002</v>
      </c>
      <c r="F2327" s="5">
        <v>0</v>
      </c>
      <c r="G2327" s="5">
        <f t="shared" si="199"/>
        <v>16004</v>
      </c>
      <c r="H2327" s="5">
        <f t="shared" si="202"/>
        <v>99</v>
      </c>
      <c r="I2327" s="5">
        <v>14001</v>
      </c>
      <c r="J2327">
        <f t="shared" si="200"/>
        <v>127000</v>
      </c>
      <c r="L2327" s="1" t="str">
        <f t="shared" si="201"/>
        <v>[{"bid":16004,"type":6,"num":99},{"bid":14001,"type":4,"num":127000}]</v>
      </c>
    </row>
    <row r="2328" spans="1:12" s="5" customFormat="1" x14ac:dyDescent="0.2">
      <c r="A2328" s="5">
        <f>static_pve_stage!A2328</f>
        <v>601256</v>
      </c>
      <c r="B2328" s="5">
        <f>static_pve_stage!B2328</f>
        <v>601257</v>
      </c>
      <c r="C2328" s="5" t="str">
        <f>static_pve_stage!C2328</f>
        <v>当前波数 214/∞</v>
      </c>
      <c r="E2328" s="5">
        <f t="shared" si="198"/>
        <v>15002</v>
      </c>
      <c r="F2328" s="5">
        <v>0</v>
      </c>
      <c r="G2328" s="5">
        <f t="shared" si="199"/>
        <v>16004</v>
      </c>
      <c r="H2328" s="5">
        <f t="shared" si="202"/>
        <v>101</v>
      </c>
      <c r="I2328" s="5">
        <v>14001</v>
      </c>
      <c r="J2328">
        <f t="shared" si="200"/>
        <v>127500</v>
      </c>
      <c r="L2328" s="1" t="str">
        <f t="shared" si="201"/>
        <v>[{"bid":16004,"type":6,"num":101},{"bid":14001,"type":4,"num":127500}]</v>
      </c>
    </row>
    <row r="2329" spans="1:12" s="5" customFormat="1" x14ac:dyDescent="0.2">
      <c r="A2329" s="5">
        <f>static_pve_stage!A2329</f>
        <v>601257</v>
      </c>
      <c r="B2329" s="5">
        <f>static_pve_stage!B2329</f>
        <v>601258</v>
      </c>
      <c r="C2329" s="5" t="str">
        <f>static_pve_stage!C2329</f>
        <v>当前波数 215/∞\n下一波BOSS</v>
      </c>
      <c r="E2329" s="5">
        <f t="shared" si="198"/>
        <v>15002</v>
      </c>
      <c r="F2329" s="5">
        <v>0</v>
      </c>
      <c r="G2329" s="5">
        <f t="shared" si="199"/>
        <v>16004</v>
      </c>
      <c r="H2329" s="5">
        <f t="shared" si="202"/>
        <v>101</v>
      </c>
      <c r="I2329" s="5">
        <v>14001</v>
      </c>
      <c r="J2329">
        <f t="shared" si="200"/>
        <v>128000</v>
      </c>
      <c r="L2329" s="1" t="str">
        <f t="shared" si="201"/>
        <v>[{"bid":16004,"type":6,"num":101},{"bid":14001,"type":4,"num":128000}]</v>
      </c>
    </row>
    <row r="2330" spans="1:12" s="5" customFormat="1" x14ac:dyDescent="0.2">
      <c r="A2330" s="5">
        <f>static_pve_stage!A2330</f>
        <v>601258</v>
      </c>
      <c r="B2330" s="5">
        <f>static_pve_stage!B2330</f>
        <v>601259</v>
      </c>
      <c r="C2330" s="5" t="str">
        <f>static_pve_stage!C2330</f>
        <v>BOSS波\n需击杀所有怪物</v>
      </c>
      <c r="E2330" s="5">
        <f t="shared" si="198"/>
        <v>15002</v>
      </c>
      <c r="F2330" s="5">
        <v>0</v>
      </c>
      <c r="G2330" s="5">
        <f t="shared" si="199"/>
        <v>16004</v>
      </c>
      <c r="H2330" s="5">
        <f t="shared" si="202"/>
        <v>101</v>
      </c>
      <c r="I2330" s="5">
        <v>14001</v>
      </c>
      <c r="J2330">
        <f t="shared" si="200"/>
        <v>128500</v>
      </c>
      <c r="L2330" s="1" t="str">
        <f t="shared" si="201"/>
        <v>[{"bid":16004,"type":6,"num":101},{"bid":14001,"type":4,"num":128500}]</v>
      </c>
    </row>
    <row r="2331" spans="1:12" s="5" customFormat="1" x14ac:dyDescent="0.2">
      <c r="A2331" s="5">
        <f>static_pve_stage!A2331</f>
        <v>601259</v>
      </c>
      <c r="B2331" s="5">
        <f>static_pve_stage!B2331</f>
        <v>601260</v>
      </c>
      <c r="C2331" s="5" t="str">
        <f>static_pve_stage!C2331</f>
        <v>当前波数 216/∞</v>
      </c>
      <c r="E2331" s="5">
        <f t="shared" ref="E2331:E2394" si="203">E2330</f>
        <v>15002</v>
      </c>
      <c r="F2331" s="5">
        <v>0</v>
      </c>
      <c r="G2331" s="5">
        <f t="shared" ref="G2331:G2394" si="204">G2330</f>
        <v>16004</v>
      </c>
      <c r="H2331" s="5">
        <f t="shared" si="202"/>
        <v>101</v>
      </c>
      <c r="I2331" s="5">
        <v>14001</v>
      </c>
      <c r="J2331">
        <f t="shared" ref="J2331:J2394" si="205">J2330+500</f>
        <v>129000</v>
      </c>
      <c r="L2331" s="1" t="str">
        <f t="shared" si="201"/>
        <v>[{"bid":16004,"type":6,"num":101},{"bid":14001,"type":4,"num":129000}]</v>
      </c>
    </row>
    <row r="2332" spans="1:12" s="5" customFormat="1" x14ac:dyDescent="0.2">
      <c r="A2332" s="5">
        <f>static_pve_stage!A2332</f>
        <v>601260</v>
      </c>
      <c r="B2332" s="5">
        <f>static_pve_stage!B2332</f>
        <v>601261</v>
      </c>
      <c r="C2332" s="5" t="str">
        <f>static_pve_stage!C2332</f>
        <v>当前波数 217/∞</v>
      </c>
      <c r="E2332" s="5">
        <f t="shared" si="203"/>
        <v>15002</v>
      </c>
      <c r="F2332" s="5">
        <v>0</v>
      </c>
      <c r="G2332" s="5">
        <f t="shared" si="204"/>
        <v>16004</v>
      </c>
      <c r="H2332" s="5">
        <f t="shared" si="202"/>
        <v>101</v>
      </c>
      <c r="I2332" s="5">
        <v>14001</v>
      </c>
      <c r="J2332">
        <f t="shared" si="205"/>
        <v>129500</v>
      </c>
      <c r="L2332" s="1" t="str">
        <f t="shared" si="201"/>
        <v>[{"bid":16004,"type":6,"num":101},{"bid":14001,"type":4,"num":129500}]</v>
      </c>
    </row>
    <row r="2333" spans="1:12" s="5" customFormat="1" x14ac:dyDescent="0.2">
      <c r="A2333" s="5">
        <f>static_pve_stage!A2333</f>
        <v>601261</v>
      </c>
      <c r="B2333" s="5">
        <f>static_pve_stage!B2333</f>
        <v>601262</v>
      </c>
      <c r="C2333" s="5" t="str">
        <f>static_pve_stage!C2333</f>
        <v>当前波数 218/∞</v>
      </c>
      <c r="E2333" s="5">
        <f t="shared" si="203"/>
        <v>15002</v>
      </c>
      <c r="F2333" s="5">
        <v>0</v>
      </c>
      <c r="G2333" s="5">
        <f t="shared" si="204"/>
        <v>16004</v>
      </c>
      <c r="H2333" s="5">
        <f t="shared" si="202"/>
        <v>103</v>
      </c>
      <c r="I2333" s="5">
        <v>14001</v>
      </c>
      <c r="J2333">
        <f t="shared" si="205"/>
        <v>130000</v>
      </c>
      <c r="L2333" s="1" t="str">
        <f t="shared" ref="L2333:L2396" si="206">"["&amp;IF(F2333=0,"","{""bid"":"&amp;E2333&amp;",""type"":5,""num"":"&amp;F2333&amp;"},")&amp;IF(H2333=0,"","{""bid"":"&amp;G2333&amp;",""type"":6,""num"":"&amp;H2333&amp;"},")&amp;IF(J2333=0,"","{""bid"":"&amp;I2333&amp;",""type"":4,""num"":"&amp;J2333&amp;"}")&amp;"]"</f>
        <v>[{"bid":16004,"type":6,"num":103},{"bid":14001,"type":4,"num":130000}]</v>
      </c>
    </row>
    <row r="2334" spans="1:12" s="5" customFormat="1" x14ac:dyDescent="0.2">
      <c r="A2334" s="5">
        <f>static_pve_stage!A2334</f>
        <v>601262</v>
      </c>
      <c r="B2334" s="5">
        <f>static_pve_stage!B2334</f>
        <v>601263</v>
      </c>
      <c r="C2334" s="5" t="str">
        <f>static_pve_stage!C2334</f>
        <v>当前波数 219/∞</v>
      </c>
      <c r="E2334" s="5">
        <f t="shared" si="203"/>
        <v>15002</v>
      </c>
      <c r="F2334" s="5">
        <v>0</v>
      </c>
      <c r="G2334" s="5">
        <f t="shared" si="204"/>
        <v>16004</v>
      </c>
      <c r="H2334" s="5">
        <f t="shared" si="202"/>
        <v>103</v>
      </c>
      <c r="I2334" s="5">
        <v>14001</v>
      </c>
      <c r="J2334">
        <f t="shared" si="205"/>
        <v>130500</v>
      </c>
      <c r="L2334" s="1" t="str">
        <f t="shared" si="206"/>
        <v>[{"bid":16004,"type":6,"num":103},{"bid":14001,"type":4,"num":130500}]</v>
      </c>
    </row>
    <row r="2335" spans="1:12" s="5" customFormat="1" x14ac:dyDescent="0.2">
      <c r="A2335" s="5">
        <f>static_pve_stage!A2335</f>
        <v>601263</v>
      </c>
      <c r="B2335" s="5">
        <f>static_pve_stage!B2335</f>
        <v>601264</v>
      </c>
      <c r="C2335" s="5" t="str">
        <f>static_pve_stage!C2335</f>
        <v>当前波数 220/∞\n下一波BOSS</v>
      </c>
      <c r="E2335" s="5">
        <f t="shared" si="203"/>
        <v>15002</v>
      </c>
      <c r="F2335" s="5">
        <v>0</v>
      </c>
      <c r="G2335" s="5">
        <f t="shared" si="204"/>
        <v>16004</v>
      </c>
      <c r="H2335" s="5">
        <f t="shared" si="202"/>
        <v>103</v>
      </c>
      <c r="I2335" s="5">
        <v>14001</v>
      </c>
      <c r="J2335">
        <f t="shared" si="205"/>
        <v>131000</v>
      </c>
      <c r="L2335" s="1" t="str">
        <f t="shared" si="206"/>
        <v>[{"bid":16004,"type":6,"num":103},{"bid":14001,"type":4,"num":131000}]</v>
      </c>
    </row>
    <row r="2336" spans="1:12" s="5" customFormat="1" x14ac:dyDescent="0.2">
      <c r="A2336" s="5">
        <f>static_pve_stage!A2336</f>
        <v>601264</v>
      </c>
      <c r="B2336" s="5">
        <f>static_pve_stage!B2336</f>
        <v>601265</v>
      </c>
      <c r="C2336" s="5" t="str">
        <f>static_pve_stage!C2336</f>
        <v>BOSS波\n需击杀所有怪物</v>
      </c>
      <c r="E2336" s="5">
        <f t="shared" si="203"/>
        <v>15002</v>
      </c>
      <c r="F2336" s="5">
        <v>0</v>
      </c>
      <c r="G2336" s="5">
        <f t="shared" si="204"/>
        <v>16004</v>
      </c>
      <c r="H2336" s="5">
        <f t="shared" si="202"/>
        <v>103</v>
      </c>
      <c r="I2336" s="5">
        <v>14001</v>
      </c>
      <c r="J2336">
        <f t="shared" si="205"/>
        <v>131500</v>
      </c>
      <c r="L2336" s="1" t="str">
        <f t="shared" si="206"/>
        <v>[{"bid":16004,"type":6,"num":103},{"bid":14001,"type":4,"num":131500}]</v>
      </c>
    </row>
    <row r="2337" spans="1:12" s="5" customFormat="1" x14ac:dyDescent="0.2">
      <c r="A2337" s="5">
        <f>static_pve_stage!A2337</f>
        <v>601265</v>
      </c>
      <c r="B2337" s="5">
        <f>static_pve_stage!B2337</f>
        <v>601266</v>
      </c>
      <c r="C2337" s="5" t="str">
        <f>static_pve_stage!C2337</f>
        <v>当前波数 221/∞</v>
      </c>
      <c r="E2337" s="5">
        <f t="shared" si="203"/>
        <v>15002</v>
      </c>
      <c r="F2337" s="5">
        <v>0</v>
      </c>
      <c r="G2337" s="5">
        <f t="shared" si="204"/>
        <v>16004</v>
      </c>
      <c r="H2337" s="5">
        <f t="shared" si="202"/>
        <v>103</v>
      </c>
      <c r="I2337" s="5">
        <v>14001</v>
      </c>
      <c r="J2337">
        <f t="shared" si="205"/>
        <v>132000</v>
      </c>
      <c r="L2337" s="1" t="str">
        <f t="shared" si="206"/>
        <v>[{"bid":16004,"type":6,"num":103},{"bid":14001,"type":4,"num":132000}]</v>
      </c>
    </row>
    <row r="2338" spans="1:12" s="5" customFormat="1" x14ac:dyDescent="0.2">
      <c r="A2338" s="5">
        <f>static_pve_stage!A2338</f>
        <v>601266</v>
      </c>
      <c r="B2338" s="5">
        <f>static_pve_stage!B2338</f>
        <v>601267</v>
      </c>
      <c r="C2338" s="5" t="str">
        <f>static_pve_stage!C2338</f>
        <v>当前波数 222/∞</v>
      </c>
      <c r="E2338" s="5">
        <f t="shared" si="203"/>
        <v>15002</v>
      </c>
      <c r="F2338" s="5">
        <v>0</v>
      </c>
      <c r="G2338" s="5">
        <f t="shared" si="204"/>
        <v>16004</v>
      </c>
      <c r="H2338" s="5">
        <f t="shared" si="202"/>
        <v>105</v>
      </c>
      <c r="I2338" s="5">
        <v>14001</v>
      </c>
      <c r="J2338">
        <f t="shared" si="205"/>
        <v>132500</v>
      </c>
      <c r="L2338" s="1" t="str">
        <f t="shared" si="206"/>
        <v>[{"bid":16004,"type":6,"num":105},{"bid":14001,"type":4,"num":132500}]</v>
      </c>
    </row>
    <row r="2339" spans="1:12" s="5" customFormat="1" x14ac:dyDescent="0.2">
      <c r="A2339" s="5">
        <f>static_pve_stage!A2339</f>
        <v>601267</v>
      </c>
      <c r="B2339" s="5">
        <f>static_pve_stage!B2339</f>
        <v>601268</v>
      </c>
      <c r="C2339" s="5" t="str">
        <f>static_pve_stage!C2339</f>
        <v>当前波数 223/∞</v>
      </c>
      <c r="E2339" s="5">
        <f t="shared" si="203"/>
        <v>15002</v>
      </c>
      <c r="F2339" s="5">
        <v>0</v>
      </c>
      <c r="G2339" s="5">
        <f t="shared" si="204"/>
        <v>16004</v>
      </c>
      <c r="H2339" s="5">
        <f t="shared" si="202"/>
        <v>105</v>
      </c>
      <c r="I2339" s="5">
        <v>14001</v>
      </c>
      <c r="J2339">
        <f t="shared" si="205"/>
        <v>133000</v>
      </c>
      <c r="L2339" s="1" t="str">
        <f t="shared" si="206"/>
        <v>[{"bid":16004,"type":6,"num":105},{"bid":14001,"type":4,"num":133000}]</v>
      </c>
    </row>
    <row r="2340" spans="1:12" s="5" customFormat="1" x14ac:dyDescent="0.2">
      <c r="A2340" s="5">
        <f>static_pve_stage!A2340</f>
        <v>601268</v>
      </c>
      <c r="B2340" s="5">
        <f>static_pve_stage!B2340</f>
        <v>601269</v>
      </c>
      <c r="C2340" s="5" t="str">
        <f>static_pve_stage!C2340</f>
        <v>当前波数 224/∞</v>
      </c>
      <c r="E2340" s="5">
        <f t="shared" si="203"/>
        <v>15002</v>
      </c>
      <c r="F2340" s="5">
        <v>0</v>
      </c>
      <c r="G2340" s="5">
        <f t="shared" si="204"/>
        <v>16004</v>
      </c>
      <c r="H2340" s="5">
        <f t="shared" ref="H2340:H2403" si="207">H2335+2</f>
        <v>105</v>
      </c>
      <c r="I2340" s="5">
        <v>14001</v>
      </c>
      <c r="J2340">
        <f t="shared" si="205"/>
        <v>133500</v>
      </c>
      <c r="L2340" s="1" t="str">
        <f t="shared" si="206"/>
        <v>[{"bid":16004,"type":6,"num":105},{"bid":14001,"type":4,"num":133500}]</v>
      </c>
    </row>
    <row r="2341" spans="1:12" s="5" customFormat="1" x14ac:dyDescent="0.2">
      <c r="A2341" s="5">
        <f>static_pve_stage!A2341</f>
        <v>601269</v>
      </c>
      <c r="B2341" s="5">
        <f>static_pve_stage!B2341</f>
        <v>601270</v>
      </c>
      <c r="C2341" s="5" t="str">
        <f>static_pve_stage!C2341</f>
        <v>当前波数 225/∞\n下一波BOSS</v>
      </c>
      <c r="E2341" s="5">
        <f t="shared" si="203"/>
        <v>15002</v>
      </c>
      <c r="F2341" s="5">
        <v>0</v>
      </c>
      <c r="G2341" s="5">
        <f t="shared" si="204"/>
        <v>16004</v>
      </c>
      <c r="H2341" s="5">
        <f t="shared" si="207"/>
        <v>105</v>
      </c>
      <c r="I2341" s="5">
        <v>14001</v>
      </c>
      <c r="J2341">
        <f t="shared" si="205"/>
        <v>134000</v>
      </c>
      <c r="L2341" s="1" t="str">
        <f t="shared" si="206"/>
        <v>[{"bid":16004,"type":6,"num":105},{"bid":14001,"type":4,"num":134000}]</v>
      </c>
    </row>
    <row r="2342" spans="1:12" s="5" customFormat="1" x14ac:dyDescent="0.2">
      <c r="A2342" s="5">
        <f>static_pve_stage!A2342</f>
        <v>601270</v>
      </c>
      <c r="B2342" s="5">
        <f>static_pve_stage!B2342</f>
        <v>601271</v>
      </c>
      <c r="C2342" s="5" t="str">
        <f>static_pve_stage!C2342</f>
        <v>BOSS波\n需击杀所有怪物</v>
      </c>
      <c r="E2342" s="5">
        <f t="shared" si="203"/>
        <v>15002</v>
      </c>
      <c r="F2342" s="5">
        <v>0</v>
      </c>
      <c r="G2342" s="5">
        <f t="shared" si="204"/>
        <v>16004</v>
      </c>
      <c r="H2342" s="5">
        <f t="shared" si="207"/>
        <v>105</v>
      </c>
      <c r="I2342" s="5">
        <v>14001</v>
      </c>
      <c r="J2342">
        <f t="shared" si="205"/>
        <v>134500</v>
      </c>
      <c r="L2342" s="1" t="str">
        <f t="shared" si="206"/>
        <v>[{"bid":16004,"type":6,"num":105},{"bid":14001,"type":4,"num":134500}]</v>
      </c>
    </row>
    <row r="2343" spans="1:12" s="5" customFormat="1" x14ac:dyDescent="0.2">
      <c r="A2343" s="5">
        <f>static_pve_stage!A2343</f>
        <v>601271</v>
      </c>
      <c r="B2343" s="5">
        <f>static_pve_stage!B2343</f>
        <v>601272</v>
      </c>
      <c r="C2343" s="5" t="str">
        <f>static_pve_stage!C2343</f>
        <v>当前波数 226/∞</v>
      </c>
      <c r="E2343" s="5">
        <f t="shared" si="203"/>
        <v>15002</v>
      </c>
      <c r="F2343" s="5">
        <v>0</v>
      </c>
      <c r="G2343" s="5">
        <f t="shared" si="204"/>
        <v>16004</v>
      </c>
      <c r="H2343" s="5">
        <f t="shared" si="207"/>
        <v>107</v>
      </c>
      <c r="I2343" s="5">
        <v>14001</v>
      </c>
      <c r="J2343">
        <f t="shared" si="205"/>
        <v>135000</v>
      </c>
      <c r="L2343" s="1" t="str">
        <f t="shared" si="206"/>
        <v>[{"bid":16004,"type":6,"num":107},{"bid":14001,"type":4,"num":135000}]</v>
      </c>
    </row>
    <row r="2344" spans="1:12" s="5" customFormat="1" x14ac:dyDescent="0.2">
      <c r="A2344" s="5">
        <f>static_pve_stage!A2344</f>
        <v>601272</v>
      </c>
      <c r="B2344" s="5">
        <f>static_pve_stage!B2344</f>
        <v>601273</v>
      </c>
      <c r="C2344" s="5" t="str">
        <f>static_pve_stage!C2344</f>
        <v>当前波数 227/∞</v>
      </c>
      <c r="E2344" s="5">
        <f t="shared" si="203"/>
        <v>15002</v>
      </c>
      <c r="F2344" s="5">
        <v>0</v>
      </c>
      <c r="G2344" s="5">
        <f t="shared" si="204"/>
        <v>16004</v>
      </c>
      <c r="H2344" s="5">
        <f t="shared" si="207"/>
        <v>107</v>
      </c>
      <c r="I2344" s="5">
        <v>14001</v>
      </c>
      <c r="J2344">
        <f t="shared" si="205"/>
        <v>135500</v>
      </c>
      <c r="L2344" s="1" t="str">
        <f t="shared" si="206"/>
        <v>[{"bid":16004,"type":6,"num":107},{"bid":14001,"type":4,"num":135500}]</v>
      </c>
    </row>
    <row r="2345" spans="1:12" s="5" customFormat="1" x14ac:dyDescent="0.2">
      <c r="A2345" s="5">
        <f>static_pve_stage!A2345</f>
        <v>601273</v>
      </c>
      <c r="B2345" s="5">
        <f>static_pve_stage!B2345</f>
        <v>601274</v>
      </c>
      <c r="C2345" s="5" t="str">
        <f>static_pve_stage!C2345</f>
        <v>当前波数 228/∞</v>
      </c>
      <c r="E2345" s="5">
        <f t="shared" si="203"/>
        <v>15002</v>
      </c>
      <c r="F2345" s="5">
        <v>0</v>
      </c>
      <c r="G2345" s="5">
        <f t="shared" si="204"/>
        <v>16004</v>
      </c>
      <c r="H2345" s="5">
        <f t="shared" si="207"/>
        <v>107</v>
      </c>
      <c r="I2345" s="5">
        <v>14001</v>
      </c>
      <c r="J2345">
        <f t="shared" si="205"/>
        <v>136000</v>
      </c>
      <c r="L2345" s="1" t="str">
        <f t="shared" si="206"/>
        <v>[{"bid":16004,"type":6,"num":107},{"bid":14001,"type":4,"num":136000}]</v>
      </c>
    </row>
    <row r="2346" spans="1:12" s="5" customFormat="1" x14ac:dyDescent="0.2">
      <c r="A2346" s="5">
        <f>static_pve_stage!A2346</f>
        <v>601274</v>
      </c>
      <c r="B2346" s="5">
        <f>static_pve_stage!B2346</f>
        <v>601275</v>
      </c>
      <c r="C2346" s="5" t="str">
        <f>static_pve_stage!C2346</f>
        <v>当前波数 229/∞</v>
      </c>
      <c r="E2346" s="5">
        <f t="shared" si="203"/>
        <v>15002</v>
      </c>
      <c r="F2346" s="5">
        <v>0</v>
      </c>
      <c r="G2346" s="5">
        <f t="shared" si="204"/>
        <v>16004</v>
      </c>
      <c r="H2346" s="5">
        <f t="shared" si="207"/>
        <v>107</v>
      </c>
      <c r="I2346" s="5">
        <v>14001</v>
      </c>
      <c r="J2346">
        <f t="shared" si="205"/>
        <v>136500</v>
      </c>
      <c r="L2346" s="1" t="str">
        <f t="shared" si="206"/>
        <v>[{"bid":16004,"type":6,"num":107},{"bid":14001,"type":4,"num":136500}]</v>
      </c>
    </row>
    <row r="2347" spans="1:12" s="5" customFormat="1" x14ac:dyDescent="0.2">
      <c r="A2347" s="5">
        <f>static_pve_stage!A2347</f>
        <v>601275</v>
      </c>
      <c r="B2347" s="5">
        <f>static_pve_stage!B2347</f>
        <v>601276</v>
      </c>
      <c r="C2347" s="5" t="str">
        <f>static_pve_stage!C2347</f>
        <v>当前波数 230/∞\n下一波BOSS</v>
      </c>
      <c r="E2347" s="5">
        <f t="shared" si="203"/>
        <v>15002</v>
      </c>
      <c r="F2347" s="5">
        <v>0</v>
      </c>
      <c r="G2347" s="5">
        <f t="shared" si="204"/>
        <v>16004</v>
      </c>
      <c r="H2347" s="5">
        <f t="shared" si="207"/>
        <v>107</v>
      </c>
      <c r="I2347" s="5">
        <v>14001</v>
      </c>
      <c r="J2347">
        <f t="shared" si="205"/>
        <v>137000</v>
      </c>
      <c r="L2347" s="1" t="str">
        <f t="shared" si="206"/>
        <v>[{"bid":16004,"type":6,"num":107},{"bid":14001,"type":4,"num":137000}]</v>
      </c>
    </row>
    <row r="2348" spans="1:12" s="5" customFormat="1" x14ac:dyDescent="0.2">
      <c r="A2348" s="5">
        <f>static_pve_stage!A2348</f>
        <v>601276</v>
      </c>
      <c r="B2348" s="5">
        <f>static_pve_stage!B2348</f>
        <v>601277</v>
      </c>
      <c r="C2348" s="5" t="str">
        <f>static_pve_stage!C2348</f>
        <v>BOSS波\n需击杀所有怪物</v>
      </c>
      <c r="E2348" s="5">
        <f t="shared" si="203"/>
        <v>15002</v>
      </c>
      <c r="F2348" s="5">
        <v>0</v>
      </c>
      <c r="G2348" s="5">
        <f t="shared" si="204"/>
        <v>16004</v>
      </c>
      <c r="H2348" s="5">
        <f t="shared" si="207"/>
        <v>109</v>
      </c>
      <c r="I2348" s="5">
        <v>14001</v>
      </c>
      <c r="J2348">
        <f t="shared" si="205"/>
        <v>137500</v>
      </c>
      <c r="L2348" s="1" t="str">
        <f t="shared" si="206"/>
        <v>[{"bid":16004,"type":6,"num":109},{"bid":14001,"type":4,"num":137500}]</v>
      </c>
    </row>
    <row r="2349" spans="1:12" s="5" customFormat="1" x14ac:dyDescent="0.2">
      <c r="A2349" s="5">
        <f>static_pve_stage!A2349</f>
        <v>601277</v>
      </c>
      <c r="B2349" s="5">
        <f>static_pve_stage!B2349</f>
        <v>601278</v>
      </c>
      <c r="C2349" s="5" t="str">
        <f>static_pve_stage!C2349</f>
        <v>当前波数 231/∞</v>
      </c>
      <c r="E2349" s="5">
        <f t="shared" si="203"/>
        <v>15002</v>
      </c>
      <c r="F2349" s="5">
        <v>0</v>
      </c>
      <c r="G2349" s="5">
        <f t="shared" si="204"/>
        <v>16004</v>
      </c>
      <c r="H2349" s="5">
        <f t="shared" si="207"/>
        <v>109</v>
      </c>
      <c r="I2349" s="5">
        <v>14001</v>
      </c>
      <c r="J2349">
        <f t="shared" si="205"/>
        <v>138000</v>
      </c>
      <c r="L2349" s="1" t="str">
        <f t="shared" si="206"/>
        <v>[{"bid":16004,"type":6,"num":109},{"bid":14001,"type":4,"num":138000}]</v>
      </c>
    </row>
    <row r="2350" spans="1:12" s="5" customFormat="1" x14ac:dyDescent="0.2">
      <c r="A2350" s="5">
        <f>static_pve_stage!A2350</f>
        <v>601278</v>
      </c>
      <c r="B2350" s="5">
        <f>static_pve_stage!B2350</f>
        <v>601279</v>
      </c>
      <c r="C2350" s="5" t="str">
        <f>static_pve_stage!C2350</f>
        <v>当前波数 232/∞</v>
      </c>
      <c r="E2350" s="5">
        <f t="shared" si="203"/>
        <v>15002</v>
      </c>
      <c r="F2350" s="5">
        <v>0</v>
      </c>
      <c r="G2350" s="5">
        <f t="shared" si="204"/>
        <v>16004</v>
      </c>
      <c r="H2350" s="5">
        <f t="shared" si="207"/>
        <v>109</v>
      </c>
      <c r="I2350" s="5">
        <v>14001</v>
      </c>
      <c r="J2350">
        <f t="shared" si="205"/>
        <v>138500</v>
      </c>
      <c r="L2350" s="1" t="str">
        <f t="shared" si="206"/>
        <v>[{"bid":16004,"type":6,"num":109},{"bid":14001,"type":4,"num":138500}]</v>
      </c>
    </row>
    <row r="2351" spans="1:12" s="5" customFormat="1" x14ac:dyDescent="0.2">
      <c r="A2351" s="5">
        <f>static_pve_stage!A2351</f>
        <v>601279</v>
      </c>
      <c r="B2351" s="5">
        <f>static_pve_stage!B2351</f>
        <v>601280</v>
      </c>
      <c r="C2351" s="5" t="str">
        <f>static_pve_stage!C2351</f>
        <v>当前波数 233/∞</v>
      </c>
      <c r="E2351" s="5">
        <f t="shared" si="203"/>
        <v>15002</v>
      </c>
      <c r="F2351" s="5">
        <v>0</v>
      </c>
      <c r="G2351" s="5">
        <f t="shared" si="204"/>
        <v>16004</v>
      </c>
      <c r="H2351" s="5">
        <f t="shared" si="207"/>
        <v>109</v>
      </c>
      <c r="I2351" s="5">
        <v>14001</v>
      </c>
      <c r="J2351">
        <f t="shared" si="205"/>
        <v>139000</v>
      </c>
      <c r="L2351" s="1" t="str">
        <f t="shared" si="206"/>
        <v>[{"bid":16004,"type":6,"num":109},{"bid":14001,"type":4,"num":139000}]</v>
      </c>
    </row>
    <row r="2352" spans="1:12" s="5" customFormat="1" x14ac:dyDescent="0.2">
      <c r="A2352" s="5">
        <f>static_pve_stage!A2352</f>
        <v>601280</v>
      </c>
      <c r="B2352" s="5">
        <f>static_pve_stage!B2352</f>
        <v>601281</v>
      </c>
      <c r="C2352" s="5" t="str">
        <f>static_pve_stage!C2352</f>
        <v>当前波数 234/∞</v>
      </c>
      <c r="E2352" s="5">
        <f t="shared" si="203"/>
        <v>15002</v>
      </c>
      <c r="F2352" s="5">
        <v>0</v>
      </c>
      <c r="G2352" s="5">
        <f t="shared" si="204"/>
        <v>16004</v>
      </c>
      <c r="H2352" s="5">
        <f t="shared" si="207"/>
        <v>109</v>
      </c>
      <c r="I2352" s="5">
        <v>14001</v>
      </c>
      <c r="J2352">
        <f t="shared" si="205"/>
        <v>139500</v>
      </c>
      <c r="L2352" s="1" t="str">
        <f t="shared" si="206"/>
        <v>[{"bid":16004,"type":6,"num":109},{"bid":14001,"type":4,"num":139500}]</v>
      </c>
    </row>
    <row r="2353" spans="1:12" s="5" customFormat="1" x14ac:dyDescent="0.2">
      <c r="A2353" s="5">
        <f>static_pve_stage!A2353</f>
        <v>601281</v>
      </c>
      <c r="B2353" s="5">
        <f>static_pve_stage!B2353</f>
        <v>601282</v>
      </c>
      <c r="C2353" s="5" t="str">
        <f>static_pve_stage!C2353</f>
        <v>当前波数 235/∞\n下一波BOSS</v>
      </c>
      <c r="E2353" s="5">
        <f t="shared" si="203"/>
        <v>15002</v>
      </c>
      <c r="F2353" s="5">
        <v>0</v>
      </c>
      <c r="G2353" s="5">
        <f t="shared" si="204"/>
        <v>16004</v>
      </c>
      <c r="H2353" s="5">
        <f t="shared" si="207"/>
        <v>111</v>
      </c>
      <c r="I2353" s="5">
        <v>14001</v>
      </c>
      <c r="J2353">
        <f t="shared" si="205"/>
        <v>140000</v>
      </c>
      <c r="L2353" s="1" t="str">
        <f t="shared" si="206"/>
        <v>[{"bid":16004,"type":6,"num":111},{"bid":14001,"type":4,"num":140000}]</v>
      </c>
    </row>
    <row r="2354" spans="1:12" s="5" customFormat="1" x14ac:dyDescent="0.2">
      <c r="A2354" s="5">
        <f>static_pve_stage!A2354</f>
        <v>601282</v>
      </c>
      <c r="B2354" s="5">
        <f>static_pve_stage!B2354</f>
        <v>601283</v>
      </c>
      <c r="C2354" s="5" t="str">
        <f>static_pve_stage!C2354</f>
        <v>BOSS波\n需击杀所有怪物</v>
      </c>
      <c r="E2354" s="5">
        <f t="shared" si="203"/>
        <v>15002</v>
      </c>
      <c r="F2354" s="5">
        <v>0</v>
      </c>
      <c r="G2354" s="5">
        <f t="shared" si="204"/>
        <v>16004</v>
      </c>
      <c r="H2354" s="5">
        <f t="shared" si="207"/>
        <v>111</v>
      </c>
      <c r="I2354" s="5">
        <v>14001</v>
      </c>
      <c r="J2354">
        <f t="shared" si="205"/>
        <v>140500</v>
      </c>
      <c r="L2354" s="1" t="str">
        <f t="shared" si="206"/>
        <v>[{"bid":16004,"type":6,"num":111},{"bid":14001,"type":4,"num":140500}]</v>
      </c>
    </row>
    <row r="2355" spans="1:12" s="5" customFormat="1" x14ac:dyDescent="0.2">
      <c r="A2355" s="5">
        <f>static_pve_stage!A2355</f>
        <v>601283</v>
      </c>
      <c r="B2355" s="5">
        <f>static_pve_stage!B2355</f>
        <v>601284</v>
      </c>
      <c r="C2355" s="5" t="str">
        <f>static_pve_stage!C2355</f>
        <v>当前波数 236/∞</v>
      </c>
      <c r="E2355" s="5">
        <f t="shared" si="203"/>
        <v>15002</v>
      </c>
      <c r="F2355" s="5">
        <v>0</v>
      </c>
      <c r="G2355" s="5">
        <f t="shared" si="204"/>
        <v>16004</v>
      </c>
      <c r="H2355" s="5">
        <f t="shared" si="207"/>
        <v>111</v>
      </c>
      <c r="I2355" s="5">
        <v>14001</v>
      </c>
      <c r="J2355">
        <f t="shared" si="205"/>
        <v>141000</v>
      </c>
      <c r="L2355" s="1" t="str">
        <f t="shared" si="206"/>
        <v>[{"bid":16004,"type":6,"num":111},{"bid":14001,"type":4,"num":141000}]</v>
      </c>
    </row>
    <row r="2356" spans="1:12" s="5" customFormat="1" x14ac:dyDescent="0.2">
      <c r="A2356" s="5">
        <f>static_pve_stage!A2356</f>
        <v>601284</v>
      </c>
      <c r="B2356" s="5">
        <f>static_pve_stage!B2356</f>
        <v>601285</v>
      </c>
      <c r="C2356" s="5" t="str">
        <f>static_pve_stage!C2356</f>
        <v>当前波数 237/∞</v>
      </c>
      <c r="E2356" s="5">
        <f t="shared" si="203"/>
        <v>15002</v>
      </c>
      <c r="F2356" s="5">
        <v>0</v>
      </c>
      <c r="G2356" s="5">
        <f t="shared" si="204"/>
        <v>16004</v>
      </c>
      <c r="H2356" s="5">
        <f t="shared" si="207"/>
        <v>111</v>
      </c>
      <c r="I2356" s="5">
        <v>14001</v>
      </c>
      <c r="J2356">
        <f t="shared" si="205"/>
        <v>141500</v>
      </c>
      <c r="L2356" s="1" t="str">
        <f t="shared" si="206"/>
        <v>[{"bid":16004,"type":6,"num":111},{"bid":14001,"type":4,"num":141500}]</v>
      </c>
    </row>
    <row r="2357" spans="1:12" s="5" customFormat="1" x14ac:dyDescent="0.2">
      <c r="A2357" s="5">
        <f>static_pve_stage!A2357</f>
        <v>601285</v>
      </c>
      <c r="B2357" s="5">
        <f>static_pve_stage!B2357</f>
        <v>601286</v>
      </c>
      <c r="C2357" s="5" t="str">
        <f>static_pve_stage!C2357</f>
        <v>当前波数 238/∞</v>
      </c>
      <c r="E2357" s="5">
        <f t="shared" si="203"/>
        <v>15002</v>
      </c>
      <c r="F2357" s="5">
        <v>0</v>
      </c>
      <c r="G2357" s="5">
        <f t="shared" si="204"/>
        <v>16004</v>
      </c>
      <c r="H2357" s="5">
        <f t="shared" si="207"/>
        <v>111</v>
      </c>
      <c r="I2357" s="5">
        <v>14001</v>
      </c>
      <c r="J2357">
        <f t="shared" si="205"/>
        <v>142000</v>
      </c>
      <c r="L2357" s="1" t="str">
        <f t="shared" si="206"/>
        <v>[{"bid":16004,"type":6,"num":111},{"bid":14001,"type":4,"num":142000}]</v>
      </c>
    </row>
    <row r="2358" spans="1:12" s="5" customFormat="1" x14ac:dyDescent="0.2">
      <c r="A2358" s="5">
        <f>static_pve_stage!A2358</f>
        <v>601286</v>
      </c>
      <c r="B2358" s="5">
        <f>static_pve_stage!B2358</f>
        <v>601287</v>
      </c>
      <c r="C2358" s="5" t="str">
        <f>static_pve_stage!C2358</f>
        <v>当前波数 239/∞</v>
      </c>
      <c r="E2358" s="5">
        <f t="shared" si="203"/>
        <v>15002</v>
      </c>
      <c r="F2358" s="5">
        <v>0</v>
      </c>
      <c r="G2358" s="5">
        <f t="shared" si="204"/>
        <v>16004</v>
      </c>
      <c r="H2358" s="5">
        <f t="shared" si="207"/>
        <v>113</v>
      </c>
      <c r="I2358" s="5">
        <v>14001</v>
      </c>
      <c r="J2358">
        <f t="shared" si="205"/>
        <v>142500</v>
      </c>
      <c r="L2358" s="1" t="str">
        <f t="shared" si="206"/>
        <v>[{"bid":16004,"type":6,"num":113},{"bid":14001,"type":4,"num":142500}]</v>
      </c>
    </row>
    <row r="2359" spans="1:12" s="5" customFormat="1" x14ac:dyDescent="0.2">
      <c r="A2359" s="5">
        <f>static_pve_stage!A2359</f>
        <v>601287</v>
      </c>
      <c r="B2359" s="5">
        <f>static_pve_stage!B2359</f>
        <v>601288</v>
      </c>
      <c r="C2359" s="5" t="str">
        <f>static_pve_stage!C2359</f>
        <v>当前波数 240/∞\n下一波BOSS</v>
      </c>
      <c r="E2359" s="5">
        <f t="shared" si="203"/>
        <v>15002</v>
      </c>
      <c r="F2359" s="5">
        <v>0</v>
      </c>
      <c r="G2359" s="5">
        <f t="shared" si="204"/>
        <v>16004</v>
      </c>
      <c r="H2359" s="5">
        <f t="shared" si="207"/>
        <v>113</v>
      </c>
      <c r="I2359" s="5">
        <v>14001</v>
      </c>
      <c r="J2359">
        <f t="shared" si="205"/>
        <v>143000</v>
      </c>
      <c r="L2359" s="1" t="str">
        <f t="shared" si="206"/>
        <v>[{"bid":16004,"type":6,"num":113},{"bid":14001,"type":4,"num":143000}]</v>
      </c>
    </row>
    <row r="2360" spans="1:12" s="5" customFormat="1" x14ac:dyDescent="0.2">
      <c r="A2360" s="5">
        <f>static_pve_stage!A2360</f>
        <v>601288</v>
      </c>
      <c r="B2360" s="5">
        <f>static_pve_stage!B2360</f>
        <v>601289</v>
      </c>
      <c r="C2360" s="5" t="str">
        <f>static_pve_stage!C2360</f>
        <v>BOSS波\n需击杀所有怪物</v>
      </c>
      <c r="E2360" s="5">
        <f t="shared" si="203"/>
        <v>15002</v>
      </c>
      <c r="F2360" s="5">
        <v>0</v>
      </c>
      <c r="G2360" s="5">
        <f t="shared" si="204"/>
        <v>16004</v>
      </c>
      <c r="H2360" s="5">
        <f t="shared" si="207"/>
        <v>113</v>
      </c>
      <c r="I2360" s="5">
        <v>14001</v>
      </c>
      <c r="J2360">
        <f t="shared" si="205"/>
        <v>143500</v>
      </c>
      <c r="L2360" s="1" t="str">
        <f t="shared" si="206"/>
        <v>[{"bid":16004,"type":6,"num":113},{"bid":14001,"type":4,"num":143500}]</v>
      </c>
    </row>
    <row r="2361" spans="1:12" s="5" customFormat="1" x14ac:dyDescent="0.2">
      <c r="A2361" s="5">
        <f>static_pve_stage!A2361</f>
        <v>601289</v>
      </c>
      <c r="B2361" s="5">
        <f>static_pve_stage!B2361</f>
        <v>601290</v>
      </c>
      <c r="C2361" s="5" t="str">
        <f>static_pve_stage!C2361</f>
        <v>当前波数 241/∞</v>
      </c>
      <c r="E2361" s="5">
        <f t="shared" si="203"/>
        <v>15002</v>
      </c>
      <c r="F2361" s="5">
        <v>0</v>
      </c>
      <c r="G2361" s="5">
        <f t="shared" si="204"/>
        <v>16004</v>
      </c>
      <c r="H2361" s="5">
        <f t="shared" si="207"/>
        <v>113</v>
      </c>
      <c r="I2361" s="5">
        <v>14001</v>
      </c>
      <c r="J2361">
        <f t="shared" si="205"/>
        <v>144000</v>
      </c>
      <c r="L2361" s="1" t="str">
        <f t="shared" si="206"/>
        <v>[{"bid":16004,"type":6,"num":113},{"bid":14001,"type":4,"num":144000}]</v>
      </c>
    </row>
    <row r="2362" spans="1:12" s="5" customFormat="1" x14ac:dyDescent="0.2">
      <c r="A2362" s="5">
        <f>static_pve_stage!A2362</f>
        <v>601290</v>
      </c>
      <c r="B2362" s="5">
        <f>static_pve_stage!B2362</f>
        <v>601291</v>
      </c>
      <c r="C2362" s="5" t="str">
        <f>static_pve_stage!C2362</f>
        <v>当前波数 242/∞</v>
      </c>
      <c r="E2362" s="5">
        <f t="shared" si="203"/>
        <v>15002</v>
      </c>
      <c r="F2362" s="5">
        <v>0</v>
      </c>
      <c r="G2362" s="5">
        <f t="shared" si="204"/>
        <v>16004</v>
      </c>
      <c r="H2362" s="5">
        <f t="shared" si="207"/>
        <v>113</v>
      </c>
      <c r="I2362" s="5">
        <v>14001</v>
      </c>
      <c r="J2362">
        <f t="shared" si="205"/>
        <v>144500</v>
      </c>
      <c r="L2362" s="1" t="str">
        <f t="shared" si="206"/>
        <v>[{"bid":16004,"type":6,"num":113},{"bid":14001,"type":4,"num":144500}]</v>
      </c>
    </row>
    <row r="2363" spans="1:12" s="5" customFormat="1" x14ac:dyDescent="0.2">
      <c r="A2363" s="5">
        <f>static_pve_stage!A2363</f>
        <v>601291</v>
      </c>
      <c r="B2363" s="5">
        <f>static_pve_stage!B2363</f>
        <v>601292</v>
      </c>
      <c r="C2363" s="5" t="str">
        <f>static_pve_stage!C2363</f>
        <v>当前波数 243/∞</v>
      </c>
      <c r="E2363" s="5">
        <f t="shared" si="203"/>
        <v>15002</v>
      </c>
      <c r="F2363" s="5">
        <v>0</v>
      </c>
      <c r="G2363" s="5">
        <f t="shared" si="204"/>
        <v>16004</v>
      </c>
      <c r="H2363" s="5">
        <f t="shared" si="207"/>
        <v>115</v>
      </c>
      <c r="I2363" s="5">
        <v>14001</v>
      </c>
      <c r="J2363">
        <f t="shared" si="205"/>
        <v>145000</v>
      </c>
      <c r="L2363" s="1" t="str">
        <f t="shared" si="206"/>
        <v>[{"bid":16004,"type":6,"num":115},{"bid":14001,"type":4,"num":145000}]</v>
      </c>
    </row>
    <row r="2364" spans="1:12" s="5" customFormat="1" x14ac:dyDescent="0.2">
      <c r="A2364" s="5">
        <f>static_pve_stage!A2364</f>
        <v>601292</v>
      </c>
      <c r="B2364" s="5">
        <f>static_pve_stage!B2364</f>
        <v>601293</v>
      </c>
      <c r="C2364" s="5" t="str">
        <f>static_pve_stage!C2364</f>
        <v>当前波数 244/∞</v>
      </c>
      <c r="E2364" s="5">
        <f t="shared" si="203"/>
        <v>15002</v>
      </c>
      <c r="F2364" s="5">
        <v>0</v>
      </c>
      <c r="G2364" s="5">
        <f t="shared" si="204"/>
        <v>16004</v>
      </c>
      <c r="H2364" s="5">
        <f t="shared" si="207"/>
        <v>115</v>
      </c>
      <c r="I2364" s="5">
        <v>14001</v>
      </c>
      <c r="J2364">
        <f t="shared" si="205"/>
        <v>145500</v>
      </c>
      <c r="L2364" s="1" t="str">
        <f t="shared" si="206"/>
        <v>[{"bid":16004,"type":6,"num":115},{"bid":14001,"type":4,"num":145500}]</v>
      </c>
    </row>
    <row r="2365" spans="1:12" s="5" customFormat="1" x14ac:dyDescent="0.2">
      <c r="A2365" s="5">
        <f>static_pve_stage!A2365</f>
        <v>601293</v>
      </c>
      <c r="B2365" s="5">
        <f>static_pve_stage!B2365</f>
        <v>601294</v>
      </c>
      <c r="C2365" s="5" t="str">
        <f>static_pve_stage!C2365</f>
        <v>当前波数 245/∞\n下一波BOSS</v>
      </c>
      <c r="E2365" s="5">
        <f t="shared" si="203"/>
        <v>15002</v>
      </c>
      <c r="F2365" s="5">
        <v>0</v>
      </c>
      <c r="G2365" s="5">
        <f t="shared" si="204"/>
        <v>16004</v>
      </c>
      <c r="H2365" s="5">
        <f t="shared" si="207"/>
        <v>115</v>
      </c>
      <c r="I2365" s="5">
        <v>14001</v>
      </c>
      <c r="J2365">
        <f t="shared" si="205"/>
        <v>146000</v>
      </c>
      <c r="L2365" s="1" t="str">
        <f t="shared" si="206"/>
        <v>[{"bid":16004,"type":6,"num":115},{"bid":14001,"type":4,"num":146000}]</v>
      </c>
    </row>
    <row r="2366" spans="1:12" s="5" customFormat="1" x14ac:dyDescent="0.2">
      <c r="A2366" s="5">
        <f>static_pve_stage!A2366</f>
        <v>601294</v>
      </c>
      <c r="B2366" s="5">
        <f>static_pve_stage!B2366</f>
        <v>601295</v>
      </c>
      <c r="C2366" s="5" t="str">
        <f>static_pve_stage!C2366</f>
        <v>BOSS波\n需击杀所有怪物</v>
      </c>
      <c r="E2366" s="5">
        <f t="shared" si="203"/>
        <v>15002</v>
      </c>
      <c r="F2366" s="5">
        <v>0</v>
      </c>
      <c r="G2366" s="5">
        <f t="shared" si="204"/>
        <v>16004</v>
      </c>
      <c r="H2366" s="5">
        <f t="shared" si="207"/>
        <v>115</v>
      </c>
      <c r="I2366" s="5">
        <v>14001</v>
      </c>
      <c r="J2366">
        <f t="shared" si="205"/>
        <v>146500</v>
      </c>
      <c r="L2366" s="1" t="str">
        <f t="shared" si="206"/>
        <v>[{"bid":16004,"type":6,"num":115},{"bid":14001,"type":4,"num":146500}]</v>
      </c>
    </row>
    <row r="2367" spans="1:12" s="5" customFormat="1" x14ac:dyDescent="0.2">
      <c r="A2367" s="5">
        <f>static_pve_stage!A2367</f>
        <v>601295</v>
      </c>
      <c r="B2367" s="5">
        <f>static_pve_stage!B2367</f>
        <v>601296</v>
      </c>
      <c r="C2367" s="5" t="str">
        <f>static_pve_stage!C2367</f>
        <v>当前波数 246/∞</v>
      </c>
      <c r="E2367" s="5">
        <f t="shared" si="203"/>
        <v>15002</v>
      </c>
      <c r="F2367" s="5">
        <v>0</v>
      </c>
      <c r="G2367" s="5">
        <f t="shared" si="204"/>
        <v>16004</v>
      </c>
      <c r="H2367" s="5">
        <f t="shared" si="207"/>
        <v>115</v>
      </c>
      <c r="I2367" s="5">
        <v>14001</v>
      </c>
      <c r="J2367">
        <f t="shared" si="205"/>
        <v>147000</v>
      </c>
      <c r="L2367" s="1" t="str">
        <f t="shared" si="206"/>
        <v>[{"bid":16004,"type":6,"num":115},{"bid":14001,"type":4,"num":147000}]</v>
      </c>
    </row>
    <row r="2368" spans="1:12" s="5" customFormat="1" x14ac:dyDescent="0.2">
      <c r="A2368" s="5">
        <f>static_pve_stage!A2368</f>
        <v>601296</v>
      </c>
      <c r="B2368" s="5">
        <f>static_pve_stage!B2368</f>
        <v>601297</v>
      </c>
      <c r="C2368" s="5" t="str">
        <f>static_pve_stage!C2368</f>
        <v>当前波数 247/∞</v>
      </c>
      <c r="E2368" s="5">
        <f t="shared" si="203"/>
        <v>15002</v>
      </c>
      <c r="F2368" s="5">
        <v>0</v>
      </c>
      <c r="G2368" s="5">
        <f t="shared" si="204"/>
        <v>16004</v>
      </c>
      <c r="H2368" s="5">
        <f t="shared" si="207"/>
        <v>117</v>
      </c>
      <c r="I2368" s="5">
        <v>14001</v>
      </c>
      <c r="J2368">
        <f t="shared" si="205"/>
        <v>147500</v>
      </c>
      <c r="L2368" s="1" t="str">
        <f t="shared" si="206"/>
        <v>[{"bid":16004,"type":6,"num":117},{"bid":14001,"type":4,"num":147500}]</v>
      </c>
    </row>
    <row r="2369" spans="1:12" s="5" customFormat="1" x14ac:dyDescent="0.2">
      <c r="A2369" s="5">
        <f>static_pve_stage!A2369</f>
        <v>601297</v>
      </c>
      <c r="B2369" s="5">
        <f>static_pve_stage!B2369</f>
        <v>601298</v>
      </c>
      <c r="C2369" s="5" t="str">
        <f>static_pve_stage!C2369</f>
        <v>当前波数 248/∞</v>
      </c>
      <c r="E2369" s="5">
        <f t="shared" si="203"/>
        <v>15002</v>
      </c>
      <c r="F2369" s="5">
        <v>0</v>
      </c>
      <c r="G2369" s="5">
        <f t="shared" si="204"/>
        <v>16004</v>
      </c>
      <c r="H2369" s="5">
        <f t="shared" si="207"/>
        <v>117</v>
      </c>
      <c r="I2369" s="5">
        <v>14001</v>
      </c>
      <c r="J2369">
        <f t="shared" si="205"/>
        <v>148000</v>
      </c>
      <c r="L2369" s="1" t="str">
        <f t="shared" si="206"/>
        <v>[{"bid":16004,"type":6,"num":117},{"bid":14001,"type":4,"num":148000}]</v>
      </c>
    </row>
    <row r="2370" spans="1:12" s="5" customFormat="1" x14ac:dyDescent="0.2">
      <c r="A2370" s="5">
        <f>static_pve_stage!A2370</f>
        <v>601298</v>
      </c>
      <c r="B2370" s="5">
        <f>static_pve_stage!B2370</f>
        <v>601299</v>
      </c>
      <c r="C2370" s="5" t="str">
        <f>static_pve_stage!C2370</f>
        <v>当前波数 249/∞</v>
      </c>
      <c r="E2370" s="5">
        <f t="shared" si="203"/>
        <v>15002</v>
      </c>
      <c r="F2370" s="5">
        <v>0</v>
      </c>
      <c r="G2370" s="5">
        <f t="shared" si="204"/>
        <v>16004</v>
      </c>
      <c r="H2370" s="5">
        <f t="shared" si="207"/>
        <v>117</v>
      </c>
      <c r="I2370" s="5">
        <v>14001</v>
      </c>
      <c r="J2370">
        <f t="shared" si="205"/>
        <v>148500</v>
      </c>
      <c r="L2370" s="1" t="str">
        <f t="shared" si="206"/>
        <v>[{"bid":16004,"type":6,"num":117},{"bid":14001,"type":4,"num":148500}]</v>
      </c>
    </row>
    <row r="2371" spans="1:12" s="5" customFormat="1" x14ac:dyDescent="0.2">
      <c r="A2371" s="5">
        <f>static_pve_stage!A2371</f>
        <v>601299</v>
      </c>
      <c r="B2371" s="5">
        <f>static_pve_stage!B2371</f>
        <v>601300</v>
      </c>
      <c r="C2371" s="5" t="str">
        <f>static_pve_stage!C2371</f>
        <v>当前波数 250/∞\n下一波BOSS</v>
      </c>
      <c r="E2371" s="5">
        <f t="shared" si="203"/>
        <v>15002</v>
      </c>
      <c r="F2371" s="5">
        <v>0</v>
      </c>
      <c r="G2371" s="5">
        <f t="shared" si="204"/>
        <v>16004</v>
      </c>
      <c r="H2371" s="5">
        <f t="shared" si="207"/>
        <v>117</v>
      </c>
      <c r="I2371" s="5">
        <v>14001</v>
      </c>
      <c r="J2371">
        <f t="shared" si="205"/>
        <v>149000</v>
      </c>
      <c r="L2371" s="1" t="str">
        <f t="shared" si="206"/>
        <v>[{"bid":16004,"type":6,"num":117},{"bid":14001,"type":4,"num":149000}]</v>
      </c>
    </row>
    <row r="2372" spans="1:12" s="5" customFormat="1" x14ac:dyDescent="0.2">
      <c r="A2372" s="5">
        <f>static_pve_stage!A2372</f>
        <v>601300</v>
      </c>
      <c r="B2372" s="5">
        <f>static_pve_stage!B2372</f>
        <v>601301</v>
      </c>
      <c r="C2372" s="5" t="str">
        <f>static_pve_stage!C2372</f>
        <v>BOSS波\n需击杀所有怪物</v>
      </c>
      <c r="E2372" s="5">
        <f t="shared" si="203"/>
        <v>15002</v>
      </c>
      <c r="F2372" s="5">
        <v>0</v>
      </c>
      <c r="G2372" s="5">
        <f t="shared" si="204"/>
        <v>16004</v>
      </c>
      <c r="H2372" s="5">
        <f t="shared" si="207"/>
        <v>117</v>
      </c>
      <c r="I2372" s="5">
        <v>14001</v>
      </c>
      <c r="J2372">
        <f t="shared" si="205"/>
        <v>149500</v>
      </c>
      <c r="L2372" s="1" t="str">
        <f t="shared" si="206"/>
        <v>[{"bid":16004,"type":6,"num":117},{"bid":14001,"type":4,"num":149500}]</v>
      </c>
    </row>
    <row r="2373" spans="1:12" s="5" customFormat="1" x14ac:dyDescent="0.2">
      <c r="A2373" s="5">
        <f>static_pve_stage!A2373</f>
        <v>601301</v>
      </c>
      <c r="B2373" s="5">
        <f>static_pve_stage!B2373</f>
        <v>601302</v>
      </c>
      <c r="C2373" s="5" t="str">
        <f>static_pve_stage!C2373</f>
        <v>当前波数 251/∞</v>
      </c>
      <c r="E2373" s="5">
        <f t="shared" si="203"/>
        <v>15002</v>
      </c>
      <c r="F2373" s="5">
        <v>0</v>
      </c>
      <c r="G2373" s="5">
        <f t="shared" si="204"/>
        <v>16004</v>
      </c>
      <c r="H2373" s="5">
        <f t="shared" si="207"/>
        <v>119</v>
      </c>
      <c r="I2373" s="5">
        <v>14001</v>
      </c>
      <c r="J2373">
        <f t="shared" si="205"/>
        <v>150000</v>
      </c>
      <c r="L2373" s="1" t="str">
        <f t="shared" si="206"/>
        <v>[{"bid":16004,"type":6,"num":119},{"bid":14001,"type":4,"num":150000}]</v>
      </c>
    </row>
    <row r="2374" spans="1:12" s="5" customFormat="1" x14ac:dyDescent="0.2">
      <c r="A2374" s="5">
        <f>static_pve_stage!A2374</f>
        <v>601302</v>
      </c>
      <c r="B2374" s="5">
        <f>static_pve_stage!B2374</f>
        <v>601303</v>
      </c>
      <c r="C2374" s="5" t="str">
        <f>static_pve_stage!C2374</f>
        <v>当前波数 252/∞</v>
      </c>
      <c r="E2374" s="5">
        <f t="shared" si="203"/>
        <v>15002</v>
      </c>
      <c r="F2374" s="5">
        <v>0</v>
      </c>
      <c r="G2374" s="5">
        <f t="shared" si="204"/>
        <v>16004</v>
      </c>
      <c r="H2374" s="5">
        <f t="shared" si="207"/>
        <v>119</v>
      </c>
      <c r="I2374" s="5">
        <v>14001</v>
      </c>
      <c r="J2374">
        <f t="shared" si="205"/>
        <v>150500</v>
      </c>
      <c r="L2374" s="1" t="str">
        <f t="shared" si="206"/>
        <v>[{"bid":16004,"type":6,"num":119},{"bid":14001,"type":4,"num":150500}]</v>
      </c>
    </row>
    <row r="2375" spans="1:12" s="5" customFormat="1" x14ac:dyDescent="0.2">
      <c r="A2375" s="5">
        <f>static_pve_stage!A2375</f>
        <v>601303</v>
      </c>
      <c r="B2375" s="5">
        <f>static_pve_stage!B2375</f>
        <v>601304</v>
      </c>
      <c r="C2375" s="5" t="str">
        <f>static_pve_stage!C2375</f>
        <v>当前波数 253/∞</v>
      </c>
      <c r="E2375" s="5">
        <f t="shared" si="203"/>
        <v>15002</v>
      </c>
      <c r="F2375" s="5">
        <v>0</v>
      </c>
      <c r="G2375" s="5">
        <f t="shared" si="204"/>
        <v>16004</v>
      </c>
      <c r="H2375" s="5">
        <f t="shared" si="207"/>
        <v>119</v>
      </c>
      <c r="I2375" s="5">
        <v>14001</v>
      </c>
      <c r="J2375">
        <f t="shared" si="205"/>
        <v>151000</v>
      </c>
      <c r="L2375" s="1" t="str">
        <f t="shared" si="206"/>
        <v>[{"bid":16004,"type":6,"num":119},{"bid":14001,"type":4,"num":151000}]</v>
      </c>
    </row>
    <row r="2376" spans="1:12" s="5" customFormat="1" x14ac:dyDescent="0.2">
      <c r="A2376" s="5">
        <f>static_pve_stage!A2376</f>
        <v>601304</v>
      </c>
      <c r="B2376" s="5">
        <f>static_pve_stage!B2376</f>
        <v>601305</v>
      </c>
      <c r="C2376" s="5" t="str">
        <f>static_pve_stage!C2376</f>
        <v>当前波数 254/∞</v>
      </c>
      <c r="E2376" s="5">
        <f t="shared" si="203"/>
        <v>15002</v>
      </c>
      <c r="F2376" s="5">
        <v>0</v>
      </c>
      <c r="G2376" s="5">
        <f t="shared" si="204"/>
        <v>16004</v>
      </c>
      <c r="H2376" s="5">
        <f t="shared" si="207"/>
        <v>119</v>
      </c>
      <c r="I2376" s="5">
        <v>14001</v>
      </c>
      <c r="J2376">
        <f t="shared" si="205"/>
        <v>151500</v>
      </c>
      <c r="L2376" s="1" t="str">
        <f t="shared" si="206"/>
        <v>[{"bid":16004,"type":6,"num":119},{"bid":14001,"type":4,"num":151500}]</v>
      </c>
    </row>
    <row r="2377" spans="1:12" s="5" customFormat="1" x14ac:dyDescent="0.2">
      <c r="A2377" s="5">
        <f>static_pve_stage!A2377</f>
        <v>601305</v>
      </c>
      <c r="B2377" s="5">
        <f>static_pve_stage!B2377</f>
        <v>601306</v>
      </c>
      <c r="C2377" s="5" t="str">
        <f>static_pve_stage!C2377</f>
        <v>当前波数 255/∞\n下一波BOSS</v>
      </c>
      <c r="E2377" s="5">
        <f t="shared" si="203"/>
        <v>15002</v>
      </c>
      <c r="F2377" s="5">
        <v>0</v>
      </c>
      <c r="G2377" s="5">
        <f t="shared" si="204"/>
        <v>16004</v>
      </c>
      <c r="H2377" s="5">
        <f t="shared" si="207"/>
        <v>119</v>
      </c>
      <c r="I2377" s="5">
        <v>14001</v>
      </c>
      <c r="J2377">
        <f t="shared" si="205"/>
        <v>152000</v>
      </c>
      <c r="L2377" s="1" t="str">
        <f t="shared" si="206"/>
        <v>[{"bid":16004,"type":6,"num":119},{"bid":14001,"type":4,"num":152000}]</v>
      </c>
    </row>
    <row r="2378" spans="1:12" s="5" customFormat="1" x14ac:dyDescent="0.2">
      <c r="A2378" s="5">
        <f>static_pve_stage!A2378</f>
        <v>601306</v>
      </c>
      <c r="B2378" s="5">
        <f>static_pve_stage!B2378</f>
        <v>601307</v>
      </c>
      <c r="C2378" s="5" t="str">
        <f>static_pve_stage!C2378</f>
        <v>BOSS波\n需击杀所有怪物</v>
      </c>
      <c r="E2378" s="5">
        <f t="shared" si="203"/>
        <v>15002</v>
      </c>
      <c r="F2378" s="5">
        <v>0</v>
      </c>
      <c r="G2378" s="5">
        <f t="shared" si="204"/>
        <v>16004</v>
      </c>
      <c r="H2378" s="5">
        <f t="shared" si="207"/>
        <v>121</v>
      </c>
      <c r="I2378" s="5">
        <v>14001</v>
      </c>
      <c r="J2378">
        <f t="shared" si="205"/>
        <v>152500</v>
      </c>
      <c r="L2378" s="1" t="str">
        <f t="shared" si="206"/>
        <v>[{"bid":16004,"type":6,"num":121},{"bid":14001,"type":4,"num":152500}]</v>
      </c>
    </row>
    <row r="2379" spans="1:12" s="5" customFormat="1" x14ac:dyDescent="0.2">
      <c r="A2379" s="5">
        <f>static_pve_stage!A2379</f>
        <v>601307</v>
      </c>
      <c r="B2379" s="5">
        <f>static_pve_stage!B2379</f>
        <v>601308</v>
      </c>
      <c r="C2379" s="5" t="str">
        <f>static_pve_stage!C2379</f>
        <v>当前波数 256/∞</v>
      </c>
      <c r="E2379" s="5">
        <f t="shared" si="203"/>
        <v>15002</v>
      </c>
      <c r="F2379" s="5">
        <v>0</v>
      </c>
      <c r="G2379" s="5">
        <f t="shared" si="204"/>
        <v>16004</v>
      </c>
      <c r="H2379" s="5">
        <f t="shared" si="207"/>
        <v>121</v>
      </c>
      <c r="I2379" s="5">
        <v>14001</v>
      </c>
      <c r="J2379">
        <f t="shared" si="205"/>
        <v>153000</v>
      </c>
      <c r="L2379" s="1" t="str">
        <f t="shared" si="206"/>
        <v>[{"bid":16004,"type":6,"num":121},{"bid":14001,"type":4,"num":153000}]</v>
      </c>
    </row>
    <row r="2380" spans="1:12" s="5" customFormat="1" x14ac:dyDescent="0.2">
      <c r="A2380" s="5">
        <f>static_pve_stage!A2380</f>
        <v>601308</v>
      </c>
      <c r="B2380" s="5">
        <f>static_pve_stage!B2380</f>
        <v>601309</v>
      </c>
      <c r="C2380" s="5" t="str">
        <f>static_pve_stage!C2380</f>
        <v>当前波数 257/∞</v>
      </c>
      <c r="E2380" s="5">
        <f t="shared" si="203"/>
        <v>15002</v>
      </c>
      <c r="F2380" s="5">
        <v>0</v>
      </c>
      <c r="G2380" s="5">
        <f t="shared" si="204"/>
        <v>16004</v>
      </c>
      <c r="H2380" s="5">
        <f t="shared" si="207"/>
        <v>121</v>
      </c>
      <c r="I2380" s="5">
        <v>14001</v>
      </c>
      <c r="J2380">
        <f t="shared" si="205"/>
        <v>153500</v>
      </c>
      <c r="L2380" s="1" t="str">
        <f t="shared" si="206"/>
        <v>[{"bid":16004,"type":6,"num":121},{"bid":14001,"type":4,"num":153500}]</v>
      </c>
    </row>
    <row r="2381" spans="1:12" s="5" customFormat="1" x14ac:dyDescent="0.2">
      <c r="A2381" s="5">
        <f>static_pve_stage!A2381</f>
        <v>601309</v>
      </c>
      <c r="B2381" s="5">
        <f>static_pve_stage!B2381</f>
        <v>601310</v>
      </c>
      <c r="C2381" s="5" t="str">
        <f>static_pve_stage!C2381</f>
        <v>当前波数 258/∞</v>
      </c>
      <c r="E2381" s="5">
        <f t="shared" si="203"/>
        <v>15002</v>
      </c>
      <c r="F2381" s="5">
        <v>0</v>
      </c>
      <c r="G2381" s="5">
        <f t="shared" si="204"/>
        <v>16004</v>
      </c>
      <c r="H2381" s="5">
        <f t="shared" si="207"/>
        <v>121</v>
      </c>
      <c r="I2381" s="5">
        <v>14001</v>
      </c>
      <c r="J2381">
        <f t="shared" si="205"/>
        <v>154000</v>
      </c>
      <c r="L2381" s="1" t="str">
        <f t="shared" si="206"/>
        <v>[{"bid":16004,"type":6,"num":121},{"bid":14001,"type":4,"num":154000}]</v>
      </c>
    </row>
    <row r="2382" spans="1:12" s="5" customFormat="1" x14ac:dyDescent="0.2">
      <c r="A2382" s="5">
        <f>static_pve_stage!A2382</f>
        <v>601310</v>
      </c>
      <c r="B2382" s="5">
        <f>static_pve_stage!B2382</f>
        <v>601311</v>
      </c>
      <c r="C2382" s="5" t="str">
        <f>static_pve_stage!C2382</f>
        <v>当前波数 259/∞</v>
      </c>
      <c r="E2382" s="5">
        <f t="shared" si="203"/>
        <v>15002</v>
      </c>
      <c r="F2382" s="5">
        <v>0</v>
      </c>
      <c r="G2382" s="5">
        <f t="shared" si="204"/>
        <v>16004</v>
      </c>
      <c r="H2382" s="5">
        <f t="shared" si="207"/>
        <v>121</v>
      </c>
      <c r="I2382" s="5">
        <v>14001</v>
      </c>
      <c r="J2382">
        <f t="shared" si="205"/>
        <v>154500</v>
      </c>
      <c r="L2382" s="1" t="str">
        <f t="shared" si="206"/>
        <v>[{"bid":16004,"type":6,"num":121},{"bid":14001,"type":4,"num":154500}]</v>
      </c>
    </row>
    <row r="2383" spans="1:12" s="5" customFormat="1" x14ac:dyDescent="0.2">
      <c r="A2383" s="5">
        <f>static_pve_stage!A2383</f>
        <v>601311</v>
      </c>
      <c r="B2383" s="5">
        <f>static_pve_stage!B2383</f>
        <v>601312</v>
      </c>
      <c r="C2383" s="5" t="str">
        <f>static_pve_stage!C2383</f>
        <v>当前波数 260/∞\n下一波BOSS</v>
      </c>
      <c r="E2383" s="5">
        <f t="shared" si="203"/>
        <v>15002</v>
      </c>
      <c r="F2383" s="5">
        <v>0</v>
      </c>
      <c r="G2383" s="5">
        <f t="shared" si="204"/>
        <v>16004</v>
      </c>
      <c r="H2383" s="5">
        <f t="shared" si="207"/>
        <v>123</v>
      </c>
      <c r="I2383" s="5">
        <v>14001</v>
      </c>
      <c r="J2383">
        <f t="shared" si="205"/>
        <v>155000</v>
      </c>
      <c r="L2383" s="1" t="str">
        <f t="shared" si="206"/>
        <v>[{"bid":16004,"type":6,"num":123},{"bid":14001,"type":4,"num":155000}]</v>
      </c>
    </row>
    <row r="2384" spans="1:12" s="5" customFormat="1" x14ac:dyDescent="0.2">
      <c r="A2384" s="5">
        <f>static_pve_stage!A2384</f>
        <v>601312</v>
      </c>
      <c r="B2384" s="5">
        <f>static_pve_stage!B2384</f>
        <v>601313</v>
      </c>
      <c r="C2384" s="5" t="str">
        <f>static_pve_stage!C2384</f>
        <v>BOSS波\n需击杀所有怪物</v>
      </c>
      <c r="E2384" s="5">
        <f t="shared" si="203"/>
        <v>15002</v>
      </c>
      <c r="F2384" s="5">
        <v>0</v>
      </c>
      <c r="G2384" s="5">
        <f t="shared" si="204"/>
        <v>16004</v>
      </c>
      <c r="H2384" s="5">
        <f t="shared" si="207"/>
        <v>123</v>
      </c>
      <c r="I2384" s="5">
        <v>14001</v>
      </c>
      <c r="J2384">
        <f t="shared" si="205"/>
        <v>155500</v>
      </c>
      <c r="L2384" s="1" t="str">
        <f t="shared" si="206"/>
        <v>[{"bid":16004,"type":6,"num":123},{"bid":14001,"type":4,"num":155500}]</v>
      </c>
    </row>
    <row r="2385" spans="1:12" s="5" customFormat="1" x14ac:dyDescent="0.2">
      <c r="A2385" s="5">
        <f>static_pve_stage!A2385</f>
        <v>601313</v>
      </c>
      <c r="B2385" s="5">
        <f>static_pve_stage!B2385</f>
        <v>601314</v>
      </c>
      <c r="C2385" s="5" t="str">
        <f>static_pve_stage!C2385</f>
        <v>当前波数 261/∞</v>
      </c>
      <c r="E2385" s="5">
        <f t="shared" si="203"/>
        <v>15002</v>
      </c>
      <c r="F2385" s="5">
        <v>0</v>
      </c>
      <c r="G2385" s="5">
        <f t="shared" si="204"/>
        <v>16004</v>
      </c>
      <c r="H2385" s="5">
        <f t="shared" si="207"/>
        <v>123</v>
      </c>
      <c r="I2385" s="5">
        <v>14001</v>
      </c>
      <c r="J2385">
        <f t="shared" si="205"/>
        <v>156000</v>
      </c>
      <c r="L2385" s="1" t="str">
        <f t="shared" si="206"/>
        <v>[{"bid":16004,"type":6,"num":123},{"bid":14001,"type":4,"num":156000}]</v>
      </c>
    </row>
    <row r="2386" spans="1:12" s="5" customFormat="1" x14ac:dyDescent="0.2">
      <c r="A2386" s="5">
        <f>static_pve_stage!A2386</f>
        <v>601314</v>
      </c>
      <c r="B2386" s="5">
        <f>static_pve_stage!B2386</f>
        <v>601315</v>
      </c>
      <c r="C2386" s="5" t="str">
        <f>static_pve_stage!C2386</f>
        <v>当前波数 262/∞</v>
      </c>
      <c r="E2386" s="5">
        <f t="shared" si="203"/>
        <v>15002</v>
      </c>
      <c r="F2386" s="5">
        <v>0</v>
      </c>
      <c r="G2386" s="5">
        <f t="shared" si="204"/>
        <v>16004</v>
      </c>
      <c r="H2386" s="5">
        <f t="shared" si="207"/>
        <v>123</v>
      </c>
      <c r="I2386" s="5">
        <v>14001</v>
      </c>
      <c r="J2386">
        <f t="shared" si="205"/>
        <v>156500</v>
      </c>
      <c r="L2386" s="1" t="str">
        <f t="shared" si="206"/>
        <v>[{"bid":16004,"type":6,"num":123},{"bid":14001,"type":4,"num":156500}]</v>
      </c>
    </row>
    <row r="2387" spans="1:12" s="5" customFormat="1" x14ac:dyDescent="0.2">
      <c r="A2387" s="5">
        <f>static_pve_stage!A2387</f>
        <v>601315</v>
      </c>
      <c r="B2387" s="5">
        <f>static_pve_stage!B2387</f>
        <v>601316</v>
      </c>
      <c r="C2387" s="5" t="str">
        <f>static_pve_stage!C2387</f>
        <v>当前波数 263/∞</v>
      </c>
      <c r="E2387" s="5">
        <f t="shared" si="203"/>
        <v>15002</v>
      </c>
      <c r="F2387" s="5">
        <v>0</v>
      </c>
      <c r="G2387" s="5">
        <f t="shared" si="204"/>
        <v>16004</v>
      </c>
      <c r="H2387" s="5">
        <f t="shared" si="207"/>
        <v>123</v>
      </c>
      <c r="I2387" s="5">
        <v>14001</v>
      </c>
      <c r="J2387">
        <f t="shared" si="205"/>
        <v>157000</v>
      </c>
      <c r="L2387" s="1" t="str">
        <f t="shared" si="206"/>
        <v>[{"bid":16004,"type":6,"num":123},{"bid":14001,"type":4,"num":157000}]</v>
      </c>
    </row>
    <row r="2388" spans="1:12" s="5" customFormat="1" x14ac:dyDescent="0.2">
      <c r="A2388" s="5">
        <f>static_pve_stage!A2388</f>
        <v>601316</v>
      </c>
      <c r="B2388" s="5">
        <f>static_pve_stage!B2388</f>
        <v>601317</v>
      </c>
      <c r="C2388" s="5" t="str">
        <f>static_pve_stage!C2388</f>
        <v>当前波数 264/∞</v>
      </c>
      <c r="E2388" s="5">
        <f t="shared" si="203"/>
        <v>15002</v>
      </c>
      <c r="F2388" s="5">
        <v>0</v>
      </c>
      <c r="G2388" s="5">
        <f t="shared" si="204"/>
        <v>16004</v>
      </c>
      <c r="H2388" s="5">
        <f t="shared" si="207"/>
        <v>125</v>
      </c>
      <c r="I2388" s="5">
        <v>14001</v>
      </c>
      <c r="J2388">
        <f t="shared" si="205"/>
        <v>157500</v>
      </c>
      <c r="L2388" s="1" t="str">
        <f t="shared" si="206"/>
        <v>[{"bid":16004,"type":6,"num":125},{"bid":14001,"type":4,"num":157500}]</v>
      </c>
    </row>
    <row r="2389" spans="1:12" s="5" customFormat="1" x14ac:dyDescent="0.2">
      <c r="A2389" s="5">
        <f>static_pve_stage!A2389</f>
        <v>601317</v>
      </c>
      <c r="B2389" s="5">
        <f>static_pve_stage!B2389</f>
        <v>601318</v>
      </c>
      <c r="C2389" s="5" t="str">
        <f>static_pve_stage!C2389</f>
        <v>当前波数 265/∞\n下一波BOSS</v>
      </c>
      <c r="E2389" s="5">
        <f t="shared" si="203"/>
        <v>15002</v>
      </c>
      <c r="F2389" s="5">
        <v>0</v>
      </c>
      <c r="G2389" s="5">
        <f t="shared" si="204"/>
        <v>16004</v>
      </c>
      <c r="H2389" s="5">
        <f t="shared" si="207"/>
        <v>125</v>
      </c>
      <c r="I2389" s="5">
        <v>14001</v>
      </c>
      <c r="J2389">
        <f t="shared" si="205"/>
        <v>158000</v>
      </c>
      <c r="L2389" s="1" t="str">
        <f t="shared" si="206"/>
        <v>[{"bid":16004,"type":6,"num":125},{"bid":14001,"type":4,"num":158000}]</v>
      </c>
    </row>
    <row r="2390" spans="1:12" s="5" customFormat="1" x14ac:dyDescent="0.2">
      <c r="A2390" s="5">
        <f>static_pve_stage!A2390</f>
        <v>601318</v>
      </c>
      <c r="B2390" s="5">
        <f>static_pve_stage!B2390</f>
        <v>601319</v>
      </c>
      <c r="C2390" s="5" t="str">
        <f>static_pve_stage!C2390</f>
        <v>BOSS波\n需击杀所有怪物</v>
      </c>
      <c r="E2390" s="5">
        <f t="shared" si="203"/>
        <v>15002</v>
      </c>
      <c r="F2390" s="5">
        <v>0</v>
      </c>
      <c r="G2390" s="5">
        <f t="shared" si="204"/>
        <v>16004</v>
      </c>
      <c r="H2390" s="5">
        <f t="shared" si="207"/>
        <v>125</v>
      </c>
      <c r="I2390" s="5">
        <v>14001</v>
      </c>
      <c r="J2390">
        <f t="shared" si="205"/>
        <v>158500</v>
      </c>
      <c r="L2390" s="1" t="str">
        <f t="shared" si="206"/>
        <v>[{"bid":16004,"type":6,"num":125},{"bid":14001,"type":4,"num":158500}]</v>
      </c>
    </row>
    <row r="2391" spans="1:12" s="5" customFormat="1" x14ac:dyDescent="0.2">
      <c r="A2391" s="5">
        <f>static_pve_stage!A2391</f>
        <v>601319</v>
      </c>
      <c r="B2391" s="5">
        <f>static_pve_stage!B2391</f>
        <v>601320</v>
      </c>
      <c r="C2391" s="5" t="str">
        <f>static_pve_stage!C2391</f>
        <v>当前波数 266/∞</v>
      </c>
      <c r="E2391" s="5">
        <f t="shared" si="203"/>
        <v>15002</v>
      </c>
      <c r="F2391" s="5">
        <v>0</v>
      </c>
      <c r="G2391" s="5">
        <f t="shared" si="204"/>
        <v>16004</v>
      </c>
      <c r="H2391" s="5">
        <f t="shared" si="207"/>
        <v>125</v>
      </c>
      <c r="I2391" s="5">
        <v>14001</v>
      </c>
      <c r="J2391">
        <f t="shared" si="205"/>
        <v>159000</v>
      </c>
      <c r="L2391" s="1" t="str">
        <f t="shared" si="206"/>
        <v>[{"bid":16004,"type":6,"num":125},{"bid":14001,"type":4,"num":159000}]</v>
      </c>
    </row>
    <row r="2392" spans="1:12" s="5" customFormat="1" x14ac:dyDescent="0.2">
      <c r="A2392" s="5">
        <f>static_pve_stage!A2392</f>
        <v>601320</v>
      </c>
      <c r="B2392" s="5">
        <f>static_pve_stage!B2392</f>
        <v>601321</v>
      </c>
      <c r="C2392" s="5" t="str">
        <f>static_pve_stage!C2392</f>
        <v>当前波数 267/∞</v>
      </c>
      <c r="E2392" s="5">
        <f t="shared" si="203"/>
        <v>15002</v>
      </c>
      <c r="F2392" s="5">
        <v>0</v>
      </c>
      <c r="G2392" s="5">
        <f t="shared" si="204"/>
        <v>16004</v>
      </c>
      <c r="H2392" s="5">
        <f t="shared" si="207"/>
        <v>125</v>
      </c>
      <c r="I2392" s="5">
        <v>14001</v>
      </c>
      <c r="J2392">
        <f t="shared" si="205"/>
        <v>159500</v>
      </c>
      <c r="L2392" s="1" t="str">
        <f t="shared" si="206"/>
        <v>[{"bid":16004,"type":6,"num":125},{"bid":14001,"type":4,"num":159500}]</v>
      </c>
    </row>
    <row r="2393" spans="1:12" s="5" customFormat="1" x14ac:dyDescent="0.2">
      <c r="A2393" s="5">
        <f>static_pve_stage!A2393</f>
        <v>601321</v>
      </c>
      <c r="B2393" s="5">
        <f>static_pve_stage!B2393</f>
        <v>601322</v>
      </c>
      <c r="C2393" s="5" t="str">
        <f>static_pve_stage!C2393</f>
        <v>当前波数 268/∞</v>
      </c>
      <c r="E2393" s="5">
        <f t="shared" si="203"/>
        <v>15002</v>
      </c>
      <c r="F2393" s="5">
        <v>0</v>
      </c>
      <c r="G2393" s="5">
        <f t="shared" si="204"/>
        <v>16004</v>
      </c>
      <c r="H2393" s="5">
        <f t="shared" si="207"/>
        <v>127</v>
      </c>
      <c r="I2393" s="5">
        <v>14001</v>
      </c>
      <c r="J2393">
        <f t="shared" si="205"/>
        <v>160000</v>
      </c>
      <c r="L2393" s="1" t="str">
        <f t="shared" si="206"/>
        <v>[{"bid":16004,"type":6,"num":127},{"bid":14001,"type":4,"num":160000}]</v>
      </c>
    </row>
    <row r="2394" spans="1:12" s="5" customFormat="1" x14ac:dyDescent="0.2">
      <c r="A2394" s="5">
        <f>static_pve_stage!A2394</f>
        <v>601322</v>
      </c>
      <c r="B2394" s="5">
        <f>static_pve_stage!B2394</f>
        <v>601323</v>
      </c>
      <c r="C2394" s="5" t="str">
        <f>static_pve_stage!C2394</f>
        <v>当前波数 269/∞</v>
      </c>
      <c r="E2394" s="5">
        <f t="shared" si="203"/>
        <v>15002</v>
      </c>
      <c r="F2394" s="5">
        <v>0</v>
      </c>
      <c r="G2394" s="5">
        <f t="shared" si="204"/>
        <v>16004</v>
      </c>
      <c r="H2394" s="5">
        <f t="shared" si="207"/>
        <v>127</v>
      </c>
      <c r="I2394" s="5">
        <v>14001</v>
      </c>
      <c r="J2394">
        <f t="shared" si="205"/>
        <v>160500</v>
      </c>
      <c r="L2394" s="1" t="str">
        <f t="shared" si="206"/>
        <v>[{"bid":16004,"type":6,"num":127},{"bid":14001,"type":4,"num":160500}]</v>
      </c>
    </row>
    <row r="2395" spans="1:12" s="5" customFormat="1" x14ac:dyDescent="0.2">
      <c r="A2395" s="5">
        <f>static_pve_stage!A2395</f>
        <v>601323</v>
      </c>
      <c r="B2395" s="5">
        <f>static_pve_stage!B2395</f>
        <v>601324</v>
      </c>
      <c r="C2395" s="5" t="str">
        <f>static_pve_stage!C2395</f>
        <v>当前波数 270/∞\n下一波BOSS</v>
      </c>
      <c r="E2395" s="5">
        <f t="shared" ref="E2395:E2458" si="208">E2394</f>
        <v>15002</v>
      </c>
      <c r="F2395" s="5">
        <v>0</v>
      </c>
      <c r="G2395" s="5">
        <f t="shared" ref="G2395:G2458" si="209">G2394</f>
        <v>16004</v>
      </c>
      <c r="H2395" s="5">
        <f t="shared" si="207"/>
        <v>127</v>
      </c>
      <c r="I2395" s="5">
        <v>14001</v>
      </c>
      <c r="J2395">
        <f t="shared" ref="J2395:J2458" si="210">J2394+500</f>
        <v>161000</v>
      </c>
      <c r="L2395" s="1" t="str">
        <f t="shared" si="206"/>
        <v>[{"bid":16004,"type":6,"num":127},{"bid":14001,"type":4,"num":161000}]</v>
      </c>
    </row>
    <row r="2396" spans="1:12" s="5" customFormat="1" x14ac:dyDescent="0.2">
      <c r="A2396" s="5">
        <f>static_pve_stage!A2396</f>
        <v>601324</v>
      </c>
      <c r="B2396" s="5">
        <f>static_pve_stage!B2396</f>
        <v>601325</v>
      </c>
      <c r="C2396" s="5" t="str">
        <f>static_pve_stage!C2396</f>
        <v>BOSS波\n需击杀所有怪物</v>
      </c>
      <c r="E2396" s="5">
        <f t="shared" si="208"/>
        <v>15002</v>
      </c>
      <c r="F2396" s="5">
        <v>0</v>
      </c>
      <c r="G2396" s="5">
        <f t="shared" si="209"/>
        <v>16004</v>
      </c>
      <c r="H2396" s="5">
        <f t="shared" si="207"/>
        <v>127</v>
      </c>
      <c r="I2396" s="5">
        <v>14001</v>
      </c>
      <c r="J2396">
        <f t="shared" si="210"/>
        <v>161500</v>
      </c>
      <c r="L2396" s="1" t="str">
        <f t="shared" si="206"/>
        <v>[{"bid":16004,"type":6,"num":127},{"bid":14001,"type":4,"num":161500}]</v>
      </c>
    </row>
    <row r="2397" spans="1:12" s="5" customFormat="1" x14ac:dyDescent="0.2">
      <c r="A2397" s="5">
        <f>static_pve_stage!A2397</f>
        <v>601325</v>
      </c>
      <c r="B2397" s="5">
        <f>static_pve_stage!B2397</f>
        <v>601326</v>
      </c>
      <c r="C2397" s="5" t="str">
        <f>static_pve_stage!C2397</f>
        <v>当前波数 271/∞</v>
      </c>
      <c r="E2397" s="5">
        <f t="shared" si="208"/>
        <v>15002</v>
      </c>
      <c r="F2397" s="5">
        <v>0</v>
      </c>
      <c r="G2397" s="5">
        <f t="shared" si="209"/>
        <v>16004</v>
      </c>
      <c r="H2397" s="5">
        <f t="shared" si="207"/>
        <v>127</v>
      </c>
      <c r="I2397" s="5">
        <v>14001</v>
      </c>
      <c r="J2397">
        <f t="shared" si="210"/>
        <v>162000</v>
      </c>
      <c r="L2397" s="1" t="str">
        <f t="shared" ref="L2397:L2460" si="211">"["&amp;IF(F2397=0,"","{""bid"":"&amp;E2397&amp;",""type"":5,""num"":"&amp;F2397&amp;"},")&amp;IF(H2397=0,"","{""bid"":"&amp;G2397&amp;",""type"":6,""num"":"&amp;H2397&amp;"},")&amp;IF(J2397=0,"","{""bid"":"&amp;I2397&amp;",""type"":4,""num"":"&amp;J2397&amp;"}")&amp;"]"</f>
        <v>[{"bid":16004,"type":6,"num":127},{"bid":14001,"type":4,"num":162000}]</v>
      </c>
    </row>
    <row r="2398" spans="1:12" s="5" customFormat="1" x14ac:dyDescent="0.2">
      <c r="A2398" s="5">
        <f>static_pve_stage!A2398</f>
        <v>601326</v>
      </c>
      <c r="B2398" s="5">
        <f>static_pve_stage!B2398</f>
        <v>601327</v>
      </c>
      <c r="C2398" s="5" t="str">
        <f>static_pve_stage!C2398</f>
        <v>当前波数 272/∞</v>
      </c>
      <c r="E2398" s="5">
        <f t="shared" si="208"/>
        <v>15002</v>
      </c>
      <c r="F2398" s="5">
        <v>0</v>
      </c>
      <c r="G2398" s="5">
        <f t="shared" si="209"/>
        <v>16004</v>
      </c>
      <c r="H2398" s="5">
        <f t="shared" si="207"/>
        <v>129</v>
      </c>
      <c r="I2398" s="5">
        <v>14001</v>
      </c>
      <c r="J2398">
        <f t="shared" si="210"/>
        <v>162500</v>
      </c>
      <c r="L2398" s="1" t="str">
        <f t="shared" si="211"/>
        <v>[{"bid":16004,"type":6,"num":129},{"bid":14001,"type":4,"num":162500}]</v>
      </c>
    </row>
    <row r="2399" spans="1:12" s="5" customFormat="1" x14ac:dyDescent="0.2">
      <c r="A2399" s="5">
        <f>static_pve_stage!A2399</f>
        <v>601327</v>
      </c>
      <c r="B2399" s="5">
        <f>static_pve_stage!B2399</f>
        <v>601328</v>
      </c>
      <c r="C2399" s="5" t="str">
        <f>static_pve_stage!C2399</f>
        <v>当前波数 273/∞</v>
      </c>
      <c r="E2399" s="5">
        <f t="shared" si="208"/>
        <v>15002</v>
      </c>
      <c r="F2399" s="5">
        <v>0</v>
      </c>
      <c r="G2399" s="5">
        <f t="shared" si="209"/>
        <v>16004</v>
      </c>
      <c r="H2399" s="5">
        <f t="shared" si="207"/>
        <v>129</v>
      </c>
      <c r="I2399" s="5">
        <v>14001</v>
      </c>
      <c r="J2399">
        <f t="shared" si="210"/>
        <v>163000</v>
      </c>
      <c r="L2399" s="1" t="str">
        <f t="shared" si="211"/>
        <v>[{"bid":16004,"type":6,"num":129},{"bid":14001,"type":4,"num":163000}]</v>
      </c>
    </row>
    <row r="2400" spans="1:12" s="5" customFormat="1" x14ac:dyDescent="0.2">
      <c r="A2400" s="5">
        <f>static_pve_stage!A2400</f>
        <v>601328</v>
      </c>
      <c r="B2400" s="5">
        <f>static_pve_stage!B2400</f>
        <v>601329</v>
      </c>
      <c r="C2400" s="5" t="str">
        <f>static_pve_stage!C2400</f>
        <v>当前波数 274/∞</v>
      </c>
      <c r="E2400" s="5">
        <f t="shared" si="208"/>
        <v>15002</v>
      </c>
      <c r="F2400" s="5">
        <v>0</v>
      </c>
      <c r="G2400" s="5">
        <f t="shared" si="209"/>
        <v>16004</v>
      </c>
      <c r="H2400" s="5">
        <f t="shared" si="207"/>
        <v>129</v>
      </c>
      <c r="I2400" s="5">
        <v>14001</v>
      </c>
      <c r="J2400">
        <f t="shared" si="210"/>
        <v>163500</v>
      </c>
      <c r="L2400" s="1" t="str">
        <f t="shared" si="211"/>
        <v>[{"bid":16004,"type":6,"num":129},{"bid":14001,"type":4,"num":163500}]</v>
      </c>
    </row>
    <row r="2401" spans="1:12" s="5" customFormat="1" x14ac:dyDescent="0.2">
      <c r="A2401" s="5">
        <f>static_pve_stage!A2401</f>
        <v>601329</v>
      </c>
      <c r="B2401" s="5">
        <f>static_pve_stage!B2401</f>
        <v>601330</v>
      </c>
      <c r="C2401" s="5" t="str">
        <f>static_pve_stage!C2401</f>
        <v>当前波数 275/∞\n下一波BOSS</v>
      </c>
      <c r="E2401" s="5">
        <f t="shared" si="208"/>
        <v>15002</v>
      </c>
      <c r="F2401" s="5">
        <v>0</v>
      </c>
      <c r="G2401" s="5">
        <f t="shared" si="209"/>
        <v>16004</v>
      </c>
      <c r="H2401" s="5">
        <f t="shared" si="207"/>
        <v>129</v>
      </c>
      <c r="I2401" s="5">
        <v>14001</v>
      </c>
      <c r="J2401">
        <f t="shared" si="210"/>
        <v>164000</v>
      </c>
      <c r="L2401" s="1" t="str">
        <f t="shared" si="211"/>
        <v>[{"bid":16004,"type":6,"num":129},{"bid":14001,"type":4,"num":164000}]</v>
      </c>
    </row>
    <row r="2402" spans="1:12" s="5" customFormat="1" x14ac:dyDescent="0.2">
      <c r="A2402" s="5">
        <f>static_pve_stage!A2402</f>
        <v>601330</v>
      </c>
      <c r="B2402" s="5">
        <f>static_pve_stage!B2402</f>
        <v>601331</v>
      </c>
      <c r="C2402" s="5" t="str">
        <f>static_pve_stage!C2402</f>
        <v>BOSS波\n需击杀所有怪物</v>
      </c>
      <c r="E2402" s="5">
        <f t="shared" si="208"/>
        <v>15002</v>
      </c>
      <c r="F2402" s="5">
        <v>0</v>
      </c>
      <c r="G2402" s="5">
        <f t="shared" si="209"/>
        <v>16004</v>
      </c>
      <c r="H2402" s="5">
        <f t="shared" si="207"/>
        <v>129</v>
      </c>
      <c r="I2402" s="5">
        <v>14001</v>
      </c>
      <c r="J2402">
        <f t="shared" si="210"/>
        <v>164500</v>
      </c>
      <c r="L2402" s="1" t="str">
        <f t="shared" si="211"/>
        <v>[{"bid":16004,"type":6,"num":129},{"bid":14001,"type":4,"num":164500}]</v>
      </c>
    </row>
    <row r="2403" spans="1:12" s="5" customFormat="1" x14ac:dyDescent="0.2">
      <c r="A2403" s="5">
        <f>static_pve_stage!A2403</f>
        <v>601331</v>
      </c>
      <c r="B2403" s="5">
        <f>static_pve_stage!B2403</f>
        <v>601332</v>
      </c>
      <c r="C2403" s="5" t="str">
        <f>static_pve_stage!C2403</f>
        <v>当前波数 276/∞</v>
      </c>
      <c r="E2403" s="5">
        <f t="shared" si="208"/>
        <v>15002</v>
      </c>
      <c r="F2403" s="5">
        <v>0</v>
      </c>
      <c r="G2403" s="5">
        <f t="shared" si="209"/>
        <v>16004</v>
      </c>
      <c r="H2403" s="5">
        <f t="shared" si="207"/>
        <v>131</v>
      </c>
      <c r="I2403" s="5">
        <v>14001</v>
      </c>
      <c r="J2403">
        <f t="shared" si="210"/>
        <v>165000</v>
      </c>
      <c r="L2403" s="1" t="str">
        <f t="shared" si="211"/>
        <v>[{"bid":16004,"type":6,"num":131},{"bid":14001,"type":4,"num":165000}]</v>
      </c>
    </row>
    <row r="2404" spans="1:12" s="5" customFormat="1" x14ac:dyDescent="0.2">
      <c r="A2404" s="5">
        <f>static_pve_stage!A2404</f>
        <v>601332</v>
      </c>
      <c r="B2404" s="5">
        <f>static_pve_stage!B2404</f>
        <v>601333</v>
      </c>
      <c r="C2404" s="5" t="str">
        <f>static_pve_stage!C2404</f>
        <v>当前波数 277/∞</v>
      </c>
      <c r="E2404" s="5">
        <f t="shared" si="208"/>
        <v>15002</v>
      </c>
      <c r="F2404" s="5">
        <v>0</v>
      </c>
      <c r="G2404" s="5">
        <f t="shared" si="209"/>
        <v>16004</v>
      </c>
      <c r="H2404" s="5">
        <f t="shared" ref="H2404:H2467" si="212">H2399+2</f>
        <v>131</v>
      </c>
      <c r="I2404" s="5">
        <v>14001</v>
      </c>
      <c r="J2404">
        <f t="shared" si="210"/>
        <v>165500</v>
      </c>
      <c r="L2404" s="1" t="str">
        <f t="shared" si="211"/>
        <v>[{"bid":16004,"type":6,"num":131},{"bid":14001,"type":4,"num":165500}]</v>
      </c>
    </row>
    <row r="2405" spans="1:12" s="5" customFormat="1" x14ac:dyDescent="0.2">
      <c r="A2405" s="5">
        <f>static_pve_stage!A2405</f>
        <v>601333</v>
      </c>
      <c r="B2405" s="5">
        <f>static_pve_stage!B2405</f>
        <v>601334</v>
      </c>
      <c r="C2405" s="5" t="str">
        <f>static_pve_stage!C2405</f>
        <v>当前波数 278/∞</v>
      </c>
      <c r="E2405" s="5">
        <f t="shared" si="208"/>
        <v>15002</v>
      </c>
      <c r="F2405" s="5">
        <v>0</v>
      </c>
      <c r="G2405" s="5">
        <f t="shared" si="209"/>
        <v>16004</v>
      </c>
      <c r="H2405" s="5">
        <f t="shared" si="212"/>
        <v>131</v>
      </c>
      <c r="I2405" s="5">
        <v>14001</v>
      </c>
      <c r="J2405">
        <f t="shared" si="210"/>
        <v>166000</v>
      </c>
      <c r="L2405" s="1" t="str">
        <f t="shared" si="211"/>
        <v>[{"bid":16004,"type":6,"num":131},{"bid":14001,"type":4,"num":166000}]</v>
      </c>
    </row>
    <row r="2406" spans="1:12" s="5" customFormat="1" x14ac:dyDescent="0.2">
      <c r="A2406" s="5">
        <f>static_pve_stage!A2406</f>
        <v>601334</v>
      </c>
      <c r="B2406" s="5">
        <f>static_pve_stage!B2406</f>
        <v>601335</v>
      </c>
      <c r="C2406" s="5" t="str">
        <f>static_pve_stage!C2406</f>
        <v>当前波数 279/∞</v>
      </c>
      <c r="E2406" s="5">
        <f t="shared" si="208"/>
        <v>15002</v>
      </c>
      <c r="F2406" s="5">
        <v>0</v>
      </c>
      <c r="G2406" s="5">
        <f t="shared" si="209"/>
        <v>16004</v>
      </c>
      <c r="H2406" s="5">
        <f t="shared" si="212"/>
        <v>131</v>
      </c>
      <c r="I2406" s="5">
        <v>14001</v>
      </c>
      <c r="J2406">
        <f t="shared" si="210"/>
        <v>166500</v>
      </c>
      <c r="L2406" s="1" t="str">
        <f t="shared" si="211"/>
        <v>[{"bid":16004,"type":6,"num":131},{"bid":14001,"type":4,"num":166500}]</v>
      </c>
    </row>
    <row r="2407" spans="1:12" s="5" customFormat="1" x14ac:dyDescent="0.2">
      <c r="A2407" s="5">
        <f>static_pve_stage!A2407</f>
        <v>601335</v>
      </c>
      <c r="B2407" s="5">
        <f>static_pve_stage!B2407</f>
        <v>601336</v>
      </c>
      <c r="C2407" s="5" t="str">
        <f>static_pve_stage!C2407</f>
        <v>当前波数 280/∞\n下一波BOSS</v>
      </c>
      <c r="E2407" s="5">
        <f t="shared" si="208"/>
        <v>15002</v>
      </c>
      <c r="F2407" s="5">
        <v>0</v>
      </c>
      <c r="G2407" s="5">
        <f t="shared" si="209"/>
        <v>16004</v>
      </c>
      <c r="H2407" s="5">
        <f t="shared" si="212"/>
        <v>131</v>
      </c>
      <c r="I2407" s="5">
        <v>14001</v>
      </c>
      <c r="J2407">
        <f t="shared" si="210"/>
        <v>167000</v>
      </c>
      <c r="L2407" s="1" t="str">
        <f t="shared" si="211"/>
        <v>[{"bid":16004,"type":6,"num":131},{"bid":14001,"type":4,"num":167000}]</v>
      </c>
    </row>
    <row r="2408" spans="1:12" s="5" customFormat="1" x14ac:dyDescent="0.2">
      <c r="A2408" s="5">
        <f>static_pve_stage!A2408</f>
        <v>601336</v>
      </c>
      <c r="B2408" s="5">
        <f>static_pve_stage!B2408</f>
        <v>601337</v>
      </c>
      <c r="C2408" s="5" t="str">
        <f>static_pve_stage!C2408</f>
        <v>BOSS波\n需击杀所有怪物</v>
      </c>
      <c r="E2408" s="5">
        <f t="shared" si="208"/>
        <v>15002</v>
      </c>
      <c r="F2408" s="5">
        <v>0</v>
      </c>
      <c r="G2408" s="5">
        <f t="shared" si="209"/>
        <v>16004</v>
      </c>
      <c r="H2408" s="5">
        <f t="shared" si="212"/>
        <v>133</v>
      </c>
      <c r="I2408" s="5">
        <v>14001</v>
      </c>
      <c r="J2408">
        <f t="shared" si="210"/>
        <v>167500</v>
      </c>
      <c r="L2408" s="1" t="str">
        <f t="shared" si="211"/>
        <v>[{"bid":16004,"type":6,"num":133},{"bid":14001,"type":4,"num":167500}]</v>
      </c>
    </row>
    <row r="2409" spans="1:12" s="5" customFormat="1" x14ac:dyDescent="0.2">
      <c r="A2409" s="5">
        <f>static_pve_stage!A2409</f>
        <v>601337</v>
      </c>
      <c r="B2409" s="5">
        <f>static_pve_stage!B2409</f>
        <v>601338</v>
      </c>
      <c r="C2409" s="5" t="str">
        <f>static_pve_stage!C2409</f>
        <v>当前波数 281/∞</v>
      </c>
      <c r="E2409" s="5">
        <f t="shared" si="208"/>
        <v>15002</v>
      </c>
      <c r="F2409" s="5">
        <v>0</v>
      </c>
      <c r="G2409" s="5">
        <f t="shared" si="209"/>
        <v>16004</v>
      </c>
      <c r="H2409" s="5">
        <f t="shared" si="212"/>
        <v>133</v>
      </c>
      <c r="I2409" s="5">
        <v>14001</v>
      </c>
      <c r="J2409">
        <f t="shared" si="210"/>
        <v>168000</v>
      </c>
      <c r="L2409" s="1" t="str">
        <f t="shared" si="211"/>
        <v>[{"bid":16004,"type":6,"num":133},{"bid":14001,"type":4,"num":168000}]</v>
      </c>
    </row>
    <row r="2410" spans="1:12" s="5" customFormat="1" x14ac:dyDescent="0.2">
      <c r="A2410" s="5">
        <f>static_pve_stage!A2410</f>
        <v>601338</v>
      </c>
      <c r="B2410" s="5">
        <f>static_pve_stage!B2410</f>
        <v>601339</v>
      </c>
      <c r="C2410" s="5" t="str">
        <f>static_pve_stage!C2410</f>
        <v>当前波数 282/∞</v>
      </c>
      <c r="E2410" s="5">
        <f t="shared" si="208"/>
        <v>15002</v>
      </c>
      <c r="F2410" s="5">
        <v>0</v>
      </c>
      <c r="G2410" s="5">
        <f t="shared" si="209"/>
        <v>16004</v>
      </c>
      <c r="H2410" s="5">
        <f t="shared" si="212"/>
        <v>133</v>
      </c>
      <c r="I2410" s="5">
        <v>14001</v>
      </c>
      <c r="J2410">
        <f t="shared" si="210"/>
        <v>168500</v>
      </c>
      <c r="L2410" s="1" t="str">
        <f t="shared" si="211"/>
        <v>[{"bid":16004,"type":6,"num":133},{"bid":14001,"type":4,"num":168500}]</v>
      </c>
    </row>
    <row r="2411" spans="1:12" s="5" customFormat="1" x14ac:dyDescent="0.2">
      <c r="A2411" s="5">
        <f>static_pve_stage!A2411</f>
        <v>601339</v>
      </c>
      <c r="B2411" s="5">
        <f>static_pve_stage!B2411</f>
        <v>601340</v>
      </c>
      <c r="C2411" s="5" t="str">
        <f>static_pve_stage!C2411</f>
        <v>当前波数 283/∞</v>
      </c>
      <c r="E2411" s="5">
        <f t="shared" si="208"/>
        <v>15002</v>
      </c>
      <c r="F2411" s="5">
        <v>0</v>
      </c>
      <c r="G2411" s="5">
        <f t="shared" si="209"/>
        <v>16004</v>
      </c>
      <c r="H2411" s="5">
        <f t="shared" si="212"/>
        <v>133</v>
      </c>
      <c r="I2411" s="5">
        <v>14001</v>
      </c>
      <c r="J2411">
        <f t="shared" si="210"/>
        <v>169000</v>
      </c>
      <c r="L2411" s="1" t="str">
        <f t="shared" si="211"/>
        <v>[{"bid":16004,"type":6,"num":133},{"bid":14001,"type":4,"num":169000}]</v>
      </c>
    </row>
    <row r="2412" spans="1:12" s="5" customFormat="1" x14ac:dyDescent="0.2">
      <c r="A2412" s="5">
        <f>static_pve_stage!A2412</f>
        <v>601340</v>
      </c>
      <c r="B2412" s="5">
        <f>static_pve_stage!B2412</f>
        <v>601341</v>
      </c>
      <c r="C2412" s="5" t="str">
        <f>static_pve_stage!C2412</f>
        <v>当前波数 284/∞</v>
      </c>
      <c r="E2412" s="5">
        <f t="shared" si="208"/>
        <v>15002</v>
      </c>
      <c r="F2412" s="5">
        <v>0</v>
      </c>
      <c r="G2412" s="5">
        <f t="shared" si="209"/>
        <v>16004</v>
      </c>
      <c r="H2412" s="5">
        <f t="shared" si="212"/>
        <v>133</v>
      </c>
      <c r="I2412" s="5">
        <v>14001</v>
      </c>
      <c r="J2412">
        <f t="shared" si="210"/>
        <v>169500</v>
      </c>
      <c r="L2412" s="1" t="str">
        <f t="shared" si="211"/>
        <v>[{"bid":16004,"type":6,"num":133},{"bid":14001,"type":4,"num":169500}]</v>
      </c>
    </row>
    <row r="2413" spans="1:12" s="5" customFormat="1" x14ac:dyDescent="0.2">
      <c r="A2413" s="5">
        <f>static_pve_stage!A2413</f>
        <v>601341</v>
      </c>
      <c r="B2413" s="5">
        <f>static_pve_stage!B2413</f>
        <v>601342</v>
      </c>
      <c r="C2413" s="5" t="str">
        <f>static_pve_stage!C2413</f>
        <v>当前波数 285/∞\n下一波BOSS</v>
      </c>
      <c r="E2413" s="5">
        <f t="shared" si="208"/>
        <v>15002</v>
      </c>
      <c r="F2413" s="5">
        <v>0</v>
      </c>
      <c r="G2413" s="5">
        <f t="shared" si="209"/>
        <v>16004</v>
      </c>
      <c r="H2413" s="5">
        <f t="shared" si="212"/>
        <v>135</v>
      </c>
      <c r="I2413" s="5">
        <v>14001</v>
      </c>
      <c r="J2413">
        <f t="shared" si="210"/>
        <v>170000</v>
      </c>
      <c r="L2413" s="1" t="str">
        <f t="shared" si="211"/>
        <v>[{"bid":16004,"type":6,"num":135},{"bid":14001,"type":4,"num":170000}]</v>
      </c>
    </row>
    <row r="2414" spans="1:12" s="5" customFormat="1" x14ac:dyDescent="0.2">
      <c r="A2414" s="5">
        <f>static_pve_stage!A2414</f>
        <v>601342</v>
      </c>
      <c r="B2414" s="5">
        <f>static_pve_stage!B2414</f>
        <v>601343</v>
      </c>
      <c r="C2414" s="5" t="str">
        <f>static_pve_stage!C2414</f>
        <v>BOSS波\n需击杀所有怪物</v>
      </c>
      <c r="E2414" s="5">
        <f t="shared" si="208"/>
        <v>15002</v>
      </c>
      <c r="F2414" s="5">
        <v>0</v>
      </c>
      <c r="G2414" s="5">
        <f t="shared" si="209"/>
        <v>16004</v>
      </c>
      <c r="H2414" s="5">
        <f t="shared" si="212"/>
        <v>135</v>
      </c>
      <c r="I2414" s="5">
        <v>14001</v>
      </c>
      <c r="J2414">
        <f t="shared" si="210"/>
        <v>170500</v>
      </c>
      <c r="L2414" s="1" t="str">
        <f t="shared" si="211"/>
        <v>[{"bid":16004,"type":6,"num":135},{"bid":14001,"type":4,"num":170500}]</v>
      </c>
    </row>
    <row r="2415" spans="1:12" s="5" customFormat="1" x14ac:dyDescent="0.2">
      <c r="A2415" s="5">
        <f>static_pve_stage!A2415</f>
        <v>601343</v>
      </c>
      <c r="B2415" s="5">
        <f>static_pve_stage!B2415</f>
        <v>601344</v>
      </c>
      <c r="C2415" s="5" t="str">
        <f>static_pve_stage!C2415</f>
        <v>当前波数 286/∞</v>
      </c>
      <c r="E2415" s="5">
        <f t="shared" si="208"/>
        <v>15002</v>
      </c>
      <c r="F2415" s="5">
        <v>0</v>
      </c>
      <c r="G2415" s="5">
        <f t="shared" si="209"/>
        <v>16004</v>
      </c>
      <c r="H2415" s="5">
        <f t="shared" si="212"/>
        <v>135</v>
      </c>
      <c r="I2415" s="5">
        <v>14001</v>
      </c>
      <c r="J2415">
        <f t="shared" si="210"/>
        <v>171000</v>
      </c>
      <c r="L2415" s="1" t="str">
        <f t="shared" si="211"/>
        <v>[{"bid":16004,"type":6,"num":135},{"bid":14001,"type":4,"num":171000}]</v>
      </c>
    </row>
    <row r="2416" spans="1:12" s="5" customFormat="1" x14ac:dyDescent="0.2">
      <c r="A2416" s="5">
        <f>static_pve_stage!A2416</f>
        <v>601344</v>
      </c>
      <c r="B2416" s="5">
        <f>static_pve_stage!B2416</f>
        <v>601345</v>
      </c>
      <c r="C2416" s="5" t="str">
        <f>static_pve_stage!C2416</f>
        <v>当前波数 287/∞</v>
      </c>
      <c r="E2416" s="5">
        <f t="shared" si="208"/>
        <v>15002</v>
      </c>
      <c r="F2416" s="5">
        <v>0</v>
      </c>
      <c r="G2416" s="5">
        <f t="shared" si="209"/>
        <v>16004</v>
      </c>
      <c r="H2416" s="5">
        <f t="shared" si="212"/>
        <v>135</v>
      </c>
      <c r="I2416" s="5">
        <v>14001</v>
      </c>
      <c r="J2416">
        <f t="shared" si="210"/>
        <v>171500</v>
      </c>
      <c r="L2416" s="1" t="str">
        <f t="shared" si="211"/>
        <v>[{"bid":16004,"type":6,"num":135},{"bid":14001,"type":4,"num":171500}]</v>
      </c>
    </row>
    <row r="2417" spans="1:12" s="5" customFormat="1" x14ac:dyDescent="0.2">
      <c r="A2417" s="5">
        <f>static_pve_stage!A2417</f>
        <v>601345</v>
      </c>
      <c r="B2417" s="5">
        <f>static_pve_stage!B2417</f>
        <v>601346</v>
      </c>
      <c r="C2417" s="5" t="str">
        <f>static_pve_stage!C2417</f>
        <v>当前波数 288/∞</v>
      </c>
      <c r="E2417" s="5">
        <f t="shared" si="208"/>
        <v>15002</v>
      </c>
      <c r="F2417" s="5">
        <v>0</v>
      </c>
      <c r="G2417" s="5">
        <f t="shared" si="209"/>
        <v>16004</v>
      </c>
      <c r="H2417" s="5">
        <f t="shared" si="212"/>
        <v>135</v>
      </c>
      <c r="I2417" s="5">
        <v>14001</v>
      </c>
      <c r="J2417">
        <f t="shared" si="210"/>
        <v>172000</v>
      </c>
      <c r="L2417" s="1" t="str">
        <f t="shared" si="211"/>
        <v>[{"bid":16004,"type":6,"num":135},{"bid":14001,"type":4,"num":172000}]</v>
      </c>
    </row>
    <row r="2418" spans="1:12" s="5" customFormat="1" x14ac:dyDescent="0.2">
      <c r="A2418" s="5">
        <f>static_pve_stage!A2418</f>
        <v>601346</v>
      </c>
      <c r="B2418" s="5">
        <f>static_pve_stage!B2418</f>
        <v>601347</v>
      </c>
      <c r="C2418" s="5" t="str">
        <f>static_pve_stage!C2418</f>
        <v>当前波数 289/∞</v>
      </c>
      <c r="E2418" s="5">
        <f t="shared" si="208"/>
        <v>15002</v>
      </c>
      <c r="F2418" s="5">
        <v>0</v>
      </c>
      <c r="G2418" s="5">
        <f t="shared" si="209"/>
        <v>16004</v>
      </c>
      <c r="H2418" s="5">
        <f t="shared" si="212"/>
        <v>137</v>
      </c>
      <c r="I2418" s="5">
        <v>14001</v>
      </c>
      <c r="J2418">
        <f t="shared" si="210"/>
        <v>172500</v>
      </c>
      <c r="L2418" s="1" t="str">
        <f t="shared" si="211"/>
        <v>[{"bid":16004,"type":6,"num":137},{"bid":14001,"type":4,"num":172500}]</v>
      </c>
    </row>
    <row r="2419" spans="1:12" s="5" customFormat="1" x14ac:dyDescent="0.2">
      <c r="A2419" s="5">
        <f>static_pve_stage!A2419</f>
        <v>601347</v>
      </c>
      <c r="B2419" s="5">
        <f>static_pve_stage!B2419</f>
        <v>601348</v>
      </c>
      <c r="C2419" s="5" t="str">
        <f>static_pve_stage!C2419</f>
        <v>当前波数 290/∞\n下一波BOSS</v>
      </c>
      <c r="E2419" s="5">
        <f t="shared" si="208"/>
        <v>15002</v>
      </c>
      <c r="F2419" s="5">
        <v>0</v>
      </c>
      <c r="G2419" s="5">
        <f t="shared" si="209"/>
        <v>16004</v>
      </c>
      <c r="H2419" s="5">
        <f t="shared" si="212"/>
        <v>137</v>
      </c>
      <c r="I2419" s="5">
        <v>14001</v>
      </c>
      <c r="J2419">
        <f t="shared" si="210"/>
        <v>173000</v>
      </c>
      <c r="L2419" s="1" t="str">
        <f t="shared" si="211"/>
        <v>[{"bid":16004,"type":6,"num":137},{"bid":14001,"type":4,"num":173000}]</v>
      </c>
    </row>
    <row r="2420" spans="1:12" s="5" customFormat="1" x14ac:dyDescent="0.2">
      <c r="A2420" s="5">
        <f>static_pve_stage!A2420</f>
        <v>601348</v>
      </c>
      <c r="B2420" s="5">
        <f>static_pve_stage!B2420</f>
        <v>601349</v>
      </c>
      <c r="C2420" s="5" t="str">
        <f>static_pve_stage!C2420</f>
        <v>BOSS波\n需击杀所有怪物</v>
      </c>
      <c r="E2420" s="5">
        <f t="shared" si="208"/>
        <v>15002</v>
      </c>
      <c r="F2420" s="5">
        <v>0</v>
      </c>
      <c r="G2420" s="5">
        <f t="shared" si="209"/>
        <v>16004</v>
      </c>
      <c r="H2420" s="5">
        <f t="shared" si="212"/>
        <v>137</v>
      </c>
      <c r="I2420" s="5">
        <v>14001</v>
      </c>
      <c r="J2420">
        <f t="shared" si="210"/>
        <v>173500</v>
      </c>
      <c r="L2420" s="1" t="str">
        <f t="shared" si="211"/>
        <v>[{"bid":16004,"type":6,"num":137},{"bid":14001,"type":4,"num":173500}]</v>
      </c>
    </row>
    <row r="2421" spans="1:12" s="5" customFormat="1" x14ac:dyDescent="0.2">
      <c r="A2421" s="5">
        <f>static_pve_stage!A2421</f>
        <v>601349</v>
      </c>
      <c r="B2421" s="5">
        <f>static_pve_stage!B2421</f>
        <v>601350</v>
      </c>
      <c r="C2421" s="5" t="str">
        <f>static_pve_stage!C2421</f>
        <v>当前波数 291/∞</v>
      </c>
      <c r="E2421" s="5">
        <f t="shared" si="208"/>
        <v>15002</v>
      </c>
      <c r="F2421" s="5">
        <v>0</v>
      </c>
      <c r="G2421" s="5">
        <f t="shared" si="209"/>
        <v>16004</v>
      </c>
      <c r="H2421" s="5">
        <f t="shared" si="212"/>
        <v>137</v>
      </c>
      <c r="I2421" s="5">
        <v>14001</v>
      </c>
      <c r="J2421">
        <f t="shared" si="210"/>
        <v>174000</v>
      </c>
      <c r="L2421" s="1" t="str">
        <f t="shared" si="211"/>
        <v>[{"bid":16004,"type":6,"num":137},{"bid":14001,"type":4,"num":174000}]</v>
      </c>
    </row>
    <row r="2422" spans="1:12" s="5" customFormat="1" x14ac:dyDescent="0.2">
      <c r="A2422" s="5">
        <f>static_pve_stage!A2422</f>
        <v>601350</v>
      </c>
      <c r="B2422" s="5">
        <f>static_pve_stage!B2422</f>
        <v>601351</v>
      </c>
      <c r="C2422" s="5" t="str">
        <f>static_pve_stage!C2422</f>
        <v>当前波数 292/∞</v>
      </c>
      <c r="E2422" s="5">
        <f t="shared" si="208"/>
        <v>15002</v>
      </c>
      <c r="F2422" s="5">
        <v>0</v>
      </c>
      <c r="G2422" s="5">
        <f t="shared" si="209"/>
        <v>16004</v>
      </c>
      <c r="H2422" s="5">
        <f t="shared" si="212"/>
        <v>137</v>
      </c>
      <c r="I2422" s="5">
        <v>14001</v>
      </c>
      <c r="J2422">
        <f t="shared" si="210"/>
        <v>174500</v>
      </c>
      <c r="L2422" s="1" t="str">
        <f t="shared" si="211"/>
        <v>[{"bid":16004,"type":6,"num":137},{"bid":14001,"type":4,"num":174500}]</v>
      </c>
    </row>
    <row r="2423" spans="1:12" s="5" customFormat="1" x14ac:dyDescent="0.2">
      <c r="A2423" s="5">
        <f>static_pve_stage!A2423</f>
        <v>601351</v>
      </c>
      <c r="B2423" s="5">
        <f>static_pve_stage!B2423</f>
        <v>601352</v>
      </c>
      <c r="C2423" s="5" t="str">
        <f>static_pve_stage!C2423</f>
        <v>当前波数 293/∞</v>
      </c>
      <c r="E2423" s="5">
        <f t="shared" si="208"/>
        <v>15002</v>
      </c>
      <c r="F2423" s="5">
        <v>0</v>
      </c>
      <c r="G2423" s="5">
        <f t="shared" si="209"/>
        <v>16004</v>
      </c>
      <c r="H2423" s="5">
        <f t="shared" si="212"/>
        <v>139</v>
      </c>
      <c r="I2423" s="5">
        <v>14001</v>
      </c>
      <c r="J2423">
        <f t="shared" si="210"/>
        <v>175000</v>
      </c>
      <c r="L2423" s="1" t="str">
        <f t="shared" si="211"/>
        <v>[{"bid":16004,"type":6,"num":139},{"bid":14001,"type":4,"num":175000}]</v>
      </c>
    </row>
    <row r="2424" spans="1:12" s="5" customFormat="1" x14ac:dyDescent="0.2">
      <c r="A2424" s="5">
        <f>static_pve_stage!A2424</f>
        <v>601352</v>
      </c>
      <c r="B2424" s="5">
        <f>static_pve_stage!B2424</f>
        <v>601353</v>
      </c>
      <c r="C2424" s="5" t="str">
        <f>static_pve_stage!C2424</f>
        <v>当前波数 294/∞</v>
      </c>
      <c r="E2424" s="5">
        <f t="shared" si="208"/>
        <v>15002</v>
      </c>
      <c r="F2424" s="5">
        <v>0</v>
      </c>
      <c r="G2424" s="5">
        <f t="shared" si="209"/>
        <v>16004</v>
      </c>
      <c r="H2424" s="5">
        <f t="shared" si="212"/>
        <v>139</v>
      </c>
      <c r="I2424" s="5">
        <v>14001</v>
      </c>
      <c r="J2424">
        <f t="shared" si="210"/>
        <v>175500</v>
      </c>
      <c r="L2424" s="1" t="str">
        <f t="shared" si="211"/>
        <v>[{"bid":16004,"type":6,"num":139},{"bid":14001,"type":4,"num":175500}]</v>
      </c>
    </row>
    <row r="2425" spans="1:12" s="5" customFormat="1" x14ac:dyDescent="0.2">
      <c r="A2425" s="5">
        <f>static_pve_stage!A2425</f>
        <v>601353</v>
      </c>
      <c r="B2425" s="5">
        <f>static_pve_stage!B2425</f>
        <v>601354</v>
      </c>
      <c r="C2425" s="5" t="str">
        <f>static_pve_stage!C2425</f>
        <v>当前波数 295/∞\n下一波BOSS</v>
      </c>
      <c r="E2425" s="5">
        <f t="shared" si="208"/>
        <v>15002</v>
      </c>
      <c r="F2425" s="5">
        <v>0</v>
      </c>
      <c r="G2425" s="5">
        <f t="shared" si="209"/>
        <v>16004</v>
      </c>
      <c r="H2425" s="5">
        <f t="shared" si="212"/>
        <v>139</v>
      </c>
      <c r="I2425" s="5">
        <v>14001</v>
      </c>
      <c r="J2425">
        <f t="shared" si="210"/>
        <v>176000</v>
      </c>
      <c r="L2425" s="1" t="str">
        <f t="shared" si="211"/>
        <v>[{"bid":16004,"type":6,"num":139},{"bid":14001,"type":4,"num":176000}]</v>
      </c>
    </row>
    <row r="2426" spans="1:12" s="5" customFormat="1" x14ac:dyDescent="0.2">
      <c r="A2426" s="5">
        <f>static_pve_stage!A2426</f>
        <v>601354</v>
      </c>
      <c r="B2426" s="5">
        <f>static_pve_stage!B2426</f>
        <v>601355</v>
      </c>
      <c r="C2426" s="5" t="str">
        <f>static_pve_stage!C2426</f>
        <v>BOSS波\n需击杀所有怪物</v>
      </c>
      <c r="E2426" s="5">
        <f t="shared" si="208"/>
        <v>15002</v>
      </c>
      <c r="F2426" s="5">
        <v>0</v>
      </c>
      <c r="G2426" s="5">
        <f t="shared" si="209"/>
        <v>16004</v>
      </c>
      <c r="H2426" s="5">
        <f t="shared" si="212"/>
        <v>139</v>
      </c>
      <c r="I2426" s="5">
        <v>14001</v>
      </c>
      <c r="J2426">
        <f t="shared" si="210"/>
        <v>176500</v>
      </c>
      <c r="L2426" s="1" t="str">
        <f t="shared" si="211"/>
        <v>[{"bid":16004,"type":6,"num":139},{"bid":14001,"type":4,"num":176500}]</v>
      </c>
    </row>
    <row r="2427" spans="1:12" s="5" customFormat="1" x14ac:dyDescent="0.2">
      <c r="A2427" s="5">
        <f>static_pve_stage!A2427</f>
        <v>601355</v>
      </c>
      <c r="B2427" s="5">
        <f>static_pve_stage!B2427</f>
        <v>601356</v>
      </c>
      <c r="C2427" s="5" t="str">
        <f>static_pve_stage!C2427</f>
        <v>当前波数 296/∞</v>
      </c>
      <c r="E2427" s="5">
        <f t="shared" si="208"/>
        <v>15002</v>
      </c>
      <c r="F2427" s="5">
        <v>0</v>
      </c>
      <c r="G2427" s="5">
        <f t="shared" si="209"/>
        <v>16004</v>
      </c>
      <c r="H2427" s="5">
        <f t="shared" si="212"/>
        <v>139</v>
      </c>
      <c r="I2427" s="5">
        <v>14001</v>
      </c>
      <c r="J2427">
        <f t="shared" si="210"/>
        <v>177000</v>
      </c>
      <c r="L2427" s="1" t="str">
        <f t="shared" si="211"/>
        <v>[{"bid":16004,"type":6,"num":139},{"bid":14001,"type":4,"num":177000}]</v>
      </c>
    </row>
    <row r="2428" spans="1:12" s="5" customFormat="1" x14ac:dyDescent="0.2">
      <c r="A2428" s="5">
        <f>static_pve_stage!A2428</f>
        <v>601356</v>
      </c>
      <c r="B2428" s="5">
        <f>static_pve_stage!B2428</f>
        <v>601357</v>
      </c>
      <c r="C2428" s="5" t="str">
        <f>static_pve_stage!C2428</f>
        <v>当前波数 297/∞</v>
      </c>
      <c r="E2428" s="5">
        <f t="shared" si="208"/>
        <v>15002</v>
      </c>
      <c r="F2428" s="5">
        <v>0</v>
      </c>
      <c r="G2428" s="5">
        <f t="shared" si="209"/>
        <v>16004</v>
      </c>
      <c r="H2428" s="5">
        <f t="shared" si="212"/>
        <v>141</v>
      </c>
      <c r="I2428" s="5">
        <v>14001</v>
      </c>
      <c r="J2428">
        <f t="shared" si="210"/>
        <v>177500</v>
      </c>
      <c r="L2428" s="1" t="str">
        <f t="shared" si="211"/>
        <v>[{"bid":16004,"type":6,"num":141},{"bid":14001,"type":4,"num":177500}]</v>
      </c>
    </row>
    <row r="2429" spans="1:12" s="5" customFormat="1" x14ac:dyDescent="0.2">
      <c r="A2429" s="5">
        <f>static_pve_stage!A2429</f>
        <v>601357</v>
      </c>
      <c r="B2429" s="5">
        <f>static_pve_stage!B2429</f>
        <v>601358</v>
      </c>
      <c r="C2429" s="5" t="str">
        <f>static_pve_stage!C2429</f>
        <v>当前波数 298/∞</v>
      </c>
      <c r="E2429" s="5">
        <f t="shared" si="208"/>
        <v>15002</v>
      </c>
      <c r="F2429" s="5">
        <v>0</v>
      </c>
      <c r="G2429" s="5">
        <f t="shared" si="209"/>
        <v>16004</v>
      </c>
      <c r="H2429" s="5">
        <f t="shared" si="212"/>
        <v>141</v>
      </c>
      <c r="I2429" s="5">
        <v>14001</v>
      </c>
      <c r="J2429">
        <f t="shared" si="210"/>
        <v>178000</v>
      </c>
      <c r="L2429" s="1" t="str">
        <f t="shared" si="211"/>
        <v>[{"bid":16004,"type":6,"num":141},{"bid":14001,"type":4,"num":178000}]</v>
      </c>
    </row>
    <row r="2430" spans="1:12" s="5" customFormat="1" x14ac:dyDescent="0.2">
      <c r="A2430" s="5">
        <f>static_pve_stage!A2430</f>
        <v>601358</v>
      </c>
      <c r="B2430" s="5">
        <f>static_pve_stage!B2430</f>
        <v>601359</v>
      </c>
      <c r="C2430" s="5" t="str">
        <f>static_pve_stage!C2430</f>
        <v>当前波数 299/∞</v>
      </c>
      <c r="E2430" s="5">
        <f t="shared" si="208"/>
        <v>15002</v>
      </c>
      <c r="F2430" s="5">
        <v>0</v>
      </c>
      <c r="G2430" s="5">
        <f t="shared" si="209"/>
        <v>16004</v>
      </c>
      <c r="H2430" s="5">
        <f t="shared" si="212"/>
        <v>141</v>
      </c>
      <c r="I2430" s="5">
        <v>14001</v>
      </c>
      <c r="J2430">
        <f t="shared" si="210"/>
        <v>178500</v>
      </c>
      <c r="L2430" s="1" t="str">
        <f t="shared" si="211"/>
        <v>[{"bid":16004,"type":6,"num":141},{"bid":14001,"type":4,"num":178500}]</v>
      </c>
    </row>
    <row r="2431" spans="1:12" s="5" customFormat="1" x14ac:dyDescent="0.2">
      <c r="A2431" s="5">
        <f>static_pve_stage!A2431</f>
        <v>601359</v>
      </c>
      <c r="B2431" s="5">
        <f>static_pve_stage!B2431</f>
        <v>601360</v>
      </c>
      <c r="C2431" s="5" t="str">
        <f>static_pve_stage!C2431</f>
        <v>当前波数 300/∞\n下一波BOSS</v>
      </c>
      <c r="E2431" s="5">
        <f t="shared" si="208"/>
        <v>15002</v>
      </c>
      <c r="F2431" s="5">
        <v>0</v>
      </c>
      <c r="G2431" s="5">
        <f t="shared" si="209"/>
        <v>16004</v>
      </c>
      <c r="H2431" s="5">
        <f t="shared" si="212"/>
        <v>141</v>
      </c>
      <c r="I2431" s="5">
        <v>14001</v>
      </c>
      <c r="J2431">
        <f t="shared" si="210"/>
        <v>179000</v>
      </c>
      <c r="L2431" s="1" t="str">
        <f t="shared" si="211"/>
        <v>[{"bid":16004,"type":6,"num":141},{"bid":14001,"type":4,"num":179000}]</v>
      </c>
    </row>
    <row r="2432" spans="1:12" s="5" customFormat="1" x14ac:dyDescent="0.2">
      <c r="A2432" s="5">
        <f>static_pve_stage!A2432</f>
        <v>601360</v>
      </c>
      <c r="B2432" s="5">
        <f>static_pve_stage!B2432</f>
        <v>601361</v>
      </c>
      <c r="C2432" s="5" t="str">
        <f>static_pve_stage!C2432</f>
        <v>BOSS波\n需击杀所有怪物</v>
      </c>
      <c r="E2432" s="5">
        <f t="shared" si="208"/>
        <v>15002</v>
      </c>
      <c r="F2432" s="5">
        <v>0</v>
      </c>
      <c r="G2432" s="5">
        <f t="shared" si="209"/>
        <v>16004</v>
      </c>
      <c r="H2432" s="5">
        <f t="shared" si="212"/>
        <v>141</v>
      </c>
      <c r="I2432" s="5">
        <v>14001</v>
      </c>
      <c r="J2432">
        <f t="shared" si="210"/>
        <v>179500</v>
      </c>
      <c r="L2432" s="1" t="str">
        <f t="shared" si="211"/>
        <v>[{"bid":16004,"type":6,"num":141},{"bid":14001,"type":4,"num":179500}]</v>
      </c>
    </row>
    <row r="2433" spans="1:12" s="5" customFormat="1" x14ac:dyDescent="0.2">
      <c r="A2433" s="5">
        <f>static_pve_stage!A2433</f>
        <v>601361</v>
      </c>
      <c r="B2433" s="5">
        <f>static_pve_stage!B2433</f>
        <v>601362</v>
      </c>
      <c r="C2433" s="5" t="str">
        <f>static_pve_stage!C2433</f>
        <v>当前波数 301/∞</v>
      </c>
      <c r="E2433" s="5">
        <f t="shared" si="208"/>
        <v>15002</v>
      </c>
      <c r="F2433" s="5">
        <v>0</v>
      </c>
      <c r="G2433" s="5">
        <f t="shared" si="209"/>
        <v>16004</v>
      </c>
      <c r="H2433" s="5">
        <f t="shared" si="212"/>
        <v>143</v>
      </c>
      <c r="I2433" s="5">
        <v>14001</v>
      </c>
      <c r="J2433">
        <f t="shared" si="210"/>
        <v>180000</v>
      </c>
      <c r="L2433" s="1" t="str">
        <f t="shared" si="211"/>
        <v>[{"bid":16004,"type":6,"num":143},{"bid":14001,"type":4,"num":180000}]</v>
      </c>
    </row>
    <row r="2434" spans="1:12" s="5" customFormat="1" x14ac:dyDescent="0.2">
      <c r="A2434" s="5">
        <f>static_pve_stage!A2434</f>
        <v>601362</v>
      </c>
      <c r="B2434" s="5">
        <f>static_pve_stage!B2434</f>
        <v>601363</v>
      </c>
      <c r="C2434" s="5" t="str">
        <f>static_pve_stage!C2434</f>
        <v>当前波数 302/∞</v>
      </c>
      <c r="E2434" s="5">
        <f t="shared" si="208"/>
        <v>15002</v>
      </c>
      <c r="F2434" s="5">
        <v>0</v>
      </c>
      <c r="G2434" s="5">
        <f t="shared" si="209"/>
        <v>16004</v>
      </c>
      <c r="H2434" s="5">
        <f t="shared" si="212"/>
        <v>143</v>
      </c>
      <c r="I2434" s="5">
        <v>14001</v>
      </c>
      <c r="J2434">
        <f t="shared" si="210"/>
        <v>180500</v>
      </c>
      <c r="L2434" s="1" t="str">
        <f t="shared" si="211"/>
        <v>[{"bid":16004,"type":6,"num":143},{"bid":14001,"type":4,"num":180500}]</v>
      </c>
    </row>
    <row r="2435" spans="1:12" s="5" customFormat="1" x14ac:dyDescent="0.2">
      <c r="A2435" s="5">
        <f>static_pve_stage!A2435</f>
        <v>601363</v>
      </c>
      <c r="B2435" s="5">
        <f>static_pve_stage!B2435</f>
        <v>601364</v>
      </c>
      <c r="C2435" s="5" t="str">
        <f>static_pve_stage!C2435</f>
        <v>当前波数 303/∞</v>
      </c>
      <c r="E2435" s="5">
        <f t="shared" si="208"/>
        <v>15002</v>
      </c>
      <c r="F2435" s="5">
        <v>0</v>
      </c>
      <c r="G2435" s="5">
        <f t="shared" si="209"/>
        <v>16004</v>
      </c>
      <c r="H2435" s="5">
        <f t="shared" si="212"/>
        <v>143</v>
      </c>
      <c r="I2435" s="5">
        <v>14001</v>
      </c>
      <c r="J2435">
        <f t="shared" si="210"/>
        <v>181000</v>
      </c>
      <c r="L2435" s="1" t="str">
        <f t="shared" si="211"/>
        <v>[{"bid":16004,"type":6,"num":143},{"bid":14001,"type":4,"num":181000}]</v>
      </c>
    </row>
    <row r="2436" spans="1:12" s="5" customFormat="1" x14ac:dyDescent="0.2">
      <c r="A2436" s="5">
        <f>static_pve_stage!A2436</f>
        <v>601364</v>
      </c>
      <c r="B2436" s="5">
        <f>static_pve_stage!B2436</f>
        <v>601365</v>
      </c>
      <c r="C2436" s="5" t="str">
        <f>static_pve_stage!C2436</f>
        <v>当前波数 304/∞</v>
      </c>
      <c r="E2436" s="5">
        <f t="shared" si="208"/>
        <v>15002</v>
      </c>
      <c r="F2436" s="5">
        <v>0</v>
      </c>
      <c r="G2436" s="5">
        <f t="shared" si="209"/>
        <v>16004</v>
      </c>
      <c r="H2436" s="5">
        <f t="shared" si="212"/>
        <v>143</v>
      </c>
      <c r="I2436" s="5">
        <v>14001</v>
      </c>
      <c r="J2436">
        <f t="shared" si="210"/>
        <v>181500</v>
      </c>
      <c r="L2436" s="1" t="str">
        <f t="shared" si="211"/>
        <v>[{"bid":16004,"type":6,"num":143},{"bid":14001,"type":4,"num":181500}]</v>
      </c>
    </row>
    <row r="2437" spans="1:12" s="5" customFormat="1" x14ac:dyDescent="0.2">
      <c r="A2437" s="5">
        <f>static_pve_stage!A2437</f>
        <v>601365</v>
      </c>
      <c r="B2437" s="5">
        <f>static_pve_stage!B2437</f>
        <v>601366</v>
      </c>
      <c r="C2437" s="5" t="str">
        <f>static_pve_stage!C2437</f>
        <v>当前波数 305/∞\n下一波BOSS</v>
      </c>
      <c r="E2437" s="5">
        <f t="shared" si="208"/>
        <v>15002</v>
      </c>
      <c r="F2437" s="5">
        <v>0</v>
      </c>
      <c r="G2437" s="5">
        <f t="shared" si="209"/>
        <v>16004</v>
      </c>
      <c r="H2437" s="5">
        <f t="shared" si="212"/>
        <v>143</v>
      </c>
      <c r="I2437" s="5">
        <v>14001</v>
      </c>
      <c r="J2437">
        <f t="shared" si="210"/>
        <v>182000</v>
      </c>
      <c r="L2437" s="1" t="str">
        <f t="shared" si="211"/>
        <v>[{"bid":16004,"type":6,"num":143},{"bid":14001,"type":4,"num":182000}]</v>
      </c>
    </row>
    <row r="2438" spans="1:12" s="5" customFormat="1" x14ac:dyDescent="0.2">
      <c r="A2438" s="5">
        <f>static_pve_stage!A2438</f>
        <v>601366</v>
      </c>
      <c r="B2438" s="5">
        <f>static_pve_stage!B2438</f>
        <v>601367</v>
      </c>
      <c r="C2438" s="5" t="str">
        <f>static_pve_stage!C2438</f>
        <v>BOSS波\n需击杀所有怪物</v>
      </c>
      <c r="E2438" s="5">
        <f t="shared" si="208"/>
        <v>15002</v>
      </c>
      <c r="F2438" s="5">
        <v>0</v>
      </c>
      <c r="G2438" s="5">
        <f t="shared" si="209"/>
        <v>16004</v>
      </c>
      <c r="H2438" s="5">
        <f t="shared" si="212"/>
        <v>145</v>
      </c>
      <c r="I2438" s="5">
        <v>14001</v>
      </c>
      <c r="J2438">
        <f t="shared" si="210"/>
        <v>182500</v>
      </c>
      <c r="L2438" s="1" t="str">
        <f t="shared" si="211"/>
        <v>[{"bid":16004,"type":6,"num":145},{"bid":14001,"type":4,"num":182500}]</v>
      </c>
    </row>
    <row r="2439" spans="1:12" s="5" customFormat="1" x14ac:dyDescent="0.2">
      <c r="A2439" s="5">
        <f>static_pve_stage!A2439</f>
        <v>601367</v>
      </c>
      <c r="B2439" s="5">
        <f>static_pve_stage!B2439</f>
        <v>601368</v>
      </c>
      <c r="C2439" s="5" t="str">
        <f>static_pve_stage!C2439</f>
        <v>当前波数 306/∞</v>
      </c>
      <c r="E2439" s="5">
        <f t="shared" si="208"/>
        <v>15002</v>
      </c>
      <c r="F2439" s="5">
        <v>0</v>
      </c>
      <c r="G2439" s="5">
        <f t="shared" si="209"/>
        <v>16004</v>
      </c>
      <c r="H2439" s="5">
        <f t="shared" si="212"/>
        <v>145</v>
      </c>
      <c r="I2439" s="5">
        <v>14001</v>
      </c>
      <c r="J2439">
        <f t="shared" si="210"/>
        <v>183000</v>
      </c>
      <c r="L2439" s="1" t="str">
        <f t="shared" si="211"/>
        <v>[{"bid":16004,"type":6,"num":145},{"bid":14001,"type":4,"num":183000}]</v>
      </c>
    </row>
    <row r="2440" spans="1:12" s="5" customFormat="1" x14ac:dyDescent="0.2">
      <c r="A2440" s="5">
        <f>static_pve_stage!A2440</f>
        <v>601368</v>
      </c>
      <c r="B2440" s="5">
        <f>static_pve_stage!B2440</f>
        <v>601369</v>
      </c>
      <c r="C2440" s="5" t="str">
        <f>static_pve_stage!C2440</f>
        <v>当前波数 307/∞</v>
      </c>
      <c r="E2440" s="5">
        <f t="shared" si="208"/>
        <v>15002</v>
      </c>
      <c r="F2440" s="5">
        <v>0</v>
      </c>
      <c r="G2440" s="5">
        <f t="shared" si="209"/>
        <v>16004</v>
      </c>
      <c r="H2440" s="5">
        <f t="shared" si="212"/>
        <v>145</v>
      </c>
      <c r="I2440" s="5">
        <v>14001</v>
      </c>
      <c r="J2440">
        <f t="shared" si="210"/>
        <v>183500</v>
      </c>
      <c r="L2440" s="1" t="str">
        <f t="shared" si="211"/>
        <v>[{"bid":16004,"type":6,"num":145},{"bid":14001,"type":4,"num":183500}]</v>
      </c>
    </row>
    <row r="2441" spans="1:12" s="5" customFormat="1" x14ac:dyDescent="0.2">
      <c r="A2441" s="5">
        <f>static_pve_stage!A2441</f>
        <v>601369</v>
      </c>
      <c r="B2441" s="5">
        <f>static_pve_stage!B2441</f>
        <v>601370</v>
      </c>
      <c r="C2441" s="5" t="str">
        <f>static_pve_stage!C2441</f>
        <v>当前波数 308/∞</v>
      </c>
      <c r="E2441" s="5">
        <f t="shared" si="208"/>
        <v>15002</v>
      </c>
      <c r="F2441" s="5">
        <v>0</v>
      </c>
      <c r="G2441" s="5">
        <f t="shared" si="209"/>
        <v>16004</v>
      </c>
      <c r="H2441" s="5">
        <f t="shared" si="212"/>
        <v>145</v>
      </c>
      <c r="I2441" s="5">
        <v>14001</v>
      </c>
      <c r="J2441">
        <f t="shared" si="210"/>
        <v>184000</v>
      </c>
      <c r="L2441" s="1" t="str">
        <f t="shared" si="211"/>
        <v>[{"bid":16004,"type":6,"num":145},{"bid":14001,"type":4,"num":184000}]</v>
      </c>
    </row>
    <row r="2442" spans="1:12" s="5" customFormat="1" x14ac:dyDescent="0.2">
      <c r="A2442" s="5">
        <f>static_pve_stage!A2442</f>
        <v>601370</v>
      </c>
      <c r="B2442" s="5">
        <f>static_pve_stage!B2442</f>
        <v>601371</v>
      </c>
      <c r="C2442" s="5" t="str">
        <f>static_pve_stage!C2442</f>
        <v>当前波数 309/∞</v>
      </c>
      <c r="E2442" s="5">
        <f t="shared" si="208"/>
        <v>15002</v>
      </c>
      <c r="F2442" s="5">
        <v>0</v>
      </c>
      <c r="G2442" s="5">
        <f t="shared" si="209"/>
        <v>16004</v>
      </c>
      <c r="H2442" s="5">
        <f t="shared" si="212"/>
        <v>145</v>
      </c>
      <c r="I2442" s="5">
        <v>14001</v>
      </c>
      <c r="J2442">
        <f t="shared" si="210"/>
        <v>184500</v>
      </c>
      <c r="L2442" s="1" t="str">
        <f t="shared" si="211"/>
        <v>[{"bid":16004,"type":6,"num":145},{"bid":14001,"type":4,"num":184500}]</v>
      </c>
    </row>
    <row r="2443" spans="1:12" s="5" customFormat="1" x14ac:dyDescent="0.2">
      <c r="A2443" s="5">
        <f>static_pve_stage!A2443</f>
        <v>601371</v>
      </c>
      <c r="B2443" s="5">
        <f>static_pve_stage!B2443</f>
        <v>601372</v>
      </c>
      <c r="C2443" s="5" t="str">
        <f>static_pve_stage!C2443</f>
        <v>当前波数 310/∞\n下一波BOSS</v>
      </c>
      <c r="E2443" s="5">
        <f t="shared" si="208"/>
        <v>15002</v>
      </c>
      <c r="F2443" s="5">
        <v>0</v>
      </c>
      <c r="G2443" s="5">
        <f t="shared" si="209"/>
        <v>16004</v>
      </c>
      <c r="H2443" s="5">
        <f t="shared" si="212"/>
        <v>147</v>
      </c>
      <c r="I2443" s="5">
        <v>14001</v>
      </c>
      <c r="J2443">
        <f t="shared" si="210"/>
        <v>185000</v>
      </c>
      <c r="L2443" s="1" t="str">
        <f t="shared" si="211"/>
        <v>[{"bid":16004,"type":6,"num":147},{"bid":14001,"type":4,"num":185000}]</v>
      </c>
    </row>
    <row r="2444" spans="1:12" s="5" customFormat="1" x14ac:dyDescent="0.2">
      <c r="A2444" s="5">
        <f>static_pve_stage!A2444</f>
        <v>601372</v>
      </c>
      <c r="B2444" s="5">
        <f>static_pve_stage!B2444</f>
        <v>601373</v>
      </c>
      <c r="C2444" s="5" t="str">
        <f>static_pve_stage!C2444</f>
        <v>BOSS波\n需击杀所有怪物</v>
      </c>
      <c r="E2444" s="5">
        <f t="shared" si="208"/>
        <v>15002</v>
      </c>
      <c r="F2444" s="5">
        <v>0</v>
      </c>
      <c r="G2444" s="5">
        <f t="shared" si="209"/>
        <v>16004</v>
      </c>
      <c r="H2444" s="5">
        <f t="shared" si="212"/>
        <v>147</v>
      </c>
      <c r="I2444" s="5">
        <v>14001</v>
      </c>
      <c r="J2444">
        <f t="shared" si="210"/>
        <v>185500</v>
      </c>
      <c r="L2444" s="1" t="str">
        <f t="shared" si="211"/>
        <v>[{"bid":16004,"type":6,"num":147},{"bid":14001,"type":4,"num":185500}]</v>
      </c>
    </row>
    <row r="2445" spans="1:12" s="5" customFormat="1" x14ac:dyDescent="0.2">
      <c r="A2445" s="5">
        <f>static_pve_stage!A2445</f>
        <v>601373</v>
      </c>
      <c r="B2445" s="5">
        <f>static_pve_stage!B2445</f>
        <v>601374</v>
      </c>
      <c r="C2445" s="5" t="str">
        <f>static_pve_stage!C2445</f>
        <v>当前波数 311/∞</v>
      </c>
      <c r="E2445" s="5">
        <f t="shared" si="208"/>
        <v>15002</v>
      </c>
      <c r="F2445" s="5">
        <v>0</v>
      </c>
      <c r="G2445" s="5">
        <f t="shared" si="209"/>
        <v>16004</v>
      </c>
      <c r="H2445" s="5">
        <f t="shared" si="212"/>
        <v>147</v>
      </c>
      <c r="I2445" s="5">
        <v>14001</v>
      </c>
      <c r="J2445">
        <f t="shared" si="210"/>
        <v>186000</v>
      </c>
      <c r="L2445" s="1" t="str">
        <f t="shared" si="211"/>
        <v>[{"bid":16004,"type":6,"num":147},{"bid":14001,"type":4,"num":186000}]</v>
      </c>
    </row>
    <row r="2446" spans="1:12" s="5" customFormat="1" x14ac:dyDescent="0.2">
      <c r="A2446" s="5">
        <f>static_pve_stage!A2446</f>
        <v>601374</v>
      </c>
      <c r="B2446" s="5">
        <f>static_pve_stage!B2446</f>
        <v>601375</v>
      </c>
      <c r="C2446" s="5" t="str">
        <f>static_pve_stage!C2446</f>
        <v>当前波数 312/∞</v>
      </c>
      <c r="E2446" s="5">
        <f t="shared" si="208"/>
        <v>15002</v>
      </c>
      <c r="F2446" s="5">
        <v>0</v>
      </c>
      <c r="G2446" s="5">
        <f t="shared" si="209"/>
        <v>16004</v>
      </c>
      <c r="H2446" s="5">
        <f t="shared" si="212"/>
        <v>147</v>
      </c>
      <c r="I2446" s="5">
        <v>14001</v>
      </c>
      <c r="J2446">
        <f t="shared" si="210"/>
        <v>186500</v>
      </c>
      <c r="L2446" s="1" t="str">
        <f t="shared" si="211"/>
        <v>[{"bid":16004,"type":6,"num":147},{"bid":14001,"type":4,"num":186500}]</v>
      </c>
    </row>
    <row r="2447" spans="1:12" s="5" customFormat="1" x14ac:dyDescent="0.2">
      <c r="A2447" s="5">
        <f>static_pve_stage!A2447</f>
        <v>601375</v>
      </c>
      <c r="B2447" s="5">
        <f>static_pve_stage!B2447</f>
        <v>601376</v>
      </c>
      <c r="C2447" s="5" t="str">
        <f>static_pve_stage!C2447</f>
        <v>当前波数 313/∞</v>
      </c>
      <c r="E2447" s="5">
        <f t="shared" si="208"/>
        <v>15002</v>
      </c>
      <c r="F2447" s="5">
        <v>0</v>
      </c>
      <c r="G2447" s="5">
        <f t="shared" si="209"/>
        <v>16004</v>
      </c>
      <c r="H2447" s="5">
        <f t="shared" si="212"/>
        <v>147</v>
      </c>
      <c r="I2447" s="5">
        <v>14001</v>
      </c>
      <c r="J2447">
        <f t="shared" si="210"/>
        <v>187000</v>
      </c>
      <c r="L2447" s="1" t="str">
        <f t="shared" si="211"/>
        <v>[{"bid":16004,"type":6,"num":147},{"bid":14001,"type":4,"num":187000}]</v>
      </c>
    </row>
    <row r="2448" spans="1:12" s="5" customFormat="1" x14ac:dyDescent="0.2">
      <c r="A2448" s="5">
        <f>static_pve_stage!A2448</f>
        <v>601376</v>
      </c>
      <c r="B2448" s="5">
        <f>static_pve_stage!B2448</f>
        <v>601377</v>
      </c>
      <c r="C2448" s="5" t="str">
        <f>static_pve_stage!C2448</f>
        <v>当前波数 314/∞</v>
      </c>
      <c r="E2448" s="5">
        <f t="shared" si="208"/>
        <v>15002</v>
      </c>
      <c r="F2448" s="5">
        <v>0</v>
      </c>
      <c r="G2448" s="5">
        <f t="shared" si="209"/>
        <v>16004</v>
      </c>
      <c r="H2448" s="5">
        <f t="shared" si="212"/>
        <v>149</v>
      </c>
      <c r="I2448" s="5">
        <v>14001</v>
      </c>
      <c r="J2448">
        <f t="shared" si="210"/>
        <v>187500</v>
      </c>
      <c r="L2448" s="1" t="str">
        <f t="shared" si="211"/>
        <v>[{"bid":16004,"type":6,"num":149},{"bid":14001,"type":4,"num":187500}]</v>
      </c>
    </row>
    <row r="2449" spans="1:12" s="5" customFormat="1" x14ac:dyDescent="0.2">
      <c r="A2449" s="5">
        <f>static_pve_stage!A2449</f>
        <v>601377</v>
      </c>
      <c r="B2449" s="5">
        <f>static_pve_stage!B2449</f>
        <v>601378</v>
      </c>
      <c r="C2449" s="5" t="str">
        <f>static_pve_stage!C2449</f>
        <v>当前波数 315/∞\n下一波BOSS</v>
      </c>
      <c r="E2449" s="5">
        <f t="shared" si="208"/>
        <v>15002</v>
      </c>
      <c r="F2449" s="5">
        <v>0</v>
      </c>
      <c r="G2449" s="5">
        <f t="shared" si="209"/>
        <v>16004</v>
      </c>
      <c r="H2449" s="5">
        <f t="shared" si="212"/>
        <v>149</v>
      </c>
      <c r="I2449" s="5">
        <v>14001</v>
      </c>
      <c r="J2449">
        <f t="shared" si="210"/>
        <v>188000</v>
      </c>
      <c r="L2449" s="1" t="str">
        <f t="shared" si="211"/>
        <v>[{"bid":16004,"type":6,"num":149},{"bid":14001,"type":4,"num":188000}]</v>
      </c>
    </row>
    <row r="2450" spans="1:12" s="5" customFormat="1" x14ac:dyDescent="0.2">
      <c r="A2450" s="5">
        <f>static_pve_stage!A2450</f>
        <v>601378</v>
      </c>
      <c r="B2450" s="5">
        <f>static_pve_stage!B2450</f>
        <v>601379</v>
      </c>
      <c r="C2450" s="5" t="str">
        <f>static_pve_stage!C2450</f>
        <v>BOSS波\n需击杀所有怪物</v>
      </c>
      <c r="E2450" s="5">
        <f t="shared" si="208"/>
        <v>15002</v>
      </c>
      <c r="F2450" s="5">
        <v>0</v>
      </c>
      <c r="G2450" s="5">
        <f t="shared" si="209"/>
        <v>16004</v>
      </c>
      <c r="H2450" s="5">
        <f t="shared" si="212"/>
        <v>149</v>
      </c>
      <c r="I2450" s="5">
        <v>14001</v>
      </c>
      <c r="J2450">
        <f t="shared" si="210"/>
        <v>188500</v>
      </c>
      <c r="L2450" s="1" t="str">
        <f t="shared" si="211"/>
        <v>[{"bid":16004,"type":6,"num":149},{"bid":14001,"type":4,"num":188500}]</v>
      </c>
    </row>
    <row r="2451" spans="1:12" s="5" customFormat="1" x14ac:dyDescent="0.2">
      <c r="A2451" s="5">
        <f>static_pve_stage!A2451</f>
        <v>601379</v>
      </c>
      <c r="B2451" s="5">
        <f>static_pve_stage!B2451</f>
        <v>601380</v>
      </c>
      <c r="C2451" s="5" t="str">
        <f>static_pve_stage!C2451</f>
        <v>当前波数 316/∞</v>
      </c>
      <c r="E2451" s="5">
        <f t="shared" si="208"/>
        <v>15002</v>
      </c>
      <c r="F2451" s="5">
        <v>0</v>
      </c>
      <c r="G2451" s="5">
        <f t="shared" si="209"/>
        <v>16004</v>
      </c>
      <c r="H2451" s="5">
        <f t="shared" si="212"/>
        <v>149</v>
      </c>
      <c r="I2451" s="5">
        <v>14001</v>
      </c>
      <c r="J2451">
        <f t="shared" si="210"/>
        <v>189000</v>
      </c>
      <c r="L2451" s="1" t="str">
        <f t="shared" si="211"/>
        <v>[{"bid":16004,"type":6,"num":149},{"bid":14001,"type":4,"num":189000}]</v>
      </c>
    </row>
    <row r="2452" spans="1:12" s="5" customFormat="1" x14ac:dyDescent="0.2">
      <c r="A2452" s="5">
        <f>static_pve_stage!A2452</f>
        <v>601380</v>
      </c>
      <c r="B2452" s="5">
        <f>static_pve_stage!B2452</f>
        <v>601381</v>
      </c>
      <c r="C2452" s="5" t="str">
        <f>static_pve_stage!C2452</f>
        <v>当前波数 317/∞</v>
      </c>
      <c r="E2452" s="5">
        <f t="shared" si="208"/>
        <v>15002</v>
      </c>
      <c r="F2452" s="5">
        <v>0</v>
      </c>
      <c r="G2452" s="5">
        <f t="shared" si="209"/>
        <v>16004</v>
      </c>
      <c r="H2452" s="5">
        <f t="shared" si="212"/>
        <v>149</v>
      </c>
      <c r="I2452" s="5">
        <v>14001</v>
      </c>
      <c r="J2452">
        <f t="shared" si="210"/>
        <v>189500</v>
      </c>
      <c r="L2452" s="1" t="str">
        <f t="shared" si="211"/>
        <v>[{"bid":16004,"type":6,"num":149},{"bid":14001,"type":4,"num":189500}]</v>
      </c>
    </row>
    <row r="2453" spans="1:12" s="5" customFormat="1" x14ac:dyDescent="0.2">
      <c r="A2453" s="5">
        <f>static_pve_stage!A2453</f>
        <v>601381</v>
      </c>
      <c r="B2453" s="5">
        <f>static_pve_stage!B2453</f>
        <v>601382</v>
      </c>
      <c r="C2453" s="5" t="str">
        <f>static_pve_stage!C2453</f>
        <v>当前波数 318/∞</v>
      </c>
      <c r="E2453" s="5">
        <f t="shared" si="208"/>
        <v>15002</v>
      </c>
      <c r="F2453" s="5">
        <v>0</v>
      </c>
      <c r="G2453" s="5">
        <f t="shared" si="209"/>
        <v>16004</v>
      </c>
      <c r="H2453" s="5">
        <f t="shared" si="212"/>
        <v>151</v>
      </c>
      <c r="I2453" s="5">
        <v>14001</v>
      </c>
      <c r="J2453">
        <f t="shared" si="210"/>
        <v>190000</v>
      </c>
      <c r="L2453" s="1" t="str">
        <f t="shared" si="211"/>
        <v>[{"bid":16004,"type":6,"num":151},{"bid":14001,"type":4,"num":190000}]</v>
      </c>
    </row>
    <row r="2454" spans="1:12" s="5" customFormat="1" x14ac:dyDescent="0.2">
      <c r="A2454" s="5">
        <f>static_pve_stage!A2454</f>
        <v>601382</v>
      </c>
      <c r="B2454" s="5">
        <f>static_pve_stage!B2454</f>
        <v>601383</v>
      </c>
      <c r="C2454" s="5" t="str">
        <f>static_pve_stage!C2454</f>
        <v>当前波数 319/∞</v>
      </c>
      <c r="E2454" s="5">
        <f t="shared" si="208"/>
        <v>15002</v>
      </c>
      <c r="F2454" s="5">
        <v>0</v>
      </c>
      <c r="G2454" s="5">
        <f t="shared" si="209"/>
        <v>16004</v>
      </c>
      <c r="H2454" s="5">
        <f t="shared" si="212"/>
        <v>151</v>
      </c>
      <c r="I2454" s="5">
        <v>14001</v>
      </c>
      <c r="J2454">
        <f t="shared" si="210"/>
        <v>190500</v>
      </c>
      <c r="L2454" s="1" t="str">
        <f t="shared" si="211"/>
        <v>[{"bid":16004,"type":6,"num":151},{"bid":14001,"type":4,"num":190500}]</v>
      </c>
    </row>
    <row r="2455" spans="1:12" s="5" customFormat="1" x14ac:dyDescent="0.2">
      <c r="A2455" s="5">
        <f>static_pve_stage!A2455</f>
        <v>601383</v>
      </c>
      <c r="B2455" s="5">
        <f>static_pve_stage!B2455</f>
        <v>601384</v>
      </c>
      <c r="C2455" s="5" t="str">
        <f>static_pve_stage!C2455</f>
        <v>当前波数 320/∞\n下一波BOSS</v>
      </c>
      <c r="E2455" s="5">
        <f t="shared" si="208"/>
        <v>15002</v>
      </c>
      <c r="F2455" s="5">
        <v>0</v>
      </c>
      <c r="G2455" s="5">
        <f t="shared" si="209"/>
        <v>16004</v>
      </c>
      <c r="H2455" s="5">
        <f t="shared" si="212"/>
        <v>151</v>
      </c>
      <c r="I2455" s="5">
        <v>14001</v>
      </c>
      <c r="J2455">
        <f t="shared" si="210"/>
        <v>191000</v>
      </c>
      <c r="L2455" s="1" t="str">
        <f t="shared" si="211"/>
        <v>[{"bid":16004,"type":6,"num":151},{"bid":14001,"type":4,"num":191000}]</v>
      </c>
    </row>
    <row r="2456" spans="1:12" s="5" customFormat="1" x14ac:dyDescent="0.2">
      <c r="A2456" s="5">
        <f>static_pve_stage!A2456</f>
        <v>601384</v>
      </c>
      <c r="B2456" s="5">
        <f>static_pve_stage!B2456</f>
        <v>601385</v>
      </c>
      <c r="C2456" s="5" t="str">
        <f>static_pve_stage!C2456</f>
        <v>BOSS波\n需击杀所有怪物</v>
      </c>
      <c r="E2456" s="5">
        <f t="shared" si="208"/>
        <v>15002</v>
      </c>
      <c r="F2456" s="5">
        <v>0</v>
      </c>
      <c r="G2456" s="5">
        <f t="shared" si="209"/>
        <v>16004</v>
      </c>
      <c r="H2456" s="5">
        <f t="shared" si="212"/>
        <v>151</v>
      </c>
      <c r="I2456" s="5">
        <v>14001</v>
      </c>
      <c r="J2456">
        <f t="shared" si="210"/>
        <v>191500</v>
      </c>
      <c r="L2456" s="1" t="str">
        <f t="shared" si="211"/>
        <v>[{"bid":16004,"type":6,"num":151},{"bid":14001,"type":4,"num":191500}]</v>
      </c>
    </row>
    <row r="2457" spans="1:12" s="5" customFormat="1" x14ac:dyDescent="0.2">
      <c r="A2457" s="5">
        <f>static_pve_stage!A2457</f>
        <v>601385</v>
      </c>
      <c r="B2457" s="5">
        <f>static_pve_stage!B2457</f>
        <v>601386</v>
      </c>
      <c r="C2457" s="5" t="str">
        <f>static_pve_stage!C2457</f>
        <v>当前波数 321/∞</v>
      </c>
      <c r="E2457" s="5">
        <f t="shared" si="208"/>
        <v>15002</v>
      </c>
      <c r="F2457" s="5">
        <v>0</v>
      </c>
      <c r="G2457" s="5">
        <f t="shared" si="209"/>
        <v>16004</v>
      </c>
      <c r="H2457" s="5">
        <f t="shared" si="212"/>
        <v>151</v>
      </c>
      <c r="I2457" s="5">
        <v>14001</v>
      </c>
      <c r="J2457">
        <f t="shared" si="210"/>
        <v>192000</v>
      </c>
      <c r="L2457" s="1" t="str">
        <f t="shared" si="211"/>
        <v>[{"bid":16004,"type":6,"num":151},{"bid":14001,"type":4,"num":192000}]</v>
      </c>
    </row>
    <row r="2458" spans="1:12" s="5" customFormat="1" x14ac:dyDescent="0.2">
      <c r="A2458" s="5">
        <f>static_pve_stage!A2458</f>
        <v>601386</v>
      </c>
      <c r="B2458" s="5">
        <f>static_pve_stage!B2458</f>
        <v>601387</v>
      </c>
      <c r="C2458" s="5" t="str">
        <f>static_pve_stage!C2458</f>
        <v>当前波数 322/∞</v>
      </c>
      <c r="E2458" s="5">
        <f t="shared" si="208"/>
        <v>15002</v>
      </c>
      <c r="F2458" s="5">
        <v>0</v>
      </c>
      <c r="G2458" s="5">
        <f t="shared" si="209"/>
        <v>16004</v>
      </c>
      <c r="H2458" s="5">
        <f t="shared" si="212"/>
        <v>153</v>
      </c>
      <c r="I2458" s="5">
        <v>14001</v>
      </c>
      <c r="J2458">
        <f t="shared" si="210"/>
        <v>192500</v>
      </c>
      <c r="L2458" s="1" t="str">
        <f t="shared" si="211"/>
        <v>[{"bid":16004,"type":6,"num":153},{"bid":14001,"type":4,"num":192500}]</v>
      </c>
    </row>
    <row r="2459" spans="1:12" s="5" customFormat="1" x14ac:dyDescent="0.2">
      <c r="A2459" s="5">
        <f>static_pve_stage!A2459</f>
        <v>601387</v>
      </c>
      <c r="B2459" s="5">
        <f>static_pve_stage!B2459</f>
        <v>601388</v>
      </c>
      <c r="C2459" s="5" t="str">
        <f>static_pve_stage!C2459</f>
        <v>当前波数 323/∞</v>
      </c>
      <c r="E2459" s="5">
        <f t="shared" ref="E2459:E2522" si="213">E2458</f>
        <v>15002</v>
      </c>
      <c r="F2459" s="5">
        <v>0</v>
      </c>
      <c r="G2459" s="5">
        <f t="shared" ref="G2459:G2522" si="214">G2458</f>
        <v>16004</v>
      </c>
      <c r="H2459" s="5">
        <f t="shared" si="212"/>
        <v>153</v>
      </c>
      <c r="I2459" s="5">
        <v>14001</v>
      </c>
      <c r="J2459">
        <f t="shared" ref="J2459:J2522" si="215">J2458+500</f>
        <v>193000</v>
      </c>
      <c r="L2459" s="1" t="str">
        <f t="shared" si="211"/>
        <v>[{"bid":16004,"type":6,"num":153},{"bid":14001,"type":4,"num":193000}]</v>
      </c>
    </row>
    <row r="2460" spans="1:12" s="5" customFormat="1" x14ac:dyDescent="0.2">
      <c r="A2460" s="5">
        <f>static_pve_stage!A2460</f>
        <v>601388</v>
      </c>
      <c r="B2460" s="5">
        <f>static_pve_stage!B2460</f>
        <v>601389</v>
      </c>
      <c r="C2460" s="5" t="str">
        <f>static_pve_stage!C2460</f>
        <v>当前波数 324/∞</v>
      </c>
      <c r="E2460" s="5">
        <f t="shared" si="213"/>
        <v>15002</v>
      </c>
      <c r="F2460" s="5">
        <v>0</v>
      </c>
      <c r="G2460" s="5">
        <f t="shared" si="214"/>
        <v>16004</v>
      </c>
      <c r="H2460" s="5">
        <f t="shared" si="212"/>
        <v>153</v>
      </c>
      <c r="I2460" s="5">
        <v>14001</v>
      </c>
      <c r="J2460">
        <f t="shared" si="215"/>
        <v>193500</v>
      </c>
      <c r="L2460" s="1" t="str">
        <f t="shared" si="211"/>
        <v>[{"bid":16004,"type":6,"num":153},{"bid":14001,"type":4,"num":193500}]</v>
      </c>
    </row>
    <row r="2461" spans="1:12" s="5" customFormat="1" x14ac:dyDescent="0.2">
      <c r="A2461" s="5">
        <f>static_pve_stage!A2461</f>
        <v>601389</v>
      </c>
      <c r="B2461" s="5">
        <f>static_pve_stage!B2461</f>
        <v>601390</v>
      </c>
      <c r="C2461" s="5" t="str">
        <f>static_pve_stage!C2461</f>
        <v>当前波数 325/∞\n下一波BOSS</v>
      </c>
      <c r="E2461" s="5">
        <f t="shared" si="213"/>
        <v>15002</v>
      </c>
      <c r="F2461" s="5">
        <v>0</v>
      </c>
      <c r="G2461" s="5">
        <f t="shared" si="214"/>
        <v>16004</v>
      </c>
      <c r="H2461" s="5">
        <f t="shared" si="212"/>
        <v>153</v>
      </c>
      <c r="I2461" s="5">
        <v>14001</v>
      </c>
      <c r="J2461">
        <f t="shared" si="215"/>
        <v>194000</v>
      </c>
      <c r="L2461" s="1" t="str">
        <f t="shared" ref="L2461:L2524" si="216">"["&amp;IF(F2461=0,"","{""bid"":"&amp;E2461&amp;",""type"":5,""num"":"&amp;F2461&amp;"},")&amp;IF(H2461=0,"","{""bid"":"&amp;G2461&amp;",""type"":6,""num"":"&amp;H2461&amp;"},")&amp;IF(J2461=0,"","{""bid"":"&amp;I2461&amp;",""type"":4,""num"":"&amp;J2461&amp;"}")&amp;"]"</f>
        <v>[{"bid":16004,"type":6,"num":153},{"bid":14001,"type":4,"num":194000}]</v>
      </c>
    </row>
    <row r="2462" spans="1:12" s="5" customFormat="1" x14ac:dyDescent="0.2">
      <c r="A2462" s="5">
        <f>static_pve_stage!A2462</f>
        <v>601390</v>
      </c>
      <c r="B2462" s="5">
        <f>static_pve_stage!B2462</f>
        <v>601391</v>
      </c>
      <c r="C2462" s="5" t="str">
        <f>static_pve_stage!C2462</f>
        <v>BOSS波\n需击杀所有怪物</v>
      </c>
      <c r="E2462" s="5">
        <f t="shared" si="213"/>
        <v>15002</v>
      </c>
      <c r="F2462" s="5">
        <v>0</v>
      </c>
      <c r="G2462" s="5">
        <f t="shared" si="214"/>
        <v>16004</v>
      </c>
      <c r="H2462" s="5">
        <f t="shared" si="212"/>
        <v>153</v>
      </c>
      <c r="I2462" s="5">
        <v>14001</v>
      </c>
      <c r="J2462">
        <f t="shared" si="215"/>
        <v>194500</v>
      </c>
      <c r="L2462" s="1" t="str">
        <f t="shared" si="216"/>
        <v>[{"bid":16004,"type":6,"num":153},{"bid":14001,"type":4,"num":194500}]</v>
      </c>
    </row>
    <row r="2463" spans="1:12" s="5" customFormat="1" x14ac:dyDescent="0.2">
      <c r="A2463" s="5">
        <f>static_pve_stage!A2463</f>
        <v>601391</v>
      </c>
      <c r="B2463" s="5">
        <f>static_pve_stage!B2463</f>
        <v>601392</v>
      </c>
      <c r="C2463" s="5" t="str">
        <f>static_pve_stage!C2463</f>
        <v>当前波数 326/∞</v>
      </c>
      <c r="E2463" s="5">
        <f t="shared" si="213"/>
        <v>15002</v>
      </c>
      <c r="F2463" s="5">
        <v>0</v>
      </c>
      <c r="G2463" s="5">
        <f t="shared" si="214"/>
        <v>16004</v>
      </c>
      <c r="H2463" s="5">
        <f t="shared" si="212"/>
        <v>155</v>
      </c>
      <c r="I2463" s="5">
        <v>14001</v>
      </c>
      <c r="J2463">
        <f t="shared" si="215"/>
        <v>195000</v>
      </c>
      <c r="L2463" s="1" t="str">
        <f t="shared" si="216"/>
        <v>[{"bid":16004,"type":6,"num":155},{"bid":14001,"type":4,"num":195000}]</v>
      </c>
    </row>
    <row r="2464" spans="1:12" s="5" customFormat="1" x14ac:dyDescent="0.2">
      <c r="A2464" s="5">
        <f>static_pve_stage!A2464</f>
        <v>601392</v>
      </c>
      <c r="B2464" s="5">
        <f>static_pve_stage!B2464</f>
        <v>601393</v>
      </c>
      <c r="C2464" s="5" t="str">
        <f>static_pve_stage!C2464</f>
        <v>当前波数 327/∞</v>
      </c>
      <c r="E2464" s="5">
        <f t="shared" si="213"/>
        <v>15002</v>
      </c>
      <c r="F2464" s="5">
        <v>0</v>
      </c>
      <c r="G2464" s="5">
        <f t="shared" si="214"/>
        <v>16004</v>
      </c>
      <c r="H2464" s="5">
        <f t="shared" si="212"/>
        <v>155</v>
      </c>
      <c r="I2464" s="5">
        <v>14001</v>
      </c>
      <c r="J2464">
        <f t="shared" si="215"/>
        <v>195500</v>
      </c>
      <c r="L2464" s="1" t="str">
        <f t="shared" si="216"/>
        <v>[{"bid":16004,"type":6,"num":155},{"bid":14001,"type":4,"num":195500}]</v>
      </c>
    </row>
    <row r="2465" spans="1:12" s="5" customFormat="1" x14ac:dyDescent="0.2">
      <c r="A2465" s="5">
        <f>static_pve_stage!A2465</f>
        <v>601393</v>
      </c>
      <c r="B2465" s="5">
        <f>static_pve_stage!B2465</f>
        <v>601394</v>
      </c>
      <c r="C2465" s="5" t="str">
        <f>static_pve_stage!C2465</f>
        <v>当前波数 328/∞</v>
      </c>
      <c r="E2465" s="5">
        <f t="shared" si="213"/>
        <v>15002</v>
      </c>
      <c r="F2465" s="5">
        <v>0</v>
      </c>
      <c r="G2465" s="5">
        <f t="shared" si="214"/>
        <v>16004</v>
      </c>
      <c r="H2465" s="5">
        <f t="shared" si="212"/>
        <v>155</v>
      </c>
      <c r="I2465" s="5">
        <v>14001</v>
      </c>
      <c r="J2465">
        <f t="shared" si="215"/>
        <v>196000</v>
      </c>
      <c r="L2465" s="1" t="str">
        <f t="shared" si="216"/>
        <v>[{"bid":16004,"type":6,"num":155},{"bid":14001,"type":4,"num":196000}]</v>
      </c>
    </row>
    <row r="2466" spans="1:12" s="5" customFormat="1" x14ac:dyDescent="0.2">
      <c r="A2466" s="5">
        <f>static_pve_stage!A2466</f>
        <v>601394</v>
      </c>
      <c r="B2466" s="5">
        <f>static_pve_stage!B2466</f>
        <v>601395</v>
      </c>
      <c r="C2466" s="5" t="str">
        <f>static_pve_stage!C2466</f>
        <v>当前波数 329/∞</v>
      </c>
      <c r="E2466" s="5">
        <f t="shared" si="213"/>
        <v>15002</v>
      </c>
      <c r="F2466" s="5">
        <v>0</v>
      </c>
      <c r="G2466" s="5">
        <f t="shared" si="214"/>
        <v>16004</v>
      </c>
      <c r="H2466" s="5">
        <f t="shared" si="212"/>
        <v>155</v>
      </c>
      <c r="I2466" s="5">
        <v>14001</v>
      </c>
      <c r="J2466">
        <f t="shared" si="215"/>
        <v>196500</v>
      </c>
      <c r="L2466" s="1" t="str">
        <f t="shared" si="216"/>
        <v>[{"bid":16004,"type":6,"num":155},{"bid":14001,"type":4,"num":196500}]</v>
      </c>
    </row>
    <row r="2467" spans="1:12" s="5" customFormat="1" x14ac:dyDescent="0.2">
      <c r="A2467" s="5">
        <f>static_pve_stage!A2467</f>
        <v>601395</v>
      </c>
      <c r="B2467" s="5">
        <f>static_pve_stage!B2467</f>
        <v>601396</v>
      </c>
      <c r="C2467" s="5" t="str">
        <f>static_pve_stage!C2467</f>
        <v>当前波数 330/∞\n下一波BOSS</v>
      </c>
      <c r="E2467" s="5">
        <f t="shared" si="213"/>
        <v>15002</v>
      </c>
      <c r="F2467" s="5">
        <v>0</v>
      </c>
      <c r="G2467" s="5">
        <f t="shared" si="214"/>
        <v>16004</v>
      </c>
      <c r="H2467" s="5">
        <f t="shared" si="212"/>
        <v>155</v>
      </c>
      <c r="I2467" s="5">
        <v>14001</v>
      </c>
      <c r="J2467">
        <f t="shared" si="215"/>
        <v>197000</v>
      </c>
      <c r="L2467" s="1" t="str">
        <f t="shared" si="216"/>
        <v>[{"bid":16004,"type":6,"num":155},{"bid":14001,"type":4,"num":197000}]</v>
      </c>
    </row>
    <row r="2468" spans="1:12" s="5" customFormat="1" x14ac:dyDescent="0.2">
      <c r="A2468" s="5">
        <f>static_pve_stage!A2468</f>
        <v>601396</v>
      </c>
      <c r="B2468" s="5">
        <f>static_pve_stage!B2468</f>
        <v>601397</v>
      </c>
      <c r="C2468" s="5" t="str">
        <f>static_pve_stage!C2468</f>
        <v>BOSS波\n需击杀所有怪物</v>
      </c>
      <c r="E2468" s="5">
        <f t="shared" si="213"/>
        <v>15002</v>
      </c>
      <c r="F2468" s="5">
        <v>0</v>
      </c>
      <c r="G2468" s="5">
        <f t="shared" si="214"/>
        <v>16004</v>
      </c>
      <c r="H2468" s="5">
        <f t="shared" ref="H2468:H2531" si="217">H2463+2</f>
        <v>157</v>
      </c>
      <c r="I2468" s="5">
        <v>14001</v>
      </c>
      <c r="J2468">
        <f t="shared" si="215"/>
        <v>197500</v>
      </c>
      <c r="L2468" s="1" t="str">
        <f t="shared" si="216"/>
        <v>[{"bid":16004,"type":6,"num":157},{"bid":14001,"type":4,"num":197500}]</v>
      </c>
    </row>
    <row r="2469" spans="1:12" s="5" customFormat="1" x14ac:dyDescent="0.2">
      <c r="A2469" s="5">
        <f>static_pve_stage!A2469</f>
        <v>601397</v>
      </c>
      <c r="B2469" s="5">
        <f>static_pve_stage!B2469</f>
        <v>601398</v>
      </c>
      <c r="C2469" s="5" t="str">
        <f>static_pve_stage!C2469</f>
        <v>当前波数 331/∞</v>
      </c>
      <c r="E2469" s="5">
        <f t="shared" si="213"/>
        <v>15002</v>
      </c>
      <c r="F2469" s="5">
        <v>0</v>
      </c>
      <c r="G2469" s="5">
        <f t="shared" si="214"/>
        <v>16004</v>
      </c>
      <c r="H2469" s="5">
        <f t="shared" si="217"/>
        <v>157</v>
      </c>
      <c r="I2469" s="5">
        <v>14001</v>
      </c>
      <c r="J2469">
        <f t="shared" si="215"/>
        <v>198000</v>
      </c>
      <c r="L2469" s="1" t="str">
        <f t="shared" si="216"/>
        <v>[{"bid":16004,"type":6,"num":157},{"bid":14001,"type":4,"num":198000}]</v>
      </c>
    </row>
    <row r="2470" spans="1:12" s="5" customFormat="1" x14ac:dyDescent="0.2">
      <c r="A2470" s="5">
        <f>static_pve_stage!A2470</f>
        <v>601398</v>
      </c>
      <c r="B2470" s="5">
        <f>static_pve_stage!B2470</f>
        <v>601399</v>
      </c>
      <c r="C2470" s="5" t="str">
        <f>static_pve_stage!C2470</f>
        <v>当前波数 332/∞</v>
      </c>
      <c r="E2470" s="5">
        <f t="shared" si="213"/>
        <v>15002</v>
      </c>
      <c r="F2470" s="5">
        <v>0</v>
      </c>
      <c r="G2470" s="5">
        <f t="shared" si="214"/>
        <v>16004</v>
      </c>
      <c r="H2470" s="5">
        <f t="shared" si="217"/>
        <v>157</v>
      </c>
      <c r="I2470" s="5">
        <v>14001</v>
      </c>
      <c r="J2470">
        <f t="shared" si="215"/>
        <v>198500</v>
      </c>
      <c r="L2470" s="1" t="str">
        <f t="shared" si="216"/>
        <v>[{"bid":16004,"type":6,"num":157},{"bid":14001,"type":4,"num":198500}]</v>
      </c>
    </row>
    <row r="2471" spans="1:12" s="5" customFormat="1" x14ac:dyDescent="0.2">
      <c r="A2471" s="5">
        <f>static_pve_stage!A2471</f>
        <v>601399</v>
      </c>
      <c r="B2471" s="5">
        <f>static_pve_stage!B2471</f>
        <v>601400</v>
      </c>
      <c r="C2471" s="5" t="str">
        <f>static_pve_stage!C2471</f>
        <v>当前波数 333/∞</v>
      </c>
      <c r="E2471" s="5">
        <f t="shared" si="213"/>
        <v>15002</v>
      </c>
      <c r="F2471" s="5">
        <v>0</v>
      </c>
      <c r="G2471" s="5">
        <f t="shared" si="214"/>
        <v>16004</v>
      </c>
      <c r="H2471" s="5">
        <f t="shared" si="217"/>
        <v>157</v>
      </c>
      <c r="I2471" s="5">
        <v>14001</v>
      </c>
      <c r="J2471">
        <f t="shared" si="215"/>
        <v>199000</v>
      </c>
      <c r="L2471" s="1" t="str">
        <f t="shared" si="216"/>
        <v>[{"bid":16004,"type":6,"num":157},{"bid":14001,"type":4,"num":199000}]</v>
      </c>
    </row>
    <row r="2472" spans="1:12" s="5" customFormat="1" x14ac:dyDescent="0.2">
      <c r="A2472" s="5">
        <f>static_pve_stage!A2472</f>
        <v>601400</v>
      </c>
      <c r="B2472" s="5">
        <f>static_pve_stage!B2472</f>
        <v>601401</v>
      </c>
      <c r="C2472" s="5" t="str">
        <f>static_pve_stage!C2472</f>
        <v>当前波数 334/∞</v>
      </c>
      <c r="E2472" s="5">
        <f t="shared" si="213"/>
        <v>15002</v>
      </c>
      <c r="F2472" s="5">
        <v>0</v>
      </c>
      <c r="G2472" s="5">
        <f t="shared" si="214"/>
        <v>16004</v>
      </c>
      <c r="H2472" s="5">
        <f t="shared" si="217"/>
        <v>157</v>
      </c>
      <c r="I2472" s="5">
        <v>14001</v>
      </c>
      <c r="J2472">
        <f t="shared" si="215"/>
        <v>199500</v>
      </c>
      <c r="L2472" s="1" t="str">
        <f t="shared" si="216"/>
        <v>[{"bid":16004,"type":6,"num":157},{"bid":14001,"type":4,"num":199500}]</v>
      </c>
    </row>
    <row r="2473" spans="1:12" s="5" customFormat="1" x14ac:dyDescent="0.2">
      <c r="A2473" s="5">
        <f>static_pve_stage!A2473</f>
        <v>601401</v>
      </c>
      <c r="B2473" s="5">
        <f>static_pve_stage!B2473</f>
        <v>601402</v>
      </c>
      <c r="C2473" s="5" t="str">
        <f>static_pve_stage!C2473</f>
        <v>当前波数 335/∞\n下一波BOSS</v>
      </c>
      <c r="E2473" s="5">
        <f t="shared" si="213"/>
        <v>15002</v>
      </c>
      <c r="F2473" s="5">
        <v>0</v>
      </c>
      <c r="G2473" s="5">
        <f t="shared" si="214"/>
        <v>16004</v>
      </c>
      <c r="H2473" s="5">
        <f t="shared" si="217"/>
        <v>159</v>
      </c>
      <c r="I2473" s="5">
        <v>14001</v>
      </c>
      <c r="J2473">
        <f t="shared" si="215"/>
        <v>200000</v>
      </c>
      <c r="L2473" s="1" t="str">
        <f t="shared" si="216"/>
        <v>[{"bid":16004,"type":6,"num":159},{"bid":14001,"type":4,"num":200000}]</v>
      </c>
    </row>
    <row r="2474" spans="1:12" s="5" customFormat="1" x14ac:dyDescent="0.2">
      <c r="A2474" s="5">
        <f>static_pve_stage!A2474</f>
        <v>601402</v>
      </c>
      <c r="B2474" s="5">
        <f>static_pve_stage!B2474</f>
        <v>601403</v>
      </c>
      <c r="C2474" s="5" t="str">
        <f>static_pve_stage!C2474</f>
        <v>BOSS波\n需击杀所有怪物</v>
      </c>
      <c r="E2474" s="5">
        <f t="shared" si="213"/>
        <v>15002</v>
      </c>
      <c r="F2474" s="5">
        <v>0</v>
      </c>
      <c r="G2474" s="5">
        <f t="shared" si="214"/>
        <v>16004</v>
      </c>
      <c r="H2474" s="5">
        <f t="shared" si="217"/>
        <v>159</v>
      </c>
      <c r="I2474" s="5">
        <v>14001</v>
      </c>
      <c r="J2474">
        <f t="shared" si="215"/>
        <v>200500</v>
      </c>
      <c r="L2474" s="1" t="str">
        <f t="shared" si="216"/>
        <v>[{"bid":16004,"type":6,"num":159},{"bid":14001,"type":4,"num":200500}]</v>
      </c>
    </row>
    <row r="2475" spans="1:12" s="5" customFormat="1" x14ac:dyDescent="0.2">
      <c r="A2475" s="5">
        <f>static_pve_stage!A2475</f>
        <v>601403</v>
      </c>
      <c r="B2475" s="5">
        <f>static_pve_stage!B2475</f>
        <v>601404</v>
      </c>
      <c r="C2475" s="5" t="str">
        <f>static_pve_stage!C2475</f>
        <v>当前波数 336/∞</v>
      </c>
      <c r="E2475" s="5">
        <f t="shared" si="213"/>
        <v>15002</v>
      </c>
      <c r="F2475" s="5">
        <v>0</v>
      </c>
      <c r="G2475" s="5">
        <f t="shared" si="214"/>
        <v>16004</v>
      </c>
      <c r="H2475" s="5">
        <f t="shared" si="217"/>
        <v>159</v>
      </c>
      <c r="I2475" s="5">
        <v>14001</v>
      </c>
      <c r="J2475">
        <f t="shared" si="215"/>
        <v>201000</v>
      </c>
      <c r="L2475" s="1" t="str">
        <f t="shared" si="216"/>
        <v>[{"bid":16004,"type":6,"num":159},{"bid":14001,"type":4,"num":201000}]</v>
      </c>
    </row>
    <row r="2476" spans="1:12" s="5" customFormat="1" x14ac:dyDescent="0.2">
      <c r="A2476" s="5">
        <f>static_pve_stage!A2476</f>
        <v>601404</v>
      </c>
      <c r="B2476" s="5">
        <f>static_pve_stage!B2476</f>
        <v>601405</v>
      </c>
      <c r="C2476" s="5" t="str">
        <f>static_pve_stage!C2476</f>
        <v>当前波数 337/∞</v>
      </c>
      <c r="E2476" s="5">
        <f t="shared" si="213"/>
        <v>15002</v>
      </c>
      <c r="F2476" s="5">
        <v>0</v>
      </c>
      <c r="G2476" s="5">
        <f t="shared" si="214"/>
        <v>16004</v>
      </c>
      <c r="H2476" s="5">
        <f t="shared" si="217"/>
        <v>159</v>
      </c>
      <c r="I2476" s="5">
        <v>14001</v>
      </c>
      <c r="J2476">
        <f t="shared" si="215"/>
        <v>201500</v>
      </c>
      <c r="L2476" s="1" t="str">
        <f t="shared" si="216"/>
        <v>[{"bid":16004,"type":6,"num":159},{"bid":14001,"type":4,"num":201500}]</v>
      </c>
    </row>
    <row r="2477" spans="1:12" s="5" customFormat="1" x14ac:dyDescent="0.2">
      <c r="A2477" s="5">
        <f>static_pve_stage!A2477</f>
        <v>601405</v>
      </c>
      <c r="B2477" s="5">
        <f>static_pve_stage!B2477</f>
        <v>601406</v>
      </c>
      <c r="C2477" s="5" t="str">
        <f>static_pve_stage!C2477</f>
        <v>当前波数 338/∞</v>
      </c>
      <c r="E2477" s="5">
        <f t="shared" si="213"/>
        <v>15002</v>
      </c>
      <c r="F2477" s="5">
        <v>0</v>
      </c>
      <c r="G2477" s="5">
        <f t="shared" si="214"/>
        <v>16004</v>
      </c>
      <c r="H2477" s="5">
        <f t="shared" si="217"/>
        <v>159</v>
      </c>
      <c r="I2477" s="5">
        <v>14001</v>
      </c>
      <c r="J2477">
        <f t="shared" si="215"/>
        <v>202000</v>
      </c>
      <c r="L2477" s="1" t="str">
        <f t="shared" si="216"/>
        <v>[{"bid":16004,"type":6,"num":159},{"bid":14001,"type":4,"num":202000}]</v>
      </c>
    </row>
    <row r="2478" spans="1:12" s="5" customFormat="1" x14ac:dyDescent="0.2">
      <c r="A2478" s="5">
        <f>static_pve_stage!A2478</f>
        <v>601406</v>
      </c>
      <c r="B2478" s="5">
        <f>static_pve_stage!B2478</f>
        <v>601407</v>
      </c>
      <c r="C2478" s="5" t="str">
        <f>static_pve_stage!C2478</f>
        <v>当前波数 339/∞</v>
      </c>
      <c r="E2478" s="5">
        <f t="shared" si="213"/>
        <v>15002</v>
      </c>
      <c r="F2478" s="5">
        <v>0</v>
      </c>
      <c r="G2478" s="5">
        <f t="shared" si="214"/>
        <v>16004</v>
      </c>
      <c r="H2478" s="5">
        <f t="shared" si="217"/>
        <v>161</v>
      </c>
      <c r="I2478" s="5">
        <v>14001</v>
      </c>
      <c r="J2478">
        <f t="shared" si="215"/>
        <v>202500</v>
      </c>
      <c r="L2478" s="1" t="str">
        <f t="shared" si="216"/>
        <v>[{"bid":16004,"type":6,"num":161},{"bid":14001,"type":4,"num":202500}]</v>
      </c>
    </row>
    <row r="2479" spans="1:12" s="5" customFormat="1" x14ac:dyDescent="0.2">
      <c r="A2479" s="5">
        <f>static_pve_stage!A2479</f>
        <v>601407</v>
      </c>
      <c r="B2479" s="5">
        <f>static_pve_stage!B2479</f>
        <v>601408</v>
      </c>
      <c r="C2479" s="5" t="str">
        <f>static_pve_stage!C2479</f>
        <v>当前波数 340/∞\n下一波BOSS</v>
      </c>
      <c r="E2479" s="5">
        <f t="shared" si="213"/>
        <v>15002</v>
      </c>
      <c r="F2479" s="5">
        <v>0</v>
      </c>
      <c r="G2479" s="5">
        <f t="shared" si="214"/>
        <v>16004</v>
      </c>
      <c r="H2479" s="5">
        <f t="shared" si="217"/>
        <v>161</v>
      </c>
      <c r="I2479" s="5">
        <v>14001</v>
      </c>
      <c r="J2479">
        <f t="shared" si="215"/>
        <v>203000</v>
      </c>
      <c r="L2479" s="1" t="str">
        <f t="shared" si="216"/>
        <v>[{"bid":16004,"type":6,"num":161},{"bid":14001,"type":4,"num":203000}]</v>
      </c>
    </row>
    <row r="2480" spans="1:12" s="5" customFormat="1" x14ac:dyDescent="0.2">
      <c r="A2480" s="5">
        <f>static_pve_stage!A2480</f>
        <v>601408</v>
      </c>
      <c r="B2480" s="5">
        <f>static_pve_stage!B2480</f>
        <v>601409</v>
      </c>
      <c r="C2480" s="5" t="str">
        <f>static_pve_stage!C2480</f>
        <v>BOSS波\n需击杀所有怪物</v>
      </c>
      <c r="E2480" s="5">
        <f t="shared" si="213"/>
        <v>15002</v>
      </c>
      <c r="F2480" s="5">
        <v>0</v>
      </c>
      <c r="G2480" s="5">
        <f t="shared" si="214"/>
        <v>16004</v>
      </c>
      <c r="H2480" s="5">
        <f t="shared" si="217"/>
        <v>161</v>
      </c>
      <c r="I2480" s="5">
        <v>14001</v>
      </c>
      <c r="J2480">
        <f t="shared" si="215"/>
        <v>203500</v>
      </c>
      <c r="L2480" s="1" t="str">
        <f t="shared" si="216"/>
        <v>[{"bid":16004,"type":6,"num":161},{"bid":14001,"type":4,"num":203500}]</v>
      </c>
    </row>
    <row r="2481" spans="1:12" s="5" customFormat="1" x14ac:dyDescent="0.2">
      <c r="A2481" s="5">
        <f>static_pve_stage!A2481</f>
        <v>601409</v>
      </c>
      <c r="B2481" s="5">
        <f>static_pve_stage!B2481</f>
        <v>601410</v>
      </c>
      <c r="C2481" s="5" t="str">
        <f>static_pve_stage!C2481</f>
        <v>当前波数 341/∞</v>
      </c>
      <c r="E2481" s="5">
        <f t="shared" si="213"/>
        <v>15002</v>
      </c>
      <c r="F2481" s="5">
        <v>0</v>
      </c>
      <c r="G2481" s="5">
        <f t="shared" si="214"/>
        <v>16004</v>
      </c>
      <c r="H2481" s="5">
        <f t="shared" si="217"/>
        <v>161</v>
      </c>
      <c r="I2481" s="5">
        <v>14001</v>
      </c>
      <c r="J2481">
        <f t="shared" si="215"/>
        <v>204000</v>
      </c>
      <c r="L2481" s="1" t="str">
        <f t="shared" si="216"/>
        <v>[{"bid":16004,"type":6,"num":161},{"bid":14001,"type":4,"num":204000}]</v>
      </c>
    </row>
    <row r="2482" spans="1:12" s="5" customFormat="1" x14ac:dyDescent="0.2">
      <c r="A2482" s="5">
        <f>static_pve_stage!A2482</f>
        <v>601410</v>
      </c>
      <c r="B2482" s="5">
        <f>static_pve_stage!B2482</f>
        <v>601411</v>
      </c>
      <c r="C2482" s="5" t="str">
        <f>static_pve_stage!C2482</f>
        <v>当前波数 342/∞</v>
      </c>
      <c r="E2482" s="5">
        <f t="shared" si="213"/>
        <v>15002</v>
      </c>
      <c r="F2482" s="5">
        <v>0</v>
      </c>
      <c r="G2482" s="5">
        <f t="shared" si="214"/>
        <v>16004</v>
      </c>
      <c r="H2482" s="5">
        <f t="shared" si="217"/>
        <v>161</v>
      </c>
      <c r="I2482" s="5">
        <v>14001</v>
      </c>
      <c r="J2482">
        <f t="shared" si="215"/>
        <v>204500</v>
      </c>
      <c r="L2482" s="1" t="str">
        <f t="shared" si="216"/>
        <v>[{"bid":16004,"type":6,"num":161},{"bid":14001,"type":4,"num":204500}]</v>
      </c>
    </row>
    <row r="2483" spans="1:12" s="5" customFormat="1" x14ac:dyDescent="0.2">
      <c r="A2483" s="5">
        <f>static_pve_stage!A2483</f>
        <v>601411</v>
      </c>
      <c r="B2483" s="5">
        <f>static_pve_stage!B2483</f>
        <v>601412</v>
      </c>
      <c r="C2483" s="5" t="str">
        <f>static_pve_stage!C2483</f>
        <v>当前波数 343/∞</v>
      </c>
      <c r="E2483" s="5">
        <f t="shared" si="213"/>
        <v>15002</v>
      </c>
      <c r="F2483" s="5">
        <v>0</v>
      </c>
      <c r="G2483" s="5">
        <f t="shared" si="214"/>
        <v>16004</v>
      </c>
      <c r="H2483" s="5">
        <f t="shared" si="217"/>
        <v>163</v>
      </c>
      <c r="I2483" s="5">
        <v>14001</v>
      </c>
      <c r="J2483">
        <f t="shared" si="215"/>
        <v>205000</v>
      </c>
      <c r="L2483" s="1" t="str">
        <f t="shared" si="216"/>
        <v>[{"bid":16004,"type":6,"num":163},{"bid":14001,"type":4,"num":205000}]</v>
      </c>
    </row>
    <row r="2484" spans="1:12" s="5" customFormat="1" x14ac:dyDescent="0.2">
      <c r="A2484" s="5">
        <f>static_pve_stage!A2484</f>
        <v>601412</v>
      </c>
      <c r="B2484" s="5">
        <f>static_pve_stage!B2484</f>
        <v>601413</v>
      </c>
      <c r="C2484" s="5" t="str">
        <f>static_pve_stage!C2484</f>
        <v>当前波数 344/∞</v>
      </c>
      <c r="E2484" s="5">
        <f t="shared" si="213"/>
        <v>15002</v>
      </c>
      <c r="F2484" s="5">
        <v>0</v>
      </c>
      <c r="G2484" s="5">
        <f t="shared" si="214"/>
        <v>16004</v>
      </c>
      <c r="H2484" s="5">
        <f t="shared" si="217"/>
        <v>163</v>
      </c>
      <c r="I2484" s="5">
        <v>14001</v>
      </c>
      <c r="J2484">
        <f t="shared" si="215"/>
        <v>205500</v>
      </c>
      <c r="L2484" s="1" t="str">
        <f t="shared" si="216"/>
        <v>[{"bid":16004,"type":6,"num":163},{"bid":14001,"type":4,"num":205500}]</v>
      </c>
    </row>
    <row r="2485" spans="1:12" s="5" customFormat="1" x14ac:dyDescent="0.2">
      <c r="A2485" s="5">
        <f>static_pve_stage!A2485</f>
        <v>601413</v>
      </c>
      <c r="B2485" s="5">
        <f>static_pve_stage!B2485</f>
        <v>601414</v>
      </c>
      <c r="C2485" s="5" t="str">
        <f>static_pve_stage!C2485</f>
        <v>当前波数 345/∞\n下一波BOSS</v>
      </c>
      <c r="E2485" s="5">
        <f t="shared" si="213"/>
        <v>15002</v>
      </c>
      <c r="F2485" s="5">
        <v>0</v>
      </c>
      <c r="G2485" s="5">
        <f t="shared" si="214"/>
        <v>16004</v>
      </c>
      <c r="H2485" s="5">
        <f t="shared" si="217"/>
        <v>163</v>
      </c>
      <c r="I2485" s="5">
        <v>14001</v>
      </c>
      <c r="J2485">
        <f t="shared" si="215"/>
        <v>206000</v>
      </c>
      <c r="L2485" s="1" t="str">
        <f t="shared" si="216"/>
        <v>[{"bid":16004,"type":6,"num":163},{"bid":14001,"type":4,"num":206000}]</v>
      </c>
    </row>
    <row r="2486" spans="1:12" s="5" customFormat="1" x14ac:dyDescent="0.2">
      <c r="A2486" s="5">
        <f>static_pve_stage!A2486</f>
        <v>601414</v>
      </c>
      <c r="B2486" s="5">
        <f>static_pve_stage!B2486</f>
        <v>601415</v>
      </c>
      <c r="C2486" s="5" t="str">
        <f>static_pve_stage!C2486</f>
        <v>BOSS波\n需击杀所有怪物</v>
      </c>
      <c r="E2486" s="5">
        <f t="shared" si="213"/>
        <v>15002</v>
      </c>
      <c r="F2486" s="5">
        <v>0</v>
      </c>
      <c r="G2486" s="5">
        <f t="shared" si="214"/>
        <v>16004</v>
      </c>
      <c r="H2486" s="5">
        <f t="shared" si="217"/>
        <v>163</v>
      </c>
      <c r="I2486" s="5">
        <v>14001</v>
      </c>
      <c r="J2486">
        <f t="shared" si="215"/>
        <v>206500</v>
      </c>
      <c r="L2486" s="1" t="str">
        <f t="shared" si="216"/>
        <v>[{"bid":16004,"type":6,"num":163},{"bid":14001,"type":4,"num":206500}]</v>
      </c>
    </row>
    <row r="2487" spans="1:12" s="5" customFormat="1" x14ac:dyDescent="0.2">
      <c r="A2487" s="5">
        <f>static_pve_stage!A2487</f>
        <v>601415</v>
      </c>
      <c r="B2487" s="5">
        <f>static_pve_stage!B2487</f>
        <v>601416</v>
      </c>
      <c r="C2487" s="5" t="str">
        <f>static_pve_stage!C2487</f>
        <v>当前波数 346/∞</v>
      </c>
      <c r="E2487" s="5">
        <f t="shared" si="213"/>
        <v>15002</v>
      </c>
      <c r="F2487" s="5">
        <v>0</v>
      </c>
      <c r="G2487" s="5">
        <f t="shared" si="214"/>
        <v>16004</v>
      </c>
      <c r="H2487" s="5">
        <f t="shared" si="217"/>
        <v>163</v>
      </c>
      <c r="I2487" s="5">
        <v>14001</v>
      </c>
      <c r="J2487">
        <f t="shared" si="215"/>
        <v>207000</v>
      </c>
      <c r="L2487" s="1" t="str">
        <f t="shared" si="216"/>
        <v>[{"bid":16004,"type":6,"num":163},{"bid":14001,"type":4,"num":207000}]</v>
      </c>
    </row>
    <row r="2488" spans="1:12" s="5" customFormat="1" x14ac:dyDescent="0.2">
      <c r="A2488" s="5">
        <f>static_pve_stage!A2488</f>
        <v>601416</v>
      </c>
      <c r="B2488" s="5">
        <f>static_pve_stage!B2488</f>
        <v>601417</v>
      </c>
      <c r="C2488" s="5" t="str">
        <f>static_pve_stage!C2488</f>
        <v>当前波数 347/∞</v>
      </c>
      <c r="E2488" s="5">
        <f t="shared" si="213"/>
        <v>15002</v>
      </c>
      <c r="F2488" s="5">
        <v>0</v>
      </c>
      <c r="G2488" s="5">
        <f t="shared" si="214"/>
        <v>16004</v>
      </c>
      <c r="H2488" s="5">
        <f t="shared" si="217"/>
        <v>165</v>
      </c>
      <c r="I2488" s="5">
        <v>14001</v>
      </c>
      <c r="J2488">
        <f t="shared" si="215"/>
        <v>207500</v>
      </c>
      <c r="L2488" s="1" t="str">
        <f t="shared" si="216"/>
        <v>[{"bid":16004,"type":6,"num":165},{"bid":14001,"type":4,"num":207500}]</v>
      </c>
    </row>
    <row r="2489" spans="1:12" s="5" customFormat="1" x14ac:dyDescent="0.2">
      <c r="A2489" s="5">
        <f>static_pve_stage!A2489</f>
        <v>601417</v>
      </c>
      <c r="B2489" s="5">
        <f>static_pve_stage!B2489</f>
        <v>601418</v>
      </c>
      <c r="C2489" s="5" t="str">
        <f>static_pve_stage!C2489</f>
        <v>当前波数 348/∞</v>
      </c>
      <c r="E2489" s="5">
        <f t="shared" si="213"/>
        <v>15002</v>
      </c>
      <c r="F2489" s="5">
        <v>0</v>
      </c>
      <c r="G2489" s="5">
        <f t="shared" si="214"/>
        <v>16004</v>
      </c>
      <c r="H2489" s="5">
        <f t="shared" si="217"/>
        <v>165</v>
      </c>
      <c r="I2489" s="5">
        <v>14001</v>
      </c>
      <c r="J2489">
        <f t="shared" si="215"/>
        <v>208000</v>
      </c>
      <c r="L2489" s="1" t="str">
        <f t="shared" si="216"/>
        <v>[{"bid":16004,"type":6,"num":165},{"bid":14001,"type":4,"num":208000}]</v>
      </c>
    </row>
    <row r="2490" spans="1:12" s="5" customFormat="1" x14ac:dyDescent="0.2">
      <c r="A2490" s="5">
        <f>static_pve_stage!A2490</f>
        <v>601418</v>
      </c>
      <c r="B2490" s="5">
        <f>static_pve_stage!B2490</f>
        <v>601419</v>
      </c>
      <c r="C2490" s="5" t="str">
        <f>static_pve_stage!C2490</f>
        <v>当前波数 349/∞</v>
      </c>
      <c r="E2490" s="5">
        <f t="shared" si="213"/>
        <v>15002</v>
      </c>
      <c r="F2490" s="5">
        <v>0</v>
      </c>
      <c r="G2490" s="5">
        <f t="shared" si="214"/>
        <v>16004</v>
      </c>
      <c r="H2490" s="5">
        <f t="shared" si="217"/>
        <v>165</v>
      </c>
      <c r="I2490" s="5">
        <v>14001</v>
      </c>
      <c r="J2490">
        <f t="shared" si="215"/>
        <v>208500</v>
      </c>
      <c r="L2490" s="1" t="str">
        <f t="shared" si="216"/>
        <v>[{"bid":16004,"type":6,"num":165},{"bid":14001,"type":4,"num":208500}]</v>
      </c>
    </row>
    <row r="2491" spans="1:12" s="5" customFormat="1" x14ac:dyDescent="0.2">
      <c r="A2491" s="5">
        <f>static_pve_stage!A2491</f>
        <v>601419</v>
      </c>
      <c r="B2491" s="5">
        <f>static_pve_stage!B2491</f>
        <v>601420</v>
      </c>
      <c r="C2491" s="5" t="str">
        <f>static_pve_stage!C2491</f>
        <v>当前波数 350/∞\n下一波BOSS</v>
      </c>
      <c r="E2491" s="5">
        <f t="shared" si="213"/>
        <v>15002</v>
      </c>
      <c r="F2491" s="5">
        <v>0</v>
      </c>
      <c r="G2491" s="5">
        <f t="shared" si="214"/>
        <v>16004</v>
      </c>
      <c r="H2491" s="5">
        <f t="shared" si="217"/>
        <v>165</v>
      </c>
      <c r="I2491" s="5">
        <v>14001</v>
      </c>
      <c r="J2491">
        <f t="shared" si="215"/>
        <v>209000</v>
      </c>
      <c r="L2491" s="1" t="str">
        <f t="shared" si="216"/>
        <v>[{"bid":16004,"type":6,"num":165},{"bid":14001,"type":4,"num":209000}]</v>
      </c>
    </row>
    <row r="2492" spans="1:12" s="5" customFormat="1" x14ac:dyDescent="0.2">
      <c r="A2492" s="5">
        <f>static_pve_stage!A2492</f>
        <v>601420</v>
      </c>
      <c r="B2492" s="5">
        <f>static_pve_stage!B2492</f>
        <v>601421</v>
      </c>
      <c r="C2492" s="5" t="str">
        <f>static_pve_stage!C2492</f>
        <v>BOSS波\n需击杀所有怪物</v>
      </c>
      <c r="E2492" s="5">
        <f t="shared" si="213"/>
        <v>15002</v>
      </c>
      <c r="F2492" s="5">
        <v>0</v>
      </c>
      <c r="G2492" s="5">
        <f t="shared" si="214"/>
        <v>16004</v>
      </c>
      <c r="H2492" s="5">
        <f t="shared" si="217"/>
        <v>165</v>
      </c>
      <c r="I2492" s="5">
        <v>14001</v>
      </c>
      <c r="J2492">
        <f t="shared" si="215"/>
        <v>209500</v>
      </c>
      <c r="L2492" s="1" t="str">
        <f t="shared" si="216"/>
        <v>[{"bid":16004,"type":6,"num":165},{"bid":14001,"type":4,"num":209500}]</v>
      </c>
    </row>
    <row r="2493" spans="1:12" s="5" customFormat="1" x14ac:dyDescent="0.2">
      <c r="A2493" s="5">
        <f>static_pve_stage!A2493</f>
        <v>601421</v>
      </c>
      <c r="B2493" s="5">
        <f>static_pve_stage!B2493</f>
        <v>601422</v>
      </c>
      <c r="C2493" s="5" t="str">
        <f>static_pve_stage!C2493</f>
        <v>当前波数 351/∞</v>
      </c>
      <c r="E2493" s="5">
        <f t="shared" si="213"/>
        <v>15002</v>
      </c>
      <c r="F2493" s="5">
        <v>0</v>
      </c>
      <c r="G2493" s="5">
        <f t="shared" si="214"/>
        <v>16004</v>
      </c>
      <c r="H2493" s="5">
        <f t="shared" si="217"/>
        <v>167</v>
      </c>
      <c r="I2493" s="5">
        <v>14001</v>
      </c>
      <c r="J2493">
        <f t="shared" si="215"/>
        <v>210000</v>
      </c>
      <c r="L2493" s="1" t="str">
        <f t="shared" si="216"/>
        <v>[{"bid":16004,"type":6,"num":167},{"bid":14001,"type":4,"num":210000}]</v>
      </c>
    </row>
    <row r="2494" spans="1:12" s="5" customFormat="1" x14ac:dyDescent="0.2">
      <c r="A2494" s="5">
        <f>static_pve_stage!A2494</f>
        <v>601422</v>
      </c>
      <c r="B2494" s="5">
        <f>static_pve_stage!B2494</f>
        <v>601423</v>
      </c>
      <c r="C2494" s="5" t="str">
        <f>static_pve_stage!C2494</f>
        <v>当前波数 352/∞</v>
      </c>
      <c r="E2494" s="5">
        <f t="shared" si="213"/>
        <v>15002</v>
      </c>
      <c r="F2494" s="5">
        <v>0</v>
      </c>
      <c r="G2494" s="5">
        <f t="shared" si="214"/>
        <v>16004</v>
      </c>
      <c r="H2494" s="5">
        <f t="shared" si="217"/>
        <v>167</v>
      </c>
      <c r="I2494" s="5">
        <v>14001</v>
      </c>
      <c r="J2494">
        <f t="shared" si="215"/>
        <v>210500</v>
      </c>
      <c r="L2494" s="1" t="str">
        <f t="shared" si="216"/>
        <v>[{"bid":16004,"type":6,"num":167},{"bid":14001,"type":4,"num":210500}]</v>
      </c>
    </row>
    <row r="2495" spans="1:12" s="5" customFormat="1" x14ac:dyDescent="0.2">
      <c r="A2495" s="5">
        <f>static_pve_stage!A2495</f>
        <v>601423</v>
      </c>
      <c r="B2495" s="5">
        <f>static_pve_stage!B2495</f>
        <v>601424</v>
      </c>
      <c r="C2495" s="5" t="str">
        <f>static_pve_stage!C2495</f>
        <v>当前波数 353/∞</v>
      </c>
      <c r="E2495" s="5">
        <f t="shared" si="213"/>
        <v>15002</v>
      </c>
      <c r="F2495" s="5">
        <v>0</v>
      </c>
      <c r="G2495" s="5">
        <f t="shared" si="214"/>
        <v>16004</v>
      </c>
      <c r="H2495" s="5">
        <f t="shared" si="217"/>
        <v>167</v>
      </c>
      <c r="I2495" s="5">
        <v>14001</v>
      </c>
      <c r="J2495">
        <f t="shared" si="215"/>
        <v>211000</v>
      </c>
      <c r="L2495" s="1" t="str">
        <f t="shared" si="216"/>
        <v>[{"bid":16004,"type":6,"num":167},{"bid":14001,"type":4,"num":211000}]</v>
      </c>
    </row>
    <row r="2496" spans="1:12" s="5" customFormat="1" x14ac:dyDescent="0.2">
      <c r="A2496" s="5">
        <f>static_pve_stage!A2496</f>
        <v>601424</v>
      </c>
      <c r="B2496" s="5">
        <f>static_pve_stage!B2496</f>
        <v>601425</v>
      </c>
      <c r="C2496" s="5" t="str">
        <f>static_pve_stage!C2496</f>
        <v>当前波数 354/∞</v>
      </c>
      <c r="E2496" s="5">
        <f t="shared" si="213"/>
        <v>15002</v>
      </c>
      <c r="F2496" s="5">
        <v>0</v>
      </c>
      <c r="G2496" s="5">
        <f t="shared" si="214"/>
        <v>16004</v>
      </c>
      <c r="H2496" s="5">
        <f t="shared" si="217"/>
        <v>167</v>
      </c>
      <c r="I2496" s="5">
        <v>14001</v>
      </c>
      <c r="J2496">
        <f t="shared" si="215"/>
        <v>211500</v>
      </c>
      <c r="L2496" s="1" t="str">
        <f t="shared" si="216"/>
        <v>[{"bid":16004,"type":6,"num":167},{"bid":14001,"type":4,"num":211500}]</v>
      </c>
    </row>
    <row r="2497" spans="1:12" s="5" customFormat="1" x14ac:dyDescent="0.2">
      <c r="A2497" s="5">
        <f>static_pve_stage!A2497</f>
        <v>601425</v>
      </c>
      <c r="B2497" s="5">
        <f>static_pve_stage!B2497</f>
        <v>601426</v>
      </c>
      <c r="C2497" s="5" t="str">
        <f>static_pve_stage!C2497</f>
        <v>当前波数 355/∞\n下一波BOSS</v>
      </c>
      <c r="E2497" s="5">
        <f t="shared" si="213"/>
        <v>15002</v>
      </c>
      <c r="F2497" s="5">
        <v>0</v>
      </c>
      <c r="G2497" s="5">
        <f t="shared" si="214"/>
        <v>16004</v>
      </c>
      <c r="H2497" s="5">
        <f t="shared" si="217"/>
        <v>167</v>
      </c>
      <c r="I2497" s="5">
        <v>14001</v>
      </c>
      <c r="J2497">
        <f t="shared" si="215"/>
        <v>212000</v>
      </c>
      <c r="L2497" s="1" t="str">
        <f t="shared" si="216"/>
        <v>[{"bid":16004,"type":6,"num":167},{"bid":14001,"type":4,"num":212000}]</v>
      </c>
    </row>
    <row r="2498" spans="1:12" s="5" customFormat="1" x14ac:dyDescent="0.2">
      <c r="A2498" s="5">
        <f>static_pve_stage!A2498</f>
        <v>601426</v>
      </c>
      <c r="B2498" s="5">
        <f>static_pve_stage!B2498</f>
        <v>601427</v>
      </c>
      <c r="C2498" s="5" t="str">
        <f>static_pve_stage!C2498</f>
        <v>BOSS波\n需击杀所有怪物</v>
      </c>
      <c r="E2498" s="5">
        <f t="shared" si="213"/>
        <v>15002</v>
      </c>
      <c r="F2498" s="5">
        <v>0</v>
      </c>
      <c r="G2498" s="5">
        <f t="shared" si="214"/>
        <v>16004</v>
      </c>
      <c r="H2498" s="5">
        <f t="shared" si="217"/>
        <v>169</v>
      </c>
      <c r="I2498" s="5">
        <v>14001</v>
      </c>
      <c r="J2498">
        <f t="shared" si="215"/>
        <v>212500</v>
      </c>
      <c r="L2498" s="1" t="str">
        <f t="shared" si="216"/>
        <v>[{"bid":16004,"type":6,"num":169},{"bid":14001,"type":4,"num":212500}]</v>
      </c>
    </row>
    <row r="2499" spans="1:12" s="5" customFormat="1" x14ac:dyDescent="0.2">
      <c r="A2499" s="5">
        <f>static_pve_stage!A2499</f>
        <v>601427</v>
      </c>
      <c r="B2499" s="5">
        <f>static_pve_stage!B2499</f>
        <v>601428</v>
      </c>
      <c r="C2499" s="5" t="str">
        <f>static_pve_stage!C2499</f>
        <v>当前波数 356/∞</v>
      </c>
      <c r="E2499" s="5">
        <f t="shared" si="213"/>
        <v>15002</v>
      </c>
      <c r="F2499" s="5">
        <v>0</v>
      </c>
      <c r="G2499" s="5">
        <f t="shared" si="214"/>
        <v>16004</v>
      </c>
      <c r="H2499" s="5">
        <f t="shared" si="217"/>
        <v>169</v>
      </c>
      <c r="I2499" s="5">
        <v>14001</v>
      </c>
      <c r="J2499">
        <f t="shared" si="215"/>
        <v>213000</v>
      </c>
      <c r="L2499" s="1" t="str">
        <f t="shared" si="216"/>
        <v>[{"bid":16004,"type":6,"num":169},{"bid":14001,"type":4,"num":213000}]</v>
      </c>
    </row>
    <row r="2500" spans="1:12" s="5" customFormat="1" x14ac:dyDescent="0.2">
      <c r="A2500" s="5">
        <f>static_pve_stage!A2500</f>
        <v>601428</v>
      </c>
      <c r="B2500" s="5">
        <f>static_pve_stage!B2500</f>
        <v>601429</v>
      </c>
      <c r="C2500" s="5" t="str">
        <f>static_pve_stage!C2500</f>
        <v>当前波数 357/∞</v>
      </c>
      <c r="E2500" s="5">
        <f t="shared" si="213"/>
        <v>15002</v>
      </c>
      <c r="F2500" s="5">
        <v>0</v>
      </c>
      <c r="G2500" s="5">
        <f t="shared" si="214"/>
        <v>16004</v>
      </c>
      <c r="H2500" s="5">
        <f t="shared" si="217"/>
        <v>169</v>
      </c>
      <c r="I2500" s="5">
        <v>14001</v>
      </c>
      <c r="J2500">
        <f t="shared" si="215"/>
        <v>213500</v>
      </c>
      <c r="L2500" s="1" t="str">
        <f t="shared" si="216"/>
        <v>[{"bid":16004,"type":6,"num":169},{"bid":14001,"type":4,"num":213500}]</v>
      </c>
    </row>
    <row r="2501" spans="1:12" s="5" customFormat="1" x14ac:dyDescent="0.2">
      <c r="A2501" s="5">
        <f>static_pve_stage!A2501</f>
        <v>601429</v>
      </c>
      <c r="B2501" s="5">
        <f>static_pve_stage!B2501</f>
        <v>601430</v>
      </c>
      <c r="C2501" s="5" t="str">
        <f>static_pve_stage!C2501</f>
        <v>当前波数 358/∞</v>
      </c>
      <c r="E2501" s="5">
        <f t="shared" si="213"/>
        <v>15002</v>
      </c>
      <c r="F2501" s="5">
        <v>0</v>
      </c>
      <c r="G2501" s="5">
        <f t="shared" si="214"/>
        <v>16004</v>
      </c>
      <c r="H2501" s="5">
        <f t="shared" si="217"/>
        <v>169</v>
      </c>
      <c r="I2501" s="5">
        <v>14001</v>
      </c>
      <c r="J2501">
        <f t="shared" si="215"/>
        <v>214000</v>
      </c>
      <c r="L2501" s="1" t="str">
        <f t="shared" si="216"/>
        <v>[{"bid":16004,"type":6,"num":169},{"bid":14001,"type":4,"num":214000}]</v>
      </c>
    </row>
    <row r="2502" spans="1:12" s="5" customFormat="1" x14ac:dyDescent="0.2">
      <c r="A2502" s="5">
        <f>static_pve_stage!A2502</f>
        <v>601430</v>
      </c>
      <c r="B2502" s="5">
        <f>static_pve_stage!B2502</f>
        <v>601431</v>
      </c>
      <c r="C2502" s="5" t="str">
        <f>static_pve_stage!C2502</f>
        <v>当前波数 359/∞</v>
      </c>
      <c r="E2502" s="5">
        <f t="shared" si="213"/>
        <v>15002</v>
      </c>
      <c r="F2502" s="5">
        <v>0</v>
      </c>
      <c r="G2502" s="5">
        <f t="shared" si="214"/>
        <v>16004</v>
      </c>
      <c r="H2502" s="5">
        <f t="shared" si="217"/>
        <v>169</v>
      </c>
      <c r="I2502" s="5">
        <v>14001</v>
      </c>
      <c r="J2502">
        <f t="shared" si="215"/>
        <v>214500</v>
      </c>
      <c r="L2502" s="1" t="str">
        <f t="shared" si="216"/>
        <v>[{"bid":16004,"type":6,"num":169},{"bid":14001,"type":4,"num":214500}]</v>
      </c>
    </row>
    <row r="2503" spans="1:12" s="5" customFormat="1" x14ac:dyDescent="0.2">
      <c r="A2503" s="5">
        <f>static_pve_stage!A2503</f>
        <v>601431</v>
      </c>
      <c r="B2503" s="5">
        <f>static_pve_stage!B2503</f>
        <v>601432</v>
      </c>
      <c r="C2503" s="5" t="str">
        <f>static_pve_stage!C2503</f>
        <v>当前波数 360/∞\n下一波BOSS</v>
      </c>
      <c r="E2503" s="5">
        <f t="shared" si="213"/>
        <v>15002</v>
      </c>
      <c r="F2503" s="5">
        <v>0</v>
      </c>
      <c r="G2503" s="5">
        <f t="shared" si="214"/>
        <v>16004</v>
      </c>
      <c r="H2503" s="5">
        <f t="shared" si="217"/>
        <v>171</v>
      </c>
      <c r="I2503" s="5">
        <v>14001</v>
      </c>
      <c r="J2503">
        <f t="shared" si="215"/>
        <v>215000</v>
      </c>
      <c r="L2503" s="1" t="str">
        <f t="shared" si="216"/>
        <v>[{"bid":16004,"type":6,"num":171},{"bid":14001,"type":4,"num":215000}]</v>
      </c>
    </row>
    <row r="2504" spans="1:12" s="5" customFormat="1" x14ac:dyDescent="0.2">
      <c r="A2504" s="5">
        <f>static_pve_stage!A2504</f>
        <v>601432</v>
      </c>
      <c r="B2504" s="5">
        <f>static_pve_stage!B2504</f>
        <v>601433</v>
      </c>
      <c r="C2504" s="5" t="str">
        <f>static_pve_stage!C2504</f>
        <v>BOSS波\n需击杀所有怪物</v>
      </c>
      <c r="E2504" s="5">
        <f t="shared" si="213"/>
        <v>15002</v>
      </c>
      <c r="F2504" s="5">
        <v>0</v>
      </c>
      <c r="G2504" s="5">
        <f t="shared" si="214"/>
        <v>16004</v>
      </c>
      <c r="H2504" s="5">
        <f t="shared" si="217"/>
        <v>171</v>
      </c>
      <c r="I2504" s="5">
        <v>14001</v>
      </c>
      <c r="J2504">
        <f t="shared" si="215"/>
        <v>215500</v>
      </c>
      <c r="L2504" s="1" t="str">
        <f t="shared" si="216"/>
        <v>[{"bid":16004,"type":6,"num":171},{"bid":14001,"type":4,"num":215500}]</v>
      </c>
    </row>
    <row r="2505" spans="1:12" s="5" customFormat="1" x14ac:dyDescent="0.2">
      <c r="A2505" s="5">
        <f>static_pve_stage!A2505</f>
        <v>601433</v>
      </c>
      <c r="B2505" s="5">
        <f>static_pve_stage!B2505</f>
        <v>601434</v>
      </c>
      <c r="C2505" s="5" t="str">
        <f>static_pve_stage!C2505</f>
        <v>当前波数 361/∞</v>
      </c>
      <c r="E2505" s="5">
        <f t="shared" si="213"/>
        <v>15002</v>
      </c>
      <c r="F2505" s="5">
        <v>0</v>
      </c>
      <c r="G2505" s="5">
        <f t="shared" si="214"/>
        <v>16004</v>
      </c>
      <c r="H2505" s="5">
        <f t="shared" si="217"/>
        <v>171</v>
      </c>
      <c r="I2505" s="5">
        <v>14001</v>
      </c>
      <c r="J2505">
        <f t="shared" si="215"/>
        <v>216000</v>
      </c>
      <c r="L2505" s="1" t="str">
        <f t="shared" si="216"/>
        <v>[{"bid":16004,"type":6,"num":171},{"bid":14001,"type":4,"num":216000}]</v>
      </c>
    </row>
    <row r="2506" spans="1:12" s="5" customFormat="1" x14ac:dyDescent="0.2">
      <c r="A2506" s="5">
        <f>static_pve_stage!A2506</f>
        <v>601434</v>
      </c>
      <c r="B2506" s="5">
        <f>static_pve_stage!B2506</f>
        <v>601435</v>
      </c>
      <c r="C2506" s="5" t="str">
        <f>static_pve_stage!C2506</f>
        <v>当前波数 362/∞</v>
      </c>
      <c r="E2506" s="5">
        <f t="shared" si="213"/>
        <v>15002</v>
      </c>
      <c r="F2506" s="5">
        <v>0</v>
      </c>
      <c r="G2506" s="5">
        <f t="shared" si="214"/>
        <v>16004</v>
      </c>
      <c r="H2506" s="5">
        <f t="shared" si="217"/>
        <v>171</v>
      </c>
      <c r="I2506" s="5">
        <v>14001</v>
      </c>
      <c r="J2506">
        <f t="shared" si="215"/>
        <v>216500</v>
      </c>
      <c r="L2506" s="1" t="str">
        <f t="shared" si="216"/>
        <v>[{"bid":16004,"type":6,"num":171},{"bid":14001,"type":4,"num":216500}]</v>
      </c>
    </row>
    <row r="2507" spans="1:12" s="5" customFormat="1" x14ac:dyDescent="0.2">
      <c r="A2507" s="5">
        <f>static_pve_stage!A2507</f>
        <v>601435</v>
      </c>
      <c r="B2507" s="5">
        <f>static_pve_stage!B2507</f>
        <v>601436</v>
      </c>
      <c r="C2507" s="5" t="str">
        <f>static_pve_stage!C2507</f>
        <v>当前波数 363/∞</v>
      </c>
      <c r="E2507" s="5">
        <f t="shared" si="213"/>
        <v>15002</v>
      </c>
      <c r="F2507" s="5">
        <v>0</v>
      </c>
      <c r="G2507" s="5">
        <f t="shared" si="214"/>
        <v>16004</v>
      </c>
      <c r="H2507" s="5">
        <f t="shared" si="217"/>
        <v>171</v>
      </c>
      <c r="I2507" s="5">
        <v>14001</v>
      </c>
      <c r="J2507">
        <f t="shared" si="215"/>
        <v>217000</v>
      </c>
      <c r="L2507" s="1" t="str">
        <f t="shared" si="216"/>
        <v>[{"bid":16004,"type":6,"num":171},{"bid":14001,"type":4,"num":217000}]</v>
      </c>
    </row>
    <row r="2508" spans="1:12" s="5" customFormat="1" x14ac:dyDescent="0.2">
      <c r="A2508" s="5">
        <f>static_pve_stage!A2508</f>
        <v>601436</v>
      </c>
      <c r="B2508" s="5">
        <f>static_pve_stage!B2508</f>
        <v>601437</v>
      </c>
      <c r="C2508" s="5" t="str">
        <f>static_pve_stage!C2508</f>
        <v>当前波数 364/∞</v>
      </c>
      <c r="E2508" s="5">
        <f t="shared" si="213"/>
        <v>15002</v>
      </c>
      <c r="F2508" s="5">
        <v>0</v>
      </c>
      <c r="G2508" s="5">
        <f t="shared" si="214"/>
        <v>16004</v>
      </c>
      <c r="H2508" s="5">
        <f t="shared" si="217"/>
        <v>173</v>
      </c>
      <c r="I2508" s="5">
        <v>14001</v>
      </c>
      <c r="J2508">
        <f t="shared" si="215"/>
        <v>217500</v>
      </c>
      <c r="L2508" s="1" t="str">
        <f t="shared" si="216"/>
        <v>[{"bid":16004,"type":6,"num":173},{"bid":14001,"type":4,"num":217500}]</v>
      </c>
    </row>
    <row r="2509" spans="1:12" s="5" customFormat="1" x14ac:dyDescent="0.2">
      <c r="A2509" s="5">
        <f>static_pve_stage!A2509</f>
        <v>601437</v>
      </c>
      <c r="B2509" s="5">
        <f>static_pve_stage!B2509</f>
        <v>601438</v>
      </c>
      <c r="C2509" s="5" t="str">
        <f>static_pve_stage!C2509</f>
        <v>当前波数 365/∞\n下一波BOSS</v>
      </c>
      <c r="E2509" s="5">
        <f t="shared" si="213"/>
        <v>15002</v>
      </c>
      <c r="F2509" s="5">
        <v>0</v>
      </c>
      <c r="G2509" s="5">
        <f t="shared" si="214"/>
        <v>16004</v>
      </c>
      <c r="H2509" s="5">
        <f t="shared" si="217"/>
        <v>173</v>
      </c>
      <c r="I2509" s="5">
        <v>14001</v>
      </c>
      <c r="J2509">
        <f t="shared" si="215"/>
        <v>218000</v>
      </c>
      <c r="L2509" s="1" t="str">
        <f t="shared" si="216"/>
        <v>[{"bid":16004,"type":6,"num":173},{"bid":14001,"type":4,"num":218000}]</v>
      </c>
    </row>
    <row r="2510" spans="1:12" s="5" customFormat="1" x14ac:dyDescent="0.2">
      <c r="A2510" s="5">
        <f>static_pve_stage!A2510</f>
        <v>601438</v>
      </c>
      <c r="B2510" s="5">
        <f>static_pve_stage!B2510</f>
        <v>601439</v>
      </c>
      <c r="C2510" s="5" t="str">
        <f>static_pve_stage!C2510</f>
        <v>BOSS波\n需击杀所有怪物</v>
      </c>
      <c r="E2510" s="5">
        <f t="shared" si="213"/>
        <v>15002</v>
      </c>
      <c r="F2510" s="5">
        <v>0</v>
      </c>
      <c r="G2510" s="5">
        <f t="shared" si="214"/>
        <v>16004</v>
      </c>
      <c r="H2510" s="5">
        <f t="shared" si="217"/>
        <v>173</v>
      </c>
      <c r="I2510" s="5">
        <v>14001</v>
      </c>
      <c r="J2510">
        <f t="shared" si="215"/>
        <v>218500</v>
      </c>
      <c r="L2510" s="1" t="str">
        <f t="shared" si="216"/>
        <v>[{"bid":16004,"type":6,"num":173},{"bid":14001,"type":4,"num":218500}]</v>
      </c>
    </row>
    <row r="2511" spans="1:12" s="5" customFormat="1" x14ac:dyDescent="0.2">
      <c r="A2511" s="5">
        <f>static_pve_stage!A2511</f>
        <v>601439</v>
      </c>
      <c r="B2511" s="5">
        <f>static_pve_stage!B2511</f>
        <v>601440</v>
      </c>
      <c r="C2511" s="5" t="str">
        <f>static_pve_stage!C2511</f>
        <v>当前波数 366/∞</v>
      </c>
      <c r="E2511" s="5">
        <f t="shared" si="213"/>
        <v>15002</v>
      </c>
      <c r="F2511" s="5">
        <v>0</v>
      </c>
      <c r="G2511" s="5">
        <f t="shared" si="214"/>
        <v>16004</v>
      </c>
      <c r="H2511" s="5">
        <f t="shared" si="217"/>
        <v>173</v>
      </c>
      <c r="I2511" s="5">
        <v>14001</v>
      </c>
      <c r="J2511">
        <f t="shared" si="215"/>
        <v>219000</v>
      </c>
      <c r="L2511" s="1" t="str">
        <f t="shared" si="216"/>
        <v>[{"bid":16004,"type":6,"num":173},{"bid":14001,"type":4,"num":219000}]</v>
      </c>
    </row>
    <row r="2512" spans="1:12" s="5" customFormat="1" x14ac:dyDescent="0.2">
      <c r="A2512" s="5">
        <f>static_pve_stage!A2512</f>
        <v>601440</v>
      </c>
      <c r="B2512" s="5">
        <f>static_pve_stage!B2512</f>
        <v>601441</v>
      </c>
      <c r="C2512" s="5" t="str">
        <f>static_pve_stage!C2512</f>
        <v>当前波数 367/∞</v>
      </c>
      <c r="E2512" s="5">
        <f t="shared" si="213"/>
        <v>15002</v>
      </c>
      <c r="F2512" s="5">
        <v>0</v>
      </c>
      <c r="G2512" s="5">
        <f t="shared" si="214"/>
        <v>16004</v>
      </c>
      <c r="H2512" s="5">
        <f t="shared" si="217"/>
        <v>173</v>
      </c>
      <c r="I2512" s="5">
        <v>14001</v>
      </c>
      <c r="J2512">
        <f t="shared" si="215"/>
        <v>219500</v>
      </c>
      <c r="L2512" s="1" t="str">
        <f t="shared" si="216"/>
        <v>[{"bid":16004,"type":6,"num":173},{"bid":14001,"type":4,"num":219500}]</v>
      </c>
    </row>
    <row r="2513" spans="1:12" s="5" customFormat="1" x14ac:dyDescent="0.2">
      <c r="A2513" s="5">
        <f>static_pve_stage!A2513</f>
        <v>601441</v>
      </c>
      <c r="B2513" s="5">
        <f>static_pve_stage!B2513</f>
        <v>601442</v>
      </c>
      <c r="C2513" s="5" t="str">
        <f>static_pve_stage!C2513</f>
        <v>当前波数 368/∞</v>
      </c>
      <c r="E2513" s="5">
        <f t="shared" si="213"/>
        <v>15002</v>
      </c>
      <c r="F2513" s="5">
        <v>0</v>
      </c>
      <c r="G2513" s="5">
        <f t="shared" si="214"/>
        <v>16004</v>
      </c>
      <c r="H2513" s="5">
        <f t="shared" si="217"/>
        <v>175</v>
      </c>
      <c r="I2513" s="5">
        <v>14001</v>
      </c>
      <c r="J2513">
        <f t="shared" si="215"/>
        <v>220000</v>
      </c>
      <c r="L2513" s="1" t="str">
        <f t="shared" si="216"/>
        <v>[{"bid":16004,"type":6,"num":175},{"bid":14001,"type":4,"num":220000}]</v>
      </c>
    </row>
    <row r="2514" spans="1:12" s="5" customFormat="1" x14ac:dyDescent="0.2">
      <c r="A2514" s="5">
        <f>static_pve_stage!A2514</f>
        <v>601442</v>
      </c>
      <c r="B2514" s="5">
        <f>static_pve_stage!B2514</f>
        <v>601443</v>
      </c>
      <c r="C2514" s="5" t="str">
        <f>static_pve_stage!C2514</f>
        <v>当前波数 369/∞</v>
      </c>
      <c r="E2514" s="5">
        <f t="shared" si="213"/>
        <v>15002</v>
      </c>
      <c r="F2514" s="5">
        <v>0</v>
      </c>
      <c r="G2514" s="5">
        <f t="shared" si="214"/>
        <v>16004</v>
      </c>
      <c r="H2514" s="5">
        <f t="shared" si="217"/>
        <v>175</v>
      </c>
      <c r="I2514" s="5">
        <v>14001</v>
      </c>
      <c r="J2514">
        <f t="shared" si="215"/>
        <v>220500</v>
      </c>
      <c r="L2514" s="1" t="str">
        <f t="shared" si="216"/>
        <v>[{"bid":16004,"type":6,"num":175},{"bid":14001,"type":4,"num":220500}]</v>
      </c>
    </row>
    <row r="2515" spans="1:12" s="5" customFormat="1" x14ac:dyDescent="0.2">
      <c r="A2515" s="5">
        <f>static_pve_stage!A2515</f>
        <v>601443</v>
      </c>
      <c r="B2515" s="5">
        <f>static_pve_stage!B2515</f>
        <v>601444</v>
      </c>
      <c r="C2515" s="5" t="str">
        <f>static_pve_stage!C2515</f>
        <v>当前波数 370/∞\n下一波BOSS</v>
      </c>
      <c r="E2515" s="5">
        <f t="shared" si="213"/>
        <v>15002</v>
      </c>
      <c r="F2515" s="5">
        <v>0</v>
      </c>
      <c r="G2515" s="5">
        <f t="shared" si="214"/>
        <v>16004</v>
      </c>
      <c r="H2515" s="5">
        <f t="shared" si="217"/>
        <v>175</v>
      </c>
      <c r="I2515" s="5">
        <v>14001</v>
      </c>
      <c r="J2515">
        <f t="shared" si="215"/>
        <v>221000</v>
      </c>
      <c r="L2515" s="1" t="str">
        <f t="shared" si="216"/>
        <v>[{"bid":16004,"type":6,"num":175},{"bid":14001,"type":4,"num":221000}]</v>
      </c>
    </row>
    <row r="2516" spans="1:12" s="5" customFormat="1" x14ac:dyDescent="0.2">
      <c r="A2516" s="5">
        <f>static_pve_stage!A2516</f>
        <v>601444</v>
      </c>
      <c r="B2516" s="5">
        <f>static_pve_stage!B2516</f>
        <v>601445</v>
      </c>
      <c r="C2516" s="5" t="str">
        <f>static_pve_stage!C2516</f>
        <v>BOSS波\n需击杀所有怪物</v>
      </c>
      <c r="E2516" s="5">
        <f t="shared" si="213"/>
        <v>15002</v>
      </c>
      <c r="F2516" s="5">
        <v>0</v>
      </c>
      <c r="G2516" s="5">
        <f t="shared" si="214"/>
        <v>16004</v>
      </c>
      <c r="H2516" s="5">
        <f t="shared" si="217"/>
        <v>175</v>
      </c>
      <c r="I2516" s="5">
        <v>14001</v>
      </c>
      <c r="J2516">
        <f t="shared" si="215"/>
        <v>221500</v>
      </c>
      <c r="L2516" s="1" t="str">
        <f t="shared" si="216"/>
        <v>[{"bid":16004,"type":6,"num":175},{"bid":14001,"type":4,"num":221500}]</v>
      </c>
    </row>
    <row r="2517" spans="1:12" s="5" customFormat="1" x14ac:dyDescent="0.2">
      <c r="A2517" s="5">
        <f>static_pve_stage!A2517</f>
        <v>601445</v>
      </c>
      <c r="B2517" s="5">
        <f>static_pve_stage!B2517</f>
        <v>601446</v>
      </c>
      <c r="C2517" s="5" t="str">
        <f>static_pve_stage!C2517</f>
        <v>当前波数 371/∞</v>
      </c>
      <c r="E2517" s="5">
        <f t="shared" si="213"/>
        <v>15002</v>
      </c>
      <c r="F2517" s="5">
        <v>0</v>
      </c>
      <c r="G2517" s="5">
        <f t="shared" si="214"/>
        <v>16004</v>
      </c>
      <c r="H2517" s="5">
        <f t="shared" si="217"/>
        <v>175</v>
      </c>
      <c r="I2517" s="5">
        <v>14001</v>
      </c>
      <c r="J2517">
        <f t="shared" si="215"/>
        <v>222000</v>
      </c>
      <c r="L2517" s="1" t="str">
        <f t="shared" si="216"/>
        <v>[{"bid":16004,"type":6,"num":175},{"bid":14001,"type":4,"num":222000}]</v>
      </c>
    </row>
    <row r="2518" spans="1:12" s="5" customFormat="1" x14ac:dyDescent="0.2">
      <c r="A2518" s="5">
        <f>static_pve_stage!A2518</f>
        <v>601446</v>
      </c>
      <c r="B2518" s="5">
        <f>static_pve_stage!B2518</f>
        <v>601447</v>
      </c>
      <c r="C2518" s="5" t="str">
        <f>static_pve_stage!C2518</f>
        <v>当前波数 372/∞</v>
      </c>
      <c r="E2518" s="5">
        <f t="shared" si="213"/>
        <v>15002</v>
      </c>
      <c r="F2518" s="5">
        <v>0</v>
      </c>
      <c r="G2518" s="5">
        <f t="shared" si="214"/>
        <v>16004</v>
      </c>
      <c r="H2518" s="5">
        <f t="shared" si="217"/>
        <v>177</v>
      </c>
      <c r="I2518" s="5">
        <v>14001</v>
      </c>
      <c r="J2518">
        <f t="shared" si="215"/>
        <v>222500</v>
      </c>
      <c r="L2518" s="1" t="str">
        <f t="shared" si="216"/>
        <v>[{"bid":16004,"type":6,"num":177},{"bid":14001,"type":4,"num":222500}]</v>
      </c>
    </row>
    <row r="2519" spans="1:12" s="5" customFormat="1" x14ac:dyDescent="0.2">
      <c r="A2519" s="5">
        <f>static_pve_stage!A2519</f>
        <v>601447</v>
      </c>
      <c r="B2519" s="5">
        <f>static_pve_stage!B2519</f>
        <v>601448</v>
      </c>
      <c r="C2519" s="5" t="str">
        <f>static_pve_stage!C2519</f>
        <v>当前波数 373/∞</v>
      </c>
      <c r="E2519" s="5">
        <f t="shared" si="213"/>
        <v>15002</v>
      </c>
      <c r="F2519" s="5">
        <v>0</v>
      </c>
      <c r="G2519" s="5">
        <f t="shared" si="214"/>
        <v>16004</v>
      </c>
      <c r="H2519" s="5">
        <f t="shared" si="217"/>
        <v>177</v>
      </c>
      <c r="I2519" s="5">
        <v>14001</v>
      </c>
      <c r="J2519">
        <f t="shared" si="215"/>
        <v>223000</v>
      </c>
      <c r="L2519" s="1" t="str">
        <f t="shared" si="216"/>
        <v>[{"bid":16004,"type":6,"num":177},{"bid":14001,"type":4,"num":223000}]</v>
      </c>
    </row>
    <row r="2520" spans="1:12" s="5" customFormat="1" x14ac:dyDescent="0.2">
      <c r="A2520" s="5">
        <f>static_pve_stage!A2520</f>
        <v>601448</v>
      </c>
      <c r="B2520" s="5">
        <f>static_pve_stage!B2520</f>
        <v>601449</v>
      </c>
      <c r="C2520" s="5" t="str">
        <f>static_pve_stage!C2520</f>
        <v>当前波数 374/∞</v>
      </c>
      <c r="E2520" s="5">
        <f t="shared" si="213"/>
        <v>15002</v>
      </c>
      <c r="F2520" s="5">
        <v>0</v>
      </c>
      <c r="G2520" s="5">
        <f t="shared" si="214"/>
        <v>16004</v>
      </c>
      <c r="H2520" s="5">
        <f t="shared" si="217"/>
        <v>177</v>
      </c>
      <c r="I2520" s="5">
        <v>14001</v>
      </c>
      <c r="J2520">
        <f t="shared" si="215"/>
        <v>223500</v>
      </c>
      <c r="L2520" s="1" t="str">
        <f t="shared" si="216"/>
        <v>[{"bid":16004,"type":6,"num":177},{"bid":14001,"type":4,"num":223500}]</v>
      </c>
    </row>
    <row r="2521" spans="1:12" s="5" customFormat="1" x14ac:dyDescent="0.2">
      <c r="A2521" s="5">
        <f>static_pve_stage!A2521</f>
        <v>601449</v>
      </c>
      <c r="B2521" s="5">
        <f>static_pve_stage!B2521</f>
        <v>601450</v>
      </c>
      <c r="C2521" s="5" t="str">
        <f>static_pve_stage!C2521</f>
        <v>当前波数 375/∞\n下一波BOSS</v>
      </c>
      <c r="E2521" s="5">
        <f t="shared" si="213"/>
        <v>15002</v>
      </c>
      <c r="F2521" s="5">
        <v>0</v>
      </c>
      <c r="G2521" s="5">
        <f t="shared" si="214"/>
        <v>16004</v>
      </c>
      <c r="H2521" s="5">
        <f t="shared" si="217"/>
        <v>177</v>
      </c>
      <c r="I2521" s="5">
        <v>14001</v>
      </c>
      <c r="J2521">
        <f t="shared" si="215"/>
        <v>224000</v>
      </c>
      <c r="L2521" s="1" t="str">
        <f t="shared" si="216"/>
        <v>[{"bid":16004,"type":6,"num":177},{"bid":14001,"type":4,"num":224000}]</v>
      </c>
    </row>
    <row r="2522" spans="1:12" s="5" customFormat="1" x14ac:dyDescent="0.2">
      <c r="A2522" s="5">
        <f>static_pve_stage!A2522</f>
        <v>601450</v>
      </c>
      <c r="B2522" s="5">
        <f>static_pve_stage!B2522</f>
        <v>601451</v>
      </c>
      <c r="C2522" s="5" t="str">
        <f>static_pve_stage!C2522</f>
        <v>BOSS波\n需击杀所有怪物</v>
      </c>
      <c r="E2522" s="5">
        <f t="shared" si="213"/>
        <v>15002</v>
      </c>
      <c r="F2522" s="5">
        <v>0</v>
      </c>
      <c r="G2522" s="5">
        <f t="shared" si="214"/>
        <v>16004</v>
      </c>
      <c r="H2522" s="5">
        <f t="shared" si="217"/>
        <v>177</v>
      </c>
      <c r="I2522" s="5">
        <v>14001</v>
      </c>
      <c r="J2522">
        <f t="shared" si="215"/>
        <v>224500</v>
      </c>
      <c r="L2522" s="1" t="str">
        <f t="shared" si="216"/>
        <v>[{"bid":16004,"type":6,"num":177},{"bid":14001,"type":4,"num":224500}]</v>
      </c>
    </row>
    <row r="2523" spans="1:12" s="5" customFormat="1" x14ac:dyDescent="0.2">
      <c r="A2523" s="5">
        <f>static_pve_stage!A2523</f>
        <v>601451</v>
      </c>
      <c r="B2523" s="5">
        <f>static_pve_stage!B2523</f>
        <v>601452</v>
      </c>
      <c r="C2523" s="5" t="str">
        <f>static_pve_stage!C2523</f>
        <v>当前波数 376/∞</v>
      </c>
      <c r="E2523" s="5">
        <f t="shared" ref="E2523:E2586" si="218">E2522</f>
        <v>15002</v>
      </c>
      <c r="F2523" s="5">
        <v>0</v>
      </c>
      <c r="G2523" s="5">
        <f t="shared" ref="G2523:G2586" si="219">G2522</f>
        <v>16004</v>
      </c>
      <c r="H2523" s="5">
        <f t="shared" si="217"/>
        <v>179</v>
      </c>
      <c r="I2523" s="5">
        <v>14001</v>
      </c>
      <c r="J2523">
        <f t="shared" ref="J2523:J2586" si="220">J2522+500</f>
        <v>225000</v>
      </c>
      <c r="L2523" s="1" t="str">
        <f t="shared" si="216"/>
        <v>[{"bid":16004,"type":6,"num":179},{"bid":14001,"type":4,"num":225000}]</v>
      </c>
    </row>
    <row r="2524" spans="1:12" s="5" customFormat="1" x14ac:dyDescent="0.2">
      <c r="A2524" s="5">
        <f>static_pve_stage!A2524</f>
        <v>601452</v>
      </c>
      <c r="B2524" s="5">
        <f>static_pve_stage!B2524</f>
        <v>601453</v>
      </c>
      <c r="C2524" s="5" t="str">
        <f>static_pve_stage!C2524</f>
        <v>当前波数 377/∞</v>
      </c>
      <c r="E2524" s="5">
        <f t="shared" si="218"/>
        <v>15002</v>
      </c>
      <c r="F2524" s="5">
        <v>0</v>
      </c>
      <c r="G2524" s="5">
        <f t="shared" si="219"/>
        <v>16004</v>
      </c>
      <c r="H2524" s="5">
        <f t="shared" si="217"/>
        <v>179</v>
      </c>
      <c r="I2524" s="5">
        <v>14001</v>
      </c>
      <c r="J2524">
        <f t="shared" si="220"/>
        <v>225500</v>
      </c>
      <c r="L2524" s="1" t="str">
        <f t="shared" si="216"/>
        <v>[{"bid":16004,"type":6,"num":179},{"bid":14001,"type":4,"num":225500}]</v>
      </c>
    </row>
    <row r="2525" spans="1:12" s="5" customFormat="1" x14ac:dyDescent="0.2">
      <c r="A2525" s="5">
        <f>static_pve_stage!A2525</f>
        <v>601453</v>
      </c>
      <c r="B2525" s="5">
        <f>static_pve_stage!B2525</f>
        <v>601454</v>
      </c>
      <c r="C2525" s="5" t="str">
        <f>static_pve_stage!C2525</f>
        <v>当前波数 378/∞</v>
      </c>
      <c r="E2525" s="5">
        <f t="shared" si="218"/>
        <v>15002</v>
      </c>
      <c r="F2525" s="5">
        <v>0</v>
      </c>
      <c r="G2525" s="5">
        <f t="shared" si="219"/>
        <v>16004</v>
      </c>
      <c r="H2525" s="5">
        <f t="shared" si="217"/>
        <v>179</v>
      </c>
      <c r="I2525" s="5">
        <v>14001</v>
      </c>
      <c r="J2525">
        <f t="shared" si="220"/>
        <v>226000</v>
      </c>
      <c r="L2525" s="1" t="str">
        <f t="shared" ref="L2525:L2588" si="221">"["&amp;IF(F2525=0,"","{""bid"":"&amp;E2525&amp;",""type"":5,""num"":"&amp;F2525&amp;"},")&amp;IF(H2525=0,"","{""bid"":"&amp;G2525&amp;",""type"":6,""num"":"&amp;H2525&amp;"},")&amp;IF(J2525=0,"","{""bid"":"&amp;I2525&amp;",""type"":4,""num"":"&amp;J2525&amp;"}")&amp;"]"</f>
        <v>[{"bid":16004,"type":6,"num":179},{"bid":14001,"type":4,"num":226000}]</v>
      </c>
    </row>
    <row r="2526" spans="1:12" s="5" customFormat="1" x14ac:dyDescent="0.2">
      <c r="A2526" s="5">
        <f>static_pve_stage!A2526</f>
        <v>601454</v>
      </c>
      <c r="B2526" s="5">
        <f>static_pve_stage!B2526</f>
        <v>601455</v>
      </c>
      <c r="C2526" s="5" t="str">
        <f>static_pve_stage!C2526</f>
        <v>当前波数 379/∞</v>
      </c>
      <c r="E2526" s="5">
        <f t="shared" si="218"/>
        <v>15002</v>
      </c>
      <c r="F2526" s="5">
        <v>0</v>
      </c>
      <c r="G2526" s="5">
        <f t="shared" si="219"/>
        <v>16004</v>
      </c>
      <c r="H2526" s="5">
        <f t="shared" si="217"/>
        <v>179</v>
      </c>
      <c r="I2526" s="5">
        <v>14001</v>
      </c>
      <c r="J2526">
        <f t="shared" si="220"/>
        <v>226500</v>
      </c>
      <c r="L2526" s="1" t="str">
        <f t="shared" si="221"/>
        <v>[{"bid":16004,"type":6,"num":179},{"bid":14001,"type":4,"num":226500}]</v>
      </c>
    </row>
    <row r="2527" spans="1:12" s="5" customFormat="1" x14ac:dyDescent="0.2">
      <c r="A2527" s="5">
        <f>static_pve_stage!A2527</f>
        <v>601455</v>
      </c>
      <c r="B2527" s="5">
        <f>static_pve_stage!B2527</f>
        <v>601456</v>
      </c>
      <c r="C2527" s="5" t="str">
        <f>static_pve_stage!C2527</f>
        <v>当前波数 380/∞\n下一波BOSS</v>
      </c>
      <c r="E2527" s="5">
        <f t="shared" si="218"/>
        <v>15002</v>
      </c>
      <c r="F2527" s="5">
        <v>0</v>
      </c>
      <c r="G2527" s="5">
        <f t="shared" si="219"/>
        <v>16004</v>
      </c>
      <c r="H2527" s="5">
        <f t="shared" si="217"/>
        <v>179</v>
      </c>
      <c r="I2527" s="5">
        <v>14001</v>
      </c>
      <c r="J2527">
        <f t="shared" si="220"/>
        <v>227000</v>
      </c>
      <c r="L2527" s="1" t="str">
        <f t="shared" si="221"/>
        <v>[{"bid":16004,"type":6,"num":179},{"bid":14001,"type":4,"num":227000}]</v>
      </c>
    </row>
    <row r="2528" spans="1:12" s="5" customFormat="1" x14ac:dyDescent="0.2">
      <c r="A2528" s="5">
        <f>static_pve_stage!A2528</f>
        <v>601456</v>
      </c>
      <c r="B2528" s="5">
        <f>static_pve_stage!B2528</f>
        <v>601457</v>
      </c>
      <c r="C2528" s="5" t="str">
        <f>static_pve_stage!C2528</f>
        <v>BOSS波\n需击杀所有怪物</v>
      </c>
      <c r="E2528" s="5">
        <f t="shared" si="218"/>
        <v>15002</v>
      </c>
      <c r="F2528" s="5">
        <v>0</v>
      </c>
      <c r="G2528" s="5">
        <f t="shared" si="219"/>
        <v>16004</v>
      </c>
      <c r="H2528" s="5">
        <f t="shared" si="217"/>
        <v>181</v>
      </c>
      <c r="I2528" s="5">
        <v>14001</v>
      </c>
      <c r="J2528">
        <f t="shared" si="220"/>
        <v>227500</v>
      </c>
      <c r="L2528" s="1" t="str">
        <f t="shared" si="221"/>
        <v>[{"bid":16004,"type":6,"num":181},{"bid":14001,"type":4,"num":227500}]</v>
      </c>
    </row>
    <row r="2529" spans="1:12" s="5" customFormat="1" x14ac:dyDescent="0.2">
      <c r="A2529" s="5">
        <f>static_pve_stage!A2529</f>
        <v>601457</v>
      </c>
      <c r="B2529" s="5">
        <f>static_pve_stage!B2529</f>
        <v>601458</v>
      </c>
      <c r="C2529" s="5" t="str">
        <f>static_pve_stage!C2529</f>
        <v>当前波数 381/∞</v>
      </c>
      <c r="E2529" s="5">
        <f t="shared" si="218"/>
        <v>15002</v>
      </c>
      <c r="F2529" s="5">
        <v>0</v>
      </c>
      <c r="G2529" s="5">
        <f t="shared" si="219"/>
        <v>16004</v>
      </c>
      <c r="H2529" s="5">
        <f t="shared" si="217"/>
        <v>181</v>
      </c>
      <c r="I2529" s="5">
        <v>14001</v>
      </c>
      <c r="J2529">
        <f t="shared" si="220"/>
        <v>228000</v>
      </c>
      <c r="L2529" s="1" t="str">
        <f t="shared" si="221"/>
        <v>[{"bid":16004,"type":6,"num":181},{"bid":14001,"type":4,"num":228000}]</v>
      </c>
    </row>
    <row r="2530" spans="1:12" s="5" customFormat="1" x14ac:dyDescent="0.2">
      <c r="A2530" s="5">
        <f>static_pve_stage!A2530</f>
        <v>601458</v>
      </c>
      <c r="B2530" s="5">
        <f>static_pve_stage!B2530</f>
        <v>601459</v>
      </c>
      <c r="C2530" s="5" t="str">
        <f>static_pve_stage!C2530</f>
        <v>当前波数 382/∞</v>
      </c>
      <c r="E2530" s="5">
        <f t="shared" si="218"/>
        <v>15002</v>
      </c>
      <c r="F2530" s="5">
        <v>0</v>
      </c>
      <c r="G2530" s="5">
        <f t="shared" si="219"/>
        <v>16004</v>
      </c>
      <c r="H2530" s="5">
        <f t="shared" si="217"/>
        <v>181</v>
      </c>
      <c r="I2530" s="5">
        <v>14001</v>
      </c>
      <c r="J2530">
        <f t="shared" si="220"/>
        <v>228500</v>
      </c>
      <c r="L2530" s="1" t="str">
        <f t="shared" si="221"/>
        <v>[{"bid":16004,"type":6,"num":181},{"bid":14001,"type":4,"num":228500}]</v>
      </c>
    </row>
    <row r="2531" spans="1:12" s="5" customFormat="1" x14ac:dyDescent="0.2">
      <c r="A2531" s="5">
        <f>static_pve_stage!A2531</f>
        <v>601459</v>
      </c>
      <c r="B2531" s="5">
        <f>static_pve_stage!B2531</f>
        <v>601460</v>
      </c>
      <c r="C2531" s="5" t="str">
        <f>static_pve_stage!C2531</f>
        <v>当前波数 383/∞</v>
      </c>
      <c r="E2531" s="5">
        <f t="shared" si="218"/>
        <v>15002</v>
      </c>
      <c r="F2531" s="5">
        <v>0</v>
      </c>
      <c r="G2531" s="5">
        <f t="shared" si="219"/>
        <v>16004</v>
      </c>
      <c r="H2531" s="5">
        <f t="shared" si="217"/>
        <v>181</v>
      </c>
      <c r="I2531" s="5">
        <v>14001</v>
      </c>
      <c r="J2531">
        <f t="shared" si="220"/>
        <v>229000</v>
      </c>
      <c r="L2531" s="1" t="str">
        <f t="shared" si="221"/>
        <v>[{"bid":16004,"type":6,"num":181},{"bid":14001,"type":4,"num":229000}]</v>
      </c>
    </row>
    <row r="2532" spans="1:12" s="5" customFormat="1" x14ac:dyDescent="0.2">
      <c r="A2532" s="5">
        <f>static_pve_stage!A2532</f>
        <v>601460</v>
      </c>
      <c r="B2532" s="5">
        <f>static_pve_stage!B2532</f>
        <v>601461</v>
      </c>
      <c r="C2532" s="5" t="str">
        <f>static_pve_stage!C2532</f>
        <v>当前波数 384/∞</v>
      </c>
      <c r="E2532" s="5">
        <f t="shared" si="218"/>
        <v>15002</v>
      </c>
      <c r="F2532" s="5">
        <v>0</v>
      </c>
      <c r="G2532" s="5">
        <f t="shared" si="219"/>
        <v>16004</v>
      </c>
      <c r="H2532" s="5">
        <f t="shared" ref="H2532:H2595" si="222">H2527+2</f>
        <v>181</v>
      </c>
      <c r="I2532" s="5">
        <v>14001</v>
      </c>
      <c r="J2532">
        <f t="shared" si="220"/>
        <v>229500</v>
      </c>
      <c r="L2532" s="1" t="str">
        <f t="shared" si="221"/>
        <v>[{"bid":16004,"type":6,"num":181},{"bid":14001,"type":4,"num":229500}]</v>
      </c>
    </row>
    <row r="2533" spans="1:12" s="5" customFormat="1" x14ac:dyDescent="0.2">
      <c r="A2533" s="5">
        <f>static_pve_stage!A2533</f>
        <v>601461</v>
      </c>
      <c r="B2533" s="5">
        <f>static_pve_stage!B2533</f>
        <v>601462</v>
      </c>
      <c r="C2533" s="5" t="str">
        <f>static_pve_stage!C2533</f>
        <v>当前波数 385/∞\n下一波BOSS</v>
      </c>
      <c r="E2533" s="5">
        <f t="shared" si="218"/>
        <v>15002</v>
      </c>
      <c r="F2533" s="5">
        <v>0</v>
      </c>
      <c r="G2533" s="5">
        <f t="shared" si="219"/>
        <v>16004</v>
      </c>
      <c r="H2533" s="5">
        <f t="shared" si="222"/>
        <v>183</v>
      </c>
      <c r="I2533" s="5">
        <v>14001</v>
      </c>
      <c r="J2533">
        <f t="shared" si="220"/>
        <v>230000</v>
      </c>
      <c r="L2533" s="1" t="str">
        <f t="shared" si="221"/>
        <v>[{"bid":16004,"type":6,"num":183},{"bid":14001,"type":4,"num":230000}]</v>
      </c>
    </row>
    <row r="2534" spans="1:12" s="5" customFormat="1" x14ac:dyDescent="0.2">
      <c r="A2534" s="5">
        <f>static_pve_stage!A2534</f>
        <v>601462</v>
      </c>
      <c r="B2534" s="5">
        <f>static_pve_stage!B2534</f>
        <v>601463</v>
      </c>
      <c r="C2534" s="5" t="str">
        <f>static_pve_stage!C2534</f>
        <v>BOSS波\n需击杀所有怪物</v>
      </c>
      <c r="E2534" s="5">
        <f t="shared" si="218"/>
        <v>15002</v>
      </c>
      <c r="F2534" s="5">
        <v>0</v>
      </c>
      <c r="G2534" s="5">
        <f t="shared" si="219"/>
        <v>16004</v>
      </c>
      <c r="H2534" s="5">
        <f t="shared" si="222"/>
        <v>183</v>
      </c>
      <c r="I2534" s="5">
        <v>14001</v>
      </c>
      <c r="J2534">
        <f t="shared" si="220"/>
        <v>230500</v>
      </c>
      <c r="L2534" s="1" t="str">
        <f t="shared" si="221"/>
        <v>[{"bid":16004,"type":6,"num":183},{"bid":14001,"type":4,"num":230500}]</v>
      </c>
    </row>
    <row r="2535" spans="1:12" s="5" customFormat="1" x14ac:dyDescent="0.2">
      <c r="A2535" s="5">
        <f>static_pve_stage!A2535</f>
        <v>601463</v>
      </c>
      <c r="B2535" s="5">
        <f>static_pve_stage!B2535</f>
        <v>601464</v>
      </c>
      <c r="C2535" s="5" t="str">
        <f>static_pve_stage!C2535</f>
        <v>当前波数 386/∞</v>
      </c>
      <c r="E2535" s="5">
        <f t="shared" si="218"/>
        <v>15002</v>
      </c>
      <c r="F2535" s="5">
        <v>0</v>
      </c>
      <c r="G2535" s="5">
        <f t="shared" si="219"/>
        <v>16004</v>
      </c>
      <c r="H2535" s="5">
        <f t="shared" si="222"/>
        <v>183</v>
      </c>
      <c r="I2535" s="5">
        <v>14001</v>
      </c>
      <c r="J2535">
        <f t="shared" si="220"/>
        <v>231000</v>
      </c>
      <c r="L2535" s="1" t="str">
        <f t="shared" si="221"/>
        <v>[{"bid":16004,"type":6,"num":183},{"bid":14001,"type":4,"num":231000}]</v>
      </c>
    </row>
    <row r="2536" spans="1:12" s="5" customFormat="1" x14ac:dyDescent="0.2">
      <c r="A2536" s="5">
        <f>static_pve_stage!A2536</f>
        <v>601464</v>
      </c>
      <c r="B2536" s="5">
        <f>static_pve_stage!B2536</f>
        <v>601465</v>
      </c>
      <c r="C2536" s="5" t="str">
        <f>static_pve_stage!C2536</f>
        <v>当前波数 387/∞</v>
      </c>
      <c r="E2536" s="5">
        <f t="shared" si="218"/>
        <v>15002</v>
      </c>
      <c r="F2536" s="5">
        <v>0</v>
      </c>
      <c r="G2536" s="5">
        <f t="shared" si="219"/>
        <v>16004</v>
      </c>
      <c r="H2536" s="5">
        <f t="shared" si="222"/>
        <v>183</v>
      </c>
      <c r="I2536" s="5">
        <v>14001</v>
      </c>
      <c r="J2536">
        <f t="shared" si="220"/>
        <v>231500</v>
      </c>
      <c r="L2536" s="1" t="str">
        <f t="shared" si="221"/>
        <v>[{"bid":16004,"type":6,"num":183},{"bid":14001,"type":4,"num":231500}]</v>
      </c>
    </row>
    <row r="2537" spans="1:12" s="5" customFormat="1" x14ac:dyDescent="0.2">
      <c r="A2537" s="5">
        <f>static_pve_stage!A2537</f>
        <v>601465</v>
      </c>
      <c r="B2537" s="5">
        <f>static_pve_stage!B2537</f>
        <v>601466</v>
      </c>
      <c r="C2537" s="5" t="str">
        <f>static_pve_stage!C2537</f>
        <v>当前波数 388/∞</v>
      </c>
      <c r="E2537" s="5">
        <f t="shared" si="218"/>
        <v>15002</v>
      </c>
      <c r="F2537" s="5">
        <v>0</v>
      </c>
      <c r="G2537" s="5">
        <f t="shared" si="219"/>
        <v>16004</v>
      </c>
      <c r="H2537" s="5">
        <f t="shared" si="222"/>
        <v>183</v>
      </c>
      <c r="I2537" s="5">
        <v>14001</v>
      </c>
      <c r="J2537">
        <f t="shared" si="220"/>
        <v>232000</v>
      </c>
      <c r="L2537" s="1" t="str">
        <f t="shared" si="221"/>
        <v>[{"bid":16004,"type":6,"num":183},{"bid":14001,"type":4,"num":232000}]</v>
      </c>
    </row>
    <row r="2538" spans="1:12" s="5" customFormat="1" x14ac:dyDescent="0.2">
      <c r="A2538" s="5">
        <f>static_pve_stage!A2538</f>
        <v>601466</v>
      </c>
      <c r="B2538" s="5">
        <f>static_pve_stage!B2538</f>
        <v>601467</v>
      </c>
      <c r="C2538" s="5" t="str">
        <f>static_pve_stage!C2538</f>
        <v>当前波数 389/∞</v>
      </c>
      <c r="E2538" s="5">
        <f t="shared" si="218"/>
        <v>15002</v>
      </c>
      <c r="F2538" s="5">
        <v>0</v>
      </c>
      <c r="G2538" s="5">
        <f t="shared" si="219"/>
        <v>16004</v>
      </c>
      <c r="H2538" s="5">
        <f t="shared" si="222"/>
        <v>185</v>
      </c>
      <c r="I2538" s="5">
        <v>14001</v>
      </c>
      <c r="J2538">
        <f t="shared" si="220"/>
        <v>232500</v>
      </c>
      <c r="L2538" s="1" t="str">
        <f t="shared" si="221"/>
        <v>[{"bid":16004,"type":6,"num":185},{"bid":14001,"type":4,"num":232500}]</v>
      </c>
    </row>
    <row r="2539" spans="1:12" s="5" customFormat="1" x14ac:dyDescent="0.2">
      <c r="A2539" s="5">
        <f>static_pve_stage!A2539</f>
        <v>601467</v>
      </c>
      <c r="B2539" s="5">
        <f>static_pve_stage!B2539</f>
        <v>601468</v>
      </c>
      <c r="C2539" s="5" t="str">
        <f>static_pve_stage!C2539</f>
        <v>当前波数 390/∞\n下一波BOSS</v>
      </c>
      <c r="E2539" s="5">
        <f t="shared" si="218"/>
        <v>15002</v>
      </c>
      <c r="F2539" s="5">
        <v>0</v>
      </c>
      <c r="G2539" s="5">
        <f t="shared" si="219"/>
        <v>16004</v>
      </c>
      <c r="H2539" s="5">
        <f t="shared" si="222"/>
        <v>185</v>
      </c>
      <c r="I2539" s="5">
        <v>14001</v>
      </c>
      <c r="J2539">
        <f t="shared" si="220"/>
        <v>233000</v>
      </c>
      <c r="L2539" s="1" t="str">
        <f t="shared" si="221"/>
        <v>[{"bid":16004,"type":6,"num":185},{"bid":14001,"type":4,"num":233000}]</v>
      </c>
    </row>
    <row r="2540" spans="1:12" s="5" customFormat="1" x14ac:dyDescent="0.2">
      <c r="A2540" s="5">
        <f>static_pve_stage!A2540</f>
        <v>601468</v>
      </c>
      <c r="B2540" s="5">
        <f>static_pve_stage!B2540</f>
        <v>601469</v>
      </c>
      <c r="C2540" s="5" t="str">
        <f>static_pve_stage!C2540</f>
        <v>BOSS波\n需击杀所有怪物</v>
      </c>
      <c r="E2540" s="5">
        <f t="shared" si="218"/>
        <v>15002</v>
      </c>
      <c r="F2540" s="5">
        <v>0</v>
      </c>
      <c r="G2540" s="5">
        <f t="shared" si="219"/>
        <v>16004</v>
      </c>
      <c r="H2540" s="5">
        <f t="shared" si="222"/>
        <v>185</v>
      </c>
      <c r="I2540" s="5">
        <v>14001</v>
      </c>
      <c r="J2540">
        <f t="shared" si="220"/>
        <v>233500</v>
      </c>
      <c r="L2540" s="1" t="str">
        <f t="shared" si="221"/>
        <v>[{"bid":16004,"type":6,"num":185},{"bid":14001,"type":4,"num":233500}]</v>
      </c>
    </row>
    <row r="2541" spans="1:12" s="5" customFormat="1" x14ac:dyDescent="0.2">
      <c r="A2541" s="5">
        <f>static_pve_stage!A2541</f>
        <v>601469</v>
      </c>
      <c r="B2541" s="5">
        <f>static_pve_stage!B2541</f>
        <v>601470</v>
      </c>
      <c r="C2541" s="5" t="str">
        <f>static_pve_stage!C2541</f>
        <v>当前波数 391/∞</v>
      </c>
      <c r="E2541" s="5">
        <f t="shared" si="218"/>
        <v>15002</v>
      </c>
      <c r="F2541" s="5">
        <v>0</v>
      </c>
      <c r="G2541" s="5">
        <f t="shared" si="219"/>
        <v>16004</v>
      </c>
      <c r="H2541" s="5">
        <f t="shared" si="222"/>
        <v>185</v>
      </c>
      <c r="I2541" s="5">
        <v>14001</v>
      </c>
      <c r="J2541">
        <f t="shared" si="220"/>
        <v>234000</v>
      </c>
      <c r="L2541" s="1" t="str">
        <f t="shared" si="221"/>
        <v>[{"bid":16004,"type":6,"num":185},{"bid":14001,"type":4,"num":234000}]</v>
      </c>
    </row>
    <row r="2542" spans="1:12" s="5" customFormat="1" x14ac:dyDescent="0.2">
      <c r="A2542" s="5">
        <f>static_pve_stage!A2542</f>
        <v>601470</v>
      </c>
      <c r="B2542" s="5">
        <f>static_pve_stage!B2542</f>
        <v>601471</v>
      </c>
      <c r="C2542" s="5" t="str">
        <f>static_pve_stage!C2542</f>
        <v>当前波数 392/∞</v>
      </c>
      <c r="E2542" s="5">
        <f t="shared" si="218"/>
        <v>15002</v>
      </c>
      <c r="F2542" s="5">
        <v>0</v>
      </c>
      <c r="G2542" s="5">
        <f t="shared" si="219"/>
        <v>16004</v>
      </c>
      <c r="H2542" s="5">
        <f t="shared" si="222"/>
        <v>185</v>
      </c>
      <c r="I2542" s="5">
        <v>14001</v>
      </c>
      <c r="J2542">
        <f t="shared" si="220"/>
        <v>234500</v>
      </c>
      <c r="L2542" s="1" t="str">
        <f t="shared" si="221"/>
        <v>[{"bid":16004,"type":6,"num":185},{"bid":14001,"type":4,"num":234500}]</v>
      </c>
    </row>
    <row r="2543" spans="1:12" s="5" customFormat="1" x14ac:dyDescent="0.2">
      <c r="A2543" s="5">
        <f>static_pve_stage!A2543</f>
        <v>601471</v>
      </c>
      <c r="B2543" s="5">
        <f>static_pve_stage!B2543</f>
        <v>601472</v>
      </c>
      <c r="C2543" s="5" t="str">
        <f>static_pve_stage!C2543</f>
        <v>当前波数 393/∞</v>
      </c>
      <c r="E2543" s="5">
        <f t="shared" si="218"/>
        <v>15002</v>
      </c>
      <c r="F2543" s="5">
        <v>0</v>
      </c>
      <c r="G2543" s="5">
        <f t="shared" si="219"/>
        <v>16004</v>
      </c>
      <c r="H2543" s="5">
        <f t="shared" si="222"/>
        <v>187</v>
      </c>
      <c r="I2543" s="5">
        <v>14001</v>
      </c>
      <c r="J2543">
        <f t="shared" si="220"/>
        <v>235000</v>
      </c>
      <c r="L2543" s="1" t="str">
        <f t="shared" si="221"/>
        <v>[{"bid":16004,"type":6,"num":187},{"bid":14001,"type":4,"num":235000}]</v>
      </c>
    </row>
    <row r="2544" spans="1:12" s="5" customFormat="1" x14ac:dyDescent="0.2">
      <c r="A2544" s="5">
        <f>static_pve_stage!A2544</f>
        <v>601472</v>
      </c>
      <c r="B2544" s="5">
        <f>static_pve_stage!B2544</f>
        <v>601473</v>
      </c>
      <c r="C2544" s="5" t="str">
        <f>static_pve_stage!C2544</f>
        <v>当前波数 394/∞</v>
      </c>
      <c r="E2544" s="5">
        <f t="shared" si="218"/>
        <v>15002</v>
      </c>
      <c r="F2544" s="5">
        <v>0</v>
      </c>
      <c r="G2544" s="5">
        <f t="shared" si="219"/>
        <v>16004</v>
      </c>
      <c r="H2544" s="5">
        <f t="shared" si="222"/>
        <v>187</v>
      </c>
      <c r="I2544" s="5">
        <v>14001</v>
      </c>
      <c r="J2544">
        <f t="shared" si="220"/>
        <v>235500</v>
      </c>
      <c r="L2544" s="1" t="str">
        <f t="shared" si="221"/>
        <v>[{"bid":16004,"type":6,"num":187},{"bid":14001,"type":4,"num":235500}]</v>
      </c>
    </row>
    <row r="2545" spans="1:12" s="5" customFormat="1" x14ac:dyDescent="0.2">
      <c r="A2545" s="5">
        <f>static_pve_stage!A2545</f>
        <v>601473</v>
      </c>
      <c r="B2545" s="5">
        <f>static_pve_stage!B2545</f>
        <v>601474</v>
      </c>
      <c r="C2545" s="5" t="str">
        <f>static_pve_stage!C2545</f>
        <v>当前波数 395/∞\n下一波BOSS</v>
      </c>
      <c r="E2545" s="5">
        <f t="shared" si="218"/>
        <v>15002</v>
      </c>
      <c r="F2545" s="5">
        <v>0</v>
      </c>
      <c r="G2545" s="5">
        <f t="shared" si="219"/>
        <v>16004</v>
      </c>
      <c r="H2545" s="5">
        <f t="shared" si="222"/>
        <v>187</v>
      </c>
      <c r="I2545" s="5">
        <v>14001</v>
      </c>
      <c r="J2545">
        <f t="shared" si="220"/>
        <v>236000</v>
      </c>
      <c r="L2545" s="1" t="str">
        <f t="shared" si="221"/>
        <v>[{"bid":16004,"type":6,"num":187},{"bid":14001,"type":4,"num":236000}]</v>
      </c>
    </row>
    <row r="2546" spans="1:12" s="5" customFormat="1" x14ac:dyDescent="0.2">
      <c r="A2546" s="5">
        <f>static_pve_stage!A2546</f>
        <v>601474</v>
      </c>
      <c r="B2546" s="5">
        <f>static_pve_stage!B2546</f>
        <v>601475</v>
      </c>
      <c r="C2546" s="5" t="str">
        <f>static_pve_stage!C2546</f>
        <v>BOSS波\n需击杀所有怪物</v>
      </c>
      <c r="E2546" s="5">
        <f t="shared" si="218"/>
        <v>15002</v>
      </c>
      <c r="F2546" s="5">
        <v>0</v>
      </c>
      <c r="G2546" s="5">
        <f t="shared" si="219"/>
        <v>16004</v>
      </c>
      <c r="H2546" s="5">
        <f t="shared" si="222"/>
        <v>187</v>
      </c>
      <c r="I2546" s="5">
        <v>14001</v>
      </c>
      <c r="J2546">
        <f t="shared" si="220"/>
        <v>236500</v>
      </c>
      <c r="L2546" s="1" t="str">
        <f t="shared" si="221"/>
        <v>[{"bid":16004,"type":6,"num":187},{"bid":14001,"type":4,"num":236500}]</v>
      </c>
    </row>
    <row r="2547" spans="1:12" s="5" customFormat="1" x14ac:dyDescent="0.2">
      <c r="A2547" s="5">
        <f>static_pve_stage!A2547</f>
        <v>601475</v>
      </c>
      <c r="B2547" s="5">
        <f>static_pve_stage!B2547</f>
        <v>601476</v>
      </c>
      <c r="C2547" s="5" t="str">
        <f>static_pve_stage!C2547</f>
        <v>当前波数 396/∞</v>
      </c>
      <c r="E2547" s="5">
        <f t="shared" si="218"/>
        <v>15002</v>
      </c>
      <c r="F2547" s="5">
        <v>0</v>
      </c>
      <c r="G2547" s="5">
        <f t="shared" si="219"/>
        <v>16004</v>
      </c>
      <c r="H2547" s="5">
        <f t="shared" si="222"/>
        <v>187</v>
      </c>
      <c r="I2547" s="5">
        <v>14001</v>
      </c>
      <c r="J2547">
        <f t="shared" si="220"/>
        <v>237000</v>
      </c>
      <c r="L2547" s="1" t="str">
        <f t="shared" si="221"/>
        <v>[{"bid":16004,"type":6,"num":187},{"bid":14001,"type":4,"num":237000}]</v>
      </c>
    </row>
    <row r="2548" spans="1:12" s="5" customFormat="1" x14ac:dyDescent="0.2">
      <c r="A2548" s="5">
        <f>static_pve_stage!A2548</f>
        <v>601476</v>
      </c>
      <c r="B2548" s="5">
        <f>static_pve_stage!B2548</f>
        <v>601477</v>
      </c>
      <c r="C2548" s="5" t="str">
        <f>static_pve_stage!C2548</f>
        <v>当前波数 397/∞</v>
      </c>
      <c r="E2548" s="5">
        <f t="shared" si="218"/>
        <v>15002</v>
      </c>
      <c r="F2548" s="5">
        <v>0</v>
      </c>
      <c r="G2548" s="5">
        <f t="shared" si="219"/>
        <v>16004</v>
      </c>
      <c r="H2548" s="5">
        <f t="shared" si="222"/>
        <v>189</v>
      </c>
      <c r="I2548" s="5">
        <v>14001</v>
      </c>
      <c r="J2548">
        <f t="shared" si="220"/>
        <v>237500</v>
      </c>
      <c r="L2548" s="1" t="str">
        <f t="shared" si="221"/>
        <v>[{"bid":16004,"type":6,"num":189},{"bid":14001,"type":4,"num":237500}]</v>
      </c>
    </row>
    <row r="2549" spans="1:12" s="5" customFormat="1" x14ac:dyDescent="0.2">
      <c r="A2549" s="5">
        <f>static_pve_stage!A2549</f>
        <v>601477</v>
      </c>
      <c r="B2549" s="5">
        <f>static_pve_stage!B2549</f>
        <v>601478</v>
      </c>
      <c r="C2549" s="5" t="str">
        <f>static_pve_stage!C2549</f>
        <v>当前波数 398/∞</v>
      </c>
      <c r="E2549" s="5">
        <f t="shared" si="218"/>
        <v>15002</v>
      </c>
      <c r="F2549" s="5">
        <v>0</v>
      </c>
      <c r="G2549" s="5">
        <f t="shared" si="219"/>
        <v>16004</v>
      </c>
      <c r="H2549" s="5">
        <f t="shared" si="222"/>
        <v>189</v>
      </c>
      <c r="I2549" s="5">
        <v>14001</v>
      </c>
      <c r="J2549">
        <f t="shared" si="220"/>
        <v>238000</v>
      </c>
      <c r="L2549" s="1" t="str">
        <f t="shared" si="221"/>
        <v>[{"bid":16004,"type":6,"num":189},{"bid":14001,"type":4,"num":238000}]</v>
      </c>
    </row>
    <row r="2550" spans="1:12" s="5" customFormat="1" x14ac:dyDescent="0.2">
      <c r="A2550" s="5">
        <f>static_pve_stage!A2550</f>
        <v>601478</v>
      </c>
      <c r="B2550" s="5">
        <f>static_pve_stage!B2550</f>
        <v>601479</v>
      </c>
      <c r="C2550" s="5" t="str">
        <f>static_pve_stage!C2550</f>
        <v>当前波数 399/∞</v>
      </c>
      <c r="E2550" s="5">
        <f t="shared" si="218"/>
        <v>15002</v>
      </c>
      <c r="F2550" s="5">
        <v>0</v>
      </c>
      <c r="G2550" s="5">
        <f t="shared" si="219"/>
        <v>16004</v>
      </c>
      <c r="H2550" s="5">
        <f t="shared" si="222"/>
        <v>189</v>
      </c>
      <c r="I2550" s="5">
        <v>14001</v>
      </c>
      <c r="J2550">
        <f t="shared" si="220"/>
        <v>238500</v>
      </c>
      <c r="L2550" s="1" t="str">
        <f t="shared" si="221"/>
        <v>[{"bid":16004,"type":6,"num":189},{"bid":14001,"type":4,"num":238500}]</v>
      </c>
    </row>
    <row r="2551" spans="1:12" s="5" customFormat="1" x14ac:dyDescent="0.2">
      <c r="A2551" s="5">
        <f>static_pve_stage!A2551</f>
        <v>601479</v>
      </c>
      <c r="B2551" s="5">
        <f>static_pve_stage!B2551</f>
        <v>601480</v>
      </c>
      <c r="C2551" s="5" t="str">
        <f>static_pve_stage!C2551</f>
        <v>当前波数 400/∞\n下一波BOSS</v>
      </c>
      <c r="E2551" s="5">
        <f t="shared" si="218"/>
        <v>15002</v>
      </c>
      <c r="F2551" s="5">
        <v>0</v>
      </c>
      <c r="G2551" s="5">
        <f t="shared" si="219"/>
        <v>16004</v>
      </c>
      <c r="H2551" s="5">
        <f t="shared" si="222"/>
        <v>189</v>
      </c>
      <c r="I2551" s="5">
        <v>14001</v>
      </c>
      <c r="J2551">
        <f t="shared" si="220"/>
        <v>239000</v>
      </c>
      <c r="L2551" s="1" t="str">
        <f t="shared" si="221"/>
        <v>[{"bid":16004,"type":6,"num":189},{"bid":14001,"type":4,"num":239000}]</v>
      </c>
    </row>
    <row r="2552" spans="1:12" s="5" customFormat="1" x14ac:dyDescent="0.2">
      <c r="A2552" s="5">
        <f>static_pve_stage!A2552</f>
        <v>601480</v>
      </c>
      <c r="B2552" s="5">
        <f>static_pve_stage!B2552</f>
        <v>601481</v>
      </c>
      <c r="C2552" s="5" t="str">
        <f>static_pve_stage!C2552</f>
        <v>BOSS波\n需击杀所有怪物</v>
      </c>
      <c r="E2552" s="5">
        <f t="shared" si="218"/>
        <v>15002</v>
      </c>
      <c r="F2552" s="5">
        <v>0</v>
      </c>
      <c r="G2552" s="5">
        <f t="shared" si="219"/>
        <v>16004</v>
      </c>
      <c r="H2552" s="5">
        <f t="shared" si="222"/>
        <v>189</v>
      </c>
      <c r="I2552" s="5">
        <v>14001</v>
      </c>
      <c r="J2552">
        <f t="shared" si="220"/>
        <v>239500</v>
      </c>
      <c r="L2552" s="1" t="str">
        <f t="shared" si="221"/>
        <v>[{"bid":16004,"type":6,"num":189},{"bid":14001,"type":4,"num":239500}]</v>
      </c>
    </row>
    <row r="2553" spans="1:12" s="5" customFormat="1" x14ac:dyDescent="0.2">
      <c r="A2553" s="5">
        <f>static_pve_stage!A2553</f>
        <v>601481</v>
      </c>
      <c r="B2553" s="5">
        <f>static_pve_stage!B2553</f>
        <v>601482</v>
      </c>
      <c r="C2553" s="5" t="str">
        <f>static_pve_stage!C2553</f>
        <v>当前波数 401/∞</v>
      </c>
      <c r="E2553" s="5">
        <f t="shared" si="218"/>
        <v>15002</v>
      </c>
      <c r="F2553" s="5">
        <v>0</v>
      </c>
      <c r="G2553" s="5">
        <f t="shared" si="219"/>
        <v>16004</v>
      </c>
      <c r="H2553" s="5">
        <f t="shared" si="222"/>
        <v>191</v>
      </c>
      <c r="I2553" s="5">
        <v>14001</v>
      </c>
      <c r="J2553">
        <f t="shared" si="220"/>
        <v>240000</v>
      </c>
      <c r="L2553" s="1" t="str">
        <f t="shared" si="221"/>
        <v>[{"bid":16004,"type":6,"num":191},{"bid":14001,"type":4,"num":240000}]</v>
      </c>
    </row>
    <row r="2554" spans="1:12" s="5" customFormat="1" x14ac:dyDescent="0.2">
      <c r="A2554" s="5">
        <f>static_pve_stage!A2554</f>
        <v>601482</v>
      </c>
      <c r="B2554" s="5">
        <f>static_pve_stage!B2554</f>
        <v>601483</v>
      </c>
      <c r="C2554" s="5" t="str">
        <f>static_pve_stage!C2554</f>
        <v>当前波数 402/∞</v>
      </c>
      <c r="E2554" s="5">
        <f t="shared" si="218"/>
        <v>15002</v>
      </c>
      <c r="F2554" s="5">
        <v>0</v>
      </c>
      <c r="G2554" s="5">
        <f t="shared" si="219"/>
        <v>16004</v>
      </c>
      <c r="H2554" s="5">
        <f t="shared" si="222"/>
        <v>191</v>
      </c>
      <c r="I2554" s="5">
        <v>14001</v>
      </c>
      <c r="J2554">
        <f t="shared" si="220"/>
        <v>240500</v>
      </c>
      <c r="L2554" s="1" t="str">
        <f t="shared" si="221"/>
        <v>[{"bid":16004,"type":6,"num":191},{"bid":14001,"type":4,"num":240500}]</v>
      </c>
    </row>
    <row r="2555" spans="1:12" s="5" customFormat="1" x14ac:dyDescent="0.2">
      <c r="A2555" s="5">
        <f>static_pve_stage!A2555</f>
        <v>601483</v>
      </c>
      <c r="B2555" s="5">
        <f>static_pve_stage!B2555</f>
        <v>601484</v>
      </c>
      <c r="C2555" s="5" t="str">
        <f>static_pve_stage!C2555</f>
        <v>当前波数 403/∞</v>
      </c>
      <c r="E2555" s="5">
        <f t="shared" si="218"/>
        <v>15002</v>
      </c>
      <c r="F2555" s="5">
        <v>0</v>
      </c>
      <c r="G2555" s="5">
        <f t="shared" si="219"/>
        <v>16004</v>
      </c>
      <c r="H2555" s="5">
        <f t="shared" si="222"/>
        <v>191</v>
      </c>
      <c r="I2555" s="5">
        <v>14001</v>
      </c>
      <c r="J2555">
        <f t="shared" si="220"/>
        <v>241000</v>
      </c>
      <c r="L2555" s="1" t="str">
        <f t="shared" si="221"/>
        <v>[{"bid":16004,"type":6,"num":191},{"bid":14001,"type":4,"num":241000}]</v>
      </c>
    </row>
    <row r="2556" spans="1:12" s="5" customFormat="1" x14ac:dyDescent="0.2">
      <c r="A2556" s="5">
        <f>static_pve_stage!A2556</f>
        <v>601484</v>
      </c>
      <c r="B2556" s="5">
        <f>static_pve_stage!B2556</f>
        <v>601485</v>
      </c>
      <c r="C2556" s="5" t="str">
        <f>static_pve_stage!C2556</f>
        <v>当前波数 404/∞</v>
      </c>
      <c r="E2556" s="5">
        <f t="shared" si="218"/>
        <v>15002</v>
      </c>
      <c r="F2556" s="5">
        <v>0</v>
      </c>
      <c r="G2556" s="5">
        <f t="shared" si="219"/>
        <v>16004</v>
      </c>
      <c r="H2556" s="5">
        <f t="shared" si="222"/>
        <v>191</v>
      </c>
      <c r="I2556" s="5">
        <v>14001</v>
      </c>
      <c r="J2556">
        <f t="shared" si="220"/>
        <v>241500</v>
      </c>
      <c r="L2556" s="1" t="str">
        <f t="shared" si="221"/>
        <v>[{"bid":16004,"type":6,"num":191},{"bid":14001,"type":4,"num":241500}]</v>
      </c>
    </row>
    <row r="2557" spans="1:12" s="5" customFormat="1" x14ac:dyDescent="0.2">
      <c r="A2557" s="5">
        <f>static_pve_stage!A2557</f>
        <v>601485</v>
      </c>
      <c r="B2557" s="5">
        <f>static_pve_stage!B2557</f>
        <v>601486</v>
      </c>
      <c r="C2557" s="5" t="str">
        <f>static_pve_stage!C2557</f>
        <v>当前波数 405/∞\n下一波BOSS</v>
      </c>
      <c r="E2557" s="5">
        <f t="shared" si="218"/>
        <v>15002</v>
      </c>
      <c r="F2557" s="5">
        <v>0</v>
      </c>
      <c r="G2557" s="5">
        <f t="shared" si="219"/>
        <v>16004</v>
      </c>
      <c r="H2557" s="5">
        <f t="shared" si="222"/>
        <v>191</v>
      </c>
      <c r="I2557" s="5">
        <v>14001</v>
      </c>
      <c r="J2557">
        <f t="shared" si="220"/>
        <v>242000</v>
      </c>
      <c r="L2557" s="1" t="str">
        <f t="shared" si="221"/>
        <v>[{"bid":16004,"type":6,"num":191},{"bid":14001,"type":4,"num":242000}]</v>
      </c>
    </row>
    <row r="2558" spans="1:12" s="5" customFormat="1" x14ac:dyDescent="0.2">
      <c r="A2558" s="5">
        <f>static_pve_stage!A2558</f>
        <v>601486</v>
      </c>
      <c r="B2558" s="5">
        <f>static_pve_stage!B2558</f>
        <v>601487</v>
      </c>
      <c r="C2558" s="5" t="str">
        <f>static_pve_stage!C2558</f>
        <v>BOSS波\n需击杀所有怪物</v>
      </c>
      <c r="E2558" s="5">
        <f t="shared" si="218"/>
        <v>15002</v>
      </c>
      <c r="F2558" s="5">
        <v>0</v>
      </c>
      <c r="G2558" s="5">
        <f t="shared" si="219"/>
        <v>16004</v>
      </c>
      <c r="H2558" s="5">
        <f t="shared" si="222"/>
        <v>193</v>
      </c>
      <c r="I2558" s="5">
        <v>14001</v>
      </c>
      <c r="J2558">
        <f t="shared" si="220"/>
        <v>242500</v>
      </c>
      <c r="L2558" s="1" t="str">
        <f t="shared" si="221"/>
        <v>[{"bid":16004,"type":6,"num":193},{"bid":14001,"type":4,"num":242500}]</v>
      </c>
    </row>
    <row r="2559" spans="1:12" s="5" customFormat="1" x14ac:dyDescent="0.2">
      <c r="A2559" s="5">
        <f>static_pve_stage!A2559</f>
        <v>601487</v>
      </c>
      <c r="B2559" s="5">
        <f>static_pve_stage!B2559</f>
        <v>601488</v>
      </c>
      <c r="C2559" s="5" t="str">
        <f>static_pve_stage!C2559</f>
        <v>当前波数 406/∞</v>
      </c>
      <c r="E2559" s="5">
        <f t="shared" si="218"/>
        <v>15002</v>
      </c>
      <c r="F2559" s="5">
        <v>0</v>
      </c>
      <c r="G2559" s="5">
        <f t="shared" si="219"/>
        <v>16004</v>
      </c>
      <c r="H2559" s="5">
        <f t="shared" si="222"/>
        <v>193</v>
      </c>
      <c r="I2559" s="5">
        <v>14001</v>
      </c>
      <c r="J2559">
        <f t="shared" si="220"/>
        <v>243000</v>
      </c>
      <c r="L2559" s="1" t="str">
        <f t="shared" si="221"/>
        <v>[{"bid":16004,"type":6,"num":193},{"bid":14001,"type":4,"num":243000}]</v>
      </c>
    </row>
    <row r="2560" spans="1:12" s="5" customFormat="1" x14ac:dyDescent="0.2">
      <c r="A2560" s="5">
        <f>static_pve_stage!A2560</f>
        <v>601488</v>
      </c>
      <c r="B2560" s="5">
        <f>static_pve_stage!B2560</f>
        <v>601489</v>
      </c>
      <c r="C2560" s="5" t="str">
        <f>static_pve_stage!C2560</f>
        <v>当前波数 407/∞</v>
      </c>
      <c r="E2560" s="5">
        <f t="shared" si="218"/>
        <v>15002</v>
      </c>
      <c r="F2560" s="5">
        <v>0</v>
      </c>
      <c r="G2560" s="5">
        <f t="shared" si="219"/>
        <v>16004</v>
      </c>
      <c r="H2560" s="5">
        <f t="shared" si="222"/>
        <v>193</v>
      </c>
      <c r="I2560" s="5">
        <v>14001</v>
      </c>
      <c r="J2560">
        <f t="shared" si="220"/>
        <v>243500</v>
      </c>
      <c r="L2560" s="1" t="str">
        <f t="shared" si="221"/>
        <v>[{"bid":16004,"type":6,"num":193},{"bid":14001,"type":4,"num":243500}]</v>
      </c>
    </row>
    <row r="2561" spans="1:12" s="5" customFormat="1" x14ac:dyDescent="0.2">
      <c r="A2561" s="5">
        <f>static_pve_stage!A2561</f>
        <v>601489</v>
      </c>
      <c r="B2561" s="5">
        <f>static_pve_stage!B2561</f>
        <v>601490</v>
      </c>
      <c r="C2561" s="5" t="str">
        <f>static_pve_stage!C2561</f>
        <v>当前波数 408/∞</v>
      </c>
      <c r="E2561" s="5">
        <f t="shared" si="218"/>
        <v>15002</v>
      </c>
      <c r="F2561" s="5">
        <v>0</v>
      </c>
      <c r="G2561" s="5">
        <f t="shared" si="219"/>
        <v>16004</v>
      </c>
      <c r="H2561" s="5">
        <f t="shared" si="222"/>
        <v>193</v>
      </c>
      <c r="I2561" s="5">
        <v>14001</v>
      </c>
      <c r="J2561">
        <f t="shared" si="220"/>
        <v>244000</v>
      </c>
      <c r="L2561" s="1" t="str">
        <f t="shared" si="221"/>
        <v>[{"bid":16004,"type":6,"num":193},{"bid":14001,"type":4,"num":244000}]</v>
      </c>
    </row>
    <row r="2562" spans="1:12" s="5" customFormat="1" x14ac:dyDescent="0.2">
      <c r="A2562" s="5">
        <f>static_pve_stage!A2562</f>
        <v>601490</v>
      </c>
      <c r="B2562" s="5">
        <f>static_pve_stage!B2562</f>
        <v>601491</v>
      </c>
      <c r="C2562" s="5" t="str">
        <f>static_pve_stage!C2562</f>
        <v>当前波数 409/∞</v>
      </c>
      <c r="E2562" s="5">
        <f t="shared" si="218"/>
        <v>15002</v>
      </c>
      <c r="F2562" s="5">
        <v>0</v>
      </c>
      <c r="G2562" s="5">
        <f t="shared" si="219"/>
        <v>16004</v>
      </c>
      <c r="H2562" s="5">
        <f t="shared" si="222"/>
        <v>193</v>
      </c>
      <c r="I2562" s="5">
        <v>14001</v>
      </c>
      <c r="J2562">
        <f t="shared" si="220"/>
        <v>244500</v>
      </c>
      <c r="L2562" s="1" t="str">
        <f t="shared" si="221"/>
        <v>[{"bid":16004,"type":6,"num":193},{"bid":14001,"type":4,"num":244500}]</v>
      </c>
    </row>
    <row r="2563" spans="1:12" s="5" customFormat="1" x14ac:dyDescent="0.2">
      <c r="A2563" s="5">
        <f>static_pve_stage!A2563</f>
        <v>601491</v>
      </c>
      <c r="B2563" s="5">
        <f>static_pve_stage!B2563</f>
        <v>601492</v>
      </c>
      <c r="C2563" s="5" t="str">
        <f>static_pve_stage!C2563</f>
        <v>当前波数 410/∞\n下一波BOSS</v>
      </c>
      <c r="E2563" s="5">
        <f t="shared" si="218"/>
        <v>15002</v>
      </c>
      <c r="F2563" s="5">
        <v>0</v>
      </c>
      <c r="G2563" s="5">
        <f t="shared" si="219"/>
        <v>16004</v>
      </c>
      <c r="H2563" s="5">
        <f t="shared" si="222"/>
        <v>195</v>
      </c>
      <c r="I2563" s="5">
        <v>14001</v>
      </c>
      <c r="J2563">
        <f t="shared" si="220"/>
        <v>245000</v>
      </c>
      <c r="L2563" s="1" t="str">
        <f t="shared" si="221"/>
        <v>[{"bid":16004,"type":6,"num":195},{"bid":14001,"type":4,"num":245000}]</v>
      </c>
    </row>
    <row r="2564" spans="1:12" s="5" customFormat="1" x14ac:dyDescent="0.2">
      <c r="A2564" s="5">
        <f>static_pve_stage!A2564</f>
        <v>601492</v>
      </c>
      <c r="B2564" s="5">
        <f>static_pve_stage!B2564</f>
        <v>601493</v>
      </c>
      <c r="C2564" s="5" t="str">
        <f>static_pve_stage!C2564</f>
        <v>BOSS波\n需击杀所有怪物</v>
      </c>
      <c r="E2564" s="5">
        <f t="shared" si="218"/>
        <v>15002</v>
      </c>
      <c r="F2564" s="5">
        <v>0</v>
      </c>
      <c r="G2564" s="5">
        <f t="shared" si="219"/>
        <v>16004</v>
      </c>
      <c r="H2564" s="5">
        <f t="shared" si="222"/>
        <v>195</v>
      </c>
      <c r="I2564" s="5">
        <v>14001</v>
      </c>
      <c r="J2564">
        <f t="shared" si="220"/>
        <v>245500</v>
      </c>
      <c r="L2564" s="1" t="str">
        <f t="shared" si="221"/>
        <v>[{"bid":16004,"type":6,"num":195},{"bid":14001,"type":4,"num":245500}]</v>
      </c>
    </row>
    <row r="2565" spans="1:12" s="5" customFormat="1" x14ac:dyDescent="0.2">
      <c r="A2565" s="5">
        <f>static_pve_stage!A2565</f>
        <v>601493</v>
      </c>
      <c r="B2565" s="5">
        <f>static_pve_stage!B2565</f>
        <v>601494</v>
      </c>
      <c r="C2565" s="5" t="str">
        <f>static_pve_stage!C2565</f>
        <v>当前波数 411/∞</v>
      </c>
      <c r="E2565" s="5">
        <f t="shared" si="218"/>
        <v>15002</v>
      </c>
      <c r="F2565" s="5">
        <v>0</v>
      </c>
      <c r="G2565" s="5">
        <f t="shared" si="219"/>
        <v>16004</v>
      </c>
      <c r="H2565" s="5">
        <f t="shared" si="222"/>
        <v>195</v>
      </c>
      <c r="I2565" s="5">
        <v>14001</v>
      </c>
      <c r="J2565">
        <f t="shared" si="220"/>
        <v>246000</v>
      </c>
      <c r="L2565" s="1" t="str">
        <f t="shared" si="221"/>
        <v>[{"bid":16004,"type":6,"num":195},{"bid":14001,"type":4,"num":246000}]</v>
      </c>
    </row>
    <row r="2566" spans="1:12" s="5" customFormat="1" x14ac:dyDescent="0.2">
      <c r="A2566" s="5">
        <f>static_pve_stage!A2566</f>
        <v>601494</v>
      </c>
      <c r="B2566" s="5">
        <f>static_pve_stage!B2566</f>
        <v>601495</v>
      </c>
      <c r="C2566" s="5" t="str">
        <f>static_pve_stage!C2566</f>
        <v>当前波数 412/∞</v>
      </c>
      <c r="E2566" s="5">
        <f t="shared" si="218"/>
        <v>15002</v>
      </c>
      <c r="F2566" s="5">
        <v>0</v>
      </c>
      <c r="G2566" s="5">
        <f t="shared" si="219"/>
        <v>16004</v>
      </c>
      <c r="H2566" s="5">
        <f t="shared" si="222"/>
        <v>195</v>
      </c>
      <c r="I2566" s="5">
        <v>14001</v>
      </c>
      <c r="J2566">
        <f t="shared" si="220"/>
        <v>246500</v>
      </c>
      <c r="L2566" s="1" t="str">
        <f t="shared" si="221"/>
        <v>[{"bid":16004,"type":6,"num":195},{"bid":14001,"type":4,"num":246500}]</v>
      </c>
    </row>
    <row r="2567" spans="1:12" s="5" customFormat="1" x14ac:dyDescent="0.2">
      <c r="A2567" s="5">
        <f>static_pve_stage!A2567</f>
        <v>601495</v>
      </c>
      <c r="B2567" s="5">
        <f>static_pve_stage!B2567</f>
        <v>601496</v>
      </c>
      <c r="C2567" s="5" t="str">
        <f>static_pve_stage!C2567</f>
        <v>当前波数 413/∞</v>
      </c>
      <c r="E2567" s="5">
        <f t="shared" si="218"/>
        <v>15002</v>
      </c>
      <c r="F2567" s="5">
        <v>0</v>
      </c>
      <c r="G2567" s="5">
        <f t="shared" si="219"/>
        <v>16004</v>
      </c>
      <c r="H2567" s="5">
        <f t="shared" si="222"/>
        <v>195</v>
      </c>
      <c r="I2567" s="5">
        <v>14001</v>
      </c>
      <c r="J2567">
        <f t="shared" si="220"/>
        <v>247000</v>
      </c>
      <c r="L2567" s="1" t="str">
        <f t="shared" si="221"/>
        <v>[{"bid":16004,"type":6,"num":195},{"bid":14001,"type":4,"num":247000}]</v>
      </c>
    </row>
    <row r="2568" spans="1:12" s="5" customFormat="1" x14ac:dyDescent="0.2">
      <c r="A2568" s="5">
        <f>static_pve_stage!A2568</f>
        <v>601496</v>
      </c>
      <c r="B2568" s="5">
        <f>static_pve_stage!B2568</f>
        <v>601497</v>
      </c>
      <c r="C2568" s="5" t="str">
        <f>static_pve_stage!C2568</f>
        <v>当前波数 414/∞</v>
      </c>
      <c r="E2568" s="5">
        <f t="shared" si="218"/>
        <v>15002</v>
      </c>
      <c r="F2568" s="5">
        <v>0</v>
      </c>
      <c r="G2568" s="5">
        <f t="shared" si="219"/>
        <v>16004</v>
      </c>
      <c r="H2568" s="5">
        <f t="shared" si="222"/>
        <v>197</v>
      </c>
      <c r="I2568" s="5">
        <v>14001</v>
      </c>
      <c r="J2568">
        <f t="shared" si="220"/>
        <v>247500</v>
      </c>
      <c r="L2568" s="1" t="str">
        <f t="shared" si="221"/>
        <v>[{"bid":16004,"type":6,"num":197},{"bid":14001,"type":4,"num":247500}]</v>
      </c>
    </row>
    <row r="2569" spans="1:12" s="5" customFormat="1" x14ac:dyDescent="0.2">
      <c r="A2569" s="5">
        <f>static_pve_stage!A2569</f>
        <v>601497</v>
      </c>
      <c r="B2569" s="5">
        <f>static_pve_stage!B2569</f>
        <v>601498</v>
      </c>
      <c r="C2569" s="5" t="str">
        <f>static_pve_stage!C2569</f>
        <v>当前波数 415/∞\n下一波BOSS</v>
      </c>
      <c r="E2569" s="5">
        <f t="shared" si="218"/>
        <v>15002</v>
      </c>
      <c r="F2569" s="5">
        <v>0</v>
      </c>
      <c r="G2569" s="5">
        <f t="shared" si="219"/>
        <v>16004</v>
      </c>
      <c r="H2569" s="5">
        <f t="shared" si="222"/>
        <v>197</v>
      </c>
      <c r="I2569" s="5">
        <v>14001</v>
      </c>
      <c r="J2569">
        <f t="shared" si="220"/>
        <v>248000</v>
      </c>
      <c r="L2569" s="1" t="str">
        <f t="shared" si="221"/>
        <v>[{"bid":16004,"type":6,"num":197},{"bid":14001,"type":4,"num":248000}]</v>
      </c>
    </row>
    <row r="2570" spans="1:12" s="5" customFormat="1" x14ac:dyDescent="0.2">
      <c r="A2570" s="5">
        <f>static_pve_stage!A2570</f>
        <v>601498</v>
      </c>
      <c r="B2570" s="5">
        <f>static_pve_stage!B2570</f>
        <v>601499</v>
      </c>
      <c r="C2570" s="5" t="str">
        <f>static_pve_stage!C2570</f>
        <v>BOSS波\n需击杀所有怪物</v>
      </c>
      <c r="E2570" s="5">
        <f t="shared" si="218"/>
        <v>15002</v>
      </c>
      <c r="F2570" s="5">
        <v>0</v>
      </c>
      <c r="G2570" s="5">
        <f t="shared" si="219"/>
        <v>16004</v>
      </c>
      <c r="H2570" s="5">
        <f t="shared" si="222"/>
        <v>197</v>
      </c>
      <c r="I2570" s="5">
        <v>14001</v>
      </c>
      <c r="J2570">
        <f t="shared" si="220"/>
        <v>248500</v>
      </c>
      <c r="L2570" s="1" t="str">
        <f t="shared" si="221"/>
        <v>[{"bid":16004,"type":6,"num":197},{"bid":14001,"type":4,"num":248500}]</v>
      </c>
    </row>
    <row r="2571" spans="1:12" s="5" customFormat="1" x14ac:dyDescent="0.2">
      <c r="A2571" s="5">
        <f>static_pve_stage!A2571</f>
        <v>601499</v>
      </c>
      <c r="B2571" s="5">
        <f>static_pve_stage!B2571</f>
        <v>601500</v>
      </c>
      <c r="C2571" s="5" t="str">
        <f>static_pve_stage!C2571</f>
        <v>当前波数 416/∞</v>
      </c>
      <c r="E2571" s="5">
        <f t="shared" si="218"/>
        <v>15002</v>
      </c>
      <c r="F2571" s="5">
        <v>0</v>
      </c>
      <c r="G2571" s="5">
        <f t="shared" si="219"/>
        <v>16004</v>
      </c>
      <c r="H2571" s="5">
        <f t="shared" si="222"/>
        <v>197</v>
      </c>
      <c r="I2571" s="5">
        <v>14001</v>
      </c>
      <c r="J2571">
        <f t="shared" si="220"/>
        <v>249000</v>
      </c>
      <c r="L2571" s="1" t="str">
        <f t="shared" si="221"/>
        <v>[{"bid":16004,"type":6,"num":197},{"bid":14001,"type":4,"num":249000}]</v>
      </c>
    </row>
    <row r="2572" spans="1:12" s="5" customFormat="1" x14ac:dyDescent="0.2">
      <c r="A2572" s="5">
        <f>static_pve_stage!A2572</f>
        <v>601500</v>
      </c>
      <c r="B2572" s="5">
        <f>static_pve_stage!B2572</f>
        <v>601501</v>
      </c>
      <c r="C2572" s="5" t="str">
        <f>static_pve_stage!C2572</f>
        <v>当前波数 417/∞</v>
      </c>
      <c r="E2572" s="5">
        <f t="shared" si="218"/>
        <v>15002</v>
      </c>
      <c r="F2572" s="5">
        <v>0</v>
      </c>
      <c r="G2572" s="5">
        <f t="shared" si="219"/>
        <v>16004</v>
      </c>
      <c r="H2572" s="5">
        <f t="shared" si="222"/>
        <v>197</v>
      </c>
      <c r="I2572" s="5">
        <v>14001</v>
      </c>
      <c r="J2572">
        <f t="shared" si="220"/>
        <v>249500</v>
      </c>
      <c r="L2572" s="1" t="str">
        <f t="shared" si="221"/>
        <v>[{"bid":16004,"type":6,"num":197},{"bid":14001,"type":4,"num":249500}]</v>
      </c>
    </row>
    <row r="2573" spans="1:12" s="5" customFormat="1" x14ac:dyDescent="0.2">
      <c r="A2573" s="5">
        <f>static_pve_stage!A2573</f>
        <v>601501</v>
      </c>
      <c r="B2573" s="5">
        <f>static_pve_stage!B2573</f>
        <v>601502</v>
      </c>
      <c r="C2573" s="5" t="str">
        <f>static_pve_stage!C2573</f>
        <v>当前波数 418/∞</v>
      </c>
      <c r="E2573" s="5">
        <f t="shared" si="218"/>
        <v>15002</v>
      </c>
      <c r="F2573" s="5">
        <v>0</v>
      </c>
      <c r="G2573" s="5">
        <f t="shared" si="219"/>
        <v>16004</v>
      </c>
      <c r="H2573" s="5">
        <f t="shared" si="222"/>
        <v>199</v>
      </c>
      <c r="I2573" s="5">
        <v>14001</v>
      </c>
      <c r="J2573">
        <f t="shared" si="220"/>
        <v>250000</v>
      </c>
      <c r="L2573" s="1" t="str">
        <f t="shared" si="221"/>
        <v>[{"bid":16004,"type":6,"num":199},{"bid":14001,"type":4,"num":250000}]</v>
      </c>
    </row>
    <row r="2574" spans="1:12" s="5" customFormat="1" x14ac:dyDescent="0.2">
      <c r="A2574" s="5">
        <f>static_pve_stage!A2574</f>
        <v>601502</v>
      </c>
      <c r="B2574" s="5">
        <f>static_pve_stage!B2574</f>
        <v>601503</v>
      </c>
      <c r="C2574" s="5" t="str">
        <f>static_pve_stage!C2574</f>
        <v>当前波数 419/∞</v>
      </c>
      <c r="E2574" s="5">
        <f t="shared" si="218"/>
        <v>15002</v>
      </c>
      <c r="F2574" s="5">
        <v>0</v>
      </c>
      <c r="G2574" s="5">
        <f t="shared" si="219"/>
        <v>16004</v>
      </c>
      <c r="H2574" s="5">
        <f t="shared" si="222"/>
        <v>199</v>
      </c>
      <c r="I2574" s="5">
        <v>14001</v>
      </c>
      <c r="J2574">
        <f t="shared" si="220"/>
        <v>250500</v>
      </c>
      <c r="L2574" s="1" t="str">
        <f t="shared" si="221"/>
        <v>[{"bid":16004,"type":6,"num":199},{"bid":14001,"type":4,"num":250500}]</v>
      </c>
    </row>
    <row r="2575" spans="1:12" s="5" customFormat="1" x14ac:dyDescent="0.2">
      <c r="A2575" s="5">
        <f>static_pve_stage!A2575</f>
        <v>601503</v>
      </c>
      <c r="B2575" s="5">
        <f>static_pve_stage!B2575</f>
        <v>601504</v>
      </c>
      <c r="C2575" s="5" t="str">
        <f>static_pve_stage!C2575</f>
        <v>当前波数 420/∞\n下一波BOSS</v>
      </c>
      <c r="E2575" s="5">
        <f t="shared" si="218"/>
        <v>15002</v>
      </c>
      <c r="F2575" s="5">
        <v>0</v>
      </c>
      <c r="G2575" s="5">
        <f t="shared" si="219"/>
        <v>16004</v>
      </c>
      <c r="H2575" s="5">
        <f t="shared" si="222"/>
        <v>199</v>
      </c>
      <c r="I2575" s="5">
        <v>14001</v>
      </c>
      <c r="J2575">
        <f t="shared" si="220"/>
        <v>251000</v>
      </c>
      <c r="L2575" s="1" t="str">
        <f t="shared" si="221"/>
        <v>[{"bid":16004,"type":6,"num":199},{"bid":14001,"type":4,"num":251000}]</v>
      </c>
    </row>
    <row r="2576" spans="1:12" s="5" customFormat="1" x14ac:dyDescent="0.2">
      <c r="A2576" s="5">
        <f>static_pve_stage!A2576</f>
        <v>601504</v>
      </c>
      <c r="B2576" s="5">
        <f>static_pve_stage!B2576</f>
        <v>601505</v>
      </c>
      <c r="C2576" s="5" t="str">
        <f>static_pve_stage!C2576</f>
        <v>BOSS波\n需击杀所有怪物</v>
      </c>
      <c r="E2576" s="5">
        <f t="shared" si="218"/>
        <v>15002</v>
      </c>
      <c r="F2576" s="5">
        <v>0</v>
      </c>
      <c r="G2576" s="5">
        <f t="shared" si="219"/>
        <v>16004</v>
      </c>
      <c r="H2576" s="5">
        <f t="shared" si="222"/>
        <v>199</v>
      </c>
      <c r="I2576" s="5">
        <v>14001</v>
      </c>
      <c r="J2576">
        <f t="shared" si="220"/>
        <v>251500</v>
      </c>
      <c r="L2576" s="1" t="str">
        <f t="shared" si="221"/>
        <v>[{"bid":16004,"type":6,"num":199},{"bid":14001,"type":4,"num":251500}]</v>
      </c>
    </row>
    <row r="2577" spans="1:12" s="5" customFormat="1" x14ac:dyDescent="0.2">
      <c r="A2577" s="5">
        <f>static_pve_stage!A2577</f>
        <v>601505</v>
      </c>
      <c r="B2577" s="5">
        <f>static_pve_stage!B2577</f>
        <v>601506</v>
      </c>
      <c r="C2577" s="5" t="str">
        <f>static_pve_stage!C2577</f>
        <v>当前波数 421/∞</v>
      </c>
      <c r="E2577" s="5">
        <f t="shared" si="218"/>
        <v>15002</v>
      </c>
      <c r="F2577" s="5">
        <v>0</v>
      </c>
      <c r="G2577" s="5">
        <f t="shared" si="219"/>
        <v>16004</v>
      </c>
      <c r="H2577" s="5">
        <f t="shared" si="222"/>
        <v>199</v>
      </c>
      <c r="I2577" s="5">
        <v>14001</v>
      </c>
      <c r="J2577">
        <f t="shared" si="220"/>
        <v>252000</v>
      </c>
      <c r="L2577" s="1" t="str">
        <f t="shared" si="221"/>
        <v>[{"bid":16004,"type":6,"num":199},{"bid":14001,"type":4,"num":252000}]</v>
      </c>
    </row>
    <row r="2578" spans="1:12" s="5" customFormat="1" x14ac:dyDescent="0.2">
      <c r="A2578" s="5">
        <f>static_pve_stage!A2578</f>
        <v>601506</v>
      </c>
      <c r="B2578" s="5">
        <f>static_pve_stage!B2578</f>
        <v>601507</v>
      </c>
      <c r="C2578" s="5" t="str">
        <f>static_pve_stage!C2578</f>
        <v>当前波数 422/∞</v>
      </c>
      <c r="E2578" s="5">
        <f t="shared" si="218"/>
        <v>15002</v>
      </c>
      <c r="F2578" s="5">
        <v>0</v>
      </c>
      <c r="G2578" s="5">
        <f t="shared" si="219"/>
        <v>16004</v>
      </c>
      <c r="H2578" s="5">
        <f t="shared" si="222"/>
        <v>201</v>
      </c>
      <c r="I2578" s="5">
        <v>14001</v>
      </c>
      <c r="J2578">
        <f t="shared" si="220"/>
        <v>252500</v>
      </c>
      <c r="L2578" s="1" t="str">
        <f t="shared" si="221"/>
        <v>[{"bid":16004,"type":6,"num":201},{"bid":14001,"type":4,"num":252500}]</v>
      </c>
    </row>
    <row r="2579" spans="1:12" s="5" customFormat="1" x14ac:dyDescent="0.2">
      <c r="A2579" s="5">
        <f>static_pve_stage!A2579</f>
        <v>601507</v>
      </c>
      <c r="B2579" s="5">
        <f>static_pve_stage!B2579</f>
        <v>601508</v>
      </c>
      <c r="C2579" s="5" t="str">
        <f>static_pve_stage!C2579</f>
        <v>当前波数 423/∞</v>
      </c>
      <c r="E2579" s="5">
        <f t="shared" si="218"/>
        <v>15002</v>
      </c>
      <c r="F2579" s="5">
        <v>0</v>
      </c>
      <c r="G2579" s="5">
        <f t="shared" si="219"/>
        <v>16004</v>
      </c>
      <c r="H2579" s="5">
        <f t="shared" si="222"/>
        <v>201</v>
      </c>
      <c r="I2579" s="5">
        <v>14001</v>
      </c>
      <c r="J2579">
        <f t="shared" si="220"/>
        <v>253000</v>
      </c>
      <c r="L2579" s="1" t="str">
        <f t="shared" si="221"/>
        <v>[{"bid":16004,"type":6,"num":201},{"bid":14001,"type":4,"num":253000}]</v>
      </c>
    </row>
    <row r="2580" spans="1:12" s="5" customFormat="1" x14ac:dyDescent="0.2">
      <c r="A2580" s="5">
        <f>static_pve_stage!A2580</f>
        <v>601508</v>
      </c>
      <c r="B2580" s="5">
        <f>static_pve_stage!B2580</f>
        <v>601509</v>
      </c>
      <c r="C2580" s="5" t="str">
        <f>static_pve_stage!C2580</f>
        <v>当前波数 424/∞</v>
      </c>
      <c r="E2580" s="5">
        <f t="shared" si="218"/>
        <v>15002</v>
      </c>
      <c r="F2580" s="5">
        <v>0</v>
      </c>
      <c r="G2580" s="5">
        <f t="shared" si="219"/>
        <v>16004</v>
      </c>
      <c r="H2580" s="5">
        <f t="shared" si="222"/>
        <v>201</v>
      </c>
      <c r="I2580" s="5">
        <v>14001</v>
      </c>
      <c r="J2580">
        <f t="shared" si="220"/>
        <v>253500</v>
      </c>
      <c r="L2580" s="1" t="str">
        <f t="shared" si="221"/>
        <v>[{"bid":16004,"type":6,"num":201},{"bid":14001,"type":4,"num":253500}]</v>
      </c>
    </row>
    <row r="2581" spans="1:12" s="5" customFormat="1" x14ac:dyDescent="0.2">
      <c r="A2581" s="5">
        <f>static_pve_stage!A2581</f>
        <v>601509</v>
      </c>
      <c r="B2581" s="5">
        <f>static_pve_stage!B2581</f>
        <v>601510</v>
      </c>
      <c r="C2581" s="5" t="str">
        <f>static_pve_stage!C2581</f>
        <v>当前波数 425/∞\n下一波BOSS</v>
      </c>
      <c r="E2581" s="5">
        <f t="shared" si="218"/>
        <v>15002</v>
      </c>
      <c r="F2581" s="5">
        <v>0</v>
      </c>
      <c r="G2581" s="5">
        <f t="shared" si="219"/>
        <v>16004</v>
      </c>
      <c r="H2581" s="5">
        <f t="shared" si="222"/>
        <v>201</v>
      </c>
      <c r="I2581" s="5">
        <v>14001</v>
      </c>
      <c r="J2581">
        <f t="shared" si="220"/>
        <v>254000</v>
      </c>
      <c r="L2581" s="1" t="str">
        <f t="shared" si="221"/>
        <v>[{"bid":16004,"type":6,"num":201},{"bid":14001,"type":4,"num":254000}]</v>
      </c>
    </row>
    <row r="2582" spans="1:12" s="5" customFormat="1" x14ac:dyDescent="0.2">
      <c r="A2582" s="5">
        <f>static_pve_stage!A2582</f>
        <v>601510</v>
      </c>
      <c r="B2582" s="5">
        <f>static_pve_stage!B2582</f>
        <v>601511</v>
      </c>
      <c r="C2582" s="5" t="str">
        <f>static_pve_stage!C2582</f>
        <v>BOSS波\n需击杀所有怪物</v>
      </c>
      <c r="E2582" s="5">
        <f t="shared" si="218"/>
        <v>15002</v>
      </c>
      <c r="F2582" s="5">
        <v>0</v>
      </c>
      <c r="G2582" s="5">
        <f t="shared" si="219"/>
        <v>16004</v>
      </c>
      <c r="H2582" s="5">
        <f t="shared" si="222"/>
        <v>201</v>
      </c>
      <c r="I2582" s="5">
        <v>14001</v>
      </c>
      <c r="J2582">
        <f t="shared" si="220"/>
        <v>254500</v>
      </c>
      <c r="L2582" s="1" t="str">
        <f t="shared" si="221"/>
        <v>[{"bid":16004,"type":6,"num":201},{"bid":14001,"type":4,"num":254500}]</v>
      </c>
    </row>
    <row r="2583" spans="1:12" s="5" customFormat="1" x14ac:dyDescent="0.2">
      <c r="A2583" s="5">
        <f>static_pve_stage!A2583</f>
        <v>601511</v>
      </c>
      <c r="B2583" s="5">
        <f>static_pve_stage!B2583</f>
        <v>601512</v>
      </c>
      <c r="C2583" s="5" t="str">
        <f>static_pve_stage!C2583</f>
        <v>当前波数 426/∞</v>
      </c>
      <c r="E2583" s="5">
        <f t="shared" si="218"/>
        <v>15002</v>
      </c>
      <c r="F2583" s="5">
        <v>0</v>
      </c>
      <c r="G2583" s="5">
        <f t="shared" si="219"/>
        <v>16004</v>
      </c>
      <c r="H2583" s="5">
        <f t="shared" si="222"/>
        <v>203</v>
      </c>
      <c r="I2583" s="5">
        <v>14001</v>
      </c>
      <c r="J2583">
        <f t="shared" si="220"/>
        <v>255000</v>
      </c>
      <c r="L2583" s="1" t="str">
        <f t="shared" si="221"/>
        <v>[{"bid":16004,"type":6,"num":203},{"bid":14001,"type":4,"num":255000}]</v>
      </c>
    </row>
    <row r="2584" spans="1:12" s="5" customFormat="1" x14ac:dyDescent="0.2">
      <c r="A2584" s="5">
        <f>static_pve_stage!A2584</f>
        <v>601512</v>
      </c>
      <c r="B2584" s="5">
        <f>static_pve_stage!B2584</f>
        <v>601513</v>
      </c>
      <c r="C2584" s="5" t="str">
        <f>static_pve_stage!C2584</f>
        <v>当前波数 427/∞</v>
      </c>
      <c r="E2584" s="5">
        <f t="shared" si="218"/>
        <v>15002</v>
      </c>
      <c r="F2584" s="5">
        <v>0</v>
      </c>
      <c r="G2584" s="5">
        <f t="shared" si="219"/>
        <v>16004</v>
      </c>
      <c r="H2584" s="5">
        <f t="shared" si="222"/>
        <v>203</v>
      </c>
      <c r="I2584" s="5">
        <v>14001</v>
      </c>
      <c r="J2584">
        <f t="shared" si="220"/>
        <v>255500</v>
      </c>
      <c r="L2584" s="1" t="str">
        <f t="shared" si="221"/>
        <v>[{"bid":16004,"type":6,"num":203},{"bid":14001,"type":4,"num":255500}]</v>
      </c>
    </row>
    <row r="2585" spans="1:12" s="5" customFormat="1" x14ac:dyDescent="0.2">
      <c r="A2585" s="5">
        <f>static_pve_stage!A2585</f>
        <v>601513</v>
      </c>
      <c r="B2585" s="5">
        <f>static_pve_stage!B2585</f>
        <v>601514</v>
      </c>
      <c r="C2585" s="5" t="str">
        <f>static_pve_stage!C2585</f>
        <v>当前波数 428/∞</v>
      </c>
      <c r="E2585" s="5">
        <f t="shared" si="218"/>
        <v>15002</v>
      </c>
      <c r="F2585" s="5">
        <v>0</v>
      </c>
      <c r="G2585" s="5">
        <f t="shared" si="219"/>
        <v>16004</v>
      </c>
      <c r="H2585" s="5">
        <f t="shared" si="222"/>
        <v>203</v>
      </c>
      <c r="I2585" s="5">
        <v>14001</v>
      </c>
      <c r="J2585">
        <f t="shared" si="220"/>
        <v>256000</v>
      </c>
      <c r="L2585" s="1" t="str">
        <f t="shared" si="221"/>
        <v>[{"bid":16004,"type":6,"num":203},{"bid":14001,"type":4,"num":256000}]</v>
      </c>
    </row>
    <row r="2586" spans="1:12" s="5" customFormat="1" x14ac:dyDescent="0.2">
      <c r="A2586" s="5">
        <f>static_pve_stage!A2586</f>
        <v>601514</v>
      </c>
      <c r="B2586" s="5">
        <f>static_pve_stage!B2586</f>
        <v>601515</v>
      </c>
      <c r="C2586" s="5" t="str">
        <f>static_pve_stage!C2586</f>
        <v>当前波数 429/∞</v>
      </c>
      <c r="E2586" s="5">
        <f t="shared" si="218"/>
        <v>15002</v>
      </c>
      <c r="F2586" s="5">
        <v>0</v>
      </c>
      <c r="G2586" s="5">
        <f t="shared" si="219"/>
        <v>16004</v>
      </c>
      <c r="H2586" s="5">
        <f t="shared" si="222"/>
        <v>203</v>
      </c>
      <c r="I2586" s="5">
        <v>14001</v>
      </c>
      <c r="J2586">
        <f t="shared" si="220"/>
        <v>256500</v>
      </c>
      <c r="L2586" s="1" t="str">
        <f t="shared" si="221"/>
        <v>[{"bid":16004,"type":6,"num":203},{"bid":14001,"type":4,"num":256500}]</v>
      </c>
    </row>
    <row r="2587" spans="1:12" s="5" customFormat="1" x14ac:dyDescent="0.2">
      <c r="A2587" s="5">
        <f>static_pve_stage!A2587</f>
        <v>601515</v>
      </c>
      <c r="B2587" s="5">
        <f>static_pve_stage!B2587</f>
        <v>601516</v>
      </c>
      <c r="C2587" s="5" t="str">
        <f>static_pve_stage!C2587</f>
        <v>当前波数 430/∞\n下一波BOSS</v>
      </c>
      <c r="E2587" s="5">
        <f t="shared" ref="E2587:E2650" si="223">E2586</f>
        <v>15002</v>
      </c>
      <c r="F2587" s="5">
        <v>0</v>
      </c>
      <c r="G2587" s="5">
        <f t="shared" ref="G2587:G2611" si="224">G2586</f>
        <v>16004</v>
      </c>
      <c r="H2587" s="5">
        <f t="shared" si="222"/>
        <v>203</v>
      </c>
      <c r="I2587" s="5">
        <v>14001</v>
      </c>
      <c r="J2587">
        <f t="shared" ref="J2587:J2610" si="225">J2586+500</f>
        <v>257000</v>
      </c>
      <c r="L2587" s="1" t="str">
        <f t="shared" si="221"/>
        <v>[{"bid":16004,"type":6,"num":203},{"bid":14001,"type":4,"num":257000}]</v>
      </c>
    </row>
    <row r="2588" spans="1:12" s="5" customFormat="1" x14ac:dyDescent="0.2">
      <c r="A2588" s="5">
        <f>static_pve_stage!A2588</f>
        <v>601516</v>
      </c>
      <c r="B2588" s="5">
        <f>static_pve_stage!B2588</f>
        <v>601517</v>
      </c>
      <c r="C2588" s="5" t="str">
        <f>static_pve_stage!C2588</f>
        <v>BOSS波\n需击杀所有怪物</v>
      </c>
      <c r="E2588" s="5">
        <f t="shared" si="223"/>
        <v>15002</v>
      </c>
      <c r="F2588" s="5">
        <v>0</v>
      </c>
      <c r="G2588" s="5">
        <f t="shared" si="224"/>
        <v>16004</v>
      </c>
      <c r="H2588" s="5">
        <f t="shared" si="222"/>
        <v>205</v>
      </c>
      <c r="I2588" s="5">
        <v>14001</v>
      </c>
      <c r="J2588">
        <f t="shared" si="225"/>
        <v>257500</v>
      </c>
      <c r="L2588" s="1" t="str">
        <f t="shared" si="221"/>
        <v>[{"bid":16004,"type":6,"num":205},{"bid":14001,"type":4,"num":257500}]</v>
      </c>
    </row>
    <row r="2589" spans="1:12" s="5" customFormat="1" x14ac:dyDescent="0.2">
      <c r="A2589" s="5">
        <f>static_pve_stage!A2589</f>
        <v>601517</v>
      </c>
      <c r="B2589" s="5">
        <f>static_pve_stage!B2589</f>
        <v>601518</v>
      </c>
      <c r="C2589" s="5" t="str">
        <f>static_pve_stage!C2589</f>
        <v>当前波数 431/∞</v>
      </c>
      <c r="E2589" s="5">
        <f t="shared" si="223"/>
        <v>15002</v>
      </c>
      <c r="F2589" s="5">
        <v>0</v>
      </c>
      <c r="G2589" s="5">
        <f t="shared" si="224"/>
        <v>16004</v>
      </c>
      <c r="H2589" s="5">
        <f t="shared" si="222"/>
        <v>205</v>
      </c>
      <c r="I2589" s="5">
        <v>14001</v>
      </c>
      <c r="J2589">
        <f t="shared" si="225"/>
        <v>258000</v>
      </c>
      <c r="L2589" s="1" t="str">
        <f t="shared" ref="L2589:L2652" si="226">"["&amp;IF(F2589=0,"","{""bid"":"&amp;E2589&amp;",""type"":5,""num"":"&amp;F2589&amp;"},")&amp;IF(H2589=0,"","{""bid"":"&amp;G2589&amp;",""type"":6,""num"":"&amp;H2589&amp;"},")&amp;IF(J2589=0,"","{""bid"":"&amp;I2589&amp;",""type"":4,""num"":"&amp;J2589&amp;"}")&amp;"]"</f>
        <v>[{"bid":16004,"type":6,"num":205},{"bid":14001,"type":4,"num":258000}]</v>
      </c>
    </row>
    <row r="2590" spans="1:12" s="5" customFormat="1" x14ac:dyDescent="0.2">
      <c r="A2590" s="5">
        <f>static_pve_stage!A2590</f>
        <v>601518</v>
      </c>
      <c r="B2590" s="5">
        <f>static_pve_stage!B2590</f>
        <v>601519</v>
      </c>
      <c r="C2590" s="5" t="str">
        <f>static_pve_stage!C2590</f>
        <v>当前波数 432/∞</v>
      </c>
      <c r="E2590" s="5">
        <f t="shared" si="223"/>
        <v>15002</v>
      </c>
      <c r="F2590" s="5">
        <v>0</v>
      </c>
      <c r="G2590" s="5">
        <f t="shared" si="224"/>
        <v>16004</v>
      </c>
      <c r="H2590" s="5">
        <f t="shared" si="222"/>
        <v>205</v>
      </c>
      <c r="I2590" s="5">
        <v>14001</v>
      </c>
      <c r="J2590">
        <f t="shared" si="225"/>
        <v>258500</v>
      </c>
      <c r="L2590" s="1" t="str">
        <f t="shared" si="226"/>
        <v>[{"bid":16004,"type":6,"num":205},{"bid":14001,"type":4,"num":258500}]</v>
      </c>
    </row>
    <row r="2591" spans="1:12" s="5" customFormat="1" x14ac:dyDescent="0.2">
      <c r="A2591" s="5">
        <f>static_pve_stage!A2591</f>
        <v>601519</v>
      </c>
      <c r="B2591" s="5">
        <f>static_pve_stage!B2591</f>
        <v>601520</v>
      </c>
      <c r="C2591" s="5" t="str">
        <f>static_pve_stage!C2591</f>
        <v>当前波数 433/∞</v>
      </c>
      <c r="E2591" s="5">
        <f t="shared" si="223"/>
        <v>15002</v>
      </c>
      <c r="F2591" s="5">
        <v>0</v>
      </c>
      <c r="G2591" s="5">
        <f t="shared" si="224"/>
        <v>16004</v>
      </c>
      <c r="H2591" s="5">
        <f t="shared" si="222"/>
        <v>205</v>
      </c>
      <c r="I2591" s="5">
        <v>14001</v>
      </c>
      <c r="J2591">
        <f t="shared" si="225"/>
        <v>259000</v>
      </c>
      <c r="L2591" s="1" t="str">
        <f t="shared" si="226"/>
        <v>[{"bid":16004,"type":6,"num":205},{"bid":14001,"type":4,"num":259000}]</v>
      </c>
    </row>
    <row r="2592" spans="1:12" s="5" customFormat="1" x14ac:dyDescent="0.2">
      <c r="A2592" s="5">
        <f>static_pve_stage!A2592</f>
        <v>601520</v>
      </c>
      <c r="B2592" s="5">
        <f>static_pve_stage!B2592</f>
        <v>601521</v>
      </c>
      <c r="C2592" s="5" t="str">
        <f>static_pve_stage!C2592</f>
        <v>当前波数 434/∞</v>
      </c>
      <c r="E2592" s="5">
        <f t="shared" si="223"/>
        <v>15002</v>
      </c>
      <c r="F2592" s="5">
        <v>0</v>
      </c>
      <c r="G2592" s="5">
        <f t="shared" si="224"/>
        <v>16004</v>
      </c>
      <c r="H2592" s="5">
        <f t="shared" si="222"/>
        <v>205</v>
      </c>
      <c r="I2592" s="5">
        <v>14001</v>
      </c>
      <c r="J2592">
        <f t="shared" si="225"/>
        <v>259500</v>
      </c>
      <c r="L2592" s="1" t="str">
        <f t="shared" si="226"/>
        <v>[{"bid":16004,"type":6,"num":205},{"bid":14001,"type":4,"num":259500}]</v>
      </c>
    </row>
    <row r="2593" spans="1:12" s="5" customFormat="1" x14ac:dyDescent="0.2">
      <c r="A2593" s="5">
        <f>static_pve_stage!A2593</f>
        <v>601521</v>
      </c>
      <c r="B2593" s="5">
        <f>static_pve_stage!B2593</f>
        <v>601522</v>
      </c>
      <c r="C2593" s="5" t="str">
        <f>static_pve_stage!C2593</f>
        <v>当前波数 435/∞\n下一波BOSS</v>
      </c>
      <c r="E2593" s="5">
        <f t="shared" si="223"/>
        <v>15002</v>
      </c>
      <c r="F2593" s="5">
        <v>0</v>
      </c>
      <c r="G2593" s="5">
        <f t="shared" si="224"/>
        <v>16004</v>
      </c>
      <c r="H2593" s="5">
        <f t="shared" si="222"/>
        <v>207</v>
      </c>
      <c r="I2593" s="5">
        <v>14001</v>
      </c>
      <c r="J2593">
        <f t="shared" si="225"/>
        <v>260000</v>
      </c>
      <c r="L2593" s="1" t="str">
        <f t="shared" si="226"/>
        <v>[{"bid":16004,"type":6,"num":207},{"bid":14001,"type":4,"num":260000}]</v>
      </c>
    </row>
    <row r="2594" spans="1:12" s="5" customFormat="1" x14ac:dyDescent="0.2">
      <c r="A2594" s="5">
        <f>static_pve_stage!A2594</f>
        <v>601522</v>
      </c>
      <c r="B2594" s="5">
        <f>static_pve_stage!B2594</f>
        <v>601523</v>
      </c>
      <c r="C2594" s="5" t="str">
        <f>static_pve_stage!C2594</f>
        <v>BOSS波\n需击杀所有怪物</v>
      </c>
      <c r="E2594" s="5">
        <f t="shared" si="223"/>
        <v>15002</v>
      </c>
      <c r="F2594" s="5">
        <v>0</v>
      </c>
      <c r="G2594" s="5">
        <f t="shared" si="224"/>
        <v>16004</v>
      </c>
      <c r="H2594" s="5">
        <f t="shared" si="222"/>
        <v>207</v>
      </c>
      <c r="I2594" s="5">
        <v>14001</v>
      </c>
      <c r="J2594">
        <f t="shared" si="225"/>
        <v>260500</v>
      </c>
      <c r="L2594" s="1" t="str">
        <f t="shared" si="226"/>
        <v>[{"bid":16004,"type":6,"num":207},{"bid":14001,"type":4,"num":260500}]</v>
      </c>
    </row>
    <row r="2595" spans="1:12" s="5" customFormat="1" x14ac:dyDescent="0.2">
      <c r="A2595" s="5">
        <f>static_pve_stage!A2595</f>
        <v>601523</v>
      </c>
      <c r="B2595" s="5">
        <f>static_pve_stage!B2595</f>
        <v>601524</v>
      </c>
      <c r="C2595" s="5" t="str">
        <f>static_pve_stage!C2595</f>
        <v>当前波数 436/∞</v>
      </c>
      <c r="E2595" s="5">
        <f t="shared" si="223"/>
        <v>15002</v>
      </c>
      <c r="F2595" s="5">
        <v>0</v>
      </c>
      <c r="G2595" s="5">
        <f t="shared" si="224"/>
        <v>16004</v>
      </c>
      <c r="H2595" s="5">
        <f t="shared" si="222"/>
        <v>207</v>
      </c>
      <c r="I2595" s="5">
        <v>14001</v>
      </c>
      <c r="J2595">
        <f t="shared" si="225"/>
        <v>261000</v>
      </c>
      <c r="L2595" s="1" t="str">
        <f t="shared" si="226"/>
        <v>[{"bid":16004,"type":6,"num":207},{"bid":14001,"type":4,"num":261000}]</v>
      </c>
    </row>
    <row r="2596" spans="1:12" s="5" customFormat="1" x14ac:dyDescent="0.2">
      <c r="A2596" s="5">
        <f>static_pve_stage!A2596</f>
        <v>601524</v>
      </c>
      <c r="B2596" s="5">
        <f>static_pve_stage!B2596</f>
        <v>601525</v>
      </c>
      <c r="C2596" s="5" t="str">
        <f>static_pve_stage!C2596</f>
        <v>当前波数 437/∞</v>
      </c>
      <c r="E2596" s="5">
        <f t="shared" si="223"/>
        <v>15002</v>
      </c>
      <c r="F2596" s="5">
        <v>0</v>
      </c>
      <c r="G2596" s="5">
        <f t="shared" si="224"/>
        <v>16004</v>
      </c>
      <c r="H2596" s="5">
        <f t="shared" ref="H2596:H2611" si="227">H2591+2</f>
        <v>207</v>
      </c>
      <c r="I2596" s="5">
        <v>14001</v>
      </c>
      <c r="J2596">
        <f t="shared" si="225"/>
        <v>261500</v>
      </c>
      <c r="L2596" s="1" t="str">
        <f t="shared" si="226"/>
        <v>[{"bid":16004,"type":6,"num":207},{"bid":14001,"type":4,"num":261500}]</v>
      </c>
    </row>
    <row r="2597" spans="1:12" s="5" customFormat="1" x14ac:dyDescent="0.2">
      <c r="A2597" s="5">
        <f>static_pve_stage!A2597</f>
        <v>601525</v>
      </c>
      <c r="B2597" s="5">
        <f>static_pve_stage!B2597</f>
        <v>601526</v>
      </c>
      <c r="C2597" s="5" t="str">
        <f>static_pve_stage!C2597</f>
        <v>当前波数 438/∞</v>
      </c>
      <c r="E2597" s="5">
        <f t="shared" si="223"/>
        <v>15002</v>
      </c>
      <c r="F2597" s="5">
        <v>0</v>
      </c>
      <c r="G2597" s="5">
        <f t="shared" si="224"/>
        <v>16004</v>
      </c>
      <c r="H2597" s="5">
        <f t="shared" si="227"/>
        <v>207</v>
      </c>
      <c r="I2597" s="5">
        <v>14001</v>
      </c>
      <c r="J2597">
        <f t="shared" si="225"/>
        <v>262000</v>
      </c>
      <c r="L2597" s="1" t="str">
        <f t="shared" si="226"/>
        <v>[{"bid":16004,"type":6,"num":207},{"bid":14001,"type":4,"num":262000}]</v>
      </c>
    </row>
    <row r="2598" spans="1:12" s="5" customFormat="1" x14ac:dyDescent="0.2">
      <c r="A2598" s="5">
        <f>static_pve_stage!A2598</f>
        <v>601526</v>
      </c>
      <c r="B2598" s="5">
        <f>static_pve_stage!B2598</f>
        <v>601527</v>
      </c>
      <c r="C2598" s="5" t="str">
        <f>static_pve_stage!C2598</f>
        <v>当前波数 439/∞</v>
      </c>
      <c r="E2598" s="5">
        <f t="shared" si="223"/>
        <v>15002</v>
      </c>
      <c r="F2598" s="5">
        <v>0</v>
      </c>
      <c r="G2598" s="5">
        <f t="shared" si="224"/>
        <v>16004</v>
      </c>
      <c r="H2598" s="5">
        <f t="shared" si="227"/>
        <v>209</v>
      </c>
      <c r="I2598" s="5">
        <v>14001</v>
      </c>
      <c r="J2598">
        <f t="shared" si="225"/>
        <v>262500</v>
      </c>
      <c r="L2598" s="1" t="str">
        <f t="shared" si="226"/>
        <v>[{"bid":16004,"type":6,"num":209},{"bid":14001,"type":4,"num":262500}]</v>
      </c>
    </row>
    <row r="2599" spans="1:12" s="5" customFormat="1" x14ac:dyDescent="0.2">
      <c r="A2599" s="5">
        <f>static_pve_stage!A2599</f>
        <v>601527</v>
      </c>
      <c r="B2599" s="5">
        <f>static_pve_stage!B2599</f>
        <v>601528</v>
      </c>
      <c r="C2599" s="5" t="str">
        <f>static_pve_stage!C2599</f>
        <v>当前波数 440/∞\n下一波BOSS</v>
      </c>
      <c r="E2599" s="5">
        <f t="shared" si="223"/>
        <v>15002</v>
      </c>
      <c r="F2599" s="5">
        <v>0</v>
      </c>
      <c r="G2599" s="5">
        <f t="shared" si="224"/>
        <v>16004</v>
      </c>
      <c r="H2599" s="5">
        <f t="shared" si="227"/>
        <v>209</v>
      </c>
      <c r="I2599" s="5">
        <v>14001</v>
      </c>
      <c r="J2599">
        <f t="shared" si="225"/>
        <v>263000</v>
      </c>
      <c r="L2599" s="1" t="str">
        <f t="shared" si="226"/>
        <v>[{"bid":16004,"type":6,"num":209},{"bid":14001,"type":4,"num":263000}]</v>
      </c>
    </row>
    <row r="2600" spans="1:12" s="5" customFormat="1" x14ac:dyDescent="0.2">
      <c r="A2600" s="5">
        <f>static_pve_stage!A2600</f>
        <v>601528</v>
      </c>
      <c r="B2600" s="5">
        <f>static_pve_stage!B2600</f>
        <v>601529</v>
      </c>
      <c r="C2600" s="5" t="str">
        <f>static_pve_stage!C2600</f>
        <v>BOSS波\n需击杀所有怪物</v>
      </c>
      <c r="E2600" s="5">
        <f t="shared" si="223"/>
        <v>15002</v>
      </c>
      <c r="F2600" s="5">
        <v>0</v>
      </c>
      <c r="G2600" s="5">
        <f t="shared" si="224"/>
        <v>16004</v>
      </c>
      <c r="H2600" s="5">
        <f t="shared" si="227"/>
        <v>209</v>
      </c>
      <c r="I2600" s="5">
        <v>14001</v>
      </c>
      <c r="J2600">
        <f t="shared" si="225"/>
        <v>263500</v>
      </c>
      <c r="L2600" s="1" t="str">
        <f t="shared" si="226"/>
        <v>[{"bid":16004,"type":6,"num":209},{"bid":14001,"type":4,"num":263500}]</v>
      </c>
    </row>
    <row r="2601" spans="1:12" s="5" customFormat="1" x14ac:dyDescent="0.2">
      <c r="A2601" s="5">
        <f>static_pve_stage!A2601</f>
        <v>601529</v>
      </c>
      <c r="B2601" s="5">
        <f>static_pve_stage!B2601</f>
        <v>601530</v>
      </c>
      <c r="C2601" s="5" t="str">
        <f>static_pve_stage!C2601</f>
        <v>当前波数 441/∞</v>
      </c>
      <c r="E2601" s="5">
        <f t="shared" si="223"/>
        <v>15002</v>
      </c>
      <c r="F2601" s="5">
        <v>0</v>
      </c>
      <c r="G2601" s="5">
        <f t="shared" si="224"/>
        <v>16004</v>
      </c>
      <c r="H2601" s="5">
        <f t="shared" si="227"/>
        <v>209</v>
      </c>
      <c r="I2601" s="5">
        <v>14001</v>
      </c>
      <c r="J2601">
        <f t="shared" si="225"/>
        <v>264000</v>
      </c>
      <c r="L2601" s="1" t="str">
        <f t="shared" si="226"/>
        <v>[{"bid":16004,"type":6,"num":209},{"bid":14001,"type":4,"num":264000}]</v>
      </c>
    </row>
    <row r="2602" spans="1:12" s="5" customFormat="1" x14ac:dyDescent="0.2">
      <c r="A2602" s="5">
        <f>static_pve_stage!A2602</f>
        <v>601530</v>
      </c>
      <c r="B2602" s="5">
        <f>static_pve_stage!B2602</f>
        <v>601531</v>
      </c>
      <c r="C2602" s="5" t="str">
        <f>static_pve_stage!C2602</f>
        <v>当前波数 442/∞</v>
      </c>
      <c r="E2602" s="5">
        <f t="shared" si="223"/>
        <v>15002</v>
      </c>
      <c r="F2602" s="5">
        <v>0</v>
      </c>
      <c r="G2602" s="5">
        <f t="shared" si="224"/>
        <v>16004</v>
      </c>
      <c r="H2602" s="5">
        <f t="shared" si="227"/>
        <v>209</v>
      </c>
      <c r="I2602" s="5">
        <v>14001</v>
      </c>
      <c r="J2602">
        <f t="shared" si="225"/>
        <v>264500</v>
      </c>
      <c r="L2602" s="1" t="str">
        <f t="shared" si="226"/>
        <v>[{"bid":16004,"type":6,"num":209},{"bid":14001,"type":4,"num":264500}]</v>
      </c>
    </row>
    <row r="2603" spans="1:12" s="5" customFormat="1" x14ac:dyDescent="0.2">
      <c r="A2603" s="5">
        <f>static_pve_stage!A2603</f>
        <v>601531</v>
      </c>
      <c r="B2603" s="5">
        <f>static_pve_stage!B2603</f>
        <v>601532</v>
      </c>
      <c r="C2603" s="5" t="str">
        <f>static_pve_stage!C2603</f>
        <v>当前波数 443/∞</v>
      </c>
      <c r="E2603" s="5">
        <f t="shared" si="223"/>
        <v>15002</v>
      </c>
      <c r="F2603" s="5">
        <v>0</v>
      </c>
      <c r="G2603" s="5">
        <f t="shared" si="224"/>
        <v>16004</v>
      </c>
      <c r="H2603" s="5">
        <f t="shared" si="227"/>
        <v>211</v>
      </c>
      <c r="I2603" s="5">
        <v>14001</v>
      </c>
      <c r="J2603">
        <f t="shared" si="225"/>
        <v>265000</v>
      </c>
      <c r="L2603" s="1" t="str">
        <f t="shared" si="226"/>
        <v>[{"bid":16004,"type":6,"num":211},{"bid":14001,"type":4,"num":265000}]</v>
      </c>
    </row>
    <row r="2604" spans="1:12" s="5" customFormat="1" x14ac:dyDescent="0.2">
      <c r="A2604" s="5">
        <f>static_pve_stage!A2604</f>
        <v>601532</v>
      </c>
      <c r="B2604" s="5">
        <f>static_pve_stage!B2604</f>
        <v>601533</v>
      </c>
      <c r="C2604" s="5" t="str">
        <f>static_pve_stage!C2604</f>
        <v>当前波数 444/∞</v>
      </c>
      <c r="E2604" s="5">
        <f t="shared" si="223"/>
        <v>15002</v>
      </c>
      <c r="F2604" s="5">
        <v>0</v>
      </c>
      <c r="G2604" s="5">
        <f t="shared" si="224"/>
        <v>16004</v>
      </c>
      <c r="H2604" s="5">
        <f t="shared" si="227"/>
        <v>211</v>
      </c>
      <c r="I2604" s="5">
        <v>14001</v>
      </c>
      <c r="J2604">
        <f t="shared" si="225"/>
        <v>265500</v>
      </c>
      <c r="L2604" s="1" t="str">
        <f t="shared" si="226"/>
        <v>[{"bid":16004,"type":6,"num":211},{"bid":14001,"type":4,"num":265500}]</v>
      </c>
    </row>
    <row r="2605" spans="1:12" s="5" customFormat="1" x14ac:dyDescent="0.2">
      <c r="A2605" s="5">
        <f>static_pve_stage!A2605</f>
        <v>601533</v>
      </c>
      <c r="B2605" s="5">
        <f>static_pve_stage!B2605</f>
        <v>601534</v>
      </c>
      <c r="C2605" s="5" t="str">
        <f>static_pve_stage!C2605</f>
        <v>当前波数 445/∞\n下一波BOSS</v>
      </c>
      <c r="E2605" s="5">
        <f t="shared" si="223"/>
        <v>15002</v>
      </c>
      <c r="F2605" s="5">
        <v>0</v>
      </c>
      <c r="G2605" s="5">
        <f t="shared" si="224"/>
        <v>16004</v>
      </c>
      <c r="H2605" s="5">
        <f t="shared" si="227"/>
        <v>211</v>
      </c>
      <c r="I2605" s="5">
        <v>14001</v>
      </c>
      <c r="J2605">
        <f t="shared" si="225"/>
        <v>266000</v>
      </c>
      <c r="L2605" s="1" t="str">
        <f t="shared" si="226"/>
        <v>[{"bid":16004,"type":6,"num":211},{"bid":14001,"type":4,"num":266000}]</v>
      </c>
    </row>
    <row r="2606" spans="1:12" s="5" customFormat="1" x14ac:dyDescent="0.2">
      <c r="A2606" s="5">
        <f>static_pve_stage!A2606</f>
        <v>601534</v>
      </c>
      <c r="B2606" s="5">
        <f>static_pve_stage!B2606</f>
        <v>601535</v>
      </c>
      <c r="C2606" s="5" t="str">
        <f>static_pve_stage!C2606</f>
        <v>BOSS波\n需击杀所有怪物</v>
      </c>
      <c r="E2606" s="5">
        <f t="shared" si="223"/>
        <v>15002</v>
      </c>
      <c r="F2606" s="5">
        <v>0</v>
      </c>
      <c r="G2606" s="5">
        <f t="shared" si="224"/>
        <v>16004</v>
      </c>
      <c r="H2606" s="5">
        <f t="shared" si="227"/>
        <v>211</v>
      </c>
      <c r="I2606" s="5">
        <v>14001</v>
      </c>
      <c r="J2606">
        <f t="shared" si="225"/>
        <v>266500</v>
      </c>
      <c r="L2606" s="1" t="str">
        <f t="shared" si="226"/>
        <v>[{"bid":16004,"type":6,"num":211},{"bid":14001,"type":4,"num":266500}]</v>
      </c>
    </row>
    <row r="2607" spans="1:12" s="5" customFormat="1" x14ac:dyDescent="0.2">
      <c r="A2607" s="5">
        <f>static_pve_stage!A2607</f>
        <v>601535</v>
      </c>
      <c r="B2607" s="5">
        <f>static_pve_stage!B2607</f>
        <v>601536</v>
      </c>
      <c r="C2607" s="5" t="str">
        <f>static_pve_stage!C2607</f>
        <v>当前波数 446/∞</v>
      </c>
      <c r="E2607" s="5">
        <f t="shared" si="223"/>
        <v>15002</v>
      </c>
      <c r="F2607" s="5">
        <v>0</v>
      </c>
      <c r="G2607" s="5">
        <f t="shared" si="224"/>
        <v>16004</v>
      </c>
      <c r="H2607" s="5">
        <f t="shared" si="227"/>
        <v>211</v>
      </c>
      <c r="I2607" s="5">
        <v>14001</v>
      </c>
      <c r="J2607">
        <f t="shared" si="225"/>
        <v>267000</v>
      </c>
      <c r="L2607" s="1" t="str">
        <f t="shared" si="226"/>
        <v>[{"bid":16004,"type":6,"num":211},{"bid":14001,"type":4,"num":267000}]</v>
      </c>
    </row>
    <row r="2608" spans="1:12" s="5" customFormat="1" x14ac:dyDescent="0.2">
      <c r="A2608" s="5">
        <f>static_pve_stage!A2608</f>
        <v>601536</v>
      </c>
      <c r="B2608" s="5">
        <f>static_pve_stage!B2608</f>
        <v>601537</v>
      </c>
      <c r="C2608" s="5" t="str">
        <f>static_pve_stage!C2608</f>
        <v>当前波数 447/∞</v>
      </c>
      <c r="E2608" s="5">
        <f t="shared" si="223"/>
        <v>15002</v>
      </c>
      <c r="F2608" s="5">
        <v>0</v>
      </c>
      <c r="G2608" s="5">
        <f t="shared" si="224"/>
        <v>16004</v>
      </c>
      <c r="H2608" s="5">
        <f t="shared" si="227"/>
        <v>213</v>
      </c>
      <c r="I2608" s="5">
        <v>14001</v>
      </c>
      <c r="J2608">
        <f t="shared" si="225"/>
        <v>267500</v>
      </c>
      <c r="L2608" s="1" t="str">
        <f t="shared" si="226"/>
        <v>[{"bid":16004,"type":6,"num":213},{"bid":14001,"type":4,"num":267500}]</v>
      </c>
    </row>
    <row r="2609" spans="1:12" s="5" customFormat="1" x14ac:dyDescent="0.2">
      <c r="A2609" s="5">
        <f>static_pve_stage!A2609</f>
        <v>601537</v>
      </c>
      <c r="B2609" s="5">
        <f>static_pve_stage!B2609</f>
        <v>601538</v>
      </c>
      <c r="C2609" s="5" t="str">
        <f>static_pve_stage!C2609</f>
        <v>当前波数 448/∞</v>
      </c>
      <c r="E2609" s="5">
        <f t="shared" si="223"/>
        <v>15002</v>
      </c>
      <c r="F2609" s="5">
        <v>0</v>
      </c>
      <c r="G2609" s="5">
        <f t="shared" si="224"/>
        <v>16004</v>
      </c>
      <c r="H2609" s="5">
        <f t="shared" si="227"/>
        <v>213</v>
      </c>
      <c r="I2609" s="5">
        <v>14001</v>
      </c>
      <c r="J2609">
        <f t="shared" si="225"/>
        <v>268000</v>
      </c>
      <c r="L2609" s="1" t="str">
        <f t="shared" si="226"/>
        <v>[{"bid":16004,"type":6,"num":213},{"bid":14001,"type":4,"num":268000}]</v>
      </c>
    </row>
    <row r="2610" spans="1:12" s="5" customFormat="1" x14ac:dyDescent="0.2">
      <c r="A2610" s="5">
        <f>static_pve_stage!A2610</f>
        <v>601538</v>
      </c>
      <c r="B2610" s="5">
        <f>static_pve_stage!B2610</f>
        <v>601539</v>
      </c>
      <c r="C2610" s="5" t="str">
        <f>static_pve_stage!C2610</f>
        <v>当前波数 449/∞</v>
      </c>
      <c r="E2610" s="5">
        <f t="shared" si="223"/>
        <v>15002</v>
      </c>
      <c r="F2610" s="5">
        <v>0</v>
      </c>
      <c r="G2610" s="5">
        <f t="shared" si="224"/>
        <v>16004</v>
      </c>
      <c r="H2610" s="5">
        <f t="shared" si="227"/>
        <v>213</v>
      </c>
      <c r="I2610" s="5">
        <v>14001</v>
      </c>
      <c r="J2610">
        <f t="shared" si="225"/>
        <v>268500</v>
      </c>
      <c r="L2610" s="1" t="str">
        <f t="shared" si="226"/>
        <v>[{"bid":16004,"type":6,"num":213},{"bid":14001,"type":4,"num":268500}]</v>
      </c>
    </row>
    <row r="2611" spans="1:12" s="5" customFormat="1" x14ac:dyDescent="0.2">
      <c r="A2611" s="5">
        <f>static_pve_stage!A2611</f>
        <v>601539</v>
      </c>
      <c r="B2611" s="5">
        <f>static_pve_stage!B2611</f>
        <v>-1</v>
      </c>
      <c r="C2611" s="5" t="str">
        <f>static_pve_stage!C2611</f>
        <v>当前波数 450/∞</v>
      </c>
      <c r="E2611" s="5">
        <f t="shared" si="223"/>
        <v>15002</v>
      </c>
      <c r="F2611" s="5">
        <v>0</v>
      </c>
      <c r="G2611" s="5">
        <f t="shared" si="224"/>
        <v>16004</v>
      </c>
      <c r="H2611" s="5">
        <f t="shared" si="227"/>
        <v>213</v>
      </c>
      <c r="I2611" s="5">
        <v>14001</v>
      </c>
      <c r="J2611">
        <f>J2610+500</f>
        <v>269000</v>
      </c>
      <c r="L2611" s="1" t="str">
        <f t="shared" si="226"/>
        <v>[{"bid":16004,"type":6,"num":213},{"bid":14001,"type":4,"num":269000}]</v>
      </c>
    </row>
    <row r="2612" spans="1:12" s="5" customFormat="1" x14ac:dyDescent="0.2">
      <c r="A2612" s="5">
        <f>static_pve_stage!A2612</f>
        <v>602001</v>
      </c>
      <c r="B2612" s="5">
        <f>static_pve_stage!B2612</f>
        <v>602002</v>
      </c>
      <c r="C2612" s="5" t="str">
        <f>static_pve_stage!C2612</f>
        <v>当前波数 1/∞</v>
      </c>
      <c r="E2612" s="5">
        <f t="shared" si="223"/>
        <v>15002</v>
      </c>
      <c r="F2612" s="5">
        <v>0</v>
      </c>
      <c r="G2612" s="5">
        <f>G2073+1</f>
        <v>16005</v>
      </c>
      <c r="H2612" s="5">
        <f>H2073</f>
        <v>0</v>
      </c>
      <c r="I2612" s="5">
        <v>14001</v>
      </c>
      <c r="J2612" s="5">
        <f t="shared" ref="J2612" si="228">(MOD(A2612,1000)-1)*260</f>
        <v>0</v>
      </c>
      <c r="L2612" s="1" t="str">
        <f t="shared" si="226"/>
        <v>[]</v>
      </c>
    </row>
    <row r="2613" spans="1:12" s="5" customFormat="1" x14ac:dyDescent="0.2">
      <c r="A2613" s="5">
        <f>static_pve_stage!A2613</f>
        <v>602002</v>
      </c>
      <c r="B2613" s="5">
        <f>static_pve_stage!B2613</f>
        <v>602003</v>
      </c>
      <c r="C2613" s="5" t="str">
        <f>static_pve_stage!C2613</f>
        <v>当前波数 2/∞</v>
      </c>
      <c r="E2613" s="5">
        <f t="shared" si="223"/>
        <v>15002</v>
      </c>
      <c r="F2613" s="5">
        <v>0</v>
      </c>
      <c r="G2613" s="5">
        <f t="shared" ref="G2613:G2676" si="229">G2074+1</f>
        <v>16005</v>
      </c>
      <c r="H2613" s="5">
        <f t="shared" ref="H2613:H2676" si="230">H2074</f>
        <v>0</v>
      </c>
      <c r="I2613" s="5">
        <v>14001</v>
      </c>
      <c r="J2613">
        <f>J2612+500</f>
        <v>500</v>
      </c>
      <c r="L2613" s="1" t="str">
        <f t="shared" si="226"/>
        <v>[{"bid":14001,"type":4,"num":500}]</v>
      </c>
    </row>
    <row r="2614" spans="1:12" s="5" customFormat="1" x14ac:dyDescent="0.2">
      <c r="A2614" s="5">
        <f>static_pve_stage!A2614</f>
        <v>602003</v>
      </c>
      <c r="B2614" s="5">
        <f>static_pve_stage!B2614</f>
        <v>602004</v>
      </c>
      <c r="C2614" s="5" t="str">
        <f>static_pve_stage!C2614</f>
        <v>当前波数 3/∞</v>
      </c>
      <c r="E2614" s="5">
        <f t="shared" si="223"/>
        <v>15002</v>
      </c>
      <c r="F2614" s="5">
        <v>0</v>
      </c>
      <c r="G2614" s="5">
        <f t="shared" si="229"/>
        <v>16005</v>
      </c>
      <c r="H2614" s="5">
        <f t="shared" si="230"/>
        <v>0</v>
      </c>
      <c r="I2614" s="5">
        <v>14001</v>
      </c>
      <c r="J2614">
        <f t="shared" ref="J2614:J2677" si="231">J2613+500</f>
        <v>1000</v>
      </c>
      <c r="L2614" s="1" t="str">
        <f t="shared" si="226"/>
        <v>[{"bid":14001,"type":4,"num":1000}]</v>
      </c>
    </row>
    <row r="2615" spans="1:12" s="5" customFormat="1" x14ac:dyDescent="0.2">
      <c r="A2615" s="5">
        <f>static_pve_stage!A2615</f>
        <v>602004</v>
      </c>
      <c r="B2615" s="5">
        <f>static_pve_stage!B2615</f>
        <v>602005</v>
      </c>
      <c r="C2615" s="5" t="str">
        <f>static_pve_stage!C2615</f>
        <v>当前波数 4/∞</v>
      </c>
      <c r="E2615" s="5">
        <f t="shared" si="223"/>
        <v>15002</v>
      </c>
      <c r="F2615" s="5">
        <v>0</v>
      </c>
      <c r="G2615" s="5">
        <f t="shared" si="229"/>
        <v>16005</v>
      </c>
      <c r="H2615" s="5">
        <f t="shared" si="230"/>
        <v>0</v>
      </c>
      <c r="I2615" s="5">
        <v>14001</v>
      </c>
      <c r="J2615">
        <f t="shared" si="231"/>
        <v>1500</v>
      </c>
      <c r="L2615" s="1" t="str">
        <f t="shared" si="226"/>
        <v>[{"bid":14001,"type":4,"num":1500}]</v>
      </c>
    </row>
    <row r="2616" spans="1:12" s="5" customFormat="1" x14ac:dyDescent="0.2">
      <c r="A2616" s="5">
        <f>static_pve_stage!A2616</f>
        <v>602005</v>
      </c>
      <c r="B2616" s="5">
        <f>static_pve_stage!B2616</f>
        <v>602006</v>
      </c>
      <c r="C2616" s="5" t="str">
        <f>static_pve_stage!C2616</f>
        <v>当前波数 5/∞\n下一波BOSS</v>
      </c>
      <c r="E2616" s="5">
        <f t="shared" si="223"/>
        <v>15002</v>
      </c>
      <c r="F2616" s="5">
        <v>0</v>
      </c>
      <c r="G2616" s="5">
        <f t="shared" si="229"/>
        <v>16005</v>
      </c>
      <c r="H2616" s="5">
        <f t="shared" si="230"/>
        <v>0</v>
      </c>
      <c r="I2616" s="5">
        <v>14001</v>
      </c>
      <c r="J2616">
        <f t="shared" si="231"/>
        <v>2000</v>
      </c>
      <c r="L2616" s="1" t="str">
        <f t="shared" si="226"/>
        <v>[{"bid":14001,"type":4,"num":2000}]</v>
      </c>
    </row>
    <row r="2617" spans="1:12" s="5" customFormat="1" x14ac:dyDescent="0.2">
      <c r="A2617" s="5">
        <f>static_pve_stage!A2617</f>
        <v>602006</v>
      </c>
      <c r="B2617" s="5">
        <f>static_pve_stage!B2617</f>
        <v>602007</v>
      </c>
      <c r="C2617" s="5" t="str">
        <f>static_pve_stage!C2617</f>
        <v>BOSS波\n需击杀所有怪物</v>
      </c>
      <c r="E2617" s="5">
        <f t="shared" si="223"/>
        <v>15002</v>
      </c>
      <c r="F2617" s="5">
        <v>0</v>
      </c>
      <c r="G2617" s="5">
        <f t="shared" si="229"/>
        <v>16005</v>
      </c>
      <c r="H2617" s="5">
        <f t="shared" si="230"/>
        <v>1</v>
      </c>
      <c r="I2617" s="5">
        <v>14001</v>
      </c>
      <c r="J2617">
        <f t="shared" si="231"/>
        <v>2500</v>
      </c>
      <c r="L2617" s="1" t="str">
        <f t="shared" si="226"/>
        <v>[{"bid":16005,"type":6,"num":1},{"bid":14001,"type":4,"num":2500}]</v>
      </c>
    </row>
    <row r="2618" spans="1:12" s="5" customFormat="1" x14ac:dyDescent="0.2">
      <c r="A2618" s="5">
        <f>static_pve_stage!A2618</f>
        <v>602007</v>
      </c>
      <c r="B2618" s="5">
        <f>static_pve_stage!B2618</f>
        <v>602008</v>
      </c>
      <c r="C2618" s="5" t="str">
        <f>static_pve_stage!C2618</f>
        <v>当前波数 6/∞</v>
      </c>
      <c r="E2618" s="5">
        <f t="shared" si="223"/>
        <v>15002</v>
      </c>
      <c r="F2618" s="5">
        <v>0</v>
      </c>
      <c r="G2618" s="5">
        <f t="shared" si="229"/>
        <v>16005</v>
      </c>
      <c r="H2618" s="5">
        <f t="shared" si="230"/>
        <v>1</v>
      </c>
      <c r="I2618" s="5">
        <v>14001</v>
      </c>
      <c r="J2618">
        <f t="shared" si="231"/>
        <v>3000</v>
      </c>
      <c r="L2618" s="1" t="str">
        <f t="shared" si="226"/>
        <v>[{"bid":16005,"type":6,"num":1},{"bid":14001,"type":4,"num":3000}]</v>
      </c>
    </row>
    <row r="2619" spans="1:12" s="5" customFormat="1" x14ac:dyDescent="0.2">
      <c r="A2619" s="5">
        <f>static_pve_stage!A2619</f>
        <v>602008</v>
      </c>
      <c r="B2619" s="5">
        <f>static_pve_stage!B2619</f>
        <v>602009</v>
      </c>
      <c r="C2619" s="5" t="str">
        <f>static_pve_stage!C2619</f>
        <v>当前波数 7/∞</v>
      </c>
      <c r="E2619" s="5">
        <f t="shared" si="223"/>
        <v>15002</v>
      </c>
      <c r="F2619" s="5">
        <v>0</v>
      </c>
      <c r="G2619" s="5">
        <f t="shared" si="229"/>
        <v>16005</v>
      </c>
      <c r="H2619" s="5">
        <f t="shared" si="230"/>
        <v>1</v>
      </c>
      <c r="I2619" s="5">
        <v>14001</v>
      </c>
      <c r="J2619">
        <f t="shared" si="231"/>
        <v>3500</v>
      </c>
      <c r="L2619" s="1" t="str">
        <f t="shared" si="226"/>
        <v>[{"bid":16005,"type":6,"num":1},{"bid":14001,"type":4,"num":3500}]</v>
      </c>
    </row>
    <row r="2620" spans="1:12" s="5" customFormat="1" x14ac:dyDescent="0.2">
      <c r="A2620" s="5">
        <f>static_pve_stage!A2620</f>
        <v>602009</v>
      </c>
      <c r="B2620" s="5">
        <f>static_pve_stage!B2620</f>
        <v>602010</v>
      </c>
      <c r="C2620" s="5" t="str">
        <f>static_pve_stage!C2620</f>
        <v>当前波数 8/∞</v>
      </c>
      <c r="E2620" s="5">
        <f t="shared" si="223"/>
        <v>15002</v>
      </c>
      <c r="F2620" s="5">
        <v>0</v>
      </c>
      <c r="G2620" s="5">
        <f t="shared" si="229"/>
        <v>16005</v>
      </c>
      <c r="H2620" s="5">
        <f t="shared" si="230"/>
        <v>1</v>
      </c>
      <c r="I2620" s="5">
        <v>14001</v>
      </c>
      <c r="J2620">
        <f t="shared" si="231"/>
        <v>4000</v>
      </c>
      <c r="L2620" s="1" t="str">
        <f t="shared" si="226"/>
        <v>[{"bid":16005,"type":6,"num":1},{"bid":14001,"type":4,"num":4000}]</v>
      </c>
    </row>
    <row r="2621" spans="1:12" s="5" customFormat="1" x14ac:dyDescent="0.2">
      <c r="A2621" s="5">
        <f>static_pve_stage!A2621</f>
        <v>602010</v>
      </c>
      <c r="B2621" s="5">
        <f>static_pve_stage!B2621</f>
        <v>602011</v>
      </c>
      <c r="C2621" s="5" t="str">
        <f>static_pve_stage!C2621</f>
        <v>当前波数 9/∞</v>
      </c>
      <c r="E2621" s="5">
        <f t="shared" si="223"/>
        <v>15002</v>
      </c>
      <c r="F2621" s="5">
        <v>0</v>
      </c>
      <c r="G2621" s="5">
        <f t="shared" si="229"/>
        <v>16005</v>
      </c>
      <c r="H2621" s="5">
        <f t="shared" si="230"/>
        <v>1</v>
      </c>
      <c r="I2621" s="5">
        <v>14001</v>
      </c>
      <c r="J2621">
        <f t="shared" si="231"/>
        <v>4500</v>
      </c>
      <c r="L2621" s="1" t="str">
        <f t="shared" si="226"/>
        <v>[{"bid":16005,"type":6,"num":1},{"bid":14001,"type":4,"num":4500}]</v>
      </c>
    </row>
    <row r="2622" spans="1:12" s="5" customFormat="1" x14ac:dyDescent="0.2">
      <c r="A2622" s="5">
        <f>static_pve_stage!A2622</f>
        <v>602011</v>
      </c>
      <c r="B2622" s="5">
        <f>static_pve_stage!B2622</f>
        <v>602012</v>
      </c>
      <c r="C2622" s="5" t="str">
        <f>static_pve_stage!C2622</f>
        <v>当前波数 10/∞\n下一波BOSS</v>
      </c>
      <c r="E2622" s="5">
        <f t="shared" si="223"/>
        <v>15002</v>
      </c>
      <c r="F2622" s="5">
        <v>0</v>
      </c>
      <c r="G2622" s="5">
        <f t="shared" si="229"/>
        <v>16005</v>
      </c>
      <c r="H2622" s="5">
        <f t="shared" si="230"/>
        <v>3</v>
      </c>
      <c r="I2622" s="5">
        <v>14001</v>
      </c>
      <c r="J2622">
        <f t="shared" si="231"/>
        <v>5000</v>
      </c>
      <c r="L2622" s="1" t="str">
        <f t="shared" si="226"/>
        <v>[{"bid":16005,"type":6,"num":3},{"bid":14001,"type":4,"num":5000}]</v>
      </c>
    </row>
    <row r="2623" spans="1:12" s="5" customFormat="1" x14ac:dyDescent="0.2">
      <c r="A2623" s="5">
        <f>static_pve_stage!A2623</f>
        <v>602012</v>
      </c>
      <c r="B2623" s="5">
        <f>static_pve_stage!B2623</f>
        <v>602013</v>
      </c>
      <c r="C2623" s="5" t="str">
        <f>static_pve_stage!C2623</f>
        <v>BOSS波\n需击杀所有怪物</v>
      </c>
      <c r="E2623" s="5">
        <f t="shared" si="223"/>
        <v>15002</v>
      </c>
      <c r="F2623" s="5">
        <v>0</v>
      </c>
      <c r="G2623" s="5">
        <f t="shared" si="229"/>
        <v>16005</v>
      </c>
      <c r="H2623" s="5">
        <f t="shared" si="230"/>
        <v>3</v>
      </c>
      <c r="I2623" s="5">
        <v>14001</v>
      </c>
      <c r="J2623">
        <f t="shared" si="231"/>
        <v>5500</v>
      </c>
      <c r="L2623" s="1" t="str">
        <f t="shared" si="226"/>
        <v>[{"bid":16005,"type":6,"num":3},{"bid":14001,"type":4,"num":5500}]</v>
      </c>
    </row>
    <row r="2624" spans="1:12" s="5" customFormat="1" x14ac:dyDescent="0.2">
      <c r="A2624" s="5">
        <f>static_pve_stage!A2624</f>
        <v>602013</v>
      </c>
      <c r="B2624" s="5">
        <f>static_pve_stage!B2624</f>
        <v>602014</v>
      </c>
      <c r="C2624" s="5" t="str">
        <f>static_pve_stage!C2624</f>
        <v>当前波数 11/∞</v>
      </c>
      <c r="E2624" s="5">
        <f t="shared" si="223"/>
        <v>15002</v>
      </c>
      <c r="F2624" s="5">
        <v>0</v>
      </c>
      <c r="G2624" s="5">
        <f t="shared" si="229"/>
        <v>16005</v>
      </c>
      <c r="H2624" s="5">
        <f t="shared" si="230"/>
        <v>3</v>
      </c>
      <c r="I2624" s="5">
        <v>14001</v>
      </c>
      <c r="J2624">
        <f t="shared" si="231"/>
        <v>6000</v>
      </c>
      <c r="L2624" s="1" t="str">
        <f t="shared" si="226"/>
        <v>[{"bid":16005,"type":6,"num":3},{"bid":14001,"type":4,"num":6000}]</v>
      </c>
    </row>
    <row r="2625" spans="1:12" s="5" customFormat="1" x14ac:dyDescent="0.2">
      <c r="A2625" s="5">
        <f>static_pve_stage!A2625</f>
        <v>602014</v>
      </c>
      <c r="B2625" s="5">
        <f>static_pve_stage!B2625</f>
        <v>602015</v>
      </c>
      <c r="C2625" s="5" t="str">
        <f>static_pve_stage!C2625</f>
        <v>当前波数 12/∞</v>
      </c>
      <c r="E2625" s="5">
        <f t="shared" si="223"/>
        <v>15002</v>
      </c>
      <c r="F2625" s="5">
        <v>0</v>
      </c>
      <c r="G2625" s="5">
        <f t="shared" si="229"/>
        <v>16005</v>
      </c>
      <c r="H2625" s="5">
        <f t="shared" si="230"/>
        <v>3</v>
      </c>
      <c r="I2625" s="5">
        <v>14001</v>
      </c>
      <c r="J2625">
        <f t="shared" si="231"/>
        <v>6500</v>
      </c>
      <c r="L2625" s="1" t="str">
        <f t="shared" si="226"/>
        <v>[{"bid":16005,"type":6,"num":3},{"bid":14001,"type":4,"num":6500}]</v>
      </c>
    </row>
    <row r="2626" spans="1:12" s="5" customFormat="1" x14ac:dyDescent="0.2">
      <c r="A2626" s="5">
        <f>static_pve_stage!A2626</f>
        <v>602015</v>
      </c>
      <c r="B2626" s="5">
        <f>static_pve_stage!B2626</f>
        <v>602016</v>
      </c>
      <c r="C2626" s="5" t="str">
        <f>static_pve_stage!C2626</f>
        <v>当前波数 13/∞</v>
      </c>
      <c r="E2626" s="5">
        <f t="shared" si="223"/>
        <v>15002</v>
      </c>
      <c r="F2626" s="5">
        <v>0</v>
      </c>
      <c r="G2626" s="5">
        <f t="shared" si="229"/>
        <v>16005</v>
      </c>
      <c r="H2626" s="5">
        <f t="shared" si="230"/>
        <v>3</v>
      </c>
      <c r="I2626" s="5">
        <v>14001</v>
      </c>
      <c r="J2626">
        <f t="shared" si="231"/>
        <v>7000</v>
      </c>
      <c r="L2626" s="1" t="str">
        <f t="shared" si="226"/>
        <v>[{"bid":16005,"type":6,"num":3},{"bid":14001,"type":4,"num":7000}]</v>
      </c>
    </row>
    <row r="2627" spans="1:12" s="5" customFormat="1" x14ac:dyDescent="0.2">
      <c r="A2627" s="5">
        <f>static_pve_stage!A2627</f>
        <v>602016</v>
      </c>
      <c r="B2627" s="5">
        <f>static_pve_stage!B2627</f>
        <v>602017</v>
      </c>
      <c r="C2627" s="5" t="str">
        <f>static_pve_stage!C2627</f>
        <v>当前波数 14/∞</v>
      </c>
      <c r="E2627" s="5">
        <f t="shared" si="223"/>
        <v>15002</v>
      </c>
      <c r="F2627" s="5">
        <v>0</v>
      </c>
      <c r="G2627" s="5">
        <f t="shared" si="229"/>
        <v>16005</v>
      </c>
      <c r="H2627" s="5">
        <f t="shared" si="230"/>
        <v>5</v>
      </c>
      <c r="I2627" s="5">
        <v>14001</v>
      </c>
      <c r="J2627">
        <f t="shared" si="231"/>
        <v>7500</v>
      </c>
      <c r="L2627" s="1" t="str">
        <f t="shared" si="226"/>
        <v>[{"bid":16005,"type":6,"num":5},{"bid":14001,"type":4,"num":7500}]</v>
      </c>
    </row>
    <row r="2628" spans="1:12" s="5" customFormat="1" x14ac:dyDescent="0.2">
      <c r="A2628" s="5">
        <f>static_pve_stage!A2628</f>
        <v>602017</v>
      </c>
      <c r="B2628" s="5">
        <f>static_pve_stage!B2628</f>
        <v>602018</v>
      </c>
      <c r="C2628" s="5" t="str">
        <f>static_pve_stage!C2628</f>
        <v>当前波数 15/∞\n下一波BOSS</v>
      </c>
      <c r="E2628" s="5">
        <f t="shared" si="223"/>
        <v>15002</v>
      </c>
      <c r="F2628" s="5">
        <v>0</v>
      </c>
      <c r="G2628" s="5">
        <f t="shared" si="229"/>
        <v>16005</v>
      </c>
      <c r="H2628" s="5">
        <f t="shared" si="230"/>
        <v>5</v>
      </c>
      <c r="I2628" s="5">
        <v>14001</v>
      </c>
      <c r="J2628">
        <f t="shared" si="231"/>
        <v>8000</v>
      </c>
      <c r="L2628" s="1" t="str">
        <f t="shared" si="226"/>
        <v>[{"bid":16005,"type":6,"num":5},{"bid":14001,"type":4,"num":8000}]</v>
      </c>
    </row>
    <row r="2629" spans="1:12" s="5" customFormat="1" x14ac:dyDescent="0.2">
      <c r="A2629" s="5">
        <f>static_pve_stage!A2629</f>
        <v>602018</v>
      </c>
      <c r="B2629" s="5">
        <f>static_pve_stage!B2629</f>
        <v>602019</v>
      </c>
      <c r="C2629" s="5" t="str">
        <f>static_pve_stage!C2629</f>
        <v>BOSS波\n需击杀所有怪物</v>
      </c>
      <c r="E2629" s="5">
        <f t="shared" si="223"/>
        <v>15002</v>
      </c>
      <c r="F2629" s="5">
        <v>0</v>
      </c>
      <c r="G2629" s="5">
        <f t="shared" si="229"/>
        <v>16005</v>
      </c>
      <c r="H2629" s="5">
        <f t="shared" si="230"/>
        <v>5</v>
      </c>
      <c r="I2629" s="5">
        <v>14001</v>
      </c>
      <c r="J2629">
        <f t="shared" si="231"/>
        <v>8500</v>
      </c>
      <c r="L2629" s="1" t="str">
        <f t="shared" si="226"/>
        <v>[{"bid":16005,"type":6,"num":5},{"bid":14001,"type":4,"num":8500}]</v>
      </c>
    </row>
    <row r="2630" spans="1:12" s="5" customFormat="1" x14ac:dyDescent="0.2">
      <c r="A2630" s="5">
        <f>static_pve_stage!A2630</f>
        <v>602019</v>
      </c>
      <c r="B2630" s="5">
        <f>static_pve_stage!B2630</f>
        <v>602020</v>
      </c>
      <c r="C2630" s="5" t="str">
        <f>static_pve_stage!C2630</f>
        <v>当前波数 16/∞</v>
      </c>
      <c r="E2630" s="5">
        <f t="shared" si="223"/>
        <v>15002</v>
      </c>
      <c r="F2630" s="5">
        <v>0</v>
      </c>
      <c r="G2630" s="5">
        <f t="shared" si="229"/>
        <v>16005</v>
      </c>
      <c r="H2630" s="5">
        <f t="shared" si="230"/>
        <v>5</v>
      </c>
      <c r="I2630" s="5">
        <v>14001</v>
      </c>
      <c r="J2630">
        <f t="shared" si="231"/>
        <v>9000</v>
      </c>
      <c r="L2630" s="1" t="str">
        <f t="shared" si="226"/>
        <v>[{"bid":16005,"type":6,"num":5},{"bid":14001,"type":4,"num":9000}]</v>
      </c>
    </row>
    <row r="2631" spans="1:12" s="5" customFormat="1" x14ac:dyDescent="0.2">
      <c r="A2631" s="5">
        <f>static_pve_stage!A2631</f>
        <v>602020</v>
      </c>
      <c r="B2631" s="5">
        <f>static_pve_stage!B2631</f>
        <v>602021</v>
      </c>
      <c r="C2631" s="5" t="str">
        <f>static_pve_stage!C2631</f>
        <v>当前波数 17/∞</v>
      </c>
      <c r="E2631" s="5">
        <f t="shared" si="223"/>
        <v>15002</v>
      </c>
      <c r="F2631" s="5">
        <v>0</v>
      </c>
      <c r="G2631" s="5">
        <f t="shared" si="229"/>
        <v>16005</v>
      </c>
      <c r="H2631" s="5">
        <f t="shared" si="230"/>
        <v>5</v>
      </c>
      <c r="I2631" s="5">
        <v>14001</v>
      </c>
      <c r="J2631">
        <f t="shared" si="231"/>
        <v>9500</v>
      </c>
      <c r="L2631" s="1" t="str">
        <f t="shared" si="226"/>
        <v>[{"bid":16005,"type":6,"num":5},{"bid":14001,"type":4,"num":9500}]</v>
      </c>
    </row>
    <row r="2632" spans="1:12" s="5" customFormat="1" x14ac:dyDescent="0.2">
      <c r="A2632" s="5">
        <f>static_pve_stage!A2632</f>
        <v>602021</v>
      </c>
      <c r="B2632" s="5">
        <f>static_pve_stage!B2632</f>
        <v>602022</v>
      </c>
      <c r="C2632" s="5" t="str">
        <f>static_pve_stage!C2632</f>
        <v>当前波数 18/∞</v>
      </c>
      <c r="E2632" s="5">
        <f t="shared" si="223"/>
        <v>15002</v>
      </c>
      <c r="F2632" s="5">
        <v>0</v>
      </c>
      <c r="G2632" s="5">
        <f t="shared" si="229"/>
        <v>16005</v>
      </c>
      <c r="H2632" s="5">
        <f t="shared" si="230"/>
        <v>7</v>
      </c>
      <c r="I2632" s="5">
        <v>14001</v>
      </c>
      <c r="J2632">
        <f t="shared" si="231"/>
        <v>10000</v>
      </c>
      <c r="L2632" s="1" t="str">
        <f t="shared" si="226"/>
        <v>[{"bid":16005,"type":6,"num":7},{"bid":14001,"type":4,"num":10000}]</v>
      </c>
    </row>
    <row r="2633" spans="1:12" s="5" customFormat="1" x14ac:dyDescent="0.2">
      <c r="A2633" s="5">
        <f>static_pve_stage!A2633</f>
        <v>602022</v>
      </c>
      <c r="B2633" s="5">
        <f>static_pve_stage!B2633</f>
        <v>602023</v>
      </c>
      <c r="C2633" s="5" t="str">
        <f>static_pve_stage!C2633</f>
        <v>当前波数 19/∞</v>
      </c>
      <c r="E2633" s="5">
        <f t="shared" si="223"/>
        <v>15002</v>
      </c>
      <c r="F2633" s="5">
        <v>0</v>
      </c>
      <c r="G2633" s="5">
        <f t="shared" si="229"/>
        <v>16005</v>
      </c>
      <c r="H2633" s="5">
        <f t="shared" si="230"/>
        <v>7</v>
      </c>
      <c r="I2633" s="5">
        <v>14001</v>
      </c>
      <c r="J2633">
        <f t="shared" si="231"/>
        <v>10500</v>
      </c>
      <c r="L2633" s="1" t="str">
        <f t="shared" si="226"/>
        <v>[{"bid":16005,"type":6,"num":7},{"bid":14001,"type":4,"num":10500}]</v>
      </c>
    </row>
    <row r="2634" spans="1:12" s="5" customFormat="1" x14ac:dyDescent="0.2">
      <c r="A2634" s="5">
        <f>static_pve_stage!A2634</f>
        <v>602023</v>
      </c>
      <c r="B2634" s="5">
        <f>static_pve_stage!B2634</f>
        <v>602024</v>
      </c>
      <c r="C2634" s="5" t="str">
        <f>static_pve_stage!C2634</f>
        <v>当前波数 20/∞\n下一波BOSS</v>
      </c>
      <c r="E2634" s="5">
        <f t="shared" si="223"/>
        <v>15002</v>
      </c>
      <c r="F2634" s="5">
        <v>0</v>
      </c>
      <c r="G2634" s="5">
        <f t="shared" si="229"/>
        <v>16005</v>
      </c>
      <c r="H2634" s="5">
        <f t="shared" si="230"/>
        <v>7</v>
      </c>
      <c r="I2634" s="5">
        <v>14001</v>
      </c>
      <c r="J2634">
        <f t="shared" si="231"/>
        <v>11000</v>
      </c>
      <c r="L2634" s="1" t="str">
        <f t="shared" si="226"/>
        <v>[{"bid":16005,"type":6,"num":7},{"bid":14001,"type":4,"num":11000}]</v>
      </c>
    </row>
    <row r="2635" spans="1:12" s="5" customFormat="1" x14ac:dyDescent="0.2">
      <c r="A2635" s="5">
        <f>static_pve_stage!A2635</f>
        <v>602024</v>
      </c>
      <c r="B2635" s="5">
        <f>static_pve_stage!B2635</f>
        <v>602025</v>
      </c>
      <c r="C2635" s="5" t="str">
        <f>static_pve_stage!C2635</f>
        <v>BOSS波\n需击杀所有怪物</v>
      </c>
      <c r="E2635" s="5">
        <f t="shared" si="223"/>
        <v>15002</v>
      </c>
      <c r="F2635" s="5">
        <v>0</v>
      </c>
      <c r="G2635" s="5">
        <f t="shared" si="229"/>
        <v>16005</v>
      </c>
      <c r="H2635" s="5">
        <f t="shared" si="230"/>
        <v>7</v>
      </c>
      <c r="I2635" s="5">
        <v>14001</v>
      </c>
      <c r="J2635">
        <f t="shared" si="231"/>
        <v>11500</v>
      </c>
      <c r="L2635" s="1" t="str">
        <f t="shared" si="226"/>
        <v>[{"bid":16005,"type":6,"num":7},{"bid":14001,"type":4,"num":11500}]</v>
      </c>
    </row>
    <row r="2636" spans="1:12" s="5" customFormat="1" x14ac:dyDescent="0.2">
      <c r="A2636" s="5">
        <f>static_pve_stage!A2636</f>
        <v>602025</v>
      </c>
      <c r="B2636" s="5">
        <f>static_pve_stage!B2636</f>
        <v>602026</v>
      </c>
      <c r="C2636" s="5" t="str">
        <f>static_pve_stage!C2636</f>
        <v>当前波数 21/∞</v>
      </c>
      <c r="E2636" s="5">
        <f t="shared" si="223"/>
        <v>15002</v>
      </c>
      <c r="F2636" s="5">
        <v>0</v>
      </c>
      <c r="G2636" s="5">
        <f t="shared" si="229"/>
        <v>16005</v>
      </c>
      <c r="H2636" s="5">
        <f t="shared" si="230"/>
        <v>7</v>
      </c>
      <c r="I2636" s="5">
        <v>14001</v>
      </c>
      <c r="J2636">
        <f t="shared" si="231"/>
        <v>12000</v>
      </c>
      <c r="L2636" s="1" t="str">
        <f t="shared" si="226"/>
        <v>[{"bid":16005,"type":6,"num":7},{"bid":14001,"type":4,"num":12000}]</v>
      </c>
    </row>
    <row r="2637" spans="1:12" s="5" customFormat="1" x14ac:dyDescent="0.2">
      <c r="A2637" s="5">
        <f>static_pve_stage!A2637</f>
        <v>602026</v>
      </c>
      <c r="B2637" s="5">
        <f>static_pve_stage!B2637</f>
        <v>602027</v>
      </c>
      <c r="C2637" s="5" t="str">
        <f>static_pve_stage!C2637</f>
        <v>当前波数 22/∞</v>
      </c>
      <c r="E2637" s="5">
        <f t="shared" si="223"/>
        <v>15002</v>
      </c>
      <c r="F2637" s="5">
        <v>0</v>
      </c>
      <c r="G2637" s="5">
        <f t="shared" si="229"/>
        <v>16005</v>
      </c>
      <c r="H2637" s="5">
        <f t="shared" si="230"/>
        <v>9</v>
      </c>
      <c r="I2637" s="5">
        <v>14001</v>
      </c>
      <c r="J2637">
        <f t="shared" si="231"/>
        <v>12500</v>
      </c>
      <c r="L2637" s="1" t="str">
        <f t="shared" si="226"/>
        <v>[{"bid":16005,"type":6,"num":9},{"bid":14001,"type":4,"num":12500}]</v>
      </c>
    </row>
    <row r="2638" spans="1:12" s="5" customFormat="1" x14ac:dyDescent="0.2">
      <c r="A2638" s="5">
        <f>static_pve_stage!A2638</f>
        <v>602027</v>
      </c>
      <c r="B2638" s="5">
        <f>static_pve_stage!B2638</f>
        <v>602028</v>
      </c>
      <c r="C2638" s="5" t="str">
        <f>static_pve_stage!C2638</f>
        <v>当前波数 23/∞</v>
      </c>
      <c r="E2638" s="5">
        <f t="shared" si="223"/>
        <v>15002</v>
      </c>
      <c r="F2638" s="5">
        <v>0</v>
      </c>
      <c r="G2638" s="5">
        <f t="shared" si="229"/>
        <v>16005</v>
      </c>
      <c r="H2638" s="5">
        <f t="shared" si="230"/>
        <v>9</v>
      </c>
      <c r="I2638" s="5">
        <v>14001</v>
      </c>
      <c r="J2638">
        <f t="shared" si="231"/>
        <v>13000</v>
      </c>
      <c r="L2638" s="1" t="str">
        <f t="shared" si="226"/>
        <v>[{"bid":16005,"type":6,"num":9},{"bid":14001,"type":4,"num":13000}]</v>
      </c>
    </row>
    <row r="2639" spans="1:12" s="5" customFormat="1" x14ac:dyDescent="0.2">
      <c r="A2639" s="5">
        <f>static_pve_stage!A2639</f>
        <v>602028</v>
      </c>
      <c r="B2639" s="5">
        <f>static_pve_stage!B2639</f>
        <v>602029</v>
      </c>
      <c r="C2639" s="5" t="str">
        <f>static_pve_stage!C2639</f>
        <v>当前波数 24/∞</v>
      </c>
      <c r="E2639" s="5">
        <f t="shared" si="223"/>
        <v>15002</v>
      </c>
      <c r="F2639" s="5">
        <v>0</v>
      </c>
      <c r="G2639" s="5">
        <f t="shared" si="229"/>
        <v>16005</v>
      </c>
      <c r="H2639" s="5">
        <f t="shared" si="230"/>
        <v>9</v>
      </c>
      <c r="I2639" s="5">
        <v>14001</v>
      </c>
      <c r="J2639">
        <f t="shared" si="231"/>
        <v>13500</v>
      </c>
      <c r="L2639" s="1" t="str">
        <f t="shared" si="226"/>
        <v>[{"bid":16005,"type":6,"num":9},{"bid":14001,"type":4,"num":13500}]</v>
      </c>
    </row>
    <row r="2640" spans="1:12" s="5" customFormat="1" x14ac:dyDescent="0.2">
      <c r="A2640" s="5">
        <f>static_pve_stage!A2640</f>
        <v>602029</v>
      </c>
      <c r="B2640" s="5">
        <f>static_pve_stage!B2640</f>
        <v>602030</v>
      </c>
      <c r="C2640" s="5" t="str">
        <f>static_pve_stage!C2640</f>
        <v>当前波数 25/∞\n下一波BOSS</v>
      </c>
      <c r="E2640" s="5">
        <f t="shared" si="223"/>
        <v>15002</v>
      </c>
      <c r="F2640" s="5">
        <v>0</v>
      </c>
      <c r="G2640" s="5">
        <f t="shared" si="229"/>
        <v>16005</v>
      </c>
      <c r="H2640" s="5">
        <f t="shared" si="230"/>
        <v>9</v>
      </c>
      <c r="I2640" s="5">
        <v>14001</v>
      </c>
      <c r="J2640">
        <f t="shared" si="231"/>
        <v>14000</v>
      </c>
      <c r="L2640" s="1" t="str">
        <f t="shared" si="226"/>
        <v>[{"bid":16005,"type":6,"num":9},{"bid":14001,"type":4,"num":14000}]</v>
      </c>
    </row>
    <row r="2641" spans="1:12" s="5" customFormat="1" x14ac:dyDescent="0.2">
      <c r="A2641" s="5">
        <f>static_pve_stage!A2641</f>
        <v>602030</v>
      </c>
      <c r="B2641" s="5">
        <f>static_pve_stage!B2641</f>
        <v>602031</v>
      </c>
      <c r="C2641" s="5" t="str">
        <f>static_pve_stage!C2641</f>
        <v>BOSS波\n需击杀所有怪物</v>
      </c>
      <c r="E2641" s="5">
        <f t="shared" si="223"/>
        <v>15002</v>
      </c>
      <c r="F2641" s="5">
        <v>0</v>
      </c>
      <c r="G2641" s="5">
        <f t="shared" si="229"/>
        <v>16005</v>
      </c>
      <c r="H2641" s="5">
        <f t="shared" si="230"/>
        <v>9</v>
      </c>
      <c r="I2641" s="5">
        <v>14001</v>
      </c>
      <c r="J2641">
        <f t="shared" si="231"/>
        <v>14500</v>
      </c>
      <c r="L2641" s="1" t="str">
        <f t="shared" si="226"/>
        <v>[{"bid":16005,"type":6,"num":9},{"bid":14001,"type":4,"num":14500}]</v>
      </c>
    </row>
    <row r="2642" spans="1:12" s="5" customFormat="1" x14ac:dyDescent="0.2">
      <c r="A2642" s="5">
        <f>static_pve_stage!A2642</f>
        <v>602031</v>
      </c>
      <c r="B2642" s="5">
        <f>static_pve_stage!B2642</f>
        <v>602032</v>
      </c>
      <c r="C2642" s="5" t="str">
        <f>static_pve_stage!C2642</f>
        <v>当前波数 26/∞</v>
      </c>
      <c r="E2642" s="5">
        <f t="shared" si="223"/>
        <v>15002</v>
      </c>
      <c r="F2642" s="5">
        <v>0</v>
      </c>
      <c r="G2642" s="5">
        <f t="shared" si="229"/>
        <v>16005</v>
      </c>
      <c r="H2642" s="5">
        <f t="shared" si="230"/>
        <v>11</v>
      </c>
      <c r="I2642" s="5">
        <v>14001</v>
      </c>
      <c r="J2642">
        <f t="shared" si="231"/>
        <v>15000</v>
      </c>
      <c r="L2642" s="1" t="str">
        <f t="shared" si="226"/>
        <v>[{"bid":16005,"type":6,"num":11},{"bid":14001,"type":4,"num":15000}]</v>
      </c>
    </row>
    <row r="2643" spans="1:12" s="5" customFormat="1" x14ac:dyDescent="0.2">
      <c r="A2643" s="5">
        <f>static_pve_stage!A2643</f>
        <v>602032</v>
      </c>
      <c r="B2643" s="5">
        <f>static_pve_stage!B2643</f>
        <v>602033</v>
      </c>
      <c r="C2643" s="5" t="str">
        <f>static_pve_stage!C2643</f>
        <v>当前波数 27/∞</v>
      </c>
      <c r="E2643" s="5">
        <f t="shared" si="223"/>
        <v>15002</v>
      </c>
      <c r="F2643" s="5">
        <v>0</v>
      </c>
      <c r="G2643" s="5">
        <f t="shared" si="229"/>
        <v>16005</v>
      </c>
      <c r="H2643" s="5">
        <f t="shared" si="230"/>
        <v>11</v>
      </c>
      <c r="I2643" s="5">
        <v>14001</v>
      </c>
      <c r="J2643">
        <f t="shared" si="231"/>
        <v>15500</v>
      </c>
      <c r="L2643" s="1" t="str">
        <f t="shared" si="226"/>
        <v>[{"bid":16005,"type":6,"num":11},{"bid":14001,"type":4,"num":15500}]</v>
      </c>
    </row>
    <row r="2644" spans="1:12" s="5" customFormat="1" x14ac:dyDescent="0.2">
      <c r="A2644" s="5">
        <f>static_pve_stage!A2644</f>
        <v>602033</v>
      </c>
      <c r="B2644" s="5">
        <f>static_pve_stage!B2644</f>
        <v>602034</v>
      </c>
      <c r="C2644" s="5" t="str">
        <f>static_pve_stage!C2644</f>
        <v>当前波数 28/∞</v>
      </c>
      <c r="E2644" s="5">
        <f t="shared" si="223"/>
        <v>15002</v>
      </c>
      <c r="F2644" s="5">
        <v>0</v>
      </c>
      <c r="G2644" s="5">
        <f t="shared" si="229"/>
        <v>16005</v>
      </c>
      <c r="H2644" s="5">
        <f t="shared" si="230"/>
        <v>11</v>
      </c>
      <c r="I2644" s="5">
        <v>14001</v>
      </c>
      <c r="J2644">
        <f t="shared" si="231"/>
        <v>16000</v>
      </c>
      <c r="L2644" s="1" t="str">
        <f t="shared" si="226"/>
        <v>[{"bid":16005,"type":6,"num":11},{"bid":14001,"type":4,"num":16000}]</v>
      </c>
    </row>
    <row r="2645" spans="1:12" s="5" customFormat="1" x14ac:dyDescent="0.2">
      <c r="A2645" s="5">
        <f>static_pve_stage!A2645</f>
        <v>602034</v>
      </c>
      <c r="B2645" s="5">
        <f>static_pve_stage!B2645</f>
        <v>602035</v>
      </c>
      <c r="C2645" s="5" t="str">
        <f>static_pve_stage!C2645</f>
        <v>当前波数 29/∞</v>
      </c>
      <c r="E2645" s="5">
        <f t="shared" si="223"/>
        <v>15002</v>
      </c>
      <c r="F2645" s="5">
        <v>0</v>
      </c>
      <c r="G2645" s="5">
        <f t="shared" si="229"/>
        <v>16005</v>
      </c>
      <c r="H2645" s="5">
        <f t="shared" si="230"/>
        <v>11</v>
      </c>
      <c r="I2645" s="5">
        <v>14001</v>
      </c>
      <c r="J2645">
        <f t="shared" si="231"/>
        <v>16500</v>
      </c>
      <c r="L2645" s="1" t="str">
        <f t="shared" si="226"/>
        <v>[{"bid":16005,"type":6,"num":11},{"bid":14001,"type":4,"num":16500}]</v>
      </c>
    </row>
    <row r="2646" spans="1:12" s="5" customFormat="1" x14ac:dyDescent="0.2">
      <c r="A2646" s="5">
        <f>static_pve_stage!A2646</f>
        <v>602035</v>
      </c>
      <c r="B2646" s="5">
        <f>static_pve_stage!B2646</f>
        <v>602036</v>
      </c>
      <c r="C2646" s="5" t="str">
        <f>static_pve_stage!C2646</f>
        <v>当前波数 30/∞\n下一波BOSS</v>
      </c>
      <c r="E2646" s="5">
        <f t="shared" si="223"/>
        <v>15002</v>
      </c>
      <c r="F2646" s="5">
        <v>0</v>
      </c>
      <c r="G2646" s="5">
        <f t="shared" si="229"/>
        <v>16005</v>
      </c>
      <c r="H2646" s="5">
        <f t="shared" si="230"/>
        <v>11</v>
      </c>
      <c r="I2646" s="5">
        <v>14001</v>
      </c>
      <c r="J2646">
        <f t="shared" si="231"/>
        <v>17000</v>
      </c>
      <c r="L2646" s="1" t="str">
        <f t="shared" si="226"/>
        <v>[{"bid":16005,"type":6,"num":11},{"bid":14001,"type":4,"num":17000}]</v>
      </c>
    </row>
    <row r="2647" spans="1:12" s="5" customFormat="1" x14ac:dyDescent="0.2">
      <c r="A2647" s="5">
        <f>static_pve_stage!A2647</f>
        <v>602036</v>
      </c>
      <c r="B2647" s="5">
        <f>static_pve_stage!B2647</f>
        <v>602037</v>
      </c>
      <c r="C2647" s="5" t="str">
        <f>static_pve_stage!C2647</f>
        <v>BOSS波\n需击杀所有怪物</v>
      </c>
      <c r="E2647" s="5">
        <f t="shared" si="223"/>
        <v>15002</v>
      </c>
      <c r="F2647" s="5">
        <v>0</v>
      </c>
      <c r="G2647" s="5">
        <f t="shared" si="229"/>
        <v>16005</v>
      </c>
      <c r="H2647" s="5">
        <f t="shared" si="230"/>
        <v>13</v>
      </c>
      <c r="I2647" s="5">
        <v>14001</v>
      </c>
      <c r="J2647">
        <f t="shared" si="231"/>
        <v>17500</v>
      </c>
      <c r="L2647" s="1" t="str">
        <f t="shared" si="226"/>
        <v>[{"bid":16005,"type":6,"num":13},{"bid":14001,"type":4,"num":17500}]</v>
      </c>
    </row>
    <row r="2648" spans="1:12" s="5" customFormat="1" x14ac:dyDescent="0.2">
      <c r="A2648" s="5">
        <f>static_pve_stage!A2648</f>
        <v>602037</v>
      </c>
      <c r="B2648" s="5">
        <f>static_pve_stage!B2648</f>
        <v>602038</v>
      </c>
      <c r="C2648" s="5" t="str">
        <f>static_pve_stage!C2648</f>
        <v>当前波数 31/∞</v>
      </c>
      <c r="E2648" s="5">
        <f t="shared" si="223"/>
        <v>15002</v>
      </c>
      <c r="F2648" s="5">
        <v>0</v>
      </c>
      <c r="G2648" s="5">
        <f t="shared" si="229"/>
        <v>16005</v>
      </c>
      <c r="H2648" s="5">
        <f t="shared" si="230"/>
        <v>13</v>
      </c>
      <c r="I2648" s="5">
        <v>14001</v>
      </c>
      <c r="J2648">
        <f t="shared" si="231"/>
        <v>18000</v>
      </c>
      <c r="L2648" s="1" t="str">
        <f t="shared" si="226"/>
        <v>[{"bid":16005,"type":6,"num":13},{"bid":14001,"type":4,"num":18000}]</v>
      </c>
    </row>
    <row r="2649" spans="1:12" s="5" customFormat="1" x14ac:dyDescent="0.2">
      <c r="A2649" s="5">
        <f>static_pve_stage!A2649</f>
        <v>602038</v>
      </c>
      <c r="B2649" s="5">
        <f>static_pve_stage!B2649</f>
        <v>602039</v>
      </c>
      <c r="C2649" s="5" t="str">
        <f>static_pve_stage!C2649</f>
        <v>当前波数 32/∞</v>
      </c>
      <c r="E2649" s="5">
        <f t="shared" si="223"/>
        <v>15002</v>
      </c>
      <c r="F2649" s="5">
        <v>0</v>
      </c>
      <c r="G2649" s="5">
        <f t="shared" si="229"/>
        <v>16005</v>
      </c>
      <c r="H2649" s="5">
        <f t="shared" si="230"/>
        <v>13</v>
      </c>
      <c r="I2649" s="5">
        <v>14001</v>
      </c>
      <c r="J2649">
        <f t="shared" si="231"/>
        <v>18500</v>
      </c>
      <c r="L2649" s="1" t="str">
        <f t="shared" si="226"/>
        <v>[{"bid":16005,"type":6,"num":13},{"bid":14001,"type":4,"num":18500}]</v>
      </c>
    </row>
    <row r="2650" spans="1:12" s="5" customFormat="1" x14ac:dyDescent="0.2">
      <c r="A2650" s="5">
        <f>static_pve_stage!A2650</f>
        <v>602039</v>
      </c>
      <c r="B2650" s="5">
        <f>static_pve_stage!B2650</f>
        <v>602040</v>
      </c>
      <c r="C2650" s="5" t="str">
        <f>static_pve_stage!C2650</f>
        <v>当前波数 33/∞</v>
      </c>
      <c r="E2650" s="5">
        <f t="shared" si="223"/>
        <v>15002</v>
      </c>
      <c r="F2650" s="5">
        <v>0</v>
      </c>
      <c r="G2650" s="5">
        <f t="shared" si="229"/>
        <v>16005</v>
      </c>
      <c r="H2650" s="5">
        <f t="shared" si="230"/>
        <v>13</v>
      </c>
      <c r="I2650" s="5">
        <v>14001</v>
      </c>
      <c r="J2650">
        <f t="shared" si="231"/>
        <v>19000</v>
      </c>
      <c r="L2650" s="1" t="str">
        <f t="shared" si="226"/>
        <v>[{"bid":16005,"type":6,"num":13},{"bid":14001,"type":4,"num":19000}]</v>
      </c>
    </row>
    <row r="2651" spans="1:12" s="5" customFormat="1" x14ac:dyDescent="0.2">
      <c r="A2651" s="5">
        <f>static_pve_stage!A2651</f>
        <v>602040</v>
      </c>
      <c r="B2651" s="5">
        <f>static_pve_stage!B2651</f>
        <v>602041</v>
      </c>
      <c r="C2651" s="5" t="str">
        <f>static_pve_stage!C2651</f>
        <v>当前波数 34/∞</v>
      </c>
      <c r="E2651" s="5">
        <f t="shared" ref="E2651:E2714" si="232">E2650</f>
        <v>15002</v>
      </c>
      <c r="F2651" s="5">
        <v>0</v>
      </c>
      <c r="G2651" s="5">
        <f t="shared" si="229"/>
        <v>16005</v>
      </c>
      <c r="H2651" s="5">
        <f t="shared" si="230"/>
        <v>13</v>
      </c>
      <c r="I2651" s="5">
        <v>14001</v>
      </c>
      <c r="J2651">
        <f t="shared" si="231"/>
        <v>19500</v>
      </c>
      <c r="L2651" s="1" t="str">
        <f t="shared" si="226"/>
        <v>[{"bid":16005,"type":6,"num":13},{"bid":14001,"type":4,"num":19500}]</v>
      </c>
    </row>
    <row r="2652" spans="1:12" s="5" customFormat="1" x14ac:dyDescent="0.2">
      <c r="A2652" s="5">
        <f>static_pve_stage!A2652</f>
        <v>602041</v>
      </c>
      <c r="B2652" s="5">
        <f>static_pve_stage!B2652</f>
        <v>602042</v>
      </c>
      <c r="C2652" s="5" t="str">
        <f>static_pve_stage!C2652</f>
        <v>当前波数 35/∞\n下一波BOSS</v>
      </c>
      <c r="E2652" s="5">
        <f t="shared" si="232"/>
        <v>15002</v>
      </c>
      <c r="F2652" s="5">
        <v>0</v>
      </c>
      <c r="G2652" s="5">
        <f t="shared" si="229"/>
        <v>16005</v>
      </c>
      <c r="H2652" s="5">
        <f t="shared" si="230"/>
        <v>15</v>
      </c>
      <c r="I2652" s="5">
        <v>14001</v>
      </c>
      <c r="J2652">
        <f t="shared" si="231"/>
        <v>20000</v>
      </c>
      <c r="L2652" s="1" t="str">
        <f t="shared" si="226"/>
        <v>[{"bid":16005,"type":6,"num":15},{"bid":14001,"type":4,"num":20000}]</v>
      </c>
    </row>
    <row r="2653" spans="1:12" s="5" customFormat="1" x14ac:dyDescent="0.2">
      <c r="A2653" s="5">
        <f>static_pve_stage!A2653</f>
        <v>602042</v>
      </c>
      <c r="B2653" s="5">
        <f>static_pve_stage!B2653</f>
        <v>602043</v>
      </c>
      <c r="C2653" s="5" t="str">
        <f>static_pve_stage!C2653</f>
        <v>BOSS波\n需击杀所有怪物</v>
      </c>
      <c r="E2653" s="5">
        <f t="shared" si="232"/>
        <v>15002</v>
      </c>
      <c r="F2653" s="5">
        <v>0</v>
      </c>
      <c r="G2653" s="5">
        <f t="shared" si="229"/>
        <v>16005</v>
      </c>
      <c r="H2653" s="5">
        <f t="shared" si="230"/>
        <v>15</v>
      </c>
      <c r="I2653" s="5">
        <v>14001</v>
      </c>
      <c r="J2653">
        <f t="shared" si="231"/>
        <v>20500</v>
      </c>
      <c r="L2653" s="1" t="str">
        <f t="shared" ref="L2653:L2716" si="233">"["&amp;IF(F2653=0,"","{""bid"":"&amp;E2653&amp;",""type"":5,""num"":"&amp;F2653&amp;"},")&amp;IF(H2653=0,"","{""bid"":"&amp;G2653&amp;",""type"":6,""num"":"&amp;H2653&amp;"},")&amp;IF(J2653=0,"","{""bid"":"&amp;I2653&amp;",""type"":4,""num"":"&amp;J2653&amp;"}")&amp;"]"</f>
        <v>[{"bid":16005,"type":6,"num":15},{"bid":14001,"type":4,"num":20500}]</v>
      </c>
    </row>
    <row r="2654" spans="1:12" s="5" customFormat="1" x14ac:dyDescent="0.2">
      <c r="A2654" s="5">
        <f>static_pve_stage!A2654</f>
        <v>602043</v>
      </c>
      <c r="B2654" s="5">
        <f>static_pve_stage!B2654</f>
        <v>602044</v>
      </c>
      <c r="C2654" s="5" t="str">
        <f>static_pve_stage!C2654</f>
        <v>当前波数 36/∞</v>
      </c>
      <c r="E2654" s="5">
        <f t="shared" si="232"/>
        <v>15002</v>
      </c>
      <c r="F2654" s="5">
        <v>0</v>
      </c>
      <c r="G2654" s="5">
        <f t="shared" si="229"/>
        <v>16005</v>
      </c>
      <c r="H2654" s="5">
        <f t="shared" si="230"/>
        <v>15</v>
      </c>
      <c r="I2654" s="5">
        <v>14001</v>
      </c>
      <c r="J2654">
        <f t="shared" si="231"/>
        <v>21000</v>
      </c>
      <c r="L2654" s="1" t="str">
        <f t="shared" si="233"/>
        <v>[{"bid":16005,"type":6,"num":15},{"bid":14001,"type":4,"num":21000}]</v>
      </c>
    </row>
    <row r="2655" spans="1:12" s="5" customFormat="1" x14ac:dyDescent="0.2">
      <c r="A2655" s="5">
        <f>static_pve_stage!A2655</f>
        <v>602044</v>
      </c>
      <c r="B2655" s="5">
        <f>static_pve_stage!B2655</f>
        <v>602045</v>
      </c>
      <c r="C2655" s="5" t="str">
        <f>static_pve_stage!C2655</f>
        <v>当前波数 37/∞</v>
      </c>
      <c r="E2655" s="5">
        <f t="shared" si="232"/>
        <v>15002</v>
      </c>
      <c r="F2655" s="5">
        <v>0</v>
      </c>
      <c r="G2655" s="5">
        <f t="shared" si="229"/>
        <v>16005</v>
      </c>
      <c r="H2655" s="5">
        <f t="shared" si="230"/>
        <v>15</v>
      </c>
      <c r="I2655" s="5">
        <v>14001</v>
      </c>
      <c r="J2655">
        <f t="shared" si="231"/>
        <v>21500</v>
      </c>
      <c r="L2655" s="1" t="str">
        <f t="shared" si="233"/>
        <v>[{"bid":16005,"type":6,"num":15},{"bid":14001,"type":4,"num":21500}]</v>
      </c>
    </row>
    <row r="2656" spans="1:12" s="5" customFormat="1" x14ac:dyDescent="0.2">
      <c r="A2656" s="5">
        <f>static_pve_stage!A2656</f>
        <v>602045</v>
      </c>
      <c r="B2656" s="5">
        <f>static_pve_stage!B2656</f>
        <v>602046</v>
      </c>
      <c r="C2656" s="5" t="str">
        <f>static_pve_stage!C2656</f>
        <v>当前波数 38/∞</v>
      </c>
      <c r="E2656" s="5">
        <f t="shared" si="232"/>
        <v>15002</v>
      </c>
      <c r="F2656" s="5">
        <v>0</v>
      </c>
      <c r="G2656" s="5">
        <f t="shared" si="229"/>
        <v>16005</v>
      </c>
      <c r="H2656" s="5">
        <f t="shared" si="230"/>
        <v>15</v>
      </c>
      <c r="I2656" s="5">
        <v>14001</v>
      </c>
      <c r="J2656">
        <f t="shared" si="231"/>
        <v>22000</v>
      </c>
      <c r="L2656" s="1" t="str">
        <f t="shared" si="233"/>
        <v>[{"bid":16005,"type":6,"num":15},{"bid":14001,"type":4,"num":22000}]</v>
      </c>
    </row>
    <row r="2657" spans="1:12" s="5" customFormat="1" x14ac:dyDescent="0.2">
      <c r="A2657" s="5">
        <f>static_pve_stage!A2657</f>
        <v>602046</v>
      </c>
      <c r="B2657" s="5">
        <f>static_pve_stage!B2657</f>
        <v>602047</v>
      </c>
      <c r="C2657" s="5" t="str">
        <f>static_pve_stage!C2657</f>
        <v>当前波数 39/∞</v>
      </c>
      <c r="E2657" s="5">
        <f t="shared" si="232"/>
        <v>15002</v>
      </c>
      <c r="F2657" s="5">
        <v>0</v>
      </c>
      <c r="G2657" s="5">
        <f t="shared" si="229"/>
        <v>16005</v>
      </c>
      <c r="H2657" s="5">
        <f t="shared" si="230"/>
        <v>17</v>
      </c>
      <c r="I2657" s="5">
        <v>14001</v>
      </c>
      <c r="J2657">
        <f t="shared" si="231"/>
        <v>22500</v>
      </c>
      <c r="L2657" s="1" t="str">
        <f t="shared" si="233"/>
        <v>[{"bid":16005,"type":6,"num":17},{"bid":14001,"type":4,"num":22500}]</v>
      </c>
    </row>
    <row r="2658" spans="1:12" s="5" customFormat="1" x14ac:dyDescent="0.2">
      <c r="A2658" s="5">
        <f>static_pve_stage!A2658</f>
        <v>602047</v>
      </c>
      <c r="B2658" s="5">
        <f>static_pve_stage!B2658</f>
        <v>602048</v>
      </c>
      <c r="C2658" s="5" t="str">
        <f>static_pve_stage!C2658</f>
        <v>当前波数 40/∞\n下一波BOSS</v>
      </c>
      <c r="E2658" s="5">
        <f t="shared" si="232"/>
        <v>15002</v>
      </c>
      <c r="F2658" s="5">
        <v>0</v>
      </c>
      <c r="G2658" s="5">
        <f t="shared" si="229"/>
        <v>16005</v>
      </c>
      <c r="H2658" s="5">
        <f t="shared" si="230"/>
        <v>17</v>
      </c>
      <c r="I2658" s="5">
        <v>14001</v>
      </c>
      <c r="J2658">
        <f t="shared" si="231"/>
        <v>23000</v>
      </c>
      <c r="L2658" s="1" t="str">
        <f t="shared" si="233"/>
        <v>[{"bid":16005,"type":6,"num":17},{"bid":14001,"type":4,"num":23000}]</v>
      </c>
    </row>
    <row r="2659" spans="1:12" s="5" customFormat="1" x14ac:dyDescent="0.2">
      <c r="A2659" s="5">
        <f>static_pve_stage!A2659</f>
        <v>602048</v>
      </c>
      <c r="B2659" s="5">
        <f>static_pve_stage!B2659</f>
        <v>602049</v>
      </c>
      <c r="C2659" s="5" t="str">
        <f>static_pve_stage!C2659</f>
        <v>BOSS波\n需击杀所有怪物</v>
      </c>
      <c r="E2659" s="5">
        <f t="shared" si="232"/>
        <v>15002</v>
      </c>
      <c r="F2659" s="5">
        <v>0</v>
      </c>
      <c r="G2659" s="5">
        <f t="shared" si="229"/>
        <v>16005</v>
      </c>
      <c r="H2659" s="5">
        <f t="shared" si="230"/>
        <v>17</v>
      </c>
      <c r="I2659" s="5">
        <v>14001</v>
      </c>
      <c r="J2659">
        <f t="shared" si="231"/>
        <v>23500</v>
      </c>
      <c r="L2659" s="1" t="str">
        <f t="shared" si="233"/>
        <v>[{"bid":16005,"type":6,"num":17},{"bid":14001,"type":4,"num":23500}]</v>
      </c>
    </row>
    <row r="2660" spans="1:12" s="5" customFormat="1" x14ac:dyDescent="0.2">
      <c r="A2660" s="5">
        <f>static_pve_stage!A2660</f>
        <v>602049</v>
      </c>
      <c r="B2660" s="5">
        <f>static_pve_stage!B2660</f>
        <v>602050</v>
      </c>
      <c r="C2660" s="5" t="str">
        <f>static_pve_stage!C2660</f>
        <v>当前波数 41/∞</v>
      </c>
      <c r="E2660" s="5">
        <f t="shared" si="232"/>
        <v>15002</v>
      </c>
      <c r="F2660" s="5">
        <v>0</v>
      </c>
      <c r="G2660" s="5">
        <f t="shared" si="229"/>
        <v>16005</v>
      </c>
      <c r="H2660" s="5">
        <f t="shared" si="230"/>
        <v>17</v>
      </c>
      <c r="I2660" s="5">
        <v>14001</v>
      </c>
      <c r="J2660">
        <f t="shared" si="231"/>
        <v>24000</v>
      </c>
      <c r="L2660" s="1" t="str">
        <f t="shared" si="233"/>
        <v>[{"bid":16005,"type":6,"num":17},{"bid":14001,"type":4,"num":24000}]</v>
      </c>
    </row>
    <row r="2661" spans="1:12" s="5" customFormat="1" x14ac:dyDescent="0.2">
      <c r="A2661" s="5">
        <f>static_pve_stage!A2661</f>
        <v>602050</v>
      </c>
      <c r="B2661" s="5">
        <f>static_pve_stage!B2661</f>
        <v>602051</v>
      </c>
      <c r="C2661" s="5" t="str">
        <f>static_pve_stage!C2661</f>
        <v>当前波数 42/∞</v>
      </c>
      <c r="E2661" s="5">
        <f t="shared" si="232"/>
        <v>15002</v>
      </c>
      <c r="F2661" s="5">
        <v>0</v>
      </c>
      <c r="G2661" s="5">
        <f t="shared" si="229"/>
        <v>16005</v>
      </c>
      <c r="H2661" s="5">
        <f t="shared" si="230"/>
        <v>17</v>
      </c>
      <c r="I2661" s="5">
        <v>14001</v>
      </c>
      <c r="J2661">
        <f t="shared" si="231"/>
        <v>24500</v>
      </c>
      <c r="L2661" s="1" t="str">
        <f t="shared" si="233"/>
        <v>[{"bid":16005,"type":6,"num":17},{"bid":14001,"type":4,"num":24500}]</v>
      </c>
    </row>
    <row r="2662" spans="1:12" s="5" customFormat="1" x14ac:dyDescent="0.2">
      <c r="A2662" s="5">
        <f>static_pve_stage!A2662</f>
        <v>602051</v>
      </c>
      <c r="B2662" s="5">
        <f>static_pve_stage!B2662</f>
        <v>602052</v>
      </c>
      <c r="C2662" s="5" t="str">
        <f>static_pve_stage!C2662</f>
        <v>当前波数 43/∞</v>
      </c>
      <c r="E2662" s="5">
        <f t="shared" si="232"/>
        <v>15002</v>
      </c>
      <c r="F2662" s="5">
        <v>0</v>
      </c>
      <c r="G2662" s="5">
        <f t="shared" si="229"/>
        <v>16005</v>
      </c>
      <c r="H2662" s="5">
        <f t="shared" si="230"/>
        <v>19</v>
      </c>
      <c r="I2662" s="5">
        <v>14001</v>
      </c>
      <c r="J2662">
        <f t="shared" si="231"/>
        <v>25000</v>
      </c>
      <c r="L2662" s="1" t="str">
        <f t="shared" si="233"/>
        <v>[{"bid":16005,"type":6,"num":19},{"bid":14001,"type":4,"num":25000}]</v>
      </c>
    </row>
    <row r="2663" spans="1:12" s="5" customFormat="1" x14ac:dyDescent="0.2">
      <c r="A2663" s="5">
        <f>static_pve_stage!A2663</f>
        <v>602052</v>
      </c>
      <c r="B2663" s="5">
        <f>static_pve_stage!B2663</f>
        <v>602053</v>
      </c>
      <c r="C2663" s="5" t="str">
        <f>static_pve_stage!C2663</f>
        <v>当前波数 44/∞</v>
      </c>
      <c r="E2663" s="5">
        <f t="shared" si="232"/>
        <v>15002</v>
      </c>
      <c r="F2663" s="5">
        <v>0</v>
      </c>
      <c r="G2663" s="5">
        <f t="shared" si="229"/>
        <v>16005</v>
      </c>
      <c r="H2663" s="5">
        <f t="shared" si="230"/>
        <v>19</v>
      </c>
      <c r="I2663" s="5">
        <v>14001</v>
      </c>
      <c r="J2663">
        <f t="shared" si="231"/>
        <v>25500</v>
      </c>
      <c r="L2663" s="1" t="str">
        <f t="shared" si="233"/>
        <v>[{"bid":16005,"type":6,"num":19},{"bid":14001,"type":4,"num":25500}]</v>
      </c>
    </row>
    <row r="2664" spans="1:12" s="5" customFormat="1" x14ac:dyDescent="0.2">
      <c r="A2664" s="5">
        <f>static_pve_stage!A2664</f>
        <v>602053</v>
      </c>
      <c r="B2664" s="5">
        <f>static_pve_stage!B2664</f>
        <v>602054</v>
      </c>
      <c r="C2664" s="5" t="str">
        <f>static_pve_stage!C2664</f>
        <v>当前波数 45/∞\n下一波BOSS</v>
      </c>
      <c r="E2664" s="5">
        <f t="shared" si="232"/>
        <v>15002</v>
      </c>
      <c r="F2664" s="5">
        <v>0</v>
      </c>
      <c r="G2664" s="5">
        <f t="shared" si="229"/>
        <v>16005</v>
      </c>
      <c r="H2664" s="5">
        <f t="shared" si="230"/>
        <v>19</v>
      </c>
      <c r="I2664" s="5">
        <v>14001</v>
      </c>
      <c r="J2664">
        <f t="shared" si="231"/>
        <v>26000</v>
      </c>
      <c r="L2664" s="1" t="str">
        <f t="shared" si="233"/>
        <v>[{"bid":16005,"type":6,"num":19},{"bid":14001,"type":4,"num":26000}]</v>
      </c>
    </row>
    <row r="2665" spans="1:12" s="5" customFormat="1" x14ac:dyDescent="0.2">
      <c r="A2665" s="5">
        <f>static_pve_stage!A2665</f>
        <v>602054</v>
      </c>
      <c r="B2665" s="5">
        <f>static_pve_stage!B2665</f>
        <v>602055</v>
      </c>
      <c r="C2665" s="5" t="str">
        <f>static_pve_stage!C2665</f>
        <v>BOSS波\n需击杀所有怪物</v>
      </c>
      <c r="E2665" s="5">
        <f t="shared" si="232"/>
        <v>15002</v>
      </c>
      <c r="F2665" s="5">
        <v>0</v>
      </c>
      <c r="G2665" s="5">
        <f t="shared" si="229"/>
        <v>16005</v>
      </c>
      <c r="H2665" s="5">
        <f t="shared" si="230"/>
        <v>19</v>
      </c>
      <c r="I2665" s="5">
        <v>14001</v>
      </c>
      <c r="J2665">
        <f t="shared" si="231"/>
        <v>26500</v>
      </c>
      <c r="L2665" s="1" t="str">
        <f t="shared" si="233"/>
        <v>[{"bid":16005,"type":6,"num":19},{"bid":14001,"type":4,"num":26500}]</v>
      </c>
    </row>
    <row r="2666" spans="1:12" s="5" customFormat="1" x14ac:dyDescent="0.2">
      <c r="A2666" s="5">
        <f>static_pve_stage!A2666</f>
        <v>602055</v>
      </c>
      <c r="B2666" s="5">
        <f>static_pve_stage!B2666</f>
        <v>602056</v>
      </c>
      <c r="C2666" s="5" t="str">
        <f>static_pve_stage!C2666</f>
        <v>当前波数 46/∞</v>
      </c>
      <c r="E2666" s="5">
        <f t="shared" si="232"/>
        <v>15002</v>
      </c>
      <c r="F2666" s="5">
        <v>0</v>
      </c>
      <c r="G2666" s="5">
        <f t="shared" si="229"/>
        <v>16005</v>
      </c>
      <c r="H2666" s="5">
        <f t="shared" si="230"/>
        <v>19</v>
      </c>
      <c r="I2666" s="5">
        <v>14001</v>
      </c>
      <c r="J2666">
        <f t="shared" si="231"/>
        <v>27000</v>
      </c>
      <c r="L2666" s="1" t="str">
        <f t="shared" si="233"/>
        <v>[{"bid":16005,"type":6,"num":19},{"bid":14001,"type":4,"num":27000}]</v>
      </c>
    </row>
    <row r="2667" spans="1:12" s="5" customFormat="1" x14ac:dyDescent="0.2">
      <c r="A2667" s="5">
        <f>static_pve_stage!A2667</f>
        <v>602056</v>
      </c>
      <c r="B2667" s="5">
        <f>static_pve_stage!B2667</f>
        <v>602057</v>
      </c>
      <c r="C2667" s="5" t="str">
        <f>static_pve_stage!C2667</f>
        <v>当前波数 47/∞</v>
      </c>
      <c r="E2667" s="5">
        <f t="shared" si="232"/>
        <v>15002</v>
      </c>
      <c r="F2667" s="5">
        <v>0</v>
      </c>
      <c r="G2667" s="5">
        <f t="shared" si="229"/>
        <v>16005</v>
      </c>
      <c r="H2667" s="5">
        <f t="shared" si="230"/>
        <v>21</v>
      </c>
      <c r="I2667" s="5">
        <v>14001</v>
      </c>
      <c r="J2667">
        <f t="shared" si="231"/>
        <v>27500</v>
      </c>
      <c r="L2667" s="1" t="str">
        <f t="shared" si="233"/>
        <v>[{"bid":16005,"type":6,"num":21},{"bid":14001,"type":4,"num":27500}]</v>
      </c>
    </row>
    <row r="2668" spans="1:12" s="5" customFormat="1" x14ac:dyDescent="0.2">
      <c r="A2668" s="5">
        <f>static_pve_stage!A2668</f>
        <v>602057</v>
      </c>
      <c r="B2668" s="5">
        <f>static_pve_stage!B2668</f>
        <v>602058</v>
      </c>
      <c r="C2668" s="5" t="str">
        <f>static_pve_stage!C2668</f>
        <v>当前波数 48/∞</v>
      </c>
      <c r="E2668" s="5">
        <f t="shared" si="232"/>
        <v>15002</v>
      </c>
      <c r="F2668" s="5">
        <v>0</v>
      </c>
      <c r="G2668" s="5">
        <f t="shared" si="229"/>
        <v>16005</v>
      </c>
      <c r="H2668" s="5">
        <f t="shared" si="230"/>
        <v>21</v>
      </c>
      <c r="I2668" s="5">
        <v>14001</v>
      </c>
      <c r="J2668">
        <f t="shared" si="231"/>
        <v>28000</v>
      </c>
      <c r="L2668" s="1" t="str">
        <f t="shared" si="233"/>
        <v>[{"bid":16005,"type":6,"num":21},{"bid":14001,"type":4,"num":28000}]</v>
      </c>
    </row>
    <row r="2669" spans="1:12" s="5" customFormat="1" x14ac:dyDescent="0.2">
      <c r="A2669" s="5">
        <f>static_pve_stage!A2669</f>
        <v>602058</v>
      </c>
      <c r="B2669" s="5">
        <f>static_pve_stage!B2669</f>
        <v>602059</v>
      </c>
      <c r="C2669" s="5" t="str">
        <f>static_pve_stage!C2669</f>
        <v>当前波数 49/∞</v>
      </c>
      <c r="E2669" s="5">
        <f t="shared" si="232"/>
        <v>15002</v>
      </c>
      <c r="F2669" s="5">
        <v>0</v>
      </c>
      <c r="G2669" s="5">
        <f t="shared" si="229"/>
        <v>16005</v>
      </c>
      <c r="H2669" s="5">
        <f t="shared" si="230"/>
        <v>21</v>
      </c>
      <c r="I2669" s="5">
        <v>14001</v>
      </c>
      <c r="J2669">
        <f t="shared" si="231"/>
        <v>28500</v>
      </c>
      <c r="L2669" s="1" t="str">
        <f t="shared" si="233"/>
        <v>[{"bid":16005,"type":6,"num":21},{"bid":14001,"type":4,"num":28500}]</v>
      </c>
    </row>
    <row r="2670" spans="1:12" s="5" customFormat="1" x14ac:dyDescent="0.2">
      <c r="A2670" s="5">
        <f>static_pve_stage!A2670</f>
        <v>602059</v>
      </c>
      <c r="B2670" s="5">
        <f>static_pve_stage!B2670</f>
        <v>602060</v>
      </c>
      <c r="C2670" s="5" t="str">
        <f>static_pve_stage!C2670</f>
        <v>当前波数 50/∞\n下一波BOSS</v>
      </c>
      <c r="E2670" s="5">
        <f t="shared" si="232"/>
        <v>15002</v>
      </c>
      <c r="F2670" s="5">
        <v>0</v>
      </c>
      <c r="G2670" s="5">
        <f t="shared" si="229"/>
        <v>16005</v>
      </c>
      <c r="H2670" s="5">
        <f t="shared" si="230"/>
        <v>21</v>
      </c>
      <c r="I2670" s="5">
        <v>14001</v>
      </c>
      <c r="J2670">
        <f t="shared" si="231"/>
        <v>29000</v>
      </c>
      <c r="L2670" s="1" t="str">
        <f t="shared" si="233"/>
        <v>[{"bid":16005,"type":6,"num":21},{"bid":14001,"type":4,"num":29000}]</v>
      </c>
    </row>
    <row r="2671" spans="1:12" s="5" customFormat="1" x14ac:dyDescent="0.2">
      <c r="A2671" s="5">
        <f>static_pve_stage!A2671</f>
        <v>602060</v>
      </c>
      <c r="B2671" s="5">
        <f>static_pve_stage!B2671</f>
        <v>602061</v>
      </c>
      <c r="C2671" s="5" t="str">
        <f>static_pve_stage!C2671</f>
        <v>BOSS波\n需击杀所有怪物</v>
      </c>
      <c r="E2671" s="5">
        <f t="shared" si="232"/>
        <v>15002</v>
      </c>
      <c r="F2671" s="5">
        <v>0</v>
      </c>
      <c r="G2671" s="5">
        <f t="shared" si="229"/>
        <v>16005</v>
      </c>
      <c r="H2671" s="5">
        <f t="shared" si="230"/>
        <v>21</v>
      </c>
      <c r="I2671" s="5">
        <v>14001</v>
      </c>
      <c r="J2671">
        <f t="shared" si="231"/>
        <v>29500</v>
      </c>
      <c r="L2671" s="1" t="str">
        <f t="shared" si="233"/>
        <v>[{"bid":16005,"type":6,"num":21},{"bid":14001,"type":4,"num":29500}]</v>
      </c>
    </row>
    <row r="2672" spans="1:12" s="5" customFormat="1" x14ac:dyDescent="0.2">
      <c r="A2672" s="5">
        <f>static_pve_stage!A2672</f>
        <v>602061</v>
      </c>
      <c r="B2672" s="5">
        <f>static_pve_stage!B2672</f>
        <v>602062</v>
      </c>
      <c r="C2672" s="5" t="str">
        <f>static_pve_stage!C2672</f>
        <v>当前波数 51/∞</v>
      </c>
      <c r="E2672" s="5">
        <f t="shared" si="232"/>
        <v>15002</v>
      </c>
      <c r="F2672" s="5">
        <v>0</v>
      </c>
      <c r="G2672" s="5">
        <f t="shared" si="229"/>
        <v>16005</v>
      </c>
      <c r="H2672" s="5">
        <f t="shared" si="230"/>
        <v>23</v>
      </c>
      <c r="I2672" s="5">
        <v>14001</v>
      </c>
      <c r="J2672">
        <f t="shared" si="231"/>
        <v>30000</v>
      </c>
      <c r="L2672" s="1" t="str">
        <f t="shared" si="233"/>
        <v>[{"bid":16005,"type":6,"num":23},{"bid":14001,"type":4,"num":30000}]</v>
      </c>
    </row>
    <row r="2673" spans="1:12" s="5" customFormat="1" x14ac:dyDescent="0.2">
      <c r="A2673" s="5">
        <f>static_pve_stage!A2673</f>
        <v>602062</v>
      </c>
      <c r="B2673" s="5">
        <f>static_pve_stage!B2673</f>
        <v>602063</v>
      </c>
      <c r="C2673" s="5" t="str">
        <f>static_pve_stage!C2673</f>
        <v>当前波数 52/∞</v>
      </c>
      <c r="E2673" s="5">
        <f t="shared" si="232"/>
        <v>15002</v>
      </c>
      <c r="F2673" s="5">
        <v>0</v>
      </c>
      <c r="G2673" s="5">
        <f t="shared" si="229"/>
        <v>16005</v>
      </c>
      <c r="H2673" s="5">
        <f t="shared" si="230"/>
        <v>23</v>
      </c>
      <c r="I2673" s="5">
        <v>14001</v>
      </c>
      <c r="J2673">
        <f t="shared" si="231"/>
        <v>30500</v>
      </c>
      <c r="L2673" s="1" t="str">
        <f t="shared" si="233"/>
        <v>[{"bid":16005,"type":6,"num":23},{"bid":14001,"type":4,"num":30500}]</v>
      </c>
    </row>
    <row r="2674" spans="1:12" s="5" customFormat="1" x14ac:dyDescent="0.2">
      <c r="A2674" s="5">
        <f>static_pve_stage!A2674</f>
        <v>602063</v>
      </c>
      <c r="B2674" s="5">
        <f>static_pve_stage!B2674</f>
        <v>602064</v>
      </c>
      <c r="C2674" s="5" t="str">
        <f>static_pve_stage!C2674</f>
        <v>当前波数 53/∞</v>
      </c>
      <c r="E2674" s="5">
        <f t="shared" si="232"/>
        <v>15002</v>
      </c>
      <c r="F2674" s="5">
        <v>0</v>
      </c>
      <c r="G2674" s="5">
        <f t="shared" si="229"/>
        <v>16005</v>
      </c>
      <c r="H2674" s="5">
        <f t="shared" si="230"/>
        <v>23</v>
      </c>
      <c r="I2674" s="5">
        <v>14001</v>
      </c>
      <c r="J2674">
        <f t="shared" si="231"/>
        <v>31000</v>
      </c>
      <c r="L2674" s="1" t="str">
        <f t="shared" si="233"/>
        <v>[{"bid":16005,"type":6,"num":23},{"bid":14001,"type":4,"num":31000}]</v>
      </c>
    </row>
    <row r="2675" spans="1:12" s="5" customFormat="1" x14ac:dyDescent="0.2">
      <c r="A2675" s="5">
        <f>static_pve_stage!A2675</f>
        <v>602064</v>
      </c>
      <c r="B2675" s="5">
        <f>static_pve_stage!B2675</f>
        <v>602065</v>
      </c>
      <c r="C2675" s="5" t="str">
        <f>static_pve_stage!C2675</f>
        <v>当前波数 54/∞</v>
      </c>
      <c r="E2675" s="5">
        <f t="shared" si="232"/>
        <v>15002</v>
      </c>
      <c r="F2675" s="5">
        <v>0</v>
      </c>
      <c r="G2675" s="5">
        <f t="shared" si="229"/>
        <v>16005</v>
      </c>
      <c r="H2675" s="5">
        <f t="shared" si="230"/>
        <v>23</v>
      </c>
      <c r="I2675" s="5">
        <v>14001</v>
      </c>
      <c r="J2675">
        <f t="shared" si="231"/>
        <v>31500</v>
      </c>
      <c r="L2675" s="1" t="str">
        <f t="shared" si="233"/>
        <v>[{"bid":16005,"type":6,"num":23},{"bid":14001,"type":4,"num":31500}]</v>
      </c>
    </row>
    <row r="2676" spans="1:12" s="5" customFormat="1" x14ac:dyDescent="0.2">
      <c r="A2676" s="5">
        <f>static_pve_stage!A2676</f>
        <v>602065</v>
      </c>
      <c r="B2676" s="5">
        <f>static_pve_stage!B2676</f>
        <v>602066</v>
      </c>
      <c r="C2676" s="5" t="str">
        <f>static_pve_stage!C2676</f>
        <v>当前波数 55/∞\n下一波BOSS</v>
      </c>
      <c r="E2676" s="5">
        <f t="shared" si="232"/>
        <v>15002</v>
      </c>
      <c r="F2676" s="5">
        <v>0</v>
      </c>
      <c r="G2676" s="5">
        <f t="shared" si="229"/>
        <v>16005</v>
      </c>
      <c r="H2676" s="5">
        <f t="shared" si="230"/>
        <v>23</v>
      </c>
      <c r="I2676" s="5">
        <v>14001</v>
      </c>
      <c r="J2676">
        <f t="shared" si="231"/>
        <v>32000</v>
      </c>
      <c r="L2676" s="1" t="str">
        <f t="shared" si="233"/>
        <v>[{"bid":16005,"type":6,"num":23},{"bid":14001,"type":4,"num":32000}]</v>
      </c>
    </row>
    <row r="2677" spans="1:12" s="5" customFormat="1" x14ac:dyDescent="0.2">
      <c r="A2677" s="5">
        <f>static_pve_stage!A2677</f>
        <v>602066</v>
      </c>
      <c r="B2677" s="5">
        <f>static_pve_stage!B2677</f>
        <v>602067</v>
      </c>
      <c r="C2677" s="5" t="str">
        <f>static_pve_stage!C2677</f>
        <v>BOSS波\n需击杀所有怪物</v>
      </c>
      <c r="E2677" s="5">
        <f t="shared" si="232"/>
        <v>15002</v>
      </c>
      <c r="F2677" s="5">
        <v>0</v>
      </c>
      <c r="G2677" s="5">
        <f t="shared" ref="G2677:G2740" si="234">G2138+1</f>
        <v>16005</v>
      </c>
      <c r="H2677" s="5">
        <f t="shared" ref="H2677:H2740" si="235">H2138</f>
        <v>25</v>
      </c>
      <c r="I2677" s="5">
        <v>14001</v>
      </c>
      <c r="J2677">
        <f t="shared" si="231"/>
        <v>32500</v>
      </c>
      <c r="L2677" s="1" t="str">
        <f t="shared" si="233"/>
        <v>[{"bid":16005,"type":6,"num":25},{"bid":14001,"type":4,"num":32500}]</v>
      </c>
    </row>
    <row r="2678" spans="1:12" s="5" customFormat="1" x14ac:dyDescent="0.2">
      <c r="A2678" s="5">
        <f>static_pve_stage!A2678</f>
        <v>602067</v>
      </c>
      <c r="B2678" s="5">
        <f>static_pve_stage!B2678</f>
        <v>602068</v>
      </c>
      <c r="C2678" s="5" t="str">
        <f>static_pve_stage!C2678</f>
        <v>当前波数 56/∞</v>
      </c>
      <c r="E2678" s="5">
        <f t="shared" si="232"/>
        <v>15002</v>
      </c>
      <c r="F2678" s="5">
        <v>0</v>
      </c>
      <c r="G2678" s="5">
        <f t="shared" si="234"/>
        <v>16005</v>
      </c>
      <c r="H2678" s="5">
        <f t="shared" si="235"/>
        <v>25</v>
      </c>
      <c r="I2678" s="5">
        <v>14001</v>
      </c>
      <c r="J2678">
        <f t="shared" ref="J2678:J2741" si="236">J2677+500</f>
        <v>33000</v>
      </c>
      <c r="L2678" s="1" t="str">
        <f t="shared" si="233"/>
        <v>[{"bid":16005,"type":6,"num":25},{"bid":14001,"type":4,"num":33000}]</v>
      </c>
    </row>
    <row r="2679" spans="1:12" s="5" customFormat="1" x14ac:dyDescent="0.2">
      <c r="A2679" s="5">
        <f>static_pve_stage!A2679</f>
        <v>602068</v>
      </c>
      <c r="B2679" s="5">
        <f>static_pve_stage!B2679</f>
        <v>602069</v>
      </c>
      <c r="C2679" s="5" t="str">
        <f>static_pve_stage!C2679</f>
        <v>当前波数 57/∞</v>
      </c>
      <c r="E2679" s="5">
        <f t="shared" si="232"/>
        <v>15002</v>
      </c>
      <c r="F2679" s="5">
        <v>0</v>
      </c>
      <c r="G2679" s="5">
        <f t="shared" si="234"/>
        <v>16005</v>
      </c>
      <c r="H2679" s="5">
        <f t="shared" si="235"/>
        <v>25</v>
      </c>
      <c r="I2679" s="5">
        <v>14001</v>
      </c>
      <c r="J2679">
        <f t="shared" si="236"/>
        <v>33500</v>
      </c>
      <c r="L2679" s="1" t="str">
        <f t="shared" si="233"/>
        <v>[{"bid":16005,"type":6,"num":25},{"bid":14001,"type":4,"num":33500}]</v>
      </c>
    </row>
    <row r="2680" spans="1:12" s="5" customFormat="1" x14ac:dyDescent="0.2">
      <c r="A2680" s="5">
        <f>static_pve_stage!A2680</f>
        <v>602069</v>
      </c>
      <c r="B2680" s="5">
        <f>static_pve_stage!B2680</f>
        <v>602070</v>
      </c>
      <c r="C2680" s="5" t="str">
        <f>static_pve_stage!C2680</f>
        <v>当前波数 58/∞</v>
      </c>
      <c r="E2680" s="5">
        <f t="shared" si="232"/>
        <v>15002</v>
      </c>
      <c r="F2680" s="5">
        <v>0</v>
      </c>
      <c r="G2680" s="5">
        <f t="shared" si="234"/>
        <v>16005</v>
      </c>
      <c r="H2680" s="5">
        <f t="shared" si="235"/>
        <v>25</v>
      </c>
      <c r="I2680" s="5">
        <v>14001</v>
      </c>
      <c r="J2680">
        <f t="shared" si="236"/>
        <v>34000</v>
      </c>
      <c r="L2680" s="1" t="str">
        <f t="shared" si="233"/>
        <v>[{"bid":16005,"type":6,"num":25},{"bid":14001,"type":4,"num":34000}]</v>
      </c>
    </row>
    <row r="2681" spans="1:12" s="5" customFormat="1" x14ac:dyDescent="0.2">
      <c r="A2681" s="5">
        <f>static_pve_stage!A2681</f>
        <v>602070</v>
      </c>
      <c r="B2681" s="5">
        <f>static_pve_stage!B2681</f>
        <v>602071</v>
      </c>
      <c r="C2681" s="5" t="str">
        <f>static_pve_stage!C2681</f>
        <v>当前波数 59/∞</v>
      </c>
      <c r="E2681" s="5">
        <f t="shared" si="232"/>
        <v>15002</v>
      </c>
      <c r="F2681" s="5">
        <v>0</v>
      </c>
      <c r="G2681" s="5">
        <f t="shared" si="234"/>
        <v>16005</v>
      </c>
      <c r="H2681" s="5">
        <f t="shared" si="235"/>
        <v>25</v>
      </c>
      <c r="I2681" s="5">
        <v>14001</v>
      </c>
      <c r="J2681">
        <f t="shared" si="236"/>
        <v>34500</v>
      </c>
      <c r="L2681" s="1" t="str">
        <f t="shared" si="233"/>
        <v>[{"bid":16005,"type":6,"num":25},{"bid":14001,"type":4,"num":34500}]</v>
      </c>
    </row>
    <row r="2682" spans="1:12" s="5" customFormat="1" x14ac:dyDescent="0.2">
      <c r="A2682" s="5">
        <f>static_pve_stage!A2682</f>
        <v>602071</v>
      </c>
      <c r="B2682" s="5">
        <f>static_pve_stage!B2682</f>
        <v>602072</v>
      </c>
      <c r="C2682" s="5" t="str">
        <f>static_pve_stage!C2682</f>
        <v>当前波数 60/∞\n下一波BOSS</v>
      </c>
      <c r="E2682" s="5">
        <f t="shared" si="232"/>
        <v>15002</v>
      </c>
      <c r="F2682" s="5">
        <v>0</v>
      </c>
      <c r="G2682" s="5">
        <f t="shared" si="234"/>
        <v>16005</v>
      </c>
      <c r="H2682" s="5">
        <f t="shared" si="235"/>
        <v>27</v>
      </c>
      <c r="I2682" s="5">
        <v>14001</v>
      </c>
      <c r="J2682">
        <f t="shared" si="236"/>
        <v>35000</v>
      </c>
      <c r="L2682" s="1" t="str">
        <f t="shared" si="233"/>
        <v>[{"bid":16005,"type":6,"num":27},{"bid":14001,"type":4,"num":35000}]</v>
      </c>
    </row>
    <row r="2683" spans="1:12" s="5" customFormat="1" x14ac:dyDescent="0.2">
      <c r="A2683" s="5">
        <f>static_pve_stage!A2683</f>
        <v>602072</v>
      </c>
      <c r="B2683" s="5">
        <f>static_pve_stage!B2683</f>
        <v>602073</v>
      </c>
      <c r="C2683" s="5" t="str">
        <f>static_pve_stage!C2683</f>
        <v>BOSS波\n需击杀所有怪物</v>
      </c>
      <c r="E2683" s="5">
        <f t="shared" si="232"/>
        <v>15002</v>
      </c>
      <c r="F2683" s="5">
        <v>0</v>
      </c>
      <c r="G2683" s="5">
        <f t="shared" si="234"/>
        <v>16005</v>
      </c>
      <c r="H2683" s="5">
        <f t="shared" si="235"/>
        <v>27</v>
      </c>
      <c r="I2683" s="5">
        <v>14001</v>
      </c>
      <c r="J2683">
        <f t="shared" si="236"/>
        <v>35500</v>
      </c>
      <c r="L2683" s="1" t="str">
        <f t="shared" si="233"/>
        <v>[{"bid":16005,"type":6,"num":27},{"bid":14001,"type":4,"num":35500}]</v>
      </c>
    </row>
    <row r="2684" spans="1:12" s="5" customFormat="1" x14ac:dyDescent="0.2">
      <c r="A2684" s="5">
        <f>static_pve_stage!A2684</f>
        <v>602073</v>
      </c>
      <c r="B2684" s="5">
        <f>static_pve_stage!B2684</f>
        <v>602074</v>
      </c>
      <c r="C2684" s="5" t="str">
        <f>static_pve_stage!C2684</f>
        <v>当前波数 61/∞</v>
      </c>
      <c r="E2684" s="5">
        <f t="shared" si="232"/>
        <v>15002</v>
      </c>
      <c r="F2684" s="5">
        <v>0</v>
      </c>
      <c r="G2684" s="5">
        <f t="shared" si="234"/>
        <v>16005</v>
      </c>
      <c r="H2684" s="5">
        <f t="shared" si="235"/>
        <v>27</v>
      </c>
      <c r="I2684" s="5">
        <v>14001</v>
      </c>
      <c r="J2684">
        <f t="shared" si="236"/>
        <v>36000</v>
      </c>
      <c r="L2684" s="1" t="str">
        <f t="shared" si="233"/>
        <v>[{"bid":16005,"type":6,"num":27},{"bid":14001,"type":4,"num":36000}]</v>
      </c>
    </row>
    <row r="2685" spans="1:12" s="5" customFormat="1" x14ac:dyDescent="0.2">
      <c r="A2685" s="5">
        <f>static_pve_stage!A2685</f>
        <v>602074</v>
      </c>
      <c r="B2685" s="5">
        <f>static_pve_stage!B2685</f>
        <v>602075</v>
      </c>
      <c r="C2685" s="5" t="str">
        <f>static_pve_stage!C2685</f>
        <v>当前波数 62/∞</v>
      </c>
      <c r="E2685" s="5">
        <f t="shared" si="232"/>
        <v>15002</v>
      </c>
      <c r="F2685" s="5">
        <v>0</v>
      </c>
      <c r="G2685" s="5">
        <f t="shared" si="234"/>
        <v>16005</v>
      </c>
      <c r="H2685" s="5">
        <f t="shared" si="235"/>
        <v>27</v>
      </c>
      <c r="I2685" s="5">
        <v>14001</v>
      </c>
      <c r="J2685">
        <f t="shared" si="236"/>
        <v>36500</v>
      </c>
      <c r="L2685" s="1" t="str">
        <f t="shared" si="233"/>
        <v>[{"bid":16005,"type":6,"num":27},{"bid":14001,"type":4,"num":36500}]</v>
      </c>
    </row>
    <row r="2686" spans="1:12" s="5" customFormat="1" x14ac:dyDescent="0.2">
      <c r="A2686" s="5">
        <f>static_pve_stage!A2686</f>
        <v>602075</v>
      </c>
      <c r="B2686" s="5">
        <f>static_pve_stage!B2686</f>
        <v>602076</v>
      </c>
      <c r="C2686" s="5" t="str">
        <f>static_pve_stage!C2686</f>
        <v>当前波数 63/∞</v>
      </c>
      <c r="E2686" s="5">
        <f t="shared" si="232"/>
        <v>15002</v>
      </c>
      <c r="F2686" s="5">
        <v>0</v>
      </c>
      <c r="G2686" s="5">
        <f t="shared" si="234"/>
        <v>16005</v>
      </c>
      <c r="H2686" s="5">
        <f t="shared" si="235"/>
        <v>27</v>
      </c>
      <c r="I2686" s="5">
        <v>14001</v>
      </c>
      <c r="J2686">
        <f t="shared" si="236"/>
        <v>37000</v>
      </c>
      <c r="L2686" s="1" t="str">
        <f t="shared" si="233"/>
        <v>[{"bid":16005,"type":6,"num":27},{"bid":14001,"type":4,"num":37000}]</v>
      </c>
    </row>
    <row r="2687" spans="1:12" s="5" customFormat="1" x14ac:dyDescent="0.2">
      <c r="A2687" s="5">
        <f>static_pve_stage!A2687</f>
        <v>602076</v>
      </c>
      <c r="B2687" s="5">
        <f>static_pve_stage!B2687</f>
        <v>602077</v>
      </c>
      <c r="C2687" s="5" t="str">
        <f>static_pve_stage!C2687</f>
        <v>当前波数 64/∞</v>
      </c>
      <c r="E2687" s="5">
        <f t="shared" si="232"/>
        <v>15002</v>
      </c>
      <c r="F2687" s="5">
        <v>0</v>
      </c>
      <c r="G2687" s="5">
        <f t="shared" si="234"/>
        <v>16005</v>
      </c>
      <c r="H2687" s="5">
        <f t="shared" si="235"/>
        <v>29</v>
      </c>
      <c r="I2687" s="5">
        <v>14001</v>
      </c>
      <c r="J2687">
        <f t="shared" si="236"/>
        <v>37500</v>
      </c>
      <c r="L2687" s="1" t="str">
        <f t="shared" si="233"/>
        <v>[{"bid":16005,"type":6,"num":29},{"bid":14001,"type":4,"num":37500}]</v>
      </c>
    </row>
    <row r="2688" spans="1:12" s="5" customFormat="1" x14ac:dyDescent="0.2">
      <c r="A2688" s="5">
        <f>static_pve_stage!A2688</f>
        <v>602077</v>
      </c>
      <c r="B2688" s="5">
        <f>static_pve_stage!B2688</f>
        <v>602078</v>
      </c>
      <c r="C2688" s="5" t="str">
        <f>static_pve_stage!C2688</f>
        <v>当前波数 65/∞\n下一波BOSS</v>
      </c>
      <c r="E2688" s="5">
        <f t="shared" si="232"/>
        <v>15002</v>
      </c>
      <c r="F2688" s="5">
        <v>0</v>
      </c>
      <c r="G2688" s="5">
        <f t="shared" si="234"/>
        <v>16005</v>
      </c>
      <c r="H2688" s="5">
        <f t="shared" si="235"/>
        <v>29</v>
      </c>
      <c r="I2688" s="5">
        <v>14001</v>
      </c>
      <c r="J2688">
        <f t="shared" si="236"/>
        <v>38000</v>
      </c>
      <c r="L2688" s="1" t="str">
        <f t="shared" si="233"/>
        <v>[{"bid":16005,"type":6,"num":29},{"bid":14001,"type":4,"num":38000}]</v>
      </c>
    </row>
    <row r="2689" spans="1:12" s="5" customFormat="1" x14ac:dyDescent="0.2">
      <c r="A2689" s="5">
        <f>static_pve_stage!A2689</f>
        <v>602078</v>
      </c>
      <c r="B2689" s="5">
        <f>static_pve_stage!B2689</f>
        <v>602079</v>
      </c>
      <c r="C2689" s="5" t="str">
        <f>static_pve_stage!C2689</f>
        <v>BOSS波\n需击杀所有怪物</v>
      </c>
      <c r="E2689" s="5">
        <f t="shared" si="232"/>
        <v>15002</v>
      </c>
      <c r="F2689" s="5">
        <v>0</v>
      </c>
      <c r="G2689" s="5">
        <f t="shared" si="234"/>
        <v>16005</v>
      </c>
      <c r="H2689" s="5">
        <f t="shared" si="235"/>
        <v>29</v>
      </c>
      <c r="I2689" s="5">
        <v>14001</v>
      </c>
      <c r="J2689">
        <f t="shared" si="236"/>
        <v>38500</v>
      </c>
      <c r="L2689" s="1" t="str">
        <f t="shared" si="233"/>
        <v>[{"bid":16005,"type":6,"num":29},{"bid":14001,"type":4,"num":38500}]</v>
      </c>
    </row>
    <row r="2690" spans="1:12" s="5" customFormat="1" x14ac:dyDescent="0.2">
      <c r="A2690" s="5">
        <f>static_pve_stage!A2690</f>
        <v>602079</v>
      </c>
      <c r="B2690" s="5">
        <f>static_pve_stage!B2690</f>
        <v>602080</v>
      </c>
      <c r="C2690" s="5" t="str">
        <f>static_pve_stage!C2690</f>
        <v>当前波数 66/∞</v>
      </c>
      <c r="E2690" s="5">
        <f t="shared" si="232"/>
        <v>15002</v>
      </c>
      <c r="F2690" s="5">
        <v>0</v>
      </c>
      <c r="G2690" s="5">
        <f t="shared" si="234"/>
        <v>16005</v>
      </c>
      <c r="H2690" s="5">
        <f t="shared" si="235"/>
        <v>29</v>
      </c>
      <c r="I2690" s="5">
        <v>14001</v>
      </c>
      <c r="J2690">
        <f t="shared" si="236"/>
        <v>39000</v>
      </c>
      <c r="L2690" s="1" t="str">
        <f t="shared" si="233"/>
        <v>[{"bid":16005,"type":6,"num":29},{"bid":14001,"type":4,"num":39000}]</v>
      </c>
    </row>
    <row r="2691" spans="1:12" s="5" customFormat="1" x14ac:dyDescent="0.2">
      <c r="A2691" s="5">
        <f>static_pve_stage!A2691</f>
        <v>602080</v>
      </c>
      <c r="B2691" s="5">
        <f>static_pve_stage!B2691</f>
        <v>602081</v>
      </c>
      <c r="C2691" s="5" t="str">
        <f>static_pve_stage!C2691</f>
        <v>当前波数 67/∞</v>
      </c>
      <c r="E2691" s="5">
        <f t="shared" si="232"/>
        <v>15002</v>
      </c>
      <c r="F2691" s="5">
        <v>0</v>
      </c>
      <c r="G2691" s="5">
        <f t="shared" si="234"/>
        <v>16005</v>
      </c>
      <c r="H2691" s="5">
        <f t="shared" si="235"/>
        <v>29</v>
      </c>
      <c r="I2691" s="5">
        <v>14001</v>
      </c>
      <c r="J2691">
        <f t="shared" si="236"/>
        <v>39500</v>
      </c>
      <c r="L2691" s="1" t="str">
        <f t="shared" si="233"/>
        <v>[{"bid":16005,"type":6,"num":29},{"bid":14001,"type":4,"num":39500}]</v>
      </c>
    </row>
    <row r="2692" spans="1:12" s="5" customFormat="1" x14ac:dyDescent="0.2">
      <c r="A2692" s="5">
        <f>static_pve_stage!A2692</f>
        <v>602081</v>
      </c>
      <c r="B2692" s="5">
        <f>static_pve_stage!B2692</f>
        <v>602082</v>
      </c>
      <c r="C2692" s="5" t="str">
        <f>static_pve_stage!C2692</f>
        <v>当前波数 68/∞</v>
      </c>
      <c r="E2692" s="5">
        <f t="shared" si="232"/>
        <v>15002</v>
      </c>
      <c r="F2692" s="5">
        <v>0</v>
      </c>
      <c r="G2692" s="5">
        <f t="shared" si="234"/>
        <v>16005</v>
      </c>
      <c r="H2692" s="5">
        <f t="shared" si="235"/>
        <v>31</v>
      </c>
      <c r="I2692" s="5">
        <v>14001</v>
      </c>
      <c r="J2692">
        <f t="shared" si="236"/>
        <v>40000</v>
      </c>
      <c r="L2692" s="1" t="str">
        <f t="shared" si="233"/>
        <v>[{"bid":16005,"type":6,"num":31},{"bid":14001,"type":4,"num":40000}]</v>
      </c>
    </row>
    <row r="2693" spans="1:12" s="5" customFormat="1" x14ac:dyDescent="0.2">
      <c r="A2693" s="5">
        <f>static_pve_stage!A2693</f>
        <v>602082</v>
      </c>
      <c r="B2693" s="5">
        <f>static_pve_stage!B2693</f>
        <v>602083</v>
      </c>
      <c r="C2693" s="5" t="str">
        <f>static_pve_stage!C2693</f>
        <v>当前波数 69/∞</v>
      </c>
      <c r="E2693" s="5">
        <f t="shared" si="232"/>
        <v>15002</v>
      </c>
      <c r="F2693" s="5">
        <v>0</v>
      </c>
      <c r="G2693" s="5">
        <f t="shared" si="234"/>
        <v>16005</v>
      </c>
      <c r="H2693" s="5">
        <f t="shared" si="235"/>
        <v>31</v>
      </c>
      <c r="I2693" s="5">
        <v>14001</v>
      </c>
      <c r="J2693">
        <f t="shared" si="236"/>
        <v>40500</v>
      </c>
      <c r="L2693" s="1" t="str">
        <f t="shared" si="233"/>
        <v>[{"bid":16005,"type":6,"num":31},{"bid":14001,"type":4,"num":40500}]</v>
      </c>
    </row>
    <row r="2694" spans="1:12" s="5" customFormat="1" x14ac:dyDescent="0.2">
      <c r="A2694" s="5">
        <f>static_pve_stage!A2694</f>
        <v>602083</v>
      </c>
      <c r="B2694" s="5">
        <f>static_pve_stage!B2694</f>
        <v>602084</v>
      </c>
      <c r="C2694" s="5" t="str">
        <f>static_pve_stage!C2694</f>
        <v>当前波数 70/∞\n下一波BOSS</v>
      </c>
      <c r="E2694" s="5">
        <f t="shared" si="232"/>
        <v>15002</v>
      </c>
      <c r="F2694" s="5">
        <v>0</v>
      </c>
      <c r="G2694" s="5">
        <f t="shared" si="234"/>
        <v>16005</v>
      </c>
      <c r="H2694" s="5">
        <f t="shared" si="235"/>
        <v>31</v>
      </c>
      <c r="I2694" s="5">
        <v>14001</v>
      </c>
      <c r="J2694">
        <f t="shared" si="236"/>
        <v>41000</v>
      </c>
      <c r="L2694" s="1" t="str">
        <f t="shared" si="233"/>
        <v>[{"bid":16005,"type":6,"num":31},{"bid":14001,"type":4,"num":41000}]</v>
      </c>
    </row>
    <row r="2695" spans="1:12" s="5" customFormat="1" x14ac:dyDescent="0.2">
      <c r="A2695" s="5">
        <f>static_pve_stage!A2695</f>
        <v>602084</v>
      </c>
      <c r="B2695" s="5">
        <f>static_pve_stage!B2695</f>
        <v>602085</v>
      </c>
      <c r="C2695" s="5" t="str">
        <f>static_pve_stage!C2695</f>
        <v>BOSS波\n需击杀所有怪物</v>
      </c>
      <c r="E2695" s="5">
        <f t="shared" si="232"/>
        <v>15002</v>
      </c>
      <c r="F2695" s="5">
        <v>0</v>
      </c>
      <c r="G2695" s="5">
        <f t="shared" si="234"/>
        <v>16005</v>
      </c>
      <c r="H2695" s="5">
        <f t="shared" si="235"/>
        <v>31</v>
      </c>
      <c r="I2695" s="5">
        <v>14001</v>
      </c>
      <c r="J2695">
        <f t="shared" si="236"/>
        <v>41500</v>
      </c>
      <c r="L2695" s="1" t="str">
        <f t="shared" si="233"/>
        <v>[{"bid":16005,"type":6,"num":31},{"bid":14001,"type":4,"num":41500}]</v>
      </c>
    </row>
    <row r="2696" spans="1:12" s="5" customFormat="1" x14ac:dyDescent="0.2">
      <c r="A2696" s="5">
        <f>static_pve_stage!A2696</f>
        <v>602085</v>
      </c>
      <c r="B2696" s="5">
        <f>static_pve_stage!B2696</f>
        <v>602086</v>
      </c>
      <c r="C2696" s="5" t="str">
        <f>static_pve_stage!C2696</f>
        <v>当前波数 71/∞</v>
      </c>
      <c r="E2696" s="5">
        <f t="shared" si="232"/>
        <v>15002</v>
      </c>
      <c r="F2696" s="5">
        <v>0</v>
      </c>
      <c r="G2696" s="5">
        <f t="shared" si="234"/>
        <v>16005</v>
      </c>
      <c r="H2696" s="5">
        <f t="shared" si="235"/>
        <v>31</v>
      </c>
      <c r="I2696" s="5">
        <v>14001</v>
      </c>
      <c r="J2696">
        <f t="shared" si="236"/>
        <v>42000</v>
      </c>
      <c r="L2696" s="1" t="str">
        <f t="shared" si="233"/>
        <v>[{"bid":16005,"type":6,"num":31},{"bid":14001,"type":4,"num":42000}]</v>
      </c>
    </row>
    <row r="2697" spans="1:12" s="5" customFormat="1" x14ac:dyDescent="0.2">
      <c r="A2697" s="5">
        <f>static_pve_stage!A2697</f>
        <v>602086</v>
      </c>
      <c r="B2697" s="5">
        <f>static_pve_stage!B2697</f>
        <v>602087</v>
      </c>
      <c r="C2697" s="5" t="str">
        <f>static_pve_stage!C2697</f>
        <v>当前波数 72/∞</v>
      </c>
      <c r="E2697" s="5">
        <f t="shared" si="232"/>
        <v>15002</v>
      </c>
      <c r="F2697" s="5">
        <v>0</v>
      </c>
      <c r="G2697" s="5">
        <f t="shared" si="234"/>
        <v>16005</v>
      </c>
      <c r="H2697" s="5">
        <f t="shared" si="235"/>
        <v>33</v>
      </c>
      <c r="I2697" s="5">
        <v>14001</v>
      </c>
      <c r="J2697">
        <f t="shared" si="236"/>
        <v>42500</v>
      </c>
      <c r="L2697" s="1" t="str">
        <f t="shared" si="233"/>
        <v>[{"bid":16005,"type":6,"num":33},{"bid":14001,"type":4,"num":42500}]</v>
      </c>
    </row>
    <row r="2698" spans="1:12" s="5" customFormat="1" x14ac:dyDescent="0.2">
      <c r="A2698" s="5">
        <f>static_pve_stage!A2698</f>
        <v>602087</v>
      </c>
      <c r="B2698" s="5">
        <f>static_pve_stage!B2698</f>
        <v>602088</v>
      </c>
      <c r="C2698" s="5" t="str">
        <f>static_pve_stage!C2698</f>
        <v>当前波数 73/∞</v>
      </c>
      <c r="E2698" s="5">
        <f t="shared" si="232"/>
        <v>15002</v>
      </c>
      <c r="F2698" s="5">
        <v>0</v>
      </c>
      <c r="G2698" s="5">
        <f t="shared" si="234"/>
        <v>16005</v>
      </c>
      <c r="H2698" s="5">
        <f t="shared" si="235"/>
        <v>33</v>
      </c>
      <c r="I2698" s="5">
        <v>14001</v>
      </c>
      <c r="J2698">
        <f t="shared" si="236"/>
        <v>43000</v>
      </c>
      <c r="L2698" s="1" t="str">
        <f t="shared" si="233"/>
        <v>[{"bid":16005,"type":6,"num":33},{"bid":14001,"type":4,"num":43000}]</v>
      </c>
    </row>
    <row r="2699" spans="1:12" s="5" customFormat="1" x14ac:dyDescent="0.2">
      <c r="A2699" s="5">
        <f>static_pve_stage!A2699</f>
        <v>602088</v>
      </c>
      <c r="B2699" s="5">
        <f>static_pve_stage!B2699</f>
        <v>602089</v>
      </c>
      <c r="C2699" s="5" t="str">
        <f>static_pve_stage!C2699</f>
        <v>当前波数 74/∞</v>
      </c>
      <c r="E2699" s="5">
        <f t="shared" si="232"/>
        <v>15002</v>
      </c>
      <c r="F2699" s="5">
        <v>0</v>
      </c>
      <c r="G2699" s="5">
        <f t="shared" si="234"/>
        <v>16005</v>
      </c>
      <c r="H2699" s="5">
        <f t="shared" si="235"/>
        <v>33</v>
      </c>
      <c r="I2699" s="5">
        <v>14001</v>
      </c>
      <c r="J2699">
        <f t="shared" si="236"/>
        <v>43500</v>
      </c>
      <c r="L2699" s="1" t="str">
        <f t="shared" si="233"/>
        <v>[{"bid":16005,"type":6,"num":33},{"bid":14001,"type":4,"num":43500}]</v>
      </c>
    </row>
    <row r="2700" spans="1:12" s="5" customFormat="1" x14ac:dyDescent="0.2">
      <c r="A2700" s="5">
        <f>static_pve_stage!A2700</f>
        <v>602089</v>
      </c>
      <c r="B2700" s="5">
        <f>static_pve_stage!B2700</f>
        <v>602090</v>
      </c>
      <c r="C2700" s="5" t="str">
        <f>static_pve_stage!C2700</f>
        <v>当前波数 75/∞\n下一波BOSS</v>
      </c>
      <c r="E2700" s="5">
        <f t="shared" si="232"/>
        <v>15002</v>
      </c>
      <c r="F2700" s="5">
        <v>0</v>
      </c>
      <c r="G2700" s="5">
        <f t="shared" si="234"/>
        <v>16005</v>
      </c>
      <c r="H2700" s="5">
        <f t="shared" si="235"/>
        <v>33</v>
      </c>
      <c r="I2700" s="5">
        <v>14001</v>
      </c>
      <c r="J2700">
        <f t="shared" si="236"/>
        <v>44000</v>
      </c>
      <c r="L2700" s="1" t="str">
        <f t="shared" si="233"/>
        <v>[{"bid":16005,"type":6,"num":33},{"bid":14001,"type":4,"num":44000}]</v>
      </c>
    </row>
    <row r="2701" spans="1:12" s="5" customFormat="1" x14ac:dyDescent="0.2">
      <c r="A2701" s="5">
        <f>static_pve_stage!A2701</f>
        <v>602090</v>
      </c>
      <c r="B2701" s="5">
        <f>static_pve_stage!B2701</f>
        <v>602091</v>
      </c>
      <c r="C2701" s="5" t="str">
        <f>static_pve_stage!C2701</f>
        <v>BOSS波\n需击杀所有怪物</v>
      </c>
      <c r="E2701" s="5">
        <f t="shared" si="232"/>
        <v>15002</v>
      </c>
      <c r="F2701" s="5">
        <v>0</v>
      </c>
      <c r="G2701" s="5">
        <f t="shared" si="234"/>
        <v>16005</v>
      </c>
      <c r="H2701" s="5">
        <f t="shared" si="235"/>
        <v>33</v>
      </c>
      <c r="I2701" s="5">
        <v>14001</v>
      </c>
      <c r="J2701">
        <f t="shared" si="236"/>
        <v>44500</v>
      </c>
      <c r="L2701" s="1" t="str">
        <f t="shared" si="233"/>
        <v>[{"bid":16005,"type":6,"num":33},{"bid":14001,"type":4,"num":44500}]</v>
      </c>
    </row>
    <row r="2702" spans="1:12" s="5" customFormat="1" x14ac:dyDescent="0.2">
      <c r="A2702" s="5">
        <f>static_pve_stage!A2702</f>
        <v>602091</v>
      </c>
      <c r="B2702" s="5">
        <f>static_pve_stage!B2702</f>
        <v>602092</v>
      </c>
      <c r="C2702" s="5" t="str">
        <f>static_pve_stage!C2702</f>
        <v>当前波数 76/∞</v>
      </c>
      <c r="E2702" s="5">
        <f t="shared" si="232"/>
        <v>15002</v>
      </c>
      <c r="F2702" s="5">
        <v>0</v>
      </c>
      <c r="G2702" s="5">
        <f t="shared" si="234"/>
        <v>16005</v>
      </c>
      <c r="H2702" s="5">
        <f t="shared" si="235"/>
        <v>35</v>
      </c>
      <c r="I2702" s="5">
        <v>14001</v>
      </c>
      <c r="J2702">
        <f t="shared" si="236"/>
        <v>45000</v>
      </c>
      <c r="L2702" s="1" t="str">
        <f t="shared" si="233"/>
        <v>[{"bid":16005,"type":6,"num":35},{"bid":14001,"type":4,"num":45000}]</v>
      </c>
    </row>
    <row r="2703" spans="1:12" s="5" customFormat="1" x14ac:dyDescent="0.2">
      <c r="A2703" s="5">
        <f>static_pve_stage!A2703</f>
        <v>602092</v>
      </c>
      <c r="B2703" s="5">
        <f>static_pve_stage!B2703</f>
        <v>602093</v>
      </c>
      <c r="C2703" s="5" t="str">
        <f>static_pve_stage!C2703</f>
        <v>当前波数 77/∞</v>
      </c>
      <c r="E2703" s="5">
        <f t="shared" si="232"/>
        <v>15002</v>
      </c>
      <c r="F2703" s="5">
        <v>0</v>
      </c>
      <c r="G2703" s="5">
        <f t="shared" si="234"/>
        <v>16005</v>
      </c>
      <c r="H2703" s="5">
        <f t="shared" si="235"/>
        <v>35</v>
      </c>
      <c r="I2703" s="5">
        <v>14001</v>
      </c>
      <c r="J2703">
        <f t="shared" si="236"/>
        <v>45500</v>
      </c>
      <c r="L2703" s="1" t="str">
        <f t="shared" si="233"/>
        <v>[{"bid":16005,"type":6,"num":35},{"bid":14001,"type":4,"num":45500}]</v>
      </c>
    </row>
    <row r="2704" spans="1:12" s="5" customFormat="1" x14ac:dyDescent="0.2">
      <c r="A2704" s="5">
        <f>static_pve_stage!A2704</f>
        <v>602093</v>
      </c>
      <c r="B2704" s="5">
        <f>static_pve_stage!B2704</f>
        <v>602094</v>
      </c>
      <c r="C2704" s="5" t="str">
        <f>static_pve_stage!C2704</f>
        <v>当前波数 78/∞</v>
      </c>
      <c r="E2704" s="5">
        <f t="shared" si="232"/>
        <v>15002</v>
      </c>
      <c r="F2704" s="5">
        <v>0</v>
      </c>
      <c r="G2704" s="5">
        <f t="shared" si="234"/>
        <v>16005</v>
      </c>
      <c r="H2704" s="5">
        <f t="shared" si="235"/>
        <v>35</v>
      </c>
      <c r="I2704" s="5">
        <v>14001</v>
      </c>
      <c r="J2704">
        <f t="shared" si="236"/>
        <v>46000</v>
      </c>
      <c r="L2704" s="1" t="str">
        <f t="shared" si="233"/>
        <v>[{"bid":16005,"type":6,"num":35},{"bid":14001,"type":4,"num":46000}]</v>
      </c>
    </row>
    <row r="2705" spans="1:12" s="5" customFormat="1" x14ac:dyDescent="0.2">
      <c r="A2705" s="5">
        <f>static_pve_stage!A2705</f>
        <v>602094</v>
      </c>
      <c r="B2705" s="5">
        <f>static_pve_stage!B2705</f>
        <v>602095</v>
      </c>
      <c r="C2705" s="5" t="str">
        <f>static_pve_stage!C2705</f>
        <v>当前波数 79/∞</v>
      </c>
      <c r="E2705" s="5">
        <f t="shared" si="232"/>
        <v>15002</v>
      </c>
      <c r="F2705" s="5">
        <v>0</v>
      </c>
      <c r="G2705" s="5">
        <f t="shared" si="234"/>
        <v>16005</v>
      </c>
      <c r="H2705" s="5">
        <f t="shared" si="235"/>
        <v>35</v>
      </c>
      <c r="I2705" s="5">
        <v>14001</v>
      </c>
      <c r="J2705">
        <f t="shared" si="236"/>
        <v>46500</v>
      </c>
      <c r="L2705" s="1" t="str">
        <f t="shared" si="233"/>
        <v>[{"bid":16005,"type":6,"num":35},{"bid":14001,"type":4,"num":46500}]</v>
      </c>
    </row>
    <row r="2706" spans="1:12" s="5" customFormat="1" x14ac:dyDescent="0.2">
      <c r="A2706" s="5">
        <f>static_pve_stage!A2706</f>
        <v>602095</v>
      </c>
      <c r="B2706" s="5">
        <f>static_pve_stage!B2706</f>
        <v>602096</v>
      </c>
      <c r="C2706" s="5" t="str">
        <f>static_pve_stage!C2706</f>
        <v>当前波数 80/∞\n下一波BOSS</v>
      </c>
      <c r="E2706" s="5">
        <f t="shared" si="232"/>
        <v>15002</v>
      </c>
      <c r="F2706" s="5">
        <v>0</v>
      </c>
      <c r="G2706" s="5">
        <f t="shared" si="234"/>
        <v>16005</v>
      </c>
      <c r="H2706" s="5">
        <f t="shared" si="235"/>
        <v>35</v>
      </c>
      <c r="I2706" s="5">
        <v>14001</v>
      </c>
      <c r="J2706">
        <f t="shared" si="236"/>
        <v>47000</v>
      </c>
      <c r="L2706" s="1" t="str">
        <f t="shared" si="233"/>
        <v>[{"bid":16005,"type":6,"num":35},{"bid":14001,"type":4,"num":47000}]</v>
      </c>
    </row>
    <row r="2707" spans="1:12" s="5" customFormat="1" x14ac:dyDescent="0.2">
      <c r="A2707" s="5">
        <f>static_pve_stage!A2707</f>
        <v>602096</v>
      </c>
      <c r="B2707" s="5">
        <f>static_pve_stage!B2707</f>
        <v>602097</v>
      </c>
      <c r="C2707" s="5" t="str">
        <f>static_pve_stage!C2707</f>
        <v>BOSS波\n需击杀所有怪物</v>
      </c>
      <c r="E2707" s="5">
        <f t="shared" si="232"/>
        <v>15002</v>
      </c>
      <c r="F2707" s="5">
        <v>0</v>
      </c>
      <c r="G2707" s="5">
        <f t="shared" si="234"/>
        <v>16005</v>
      </c>
      <c r="H2707" s="5">
        <f t="shared" si="235"/>
        <v>37</v>
      </c>
      <c r="I2707" s="5">
        <v>14001</v>
      </c>
      <c r="J2707">
        <f t="shared" si="236"/>
        <v>47500</v>
      </c>
      <c r="L2707" s="1" t="str">
        <f t="shared" si="233"/>
        <v>[{"bid":16005,"type":6,"num":37},{"bid":14001,"type":4,"num":47500}]</v>
      </c>
    </row>
    <row r="2708" spans="1:12" s="5" customFormat="1" x14ac:dyDescent="0.2">
      <c r="A2708" s="5">
        <f>static_pve_stage!A2708</f>
        <v>602097</v>
      </c>
      <c r="B2708" s="5">
        <f>static_pve_stage!B2708</f>
        <v>602098</v>
      </c>
      <c r="C2708" s="5" t="str">
        <f>static_pve_stage!C2708</f>
        <v>当前波数 81/∞</v>
      </c>
      <c r="E2708" s="5">
        <f t="shared" si="232"/>
        <v>15002</v>
      </c>
      <c r="F2708" s="5">
        <v>0</v>
      </c>
      <c r="G2708" s="5">
        <f t="shared" si="234"/>
        <v>16005</v>
      </c>
      <c r="H2708" s="5">
        <f t="shared" si="235"/>
        <v>37</v>
      </c>
      <c r="I2708" s="5">
        <v>14001</v>
      </c>
      <c r="J2708">
        <f t="shared" si="236"/>
        <v>48000</v>
      </c>
      <c r="L2708" s="1" t="str">
        <f t="shared" si="233"/>
        <v>[{"bid":16005,"type":6,"num":37},{"bid":14001,"type":4,"num":48000}]</v>
      </c>
    </row>
    <row r="2709" spans="1:12" s="5" customFormat="1" x14ac:dyDescent="0.2">
      <c r="A2709" s="5">
        <f>static_pve_stage!A2709</f>
        <v>602098</v>
      </c>
      <c r="B2709" s="5">
        <f>static_pve_stage!B2709</f>
        <v>602099</v>
      </c>
      <c r="C2709" s="5" t="str">
        <f>static_pve_stage!C2709</f>
        <v>当前波数 82/∞</v>
      </c>
      <c r="E2709" s="5">
        <f t="shared" si="232"/>
        <v>15002</v>
      </c>
      <c r="F2709" s="5">
        <v>0</v>
      </c>
      <c r="G2709" s="5">
        <f t="shared" si="234"/>
        <v>16005</v>
      </c>
      <c r="H2709" s="5">
        <f t="shared" si="235"/>
        <v>37</v>
      </c>
      <c r="I2709" s="5">
        <v>14001</v>
      </c>
      <c r="J2709">
        <f t="shared" si="236"/>
        <v>48500</v>
      </c>
      <c r="L2709" s="1" t="str">
        <f t="shared" si="233"/>
        <v>[{"bid":16005,"type":6,"num":37},{"bid":14001,"type":4,"num":48500}]</v>
      </c>
    </row>
    <row r="2710" spans="1:12" s="5" customFormat="1" x14ac:dyDescent="0.2">
      <c r="A2710" s="5">
        <f>static_pve_stage!A2710</f>
        <v>602099</v>
      </c>
      <c r="B2710" s="5">
        <f>static_pve_stage!B2710</f>
        <v>602100</v>
      </c>
      <c r="C2710" s="5" t="str">
        <f>static_pve_stage!C2710</f>
        <v>当前波数 83/∞</v>
      </c>
      <c r="E2710" s="5">
        <f t="shared" si="232"/>
        <v>15002</v>
      </c>
      <c r="F2710" s="5">
        <v>0</v>
      </c>
      <c r="G2710" s="5">
        <f t="shared" si="234"/>
        <v>16005</v>
      </c>
      <c r="H2710" s="5">
        <f t="shared" si="235"/>
        <v>37</v>
      </c>
      <c r="I2710" s="5">
        <v>14001</v>
      </c>
      <c r="J2710">
        <f t="shared" si="236"/>
        <v>49000</v>
      </c>
      <c r="L2710" s="1" t="str">
        <f t="shared" si="233"/>
        <v>[{"bid":16005,"type":6,"num":37},{"bid":14001,"type":4,"num":49000}]</v>
      </c>
    </row>
    <row r="2711" spans="1:12" s="5" customFormat="1" x14ac:dyDescent="0.2">
      <c r="A2711" s="5">
        <f>static_pve_stage!A2711</f>
        <v>602100</v>
      </c>
      <c r="B2711" s="5">
        <f>static_pve_stage!B2711</f>
        <v>602101</v>
      </c>
      <c r="C2711" s="5" t="str">
        <f>static_pve_stage!C2711</f>
        <v>当前波数 84/∞</v>
      </c>
      <c r="E2711" s="5">
        <f t="shared" si="232"/>
        <v>15002</v>
      </c>
      <c r="F2711" s="5">
        <v>0</v>
      </c>
      <c r="G2711" s="5">
        <f t="shared" si="234"/>
        <v>16005</v>
      </c>
      <c r="H2711" s="5">
        <f t="shared" si="235"/>
        <v>37</v>
      </c>
      <c r="I2711" s="5">
        <v>14001</v>
      </c>
      <c r="J2711">
        <f t="shared" si="236"/>
        <v>49500</v>
      </c>
      <c r="L2711" s="1" t="str">
        <f t="shared" si="233"/>
        <v>[{"bid":16005,"type":6,"num":37},{"bid":14001,"type":4,"num":49500}]</v>
      </c>
    </row>
    <row r="2712" spans="1:12" s="5" customFormat="1" x14ac:dyDescent="0.2">
      <c r="A2712" s="5">
        <f>static_pve_stage!A2712</f>
        <v>602101</v>
      </c>
      <c r="B2712" s="5">
        <f>static_pve_stage!B2712</f>
        <v>602102</v>
      </c>
      <c r="C2712" s="5" t="str">
        <f>static_pve_stage!C2712</f>
        <v>当前波数 85/∞\n下一波BOSS</v>
      </c>
      <c r="E2712" s="5">
        <f t="shared" si="232"/>
        <v>15002</v>
      </c>
      <c r="F2712" s="5">
        <v>0</v>
      </c>
      <c r="G2712" s="5">
        <f t="shared" si="234"/>
        <v>16005</v>
      </c>
      <c r="H2712" s="5">
        <f t="shared" si="235"/>
        <v>39</v>
      </c>
      <c r="I2712" s="5">
        <v>14001</v>
      </c>
      <c r="J2712">
        <f t="shared" si="236"/>
        <v>50000</v>
      </c>
      <c r="L2712" s="1" t="str">
        <f t="shared" si="233"/>
        <v>[{"bid":16005,"type":6,"num":39},{"bid":14001,"type":4,"num":50000}]</v>
      </c>
    </row>
    <row r="2713" spans="1:12" s="5" customFormat="1" x14ac:dyDescent="0.2">
      <c r="A2713" s="5">
        <f>static_pve_stage!A2713</f>
        <v>602102</v>
      </c>
      <c r="B2713" s="5">
        <f>static_pve_stage!B2713</f>
        <v>602103</v>
      </c>
      <c r="C2713" s="5" t="str">
        <f>static_pve_stage!C2713</f>
        <v>BOSS波\n需击杀所有怪物</v>
      </c>
      <c r="E2713" s="5">
        <f t="shared" si="232"/>
        <v>15002</v>
      </c>
      <c r="F2713" s="5">
        <v>0</v>
      </c>
      <c r="G2713" s="5">
        <f t="shared" si="234"/>
        <v>16005</v>
      </c>
      <c r="H2713" s="5">
        <f t="shared" si="235"/>
        <v>39</v>
      </c>
      <c r="I2713" s="5">
        <v>14001</v>
      </c>
      <c r="J2713">
        <f t="shared" si="236"/>
        <v>50500</v>
      </c>
      <c r="L2713" s="1" t="str">
        <f t="shared" si="233"/>
        <v>[{"bid":16005,"type":6,"num":39},{"bid":14001,"type":4,"num":50500}]</v>
      </c>
    </row>
    <row r="2714" spans="1:12" s="5" customFormat="1" x14ac:dyDescent="0.2">
      <c r="A2714" s="5">
        <f>static_pve_stage!A2714</f>
        <v>602103</v>
      </c>
      <c r="B2714" s="5">
        <f>static_pve_stage!B2714</f>
        <v>602104</v>
      </c>
      <c r="C2714" s="5" t="str">
        <f>static_pve_stage!C2714</f>
        <v>当前波数 86/∞</v>
      </c>
      <c r="E2714" s="5">
        <f t="shared" si="232"/>
        <v>15002</v>
      </c>
      <c r="F2714" s="5">
        <v>0</v>
      </c>
      <c r="G2714" s="5">
        <f t="shared" si="234"/>
        <v>16005</v>
      </c>
      <c r="H2714" s="5">
        <f t="shared" si="235"/>
        <v>39</v>
      </c>
      <c r="I2714" s="5">
        <v>14001</v>
      </c>
      <c r="J2714">
        <f t="shared" si="236"/>
        <v>51000</v>
      </c>
      <c r="L2714" s="1" t="str">
        <f t="shared" si="233"/>
        <v>[{"bid":16005,"type":6,"num":39},{"bid":14001,"type":4,"num":51000}]</v>
      </c>
    </row>
    <row r="2715" spans="1:12" s="5" customFormat="1" x14ac:dyDescent="0.2">
      <c r="A2715" s="5">
        <f>static_pve_stage!A2715</f>
        <v>602104</v>
      </c>
      <c r="B2715" s="5">
        <f>static_pve_stage!B2715</f>
        <v>602105</v>
      </c>
      <c r="C2715" s="5" t="str">
        <f>static_pve_stage!C2715</f>
        <v>当前波数 87/∞</v>
      </c>
      <c r="E2715" s="5">
        <f t="shared" ref="E2715:E2778" si="237">E2714</f>
        <v>15002</v>
      </c>
      <c r="F2715" s="5">
        <v>0</v>
      </c>
      <c r="G2715" s="5">
        <f t="shared" si="234"/>
        <v>16005</v>
      </c>
      <c r="H2715" s="5">
        <f t="shared" si="235"/>
        <v>39</v>
      </c>
      <c r="I2715" s="5">
        <v>14001</v>
      </c>
      <c r="J2715">
        <f t="shared" si="236"/>
        <v>51500</v>
      </c>
      <c r="L2715" s="1" t="str">
        <f t="shared" si="233"/>
        <v>[{"bid":16005,"type":6,"num":39},{"bid":14001,"type":4,"num":51500}]</v>
      </c>
    </row>
    <row r="2716" spans="1:12" s="5" customFormat="1" x14ac:dyDescent="0.2">
      <c r="A2716" s="5">
        <f>static_pve_stage!A2716</f>
        <v>602105</v>
      </c>
      <c r="B2716" s="5">
        <f>static_pve_stage!B2716</f>
        <v>602106</v>
      </c>
      <c r="C2716" s="5" t="str">
        <f>static_pve_stage!C2716</f>
        <v>当前波数 88/∞</v>
      </c>
      <c r="E2716" s="5">
        <f t="shared" si="237"/>
        <v>15002</v>
      </c>
      <c r="F2716" s="5">
        <v>0</v>
      </c>
      <c r="G2716" s="5">
        <f t="shared" si="234"/>
        <v>16005</v>
      </c>
      <c r="H2716" s="5">
        <f t="shared" si="235"/>
        <v>39</v>
      </c>
      <c r="I2716" s="5">
        <v>14001</v>
      </c>
      <c r="J2716">
        <f t="shared" si="236"/>
        <v>52000</v>
      </c>
      <c r="L2716" s="1" t="str">
        <f t="shared" si="233"/>
        <v>[{"bid":16005,"type":6,"num":39},{"bid":14001,"type":4,"num":52000}]</v>
      </c>
    </row>
    <row r="2717" spans="1:12" s="5" customFormat="1" x14ac:dyDescent="0.2">
      <c r="A2717" s="5">
        <f>static_pve_stage!A2717</f>
        <v>602106</v>
      </c>
      <c r="B2717" s="5">
        <f>static_pve_stage!B2717</f>
        <v>602107</v>
      </c>
      <c r="C2717" s="5" t="str">
        <f>static_pve_stage!C2717</f>
        <v>当前波数 89/∞</v>
      </c>
      <c r="E2717" s="5">
        <f t="shared" si="237"/>
        <v>15002</v>
      </c>
      <c r="F2717" s="5">
        <v>0</v>
      </c>
      <c r="G2717" s="5">
        <f t="shared" si="234"/>
        <v>16005</v>
      </c>
      <c r="H2717" s="5">
        <f t="shared" si="235"/>
        <v>41</v>
      </c>
      <c r="I2717" s="5">
        <v>14001</v>
      </c>
      <c r="J2717">
        <f t="shared" si="236"/>
        <v>52500</v>
      </c>
      <c r="L2717" s="1" t="str">
        <f t="shared" ref="L2717:L2780" si="238">"["&amp;IF(F2717=0,"","{""bid"":"&amp;E2717&amp;",""type"":5,""num"":"&amp;F2717&amp;"},")&amp;IF(H2717=0,"","{""bid"":"&amp;G2717&amp;",""type"":6,""num"":"&amp;H2717&amp;"},")&amp;IF(J2717=0,"","{""bid"":"&amp;I2717&amp;",""type"":4,""num"":"&amp;J2717&amp;"}")&amp;"]"</f>
        <v>[{"bid":16005,"type":6,"num":41},{"bid":14001,"type":4,"num":52500}]</v>
      </c>
    </row>
    <row r="2718" spans="1:12" s="5" customFormat="1" x14ac:dyDescent="0.2">
      <c r="A2718" s="5">
        <f>static_pve_stage!A2718</f>
        <v>602107</v>
      </c>
      <c r="B2718" s="5">
        <f>static_pve_stage!B2718</f>
        <v>602108</v>
      </c>
      <c r="C2718" s="5" t="str">
        <f>static_pve_stage!C2718</f>
        <v>当前波数 90/∞\n下一波BOSS</v>
      </c>
      <c r="E2718" s="5">
        <f t="shared" si="237"/>
        <v>15002</v>
      </c>
      <c r="F2718" s="5">
        <v>0</v>
      </c>
      <c r="G2718" s="5">
        <f t="shared" si="234"/>
        <v>16005</v>
      </c>
      <c r="H2718" s="5">
        <f t="shared" si="235"/>
        <v>41</v>
      </c>
      <c r="I2718" s="5">
        <v>14001</v>
      </c>
      <c r="J2718">
        <f t="shared" si="236"/>
        <v>53000</v>
      </c>
      <c r="L2718" s="1" t="str">
        <f t="shared" si="238"/>
        <v>[{"bid":16005,"type":6,"num":41},{"bid":14001,"type":4,"num":53000}]</v>
      </c>
    </row>
    <row r="2719" spans="1:12" s="5" customFormat="1" x14ac:dyDescent="0.2">
      <c r="A2719" s="5">
        <f>static_pve_stage!A2719</f>
        <v>602108</v>
      </c>
      <c r="B2719" s="5">
        <f>static_pve_stage!B2719</f>
        <v>602109</v>
      </c>
      <c r="C2719" s="5" t="str">
        <f>static_pve_stage!C2719</f>
        <v>BOSS波\n需击杀所有怪物</v>
      </c>
      <c r="E2719" s="5">
        <f t="shared" si="237"/>
        <v>15002</v>
      </c>
      <c r="F2719" s="5">
        <v>0</v>
      </c>
      <c r="G2719" s="5">
        <f t="shared" si="234"/>
        <v>16005</v>
      </c>
      <c r="H2719" s="5">
        <f t="shared" si="235"/>
        <v>41</v>
      </c>
      <c r="I2719" s="5">
        <v>14001</v>
      </c>
      <c r="J2719">
        <f t="shared" si="236"/>
        <v>53500</v>
      </c>
      <c r="L2719" s="1" t="str">
        <f t="shared" si="238"/>
        <v>[{"bid":16005,"type":6,"num":41},{"bid":14001,"type":4,"num":53500}]</v>
      </c>
    </row>
    <row r="2720" spans="1:12" s="5" customFormat="1" x14ac:dyDescent="0.2">
      <c r="A2720" s="5">
        <f>static_pve_stage!A2720</f>
        <v>602109</v>
      </c>
      <c r="B2720" s="5">
        <f>static_pve_stage!B2720</f>
        <v>602110</v>
      </c>
      <c r="C2720" s="5" t="str">
        <f>static_pve_stage!C2720</f>
        <v>当前波数 91/∞</v>
      </c>
      <c r="E2720" s="5">
        <f t="shared" si="237"/>
        <v>15002</v>
      </c>
      <c r="F2720" s="5">
        <v>0</v>
      </c>
      <c r="G2720" s="5">
        <f t="shared" si="234"/>
        <v>16005</v>
      </c>
      <c r="H2720" s="5">
        <f t="shared" si="235"/>
        <v>41</v>
      </c>
      <c r="I2720" s="5">
        <v>14001</v>
      </c>
      <c r="J2720">
        <f t="shared" si="236"/>
        <v>54000</v>
      </c>
      <c r="L2720" s="1" t="str">
        <f t="shared" si="238"/>
        <v>[{"bid":16005,"type":6,"num":41},{"bid":14001,"type":4,"num":54000}]</v>
      </c>
    </row>
    <row r="2721" spans="1:12" s="5" customFormat="1" x14ac:dyDescent="0.2">
      <c r="A2721" s="5">
        <f>static_pve_stage!A2721</f>
        <v>602110</v>
      </c>
      <c r="B2721" s="5">
        <f>static_pve_stage!B2721</f>
        <v>602111</v>
      </c>
      <c r="C2721" s="5" t="str">
        <f>static_pve_stage!C2721</f>
        <v>当前波数 92/∞</v>
      </c>
      <c r="E2721" s="5">
        <f t="shared" si="237"/>
        <v>15002</v>
      </c>
      <c r="F2721" s="5">
        <v>0</v>
      </c>
      <c r="G2721" s="5">
        <f t="shared" si="234"/>
        <v>16005</v>
      </c>
      <c r="H2721" s="5">
        <f t="shared" si="235"/>
        <v>41</v>
      </c>
      <c r="I2721" s="5">
        <v>14001</v>
      </c>
      <c r="J2721">
        <f t="shared" si="236"/>
        <v>54500</v>
      </c>
      <c r="L2721" s="1" t="str">
        <f t="shared" si="238"/>
        <v>[{"bid":16005,"type":6,"num":41},{"bid":14001,"type":4,"num":54500}]</v>
      </c>
    </row>
    <row r="2722" spans="1:12" s="5" customFormat="1" x14ac:dyDescent="0.2">
      <c r="A2722" s="5">
        <f>static_pve_stage!A2722</f>
        <v>602111</v>
      </c>
      <c r="B2722" s="5">
        <f>static_pve_stage!B2722</f>
        <v>602112</v>
      </c>
      <c r="C2722" s="5" t="str">
        <f>static_pve_stage!C2722</f>
        <v>当前波数 93/∞</v>
      </c>
      <c r="E2722" s="5">
        <f t="shared" si="237"/>
        <v>15002</v>
      </c>
      <c r="F2722" s="5">
        <v>0</v>
      </c>
      <c r="G2722" s="5">
        <f t="shared" si="234"/>
        <v>16005</v>
      </c>
      <c r="H2722" s="5">
        <f t="shared" si="235"/>
        <v>43</v>
      </c>
      <c r="I2722" s="5">
        <v>14001</v>
      </c>
      <c r="J2722">
        <f t="shared" si="236"/>
        <v>55000</v>
      </c>
      <c r="L2722" s="1" t="str">
        <f t="shared" si="238"/>
        <v>[{"bid":16005,"type":6,"num":43},{"bid":14001,"type":4,"num":55000}]</v>
      </c>
    </row>
    <row r="2723" spans="1:12" s="5" customFormat="1" x14ac:dyDescent="0.2">
      <c r="A2723" s="5">
        <f>static_pve_stage!A2723</f>
        <v>602112</v>
      </c>
      <c r="B2723" s="5">
        <f>static_pve_stage!B2723</f>
        <v>602113</v>
      </c>
      <c r="C2723" s="5" t="str">
        <f>static_pve_stage!C2723</f>
        <v>当前波数 94/∞</v>
      </c>
      <c r="E2723" s="5">
        <f t="shared" si="237"/>
        <v>15002</v>
      </c>
      <c r="F2723" s="5">
        <v>0</v>
      </c>
      <c r="G2723" s="5">
        <f t="shared" si="234"/>
        <v>16005</v>
      </c>
      <c r="H2723" s="5">
        <f t="shared" si="235"/>
        <v>43</v>
      </c>
      <c r="I2723" s="5">
        <v>14001</v>
      </c>
      <c r="J2723">
        <f t="shared" si="236"/>
        <v>55500</v>
      </c>
      <c r="L2723" s="1" t="str">
        <f t="shared" si="238"/>
        <v>[{"bid":16005,"type":6,"num":43},{"bid":14001,"type":4,"num":55500}]</v>
      </c>
    </row>
    <row r="2724" spans="1:12" s="5" customFormat="1" x14ac:dyDescent="0.2">
      <c r="A2724" s="5">
        <f>static_pve_stage!A2724</f>
        <v>602113</v>
      </c>
      <c r="B2724" s="5">
        <f>static_pve_stage!B2724</f>
        <v>602114</v>
      </c>
      <c r="C2724" s="5" t="str">
        <f>static_pve_stage!C2724</f>
        <v>当前波数 95/∞\n下一波BOSS</v>
      </c>
      <c r="E2724" s="5">
        <f t="shared" si="237"/>
        <v>15002</v>
      </c>
      <c r="F2724" s="5">
        <v>0</v>
      </c>
      <c r="G2724" s="5">
        <f t="shared" si="234"/>
        <v>16005</v>
      </c>
      <c r="H2724" s="5">
        <f t="shared" si="235"/>
        <v>43</v>
      </c>
      <c r="I2724" s="5">
        <v>14001</v>
      </c>
      <c r="J2724">
        <f t="shared" si="236"/>
        <v>56000</v>
      </c>
      <c r="L2724" s="1" t="str">
        <f t="shared" si="238"/>
        <v>[{"bid":16005,"type":6,"num":43},{"bid":14001,"type":4,"num":56000}]</v>
      </c>
    </row>
    <row r="2725" spans="1:12" s="5" customFormat="1" x14ac:dyDescent="0.2">
      <c r="A2725" s="5">
        <f>static_pve_stage!A2725</f>
        <v>602114</v>
      </c>
      <c r="B2725" s="5">
        <f>static_pve_stage!B2725</f>
        <v>602115</v>
      </c>
      <c r="C2725" s="5" t="str">
        <f>static_pve_stage!C2725</f>
        <v>BOSS波\n需击杀所有怪物</v>
      </c>
      <c r="E2725" s="5">
        <f t="shared" si="237"/>
        <v>15002</v>
      </c>
      <c r="F2725" s="5">
        <v>0</v>
      </c>
      <c r="G2725" s="5">
        <f t="shared" si="234"/>
        <v>16005</v>
      </c>
      <c r="H2725" s="5">
        <f t="shared" si="235"/>
        <v>43</v>
      </c>
      <c r="I2725" s="5">
        <v>14001</v>
      </c>
      <c r="J2725">
        <f t="shared" si="236"/>
        <v>56500</v>
      </c>
      <c r="L2725" s="1" t="str">
        <f t="shared" si="238"/>
        <v>[{"bid":16005,"type":6,"num":43},{"bid":14001,"type":4,"num":56500}]</v>
      </c>
    </row>
    <row r="2726" spans="1:12" s="5" customFormat="1" x14ac:dyDescent="0.2">
      <c r="A2726" s="5">
        <f>static_pve_stage!A2726</f>
        <v>602115</v>
      </c>
      <c r="B2726" s="5">
        <f>static_pve_stage!B2726</f>
        <v>602116</v>
      </c>
      <c r="C2726" s="5" t="str">
        <f>static_pve_stage!C2726</f>
        <v>当前波数 96/∞</v>
      </c>
      <c r="E2726" s="5">
        <f t="shared" si="237"/>
        <v>15002</v>
      </c>
      <c r="F2726" s="5">
        <v>0</v>
      </c>
      <c r="G2726" s="5">
        <f t="shared" si="234"/>
        <v>16005</v>
      </c>
      <c r="H2726" s="5">
        <f t="shared" si="235"/>
        <v>43</v>
      </c>
      <c r="I2726" s="5">
        <v>14001</v>
      </c>
      <c r="J2726">
        <f t="shared" si="236"/>
        <v>57000</v>
      </c>
      <c r="L2726" s="1" t="str">
        <f t="shared" si="238"/>
        <v>[{"bid":16005,"type":6,"num":43},{"bid":14001,"type":4,"num":57000}]</v>
      </c>
    </row>
    <row r="2727" spans="1:12" s="5" customFormat="1" x14ac:dyDescent="0.2">
      <c r="A2727" s="5">
        <f>static_pve_stage!A2727</f>
        <v>602116</v>
      </c>
      <c r="B2727" s="5">
        <f>static_pve_stage!B2727</f>
        <v>602117</v>
      </c>
      <c r="C2727" s="5" t="str">
        <f>static_pve_stage!C2727</f>
        <v>当前波数 97/∞</v>
      </c>
      <c r="E2727" s="5">
        <f t="shared" si="237"/>
        <v>15002</v>
      </c>
      <c r="F2727" s="5">
        <v>0</v>
      </c>
      <c r="G2727" s="5">
        <f t="shared" si="234"/>
        <v>16005</v>
      </c>
      <c r="H2727" s="5">
        <f t="shared" si="235"/>
        <v>45</v>
      </c>
      <c r="I2727" s="5">
        <v>14001</v>
      </c>
      <c r="J2727">
        <f t="shared" si="236"/>
        <v>57500</v>
      </c>
      <c r="L2727" s="1" t="str">
        <f t="shared" si="238"/>
        <v>[{"bid":16005,"type":6,"num":45},{"bid":14001,"type":4,"num":57500}]</v>
      </c>
    </row>
    <row r="2728" spans="1:12" s="5" customFormat="1" x14ac:dyDescent="0.2">
      <c r="A2728" s="5">
        <f>static_pve_stage!A2728</f>
        <v>602117</v>
      </c>
      <c r="B2728" s="5">
        <f>static_pve_stage!B2728</f>
        <v>602118</v>
      </c>
      <c r="C2728" s="5" t="str">
        <f>static_pve_stage!C2728</f>
        <v>当前波数 98/∞</v>
      </c>
      <c r="E2728" s="5">
        <f t="shared" si="237"/>
        <v>15002</v>
      </c>
      <c r="F2728" s="5">
        <v>0</v>
      </c>
      <c r="G2728" s="5">
        <f t="shared" si="234"/>
        <v>16005</v>
      </c>
      <c r="H2728" s="5">
        <f t="shared" si="235"/>
        <v>45</v>
      </c>
      <c r="I2728" s="5">
        <v>14001</v>
      </c>
      <c r="J2728">
        <f t="shared" si="236"/>
        <v>58000</v>
      </c>
      <c r="L2728" s="1" t="str">
        <f t="shared" si="238"/>
        <v>[{"bid":16005,"type":6,"num":45},{"bid":14001,"type":4,"num":58000}]</v>
      </c>
    </row>
    <row r="2729" spans="1:12" s="5" customFormat="1" x14ac:dyDescent="0.2">
      <c r="A2729" s="5">
        <f>static_pve_stage!A2729</f>
        <v>602118</v>
      </c>
      <c r="B2729" s="5">
        <f>static_pve_stage!B2729</f>
        <v>602119</v>
      </c>
      <c r="C2729" s="5" t="str">
        <f>static_pve_stage!C2729</f>
        <v>当前波数 99/∞</v>
      </c>
      <c r="E2729" s="5">
        <f t="shared" si="237"/>
        <v>15002</v>
      </c>
      <c r="F2729" s="5">
        <v>0</v>
      </c>
      <c r="G2729" s="5">
        <f t="shared" si="234"/>
        <v>16005</v>
      </c>
      <c r="H2729" s="5">
        <f t="shared" si="235"/>
        <v>45</v>
      </c>
      <c r="I2729" s="5">
        <v>14001</v>
      </c>
      <c r="J2729">
        <f t="shared" si="236"/>
        <v>58500</v>
      </c>
      <c r="L2729" s="1" t="str">
        <f t="shared" si="238"/>
        <v>[{"bid":16005,"type":6,"num":45},{"bid":14001,"type":4,"num":58500}]</v>
      </c>
    </row>
    <row r="2730" spans="1:12" s="5" customFormat="1" x14ac:dyDescent="0.2">
      <c r="A2730" s="5">
        <f>static_pve_stage!A2730</f>
        <v>602119</v>
      </c>
      <c r="B2730" s="5">
        <f>static_pve_stage!B2730</f>
        <v>602120</v>
      </c>
      <c r="C2730" s="5" t="str">
        <f>static_pve_stage!C2730</f>
        <v>当前波数 100/∞\n下一波BOSS</v>
      </c>
      <c r="E2730" s="5">
        <f t="shared" si="237"/>
        <v>15002</v>
      </c>
      <c r="F2730" s="5">
        <v>0</v>
      </c>
      <c r="G2730" s="5">
        <f t="shared" si="234"/>
        <v>16005</v>
      </c>
      <c r="H2730" s="5">
        <f t="shared" si="235"/>
        <v>45</v>
      </c>
      <c r="I2730" s="5">
        <v>14001</v>
      </c>
      <c r="J2730">
        <f t="shared" si="236"/>
        <v>59000</v>
      </c>
      <c r="L2730" s="1" t="str">
        <f t="shared" si="238"/>
        <v>[{"bid":16005,"type":6,"num":45},{"bid":14001,"type":4,"num":59000}]</v>
      </c>
    </row>
    <row r="2731" spans="1:12" s="5" customFormat="1" x14ac:dyDescent="0.2">
      <c r="A2731" s="5">
        <f>static_pve_stage!A2731</f>
        <v>602120</v>
      </c>
      <c r="B2731" s="5">
        <f>static_pve_stage!B2731</f>
        <v>602121</v>
      </c>
      <c r="C2731" s="5" t="str">
        <f>static_pve_stage!C2731</f>
        <v>BOSS波\n需击杀所有怪物</v>
      </c>
      <c r="E2731" s="5">
        <f t="shared" si="237"/>
        <v>15002</v>
      </c>
      <c r="F2731" s="5">
        <v>0</v>
      </c>
      <c r="G2731" s="5">
        <f t="shared" si="234"/>
        <v>16005</v>
      </c>
      <c r="H2731" s="5">
        <f t="shared" si="235"/>
        <v>45</v>
      </c>
      <c r="I2731" s="5">
        <v>14001</v>
      </c>
      <c r="J2731">
        <f t="shared" si="236"/>
        <v>59500</v>
      </c>
      <c r="L2731" s="1" t="str">
        <f t="shared" si="238"/>
        <v>[{"bid":16005,"type":6,"num":45},{"bid":14001,"type":4,"num":59500}]</v>
      </c>
    </row>
    <row r="2732" spans="1:12" s="5" customFormat="1" x14ac:dyDescent="0.2">
      <c r="A2732" s="5">
        <f>static_pve_stage!A2732</f>
        <v>602121</v>
      </c>
      <c r="B2732" s="5">
        <f>static_pve_stage!B2732</f>
        <v>602122</v>
      </c>
      <c r="C2732" s="5" t="str">
        <f>static_pve_stage!C2732</f>
        <v>当前波数 101/∞</v>
      </c>
      <c r="E2732" s="5">
        <f t="shared" si="237"/>
        <v>15002</v>
      </c>
      <c r="F2732" s="5">
        <v>0</v>
      </c>
      <c r="G2732" s="5">
        <f t="shared" si="234"/>
        <v>16005</v>
      </c>
      <c r="H2732" s="5">
        <f t="shared" si="235"/>
        <v>47</v>
      </c>
      <c r="I2732" s="5">
        <v>14001</v>
      </c>
      <c r="J2732">
        <f t="shared" si="236"/>
        <v>60000</v>
      </c>
      <c r="L2732" s="1" t="str">
        <f t="shared" si="238"/>
        <v>[{"bid":16005,"type":6,"num":47},{"bid":14001,"type":4,"num":60000}]</v>
      </c>
    </row>
    <row r="2733" spans="1:12" s="5" customFormat="1" x14ac:dyDescent="0.2">
      <c r="A2733" s="5">
        <f>static_pve_stage!A2733</f>
        <v>602122</v>
      </c>
      <c r="B2733" s="5">
        <f>static_pve_stage!B2733</f>
        <v>602123</v>
      </c>
      <c r="C2733" s="5" t="str">
        <f>static_pve_stage!C2733</f>
        <v>当前波数 102/∞</v>
      </c>
      <c r="E2733" s="5">
        <f t="shared" si="237"/>
        <v>15002</v>
      </c>
      <c r="F2733" s="5">
        <v>0</v>
      </c>
      <c r="G2733" s="5">
        <f t="shared" si="234"/>
        <v>16005</v>
      </c>
      <c r="H2733" s="5">
        <f t="shared" si="235"/>
        <v>47</v>
      </c>
      <c r="I2733" s="5">
        <v>14001</v>
      </c>
      <c r="J2733">
        <f t="shared" si="236"/>
        <v>60500</v>
      </c>
      <c r="L2733" s="1" t="str">
        <f t="shared" si="238"/>
        <v>[{"bid":16005,"type":6,"num":47},{"bid":14001,"type":4,"num":60500}]</v>
      </c>
    </row>
    <row r="2734" spans="1:12" s="5" customFormat="1" x14ac:dyDescent="0.2">
      <c r="A2734" s="5">
        <f>static_pve_stage!A2734</f>
        <v>602123</v>
      </c>
      <c r="B2734" s="5">
        <f>static_pve_stage!B2734</f>
        <v>602124</v>
      </c>
      <c r="C2734" s="5" t="str">
        <f>static_pve_stage!C2734</f>
        <v>当前波数 103/∞</v>
      </c>
      <c r="E2734" s="5">
        <f t="shared" si="237"/>
        <v>15002</v>
      </c>
      <c r="F2734" s="5">
        <v>0</v>
      </c>
      <c r="G2734" s="5">
        <f t="shared" si="234"/>
        <v>16005</v>
      </c>
      <c r="H2734" s="5">
        <f t="shared" si="235"/>
        <v>47</v>
      </c>
      <c r="I2734" s="5">
        <v>14001</v>
      </c>
      <c r="J2734">
        <f t="shared" si="236"/>
        <v>61000</v>
      </c>
      <c r="L2734" s="1" t="str">
        <f t="shared" si="238"/>
        <v>[{"bid":16005,"type":6,"num":47},{"bid":14001,"type":4,"num":61000}]</v>
      </c>
    </row>
    <row r="2735" spans="1:12" s="5" customFormat="1" x14ac:dyDescent="0.2">
      <c r="A2735" s="5">
        <f>static_pve_stage!A2735</f>
        <v>602124</v>
      </c>
      <c r="B2735" s="5">
        <f>static_pve_stage!B2735</f>
        <v>602125</v>
      </c>
      <c r="C2735" s="5" t="str">
        <f>static_pve_stage!C2735</f>
        <v>当前波数 104/∞</v>
      </c>
      <c r="E2735" s="5">
        <f t="shared" si="237"/>
        <v>15002</v>
      </c>
      <c r="F2735" s="5">
        <v>0</v>
      </c>
      <c r="G2735" s="5">
        <f t="shared" si="234"/>
        <v>16005</v>
      </c>
      <c r="H2735" s="5">
        <f t="shared" si="235"/>
        <v>47</v>
      </c>
      <c r="I2735" s="5">
        <v>14001</v>
      </c>
      <c r="J2735">
        <f t="shared" si="236"/>
        <v>61500</v>
      </c>
      <c r="L2735" s="1" t="str">
        <f t="shared" si="238"/>
        <v>[{"bid":16005,"type":6,"num":47},{"bid":14001,"type":4,"num":61500}]</v>
      </c>
    </row>
    <row r="2736" spans="1:12" s="5" customFormat="1" x14ac:dyDescent="0.2">
      <c r="A2736" s="5">
        <f>static_pve_stage!A2736</f>
        <v>602125</v>
      </c>
      <c r="B2736" s="5">
        <f>static_pve_stage!B2736</f>
        <v>602126</v>
      </c>
      <c r="C2736" s="5" t="str">
        <f>static_pve_stage!C2736</f>
        <v>当前波数 105/∞\n下一波BOSS</v>
      </c>
      <c r="E2736" s="5">
        <f t="shared" si="237"/>
        <v>15002</v>
      </c>
      <c r="F2736" s="5">
        <v>0</v>
      </c>
      <c r="G2736" s="5">
        <f t="shared" si="234"/>
        <v>16005</v>
      </c>
      <c r="H2736" s="5">
        <f t="shared" si="235"/>
        <v>47</v>
      </c>
      <c r="I2736" s="5">
        <v>14001</v>
      </c>
      <c r="J2736">
        <f t="shared" si="236"/>
        <v>62000</v>
      </c>
      <c r="L2736" s="1" t="str">
        <f t="shared" si="238"/>
        <v>[{"bid":16005,"type":6,"num":47},{"bid":14001,"type":4,"num":62000}]</v>
      </c>
    </row>
    <row r="2737" spans="1:12" s="5" customFormat="1" x14ac:dyDescent="0.2">
      <c r="A2737" s="5">
        <f>static_pve_stage!A2737</f>
        <v>602126</v>
      </c>
      <c r="B2737" s="5">
        <f>static_pve_stage!B2737</f>
        <v>602127</v>
      </c>
      <c r="C2737" s="5" t="str">
        <f>static_pve_stage!C2737</f>
        <v>BOSS波\n需击杀所有怪物</v>
      </c>
      <c r="E2737" s="5">
        <f t="shared" si="237"/>
        <v>15002</v>
      </c>
      <c r="F2737" s="5">
        <v>0</v>
      </c>
      <c r="G2737" s="5">
        <f t="shared" si="234"/>
        <v>16005</v>
      </c>
      <c r="H2737" s="5">
        <f t="shared" si="235"/>
        <v>49</v>
      </c>
      <c r="I2737" s="5">
        <v>14001</v>
      </c>
      <c r="J2737">
        <f t="shared" si="236"/>
        <v>62500</v>
      </c>
      <c r="L2737" s="1" t="str">
        <f t="shared" si="238"/>
        <v>[{"bid":16005,"type":6,"num":49},{"bid":14001,"type":4,"num":62500}]</v>
      </c>
    </row>
    <row r="2738" spans="1:12" s="5" customFormat="1" x14ac:dyDescent="0.2">
      <c r="A2738" s="5">
        <f>static_pve_stage!A2738</f>
        <v>602127</v>
      </c>
      <c r="B2738" s="5">
        <f>static_pve_stage!B2738</f>
        <v>602128</v>
      </c>
      <c r="C2738" s="5" t="str">
        <f>static_pve_stage!C2738</f>
        <v>当前波数 106/∞</v>
      </c>
      <c r="E2738" s="5">
        <f t="shared" si="237"/>
        <v>15002</v>
      </c>
      <c r="F2738" s="5">
        <v>0</v>
      </c>
      <c r="G2738" s="5">
        <f t="shared" si="234"/>
        <v>16005</v>
      </c>
      <c r="H2738" s="5">
        <f t="shared" si="235"/>
        <v>49</v>
      </c>
      <c r="I2738" s="5">
        <v>14001</v>
      </c>
      <c r="J2738">
        <f t="shared" si="236"/>
        <v>63000</v>
      </c>
      <c r="L2738" s="1" t="str">
        <f t="shared" si="238"/>
        <v>[{"bid":16005,"type":6,"num":49},{"bid":14001,"type":4,"num":63000}]</v>
      </c>
    </row>
    <row r="2739" spans="1:12" s="5" customFormat="1" x14ac:dyDescent="0.2">
      <c r="A2739" s="5">
        <f>static_pve_stage!A2739</f>
        <v>602128</v>
      </c>
      <c r="B2739" s="5">
        <f>static_pve_stage!B2739</f>
        <v>602129</v>
      </c>
      <c r="C2739" s="5" t="str">
        <f>static_pve_stage!C2739</f>
        <v>当前波数 107/∞</v>
      </c>
      <c r="E2739" s="5">
        <f t="shared" si="237"/>
        <v>15002</v>
      </c>
      <c r="F2739" s="5">
        <v>0</v>
      </c>
      <c r="G2739" s="5">
        <f t="shared" si="234"/>
        <v>16005</v>
      </c>
      <c r="H2739" s="5">
        <f t="shared" si="235"/>
        <v>49</v>
      </c>
      <c r="I2739" s="5">
        <v>14001</v>
      </c>
      <c r="J2739">
        <f t="shared" si="236"/>
        <v>63500</v>
      </c>
      <c r="L2739" s="1" t="str">
        <f t="shared" si="238"/>
        <v>[{"bid":16005,"type":6,"num":49},{"bid":14001,"type":4,"num":63500}]</v>
      </c>
    </row>
    <row r="2740" spans="1:12" s="5" customFormat="1" x14ac:dyDescent="0.2">
      <c r="A2740" s="5">
        <f>static_pve_stage!A2740</f>
        <v>602129</v>
      </c>
      <c r="B2740" s="5">
        <f>static_pve_stage!B2740</f>
        <v>602130</v>
      </c>
      <c r="C2740" s="5" t="str">
        <f>static_pve_stage!C2740</f>
        <v>当前波数 108/∞</v>
      </c>
      <c r="E2740" s="5">
        <f t="shared" si="237"/>
        <v>15002</v>
      </c>
      <c r="F2740" s="5">
        <v>0</v>
      </c>
      <c r="G2740" s="5">
        <f t="shared" si="234"/>
        <v>16005</v>
      </c>
      <c r="H2740" s="5">
        <f t="shared" si="235"/>
        <v>49</v>
      </c>
      <c r="I2740" s="5">
        <v>14001</v>
      </c>
      <c r="J2740">
        <f t="shared" si="236"/>
        <v>64000</v>
      </c>
      <c r="L2740" s="1" t="str">
        <f t="shared" si="238"/>
        <v>[{"bid":16005,"type":6,"num":49},{"bid":14001,"type":4,"num":64000}]</v>
      </c>
    </row>
    <row r="2741" spans="1:12" s="5" customFormat="1" x14ac:dyDescent="0.2">
      <c r="A2741" s="5">
        <f>static_pve_stage!A2741</f>
        <v>602130</v>
      </c>
      <c r="B2741" s="5">
        <f>static_pve_stage!B2741</f>
        <v>602131</v>
      </c>
      <c r="C2741" s="5" t="str">
        <f>static_pve_stage!C2741</f>
        <v>当前波数 109/∞</v>
      </c>
      <c r="E2741" s="5">
        <f t="shared" si="237"/>
        <v>15002</v>
      </c>
      <c r="F2741" s="5">
        <v>0</v>
      </c>
      <c r="G2741" s="5">
        <f t="shared" ref="G2741:G2804" si="239">G2202+1</f>
        <v>16005</v>
      </c>
      <c r="H2741" s="5">
        <f t="shared" ref="H2741:H2804" si="240">H2202</f>
        <v>49</v>
      </c>
      <c r="I2741" s="5">
        <v>14001</v>
      </c>
      <c r="J2741">
        <f t="shared" si="236"/>
        <v>64500</v>
      </c>
      <c r="L2741" s="1" t="str">
        <f t="shared" si="238"/>
        <v>[{"bid":16005,"type":6,"num":49},{"bid":14001,"type":4,"num":64500}]</v>
      </c>
    </row>
    <row r="2742" spans="1:12" s="5" customFormat="1" x14ac:dyDescent="0.2">
      <c r="A2742" s="5">
        <f>static_pve_stage!A2742</f>
        <v>602131</v>
      </c>
      <c r="B2742" s="5">
        <f>static_pve_stage!B2742</f>
        <v>602132</v>
      </c>
      <c r="C2742" s="5" t="str">
        <f>static_pve_stage!C2742</f>
        <v>当前波数 110/∞\n下一波BOSS</v>
      </c>
      <c r="E2742" s="5">
        <f t="shared" si="237"/>
        <v>15002</v>
      </c>
      <c r="F2742" s="5">
        <v>0</v>
      </c>
      <c r="G2742" s="5">
        <f t="shared" si="239"/>
        <v>16005</v>
      </c>
      <c r="H2742" s="5">
        <f t="shared" si="240"/>
        <v>51</v>
      </c>
      <c r="I2742" s="5">
        <v>14001</v>
      </c>
      <c r="J2742">
        <f t="shared" ref="J2742:J2805" si="241">J2741+500</f>
        <v>65000</v>
      </c>
      <c r="L2742" s="1" t="str">
        <f t="shared" si="238"/>
        <v>[{"bid":16005,"type":6,"num":51},{"bid":14001,"type":4,"num":65000}]</v>
      </c>
    </row>
    <row r="2743" spans="1:12" s="5" customFormat="1" x14ac:dyDescent="0.2">
      <c r="A2743" s="5">
        <f>static_pve_stage!A2743</f>
        <v>602132</v>
      </c>
      <c r="B2743" s="5">
        <f>static_pve_stage!B2743</f>
        <v>602133</v>
      </c>
      <c r="C2743" s="5" t="str">
        <f>static_pve_stage!C2743</f>
        <v>BOSS波\n需击杀所有怪物</v>
      </c>
      <c r="E2743" s="5">
        <f t="shared" si="237"/>
        <v>15002</v>
      </c>
      <c r="F2743" s="5">
        <v>0</v>
      </c>
      <c r="G2743" s="5">
        <f t="shared" si="239"/>
        <v>16005</v>
      </c>
      <c r="H2743" s="5">
        <f t="shared" si="240"/>
        <v>51</v>
      </c>
      <c r="I2743" s="5">
        <v>14001</v>
      </c>
      <c r="J2743">
        <f t="shared" si="241"/>
        <v>65500</v>
      </c>
      <c r="L2743" s="1" t="str">
        <f t="shared" si="238"/>
        <v>[{"bid":16005,"type":6,"num":51},{"bid":14001,"type":4,"num":65500}]</v>
      </c>
    </row>
    <row r="2744" spans="1:12" s="5" customFormat="1" x14ac:dyDescent="0.2">
      <c r="A2744" s="5">
        <f>static_pve_stage!A2744</f>
        <v>602133</v>
      </c>
      <c r="B2744" s="5">
        <f>static_pve_stage!B2744</f>
        <v>602134</v>
      </c>
      <c r="C2744" s="5" t="str">
        <f>static_pve_stage!C2744</f>
        <v>当前波数 111/∞</v>
      </c>
      <c r="E2744" s="5">
        <f t="shared" si="237"/>
        <v>15002</v>
      </c>
      <c r="F2744" s="5">
        <v>0</v>
      </c>
      <c r="G2744" s="5">
        <f t="shared" si="239"/>
        <v>16005</v>
      </c>
      <c r="H2744" s="5">
        <f t="shared" si="240"/>
        <v>51</v>
      </c>
      <c r="I2744" s="5">
        <v>14001</v>
      </c>
      <c r="J2744">
        <f t="shared" si="241"/>
        <v>66000</v>
      </c>
      <c r="L2744" s="1" t="str">
        <f t="shared" si="238"/>
        <v>[{"bid":16005,"type":6,"num":51},{"bid":14001,"type":4,"num":66000}]</v>
      </c>
    </row>
    <row r="2745" spans="1:12" s="5" customFormat="1" x14ac:dyDescent="0.2">
      <c r="A2745" s="5">
        <f>static_pve_stage!A2745</f>
        <v>602134</v>
      </c>
      <c r="B2745" s="5">
        <f>static_pve_stage!B2745</f>
        <v>602135</v>
      </c>
      <c r="C2745" s="5" t="str">
        <f>static_pve_stage!C2745</f>
        <v>当前波数 112/∞</v>
      </c>
      <c r="E2745" s="5">
        <f t="shared" si="237"/>
        <v>15002</v>
      </c>
      <c r="F2745" s="5">
        <v>0</v>
      </c>
      <c r="G2745" s="5">
        <f t="shared" si="239"/>
        <v>16005</v>
      </c>
      <c r="H2745" s="5">
        <f t="shared" si="240"/>
        <v>51</v>
      </c>
      <c r="I2745" s="5">
        <v>14001</v>
      </c>
      <c r="J2745">
        <f t="shared" si="241"/>
        <v>66500</v>
      </c>
      <c r="L2745" s="1" t="str">
        <f t="shared" si="238"/>
        <v>[{"bid":16005,"type":6,"num":51},{"bid":14001,"type":4,"num":66500}]</v>
      </c>
    </row>
    <row r="2746" spans="1:12" s="5" customFormat="1" x14ac:dyDescent="0.2">
      <c r="A2746" s="5">
        <f>static_pve_stage!A2746</f>
        <v>602135</v>
      </c>
      <c r="B2746" s="5">
        <f>static_pve_stage!B2746</f>
        <v>602136</v>
      </c>
      <c r="C2746" s="5" t="str">
        <f>static_pve_stage!C2746</f>
        <v>当前波数 113/∞</v>
      </c>
      <c r="E2746" s="5">
        <f t="shared" si="237"/>
        <v>15002</v>
      </c>
      <c r="F2746" s="5">
        <v>0</v>
      </c>
      <c r="G2746" s="5">
        <f t="shared" si="239"/>
        <v>16005</v>
      </c>
      <c r="H2746" s="5">
        <f t="shared" si="240"/>
        <v>51</v>
      </c>
      <c r="I2746" s="5">
        <v>14001</v>
      </c>
      <c r="J2746">
        <f t="shared" si="241"/>
        <v>67000</v>
      </c>
      <c r="L2746" s="1" t="str">
        <f t="shared" si="238"/>
        <v>[{"bid":16005,"type":6,"num":51},{"bid":14001,"type":4,"num":67000}]</v>
      </c>
    </row>
    <row r="2747" spans="1:12" s="5" customFormat="1" x14ac:dyDescent="0.2">
      <c r="A2747" s="5">
        <f>static_pve_stage!A2747</f>
        <v>602136</v>
      </c>
      <c r="B2747" s="5">
        <f>static_pve_stage!B2747</f>
        <v>602137</v>
      </c>
      <c r="C2747" s="5" t="str">
        <f>static_pve_stage!C2747</f>
        <v>当前波数 114/∞</v>
      </c>
      <c r="E2747" s="5">
        <f t="shared" si="237"/>
        <v>15002</v>
      </c>
      <c r="F2747" s="5">
        <v>0</v>
      </c>
      <c r="G2747" s="5">
        <f t="shared" si="239"/>
        <v>16005</v>
      </c>
      <c r="H2747" s="5">
        <f t="shared" si="240"/>
        <v>53</v>
      </c>
      <c r="I2747" s="5">
        <v>14001</v>
      </c>
      <c r="J2747">
        <f t="shared" si="241"/>
        <v>67500</v>
      </c>
      <c r="L2747" s="1" t="str">
        <f t="shared" si="238"/>
        <v>[{"bid":16005,"type":6,"num":53},{"bid":14001,"type":4,"num":67500}]</v>
      </c>
    </row>
    <row r="2748" spans="1:12" s="5" customFormat="1" x14ac:dyDescent="0.2">
      <c r="A2748" s="5">
        <f>static_pve_stage!A2748</f>
        <v>602137</v>
      </c>
      <c r="B2748" s="5">
        <f>static_pve_stage!B2748</f>
        <v>602138</v>
      </c>
      <c r="C2748" s="5" t="str">
        <f>static_pve_stage!C2748</f>
        <v>当前波数 115/∞\n下一波BOSS</v>
      </c>
      <c r="E2748" s="5">
        <f t="shared" si="237"/>
        <v>15002</v>
      </c>
      <c r="F2748" s="5">
        <v>0</v>
      </c>
      <c r="G2748" s="5">
        <f t="shared" si="239"/>
        <v>16005</v>
      </c>
      <c r="H2748" s="5">
        <f t="shared" si="240"/>
        <v>53</v>
      </c>
      <c r="I2748" s="5">
        <v>14001</v>
      </c>
      <c r="J2748">
        <f t="shared" si="241"/>
        <v>68000</v>
      </c>
      <c r="L2748" s="1" t="str">
        <f t="shared" si="238"/>
        <v>[{"bid":16005,"type":6,"num":53},{"bid":14001,"type":4,"num":68000}]</v>
      </c>
    </row>
    <row r="2749" spans="1:12" s="5" customFormat="1" x14ac:dyDescent="0.2">
      <c r="A2749" s="5">
        <f>static_pve_stage!A2749</f>
        <v>602138</v>
      </c>
      <c r="B2749" s="5">
        <f>static_pve_stage!B2749</f>
        <v>602139</v>
      </c>
      <c r="C2749" s="5" t="str">
        <f>static_pve_stage!C2749</f>
        <v>BOSS波\n需击杀所有怪物</v>
      </c>
      <c r="E2749" s="5">
        <f t="shared" si="237"/>
        <v>15002</v>
      </c>
      <c r="F2749" s="5">
        <v>0</v>
      </c>
      <c r="G2749" s="5">
        <f t="shared" si="239"/>
        <v>16005</v>
      </c>
      <c r="H2749" s="5">
        <f t="shared" si="240"/>
        <v>53</v>
      </c>
      <c r="I2749" s="5">
        <v>14001</v>
      </c>
      <c r="J2749">
        <f t="shared" si="241"/>
        <v>68500</v>
      </c>
      <c r="L2749" s="1" t="str">
        <f t="shared" si="238"/>
        <v>[{"bid":16005,"type":6,"num":53},{"bid":14001,"type":4,"num":68500}]</v>
      </c>
    </row>
    <row r="2750" spans="1:12" s="5" customFormat="1" x14ac:dyDescent="0.2">
      <c r="A2750" s="5">
        <f>static_pve_stage!A2750</f>
        <v>602139</v>
      </c>
      <c r="B2750" s="5">
        <f>static_pve_stage!B2750</f>
        <v>602140</v>
      </c>
      <c r="C2750" s="5" t="str">
        <f>static_pve_stage!C2750</f>
        <v>当前波数 116/∞</v>
      </c>
      <c r="E2750" s="5">
        <f t="shared" si="237"/>
        <v>15002</v>
      </c>
      <c r="F2750" s="5">
        <v>0</v>
      </c>
      <c r="G2750" s="5">
        <f t="shared" si="239"/>
        <v>16005</v>
      </c>
      <c r="H2750" s="5">
        <f t="shared" si="240"/>
        <v>53</v>
      </c>
      <c r="I2750" s="5">
        <v>14001</v>
      </c>
      <c r="J2750">
        <f t="shared" si="241"/>
        <v>69000</v>
      </c>
      <c r="L2750" s="1" t="str">
        <f t="shared" si="238"/>
        <v>[{"bid":16005,"type":6,"num":53},{"bid":14001,"type":4,"num":69000}]</v>
      </c>
    </row>
    <row r="2751" spans="1:12" s="5" customFormat="1" x14ac:dyDescent="0.2">
      <c r="A2751" s="5">
        <f>static_pve_stage!A2751</f>
        <v>602140</v>
      </c>
      <c r="B2751" s="5">
        <f>static_pve_stage!B2751</f>
        <v>602141</v>
      </c>
      <c r="C2751" s="5" t="str">
        <f>static_pve_stage!C2751</f>
        <v>当前波数 117/∞</v>
      </c>
      <c r="E2751" s="5">
        <f t="shared" si="237"/>
        <v>15002</v>
      </c>
      <c r="F2751" s="5">
        <v>0</v>
      </c>
      <c r="G2751" s="5">
        <f t="shared" si="239"/>
        <v>16005</v>
      </c>
      <c r="H2751" s="5">
        <f t="shared" si="240"/>
        <v>53</v>
      </c>
      <c r="I2751" s="5">
        <v>14001</v>
      </c>
      <c r="J2751">
        <f t="shared" si="241"/>
        <v>69500</v>
      </c>
      <c r="L2751" s="1" t="str">
        <f t="shared" si="238"/>
        <v>[{"bid":16005,"type":6,"num":53},{"bid":14001,"type":4,"num":69500}]</v>
      </c>
    </row>
    <row r="2752" spans="1:12" s="5" customFormat="1" x14ac:dyDescent="0.2">
      <c r="A2752" s="5">
        <f>static_pve_stage!A2752</f>
        <v>602141</v>
      </c>
      <c r="B2752" s="5">
        <f>static_pve_stage!B2752</f>
        <v>602142</v>
      </c>
      <c r="C2752" s="5" t="str">
        <f>static_pve_stage!C2752</f>
        <v>当前波数 118/∞</v>
      </c>
      <c r="E2752" s="5">
        <f t="shared" si="237"/>
        <v>15002</v>
      </c>
      <c r="F2752" s="5">
        <v>0</v>
      </c>
      <c r="G2752" s="5">
        <f t="shared" si="239"/>
        <v>16005</v>
      </c>
      <c r="H2752" s="5">
        <f t="shared" si="240"/>
        <v>55</v>
      </c>
      <c r="I2752" s="5">
        <v>14001</v>
      </c>
      <c r="J2752">
        <f t="shared" si="241"/>
        <v>70000</v>
      </c>
      <c r="L2752" s="1" t="str">
        <f t="shared" si="238"/>
        <v>[{"bid":16005,"type":6,"num":55},{"bid":14001,"type":4,"num":70000}]</v>
      </c>
    </row>
    <row r="2753" spans="1:12" s="5" customFormat="1" x14ac:dyDescent="0.2">
      <c r="A2753" s="5">
        <f>static_pve_stage!A2753</f>
        <v>602142</v>
      </c>
      <c r="B2753" s="5">
        <f>static_pve_stage!B2753</f>
        <v>602143</v>
      </c>
      <c r="C2753" s="5" t="str">
        <f>static_pve_stage!C2753</f>
        <v>当前波数 119/∞</v>
      </c>
      <c r="E2753" s="5">
        <f t="shared" si="237"/>
        <v>15002</v>
      </c>
      <c r="F2753" s="5">
        <v>0</v>
      </c>
      <c r="G2753" s="5">
        <f t="shared" si="239"/>
        <v>16005</v>
      </c>
      <c r="H2753" s="5">
        <f t="shared" si="240"/>
        <v>55</v>
      </c>
      <c r="I2753" s="5">
        <v>14001</v>
      </c>
      <c r="J2753">
        <f t="shared" si="241"/>
        <v>70500</v>
      </c>
      <c r="L2753" s="1" t="str">
        <f t="shared" si="238"/>
        <v>[{"bid":16005,"type":6,"num":55},{"bid":14001,"type":4,"num":70500}]</v>
      </c>
    </row>
    <row r="2754" spans="1:12" s="5" customFormat="1" x14ac:dyDescent="0.2">
      <c r="A2754" s="5">
        <f>static_pve_stage!A2754</f>
        <v>602143</v>
      </c>
      <c r="B2754" s="5">
        <f>static_pve_stage!B2754</f>
        <v>602144</v>
      </c>
      <c r="C2754" s="5" t="str">
        <f>static_pve_stage!C2754</f>
        <v>当前波数 120/∞\n下一波BOSS</v>
      </c>
      <c r="E2754" s="5">
        <f t="shared" si="237"/>
        <v>15002</v>
      </c>
      <c r="F2754" s="5">
        <v>0</v>
      </c>
      <c r="G2754" s="5">
        <f t="shared" si="239"/>
        <v>16005</v>
      </c>
      <c r="H2754" s="5">
        <f t="shared" si="240"/>
        <v>55</v>
      </c>
      <c r="I2754" s="5">
        <v>14001</v>
      </c>
      <c r="J2754">
        <f t="shared" si="241"/>
        <v>71000</v>
      </c>
      <c r="L2754" s="1" t="str">
        <f t="shared" si="238"/>
        <v>[{"bid":16005,"type":6,"num":55},{"bid":14001,"type":4,"num":71000}]</v>
      </c>
    </row>
    <row r="2755" spans="1:12" s="5" customFormat="1" x14ac:dyDescent="0.2">
      <c r="A2755" s="5">
        <f>static_pve_stage!A2755</f>
        <v>602144</v>
      </c>
      <c r="B2755" s="5">
        <f>static_pve_stage!B2755</f>
        <v>602145</v>
      </c>
      <c r="C2755" s="5" t="str">
        <f>static_pve_stage!C2755</f>
        <v>BOSS波\n需击杀所有怪物</v>
      </c>
      <c r="E2755" s="5">
        <f t="shared" si="237"/>
        <v>15002</v>
      </c>
      <c r="F2755" s="5">
        <v>0</v>
      </c>
      <c r="G2755" s="5">
        <f t="shared" si="239"/>
        <v>16005</v>
      </c>
      <c r="H2755" s="5">
        <f t="shared" si="240"/>
        <v>55</v>
      </c>
      <c r="I2755" s="5">
        <v>14001</v>
      </c>
      <c r="J2755">
        <f t="shared" si="241"/>
        <v>71500</v>
      </c>
      <c r="L2755" s="1" t="str">
        <f t="shared" si="238"/>
        <v>[{"bid":16005,"type":6,"num":55},{"bid":14001,"type":4,"num":71500}]</v>
      </c>
    </row>
    <row r="2756" spans="1:12" s="5" customFormat="1" x14ac:dyDescent="0.2">
      <c r="A2756" s="5">
        <f>static_pve_stage!A2756</f>
        <v>602145</v>
      </c>
      <c r="B2756" s="5">
        <f>static_pve_stage!B2756</f>
        <v>602146</v>
      </c>
      <c r="C2756" s="5" t="str">
        <f>static_pve_stage!C2756</f>
        <v>当前波数 121/∞</v>
      </c>
      <c r="E2756" s="5">
        <f t="shared" si="237"/>
        <v>15002</v>
      </c>
      <c r="F2756" s="5">
        <v>0</v>
      </c>
      <c r="G2756" s="5">
        <f t="shared" si="239"/>
        <v>16005</v>
      </c>
      <c r="H2756" s="5">
        <f t="shared" si="240"/>
        <v>55</v>
      </c>
      <c r="I2756" s="5">
        <v>14001</v>
      </c>
      <c r="J2756">
        <f t="shared" si="241"/>
        <v>72000</v>
      </c>
      <c r="L2756" s="1" t="str">
        <f t="shared" si="238"/>
        <v>[{"bid":16005,"type":6,"num":55},{"bid":14001,"type":4,"num":72000}]</v>
      </c>
    </row>
    <row r="2757" spans="1:12" s="5" customFormat="1" x14ac:dyDescent="0.2">
      <c r="A2757" s="5">
        <f>static_pve_stage!A2757</f>
        <v>602146</v>
      </c>
      <c r="B2757" s="5">
        <f>static_pve_stage!B2757</f>
        <v>602147</v>
      </c>
      <c r="C2757" s="5" t="str">
        <f>static_pve_stage!C2757</f>
        <v>当前波数 122/∞</v>
      </c>
      <c r="E2757" s="5">
        <f t="shared" si="237"/>
        <v>15002</v>
      </c>
      <c r="F2757" s="5">
        <v>0</v>
      </c>
      <c r="G2757" s="5">
        <f t="shared" si="239"/>
        <v>16005</v>
      </c>
      <c r="H2757" s="5">
        <f t="shared" si="240"/>
        <v>57</v>
      </c>
      <c r="I2757" s="5">
        <v>14001</v>
      </c>
      <c r="J2757">
        <f t="shared" si="241"/>
        <v>72500</v>
      </c>
      <c r="L2757" s="1" t="str">
        <f t="shared" si="238"/>
        <v>[{"bid":16005,"type":6,"num":57},{"bid":14001,"type":4,"num":72500}]</v>
      </c>
    </row>
    <row r="2758" spans="1:12" s="5" customFormat="1" x14ac:dyDescent="0.2">
      <c r="A2758" s="5">
        <f>static_pve_stage!A2758</f>
        <v>602147</v>
      </c>
      <c r="B2758" s="5">
        <f>static_pve_stage!B2758</f>
        <v>602148</v>
      </c>
      <c r="C2758" s="5" t="str">
        <f>static_pve_stage!C2758</f>
        <v>当前波数 123/∞</v>
      </c>
      <c r="E2758" s="5">
        <f t="shared" si="237"/>
        <v>15002</v>
      </c>
      <c r="F2758" s="5">
        <v>0</v>
      </c>
      <c r="G2758" s="5">
        <f t="shared" si="239"/>
        <v>16005</v>
      </c>
      <c r="H2758" s="5">
        <f t="shared" si="240"/>
        <v>57</v>
      </c>
      <c r="I2758" s="5">
        <v>14001</v>
      </c>
      <c r="J2758">
        <f t="shared" si="241"/>
        <v>73000</v>
      </c>
      <c r="L2758" s="1" t="str">
        <f t="shared" si="238"/>
        <v>[{"bid":16005,"type":6,"num":57},{"bid":14001,"type":4,"num":73000}]</v>
      </c>
    </row>
    <row r="2759" spans="1:12" s="5" customFormat="1" x14ac:dyDescent="0.2">
      <c r="A2759" s="5">
        <f>static_pve_stage!A2759</f>
        <v>602148</v>
      </c>
      <c r="B2759" s="5">
        <f>static_pve_stage!B2759</f>
        <v>602149</v>
      </c>
      <c r="C2759" s="5" t="str">
        <f>static_pve_stage!C2759</f>
        <v>当前波数 124/∞</v>
      </c>
      <c r="E2759" s="5">
        <f t="shared" si="237"/>
        <v>15002</v>
      </c>
      <c r="F2759" s="5">
        <v>0</v>
      </c>
      <c r="G2759" s="5">
        <f t="shared" si="239"/>
        <v>16005</v>
      </c>
      <c r="H2759" s="5">
        <f t="shared" si="240"/>
        <v>57</v>
      </c>
      <c r="I2759" s="5">
        <v>14001</v>
      </c>
      <c r="J2759">
        <f t="shared" si="241"/>
        <v>73500</v>
      </c>
      <c r="L2759" s="1" t="str">
        <f t="shared" si="238"/>
        <v>[{"bid":16005,"type":6,"num":57},{"bid":14001,"type":4,"num":73500}]</v>
      </c>
    </row>
    <row r="2760" spans="1:12" s="5" customFormat="1" x14ac:dyDescent="0.2">
      <c r="A2760" s="5">
        <f>static_pve_stage!A2760</f>
        <v>602149</v>
      </c>
      <c r="B2760" s="5">
        <f>static_pve_stage!B2760</f>
        <v>602150</v>
      </c>
      <c r="C2760" s="5" t="str">
        <f>static_pve_stage!C2760</f>
        <v>当前波数 125/∞\n下一波BOSS</v>
      </c>
      <c r="E2760" s="5">
        <f t="shared" si="237"/>
        <v>15002</v>
      </c>
      <c r="F2760" s="5">
        <v>0</v>
      </c>
      <c r="G2760" s="5">
        <f t="shared" si="239"/>
        <v>16005</v>
      </c>
      <c r="H2760" s="5">
        <f t="shared" si="240"/>
        <v>57</v>
      </c>
      <c r="I2760" s="5">
        <v>14001</v>
      </c>
      <c r="J2760">
        <f t="shared" si="241"/>
        <v>74000</v>
      </c>
      <c r="L2760" s="1" t="str">
        <f t="shared" si="238"/>
        <v>[{"bid":16005,"type":6,"num":57},{"bid":14001,"type":4,"num":74000}]</v>
      </c>
    </row>
    <row r="2761" spans="1:12" s="5" customFormat="1" x14ac:dyDescent="0.2">
      <c r="A2761" s="5">
        <f>static_pve_stage!A2761</f>
        <v>602150</v>
      </c>
      <c r="B2761" s="5">
        <f>static_pve_stage!B2761</f>
        <v>602151</v>
      </c>
      <c r="C2761" s="5" t="str">
        <f>static_pve_stage!C2761</f>
        <v>BOSS波\n需击杀所有怪物</v>
      </c>
      <c r="E2761" s="5">
        <f t="shared" si="237"/>
        <v>15002</v>
      </c>
      <c r="F2761" s="5">
        <v>0</v>
      </c>
      <c r="G2761" s="5">
        <f t="shared" si="239"/>
        <v>16005</v>
      </c>
      <c r="H2761" s="5">
        <f t="shared" si="240"/>
        <v>57</v>
      </c>
      <c r="I2761" s="5">
        <v>14001</v>
      </c>
      <c r="J2761">
        <f t="shared" si="241"/>
        <v>74500</v>
      </c>
      <c r="L2761" s="1" t="str">
        <f t="shared" si="238"/>
        <v>[{"bid":16005,"type":6,"num":57},{"bid":14001,"type":4,"num":74500}]</v>
      </c>
    </row>
    <row r="2762" spans="1:12" s="5" customFormat="1" x14ac:dyDescent="0.2">
      <c r="A2762" s="5">
        <f>static_pve_stage!A2762</f>
        <v>602151</v>
      </c>
      <c r="B2762" s="5">
        <f>static_pve_stage!B2762</f>
        <v>602152</v>
      </c>
      <c r="C2762" s="5" t="str">
        <f>static_pve_stage!C2762</f>
        <v>当前波数 126/∞</v>
      </c>
      <c r="E2762" s="5">
        <f t="shared" si="237"/>
        <v>15002</v>
      </c>
      <c r="F2762" s="5">
        <v>0</v>
      </c>
      <c r="G2762" s="5">
        <f t="shared" si="239"/>
        <v>16005</v>
      </c>
      <c r="H2762" s="5">
        <f t="shared" si="240"/>
        <v>59</v>
      </c>
      <c r="I2762" s="5">
        <v>14001</v>
      </c>
      <c r="J2762">
        <f t="shared" si="241"/>
        <v>75000</v>
      </c>
      <c r="L2762" s="1" t="str">
        <f t="shared" si="238"/>
        <v>[{"bid":16005,"type":6,"num":59},{"bid":14001,"type":4,"num":75000}]</v>
      </c>
    </row>
    <row r="2763" spans="1:12" s="5" customFormat="1" x14ac:dyDescent="0.2">
      <c r="A2763" s="5">
        <f>static_pve_stage!A2763</f>
        <v>602152</v>
      </c>
      <c r="B2763" s="5">
        <f>static_pve_stage!B2763</f>
        <v>602153</v>
      </c>
      <c r="C2763" s="5" t="str">
        <f>static_pve_stage!C2763</f>
        <v>当前波数 127/∞</v>
      </c>
      <c r="E2763" s="5">
        <f t="shared" si="237"/>
        <v>15002</v>
      </c>
      <c r="F2763" s="5">
        <v>0</v>
      </c>
      <c r="G2763" s="5">
        <f t="shared" si="239"/>
        <v>16005</v>
      </c>
      <c r="H2763" s="5">
        <f t="shared" si="240"/>
        <v>59</v>
      </c>
      <c r="I2763" s="5">
        <v>14001</v>
      </c>
      <c r="J2763">
        <f t="shared" si="241"/>
        <v>75500</v>
      </c>
      <c r="L2763" s="1" t="str">
        <f t="shared" si="238"/>
        <v>[{"bid":16005,"type":6,"num":59},{"bid":14001,"type":4,"num":75500}]</v>
      </c>
    </row>
    <row r="2764" spans="1:12" s="5" customFormat="1" x14ac:dyDescent="0.2">
      <c r="A2764" s="5">
        <f>static_pve_stage!A2764</f>
        <v>602153</v>
      </c>
      <c r="B2764" s="5">
        <f>static_pve_stage!B2764</f>
        <v>602154</v>
      </c>
      <c r="C2764" s="5" t="str">
        <f>static_pve_stage!C2764</f>
        <v>当前波数 128/∞</v>
      </c>
      <c r="E2764" s="5">
        <f t="shared" si="237"/>
        <v>15002</v>
      </c>
      <c r="F2764" s="5">
        <v>0</v>
      </c>
      <c r="G2764" s="5">
        <f t="shared" si="239"/>
        <v>16005</v>
      </c>
      <c r="H2764" s="5">
        <f t="shared" si="240"/>
        <v>59</v>
      </c>
      <c r="I2764" s="5">
        <v>14001</v>
      </c>
      <c r="J2764">
        <f t="shared" si="241"/>
        <v>76000</v>
      </c>
      <c r="L2764" s="1" t="str">
        <f t="shared" si="238"/>
        <v>[{"bid":16005,"type":6,"num":59},{"bid":14001,"type":4,"num":76000}]</v>
      </c>
    </row>
    <row r="2765" spans="1:12" s="5" customFormat="1" x14ac:dyDescent="0.2">
      <c r="A2765" s="5">
        <f>static_pve_stage!A2765</f>
        <v>602154</v>
      </c>
      <c r="B2765" s="5">
        <f>static_pve_stage!B2765</f>
        <v>602155</v>
      </c>
      <c r="C2765" s="5" t="str">
        <f>static_pve_stage!C2765</f>
        <v>当前波数 129/∞</v>
      </c>
      <c r="E2765" s="5">
        <f t="shared" si="237"/>
        <v>15002</v>
      </c>
      <c r="F2765" s="5">
        <v>0</v>
      </c>
      <c r="G2765" s="5">
        <f t="shared" si="239"/>
        <v>16005</v>
      </c>
      <c r="H2765" s="5">
        <f t="shared" si="240"/>
        <v>59</v>
      </c>
      <c r="I2765" s="5">
        <v>14001</v>
      </c>
      <c r="J2765">
        <f t="shared" si="241"/>
        <v>76500</v>
      </c>
      <c r="L2765" s="1" t="str">
        <f t="shared" si="238"/>
        <v>[{"bid":16005,"type":6,"num":59},{"bid":14001,"type":4,"num":76500}]</v>
      </c>
    </row>
    <row r="2766" spans="1:12" s="5" customFormat="1" x14ac:dyDescent="0.2">
      <c r="A2766" s="5">
        <f>static_pve_stage!A2766</f>
        <v>602155</v>
      </c>
      <c r="B2766" s="5">
        <f>static_pve_stage!B2766</f>
        <v>602156</v>
      </c>
      <c r="C2766" s="5" t="str">
        <f>static_pve_stage!C2766</f>
        <v>当前波数 130/∞\n下一波BOSS</v>
      </c>
      <c r="E2766" s="5">
        <f t="shared" si="237"/>
        <v>15002</v>
      </c>
      <c r="F2766" s="5">
        <v>0</v>
      </c>
      <c r="G2766" s="5">
        <f t="shared" si="239"/>
        <v>16005</v>
      </c>
      <c r="H2766" s="5">
        <f t="shared" si="240"/>
        <v>59</v>
      </c>
      <c r="I2766" s="5">
        <v>14001</v>
      </c>
      <c r="J2766">
        <f t="shared" si="241"/>
        <v>77000</v>
      </c>
      <c r="L2766" s="1" t="str">
        <f t="shared" si="238"/>
        <v>[{"bid":16005,"type":6,"num":59},{"bid":14001,"type":4,"num":77000}]</v>
      </c>
    </row>
    <row r="2767" spans="1:12" s="5" customFormat="1" x14ac:dyDescent="0.2">
      <c r="A2767" s="5">
        <f>static_pve_stage!A2767</f>
        <v>602156</v>
      </c>
      <c r="B2767" s="5">
        <f>static_pve_stage!B2767</f>
        <v>602157</v>
      </c>
      <c r="C2767" s="5" t="str">
        <f>static_pve_stage!C2767</f>
        <v>BOSS波\n需击杀所有怪物</v>
      </c>
      <c r="E2767" s="5">
        <f t="shared" si="237"/>
        <v>15002</v>
      </c>
      <c r="F2767" s="5">
        <v>0</v>
      </c>
      <c r="G2767" s="5">
        <f t="shared" si="239"/>
        <v>16005</v>
      </c>
      <c r="H2767" s="5">
        <f t="shared" si="240"/>
        <v>61</v>
      </c>
      <c r="I2767" s="5">
        <v>14001</v>
      </c>
      <c r="J2767">
        <f t="shared" si="241"/>
        <v>77500</v>
      </c>
      <c r="L2767" s="1" t="str">
        <f t="shared" si="238"/>
        <v>[{"bid":16005,"type":6,"num":61},{"bid":14001,"type":4,"num":77500}]</v>
      </c>
    </row>
    <row r="2768" spans="1:12" s="5" customFormat="1" x14ac:dyDescent="0.2">
      <c r="A2768" s="5">
        <f>static_pve_stage!A2768</f>
        <v>602157</v>
      </c>
      <c r="B2768" s="5">
        <f>static_pve_stage!B2768</f>
        <v>602158</v>
      </c>
      <c r="C2768" s="5" t="str">
        <f>static_pve_stage!C2768</f>
        <v>当前波数 131/∞</v>
      </c>
      <c r="E2768" s="5">
        <f t="shared" si="237"/>
        <v>15002</v>
      </c>
      <c r="F2768" s="5">
        <v>0</v>
      </c>
      <c r="G2768" s="5">
        <f t="shared" si="239"/>
        <v>16005</v>
      </c>
      <c r="H2768" s="5">
        <f t="shared" si="240"/>
        <v>61</v>
      </c>
      <c r="I2768" s="5">
        <v>14001</v>
      </c>
      <c r="J2768">
        <f t="shared" si="241"/>
        <v>78000</v>
      </c>
      <c r="L2768" s="1" t="str">
        <f t="shared" si="238"/>
        <v>[{"bid":16005,"type":6,"num":61},{"bid":14001,"type":4,"num":78000}]</v>
      </c>
    </row>
    <row r="2769" spans="1:12" s="5" customFormat="1" x14ac:dyDescent="0.2">
      <c r="A2769" s="5">
        <f>static_pve_stage!A2769</f>
        <v>602158</v>
      </c>
      <c r="B2769" s="5">
        <f>static_pve_stage!B2769</f>
        <v>602159</v>
      </c>
      <c r="C2769" s="5" t="str">
        <f>static_pve_stage!C2769</f>
        <v>当前波数 132/∞</v>
      </c>
      <c r="E2769" s="5">
        <f t="shared" si="237"/>
        <v>15002</v>
      </c>
      <c r="F2769" s="5">
        <v>0</v>
      </c>
      <c r="G2769" s="5">
        <f t="shared" si="239"/>
        <v>16005</v>
      </c>
      <c r="H2769" s="5">
        <f t="shared" si="240"/>
        <v>61</v>
      </c>
      <c r="I2769" s="5">
        <v>14001</v>
      </c>
      <c r="J2769">
        <f t="shared" si="241"/>
        <v>78500</v>
      </c>
      <c r="L2769" s="1" t="str">
        <f t="shared" si="238"/>
        <v>[{"bid":16005,"type":6,"num":61},{"bid":14001,"type":4,"num":78500}]</v>
      </c>
    </row>
    <row r="2770" spans="1:12" s="5" customFormat="1" x14ac:dyDescent="0.2">
      <c r="A2770" s="5">
        <f>static_pve_stage!A2770</f>
        <v>602159</v>
      </c>
      <c r="B2770" s="5">
        <f>static_pve_stage!B2770</f>
        <v>602160</v>
      </c>
      <c r="C2770" s="5" t="str">
        <f>static_pve_stage!C2770</f>
        <v>当前波数 133/∞</v>
      </c>
      <c r="E2770" s="5">
        <f t="shared" si="237"/>
        <v>15002</v>
      </c>
      <c r="F2770" s="5">
        <v>0</v>
      </c>
      <c r="G2770" s="5">
        <f t="shared" si="239"/>
        <v>16005</v>
      </c>
      <c r="H2770" s="5">
        <f t="shared" si="240"/>
        <v>61</v>
      </c>
      <c r="I2770" s="5">
        <v>14001</v>
      </c>
      <c r="J2770">
        <f t="shared" si="241"/>
        <v>79000</v>
      </c>
      <c r="L2770" s="1" t="str">
        <f t="shared" si="238"/>
        <v>[{"bid":16005,"type":6,"num":61},{"bid":14001,"type":4,"num":79000}]</v>
      </c>
    </row>
    <row r="2771" spans="1:12" s="5" customFormat="1" x14ac:dyDescent="0.2">
      <c r="A2771" s="5">
        <f>static_pve_stage!A2771</f>
        <v>602160</v>
      </c>
      <c r="B2771" s="5">
        <f>static_pve_stage!B2771</f>
        <v>602161</v>
      </c>
      <c r="C2771" s="5" t="str">
        <f>static_pve_stage!C2771</f>
        <v>当前波数 134/∞</v>
      </c>
      <c r="E2771" s="5">
        <f t="shared" si="237"/>
        <v>15002</v>
      </c>
      <c r="F2771" s="5">
        <v>0</v>
      </c>
      <c r="G2771" s="5">
        <f t="shared" si="239"/>
        <v>16005</v>
      </c>
      <c r="H2771" s="5">
        <f t="shared" si="240"/>
        <v>61</v>
      </c>
      <c r="I2771" s="5">
        <v>14001</v>
      </c>
      <c r="J2771">
        <f t="shared" si="241"/>
        <v>79500</v>
      </c>
      <c r="L2771" s="1" t="str">
        <f t="shared" si="238"/>
        <v>[{"bid":16005,"type":6,"num":61},{"bid":14001,"type":4,"num":79500}]</v>
      </c>
    </row>
    <row r="2772" spans="1:12" s="5" customFormat="1" x14ac:dyDescent="0.2">
      <c r="A2772" s="5">
        <f>static_pve_stage!A2772</f>
        <v>602161</v>
      </c>
      <c r="B2772" s="5">
        <f>static_pve_stage!B2772</f>
        <v>602162</v>
      </c>
      <c r="C2772" s="5" t="str">
        <f>static_pve_stage!C2772</f>
        <v>当前波数 135/∞\n下一波BOSS</v>
      </c>
      <c r="E2772" s="5">
        <f t="shared" si="237"/>
        <v>15002</v>
      </c>
      <c r="F2772" s="5">
        <v>0</v>
      </c>
      <c r="G2772" s="5">
        <f t="shared" si="239"/>
        <v>16005</v>
      </c>
      <c r="H2772" s="5">
        <f t="shared" si="240"/>
        <v>63</v>
      </c>
      <c r="I2772" s="5">
        <v>14001</v>
      </c>
      <c r="J2772">
        <f t="shared" si="241"/>
        <v>80000</v>
      </c>
      <c r="L2772" s="1" t="str">
        <f t="shared" si="238"/>
        <v>[{"bid":16005,"type":6,"num":63},{"bid":14001,"type":4,"num":80000}]</v>
      </c>
    </row>
    <row r="2773" spans="1:12" s="5" customFormat="1" x14ac:dyDescent="0.2">
      <c r="A2773" s="5">
        <f>static_pve_stage!A2773</f>
        <v>602162</v>
      </c>
      <c r="B2773" s="5">
        <f>static_pve_stage!B2773</f>
        <v>602163</v>
      </c>
      <c r="C2773" s="5" t="str">
        <f>static_pve_stage!C2773</f>
        <v>BOSS波\n需击杀所有怪物</v>
      </c>
      <c r="E2773" s="5">
        <f t="shared" si="237"/>
        <v>15002</v>
      </c>
      <c r="F2773" s="5">
        <v>0</v>
      </c>
      <c r="G2773" s="5">
        <f t="shared" si="239"/>
        <v>16005</v>
      </c>
      <c r="H2773" s="5">
        <f t="shared" si="240"/>
        <v>63</v>
      </c>
      <c r="I2773" s="5">
        <v>14001</v>
      </c>
      <c r="J2773">
        <f t="shared" si="241"/>
        <v>80500</v>
      </c>
      <c r="L2773" s="1" t="str">
        <f t="shared" si="238"/>
        <v>[{"bid":16005,"type":6,"num":63},{"bid":14001,"type":4,"num":80500}]</v>
      </c>
    </row>
    <row r="2774" spans="1:12" s="5" customFormat="1" x14ac:dyDescent="0.2">
      <c r="A2774" s="5">
        <f>static_pve_stage!A2774</f>
        <v>602163</v>
      </c>
      <c r="B2774" s="5">
        <f>static_pve_stage!B2774</f>
        <v>602164</v>
      </c>
      <c r="C2774" s="5" t="str">
        <f>static_pve_stage!C2774</f>
        <v>当前波数 136/∞</v>
      </c>
      <c r="E2774" s="5">
        <f t="shared" si="237"/>
        <v>15002</v>
      </c>
      <c r="F2774" s="5">
        <v>0</v>
      </c>
      <c r="G2774" s="5">
        <f t="shared" si="239"/>
        <v>16005</v>
      </c>
      <c r="H2774" s="5">
        <f t="shared" si="240"/>
        <v>63</v>
      </c>
      <c r="I2774" s="5">
        <v>14001</v>
      </c>
      <c r="J2774">
        <f t="shared" si="241"/>
        <v>81000</v>
      </c>
      <c r="L2774" s="1" t="str">
        <f t="shared" si="238"/>
        <v>[{"bid":16005,"type":6,"num":63},{"bid":14001,"type":4,"num":81000}]</v>
      </c>
    </row>
    <row r="2775" spans="1:12" s="5" customFormat="1" x14ac:dyDescent="0.2">
      <c r="A2775" s="5">
        <f>static_pve_stage!A2775</f>
        <v>602164</v>
      </c>
      <c r="B2775" s="5">
        <f>static_pve_stage!B2775</f>
        <v>602165</v>
      </c>
      <c r="C2775" s="5" t="str">
        <f>static_pve_stage!C2775</f>
        <v>当前波数 137/∞</v>
      </c>
      <c r="E2775" s="5">
        <f t="shared" si="237"/>
        <v>15002</v>
      </c>
      <c r="F2775" s="5">
        <v>0</v>
      </c>
      <c r="G2775" s="5">
        <f t="shared" si="239"/>
        <v>16005</v>
      </c>
      <c r="H2775" s="5">
        <f t="shared" si="240"/>
        <v>63</v>
      </c>
      <c r="I2775" s="5">
        <v>14001</v>
      </c>
      <c r="J2775">
        <f t="shared" si="241"/>
        <v>81500</v>
      </c>
      <c r="L2775" s="1" t="str">
        <f t="shared" si="238"/>
        <v>[{"bid":16005,"type":6,"num":63},{"bid":14001,"type":4,"num":81500}]</v>
      </c>
    </row>
    <row r="2776" spans="1:12" s="5" customFormat="1" x14ac:dyDescent="0.2">
      <c r="A2776" s="5">
        <f>static_pve_stage!A2776</f>
        <v>602165</v>
      </c>
      <c r="B2776" s="5">
        <f>static_pve_stage!B2776</f>
        <v>602166</v>
      </c>
      <c r="C2776" s="5" t="str">
        <f>static_pve_stage!C2776</f>
        <v>当前波数 138/∞</v>
      </c>
      <c r="E2776" s="5">
        <f t="shared" si="237"/>
        <v>15002</v>
      </c>
      <c r="F2776" s="5">
        <v>0</v>
      </c>
      <c r="G2776" s="5">
        <f t="shared" si="239"/>
        <v>16005</v>
      </c>
      <c r="H2776" s="5">
        <f t="shared" si="240"/>
        <v>63</v>
      </c>
      <c r="I2776" s="5">
        <v>14001</v>
      </c>
      <c r="J2776">
        <f t="shared" si="241"/>
        <v>82000</v>
      </c>
      <c r="L2776" s="1" t="str">
        <f t="shared" si="238"/>
        <v>[{"bid":16005,"type":6,"num":63},{"bid":14001,"type":4,"num":82000}]</v>
      </c>
    </row>
    <row r="2777" spans="1:12" s="5" customFormat="1" x14ac:dyDescent="0.2">
      <c r="A2777" s="5">
        <f>static_pve_stage!A2777</f>
        <v>602166</v>
      </c>
      <c r="B2777" s="5">
        <f>static_pve_stage!B2777</f>
        <v>602167</v>
      </c>
      <c r="C2777" s="5" t="str">
        <f>static_pve_stage!C2777</f>
        <v>当前波数 139/∞</v>
      </c>
      <c r="E2777" s="5">
        <f t="shared" si="237"/>
        <v>15002</v>
      </c>
      <c r="F2777" s="5">
        <v>0</v>
      </c>
      <c r="G2777" s="5">
        <f t="shared" si="239"/>
        <v>16005</v>
      </c>
      <c r="H2777" s="5">
        <f t="shared" si="240"/>
        <v>65</v>
      </c>
      <c r="I2777" s="5">
        <v>14001</v>
      </c>
      <c r="J2777">
        <f t="shared" si="241"/>
        <v>82500</v>
      </c>
      <c r="L2777" s="1" t="str">
        <f t="shared" si="238"/>
        <v>[{"bid":16005,"type":6,"num":65},{"bid":14001,"type":4,"num":82500}]</v>
      </c>
    </row>
    <row r="2778" spans="1:12" s="5" customFormat="1" x14ac:dyDescent="0.2">
      <c r="A2778" s="5">
        <f>static_pve_stage!A2778</f>
        <v>602167</v>
      </c>
      <c r="B2778" s="5">
        <f>static_pve_stage!B2778</f>
        <v>602168</v>
      </c>
      <c r="C2778" s="5" t="str">
        <f>static_pve_stage!C2778</f>
        <v>当前波数 140/∞\n下一波BOSS</v>
      </c>
      <c r="E2778" s="5">
        <f t="shared" si="237"/>
        <v>15002</v>
      </c>
      <c r="F2778" s="5">
        <v>0</v>
      </c>
      <c r="G2778" s="5">
        <f t="shared" si="239"/>
        <v>16005</v>
      </c>
      <c r="H2778" s="5">
        <f t="shared" si="240"/>
        <v>65</v>
      </c>
      <c r="I2778" s="5">
        <v>14001</v>
      </c>
      <c r="J2778">
        <f t="shared" si="241"/>
        <v>83000</v>
      </c>
      <c r="L2778" s="1" t="str">
        <f t="shared" si="238"/>
        <v>[{"bid":16005,"type":6,"num":65},{"bid":14001,"type":4,"num":83000}]</v>
      </c>
    </row>
    <row r="2779" spans="1:12" s="5" customFormat="1" x14ac:dyDescent="0.2">
      <c r="A2779" s="5">
        <f>static_pve_stage!A2779</f>
        <v>602168</v>
      </c>
      <c r="B2779" s="5">
        <f>static_pve_stage!B2779</f>
        <v>602169</v>
      </c>
      <c r="C2779" s="5" t="str">
        <f>static_pve_stage!C2779</f>
        <v>BOSS波\n需击杀所有怪物</v>
      </c>
      <c r="E2779" s="5">
        <f t="shared" ref="E2779:E2842" si="242">E2778</f>
        <v>15002</v>
      </c>
      <c r="F2779" s="5">
        <v>0</v>
      </c>
      <c r="G2779" s="5">
        <f t="shared" si="239"/>
        <v>16005</v>
      </c>
      <c r="H2779" s="5">
        <f t="shared" si="240"/>
        <v>65</v>
      </c>
      <c r="I2779" s="5">
        <v>14001</v>
      </c>
      <c r="J2779">
        <f t="shared" si="241"/>
        <v>83500</v>
      </c>
      <c r="L2779" s="1" t="str">
        <f t="shared" si="238"/>
        <v>[{"bid":16005,"type":6,"num":65},{"bid":14001,"type":4,"num":83500}]</v>
      </c>
    </row>
    <row r="2780" spans="1:12" s="5" customFormat="1" x14ac:dyDescent="0.2">
      <c r="A2780" s="5">
        <f>static_pve_stage!A2780</f>
        <v>602169</v>
      </c>
      <c r="B2780" s="5">
        <f>static_pve_stage!B2780</f>
        <v>602170</v>
      </c>
      <c r="C2780" s="5" t="str">
        <f>static_pve_stage!C2780</f>
        <v>当前波数 141/∞</v>
      </c>
      <c r="E2780" s="5">
        <f t="shared" si="242"/>
        <v>15002</v>
      </c>
      <c r="F2780" s="5">
        <v>0</v>
      </c>
      <c r="G2780" s="5">
        <f t="shared" si="239"/>
        <v>16005</v>
      </c>
      <c r="H2780" s="5">
        <f t="shared" si="240"/>
        <v>65</v>
      </c>
      <c r="I2780" s="5">
        <v>14001</v>
      </c>
      <c r="J2780">
        <f t="shared" si="241"/>
        <v>84000</v>
      </c>
      <c r="L2780" s="1" t="str">
        <f t="shared" si="238"/>
        <v>[{"bid":16005,"type":6,"num":65},{"bid":14001,"type":4,"num":84000}]</v>
      </c>
    </row>
    <row r="2781" spans="1:12" s="5" customFormat="1" x14ac:dyDescent="0.2">
      <c r="A2781" s="5">
        <f>static_pve_stage!A2781</f>
        <v>602170</v>
      </c>
      <c r="B2781" s="5">
        <f>static_pve_stage!B2781</f>
        <v>602171</v>
      </c>
      <c r="C2781" s="5" t="str">
        <f>static_pve_stage!C2781</f>
        <v>当前波数 142/∞</v>
      </c>
      <c r="E2781" s="5">
        <f t="shared" si="242"/>
        <v>15002</v>
      </c>
      <c r="F2781" s="5">
        <v>0</v>
      </c>
      <c r="G2781" s="5">
        <f t="shared" si="239"/>
        <v>16005</v>
      </c>
      <c r="H2781" s="5">
        <f t="shared" si="240"/>
        <v>65</v>
      </c>
      <c r="I2781" s="5">
        <v>14001</v>
      </c>
      <c r="J2781">
        <f t="shared" si="241"/>
        <v>84500</v>
      </c>
      <c r="L2781" s="1" t="str">
        <f t="shared" ref="L2781:L2844" si="243">"["&amp;IF(F2781=0,"","{""bid"":"&amp;E2781&amp;",""type"":5,""num"":"&amp;F2781&amp;"},")&amp;IF(H2781=0,"","{""bid"":"&amp;G2781&amp;",""type"":6,""num"":"&amp;H2781&amp;"},")&amp;IF(J2781=0,"","{""bid"":"&amp;I2781&amp;",""type"":4,""num"":"&amp;J2781&amp;"}")&amp;"]"</f>
        <v>[{"bid":16005,"type":6,"num":65},{"bid":14001,"type":4,"num":84500}]</v>
      </c>
    </row>
    <row r="2782" spans="1:12" s="5" customFormat="1" x14ac:dyDescent="0.2">
      <c r="A2782" s="5">
        <f>static_pve_stage!A2782</f>
        <v>602171</v>
      </c>
      <c r="B2782" s="5">
        <f>static_pve_stage!B2782</f>
        <v>602172</v>
      </c>
      <c r="C2782" s="5" t="str">
        <f>static_pve_stage!C2782</f>
        <v>当前波数 143/∞</v>
      </c>
      <c r="E2782" s="5">
        <f t="shared" si="242"/>
        <v>15002</v>
      </c>
      <c r="F2782" s="5">
        <v>0</v>
      </c>
      <c r="G2782" s="5">
        <f t="shared" si="239"/>
        <v>16005</v>
      </c>
      <c r="H2782" s="5">
        <f t="shared" si="240"/>
        <v>67</v>
      </c>
      <c r="I2782" s="5">
        <v>14001</v>
      </c>
      <c r="J2782">
        <f t="shared" si="241"/>
        <v>85000</v>
      </c>
      <c r="L2782" s="1" t="str">
        <f t="shared" si="243"/>
        <v>[{"bid":16005,"type":6,"num":67},{"bid":14001,"type":4,"num":85000}]</v>
      </c>
    </row>
    <row r="2783" spans="1:12" s="5" customFormat="1" x14ac:dyDescent="0.2">
      <c r="A2783" s="5">
        <f>static_pve_stage!A2783</f>
        <v>602172</v>
      </c>
      <c r="B2783" s="5">
        <f>static_pve_stage!B2783</f>
        <v>602173</v>
      </c>
      <c r="C2783" s="5" t="str">
        <f>static_pve_stage!C2783</f>
        <v>当前波数 144/∞</v>
      </c>
      <c r="E2783" s="5">
        <f t="shared" si="242"/>
        <v>15002</v>
      </c>
      <c r="F2783" s="5">
        <v>0</v>
      </c>
      <c r="G2783" s="5">
        <f t="shared" si="239"/>
        <v>16005</v>
      </c>
      <c r="H2783" s="5">
        <f t="shared" si="240"/>
        <v>67</v>
      </c>
      <c r="I2783" s="5">
        <v>14001</v>
      </c>
      <c r="J2783">
        <f t="shared" si="241"/>
        <v>85500</v>
      </c>
      <c r="L2783" s="1" t="str">
        <f t="shared" si="243"/>
        <v>[{"bid":16005,"type":6,"num":67},{"bid":14001,"type":4,"num":85500}]</v>
      </c>
    </row>
    <row r="2784" spans="1:12" s="5" customFormat="1" x14ac:dyDescent="0.2">
      <c r="A2784" s="5">
        <f>static_pve_stage!A2784</f>
        <v>602173</v>
      </c>
      <c r="B2784" s="5">
        <f>static_pve_stage!B2784</f>
        <v>602174</v>
      </c>
      <c r="C2784" s="5" t="str">
        <f>static_pve_stage!C2784</f>
        <v>当前波数 145/∞\n下一波BOSS</v>
      </c>
      <c r="E2784" s="5">
        <f t="shared" si="242"/>
        <v>15002</v>
      </c>
      <c r="F2784" s="5">
        <v>0</v>
      </c>
      <c r="G2784" s="5">
        <f t="shared" si="239"/>
        <v>16005</v>
      </c>
      <c r="H2784" s="5">
        <f t="shared" si="240"/>
        <v>67</v>
      </c>
      <c r="I2784" s="5">
        <v>14001</v>
      </c>
      <c r="J2784">
        <f t="shared" si="241"/>
        <v>86000</v>
      </c>
      <c r="L2784" s="1" t="str">
        <f t="shared" si="243"/>
        <v>[{"bid":16005,"type":6,"num":67},{"bid":14001,"type":4,"num":86000}]</v>
      </c>
    </row>
    <row r="2785" spans="1:12" s="5" customFormat="1" x14ac:dyDescent="0.2">
      <c r="A2785" s="5">
        <f>static_pve_stage!A2785</f>
        <v>602174</v>
      </c>
      <c r="B2785" s="5">
        <f>static_pve_stage!B2785</f>
        <v>602175</v>
      </c>
      <c r="C2785" s="5" t="str">
        <f>static_pve_stage!C2785</f>
        <v>BOSS波\n需击杀所有怪物</v>
      </c>
      <c r="E2785" s="5">
        <f t="shared" si="242"/>
        <v>15002</v>
      </c>
      <c r="F2785" s="5">
        <v>0</v>
      </c>
      <c r="G2785" s="5">
        <f t="shared" si="239"/>
        <v>16005</v>
      </c>
      <c r="H2785" s="5">
        <f t="shared" si="240"/>
        <v>67</v>
      </c>
      <c r="I2785" s="5">
        <v>14001</v>
      </c>
      <c r="J2785">
        <f t="shared" si="241"/>
        <v>86500</v>
      </c>
      <c r="L2785" s="1" t="str">
        <f t="shared" si="243"/>
        <v>[{"bid":16005,"type":6,"num":67},{"bid":14001,"type":4,"num":86500}]</v>
      </c>
    </row>
    <row r="2786" spans="1:12" s="5" customFormat="1" x14ac:dyDescent="0.2">
      <c r="A2786" s="5">
        <f>static_pve_stage!A2786</f>
        <v>602175</v>
      </c>
      <c r="B2786" s="5">
        <f>static_pve_stage!B2786</f>
        <v>602176</v>
      </c>
      <c r="C2786" s="5" t="str">
        <f>static_pve_stage!C2786</f>
        <v>当前波数 146/∞</v>
      </c>
      <c r="E2786" s="5">
        <f t="shared" si="242"/>
        <v>15002</v>
      </c>
      <c r="F2786" s="5">
        <v>0</v>
      </c>
      <c r="G2786" s="5">
        <f t="shared" si="239"/>
        <v>16005</v>
      </c>
      <c r="H2786" s="5">
        <f t="shared" si="240"/>
        <v>67</v>
      </c>
      <c r="I2786" s="5">
        <v>14001</v>
      </c>
      <c r="J2786">
        <f t="shared" si="241"/>
        <v>87000</v>
      </c>
      <c r="L2786" s="1" t="str">
        <f t="shared" si="243"/>
        <v>[{"bid":16005,"type":6,"num":67},{"bid":14001,"type":4,"num":87000}]</v>
      </c>
    </row>
    <row r="2787" spans="1:12" s="5" customFormat="1" x14ac:dyDescent="0.2">
      <c r="A2787" s="5">
        <f>static_pve_stage!A2787</f>
        <v>602176</v>
      </c>
      <c r="B2787" s="5">
        <f>static_pve_stage!B2787</f>
        <v>602177</v>
      </c>
      <c r="C2787" s="5" t="str">
        <f>static_pve_stage!C2787</f>
        <v>当前波数 147/∞</v>
      </c>
      <c r="E2787" s="5">
        <f t="shared" si="242"/>
        <v>15002</v>
      </c>
      <c r="F2787" s="5">
        <v>0</v>
      </c>
      <c r="G2787" s="5">
        <f t="shared" si="239"/>
        <v>16005</v>
      </c>
      <c r="H2787" s="5">
        <f t="shared" si="240"/>
        <v>69</v>
      </c>
      <c r="I2787" s="5">
        <v>14001</v>
      </c>
      <c r="J2787">
        <f t="shared" si="241"/>
        <v>87500</v>
      </c>
      <c r="L2787" s="1" t="str">
        <f t="shared" si="243"/>
        <v>[{"bid":16005,"type":6,"num":69},{"bid":14001,"type":4,"num":87500}]</v>
      </c>
    </row>
    <row r="2788" spans="1:12" s="5" customFormat="1" x14ac:dyDescent="0.2">
      <c r="A2788" s="5">
        <f>static_pve_stage!A2788</f>
        <v>602177</v>
      </c>
      <c r="B2788" s="5">
        <f>static_pve_stage!B2788</f>
        <v>602178</v>
      </c>
      <c r="C2788" s="5" t="str">
        <f>static_pve_stage!C2788</f>
        <v>当前波数 148/∞</v>
      </c>
      <c r="E2788" s="5">
        <f t="shared" si="242"/>
        <v>15002</v>
      </c>
      <c r="F2788" s="5">
        <v>0</v>
      </c>
      <c r="G2788" s="5">
        <f t="shared" si="239"/>
        <v>16005</v>
      </c>
      <c r="H2788" s="5">
        <f t="shared" si="240"/>
        <v>69</v>
      </c>
      <c r="I2788" s="5">
        <v>14001</v>
      </c>
      <c r="J2788">
        <f t="shared" si="241"/>
        <v>88000</v>
      </c>
      <c r="L2788" s="1" t="str">
        <f t="shared" si="243"/>
        <v>[{"bid":16005,"type":6,"num":69},{"bid":14001,"type":4,"num":88000}]</v>
      </c>
    </row>
    <row r="2789" spans="1:12" s="5" customFormat="1" x14ac:dyDescent="0.2">
      <c r="A2789" s="5">
        <f>static_pve_stage!A2789</f>
        <v>602178</v>
      </c>
      <c r="B2789" s="5">
        <f>static_pve_stage!B2789</f>
        <v>602179</v>
      </c>
      <c r="C2789" s="5" t="str">
        <f>static_pve_stage!C2789</f>
        <v>当前波数 149/∞</v>
      </c>
      <c r="E2789" s="5">
        <f t="shared" si="242"/>
        <v>15002</v>
      </c>
      <c r="F2789" s="5">
        <v>0</v>
      </c>
      <c r="G2789" s="5">
        <f t="shared" si="239"/>
        <v>16005</v>
      </c>
      <c r="H2789" s="5">
        <f t="shared" si="240"/>
        <v>69</v>
      </c>
      <c r="I2789" s="5">
        <v>14001</v>
      </c>
      <c r="J2789">
        <f t="shared" si="241"/>
        <v>88500</v>
      </c>
      <c r="L2789" s="1" t="str">
        <f t="shared" si="243"/>
        <v>[{"bid":16005,"type":6,"num":69},{"bid":14001,"type":4,"num":88500}]</v>
      </c>
    </row>
    <row r="2790" spans="1:12" s="5" customFormat="1" x14ac:dyDescent="0.2">
      <c r="A2790" s="5">
        <f>static_pve_stage!A2790</f>
        <v>602179</v>
      </c>
      <c r="B2790" s="5">
        <f>static_pve_stage!B2790</f>
        <v>602180</v>
      </c>
      <c r="C2790" s="5" t="str">
        <f>static_pve_stage!C2790</f>
        <v>当前波数 150/∞\n下一波BOSS</v>
      </c>
      <c r="E2790" s="5">
        <f t="shared" si="242"/>
        <v>15002</v>
      </c>
      <c r="F2790" s="5">
        <v>0</v>
      </c>
      <c r="G2790" s="5">
        <f t="shared" si="239"/>
        <v>16005</v>
      </c>
      <c r="H2790" s="5">
        <f t="shared" si="240"/>
        <v>69</v>
      </c>
      <c r="I2790" s="5">
        <v>14001</v>
      </c>
      <c r="J2790">
        <f t="shared" si="241"/>
        <v>89000</v>
      </c>
      <c r="L2790" s="1" t="str">
        <f t="shared" si="243"/>
        <v>[{"bid":16005,"type":6,"num":69},{"bid":14001,"type":4,"num":89000}]</v>
      </c>
    </row>
    <row r="2791" spans="1:12" s="5" customFormat="1" x14ac:dyDescent="0.2">
      <c r="A2791" s="5">
        <f>static_pve_stage!A2791</f>
        <v>602180</v>
      </c>
      <c r="B2791" s="5">
        <f>static_pve_stage!B2791</f>
        <v>602181</v>
      </c>
      <c r="C2791" s="5" t="str">
        <f>static_pve_stage!C2791</f>
        <v>BOSS波\n需击杀所有怪物</v>
      </c>
      <c r="E2791" s="5">
        <f t="shared" si="242"/>
        <v>15002</v>
      </c>
      <c r="F2791" s="5">
        <v>0</v>
      </c>
      <c r="G2791" s="5">
        <f t="shared" si="239"/>
        <v>16005</v>
      </c>
      <c r="H2791" s="5">
        <f t="shared" si="240"/>
        <v>69</v>
      </c>
      <c r="I2791" s="5">
        <v>14001</v>
      </c>
      <c r="J2791">
        <f t="shared" si="241"/>
        <v>89500</v>
      </c>
      <c r="L2791" s="1" t="str">
        <f t="shared" si="243"/>
        <v>[{"bid":16005,"type":6,"num":69},{"bid":14001,"type":4,"num":89500}]</v>
      </c>
    </row>
    <row r="2792" spans="1:12" s="5" customFormat="1" x14ac:dyDescent="0.2">
      <c r="A2792" s="5">
        <f>static_pve_stage!A2792</f>
        <v>602181</v>
      </c>
      <c r="B2792" s="5">
        <f>static_pve_stage!B2792</f>
        <v>602182</v>
      </c>
      <c r="C2792" s="5" t="str">
        <f>static_pve_stage!C2792</f>
        <v>当前波数 151/∞</v>
      </c>
      <c r="E2792" s="5">
        <f t="shared" si="242"/>
        <v>15002</v>
      </c>
      <c r="F2792" s="5">
        <v>0</v>
      </c>
      <c r="G2792" s="5">
        <f t="shared" si="239"/>
        <v>16005</v>
      </c>
      <c r="H2792" s="5">
        <f t="shared" si="240"/>
        <v>71</v>
      </c>
      <c r="I2792" s="5">
        <v>14001</v>
      </c>
      <c r="J2792">
        <f t="shared" si="241"/>
        <v>90000</v>
      </c>
      <c r="L2792" s="1" t="str">
        <f t="shared" si="243"/>
        <v>[{"bid":16005,"type":6,"num":71},{"bid":14001,"type":4,"num":90000}]</v>
      </c>
    </row>
    <row r="2793" spans="1:12" s="5" customFormat="1" x14ac:dyDescent="0.2">
      <c r="A2793" s="5">
        <f>static_pve_stage!A2793</f>
        <v>602182</v>
      </c>
      <c r="B2793" s="5">
        <f>static_pve_stage!B2793</f>
        <v>602183</v>
      </c>
      <c r="C2793" s="5" t="str">
        <f>static_pve_stage!C2793</f>
        <v>当前波数 152/∞</v>
      </c>
      <c r="E2793" s="5">
        <f t="shared" si="242"/>
        <v>15002</v>
      </c>
      <c r="F2793" s="5">
        <v>0</v>
      </c>
      <c r="G2793" s="5">
        <f t="shared" si="239"/>
        <v>16005</v>
      </c>
      <c r="H2793" s="5">
        <f t="shared" si="240"/>
        <v>71</v>
      </c>
      <c r="I2793" s="5">
        <v>14001</v>
      </c>
      <c r="J2793">
        <f t="shared" si="241"/>
        <v>90500</v>
      </c>
      <c r="L2793" s="1" t="str">
        <f t="shared" si="243"/>
        <v>[{"bid":16005,"type":6,"num":71},{"bid":14001,"type":4,"num":90500}]</v>
      </c>
    </row>
    <row r="2794" spans="1:12" s="5" customFormat="1" x14ac:dyDescent="0.2">
      <c r="A2794" s="5">
        <f>static_pve_stage!A2794</f>
        <v>602183</v>
      </c>
      <c r="B2794" s="5">
        <f>static_pve_stage!B2794</f>
        <v>602184</v>
      </c>
      <c r="C2794" s="5" t="str">
        <f>static_pve_stage!C2794</f>
        <v>当前波数 153/∞</v>
      </c>
      <c r="E2794" s="5">
        <f t="shared" si="242"/>
        <v>15002</v>
      </c>
      <c r="F2794" s="5">
        <v>0</v>
      </c>
      <c r="G2794" s="5">
        <f t="shared" si="239"/>
        <v>16005</v>
      </c>
      <c r="H2794" s="5">
        <f t="shared" si="240"/>
        <v>71</v>
      </c>
      <c r="I2794" s="5">
        <v>14001</v>
      </c>
      <c r="J2794">
        <f t="shared" si="241"/>
        <v>91000</v>
      </c>
      <c r="L2794" s="1" t="str">
        <f t="shared" si="243"/>
        <v>[{"bid":16005,"type":6,"num":71},{"bid":14001,"type":4,"num":91000}]</v>
      </c>
    </row>
    <row r="2795" spans="1:12" s="5" customFormat="1" x14ac:dyDescent="0.2">
      <c r="A2795" s="5">
        <f>static_pve_stage!A2795</f>
        <v>602184</v>
      </c>
      <c r="B2795" s="5">
        <f>static_pve_stage!B2795</f>
        <v>602185</v>
      </c>
      <c r="C2795" s="5" t="str">
        <f>static_pve_stage!C2795</f>
        <v>当前波数 154/∞</v>
      </c>
      <c r="E2795" s="5">
        <f t="shared" si="242"/>
        <v>15002</v>
      </c>
      <c r="F2795" s="5">
        <v>0</v>
      </c>
      <c r="G2795" s="5">
        <f t="shared" si="239"/>
        <v>16005</v>
      </c>
      <c r="H2795" s="5">
        <f t="shared" si="240"/>
        <v>71</v>
      </c>
      <c r="I2795" s="5">
        <v>14001</v>
      </c>
      <c r="J2795">
        <f t="shared" si="241"/>
        <v>91500</v>
      </c>
      <c r="L2795" s="1" t="str">
        <f t="shared" si="243"/>
        <v>[{"bid":16005,"type":6,"num":71},{"bid":14001,"type":4,"num":91500}]</v>
      </c>
    </row>
    <row r="2796" spans="1:12" s="5" customFormat="1" x14ac:dyDescent="0.2">
      <c r="A2796" s="5">
        <f>static_pve_stage!A2796</f>
        <v>602185</v>
      </c>
      <c r="B2796" s="5">
        <f>static_pve_stage!B2796</f>
        <v>602186</v>
      </c>
      <c r="C2796" s="5" t="str">
        <f>static_pve_stage!C2796</f>
        <v>当前波数 155/∞\n下一波BOSS</v>
      </c>
      <c r="E2796" s="5">
        <f t="shared" si="242"/>
        <v>15002</v>
      </c>
      <c r="F2796" s="5">
        <v>0</v>
      </c>
      <c r="G2796" s="5">
        <f t="shared" si="239"/>
        <v>16005</v>
      </c>
      <c r="H2796" s="5">
        <f t="shared" si="240"/>
        <v>71</v>
      </c>
      <c r="I2796" s="5">
        <v>14001</v>
      </c>
      <c r="J2796">
        <f t="shared" si="241"/>
        <v>92000</v>
      </c>
      <c r="L2796" s="1" t="str">
        <f t="shared" si="243"/>
        <v>[{"bid":16005,"type":6,"num":71},{"bid":14001,"type":4,"num":92000}]</v>
      </c>
    </row>
    <row r="2797" spans="1:12" s="5" customFormat="1" x14ac:dyDescent="0.2">
      <c r="A2797" s="5">
        <f>static_pve_stage!A2797</f>
        <v>602186</v>
      </c>
      <c r="B2797" s="5">
        <f>static_pve_stage!B2797</f>
        <v>602187</v>
      </c>
      <c r="C2797" s="5" t="str">
        <f>static_pve_stage!C2797</f>
        <v>BOSS波\n需击杀所有怪物</v>
      </c>
      <c r="E2797" s="5">
        <f t="shared" si="242"/>
        <v>15002</v>
      </c>
      <c r="F2797" s="5">
        <v>0</v>
      </c>
      <c r="G2797" s="5">
        <f t="shared" si="239"/>
        <v>16005</v>
      </c>
      <c r="H2797" s="5">
        <f t="shared" si="240"/>
        <v>73</v>
      </c>
      <c r="I2797" s="5">
        <v>14001</v>
      </c>
      <c r="J2797">
        <f t="shared" si="241"/>
        <v>92500</v>
      </c>
      <c r="L2797" s="1" t="str">
        <f t="shared" si="243"/>
        <v>[{"bid":16005,"type":6,"num":73},{"bid":14001,"type":4,"num":92500}]</v>
      </c>
    </row>
    <row r="2798" spans="1:12" s="5" customFormat="1" x14ac:dyDescent="0.2">
      <c r="A2798" s="5">
        <f>static_pve_stage!A2798</f>
        <v>602187</v>
      </c>
      <c r="B2798" s="5">
        <f>static_pve_stage!B2798</f>
        <v>602188</v>
      </c>
      <c r="C2798" s="5" t="str">
        <f>static_pve_stage!C2798</f>
        <v>当前波数 156/∞</v>
      </c>
      <c r="E2798" s="5">
        <f t="shared" si="242"/>
        <v>15002</v>
      </c>
      <c r="F2798" s="5">
        <v>0</v>
      </c>
      <c r="G2798" s="5">
        <f t="shared" si="239"/>
        <v>16005</v>
      </c>
      <c r="H2798" s="5">
        <f t="shared" si="240"/>
        <v>73</v>
      </c>
      <c r="I2798" s="5">
        <v>14001</v>
      </c>
      <c r="J2798">
        <f t="shared" si="241"/>
        <v>93000</v>
      </c>
      <c r="L2798" s="1" t="str">
        <f t="shared" si="243"/>
        <v>[{"bid":16005,"type":6,"num":73},{"bid":14001,"type":4,"num":93000}]</v>
      </c>
    </row>
    <row r="2799" spans="1:12" s="5" customFormat="1" x14ac:dyDescent="0.2">
      <c r="A2799" s="5">
        <f>static_pve_stage!A2799</f>
        <v>602188</v>
      </c>
      <c r="B2799" s="5">
        <f>static_pve_stage!B2799</f>
        <v>602189</v>
      </c>
      <c r="C2799" s="5" t="str">
        <f>static_pve_stage!C2799</f>
        <v>当前波数 157/∞</v>
      </c>
      <c r="E2799" s="5">
        <f t="shared" si="242"/>
        <v>15002</v>
      </c>
      <c r="F2799" s="5">
        <v>0</v>
      </c>
      <c r="G2799" s="5">
        <f t="shared" si="239"/>
        <v>16005</v>
      </c>
      <c r="H2799" s="5">
        <f t="shared" si="240"/>
        <v>73</v>
      </c>
      <c r="I2799" s="5">
        <v>14001</v>
      </c>
      <c r="J2799">
        <f t="shared" si="241"/>
        <v>93500</v>
      </c>
      <c r="L2799" s="1" t="str">
        <f t="shared" si="243"/>
        <v>[{"bid":16005,"type":6,"num":73},{"bid":14001,"type":4,"num":93500}]</v>
      </c>
    </row>
    <row r="2800" spans="1:12" s="5" customFormat="1" x14ac:dyDescent="0.2">
      <c r="A2800" s="5">
        <f>static_pve_stage!A2800</f>
        <v>602189</v>
      </c>
      <c r="B2800" s="5">
        <f>static_pve_stage!B2800</f>
        <v>602190</v>
      </c>
      <c r="C2800" s="5" t="str">
        <f>static_pve_stage!C2800</f>
        <v>当前波数 158/∞</v>
      </c>
      <c r="E2800" s="5">
        <f t="shared" si="242"/>
        <v>15002</v>
      </c>
      <c r="F2800" s="5">
        <v>0</v>
      </c>
      <c r="G2800" s="5">
        <f t="shared" si="239"/>
        <v>16005</v>
      </c>
      <c r="H2800" s="5">
        <f t="shared" si="240"/>
        <v>73</v>
      </c>
      <c r="I2800" s="5">
        <v>14001</v>
      </c>
      <c r="J2800">
        <f t="shared" si="241"/>
        <v>94000</v>
      </c>
      <c r="L2800" s="1" t="str">
        <f t="shared" si="243"/>
        <v>[{"bid":16005,"type":6,"num":73},{"bid":14001,"type":4,"num":94000}]</v>
      </c>
    </row>
    <row r="2801" spans="1:12" s="5" customFormat="1" x14ac:dyDescent="0.2">
      <c r="A2801" s="5">
        <f>static_pve_stage!A2801</f>
        <v>602190</v>
      </c>
      <c r="B2801" s="5">
        <f>static_pve_stage!B2801</f>
        <v>602191</v>
      </c>
      <c r="C2801" s="5" t="str">
        <f>static_pve_stage!C2801</f>
        <v>当前波数 159/∞</v>
      </c>
      <c r="E2801" s="5">
        <f t="shared" si="242"/>
        <v>15002</v>
      </c>
      <c r="F2801" s="5">
        <v>0</v>
      </c>
      <c r="G2801" s="5">
        <f t="shared" si="239"/>
        <v>16005</v>
      </c>
      <c r="H2801" s="5">
        <f t="shared" si="240"/>
        <v>73</v>
      </c>
      <c r="I2801" s="5">
        <v>14001</v>
      </c>
      <c r="J2801">
        <f t="shared" si="241"/>
        <v>94500</v>
      </c>
      <c r="L2801" s="1" t="str">
        <f t="shared" si="243"/>
        <v>[{"bid":16005,"type":6,"num":73},{"bid":14001,"type":4,"num":94500}]</v>
      </c>
    </row>
    <row r="2802" spans="1:12" s="5" customFormat="1" x14ac:dyDescent="0.2">
      <c r="A2802" s="5">
        <f>static_pve_stage!A2802</f>
        <v>602191</v>
      </c>
      <c r="B2802" s="5">
        <f>static_pve_stage!B2802</f>
        <v>602192</v>
      </c>
      <c r="C2802" s="5" t="str">
        <f>static_pve_stage!C2802</f>
        <v>当前波数 160/∞\n下一波BOSS</v>
      </c>
      <c r="E2802" s="5">
        <f t="shared" si="242"/>
        <v>15002</v>
      </c>
      <c r="F2802" s="5">
        <v>0</v>
      </c>
      <c r="G2802" s="5">
        <f t="shared" si="239"/>
        <v>16005</v>
      </c>
      <c r="H2802" s="5">
        <f t="shared" si="240"/>
        <v>75</v>
      </c>
      <c r="I2802" s="5">
        <v>14001</v>
      </c>
      <c r="J2802">
        <f t="shared" si="241"/>
        <v>95000</v>
      </c>
      <c r="L2802" s="1" t="str">
        <f t="shared" si="243"/>
        <v>[{"bid":16005,"type":6,"num":75},{"bid":14001,"type":4,"num":95000}]</v>
      </c>
    </row>
    <row r="2803" spans="1:12" s="5" customFormat="1" x14ac:dyDescent="0.2">
      <c r="A2803" s="5">
        <f>static_pve_stage!A2803</f>
        <v>602192</v>
      </c>
      <c r="B2803" s="5">
        <f>static_pve_stage!B2803</f>
        <v>602193</v>
      </c>
      <c r="C2803" s="5" t="str">
        <f>static_pve_stage!C2803</f>
        <v>BOSS波\n需击杀所有怪物</v>
      </c>
      <c r="E2803" s="5">
        <f t="shared" si="242"/>
        <v>15002</v>
      </c>
      <c r="F2803" s="5">
        <v>0</v>
      </c>
      <c r="G2803" s="5">
        <f t="shared" si="239"/>
        <v>16005</v>
      </c>
      <c r="H2803" s="5">
        <f t="shared" si="240"/>
        <v>75</v>
      </c>
      <c r="I2803" s="5">
        <v>14001</v>
      </c>
      <c r="J2803">
        <f t="shared" si="241"/>
        <v>95500</v>
      </c>
      <c r="L2803" s="1" t="str">
        <f t="shared" si="243"/>
        <v>[{"bid":16005,"type":6,"num":75},{"bid":14001,"type":4,"num":95500}]</v>
      </c>
    </row>
    <row r="2804" spans="1:12" s="5" customFormat="1" x14ac:dyDescent="0.2">
      <c r="A2804" s="5">
        <f>static_pve_stage!A2804</f>
        <v>602193</v>
      </c>
      <c r="B2804" s="5">
        <f>static_pve_stage!B2804</f>
        <v>602194</v>
      </c>
      <c r="C2804" s="5" t="str">
        <f>static_pve_stage!C2804</f>
        <v>当前波数 161/∞</v>
      </c>
      <c r="E2804" s="5">
        <f t="shared" si="242"/>
        <v>15002</v>
      </c>
      <c r="F2804" s="5">
        <v>0</v>
      </c>
      <c r="G2804" s="5">
        <f t="shared" si="239"/>
        <v>16005</v>
      </c>
      <c r="H2804" s="5">
        <f t="shared" si="240"/>
        <v>75</v>
      </c>
      <c r="I2804" s="5">
        <v>14001</v>
      </c>
      <c r="J2804">
        <f t="shared" si="241"/>
        <v>96000</v>
      </c>
      <c r="L2804" s="1" t="str">
        <f t="shared" si="243"/>
        <v>[{"bid":16005,"type":6,"num":75},{"bid":14001,"type":4,"num":96000}]</v>
      </c>
    </row>
    <row r="2805" spans="1:12" s="5" customFormat="1" x14ac:dyDescent="0.2">
      <c r="A2805" s="5">
        <f>static_pve_stage!A2805</f>
        <v>602194</v>
      </c>
      <c r="B2805" s="5">
        <f>static_pve_stage!B2805</f>
        <v>602195</v>
      </c>
      <c r="C2805" s="5" t="str">
        <f>static_pve_stage!C2805</f>
        <v>当前波数 162/∞</v>
      </c>
      <c r="E2805" s="5">
        <f t="shared" si="242"/>
        <v>15002</v>
      </c>
      <c r="F2805" s="5">
        <v>0</v>
      </c>
      <c r="G2805" s="5">
        <f t="shared" ref="G2805:G2868" si="244">G2266+1</f>
        <v>16005</v>
      </c>
      <c r="H2805" s="5">
        <f t="shared" ref="H2805:H2868" si="245">H2266</f>
        <v>75</v>
      </c>
      <c r="I2805" s="5">
        <v>14001</v>
      </c>
      <c r="J2805">
        <f t="shared" si="241"/>
        <v>96500</v>
      </c>
      <c r="L2805" s="1" t="str">
        <f t="shared" si="243"/>
        <v>[{"bid":16005,"type":6,"num":75},{"bid":14001,"type":4,"num":96500}]</v>
      </c>
    </row>
    <row r="2806" spans="1:12" s="5" customFormat="1" x14ac:dyDescent="0.2">
      <c r="A2806" s="5">
        <f>static_pve_stage!A2806</f>
        <v>602195</v>
      </c>
      <c r="B2806" s="5">
        <f>static_pve_stage!B2806</f>
        <v>602196</v>
      </c>
      <c r="C2806" s="5" t="str">
        <f>static_pve_stage!C2806</f>
        <v>当前波数 163/∞</v>
      </c>
      <c r="E2806" s="5">
        <f t="shared" si="242"/>
        <v>15002</v>
      </c>
      <c r="F2806" s="5">
        <v>0</v>
      </c>
      <c r="G2806" s="5">
        <f t="shared" si="244"/>
        <v>16005</v>
      </c>
      <c r="H2806" s="5">
        <f t="shared" si="245"/>
        <v>75</v>
      </c>
      <c r="I2806" s="5">
        <v>14001</v>
      </c>
      <c r="J2806">
        <f t="shared" ref="J2806:J2869" si="246">J2805+500</f>
        <v>97000</v>
      </c>
      <c r="L2806" s="1" t="str">
        <f t="shared" si="243"/>
        <v>[{"bid":16005,"type":6,"num":75},{"bid":14001,"type":4,"num":97000}]</v>
      </c>
    </row>
    <row r="2807" spans="1:12" s="5" customFormat="1" x14ac:dyDescent="0.2">
      <c r="A2807" s="5">
        <f>static_pve_stage!A2807</f>
        <v>602196</v>
      </c>
      <c r="B2807" s="5">
        <f>static_pve_stage!B2807</f>
        <v>602197</v>
      </c>
      <c r="C2807" s="5" t="str">
        <f>static_pve_stage!C2807</f>
        <v>当前波数 164/∞</v>
      </c>
      <c r="E2807" s="5">
        <f t="shared" si="242"/>
        <v>15002</v>
      </c>
      <c r="F2807" s="5">
        <v>0</v>
      </c>
      <c r="G2807" s="5">
        <f t="shared" si="244"/>
        <v>16005</v>
      </c>
      <c r="H2807" s="5">
        <f t="shared" si="245"/>
        <v>77</v>
      </c>
      <c r="I2807" s="5">
        <v>14001</v>
      </c>
      <c r="J2807">
        <f t="shared" si="246"/>
        <v>97500</v>
      </c>
      <c r="L2807" s="1" t="str">
        <f t="shared" si="243"/>
        <v>[{"bid":16005,"type":6,"num":77},{"bid":14001,"type":4,"num":97500}]</v>
      </c>
    </row>
    <row r="2808" spans="1:12" s="5" customFormat="1" x14ac:dyDescent="0.2">
      <c r="A2808" s="5">
        <f>static_pve_stage!A2808</f>
        <v>602197</v>
      </c>
      <c r="B2808" s="5">
        <f>static_pve_stage!B2808</f>
        <v>602198</v>
      </c>
      <c r="C2808" s="5" t="str">
        <f>static_pve_stage!C2808</f>
        <v>当前波数 165/∞\n下一波BOSS</v>
      </c>
      <c r="E2808" s="5">
        <f t="shared" si="242"/>
        <v>15002</v>
      </c>
      <c r="F2808" s="5">
        <v>0</v>
      </c>
      <c r="G2808" s="5">
        <f t="shared" si="244"/>
        <v>16005</v>
      </c>
      <c r="H2808" s="5">
        <f t="shared" si="245"/>
        <v>77</v>
      </c>
      <c r="I2808" s="5">
        <v>14001</v>
      </c>
      <c r="J2808">
        <f t="shared" si="246"/>
        <v>98000</v>
      </c>
      <c r="L2808" s="1" t="str">
        <f t="shared" si="243"/>
        <v>[{"bid":16005,"type":6,"num":77},{"bid":14001,"type":4,"num":98000}]</v>
      </c>
    </row>
    <row r="2809" spans="1:12" s="5" customFormat="1" x14ac:dyDescent="0.2">
      <c r="A2809" s="5">
        <f>static_pve_stage!A2809</f>
        <v>602198</v>
      </c>
      <c r="B2809" s="5">
        <f>static_pve_stage!B2809</f>
        <v>602199</v>
      </c>
      <c r="C2809" s="5" t="str">
        <f>static_pve_stage!C2809</f>
        <v>BOSS波\n需击杀所有怪物</v>
      </c>
      <c r="E2809" s="5">
        <f t="shared" si="242"/>
        <v>15002</v>
      </c>
      <c r="F2809" s="5">
        <v>0</v>
      </c>
      <c r="G2809" s="5">
        <f t="shared" si="244"/>
        <v>16005</v>
      </c>
      <c r="H2809" s="5">
        <f t="shared" si="245"/>
        <v>77</v>
      </c>
      <c r="I2809" s="5">
        <v>14001</v>
      </c>
      <c r="J2809">
        <f t="shared" si="246"/>
        <v>98500</v>
      </c>
      <c r="L2809" s="1" t="str">
        <f t="shared" si="243"/>
        <v>[{"bid":16005,"type":6,"num":77},{"bid":14001,"type":4,"num":98500}]</v>
      </c>
    </row>
    <row r="2810" spans="1:12" s="5" customFormat="1" x14ac:dyDescent="0.2">
      <c r="A2810" s="5">
        <f>static_pve_stage!A2810</f>
        <v>602199</v>
      </c>
      <c r="B2810" s="5">
        <f>static_pve_stage!B2810</f>
        <v>602200</v>
      </c>
      <c r="C2810" s="5" t="str">
        <f>static_pve_stage!C2810</f>
        <v>当前波数 166/∞</v>
      </c>
      <c r="E2810" s="5">
        <f t="shared" si="242"/>
        <v>15002</v>
      </c>
      <c r="F2810" s="5">
        <v>0</v>
      </c>
      <c r="G2810" s="5">
        <f t="shared" si="244"/>
        <v>16005</v>
      </c>
      <c r="H2810" s="5">
        <f t="shared" si="245"/>
        <v>77</v>
      </c>
      <c r="I2810" s="5">
        <v>14001</v>
      </c>
      <c r="J2810">
        <f t="shared" si="246"/>
        <v>99000</v>
      </c>
      <c r="L2810" s="1" t="str">
        <f t="shared" si="243"/>
        <v>[{"bid":16005,"type":6,"num":77},{"bid":14001,"type":4,"num":99000}]</v>
      </c>
    </row>
    <row r="2811" spans="1:12" s="5" customFormat="1" x14ac:dyDescent="0.2">
      <c r="A2811" s="5">
        <f>static_pve_stage!A2811</f>
        <v>602200</v>
      </c>
      <c r="B2811" s="5">
        <f>static_pve_stage!B2811</f>
        <v>602201</v>
      </c>
      <c r="C2811" s="5" t="str">
        <f>static_pve_stage!C2811</f>
        <v>当前波数 167/∞</v>
      </c>
      <c r="E2811" s="5">
        <f t="shared" si="242"/>
        <v>15002</v>
      </c>
      <c r="F2811" s="5">
        <v>0</v>
      </c>
      <c r="G2811" s="5">
        <f t="shared" si="244"/>
        <v>16005</v>
      </c>
      <c r="H2811" s="5">
        <f t="shared" si="245"/>
        <v>77</v>
      </c>
      <c r="I2811" s="5">
        <v>14001</v>
      </c>
      <c r="J2811">
        <f t="shared" si="246"/>
        <v>99500</v>
      </c>
      <c r="L2811" s="1" t="str">
        <f t="shared" si="243"/>
        <v>[{"bid":16005,"type":6,"num":77},{"bid":14001,"type":4,"num":99500}]</v>
      </c>
    </row>
    <row r="2812" spans="1:12" s="5" customFormat="1" x14ac:dyDescent="0.2">
      <c r="A2812" s="5">
        <f>static_pve_stage!A2812</f>
        <v>602201</v>
      </c>
      <c r="B2812" s="5">
        <f>static_pve_stage!B2812</f>
        <v>602202</v>
      </c>
      <c r="C2812" s="5" t="str">
        <f>static_pve_stage!C2812</f>
        <v>当前波数 168/∞</v>
      </c>
      <c r="E2812" s="5">
        <f t="shared" si="242"/>
        <v>15002</v>
      </c>
      <c r="F2812" s="5">
        <v>0</v>
      </c>
      <c r="G2812" s="5">
        <f t="shared" si="244"/>
        <v>16005</v>
      </c>
      <c r="H2812" s="5">
        <f t="shared" si="245"/>
        <v>79</v>
      </c>
      <c r="I2812" s="5">
        <v>14001</v>
      </c>
      <c r="J2812">
        <f t="shared" si="246"/>
        <v>100000</v>
      </c>
      <c r="L2812" s="1" t="str">
        <f t="shared" si="243"/>
        <v>[{"bid":16005,"type":6,"num":79},{"bid":14001,"type":4,"num":100000}]</v>
      </c>
    </row>
    <row r="2813" spans="1:12" s="5" customFormat="1" x14ac:dyDescent="0.2">
      <c r="A2813" s="5">
        <f>static_pve_stage!A2813</f>
        <v>602202</v>
      </c>
      <c r="B2813" s="5">
        <f>static_pve_stage!B2813</f>
        <v>602203</v>
      </c>
      <c r="C2813" s="5" t="str">
        <f>static_pve_stage!C2813</f>
        <v>当前波数 169/∞</v>
      </c>
      <c r="E2813" s="5">
        <f t="shared" si="242"/>
        <v>15002</v>
      </c>
      <c r="F2813" s="5">
        <v>0</v>
      </c>
      <c r="G2813" s="5">
        <f t="shared" si="244"/>
        <v>16005</v>
      </c>
      <c r="H2813" s="5">
        <f t="shared" si="245"/>
        <v>79</v>
      </c>
      <c r="I2813" s="5">
        <v>14001</v>
      </c>
      <c r="J2813">
        <f t="shared" si="246"/>
        <v>100500</v>
      </c>
      <c r="L2813" s="1" t="str">
        <f t="shared" si="243"/>
        <v>[{"bid":16005,"type":6,"num":79},{"bid":14001,"type":4,"num":100500}]</v>
      </c>
    </row>
    <row r="2814" spans="1:12" s="5" customFormat="1" x14ac:dyDescent="0.2">
      <c r="A2814" s="5">
        <f>static_pve_stage!A2814</f>
        <v>602203</v>
      </c>
      <c r="B2814" s="5">
        <f>static_pve_stage!B2814</f>
        <v>602204</v>
      </c>
      <c r="C2814" s="5" t="str">
        <f>static_pve_stage!C2814</f>
        <v>当前波数 170/∞\n下一波BOSS</v>
      </c>
      <c r="E2814" s="5">
        <f t="shared" si="242"/>
        <v>15002</v>
      </c>
      <c r="F2814" s="5">
        <v>0</v>
      </c>
      <c r="G2814" s="5">
        <f t="shared" si="244"/>
        <v>16005</v>
      </c>
      <c r="H2814" s="5">
        <f t="shared" si="245"/>
        <v>79</v>
      </c>
      <c r="I2814" s="5">
        <v>14001</v>
      </c>
      <c r="J2814">
        <f t="shared" si="246"/>
        <v>101000</v>
      </c>
      <c r="L2814" s="1" t="str">
        <f t="shared" si="243"/>
        <v>[{"bid":16005,"type":6,"num":79},{"bid":14001,"type":4,"num":101000}]</v>
      </c>
    </row>
    <row r="2815" spans="1:12" s="5" customFormat="1" x14ac:dyDescent="0.2">
      <c r="A2815" s="5">
        <f>static_pve_stage!A2815</f>
        <v>602204</v>
      </c>
      <c r="B2815" s="5">
        <f>static_pve_stage!B2815</f>
        <v>602205</v>
      </c>
      <c r="C2815" s="5" t="str">
        <f>static_pve_stage!C2815</f>
        <v>BOSS波\n需击杀所有怪物</v>
      </c>
      <c r="E2815" s="5">
        <f t="shared" si="242"/>
        <v>15002</v>
      </c>
      <c r="F2815" s="5">
        <v>0</v>
      </c>
      <c r="G2815" s="5">
        <f t="shared" si="244"/>
        <v>16005</v>
      </c>
      <c r="H2815" s="5">
        <f t="shared" si="245"/>
        <v>79</v>
      </c>
      <c r="I2815" s="5">
        <v>14001</v>
      </c>
      <c r="J2815">
        <f t="shared" si="246"/>
        <v>101500</v>
      </c>
      <c r="L2815" s="1" t="str">
        <f t="shared" si="243"/>
        <v>[{"bid":16005,"type":6,"num":79},{"bid":14001,"type":4,"num":101500}]</v>
      </c>
    </row>
    <row r="2816" spans="1:12" s="5" customFormat="1" x14ac:dyDescent="0.2">
      <c r="A2816" s="5">
        <f>static_pve_stage!A2816</f>
        <v>602205</v>
      </c>
      <c r="B2816" s="5">
        <f>static_pve_stage!B2816</f>
        <v>602206</v>
      </c>
      <c r="C2816" s="5" t="str">
        <f>static_pve_stage!C2816</f>
        <v>当前波数 171/∞</v>
      </c>
      <c r="E2816" s="5">
        <f t="shared" si="242"/>
        <v>15002</v>
      </c>
      <c r="F2816" s="5">
        <v>0</v>
      </c>
      <c r="G2816" s="5">
        <f t="shared" si="244"/>
        <v>16005</v>
      </c>
      <c r="H2816" s="5">
        <f t="shared" si="245"/>
        <v>79</v>
      </c>
      <c r="I2816" s="5">
        <v>14001</v>
      </c>
      <c r="J2816">
        <f t="shared" si="246"/>
        <v>102000</v>
      </c>
      <c r="L2816" s="1" t="str">
        <f t="shared" si="243"/>
        <v>[{"bid":16005,"type":6,"num":79},{"bid":14001,"type":4,"num":102000}]</v>
      </c>
    </row>
    <row r="2817" spans="1:12" s="5" customFormat="1" x14ac:dyDescent="0.2">
      <c r="A2817" s="5">
        <f>static_pve_stage!A2817</f>
        <v>602206</v>
      </c>
      <c r="B2817" s="5">
        <f>static_pve_stage!B2817</f>
        <v>602207</v>
      </c>
      <c r="C2817" s="5" t="str">
        <f>static_pve_stage!C2817</f>
        <v>当前波数 172/∞</v>
      </c>
      <c r="E2817" s="5">
        <f t="shared" si="242"/>
        <v>15002</v>
      </c>
      <c r="F2817" s="5">
        <v>0</v>
      </c>
      <c r="G2817" s="5">
        <f t="shared" si="244"/>
        <v>16005</v>
      </c>
      <c r="H2817" s="5">
        <f t="shared" si="245"/>
        <v>81</v>
      </c>
      <c r="I2817" s="5">
        <v>14001</v>
      </c>
      <c r="J2817">
        <f t="shared" si="246"/>
        <v>102500</v>
      </c>
      <c r="L2817" s="1" t="str">
        <f t="shared" si="243"/>
        <v>[{"bid":16005,"type":6,"num":81},{"bid":14001,"type":4,"num":102500}]</v>
      </c>
    </row>
    <row r="2818" spans="1:12" s="5" customFormat="1" x14ac:dyDescent="0.2">
      <c r="A2818" s="5">
        <f>static_pve_stage!A2818</f>
        <v>602207</v>
      </c>
      <c r="B2818" s="5">
        <f>static_pve_stage!B2818</f>
        <v>602208</v>
      </c>
      <c r="C2818" s="5" t="str">
        <f>static_pve_stage!C2818</f>
        <v>当前波数 173/∞</v>
      </c>
      <c r="E2818" s="5">
        <f t="shared" si="242"/>
        <v>15002</v>
      </c>
      <c r="F2818" s="5">
        <v>0</v>
      </c>
      <c r="G2818" s="5">
        <f t="shared" si="244"/>
        <v>16005</v>
      </c>
      <c r="H2818" s="5">
        <f t="shared" si="245"/>
        <v>81</v>
      </c>
      <c r="I2818" s="5">
        <v>14001</v>
      </c>
      <c r="J2818">
        <f t="shared" si="246"/>
        <v>103000</v>
      </c>
      <c r="L2818" s="1" t="str">
        <f t="shared" si="243"/>
        <v>[{"bid":16005,"type":6,"num":81},{"bid":14001,"type":4,"num":103000}]</v>
      </c>
    </row>
    <row r="2819" spans="1:12" s="5" customFormat="1" x14ac:dyDescent="0.2">
      <c r="A2819" s="5">
        <f>static_pve_stage!A2819</f>
        <v>602208</v>
      </c>
      <c r="B2819" s="5">
        <f>static_pve_stage!B2819</f>
        <v>602209</v>
      </c>
      <c r="C2819" s="5" t="str">
        <f>static_pve_stage!C2819</f>
        <v>当前波数 174/∞</v>
      </c>
      <c r="E2819" s="5">
        <f t="shared" si="242"/>
        <v>15002</v>
      </c>
      <c r="F2819" s="5">
        <v>0</v>
      </c>
      <c r="G2819" s="5">
        <f t="shared" si="244"/>
        <v>16005</v>
      </c>
      <c r="H2819" s="5">
        <f t="shared" si="245"/>
        <v>81</v>
      </c>
      <c r="I2819" s="5">
        <v>14001</v>
      </c>
      <c r="J2819">
        <f t="shared" si="246"/>
        <v>103500</v>
      </c>
      <c r="L2819" s="1" t="str">
        <f t="shared" si="243"/>
        <v>[{"bid":16005,"type":6,"num":81},{"bid":14001,"type":4,"num":103500}]</v>
      </c>
    </row>
    <row r="2820" spans="1:12" s="5" customFormat="1" x14ac:dyDescent="0.2">
      <c r="A2820" s="5">
        <f>static_pve_stage!A2820</f>
        <v>602209</v>
      </c>
      <c r="B2820" s="5">
        <f>static_pve_stage!B2820</f>
        <v>602210</v>
      </c>
      <c r="C2820" s="5" t="str">
        <f>static_pve_stage!C2820</f>
        <v>当前波数 175/∞\n下一波BOSS</v>
      </c>
      <c r="E2820" s="5">
        <f t="shared" si="242"/>
        <v>15002</v>
      </c>
      <c r="F2820" s="5">
        <v>0</v>
      </c>
      <c r="G2820" s="5">
        <f t="shared" si="244"/>
        <v>16005</v>
      </c>
      <c r="H2820" s="5">
        <f t="shared" si="245"/>
        <v>81</v>
      </c>
      <c r="I2820" s="5">
        <v>14001</v>
      </c>
      <c r="J2820">
        <f t="shared" si="246"/>
        <v>104000</v>
      </c>
      <c r="L2820" s="1" t="str">
        <f t="shared" si="243"/>
        <v>[{"bid":16005,"type":6,"num":81},{"bid":14001,"type":4,"num":104000}]</v>
      </c>
    </row>
    <row r="2821" spans="1:12" s="5" customFormat="1" x14ac:dyDescent="0.2">
      <c r="A2821" s="5">
        <f>static_pve_stage!A2821</f>
        <v>602210</v>
      </c>
      <c r="B2821" s="5">
        <f>static_pve_stage!B2821</f>
        <v>602211</v>
      </c>
      <c r="C2821" s="5" t="str">
        <f>static_pve_stage!C2821</f>
        <v>BOSS波\n需击杀所有怪物</v>
      </c>
      <c r="E2821" s="5">
        <f t="shared" si="242"/>
        <v>15002</v>
      </c>
      <c r="F2821" s="5">
        <v>0</v>
      </c>
      <c r="G2821" s="5">
        <f t="shared" si="244"/>
        <v>16005</v>
      </c>
      <c r="H2821" s="5">
        <f t="shared" si="245"/>
        <v>81</v>
      </c>
      <c r="I2821" s="5">
        <v>14001</v>
      </c>
      <c r="J2821">
        <f t="shared" si="246"/>
        <v>104500</v>
      </c>
      <c r="L2821" s="1" t="str">
        <f t="shared" si="243"/>
        <v>[{"bid":16005,"type":6,"num":81},{"bid":14001,"type":4,"num":104500}]</v>
      </c>
    </row>
    <row r="2822" spans="1:12" s="5" customFormat="1" x14ac:dyDescent="0.2">
      <c r="A2822" s="5">
        <f>static_pve_stage!A2822</f>
        <v>602211</v>
      </c>
      <c r="B2822" s="5">
        <f>static_pve_stage!B2822</f>
        <v>602212</v>
      </c>
      <c r="C2822" s="5" t="str">
        <f>static_pve_stage!C2822</f>
        <v>当前波数 176/∞</v>
      </c>
      <c r="E2822" s="5">
        <f t="shared" si="242"/>
        <v>15002</v>
      </c>
      <c r="F2822" s="5">
        <v>0</v>
      </c>
      <c r="G2822" s="5">
        <f t="shared" si="244"/>
        <v>16005</v>
      </c>
      <c r="H2822" s="5">
        <f t="shared" si="245"/>
        <v>83</v>
      </c>
      <c r="I2822" s="5">
        <v>14001</v>
      </c>
      <c r="J2822">
        <f t="shared" si="246"/>
        <v>105000</v>
      </c>
      <c r="L2822" s="1" t="str">
        <f t="shared" si="243"/>
        <v>[{"bid":16005,"type":6,"num":83},{"bid":14001,"type":4,"num":105000}]</v>
      </c>
    </row>
    <row r="2823" spans="1:12" s="5" customFormat="1" x14ac:dyDescent="0.2">
      <c r="A2823" s="5">
        <f>static_pve_stage!A2823</f>
        <v>602212</v>
      </c>
      <c r="B2823" s="5">
        <f>static_pve_stage!B2823</f>
        <v>602213</v>
      </c>
      <c r="C2823" s="5" t="str">
        <f>static_pve_stage!C2823</f>
        <v>当前波数 177/∞</v>
      </c>
      <c r="E2823" s="5">
        <f t="shared" si="242"/>
        <v>15002</v>
      </c>
      <c r="F2823" s="5">
        <v>0</v>
      </c>
      <c r="G2823" s="5">
        <f t="shared" si="244"/>
        <v>16005</v>
      </c>
      <c r="H2823" s="5">
        <f t="shared" si="245"/>
        <v>83</v>
      </c>
      <c r="I2823" s="5">
        <v>14001</v>
      </c>
      <c r="J2823">
        <f t="shared" si="246"/>
        <v>105500</v>
      </c>
      <c r="L2823" s="1" t="str">
        <f t="shared" si="243"/>
        <v>[{"bid":16005,"type":6,"num":83},{"bid":14001,"type":4,"num":105500}]</v>
      </c>
    </row>
    <row r="2824" spans="1:12" s="5" customFormat="1" x14ac:dyDescent="0.2">
      <c r="A2824" s="5">
        <f>static_pve_stage!A2824</f>
        <v>602213</v>
      </c>
      <c r="B2824" s="5">
        <f>static_pve_stage!B2824</f>
        <v>602214</v>
      </c>
      <c r="C2824" s="5" t="str">
        <f>static_pve_stage!C2824</f>
        <v>当前波数 178/∞</v>
      </c>
      <c r="E2824" s="5">
        <f t="shared" si="242"/>
        <v>15002</v>
      </c>
      <c r="F2824" s="5">
        <v>0</v>
      </c>
      <c r="G2824" s="5">
        <f t="shared" si="244"/>
        <v>16005</v>
      </c>
      <c r="H2824" s="5">
        <f t="shared" si="245"/>
        <v>83</v>
      </c>
      <c r="I2824" s="5">
        <v>14001</v>
      </c>
      <c r="J2824">
        <f t="shared" si="246"/>
        <v>106000</v>
      </c>
      <c r="L2824" s="1" t="str">
        <f t="shared" si="243"/>
        <v>[{"bid":16005,"type":6,"num":83},{"bid":14001,"type":4,"num":106000}]</v>
      </c>
    </row>
    <row r="2825" spans="1:12" s="5" customFormat="1" x14ac:dyDescent="0.2">
      <c r="A2825" s="5">
        <f>static_pve_stage!A2825</f>
        <v>602214</v>
      </c>
      <c r="B2825" s="5">
        <f>static_pve_stage!B2825</f>
        <v>602215</v>
      </c>
      <c r="C2825" s="5" t="str">
        <f>static_pve_stage!C2825</f>
        <v>当前波数 179/∞</v>
      </c>
      <c r="E2825" s="5">
        <f t="shared" si="242"/>
        <v>15002</v>
      </c>
      <c r="F2825" s="5">
        <v>0</v>
      </c>
      <c r="G2825" s="5">
        <f t="shared" si="244"/>
        <v>16005</v>
      </c>
      <c r="H2825" s="5">
        <f t="shared" si="245"/>
        <v>83</v>
      </c>
      <c r="I2825" s="5">
        <v>14001</v>
      </c>
      <c r="J2825">
        <f t="shared" si="246"/>
        <v>106500</v>
      </c>
      <c r="L2825" s="1" t="str">
        <f t="shared" si="243"/>
        <v>[{"bid":16005,"type":6,"num":83},{"bid":14001,"type":4,"num":106500}]</v>
      </c>
    </row>
    <row r="2826" spans="1:12" s="5" customFormat="1" x14ac:dyDescent="0.2">
      <c r="A2826" s="5">
        <f>static_pve_stage!A2826</f>
        <v>602215</v>
      </c>
      <c r="B2826" s="5">
        <f>static_pve_stage!B2826</f>
        <v>602216</v>
      </c>
      <c r="C2826" s="5" t="str">
        <f>static_pve_stage!C2826</f>
        <v>当前波数 180/∞\n下一波BOSS</v>
      </c>
      <c r="E2826" s="5">
        <f t="shared" si="242"/>
        <v>15002</v>
      </c>
      <c r="F2826" s="5">
        <v>0</v>
      </c>
      <c r="G2826" s="5">
        <f t="shared" si="244"/>
        <v>16005</v>
      </c>
      <c r="H2826" s="5">
        <f t="shared" si="245"/>
        <v>83</v>
      </c>
      <c r="I2826" s="5">
        <v>14001</v>
      </c>
      <c r="J2826">
        <f t="shared" si="246"/>
        <v>107000</v>
      </c>
      <c r="L2826" s="1" t="str">
        <f t="shared" si="243"/>
        <v>[{"bid":16005,"type":6,"num":83},{"bid":14001,"type":4,"num":107000}]</v>
      </c>
    </row>
    <row r="2827" spans="1:12" s="5" customFormat="1" x14ac:dyDescent="0.2">
      <c r="A2827" s="5">
        <f>static_pve_stage!A2827</f>
        <v>602216</v>
      </c>
      <c r="B2827" s="5">
        <f>static_pve_stage!B2827</f>
        <v>602217</v>
      </c>
      <c r="C2827" s="5" t="str">
        <f>static_pve_stage!C2827</f>
        <v>BOSS波\n需击杀所有怪物</v>
      </c>
      <c r="E2827" s="5">
        <f t="shared" si="242"/>
        <v>15002</v>
      </c>
      <c r="F2827" s="5">
        <v>0</v>
      </c>
      <c r="G2827" s="5">
        <f t="shared" si="244"/>
        <v>16005</v>
      </c>
      <c r="H2827" s="5">
        <f t="shared" si="245"/>
        <v>85</v>
      </c>
      <c r="I2827" s="5">
        <v>14001</v>
      </c>
      <c r="J2827">
        <f t="shared" si="246"/>
        <v>107500</v>
      </c>
      <c r="L2827" s="1" t="str">
        <f t="shared" si="243"/>
        <v>[{"bid":16005,"type":6,"num":85},{"bid":14001,"type":4,"num":107500}]</v>
      </c>
    </row>
    <row r="2828" spans="1:12" s="5" customFormat="1" x14ac:dyDescent="0.2">
      <c r="A2828" s="5">
        <f>static_pve_stage!A2828</f>
        <v>602217</v>
      </c>
      <c r="B2828" s="5">
        <f>static_pve_stage!B2828</f>
        <v>602218</v>
      </c>
      <c r="C2828" s="5" t="str">
        <f>static_pve_stage!C2828</f>
        <v>当前波数 181/∞</v>
      </c>
      <c r="E2828" s="5">
        <f t="shared" si="242"/>
        <v>15002</v>
      </c>
      <c r="F2828" s="5">
        <v>0</v>
      </c>
      <c r="G2828" s="5">
        <f t="shared" si="244"/>
        <v>16005</v>
      </c>
      <c r="H2828" s="5">
        <f t="shared" si="245"/>
        <v>85</v>
      </c>
      <c r="I2828" s="5">
        <v>14001</v>
      </c>
      <c r="J2828">
        <f t="shared" si="246"/>
        <v>108000</v>
      </c>
      <c r="L2828" s="1" t="str">
        <f t="shared" si="243"/>
        <v>[{"bid":16005,"type":6,"num":85},{"bid":14001,"type":4,"num":108000}]</v>
      </c>
    </row>
    <row r="2829" spans="1:12" s="5" customFormat="1" x14ac:dyDescent="0.2">
      <c r="A2829" s="5">
        <f>static_pve_stage!A2829</f>
        <v>602218</v>
      </c>
      <c r="B2829" s="5">
        <f>static_pve_stage!B2829</f>
        <v>602219</v>
      </c>
      <c r="C2829" s="5" t="str">
        <f>static_pve_stage!C2829</f>
        <v>当前波数 182/∞</v>
      </c>
      <c r="E2829" s="5">
        <f t="shared" si="242"/>
        <v>15002</v>
      </c>
      <c r="F2829" s="5">
        <v>0</v>
      </c>
      <c r="G2829" s="5">
        <f t="shared" si="244"/>
        <v>16005</v>
      </c>
      <c r="H2829" s="5">
        <f t="shared" si="245"/>
        <v>85</v>
      </c>
      <c r="I2829" s="5">
        <v>14001</v>
      </c>
      <c r="J2829">
        <f t="shared" si="246"/>
        <v>108500</v>
      </c>
      <c r="L2829" s="1" t="str">
        <f t="shared" si="243"/>
        <v>[{"bid":16005,"type":6,"num":85},{"bid":14001,"type":4,"num":108500}]</v>
      </c>
    </row>
    <row r="2830" spans="1:12" s="5" customFormat="1" x14ac:dyDescent="0.2">
      <c r="A2830" s="5">
        <f>static_pve_stage!A2830</f>
        <v>602219</v>
      </c>
      <c r="B2830" s="5">
        <f>static_pve_stage!B2830</f>
        <v>602220</v>
      </c>
      <c r="C2830" s="5" t="str">
        <f>static_pve_stage!C2830</f>
        <v>当前波数 183/∞</v>
      </c>
      <c r="E2830" s="5">
        <f t="shared" si="242"/>
        <v>15002</v>
      </c>
      <c r="F2830" s="5">
        <v>0</v>
      </c>
      <c r="G2830" s="5">
        <f t="shared" si="244"/>
        <v>16005</v>
      </c>
      <c r="H2830" s="5">
        <f t="shared" si="245"/>
        <v>85</v>
      </c>
      <c r="I2830" s="5">
        <v>14001</v>
      </c>
      <c r="J2830">
        <f t="shared" si="246"/>
        <v>109000</v>
      </c>
      <c r="L2830" s="1" t="str">
        <f t="shared" si="243"/>
        <v>[{"bid":16005,"type":6,"num":85},{"bid":14001,"type":4,"num":109000}]</v>
      </c>
    </row>
    <row r="2831" spans="1:12" s="5" customFormat="1" x14ac:dyDescent="0.2">
      <c r="A2831" s="5">
        <f>static_pve_stage!A2831</f>
        <v>602220</v>
      </c>
      <c r="B2831" s="5">
        <f>static_pve_stage!B2831</f>
        <v>602221</v>
      </c>
      <c r="C2831" s="5" t="str">
        <f>static_pve_stage!C2831</f>
        <v>当前波数 184/∞</v>
      </c>
      <c r="E2831" s="5">
        <f t="shared" si="242"/>
        <v>15002</v>
      </c>
      <c r="F2831" s="5">
        <v>0</v>
      </c>
      <c r="G2831" s="5">
        <f t="shared" si="244"/>
        <v>16005</v>
      </c>
      <c r="H2831" s="5">
        <f t="shared" si="245"/>
        <v>85</v>
      </c>
      <c r="I2831" s="5">
        <v>14001</v>
      </c>
      <c r="J2831">
        <f t="shared" si="246"/>
        <v>109500</v>
      </c>
      <c r="L2831" s="1" t="str">
        <f t="shared" si="243"/>
        <v>[{"bid":16005,"type":6,"num":85},{"bid":14001,"type":4,"num":109500}]</v>
      </c>
    </row>
    <row r="2832" spans="1:12" s="5" customFormat="1" x14ac:dyDescent="0.2">
      <c r="A2832" s="5">
        <f>static_pve_stage!A2832</f>
        <v>602221</v>
      </c>
      <c r="B2832" s="5">
        <f>static_pve_stage!B2832</f>
        <v>602222</v>
      </c>
      <c r="C2832" s="5" t="str">
        <f>static_pve_stage!C2832</f>
        <v>当前波数 185/∞\n下一波BOSS</v>
      </c>
      <c r="E2832" s="5">
        <f t="shared" si="242"/>
        <v>15002</v>
      </c>
      <c r="F2832" s="5">
        <v>0</v>
      </c>
      <c r="G2832" s="5">
        <f t="shared" si="244"/>
        <v>16005</v>
      </c>
      <c r="H2832" s="5">
        <f t="shared" si="245"/>
        <v>87</v>
      </c>
      <c r="I2832" s="5">
        <v>14001</v>
      </c>
      <c r="J2832">
        <f t="shared" si="246"/>
        <v>110000</v>
      </c>
      <c r="L2832" s="1" t="str">
        <f t="shared" si="243"/>
        <v>[{"bid":16005,"type":6,"num":87},{"bid":14001,"type":4,"num":110000}]</v>
      </c>
    </row>
    <row r="2833" spans="1:12" s="5" customFormat="1" x14ac:dyDescent="0.2">
      <c r="A2833" s="5">
        <f>static_pve_stage!A2833</f>
        <v>602222</v>
      </c>
      <c r="B2833" s="5">
        <f>static_pve_stage!B2833</f>
        <v>602223</v>
      </c>
      <c r="C2833" s="5" t="str">
        <f>static_pve_stage!C2833</f>
        <v>BOSS波\n需击杀所有怪物</v>
      </c>
      <c r="E2833" s="5">
        <f t="shared" si="242"/>
        <v>15002</v>
      </c>
      <c r="F2833" s="5">
        <v>0</v>
      </c>
      <c r="G2833" s="5">
        <f t="shared" si="244"/>
        <v>16005</v>
      </c>
      <c r="H2833" s="5">
        <f t="shared" si="245"/>
        <v>87</v>
      </c>
      <c r="I2833" s="5">
        <v>14001</v>
      </c>
      <c r="J2833">
        <f t="shared" si="246"/>
        <v>110500</v>
      </c>
      <c r="L2833" s="1" t="str">
        <f t="shared" si="243"/>
        <v>[{"bid":16005,"type":6,"num":87},{"bid":14001,"type":4,"num":110500}]</v>
      </c>
    </row>
    <row r="2834" spans="1:12" s="5" customFormat="1" x14ac:dyDescent="0.2">
      <c r="A2834" s="5">
        <f>static_pve_stage!A2834</f>
        <v>602223</v>
      </c>
      <c r="B2834" s="5">
        <f>static_pve_stage!B2834</f>
        <v>602224</v>
      </c>
      <c r="C2834" s="5" t="str">
        <f>static_pve_stage!C2834</f>
        <v>当前波数 186/∞</v>
      </c>
      <c r="E2834" s="5">
        <f t="shared" si="242"/>
        <v>15002</v>
      </c>
      <c r="F2834" s="5">
        <v>0</v>
      </c>
      <c r="G2834" s="5">
        <f t="shared" si="244"/>
        <v>16005</v>
      </c>
      <c r="H2834" s="5">
        <f t="shared" si="245"/>
        <v>87</v>
      </c>
      <c r="I2834" s="5">
        <v>14001</v>
      </c>
      <c r="J2834">
        <f t="shared" si="246"/>
        <v>111000</v>
      </c>
      <c r="L2834" s="1" t="str">
        <f t="shared" si="243"/>
        <v>[{"bid":16005,"type":6,"num":87},{"bid":14001,"type":4,"num":111000}]</v>
      </c>
    </row>
    <row r="2835" spans="1:12" s="5" customFormat="1" x14ac:dyDescent="0.2">
      <c r="A2835" s="5">
        <f>static_pve_stage!A2835</f>
        <v>602224</v>
      </c>
      <c r="B2835" s="5">
        <f>static_pve_stage!B2835</f>
        <v>602225</v>
      </c>
      <c r="C2835" s="5" t="str">
        <f>static_pve_stage!C2835</f>
        <v>当前波数 187/∞</v>
      </c>
      <c r="E2835" s="5">
        <f t="shared" si="242"/>
        <v>15002</v>
      </c>
      <c r="F2835" s="5">
        <v>0</v>
      </c>
      <c r="G2835" s="5">
        <f t="shared" si="244"/>
        <v>16005</v>
      </c>
      <c r="H2835" s="5">
        <f t="shared" si="245"/>
        <v>87</v>
      </c>
      <c r="I2835" s="5">
        <v>14001</v>
      </c>
      <c r="J2835">
        <f t="shared" si="246"/>
        <v>111500</v>
      </c>
      <c r="L2835" s="1" t="str">
        <f t="shared" si="243"/>
        <v>[{"bid":16005,"type":6,"num":87},{"bid":14001,"type":4,"num":111500}]</v>
      </c>
    </row>
    <row r="2836" spans="1:12" s="5" customFormat="1" x14ac:dyDescent="0.2">
      <c r="A2836" s="5">
        <f>static_pve_stage!A2836</f>
        <v>602225</v>
      </c>
      <c r="B2836" s="5">
        <f>static_pve_stage!B2836</f>
        <v>602226</v>
      </c>
      <c r="C2836" s="5" t="str">
        <f>static_pve_stage!C2836</f>
        <v>当前波数 188/∞</v>
      </c>
      <c r="E2836" s="5">
        <f t="shared" si="242"/>
        <v>15002</v>
      </c>
      <c r="F2836" s="5">
        <v>0</v>
      </c>
      <c r="G2836" s="5">
        <f t="shared" si="244"/>
        <v>16005</v>
      </c>
      <c r="H2836" s="5">
        <f t="shared" si="245"/>
        <v>87</v>
      </c>
      <c r="I2836" s="5">
        <v>14001</v>
      </c>
      <c r="J2836">
        <f t="shared" si="246"/>
        <v>112000</v>
      </c>
      <c r="L2836" s="1" t="str">
        <f t="shared" si="243"/>
        <v>[{"bid":16005,"type":6,"num":87},{"bid":14001,"type":4,"num":112000}]</v>
      </c>
    </row>
    <row r="2837" spans="1:12" s="5" customFormat="1" x14ac:dyDescent="0.2">
      <c r="A2837" s="5">
        <f>static_pve_stage!A2837</f>
        <v>602226</v>
      </c>
      <c r="B2837" s="5">
        <f>static_pve_stage!B2837</f>
        <v>602227</v>
      </c>
      <c r="C2837" s="5" t="str">
        <f>static_pve_stage!C2837</f>
        <v>当前波数 189/∞</v>
      </c>
      <c r="E2837" s="5">
        <f t="shared" si="242"/>
        <v>15002</v>
      </c>
      <c r="F2837" s="5">
        <v>0</v>
      </c>
      <c r="G2837" s="5">
        <f t="shared" si="244"/>
        <v>16005</v>
      </c>
      <c r="H2837" s="5">
        <f t="shared" si="245"/>
        <v>89</v>
      </c>
      <c r="I2837" s="5">
        <v>14001</v>
      </c>
      <c r="J2837">
        <f t="shared" si="246"/>
        <v>112500</v>
      </c>
      <c r="L2837" s="1" t="str">
        <f t="shared" si="243"/>
        <v>[{"bid":16005,"type":6,"num":89},{"bid":14001,"type":4,"num":112500}]</v>
      </c>
    </row>
    <row r="2838" spans="1:12" s="5" customFormat="1" x14ac:dyDescent="0.2">
      <c r="A2838" s="5">
        <f>static_pve_stage!A2838</f>
        <v>602227</v>
      </c>
      <c r="B2838" s="5">
        <f>static_pve_stage!B2838</f>
        <v>602228</v>
      </c>
      <c r="C2838" s="5" t="str">
        <f>static_pve_stage!C2838</f>
        <v>当前波数 190/∞\n下一波BOSS</v>
      </c>
      <c r="E2838" s="5">
        <f t="shared" si="242"/>
        <v>15002</v>
      </c>
      <c r="F2838" s="5">
        <v>0</v>
      </c>
      <c r="G2838" s="5">
        <f t="shared" si="244"/>
        <v>16005</v>
      </c>
      <c r="H2838" s="5">
        <f t="shared" si="245"/>
        <v>89</v>
      </c>
      <c r="I2838" s="5">
        <v>14001</v>
      </c>
      <c r="J2838">
        <f t="shared" si="246"/>
        <v>113000</v>
      </c>
      <c r="L2838" s="1" t="str">
        <f t="shared" si="243"/>
        <v>[{"bid":16005,"type":6,"num":89},{"bid":14001,"type":4,"num":113000}]</v>
      </c>
    </row>
    <row r="2839" spans="1:12" s="5" customFormat="1" x14ac:dyDescent="0.2">
      <c r="A2839" s="5">
        <f>static_pve_stage!A2839</f>
        <v>602228</v>
      </c>
      <c r="B2839" s="5">
        <f>static_pve_stage!B2839</f>
        <v>602229</v>
      </c>
      <c r="C2839" s="5" t="str">
        <f>static_pve_stage!C2839</f>
        <v>BOSS波\n需击杀所有怪物</v>
      </c>
      <c r="E2839" s="5">
        <f t="shared" si="242"/>
        <v>15002</v>
      </c>
      <c r="F2839" s="5">
        <v>0</v>
      </c>
      <c r="G2839" s="5">
        <f t="shared" si="244"/>
        <v>16005</v>
      </c>
      <c r="H2839" s="5">
        <f t="shared" si="245"/>
        <v>89</v>
      </c>
      <c r="I2839" s="5">
        <v>14001</v>
      </c>
      <c r="J2839">
        <f t="shared" si="246"/>
        <v>113500</v>
      </c>
      <c r="L2839" s="1" t="str">
        <f t="shared" si="243"/>
        <v>[{"bid":16005,"type":6,"num":89},{"bid":14001,"type":4,"num":113500}]</v>
      </c>
    </row>
    <row r="2840" spans="1:12" s="5" customFormat="1" x14ac:dyDescent="0.2">
      <c r="A2840" s="5">
        <f>static_pve_stage!A2840</f>
        <v>602229</v>
      </c>
      <c r="B2840" s="5">
        <f>static_pve_stage!B2840</f>
        <v>602230</v>
      </c>
      <c r="C2840" s="5" t="str">
        <f>static_pve_stage!C2840</f>
        <v>当前波数 191/∞</v>
      </c>
      <c r="E2840" s="5">
        <f t="shared" si="242"/>
        <v>15002</v>
      </c>
      <c r="F2840" s="5">
        <v>0</v>
      </c>
      <c r="G2840" s="5">
        <f t="shared" si="244"/>
        <v>16005</v>
      </c>
      <c r="H2840" s="5">
        <f t="shared" si="245"/>
        <v>89</v>
      </c>
      <c r="I2840" s="5">
        <v>14001</v>
      </c>
      <c r="J2840">
        <f t="shared" si="246"/>
        <v>114000</v>
      </c>
      <c r="L2840" s="1" t="str">
        <f t="shared" si="243"/>
        <v>[{"bid":16005,"type":6,"num":89},{"bid":14001,"type":4,"num":114000}]</v>
      </c>
    </row>
    <row r="2841" spans="1:12" s="5" customFormat="1" x14ac:dyDescent="0.2">
      <c r="A2841" s="5">
        <f>static_pve_stage!A2841</f>
        <v>602230</v>
      </c>
      <c r="B2841" s="5">
        <f>static_pve_stage!B2841</f>
        <v>602231</v>
      </c>
      <c r="C2841" s="5" t="str">
        <f>static_pve_stage!C2841</f>
        <v>当前波数 192/∞</v>
      </c>
      <c r="E2841" s="5">
        <f t="shared" si="242"/>
        <v>15002</v>
      </c>
      <c r="F2841" s="5">
        <v>0</v>
      </c>
      <c r="G2841" s="5">
        <f t="shared" si="244"/>
        <v>16005</v>
      </c>
      <c r="H2841" s="5">
        <f t="shared" si="245"/>
        <v>89</v>
      </c>
      <c r="I2841" s="5">
        <v>14001</v>
      </c>
      <c r="J2841">
        <f t="shared" si="246"/>
        <v>114500</v>
      </c>
      <c r="L2841" s="1" t="str">
        <f t="shared" si="243"/>
        <v>[{"bid":16005,"type":6,"num":89},{"bid":14001,"type":4,"num":114500}]</v>
      </c>
    </row>
    <row r="2842" spans="1:12" s="5" customFormat="1" x14ac:dyDescent="0.2">
      <c r="A2842" s="5">
        <f>static_pve_stage!A2842</f>
        <v>602231</v>
      </c>
      <c r="B2842" s="5">
        <f>static_pve_stage!B2842</f>
        <v>602232</v>
      </c>
      <c r="C2842" s="5" t="str">
        <f>static_pve_stage!C2842</f>
        <v>当前波数 193/∞</v>
      </c>
      <c r="E2842" s="5">
        <f t="shared" si="242"/>
        <v>15002</v>
      </c>
      <c r="F2842" s="5">
        <v>0</v>
      </c>
      <c r="G2842" s="5">
        <f t="shared" si="244"/>
        <v>16005</v>
      </c>
      <c r="H2842" s="5">
        <f t="shared" si="245"/>
        <v>91</v>
      </c>
      <c r="I2842" s="5">
        <v>14001</v>
      </c>
      <c r="J2842">
        <f t="shared" si="246"/>
        <v>115000</v>
      </c>
      <c r="L2842" s="1" t="str">
        <f t="shared" si="243"/>
        <v>[{"bid":16005,"type":6,"num":91},{"bid":14001,"type":4,"num":115000}]</v>
      </c>
    </row>
    <row r="2843" spans="1:12" s="5" customFormat="1" x14ac:dyDescent="0.2">
      <c r="A2843" s="5">
        <f>static_pve_stage!A2843</f>
        <v>602232</v>
      </c>
      <c r="B2843" s="5">
        <f>static_pve_stage!B2843</f>
        <v>602233</v>
      </c>
      <c r="C2843" s="5" t="str">
        <f>static_pve_stage!C2843</f>
        <v>当前波数 194/∞</v>
      </c>
      <c r="E2843" s="5">
        <f t="shared" ref="E2843:E2906" si="247">E2842</f>
        <v>15002</v>
      </c>
      <c r="F2843" s="5">
        <v>0</v>
      </c>
      <c r="G2843" s="5">
        <f t="shared" si="244"/>
        <v>16005</v>
      </c>
      <c r="H2843" s="5">
        <f t="shared" si="245"/>
        <v>91</v>
      </c>
      <c r="I2843" s="5">
        <v>14001</v>
      </c>
      <c r="J2843">
        <f t="shared" si="246"/>
        <v>115500</v>
      </c>
      <c r="L2843" s="1" t="str">
        <f t="shared" si="243"/>
        <v>[{"bid":16005,"type":6,"num":91},{"bid":14001,"type":4,"num":115500}]</v>
      </c>
    </row>
    <row r="2844" spans="1:12" s="5" customFormat="1" x14ac:dyDescent="0.2">
      <c r="A2844" s="5">
        <f>static_pve_stage!A2844</f>
        <v>602233</v>
      </c>
      <c r="B2844" s="5">
        <f>static_pve_stage!B2844</f>
        <v>602234</v>
      </c>
      <c r="C2844" s="5" t="str">
        <f>static_pve_stage!C2844</f>
        <v>当前波数 195/∞\n下一波BOSS</v>
      </c>
      <c r="E2844" s="5">
        <f t="shared" si="247"/>
        <v>15002</v>
      </c>
      <c r="F2844" s="5">
        <v>0</v>
      </c>
      <c r="G2844" s="5">
        <f t="shared" si="244"/>
        <v>16005</v>
      </c>
      <c r="H2844" s="5">
        <f t="shared" si="245"/>
        <v>91</v>
      </c>
      <c r="I2844" s="5">
        <v>14001</v>
      </c>
      <c r="J2844">
        <f t="shared" si="246"/>
        <v>116000</v>
      </c>
      <c r="L2844" s="1" t="str">
        <f t="shared" si="243"/>
        <v>[{"bid":16005,"type":6,"num":91},{"bid":14001,"type":4,"num":116000}]</v>
      </c>
    </row>
    <row r="2845" spans="1:12" s="5" customFormat="1" x14ac:dyDescent="0.2">
      <c r="A2845" s="5">
        <f>static_pve_stage!A2845</f>
        <v>602234</v>
      </c>
      <c r="B2845" s="5">
        <f>static_pve_stage!B2845</f>
        <v>602235</v>
      </c>
      <c r="C2845" s="5" t="str">
        <f>static_pve_stage!C2845</f>
        <v>BOSS波\n需击杀所有怪物</v>
      </c>
      <c r="E2845" s="5">
        <f t="shared" si="247"/>
        <v>15002</v>
      </c>
      <c r="F2845" s="5">
        <v>0</v>
      </c>
      <c r="G2845" s="5">
        <f t="shared" si="244"/>
        <v>16005</v>
      </c>
      <c r="H2845" s="5">
        <f t="shared" si="245"/>
        <v>91</v>
      </c>
      <c r="I2845" s="5">
        <v>14001</v>
      </c>
      <c r="J2845">
        <f t="shared" si="246"/>
        <v>116500</v>
      </c>
      <c r="L2845" s="1" t="str">
        <f t="shared" ref="L2845:L2908" si="248">"["&amp;IF(F2845=0,"","{""bid"":"&amp;E2845&amp;",""type"":5,""num"":"&amp;F2845&amp;"},")&amp;IF(H2845=0,"","{""bid"":"&amp;G2845&amp;",""type"":6,""num"":"&amp;H2845&amp;"},")&amp;IF(J2845=0,"","{""bid"":"&amp;I2845&amp;",""type"":4,""num"":"&amp;J2845&amp;"}")&amp;"]"</f>
        <v>[{"bid":16005,"type":6,"num":91},{"bid":14001,"type":4,"num":116500}]</v>
      </c>
    </row>
    <row r="2846" spans="1:12" s="5" customFormat="1" x14ac:dyDescent="0.2">
      <c r="A2846" s="5">
        <f>static_pve_stage!A2846</f>
        <v>602235</v>
      </c>
      <c r="B2846" s="5">
        <f>static_pve_stage!B2846</f>
        <v>602236</v>
      </c>
      <c r="C2846" s="5" t="str">
        <f>static_pve_stage!C2846</f>
        <v>当前波数 196/∞</v>
      </c>
      <c r="E2846" s="5">
        <f t="shared" si="247"/>
        <v>15002</v>
      </c>
      <c r="F2846" s="5">
        <v>0</v>
      </c>
      <c r="G2846" s="5">
        <f t="shared" si="244"/>
        <v>16005</v>
      </c>
      <c r="H2846" s="5">
        <f t="shared" si="245"/>
        <v>91</v>
      </c>
      <c r="I2846" s="5">
        <v>14001</v>
      </c>
      <c r="J2846">
        <f t="shared" si="246"/>
        <v>117000</v>
      </c>
      <c r="L2846" s="1" t="str">
        <f t="shared" si="248"/>
        <v>[{"bid":16005,"type":6,"num":91},{"bid":14001,"type":4,"num":117000}]</v>
      </c>
    </row>
    <row r="2847" spans="1:12" s="5" customFormat="1" x14ac:dyDescent="0.2">
      <c r="A2847" s="5">
        <f>static_pve_stage!A2847</f>
        <v>602236</v>
      </c>
      <c r="B2847" s="5">
        <f>static_pve_stage!B2847</f>
        <v>602237</v>
      </c>
      <c r="C2847" s="5" t="str">
        <f>static_pve_stage!C2847</f>
        <v>当前波数 197/∞</v>
      </c>
      <c r="E2847" s="5">
        <f t="shared" si="247"/>
        <v>15002</v>
      </c>
      <c r="F2847" s="5">
        <v>0</v>
      </c>
      <c r="G2847" s="5">
        <f t="shared" si="244"/>
        <v>16005</v>
      </c>
      <c r="H2847" s="5">
        <f t="shared" si="245"/>
        <v>93</v>
      </c>
      <c r="I2847" s="5">
        <v>14001</v>
      </c>
      <c r="J2847">
        <f t="shared" si="246"/>
        <v>117500</v>
      </c>
      <c r="L2847" s="1" t="str">
        <f t="shared" si="248"/>
        <v>[{"bid":16005,"type":6,"num":93},{"bid":14001,"type":4,"num":117500}]</v>
      </c>
    </row>
    <row r="2848" spans="1:12" s="5" customFormat="1" x14ac:dyDescent="0.2">
      <c r="A2848" s="5">
        <f>static_pve_stage!A2848</f>
        <v>602237</v>
      </c>
      <c r="B2848" s="5">
        <f>static_pve_stage!B2848</f>
        <v>602238</v>
      </c>
      <c r="C2848" s="5" t="str">
        <f>static_pve_stage!C2848</f>
        <v>当前波数 198/∞</v>
      </c>
      <c r="E2848" s="5">
        <f t="shared" si="247"/>
        <v>15002</v>
      </c>
      <c r="F2848" s="5">
        <v>0</v>
      </c>
      <c r="G2848" s="5">
        <f t="shared" si="244"/>
        <v>16005</v>
      </c>
      <c r="H2848" s="5">
        <f t="shared" si="245"/>
        <v>93</v>
      </c>
      <c r="I2848" s="5">
        <v>14001</v>
      </c>
      <c r="J2848">
        <f t="shared" si="246"/>
        <v>118000</v>
      </c>
      <c r="L2848" s="1" t="str">
        <f t="shared" si="248"/>
        <v>[{"bid":16005,"type":6,"num":93},{"bid":14001,"type":4,"num":118000}]</v>
      </c>
    </row>
    <row r="2849" spans="1:12" s="5" customFormat="1" x14ac:dyDescent="0.2">
      <c r="A2849" s="5">
        <f>static_pve_stage!A2849</f>
        <v>602238</v>
      </c>
      <c r="B2849" s="5">
        <f>static_pve_stage!B2849</f>
        <v>602239</v>
      </c>
      <c r="C2849" s="5" t="str">
        <f>static_pve_stage!C2849</f>
        <v>当前波数 199/∞</v>
      </c>
      <c r="E2849" s="5">
        <f t="shared" si="247"/>
        <v>15002</v>
      </c>
      <c r="F2849" s="5">
        <v>0</v>
      </c>
      <c r="G2849" s="5">
        <f t="shared" si="244"/>
        <v>16005</v>
      </c>
      <c r="H2849" s="5">
        <f t="shared" si="245"/>
        <v>93</v>
      </c>
      <c r="I2849" s="5">
        <v>14001</v>
      </c>
      <c r="J2849">
        <f t="shared" si="246"/>
        <v>118500</v>
      </c>
      <c r="L2849" s="1" t="str">
        <f t="shared" si="248"/>
        <v>[{"bid":16005,"type":6,"num":93},{"bid":14001,"type":4,"num":118500}]</v>
      </c>
    </row>
    <row r="2850" spans="1:12" s="5" customFormat="1" x14ac:dyDescent="0.2">
      <c r="A2850" s="5">
        <f>static_pve_stage!A2850</f>
        <v>602239</v>
      </c>
      <c r="B2850" s="5">
        <f>static_pve_stage!B2850</f>
        <v>602240</v>
      </c>
      <c r="C2850" s="5" t="str">
        <f>static_pve_stage!C2850</f>
        <v>当前波数 200/∞\n下一波BOSS</v>
      </c>
      <c r="E2850" s="5">
        <f t="shared" si="247"/>
        <v>15002</v>
      </c>
      <c r="F2850" s="5">
        <v>0</v>
      </c>
      <c r="G2850" s="5">
        <f t="shared" si="244"/>
        <v>16005</v>
      </c>
      <c r="H2850" s="5">
        <f t="shared" si="245"/>
        <v>93</v>
      </c>
      <c r="I2850" s="5">
        <v>14001</v>
      </c>
      <c r="J2850">
        <f t="shared" si="246"/>
        <v>119000</v>
      </c>
      <c r="L2850" s="1" t="str">
        <f t="shared" si="248"/>
        <v>[{"bid":16005,"type":6,"num":93},{"bid":14001,"type":4,"num":119000}]</v>
      </c>
    </row>
    <row r="2851" spans="1:12" s="5" customFormat="1" x14ac:dyDescent="0.2">
      <c r="A2851" s="5">
        <f>static_pve_stage!A2851</f>
        <v>602240</v>
      </c>
      <c r="B2851" s="5">
        <f>static_pve_stage!B2851</f>
        <v>602241</v>
      </c>
      <c r="C2851" s="5" t="str">
        <f>static_pve_stage!C2851</f>
        <v>BOSS波\n需击杀所有怪物</v>
      </c>
      <c r="E2851" s="5">
        <f t="shared" si="247"/>
        <v>15002</v>
      </c>
      <c r="F2851" s="5">
        <v>0</v>
      </c>
      <c r="G2851" s="5">
        <f t="shared" si="244"/>
        <v>16005</v>
      </c>
      <c r="H2851" s="5">
        <f t="shared" si="245"/>
        <v>93</v>
      </c>
      <c r="I2851" s="5">
        <v>14001</v>
      </c>
      <c r="J2851">
        <f t="shared" si="246"/>
        <v>119500</v>
      </c>
      <c r="L2851" s="1" t="str">
        <f t="shared" si="248"/>
        <v>[{"bid":16005,"type":6,"num":93},{"bid":14001,"type":4,"num":119500}]</v>
      </c>
    </row>
    <row r="2852" spans="1:12" s="5" customFormat="1" x14ac:dyDescent="0.2">
      <c r="A2852" s="5">
        <f>static_pve_stage!A2852</f>
        <v>602241</v>
      </c>
      <c r="B2852" s="5">
        <f>static_pve_stage!B2852</f>
        <v>602242</v>
      </c>
      <c r="C2852" s="5" t="str">
        <f>static_pve_stage!C2852</f>
        <v>当前波数 201/∞</v>
      </c>
      <c r="E2852" s="5">
        <f t="shared" si="247"/>
        <v>15002</v>
      </c>
      <c r="F2852" s="5">
        <v>0</v>
      </c>
      <c r="G2852" s="5">
        <f t="shared" si="244"/>
        <v>16005</v>
      </c>
      <c r="H2852" s="5">
        <f t="shared" si="245"/>
        <v>95</v>
      </c>
      <c r="I2852" s="5">
        <v>14001</v>
      </c>
      <c r="J2852">
        <f t="shared" si="246"/>
        <v>120000</v>
      </c>
      <c r="L2852" s="1" t="str">
        <f t="shared" si="248"/>
        <v>[{"bid":16005,"type":6,"num":95},{"bid":14001,"type":4,"num":120000}]</v>
      </c>
    </row>
    <row r="2853" spans="1:12" s="5" customFormat="1" x14ac:dyDescent="0.2">
      <c r="A2853" s="5">
        <f>static_pve_stage!A2853</f>
        <v>602242</v>
      </c>
      <c r="B2853" s="5">
        <f>static_pve_stage!B2853</f>
        <v>602243</v>
      </c>
      <c r="C2853" s="5" t="str">
        <f>static_pve_stage!C2853</f>
        <v>当前波数 202/∞</v>
      </c>
      <c r="E2853" s="5">
        <f t="shared" si="247"/>
        <v>15002</v>
      </c>
      <c r="F2853" s="5">
        <v>0</v>
      </c>
      <c r="G2853" s="5">
        <f t="shared" si="244"/>
        <v>16005</v>
      </c>
      <c r="H2853" s="5">
        <f t="shared" si="245"/>
        <v>95</v>
      </c>
      <c r="I2853" s="5">
        <v>14001</v>
      </c>
      <c r="J2853">
        <f t="shared" si="246"/>
        <v>120500</v>
      </c>
      <c r="L2853" s="1" t="str">
        <f t="shared" si="248"/>
        <v>[{"bid":16005,"type":6,"num":95},{"bid":14001,"type":4,"num":120500}]</v>
      </c>
    </row>
    <row r="2854" spans="1:12" s="5" customFormat="1" x14ac:dyDescent="0.2">
      <c r="A2854" s="5">
        <f>static_pve_stage!A2854</f>
        <v>602243</v>
      </c>
      <c r="B2854" s="5">
        <f>static_pve_stage!B2854</f>
        <v>602244</v>
      </c>
      <c r="C2854" s="5" t="str">
        <f>static_pve_stage!C2854</f>
        <v>当前波数 203/∞</v>
      </c>
      <c r="E2854" s="5">
        <f t="shared" si="247"/>
        <v>15002</v>
      </c>
      <c r="F2854" s="5">
        <v>0</v>
      </c>
      <c r="G2854" s="5">
        <f t="shared" si="244"/>
        <v>16005</v>
      </c>
      <c r="H2854" s="5">
        <f t="shared" si="245"/>
        <v>95</v>
      </c>
      <c r="I2854" s="5">
        <v>14001</v>
      </c>
      <c r="J2854">
        <f t="shared" si="246"/>
        <v>121000</v>
      </c>
      <c r="L2854" s="1" t="str">
        <f t="shared" si="248"/>
        <v>[{"bid":16005,"type":6,"num":95},{"bid":14001,"type":4,"num":121000}]</v>
      </c>
    </row>
    <row r="2855" spans="1:12" s="5" customFormat="1" x14ac:dyDescent="0.2">
      <c r="A2855" s="5">
        <f>static_pve_stage!A2855</f>
        <v>602244</v>
      </c>
      <c r="B2855" s="5">
        <f>static_pve_stage!B2855</f>
        <v>602245</v>
      </c>
      <c r="C2855" s="5" t="str">
        <f>static_pve_stage!C2855</f>
        <v>当前波数 204/∞</v>
      </c>
      <c r="E2855" s="5">
        <f t="shared" si="247"/>
        <v>15002</v>
      </c>
      <c r="F2855" s="5">
        <v>0</v>
      </c>
      <c r="G2855" s="5">
        <f t="shared" si="244"/>
        <v>16005</v>
      </c>
      <c r="H2855" s="5">
        <f t="shared" si="245"/>
        <v>95</v>
      </c>
      <c r="I2855" s="5">
        <v>14001</v>
      </c>
      <c r="J2855">
        <f t="shared" si="246"/>
        <v>121500</v>
      </c>
      <c r="L2855" s="1" t="str">
        <f t="shared" si="248"/>
        <v>[{"bid":16005,"type":6,"num":95},{"bid":14001,"type":4,"num":121500}]</v>
      </c>
    </row>
    <row r="2856" spans="1:12" s="5" customFormat="1" x14ac:dyDescent="0.2">
      <c r="A2856" s="5">
        <f>static_pve_stage!A2856</f>
        <v>602245</v>
      </c>
      <c r="B2856" s="5">
        <f>static_pve_stage!B2856</f>
        <v>602246</v>
      </c>
      <c r="C2856" s="5" t="str">
        <f>static_pve_stage!C2856</f>
        <v>当前波数 205/∞\n下一波BOSS</v>
      </c>
      <c r="E2856" s="5">
        <f t="shared" si="247"/>
        <v>15002</v>
      </c>
      <c r="F2856" s="5">
        <v>0</v>
      </c>
      <c r="G2856" s="5">
        <f t="shared" si="244"/>
        <v>16005</v>
      </c>
      <c r="H2856" s="5">
        <f t="shared" si="245"/>
        <v>95</v>
      </c>
      <c r="I2856" s="5">
        <v>14001</v>
      </c>
      <c r="J2856">
        <f t="shared" si="246"/>
        <v>122000</v>
      </c>
      <c r="L2856" s="1" t="str">
        <f t="shared" si="248"/>
        <v>[{"bid":16005,"type":6,"num":95},{"bid":14001,"type":4,"num":122000}]</v>
      </c>
    </row>
    <row r="2857" spans="1:12" s="5" customFormat="1" x14ac:dyDescent="0.2">
      <c r="A2857" s="5">
        <f>static_pve_stage!A2857</f>
        <v>602246</v>
      </c>
      <c r="B2857" s="5">
        <f>static_pve_stage!B2857</f>
        <v>602247</v>
      </c>
      <c r="C2857" s="5" t="str">
        <f>static_pve_stage!C2857</f>
        <v>BOSS波\n需击杀所有怪物</v>
      </c>
      <c r="E2857" s="5">
        <f t="shared" si="247"/>
        <v>15002</v>
      </c>
      <c r="F2857" s="5">
        <v>0</v>
      </c>
      <c r="G2857" s="5">
        <f t="shared" si="244"/>
        <v>16005</v>
      </c>
      <c r="H2857" s="5">
        <f t="shared" si="245"/>
        <v>97</v>
      </c>
      <c r="I2857" s="5">
        <v>14001</v>
      </c>
      <c r="J2857">
        <f t="shared" si="246"/>
        <v>122500</v>
      </c>
      <c r="L2857" s="1" t="str">
        <f t="shared" si="248"/>
        <v>[{"bid":16005,"type":6,"num":97},{"bid":14001,"type":4,"num":122500}]</v>
      </c>
    </row>
    <row r="2858" spans="1:12" s="5" customFormat="1" x14ac:dyDescent="0.2">
      <c r="A2858" s="5">
        <f>static_pve_stage!A2858</f>
        <v>602247</v>
      </c>
      <c r="B2858" s="5">
        <f>static_pve_stage!B2858</f>
        <v>602248</v>
      </c>
      <c r="C2858" s="5" t="str">
        <f>static_pve_stage!C2858</f>
        <v>当前波数 206/∞</v>
      </c>
      <c r="E2858" s="5">
        <f t="shared" si="247"/>
        <v>15002</v>
      </c>
      <c r="F2858" s="5">
        <v>0</v>
      </c>
      <c r="G2858" s="5">
        <f t="shared" si="244"/>
        <v>16005</v>
      </c>
      <c r="H2858" s="5">
        <f t="shared" si="245"/>
        <v>97</v>
      </c>
      <c r="I2858" s="5">
        <v>14001</v>
      </c>
      <c r="J2858">
        <f t="shared" si="246"/>
        <v>123000</v>
      </c>
      <c r="L2858" s="1" t="str">
        <f t="shared" si="248"/>
        <v>[{"bid":16005,"type":6,"num":97},{"bid":14001,"type":4,"num":123000}]</v>
      </c>
    </row>
    <row r="2859" spans="1:12" s="5" customFormat="1" x14ac:dyDescent="0.2">
      <c r="A2859" s="5">
        <f>static_pve_stage!A2859</f>
        <v>602248</v>
      </c>
      <c r="B2859" s="5">
        <f>static_pve_stage!B2859</f>
        <v>602249</v>
      </c>
      <c r="C2859" s="5" t="str">
        <f>static_pve_stage!C2859</f>
        <v>当前波数 207/∞</v>
      </c>
      <c r="E2859" s="5">
        <f t="shared" si="247"/>
        <v>15002</v>
      </c>
      <c r="F2859" s="5">
        <v>0</v>
      </c>
      <c r="G2859" s="5">
        <f t="shared" si="244"/>
        <v>16005</v>
      </c>
      <c r="H2859" s="5">
        <f t="shared" si="245"/>
        <v>97</v>
      </c>
      <c r="I2859" s="5">
        <v>14001</v>
      </c>
      <c r="J2859">
        <f t="shared" si="246"/>
        <v>123500</v>
      </c>
      <c r="L2859" s="1" t="str">
        <f t="shared" si="248"/>
        <v>[{"bid":16005,"type":6,"num":97},{"bid":14001,"type":4,"num":123500}]</v>
      </c>
    </row>
    <row r="2860" spans="1:12" s="5" customFormat="1" x14ac:dyDescent="0.2">
      <c r="A2860" s="5">
        <f>static_pve_stage!A2860</f>
        <v>602249</v>
      </c>
      <c r="B2860" s="5">
        <f>static_pve_stage!B2860</f>
        <v>602250</v>
      </c>
      <c r="C2860" s="5" t="str">
        <f>static_pve_stage!C2860</f>
        <v>当前波数 208/∞</v>
      </c>
      <c r="E2860" s="5">
        <f t="shared" si="247"/>
        <v>15002</v>
      </c>
      <c r="F2860" s="5">
        <v>0</v>
      </c>
      <c r="G2860" s="5">
        <f t="shared" si="244"/>
        <v>16005</v>
      </c>
      <c r="H2860" s="5">
        <f t="shared" si="245"/>
        <v>97</v>
      </c>
      <c r="I2860" s="5">
        <v>14001</v>
      </c>
      <c r="J2860">
        <f t="shared" si="246"/>
        <v>124000</v>
      </c>
      <c r="L2860" s="1" t="str">
        <f t="shared" si="248"/>
        <v>[{"bid":16005,"type":6,"num":97},{"bid":14001,"type":4,"num":124000}]</v>
      </c>
    </row>
    <row r="2861" spans="1:12" s="5" customFormat="1" x14ac:dyDescent="0.2">
      <c r="A2861" s="5">
        <f>static_pve_stage!A2861</f>
        <v>602250</v>
      </c>
      <c r="B2861" s="5">
        <f>static_pve_stage!B2861</f>
        <v>602251</v>
      </c>
      <c r="C2861" s="5" t="str">
        <f>static_pve_stage!C2861</f>
        <v>当前波数 209/∞</v>
      </c>
      <c r="E2861" s="5">
        <f t="shared" si="247"/>
        <v>15002</v>
      </c>
      <c r="F2861" s="5">
        <v>0</v>
      </c>
      <c r="G2861" s="5">
        <f t="shared" si="244"/>
        <v>16005</v>
      </c>
      <c r="H2861" s="5">
        <f t="shared" si="245"/>
        <v>97</v>
      </c>
      <c r="I2861" s="5">
        <v>14001</v>
      </c>
      <c r="J2861">
        <f t="shared" si="246"/>
        <v>124500</v>
      </c>
      <c r="L2861" s="1" t="str">
        <f t="shared" si="248"/>
        <v>[{"bid":16005,"type":6,"num":97},{"bid":14001,"type":4,"num":124500}]</v>
      </c>
    </row>
    <row r="2862" spans="1:12" s="5" customFormat="1" x14ac:dyDescent="0.2">
      <c r="A2862" s="5">
        <f>static_pve_stage!A2862</f>
        <v>602251</v>
      </c>
      <c r="B2862" s="5">
        <f>static_pve_stage!B2862</f>
        <v>602252</v>
      </c>
      <c r="C2862" s="5" t="str">
        <f>static_pve_stage!C2862</f>
        <v>当前波数 210/∞\n下一波BOSS</v>
      </c>
      <c r="E2862" s="5">
        <f t="shared" si="247"/>
        <v>15002</v>
      </c>
      <c r="F2862" s="5">
        <v>0</v>
      </c>
      <c r="G2862" s="5">
        <f t="shared" si="244"/>
        <v>16005</v>
      </c>
      <c r="H2862" s="5">
        <f t="shared" si="245"/>
        <v>99</v>
      </c>
      <c r="I2862" s="5">
        <v>14001</v>
      </c>
      <c r="J2862">
        <f t="shared" si="246"/>
        <v>125000</v>
      </c>
      <c r="L2862" s="1" t="str">
        <f t="shared" si="248"/>
        <v>[{"bid":16005,"type":6,"num":99},{"bid":14001,"type":4,"num":125000}]</v>
      </c>
    </row>
    <row r="2863" spans="1:12" s="5" customFormat="1" x14ac:dyDescent="0.2">
      <c r="A2863" s="5">
        <f>static_pve_stage!A2863</f>
        <v>602252</v>
      </c>
      <c r="B2863" s="5">
        <f>static_pve_stage!B2863</f>
        <v>602253</v>
      </c>
      <c r="C2863" s="5" t="str">
        <f>static_pve_stage!C2863</f>
        <v>BOSS波\n需击杀所有怪物</v>
      </c>
      <c r="E2863" s="5">
        <f t="shared" si="247"/>
        <v>15002</v>
      </c>
      <c r="F2863" s="5">
        <v>0</v>
      </c>
      <c r="G2863" s="5">
        <f t="shared" si="244"/>
        <v>16005</v>
      </c>
      <c r="H2863" s="5">
        <f t="shared" si="245"/>
        <v>99</v>
      </c>
      <c r="I2863" s="5">
        <v>14001</v>
      </c>
      <c r="J2863">
        <f t="shared" si="246"/>
        <v>125500</v>
      </c>
      <c r="L2863" s="1" t="str">
        <f t="shared" si="248"/>
        <v>[{"bid":16005,"type":6,"num":99},{"bid":14001,"type":4,"num":125500}]</v>
      </c>
    </row>
    <row r="2864" spans="1:12" s="5" customFormat="1" x14ac:dyDescent="0.2">
      <c r="A2864" s="5">
        <f>static_pve_stage!A2864</f>
        <v>602253</v>
      </c>
      <c r="B2864" s="5">
        <f>static_pve_stage!B2864</f>
        <v>602254</v>
      </c>
      <c r="C2864" s="5" t="str">
        <f>static_pve_stage!C2864</f>
        <v>当前波数 211/∞</v>
      </c>
      <c r="E2864" s="5">
        <f t="shared" si="247"/>
        <v>15002</v>
      </c>
      <c r="F2864" s="5">
        <v>0</v>
      </c>
      <c r="G2864" s="5">
        <f t="shared" si="244"/>
        <v>16005</v>
      </c>
      <c r="H2864" s="5">
        <f t="shared" si="245"/>
        <v>99</v>
      </c>
      <c r="I2864" s="5">
        <v>14001</v>
      </c>
      <c r="J2864">
        <f t="shared" si="246"/>
        <v>126000</v>
      </c>
      <c r="L2864" s="1" t="str">
        <f t="shared" si="248"/>
        <v>[{"bid":16005,"type":6,"num":99},{"bid":14001,"type":4,"num":126000}]</v>
      </c>
    </row>
    <row r="2865" spans="1:12" s="5" customFormat="1" x14ac:dyDescent="0.2">
      <c r="A2865" s="5">
        <f>static_pve_stage!A2865</f>
        <v>602254</v>
      </c>
      <c r="B2865" s="5">
        <f>static_pve_stage!B2865</f>
        <v>602255</v>
      </c>
      <c r="C2865" s="5" t="str">
        <f>static_pve_stage!C2865</f>
        <v>当前波数 212/∞</v>
      </c>
      <c r="E2865" s="5">
        <f t="shared" si="247"/>
        <v>15002</v>
      </c>
      <c r="F2865" s="5">
        <v>0</v>
      </c>
      <c r="G2865" s="5">
        <f t="shared" si="244"/>
        <v>16005</v>
      </c>
      <c r="H2865" s="5">
        <f t="shared" si="245"/>
        <v>99</v>
      </c>
      <c r="I2865" s="5">
        <v>14001</v>
      </c>
      <c r="J2865">
        <f t="shared" si="246"/>
        <v>126500</v>
      </c>
      <c r="L2865" s="1" t="str">
        <f t="shared" si="248"/>
        <v>[{"bid":16005,"type":6,"num":99},{"bid":14001,"type":4,"num":126500}]</v>
      </c>
    </row>
    <row r="2866" spans="1:12" s="5" customFormat="1" x14ac:dyDescent="0.2">
      <c r="A2866" s="5">
        <f>static_pve_stage!A2866</f>
        <v>602255</v>
      </c>
      <c r="B2866" s="5">
        <f>static_pve_stage!B2866</f>
        <v>602256</v>
      </c>
      <c r="C2866" s="5" t="str">
        <f>static_pve_stage!C2866</f>
        <v>当前波数 213/∞</v>
      </c>
      <c r="E2866" s="5">
        <f t="shared" si="247"/>
        <v>15002</v>
      </c>
      <c r="F2866" s="5">
        <v>0</v>
      </c>
      <c r="G2866" s="5">
        <f t="shared" si="244"/>
        <v>16005</v>
      </c>
      <c r="H2866" s="5">
        <f t="shared" si="245"/>
        <v>99</v>
      </c>
      <c r="I2866" s="5">
        <v>14001</v>
      </c>
      <c r="J2866">
        <f t="shared" si="246"/>
        <v>127000</v>
      </c>
      <c r="L2866" s="1" t="str">
        <f t="shared" si="248"/>
        <v>[{"bid":16005,"type":6,"num":99},{"bid":14001,"type":4,"num":127000}]</v>
      </c>
    </row>
    <row r="2867" spans="1:12" s="5" customFormat="1" x14ac:dyDescent="0.2">
      <c r="A2867" s="5">
        <f>static_pve_stage!A2867</f>
        <v>602256</v>
      </c>
      <c r="B2867" s="5">
        <f>static_pve_stage!B2867</f>
        <v>602257</v>
      </c>
      <c r="C2867" s="5" t="str">
        <f>static_pve_stage!C2867</f>
        <v>当前波数 214/∞</v>
      </c>
      <c r="E2867" s="5">
        <f t="shared" si="247"/>
        <v>15002</v>
      </c>
      <c r="F2867" s="5">
        <v>0</v>
      </c>
      <c r="G2867" s="5">
        <f t="shared" si="244"/>
        <v>16005</v>
      </c>
      <c r="H2867" s="5">
        <f t="shared" si="245"/>
        <v>101</v>
      </c>
      <c r="I2867" s="5">
        <v>14001</v>
      </c>
      <c r="J2867">
        <f t="shared" si="246"/>
        <v>127500</v>
      </c>
      <c r="L2867" s="1" t="str">
        <f t="shared" si="248"/>
        <v>[{"bid":16005,"type":6,"num":101},{"bid":14001,"type":4,"num":127500}]</v>
      </c>
    </row>
    <row r="2868" spans="1:12" s="5" customFormat="1" x14ac:dyDescent="0.2">
      <c r="A2868" s="5">
        <f>static_pve_stage!A2868</f>
        <v>602257</v>
      </c>
      <c r="B2868" s="5">
        <f>static_pve_stage!B2868</f>
        <v>602258</v>
      </c>
      <c r="C2868" s="5" t="str">
        <f>static_pve_stage!C2868</f>
        <v>当前波数 215/∞\n下一波BOSS</v>
      </c>
      <c r="E2868" s="5">
        <f t="shared" si="247"/>
        <v>15002</v>
      </c>
      <c r="F2868" s="5">
        <v>0</v>
      </c>
      <c r="G2868" s="5">
        <f t="shared" si="244"/>
        <v>16005</v>
      </c>
      <c r="H2868" s="5">
        <f t="shared" si="245"/>
        <v>101</v>
      </c>
      <c r="I2868" s="5">
        <v>14001</v>
      </c>
      <c r="J2868">
        <f t="shared" si="246"/>
        <v>128000</v>
      </c>
      <c r="L2868" s="1" t="str">
        <f t="shared" si="248"/>
        <v>[{"bid":16005,"type":6,"num":101},{"bid":14001,"type":4,"num":128000}]</v>
      </c>
    </row>
    <row r="2869" spans="1:12" s="5" customFormat="1" x14ac:dyDescent="0.2">
      <c r="A2869" s="5">
        <f>static_pve_stage!A2869</f>
        <v>602258</v>
      </c>
      <c r="B2869" s="5">
        <f>static_pve_stage!B2869</f>
        <v>602259</v>
      </c>
      <c r="C2869" s="5" t="str">
        <f>static_pve_stage!C2869</f>
        <v>BOSS波\n需击杀所有怪物</v>
      </c>
      <c r="E2869" s="5">
        <f t="shared" si="247"/>
        <v>15002</v>
      </c>
      <c r="F2869" s="5">
        <v>0</v>
      </c>
      <c r="G2869" s="5">
        <f t="shared" ref="G2869:G2932" si="249">G2330+1</f>
        <v>16005</v>
      </c>
      <c r="H2869" s="5">
        <f t="shared" ref="H2869:H2932" si="250">H2330</f>
        <v>101</v>
      </c>
      <c r="I2869" s="5">
        <v>14001</v>
      </c>
      <c r="J2869">
        <f t="shared" si="246"/>
        <v>128500</v>
      </c>
      <c r="L2869" s="1" t="str">
        <f t="shared" si="248"/>
        <v>[{"bid":16005,"type":6,"num":101},{"bid":14001,"type":4,"num":128500}]</v>
      </c>
    </row>
    <row r="2870" spans="1:12" s="5" customFormat="1" x14ac:dyDescent="0.2">
      <c r="A2870" s="5">
        <f>static_pve_stage!A2870</f>
        <v>602259</v>
      </c>
      <c r="B2870" s="5">
        <f>static_pve_stage!B2870</f>
        <v>602260</v>
      </c>
      <c r="C2870" s="5" t="str">
        <f>static_pve_stage!C2870</f>
        <v>当前波数 216/∞</v>
      </c>
      <c r="E2870" s="5">
        <f t="shared" si="247"/>
        <v>15002</v>
      </c>
      <c r="F2870" s="5">
        <v>0</v>
      </c>
      <c r="G2870" s="5">
        <f t="shared" si="249"/>
        <v>16005</v>
      </c>
      <c r="H2870" s="5">
        <f t="shared" si="250"/>
        <v>101</v>
      </c>
      <c r="I2870" s="5">
        <v>14001</v>
      </c>
      <c r="J2870">
        <f t="shared" ref="J2870:J2933" si="251">J2869+500</f>
        <v>129000</v>
      </c>
      <c r="L2870" s="1" t="str">
        <f t="shared" si="248"/>
        <v>[{"bid":16005,"type":6,"num":101},{"bid":14001,"type":4,"num":129000}]</v>
      </c>
    </row>
    <row r="2871" spans="1:12" s="5" customFormat="1" x14ac:dyDescent="0.2">
      <c r="A2871" s="5">
        <f>static_pve_stage!A2871</f>
        <v>602260</v>
      </c>
      <c r="B2871" s="5">
        <f>static_pve_stage!B2871</f>
        <v>602261</v>
      </c>
      <c r="C2871" s="5" t="str">
        <f>static_pve_stage!C2871</f>
        <v>当前波数 217/∞</v>
      </c>
      <c r="E2871" s="5">
        <f t="shared" si="247"/>
        <v>15002</v>
      </c>
      <c r="F2871" s="5">
        <v>0</v>
      </c>
      <c r="G2871" s="5">
        <f t="shared" si="249"/>
        <v>16005</v>
      </c>
      <c r="H2871" s="5">
        <f t="shared" si="250"/>
        <v>101</v>
      </c>
      <c r="I2871" s="5">
        <v>14001</v>
      </c>
      <c r="J2871">
        <f t="shared" si="251"/>
        <v>129500</v>
      </c>
      <c r="L2871" s="1" t="str">
        <f t="shared" si="248"/>
        <v>[{"bid":16005,"type":6,"num":101},{"bid":14001,"type":4,"num":129500}]</v>
      </c>
    </row>
    <row r="2872" spans="1:12" s="5" customFormat="1" x14ac:dyDescent="0.2">
      <c r="A2872" s="5">
        <f>static_pve_stage!A2872</f>
        <v>602261</v>
      </c>
      <c r="B2872" s="5">
        <f>static_pve_stage!B2872</f>
        <v>602262</v>
      </c>
      <c r="C2872" s="5" t="str">
        <f>static_pve_stage!C2872</f>
        <v>当前波数 218/∞</v>
      </c>
      <c r="E2872" s="5">
        <f t="shared" si="247"/>
        <v>15002</v>
      </c>
      <c r="F2872" s="5">
        <v>0</v>
      </c>
      <c r="G2872" s="5">
        <f t="shared" si="249"/>
        <v>16005</v>
      </c>
      <c r="H2872" s="5">
        <f t="shared" si="250"/>
        <v>103</v>
      </c>
      <c r="I2872" s="5">
        <v>14001</v>
      </c>
      <c r="J2872">
        <f t="shared" si="251"/>
        <v>130000</v>
      </c>
      <c r="L2872" s="1" t="str">
        <f t="shared" si="248"/>
        <v>[{"bid":16005,"type":6,"num":103},{"bid":14001,"type":4,"num":130000}]</v>
      </c>
    </row>
    <row r="2873" spans="1:12" s="5" customFormat="1" x14ac:dyDescent="0.2">
      <c r="A2873" s="5">
        <f>static_pve_stage!A2873</f>
        <v>602262</v>
      </c>
      <c r="B2873" s="5">
        <f>static_pve_stage!B2873</f>
        <v>602263</v>
      </c>
      <c r="C2873" s="5" t="str">
        <f>static_pve_stage!C2873</f>
        <v>当前波数 219/∞</v>
      </c>
      <c r="E2873" s="5">
        <f t="shared" si="247"/>
        <v>15002</v>
      </c>
      <c r="F2873" s="5">
        <v>0</v>
      </c>
      <c r="G2873" s="5">
        <f t="shared" si="249"/>
        <v>16005</v>
      </c>
      <c r="H2873" s="5">
        <f t="shared" si="250"/>
        <v>103</v>
      </c>
      <c r="I2873" s="5">
        <v>14001</v>
      </c>
      <c r="J2873">
        <f t="shared" si="251"/>
        <v>130500</v>
      </c>
      <c r="L2873" s="1" t="str">
        <f t="shared" si="248"/>
        <v>[{"bid":16005,"type":6,"num":103},{"bid":14001,"type":4,"num":130500}]</v>
      </c>
    </row>
    <row r="2874" spans="1:12" s="5" customFormat="1" x14ac:dyDescent="0.2">
      <c r="A2874" s="5">
        <f>static_pve_stage!A2874</f>
        <v>602263</v>
      </c>
      <c r="B2874" s="5">
        <f>static_pve_stage!B2874</f>
        <v>602264</v>
      </c>
      <c r="C2874" s="5" t="str">
        <f>static_pve_stage!C2874</f>
        <v>当前波数 220/∞\n下一波BOSS</v>
      </c>
      <c r="E2874" s="5">
        <f t="shared" si="247"/>
        <v>15002</v>
      </c>
      <c r="F2874" s="5">
        <v>0</v>
      </c>
      <c r="G2874" s="5">
        <f t="shared" si="249"/>
        <v>16005</v>
      </c>
      <c r="H2874" s="5">
        <f t="shared" si="250"/>
        <v>103</v>
      </c>
      <c r="I2874" s="5">
        <v>14001</v>
      </c>
      <c r="J2874">
        <f t="shared" si="251"/>
        <v>131000</v>
      </c>
      <c r="L2874" s="1" t="str">
        <f t="shared" si="248"/>
        <v>[{"bid":16005,"type":6,"num":103},{"bid":14001,"type":4,"num":131000}]</v>
      </c>
    </row>
    <row r="2875" spans="1:12" s="5" customFormat="1" x14ac:dyDescent="0.2">
      <c r="A2875" s="5">
        <f>static_pve_stage!A2875</f>
        <v>602264</v>
      </c>
      <c r="B2875" s="5">
        <f>static_pve_stage!B2875</f>
        <v>602265</v>
      </c>
      <c r="C2875" s="5" t="str">
        <f>static_pve_stage!C2875</f>
        <v>BOSS波\n需击杀所有怪物</v>
      </c>
      <c r="E2875" s="5">
        <f t="shared" si="247"/>
        <v>15002</v>
      </c>
      <c r="F2875" s="5">
        <v>0</v>
      </c>
      <c r="G2875" s="5">
        <f t="shared" si="249"/>
        <v>16005</v>
      </c>
      <c r="H2875" s="5">
        <f t="shared" si="250"/>
        <v>103</v>
      </c>
      <c r="I2875" s="5">
        <v>14001</v>
      </c>
      <c r="J2875">
        <f t="shared" si="251"/>
        <v>131500</v>
      </c>
      <c r="L2875" s="1" t="str">
        <f t="shared" si="248"/>
        <v>[{"bid":16005,"type":6,"num":103},{"bid":14001,"type":4,"num":131500}]</v>
      </c>
    </row>
    <row r="2876" spans="1:12" s="5" customFormat="1" x14ac:dyDescent="0.2">
      <c r="A2876" s="5">
        <f>static_pve_stage!A2876</f>
        <v>602265</v>
      </c>
      <c r="B2876" s="5">
        <f>static_pve_stage!B2876</f>
        <v>602266</v>
      </c>
      <c r="C2876" s="5" t="str">
        <f>static_pve_stage!C2876</f>
        <v>当前波数 221/∞</v>
      </c>
      <c r="E2876" s="5">
        <f t="shared" si="247"/>
        <v>15002</v>
      </c>
      <c r="F2876" s="5">
        <v>0</v>
      </c>
      <c r="G2876" s="5">
        <f t="shared" si="249"/>
        <v>16005</v>
      </c>
      <c r="H2876" s="5">
        <f t="shared" si="250"/>
        <v>103</v>
      </c>
      <c r="I2876" s="5">
        <v>14001</v>
      </c>
      <c r="J2876">
        <f t="shared" si="251"/>
        <v>132000</v>
      </c>
      <c r="L2876" s="1" t="str">
        <f t="shared" si="248"/>
        <v>[{"bid":16005,"type":6,"num":103},{"bid":14001,"type":4,"num":132000}]</v>
      </c>
    </row>
    <row r="2877" spans="1:12" s="5" customFormat="1" x14ac:dyDescent="0.2">
      <c r="A2877" s="5">
        <f>static_pve_stage!A2877</f>
        <v>602266</v>
      </c>
      <c r="B2877" s="5">
        <f>static_pve_stage!B2877</f>
        <v>602267</v>
      </c>
      <c r="C2877" s="5" t="str">
        <f>static_pve_stage!C2877</f>
        <v>当前波数 222/∞</v>
      </c>
      <c r="E2877" s="5">
        <f t="shared" si="247"/>
        <v>15002</v>
      </c>
      <c r="F2877" s="5">
        <v>0</v>
      </c>
      <c r="G2877" s="5">
        <f t="shared" si="249"/>
        <v>16005</v>
      </c>
      <c r="H2877" s="5">
        <f t="shared" si="250"/>
        <v>105</v>
      </c>
      <c r="I2877" s="5">
        <v>14001</v>
      </c>
      <c r="J2877">
        <f t="shared" si="251"/>
        <v>132500</v>
      </c>
      <c r="L2877" s="1" t="str">
        <f t="shared" si="248"/>
        <v>[{"bid":16005,"type":6,"num":105},{"bid":14001,"type":4,"num":132500}]</v>
      </c>
    </row>
    <row r="2878" spans="1:12" s="5" customFormat="1" x14ac:dyDescent="0.2">
      <c r="A2878" s="5">
        <f>static_pve_stage!A2878</f>
        <v>602267</v>
      </c>
      <c r="B2878" s="5">
        <f>static_pve_stage!B2878</f>
        <v>602268</v>
      </c>
      <c r="C2878" s="5" t="str">
        <f>static_pve_stage!C2878</f>
        <v>当前波数 223/∞</v>
      </c>
      <c r="E2878" s="5">
        <f t="shared" si="247"/>
        <v>15002</v>
      </c>
      <c r="F2878" s="5">
        <v>0</v>
      </c>
      <c r="G2878" s="5">
        <f t="shared" si="249"/>
        <v>16005</v>
      </c>
      <c r="H2878" s="5">
        <f t="shared" si="250"/>
        <v>105</v>
      </c>
      <c r="I2878" s="5">
        <v>14001</v>
      </c>
      <c r="J2878">
        <f t="shared" si="251"/>
        <v>133000</v>
      </c>
      <c r="L2878" s="1" t="str">
        <f t="shared" si="248"/>
        <v>[{"bid":16005,"type":6,"num":105},{"bid":14001,"type":4,"num":133000}]</v>
      </c>
    </row>
    <row r="2879" spans="1:12" s="5" customFormat="1" x14ac:dyDescent="0.2">
      <c r="A2879" s="5">
        <f>static_pve_stage!A2879</f>
        <v>602268</v>
      </c>
      <c r="B2879" s="5">
        <f>static_pve_stage!B2879</f>
        <v>602269</v>
      </c>
      <c r="C2879" s="5" t="str">
        <f>static_pve_stage!C2879</f>
        <v>当前波数 224/∞</v>
      </c>
      <c r="E2879" s="5">
        <f t="shared" si="247"/>
        <v>15002</v>
      </c>
      <c r="F2879" s="5">
        <v>0</v>
      </c>
      <c r="G2879" s="5">
        <f t="shared" si="249"/>
        <v>16005</v>
      </c>
      <c r="H2879" s="5">
        <f t="shared" si="250"/>
        <v>105</v>
      </c>
      <c r="I2879" s="5">
        <v>14001</v>
      </c>
      <c r="J2879">
        <f t="shared" si="251"/>
        <v>133500</v>
      </c>
      <c r="L2879" s="1" t="str">
        <f t="shared" si="248"/>
        <v>[{"bid":16005,"type":6,"num":105},{"bid":14001,"type":4,"num":133500}]</v>
      </c>
    </row>
    <row r="2880" spans="1:12" s="5" customFormat="1" x14ac:dyDescent="0.2">
      <c r="A2880" s="5">
        <f>static_pve_stage!A2880</f>
        <v>602269</v>
      </c>
      <c r="B2880" s="5">
        <f>static_pve_stage!B2880</f>
        <v>602270</v>
      </c>
      <c r="C2880" s="5" t="str">
        <f>static_pve_stage!C2880</f>
        <v>当前波数 225/∞\n下一波BOSS</v>
      </c>
      <c r="E2880" s="5">
        <f t="shared" si="247"/>
        <v>15002</v>
      </c>
      <c r="F2880" s="5">
        <v>0</v>
      </c>
      <c r="G2880" s="5">
        <f t="shared" si="249"/>
        <v>16005</v>
      </c>
      <c r="H2880" s="5">
        <f t="shared" si="250"/>
        <v>105</v>
      </c>
      <c r="I2880" s="5">
        <v>14001</v>
      </c>
      <c r="J2880">
        <f t="shared" si="251"/>
        <v>134000</v>
      </c>
      <c r="L2880" s="1" t="str">
        <f t="shared" si="248"/>
        <v>[{"bid":16005,"type":6,"num":105},{"bid":14001,"type":4,"num":134000}]</v>
      </c>
    </row>
    <row r="2881" spans="1:12" s="5" customFormat="1" x14ac:dyDescent="0.2">
      <c r="A2881" s="5">
        <f>static_pve_stage!A2881</f>
        <v>602270</v>
      </c>
      <c r="B2881" s="5">
        <f>static_pve_stage!B2881</f>
        <v>602271</v>
      </c>
      <c r="C2881" s="5" t="str">
        <f>static_pve_stage!C2881</f>
        <v>BOSS波\n需击杀所有怪物</v>
      </c>
      <c r="E2881" s="5">
        <f t="shared" si="247"/>
        <v>15002</v>
      </c>
      <c r="F2881" s="5">
        <v>0</v>
      </c>
      <c r="G2881" s="5">
        <f t="shared" si="249"/>
        <v>16005</v>
      </c>
      <c r="H2881" s="5">
        <f t="shared" si="250"/>
        <v>105</v>
      </c>
      <c r="I2881" s="5">
        <v>14001</v>
      </c>
      <c r="J2881">
        <f t="shared" si="251"/>
        <v>134500</v>
      </c>
      <c r="L2881" s="1" t="str">
        <f t="shared" si="248"/>
        <v>[{"bid":16005,"type":6,"num":105},{"bid":14001,"type":4,"num":134500}]</v>
      </c>
    </row>
    <row r="2882" spans="1:12" s="5" customFormat="1" x14ac:dyDescent="0.2">
      <c r="A2882" s="5">
        <f>static_pve_stage!A2882</f>
        <v>602271</v>
      </c>
      <c r="B2882" s="5">
        <f>static_pve_stage!B2882</f>
        <v>602272</v>
      </c>
      <c r="C2882" s="5" t="str">
        <f>static_pve_stage!C2882</f>
        <v>当前波数 226/∞</v>
      </c>
      <c r="E2882" s="5">
        <f t="shared" si="247"/>
        <v>15002</v>
      </c>
      <c r="F2882" s="5">
        <v>0</v>
      </c>
      <c r="G2882" s="5">
        <f t="shared" si="249"/>
        <v>16005</v>
      </c>
      <c r="H2882" s="5">
        <f t="shared" si="250"/>
        <v>107</v>
      </c>
      <c r="I2882" s="5">
        <v>14001</v>
      </c>
      <c r="J2882">
        <f t="shared" si="251"/>
        <v>135000</v>
      </c>
      <c r="L2882" s="1" t="str">
        <f t="shared" si="248"/>
        <v>[{"bid":16005,"type":6,"num":107},{"bid":14001,"type":4,"num":135000}]</v>
      </c>
    </row>
    <row r="2883" spans="1:12" s="5" customFormat="1" x14ac:dyDescent="0.2">
      <c r="A2883" s="5">
        <f>static_pve_stage!A2883</f>
        <v>602272</v>
      </c>
      <c r="B2883" s="5">
        <f>static_pve_stage!B2883</f>
        <v>602273</v>
      </c>
      <c r="C2883" s="5" t="str">
        <f>static_pve_stage!C2883</f>
        <v>当前波数 227/∞</v>
      </c>
      <c r="E2883" s="5">
        <f t="shared" si="247"/>
        <v>15002</v>
      </c>
      <c r="F2883" s="5">
        <v>0</v>
      </c>
      <c r="G2883" s="5">
        <f t="shared" si="249"/>
        <v>16005</v>
      </c>
      <c r="H2883" s="5">
        <f t="shared" si="250"/>
        <v>107</v>
      </c>
      <c r="I2883" s="5">
        <v>14001</v>
      </c>
      <c r="J2883">
        <f t="shared" si="251"/>
        <v>135500</v>
      </c>
      <c r="L2883" s="1" t="str">
        <f t="shared" si="248"/>
        <v>[{"bid":16005,"type":6,"num":107},{"bid":14001,"type":4,"num":135500}]</v>
      </c>
    </row>
    <row r="2884" spans="1:12" s="5" customFormat="1" x14ac:dyDescent="0.2">
      <c r="A2884" s="5">
        <f>static_pve_stage!A2884</f>
        <v>602273</v>
      </c>
      <c r="B2884" s="5">
        <f>static_pve_stage!B2884</f>
        <v>602274</v>
      </c>
      <c r="C2884" s="5" t="str">
        <f>static_pve_stage!C2884</f>
        <v>当前波数 228/∞</v>
      </c>
      <c r="E2884" s="5">
        <f t="shared" si="247"/>
        <v>15002</v>
      </c>
      <c r="F2884" s="5">
        <v>0</v>
      </c>
      <c r="G2884" s="5">
        <f t="shared" si="249"/>
        <v>16005</v>
      </c>
      <c r="H2884" s="5">
        <f t="shared" si="250"/>
        <v>107</v>
      </c>
      <c r="I2884" s="5">
        <v>14001</v>
      </c>
      <c r="J2884">
        <f t="shared" si="251"/>
        <v>136000</v>
      </c>
      <c r="L2884" s="1" t="str">
        <f t="shared" si="248"/>
        <v>[{"bid":16005,"type":6,"num":107},{"bid":14001,"type":4,"num":136000}]</v>
      </c>
    </row>
    <row r="2885" spans="1:12" s="5" customFormat="1" x14ac:dyDescent="0.2">
      <c r="A2885" s="5">
        <f>static_pve_stage!A2885</f>
        <v>602274</v>
      </c>
      <c r="B2885" s="5">
        <f>static_pve_stage!B2885</f>
        <v>602275</v>
      </c>
      <c r="C2885" s="5" t="str">
        <f>static_pve_stage!C2885</f>
        <v>当前波数 229/∞</v>
      </c>
      <c r="E2885" s="5">
        <f t="shared" si="247"/>
        <v>15002</v>
      </c>
      <c r="F2885" s="5">
        <v>0</v>
      </c>
      <c r="G2885" s="5">
        <f t="shared" si="249"/>
        <v>16005</v>
      </c>
      <c r="H2885" s="5">
        <f t="shared" si="250"/>
        <v>107</v>
      </c>
      <c r="I2885" s="5">
        <v>14001</v>
      </c>
      <c r="J2885">
        <f t="shared" si="251"/>
        <v>136500</v>
      </c>
      <c r="L2885" s="1" t="str">
        <f t="shared" si="248"/>
        <v>[{"bid":16005,"type":6,"num":107},{"bid":14001,"type":4,"num":136500}]</v>
      </c>
    </row>
    <row r="2886" spans="1:12" s="5" customFormat="1" x14ac:dyDescent="0.2">
      <c r="A2886" s="5">
        <f>static_pve_stage!A2886</f>
        <v>602275</v>
      </c>
      <c r="B2886" s="5">
        <f>static_pve_stage!B2886</f>
        <v>602276</v>
      </c>
      <c r="C2886" s="5" t="str">
        <f>static_pve_stage!C2886</f>
        <v>当前波数 230/∞\n下一波BOSS</v>
      </c>
      <c r="E2886" s="5">
        <f t="shared" si="247"/>
        <v>15002</v>
      </c>
      <c r="F2886" s="5">
        <v>0</v>
      </c>
      <c r="G2886" s="5">
        <f t="shared" si="249"/>
        <v>16005</v>
      </c>
      <c r="H2886" s="5">
        <f t="shared" si="250"/>
        <v>107</v>
      </c>
      <c r="I2886" s="5">
        <v>14001</v>
      </c>
      <c r="J2886">
        <f t="shared" si="251"/>
        <v>137000</v>
      </c>
      <c r="L2886" s="1" t="str">
        <f t="shared" si="248"/>
        <v>[{"bid":16005,"type":6,"num":107},{"bid":14001,"type":4,"num":137000}]</v>
      </c>
    </row>
    <row r="2887" spans="1:12" s="5" customFormat="1" x14ac:dyDescent="0.2">
      <c r="A2887" s="5">
        <f>static_pve_stage!A2887</f>
        <v>602276</v>
      </c>
      <c r="B2887" s="5">
        <f>static_pve_stage!B2887</f>
        <v>602277</v>
      </c>
      <c r="C2887" s="5" t="str">
        <f>static_pve_stage!C2887</f>
        <v>BOSS波\n需击杀所有怪物</v>
      </c>
      <c r="E2887" s="5">
        <f t="shared" si="247"/>
        <v>15002</v>
      </c>
      <c r="F2887" s="5">
        <v>0</v>
      </c>
      <c r="G2887" s="5">
        <f t="shared" si="249"/>
        <v>16005</v>
      </c>
      <c r="H2887" s="5">
        <f t="shared" si="250"/>
        <v>109</v>
      </c>
      <c r="I2887" s="5">
        <v>14001</v>
      </c>
      <c r="J2887">
        <f t="shared" si="251"/>
        <v>137500</v>
      </c>
      <c r="L2887" s="1" t="str">
        <f t="shared" si="248"/>
        <v>[{"bid":16005,"type":6,"num":109},{"bid":14001,"type":4,"num":137500}]</v>
      </c>
    </row>
    <row r="2888" spans="1:12" s="5" customFormat="1" x14ac:dyDescent="0.2">
      <c r="A2888" s="5">
        <f>static_pve_stage!A2888</f>
        <v>602277</v>
      </c>
      <c r="B2888" s="5">
        <f>static_pve_stage!B2888</f>
        <v>602278</v>
      </c>
      <c r="C2888" s="5" t="str">
        <f>static_pve_stage!C2888</f>
        <v>当前波数 231/∞</v>
      </c>
      <c r="E2888" s="5">
        <f t="shared" si="247"/>
        <v>15002</v>
      </c>
      <c r="F2888" s="5">
        <v>0</v>
      </c>
      <c r="G2888" s="5">
        <f t="shared" si="249"/>
        <v>16005</v>
      </c>
      <c r="H2888" s="5">
        <f t="shared" si="250"/>
        <v>109</v>
      </c>
      <c r="I2888" s="5">
        <v>14001</v>
      </c>
      <c r="J2888">
        <f t="shared" si="251"/>
        <v>138000</v>
      </c>
      <c r="L2888" s="1" t="str">
        <f t="shared" si="248"/>
        <v>[{"bid":16005,"type":6,"num":109},{"bid":14001,"type":4,"num":138000}]</v>
      </c>
    </row>
    <row r="2889" spans="1:12" s="5" customFormat="1" x14ac:dyDescent="0.2">
      <c r="A2889" s="5">
        <f>static_pve_stage!A2889</f>
        <v>602278</v>
      </c>
      <c r="B2889" s="5">
        <f>static_pve_stage!B2889</f>
        <v>602279</v>
      </c>
      <c r="C2889" s="5" t="str">
        <f>static_pve_stage!C2889</f>
        <v>当前波数 232/∞</v>
      </c>
      <c r="E2889" s="5">
        <f t="shared" si="247"/>
        <v>15002</v>
      </c>
      <c r="F2889" s="5">
        <v>0</v>
      </c>
      <c r="G2889" s="5">
        <f t="shared" si="249"/>
        <v>16005</v>
      </c>
      <c r="H2889" s="5">
        <f t="shared" si="250"/>
        <v>109</v>
      </c>
      <c r="I2889" s="5">
        <v>14001</v>
      </c>
      <c r="J2889">
        <f t="shared" si="251"/>
        <v>138500</v>
      </c>
      <c r="L2889" s="1" t="str">
        <f t="shared" si="248"/>
        <v>[{"bid":16005,"type":6,"num":109},{"bid":14001,"type":4,"num":138500}]</v>
      </c>
    </row>
    <row r="2890" spans="1:12" s="5" customFormat="1" x14ac:dyDescent="0.2">
      <c r="A2890" s="5">
        <f>static_pve_stage!A2890</f>
        <v>602279</v>
      </c>
      <c r="B2890" s="5">
        <f>static_pve_stage!B2890</f>
        <v>602280</v>
      </c>
      <c r="C2890" s="5" t="str">
        <f>static_pve_stage!C2890</f>
        <v>当前波数 233/∞</v>
      </c>
      <c r="E2890" s="5">
        <f t="shared" si="247"/>
        <v>15002</v>
      </c>
      <c r="F2890" s="5">
        <v>0</v>
      </c>
      <c r="G2890" s="5">
        <f t="shared" si="249"/>
        <v>16005</v>
      </c>
      <c r="H2890" s="5">
        <f t="shared" si="250"/>
        <v>109</v>
      </c>
      <c r="I2890" s="5">
        <v>14001</v>
      </c>
      <c r="J2890">
        <f t="shared" si="251"/>
        <v>139000</v>
      </c>
      <c r="L2890" s="1" t="str">
        <f t="shared" si="248"/>
        <v>[{"bid":16005,"type":6,"num":109},{"bid":14001,"type":4,"num":139000}]</v>
      </c>
    </row>
    <row r="2891" spans="1:12" s="5" customFormat="1" x14ac:dyDescent="0.2">
      <c r="A2891" s="5">
        <f>static_pve_stage!A2891</f>
        <v>602280</v>
      </c>
      <c r="B2891" s="5">
        <f>static_pve_stage!B2891</f>
        <v>602281</v>
      </c>
      <c r="C2891" s="5" t="str">
        <f>static_pve_stage!C2891</f>
        <v>当前波数 234/∞</v>
      </c>
      <c r="E2891" s="5">
        <f t="shared" si="247"/>
        <v>15002</v>
      </c>
      <c r="F2891" s="5">
        <v>0</v>
      </c>
      <c r="G2891" s="5">
        <f t="shared" si="249"/>
        <v>16005</v>
      </c>
      <c r="H2891" s="5">
        <f t="shared" si="250"/>
        <v>109</v>
      </c>
      <c r="I2891" s="5">
        <v>14001</v>
      </c>
      <c r="J2891">
        <f t="shared" si="251"/>
        <v>139500</v>
      </c>
      <c r="L2891" s="1" t="str">
        <f t="shared" si="248"/>
        <v>[{"bid":16005,"type":6,"num":109},{"bid":14001,"type":4,"num":139500}]</v>
      </c>
    </row>
    <row r="2892" spans="1:12" s="5" customFormat="1" x14ac:dyDescent="0.2">
      <c r="A2892" s="5">
        <f>static_pve_stage!A2892</f>
        <v>602281</v>
      </c>
      <c r="B2892" s="5">
        <f>static_pve_stage!B2892</f>
        <v>602282</v>
      </c>
      <c r="C2892" s="5" t="str">
        <f>static_pve_stage!C2892</f>
        <v>当前波数 235/∞\n下一波BOSS</v>
      </c>
      <c r="E2892" s="5">
        <f t="shared" si="247"/>
        <v>15002</v>
      </c>
      <c r="F2892" s="5">
        <v>0</v>
      </c>
      <c r="G2892" s="5">
        <f t="shared" si="249"/>
        <v>16005</v>
      </c>
      <c r="H2892" s="5">
        <f t="shared" si="250"/>
        <v>111</v>
      </c>
      <c r="I2892" s="5">
        <v>14001</v>
      </c>
      <c r="J2892">
        <f t="shared" si="251"/>
        <v>140000</v>
      </c>
      <c r="L2892" s="1" t="str">
        <f t="shared" si="248"/>
        <v>[{"bid":16005,"type":6,"num":111},{"bid":14001,"type":4,"num":140000}]</v>
      </c>
    </row>
    <row r="2893" spans="1:12" s="5" customFormat="1" x14ac:dyDescent="0.2">
      <c r="A2893" s="5">
        <f>static_pve_stage!A2893</f>
        <v>602282</v>
      </c>
      <c r="B2893" s="5">
        <f>static_pve_stage!B2893</f>
        <v>602283</v>
      </c>
      <c r="C2893" s="5" t="str">
        <f>static_pve_stage!C2893</f>
        <v>BOSS波\n需击杀所有怪物</v>
      </c>
      <c r="E2893" s="5">
        <f t="shared" si="247"/>
        <v>15002</v>
      </c>
      <c r="F2893" s="5">
        <v>0</v>
      </c>
      <c r="G2893" s="5">
        <f t="shared" si="249"/>
        <v>16005</v>
      </c>
      <c r="H2893" s="5">
        <f t="shared" si="250"/>
        <v>111</v>
      </c>
      <c r="I2893" s="5">
        <v>14001</v>
      </c>
      <c r="J2893">
        <f t="shared" si="251"/>
        <v>140500</v>
      </c>
      <c r="L2893" s="1" t="str">
        <f t="shared" si="248"/>
        <v>[{"bid":16005,"type":6,"num":111},{"bid":14001,"type":4,"num":140500}]</v>
      </c>
    </row>
    <row r="2894" spans="1:12" s="5" customFormat="1" x14ac:dyDescent="0.2">
      <c r="A2894" s="5">
        <f>static_pve_stage!A2894</f>
        <v>602283</v>
      </c>
      <c r="B2894" s="5">
        <f>static_pve_stage!B2894</f>
        <v>602284</v>
      </c>
      <c r="C2894" s="5" t="str">
        <f>static_pve_stage!C2894</f>
        <v>当前波数 236/∞</v>
      </c>
      <c r="E2894" s="5">
        <f t="shared" si="247"/>
        <v>15002</v>
      </c>
      <c r="F2894" s="5">
        <v>0</v>
      </c>
      <c r="G2894" s="5">
        <f t="shared" si="249"/>
        <v>16005</v>
      </c>
      <c r="H2894" s="5">
        <f t="shared" si="250"/>
        <v>111</v>
      </c>
      <c r="I2894" s="5">
        <v>14001</v>
      </c>
      <c r="J2894">
        <f t="shared" si="251"/>
        <v>141000</v>
      </c>
      <c r="L2894" s="1" t="str">
        <f t="shared" si="248"/>
        <v>[{"bid":16005,"type":6,"num":111},{"bid":14001,"type":4,"num":141000}]</v>
      </c>
    </row>
    <row r="2895" spans="1:12" s="5" customFormat="1" x14ac:dyDescent="0.2">
      <c r="A2895" s="5">
        <f>static_pve_stage!A2895</f>
        <v>602284</v>
      </c>
      <c r="B2895" s="5">
        <f>static_pve_stage!B2895</f>
        <v>602285</v>
      </c>
      <c r="C2895" s="5" t="str">
        <f>static_pve_stage!C2895</f>
        <v>当前波数 237/∞</v>
      </c>
      <c r="E2895" s="5">
        <f t="shared" si="247"/>
        <v>15002</v>
      </c>
      <c r="F2895" s="5">
        <v>0</v>
      </c>
      <c r="G2895" s="5">
        <f t="shared" si="249"/>
        <v>16005</v>
      </c>
      <c r="H2895" s="5">
        <f t="shared" si="250"/>
        <v>111</v>
      </c>
      <c r="I2895" s="5">
        <v>14001</v>
      </c>
      <c r="J2895">
        <f t="shared" si="251"/>
        <v>141500</v>
      </c>
      <c r="L2895" s="1" t="str">
        <f t="shared" si="248"/>
        <v>[{"bid":16005,"type":6,"num":111},{"bid":14001,"type":4,"num":141500}]</v>
      </c>
    </row>
    <row r="2896" spans="1:12" s="5" customFormat="1" x14ac:dyDescent="0.2">
      <c r="A2896" s="5">
        <f>static_pve_stage!A2896</f>
        <v>602285</v>
      </c>
      <c r="B2896" s="5">
        <f>static_pve_stage!B2896</f>
        <v>602286</v>
      </c>
      <c r="C2896" s="5" t="str">
        <f>static_pve_stage!C2896</f>
        <v>当前波数 238/∞</v>
      </c>
      <c r="E2896" s="5">
        <f t="shared" si="247"/>
        <v>15002</v>
      </c>
      <c r="F2896" s="5">
        <v>0</v>
      </c>
      <c r="G2896" s="5">
        <f t="shared" si="249"/>
        <v>16005</v>
      </c>
      <c r="H2896" s="5">
        <f t="shared" si="250"/>
        <v>111</v>
      </c>
      <c r="I2896" s="5">
        <v>14001</v>
      </c>
      <c r="J2896">
        <f t="shared" si="251"/>
        <v>142000</v>
      </c>
      <c r="L2896" s="1" t="str">
        <f t="shared" si="248"/>
        <v>[{"bid":16005,"type":6,"num":111},{"bid":14001,"type":4,"num":142000}]</v>
      </c>
    </row>
    <row r="2897" spans="1:12" s="5" customFormat="1" x14ac:dyDescent="0.2">
      <c r="A2897" s="5">
        <f>static_pve_stage!A2897</f>
        <v>602286</v>
      </c>
      <c r="B2897" s="5">
        <f>static_pve_stage!B2897</f>
        <v>602287</v>
      </c>
      <c r="C2897" s="5" t="str">
        <f>static_pve_stage!C2897</f>
        <v>当前波数 239/∞</v>
      </c>
      <c r="E2897" s="5">
        <f t="shared" si="247"/>
        <v>15002</v>
      </c>
      <c r="F2897" s="5">
        <v>0</v>
      </c>
      <c r="G2897" s="5">
        <f t="shared" si="249"/>
        <v>16005</v>
      </c>
      <c r="H2897" s="5">
        <f t="shared" si="250"/>
        <v>113</v>
      </c>
      <c r="I2897" s="5">
        <v>14001</v>
      </c>
      <c r="J2897">
        <f t="shared" si="251"/>
        <v>142500</v>
      </c>
      <c r="L2897" s="1" t="str">
        <f t="shared" si="248"/>
        <v>[{"bid":16005,"type":6,"num":113},{"bid":14001,"type":4,"num":142500}]</v>
      </c>
    </row>
    <row r="2898" spans="1:12" s="5" customFormat="1" x14ac:dyDescent="0.2">
      <c r="A2898" s="5">
        <f>static_pve_stage!A2898</f>
        <v>602287</v>
      </c>
      <c r="B2898" s="5">
        <f>static_pve_stage!B2898</f>
        <v>602288</v>
      </c>
      <c r="C2898" s="5" t="str">
        <f>static_pve_stage!C2898</f>
        <v>当前波数 240/∞\n下一波BOSS</v>
      </c>
      <c r="E2898" s="5">
        <f t="shared" si="247"/>
        <v>15002</v>
      </c>
      <c r="F2898" s="5">
        <v>0</v>
      </c>
      <c r="G2898" s="5">
        <f t="shared" si="249"/>
        <v>16005</v>
      </c>
      <c r="H2898" s="5">
        <f t="shared" si="250"/>
        <v>113</v>
      </c>
      <c r="I2898" s="5">
        <v>14001</v>
      </c>
      <c r="J2898">
        <f t="shared" si="251"/>
        <v>143000</v>
      </c>
      <c r="L2898" s="1" t="str">
        <f t="shared" si="248"/>
        <v>[{"bid":16005,"type":6,"num":113},{"bid":14001,"type":4,"num":143000}]</v>
      </c>
    </row>
    <row r="2899" spans="1:12" s="5" customFormat="1" x14ac:dyDescent="0.2">
      <c r="A2899" s="5">
        <f>static_pve_stage!A2899</f>
        <v>602288</v>
      </c>
      <c r="B2899" s="5">
        <f>static_pve_stage!B2899</f>
        <v>602289</v>
      </c>
      <c r="C2899" s="5" t="str">
        <f>static_pve_stage!C2899</f>
        <v>BOSS波\n需击杀所有怪物</v>
      </c>
      <c r="E2899" s="5">
        <f t="shared" si="247"/>
        <v>15002</v>
      </c>
      <c r="F2899" s="5">
        <v>0</v>
      </c>
      <c r="G2899" s="5">
        <f t="shared" si="249"/>
        <v>16005</v>
      </c>
      <c r="H2899" s="5">
        <f t="shared" si="250"/>
        <v>113</v>
      </c>
      <c r="I2899" s="5">
        <v>14001</v>
      </c>
      <c r="J2899">
        <f t="shared" si="251"/>
        <v>143500</v>
      </c>
      <c r="L2899" s="1" t="str">
        <f t="shared" si="248"/>
        <v>[{"bid":16005,"type":6,"num":113},{"bid":14001,"type":4,"num":143500}]</v>
      </c>
    </row>
    <row r="2900" spans="1:12" s="5" customFormat="1" x14ac:dyDescent="0.2">
      <c r="A2900" s="5">
        <f>static_pve_stage!A2900</f>
        <v>602289</v>
      </c>
      <c r="B2900" s="5">
        <f>static_pve_stage!B2900</f>
        <v>602290</v>
      </c>
      <c r="C2900" s="5" t="str">
        <f>static_pve_stage!C2900</f>
        <v>当前波数 241/∞</v>
      </c>
      <c r="E2900" s="5">
        <f t="shared" si="247"/>
        <v>15002</v>
      </c>
      <c r="F2900" s="5">
        <v>0</v>
      </c>
      <c r="G2900" s="5">
        <f t="shared" si="249"/>
        <v>16005</v>
      </c>
      <c r="H2900" s="5">
        <f t="shared" si="250"/>
        <v>113</v>
      </c>
      <c r="I2900" s="5">
        <v>14001</v>
      </c>
      <c r="J2900">
        <f t="shared" si="251"/>
        <v>144000</v>
      </c>
      <c r="L2900" s="1" t="str">
        <f t="shared" si="248"/>
        <v>[{"bid":16005,"type":6,"num":113},{"bid":14001,"type":4,"num":144000}]</v>
      </c>
    </row>
    <row r="2901" spans="1:12" s="5" customFormat="1" x14ac:dyDescent="0.2">
      <c r="A2901" s="5">
        <f>static_pve_stage!A2901</f>
        <v>602290</v>
      </c>
      <c r="B2901" s="5">
        <f>static_pve_stage!B2901</f>
        <v>602291</v>
      </c>
      <c r="C2901" s="5" t="str">
        <f>static_pve_stage!C2901</f>
        <v>当前波数 242/∞</v>
      </c>
      <c r="E2901" s="5">
        <f t="shared" si="247"/>
        <v>15002</v>
      </c>
      <c r="F2901" s="5">
        <v>0</v>
      </c>
      <c r="G2901" s="5">
        <f t="shared" si="249"/>
        <v>16005</v>
      </c>
      <c r="H2901" s="5">
        <f t="shared" si="250"/>
        <v>113</v>
      </c>
      <c r="I2901" s="5">
        <v>14001</v>
      </c>
      <c r="J2901">
        <f t="shared" si="251"/>
        <v>144500</v>
      </c>
      <c r="L2901" s="1" t="str">
        <f t="shared" si="248"/>
        <v>[{"bid":16005,"type":6,"num":113},{"bid":14001,"type":4,"num":144500}]</v>
      </c>
    </row>
    <row r="2902" spans="1:12" s="5" customFormat="1" x14ac:dyDescent="0.2">
      <c r="A2902" s="5">
        <f>static_pve_stage!A2902</f>
        <v>602291</v>
      </c>
      <c r="B2902" s="5">
        <f>static_pve_stage!B2902</f>
        <v>602292</v>
      </c>
      <c r="C2902" s="5" t="str">
        <f>static_pve_stage!C2902</f>
        <v>当前波数 243/∞</v>
      </c>
      <c r="E2902" s="5">
        <f t="shared" si="247"/>
        <v>15002</v>
      </c>
      <c r="F2902" s="5">
        <v>0</v>
      </c>
      <c r="G2902" s="5">
        <f t="shared" si="249"/>
        <v>16005</v>
      </c>
      <c r="H2902" s="5">
        <f t="shared" si="250"/>
        <v>115</v>
      </c>
      <c r="I2902" s="5">
        <v>14001</v>
      </c>
      <c r="J2902">
        <f t="shared" si="251"/>
        <v>145000</v>
      </c>
      <c r="L2902" s="1" t="str">
        <f t="shared" si="248"/>
        <v>[{"bid":16005,"type":6,"num":115},{"bid":14001,"type":4,"num":145000}]</v>
      </c>
    </row>
    <row r="2903" spans="1:12" s="5" customFormat="1" x14ac:dyDescent="0.2">
      <c r="A2903" s="5">
        <f>static_pve_stage!A2903</f>
        <v>602292</v>
      </c>
      <c r="B2903" s="5">
        <f>static_pve_stage!B2903</f>
        <v>602293</v>
      </c>
      <c r="C2903" s="5" t="str">
        <f>static_pve_stage!C2903</f>
        <v>当前波数 244/∞</v>
      </c>
      <c r="E2903" s="5">
        <f t="shared" si="247"/>
        <v>15002</v>
      </c>
      <c r="F2903" s="5">
        <v>0</v>
      </c>
      <c r="G2903" s="5">
        <f t="shared" si="249"/>
        <v>16005</v>
      </c>
      <c r="H2903" s="5">
        <f t="shared" si="250"/>
        <v>115</v>
      </c>
      <c r="I2903" s="5">
        <v>14001</v>
      </c>
      <c r="J2903">
        <f t="shared" si="251"/>
        <v>145500</v>
      </c>
      <c r="L2903" s="1" t="str">
        <f t="shared" si="248"/>
        <v>[{"bid":16005,"type":6,"num":115},{"bid":14001,"type":4,"num":145500}]</v>
      </c>
    </row>
    <row r="2904" spans="1:12" s="5" customFormat="1" x14ac:dyDescent="0.2">
      <c r="A2904" s="5">
        <f>static_pve_stage!A2904</f>
        <v>602293</v>
      </c>
      <c r="B2904" s="5">
        <f>static_pve_stage!B2904</f>
        <v>602294</v>
      </c>
      <c r="C2904" s="5" t="str">
        <f>static_pve_stage!C2904</f>
        <v>当前波数 245/∞\n下一波BOSS</v>
      </c>
      <c r="E2904" s="5">
        <f t="shared" si="247"/>
        <v>15002</v>
      </c>
      <c r="F2904" s="5">
        <v>0</v>
      </c>
      <c r="G2904" s="5">
        <f t="shared" si="249"/>
        <v>16005</v>
      </c>
      <c r="H2904" s="5">
        <f t="shared" si="250"/>
        <v>115</v>
      </c>
      <c r="I2904" s="5">
        <v>14001</v>
      </c>
      <c r="J2904">
        <f t="shared" si="251"/>
        <v>146000</v>
      </c>
      <c r="L2904" s="1" t="str">
        <f t="shared" si="248"/>
        <v>[{"bid":16005,"type":6,"num":115},{"bid":14001,"type":4,"num":146000}]</v>
      </c>
    </row>
    <row r="2905" spans="1:12" s="5" customFormat="1" x14ac:dyDescent="0.2">
      <c r="A2905" s="5">
        <f>static_pve_stage!A2905</f>
        <v>602294</v>
      </c>
      <c r="B2905" s="5">
        <f>static_pve_stage!B2905</f>
        <v>602295</v>
      </c>
      <c r="C2905" s="5" t="str">
        <f>static_pve_stage!C2905</f>
        <v>BOSS波\n需击杀所有怪物</v>
      </c>
      <c r="E2905" s="5">
        <f t="shared" si="247"/>
        <v>15002</v>
      </c>
      <c r="F2905" s="5">
        <v>0</v>
      </c>
      <c r="G2905" s="5">
        <f t="shared" si="249"/>
        <v>16005</v>
      </c>
      <c r="H2905" s="5">
        <f t="shared" si="250"/>
        <v>115</v>
      </c>
      <c r="I2905" s="5">
        <v>14001</v>
      </c>
      <c r="J2905">
        <f t="shared" si="251"/>
        <v>146500</v>
      </c>
      <c r="L2905" s="1" t="str">
        <f t="shared" si="248"/>
        <v>[{"bid":16005,"type":6,"num":115},{"bid":14001,"type":4,"num":146500}]</v>
      </c>
    </row>
    <row r="2906" spans="1:12" s="5" customFormat="1" x14ac:dyDescent="0.2">
      <c r="A2906" s="5">
        <f>static_pve_stage!A2906</f>
        <v>602295</v>
      </c>
      <c r="B2906" s="5">
        <f>static_pve_stage!B2906</f>
        <v>602296</v>
      </c>
      <c r="C2906" s="5" t="str">
        <f>static_pve_stage!C2906</f>
        <v>当前波数 246/∞</v>
      </c>
      <c r="E2906" s="5">
        <f t="shared" si="247"/>
        <v>15002</v>
      </c>
      <c r="F2906" s="5">
        <v>0</v>
      </c>
      <c r="G2906" s="5">
        <f t="shared" si="249"/>
        <v>16005</v>
      </c>
      <c r="H2906" s="5">
        <f t="shared" si="250"/>
        <v>115</v>
      </c>
      <c r="I2906" s="5">
        <v>14001</v>
      </c>
      <c r="J2906">
        <f t="shared" si="251"/>
        <v>147000</v>
      </c>
      <c r="L2906" s="1" t="str">
        <f t="shared" si="248"/>
        <v>[{"bid":16005,"type":6,"num":115},{"bid":14001,"type":4,"num":147000}]</v>
      </c>
    </row>
    <row r="2907" spans="1:12" s="5" customFormat="1" x14ac:dyDescent="0.2">
      <c r="A2907" s="5">
        <f>static_pve_stage!A2907</f>
        <v>602296</v>
      </c>
      <c r="B2907" s="5">
        <f>static_pve_stage!B2907</f>
        <v>602297</v>
      </c>
      <c r="C2907" s="5" t="str">
        <f>static_pve_stage!C2907</f>
        <v>当前波数 247/∞</v>
      </c>
      <c r="E2907" s="5">
        <f t="shared" ref="E2907:E2970" si="252">E2906</f>
        <v>15002</v>
      </c>
      <c r="F2907" s="5">
        <v>0</v>
      </c>
      <c r="G2907" s="5">
        <f t="shared" si="249"/>
        <v>16005</v>
      </c>
      <c r="H2907" s="5">
        <f t="shared" si="250"/>
        <v>117</v>
      </c>
      <c r="I2907" s="5">
        <v>14001</v>
      </c>
      <c r="J2907">
        <f t="shared" si="251"/>
        <v>147500</v>
      </c>
      <c r="L2907" s="1" t="str">
        <f t="shared" si="248"/>
        <v>[{"bid":16005,"type":6,"num":117},{"bid":14001,"type":4,"num":147500}]</v>
      </c>
    </row>
    <row r="2908" spans="1:12" s="5" customFormat="1" x14ac:dyDescent="0.2">
      <c r="A2908" s="5">
        <f>static_pve_stage!A2908</f>
        <v>602297</v>
      </c>
      <c r="B2908" s="5">
        <f>static_pve_stage!B2908</f>
        <v>602298</v>
      </c>
      <c r="C2908" s="5" t="str">
        <f>static_pve_stage!C2908</f>
        <v>当前波数 248/∞</v>
      </c>
      <c r="E2908" s="5">
        <f t="shared" si="252"/>
        <v>15002</v>
      </c>
      <c r="F2908" s="5">
        <v>0</v>
      </c>
      <c r="G2908" s="5">
        <f t="shared" si="249"/>
        <v>16005</v>
      </c>
      <c r="H2908" s="5">
        <f t="shared" si="250"/>
        <v>117</v>
      </c>
      <c r="I2908" s="5">
        <v>14001</v>
      </c>
      <c r="J2908">
        <f t="shared" si="251"/>
        <v>148000</v>
      </c>
      <c r="L2908" s="1" t="str">
        <f t="shared" si="248"/>
        <v>[{"bid":16005,"type":6,"num":117},{"bid":14001,"type":4,"num":148000}]</v>
      </c>
    </row>
    <row r="2909" spans="1:12" s="5" customFormat="1" x14ac:dyDescent="0.2">
      <c r="A2909" s="5">
        <f>static_pve_stage!A2909</f>
        <v>602298</v>
      </c>
      <c r="B2909" s="5">
        <f>static_pve_stage!B2909</f>
        <v>602299</v>
      </c>
      <c r="C2909" s="5" t="str">
        <f>static_pve_stage!C2909</f>
        <v>当前波数 249/∞</v>
      </c>
      <c r="E2909" s="5">
        <f t="shared" si="252"/>
        <v>15002</v>
      </c>
      <c r="F2909" s="5">
        <v>0</v>
      </c>
      <c r="G2909" s="5">
        <f t="shared" si="249"/>
        <v>16005</v>
      </c>
      <c r="H2909" s="5">
        <f t="shared" si="250"/>
        <v>117</v>
      </c>
      <c r="I2909" s="5">
        <v>14001</v>
      </c>
      <c r="J2909">
        <f t="shared" si="251"/>
        <v>148500</v>
      </c>
      <c r="L2909" s="1" t="str">
        <f t="shared" ref="L2909:L2972" si="253">"["&amp;IF(F2909=0,"","{""bid"":"&amp;E2909&amp;",""type"":5,""num"":"&amp;F2909&amp;"},")&amp;IF(H2909=0,"","{""bid"":"&amp;G2909&amp;",""type"":6,""num"":"&amp;H2909&amp;"},")&amp;IF(J2909=0,"","{""bid"":"&amp;I2909&amp;",""type"":4,""num"":"&amp;J2909&amp;"}")&amp;"]"</f>
        <v>[{"bid":16005,"type":6,"num":117},{"bid":14001,"type":4,"num":148500}]</v>
      </c>
    </row>
    <row r="2910" spans="1:12" s="5" customFormat="1" x14ac:dyDescent="0.2">
      <c r="A2910" s="5">
        <f>static_pve_stage!A2910</f>
        <v>602299</v>
      </c>
      <c r="B2910" s="5">
        <f>static_pve_stage!B2910</f>
        <v>602300</v>
      </c>
      <c r="C2910" s="5" t="str">
        <f>static_pve_stage!C2910</f>
        <v>当前波数 250/∞\n下一波BOSS</v>
      </c>
      <c r="E2910" s="5">
        <f t="shared" si="252"/>
        <v>15002</v>
      </c>
      <c r="F2910" s="5">
        <v>0</v>
      </c>
      <c r="G2910" s="5">
        <f t="shared" si="249"/>
        <v>16005</v>
      </c>
      <c r="H2910" s="5">
        <f t="shared" si="250"/>
        <v>117</v>
      </c>
      <c r="I2910" s="5">
        <v>14001</v>
      </c>
      <c r="J2910">
        <f t="shared" si="251"/>
        <v>149000</v>
      </c>
      <c r="L2910" s="1" t="str">
        <f t="shared" si="253"/>
        <v>[{"bid":16005,"type":6,"num":117},{"bid":14001,"type":4,"num":149000}]</v>
      </c>
    </row>
    <row r="2911" spans="1:12" s="5" customFormat="1" x14ac:dyDescent="0.2">
      <c r="A2911" s="5">
        <f>static_pve_stage!A2911</f>
        <v>602300</v>
      </c>
      <c r="B2911" s="5">
        <f>static_pve_stage!B2911</f>
        <v>602301</v>
      </c>
      <c r="C2911" s="5" t="str">
        <f>static_pve_stage!C2911</f>
        <v>BOSS波\n需击杀所有怪物</v>
      </c>
      <c r="E2911" s="5">
        <f t="shared" si="252"/>
        <v>15002</v>
      </c>
      <c r="F2911" s="5">
        <v>0</v>
      </c>
      <c r="G2911" s="5">
        <f t="shared" si="249"/>
        <v>16005</v>
      </c>
      <c r="H2911" s="5">
        <f t="shared" si="250"/>
        <v>117</v>
      </c>
      <c r="I2911" s="5">
        <v>14001</v>
      </c>
      <c r="J2911">
        <f t="shared" si="251"/>
        <v>149500</v>
      </c>
      <c r="L2911" s="1" t="str">
        <f t="shared" si="253"/>
        <v>[{"bid":16005,"type":6,"num":117},{"bid":14001,"type":4,"num":149500}]</v>
      </c>
    </row>
    <row r="2912" spans="1:12" s="5" customFormat="1" x14ac:dyDescent="0.2">
      <c r="A2912" s="5">
        <f>static_pve_stage!A2912</f>
        <v>602301</v>
      </c>
      <c r="B2912" s="5">
        <f>static_pve_stage!B2912</f>
        <v>602302</v>
      </c>
      <c r="C2912" s="5" t="str">
        <f>static_pve_stage!C2912</f>
        <v>当前波数 251/∞</v>
      </c>
      <c r="E2912" s="5">
        <f t="shared" si="252"/>
        <v>15002</v>
      </c>
      <c r="F2912" s="5">
        <v>0</v>
      </c>
      <c r="G2912" s="5">
        <f t="shared" si="249"/>
        <v>16005</v>
      </c>
      <c r="H2912" s="5">
        <f t="shared" si="250"/>
        <v>119</v>
      </c>
      <c r="I2912" s="5">
        <v>14001</v>
      </c>
      <c r="J2912">
        <f t="shared" si="251"/>
        <v>150000</v>
      </c>
      <c r="L2912" s="1" t="str">
        <f t="shared" si="253"/>
        <v>[{"bid":16005,"type":6,"num":119},{"bid":14001,"type":4,"num":150000}]</v>
      </c>
    </row>
    <row r="2913" spans="1:12" s="5" customFormat="1" x14ac:dyDescent="0.2">
      <c r="A2913" s="5">
        <f>static_pve_stage!A2913</f>
        <v>602302</v>
      </c>
      <c r="B2913" s="5">
        <f>static_pve_stage!B2913</f>
        <v>602303</v>
      </c>
      <c r="C2913" s="5" t="str">
        <f>static_pve_stage!C2913</f>
        <v>当前波数 252/∞</v>
      </c>
      <c r="E2913" s="5">
        <f t="shared" si="252"/>
        <v>15002</v>
      </c>
      <c r="F2913" s="5">
        <v>0</v>
      </c>
      <c r="G2913" s="5">
        <f t="shared" si="249"/>
        <v>16005</v>
      </c>
      <c r="H2913" s="5">
        <f t="shared" si="250"/>
        <v>119</v>
      </c>
      <c r="I2913" s="5">
        <v>14001</v>
      </c>
      <c r="J2913">
        <f t="shared" si="251"/>
        <v>150500</v>
      </c>
      <c r="L2913" s="1" t="str">
        <f t="shared" si="253"/>
        <v>[{"bid":16005,"type":6,"num":119},{"bid":14001,"type":4,"num":150500}]</v>
      </c>
    </row>
    <row r="2914" spans="1:12" s="5" customFormat="1" x14ac:dyDescent="0.2">
      <c r="A2914" s="5">
        <f>static_pve_stage!A2914</f>
        <v>602303</v>
      </c>
      <c r="B2914" s="5">
        <f>static_pve_stage!B2914</f>
        <v>602304</v>
      </c>
      <c r="C2914" s="5" t="str">
        <f>static_pve_stage!C2914</f>
        <v>当前波数 253/∞</v>
      </c>
      <c r="E2914" s="5">
        <f t="shared" si="252"/>
        <v>15002</v>
      </c>
      <c r="F2914" s="5">
        <v>0</v>
      </c>
      <c r="G2914" s="5">
        <f t="shared" si="249"/>
        <v>16005</v>
      </c>
      <c r="H2914" s="5">
        <f t="shared" si="250"/>
        <v>119</v>
      </c>
      <c r="I2914" s="5">
        <v>14001</v>
      </c>
      <c r="J2914">
        <f t="shared" si="251"/>
        <v>151000</v>
      </c>
      <c r="L2914" s="1" t="str">
        <f t="shared" si="253"/>
        <v>[{"bid":16005,"type":6,"num":119},{"bid":14001,"type":4,"num":151000}]</v>
      </c>
    </row>
    <row r="2915" spans="1:12" s="5" customFormat="1" x14ac:dyDescent="0.2">
      <c r="A2915" s="5">
        <f>static_pve_stage!A2915</f>
        <v>602304</v>
      </c>
      <c r="B2915" s="5">
        <f>static_pve_stage!B2915</f>
        <v>602305</v>
      </c>
      <c r="C2915" s="5" t="str">
        <f>static_pve_stage!C2915</f>
        <v>当前波数 254/∞</v>
      </c>
      <c r="E2915" s="5">
        <f t="shared" si="252"/>
        <v>15002</v>
      </c>
      <c r="F2915" s="5">
        <v>0</v>
      </c>
      <c r="G2915" s="5">
        <f t="shared" si="249"/>
        <v>16005</v>
      </c>
      <c r="H2915" s="5">
        <f t="shared" si="250"/>
        <v>119</v>
      </c>
      <c r="I2915" s="5">
        <v>14001</v>
      </c>
      <c r="J2915">
        <f t="shared" si="251"/>
        <v>151500</v>
      </c>
      <c r="L2915" s="1" t="str">
        <f t="shared" si="253"/>
        <v>[{"bid":16005,"type":6,"num":119},{"bid":14001,"type":4,"num":151500}]</v>
      </c>
    </row>
    <row r="2916" spans="1:12" s="5" customFormat="1" x14ac:dyDescent="0.2">
      <c r="A2916" s="5">
        <f>static_pve_stage!A2916</f>
        <v>602305</v>
      </c>
      <c r="B2916" s="5">
        <f>static_pve_stage!B2916</f>
        <v>602306</v>
      </c>
      <c r="C2916" s="5" t="str">
        <f>static_pve_stage!C2916</f>
        <v>当前波数 255/∞\n下一波BOSS</v>
      </c>
      <c r="E2916" s="5">
        <f t="shared" si="252"/>
        <v>15002</v>
      </c>
      <c r="F2916" s="5">
        <v>0</v>
      </c>
      <c r="G2916" s="5">
        <f t="shared" si="249"/>
        <v>16005</v>
      </c>
      <c r="H2916" s="5">
        <f t="shared" si="250"/>
        <v>119</v>
      </c>
      <c r="I2916" s="5">
        <v>14001</v>
      </c>
      <c r="J2916">
        <f t="shared" si="251"/>
        <v>152000</v>
      </c>
      <c r="L2916" s="1" t="str">
        <f t="shared" si="253"/>
        <v>[{"bid":16005,"type":6,"num":119},{"bid":14001,"type":4,"num":152000}]</v>
      </c>
    </row>
    <row r="2917" spans="1:12" s="5" customFormat="1" x14ac:dyDescent="0.2">
      <c r="A2917" s="5">
        <f>static_pve_stage!A2917</f>
        <v>602306</v>
      </c>
      <c r="B2917" s="5">
        <f>static_pve_stage!B2917</f>
        <v>602307</v>
      </c>
      <c r="C2917" s="5" t="str">
        <f>static_pve_stage!C2917</f>
        <v>BOSS波\n需击杀所有怪物</v>
      </c>
      <c r="E2917" s="5">
        <f t="shared" si="252"/>
        <v>15002</v>
      </c>
      <c r="F2917" s="5">
        <v>0</v>
      </c>
      <c r="G2917" s="5">
        <f t="shared" si="249"/>
        <v>16005</v>
      </c>
      <c r="H2917" s="5">
        <f t="shared" si="250"/>
        <v>121</v>
      </c>
      <c r="I2917" s="5">
        <v>14001</v>
      </c>
      <c r="J2917">
        <f t="shared" si="251"/>
        <v>152500</v>
      </c>
      <c r="L2917" s="1" t="str">
        <f t="shared" si="253"/>
        <v>[{"bid":16005,"type":6,"num":121},{"bid":14001,"type":4,"num":152500}]</v>
      </c>
    </row>
    <row r="2918" spans="1:12" s="5" customFormat="1" x14ac:dyDescent="0.2">
      <c r="A2918" s="5">
        <f>static_pve_stage!A2918</f>
        <v>602307</v>
      </c>
      <c r="B2918" s="5">
        <f>static_pve_stage!B2918</f>
        <v>602308</v>
      </c>
      <c r="C2918" s="5" t="str">
        <f>static_pve_stage!C2918</f>
        <v>当前波数 256/∞</v>
      </c>
      <c r="E2918" s="5">
        <f t="shared" si="252"/>
        <v>15002</v>
      </c>
      <c r="F2918" s="5">
        <v>0</v>
      </c>
      <c r="G2918" s="5">
        <f t="shared" si="249"/>
        <v>16005</v>
      </c>
      <c r="H2918" s="5">
        <f t="shared" si="250"/>
        <v>121</v>
      </c>
      <c r="I2918" s="5">
        <v>14001</v>
      </c>
      <c r="J2918">
        <f t="shared" si="251"/>
        <v>153000</v>
      </c>
      <c r="L2918" s="1" t="str">
        <f t="shared" si="253"/>
        <v>[{"bid":16005,"type":6,"num":121},{"bid":14001,"type":4,"num":153000}]</v>
      </c>
    </row>
    <row r="2919" spans="1:12" s="5" customFormat="1" x14ac:dyDescent="0.2">
      <c r="A2919" s="5">
        <f>static_pve_stage!A2919</f>
        <v>602308</v>
      </c>
      <c r="B2919" s="5">
        <f>static_pve_stage!B2919</f>
        <v>602309</v>
      </c>
      <c r="C2919" s="5" t="str">
        <f>static_pve_stage!C2919</f>
        <v>当前波数 257/∞</v>
      </c>
      <c r="E2919" s="5">
        <f t="shared" si="252"/>
        <v>15002</v>
      </c>
      <c r="F2919" s="5">
        <v>0</v>
      </c>
      <c r="G2919" s="5">
        <f t="shared" si="249"/>
        <v>16005</v>
      </c>
      <c r="H2919" s="5">
        <f t="shared" si="250"/>
        <v>121</v>
      </c>
      <c r="I2919" s="5">
        <v>14001</v>
      </c>
      <c r="J2919">
        <f t="shared" si="251"/>
        <v>153500</v>
      </c>
      <c r="L2919" s="1" t="str">
        <f t="shared" si="253"/>
        <v>[{"bid":16005,"type":6,"num":121},{"bid":14001,"type":4,"num":153500}]</v>
      </c>
    </row>
    <row r="2920" spans="1:12" s="5" customFormat="1" x14ac:dyDescent="0.2">
      <c r="A2920" s="5">
        <f>static_pve_stage!A2920</f>
        <v>602309</v>
      </c>
      <c r="B2920" s="5">
        <f>static_pve_stage!B2920</f>
        <v>602310</v>
      </c>
      <c r="C2920" s="5" t="str">
        <f>static_pve_stage!C2920</f>
        <v>当前波数 258/∞</v>
      </c>
      <c r="E2920" s="5">
        <f t="shared" si="252"/>
        <v>15002</v>
      </c>
      <c r="F2920" s="5">
        <v>0</v>
      </c>
      <c r="G2920" s="5">
        <f t="shared" si="249"/>
        <v>16005</v>
      </c>
      <c r="H2920" s="5">
        <f t="shared" si="250"/>
        <v>121</v>
      </c>
      <c r="I2920" s="5">
        <v>14001</v>
      </c>
      <c r="J2920">
        <f t="shared" si="251"/>
        <v>154000</v>
      </c>
      <c r="L2920" s="1" t="str">
        <f t="shared" si="253"/>
        <v>[{"bid":16005,"type":6,"num":121},{"bid":14001,"type":4,"num":154000}]</v>
      </c>
    </row>
    <row r="2921" spans="1:12" s="5" customFormat="1" x14ac:dyDescent="0.2">
      <c r="A2921" s="5">
        <f>static_pve_stage!A2921</f>
        <v>602310</v>
      </c>
      <c r="B2921" s="5">
        <f>static_pve_stage!B2921</f>
        <v>602311</v>
      </c>
      <c r="C2921" s="5" t="str">
        <f>static_pve_stage!C2921</f>
        <v>当前波数 259/∞</v>
      </c>
      <c r="E2921" s="5">
        <f t="shared" si="252"/>
        <v>15002</v>
      </c>
      <c r="F2921" s="5">
        <v>0</v>
      </c>
      <c r="G2921" s="5">
        <f t="shared" si="249"/>
        <v>16005</v>
      </c>
      <c r="H2921" s="5">
        <f t="shared" si="250"/>
        <v>121</v>
      </c>
      <c r="I2921" s="5">
        <v>14001</v>
      </c>
      <c r="J2921">
        <f t="shared" si="251"/>
        <v>154500</v>
      </c>
      <c r="L2921" s="1" t="str">
        <f t="shared" si="253"/>
        <v>[{"bid":16005,"type":6,"num":121},{"bid":14001,"type":4,"num":154500}]</v>
      </c>
    </row>
    <row r="2922" spans="1:12" s="5" customFormat="1" x14ac:dyDescent="0.2">
      <c r="A2922" s="5">
        <f>static_pve_stage!A2922</f>
        <v>602311</v>
      </c>
      <c r="B2922" s="5">
        <f>static_pve_stage!B2922</f>
        <v>602312</v>
      </c>
      <c r="C2922" s="5" t="str">
        <f>static_pve_stage!C2922</f>
        <v>当前波数 260/∞\n下一波BOSS</v>
      </c>
      <c r="E2922" s="5">
        <f t="shared" si="252"/>
        <v>15002</v>
      </c>
      <c r="F2922" s="5">
        <v>0</v>
      </c>
      <c r="G2922" s="5">
        <f t="shared" si="249"/>
        <v>16005</v>
      </c>
      <c r="H2922" s="5">
        <f t="shared" si="250"/>
        <v>123</v>
      </c>
      <c r="I2922" s="5">
        <v>14001</v>
      </c>
      <c r="J2922">
        <f t="shared" si="251"/>
        <v>155000</v>
      </c>
      <c r="L2922" s="1" t="str">
        <f t="shared" si="253"/>
        <v>[{"bid":16005,"type":6,"num":123},{"bid":14001,"type":4,"num":155000}]</v>
      </c>
    </row>
    <row r="2923" spans="1:12" s="5" customFormat="1" x14ac:dyDescent="0.2">
      <c r="A2923" s="5">
        <f>static_pve_stage!A2923</f>
        <v>602312</v>
      </c>
      <c r="B2923" s="5">
        <f>static_pve_stage!B2923</f>
        <v>602313</v>
      </c>
      <c r="C2923" s="5" t="str">
        <f>static_pve_stage!C2923</f>
        <v>BOSS波\n需击杀所有怪物</v>
      </c>
      <c r="E2923" s="5">
        <f t="shared" si="252"/>
        <v>15002</v>
      </c>
      <c r="F2923" s="5">
        <v>0</v>
      </c>
      <c r="G2923" s="5">
        <f t="shared" si="249"/>
        <v>16005</v>
      </c>
      <c r="H2923" s="5">
        <f t="shared" si="250"/>
        <v>123</v>
      </c>
      <c r="I2923" s="5">
        <v>14001</v>
      </c>
      <c r="J2923">
        <f t="shared" si="251"/>
        <v>155500</v>
      </c>
      <c r="L2923" s="1" t="str">
        <f t="shared" si="253"/>
        <v>[{"bid":16005,"type":6,"num":123},{"bid":14001,"type":4,"num":155500}]</v>
      </c>
    </row>
    <row r="2924" spans="1:12" s="5" customFormat="1" x14ac:dyDescent="0.2">
      <c r="A2924" s="5">
        <f>static_pve_stage!A2924</f>
        <v>602313</v>
      </c>
      <c r="B2924" s="5">
        <f>static_pve_stage!B2924</f>
        <v>602314</v>
      </c>
      <c r="C2924" s="5" t="str">
        <f>static_pve_stage!C2924</f>
        <v>当前波数 261/∞</v>
      </c>
      <c r="E2924" s="5">
        <f t="shared" si="252"/>
        <v>15002</v>
      </c>
      <c r="F2924" s="5">
        <v>0</v>
      </c>
      <c r="G2924" s="5">
        <f t="shared" si="249"/>
        <v>16005</v>
      </c>
      <c r="H2924" s="5">
        <f t="shared" si="250"/>
        <v>123</v>
      </c>
      <c r="I2924" s="5">
        <v>14001</v>
      </c>
      <c r="J2924">
        <f t="shared" si="251"/>
        <v>156000</v>
      </c>
      <c r="L2924" s="1" t="str">
        <f t="shared" si="253"/>
        <v>[{"bid":16005,"type":6,"num":123},{"bid":14001,"type":4,"num":156000}]</v>
      </c>
    </row>
    <row r="2925" spans="1:12" s="5" customFormat="1" x14ac:dyDescent="0.2">
      <c r="A2925" s="5">
        <f>static_pve_stage!A2925</f>
        <v>602314</v>
      </c>
      <c r="B2925" s="5">
        <f>static_pve_stage!B2925</f>
        <v>602315</v>
      </c>
      <c r="C2925" s="5" t="str">
        <f>static_pve_stage!C2925</f>
        <v>当前波数 262/∞</v>
      </c>
      <c r="E2925" s="5">
        <f t="shared" si="252"/>
        <v>15002</v>
      </c>
      <c r="F2925" s="5">
        <v>0</v>
      </c>
      <c r="G2925" s="5">
        <f t="shared" si="249"/>
        <v>16005</v>
      </c>
      <c r="H2925" s="5">
        <f t="shared" si="250"/>
        <v>123</v>
      </c>
      <c r="I2925" s="5">
        <v>14001</v>
      </c>
      <c r="J2925">
        <f t="shared" si="251"/>
        <v>156500</v>
      </c>
      <c r="L2925" s="1" t="str">
        <f t="shared" si="253"/>
        <v>[{"bid":16005,"type":6,"num":123},{"bid":14001,"type":4,"num":156500}]</v>
      </c>
    </row>
    <row r="2926" spans="1:12" s="5" customFormat="1" x14ac:dyDescent="0.2">
      <c r="A2926" s="5">
        <f>static_pve_stage!A2926</f>
        <v>602315</v>
      </c>
      <c r="B2926" s="5">
        <f>static_pve_stage!B2926</f>
        <v>602316</v>
      </c>
      <c r="C2926" s="5" t="str">
        <f>static_pve_stage!C2926</f>
        <v>当前波数 263/∞</v>
      </c>
      <c r="E2926" s="5">
        <f t="shared" si="252"/>
        <v>15002</v>
      </c>
      <c r="F2926" s="5">
        <v>0</v>
      </c>
      <c r="G2926" s="5">
        <f t="shared" si="249"/>
        <v>16005</v>
      </c>
      <c r="H2926" s="5">
        <f t="shared" si="250"/>
        <v>123</v>
      </c>
      <c r="I2926" s="5">
        <v>14001</v>
      </c>
      <c r="J2926">
        <f t="shared" si="251"/>
        <v>157000</v>
      </c>
      <c r="L2926" s="1" t="str">
        <f t="shared" si="253"/>
        <v>[{"bid":16005,"type":6,"num":123},{"bid":14001,"type":4,"num":157000}]</v>
      </c>
    </row>
    <row r="2927" spans="1:12" s="5" customFormat="1" x14ac:dyDescent="0.2">
      <c r="A2927" s="5">
        <f>static_pve_stage!A2927</f>
        <v>602316</v>
      </c>
      <c r="B2927" s="5">
        <f>static_pve_stage!B2927</f>
        <v>602317</v>
      </c>
      <c r="C2927" s="5" t="str">
        <f>static_pve_stage!C2927</f>
        <v>当前波数 264/∞</v>
      </c>
      <c r="E2927" s="5">
        <f t="shared" si="252"/>
        <v>15002</v>
      </c>
      <c r="F2927" s="5">
        <v>0</v>
      </c>
      <c r="G2927" s="5">
        <f t="shared" si="249"/>
        <v>16005</v>
      </c>
      <c r="H2927" s="5">
        <f t="shared" si="250"/>
        <v>125</v>
      </c>
      <c r="I2927" s="5">
        <v>14001</v>
      </c>
      <c r="J2927">
        <f t="shared" si="251"/>
        <v>157500</v>
      </c>
      <c r="L2927" s="1" t="str">
        <f t="shared" si="253"/>
        <v>[{"bid":16005,"type":6,"num":125},{"bid":14001,"type":4,"num":157500}]</v>
      </c>
    </row>
    <row r="2928" spans="1:12" s="5" customFormat="1" x14ac:dyDescent="0.2">
      <c r="A2928" s="5">
        <f>static_pve_stage!A2928</f>
        <v>602317</v>
      </c>
      <c r="B2928" s="5">
        <f>static_pve_stage!B2928</f>
        <v>602318</v>
      </c>
      <c r="C2928" s="5" t="str">
        <f>static_pve_stage!C2928</f>
        <v>当前波数 265/∞\n下一波BOSS</v>
      </c>
      <c r="E2928" s="5">
        <f t="shared" si="252"/>
        <v>15002</v>
      </c>
      <c r="F2928" s="5">
        <v>0</v>
      </c>
      <c r="G2928" s="5">
        <f t="shared" si="249"/>
        <v>16005</v>
      </c>
      <c r="H2928" s="5">
        <f t="shared" si="250"/>
        <v>125</v>
      </c>
      <c r="I2928" s="5">
        <v>14001</v>
      </c>
      <c r="J2928">
        <f t="shared" si="251"/>
        <v>158000</v>
      </c>
      <c r="L2928" s="1" t="str">
        <f t="shared" si="253"/>
        <v>[{"bid":16005,"type":6,"num":125},{"bid":14001,"type":4,"num":158000}]</v>
      </c>
    </row>
    <row r="2929" spans="1:12" s="5" customFormat="1" x14ac:dyDescent="0.2">
      <c r="A2929" s="5">
        <f>static_pve_stage!A2929</f>
        <v>602318</v>
      </c>
      <c r="B2929" s="5">
        <f>static_pve_stage!B2929</f>
        <v>602319</v>
      </c>
      <c r="C2929" s="5" t="str">
        <f>static_pve_stage!C2929</f>
        <v>BOSS波\n需击杀所有怪物</v>
      </c>
      <c r="E2929" s="5">
        <f t="shared" si="252"/>
        <v>15002</v>
      </c>
      <c r="F2929" s="5">
        <v>0</v>
      </c>
      <c r="G2929" s="5">
        <f t="shared" si="249"/>
        <v>16005</v>
      </c>
      <c r="H2929" s="5">
        <f t="shared" si="250"/>
        <v>125</v>
      </c>
      <c r="I2929" s="5">
        <v>14001</v>
      </c>
      <c r="J2929">
        <f t="shared" si="251"/>
        <v>158500</v>
      </c>
      <c r="L2929" s="1" t="str">
        <f t="shared" si="253"/>
        <v>[{"bid":16005,"type":6,"num":125},{"bid":14001,"type":4,"num":158500}]</v>
      </c>
    </row>
    <row r="2930" spans="1:12" s="5" customFormat="1" x14ac:dyDescent="0.2">
      <c r="A2930" s="5">
        <f>static_pve_stage!A2930</f>
        <v>602319</v>
      </c>
      <c r="B2930" s="5">
        <f>static_pve_stage!B2930</f>
        <v>602320</v>
      </c>
      <c r="C2930" s="5" t="str">
        <f>static_pve_stage!C2930</f>
        <v>当前波数 266/∞</v>
      </c>
      <c r="E2930" s="5">
        <f t="shared" si="252"/>
        <v>15002</v>
      </c>
      <c r="F2930" s="5">
        <v>0</v>
      </c>
      <c r="G2930" s="5">
        <f t="shared" si="249"/>
        <v>16005</v>
      </c>
      <c r="H2930" s="5">
        <f t="shared" si="250"/>
        <v>125</v>
      </c>
      <c r="I2930" s="5">
        <v>14001</v>
      </c>
      <c r="J2930">
        <f t="shared" si="251"/>
        <v>159000</v>
      </c>
      <c r="L2930" s="1" t="str">
        <f t="shared" si="253"/>
        <v>[{"bid":16005,"type":6,"num":125},{"bid":14001,"type":4,"num":159000}]</v>
      </c>
    </row>
    <row r="2931" spans="1:12" s="5" customFormat="1" x14ac:dyDescent="0.2">
      <c r="A2931" s="5">
        <f>static_pve_stage!A2931</f>
        <v>602320</v>
      </c>
      <c r="B2931" s="5">
        <f>static_pve_stage!B2931</f>
        <v>602321</v>
      </c>
      <c r="C2931" s="5" t="str">
        <f>static_pve_stage!C2931</f>
        <v>当前波数 267/∞</v>
      </c>
      <c r="E2931" s="5">
        <f t="shared" si="252"/>
        <v>15002</v>
      </c>
      <c r="F2931" s="5">
        <v>0</v>
      </c>
      <c r="G2931" s="5">
        <f t="shared" si="249"/>
        <v>16005</v>
      </c>
      <c r="H2931" s="5">
        <f t="shared" si="250"/>
        <v>125</v>
      </c>
      <c r="I2931" s="5">
        <v>14001</v>
      </c>
      <c r="J2931">
        <f t="shared" si="251"/>
        <v>159500</v>
      </c>
      <c r="L2931" s="1" t="str">
        <f t="shared" si="253"/>
        <v>[{"bid":16005,"type":6,"num":125},{"bid":14001,"type":4,"num":159500}]</v>
      </c>
    </row>
    <row r="2932" spans="1:12" s="5" customFormat="1" x14ac:dyDescent="0.2">
      <c r="A2932" s="5">
        <f>static_pve_stage!A2932</f>
        <v>602321</v>
      </c>
      <c r="B2932" s="5">
        <f>static_pve_stage!B2932</f>
        <v>602322</v>
      </c>
      <c r="C2932" s="5" t="str">
        <f>static_pve_stage!C2932</f>
        <v>当前波数 268/∞</v>
      </c>
      <c r="E2932" s="5">
        <f t="shared" si="252"/>
        <v>15002</v>
      </c>
      <c r="F2932" s="5">
        <v>0</v>
      </c>
      <c r="G2932" s="5">
        <f t="shared" si="249"/>
        <v>16005</v>
      </c>
      <c r="H2932" s="5">
        <f t="shared" si="250"/>
        <v>127</v>
      </c>
      <c r="I2932" s="5">
        <v>14001</v>
      </c>
      <c r="J2932">
        <f t="shared" si="251"/>
        <v>160000</v>
      </c>
      <c r="L2932" s="1" t="str">
        <f t="shared" si="253"/>
        <v>[{"bid":16005,"type":6,"num":127},{"bid":14001,"type":4,"num":160000}]</v>
      </c>
    </row>
    <row r="2933" spans="1:12" s="5" customFormat="1" x14ac:dyDescent="0.2">
      <c r="A2933" s="5">
        <f>static_pve_stage!A2933</f>
        <v>602322</v>
      </c>
      <c r="B2933" s="5">
        <f>static_pve_stage!B2933</f>
        <v>602323</v>
      </c>
      <c r="C2933" s="5" t="str">
        <f>static_pve_stage!C2933</f>
        <v>当前波数 269/∞</v>
      </c>
      <c r="E2933" s="5">
        <f t="shared" si="252"/>
        <v>15002</v>
      </c>
      <c r="F2933" s="5">
        <v>0</v>
      </c>
      <c r="G2933" s="5">
        <f t="shared" ref="G2933:G2996" si="254">G2394+1</f>
        <v>16005</v>
      </c>
      <c r="H2933" s="5">
        <f t="shared" ref="H2933:H2996" si="255">H2394</f>
        <v>127</v>
      </c>
      <c r="I2933" s="5">
        <v>14001</v>
      </c>
      <c r="J2933">
        <f t="shared" si="251"/>
        <v>160500</v>
      </c>
      <c r="L2933" s="1" t="str">
        <f t="shared" si="253"/>
        <v>[{"bid":16005,"type":6,"num":127},{"bid":14001,"type":4,"num":160500}]</v>
      </c>
    </row>
    <row r="2934" spans="1:12" s="5" customFormat="1" x14ac:dyDescent="0.2">
      <c r="A2934" s="5">
        <f>static_pve_stage!A2934</f>
        <v>602323</v>
      </c>
      <c r="B2934" s="5">
        <f>static_pve_stage!B2934</f>
        <v>602324</v>
      </c>
      <c r="C2934" s="5" t="str">
        <f>static_pve_stage!C2934</f>
        <v>当前波数 270/∞\n下一波BOSS</v>
      </c>
      <c r="E2934" s="5">
        <f t="shared" si="252"/>
        <v>15002</v>
      </c>
      <c r="F2934" s="5">
        <v>0</v>
      </c>
      <c r="G2934" s="5">
        <f t="shared" si="254"/>
        <v>16005</v>
      </c>
      <c r="H2934" s="5">
        <f t="shared" si="255"/>
        <v>127</v>
      </c>
      <c r="I2934" s="5">
        <v>14001</v>
      </c>
      <c r="J2934">
        <f t="shared" ref="J2934:J2997" si="256">J2933+500</f>
        <v>161000</v>
      </c>
      <c r="L2934" s="1" t="str">
        <f t="shared" si="253"/>
        <v>[{"bid":16005,"type":6,"num":127},{"bid":14001,"type":4,"num":161000}]</v>
      </c>
    </row>
    <row r="2935" spans="1:12" s="5" customFormat="1" x14ac:dyDescent="0.2">
      <c r="A2935" s="5">
        <f>static_pve_stage!A2935</f>
        <v>602324</v>
      </c>
      <c r="B2935" s="5">
        <f>static_pve_stage!B2935</f>
        <v>602325</v>
      </c>
      <c r="C2935" s="5" t="str">
        <f>static_pve_stage!C2935</f>
        <v>BOSS波\n需击杀所有怪物</v>
      </c>
      <c r="E2935" s="5">
        <f t="shared" si="252"/>
        <v>15002</v>
      </c>
      <c r="F2935" s="5">
        <v>0</v>
      </c>
      <c r="G2935" s="5">
        <f t="shared" si="254"/>
        <v>16005</v>
      </c>
      <c r="H2935" s="5">
        <f t="shared" si="255"/>
        <v>127</v>
      </c>
      <c r="I2935" s="5">
        <v>14001</v>
      </c>
      <c r="J2935">
        <f t="shared" si="256"/>
        <v>161500</v>
      </c>
      <c r="L2935" s="1" t="str">
        <f t="shared" si="253"/>
        <v>[{"bid":16005,"type":6,"num":127},{"bid":14001,"type":4,"num":161500}]</v>
      </c>
    </row>
    <row r="2936" spans="1:12" s="5" customFormat="1" x14ac:dyDescent="0.2">
      <c r="A2936" s="5">
        <f>static_pve_stage!A2936</f>
        <v>602325</v>
      </c>
      <c r="B2936" s="5">
        <f>static_pve_stage!B2936</f>
        <v>602326</v>
      </c>
      <c r="C2936" s="5" t="str">
        <f>static_pve_stage!C2936</f>
        <v>当前波数 271/∞</v>
      </c>
      <c r="E2936" s="5">
        <f t="shared" si="252"/>
        <v>15002</v>
      </c>
      <c r="F2936" s="5">
        <v>0</v>
      </c>
      <c r="G2936" s="5">
        <f t="shared" si="254"/>
        <v>16005</v>
      </c>
      <c r="H2936" s="5">
        <f t="shared" si="255"/>
        <v>127</v>
      </c>
      <c r="I2936" s="5">
        <v>14001</v>
      </c>
      <c r="J2936">
        <f t="shared" si="256"/>
        <v>162000</v>
      </c>
      <c r="L2936" s="1" t="str">
        <f t="shared" si="253"/>
        <v>[{"bid":16005,"type":6,"num":127},{"bid":14001,"type":4,"num":162000}]</v>
      </c>
    </row>
    <row r="2937" spans="1:12" s="5" customFormat="1" x14ac:dyDescent="0.2">
      <c r="A2937" s="5">
        <f>static_pve_stage!A2937</f>
        <v>602326</v>
      </c>
      <c r="B2937" s="5">
        <f>static_pve_stage!B2937</f>
        <v>602327</v>
      </c>
      <c r="C2937" s="5" t="str">
        <f>static_pve_stage!C2937</f>
        <v>当前波数 272/∞</v>
      </c>
      <c r="E2937" s="5">
        <f t="shared" si="252"/>
        <v>15002</v>
      </c>
      <c r="F2937" s="5">
        <v>0</v>
      </c>
      <c r="G2937" s="5">
        <f t="shared" si="254"/>
        <v>16005</v>
      </c>
      <c r="H2937" s="5">
        <f t="shared" si="255"/>
        <v>129</v>
      </c>
      <c r="I2937" s="5">
        <v>14001</v>
      </c>
      <c r="J2937">
        <f t="shared" si="256"/>
        <v>162500</v>
      </c>
      <c r="L2937" s="1" t="str">
        <f t="shared" si="253"/>
        <v>[{"bid":16005,"type":6,"num":129},{"bid":14001,"type":4,"num":162500}]</v>
      </c>
    </row>
    <row r="2938" spans="1:12" s="5" customFormat="1" x14ac:dyDescent="0.2">
      <c r="A2938" s="5">
        <f>static_pve_stage!A2938</f>
        <v>602327</v>
      </c>
      <c r="B2938" s="5">
        <f>static_pve_stage!B2938</f>
        <v>602328</v>
      </c>
      <c r="C2938" s="5" t="str">
        <f>static_pve_stage!C2938</f>
        <v>当前波数 273/∞</v>
      </c>
      <c r="E2938" s="5">
        <f t="shared" si="252"/>
        <v>15002</v>
      </c>
      <c r="F2938" s="5">
        <v>0</v>
      </c>
      <c r="G2938" s="5">
        <f t="shared" si="254"/>
        <v>16005</v>
      </c>
      <c r="H2938" s="5">
        <f t="shared" si="255"/>
        <v>129</v>
      </c>
      <c r="I2938" s="5">
        <v>14001</v>
      </c>
      <c r="J2938">
        <f t="shared" si="256"/>
        <v>163000</v>
      </c>
      <c r="L2938" s="1" t="str">
        <f t="shared" si="253"/>
        <v>[{"bid":16005,"type":6,"num":129},{"bid":14001,"type":4,"num":163000}]</v>
      </c>
    </row>
    <row r="2939" spans="1:12" s="5" customFormat="1" x14ac:dyDescent="0.2">
      <c r="A2939" s="5">
        <f>static_pve_stage!A2939</f>
        <v>602328</v>
      </c>
      <c r="B2939" s="5">
        <f>static_pve_stage!B2939</f>
        <v>602329</v>
      </c>
      <c r="C2939" s="5" t="str">
        <f>static_pve_stage!C2939</f>
        <v>当前波数 274/∞</v>
      </c>
      <c r="E2939" s="5">
        <f t="shared" si="252"/>
        <v>15002</v>
      </c>
      <c r="F2939" s="5">
        <v>0</v>
      </c>
      <c r="G2939" s="5">
        <f t="shared" si="254"/>
        <v>16005</v>
      </c>
      <c r="H2939" s="5">
        <f t="shared" si="255"/>
        <v>129</v>
      </c>
      <c r="I2939" s="5">
        <v>14001</v>
      </c>
      <c r="J2939">
        <f t="shared" si="256"/>
        <v>163500</v>
      </c>
      <c r="L2939" s="1" t="str">
        <f t="shared" si="253"/>
        <v>[{"bid":16005,"type":6,"num":129},{"bid":14001,"type":4,"num":163500}]</v>
      </c>
    </row>
    <row r="2940" spans="1:12" s="5" customFormat="1" x14ac:dyDescent="0.2">
      <c r="A2940" s="5">
        <f>static_pve_stage!A2940</f>
        <v>602329</v>
      </c>
      <c r="B2940" s="5">
        <f>static_pve_stage!B2940</f>
        <v>602330</v>
      </c>
      <c r="C2940" s="5" t="str">
        <f>static_pve_stage!C2940</f>
        <v>当前波数 275/∞\n下一波BOSS</v>
      </c>
      <c r="E2940" s="5">
        <f t="shared" si="252"/>
        <v>15002</v>
      </c>
      <c r="F2940" s="5">
        <v>0</v>
      </c>
      <c r="G2940" s="5">
        <f t="shared" si="254"/>
        <v>16005</v>
      </c>
      <c r="H2940" s="5">
        <f t="shared" si="255"/>
        <v>129</v>
      </c>
      <c r="I2940" s="5">
        <v>14001</v>
      </c>
      <c r="J2940">
        <f t="shared" si="256"/>
        <v>164000</v>
      </c>
      <c r="L2940" s="1" t="str">
        <f t="shared" si="253"/>
        <v>[{"bid":16005,"type":6,"num":129},{"bid":14001,"type":4,"num":164000}]</v>
      </c>
    </row>
    <row r="2941" spans="1:12" s="5" customFormat="1" x14ac:dyDescent="0.2">
      <c r="A2941" s="5">
        <f>static_pve_stage!A2941</f>
        <v>602330</v>
      </c>
      <c r="B2941" s="5">
        <f>static_pve_stage!B2941</f>
        <v>602331</v>
      </c>
      <c r="C2941" s="5" t="str">
        <f>static_pve_stage!C2941</f>
        <v>BOSS波\n需击杀所有怪物</v>
      </c>
      <c r="E2941" s="5">
        <f t="shared" si="252"/>
        <v>15002</v>
      </c>
      <c r="F2941" s="5">
        <v>0</v>
      </c>
      <c r="G2941" s="5">
        <f t="shared" si="254"/>
        <v>16005</v>
      </c>
      <c r="H2941" s="5">
        <f t="shared" si="255"/>
        <v>129</v>
      </c>
      <c r="I2941" s="5">
        <v>14001</v>
      </c>
      <c r="J2941">
        <f t="shared" si="256"/>
        <v>164500</v>
      </c>
      <c r="L2941" s="1" t="str">
        <f t="shared" si="253"/>
        <v>[{"bid":16005,"type":6,"num":129},{"bid":14001,"type":4,"num":164500}]</v>
      </c>
    </row>
    <row r="2942" spans="1:12" s="5" customFormat="1" x14ac:dyDescent="0.2">
      <c r="A2942" s="5">
        <f>static_pve_stage!A2942</f>
        <v>602331</v>
      </c>
      <c r="B2942" s="5">
        <f>static_pve_stage!B2942</f>
        <v>602332</v>
      </c>
      <c r="C2942" s="5" t="str">
        <f>static_pve_stage!C2942</f>
        <v>当前波数 276/∞</v>
      </c>
      <c r="E2942" s="5">
        <f t="shared" si="252"/>
        <v>15002</v>
      </c>
      <c r="F2942" s="5">
        <v>0</v>
      </c>
      <c r="G2942" s="5">
        <f t="shared" si="254"/>
        <v>16005</v>
      </c>
      <c r="H2942" s="5">
        <f t="shared" si="255"/>
        <v>131</v>
      </c>
      <c r="I2942" s="5">
        <v>14001</v>
      </c>
      <c r="J2942">
        <f t="shared" si="256"/>
        <v>165000</v>
      </c>
      <c r="L2942" s="1" t="str">
        <f t="shared" si="253"/>
        <v>[{"bid":16005,"type":6,"num":131},{"bid":14001,"type":4,"num":165000}]</v>
      </c>
    </row>
    <row r="2943" spans="1:12" s="5" customFormat="1" x14ac:dyDescent="0.2">
      <c r="A2943" s="5">
        <f>static_pve_stage!A2943</f>
        <v>602332</v>
      </c>
      <c r="B2943" s="5">
        <f>static_pve_stage!B2943</f>
        <v>602333</v>
      </c>
      <c r="C2943" s="5" t="str">
        <f>static_pve_stage!C2943</f>
        <v>当前波数 277/∞</v>
      </c>
      <c r="E2943" s="5">
        <f t="shared" si="252"/>
        <v>15002</v>
      </c>
      <c r="F2943" s="5">
        <v>0</v>
      </c>
      <c r="G2943" s="5">
        <f t="shared" si="254"/>
        <v>16005</v>
      </c>
      <c r="H2943" s="5">
        <f t="shared" si="255"/>
        <v>131</v>
      </c>
      <c r="I2943" s="5">
        <v>14001</v>
      </c>
      <c r="J2943">
        <f t="shared" si="256"/>
        <v>165500</v>
      </c>
      <c r="L2943" s="1" t="str">
        <f t="shared" si="253"/>
        <v>[{"bid":16005,"type":6,"num":131},{"bid":14001,"type":4,"num":165500}]</v>
      </c>
    </row>
    <row r="2944" spans="1:12" s="5" customFormat="1" x14ac:dyDescent="0.2">
      <c r="A2944" s="5">
        <f>static_pve_stage!A2944</f>
        <v>602333</v>
      </c>
      <c r="B2944" s="5">
        <f>static_pve_stage!B2944</f>
        <v>602334</v>
      </c>
      <c r="C2944" s="5" t="str">
        <f>static_pve_stage!C2944</f>
        <v>当前波数 278/∞</v>
      </c>
      <c r="E2944" s="5">
        <f t="shared" si="252"/>
        <v>15002</v>
      </c>
      <c r="F2944" s="5">
        <v>0</v>
      </c>
      <c r="G2944" s="5">
        <f t="shared" si="254"/>
        <v>16005</v>
      </c>
      <c r="H2944" s="5">
        <f t="shared" si="255"/>
        <v>131</v>
      </c>
      <c r="I2944" s="5">
        <v>14001</v>
      </c>
      <c r="J2944">
        <f t="shared" si="256"/>
        <v>166000</v>
      </c>
      <c r="L2944" s="1" t="str">
        <f t="shared" si="253"/>
        <v>[{"bid":16005,"type":6,"num":131},{"bid":14001,"type":4,"num":166000}]</v>
      </c>
    </row>
    <row r="2945" spans="1:12" s="5" customFormat="1" x14ac:dyDescent="0.2">
      <c r="A2945" s="5">
        <f>static_pve_stage!A2945</f>
        <v>602334</v>
      </c>
      <c r="B2945" s="5">
        <f>static_pve_stage!B2945</f>
        <v>602335</v>
      </c>
      <c r="C2945" s="5" t="str">
        <f>static_pve_stage!C2945</f>
        <v>当前波数 279/∞</v>
      </c>
      <c r="E2945" s="5">
        <f t="shared" si="252"/>
        <v>15002</v>
      </c>
      <c r="F2945" s="5">
        <v>0</v>
      </c>
      <c r="G2945" s="5">
        <f t="shared" si="254"/>
        <v>16005</v>
      </c>
      <c r="H2945" s="5">
        <f t="shared" si="255"/>
        <v>131</v>
      </c>
      <c r="I2945" s="5">
        <v>14001</v>
      </c>
      <c r="J2945">
        <f t="shared" si="256"/>
        <v>166500</v>
      </c>
      <c r="L2945" s="1" t="str">
        <f t="shared" si="253"/>
        <v>[{"bid":16005,"type":6,"num":131},{"bid":14001,"type":4,"num":166500}]</v>
      </c>
    </row>
    <row r="2946" spans="1:12" s="5" customFormat="1" x14ac:dyDescent="0.2">
      <c r="A2946" s="5">
        <f>static_pve_stage!A2946</f>
        <v>602335</v>
      </c>
      <c r="B2946" s="5">
        <f>static_pve_stage!B2946</f>
        <v>602336</v>
      </c>
      <c r="C2946" s="5" t="str">
        <f>static_pve_stage!C2946</f>
        <v>当前波数 280/∞\n下一波BOSS</v>
      </c>
      <c r="E2946" s="5">
        <f t="shared" si="252"/>
        <v>15002</v>
      </c>
      <c r="F2946" s="5">
        <v>0</v>
      </c>
      <c r="G2946" s="5">
        <f t="shared" si="254"/>
        <v>16005</v>
      </c>
      <c r="H2946" s="5">
        <f t="shared" si="255"/>
        <v>131</v>
      </c>
      <c r="I2946" s="5">
        <v>14001</v>
      </c>
      <c r="J2946">
        <f t="shared" si="256"/>
        <v>167000</v>
      </c>
      <c r="L2946" s="1" t="str">
        <f t="shared" si="253"/>
        <v>[{"bid":16005,"type":6,"num":131},{"bid":14001,"type":4,"num":167000}]</v>
      </c>
    </row>
    <row r="2947" spans="1:12" s="5" customFormat="1" x14ac:dyDescent="0.2">
      <c r="A2947" s="5">
        <f>static_pve_stage!A2947</f>
        <v>602336</v>
      </c>
      <c r="B2947" s="5">
        <f>static_pve_stage!B2947</f>
        <v>602337</v>
      </c>
      <c r="C2947" s="5" t="str">
        <f>static_pve_stage!C2947</f>
        <v>BOSS波\n需击杀所有怪物</v>
      </c>
      <c r="E2947" s="5">
        <f t="shared" si="252"/>
        <v>15002</v>
      </c>
      <c r="F2947" s="5">
        <v>0</v>
      </c>
      <c r="G2947" s="5">
        <f t="shared" si="254"/>
        <v>16005</v>
      </c>
      <c r="H2947" s="5">
        <f t="shared" si="255"/>
        <v>133</v>
      </c>
      <c r="I2947" s="5">
        <v>14001</v>
      </c>
      <c r="J2947">
        <f t="shared" si="256"/>
        <v>167500</v>
      </c>
      <c r="L2947" s="1" t="str">
        <f t="shared" si="253"/>
        <v>[{"bid":16005,"type":6,"num":133},{"bid":14001,"type":4,"num":167500}]</v>
      </c>
    </row>
    <row r="2948" spans="1:12" s="5" customFormat="1" x14ac:dyDescent="0.2">
      <c r="A2948" s="5">
        <f>static_pve_stage!A2948</f>
        <v>602337</v>
      </c>
      <c r="B2948" s="5">
        <f>static_pve_stage!B2948</f>
        <v>602338</v>
      </c>
      <c r="C2948" s="5" t="str">
        <f>static_pve_stage!C2948</f>
        <v>当前波数 281/∞</v>
      </c>
      <c r="E2948" s="5">
        <f t="shared" si="252"/>
        <v>15002</v>
      </c>
      <c r="F2948" s="5">
        <v>0</v>
      </c>
      <c r="G2948" s="5">
        <f t="shared" si="254"/>
        <v>16005</v>
      </c>
      <c r="H2948" s="5">
        <f t="shared" si="255"/>
        <v>133</v>
      </c>
      <c r="I2948" s="5">
        <v>14001</v>
      </c>
      <c r="J2948">
        <f t="shared" si="256"/>
        <v>168000</v>
      </c>
      <c r="L2948" s="1" t="str">
        <f t="shared" si="253"/>
        <v>[{"bid":16005,"type":6,"num":133},{"bid":14001,"type":4,"num":168000}]</v>
      </c>
    </row>
    <row r="2949" spans="1:12" s="5" customFormat="1" x14ac:dyDescent="0.2">
      <c r="A2949" s="5">
        <f>static_pve_stage!A2949</f>
        <v>602338</v>
      </c>
      <c r="B2949" s="5">
        <f>static_pve_stage!B2949</f>
        <v>602339</v>
      </c>
      <c r="C2949" s="5" t="str">
        <f>static_pve_stage!C2949</f>
        <v>当前波数 282/∞</v>
      </c>
      <c r="E2949" s="5">
        <f t="shared" si="252"/>
        <v>15002</v>
      </c>
      <c r="F2949" s="5">
        <v>0</v>
      </c>
      <c r="G2949" s="5">
        <f t="shared" si="254"/>
        <v>16005</v>
      </c>
      <c r="H2949" s="5">
        <f t="shared" si="255"/>
        <v>133</v>
      </c>
      <c r="I2949" s="5">
        <v>14001</v>
      </c>
      <c r="J2949">
        <f t="shared" si="256"/>
        <v>168500</v>
      </c>
      <c r="L2949" s="1" t="str">
        <f t="shared" si="253"/>
        <v>[{"bid":16005,"type":6,"num":133},{"bid":14001,"type":4,"num":168500}]</v>
      </c>
    </row>
    <row r="2950" spans="1:12" s="5" customFormat="1" x14ac:dyDescent="0.2">
      <c r="A2950" s="5">
        <f>static_pve_stage!A2950</f>
        <v>602339</v>
      </c>
      <c r="B2950" s="5">
        <f>static_pve_stage!B2950</f>
        <v>602340</v>
      </c>
      <c r="C2950" s="5" t="str">
        <f>static_pve_stage!C2950</f>
        <v>当前波数 283/∞</v>
      </c>
      <c r="E2950" s="5">
        <f t="shared" si="252"/>
        <v>15002</v>
      </c>
      <c r="F2950" s="5">
        <v>0</v>
      </c>
      <c r="G2950" s="5">
        <f t="shared" si="254"/>
        <v>16005</v>
      </c>
      <c r="H2950" s="5">
        <f t="shared" si="255"/>
        <v>133</v>
      </c>
      <c r="I2950" s="5">
        <v>14001</v>
      </c>
      <c r="J2950">
        <f t="shared" si="256"/>
        <v>169000</v>
      </c>
      <c r="L2950" s="1" t="str">
        <f t="shared" si="253"/>
        <v>[{"bid":16005,"type":6,"num":133},{"bid":14001,"type":4,"num":169000}]</v>
      </c>
    </row>
    <row r="2951" spans="1:12" s="5" customFormat="1" x14ac:dyDescent="0.2">
      <c r="A2951" s="5">
        <f>static_pve_stage!A2951</f>
        <v>602340</v>
      </c>
      <c r="B2951" s="5">
        <f>static_pve_stage!B2951</f>
        <v>602341</v>
      </c>
      <c r="C2951" s="5" t="str">
        <f>static_pve_stage!C2951</f>
        <v>当前波数 284/∞</v>
      </c>
      <c r="E2951" s="5">
        <f t="shared" si="252"/>
        <v>15002</v>
      </c>
      <c r="F2951" s="5">
        <v>0</v>
      </c>
      <c r="G2951" s="5">
        <f t="shared" si="254"/>
        <v>16005</v>
      </c>
      <c r="H2951" s="5">
        <f t="shared" si="255"/>
        <v>133</v>
      </c>
      <c r="I2951" s="5">
        <v>14001</v>
      </c>
      <c r="J2951">
        <f t="shared" si="256"/>
        <v>169500</v>
      </c>
      <c r="L2951" s="1" t="str">
        <f t="shared" si="253"/>
        <v>[{"bid":16005,"type":6,"num":133},{"bid":14001,"type":4,"num":169500}]</v>
      </c>
    </row>
    <row r="2952" spans="1:12" s="5" customFormat="1" x14ac:dyDescent="0.2">
      <c r="A2952" s="5">
        <f>static_pve_stage!A2952</f>
        <v>602341</v>
      </c>
      <c r="B2952" s="5">
        <f>static_pve_stage!B2952</f>
        <v>602342</v>
      </c>
      <c r="C2952" s="5" t="str">
        <f>static_pve_stage!C2952</f>
        <v>当前波数 285/∞\n下一波BOSS</v>
      </c>
      <c r="E2952" s="5">
        <f t="shared" si="252"/>
        <v>15002</v>
      </c>
      <c r="F2952" s="5">
        <v>0</v>
      </c>
      <c r="G2952" s="5">
        <f t="shared" si="254"/>
        <v>16005</v>
      </c>
      <c r="H2952" s="5">
        <f t="shared" si="255"/>
        <v>135</v>
      </c>
      <c r="I2952" s="5">
        <v>14001</v>
      </c>
      <c r="J2952">
        <f t="shared" si="256"/>
        <v>170000</v>
      </c>
      <c r="L2952" s="1" t="str">
        <f t="shared" si="253"/>
        <v>[{"bid":16005,"type":6,"num":135},{"bid":14001,"type":4,"num":170000}]</v>
      </c>
    </row>
    <row r="2953" spans="1:12" s="5" customFormat="1" x14ac:dyDescent="0.2">
      <c r="A2953" s="5">
        <f>static_pve_stage!A2953</f>
        <v>602342</v>
      </c>
      <c r="B2953" s="5">
        <f>static_pve_stage!B2953</f>
        <v>602343</v>
      </c>
      <c r="C2953" s="5" t="str">
        <f>static_pve_stage!C2953</f>
        <v>BOSS波\n需击杀所有怪物</v>
      </c>
      <c r="E2953" s="5">
        <f t="shared" si="252"/>
        <v>15002</v>
      </c>
      <c r="F2953" s="5">
        <v>0</v>
      </c>
      <c r="G2953" s="5">
        <f t="shared" si="254"/>
        <v>16005</v>
      </c>
      <c r="H2953" s="5">
        <f t="shared" si="255"/>
        <v>135</v>
      </c>
      <c r="I2953" s="5">
        <v>14001</v>
      </c>
      <c r="J2953">
        <f t="shared" si="256"/>
        <v>170500</v>
      </c>
      <c r="L2953" s="1" t="str">
        <f t="shared" si="253"/>
        <v>[{"bid":16005,"type":6,"num":135},{"bid":14001,"type":4,"num":170500}]</v>
      </c>
    </row>
    <row r="2954" spans="1:12" s="5" customFormat="1" x14ac:dyDescent="0.2">
      <c r="A2954" s="5">
        <f>static_pve_stage!A2954</f>
        <v>602343</v>
      </c>
      <c r="B2954" s="5">
        <f>static_pve_stage!B2954</f>
        <v>602344</v>
      </c>
      <c r="C2954" s="5" t="str">
        <f>static_pve_stage!C2954</f>
        <v>当前波数 286/∞</v>
      </c>
      <c r="E2954" s="5">
        <f t="shared" si="252"/>
        <v>15002</v>
      </c>
      <c r="F2954" s="5">
        <v>0</v>
      </c>
      <c r="G2954" s="5">
        <f t="shared" si="254"/>
        <v>16005</v>
      </c>
      <c r="H2954" s="5">
        <f t="shared" si="255"/>
        <v>135</v>
      </c>
      <c r="I2954" s="5">
        <v>14001</v>
      </c>
      <c r="J2954">
        <f t="shared" si="256"/>
        <v>171000</v>
      </c>
      <c r="L2954" s="1" t="str">
        <f t="shared" si="253"/>
        <v>[{"bid":16005,"type":6,"num":135},{"bid":14001,"type":4,"num":171000}]</v>
      </c>
    </row>
    <row r="2955" spans="1:12" s="5" customFormat="1" x14ac:dyDescent="0.2">
      <c r="A2955" s="5">
        <f>static_pve_stage!A2955</f>
        <v>602344</v>
      </c>
      <c r="B2955" s="5">
        <f>static_pve_stage!B2955</f>
        <v>602345</v>
      </c>
      <c r="C2955" s="5" t="str">
        <f>static_pve_stage!C2955</f>
        <v>当前波数 287/∞</v>
      </c>
      <c r="E2955" s="5">
        <f t="shared" si="252"/>
        <v>15002</v>
      </c>
      <c r="F2955" s="5">
        <v>0</v>
      </c>
      <c r="G2955" s="5">
        <f t="shared" si="254"/>
        <v>16005</v>
      </c>
      <c r="H2955" s="5">
        <f t="shared" si="255"/>
        <v>135</v>
      </c>
      <c r="I2955" s="5">
        <v>14001</v>
      </c>
      <c r="J2955">
        <f t="shared" si="256"/>
        <v>171500</v>
      </c>
      <c r="L2955" s="1" t="str">
        <f t="shared" si="253"/>
        <v>[{"bid":16005,"type":6,"num":135},{"bid":14001,"type":4,"num":171500}]</v>
      </c>
    </row>
    <row r="2956" spans="1:12" s="5" customFormat="1" x14ac:dyDescent="0.2">
      <c r="A2956" s="5">
        <f>static_pve_stage!A2956</f>
        <v>602345</v>
      </c>
      <c r="B2956" s="5">
        <f>static_pve_stage!B2956</f>
        <v>602346</v>
      </c>
      <c r="C2956" s="5" t="str">
        <f>static_pve_stage!C2956</f>
        <v>当前波数 288/∞</v>
      </c>
      <c r="E2956" s="5">
        <f t="shared" si="252"/>
        <v>15002</v>
      </c>
      <c r="F2956" s="5">
        <v>0</v>
      </c>
      <c r="G2956" s="5">
        <f t="shared" si="254"/>
        <v>16005</v>
      </c>
      <c r="H2956" s="5">
        <f t="shared" si="255"/>
        <v>135</v>
      </c>
      <c r="I2956" s="5">
        <v>14001</v>
      </c>
      <c r="J2956">
        <f t="shared" si="256"/>
        <v>172000</v>
      </c>
      <c r="L2956" s="1" t="str">
        <f t="shared" si="253"/>
        <v>[{"bid":16005,"type":6,"num":135},{"bid":14001,"type":4,"num":172000}]</v>
      </c>
    </row>
    <row r="2957" spans="1:12" s="5" customFormat="1" x14ac:dyDescent="0.2">
      <c r="A2957" s="5">
        <f>static_pve_stage!A2957</f>
        <v>602346</v>
      </c>
      <c r="B2957" s="5">
        <f>static_pve_stage!B2957</f>
        <v>602347</v>
      </c>
      <c r="C2957" s="5" t="str">
        <f>static_pve_stage!C2957</f>
        <v>当前波数 289/∞</v>
      </c>
      <c r="E2957" s="5">
        <f t="shared" si="252"/>
        <v>15002</v>
      </c>
      <c r="F2957" s="5">
        <v>0</v>
      </c>
      <c r="G2957" s="5">
        <f t="shared" si="254"/>
        <v>16005</v>
      </c>
      <c r="H2957" s="5">
        <f t="shared" si="255"/>
        <v>137</v>
      </c>
      <c r="I2957" s="5">
        <v>14001</v>
      </c>
      <c r="J2957">
        <f t="shared" si="256"/>
        <v>172500</v>
      </c>
      <c r="L2957" s="1" t="str">
        <f t="shared" si="253"/>
        <v>[{"bid":16005,"type":6,"num":137},{"bid":14001,"type":4,"num":172500}]</v>
      </c>
    </row>
    <row r="2958" spans="1:12" s="5" customFormat="1" x14ac:dyDescent="0.2">
      <c r="A2958" s="5">
        <f>static_pve_stage!A2958</f>
        <v>602347</v>
      </c>
      <c r="B2958" s="5">
        <f>static_pve_stage!B2958</f>
        <v>602348</v>
      </c>
      <c r="C2958" s="5" t="str">
        <f>static_pve_stage!C2958</f>
        <v>当前波数 290/∞\n下一波BOSS</v>
      </c>
      <c r="E2958" s="5">
        <f t="shared" si="252"/>
        <v>15002</v>
      </c>
      <c r="F2958" s="5">
        <v>0</v>
      </c>
      <c r="G2958" s="5">
        <f t="shared" si="254"/>
        <v>16005</v>
      </c>
      <c r="H2958" s="5">
        <f t="shared" si="255"/>
        <v>137</v>
      </c>
      <c r="I2958" s="5">
        <v>14001</v>
      </c>
      <c r="J2958">
        <f t="shared" si="256"/>
        <v>173000</v>
      </c>
      <c r="L2958" s="1" t="str">
        <f t="shared" si="253"/>
        <v>[{"bid":16005,"type":6,"num":137},{"bid":14001,"type":4,"num":173000}]</v>
      </c>
    </row>
    <row r="2959" spans="1:12" s="5" customFormat="1" x14ac:dyDescent="0.2">
      <c r="A2959" s="5">
        <f>static_pve_stage!A2959</f>
        <v>602348</v>
      </c>
      <c r="B2959" s="5">
        <f>static_pve_stage!B2959</f>
        <v>602349</v>
      </c>
      <c r="C2959" s="5" t="str">
        <f>static_pve_stage!C2959</f>
        <v>BOSS波\n需击杀所有怪物</v>
      </c>
      <c r="E2959" s="5">
        <f t="shared" si="252"/>
        <v>15002</v>
      </c>
      <c r="F2959" s="5">
        <v>0</v>
      </c>
      <c r="G2959" s="5">
        <f t="shared" si="254"/>
        <v>16005</v>
      </c>
      <c r="H2959" s="5">
        <f t="shared" si="255"/>
        <v>137</v>
      </c>
      <c r="I2959" s="5">
        <v>14001</v>
      </c>
      <c r="J2959">
        <f t="shared" si="256"/>
        <v>173500</v>
      </c>
      <c r="L2959" s="1" t="str">
        <f t="shared" si="253"/>
        <v>[{"bid":16005,"type":6,"num":137},{"bid":14001,"type":4,"num":173500}]</v>
      </c>
    </row>
    <row r="2960" spans="1:12" s="5" customFormat="1" x14ac:dyDescent="0.2">
      <c r="A2960" s="5">
        <f>static_pve_stage!A2960</f>
        <v>602349</v>
      </c>
      <c r="B2960" s="5">
        <f>static_pve_stage!B2960</f>
        <v>602350</v>
      </c>
      <c r="C2960" s="5" t="str">
        <f>static_pve_stage!C2960</f>
        <v>当前波数 291/∞</v>
      </c>
      <c r="E2960" s="5">
        <f t="shared" si="252"/>
        <v>15002</v>
      </c>
      <c r="F2960" s="5">
        <v>0</v>
      </c>
      <c r="G2960" s="5">
        <f t="shared" si="254"/>
        <v>16005</v>
      </c>
      <c r="H2960" s="5">
        <f t="shared" si="255"/>
        <v>137</v>
      </c>
      <c r="I2960" s="5">
        <v>14001</v>
      </c>
      <c r="J2960">
        <f t="shared" si="256"/>
        <v>174000</v>
      </c>
      <c r="L2960" s="1" t="str">
        <f t="shared" si="253"/>
        <v>[{"bid":16005,"type":6,"num":137},{"bid":14001,"type":4,"num":174000}]</v>
      </c>
    </row>
    <row r="2961" spans="1:12" s="5" customFormat="1" x14ac:dyDescent="0.2">
      <c r="A2961" s="5">
        <f>static_pve_stage!A2961</f>
        <v>602350</v>
      </c>
      <c r="B2961" s="5">
        <f>static_pve_stage!B2961</f>
        <v>602351</v>
      </c>
      <c r="C2961" s="5" t="str">
        <f>static_pve_stage!C2961</f>
        <v>当前波数 292/∞</v>
      </c>
      <c r="E2961" s="5">
        <f t="shared" si="252"/>
        <v>15002</v>
      </c>
      <c r="F2961" s="5">
        <v>0</v>
      </c>
      <c r="G2961" s="5">
        <f t="shared" si="254"/>
        <v>16005</v>
      </c>
      <c r="H2961" s="5">
        <f t="shared" si="255"/>
        <v>137</v>
      </c>
      <c r="I2961" s="5">
        <v>14001</v>
      </c>
      <c r="J2961">
        <f t="shared" si="256"/>
        <v>174500</v>
      </c>
      <c r="L2961" s="1" t="str">
        <f t="shared" si="253"/>
        <v>[{"bid":16005,"type":6,"num":137},{"bid":14001,"type":4,"num":174500}]</v>
      </c>
    </row>
    <row r="2962" spans="1:12" s="5" customFormat="1" x14ac:dyDescent="0.2">
      <c r="A2962" s="5">
        <f>static_pve_stage!A2962</f>
        <v>602351</v>
      </c>
      <c r="B2962" s="5">
        <f>static_pve_stage!B2962</f>
        <v>602352</v>
      </c>
      <c r="C2962" s="5" t="str">
        <f>static_pve_stage!C2962</f>
        <v>当前波数 293/∞</v>
      </c>
      <c r="E2962" s="5">
        <f t="shared" si="252"/>
        <v>15002</v>
      </c>
      <c r="F2962" s="5">
        <v>0</v>
      </c>
      <c r="G2962" s="5">
        <f t="shared" si="254"/>
        <v>16005</v>
      </c>
      <c r="H2962" s="5">
        <f t="shared" si="255"/>
        <v>139</v>
      </c>
      <c r="I2962" s="5">
        <v>14001</v>
      </c>
      <c r="J2962">
        <f t="shared" si="256"/>
        <v>175000</v>
      </c>
      <c r="L2962" s="1" t="str">
        <f t="shared" si="253"/>
        <v>[{"bid":16005,"type":6,"num":139},{"bid":14001,"type":4,"num":175000}]</v>
      </c>
    </row>
    <row r="2963" spans="1:12" s="5" customFormat="1" x14ac:dyDescent="0.2">
      <c r="A2963" s="5">
        <f>static_pve_stage!A2963</f>
        <v>602352</v>
      </c>
      <c r="B2963" s="5">
        <f>static_pve_stage!B2963</f>
        <v>602353</v>
      </c>
      <c r="C2963" s="5" t="str">
        <f>static_pve_stage!C2963</f>
        <v>当前波数 294/∞</v>
      </c>
      <c r="E2963" s="5">
        <f t="shared" si="252"/>
        <v>15002</v>
      </c>
      <c r="F2963" s="5">
        <v>0</v>
      </c>
      <c r="G2963" s="5">
        <f t="shared" si="254"/>
        <v>16005</v>
      </c>
      <c r="H2963" s="5">
        <f t="shared" si="255"/>
        <v>139</v>
      </c>
      <c r="I2963" s="5">
        <v>14001</v>
      </c>
      <c r="J2963">
        <f t="shared" si="256"/>
        <v>175500</v>
      </c>
      <c r="L2963" s="1" t="str">
        <f t="shared" si="253"/>
        <v>[{"bid":16005,"type":6,"num":139},{"bid":14001,"type":4,"num":175500}]</v>
      </c>
    </row>
    <row r="2964" spans="1:12" s="5" customFormat="1" x14ac:dyDescent="0.2">
      <c r="A2964" s="5">
        <f>static_pve_stage!A2964</f>
        <v>602353</v>
      </c>
      <c r="B2964" s="5">
        <f>static_pve_stage!B2964</f>
        <v>602354</v>
      </c>
      <c r="C2964" s="5" t="str">
        <f>static_pve_stage!C2964</f>
        <v>当前波数 295/∞\n下一波BOSS</v>
      </c>
      <c r="E2964" s="5">
        <f t="shared" si="252"/>
        <v>15002</v>
      </c>
      <c r="F2964" s="5">
        <v>0</v>
      </c>
      <c r="G2964" s="5">
        <f t="shared" si="254"/>
        <v>16005</v>
      </c>
      <c r="H2964" s="5">
        <f t="shared" si="255"/>
        <v>139</v>
      </c>
      <c r="I2964" s="5">
        <v>14001</v>
      </c>
      <c r="J2964">
        <f t="shared" si="256"/>
        <v>176000</v>
      </c>
      <c r="L2964" s="1" t="str">
        <f t="shared" si="253"/>
        <v>[{"bid":16005,"type":6,"num":139},{"bid":14001,"type":4,"num":176000}]</v>
      </c>
    </row>
    <row r="2965" spans="1:12" s="5" customFormat="1" x14ac:dyDescent="0.2">
      <c r="A2965" s="5">
        <f>static_pve_stage!A2965</f>
        <v>602354</v>
      </c>
      <c r="B2965" s="5">
        <f>static_pve_stage!B2965</f>
        <v>602355</v>
      </c>
      <c r="C2965" s="5" t="str">
        <f>static_pve_stage!C2965</f>
        <v>BOSS波\n需击杀所有怪物</v>
      </c>
      <c r="E2965" s="5">
        <f t="shared" si="252"/>
        <v>15002</v>
      </c>
      <c r="F2965" s="5">
        <v>0</v>
      </c>
      <c r="G2965" s="5">
        <f t="shared" si="254"/>
        <v>16005</v>
      </c>
      <c r="H2965" s="5">
        <f t="shared" si="255"/>
        <v>139</v>
      </c>
      <c r="I2965" s="5">
        <v>14001</v>
      </c>
      <c r="J2965">
        <f t="shared" si="256"/>
        <v>176500</v>
      </c>
      <c r="L2965" s="1" t="str">
        <f t="shared" si="253"/>
        <v>[{"bid":16005,"type":6,"num":139},{"bid":14001,"type":4,"num":176500}]</v>
      </c>
    </row>
    <row r="2966" spans="1:12" s="5" customFormat="1" x14ac:dyDescent="0.2">
      <c r="A2966" s="5">
        <f>static_pve_stage!A2966</f>
        <v>602355</v>
      </c>
      <c r="B2966" s="5">
        <f>static_pve_stage!B2966</f>
        <v>602356</v>
      </c>
      <c r="C2966" s="5" t="str">
        <f>static_pve_stage!C2966</f>
        <v>当前波数 296/∞</v>
      </c>
      <c r="E2966" s="5">
        <f t="shared" si="252"/>
        <v>15002</v>
      </c>
      <c r="F2966" s="5">
        <v>0</v>
      </c>
      <c r="G2966" s="5">
        <f t="shared" si="254"/>
        <v>16005</v>
      </c>
      <c r="H2966" s="5">
        <f t="shared" si="255"/>
        <v>139</v>
      </c>
      <c r="I2966" s="5">
        <v>14001</v>
      </c>
      <c r="J2966">
        <f t="shared" si="256"/>
        <v>177000</v>
      </c>
      <c r="L2966" s="1" t="str">
        <f t="shared" si="253"/>
        <v>[{"bid":16005,"type":6,"num":139},{"bid":14001,"type":4,"num":177000}]</v>
      </c>
    </row>
    <row r="2967" spans="1:12" s="5" customFormat="1" x14ac:dyDescent="0.2">
      <c r="A2967" s="5">
        <f>static_pve_stage!A2967</f>
        <v>602356</v>
      </c>
      <c r="B2967" s="5">
        <f>static_pve_stage!B2967</f>
        <v>602357</v>
      </c>
      <c r="C2967" s="5" t="str">
        <f>static_pve_stage!C2967</f>
        <v>当前波数 297/∞</v>
      </c>
      <c r="E2967" s="5">
        <f t="shared" si="252"/>
        <v>15002</v>
      </c>
      <c r="F2967" s="5">
        <v>0</v>
      </c>
      <c r="G2967" s="5">
        <f t="shared" si="254"/>
        <v>16005</v>
      </c>
      <c r="H2967" s="5">
        <f t="shared" si="255"/>
        <v>141</v>
      </c>
      <c r="I2967" s="5">
        <v>14001</v>
      </c>
      <c r="J2967">
        <f t="shared" si="256"/>
        <v>177500</v>
      </c>
      <c r="L2967" s="1" t="str">
        <f t="shared" si="253"/>
        <v>[{"bid":16005,"type":6,"num":141},{"bid":14001,"type":4,"num":177500}]</v>
      </c>
    </row>
    <row r="2968" spans="1:12" s="5" customFormat="1" x14ac:dyDescent="0.2">
      <c r="A2968" s="5">
        <f>static_pve_stage!A2968</f>
        <v>602357</v>
      </c>
      <c r="B2968" s="5">
        <f>static_pve_stage!B2968</f>
        <v>602358</v>
      </c>
      <c r="C2968" s="5" t="str">
        <f>static_pve_stage!C2968</f>
        <v>当前波数 298/∞</v>
      </c>
      <c r="E2968" s="5">
        <f t="shared" si="252"/>
        <v>15002</v>
      </c>
      <c r="F2968" s="5">
        <v>0</v>
      </c>
      <c r="G2968" s="5">
        <f t="shared" si="254"/>
        <v>16005</v>
      </c>
      <c r="H2968" s="5">
        <f t="shared" si="255"/>
        <v>141</v>
      </c>
      <c r="I2968" s="5">
        <v>14001</v>
      </c>
      <c r="J2968">
        <f t="shared" si="256"/>
        <v>178000</v>
      </c>
      <c r="L2968" s="1" t="str">
        <f t="shared" si="253"/>
        <v>[{"bid":16005,"type":6,"num":141},{"bid":14001,"type":4,"num":178000}]</v>
      </c>
    </row>
    <row r="2969" spans="1:12" s="5" customFormat="1" x14ac:dyDescent="0.2">
      <c r="A2969" s="5">
        <f>static_pve_stage!A2969</f>
        <v>602358</v>
      </c>
      <c r="B2969" s="5">
        <f>static_pve_stage!B2969</f>
        <v>602359</v>
      </c>
      <c r="C2969" s="5" t="str">
        <f>static_pve_stage!C2969</f>
        <v>当前波数 299/∞</v>
      </c>
      <c r="E2969" s="5">
        <f t="shared" si="252"/>
        <v>15002</v>
      </c>
      <c r="F2969" s="5">
        <v>0</v>
      </c>
      <c r="G2969" s="5">
        <f t="shared" si="254"/>
        <v>16005</v>
      </c>
      <c r="H2969" s="5">
        <f t="shared" si="255"/>
        <v>141</v>
      </c>
      <c r="I2969" s="5">
        <v>14001</v>
      </c>
      <c r="J2969">
        <f t="shared" si="256"/>
        <v>178500</v>
      </c>
      <c r="L2969" s="1" t="str">
        <f t="shared" si="253"/>
        <v>[{"bid":16005,"type":6,"num":141},{"bid":14001,"type":4,"num":178500}]</v>
      </c>
    </row>
    <row r="2970" spans="1:12" s="5" customFormat="1" x14ac:dyDescent="0.2">
      <c r="A2970" s="5">
        <f>static_pve_stage!A2970</f>
        <v>602359</v>
      </c>
      <c r="B2970" s="5">
        <f>static_pve_stage!B2970</f>
        <v>602360</v>
      </c>
      <c r="C2970" s="5" t="str">
        <f>static_pve_stage!C2970</f>
        <v>当前波数 300/∞\n下一波BOSS</v>
      </c>
      <c r="E2970" s="5">
        <f t="shared" si="252"/>
        <v>15002</v>
      </c>
      <c r="F2970" s="5">
        <v>0</v>
      </c>
      <c r="G2970" s="5">
        <f t="shared" si="254"/>
        <v>16005</v>
      </c>
      <c r="H2970" s="5">
        <f t="shared" si="255"/>
        <v>141</v>
      </c>
      <c r="I2970" s="5">
        <v>14001</v>
      </c>
      <c r="J2970">
        <f t="shared" si="256"/>
        <v>179000</v>
      </c>
      <c r="L2970" s="1" t="str">
        <f t="shared" si="253"/>
        <v>[{"bid":16005,"type":6,"num":141},{"bid":14001,"type":4,"num":179000}]</v>
      </c>
    </row>
    <row r="2971" spans="1:12" s="5" customFormat="1" x14ac:dyDescent="0.2">
      <c r="A2971" s="5">
        <f>static_pve_stage!A2971</f>
        <v>602360</v>
      </c>
      <c r="B2971" s="5">
        <f>static_pve_stage!B2971</f>
        <v>602361</v>
      </c>
      <c r="C2971" s="5" t="str">
        <f>static_pve_stage!C2971</f>
        <v>BOSS波\n需击杀所有怪物</v>
      </c>
      <c r="E2971" s="5">
        <f t="shared" ref="E2971:E3034" si="257">E2970</f>
        <v>15002</v>
      </c>
      <c r="F2971" s="5">
        <v>0</v>
      </c>
      <c r="G2971" s="5">
        <f t="shared" si="254"/>
        <v>16005</v>
      </c>
      <c r="H2971" s="5">
        <f t="shared" si="255"/>
        <v>141</v>
      </c>
      <c r="I2971" s="5">
        <v>14001</v>
      </c>
      <c r="J2971">
        <f t="shared" si="256"/>
        <v>179500</v>
      </c>
      <c r="L2971" s="1" t="str">
        <f t="shared" si="253"/>
        <v>[{"bid":16005,"type":6,"num":141},{"bid":14001,"type":4,"num":179500}]</v>
      </c>
    </row>
    <row r="2972" spans="1:12" s="5" customFormat="1" x14ac:dyDescent="0.2">
      <c r="A2972" s="5">
        <f>static_pve_stage!A2972</f>
        <v>602361</v>
      </c>
      <c r="B2972" s="5">
        <f>static_pve_stage!B2972</f>
        <v>602362</v>
      </c>
      <c r="C2972" s="5" t="str">
        <f>static_pve_stage!C2972</f>
        <v>当前波数 301/∞</v>
      </c>
      <c r="E2972" s="5">
        <f t="shared" si="257"/>
        <v>15002</v>
      </c>
      <c r="F2972" s="5">
        <v>0</v>
      </c>
      <c r="G2972" s="5">
        <f t="shared" si="254"/>
        <v>16005</v>
      </c>
      <c r="H2972" s="5">
        <f t="shared" si="255"/>
        <v>143</v>
      </c>
      <c r="I2972" s="5">
        <v>14001</v>
      </c>
      <c r="J2972">
        <f t="shared" si="256"/>
        <v>180000</v>
      </c>
      <c r="L2972" s="1" t="str">
        <f t="shared" si="253"/>
        <v>[{"bid":16005,"type":6,"num":143},{"bid":14001,"type":4,"num":180000}]</v>
      </c>
    </row>
    <row r="2973" spans="1:12" s="5" customFormat="1" x14ac:dyDescent="0.2">
      <c r="A2973" s="5">
        <f>static_pve_stage!A2973</f>
        <v>602362</v>
      </c>
      <c r="B2973" s="5">
        <f>static_pve_stage!B2973</f>
        <v>602363</v>
      </c>
      <c r="C2973" s="5" t="str">
        <f>static_pve_stage!C2973</f>
        <v>当前波数 302/∞</v>
      </c>
      <c r="E2973" s="5">
        <f t="shared" si="257"/>
        <v>15002</v>
      </c>
      <c r="F2973" s="5">
        <v>0</v>
      </c>
      <c r="G2973" s="5">
        <f t="shared" si="254"/>
        <v>16005</v>
      </c>
      <c r="H2973" s="5">
        <f t="shared" si="255"/>
        <v>143</v>
      </c>
      <c r="I2973" s="5">
        <v>14001</v>
      </c>
      <c r="J2973">
        <f t="shared" si="256"/>
        <v>180500</v>
      </c>
      <c r="L2973" s="1" t="str">
        <f t="shared" ref="L2973:L3036" si="258">"["&amp;IF(F2973=0,"","{""bid"":"&amp;E2973&amp;",""type"":5,""num"":"&amp;F2973&amp;"},")&amp;IF(H2973=0,"","{""bid"":"&amp;G2973&amp;",""type"":6,""num"":"&amp;H2973&amp;"},")&amp;IF(J2973=0,"","{""bid"":"&amp;I2973&amp;",""type"":4,""num"":"&amp;J2973&amp;"}")&amp;"]"</f>
        <v>[{"bid":16005,"type":6,"num":143},{"bid":14001,"type":4,"num":180500}]</v>
      </c>
    </row>
    <row r="2974" spans="1:12" s="5" customFormat="1" x14ac:dyDescent="0.2">
      <c r="A2974" s="5">
        <f>static_pve_stage!A2974</f>
        <v>602363</v>
      </c>
      <c r="B2974" s="5">
        <f>static_pve_stage!B2974</f>
        <v>602364</v>
      </c>
      <c r="C2974" s="5" t="str">
        <f>static_pve_stage!C2974</f>
        <v>当前波数 303/∞</v>
      </c>
      <c r="E2974" s="5">
        <f t="shared" si="257"/>
        <v>15002</v>
      </c>
      <c r="F2974" s="5">
        <v>0</v>
      </c>
      <c r="G2974" s="5">
        <f t="shared" si="254"/>
        <v>16005</v>
      </c>
      <c r="H2974" s="5">
        <f t="shared" si="255"/>
        <v>143</v>
      </c>
      <c r="I2974" s="5">
        <v>14001</v>
      </c>
      <c r="J2974">
        <f t="shared" si="256"/>
        <v>181000</v>
      </c>
      <c r="L2974" s="1" t="str">
        <f t="shared" si="258"/>
        <v>[{"bid":16005,"type":6,"num":143},{"bid":14001,"type":4,"num":181000}]</v>
      </c>
    </row>
    <row r="2975" spans="1:12" s="5" customFormat="1" x14ac:dyDescent="0.2">
      <c r="A2975" s="5">
        <f>static_pve_stage!A2975</f>
        <v>602364</v>
      </c>
      <c r="B2975" s="5">
        <f>static_pve_stage!B2975</f>
        <v>602365</v>
      </c>
      <c r="C2975" s="5" t="str">
        <f>static_pve_stage!C2975</f>
        <v>当前波数 304/∞</v>
      </c>
      <c r="E2975" s="5">
        <f t="shared" si="257"/>
        <v>15002</v>
      </c>
      <c r="F2975" s="5">
        <v>0</v>
      </c>
      <c r="G2975" s="5">
        <f t="shared" si="254"/>
        <v>16005</v>
      </c>
      <c r="H2975" s="5">
        <f t="shared" si="255"/>
        <v>143</v>
      </c>
      <c r="I2975" s="5">
        <v>14001</v>
      </c>
      <c r="J2975">
        <f t="shared" si="256"/>
        <v>181500</v>
      </c>
      <c r="L2975" s="1" t="str">
        <f t="shared" si="258"/>
        <v>[{"bid":16005,"type":6,"num":143},{"bid":14001,"type":4,"num":181500}]</v>
      </c>
    </row>
    <row r="2976" spans="1:12" s="5" customFormat="1" x14ac:dyDescent="0.2">
      <c r="A2976" s="5">
        <f>static_pve_stage!A2976</f>
        <v>602365</v>
      </c>
      <c r="B2976" s="5">
        <f>static_pve_stage!B2976</f>
        <v>602366</v>
      </c>
      <c r="C2976" s="5" t="str">
        <f>static_pve_stage!C2976</f>
        <v>当前波数 305/∞\n下一波BOSS</v>
      </c>
      <c r="E2976" s="5">
        <f t="shared" si="257"/>
        <v>15002</v>
      </c>
      <c r="F2976" s="5">
        <v>0</v>
      </c>
      <c r="G2976" s="5">
        <f t="shared" si="254"/>
        <v>16005</v>
      </c>
      <c r="H2976" s="5">
        <f t="shared" si="255"/>
        <v>143</v>
      </c>
      <c r="I2976" s="5">
        <v>14001</v>
      </c>
      <c r="J2976">
        <f t="shared" si="256"/>
        <v>182000</v>
      </c>
      <c r="L2976" s="1" t="str">
        <f t="shared" si="258"/>
        <v>[{"bid":16005,"type":6,"num":143},{"bid":14001,"type":4,"num":182000}]</v>
      </c>
    </row>
    <row r="2977" spans="1:12" s="5" customFormat="1" x14ac:dyDescent="0.2">
      <c r="A2977" s="5">
        <f>static_pve_stage!A2977</f>
        <v>602366</v>
      </c>
      <c r="B2977" s="5">
        <f>static_pve_stage!B2977</f>
        <v>602367</v>
      </c>
      <c r="C2977" s="5" t="str">
        <f>static_pve_stage!C2977</f>
        <v>BOSS波\n需击杀所有怪物</v>
      </c>
      <c r="E2977" s="5">
        <f t="shared" si="257"/>
        <v>15002</v>
      </c>
      <c r="F2977" s="5">
        <v>0</v>
      </c>
      <c r="G2977" s="5">
        <f t="shared" si="254"/>
        <v>16005</v>
      </c>
      <c r="H2977" s="5">
        <f t="shared" si="255"/>
        <v>145</v>
      </c>
      <c r="I2977" s="5">
        <v>14001</v>
      </c>
      <c r="J2977">
        <f t="shared" si="256"/>
        <v>182500</v>
      </c>
      <c r="L2977" s="1" t="str">
        <f t="shared" si="258"/>
        <v>[{"bid":16005,"type":6,"num":145},{"bid":14001,"type":4,"num":182500}]</v>
      </c>
    </row>
    <row r="2978" spans="1:12" s="5" customFormat="1" x14ac:dyDescent="0.2">
      <c r="A2978" s="5">
        <f>static_pve_stage!A2978</f>
        <v>602367</v>
      </c>
      <c r="B2978" s="5">
        <f>static_pve_stage!B2978</f>
        <v>602368</v>
      </c>
      <c r="C2978" s="5" t="str">
        <f>static_pve_stage!C2978</f>
        <v>当前波数 306/∞</v>
      </c>
      <c r="E2978" s="5">
        <f t="shared" si="257"/>
        <v>15002</v>
      </c>
      <c r="F2978" s="5">
        <v>0</v>
      </c>
      <c r="G2978" s="5">
        <f t="shared" si="254"/>
        <v>16005</v>
      </c>
      <c r="H2978" s="5">
        <f t="shared" si="255"/>
        <v>145</v>
      </c>
      <c r="I2978" s="5">
        <v>14001</v>
      </c>
      <c r="J2978">
        <f t="shared" si="256"/>
        <v>183000</v>
      </c>
      <c r="L2978" s="1" t="str">
        <f t="shared" si="258"/>
        <v>[{"bid":16005,"type":6,"num":145},{"bid":14001,"type":4,"num":183000}]</v>
      </c>
    </row>
    <row r="2979" spans="1:12" s="5" customFormat="1" x14ac:dyDescent="0.2">
      <c r="A2979" s="5">
        <f>static_pve_stage!A2979</f>
        <v>602368</v>
      </c>
      <c r="B2979" s="5">
        <f>static_pve_stage!B2979</f>
        <v>602369</v>
      </c>
      <c r="C2979" s="5" t="str">
        <f>static_pve_stage!C2979</f>
        <v>当前波数 307/∞</v>
      </c>
      <c r="E2979" s="5">
        <f t="shared" si="257"/>
        <v>15002</v>
      </c>
      <c r="F2979" s="5">
        <v>0</v>
      </c>
      <c r="G2979" s="5">
        <f t="shared" si="254"/>
        <v>16005</v>
      </c>
      <c r="H2979" s="5">
        <f t="shared" si="255"/>
        <v>145</v>
      </c>
      <c r="I2979" s="5">
        <v>14001</v>
      </c>
      <c r="J2979">
        <f t="shared" si="256"/>
        <v>183500</v>
      </c>
      <c r="L2979" s="1" t="str">
        <f t="shared" si="258"/>
        <v>[{"bid":16005,"type":6,"num":145},{"bid":14001,"type":4,"num":183500}]</v>
      </c>
    </row>
    <row r="2980" spans="1:12" s="5" customFormat="1" x14ac:dyDescent="0.2">
      <c r="A2980" s="5">
        <f>static_pve_stage!A2980</f>
        <v>602369</v>
      </c>
      <c r="B2980" s="5">
        <f>static_pve_stage!B2980</f>
        <v>602370</v>
      </c>
      <c r="C2980" s="5" t="str">
        <f>static_pve_stage!C2980</f>
        <v>当前波数 308/∞</v>
      </c>
      <c r="E2980" s="5">
        <f t="shared" si="257"/>
        <v>15002</v>
      </c>
      <c r="F2980" s="5">
        <v>0</v>
      </c>
      <c r="G2980" s="5">
        <f t="shared" si="254"/>
        <v>16005</v>
      </c>
      <c r="H2980" s="5">
        <f t="shared" si="255"/>
        <v>145</v>
      </c>
      <c r="I2980" s="5">
        <v>14001</v>
      </c>
      <c r="J2980">
        <f t="shared" si="256"/>
        <v>184000</v>
      </c>
      <c r="L2980" s="1" t="str">
        <f t="shared" si="258"/>
        <v>[{"bid":16005,"type":6,"num":145},{"bid":14001,"type":4,"num":184000}]</v>
      </c>
    </row>
    <row r="2981" spans="1:12" s="5" customFormat="1" x14ac:dyDescent="0.2">
      <c r="A2981" s="5">
        <f>static_pve_stage!A2981</f>
        <v>602370</v>
      </c>
      <c r="B2981" s="5">
        <f>static_pve_stage!B2981</f>
        <v>602371</v>
      </c>
      <c r="C2981" s="5" t="str">
        <f>static_pve_stage!C2981</f>
        <v>当前波数 309/∞</v>
      </c>
      <c r="E2981" s="5">
        <f t="shared" si="257"/>
        <v>15002</v>
      </c>
      <c r="F2981" s="5">
        <v>0</v>
      </c>
      <c r="G2981" s="5">
        <f t="shared" si="254"/>
        <v>16005</v>
      </c>
      <c r="H2981" s="5">
        <f t="shared" si="255"/>
        <v>145</v>
      </c>
      <c r="I2981" s="5">
        <v>14001</v>
      </c>
      <c r="J2981">
        <f t="shared" si="256"/>
        <v>184500</v>
      </c>
      <c r="L2981" s="1" t="str">
        <f t="shared" si="258"/>
        <v>[{"bid":16005,"type":6,"num":145},{"bid":14001,"type":4,"num":184500}]</v>
      </c>
    </row>
    <row r="2982" spans="1:12" s="5" customFormat="1" x14ac:dyDescent="0.2">
      <c r="A2982" s="5">
        <f>static_pve_stage!A2982</f>
        <v>602371</v>
      </c>
      <c r="B2982" s="5">
        <f>static_pve_stage!B2982</f>
        <v>602372</v>
      </c>
      <c r="C2982" s="5" t="str">
        <f>static_pve_stage!C2982</f>
        <v>当前波数 310/∞\n下一波BOSS</v>
      </c>
      <c r="E2982" s="5">
        <f t="shared" si="257"/>
        <v>15002</v>
      </c>
      <c r="F2982" s="5">
        <v>0</v>
      </c>
      <c r="G2982" s="5">
        <f t="shared" si="254"/>
        <v>16005</v>
      </c>
      <c r="H2982" s="5">
        <f t="shared" si="255"/>
        <v>147</v>
      </c>
      <c r="I2982" s="5">
        <v>14001</v>
      </c>
      <c r="J2982">
        <f t="shared" si="256"/>
        <v>185000</v>
      </c>
      <c r="L2982" s="1" t="str">
        <f t="shared" si="258"/>
        <v>[{"bid":16005,"type":6,"num":147},{"bid":14001,"type":4,"num":185000}]</v>
      </c>
    </row>
    <row r="2983" spans="1:12" s="5" customFormat="1" x14ac:dyDescent="0.2">
      <c r="A2983" s="5">
        <f>static_pve_stage!A2983</f>
        <v>602372</v>
      </c>
      <c r="B2983" s="5">
        <f>static_pve_stage!B2983</f>
        <v>602373</v>
      </c>
      <c r="C2983" s="5" t="str">
        <f>static_pve_stage!C2983</f>
        <v>BOSS波\n需击杀所有怪物</v>
      </c>
      <c r="E2983" s="5">
        <f t="shared" si="257"/>
        <v>15002</v>
      </c>
      <c r="F2983" s="5">
        <v>0</v>
      </c>
      <c r="G2983" s="5">
        <f t="shared" si="254"/>
        <v>16005</v>
      </c>
      <c r="H2983" s="5">
        <f t="shared" si="255"/>
        <v>147</v>
      </c>
      <c r="I2983" s="5">
        <v>14001</v>
      </c>
      <c r="J2983">
        <f t="shared" si="256"/>
        <v>185500</v>
      </c>
      <c r="L2983" s="1" t="str">
        <f t="shared" si="258"/>
        <v>[{"bid":16005,"type":6,"num":147},{"bid":14001,"type":4,"num":185500}]</v>
      </c>
    </row>
    <row r="2984" spans="1:12" s="5" customFormat="1" x14ac:dyDescent="0.2">
      <c r="A2984" s="5">
        <f>static_pve_stage!A2984</f>
        <v>602373</v>
      </c>
      <c r="B2984" s="5">
        <f>static_pve_stage!B2984</f>
        <v>602374</v>
      </c>
      <c r="C2984" s="5" t="str">
        <f>static_pve_stage!C2984</f>
        <v>当前波数 311/∞</v>
      </c>
      <c r="E2984" s="5">
        <f t="shared" si="257"/>
        <v>15002</v>
      </c>
      <c r="F2984" s="5">
        <v>0</v>
      </c>
      <c r="G2984" s="5">
        <f t="shared" si="254"/>
        <v>16005</v>
      </c>
      <c r="H2984" s="5">
        <f t="shared" si="255"/>
        <v>147</v>
      </c>
      <c r="I2984" s="5">
        <v>14001</v>
      </c>
      <c r="J2984">
        <f t="shared" si="256"/>
        <v>186000</v>
      </c>
      <c r="L2984" s="1" t="str">
        <f t="shared" si="258"/>
        <v>[{"bid":16005,"type":6,"num":147},{"bid":14001,"type":4,"num":186000}]</v>
      </c>
    </row>
    <row r="2985" spans="1:12" s="5" customFormat="1" x14ac:dyDescent="0.2">
      <c r="A2985" s="5">
        <f>static_pve_stage!A2985</f>
        <v>602374</v>
      </c>
      <c r="B2985" s="5">
        <f>static_pve_stage!B2985</f>
        <v>602375</v>
      </c>
      <c r="C2985" s="5" t="str">
        <f>static_pve_stage!C2985</f>
        <v>当前波数 312/∞</v>
      </c>
      <c r="E2985" s="5">
        <f t="shared" si="257"/>
        <v>15002</v>
      </c>
      <c r="F2985" s="5">
        <v>0</v>
      </c>
      <c r="G2985" s="5">
        <f t="shared" si="254"/>
        <v>16005</v>
      </c>
      <c r="H2985" s="5">
        <f t="shared" si="255"/>
        <v>147</v>
      </c>
      <c r="I2985" s="5">
        <v>14001</v>
      </c>
      <c r="J2985">
        <f t="shared" si="256"/>
        <v>186500</v>
      </c>
      <c r="L2985" s="1" t="str">
        <f t="shared" si="258"/>
        <v>[{"bid":16005,"type":6,"num":147},{"bid":14001,"type":4,"num":186500}]</v>
      </c>
    </row>
    <row r="2986" spans="1:12" s="5" customFormat="1" x14ac:dyDescent="0.2">
      <c r="A2986" s="5">
        <f>static_pve_stage!A2986</f>
        <v>602375</v>
      </c>
      <c r="B2986" s="5">
        <f>static_pve_stage!B2986</f>
        <v>602376</v>
      </c>
      <c r="C2986" s="5" t="str">
        <f>static_pve_stage!C2986</f>
        <v>当前波数 313/∞</v>
      </c>
      <c r="E2986" s="5">
        <f t="shared" si="257"/>
        <v>15002</v>
      </c>
      <c r="F2986" s="5">
        <v>0</v>
      </c>
      <c r="G2986" s="5">
        <f t="shared" si="254"/>
        <v>16005</v>
      </c>
      <c r="H2986" s="5">
        <f t="shared" si="255"/>
        <v>147</v>
      </c>
      <c r="I2986" s="5">
        <v>14001</v>
      </c>
      <c r="J2986">
        <f t="shared" si="256"/>
        <v>187000</v>
      </c>
      <c r="L2986" s="1" t="str">
        <f t="shared" si="258"/>
        <v>[{"bid":16005,"type":6,"num":147},{"bid":14001,"type":4,"num":187000}]</v>
      </c>
    </row>
    <row r="2987" spans="1:12" s="5" customFormat="1" x14ac:dyDescent="0.2">
      <c r="A2987" s="5">
        <f>static_pve_stage!A2987</f>
        <v>602376</v>
      </c>
      <c r="B2987" s="5">
        <f>static_pve_stage!B2987</f>
        <v>602377</v>
      </c>
      <c r="C2987" s="5" t="str">
        <f>static_pve_stage!C2987</f>
        <v>当前波数 314/∞</v>
      </c>
      <c r="E2987" s="5">
        <f t="shared" si="257"/>
        <v>15002</v>
      </c>
      <c r="F2987" s="5">
        <v>0</v>
      </c>
      <c r="G2987" s="5">
        <f t="shared" si="254"/>
        <v>16005</v>
      </c>
      <c r="H2987" s="5">
        <f t="shared" si="255"/>
        <v>149</v>
      </c>
      <c r="I2987" s="5">
        <v>14001</v>
      </c>
      <c r="J2987">
        <f t="shared" si="256"/>
        <v>187500</v>
      </c>
      <c r="L2987" s="1" t="str">
        <f t="shared" si="258"/>
        <v>[{"bid":16005,"type":6,"num":149},{"bid":14001,"type":4,"num":187500}]</v>
      </c>
    </row>
    <row r="2988" spans="1:12" s="5" customFormat="1" x14ac:dyDescent="0.2">
      <c r="A2988" s="5">
        <f>static_pve_stage!A2988</f>
        <v>602377</v>
      </c>
      <c r="B2988" s="5">
        <f>static_pve_stage!B2988</f>
        <v>602378</v>
      </c>
      <c r="C2988" s="5" t="str">
        <f>static_pve_stage!C2988</f>
        <v>当前波数 315/∞\n下一波BOSS</v>
      </c>
      <c r="E2988" s="5">
        <f t="shared" si="257"/>
        <v>15002</v>
      </c>
      <c r="F2988" s="5">
        <v>0</v>
      </c>
      <c r="G2988" s="5">
        <f t="shared" si="254"/>
        <v>16005</v>
      </c>
      <c r="H2988" s="5">
        <f t="shared" si="255"/>
        <v>149</v>
      </c>
      <c r="I2988" s="5">
        <v>14001</v>
      </c>
      <c r="J2988">
        <f t="shared" si="256"/>
        <v>188000</v>
      </c>
      <c r="L2988" s="1" t="str">
        <f t="shared" si="258"/>
        <v>[{"bid":16005,"type":6,"num":149},{"bid":14001,"type":4,"num":188000}]</v>
      </c>
    </row>
    <row r="2989" spans="1:12" s="5" customFormat="1" x14ac:dyDescent="0.2">
      <c r="A2989" s="5">
        <f>static_pve_stage!A2989</f>
        <v>602378</v>
      </c>
      <c r="B2989" s="5">
        <f>static_pve_stage!B2989</f>
        <v>602379</v>
      </c>
      <c r="C2989" s="5" t="str">
        <f>static_pve_stage!C2989</f>
        <v>BOSS波\n需击杀所有怪物</v>
      </c>
      <c r="E2989" s="5">
        <f t="shared" si="257"/>
        <v>15002</v>
      </c>
      <c r="F2989" s="5">
        <v>0</v>
      </c>
      <c r="G2989" s="5">
        <f t="shared" si="254"/>
        <v>16005</v>
      </c>
      <c r="H2989" s="5">
        <f t="shared" si="255"/>
        <v>149</v>
      </c>
      <c r="I2989" s="5">
        <v>14001</v>
      </c>
      <c r="J2989">
        <f t="shared" si="256"/>
        <v>188500</v>
      </c>
      <c r="L2989" s="1" t="str">
        <f t="shared" si="258"/>
        <v>[{"bid":16005,"type":6,"num":149},{"bid":14001,"type":4,"num":188500}]</v>
      </c>
    </row>
    <row r="2990" spans="1:12" s="5" customFormat="1" x14ac:dyDescent="0.2">
      <c r="A2990" s="5">
        <f>static_pve_stage!A2990</f>
        <v>602379</v>
      </c>
      <c r="B2990" s="5">
        <f>static_pve_stage!B2990</f>
        <v>602380</v>
      </c>
      <c r="C2990" s="5" t="str">
        <f>static_pve_stage!C2990</f>
        <v>当前波数 316/∞</v>
      </c>
      <c r="E2990" s="5">
        <f t="shared" si="257"/>
        <v>15002</v>
      </c>
      <c r="F2990" s="5">
        <v>0</v>
      </c>
      <c r="G2990" s="5">
        <f t="shared" si="254"/>
        <v>16005</v>
      </c>
      <c r="H2990" s="5">
        <f t="shared" si="255"/>
        <v>149</v>
      </c>
      <c r="I2990" s="5">
        <v>14001</v>
      </c>
      <c r="J2990">
        <f t="shared" si="256"/>
        <v>189000</v>
      </c>
      <c r="L2990" s="1" t="str">
        <f t="shared" si="258"/>
        <v>[{"bid":16005,"type":6,"num":149},{"bid":14001,"type":4,"num":189000}]</v>
      </c>
    </row>
    <row r="2991" spans="1:12" s="5" customFormat="1" x14ac:dyDescent="0.2">
      <c r="A2991" s="5">
        <f>static_pve_stage!A2991</f>
        <v>602380</v>
      </c>
      <c r="B2991" s="5">
        <f>static_pve_stage!B2991</f>
        <v>602381</v>
      </c>
      <c r="C2991" s="5" t="str">
        <f>static_pve_stage!C2991</f>
        <v>当前波数 317/∞</v>
      </c>
      <c r="E2991" s="5">
        <f t="shared" si="257"/>
        <v>15002</v>
      </c>
      <c r="F2991" s="5">
        <v>0</v>
      </c>
      <c r="G2991" s="5">
        <f t="shared" si="254"/>
        <v>16005</v>
      </c>
      <c r="H2991" s="5">
        <f t="shared" si="255"/>
        <v>149</v>
      </c>
      <c r="I2991" s="5">
        <v>14001</v>
      </c>
      <c r="J2991">
        <f t="shared" si="256"/>
        <v>189500</v>
      </c>
      <c r="L2991" s="1" t="str">
        <f t="shared" si="258"/>
        <v>[{"bid":16005,"type":6,"num":149},{"bid":14001,"type":4,"num":189500}]</v>
      </c>
    </row>
    <row r="2992" spans="1:12" s="5" customFormat="1" x14ac:dyDescent="0.2">
      <c r="A2992" s="5">
        <f>static_pve_stage!A2992</f>
        <v>602381</v>
      </c>
      <c r="B2992" s="5">
        <f>static_pve_stage!B2992</f>
        <v>602382</v>
      </c>
      <c r="C2992" s="5" t="str">
        <f>static_pve_stage!C2992</f>
        <v>当前波数 318/∞</v>
      </c>
      <c r="E2992" s="5">
        <f t="shared" si="257"/>
        <v>15002</v>
      </c>
      <c r="F2992" s="5">
        <v>0</v>
      </c>
      <c r="G2992" s="5">
        <f t="shared" si="254"/>
        <v>16005</v>
      </c>
      <c r="H2992" s="5">
        <f t="shared" si="255"/>
        <v>151</v>
      </c>
      <c r="I2992" s="5">
        <v>14001</v>
      </c>
      <c r="J2992">
        <f t="shared" si="256"/>
        <v>190000</v>
      </c>
      <c r="L2992" s="1" t="str">
        <f t="shared" si="258"/>
        <v>[{"bid":16005,"type":6,"num":151},{"bid":14001,"type":4,"num":190000}]</v>
      </c>
    </row>
    <row r="2993" spans="1:12" s="5" customFormat="1" x14ac:dyDescent="0.2">
      <c r="A2993" s="5">
        <f>static_pve_stage!A2993</f>
        <v>602382</v>
      </c>
      <c r="B2993" s="5">
        <f>static_pve_stage!B2993</f>
        <v>602383</v>
      </c>
      <c r="C2993" s="5" t="str">
        <f>static_pve_stage!C2993</f>
        <v>当前波数 319/∞</v>
      </c>
      <c r="E2993" s="5">
        <f t="shared" si="257"/>
        <v>15002</v>
      </c>
      <c r="F2993" s="5">
        <v>0</v>
      </c>
      <c r="G2993" s="5">
        <f t="shared" si="254"/>
        <v>16005</v>
      </c>
      <c r="H2993" s="5">
        <f t="shared" si="255"/>
        <v>151</v>
      </c>
      <c r="I2993" s="5">
        <v>14001</v>
      </c>
      <c r="J2993">
        <f t="shared" si="256"/>
        <v>190500</v>
      </c>
      <c r="L2993" s="1" t="str">
        <f t="shared" si="258"/>
        <v>[{"bid":16005,"type":6,"num":151},{"bid":14001,"type":4,"num":190500}]</v>
      </c>
    </row>
    <row r="2994" spans="1:12" s="5" customFormat="1" x14ac:dyDescent="0.2">
      <c r="A2994" s="5">
        <f>static_pve_stage!A2994</f>
        <v>602383</v>
      </c>
      <c r="B2994" s="5">
        <f>static_pve_stage!B2994</f>
        <v>602384</v>
      </c>
      <c r="C2994" s="5" t="str">
        <f>static_pve_stage!C2994</f>
        <v>当前波数 320/∞\n下一波BOSS</v>
      </c>
      <c r="E2994" s="5">
        <f t="shared" si="257"/>
        <v>15002</v>
      </c>
      <c r="F2994" s="5">
        <v>0</v>
      </c>
      <c r="G2994" s="5">
        <f t="shared" si="254"/>
        <v>16005</v>
      </c>
      <c r="H2994" s="5">
        <f t="shared" si="255"/>
        <v>151</v>
      </c>
      <c r="I2994" s="5">
        <v>14001</v>
      </c>
      <c r="J2994">
        <f t="shared" si="256"/>
        <v>191000</v>
      </c>
      <c r="L2994" s="1" t="str">
        <f t="shared" si="258"/>
        <v>[{"bid":16005,"type":6,"num":151},{"bid":14001,"type":4,"num":191000}]</v>
      </c>
    </row>
    <row r="2995" spans="1:12" s="5" customFormat="1" x14ac:dyDescent="0.2">
      <c r="A2995" s="5">
        <f>static_pve_stage!A2995</f>
        <v>602384</v>
      </c>
      <c r="B2995" s="5">
        <f>static_pve_stage!B2995</f>
        <v>602385</v>
      </c>
      <c r="C2995" s="5" t="str">
        <f>static_pve_stage!C2995</f>
        <v>BOSS波\n需击杀所有怪物</v>
      </c>
      <c r="E2995" s="5">
        <f t="shared" si="257"/>
        <v>15002</v>
      </c>
      <c r="F2995" s="5">
        <v>0</v>
      </c>
      <c r="G2995" s="5">
        <f t="shared" si="254"/>
        <v>16005</v>
      </c>
      <c r="H2995" s="5">
        <f t="shared" si="255"/>
        <v>151</v>
      </c>
      <c r="I2995" s="5">
        <v>14001</v>
      </c>
      <c r="J2995">
        <f t="shared" si="256"/>
        <v>191500</v>
      </c>
      <c r="L2995" s="1" t="str">
        <f t="shared" si="258"/>
        <v>[{"bid":16005,"type":6,"num":151},{"bid":14001,"type":4,"num":191500}]</v>
      </c>
    </row>
    <row r="2996" spans="1:12" s="5" customFormat="1" x14ac:dyDescent="0.2">
      <c r="A2996" s="5">
        <f>static_pve_stage!A2996</f>
        <v>602385</v>
      </c>
      <c r="B2996" s="5">
        <f>static_pve_stage!B2996</f>
        <v>602386</v>
      </c>
      <c r="C2996" s="5" t="str">
        <f>static_pve_stage!C2996</f>
        <v>当前波数 321/∞</v>
      </c>
      <c r="E2996" s="5">
        <f t="shared" si="257"/>
        <v>15002</v>
      </c>
      <c r="F2996" s="5">
        <v>0</v>
      </c>
      <c r="G2996" s="5">
        <f t="shared" si="254"/>
        <v>16005</v>
      </c>
      <c r="H2996" s="5">
        <f t="shared" si="255"/>
        <v>151</v>
      </c>
      <c r="I2996" s="5">
        <v>14001</v>
      </c>
      <c r="J2996">
        <f t="shared" si="256"/>
        <v>192000</v>
      </c>
      <c r="L2996" s="1" t="str">
        <f t="shared" si="258"/>
        <v>[{"bid":16005,"type":6,"num":151},{"bid":14001,"type":4,"num":192000}]</v>
      </c>
    </row>
    <row r="2997" spans="1:12" s="5" customFormat="1" x14ac:dyDescent="0.2">
      <c r="A2997" s="5">
        <f>static_pve_stage!A2997</f>
        <v>602386</v>
      </c>
      <c r="B2997" s="5">
        <f>static_pve_stage!B2997</f>
        <v>602387</v>
      </c>
      <c r="C2997" s="5" t="str">
        <f>static_pve_stage!C2997</f>
        <v>当前波数 322/∞</v>
      </c>
      <c r="E2997" s="5">
        <f t="shared" si="257"/>
        <v>15002</v>
      </c>
      <c r="F2997" s="5">
        <v>0</v>
      </c>
      <c r="G2997" s="5">
        <f t="shared" ref="G2997:G3060" si="259">G2458+1</f>
        <v>16005</v>
      </c>
      <c r="H2997" s="5">
        <f t="shared" ref="H2997:H3060" si="260">H2458</f>
        <v>153</v>
      </c>
      <c r="I2997" s="5">
        <v>14001</v>
      </c>
      <c r="J2997">
        <f t="shared" si="256"/>
        <v>192500</v>
      </c>
      <c r="L2997" s="1" t="str">
        <f t="shared" si="258"/>
        <v>[{"bid":16005,"type":6,"num":153},{"bid":14001,"type":4,"num":192500}]</v>
      </c>
    </row>
    <row r="2998" spans="1:12" s="5" customFormat="1" x14ac:dyDescent="0.2">
      <c r="A2998" s="5">
        <f>static_pve_stage!A2998</f>
        <v>602387</v>
      </c>
      <c r="B2998" s="5">
        <f>static_pve_stage!B2998</f>
        <v>602388</v>
      </c>
      <c r="C2998" s="5" t="str">
        <f>static_pve_stage!C2998</f>
        <v>当前波数 323/∞</v>
      </c>
      <c r="E2998" s="5">
        <f t="shared" si="257"/>
        <v>15002</v>
      </c>
      <c r="F2998" s="5">
        <v>0</v>
      </c>
      <c r="G2998" s="5">
        <f t="shared" si="259"/>
        <v>16005</v>
      </c>
      <c r="H2998" s="5">
        <f t="shared" si="260"/>
        <v>153</v>
      </c>
      <c r="I2998" s="5">
        <v>14001</v>
      </c>
      <c r="J2998">
        <f t="shared" ref="J2998:J3061" si="261">J2997+500</f>
        <v>193000</v>
      </c>
      <c r="L2998" s="1" t="str">
        <f t="shared" si="258"/>
        <v>[{"bid":16005,"type":6,"num":153},{"bid":14001,"type":4,"num":193000}]</v>
      </c>
    </row>
    <row r="2999" spans="1:12" s="5" customFormat="1" x14ac:dyDescent="0.2">
      <c r="A2999" s="5">
        <f>static_pve_stage!A2999</f>
        <v>602388</v>
      </c>
      <c r="B2999" s="5">
        <f>static_pve_stage!B2999</f>
        <v>602389</v>
      </c>
      <c r="C2999" s="5" t="str">
        <f>static_pve_stage!C2999</f>
        <v>当前波数 324/∞</v>
      </c>
      <c r="E2999" s="5">
        <f t="shared" si="257"/>
        <v>15002</v>
      </c>
      <c r="F2999" s="5">
        <v>0</v>
      </c>
      <c r="G2999" s="5">
        <f t="shared" si="259"/>
        <v>16005</v>
      </c>
      <c r="H2999" s="5">
        <f t="shared" si="260"/>
        <v>153</v>
      </c>
      <c r="I2999" s="5">
        <v>14001</v>
      </c>
      <c r="J2999">
        <f t="shared" si="261"/>
        <v>193500</v>
      </c>
      <c r="L2999" s="1" t="str">
        <f t="shared" si="258"/>
        <v>[{"bid":16005,"type":6,"num":153},{"bid":14001,"type":4,"num":193500}]</v>
      </c>
    </row>
    <row r="3000" spans="1:12" s="5" customFormat="1" x14ac:dyDescent="0.2">
      <c r="A3000" s="5">
        <f>static_pve_stage!A3000</f>
        <v>602389</v>
      </c>
      <c r="B3000" s="5">
        <f>static_pve_stage!B3000</f>
        <v>602390</v>
      </c>
      <c r="C3000" s="5" t="str">
        <f>static_pve_stage!C3000</f>
        <v>当前波数 325/∞\n下一波BOSS</v>
      </c>
      <c r="E3000" s="5">
        <f t="shared" si="257"/>
        <v>15002</v>
      </c>
      <c r="F3000" s="5">
        <v>0</v>
      </c>
      <c r="G3000" s="5">
        <f t="shared" si="259"/>
        <v>16005</v>
      </c>
      <c r="H3000" s="5">
        <f t="shared" si="260"/>
        <v>153</v>
      </c>
      <c r="I3000" s="5">
        <v>14001</v>
      </c>
      <c r="J3000">
        <f t="shared" si="261"/>
        <v>194000</v>
      </c>
      <c r="L3000" s="1" t="str">
        <f t="shared" si="258"/>
        <v>[{"bid":16005,"type":6,"num":153},{"bid":14001,"type":4,"num":194000}]</v>
      </c>
    </row>
    <row r="3001" spans="1:12" s="5" customFormat="1" x14ac:dyDescent="0.2">
      <c r="A3001" s="5">
        <f>static_pve_stage!A3001</f>
        <v>602390</v>
      </c>
      <c r="B3001" s="5">
        <f>static_pve_stage!B3001</f>
        <v>602391</v>
      </c>
      <c r="C3001" s="5" t="str">
        <f>static_pve_stage!C3001</f>
        <v>BOSS波\n需击杀所有怪物</v>
      </c>
      <c r="E3001" s="5">
        <f t="shared" si="257"/>
        <v>15002</v>
      </c>
      <c r="F3001" s="5">
        <v>0</v>
      </c>
      <c r="G3001" s="5">
        <f t="shared" si="259"/>
        <v>16005</v>
      </c>
      <c r="H3001" s="5">
        <f t="shared" si="260"/>
        <v>153</v>
      </c>
      <c r="I3001" s="5">
        <v>14001</v>
      </c>
      <c r="J3001">
        <f t="shared" si="261"/>
        <v>194500</v>
      </c>
      <c r="L3001" s="1" t="str">
        <f t="shared" si="258"/>
        <v>[{"bid":16005,"type":6,"num":153},{"bid":14001,"type":4,"num":194500}]</v>
      </c>
    </row>
    <row r="3002" spans="1:12" s="5" customFormat="1" x14ac:dyDescent="0.2">
      <c r="A3002" s="5">
        <f>static_pve_stage!A3002</f>
        <v>602391</v>
      </c>
      <c r="B3002" s="5">
        <f>static_pve_stage!B3002</f>
        <v>602392</v>
      </c>
      <c r="C3002" s="5" t="str">
        <f>static_pve_stage!C3002</f>
        <v>当前波数 326/∞</v>
      </c>
      <c r="E3002" s="5">
        <f t="shared" si="257"/>
        <v>15002</v>
      </c>
      <c r="F3002" s="5">
        <v>0</v>
      </c>
      <c r="G3002" s="5">
        <f t="shared" si="259"/>
        <v>16005</v>
      </c>
      <c r="H3002" s="5">
        <f t="shared" si="260"/>
        <v>155</v>
      </c>
      <c r="I3002" s="5">
        <v>14001</v>
      </c>
      <c r="J3002">
        <f t="shared" si="261"/>
        <v>195000</v>
      </c>
      <c r="L3002" s="1" t="str">
        <f t="shared" si="258"/>
        <v>[{"bid":16005,"type":6,"num":155},{"bid":14001,"type":4,"num":195000}]</v>
      </c>
    </row>
    <row r="3003" spans="1:12" s="5" customFormat="1" x14ac:dyDescent="0.2">
      <c r="A3003" s="5">
        <f>static_pve_stage!A3003</f>
        <v>602392</v>
      </c>
      <c r="B3003" s="5">
        <f>static_pve_stage!B3003</f>
        <v>602393</v>
      </c>
      <c r="C3003" s="5" t="str">
        <f>static_pve_stage!C3003</f>
        <v>当前波数 327/∞</v>
      </c>
      <c r="E3003" s="5">
        <f t="shared" si="257"/>
        <v>15002</v>
      </c>
      <c r="F3003" s="5">
        <v>0</v>
      </c>
      <c r="G3003" s="5">
        <f t="shared" si="259"/>
        <v>16005</v>
      </c>
      <c r="H3003" s="5">
        <f t="shared" si="260"/>
        <v>155</v>
      </c>
      <c r="I3003" s="5">
        <v>14001</v>
      </c>
      <c r="J3003">
        <f t="shared" si="261"/>
        <v>195500</v>
      </c>
      <c r="L3003" s="1" t="str">
        <f t="shared" si="258"/>
        <v>[{"bid":16005,"type":6,"num":155},{"bid":14001,"type":4,"num":195500}]</v>
      </c>
    </row>
    <row r="3004" spans="1:12" s="5" customFormat="1" x14ac:dyDescent="0.2">
      <c r="A3004" s="5">
        <f>static_pve_stage!A3004</f>
        <v>602393</v>
      </c>
      <c r="B3004" s="5">
        <f>static_pve_stage!B3004</f>
        <v>602394</v>
      </c>
      <c r="C3004" s="5" t="str">
        <f>static_pve_stage!C3004</f>
        <v>当前波数 328/∞</v>
      </c>
      <c r="E3004" s="5">
        <f t="shared" si="257"/>
        <v>15002</v>
      </c>
      <c r="F3004" s="5">
        <v>0</v>
      </c>
      <c r="G3004" s="5">
        <f t="shared" si="259"/>
        <v>16005</v>
      </c>
      <c r="H3004" s="5">
        <f t="shared" si="260"/>
        <v>155</v>
      </c>
      <c r="I3004" s="5">
        <v>14001</v>
      </c>
      <c r="J3004">
        <f t="shared" si="261"/>
        <v>196000</v>
      </c>
      <c r="L3004" s="1" t="str">
        <f t="shared" si="258"/>
        <v>[{"bid":16005,"type":6,"num":155},{"bid":14001,"type":4,"num":196000}]</v>
      </c>
    </row>
    <row r="3005" spans="1:12" s="5" customFormat="1" x14ac:dyDescent="0.2">
      <c r="A3005" s="5">
        <f>static_pve_stage!A3005</f>
        <v>602394</v>
      </c>
      <c r="B3005" s="5">
        <f>static_pve_stage!B3005</f>
        <v>602395</v>
      </c>
      <c r="C3005" s="5" t="str">
        <f>static_pve_stage!C3005</f>
        <v>当前波数 329/∞</v>
      </c>
      <c r="E3005" s="5">
        <f t="shared" si="257"/>
        <v>15002</v>
      </c>
      <c r="F3005" s="5">
        <v>0</v>
      </c>
      <c r="G3005" s="5">
        <f t="shared" si="259"/>
        <v>16005</v>
      </c>
      <c r="H3005" s="5">
        <f t="shared" si="260"/>
        <v>155</v>
      </c>
      <c r="I3005" s="5">
        <v>14001</v>
      </c>
      <c r="J3005">
        <f t="shared" si="261"/>
        <v>196500</v>
      </c>
      <c r="L3005" s="1" t="str">
        <f t="shared" si="258"/>
        <v>[{"bid":16005,"type":6,"num":155},{"bid":14001,"type":4,"num":196500}]</v>
      </c>
    </row>
    <row r="3006" spans="1:12" s="5" customFormat="1" x14ac:dyDescent="0.2">
      <c r="A3006" s="5">
        <f>static_pve_stage!A3006</f>
        <v>602395</v>
      </c>
      <c r="B3006" s="5">
        <f>static_pve_stage!B3006</f>
        <v>602396</v>
      </c>
      <c r="C3006" s="5" t="str">
        <f>static_pve_stage!C3006</f>
        <v>当前波数 330/∞\n下一波BOSS</v>
      </c>
      <c r="E3006" s="5">
        <f t="shared" si="257"/>
        <v>15002</v>
      </c>
      <c r="F3006" s="5">
        <v>0</v>
      </c>
      <c r="G3006" s="5">
        <f t="shared" si="259"/>
        <v>16005</v>
      </c>
      <c r="H3006" s="5">
        <f t="shared" si="260"/>
        <v>155</v>
      </c>
      <c r="I3006" s="5">
        <v>14001</v>
      </c>
      <c r="J3006">
        <f t="shared" si="261"/>
        <v>197000</v>
      </c>
      <c r="L3006" s="1" t="str">
        <f t="shared" si="258"/>
        <v>[{"bid":16005,"type":6,"num":155},{"bid":14001,"type":4,"num":197000}]</v>
      </c>
    </row>
    <row r="3007" spans="1:12" s="5" customFormat="1" x14ac:dyDescent="0.2">
      <c r="A3007" s="5">
        <f>static_pve_stage!A3007</f>
        <v>602396</v>
      </c>
      <c r="B3007" s="5">
        <f>static_pve_stage!B3007</f>
        <v>602397</v>
      </c>
      <c r="C3007" s="5" t="str">
        <f>static_pve_stage!C3007</f>
        <v>BOSS波\n需击杀所有怪物</v>
      </c>
      <c r="E3007" s="5">
        <f t="shared" si="257"/>
        <v>15002</v>
      </c>
      <c r="F3007" s="5">
        <v>0</v>
      </c>
      <c r="G3007" s="5">
        <f t="shared" si="259"/>
        <v>16005</v>
      </c>
      <c r="H3007" s="5">
        <f t="shared" si="260"/>
        <v>157</v>
      </c>
      <c r="I3007" s="5">
        <v>14001</v>
      </c>
      <c r="J3007">
        <f t="shared" si="261"/>
        <v>197500</v>
      </c>
      <c r="L3007" s="1" t="str">
        <f t="shared" si="258"/>
        <v>[{"bid":16005,"type":6,"num":157},{"bid":14001,"type":4,"num":197500}]</v>
      </c>
    </row>
    <row r="3008" spans="1:12" s="5" customFormat="1" x14ac:dyDescent="0.2">
      <c r="A3008" s="5">
        <f>static_pve_stage!A3008</f>
        <v>602397</v>
      </c>
      <c r="B3008" s="5">
        <f>static_pve_stage!B3008</f>
        <v>602398</v>
      </c>
      <c r="C3008" s="5" t="str">
        <f>static_pve_stage!C3008</f>
        <v>当前波数 331/∞</v>
      </c>
      <c r="E3008" s="5">
        <f t="shared" si="257"/>
        <v>15002</v>
      </c>
      <c r="F3008" s="5">
        <v>0</v>
      </c>
      <c r="G3008" s="5">
        <f t="shared" si="259"/>
        <v>16005</v>
      </c>
      <c r="H3008" s="5">
        <f t="shared" si="260"/>
        <v>157</v>
      </c>
      <c r="I3008" s="5">
        <v>14001</v>
      </c>
      <c r="J3008">
        <f t="shared" si="261"/>
        <v>198000</v>
      </c>
      <c r="L3008" s="1" t="str">
        <f t="shared" si="258"/>
        <v>[{"bid":16005,"type":6,"num":157},{"bid":14001,"type":4,"num":198000}]</v>
      </c>
    </row>
    <row r="3009" spans="1:12" s="5" customFormat="1" x14ac:dyDescent="0.2">
      <c r="A3009" s="5">
        <f>static_pve_stage!A3009</f>
        <v>602398</v>
      </c>
      <c r="B3009" s="5">
        <f>static_pve_stage!B3009</f>
        <v>602399</v>
      </c>
      <c r="C3009" s="5" t="str">
        <f>static_pve_stage!C3009</f>
        <v>当前波数 332/∞</v>
      </c>
      <c r="E3009" s="5">
        <f t="shared" si="257"/>
        <v>15002</v>
      </c>
      <c r="F3009" s="5">
        <v>0</v>
      </c>
      <c r="G3009" s="5">
        <f t="shared" si="259"/>
        <v>16005</v>
      </c>
      <c r="H3009" s="5">
        <f t="shared" si="260"/>
        <v>157</v>
      </c>
      <c r="I3009" s="5">
        <v>14001</v>
      </c>
      <c r="J3009">
        <f t="shared" si="261"/>
        <v>198500</v>
      </c>
      <c r="L3009" s="1" t="str">
        <f t="shared" si="258"/>
        <v>[{"bid":16005,"type":6,"num":157},{"bid":14001,"type":4,"num":198500}]</v>
      </c>
    </row>
    <row r="3010" spans="1:12" s="5" customFormat="1" x14ac:dyDescent="0.2">
      <c r="A3010" s="5">
        <f>static_pve_stage!A3010</f>
        <v>602399</v>
      </c>
      <c r="B3010" s="5">
        <f>static_pve_stage!B3010</f>
        <v>602400</v>
      </c>
      <c r="C3010" s="5" t="str">
        <f>static_pve_stage!C3010</f>
        <v>当前波数 333/∞</v>
      </c>
      <c r="E3010" s="5">
        <f t="shared" si="257"/>
        <v>15002</v>
      </c>
      <c r="F3010" s="5">
        <v>0</v>
      </c>
      <c r="G3010" s="5">
        <f t="shared" si="259"/>
        <v>16005</v>
      </c>
      <c r="H3010" s="5">
        <f t="shared" si="260"/>
        <v>157</v>
      </c>
      <c r="I3010" s="5">
        <v>14001</v>
      </c>
      <c r="J3010">
        <f t="shared" si="261"/>
        <v>199000</v>
      </c>
      <c r="L3010" s="1" t="str">
        <f t="shared" si="258"/>
        <v>[{"bid":16005,"type":6,"num":157},{"bid":14001,"type":4,"num":199000}]</v>
      </c>
    </row>
    <row r="3011" spans="1:12" s="5" customFormat="1" x14ac:dyDescent="0.2">
      <c r="A3011" s="5">
        <f>static_pve_stage!A3011</f>
        <v>602400</v>
      </c>
      <c r="B3011" s="5">
        <f>static_pve_stage!B3011</f>
        <v>602401</v>
      </c>
      <c r="C3011" s="5" t="str">
        <f>static_pve_stage!C3011</f>
        <v>当前波数 334/∞</v>
      </c>
      <c r="E3011" s="5">
        <f t="shared" si="257"/>
        <v>15002</v>
      </c>
      <c r="F3011" s="5">
        <v>0</v>
      </c>
      <c r="G3011" s="5">
        <f t="shared" si="259"/>
        <v>16005</v>
      </c>
      <c r="H3011" s="5">
        <f t="shared" si="260"/>
        <v>157</v>
      </c>
      <c r="I3011" s="5">
        <v>14001</v>
      </c>
      <c r="J3011">
        <f t="shared" si="261"/>
        <v>199500</v>
      </c>
      <c r="L3011" s="1" t="str">
        <f t="shared" si="258"/>
        <v>[{"bid":16005,"type":6,"num":157},{"bid":14001,"type":4,"num":199500}]</v>
      </c>
    </row>
    <row r="3012" spans="1:12" s="5" customFormat="1" x14ac:dyDescent="0.2">
      <c r="A3012" s="5">
        <f>static_pve_stage!A3012</f>
        <v>602401</v>
      </c>
      <c r="B3012" s="5">
        <f>static_pve_stage!B3012</f>
        <v>602402</v>
      </c>
      <c r="C3012" s="5" t="str">
        <f>static_pve_stage!C3012</f>
        <v>当前波数 335/∞\n下一波BOSS</v>
      </c>
      <c r="E3012" s="5">
        <f t="shared" si="257"/>
        <v>15002</v>
      </c>
      <c r="F3012" s="5">
        <v>0</v>
      </c>
      <c r="G3012" s="5">
        <f t="shared" si="259"/>
        <v>16005</v>
      </c>
      <c r="H3012" s="5">
        <f t="shared" si="260"/>
        <v>159</v>
      </c>
      <c r="I3012" s="5">
        <v>14001</v>
      </c>
      <c r="J3012">
        <f t="shared" si="261"/>
        <v>200000</v>
      </c>
      <c r="L3012" s="1" t="str">
        <f t="shared" si="258"/>
        <v>[{"bid":16005,"type":6,"num":159},{"bid":14001,"type":4,"num":200000}]</v>
      </c>
    </row>
    <row r="3013" spans="1:12" s="5" customFormat="1" x14ac:dyDescent="0.2">
      <c r="A3013" s="5">
        <f>static_pve_stage!A3013</f>
        <v>602402</v>
      </c>
      <c r="B3013" s="5">
        <f>static_pve_stage!B3013</f>
        <v>602403</v>
      </c>
      <c r="C3013" s="5" t="str">
        <f>static_pve_stage!C3013</f>
        <v>BOSS波\n需击杀所有怪物</v>
      </c>
      <c r="E3013" s="5">
        <f t="shared" si="257"/>
        <v>15002</v>
      </c>
      <c r="F3013" s="5">
        <v>0</v>
      </c>
      <c r="G3013" s="5">
        <f t="shared" si="259"/>
        <v>16005</v>
      </c>
      <c r="H3013" s="5">
        <f t="shared" si="260"/>
        <v>159</v>
      </c>
      <c r="I3013" s="5">
        <v>14001</v>
      </c>
      <c r="J3013">
        <f t="shared" si="261"/>
        <v>200500</v>
      </c>
      <c r="L3013" s="1" t="str">
        <f t="shared" si="258"/>
        <v>[{"bid":16005,"type":6,"num":159},{"bid":14001,"type":4,"num":200500}]</v>
      </c>
    </row>
    <row r="3014" spans="1:12" s="5" customFormat="1" x14ac:dyDescent="0.2">
      <c r="A3014" s="5">
        <f>static_pve_stage!A3014</f>
        <v>602403</v>
      </c>
      <c r="B3014" s="5">
        <f>static_pve_stage!B3014</f>
        <v>602404</v>
      </c>
      <c r="C3014" s="5" t="str">
        <f>static_pve_stage!C3014</f>
        <v>当前波数 336/∞</v>
      </c>
      <c r="E3014" s="5">
        <f t="shared" si="257"/>
        <v>15002</v>
      </c>
      <c r="F3014" s="5">
        <v>0</v>
      </c>
      <c r="G3014" s="5">
        <f t="shared" si="259"/>
        <v>16005</v>
      </c>
      <c r="H3014" s="5">
        <f t="shared" si="260"/>
        <v>159</v>
      </c>
      <c r="I3014" s="5">
        <v>14001</v>
      </c>
      <c r="J3014">
        <f t="shared" si="261"/>
        <v>201000</v>
      </c>
      <c r="L3014" s="1" t="str">
        <f t="shared" si="258"/>
        <v>[{"bid":16005,"type":6,"num":159},{"bid":14001,"type":4,"num":201000}]</v>
      </c>
    </row>
    <row r="3015" spans="1:12" s="5" customFormat="1" x14ac:dyDescent="0.2">
      <c r="A3015" s="5">
        <f>static_pve_stage!A3015</f>
        <v>602404</v>
      </c>
      <c r="B3015" s="5">
        <f>static_pve_stage!B3015</f>
        <v>602405</v>
      </c>
      <c r="C3015" s="5" t="str">
        <f>static_pve_stage!C3015</f>
        <v>当前波数 337/∞</v>
      </c>
      <c r="E3015" s="5">
        <f t="shared" si="257"/>
        <v>15002</v>
      </c>
      <c r="F3015" s="5">
        <v>0</v>
      </c>
      <c r="G3015" s="5">
        <f t="shared" si="259"/>
        <v>16005</v>
      </c>
      <c r="H3015" s="5">
        <f t="shared" si="260"/>
        <v>159</v>
      </c>
      <c r="I3015" s="5">
        <v>14001</v>
      </c>
      <c r="J3015">
        <f t="shared" si="261"/>
        <v>201500</v>
      </c>
      <c r="L3015" s="1" t="str">
        <f t="shared" si="258"/>
        <v>[{"bid":16005,"type":6,"num":159},{"bid":14001,"type":4,"num":201500}]</v>
      </c>
    </row>
    <row r="3016" spans="1:12" s="5" customFormat="1" x14ac:dyDescent="0.2">
      <c r="A3016" s="5">
        <f>static_pve_stage!A3016</f>
        <v>602405</v>
      </c>
      <c r="B3016" s="5">
        <f>static_pve_stage!B3016</f>
        <v>602406</v>
      </c>
      <c r="C3016" s="5" t="str">
        <f>static_pve_stage!C3016</f>
        <v>当前波数 338/∞</v>
      </c>
      <c r="E3016" s="5">
        <f t="shared" si="257"/>
        <v>15002</v>
      </c>
      <c r="F3016" s="5">
        <v>0</v>
      </c>
      <c r="G3016" s="5">
        <f t="shared" si="259"/>
        <v>16005</v>
      </c>
      <c r="H3016" s="5">
        <f t="shared" si="260"/>
        <v>159</v>
      </c>
      <c r="I3016" s="5">
        <v>14001</v>
      </c>
      <c r="J3016">
        <f t="shared" si="261"/>
        <v>202000</v>
      </c>
      <c r="L3016" s="1" t="str">
        <f t="shared" si="258"/>
        <v>[{"bid":16005,"type":6,"num":159},{"bid":14001,"type":4,"num":202000}]</v>
      </c>
    </row>
    <row r="3017" spans="1:12" s="5" customFormat="1" x14ac:dyDescent="0.2">
      <c r="A3017" s="5">
        <f>static_pve_stage!A3017</f>
        <v>602406</v>
      </c>
      <c r="B3017" s="5">
        <f>static_pve_stage!B3017</f>
        <v>602407</v>
      </c>
      <c r="C3017" s="5" t="str">
        <f>static_pve_stage!C3017</f>
        <v>当前波数 339/∞</v>
      </c>
      <c r="E3017" s="5">
        <f t="shared" si="257"/>
        <v>15002</v>
      </c>
      <c r="F3017" s="5">
        <v>0</v>
      </c>
      <c r="G3017" s="5">
        <f t="shared" si="259"/>
        <v>16005</v>
      </c>
      <c r="H3017" s="5">
        <f t="shared" si="260"/>
        <v>161</v>
      </c>
      <c r="I3017" s="5">
        <v>14001</v>
      </c>
      <c r="J3017">
        <f t="shared" si="261"/>
        <v>202500</v>
      </c>
      <c r="L3017" s="1" t="str">
        <f t="shared" si="258"/>
        <v>[{"bid":16005,"type":6,"num":161},{"bid":14001,"type":4,"num":202500}]</v>
      </c>
    </row>
    <row r="3018" spans="1:12" s="5" customFormat="1" x14ac:dyDescent="0.2">
      <c r="A3018" s="5">
        <f>static_pve_stage!A3018</f>
        <v>602407</v>
      </c>
      <c r="B3018" s="5">
        <f>static_pve_stage!B3018</f>
        <v>602408</v>
      </c>
      <c r="C3018" s="5" t="str">
        <f>static_pve_stage!C3018</f>
        <v>当前波数 340/∞\n下一波BOSS</v>
      </c>
      <c r="E3018" s="5">
        <f t="shared" si="257"/>
        <v>15002</v>
      </c>
      <c r="F3018" s="5">
        <v>0</v>
      </c>
      <c r="G3018" s="5">
        <f t="shared" si="259"/>
        <v>16005</v>
      </c>
      <c r="H3018" s="5">
        <f t="shared" si="260"/>
        <v>161</v>
      </c>
      <c r="I3018" s="5">
        <v>14001</v>
      </c>
      <c r="J3018">
        <f t="shared" si="261"/>
        <v>203000</v>
      </c>
      <c r="L3018" s="1" t="str">
        <f t="shared" si="258"/>
        <v>[{"bid":16005,"type":6,"num":161},{"bid":14001,"type":4,"num":203000}]</v>
      </c>
    </row>
    <row r="3019" spans="1:12" s="5" customFormat="1" x14ac:dyDescent="0.2">
      <c r="A3019" s="5">
        <f>static_pve_stage!A3019</f>
        <v>602408</v>
      </c>
      <c r="B3019" s="5">
        <f>static_pve_stage!B3019</f>
        <v>602409</v>
      </c>
      <c r="C3019" s="5" t="str">
        <f>static_pve_stage!C3019</f>
        <v>BOSS波\n需击杀所有怪物</v>
      </c>
      <c r="E3019" s="5">
        <f t="shared" si="257"/>
        <v>15002</v>
      </c>
      <c r="F3019" s="5">
        <v>0</v>
      </c>
      <c r="G3019" s="5">
        <f t="shared" si="259"/>
        <v>16005</v>
      </c>
      <c r="H3019" s="5">
        <f t="shared" si="260"/>
        <v>161</v>
      </c>
      <c r="I3019" s="5">
        <v>14001</v>
      </c>
      <c r="J3019">
        <f t="shared" si="261"/>
        <v>203500</v>
      </c>
      <c r="L3019" s="1" t="str">
        <f t="shared" si="258"/>
        <v>[{"bid":16005,"type":6,"num":161},{"bid":14001,"type":4,"num":203500}]</v>
      </c>
    </row>
    <row r="3020" spans="1:12" s="5" customFormat="1" x14ac:dyDescent="0.2">
      <c r="A3020" s="5">
        <f>static_pve_stage!A3020</f>
        <v>602409</v>
      </c>
      <c r="B3020" s="5">
        <f>static_pve_stage!B3020</f>
        <v>602410</v>
      </c>
      <c r="C3020" s="5" t="str">
        <f>static_pve_stage!C3020</f>
        <v>当前波数 341/∞</v>
      </c>
      <c r="E3020" s="5">
        <f t="shared" si="257"/>
        <v>15002</v>
      </c>
      <c r="F3020" s="5">
        <v>0</v>
      </c>
      <c r="G3020" s="5">
        <f t="shared" si="259"/>
        <v>16005</v>
      </c>
      <c r="H3020" s="5">
        <f t="shared" si="260"/>
        <v>161</v>
      </c>
      <c r="I3020" s="5">
        <v>14001</v>
      </c>
      <c r="J3020">
        <f t="shared" si="261"/>
        <v>204000</v>
      </c>
      <c r="L3020" s="1" t="str">
        <f t="shared" si="258"/>
        <v>[{"bid":16005,"type":6,"num":161},{"bid":14001,"type":4,"num":204000}]</v>
      </c>
    </row>
    <row r="3021" spans="1:12" s="5" customFormat="1" x14ac:dyDescent="0.2">
      <c r="A3021" s="5">
        <f>static_pve_stage!A3021</f>
        <v>602410</v>
      </c>
      <c r="B3021" s="5">
        <f>static_pve_stage!B3021</f>
        <v>602411</v>
      </c>
      <c r="C3021" s="5" t="str">
        <f>static_pve_stage!C3021</f>
        <v>当前波数 342/∞</v>
      </c>
      <c r="E3021" s="5">
        <f t="shared" si="257"/>
        <v>15002</v>
      </c>
      <c r="F3021" s="5">
        <v>0</v>
      </c>
      <c r="G3021" s="5">
        <f t="shared" si="259"/>
        <v>16005</v>
      </c>
      <c r="H3021" s="5">
        <f t="shared" si="260"/>
        <v>161</v>
      </c>
      <c r="I3021" s="5">
        <v>14001</v>
      </c>
      <c r="J3021">
        <f t="shared" si="261"/>
        <v>204500</v>
      </c>
      <c r="L3021" s="1" t="str">
        <f t="shared" si="258"/>
        <v>[{"bid":16005,"type":6,"num":161},{"bid":14001,"type":4,"num":204500}]</v>
      </c>
    </row>
    <row r="3022" spans="1:12" s="5" customFormat="1" x14ac:dyDescent="0.2">
      <c r="A3022" s="5">
        <f>static_pve_stage!A3022</f>
        <v>602411</v>
      </c>
      <c r="B3022" s="5">
        <f>static_pve_stage!B3022</f>
        <v>602412</v>
      </c>
      <c r="C3022" s="5" t="str">
        <f>static_pve_stage!C3022</f>
        <v>当前波数 343/∞</v>
      </c>
      <c r="E3022" s="5">
        <f t="shared" si="257"/>
        <v>15002</v>
      </c>
      <c r="F3022" s="5">
        <v>0</v>
      </c>
      <c r="G3022" s="5">
        <f t="shared" si="259"/>
        <v>16005</v>
      </c>
      <c r="H3022" s="5">
        <f t="shared" si="260"/>
        <v>163</v>
      </c>
      <c r="I3022" s="5">
        <v>14001</v>
      </c>
      <c r="J3022">
        <f t="shared" si="261"/>
        <v>205000</v>
      </c>
      <c r="L3022" s="1" t="str">
        <f t="shared" si="258"/>
        <v>[{"bid":16005,"type":6,"num":163},{"bid":14001,"type":4,"num":205000}]</v>
      </c>
    </row>
    <row r="3023" spans="1:12" s="5" customFormat="1" x14ac:dyDescent="0.2">
      <c r="A3023" s="5">
        <f>static_pve_stage!A3023</f>
        <v>602412</v>
      </c>
      <c r="B3023" s="5">
        <f>static_pve_stage!B3023</f>
        <v>602413</v>
      </c>
      <c r="C3023" s="5" t="str">
        <f>static_pve_stage!C3023</f>
        <v>当前波数 344/∞</v>
      </c>
      <c r="E3023" s="5">
        <f t="shared" si="257"/>
        <v>15002</v>
      </c>
      <c r="F3023" s="5">
        <v>0</v>
      </c>
      <c r="G3023" s="5">
        <f t="shared" si="259"/>
        <v>16005</v>
      </c>
      <c r="H3023" s="5">
        <f t="shared" si="260"/>
        <v>163</v>
      </c>
      <c r="I3023" s="5">
        <v>14001</v>
      </c>
      <c r="J3023">
        <f t="shared" si="261"/>
        <v>205500</v>
      </c>
      <c r="L3023" s="1" t="str">
        <f t="shared" si="258"/>
        <v>[{"bid":16005,"type":6,"num":163},{"bid":14001,"type":4,"num":205500}]</v>
      </c>
    </row>
    <row r="3024" spans="1:12" s="5" customFormat="1" x14ac:dyDescent="0.2">
      <c r="A3024" s="5">
        <f>static_pve_stage!A3024</f>
        <v>602413</v>
      </c>
      <c r="B3024" s="5">
        <f>static_pve_stage!B3024</f>
        <v>602414</v>
      </c>
      <c r="C3024" s="5" t="str">
        <f>static_pve_stage!C3024</f>
        <v>当前波数 345/∞\n下一波BOSS</v>
      </c>
      <c r="E3024" s="5">
        <f t="shared" si="257"/>
        <v>15002</v>
      </c>
      <c r="F3024" s="5">
        <v>0</v>
      </c>
      <c r="G3024" s="5">
        <f t="shared" si="259"/>
        <v>16005</v>
      </c>
      <c r="H3024" s="5">
        <f t="shared" si="260"/>
        <v>163</v>
      </c>
      <c r="I3024" s="5">
        <v>14001</v>
      </c>
      <c r="J3024">
        <f t="shared" si="261"/>
        <v>206000</v>
      </c>
      <c r="L3024" s="1" t="str">
        <f t="shared" si="258"/>
        <v>[{"bid":16005,"type":6,"num":163},{"bid":14001,"type":4,"num":206000}]</v>
      </c>
    </row>
    <row r="3025" spans="1:12" s="5" customFormat="1" x14ac:dyDescent="0.2">
      <c r="A3025" s="5">
        <f>static_pve_stage!A3025</f>
        <v>602414</v>
      </c>
      <c r="B3025" s="5">
        <f>static_pve_stage!B3025</f>
        <v>602415</v>
      </c>
      <c r="C3025" s="5" t="str">
        <f>static_pve_stage!C3025</f>
        <v>BOSS波\n需击杀所有怪物</v>
      </c>
      <c r="E3025" s="5">
        <f t="shared" si="257"/>
        <v>15002</v>
      </c>
      <c r="F3025" s="5">
        <v>0</v>
      </c>
      <c r="G3025" s="5">
        <f t="shared" si="259"/>
        <v>16005</v>
      </c>
      <c r="H3025" s="5">
        <f t="shared" si="260"/>
        <v>163</v>
      </c>
      <c r="I3025" s="5">
        <v>14001</v>
      </c>
      <c r="J3025">
        <f t="shared" si="261"/>
        <v>206500</v>
      </c>
      <c r="L3025" s="1" t="str">
        <f t="shared" si="258"/>
        <v>[{"bid":16005,"type":6,"num":163},{"bid":14001,"type":4,"num":206500}]</v>
      </c>
    </row>
    <row r="3026" spans="1:12" s="5" customFormat="1" x14ac:dyDescent="0.2">
      <c r="A3026" s="5">
        <f>static_pve_stage!A3026</f>
        <v>602415</v>
      </c>
      <c r="B3026" s="5">
        <f>static_pve_stage!B3026</f>
        <v>602416</v>
      </c>
      <c r="C3026" s="5" t="str">
        <f>static_pve_stage!C3026</f>
        <v>当前波数 346/∞</v>
      </c>
      <c r="E3026" s="5">
        <f t="shared" si="257"/>
        <v>15002</v>
      </c>
      <c r="F3026" s="5">
        <v>0</v>
      </c>
      <c r="G3026" s="5">
        <f t="shared" si="259"/>
        <v>16005</v>
      </c>
      <c r="H3026" s="5">
        <f t="shared" si="260"/>
        <v>163</v>
      </c>
      <c r="I3026" s="5">
        <v>14001</v>
      </c>
      <c r="J3026">
        <f t="shared" si="261"/>
        <v>207000</v>
      </c>
      <c r="L3026" s="1" t="str">
        <f t="shared" si="258"/>
        <v>[{"bid":16005,"type":6,"num":163},{"bid":14001,"type":4,"num":207000}]</v>
      </c>
    </row>
    <row r="3027" spans="1:12" s="5" customFormat="1" x14ac:dyDescent="0.2">
      <c r="A3027" s="5">
        <f>static_pve_stage!A3027</f>
        <v>602416</v>
      </c>
      <c r="B3027" s="5">
        <f>static_pve_stage!B3027</f>
        <v>602417</v>
      </c>
      <c r="C3027" s="5" t="str">
        <f>static_pve_stage!C3027</f>
        <v>当前波数 347/∞</v>
      </c>
      <c r="E3027" s="5">
        <f t="shared" si="257"/>
        <v>15002</v>
      </c>
      <c r="F3027" s="5">
        <v>0</v>
      </c>
      <c r="G3027" s="5">
        <f t="shared" si="259"/>
        <v>16005</v>
      </c>
      <c r="H3027" s="5">
        <f t="shared" si="260"/>
        <v>165</v>
      </c>
      <c r="I3027" s="5">
        <v>14001</v>
      </c>
      <c r="J3027">
        <f t="shared" si="261"/>
        <v>207500</v>
      </c>
      <c r="L3027" s="1" t="str">
        <f t="shared" si="258"/>
        <v>[{"bid":16005,"type":6,"num":165},{"bid":14001,"type":4,"num":207500}]</v>
      </c>
    </row>
    <row r="3028" spans="1:12" s="5" customFormat="1" x14ac:dyDescent="0.2">
      <c r="A3028" s="5">
        <f>static_pve_stage!A3028</f>
        <v>602417</v>
      </c>
      <c r="B3028" s="5">
        <f>static_pve_stage!B3028</f>
        <v>602418</v>
      </c>
      <c r="C3028" s="5" t="str">
        <f>static_pve_stage!C3028</f>
        <v>当前波数 348/∞</v>
      </c>
      <c r="E3028" s="5">
        <f t="shared" si="257"/>
        <v>15002</v>
      </c>
      <c r="F3028" s="5">
        <v>0</v>
      </c>
      <c r="G3028" s="5">
        <f t="shared" si="259"/>
        <v>16005</v>
      </c>
      <c r="H3028" s="5">
        <f t="shared" si="260"/>
        <v>165</v>
      </c>
      <c r="I3028" s="5">
        <v>14001</v>
      </c>
      <c r="J3028">
        <f t="shared" si="261"/>
        <v>208000</v>
      </c>
      <c r="L3028" s="1" t="str">
        <f t="shared" si="258"/>
        <v>[{"bid":16005,"type":6,"num":165},{"bid":14001,"type":4,"num":208000}]</v>
      </c>
    </row>
    <row r="3029" spans="1:12" s="5" customFormat="1" x14ac:dyDescent="0.2">
      <c r="A3029" s="5">
        <f>static_pve_stage!A3029</f>
        <v>602418</v>
      </c>
      <c r="B3029" s="5">
        <f>static_pve_stage!B3029</f>
        <v>602419</v>
      </c>
      <c r="C3029" s="5" t="str">
        <f>static_pve_stage!C3029</f>
        <v>当前波数 349/∞</v>
      </c>
      <c r="E3029" s="5">
        <f t="shared" si="257"/>
        <v>15002</v>
      </c>
      <c r="F3029" s="5">
        <v>0</v>
      </c>
      <c r="G3029" s="5">
        <f t="shared" si="259"/>
        <v>16005</v>
      </c>
      <c r="H3029" s="5">
        <f t="shared" si="260"/>
        <v>165</v>
      </c>
      <c r="I3029" s="5">
        <v>14001</v>
      </c>
      <c r="J3029">
        <f t="shared" si="261"/>
        <v>208500</v>
      </c>
      <c r="L3029" s="1" t="str">
        <f t="shared" si="258"/>
        <v>[{"bid":16005,"type":6,"num":165},{"bid":14001,"type":4,"num":208500}]</v>
      </c>
    </row>
    <row r="3030" spans="1:12" s="5" customFormat="1" x14ac:dyDescent="0.2">
      <c r="A3030" s="5">
        <f>static_pve_stage!A3030</f>
        <v>602419</v>
      </c>
      <c r="B3030" s="5">
        <f>static_pve_stage!B3030</f>
        <v>602420</v>
      </c>
      <c r="C3030" s="5" t="str">
        <f>static_pve_stage!C3030</f>
        <v>当前波数 350/∞\n下一波BOSS</v>
      </c>
      <c r="E3030" s="5">
        <f t="shared" si="257"/>
        <v>15002</v>
      </c>
      <c r="F3030" s="5">
        <v>0</v>
      </c>
      <c r="G3030" s="5">
        <f t="shared" si="259"/>
        <v>16005</v>
      </c>
      <c r="H3030" s="5">
        <f t="shared" si="260"/>
        <v>165</v>
      </c>
      <c r="I3030" s="5">
        <v>14001</v>
      </c>
      <c r="J3030">
        <f t="shared" si="261"/>
        <v>209000</v>
      </c>
      <c r="L3030" s="1" t="str">
        <f t="shared" si="258"/>
        <v>[{"bid":16005,"type":6,"num":165},{"bid":14001,"type":4,"num":209000}]</v>
      </c>
    </row>
    <row r="3031" spans="1:12" s="5" customFormat="1" x14ac:dyDescent="0.2">
      <c r="A3031" s="5">
        <f>static_pve_stage!A3031</f>
        <v>602420</v>
      </c>
      <c r="B3031" s="5">
        <f>static_pve_stage!B3031</f>
        <v>602421</v>
      </c>
      <c r="C3031" s="5" t="str">
        <f>static_pve_stage!C3031</f>
        <v>BOSS波\n需击杀所有怪物</v>
      </c>
      <c r="E3031" s="5">
        <f t="shared" si="257"/>
        <v>15002</v>
      </c>
      <c r="F3031" s="5">
        <v>0</v>
      </c>
      <c r="G3031" s="5">
        <f t="shared" si="259"/>
        <v>16005</v>
      </c>
      <c r="H3031" s="5">
        <f t="shared" si="260"/>
        <v>165</v>
      </c>
      <c r="I3031" s="5">
        <v>14001</v>
      </c>
      <c r="J3031">
        <f t="shared" si="261"/>
        <v>209500</v>
      </c>
      <c r="L3031" s="1" t="str">
        <f t="shared" si="258"/>
        <v>[{"bid":16005,"type":6,"num":165},{"bid":14001,"type":4,"num":209500}]</v>
      </c>
    </row>
    <row r="3032" spans="1:12" s="5" customFormat="1" x14ac:dyDescent="0.2">
      <c r="A3032" s="5">
        <f>static_pve_stage!A3032</f>
        <v>602421</v>
      </c>
      <c r="B3032" s="5">
        <f>static_pve_stage!B3032</f>
        <v>602422</v>
      </c>
      <c r="C3032" s="5" t="str">
        <f>static_pve_stage!C3032</f>
        <v>当前波数 351/∞</v>
      </c>
      <c r="E3032" s="5">
        <f t="shared" si="257"/>
        <v>15002</v>
      </c>
      <c r="F3032" s="5">
        <v>0</v>
      </c>
      <c r="G3032" s="5">
        <f t="shared" si="259"/>
        <v>16005</v>
      </c>
      <c r="H3032" s="5">
        <f t="shared" si="260"/>
        <v>167</v>
      </c>
      <c r="I3032" s="5">
        <v>14001</v>
      </c>
      <c r="J3032">
        <f t="shared" si="261"/>
        <v>210000</v>
      </c>
      <c r="L3032" s="1" t="str">
        <f t="shared" si="258"/>
        <v>[{"bid":16005,"type":6,"num":167},{"bid":14001,"type":4,"num":210000}]</v>
      </c>
    </row>
    <row r="3033" spans="1:12" s="5" customFormat="1" x14ac:dyDescent="0.2">
      <c r="A3033" s="5">
        <f>static_pve_stage!A3033</f>
        <v>602422</v>
      </c>
      <c r="B3033" s="5">
        <f>static_pve_stage!B3033</f>
        <v>602423</v>
      </c>
      <c r="C3033" s="5" t="str">
        <f>static_pve_stage!C3033</f>
        <v>当前波数 352/∞</v>
      </c>
      <c r="E3033" s="5">
        <f t="shared" si="257"/>
        <v>15002</v>
      </c>
      <c r="F3033" s="5">
        <v>0</v>
      </c>
      <c r="G3033" s="5">
        <f t="shared" si="259"/>
        <v>16005</v>
      </c>
      <c r="H3033" s="5">
        <f t="shared" si="260"/>
        <v>167</v>
      </c>
      <c r="I3033" s="5">
        <v>14001</v>
      </c>
      <c r="J3033">
        <f t="shared" si="261"/>
        <v>210500</v>
      </c>
      <c r="L3033" s="1" t="str">
        <f t="shared" si="258"/>
        <v>[{"bid":16005,"type":6,"num":167},{"bid":14001,"type":4,"num":210500}]</v>
      </c>
    </row>
    <row r="3034" spans="1:12" s="5" customFormat="1" x14ac:dyDescent="0.2">
      <c r="A3034" s="5">
        <f>static_pve_stage!A3034</f>
        <v>602423</v>
      </c>
      <c r="B3034" s="5">
        <f>static_pve_stage!B3034</f>
        <v>602424</v>
      </c>
      <c r="C3034" s="5" t="str">
        <f>static_pve_stage!C3034</f>
        <v>当前波数 353/∞</v>
      </c>
      <c r="E3034" s="5">
        <f t="shared" si="257"/>
        <v>15002</v>
      </c>
      <c r="F3034" s="5">
        <v>0</v>
      </c>
      <c r="G3034" s="5">
        <f t="shared" si="259"/>
        <v>16005</v>
      </c>
      <c r="H3034" s="5">
        <f t="shared" si="260"/>
        <v>167</v>
      </c>
      <c r="I3034" s="5">
        <v>14001</v>
      </c>
      <c r="J3034">
        <f t="shared" si="261"/>
        <v>211000</v>
      </c>
      <c r="L3034" s="1" t="str">
        <f t="shared" si="258"/>
        <v>[{"bid":16005,"type":6,"num":167},{"bid":14001,"type":4,"num":211000}]</v>
      </c>
    </row>
    <row r="3035" spans="1:12" s="5" customFormat="1" x14ac:dyDescent="0.2">
      <c r="A3035" s="5">
        <f>static_pve_stage!A3035</f>
        <v>602424</v>
      </c>
      <c r="B3035" s="5">
        <f>static_pve_stage!B3035</f>
        <v>602425</v>
      </c>
      <c r="C3035" s="5" t="str">
        <f>static_pve_stage!C3035</f>
        <v>当前波数 354/∞</v>
      </c>
      <c r="E3035" s="5">
        <f t="shared" ref="E3035:E3098" si="262">E3034</f>
        <v>15002</v>
      </c>
      <c r="F3035" s="5">
        <v>0</v>
      </c>
      <c r="G3035" s="5">
        <f t="shared" si="259"/>
        <v>16005</v>
      </c>
      <c r="H3035" s="5">
        <f t="shared" si="260"/>
        <v>167</v>
      </c>
      <c r="I3035" s="5">
        <v>14001</v>
      </c>
      <c r="J3035">
        <f t="shared" si="261"/>
        <v>211500</v>
      </c>
      <c r="L3035" s="1" t="str">
        <f t="shared" si="258"/>
        <v>[{"bid":16005,"type":6,"num":167},{"bid":14001,"type":4,"num":211500}]</v>
      </c>
    </row>
    <row r="3036" spans="1:12" s="5" customFormat="1" x14ac:dyDescent="0.2">
      <c r="A3036" s="5">
        <f>static_pve_stage!A3036</f>
        <v>602425</v>
      </c>
      <c r="B3036" s="5">
        <f>static_pve_stage!B3036</f>
        <v>602426</v>
      </c>
      <c r="C3036" s="5" t="str">
        <f>static_pve_stage!C3036</f>
        <v>当前波数 355/∞\n下一波BOSS</v>
      </c>
      <c r="E3036" s="5">
        <f t="shared" si="262"/>
        <v>15002</v>
      </c>
      <c r="F3036" s="5">
        <v>0</v>
      </c>
      <c r="G3036" s="5">
        <f t="shared" si="259"/>
        <v>16005</v>
      </c>
      <c r="H3036" s="5">
        <f t="shared" si="260"/>
        <v>167</v>
      </c>
      <c r="I3036" s="5">
        <v>14001</v>
      </c>
      <c r="J3036">
        <f t="shared" si="261"/>
        <v>212000</v>
      </c>
      <c r="L3036" s="1" t="str">
        <f t="shared" si="258"/>
        <v>[{"bid":16005,"type":6,"num":167},{"bid":14001,"type":4,"num":212000}]</v>
      </c>
    </row>
    <row r="3037" spans="1:12" s="5" customFormat="1" x14ac:dyDescent="0.2">
      <c r="A3037" s="5">
        <f>static_pve_stage!A3037</f>
        <v>602426</v>
      </c>
      <c r="B3037" s="5">
        <f>static_pve_stage!B3037</f>
        <v>602427</v>
      </c>
      <c r="C3037" s="5" t="str">
        <f>static_pve_stage!C3037</f>
        <v>BOSS波\n需击杀所有怪物</v>
      </c>
      <c r="E3037" s="5">
        <f t="shared" si="262"/>
        <v>15002</v>
      </c>
      <c r="F3037" s="5">
        <v>0</v>
      </c>
      <c r="G3037" s="5">
        <f t="shared" si="259"/>
        <v>16005</v>
      </c>
      <c r="H3037" s="5">
        <f t="shared" si="260"/>
        <v>169</v>
      </c>
      <c r="I3037" s="5">
        <v>14001</v>
      </c>
      <c r="J3037">
        <f t="shared" si="261"/>
        <v>212500</v>
      </c>
      <c r="L3037" s="1" t="str">
        <f t="shared" ref="L3037:L3100" si="263">"["&amp;IF(F3037=0,"","{""bid"":"&amp;E3037&amp;",""type"":5,""num"":"&amp;F3037&amp;"},")&amp;IF(H3037=0,"","{""bid"":"&amp;G3037&amp;",""type"":6,""num"":"&amp;H3037&amp;"},")&amp;IF(J3037=0,"","{""bid"":"&amp;I3037&amp;",""type"":4,""num"":"&amp;J3037&amp;"}")&amp;"]"</f>
        <v>[{"bid":16005,"type":6,"num":169},{"bid":14001,"type":4,"num":212500}]</v>
      </c>
    </row>
    <row r="3038" spans="1:12" s="5" customFormat="1" x14ac:dyDescent="0.2">
      <c r="A3038" s="5">
        <f>static_pve_stage!A3038</f>
        <v>602427</v>
      </c>
      <c r="B3038" s="5">
        <f>static_pve_stage!B3038</f>
        <v>602428</v>
      </c>
      <c r="C3038" s="5" t="str">
        <f>static_pve_stage!C3038</f>
        <v>当前波数 356/∞</v>
      </c>
      <c r="E3038" s="5">
        <f t="shared" si="262"/>
        <v>15002</v>
      </c>
      <c r="F3038" s="5">
        <v>0</v>
      </c>
      <c r="G3038" s="5">
        <f t="shared" si="259"/>
        <v>16005</v>
      </c>
      <c r="H3038" s="5">
        <f t="shared" si="260"/>
        <v>169</v>
      </c>
      <c r="I3038" s="5">
        <v>14001</v>
      </c>
      <c r="J3038">
        <f t="shared" si="261"/>
        <v>213000</v>
      </c>
      <c r="L3038" s="1" t="str">
        <f t="shared" si="263"/>
        <v>[{"bid":16005,"type":6,"num":169},{"bid":14001,"type":4,"num":213000}]</v>
      </c>
    </row>
    <row r="3039" spans="1:12" s="5" customFormat="1" x14ac:dyDescent="0.2">
      <c r="A3039" s="5">
        <f>static_pve_stage!A3039</f>
        <v>602428</v>
      </c>
      <c r="B3039" s="5">
        <f>static_pve_stage!B3039</f>
        <v>602429</v>
      </c>
      <c r="C3039" s="5" t="str">
        <f>static_pve_stage!C3039</f>
        <v>当前波数 357/∞</v>
      </c>
      <c r="E3039" s="5">
        <f t="shared" si="262"/>
        <v>15002</v>
      </c>
      <c r="F3039" s="5">
        <v>0</v>
      </c>
      <c r="G3039" s="5">
        <f t="shared" si="259"/>
        <v>16005</v>
      </c>
      <c r="H3039" s="5">
        <f t="shared" si="260"/>
        <v>169</v>
      </c>
      <c r="I3039" s="5">
        <v>14001</v>
      </c>
      <c r="J3039">
        <f t="shared" si="261"/>
        <v>213500</v>
      </c>
      <c r="L3039" s="1" t="str">
        <f t="shared" si="263"/>
        <v>[{"bid":16005,"type":6,"num":169},{"bid":14001,"type":4,"num":213500}]</v>
      </c>
    </row>
    <row r="3040" spans="1:12" s="5" customFormat="1" x14ac:dyDescent="0.2">
      <c r="A3040" s="5">
        <f>static_pve_stage!A3040</f>
        <v>602429</v>
      </c>
      <c r="B3040" s="5">
        <f>static_pve_stage!B3040</f>
        <v>602430</v>
      </c>
      <c r="C3040" s="5" t="str">
        <f>static_pve_stage!C3040</f>
        <v>当前波数 358/∞</v>
      </c>
      <c r="E3040" s="5">
        <f t="shared" si="262"/>
        <v>15002</v>
      </c>
      <c r="F3040" s="5">
        <v>0</v>
      </c>
      <c r="G3040" s="5">
        <f t="shared" si="259"/>
        <v>16005</v>
      </c>
      <c r="H3040" s="5">
        <f t="shared" si="260"/>
        <v>169</v>
      </c>
      <c r="I3040" s="5">
        <v>14001</v>
      </c>
      <c r="J3040">
        <f t="shared" si="261"/>
        <v>214000</v>
      </c>
      <c r="L3040" s="1" t="str">
        <f t="shared" si="263"/>
        <v>[{"bid":16005,"type":6,"num":169},{"bid":14001,"type":4,"num":214000}]</v>
      </c>
    </row>
    <row r="3041" spans="1:12" s="5" customFormat="1" x14ac:dyDescent="0.2">
      <c r="A3041" s="5">
        <f>static_pve_stage!A3041</f>
        <v>602430</v>
      </c>
      <c r="B3041" s="5">
        <f>static_pve_stage!B3041</f>
        <v>602431</v>
      </c>
      <c r="C3041" s="5" t="str">
        <f>static_pve_stage!C3041</f>
        <v>当前波数 359/∞</v>
      </c>
      <c r="E3041" s="5">
        <f t="shared" si="262"/>
        <v>15002</v>
      </c>
      <c r="F3041" s="5">
        <v>0</v>
      </c>
      <c r="G3041" s="5">
        <f t="shared" si="259"/>
        <v>16005</v>
      </c>
      <c r="H3041" s="5">
        <f t="shared" si="260"/>
        <v>169</v>
      </c>
      <c r="I3041" s="5">
        <v>14001</v>
      </c>
      <c r="J3041">
        <f t="shared" si="261"/>
        <v>214500</v>
      </c>
      <c r="L3041" s="1" t="str">
        <f t="shared" si="263"/>
        <v>[{"bid":16005,"type":6,"num":169},{"bid":14001,"type":4,"num":214500}]</v>
      </c>
    </row>
    <row r="3042" spans="1:12" s="5" customFormat="1" x14ac:dyDescent="0.2">
      <c r="A3042" s="5">
        <f>static_pve_stage!A3042</f>
        <v>602431</v>
      </c>
      <c r="B3042" s="5">
        <f>static_pve_stage!B3042</f>
        <v>602432</v>
      </c>
      <c r="C3042" s="5" t="str">
        <f>static_pve_stage!C3042</f>
        <v>当前波数 360/∞\n下一波BOSS</v>
      </c>
      <c r="E3042" s="5">
        <f t="shared" si="262"/>
        <v>15002</v>
      </c>
      <c r="F3042" s="5">
        <v>0</v>
      </c>
      <c r="G3042" s="5">
        <f t="shared" si="259"/>
        <v>16005</v>
      </c>
      <c r="H3042" s="5">
        <f t="shared" si="260"/>
        <v>171</v>
      </c>
      <c r="I3042" s="5">
        <v>14001</v>
      </c>
      <c r="J3042">
        <f t="shared" si="261"/>
        <v>215000</v>
      </c>
      <c r="L3042" s="1" t="str">
        <f t="shared" si="263"/>
        <v>[{"bid":16005,"type":6,"num":171},{"bid":14001,"type":4,"num":215000}]</v>
      </c>
    </row>
    <row r="3043" spans="1:12" s="5" customFormat="1" x14ac:dyDescent="0.2">
      <c r="A3043" s="5">
        <f>static_pve_stage!A3043</f>
        <v>602432</v>
      </c>
      <c r="B3043" s="5">
        <f>static_pve_stage!B3043</f>
        <v>602433</v>
      </c>
      <c r="C3043" s="5" t="str">
        <f>static_pve_stage!C3043</f>
        <v>BOSS波\n需击杀所有怪物</v>
      </c>
      <c r="E3043" s="5">
        <f t="shared" si="262"/>
        <v>15002</v>
      </c>
      <c r="F3043" s="5">
        <v>0</v>
      </c>
      <c r="G3043" s="5">
        <f t="shared" si="259"/>
        <v>16005</v>
      </c>
      <c r="H3043" s="5">
        <f t="shared" si="260"/>
        <v>171</v>
      </c>
      <c r="I3043" s="5">
        <v>14001</v>
      </c>
      <c r="J3043">
        <f t="shared" si="261"/>
        <v>215500</v>
      </c>
      <c r="L3043" s="1" t="str">
        <f t="shared" si="263"/>
        <v>[{"bid":16005,"type":6,"num":171},{"bid":14001,"type":4,"num":215500}]</v>
      </c>
    </row>
    <row r="3044" spans="1:12" s="5" customFormat="1" x14ac:dyDescent="0.2">
      <c r="A3044" s="5">
        <f>static_pve_stage!A3044</f>
        <v>602433</v>
      </c>
      <c r="B3044" s="5">
        <f>static_pve_stage!B3044</f>
        <v>602434</v>
      </c>
      <c r="C3044" s="5" t="str">
        <f>static_pve_stage!C3044</f>
        <v>当前波数 361/∞</v>
      </c>
      <c r="E3044" s="5">
        <f t="shared" si="262"/>
        <v>15002</v>
      </c>
      <c r="F3044" s="5">
        <v>0</v>
      </c>
      <c r="G3044" s="5">
        <f t="shared" si="259"/>
        <v>16005</v>
      </c>
      <c r="H3044" s="5">
        <f t="shared" si="260"/>
        <v>171</v>
      </c>
      <c r="I3044" s="5">
        <v>14001</v>
      </c>
      <c r="J3044">
        <f t="shared" si="261"/>
        <v>216000</v>
      </c>
      <c r="L3044" s="1" t="str">
        <f t="shared" si="263"/>
        <v>[{"bid":16005,"type":6,"num":171},{"bid":14001,"type":4,"num":216000}]</v>
      </c>
    </row>
    <row r="3045" spans="1:12" s="5" customFormat="1" x14ac:dyDescent="0.2">
      <c r="A3045" s="5">
        <f>static_pve_stage!A3045</f>
        <v>602434</v>
      </c>
      <c r="B3045" s="5">
        <f>static_pve_stage!B3045</f>
        <v>602435</v>
      </c>
      <c r="C3045" s="5" t="str">
        <f>static_pve_stage!C3045</f>
        <v>当前波数 362/∞</v>
      </c>
      <c r="E3045" s="5">
        <f t="shared" si="262"/>
        <v>15002</v>
      </c>
      <c r="F3045" s="5">
        <v>0</v>
      </c>
      <c r="G3045" s="5">
        <f t="shared" si="259"/>
        <v>16005</v>
      </c>
      <c r="H3045" s="5">
        <f t="shared" si="260"/>
        <v>171</v>
      </c>
      <c r="I3045" s="5">
        <v>14001</v>
      </c>
      <c r="J3045">
        <f t="shared" si="261"/>
        <v>216500</v>
      </c>
      <c r="L3045" s="1" t="str">
        <f t="shared" si="263"/>
        <v>[{"bid":16005,"type":6,"num":171},{"bid":14001,"type":4,"num":216500}]</v>
      </c>
    </row>
    <row r="3046" spans="1:12" s="5" customFormat="1" x14ac:dyDescent="0.2">
      <c r="A3046" s="5">
        <f>static_pve_stage!A3046</f>
        <v>602435</v>
      </c>
      <c r="B3046" s="5">
        <f>static_pve_stage!B3046</f>
        <v>602436</v>
      </c>
      <c r="C3046" s="5" t="str">
        <f>static_pve_stage!C3046</f>
        <v>当前波数 363/∞</v>
      </c>
      <c r="E3046" s="5">
        <f t="shared" si="262"/>
        <v>15002</v>
      </c>
      <c r="F3046" s="5">
        <v>0</v>
      </c>
      <c r="G3046" s="5">
        <f t="shared" si="259"/>
        <v>16005</v>
      </c>
      <c r="H3046" s="5">
        <f t="shared" si="260"/>
        <v>171</v>
      </c>
      <c r="I3046" s="5">
        <v>14001</v>
      </c>
      <c r="J3046">
        <f t="shared" si="261"/>
        <v>217000</v>
      </c>
      <c r="L3046" s="1" t="str">
        <f t="shared" si="263"/>
        <v>[{"bid":16005,"type":6,"num":171},{"bid":14001,"type":4,"num":217000}]</v>
      </c>
    </row>
    <row r="3047" spans="1:12" s="5" customFormat="1" x14ac:dyDescent="0.2">
      <c r="A3047" s="5">
        <f>static_pve_stage!A3047</f>
        <v>602436</v>
      </c>
      <c r="B3047" s="5">
        <f>static_pve_stage!B3047</f>
        <v>602437</v>
      </c>
      <c r="C3047" s="5" t="str">
        <f>static_pve_stage!C3047</f>
        <v>当前波数 364/∞</v>
      </c>
      <c r="E3047" s="5">
        <f t="shared" si="262"/>
        <v>15002</v>
      </c>
      <c r="F3047" s="5">
        <v>0</v>
      </c>
      <c r="G3047" s="5">
        <f t="shared" si="259"/>
        <v>16005</v>
      </c>
      <c r="H3047" s="5">
        <f t="shared" si="260"/>
        <v>173</v>
      </c>
      <c r="I3047" s="5">
        <v>14001</v>
      </c>
      <c r="J3047">
        <f t="shared" si="261"/>
        <v>217500</v>
      </c>
      <c r="L3047" s="1" t="str">
        <f t="shared" si="263"/>
        <v>[{"bid":16005,"type":6,"num":173},{"bid":14001,"type":4,"num":217500}]</v>
      </c>
    </row>
    <row r="3048" spans="1:12" s="5" customFormat="1" x14ac:dyDescent="0.2">
      <c r="A3048" s="5">
        <f>static_pve_stage!A3048</f>
        <v>602437</v>
      </c>
      <c r="B3048" s="5">
        <f>static_pve_stage!B3048</f>
        <v>602438</v>
      </c>
      <c r="C3048" s="5" t="str">
        <f>static_pve_stage!C3048</f>
        <v>当前波数 365/∞\n下一波BOSS</v>
      </c>
      <c r="E3048" s="5">
        <f t="shared" si="262"/>
        <v>15002</v>
      </c>
      <c r="F3048" s="5">
        <v>0</v>
      </c>
      <c r="G3048" s="5">
        <f t="shared" si="259"/>
        <v>16005</v>
      </c>
      <c r="H3048" s="5">
        <f t="shared" si="260"/>
        <v>173</v>
      </c>
      <c r="I3048" s="5">
        <v>14001</v>
      </c>
      <c r="J3048">
        <f t="shared" si="261"/>
        <v>218000</v>
      </c>
      <c r="L3048" s="1" t="str">
        <f t="shared" si="263"/>
        <v>[{"bid":16005,"type":6,"num":173},{"bid":14001,"type":4,"num":218000}]</v>
      </c>
    </row>
    <row r="3049" spans="1:12" s="5" customFormat="1" x14ac:dyDescent="0.2">
      <c r="A3049" s="5">
        <f>static_pve_stage!A3049</f>
        <v>602438</v>
      </c>
      <c r="B3049" s="5">
        <f>static_pve_stage!B3049</f>
        <v>602439</v>
      </c>
      <c r="C3049" s="5" t="str">
        <f>static_pve_stage!C3049</f>
        <v>BOSS波\n需击杀所有怪物</v>
      </c>
      <c r="E3049" s="5">
        <f t="shared" si="262"/>
        <v>15002</v>
      </c>
      <c r="F3049" s="5">
        <v>0</v>
      </c>
      <c r="G3049" s="5">
        <f t="shared" si="259"/>
        <v>16005</v>
      </c>
      <c r="H3049" s="5">
        <f t="shared" si="260"/>
        <v>173</v>
      </c>
      <c r="I3049" s="5">
        <v>14001</v>
      </c>
      <c r="J3049">
        <f t="shared" si="261"/>
        <v>218500</v>
      </c>
      <c r="L3049" s="1" t="str">
        <f t="shared" si="263"/>
        <v>[{"bid":16005,"type":6,"num":173},{"bid":14001,"type":4,"num":218500}]</v>
      </c>
    </row>
    <row r="3050" spans="1:12" s="5" customFormat="1" x14ac:dyDescent="0.2">
      <c r="A3050" s="5">
        <f>static_pve_stage!A3050</f>
        <v>602439</v>
      </c>
      <c r="B3050" s="5">
        <f>static_pve_stage!B3050</f>
        <v>602440</v>
      </c>
      <c r="C3050" s="5" t="str">
        <f>static_pve_stage!C3050</f>
        <v>当前波数 366/∞</v>
      </c>
      <c r="E3050" s="5">
        <f t="shared" si="262"/>
        <v>15002</v>
      </c>
      <c r="F3050" s="5">
        <v>0</v>
      </c>
      <c r="G3050" s="5">
        <f t="shared" si="259"/>
        <v>16005</v>
      </c>
      <c r="H3050" s="5">
        <f t="shared" si="260"/>
        <v>173</v>
      </c>
      <c r="I3050" s="5">
        <v>14001</v>
      </c>
      <c r="J3050">
        <f t="shared" si="261"/>
        <v>219000</v>
      </c>
      <c r="L3050" s="1" t="str">
        <f t="shared" si="263"/>
        <v>[{"bid":16005,"type":6,"num":173},{"bid":14001,"type":4,"num":219000}]</v>
      </c>
    </row>
    <row r="3051" spans="1:12" s="5" customFormat="1" x14ac:dyDescent="0.2">
      <c r="A3051" s="5">
        <f>static_pve_stage!A3051</f>
        <v>602440</v>
      </c>
      <c r="B3051" s="5">
        <f>static_pve_stage!B3051</f>
        <v>602441</v>
      </c>
      <c r="C3051" s="5" t="str">
        <f>static_pve_stage!C3051</f>
        <v>当前波数 367/∞</v>
      </c>
      <c r="E3051" s="5">
        <f t="shared" si="262"/>
        <v>15002</v>
      </c>
      <c r="F3051" s="5">
        <v>0</v>
      </c>
      <c r="G3051" s="5">
        <f t="shared" si="259"/>
        <v>16005</v>
      </c>
      <c r="H3051" s="5">
        <f t="shared" si="260"/>
        <v>173</v>
      </c>
      <c r="I3051" s="5">
        <v>14001</v>
      </c>
      <c r="J3051">
        <f t="shared" si="261"/>
        <v>219500</v>
      </c>
      <c r="L3051" s="1" t="str">
        <f t="shared" si="263"/>
        <v>[{"bid":16005,"type":6,"num":173},{"bid":14001,"type":4,"num":219500}]</v>
      </c>
    </row>
    <row r="3052" spans="1:12" s="5" customFormat="1" x14ac:dyDescent="0.2">
      <c r="A3052" s="5">
        <f>static_pve_stage!A3052</f>
        <v>602441</v>
      </c>
      <c r="B3052" s="5">
        <f>static_pve_stage!B3052</f>
        <v>602442</v>
      </c>
      <c r="C3052" s="5" t="str">
        <f>static_pve_stage!C3052</f>
        <v>当前波数 368/∞</v>
      </c>
      <c r="E3052" s="5">
        <f t="shared" si="262"/>
        <v>15002</v>
      </c>
      <c r="F3052" s="5">
        <v>0</v>
      </c>
      <c r="G3052" s="5">
        <f t="shared" si="259"/>
        <v>16005</v>
      </c>
      <c r="H3052" s="5">
        <f t="shared" si="260"/>
        <v>175</v>
      </c>
      <c r="I3052" s="5">
        <v>14001</v>
      </c>
      <c r="J3052">
        <f t="shared" si="261"/>
        <v>220000</v>
      </c>
      <c r="L3052" s="1" t="str">
        <f t="shared" si="263"/>
        <v>[{"bid":16005,"type":6,"num":175},{"bid":14001,"type":4,"num":220000}]</v>
      </c>
    </row>
    <row r="3053" spans="1:12" s="5" customFormat="1" x14ac:dyDescent="0.2">
      <c r="A3053" s="5">
        <f>static_pve_stage!A3053</f>
        <v>602442</v>
      </c>
      <c r="B3053" s="5">
        <f>static_pve_stage!B3053</f>
        <v>602443</v>
      </c>
      <c r="C3053" s="5" t="str">
        <f>static_pve_stage!C3053</f>
        <v>当前波数 369/∞</v>
      </c>
      <c r="E3053" s="5">
        <f t="shared" si="262"/>
        <v>15002</v>
      </c>
      <c r="F3053" s="5">
        <v>0</v>
      </c>
      <c r="G3053" s="5">
        <f t="shared" si="259"/>
        <v>16005</v>
      </c>
      <c r="H3053" s="5">
        <f t="shared" si="260"/>
        <v>175</v>
      </c>
      <c r="I3053" s="5">
        <v>14001</v>
      </c>
      <c r="J3053">
        <f t="shared" si="261"/>
        <v>220500</v>
      </c>
      <c r="L3053" s="1" t="str">
        <f t="shared" si="263"/>
        <v>[{"bid":16005,"type":6,"num":175},{"bid":14001,"type":4,"num":220500}]</v>
      </c>
    </row>
    <row r="3054" spans="1:12" s="5" customFormat="1" x14ac:dyDescent="0.2">
      <c r="A3054" s="5">
        <f>static_pve_stage!A3054</f>
        <v>602443</v>
      </c>
      <c r="B3054" s="5">
        <f>static_pve_stage!B3054</f>
        <v>602444</v>
      </c>
      <c r="C3054" s="5" t="str">
        <f>static_pve_stage!C3054</f>
        <v>当前波数 370/∞\n下一波BOSS</v>
      </c>
      <c r="E3054" s="5">
        <f t="shared" si="262"/>
        <v>15002</v>
      </c>
      <c r="F3054" s="5">
        <v>0</v>
      </c>
      <c r="G3054" s="5">
        <f t="shared" si="259"/>
        <v>16005</v>
      </c>
      <c r="H3054" s="5">
        <f t="shared" si="260"/>
        <v>175</v>
      </c>
      <c r="I3054" s="5">
        <v>14001</v>
      </c>
      <c r="J3054">
        <f t="shared" si="261"/>
        <v>221000</v>
      </c>
      <c r="L3054" s="1" t="str">
        <f t="shared" si="263"/>
        <v>[{"bid":16005,"type":6,"num":175},{"bid":14001,"type":4,"num":221000}]</v>
      </c>
    </row>
    <row r="3055" spans="1:12" s="5" customFormat="1" x14ac:dyDescent="0.2">
      <c r="A3055" s="5">
        <f>static_pve_stage!A3055</f>
        <v>602444</v>
      </c>
      <c r="B3055" s="5">
        <f>static_pve_stage!B3055</f>
        <v>602445</v>
      </c>
      <c r="C3055" s="5" t="str">
        <f>static_pve_stage!C3055</f>
        <v>BOSS波\n需击杀所有怪物</v>
      </c>
      <c r="E3055" s="5">
        <f t="shared" si="262"/>
        <v>15002</v>
      </c>
      <c r="F3055" s="5">
        <v>0</v>
      </c>
      <c r="G3055" s="5">
        <f t="shared" si="259"/>
        <v>16005</v>
      </c>
      <c r="H3055" s="5">
        <f t="shared" si="260"/>
        <v>175</v>
      </c>
      <c r="I3055" s="5">
        <v>14001</v>
      </c>
      <c r="J3055">
        <f t="shared" si="261"/>
        <v>221500</v>
      </c>
      <c r="L3055" s="1" t="str">
        <f t="shared" si="263"/>
        <v>[{"bid":16005,"type":6,"num":175},{"bid":14001,"type":4,"num":221500}]</v>
      </c>
    </row>
    <row r="3056" spans="1:12" s="5" customFormat="1" x14ac:dyDescent="0.2">
      <c r="A3056" s="5">
        <f>static_pve_stage!A3056</f>
        <v>602445</v>
      </c>
      <c r="B3056" s="5">
        <f>static_pve_stage!B3056</f>
        <v>602446</v>
      </c>
      <c r="C3056" s="5" t="str">
        <f>static_pve_stage!C3056</f>
        <v>当前波数 371/∞</v>
      </c>
      <c r="E3056" s="5">
        <f t="shared" si="262"/>
        <v>15002</v>
      </c>
      <c r="F3056" s="5">
        <v>0</v>
      </c>
      <c r="G3056" s="5">
        <f t="shared" si="259"/>
        <v>16005</v>
      </c>
      <c r="H3056" s="5">
        <f t="shared" si="260"/>
        <v>175</v>
      </c>
      <c r="I3056" s="5">
        <v>14001</v>
      </c>
      <c r="J3056">
        <f t="shared" si="261"/>
        <v>222000</v>
      </c>
      <c r="L3056" s="1" t="str">
        <f t="shared" si="263"/>
        <v>[{"bid":16005,"type":6,"num":175},{"bid":14001,"type":4,"num":222000}]</v>
      </c>
    </row>
    <row r="3057" spans="1:12" s="5" customFormat="1" x14ac:dyDescent="0.2">
      <c r="A3057" s="5">
        <f>static_pve_stage!A3057</f>
        <v>602446</v>
      </c>
      <c r="B3057" s="5">
        <f>static_pve_stage!B3057</f>
        <v>602447</v>
      </c>
      <c r="C3057" s="5" t="str">
        <f>static_pve_stage!C3057</f>
        <v>当前波数 372/∞</v>
      </c>
      <c r="E3057" s="5">
        <f t="shared" si="262"/>
        <v>15002</v>
      </c>
      <c r="F3057" s="5">
        <v>0</v>
      </c>
      <c r="G3057" s="5">
        <f t="shared" si="259"/>
        <v>16005</v>
      </c>
      <c r="H3057" s="5">
        <f t="shared" si="260"/>
        <v>177</v>
      </c>
      <c r="I3057" s="5">
        <v>14001</v>
      </c>
      <c r="J3057">
        <f t="shared" si="261"/>
        <v>222500</v>
      </c>
      <c r="L3057" s="1" t="str">
        <f t="shared" si="263"/>
        <v>[{"bid":16005,"type":6,"num":177},{"bid":14001,"type":4,"num":222500}]</v>
      </c>
    </row>
    <row r="3058" spans="1:12" s="5" customFormat="1" x14ac:dyDescent="0.2">
      <c r="A3058" s="5">
        <f>static_pve_stage!A3058</f>
        <v>602447</v>
      </c>
      <c r="B3058" s="5">
        <f>static_pve_stage!B3058</f>
        <v>602448</v>
      </c>
      <c r="C3058" s="5" t="str">
        <f>static_pve_stage!C3058</f>
        <v>当前波数 373/∞</v>
      </c>
      <c r="E3058" s="5">
        <f t="shared" si="262"/>
        <v>15002</v>
      </c>
      <c r="F3058" s="5">
        <v>0</v>
      </c>
      <c r="G3058" s="5">
        <f t="shared" si="259"/>
        <v>16005</v>
      </c>
      <c r="H3058" s="5">
        <f t="shared" si="260"/>
        <v>177</v>
      </c>
      <c r="I3058" s="5">
        <v>14001</v>
      </c>
      <c r="J3058">
        <f t="shared" si="261"/>
        <v>223000</v>
      </c>
      <c r="L3058" s="1" t="str">
        <f t="shared" si="263"/>
        <v>[{"bid":16005,"type":6,"num":177},{"bid":14001,"type":4,"num":223000}]</v>
      </c>
    </row>
    <row r="3059" spans="1:12" s="5" customFormat="1" x14ac:dyDescent="0.2">
      <c r="A3059" s="5">
        <f>static_pve_stage!A3059</f>
        <v>602448</v>
      </c>
      <c r="B3059" s="5">
        <f>static_pve_stage!B3059</f>
        <v>602449</v>
      </c>
      <c r="C3059" s="5" t="str">
        <f>static_pve_stage!C3059</f>
        <v>当前波数 374/∞</v>
      </c>
      <c r="E3059" s="5">
        <f t="shared" si="262"/>
        <v>15002</v>
      </c>
      <c r="F3059" s="5">
        <v>0</v>
      </c>
      <c r="G3059" s="5">
        <f t="shared" si="259"/>
        <v>16005</v>
      </c>
      <c r="H3059" s="5">
        <f t="shared" si="260"/>
        <v>177</v>
      </c>
      <c r="I3059" s="5">
        <v>14001</v>
      </c>
      <c r="J3059">
        <f t="shared" si="261"/>
        <v>223500</v>
      </c>
      <c r="L3059" s="1" t="str">
        <f t="shared" si="263"/>
        <v>[{"bid":16005,"type":6,"num":177},{"bid":14001,"type":4,"num":223500}]</v>
      </c>
    </row>
    <row r="3060" spans="1:12" s="5" customFormat="1" x14ac:dyDescent="0.2">
      <c r="A3060" s="5">
        <f>static_pve_stage!A3060</f>
        <v>602449</v>
      </c>
      <c r="B3060" s="5">
        <f>static_pve_stage!B3060</f>
        <v>602450</v>
      </c>
      <c r="C3060" s="5" t="str">
        <f>static_pve_stage!C3060</f>
        <v>当前波数 375/∞\n下一波BOSS</v>
      </c>
      <c r="E3060" s="5">
        <f t="shared" si="262"/>
        <v>15002</v>
      </c>
      <c r="F3060" s="5">
        <v>0</v>
      </c>
      <c r="G3060" s="5">
        <f t="shared" si="259"/>
        <v>16005</v>
      </c>
      <c r="H3060" s="5">
        <f t="shared" si="260"/>
        <v>177</v>
      </c>
      <c r="I3060" s="5">
        <v>14001</v>
      </c>
      <c r="J3060">
        <f t="shared" si="261"/>
        <v>224000</v>
      </c>
      <c r="L3060" s="1" t="str">
        <f t="shared" si="263"/>
        <v>[{"bid":16005,"type":6,"num":177},{"bid":14001,"type":4,"num":224000}]</v>
      </c>
    </row>
    <row r="3061" spans="1:12" s="5" customFormat="1" x14ac:dyDescent="0.2">
      <c r="A3061" s="5">
        <f>static_pve_stage!A3061</f>
        <v>602450</v>
      </c>
      <c r="B3061" s="5">
        <f>static_pve_stage!B3061</f>
        <v>602451</v>
      </c>
      <c r="C3061" s="5" t="str">
        <f>static_pve_stage!C3061</f>
        <v>BOSS波\n需击杀所有怪物</v>
      </c>
      <c r="E3061" s="5">
        <f t="shared" si="262"/>
        <v>15002</v>
      </c>
      <c r="F3061" s="5">
        <v>0</v>
      </c>
      <c r="G3061" s="5">
        <f t="shared" ref="G3061:G3124" si="264">G2522+1</f>
        <v>16005</v>
      </c>
      <c r="H3061" s="5">
        <f t="shared" ref="H3061:H3124" si="265">H2522</f>
        <v>177</v>
      </c>
      <c r="I3061" s="5">
        <v>14001</v>
      </c>
      <c r="J3061">
        <f t="shared" si="261"/>
        <v>224500</v>
      </c>
      <c r="L3061" s="1" t="str">
        <f t="shared" si="263"/>
        <v>[{"bid":16005,"type":6,"num":177},{"bid":14001,"type":4,"num":224500}]</v>
      </c>
    </row>
    <row r="3062" spans="1:12" s="5" customFormat="1" x14ac:dyDescent="0.2">
      <c r="A3062" s="5">
        <f>static_pve_stage!A3062</f>
        <v>602451</v>
      </c>
      <c r="B3062" s="5">
        <f>static_pve_stage!B3062</f>
        <v>602452</v>
      </c>
      <c r="C3062" s="5" t="str">
        <f>static_pve_stage!C3062</f>
        <v>当前波数 376/∞</v>
      </c>
      <c r="E3062" s="5">
        <f t="shared" si="262"/>
        <v>15002</v>
      </c>
      <c r="F3062" s="5">
        <v>0</v>
      </c>
      <c r="G3062" s="5">
        <f t="shared" si="264"/>
        <v>16005</v>
      </c>
      <c r="H3062" s="5">
        <f t="shared" si="265"/>
        <v>179</v>
      </c>
      <c r="I3062" s="5">
        <v>14001</v>
      </c>
      <c r="J3062">
        <f t="shared" ref="J3062:J3125" si="266">J3061+500</f>
        <v>225000</v>
      </c>
      <c r="L3062" s="1" t="str">
        <f t="shared" si="263"/>
        <v>[{"bid":16005,"type":6,"num":179},{"bid":14001,"type":4,"num":225000}]</v>
      </c>
    </row>
    <row r="3063" spans="1:12" s="5" customFormat="1" x14ac:dyDescent="0.2">
      <c r="A3063" s="5">
        <f>static_pve_stage!A3063</f>
        <v>602452</v>
      </c>
      <c r="B3063" s="5">
        <f>static_pve_stage!B3063</f>
        <v>602453</v>
      </c>
      <c r="C3063" s="5" t="str">
        <f>static_pve_stage!C3063</f>
        <v>当前波数 377/∞</v>
      </c>
      <c r="E3063" s="5">
        <f t="shared" si="262"/>
        <v>15002</v>
      </c>
      <c r="F3063" s="5">
        <v>0</v>
      </c>
      <c r="G3063" s="5">
        <f t="shared" si="264"/>
        <v>16005</v>
      </c>
      <c r="H3063" s="5">
        <f t="shared" si="265"/>
        <v>179</v>
      </c>
      <c r="I3063" s="5">
        <v>14001</v>
      </c>
      <c r="J3063">
        <f t="shared" si="266"/>
        <v>225500</v>
      </c>
      <c r="L3063" s="1" t="str">
        <f t="shared" si="263"/>
        <v>[{"bid":16005,"type":6,"num":179},{"bid":14001,"type":4,"num":225500}]</v>
      </c>
    </row>
    <row r="3064" spans="1:12" s="5" customFormat="1" x14ac:dyDescent="0.2">
      <c r="A3064" s="5">
        <f>static_pve_stage!A3064</f>
        <v>602453</v>
      </c>
      <c r="B3064" s="5">
        <f>static_pve_stage!B3064</f>
        <v>602454</v>
      </c>
      <c r="C3064" s="5" t="str">
        <f>static_pve_stage!C3064</f>
        <v>当前波数 378/∞</v>
      </c>
      <c r="E3064" s="5">
        <f t="shared" si="262"/>
        <v>15002</v>
      </c>
      <c r="F3064" s="5">
        <v>0</v>
      </c>
      <c r="G3064" s="5">
        <f t="shared" si="264"/>
        <v>16005</v>
      </c>
      <c r="H3064" s="5">
        <f t="shared" si="265"/>
        <v>179</v>
      </c>
      <c r="I3064" s="5">
        <v>14001</v>
      </c>
      <c r="J3064">
        <f t="shared" si="266"/>
        <v>226000</v>
      </c>
      <c r="L3064" s="1" t="str">
        <f t="shared" si="263"/>
        <v>[{"bid":16005,"type":6,"num":179},{"bid":14001,"type":4,"num":226000}]</v>
      </c>
    </row>
    <row r="3065" spans="1:12" s="5" customFormat="1" x14ac:dyDescent="0.2">
      <c r="A3065" s="5">
        <f>static_pve_stage!A3065</f>
        <v>602454</v>
      </c>
      <c r="B3065" s="5">
        <f>static_pve_stage!B3065</f>
        <v>602455</v>
      </c>
      <c r="C3065" s="5" t="str">
        <f>static_pve_stage!C3065</f>
        <v>当前波数 379/∞</v>
      </c>
      <c r="E3065" s="5">
        <f t="shared" si="262"/>
        <v>15002</v>
      </c>
      <c r="F3065" s="5">
        <v>0</v>
      </c>
      <c r="G3065" s="5">
        <f t="shared" si="264"/>
        <v>16005</v>
      </c>
      <c r="H3065" s="5">
        <f t="shared" si="265"/>
        <v>179</v>
      </c>
      <c r="I3065" s="5">
        <v>14001</v>
      </c>
      <c r="J3065">
        <f t="shared" si="266"/>
        <v>226500</v>
      </c>
      <c r="L3065" s="1" t="str">
        <f t="shared" si="263"/>
        <v>[{"bid":16005,"type":6,"num":179},{"bid":14001,"type":4,"num":226500}]</v>
      </c>
    </row>
    <row r="3066" spans="1:12" s="5" customFormat="1" x14ac:dyDescent="0.2">
      <c r="A3066" s="5">
        <f>static_pve_stage!A3066</f>
        <v>602455</v>
      </c>
      <c r="B3066" s="5">
        <f>static_pve_stage!B3066</f>
        <v>602456</v>
      </c>
      <c r="C3066" s="5" t="str">
        <f>static_pve_stage!C3066</f>
        <v>当前波数 380/∞\n下一波BOSS</v>
      </c>
      <c r="E3066" s="5">
        <f t="shared" si="262"/>
        <v>15002</v>
      </c>
      <c r="F3066" s="5">
        <v>0</v>
      </c>
      <c r="G3066" s="5">
        <f t="shared" si="264"/>
        <v>16005</v>
      </c>
      <c r="H3066" s="5">
        <f t="shared" si="265"/>
        <v>179</v>
      </c>
      <c r="I3066" s="5">
        <v>14001</v>
      </c>
      <c r="J3066">
        <f t="shared" si="266"/>
        <v>227000</v>
      </c>
      <c r="L3066" s="1" t="str">
        <f t="shared" si="263"/>
        <v>[{"bid":16005,"type":6,"num":179},{"bid":14001,"type":4,"num":227000}]</v>
      </c>
    </row>
    <row r="3067" spans="1:12" s="5" customFormat="1" x14ac:dyDescent="0.2">
      <c r="A3067" s="5">
        <f>static_pve_stage!A3067</f>
        <v>602456</v>
      </c>
      <c r="B3067" s="5">
        <f>static_pve_stage!B3067</f>
        <v>602457</v>
      </c>
      <c r="C3067" s="5" t="str">
        <f>static_pve_stage!C3067</f>
        <v>BOSS波\n需击杀所有怪物</v>
      </c>
      <c r="E3067" s="5">
        <f t="shared" si="262"/>
        <v>15002</v>
      </c>
      <c r="F3067" s="5">
        <v>0</v>
      </c>
      <c r="G3067" s="5">
        <f t="shared" si="264"/>
        <v>16005</v>
      </c>
      <c r="H3067" s="5">
        <f t="shared" si="265"/>
        <v>181</v>
      </c>
      <c r="I3067" s="5">
        <v>14001</v>
      </c>
      <c r="J3067">
        <f t="shared" si="266"/>
        <v>227500</v>
      </c>
      <c r="L3067" s="1" t="str">
        <f t="shared" si="263"/>
        <v>[{"bid":16005,"type":6,"num":181},{"bid":14001,"type":4,"num":227500}]</v>
      </c>
    </row>
    <row r="3068" spans="1:12" s="5" customFormat="1" x14ac:dyDescent="0.2">
      <c r="A3068" s="5">
        <f>static_pve_stage!A3068</f>
        <v>602457</v>
      </c>
      <c r="B3068" s="5">
        <f>static_pve_stage!B3068</f>
        <v>602458</v>
      </c>
      <c r="C3068" s="5" t="str">
        <f>static_pve_stage!C3068</f>
        <v>当前波数 381/∞</v>
      </c>
      <c r="E3068" s="5">
        <f t="shared" si="262"/>
        <v>15002</v>
      </c>
      <c r="F3068" s="5">
        <v>0</v>
      </c>
      <c r="G3068" s="5">
        <f t="shared" si="264"/>
        <v>16005</v>
      </c>
      <c r="H3068" s="5">
        <f t="shared" si="265"/>
        <v>181</v>
      </c>
      <c r="I3068" s="5">
        <v>14001</v>
      </c>
      <c r="J3068">
        <f t="shared" si="266"/>
        <v>228000</v>
      </c>
      <c r="L3068" s="1" t="str">
        <f t="shared" si="263"/>
        <v>[{"bid":16005,"type":6,"num":181},{"bid":14001,"type":4,"num":228000}]</v>
      </c>
    </row>
    <row r="3069" spans="1:12" s="5" customFormat="1" x14ac:dyDescent="0.2">
      <c r="A3069" s="5">
        <f>static_pve_stage!A3069</f>
        <v>602458</v>
      </c>
      <c r="B3069" s="5">
        <f>static_pve_stage!B3069</f>
        <v>602459</v>
      </c>
      <c r="C3069" s="5" t="str">
        <f>static_pve_stage!C3069</f>
        <v>当前波数 382/∞</v>
      </c>
      <c r="E3069" s="5">
        <f t="shared" si="262"/>
        <v>15002</v>
      </c>
      <c r="F3069" s="5">
        <v>0</v>
      </c>
      <c r="G3069" s="5">
        <f t="shared" si="264"/>
        <v>16005</v>
      </c>
      <c r="H3069" s="5">
        <f t="shared" si="265"/>
        <v>181</v>
      </c>
      <c r="I3069" s="5">
        <v>14001</v>
      </c>
      <c r="J3069">
        <f t="shared" si="266"/>
        <v>228500</v>
      </c>
      <c r="L3069" s="1" t="str">
        <f t="shared" si="263"/>
        <v>[{"bid":16005,"type":6,"num":181},{"bid":14001,"type":4,"num":228500}]</v>
      </c>
    </row>
    <row r="3070" spans="1:12" s="5" customFormat="1" x14ac:dyDescent="0.2">
      <c r="A3070" s="5">
        <f>static_pve_stage!A3070</f>
        <v>602459</v>
      </c>
      <c r="B3070" s="5">
        <f>static_pve_stage!B3070</f>
        <v>602460</v>
      </c>
      <c r="C3070" s="5" t="str">
        <f>static_pve_stage!C3070</f>
        <v>当前波数 383/∞</v>
      </c>
      <c r="E3070" s="5">
        <f t="shared" si="262"/>
        <v>15002</v>
      </c>
      <c r="F3070" s="5">
        <v>0</v>
      </c>
      <c r="G3070" s="5">
        <f t="shared" si="264"/>
        <v>16005</v>
      </c>
      <c r="H3070" s="5">
        <f t="shared" si="265"/>
        <v>181</v>
      </c>
      <c r="I3070" s="5">
        <v>14001</v>
      </c>
      <c r="J3070">
        <f t="shared" si="266"/>
        <v>229000</v>
      </c>
      <c r="L3070" s="1" t="str">
        <f t="shared" si="263"/>
        <v>[{"bid":16005,"type":6,"num":181},{"bid":14001,"type":4,"num":229000}]</v>
      </c>
    </row>
    <row r="3071" spans="1:12" s="5" customFormat="1" x14ac:dyDescent="0.2">
      <c r="A3071" s="5">
        <f>static_pve_stage!A3071</f>
        <v>602460</v>
      </c>
      <c r="B3071" s="5">
        <f>static_pve_stage!B3071</f>
        <v>602461</v>
      </c>
      <c r="C3071" s="5" t="str">
        <f>static_pve_stage!C3071</f>
        <v>当前波数 384/∞</v>
      </c>
      <c r="E3071" s="5">
        <f t="shared" si="262"/>
        <v>15002</v>
      </c>
      <c r="F3071" s="5">
        <v>0</v>
      </c>
      <c r="G3071" s="5">
        <f t="shared" si="264"/>
        <v>16005</v>
      </c>
      <c r="H3071" s="5">
        <f t="shared" si="265"/>
        <v>181</v>
      </c>
      <c r="I3071" s="5">
        <v>14001</v>
      </c>
      <c r="J3071">
        <f t="shared" si="266"/>
        <v>229500</v>
      </c>
      <c r="L3071" s="1" t="str">
        <f t="shared" si="263"/>
        <v>[{"bid":16005,"type":6,"num":181},{"bid":14001,"type":4,"num":229500}]</v>
      </c>
    </row>
    <row r="3072" spans="1:12" s="5" customFormat="1" x14ac:dyDescent="0.2">
      <c r="A3072" s="5">
        <f>static_pve_stage!A3072</f>
        <v>602461</v>
      </c>
      <c r="B3072" s="5">
        <f>static_pve_stage!B3072</f>
        <v>602462</v>
      </c>
      <c r="C3072" s="5" t="str">
        <f>static_pve_stage!C3072</f>
        <v>当前波数 385/∞\n下一波BOSS</v>
      </c>
      <c r="E3072" s="5">
        <f t="shared" si="262"/>
        <v>15002</v>
      </c>
      <c r="F3072" s="5">
        <v>0</v>
      </c>
      <c r="G3072" s="5">
        <f t="shared" si="264"/>
        <v>16005</v>
      </c>
      <c r="H3072" s="5">
        <f t="shared" si="265"/>
        <v>183</v>
      </c>
      <c r="I3072" s="5">
        <v>14001</v>
      </c>
      <c r="J3072">
        <f t="shared" si="266"/>
        <v>230000</v>
      </c>
      <c r="L3072" s="1" t="str">
        <f t="shared" si="263"/>
        <v>[{"bid":16005,"type":6,"num":183},{"bid":14001,"type":4,"num":230000}]</v>
      </c>
    </row>
    <row r="3073" spans="1:12" s="5" customFormat="1" x14ac:dyDescent="0.2">
      <c r="A3073" s="5">
        <f>static_pve_stage!A3073</f>
        <v>602462</v>
      </c>
      <c r="B3073" s="5">
        <f>static_pve_stage!B3073</f>
        <v>602463</v>
      </c>
      <c r="C3073" s="5" t="str">
        <f>static_pve_stage!C3073</f>
        <v>BOSS波\n需击杀所有怪物</v>
      </c>
      <c r="E3073" s="5">
        <f t="shared" si="262"/>
        <v>15002</v>
      </c>
      <c r="F3073" s="5">
        <v>0</v>
      </c>
      <c r="G3073" s="5">
        <f t="shared" si="264"/>
        <v>16005</v>
      </c>
      <c r="H3073" s="5">
        <f t="shared" si="265"/>
        <v>183</v>
      </c>
      <c r="I3073" s="5">
        <v>14001</v>
      </c>
      <c r="J3073">
        <f t="shared" si="266"/>
        <v>230500</v>
      </c>
      <c r="L3073" s="1" t="str">
        <f t="shared" si="263"/>
        <v>[{"bid":16005,"type":6,"num":183},{"bid":14001,"type":4,"num":230500}]</v>
      </c>
    </row>
    <row r="3074" spans="1:12" s="5" customFormat="1" x14ac:dyDescent="0.2">
      <c r="A3074" s="5">
        <f>static_pve_stage!A3074</f>
        <v>602463</v>
      </c>
      <c r="B3074" s="5">
        <f>static_pve_stage!B3074</f>
        <v>602464</v>
      </c>
      <c r="C3074" s="5" t="str">
        <f>static_pve_stage!C3074</f>
        <v>当前波数 386/∞</v>
      </c>
      <c r="E3074" s="5">
        <f t="shared" si="262"/>
        <v>15002</v>
      </c>
      <c r="F3074" s="5">
        <v>0</v>
      </c>
      <c r="G3074" s="5">
        <f t="shared" si="264"/>
        <v>16005</v>
      </c>
      <c r="H3074" s="5">
        <f t="shared" si="265"/>
        <v>183</v>
      </c>
      <c r="I3074" s="5">
        <v>14001</v>
      </c>
      <c r="J3074">
        <f t="shared" si="266"/>
        <v>231000</v>
      </c>
      <c r="L3074" s="1" t="str">
        <f t="shared" si="263"/>
        <v>[{"bid":16005,"type":6,"num":183},{"bid":14001,"type":4,"num":231000}]</v>
      </c>
    </row>
    <row r="3075" spans="1:12" s="5" customFormat="1" x14ac:dyDescent="0.2">
      <c r="A3075" s="5">
        <f>static_pve_stage!A3075</f>
        <v>602464</v>
      </c>
      <c r="B3075" s="5">
        <f>static_pve_stage!B3075</f>
        <v>602465</v>
      </c>
      <c r="C3075" s="5" t="str">
        <f>static_pve_stage!C3075</f>
        <v>当前波数 387/∞</v>
      </c>
      <c r="E3075" s="5">
        <f t="shared" si="262"/>
        <v>15002</v>
      </c>
      <c r="F3075" s="5">
        <v>0</v>
      </c>
      <c r="G3075" s="5">
        <f t="shared" si="264"/>
        <v>16005</v>
      </c>
      <c r="H3075" s="5">
        <f t="shared" si="265"/>
        <v>183</v>
      </c>
      <c r="I3075" s="5">
        <v>14001</v>
      </c>
      <c r="J3075">
        <f t="shared" si="266"/>
        <v>231500</v>
      </c>
      <c r="L3075" s="1" t="str">
        <f t="shared" si="263"/>
        <v>[{"bid":16005,"type":6,"num":183},{"bid":14001,"type":4,"num":231500}]</v>
      </c>
    </row>
    <row r="3076" spans="1:12" s="5" customFormat="1" x14ac:dyDescent="0.2">
      <c r="A3076" s="5">
        <f>static_pve_stage!A3076</f>
        <v>602465</v>
      </c>
      <c r="B3076" s="5">
        <f>static_pve_stage!B3076</f>
        <v>602466</v>
      </c>
      <c r="C3076" s="5" t="str">
        <f>static_pve_stage!C3076</f>
        <v>当前波数 388/∞</v>
      </c>
      <c r="E3076" s="5">
        <f t="shared" si="262"/>
        <v>15002</v>
      </c>
      <c r="F3076" s="5">
        <v>0</v>
      </c>
      <c r="G3076" s="5">
        <f t="shared" si="264"/>
        <v>16005</v>
      </c>
      <c r="H3076" s="5">
        <f t="shared" si="265"/>
        <v>183</v>
      </c>
      <c r="I3076" s="5">
        <v>14001</v>
      </c>
      <c r="J3076">
        <f t="shared" si="266"/>
        <v>232000</v>
      </c>
      <c r="L3076" s="1" t="str">
        <f t="shared" si="263"/>
        <v>[{"bid":16005,"type":6,"num":183},{"bid":14001,"type":4,"num":232000}]</v>
      </c>
    </row>
    <row r="3077" spans="1:12" s="5" customFormat="1" x14ac:dyDescent="0.2">
      <c r="A3077" s="5">
        <f>static_pve_stage!A3077</f>
        <v>602466</v>
      </c>
      <c r="B3077" s="5">
        <f>static_pve_stage!B3077</f>
        <v>602467</v>
      </c>
      <c r="C3077" s="5" t="str">
        <f>static_pve_stage!C3077</f>
        <v>当前波数 389/∞</v>
      </c>
      <c r="E3077" s="5">
        <f t="shared" si="262"/>
        <v>15002</v>
      </c>
      <c r="F3077" s="5">
        <v>0</v>
      </c>
      <c r="G3077" s="5">
        <f t="shared" si="264"/>
        <v>16005</v>
      </c>
      <c r="H3077" s="5">
        <f t="shared" si="265"/>
        <v>185</v>
      </c>
      <c r="I3077" s="5">
        <v>14001</v>
      </c>
      <c r="J3077">
        <f t="shared" si="266"/>
        <v>232500</v>
      </c>
      <c r="L3077" s="1" t="str">
        <f t="shared" si="263"/>
        <v>[{"bid":16005,"type":6,"num":185},{"bid":14001,"type":4,"num":232500}]</v>
      </c>
    </row>
    <row r="3078" spans="1:12" s="5" customFormat="1" x14ac:dyDescent="0.2">
      <c r="A3078" s="5">
        <f>static_pve_stage!A3078</f>
        <v>602467</v>
      </c>
      <c r="B3078" s="5">
        <f>static_pve_stage!B3078</f>
        <v>602468</v>
      </c>
      <c r="C3078" s="5" t="str">
        <f>static_pve_stage!C3078</f>
        <v>当前波数 390/∞\n下一波BOSS</v>
      </c>
      <c r="E3078" s="5">
        <f t="shared" si="262"/>
        <v>15002</v>
      </c>
      <c r="F3078" s="5">
        <v>0</v>
      </c>
      <c r="G3078" s="5">
        <f t="shared" si="264"/>
        <v>16005</v>
      </c>
      <c r="H3078" s="5">
        <f t="shared" si="265"/>
        <v>185</v>
      </c>
      <c r="I3078" s="5">
        <v>14001</v>
      </c>
      <c r="J3078">
        <f t="shared" si="266"/>
        <v>233000</v>
      </c>
      <c r="L3078" s="1" t="str">
        <f t="shared" si="263"/>
        <v>[{"bid":16005,"type":6,"num":185},{"bid":14001,"type":4,"num":233000}]</v>
      </c>
    </row>
    <row r="3079" spans="1:12" s="5" customFormat="1" x14ac:dyDescent="0.2">
      <c r="A3079" s="5">
        <f>static_pve_stage!A3079</f>
        <v>602468</v>
      </c>
      <c r="B3079" s="5">
        <f>static_pve_stage!B3079</f>
        <v>602469</v>
      </c>
      <c r="C3079" s="5" t="str">
        <f>static_pve_stage!C3079</f>
        <v>BOSS波\n需击杀所有怪物</v>
      </c>
      <c r="E3079" s="5">
        <f t="shared" si="262"/>
        <v>15002</v>
      </c>
      <c r="F3079" s="5">
        <v>0</v>
      </c>
      <c r="G3079" s="5">
        <f t="shared" si="264"/>
        <v>16005</v>
      </c>
      <c r="H3079" s="5">
        <f t="shared" si="265"/>
        <v>185</v>
      </c>
      <c r="I3079" s="5">
        <v>14001</v>
      </c>
      <c r="J3079">
        <f t="shared" si="266"/>
        <v>233500</v>
      </c>
      <c r="L3079" s="1" t="str">
        <f t="shared" si="263"/>
        <v>[{"bid":16005,"type":6,"num":185},{"bid":14001,"type":4,"num":233500}]</v>
      </c>
    </row>
    <row r="3080" spans="1:12" s="5" customFormat="1" x14ac:dyDescent="0.2">
      <c r="A3080" s="5">
        <f>static_pve_stage!A3080</f>
        <v>602469</v>
      </c>
      <c r="B3080" s="5">
        <f>static_pve_stage!B3080</f>
        <v>602470</v>
      </c>
      <c r="C3080" s="5" t="str">
        <f>static_pve_stage!C3080</f>
        <v>当前波数 391/∞</v>
      </c>
      <c r="E3080" s="5">
        <f t="shared" si="262"/>
        <v>15002</v>
      </c>
      <c r="F3080" s="5">
        <v>0</v>
      </c>
      <c r="G3080" s="5">
        <f t="shared" si="264"/>
        <v>16005</v>
      </c>
      <c r="H3080" s="5">
        <f t="shared" si="265"/>
        <v>185</v>
      </c>
      <c r="I3080" s="5">
        <v>14001</v>
      </c>
      <c r="J3080">
        <f t="shared" si="266"/>
        <v>234000</v>
      </c>
      <c r="L3080" s="1" t="str">
        <f t="shared" si="263"/>
        <v>[{"bid":16005,"type":6,"num":185},{"bid":14001,"type":4,"num":234000}]</v>
      </c>
    </row>
    <row r="3081" spans="1:12" s="5" customFormat="1" x14ac:dyDescent="0.2">
      <c r="A3081" s="5">
        <f>static_pve_stage!A3081</f>
        <v>602470</v>
      </c>
      <c r="B3081" s="5">
        <f>static_pve_stage!B3081</f>
        <v>602471</v>
      </c>
      <c r="C3081" s="5" t="str">
        <f>static_pve_stage!C3081</f>
        <v>当前波数 392/∞</v>
      </c>
      <c r="E3081" s="5">
        <f t="shared" si="262"/>
        <v>15002</v>
      </c>
      <c r="F3081" s="5">
        <v>0</v>
      </c>
      <c r="G3081" s="5">
        <f t="shared" si="264"/>
        <v>16005</v>
      </c>
      <c r="H3081" s="5">
        <f t="shared" si="265"/>
        <v>185</v>
      </c>
      <c r="I3081" s="5">
        <v>14001</v>
      </c>
      <c r="J3081">
        <f t="shared" si="266"/>
        <v>234500</v>
      </c>
      <c r="L3081" s="1" t="str">
        <f t="shared" si="263"/>
        <v>[{"bid":16005,"type":6,"num":185},{"bid":14001,"type":4,"num":234500}]</v>
      </c>
    </row>
    <row r="3082" spans="1:12" s="5" customFormat="1" x14ac:dyDescent="0.2">
      <c r="A3082" s="5">
        <f>static_pve_stage!A3082</f>
        <v>602471</v>
      </c>
      <c r="B3082" s="5">
        <f>static_pve_stage!B3082</f>
        <v>602472</v>
      </c>
      <c r="C3082" s="5" t="str">
        <f>static_pve_stage!C3082</f>
        <v>当前波数 393/∞</v>
      </c>
      <c r="E3082" s="5">
        <f t="shared" si="262"/>
        <v>15002</v>
      </c>
      <c r="F3082" s="5">
        <v>0</v>
      </c>
      <c r="G3082" s="5">
        <f t="shared" si="264"/>
        <v>16005</v>
      </c>
      <c r="H3082" s="5">
        <f t="shared" si="265"/>
        <v>187</v>
      </c>
      <c r="I3082" s="5">
        <v>14001</v>
      </c>
      <c r="J3082">
        <f t="shared" si="266"/>
        <v>235000</v>
      </c>
      <c r="L3082" s="1" t="str">
        <f t="shared" si="263"/>
        <v>[{"bid":16005,"type":6,"num":187},{"bid":14001,"type":4,"num":235000}]</v>
      </c>
    </row>
    <row r="3083" spans="1:12" s="5" customFormat="1" x14ac:dyDescent="0.2">
      <c r="A3083" s="5">
        <f>static_pve_stage!A3083</f>
        <v>602472</v>
      </c>
      <c r="B3083" s="5">
        <f>static_pve_stage!B3083</f>
        <v>602473</v>
      </c>
      <c r="C3083" s="5" t="str">
        <f>static_pve_stage!C3083</f>
        <v>当前波数 394/∞</v>
      </c>
      <c r="E3083" s="5">
        <f t="shared" si="262"/>
        <v>15002</v>
      </c>
      <c r="F3083" s="5">
        <v>0</v>
      </c>
      <c r="G3083" s="5">
        <f t="shared" si="264"/>
        <v>16005</v>
      </c>
      <c r="H3083" s="5">
        <f t="shared" si="265"/>
        <v>187</v>
      </c>
      <c r="I3083" s="5">
        <v>14001</v>
      </c>
      <c r="J3083">
        <f t="shared" si="266"/>
        <v>235500</v>
      </c>
      <c r="L3083" s="1" t="str">
        <f t="shared" si="263"/>
        <v>[{"bid":16005,"type":6,"num":187},{"bid":14001,"type":4,"num":235500}]</v>
      </c>
    </row>
    <row r="3084" spans="1:12" s="5" customFormat="1" x14ac:dyDescent="0.2">
      <c r="A3084" s="5">
        <f>static_pve_stage!A3084</f>
        <v>602473</v>
      </c>
      <c r="B3084" s="5">
        <f>static_pve_stage!B3084</f>
        <v>602474</v>
      </c>
      <c r="C3084" s="5" t="str">
        <f>static_pve_stage!C3084</f>
        <v>当前波数 395/∞\n下一波BOSS</v>
      </c>
      <c r="E3084" s="5">
        <f t="shared" si="262"/>
        <v>15002</v>
      </c>
      <c r="F3084" s="5">
        <v>0</v>
      </c>
      <c r="G3084" s="5">
        <f t="shared" si="264"/>
        <v>16005</v>
      </c>
      <c r="H3084" s="5">
        <f t="shared" si="265"/>
        <v>187</v>
      </c>
      <c r="I3084" s="5">
        <v>14001</v>
      </c>
      <c r="J3084">
        <f t="shared" si="266"/>
        <v>236000</v>
      </c>
      <c r="L3084" s="1" t="str">
        <f t="shared" si="263"/>
        <v>[{"bid":16005,"type":6,"num":187},{"bid":14001,"type":4,"num":236000}]</v>
      </c>
    </row>
    <row r="3085" spans="1:12" s="5" customFormat="1" x14ac:dyDescent="0.2">
      <c r="A3085" s="5">
        <f>static_pve_stage!A3085</f>
        <v>602474</v>
      </c>
      <c r="B3085" s="5">
        <f>static_pve_stage!B3085</f>
        <v>602475</v>
      </c>
      <c r="C3085" s="5" t="str">
        <f>static_pve_stage!C3085</f>
        <v>BOSS波\n需击杀所有怪物</v>
      </c>
      <c r="E3085" s="5">
        <f t="shared" si="262"/>
        <v>15002</v>
      </c>
      <c r="F3085" s="5">
        <v>0</v>
      </c>
      <c r="G3085" s="5">
        <f t="shared" si="264"/>
        <v>16005</v>
      </c>
      <c r="H3085" s="5">
        <f t="shared" si="265"/>
        <v>187</v>
      </c>
      <c r="I3085" s="5">
        <v>14001</v>
      </c>
      <c r="J3085">
        <f t="shared" si="266"/>
        <v>236500</v>
      </c>
      <c r="L3085" s="1" t="str">
        <f t="shared" si="263"/>
        <v>[{"bid":16005,"type":6,"num":187},{"bid":14001,"type":4,"num":236500}]</v>
      </c>
    </row>
    <row r="3086" spans="1:12" s="5" customFormat="1" x14ac:dyDescent="0.2">
      <c r="A3086" s="5">
        <f>static_pve_stage!A3086</f>
        <v>602475</v>
      </c>
      <c r="B3086" s="5">
        <f>static_pve_stage!B3086</f>
        <v>602476</v>
      </c>
      <c r="C3086" s="5" t="str">
        <f>static_pve_stage!C3086</f>
        <v>当前波数 396/∞</v>
      </c>
      <c r="E3086" s="5">
        <f t="shared" si="262"/>
        <v>15002</v>
      </c>
      <c r="F3086" s="5">
        <v>0</v>
      </c>
      <c r="G3086" s="5">
        <f t="shared" si="264"/>
        <v>16005</v>
      </c>
      <c r="H3086" s="5">
        <f t="shared" si="265"/>
        <v>187</v>
      </c>
      <c r="I3086" s="5">
        <v>14001</v>
      </c>
      <c r="J3086">
        <f t="shared" si="266"/>
        <v>237000</v>
      </c>
      <c r="L3086" s="1" t="str">
        <f t="shared" si="263"/>
        <v>[{"bid":16005,"type":6,"num":187},{"bid":14001,"type":4,"num":237000}]</v>
      </c>
    </row>
    <row r="3087" spans="1:12" s="5" customFormat="1" x14ac:dyDescent="0.2">
      <c r="A3087" s="5">
        <f>static_pve_stage!A3087</f>
        <v>602476</v>
      </c>
      <c r="B3087" s="5">
        <f>static_pve_stage!B3087</f>
        <v>602477</v>
      </c>
      <c r="C3087" s="5" t="str">
        <f>static_pve_stage!C3087</f>
        <v>当前波数 397/∞</v>
      </c>
      <c r="E3087" s="5">
        <f t="shared" si="262"/>
        <v>15002</v>
      </c>
      <c r="F3087" s="5">
        <v>0</v>
      </c>
      <c r="G3087" s="5">
        <f t="shared" si="264"/>
        <v>16005</v>
      </c>
      <c r="H3087" s="5">
        <f t="shared" si="265"/>
        <v>189</v>
      </c>
      <c r="I3087" s="5">
        <v>14001</v>
      </c>
      <c r="J3087">
        <f t="shared" si="266"/>
        <v>237500</v>
      </c>
      <c r="L3087" s="1" t="str">
        <f t="shared" si="263"/>
        <v>[{"bid":16005,"type":6,"num":189},{"bid":14001,"type":4,"num":237500}]</v>
      </c>
    </row>
    <row r="3088" spans="1:12" s="5" customFormat="1" x14ac:dyDescent="0.2">
      <c r="A3088" s="5">
        <f>static_pve_stage!A3088</f>
        <v>602477</v>
      </c>
      <c r="B3088" s="5">
        <f>static_pve_stage!B3088</f>
        <v>602478</v>
      </c>
      <c r="C3088" s="5" t="str">
        <f>static_pve_stage!C3088</f>
        <v>当前波数 398/∞</v>
      </c>
      <c r="E3088" s="5">
        <f t="shared" si="262"/>
        <v>15002</v>
      </c>
      <c r="F3088" s="5">
        <v>0</v>
      </c>
      <c r="G3088" s="5">
        <f t="shared" si="264"/>
        <v>16005</v>
      </c>
      <c r="H3088" s="5">
        <f t="shared" si="265"/>
        <v>189</v>
      </c>
      <c r="I3088" s="5">
        <v>14001</v>
      </c>
      <c r="J3088">
        <f t="shared" si="266"/>
        <v>238000</v>
      </c>
      <c r="L3088" s="1" t="str">
        <f t="shared" si="263"/>
        <v>[{"bid":16005,"type":6,"num":189},{"bid":14001,"type":4,"num":238000}]</v>
      </c>
    </row>
    <row r="3089" spans="1:12" s="5" customFormat="1" x14ac:dyDescent="0.2">
      <c r="A3089" s="5">
        <f>static_pve_stage!A3089</f>
        <v>602478</v>
      </c>
      <c r="B3089" s="5">
        <f>static_pve_stage!B3089</f>
        <v>602479</v>
      </c>
      <c r="C3089" s="5" t="str">
        <f>static_pve_stage!C3089</f>
        <v>当前波数 399/∞</v>
      </c>
      <c r="E3089" s="5">
        <f t="shared" si="262"/>
        <v>15002</v>
      </c>
      <c r="F3089" s="5">
        <v>0</v>
      </c>
      <c r="G3089" s="5">
        <f t="shared" si="264"/>
        <v>16005</v>
      </c>
      <c r="H3089" s="5">
        <f t="shared" si="265"/>
        <v>189</v>
      </c>
      <c r="I3089" s="5">
        <v>14001</v>
      </c>
      <c r="J3089">
        <f t="shared" si="266"/>
        <v>238500</v>
      </c>
      <c r="L3089" s="1" t="str">
        <f t="shared" si="263"/>
        <v>[{"bid":16005,"type":6,"num":189},{"bid":14001,"type":4,"num":238500}]</v>
      </c>
    </row>
    <row r="3090" spans="1:12" s="5" customFormat="1" x14ac:dyDescent="0.2">
      <c r="A3090" s="5">
        <f>static_pve_stage!A3090</f>
        <v>602479</v>
      </c>
      <c r="B3090" s="5">
        <f>static_pve_stage!B3090</f>
        <v>602480</v>
      </c>
      <c r="C3090" s="5" t="str">
        <f>static_pve_stage!C3090</f>
        <v>当前波数 400/∞\n下一波BOSS</v>
      </c>
      <c r="E3090" s="5">
        <f t="shared" si="262"/>
        <v>15002</v>
      </c>
      <c r="F3090" s="5">
        <v>0</v>
      </c>
      <c r="G3090" s="5">
        <f t="shared" si="264"/>
        <v>16005</v>
      </c>
      <c r="H3090" s="5">
        <f t="shared" si="265"/>
        <v>189</v>
      </c>
      <c r="I3090" s="5">
        <v>14001</v>
      </c>
      <c r="J3090">
        <f t="shared" si="266"/>
        <v>239000</v>
      </c>
      <c r="L3090" s="1" t="str">
        <f t="shared" si="263"/>
        <v>[{"bid":16005,"type":6,"num":189},{"bid":14001,"type":4,"num":239000}]</v>
      </c>
    </row>
    <row r="3091" spans="1:12" s="5" customFormat="1" x14ac:dyDescent="0.2">
      <c r="A3091" s="5">
        <f>static_pve_stage!A3091</f>
        <v>602480</v>
      </c>
      <c r="B3091" s="5">
        <f>static_pve_stage!B3091</f>
        <v>602481</v>
      </c>
      <c r="C3091" s="5" t="str">
        <f>static_pve_stage!C3091</f>
        <v>BOSS波\n需击杀所有怪物</v>
      </c>
      <c r="E3091" s="5">
        <f t="shared" si="262"/>
        <v>15002</v>
      </c>
      <c r="F3091" s="5">
        <v>0</v>
      </c>
      <c r="G3091" s="5">
        <f t="shared" si="264"/>
        <v>16005</v>
      </c>
      <c r="H3091" s="5">
        <f t="shared" si="265"/>
        <v>189</v>
      </c>
      <c r="I3091" s="5">
        <v>14001</v>
      </c>
      <c r="J3091">
        <f t="shared" si="266"/>
        <v>239500</v>
      </c>
      <c r="L3091" s="1" t="str">
        <f t="shared" si="263"/>
        <v>[{"bid":16005,"type":6,"num":189},{"bid":14001,"type":4,"num":239500}]</v>
      </c>
    </row>
    <row r="3092" spans="1:12" s="5" customFormat="1" x14ac:dyDescent="0.2">
      <c r="A3092" s="5">
        <f>static_pve_stage!A3092</f>
        <v>602481</v>
      </c>
      <c r="B3092" s="5">
        <f>static_pve_stage!B3092</f>
        <v>602482</v>
      </c>
      <c r="C3092" s="5" t="str">
        <f>static_pve_stage!C3092</f>
        <v>当前波数 401/∞</v>
      </c>
      <c r="E3092" s="5">
        <f t="shared" si="262"/>
        <v>15002</v>
      </c>
      <c r="F3092" s="5">
        <v>0</v>
      </c>
      <c r="G3092" s="5">
        <f t="shared" si="264"/>
        <v>16005</v>
      </c>
      <c r="H3092" s="5">
        <f t="shared" si="265"/>
        <v>191</v>
      </c>
      <c r="I3092" s="5">
        <v>14001</v>
      </c>
      <c r="J3092">
        <f t="shared" si="266"/>
        <v>240000</v>
      </c>
      <c r="L3092" s="1" t="str">
        <f t="shared" si="263"/>
        <v>[{"bid":16005,"type":6,"num":191},{"bid":14001,"type":4,"num":240000}]</v>
      </c>
    </row>
    <row r="3093" spans="1:12" s="5" customFormat="1" x14ac:dyDescent="0.2">
      <c r="A3093" s="5">
        <f>static_pve_stage!A3093</f>
        <v>602482</v>
      </c>
      <c r="B3093" s="5">
        <f>static_pve_stage!B3093</f>
        <v>602483</v>
      </c>
      <c r="C3093" s="5" t="str">
        <f>static_pve_stage!C3093</f>
        <v>当前波数 402/∞</v>
      </c>
      <c r="E3093" s="5">
        <f t="shared" si="262"/>
        <v>15002</v>
      </c>
      <c r="F3093" s="5">
        <v>0</v>
      </c>
      <c r="G3093" s="5">
        <f t="shared" si="264"/>
        <v>16005</v>
      </c>
      <c r="H3093" s="5">
        <f t="shared" si="265"/>
        <v>191</v>
      </c>
      <c r="I3093" s="5">
        <v>14001</v>
      </c>
      <c r="J3093">
        <f t="shared" si="266"/>
        <v>240500</v>
      </c>
      <c r="L3093" s="1" t="str">
        <f t="shared" si="263"/>
        <v>[{"bid":16005,"type":6,"num":191},{"bid":14001,"type":4,"num":240500}]</v>
      </c>
    </row>
    <row r="3094" spans="1:12" s="5" customFormat="1" x14ac:dyDescent="0.2">
      <c r="A3094" s="5">
        <f>static_pve_stage!A3094</f>
        <v>602483</v>
      </c>
      <c r="B3094" s="5">
        <f>static_pve_stage!B3094</f>
        <v>602484</v>
      </c>
      <c r="C3094" s="5" t="str">
        <f>static_pve_stage!C3094</f>
        <v>当前波数 403/∞</v>
      </c>
      <c r="E3094" s="5">
        <f t="shared" si="262"/>
        <v>15002</v>
      </c>
      <c r="F3094" s="5">
        <v>0</v>
      </c>
      <c r="G3094" s="5">
        <f t="shared" si="264"/>
        <v>16005</v>
      </c>
      <c r="H3094" s="5">
        <f t="shared" si="265"/>
        <v>191</v>
      </c>
      <c r="I3094" s="5">
        <v>14001</v>
      </c>
      <c r="J3094">
        <f t="shared" si="266"/>
        <v>241000</v>
      </c>
      <c r="L3094" s="1" t="str">
        <f t="shared" si="263"/>
        <v>[{"bid":16005,"type":6,"num":191},{"bid":14001,"type":4,"num":241000}]</v>
      </c>
    </row>
    <row r="3095" spans="1:12" s="5" customFormat="1" x14ac:dyDescent="0.2">
      <c r="A3095" s="5">
        <f>static_pve_stage!A3095</f>
        <v>602484</v>
      </c>
      <c r="B3095" s="5">
        <f>static_pve_stage!B3095</f>
        <v>602485</v>
      </c>
      <c r="C3095" s="5" t="str">
        <f>static_pve_stage!C3095</f>
        <v>当前波数 404/∞</v>
      </c>
      <c r="E3095" s="5">
        <f t="shared" si="262"/>
        <v>15002</v>
      </c>
      <c r="F3095" s="5">
        <v>0</v>
      </c>
      <c r="G3095" s="5">
        <f t="shared" si="264"/>
        <v>16005</v>
      </c>
      <c r="H3095" s="5">
        <f t="shared" si="265"/>
        <v>191</v>
      </c>
      <c r="I3095" s="5">
        <v>14001</v>
      </c>
      <c r="J3095">
        <f t="shared" si="266"/>
        <v>241500</v>
      </c>
      <c r="L3095" s="1" t="str">
        <f t="shared" si="263"/>
        <v>[{"bid":16005,"type":6,"num":191},{"bid":14001,"type":4,"num":241500}]</v>
      </c>
    </row>
    <row r="3096" spans="1:12" s="5" customFormat="1" x14ac:dyDescent="0.2">
      <c r="A3096" s="5">
        <f>static_pve_stage!A3096</f>
        <v>602485</v>
      </c>
      <c r="B3096" s="5">
        <f>static_pve_stage!B3096</f>
        <v>602486</v>
      </c>
      <c r="C3096" s="5" t="str">
        <f>static_pve_stage!C3096</f>
        <v>当前波数 405/∞\n下一波BOSS</v>
      </c>
      <c r="E3096" s="5">
        <f t="shared" si="262"/>
        <v>15002</v>
      </c>
      <c r="F3096" s="5">
        <v>0</v>
      </c>
      <c r="G3096" s="5">
        <f t="shared" si="264"/>
        <v>16005</v>
      </c>
      <c r="H3096" s="5">
        <f t="shared" si="265"/>
        <v>191</v>
      </c>
      <c r="I3096" s="5">
        <v>14001</v>
      </c>
      <c r="J3096">
        <f t="shared" si="266"/>
        <v>242000</v>
      </c>
      <c r="L3096" s="1" t="str">
        <f t="shared" si="263"/>
        <v>[{"bid":16005,"type":6,"num":191},{"bid":14001,"type":4,"num":242000}]</v>
      </c>
    </row>
    <row r="3097" spans="1:12" s="5" customFormat="1" x14ac:dyDescent="0.2">
      <c r="A3097" s="5">
        <f>static_pve_stage!A3097</f>
        <v>602486</v>
      </c>
      <c r="B3097" s="5">
        <f>static_pve_stage!B3097</f>
        <v>602487</v>
      </c>
      <c r="C3097" s="5" t="str">
        <f>static_pve_stage!C3097</f>
        <v>BOSS波\n需击杀所有怪物</v>
      </c>
      <c r="E3097" s="5">
        <f t="shared" si="262"/>
        <v>15002</v>
      </c>
      <c r="F3097" s="5">
        <v>0</v>
      </c>
      <c r="G3097" s="5">
        <f t="shared" si="264"/>
        <v>16005</v>
      </c>
      <c r="H3097" s="5">
        <f t="shared" si="265"/>
        <v>193</v>
      </c>
      <c r="I3097" s="5">
        <v>14001</v>
      </c>
      <c r="J3097">
        <f t="shared" si="266"/>
        <v>242500</v>
      </c>
      <c r="L3097" s="1" t="str">
        <f t="shared" si="263"/>
        <v>[{"bid":16005,"type":6,"num":193},{"bid":14001,"type":4,"num":242500}]</v>
      </c>
    </row>
    <row r="3098" spans="1:12" s="5" customFormat="1" x14ac:dyDescent="0.2">
      <c r="A3098" s="5">
        <f>static_pve_stage!A3098</f>
        <v>602487</v>
      </c>
      <c r="B3098" s="5">
        <f>static_pve_stage!B3098</f>
        <v>602488</v>
      </c>
      <c r="C3098" s="5" t="str">
        <f>static_pve_stage!C3098</f>
        <v>当前波数 406/∞</v>
      </c>
      <c r="E3098" s="5">
        <f t="shared" si="262"/>
        <v>15002</v>
      </c>
      <c r="F3098" s="5">
        <v>0</v>
      </c>
      <c r="G3098" s="5">
        <f t="shared" si="264"/>
        <v>16005</v>
      </c>
      <c r="H3098" s="5">
        <f t="shared" si="265"/>
        <v>193</v>
      </c>
      <c r="I3098" s="5">
        <v>14001</v>
      </c>
      <c r="J3098">
        <f t="shared" si="266"/>
        <v>243000</v>
      </c>
      <c r="L3098" s="1" t="str">
        <f t="shared" si="263"/>
        <v>[{"bid":16005,"type":6,"num":193},{"bid":14001,"type":4,"num":243000}]</v>
      </c>
    </row>
    <row r="3099" spans="1:12" s="5" customFormat="1" x14ac:dyDescent="0.2">
      <c r="A3099" s="5">
        <f>static_pve_stage!A3099</f>
        <v>602488</v>
      </c>
      <c r="B3099" s="5">
        <f>static_pve_stage!B3099</f>
        <v>602489</v>
      </c>
      <c r="C3099" s="5" t="str">
        <f>static_pve_stage!C3099</f>
        <v>当前波数 407/∞</v>
      </c>
      <c r="E3099" s="5">
        <f t="shared" ref="E3099:E3162" si="267">E3098</f>
        <v>15002</v>
      </c>
      <c r="F3099" s="5">
        <v>0</v>
      </c>
      <c r="G3099" s="5">
        <f t="shared" si="264"/>
        <v>16005</v>
      </c>
      <c r="H3099" s="5">
        <f t="shared" si="265"/>
        <v>193</v>
      </c>
      <c r="I3099" s="5">
        <v>14001</v>
      </c>
      <c r="J3099">
        <f t="shared" si="266"/>
        <v>243500</v>
      </c>
      <c r="L3099" s="1" t="str">
        <f t="shared" si="263"/>
        <v>[{"bid":16005,"type":6,"num":193},{"bid":14001,"type":4,"num":243500}]</v>
      </c>
    </row>
    <row r="3100" spans="1:12" s="5" customFormat="1" x14ac:dyDescent="0.2">
      <c r="A3100" s="5">
        <f>static_pve_stage!A3100</f>
        <v>602489</v>
      </c>
      <c r="B3100" s="5">
        <f>static_pve_stage!B3100</f>
        <v>602490</v>
      </c>
      <c r="C3100" s="5" t="str">
        <f>static_pve_stage!C3100</f>
        <v>当前波数 408/∞</v>
      </c>
      <c r="E3100" s="5">
        <f t="shared" si="267"/>
        <v>15002</v>
      </c>
      <c r="F3100" s="5">
        <v>0</v>
      </c>
      <c r="G3100" s="5">
        <f t="shared" si="264"/>
        <v>16005</v>
      </c>
      <c r="H3100" s="5">
        <f t="shared" si="265"/>
        <v>193</v>
      </c>
      <c r="I3100" s="5">
        <v>14001</v>
      </c>
      <c r="J3100">
        <f t="shared" si="266"/>
        <v>244000</v>
      </c>
      <c r="L3100" s="1" t="str">
        <f t="shared" si="263"/>
        <v>[{"bid":16005,"type":6,"num":193},{"bid":14001,"type":4,"num":244000}]</v>
      </c>
    </row>
    <row r="3101" spans="1:12" s="5" customFormat="1" x14ac:dyDescent="0.2">
      <c r="A3101" s="5">
        <f>static_pve_stage!A3101</f>
        <v>602490</v>
      </c>
      <c r="B3101" s="5">
        <f>static_pve_stage!B3101</f>
        <v>602491</v>
      </c>
      <c r="C3101" s="5" t="str">
        <f>static_pve_stage!C3101</f>
        <v>当前波数 409/∞</v>
      </c>
      <c r="E3101" s="5">
        <f t="shared" si="267"/>
        <v>15002</v>
      </c>
      <c r="F3101" s="5">
        <v>0</v>
      </c>
      <c r="G3101" s="5">
        <f t="shared" si="264"/>
        <v>16005</v>
      </c>
      <c r="H3101" s="5">
        <f t="shared" si="265"/>
        <v>193</v>
      </c>
      <c r="I3101" s="5">
        <v>14001</v>
      </c>
      <c r="J3101">
        <f t="shared" si="266"/>
        <v>244500</v>
      </c>
      <c r="L3101" s="1" t="str">
        <f t="shared" ref="L3101:L3164" si="268">"["&amp;IF(F3101=0,"","{""bid"":"&amp;E3101&amp;",""type"":5,""num"":"&amp;F3101&amp;"},")&amp;IF(H3101=0,"","{""bid"":"&amp;G3101&amp;",""type"":6,""num"":"&amp;H3101&amp;"},")&amp;IF(J3101=0,"","{""bid"":"&amp;I3101&amp;",""type"":4,""num"":"&amp;J3101&amp;"}")&amp;"]"</f>
        <v>[{"bid":16005,"type":6,"num":193},{"bid":14001,"type":4,"num":244500}]</v>
      </c>
    </row>
    <row r="3102" spans="1:12" s="5" customFormat="1" x14ac:dyDescent="0.2">
      <c r="A3102" s="5">
        <f>static_pve_stage!A3102</f>
        <v>602491</v>
      </c>
      <c r="B3102" s="5">
        <f>static_pve_stage!B3102</f>
        <v>602492</v>
      </c>
      <c r="C3102" s="5" t="str">
        <f>static_pve_stage!C3102</f>
        <v>当前波数 410/∞\n下一波BOSS</v>
      </c>
      <c r="E3102" s="5">
        <f t="shared" si="267"/>
        <v>15002</v>
      </c>
      <c r="F3102" s="5">
        <v>0</v>
      </c>
      <c r="G3102" s="5">
        <f t="shared" si="264"/>
        <v>16005</v>
      </c>
      <c r="H3102" s="5">
        <f t="shared" si="265"/>
        <v>195</v>
      </c>
      <c r="I3102" s="5">
        <v>14001</v>
      </c>
      <c r="J3102">
        <f t="shared" si="266"/>
        <v>245000</v>
      </c>
      <c r="L3102" s="1" t="str">
        <f t="shared" si="268"/>
        <v>[{"bid":16005,"type":6,"num":195},{"bid":14001,"type":4,"num":245000}]</v>
      </c>
    </row>
    <row r="3103" spans="1:12" s="5" customFormat="1" x14ac:dyDescent="0.2">
      <c r="A3103" s="5">
        <f>static_pve_stage!A3103</f>
        <v>602492</v>
      </c>
      <c r="B3103" s="5">
        <f>static_pve_stage!B3103</f>
        <v>602493</v>
      </c>
      <c r="C3103" s="5" t="str">
        <f>static_pve_stage!C3103</f>
        <v>BOSS波\n需击杀所有怪物</v>
      </c>
      <c r="E3103" s="5">
        <f t="shared" si="267"/>
        <v>15002</v>
      </c>
      <c r="F3103" s="5">
        <v>0</v>
      </c>
      <c r="G3103" s="5">
        <f t="shared" si="264"/>
        <v>16005</v>
      </c>
      <c r="H3103" s="5">
        <f t="shared" si="265"/>
        <v>195</v>
      </c>
      <c r="I3103" s="5">
        <v>14001</v>
      </c>
      <c r="J3103">
        <f t="shared" si="266"/>
        <v>245500</v>
      </c>
      <c r="L3103" s="1" t="str">
        <f t="shared" si="268"/>
        <v>[{"bid":16005,"type":6,"num":195},{"bid":14001,"type":4,"num":245500}]</v>
      </c>
    </row>
    <row r="3104" spans="1:12" s="5" customFormat="1" x14ac:dyDescent="0.2">
      <c r="A3104" s="5">
        <f>static_pve_stage!A3104</f>
        <v>602493</v>
      </c>
      <c r="B3104" s="5">
        <f>static_pve_stage!B3104</f>
        <v>602494</v>
      </c>
      <c r="C3104" s="5" t="str">
        <f>static_pve_stage!C3104</f>
        <v>当前波数 411/∞</v>
      </c>
      <c r="E3104" s="5">
        <f t="shared" si="267"/>
        <v>15002</v>
      </c>
      <c r="F3104" s="5">
        <v>0</v>
      </c>
      <c r="G3104" s="5">
        <f t="shared" si="264"/>
        <v>16005</v>
      </c>
      <c r="H3104" s="5">
        <f t="shared" si="265"/>
        <v>195</v>
      </c>
      <c r="I3104" s="5">
        <v>14001</v>
      </c>
      <c r="J3104">
        <f t="shared" si="266"/>
        <v>246000</v>
      </c>
      <c r="L3104" s="1" t="str">
        <f t="shared" si="268"/>
        <v>[{"bid":16005,"type":6,"num":195},{"bid":14001,"type":4,"num":246000}]</v>
      </c>
    </row>
    <row r="3105" spans="1:12" s="5" customFormat="1" x14ac:dyDescent="0.2">
      <c r="A3105" s="5">
        <f>static_pve_stage!A3105</f>
        <v>602494</v>
      </c>
      <c r="B3105" s="5">
        <f>static_pve_stage!B3105</f>
        <v>602495</v>
      </c>
      <c r="C3105" s="5" t="str">
        <f>static_pve_stage!C3105</f>
        <v>当前波数 412/∞</v>
      </c>
      <c r="E3105" s="5">
        <f t="shared" si="267"/>
        <v>15002</v>
      </c>
      <c r="F3105" s="5">
        <v>0</v>
      </c>
      <c r="G3105" s="5">
        <f t="shared" si="264"/>
        <v>16005</v>
      </c>
      <c r="H3105" s="5">
        <f t="shared" si="265"/>
        <v>195</v>
      </c>
      <c r="I3105" s="5">
        <v>14001</v>
      </c>
      <c r="J3105">
        <f t="shared" si="266"/>
        <v>246500</v>
      </c>
      <c r="L3105" s="1" t="str">
        <f t="shared" si="268"/>
        <v>[{"bid":16005,"type":6,"num":195},{"bid":14001,"type":4,"num":246500}]</v>
      </c>
    </row>
    <row r="3106" spans="1:12" s="5" customFormat="1" x14ac:dyDescent="0.2">
      <c r="A3106" s="5">
        <f>static_pve_stage!A3106</f>
        <v>602495</v>
      </c>
      <c r="B3106" s="5">
        <f>static_pve_stage!B3106</f>
        <v>602496</v>
      </c>
      <c r="C3106" s="5" t="str">
        <f>static_pve_stage!C3106</f>
        <v>当前波数 413/∞</v>
      </c>
      <c r="E3106" s="5">
        <f t="shared" si="267"/>
        <v>15002</v>
      </c>
      <c r="F3106" s="5">
        <v>0</v>
      </c>
      <c r="G3106" s="5">
        <f t="shared" si="264"/>
        <v>16005</v>
      </c>
      <c r="H3106" s="5">
        <f t="shared" si="265"/>
        <v>195</v>
      </c>
      <c r="I3106" s="5">
        <v>14001</v>
      </c>
      <c r="J3106">
        <f t="shared" si="266"/>
        <v>247000</v>
      </c>
      <c r="L3106" s="1" t="str">
        <f t="shared" si="268"/>
        <v>[{"bid":16005,"type":6,"num":195},{"bid":14001,"type":4,"num":247000}]</v>
      </c>
    </row>
    <row r="3107" spans="1:12" s="5" customFormat="1" x14ac:dyDescent="0.2">
      <c r="A3107" s="5">
        <f>static_pve_stage!A3107</f>
        <v>602496</v>
      </c>
      <c r="B3107" s="5">
        <f>static_pve_stage!B3107</f>
        <v>602497</v>
      </c>
      <c r="C3107" s="5" t="str">
        <f>static_pve_stage!C3107</f>
        <v>当前波数 414/∞</v>
      </c>
      <c r="E3107" s="5">
        <f t="shared" si="267"/>
        <v>15002</v>
      </c>
      <c r="F3107" s="5">
        <v>0</v>
      </c>
      <c r="G3107" s="5">
        <f t="shared" si="264"/>
        <v>16005</v>
      </c>
      <c r="H3107" s="5">
        <f t="shared" si="265"/>
        <v>197</v>
      </c>
      <c r="I3107" s="5">
        <v>14001</v>
      </c>
      <c r="J3107">
        <f t="shared" si="266"/>
        <v>247500</v>
      </c>
      <c r="L3107" s="1" t="str">
        <f t="shared" si="268"/>
        <v>[{"bid":16005,"type":6,"num":197},{"bid":14001,"type":4,"num":247500}]</v>
      </c>
    </row>
    <row r="3108" spans="1:12" s="5" customFormat="1" x14ac:dyDescent="0.2">
      <c r="A3108" s="5">
        <f>static_pve_stage!A3108</f>
        <v>602497</v>
      </c>
      <c r="B3108" s="5">
        <f>static_pve_stage!B3108</f>
        <v>602498</v>
      </c>
      <c r="C3108" s="5" t="str">
        <f>static_pve_stage!C3108</f>
        <v>当前波数 415/∞\n下一波BOSS</v>
      </c>
      <c r="E3108" s="5">
        <f t="shared" si="267"/>
        <v>15002</v>
      </c>
      <c r="F3108" s="5">
        <v>0</v>
      </c>
      <c r="G3108" s="5">
        <f t="shared" si="264"/>
        <v>16005</v>
      </c>
      <c r="H3108" s="5">
        <f t="shared" si="265"/>
        <v>197</v>
      </c>
      <c r="I3108" s="5">
        <v>14001</v>
      </c>
      <c r="J3108">
        <f t="shared" si="266"/>
        <v>248000</v>
      </c>
      <c r="L3108" s="1" t="str">
        <f t="shared" si="268"/>
        <v>[{"bid":16005,"type":6,"num":197},{"bid":14001,"type":4,"num":248000}]</v>
      </c>
    </row>
    <row r="3109" spans="1:12" s="5" customFormat="1" x14ac:dyDescent="0.2">
      <c r="A3109" s="5">
        <f>static_pve_stage!A3109</f>
        <v>602498</v>
      </c>
      <c r="B3109" s="5">
        <f>static_pve_stage!B3109</f>
        <v>602499</v>
      </c>
      <c r="C3109" s="5" t="str">
        <f>static_pve_stage!C3109</f>
        <v>BOSS波\n需击杀所有怪物</v>
      </c>
      <c r="E3109" s="5">
        <f t="shared" si="267"/>
        <v>15002</v>
      </c>
      <c r="F3109" s="5">
        <v>0</v>
      </c>
      <c r="G3109" s="5">
        <f t="shared" si="264"/>
        <v>16005</v>
      </c>
      <c r="H3109" s="5">
        <f t="shared" si="265"/>
        <v>197</v>
      </c>
      <c r="I3109" s="5">
        <v>14001</v>
      </c>
      <c r="J3109">
        <f t="shared" si="266"/>
        <v>248500</v>
      </c>
      <c r="L3109" s="1" t="str">
        <f t="shared" si="268"/>
        <v>[{"bid":16005,"type":6,"num":197},{"bid":14001,"type":4,"num":248500}]</v>
      </c>
    </row>
    <row r="3110" spans="1:12" s="5" customFormat="1" x14ac:dyDescent="0.2">
      <c r="A3110" s="5">
        <f>static_pve_stage!A3110</f>
        <v>602499</v>
      </c>
      <c r="B3110" s="5">
        <f>static_pve_stage!B3110</f>
        <v>602500</v>
      </c>
      <c r="C3110" s="5" t="str">
        <f>static_pve_stage!C3110</f>
        <v>当前波数 416/∞</v>
      </c>
      <c r="E3110" s="5">
        <f t="shared" si="267"/>
        <v>15002</v>
      </c>
      <c r="F3110" s="5">
        <v>0</v>
      </c>
      <c r="G3110" s="5">
        <f t="shared" si="264"/>
        <v>16005</v>
      </c>
      <c r="H3110" s="5">
        <f t="shared" si="265"/>
        <v>197</v>
      </c>
      <c r="I3110" s="5">
        <v>14001</v>
      </c>
      <c r="J3110">
        <f t="shared" si="266"/>
        <v>249000</v>
      </c>
      <c r="L3110" s="1" t="str">
        <f t="shared" si="268"/>
        <v>[{"bid":16005,"type":6,"num":197},{"bid":14001,"type":4,"num":249000}]</v>
      </c>
    </row>
    <row r="3111" spans="1:12" s="5" customFormat="1" x14ac:dyDescent="0.2">
      <c r="A3111" s="5">
        <f>static_pve_stage!A3111</f>
        <v>602500</v>
      </c>
      <c r="B3111" s="5">
        <f>static_pve_stage!B3111</f>
        <v>602501</v>
      </c>
      <c r="C3111" s="5" t="str">
        <f>static_pve_stage!C3111</f>
        <v>当前波数 417/∞</v>
      </c>
      <c r="E3111" s="5">
        <f t="shared" si="267"/>
        <v>15002</v>
      </c>
      <c r="F3111" s="5">
        <v>0</v>
      </c>
      <c r="G3111" s="5">
        <f t="shared" si="264"/>
        <v>16005</v>
      </c>
      <c r="H3111" s="5">
        <f t="shared" si="265"/>
        <v>197</v>
      </c>
      <c r="I3111" s="5">
        <v>14001</v>
      </c>
      <c r="J3111">
        <f t="shared" si="266"/>
        <v>249500</v>
      </c>
      <c r="L3111" s="1" t="str">
        <f t="shared" si="268"/>
        <v>[{"bid":16005,"type":6,"num":197},{"bid":14001,"type":4,"num":249500}]</v>
      </c>
    </row>
    <row r="3112" spans="1:12" s="5" customFormat="1" x14ac:dyDescent="0.2">
      <c r="A3112" s="5">
        <f>static_pve_stage!A3112</f>
        <v>602501</v>
      </c>
      <c r="B3112" s="5">
        <f>static_pve_stage!B3112</f>
        <v>602502</v>
      </c>
      <c r="C3112" s="5" t="str">
        <f>static_pve_stage!C3112</f>
        <v>当前波数 418/∞</v>
      </c>
      <c r="E3112" s="5">
        <f t="shared" si="267"/>
        <v>15002</v>
      </c>
      <c r="F3112" s="5">
        <v>0</v>
      </c>
      <c r="G3112" s="5">
        <f t="shared" si="264"/>
        <v>16005</v>
      </c>
      <c r="H3112" s="5">
        <f t="shared" si="265"/>
        <v>199</v>
      </c>
      <c r="I3112" s="5">
        <v>14001</v>
      </c>
      <c r="J3112">
        <f t="shared" si="266"/>
        <v>250000</v>
      </c>
      <c r="L3112" s="1" t="str">
        <f t="shared" si="268"/>
        <v>[{"bid":16005,"type":6,"num":199},{"bid":14001,"type":4,"num":250000}]</v>
      </c>
    </row>
    <row r="3113" spans="1:12" s="5" customFormat="1" x14ac:dyDescent="0.2">
      <c r="A3113" s="5">
        <f>static_pve_stage!A3113</f>
        <v>602502</v>
      </c>
      <c r="B3113" s="5">
        <f>static_pve_stage!B3113</f>
        <v>602503</v>
      </c>
      <c r="C3113" s="5" t="str">
        <f>static_pve_stage!C3113</f>
        <v>当前波数 419/∞</v>
      </c>
      <c r="E3113" s="5">
        <f t="shared" si="267"/>
        <v>15002</v>
      </c>
      <c r="F3113" s="5">
        <v>0</v>
      </c>
      <c r="G3113" s="5">
        <f t="shared" si="264"/>
        <v>16005</v>
      </c>
      <c r="H3113" s="5">
        <f t="shared" si="265"/>
        <v>199</v>
      </c>
      <c r="I3113" s="5">
        <v>14001</v>
      </c>
      <c r="J3113">
        <f t="shared" si="266"/>
        <v>250500</v>
      </c>
      <c r="L3113" s="1" t="str">
        <f t="shared" si="268"/>
        <v>[{"bid":16005,"type":6,"num":199},{"bid":14001,"type":4,"num":250500}]</v>
      </c>
    </row>
    <row r="3114" spans="1:12" s="5" customFormat="1" x14ac:dyDescent="0.2">
      <c r="A3114" s="5">
        <f>static_pve_stage!A3114</f>
        <v>602503</v>
      </c>
      <c r="B3114" s="5">
        <f>static_pve_stage!B3114</f>
        <v>602504</v>
      </c>
      <c r="C3114" s="5" t="str">
        <f>static_pve_stage!C3114</f>
        <v>当前波数 420/∞\n下一波BOSS</v>
      </c>
      <c r="E3114" s="5">
        <f t="shared" si="267"/>
        <v>15002</v>
      </c>
      <c r="F3114" s="5">
        <v>0</v>
      </c>
      <c r="G3114" s="5">
        <f t="shared" si="264"/>
        <v>16005</v>
      </c>
      <c r="H3114" s="5">
        <f t="shared" si="265"/>
        <v>199</v>
      </c>
      <c r="I3114" s="5">
        <v>14001</v>
      </c>
      <c r="J3114">
        <f t="shared" si="266"/>
        <v>251000</v>
      </c>
      <c r="L3114" s="1" t="str">
        <f t="shared" si="268"/>
        <v>[{"bid":16005,"type":6,"num":199},{"bid":14001,"type":4,"num":251000}]</v>
      </c>
    </row>
    <row r="3115" spans="1:12" s="5" customFormat="1" x14ac:dyDescent="0.2">
      <c r="A3115" s="5">
        <f>static_pve_stage!A3115</f>
        <v>602504</v>
      </c>
      <c r="B3115" s="5">
        <f>static_pve_stage!B3115</f>
        <v>602505</v>
      </c>
      <c r="C3115" s="5" t="str">
        <f>static_pve_stage!C3115</f>
        <v>BOSS波\n需击杀所有怪物</v>
      </c>
      <c r="E3115" s="5">
        <f t="shared" si="267"/>
        <v>15002</v>
      </c>
      <c r="F3115" s="5">
        <v>0</v>
      </c>
      <c r="G3115" s="5">
        <f t="shared" si="264"/>
        <v>16005</v>
      </c>
      <c r="H3115" s="5">
        <f t="shared" si="265"/>
        <v>199</v>
      </c>
      <c r="I3115" s="5">
        <v>14001</v>
      </c>
      <c r="J3115">
        <f t="shared" si="266"/>
        <v>251500</v>
      </c>
      <c r="L3115" s="1" t="str">
        <f t="shared" si="268"/>
        <v>[{"bid":16005,"type":6,"num":199},{"bid":14001,"type":4,"num":251500}]</v>
      </c>
    </row>
    <row r="3116" spans="1:12" s="5" customFormat="1" x14ac:dyDescent="0.2">
      <c r="A3116" s="5">
        <f>static_pve_stage!A3116</f>
        <v>602505</v>
      </c>
      <c r="B3116" s="5">
        <f>static_pve_stage!B3116</f>
        <v>602506</v>
      </c>
      <c r="C3116" s="5" t="str">
        <f>static_pve_stage!C3116</f>
        <v>当前波数 421/∞</v>
      </c>
      <c r="E3116" s="5">
        <f t="shared" si="267"/>
        <v>15002</v>
      </c>
      <c r="F3116" s="5">
        <v>0</v>
      </c>
      <c r="G3116" s="5">
        <f t="shared" si="264"/>
        <v>16005</v>
      </c>
      <c r="H3116" s="5">
        <f t="shared" si="265"/>
        <v>199</v>
      </c>
      <c r="I3116" s="5">
        <v>14001</v>
      </c>
      <c r="J3116">
        <f t="shared" si="266"/>
        <v>252000</v>
      </c>
      <c r="L3116" s="1" t="str">
        <f t="shared" si="268"/>
        <v>[{"bid":16005,"type":6,"num":199},{"bid":14001,"type":4,"num":252000}]</v>
      </c>
    </row>
    <row r="3117" spans="1:12" s="5" customFormat="1" x14ac:dyDescent="0.2">
      <c r="A3117" s="5">
        <f>static_pve_stage!A3117</f>
        <v>602506</v>
      </c>
      <c r="B3117" s="5">
        <f>static_pve_stage!B3117</f>
        <v>602507</v>
      </c>
      <c r="C3117" s="5" t="str">
        <f>static_pve_stage!C3117</f>
        <v>当前波数 422/∞</v>
      </c>
      <c r="E3117" s="5">
        <f t="shared" si="267"/>
        <v>15002</v>
      </c>
      <c r="F3117" s="5">
        <v>0</v>
      </c>
      <c r="G3117" s="5">
        <f t="shared" si="264"/>
        <v>16005</v>
      </c>
      <c r="H3117" s="5">
        <f t="shared" si="265"/>
        <v>201</v>
      </c>
      <c r="I3117" s="5">
        <v>14001</v>
      </c>
      <c r="J3117">
        <f t="shared" si="266"/>
        <v>252500</v>
      </c>
      <c r="L3117" s="1" t="str">
        <f t="shared" si="268"/>
        <v>[{"bid":16005,"type":6,"num":201},{"bid":14001,"type":4,"num":252500}]</v>
      </c>
    </row>
    <row r="3118" spans="1:12" s="5" customFormat="1" x14ac:dyDescent="0.2">
      <c r="A3118" s="5">
        <f>static_pve_stage!A3118</f>
        <v>602507</v>
      </c>
      <c r="B3118" s="5">
        <f>static_pve_stage!B3118</f>
        <v>602508</v>
      </c>
      <c r="C3118" s="5" t="str">
        <f>static_pve_stage!C3118</f>
        <v>当前波数 423/∞</v>
      </c>
      <c r="E3118" s="5">
        <f t="shared" si="267"/>
        <v>15002</v>
      </c>
      <c r="F3118" s="5">
        <v>0</v>
      </c>
      <c r="G3118" s="5">
        <f t="shared" si="264"/>
        <v>16005</v>
      </c>
      <c r="H3118" s="5">
        <f t="shared" si="265"/>
        <v>201</v>
      </c>
      <c r="I3118" s="5">
        <v>14001</v>
      </c>
      <c r="J3118">
        <f t="shared" si="266"/>
        <v>253000</v>
      </c>
      <c r="L3118" s="1" t="str">
        <f t="shared" si="268"/>
        <v>[{"bid":16005,"type":6,"num":201},{"bid":14001,"type":4,"num":253000}]</v>
      </c>
    </row>
    <row r="3119" spans="1:12" s="5" customFormat="1" x14ac:dyDescent="0.2">
      <c r="A3119" s="5">
        <f>static_pve_stage!A3119</f>
        <v>602508</v>
      </c>
      <c r="B3119" s="5">
        <f>static_pve_stage!B3119</f>
        <v>602509</v>
      </c>
      <c r="C3119" s="5" t="str">
        <f>static_pve_stage!C3119</f>
        <v>当前波数 424/∞</v>
      </c>
      <c r="E3119" s="5">
        <f t="shared" si="267"/>
        <v>15002</v>
      </c>
      <c r="F3119" s="5">
        <v>0</v>
      </c>
      <c r="G3119" s="5">
        <f t="shared" si="264"/>
        <v>16005</v>
      </c>
      <c r="H3119" s="5">
        <f t="shared" si="265"/>
        <v>201</v>
      </c>
      <c r="I3119" s="5">
        <v>14001</v>
      </c>
      <c r="J3119">
        <f t="shared" si="266"/>
        <v>253500</v>
      </c>
      <c r="L3119" s="1" t="str">
        <f t="shared" si="268"/>
        <v>[{"bid":16005,"type":6,"num":201},{"bid":14001,"type":4,"num":253500}]</v>
      </c>
    </row>
    <row r="3120" spans="1:12" s="5" customFormat="1" x14ac:dyDescent="0.2">
      <c r="A3120" s="5">
        <f>static_pve_stage!A3120</f>
        <v>602509</v>
      </c>
      <c r="B3120" s="5">
        <f>static_pve_stage!B3120</f>
        <v>602510</v>
      </c>
      <c r="C3120" s="5" t="str">
        <f>static_pve_stage!C3120</f>
        <v>当前波数 425/∞\n下一波BOSS</v>
      </c>
      <c r="E3120" s="5">
        <f t="shared" si="267"/>
        <v>15002</v>
      </c>
      <c r="F3120" s="5">
        <v>0</v>
      </c>
      <c r="G3120" s="5">
        <f t="shared" si="264"/>
        <v>16005</v>
      </c>
      <c r="H3120" s="5">
        <f t="shared" si="265"/>
        <v>201</v>
      </c>
      <c r="I3120" s="5">
        <v>14001</v>
      </c>
      <c r="J3120">
        <f t="shared" si="266"/>
        <v>254000</v>
      </c>
      <c r="L3120" s="1" t="str">
        <f t="shared" si="268"/>
        <v>[{"bid":16005,"type":6,"num":201},{"bid":14001,"type":4,"num":254000}]</v>
      </c>
    </row>
    <row r="3121" spans="1:12" s="5" customFormat="1" x14ac:dyDescent="0.2">
      <c r="A3121" s="5">
        <f>static_pve_stage!A3121</f>
        <v>602510</v>
      </c>
      <c r="B3121" s="5">
        <f>static_pve_stage!B3121</f>
        <v>602511</v>
      </c>
      <c r="C3121" s="5" t="str">
        <f>static_pve_stage!C3121</f>
        <v>BOSS波\n需击杀所有怪物</v>
      </c>
      <c r="E3121" s="5">
        <f t="shared" si="267"/>
        <v>15002</v>
      </c>
      <c r="F3121" s="5">
        <v>0</v>
      </c>
      <c r="G3121" s="5">
        <f t="shared" si="264"/>
        <v>16005</v>
      </c>
      <c r="H3121" s="5">
        <f t="shared" si="265"/>
        <v>201</v>
      </c>
      <c r="I3121" s="5">
        <v>14001</v>
      </c>
      <c r="J3121">
        <f t="shared" si="266"/>
        <v>254500</v>
      </c>
      <c r="L3121" s="1" t="str">
        <f t="shared" si="268"/>
        <v>[{"bid":16005,"type":6,"num":201},{"bid":14001,"type":4,"num":254500}]</v>
      </c>
    </row>
    <row r="3122" spans="1:12" s="5" customFormat="1" x14ac:dyDescent="0.2">
      <c r="A3122" s="5">
        <f>static_pve_stage!A3122</f>
        <v>602511</v>
      </c>
      <c r="B3122" s="5">
        <f>static_pve_stage!B3122</f>
        <v>602512</v>
      </c>
      <c r="C3122" s="5" t="str">
        <f>static_pve_stage!C3122</f>
        <v>当前波数 426/∞</v>
      </c>
      <c r="E3122" s="5">
        <f t="shared" si="267"/>
        <v>15002</v>
      </c>
      <c r="F3122" s="5">
        <v>0</v>
      </c>
      <c r="G3122" s="5">
        <f t="shared" si="264"/>
        <v>16005</v>
      </c>
      <c r="H3122" s="5">
        <f t="shared" si="265"/>
        <v>203</v>
      </c>
      <c r="I3122" s="5">
        <v>14001</v>
      </c>
      <c r="J3122">
        <f t="shared" si="266"/>
        <v>255000</v>
      </c>
      <c r="L3122" s="1" t="str">
        <f t="shared" si="268"/>
        <v>[{"bid":16005,"type":6,"num":203},{"bid":14001,"type":4,"num":255000}]</v>
      </c>
    </row>
    <row r="3123" spans="1:12" s="5" customFormat="1" x14ac:dyDescent="0.2">
      <c r="A3123" s="5">
        <f>static_pve_stage!A3123</f>
        <v>602512</v>
      </c>
      <c r="B3123" s="5">
        <f>static_pve_stage!B3123</f>
        <v>602513</v>
      </c>
      <c r="C3123" s="5" t="str">
        <f>static_pve_stage!C3123</f>
        <v>当前波数 427/∞</v>
      </c>
      <c r="E3123" s="5">
        <f t="shared" si="267"/>
        <v>15002</v>
      </c>
      <c r="F3123" s="5">
        <v>0</v>
      </c>
      <c r="G3123" s="5">
        <f t="shared" si="264"/>
        <v>16005</v>
      </c>
      <c r="H3123" s="5">
        <f t="shared" si="265"/>
        <v>203</v>
      </c>
      <c r="I3123" s="5">
        <v>14001</v>
      </c>
      <c r="J3123">
        <f t="shared" si="266"/>
        <v>255500</v>
      </c>
      <c r="L3123" s="1" t="str">
        <f t="shared" si="268"/>
        <v>[{"bid":16005,"type":6,"num":203},{"bid":14001,"type":4,"num":255500}]</v>
      </c>
    </row>
    <row r="3124" spans="1:12" s="5" customFormat="1" x14ac:dyDescent="0.2">
      <c r="A3124" s="5">
        <f>static_pve_stage!A3124</f>
        <v>602513</v>
      </c>
      <c r="B3124" s="5">
        <f>static_pve_stage!B3124</f>
        <v>602514</v>
      </c>
      <c r="C3124" s="5" t="str">
        <f>static_pve_stage!C3124</f>
        <v>当前波数 428/∞</v>
      </c>
      <c r="E3124" s="5">
        <f t="shared" si="267"/>
        <v>15002</v>
      </c>
      <c r="F3124" s="5">
        <v>0</v>
      </c>
      <c r="G3124" s="5">
        <f t="shared" si="264"/>
        <v>16005</v>
      </c>
      <c r="H3124" s="5">
        <f t="shared" si="265"/>
        <v>203</v>
      </c>
      <c r="I3124" s="5">
        <v>14001</v>
      </c>
      <c r="J3124">
        <f t="shared" si="266"/>
        <v>256000</v>
      </c>
      <c r="L3124" s="1" t="str">
        <f t="shared" si="268"/>
        <v>[{"bid":16005,"type":6,"num":203},{"bid":14001,"type":4,"num":256000}]</v>
      </c>
    </row>
    <row r="3125" spans="1:12" s="5" customFormat="1" x14ac:dyDescent="0.2">
      <c r="A3125" s="5">
        <f>static_pve_stage!A3125</f>
        <v>602514</v>
      </c>
      <c r="B3125" s="5">
        <f>static_pve_stage!B3125</f>
        <v>602515</v>
      </c>
      <c r="C3125" s="5" t="str">
        <f>static_pve_stage!C3125</f>
        <v>当前波数 429/∞</v>
      </c>
      <c r="E3125" s="5">
        <f t="shared" si="267"/>
        <v>15002</v>
      </c>
      <c r="F3125" s="5">
        <v>0</v>
      </c>
      <c r="G3125" s="5">
        <f t="shared" ref="G3125:G3188" si="269">G2586+1</f>
        <v>16005</v>
      </c>
      <c r="H3125" s="5">
        <f t="shared" ref="H3125:H3188" si="270">H2586</f>
        <v>203</v>
      </c>
      <c r="I3125" s="5">
        <v>14001</v>
      </c>
      <c r="J3125">
        <f t="shared" si="266"/>
        <v>256500</v>
      </c>
      <c r="L3125" s="1" t="str">
        <f t="shared" si="268"/>
        <v>[{"bid":16005,"type":6,"num":203},{"bid":14001,"type":4,"num":256500}]</v>
      </c>
    </row>
    <row r="3126" spans="1:12" s="5" customFormat="1" x14ac:dyDescent="0.2">
      <c r="A3126" s="5">
        <f>static_pve_stage!A3126</f>
        <v>602515</v>
      </c>
      <c r="B3126" s="5">
        <f>static_pve_stage!B3126</f>
        <v>602516</v>
      </c>
      <c r="C3126" s="5" t="str">
        <f>static_pve_stage!C3126</f>
        <v>当前波数 430/∞\n下一波BOSS</v>
      </c>
      <c r="E3126" s="5">
        <f t="shared" si="267"/>
        <v>15002</v>
      </c>
      <c r="F3126" s="5">
        <v>0</v>
      </c>
      <c r="G3126" s="5">
        <f t="shared" si="269"/>
        <v>16005</v>
      </c>
      <c r="H3126" s="5">
        <f t="shared" si="270"/>
        <v>203</v>
      </c>
      <c r="I3126" s="5">
        <v>14001</v>
      </c>
      <c r="J3126">
        <f t="shared" ref="J3126:J3149" si="271">J3125+500</f>
        <v>257000</v>
      </c>
      <c r="L3126" s="1" t="str">
        <f t="shared" si="268"/>
        <v>[{"bid":16005,"type":6,"num":203},{"bid":14001,"type":4,"num":257000}]</v>
      </c>
    </row>
    <row r="3127" spans="1:12" s="5" customFormat="1" x14ac:dyDescent="0.2">
      <c r="A3127" s="5">
        <f>static_pve_stage!A3127</f>
        <v>602516</v>
      </c>
      <c r="B3127" s="5">
        <f>static_pve_stage!B3127</f>
        <v>602517</v>
      </c>
      <c r="C3127" s="5" t="str">
        <f>static_pve_stage!C3127</f>
        <v>BOSS波\n需击杀所有怪物</v>
      </c>
      <c r="E3127" s="5">
        <f t="shared" si="267"/>
        <v>15002</v>
      </c>
      <c r="F3127" s="5">
        <v>0</v>
      </c>
      <c r="G3127" s="5">
        <f t="shared" si="269"/>
        <v>16005</v>
      </c>
      <c r="H3127" s="5">
        <f t="shared" si="270"/>
        <v>205</v>
      </c>
      <c r="I3127" s="5">
        <v>14001</v>
      </c>
      <c r="J3127">
        <f t="shared" si="271"/>
        <v>257500</v>
      </c>
      <c r="L3127" s="1" t="str">
        <f t="shared" si="268"/>
        <v>[{"bid":16005,"type":6,"num":205},{"bid":14001,"type":4,"num":257500}]</v>
      </c>
    </row>
    <row r="3128" spans="1:12" s="5" customFormat="1" x14ac:dyDescent="0.2">
      <c r="A3128" s="5">
        <f>static_pve_stage!A3128</f>
        <v>602517</v>
      </c>
      <c r="B3128" s="5">
        <f>static_pve_stage!B3128</f>
        <v>602518</v>
      </c>
      <c r="C3128" s="5" t="str">
        <f>static_pve_stage!C3128</f>
        <v>当前波数 431/∞</v>
      </c>
      <c r="E3128" s="5">
        <f t="shared" si="267"/>
        <v>15002</v>
      </c>
      <c r="F3128" s="5">
        <v>0</v>
      </c>
      <c r="G3128" s="5">
        <f t="shared" si="269"/>
        <v>16005</v>
      </c>
      <c r="H3128" s="5">
        <f t="shared" si="270"/>
        <v>205</v>
      </c>
      <c r="I3128" s="5">
        <v>14001</v>
      </c>
      <c r="J3128">
        <f t="shared" si="271"/>
        <v>258000</v>
      </c>
      <c r="L3128" s="1" t="str">
        <f t="shared" si="268"/>
        <v>[{"bid":16005,"type":6,"num":205},{"bid":14001,"type":4,"num":258000}]</v>
      </c>
    </row>
    <row r="3129" spans="1:12" s="5" customFormat="1" x14ac:dyDescent="0.2">
      <c r="A3129" s="5">
        <f>static_pve_stage!A3129</f>
        <v>602518</v>
      </c>
      <c r="B3129" s="5">
        <f>static_pve_stage!B3129</f>
        <v>602519</v>
      </c>
      <c r="C3129" s="5" t="str">
        <f>static_pve_stage!C3129</f>
        <v>当前波数 432/∞</v>
      </c>
      <c r="E3129" s="5">
        <f t="shared" si="267"/>
        <v>15002</v>
      </c>
      <c r="F3129" s="5">
        <v>0</v>
      </c>
      <c r="G3129" s="5">
        <f t="shared" si="269"/>
        <v>16005</v>
      </c>
      <c r="H3129" s="5">
        <f t="shared" si="270"/>
        <v>205</v>
      </c>
      <c r="I3129" s="5">
        <v>14001</v>
      </c>
      <c r="J3129">
        <f t="shared" si="271"/>
        <v>258500</v>
      </c>
      <c r="L3129" s="1" t="str">
        <f t="shared" si="268"/>
        <v>[{"bid":16005,"type":6,"num":205},{"bid":14001,"type":4,"num":258500}]</v>
      </c>
    </row>
    <row r="3130" spans="1:12" s="5" customFormat="1" x14ac:dyDescent="0.2">
      <c r="A3130" s="5">
        <f>static_pve_stage!A3130</f>
        <v>602519</v>
      </c>
      <c r="B3130" s="5">
        <f>static_pve_stage!B3130</f>
        <v>602520</v>
      </c>
      <c r="C3130" s="5" t="str">
        <f>static_pve_stage!C3130</f>
        <v>当前波数 433/∞</v>
      </c>
      <c r="E3130" s="5">
        <f t="shared" si="267"/>
        <v>15002</v>
      </c>
      <c r="F3130" s="5">
        <v>0</v>
      </c>
      <c r="G3130" s="5">
        <f t="shared" si="269"/>
        <v>16005</v>
      </c>
      <c r="H3130" s="5">
        <f t="shared" si="270"/>
        <v>205</v>
      </c>
      <c r="I3130" s="5">
        <v>14001</v>
      </c>
      <c r="J3130">
        <f t="shared" si="271"/>
        <v>259000</v>
      </c>
      <c r="L3130" s="1" t="str">
        <f t="shared" si="268"/>
        <v>[{"bid":16005,"type":6,"num":205},{"bid":14001,"type":4,"num":259000}]</v>
      </c>
    </row>
    <row r="3131" spans="1:12" s="5" customFormat="1" x14ac:dyDescent="0.2">
      <c r="A3131" s="5">
        <f>static_pve_stage!A3131</f>
        <v>602520</v>
      </c>
      <c r="B3131" s="5">
        <f>static_pve_stage!B3131</f>
        <v>602521</v>
      </c>
      <c r="C3131" s="5" t="str">
        <f>static_pve_stage!C3131</f>
        <v>当前波数 434/∞</v>
      </c>
      <c r="E3131" s="5">
        <f t="shared" si="267"/>
        <v>15002</v>
      </c>
      <c r="F3131" s="5">
        <v>0</v>
      </c>
      <c r="G3131" s="5">
        <f t="shared" si="269"/>
        <v>16005</v>
      </c>
      <c r="H3131" s="5">
        <f t="shared" si="270"/>
        <v>205</v>
      </c>
      <c r="I3131" s="5">
        <v>14001</v>
      </c>
      <c r="J3131">
        <f t="shared" si="271"/>
        <v>259500</v>
      </c>
      <c r="L3131" s="1" t="str">
        <f t="shared" si="268"/>
        <v>[{"bid":16005,"type":6,"num":205},{"bid":14001,"type":4,"num":259500}]</v>
      </c>
    </row>
    <row r="3132" spans="1:12" s="5" customFormat="1" x14ac:dyDescent="0.2">
      <c r="A3132" s="5">
        <f>static_pve_stage!A3132</f>
        <v>602521</v>
      </c>
      <c r="B3132" s="5">
        <f>static_pve_stage!B3132</f>
        <v>602522</v>
      </c>
      <c r="C3132" s="5" t="str">
        <f>static_pve_stage!C3132</f>
        <v>当前波数 435/∞\n下一波BOSS</v>
      </c>
      <c r="E3132" s="5">
        <f t="shared" si="267"/>
        <v>15002</v>
      </c>
      <c r="F3132" s="5">
        <v>0</v>
      </c>
      <c r="G3132" s="5">
        <f t="shared" si="269"/>
        <v>16005</v>
      </c>
      <c r="H3132" s="5">
        <f t="shared" si="270"/>
        <v>207</v>
      </c>
      <c r="I3132" s="5">
        <v>14001</v>
      </c>
      <c r="J3132">
        <f t="shared" si="271"/>
        <v>260000</v>
      </c>
      <c r="L3132" s="1" t="str">
        <f t="shared" si="268"/>
        <v>[{"bid":16005,"type":6,"num":207},{"bid":14001,"type":4,"num":260000}]</v>
      </c>
    </row>
    <row r="3133" spans="1:12" s="5" customFormat="1" x14ac:dyDescent="0.2">
      <c r="A3133" s="5">
        <f>static_pve_stage!A3133</f>
        <v>602522</v>
      </c>
      <c r="B3133" s="5">
        <f>static_pve_stage!B3133</f>
        <v>602523</v>
      </c>
      <c r="C3133" s="5" t="str">
        <f>static_pve_stage!C3133</f>
        <v>BOSS波\n需击杀所有怪物</v>
      </c>
      <c r="E3133" s="5">
        <f t="shared" si="267"/>
        <v>15002</v>
      </c>
      <c r="F3133" s="5">
        <v>0</v>
      </c>
      <c r="G3133" s="5">
        <f t="shared" si="269"/>
        <v>16005</v>
      </c>
      <c r="H3133" s="5">
        <f t="shared" si="270"/>
        <v>207</v>
      </c>
      <c r="I3133" s="5">
        <v>14001</v>
      </c>
      <c r="J3133">
        <f t="shared" si="271"/>
        <v>260500</v>
      </c>
      <c r="L3133" s="1" t="str">
        <f t="shared" si="268"/>
        <v>[{"bid":16005,"type":6,"num":207},{"bid":14001,"type":4,"num":260500}]</v>
      </c>
    </row>
    <row r="3134" spans="1:12" s="5" customFormat="1" x14ac:dyDescent="0.2">
      <c r="A3134" s="5">
        <f>static_pve_stage!A3134</f>
        <v>602523</v>
      </c>
      <c r="B3134" s="5">
        <f>static_pve_stage!B3134</f>
        <v>602524</v>
      </c>
      <c r="C3134" s="5" t="str">
        <f>static_pve_stage!C3134</f>
        <v>当前波数 436/∞</v>
      </c>
      <c r="E3134" s="5">
        <f t="shared" si="267"/>
        <v>15002</v>
      </c>
      <c r="F3134" s="5">
        <v>0</v>
      </c>
      <c r="G3134" s="5">
        <f t="shared" si="269"/>
        <v>16005</v>
      </c>
      <c r="H3134" s="5">
        <f t="shared" si="270"/>
        <v>207</v>
      </c>
      <c r="I3134" s="5">
        <v>14001</v>
      </c>
      <c r="J3134">
        <f t="shared" si="271"/>
        <v>261000</v>
      </c>
      <c r="L3134" s="1" t="str">
        <f t="shared" si="268"/>
        <v>[{"bid":16005,"type":6,"num":207},{"bid":14001,"type":4,"num":261000}]</v>
      </c>
    </row>
    <row r="3135" spans="1:12" s="5" customFormat="1" x14ac:dyDescent="0.2">
      <c r="A3135" s="5">
        <f>static_pve_stage!A3135</f>
        <v>602524</v>
      </c>
      <c r="B3135" s="5">
        <f>static_pve_stage!B3135</f>
        <v>602525</v>
      </c>
      <c r="C3135" s="5" t="str">
        <f>static_pve_stage!C3135</f>
        <v>当前波数 437/∞</v>
      </c>
      <c r="E3135" s="5">
        <f t="shared" si="267"/>
        <v>15002</v>
      </c>
      <c r="F3135" s="5">
        <v>0</v>
      </c>
      <c r="G3135" s="5">
        <f t="shared" si="269"/>
        <v>16005</v>
      </c>
      <c r="H3135" s="5">
        <f t="shared" si="270"/>
        <v>207</v>
      </c>
      <c r="I3135" s="5">
        <v>14001</v>
      </c>
      <c r="J3135">
        <f t="shared" si="271"/>
        <v>261500</v>
      </c>
      <c r="L3135" s="1" t="str">
        <f t="shared" si="268"/>
        <v>[{"bid":16005,"type":6,"num":207},{"bid":14001,"type":4,"num":261500}]</v>
      </c>
    </row>
    <row r="3136" spans="1:12" s="5" customFormat="1" x14ac:dyDescent="0.2">
      <c r="A3136" s="5">
        <f>static_pve_stage!A3136</f>
        <v>602525</v>
      </c>
      <c r="B3136" s="5">
        <f>static_pve_stage!B3136</f>
        <v>602526</v>
      </c>
      <c r="C3136" s="5" t="str">
        <f>static_pve_stage!C3136</f>
        <v>当前波数 438/∞</v>
      </c>
      <c r="E3136" s="5">
        <f t="shared" si="267"/>
        <v>15002</v>
      </c>
      <c r="F3136" s="5">
        <v>0</v>
      </c>
      <c r="G3136" s="5">
        <f t="shared" si="269"/>
        <v>16005</v>
      </c>
      <c r="H3136" s="5">
        <f t="shared" si="270"/>
        <v>207</v>
      </c>
      <c r="I3136" s="5">
        <v>14001</v>
      </c>
      <c r="J3136">
        <f t="shared" si="271"/>
        <v>262000</v>
      </c>
      <c r="L3136" s="1" t="str">
        <f t="shared" si="268"/>
        <v>[{"bid":16005,"type":6,"num":207},{"bid":14001,"type":4,"num":262000}]</v>
      </c>
    </row>
    <row r="3137" spans="1:12" s="5" customFormat="1" x14ac:dyDescent="0.2">
      <c r="A3137" s="5">
        <f>static_pve_stage!A3137</f>
        <v>602526</v>
      </c>
      <c r="B3137" s="5">
        <f>static_pve_stage!B3137</f>
        <v>602527</v>
      </c>
      <c r="C3137" s="5" t="str">
        <f>static_pve_stage!C3137</f>
        <v>当前波数 439/∞</v>
      </c>
      <c r="E3137" s="5">
        <f t="shared" si="267"/>
        <v>15002</v>
      </c>
      <c r="F3137" s="5">
        <v>0</v>
      </c>
      <c r="G3137" s="5">
        <f t="shared" si="269"/>
        <v>16005</v>
      </c>
      <c r="H3137" s="5">
        <f t="shared" si="270"/>
        <v>209</v>
      </c>
      <c r="I3137" s="5">
        <v>14001</v>
      </c>
      <c r="J3137">
        <f t="shared" si="271"/>
        <v>262500</v>
      </c>
      <c r="L3137" s="1" t="str">
        <f t="shared" si="268"/>
        <v>[{"bid":16005,"type":6,"num":209},{"bid":14001,"type":4,"num":262500}]</v>
      </c>
    </row>
    <row r="3138" spans="1:12" s="5" customFormat="1" x14ac:dyDescent="0.2">
      <c r="A3138" s="5">
        <f>static_pve_stage!A3138</f>
        <v>602527</v>
      </c>
      <c r="B3138" s="5">
        <f>static_pve_stage!B3138</f>
        <v>602528</v>
      </c>
      <c r="C3138" s="5" t="str">
        <f>static_pve_stage!C3138</f>
        <v>当前波数 440/∞\n下一波BOSS</v>
      </c>
      <c r="E3138" s="5">
        <f t="shared" si="267"/>
        <v>15002</v>
      </c>
      <c r="F3138" s="5">
        <v>0</v>
      </c>
      <c r="G3138" s="5">
        <f t="shared" si="269"/>
        <v>16005</v>
      </c>
      <c r="H3138" s="5">
        <f t="shared" si="270"/>
        <v>209</v>
      </c>
      <c r="I3138" s="5">
        <v>14001</v>
      </c>
      <c r="J3138">
        <f t="shared" si="271"/>
        <v>263000</v>
      </c>
      <c r="L3138" s="1" t="str">
        <f t="shared" si="268"/>
        <v>[{"bid":16005,"type":6,"num":209},{"bid":14001,"type":4,"num":263000}]</v>
      </c>
    </row>
    <row r="3139" spans="1:12" s="5" customFormat="1" x14ac:dyDescent="0.2">
      <c r="A3139" s="5">
        <f>static_pve_stage!A3139</f>
        <v>602528</v>
      </c>
      <c r="B3139" s="5">
        <f>static_pve_stage!B3139</f>
        <v>602529</v>
      </c>
      <c r="C3139" s="5" t="str">
        <f>static_pve_stage!C3139</f>
        <v>BOSS波\n需击杀所有怪物</v>
      </c>
      <c r="E3139" s="5">
        <f t="shared" si="267"/>
        <v>15002</v>
      </c>
      <c r="F3139" s="5">
        <v>0</v>
      </c>
      <c r="G3139" s="5">
        <f t="shared" si="269"/>
        <v>16005</v>
      </c>
      <c r="H3139" s="5">
        <f t="shared" si="270"/>
        <v>209</v>
      </c>
      <c r="I3139" s="5">
        <v>14001</v>
      </c>
      <c r="J3139">
        <f t="shared" si="271"/>
        <v>263500</v>
      </c>
      <c r="L3139" s="1" t="str">
        <f t="shared" si="268"/>
        <v>[{"bid":16005,"type":6,"num":209},{"bid":14001,"type":4,"num":263500}]</v>
      </c>
    </row>
    <row r="3140" spans="1:12" s="5" customFormat="1" x14ac:dyDescent="0.2">
      <c r="A3140" s="5">
        <f>static_pve_stage!A3140</f>
        <v>602529</v>
      </c>
      <c r="B3140" s="5">
        <f>static_pve_stage!B3140</f>
        <v>602530</v>
      </c>
      <c r="C3140" s="5" t="str">
        <f>static_pve_stage!C3140</f>
        <v>当前波数 441/∞</v>
      </c>
      <c r="E3140" s="5">
        <f t="shared" si="267"/>
        <v>15002</v>
      </c>
      <c r="F3140" s="5">
        <v>0</v>
      </c>
      <c r="G3140" s="5">
        <f t="shared" si="269"/>
        <v>16005</v>
      </c>
      <c r="H3140" s="5">
        <f t="shared" si="270"/>
        <v>209</v>
      </c>
      <c r="I3140" s="5">
        <v>14001</v>
      </c>
      <c r="J3140">
        <f t="shared" si="271"/>
        <v>264000</v>
      </c>
      <c r="L3140" s="1" t="str">
        <f t="shared" si="268"/>
        <v>[{"bid":16005,"type":6,"num":209},{"bid":14001,"type":4,"num":264000}]</v>
      </c>
    </row>
    <row r="3141" spans="1:12" s="5" customFormat="1" x14ac:dyDescent="0.2">
      <c r="A3141" s="5">
        <f>static_pve_stage!A3141</f>
        <v>602530</v>
      </c>
      <c r="B3141" s="5">
        <f>static_pve_stage!B3141</f>
        <v>602531</v>
      </c>
      <c r="C3141" s="5" t="str">
        <f>static_pve_stage!C3141</f>
        <v>当前波数 442/∞</v>
      </c>
      <c r="E3141" s="5">
        <f t="shared" si="267"/>
        <v>15002</v>
      </c>
      <c r="F3141" s="5">
        <v>0</v>
      </c>
      <c r="G3141" s="5">
        <f t="shared" si="269"/>
        <v>16005</v>
      </c>
      <c r="H3141" s="5">
        <f t="shared" si="270"/>
        <v>209</v>
      </c>
      <c r="I3141" s="5">
        <v>14001</v>
      </c>
      <c r="J3141">
        <f t="shared" si="271"/>
        <v>264500</v>
      </c>
      <c r="L3141" s="1" t="str">
        <f t="shared" si="268"/>
        <v>[{"bid":16005,"type":6,"num":209},{"bid":14001,"type":4,"num":264500}]</v>
      </c>
    </row>
    <row r="3142" spans="1:12" s="5" customFormat="1" x14ac:dyDescent="0.2">
      <c r="A3142" s="5">
        <f>static_pve_stage!A3142</f>
        <v>602531</v>
      </c>
      <c r="B3142" s="5">
        <f>static_pve_stage!B3142</f>
        <v>602532</v>
      </c>
      <c r="C3142" s="5" t="str">
        <f>static_pve_stage!C3142</f>
        <v>当前波数 443/∞</v>
      </c>
      <c r="E3142" s="5">
        <f t="shared" si="267"/>
        <v>15002</v>
      </c>
      <c r="F3142" s="5">
        <v>0</v>
      </c>
      <c r="G3142" s="5">
        <f t="shared" si="269"/>
        <v>16005</v>
      </c>
      <c r="H3142" s="5">
        <f t="shared" si="270"/>
        <v>211</v>
      </c>
      <c r="I3142" s="5">
        <v>14001</v>
      </c>
      <c r="J3142">
        <f t="shared" si="271"/>
        <v>265000</v>
      </c>
      <c r="L3142" s="1" t="str">
        <f t="shared" si="268"/>
        <v>[{"bid":16005,"type":6,"num":211},{"bid":14001,"type":4,"num":265000}]</v>
      </c>
    </row>
    <row r="3143" spans="1:12" s="5" customFormat="1" x14ac:dyDescent="0.2">
      <c r="A3143" s="5">
        <f>static_pve_stage!A3143</f>
        <v>602532</v>
      </c>
      <c r="B3143" s="5">
        <f>static_pve_stage!B3143</f>
        <v>602533</v>
      </c>
      <c r="C3143" s="5" t="str">
        <f>static_pve_stage!C3143</f>
        <v>当前波数 444/∞</v>
      </c>
      <c r="E3143" s="5">
        <f t="shared" si="267"/>
        <v>15002</v>
      </c>
      <c r="F3143" s="5">
        <v>0</v>
      </c>
      <c r="G3143" s="5">
        <f t="shared" si="269"/>
        <v>16005</v>
      </c>
      <c r="H3143" s="5">
        <f t="shared" si="270"/>
        <v>211</v>
      </c>
      <c r="I3143" s="5">
        <v>14001</v>
      </c>
      <c r="J3143">
        <f t="shared" si="271"/>
        <v>265500</v>
      </c>
      <c r="L3143" s="1" t="str">
        <f t="shared" si="268"/>
        <v>[{"bid":16005,"type":6,"num":211},{"bid":14001,"type":4,"num":265500}]</v>
      </c>
    </row>
    <row r="3144" spans="1:12" s="5" customFormat="1" x14ac:dyDescent="0.2">
      <c r="A3144" s="5">
        <f>static_pve_stage!A3144</f>
        <v>602533</v>
      </c>
      <c r="B3144" s="5">
        <f>static_pve_stage!B3144</f>
        <v>602534</v>
      </c>
      <c r="C3144" s="5" t="str">
        <f>static_pve_stage!C3144</f>
        <v>当前波数 445/∞\n下一波BOSS</v>
      </c>
      <c r="E3144" s="5">
        <f t="shared" si="267"/>
        <v>15002</v>
      </c>
      <c r="F3144" s="5">
        <v>0</v>
      </c>
      <c r="G3144" s="5">
        <f t="shared" si="269"/>
        <v>16005</v>
      </c>
      <c r="H3144" s="5">
        <f t="shared" si="270"/>
        <v>211</v>
      </c>
      <c r="I3144" s="5">
        <v>14001</v>
      </c>
      <c r="J3144">
        <f t="shared" si="271"/>
        <v>266000</v>
      </c>
      <c r="L3144" s="1" t="str">
        <f t="shared" si="268"/>
        <v>[{"bid":16005,"type":6,"num":211},{"bid":14001,"type":4,"num":266000}]</v>
      </c>
    </row>
    <row r="3145" spans="1:12" s="5" customFormat="1" x14ac:dyDescent="0.2">
      <c r="A3145" s="5">
        <f>static_pve_stage!A3145</f>
        <v>602534</v>
      </c>
      <c r="B3145" s="5">
        <f>static_pve_stage!B3145</f>
        <v>602535</v>
      </c>
      <c r="C3145" s="5" t="str">
        <f>static_pve_stage!C3145</f>
        <v>BOSS波\n需击杀所有怪物</v>
      </c>
      <c r="E3145" s="5">
        <f t="shared" si="267"/>
        <v>15002</v>
      </c>
      <c r="F3145" s="5">
        <v>0</v>
      </c>
      <c r="G3145" s="5">
        <f t="shared" si="269"/>
        <v>16005</v>
      </c>
      <c r="H3145" s="5">
        <f t="shared" si="270"/>
        <v>211</v>
      </c>
      <c r="I3145" s="5">
        <v>14001</v>
      </c>
      <c r="J3145">
        <f t="shared" si="271"/>
        <v>266500</v>
      </c>
      <c r="L3145" s="1" t="str">
        <f t="shared" si="268"/>
        <v>[{"bid":16005,"type":6,"num":211},{"bid":14001,"type":4,"num":266500}]</v>
      </c>
    </row>
    <row r="3146" spans="1:12" s="5" customFormat="1" x14ac:dyDescent="0.2">
      <c r="A3146" s="5">
        <f>static_pve_stage!A3146</f>
        <v>602535</v>
      </c>
      <c r="B3146" s="5">
        <f>static_pve_stage!B3146</f>
        <v>602536</v>
      </c>
      <c r="C3146" s="5" t="str">
        <f>static_pve_stage!C3146</f>
        <v>当前波数 446/∞</v>
      </c>
      <c r="E3146" s="5">
        <f t="shared" si="267"/>
        <v>15002</v>
      </c>
      <c r="F3146" s="5">
        <v>0</v>
      </c>
      <c r="G3146" s="5">
        <f t="shared" si="269"/>
        <v>16005</v>
      </c>
      <c r="H3146" s="5">
        <f t="shared" si="270"/>
        <v>211</v>
      </c>
      <c r="I3146" s="5">
        <v>14001</v>
      </c>
      <c r="J3146">
        <f t="shared" si="271"/>
        <v>267000</v>
      </c>
      <c r="L3146" s="1" t="str">
        <f t="shared" si="268"/>
        <v>[{"bid":16005,"type":6,"num":211},{"bid":14001,"type":4,"num":267000}]</v>
      </c>
    </row>
    <row r="3147" spans="1:12" s="5" customFormat="1" x14ac:dyDescent="0.2">
      <c r="A3147" s="5">
        <f>static_pve_stage!A3147</f>
        <v>602536</v>
      </c>
      <c r="B3147" s="5">
        <f>static_pve_stage!B3147</f>
        <v>602537</v>
      </c>
      <c r="C3147" s="5" t="str">
        <f>static_pve_stage!C3147</f>
        <v>当前波数 447/∞</v>
      </c>
      <c r="E3147" s="5">
        <f t="shared" si="267"/>
        <v>15002</v>
      </c>
      <c r="F3147" s="5">
        <v>0</v>
      </c>
      <c r="G3147" s="5">
        <f t="shared" si="269"/>
        <v>16005</v>
      </c>
      <c r="H3147" s="5">
        <f t="shared" si="270"/>
        <v>213</v>
      </c>
      <c r="I3147" s="5">
        <v>14001</v>
      </c>
      <c r="J3147">
        <f t="shared" si="271"/>
        <v>267500</v>
      </c>
      <c r="L3147" s="1" t="str">
        <f t="shared" si="268"/>
        <v>[{"bid":16005,"type":6,"num":213},{"bid":14001,"type":4,"num":267500}]</v>
      </c>
    </row>
    <row r="3148" spans="1:12" s="5" customFormat="1" x14ac:dyDescent="0.2">
      <c r="A3148" s="5">
        <f>static_pve_stage!A3148</f>
        <v>602537</v>
      </c>
      <c r="B3148" s="5">
        <f>static_pve_stage!B3148</f>
        <v>602538</v>
      </c>
      <c r="C3148" s="5" t="str">
        <f>static_pve_stage!C3148</f>
        <v>当前波数 448/∞</v>
      </c>
      <c r="E3148" s="5">
        <f t="shared" si="267"/>
        <v>15002</v>
      </c>
      <c r="F3148" s="5">
        <v>0</v>
      </c>
      <c r="G3148" s="5">
        <f t="shared" si="269"/>
        <v>16005</v>
      </c>
      <c r="H3148" s="5">
        <f t="shared" si="270"/>
        <v>213</v>
      </c>
      <c r="I3148" s="5">
        <v>14001</v>
      </c>
      <c r="J3148">
        <f t="shared" si="271"/>
        <v>268000</v>
      </c>
      <c r="L3148" s="1" t="str">
        <f t="shared" si="268"/>
        <v>[{"bid":16005,"type":6,"num":213},{"bid":14001,"type":4,"num":268000}]</v>
      </c>
    </row>
    <row r="3149" spans="1:12" s="5" customFormat="1" x14ac:dyDescent="0.2">
      <c r="A3149" s="5">
        <f>static_pve_stage!A3149</f>
        <v>602538</v>
      </c>
      <c r="B3149" s="5">
        <f>static_pve_stage!B3149</f>
        <v>602539</v>
      </c>
      <c r="C3149" s="5" t="str">
        <f>static_pve_stage!C3149</f>
        <v>当前波数 449/∞</v>
      </c>
      <c r="E3149" s="5">
        <f t="shared" si="267"/>
        <v>15002</v>
      </c>
      <c r="F3149" s="5">
        <v>0</v>
      </c>
      <c r="G3149" s="5">
        <f t="shared" si="269"/>
        <v>16005</v>
      </c>
      <c r="H3149" s="5">
        <f t="shared" si="270"/>
        <v>213</v>
      </c>
      <c r="I3149" s="5">
        <v>14001</v>
      </c>
      <c r="J3149">
        <f t="shared" si="271"/>
        <v>268500</v>
      </c>
      <c r="L3149" s="1" t="str">
        <f t="shared" si="268"/>
        <v>[{"bid":16005,"type":6,"num":213},{"bid":14001,"type":4,"num":268500}]</v>
      </c>
    </row>
    <row r="3150" spans="1:12" s="5" customFormat="1" x14ac:dyDescent="0.2">
      <c r="A3150" s="5">
        <f>static_pve_stage!A3150</f>
        <v>602539</v>
      </c>
      <c r="B3150" s="5">
        <f>static_pve_stage!B3150</f>
        <v>-1</v>
      </c>
      <c r="C3150" s="5" t="str">
        <f>static_pve_stage!C3150</f>
        <v>当前波数 450/∞</v>
      </c>
      <c r="E3150" s="5">
        <f t="shared" si="267"/>
        <v>15002</v>
      </c>
      <c r="F3150" s="5">
        <v>0</v>
      </c>
      <c r="G3150" s="5">
        <f t="shared" si="269"/>
        <v>16005</v>
      </c>
      <c r="H3150" s="5">
        <f t="shared" si="270"/>
        <v>213</v>
      </c>
      <c r="I3150" s="5">
        <v>14001</v>
      </c>
      <c r="J3150">
        <f>J3149+500</f>
        <v>269000</v>
      </c>
      <c r="L3150" s="1" t="str">
        <f t="shared" si="268"/>
        <v>[{"bid":16005,"type":6,"num":213},{"bid":14001,"type":4,"num":269000}]</v>
      </c>
    </row>
    <row r="3151" spans="1:12" s="5" customFormat="1" x14ac:dyDescent="0.2">
      <c r="A3151" s="5">
        <f>static_pve_stage!A3151</f>
        <v>603001</v>
      </c>
      <c r="B3151" s="5">
        <f>static_pve_stage!B3151</f>
        <v>603002</v>
      </c>
      <c r="C3151" s="5" t="str">
        <f>static_pve_stage!C3151</f>
        <v>当前波数 1/∞</v>
      </c>
      <c r="E3151" s="5">
        <f t="shared" si="267"/>
        <v>15002</v>
      </c>
      <c r="F3151" s="5">
        <v>0</v>
      </c>
      <c r="G3151" s="5">
        <f t="shared" si="269"/>
        <v>16006</v>
      </c>
      <c r="H3151" s="5">
        <f t="shared" si="270"/>
        <v>0</v>
      </c>
      <c r="I3151" s="5">
        <v>14001</v>
      </c>
      <c r="J3151" s="5">
        <f t="shared" ref="J3151" si="272">(MOD(A3151,1000)-1)*260</f>
        <v>0</v>
      </c>
      <c r="L3151" s="1" t="str">
        <f t="shared" si="268"/>
        <v>[]</v>
      </c>
    </row>
    <row r="3152" spans="1:12" s="5" customFormat="1" x14ac:dyDescent="0.2">
      <c r="A3152" s="5">
        <f>static_pve_stage!A3152</f>
        <v>603002</v>
      </c>
      <c r="B3152" s="5">
        <f>static_pve_stage!B3152</f>
        <v>603003</v>
      </c>
      <c r="C3152" s="5" t="str">
        <f>static_pve_stage!C3152</f>
        <v>当前波数 2/∞</v>
      </c>
      <c r="E3152" s="5">
        <f t="shared" si="267"/>
        <v>15002</v>
      </c>
      <c r="F3152" s="5">
        <v>0</v>
      </c>
      <c r="G3152" s="5">
        <f t="shared" si="269"/>
        <v>16006</v>
      </c>
      <c r="H3152" s="5">
        <f t="shared" si="270"/>
        <v>0</v>
      </c>
      <c r="I3152" s="5">
        <v>14001</v>
      </c>
      <c r="J3152">
        <f>J3151+500</f>
        <v>500</v>
      </c>
      <c r="L3152" s="1" t="str">
        <f t="shared" si="268"/>
        <v>[{"bid":14001,"type":4,"num":500}]</v>
      </c>
    </row>
    <row r="3153" spans="1:12" s="5" customFormat="1" x14ac:dyDescent="0.2">
      <c r="A3153" s="5">
        <f>static_pve_stage!A3153</f>
        <v>603003</v>
      </c>
      <c r="B3153" s="5">
        <f>static_pve_stage!B3153</f>
        <v>603004</v>
      </c>
      <c r="C3153" s="5" t="str">
        <f>static_pve_stage!C3153</f>
        <v>当前波数 3/∞</v>
      </c>
      <c r="E3153" s="5">
        <f t="shared" si="267"/>
        <v>15002</v>
      </c>
      <c r="F3153" s="5">
        <v>0</v>
      </c>
      <c r="G3153" s="5">
        <f t="shared" si="269"/>
        <v>16006</v>
      </c>
      <c r="H3153" s="5">
        <f t="shared" si="270"/>
        <v>0</v>
      </c>
      <c r="I3153" s="5">
        <v>14001</v>
      </c>
      <c r="J3153">
        <f t="shared" ref="J3153:J3216" si="273">J3152+500</f>
        <v>1000</v>
      </c>
      <c r="L3153" s="1" t="str">
        <f t="shared" si="268"/>
        <v>[{"bid":14001,"type":4,"num":1000}]</v>
      </c>
    </row>
    <row r="3154" spans="1:12" s="5" customFormat="1" x14ac:dyDescent="0.2">
      <c r="A3154" s="5">
        <f>static_pve_stage!A3154</f>
        <v>603004</v>
      </c>
      <c r="B3154" s="5">
        <f>static_pve_stage!B3154</f>
        <v>603005</v>
      </c>
      <c r="C3154" s="5" t="str">
        <f>static_pve_stage!C3154</f>
        <v>当前波数 4/∞</v>
      </c>
      <c r="E3154" s="5">
        <f t="shared" si="267"/>
        <v>15002</v>
      </c>
      <c r="F3154" s="5">
        <v>0</v>
      </c>
      <c r="G3154" s="5">
        <f t="shared" si="269"/>
        <v>16006</v>
      </c>
      <c r="H3154" s="5">
        <f t="shared" si="270"/>
        <v>0</v>
      </c>
      <c r="I3154" s="5">
        <v>14001</v>
      </c>
      <c r="J3154">
        <f t="shared" si="273"/>
        <v>1500</v>
      </c>
      <c r="L3154" s="1" t="str">
        <f t="shared" si="268"/>
        <v>[{"bid":14001,"type":4,"num":1500}]</v>
      </c>
    </row>
    <row r="3155" spans="1:12" s="5" customFormat="1" x14ac:dyDescent="0.2">
      <c r="A3155" s="5">
        <f>static_pve_stage!A3155</f>
        <v>603005</v>
      </c>
      <c r="B3155" s="5">
        <f>static_pve_stage!B3155</f>
        <v>603006</v>
      </c>
      <c r="C3155" s="5" t="str">
        <f>static_pve_stage!C3155</f>
        <v>当前波数 5/∞\n下一波BOSS</v>
      </c>
      <c r="E3155" s="5">
        <f t="shared" si="267"/>
        <v>15002</v>
      </c>
      <c r="F3155" s="5">
        <v>0</v>
      </c>
      <c r="G3155" s="5">
        <f t="shared" si="269"/>
        <v>16006</v>
      </c>
      <c r="H3155" s="5">
        <f t="shared" si="270"/>
        <v>0</v>
      </c>
      <c r="I3155" s="5">
        <v>14001</v>
      </c>
      <c r="J3155">
        <f t="shared" si="273"/>
        <v>2000</v>
      </c>
      <c r="L3155" s="1" t="str">
        <f t="shared" si="268"/>
        <v>[{"bid":14001,"type":4,"num":2000}]</v>
      </c>
    </row>
    <row r="3156" spans="1:12" s="5" customFormat="1" x14ac:dyDescent="0.2">
      <c r="A3156" s="5">
        <f>static_pve_stage!A3156</f>
        <v>603006</v>
      </c>
      <c r="B3156" s="5">
        <f>static_pve_stage!B3156</f>
        <v>603007</v>
      </c>
      <c r="C3156" s="5" t="str">
        <f>static_pve_stage!C3156</f>
        <v>BOSS波\n需击杀所有怪物</v>
      </c>
      <c r="E3156" s="5">
        <f t="shared" si="267"/>
        <v>15002</v>
      </c>
      <c r="F3156" s="5">
        <v>0</v>
      </c>
      <c r="G3156" s="5">
        <f t="shared" si="269"/>
        <v>16006</v>
      </c>
      <c r="H3156" s="5">
        <f t="shared" si="270"/>
        <v>1</v>
      </c>
      <c r="I3156" s="5">
        <v>14001</v>
      </c>
      <c r="J3156">
        <f t="shared" si="273"/>
        <v>2500</v>
      </c>
      <c r="L3156" s="1" t="str">
        <f t="shared" si="268"/>
        <v>[{"bid":16006,"type":6,"num":1},{"bid":14001,"type":4,"num":2500}]</v>
      </c>
    </row>
    <row r="3157" spans="1:12" s="5" customFormat="1" x14ac:dyDescent="0.2">
      <c r="A3157" s="5">
        <f>static_pve_stage!A3157</f>
        <v>603007</v>
      </c>
      <c r="B3157" s="5">
        <f>static_pve_stage!B3157</f>
        <v>603008</v>
      </c>
      <c r="C3157" s="5" t="str">
        <f>static_pve_stage!C3157</f>
        <v>当前波数 6/∞</v>
      </c>
      <c r="E3157" s="5">
        <f t="shared" si="267"/>
        <v>15002</v>
      </c>
      <c r="F3157" s="5">
        <v>0</v>
      </c>
      <c r="G3157" s="5">
        <f t="shared" si="269"/>
        <v>16006</v>
      </c>
      <c r="H3157" s="5">
        <f t="shared" si="270"/>
        <v>1</v>
      </c>
      <c r="I3157" s="5">
        <v>14001</v>
      </c>
      <c r="J3157">
        <f t="shared" si="273"/>
        <v>3000</v>
      </c>
      <c r="L3157" s="1" t="str">
        <f t="shared" si="268"/>
        <v>[{"bid":16006,"type":6,"num":1},{"bid":14001,"type":4,"num":3000}]</v>
      </c>
    </row>
    <row r="3158" spans="1:12" s="5" customFormat="1" x14ac:dyDescent="0.2">
      <c r="A3158" s="5">
        <f>static_pve_stage!A3158</f>
        <v>603008</v>
      </c>
      <c r="B3158" s="5">
        <f>static_pve_stage!B3158</f>
        <v>603009</v>
      </c>
      <c r="C3158" s="5" t="str">
        <f>static_pve_stage!C3158</f>
        <v>当前波数 7/∞</v>
      </c>
      <c r="E3158" s="5">
        <f t="shared" si="267"/>
        <v>15002</v>
      </c>
      <c r="F3158" s="5">
        <v>0</v>
      </c>
      <c r="G3158" s="5">
        <f t="shared" si="269"/>
        <v>16006</v>
      </c>
      <c r="H3158" s="5">
        <f t="shared" si="270"/>
        <v>1</v>
      </c>
      <c r="I3158" s="5">
        <v>14001</v>
      </c>
      <c r="J3158">
        <f t="shared" si="273"/>
        <v>3500</v>
      </c>
      <c r="L3158" s="1" t="str">
        <f t="shared" si="268"/>
        <v>[{"bid":16006,"type":6,"num":1},{"bid":14001,"type":4,"num":3500}]</v>
      </c>
    </row>
    <row r="3159" spans="1:12" s="5" customFormat="1" x14ac:dyDescent="0.2">
      <c r="A3159" s="5">
        <f>static_pve_stage!A3159</f>
        <v>603009</v>
      </c>
      <c r="B3159" s="5">
        <f>static_pve_stage!B3159</f>
        <v>603010</v>
      </c>
      <c r="C3159" s="5" t="str">
        <f>static_pve_stage!C3159</f>
        <v>当前波数 8/∞</v>
      </c>
      <c r="E3159" s="5">
        <f t="shared" si="267"/>
        <v>15002</v>
      </c>
      <c r="F3159" s="5">
        <v>0</v>
      </c>
      <c r="G3159" s="5">
        <f t="shared" si="269"/>
        <v>16006</v>
      </c>
      <c r="H3159" s="5">
        <f t="shared" si="270"/>
        <v>1</v>
      </c>
      <c r="I3159" s="5">
        <v>14001</v>
      </c>
      <c r="J3159">
        <f t="shared" si="273"/>
        <v>4000</v>
      </c>
      <c r="L3159" s="1" t="str">
        <f t="shared" si="268"/>
        <v>[{"bid":16006,"type":6,"num":1},{"bid":14001,"type":4,"num":4000}]</v>
      </c>
    </row>
    <row r="3160" spans="1:12" s="5" customFormat="1" x14ac:dyDescent="0.2">
      <c r="A3160" s="5">
        <f>static_pve_stage!A3160</f>
        <v>603010</v>
      </c>
      <c r="B3160" s="5">
        <f>static_pve_stage!B3160</f>
        <v>603011</v>
      </c>
      <c r="C3160" s="5" t="str">
        <f>static_pve_stage!C3160</f>
        <v>当前波数 9/∞</v>
      </c>
      <c r="E3160" s="5">
        <f t="shared" si="267"/>
        <v>15002</v>
      </c>
      <c r="F3160" s="5">
        <v>0</v>
      </c>
      <c r="G3160" s="5">
        <f t="shared" si="269"/>
        <v>16006</v>
      </c>
      <c r="H3160" s="5">
        <f t="shared" si="270"/>
        <v>1</v>
      </c>
      <c r="I3160" s="5">
        <v>14001</v>
      </c>
      <c r="J3160">
        <f t="shared" si="273"/>
        <v>4500</v>
      </c>
      <c r="L3160" s="1" t="str">
        <f t="shared" si="268"/>
        <v>[{"bid":16006,"type":6,"num":1},{"bid":14001,"type":4,"num":4500}]</v>
      </c>
    </row>
    <row r="3161" spans="1:12" s="5" customFormat="1" x14ac:dyDescent="0.2">
      <c r="A3161" s="5">
        <f>static_pve_stage!A3161</f>
        <v>603011</v>
      </c>
      <c r="B3161" s="5">
        <f>static_pve_stage!B3161</f>
        <v>603012</v>
      </c>
      <c r="C3161" s="5" t="str">
        <f>static_pve_stage!C3161</f>
        <v>当前波数 10/∞\n下一波BOSS</v>
      </c>
      <c r="E3161" s="5">
        <f t="shared" si="267"/>
        <v>15002</v>
      </c>
      <c r="F3161" s="5">
        <v>0</v>
      </c>
      <c r="G3161" s="5">
        <f t="shared" si="269"/>
        <v>16006</v>
      </c>
      <c r="H3161" s="5">
        <f t="shared" si="270"/>
        <v>3</v>
      </c>
      <c r="I3161" s="5">
        <v>14001</v>
      </c>
      <c r="J3161">
        <f t="shared" si="273"/>
        <v>5000</v>
      </c>
      <c r="L3161" s="1" t="str">
        <f t="shared" si="268"/>
        <v>[{"bid":16006,"type":6,"num":3},{"bid":14001,"type":4,"num":5000}]</v>
      </c>
    </row>
    <row r="3162" spans="1:12" s="5" customFormat="1" x14ac:dyDescent="0.2">
      <c r="A3162" s="5">
        <f>static_pve_stage!A3162</f>
        <v>603012</v>
      </c>
      <c r="B3162" s="5">
        <f>static_pve_stage!B3162</f>
        <v>603013</v>
      </c>
      <c r="C3162" s="5" t="str">
        <f>static_pve_stage!C3162</f>
        <v>BOSS波\n需击杀所有怪物</v>
      </c>
      <c r="E3162" s="5">
        <f t="shared" si="267"/>
        <v>15002</v>
      </c>
      <c r="F3162" s="5">
        <v>0</v>
      </c>
      <c r="G3162" s="5">
        <f t="shared" si="269"/>
        <v>16006</v>
      </c>
      <c r="H3162" s="5">
        <f t="shared" si="270"/>
        <v>3</v>
      </c>
      <c r="I3162" s="5">
        <v>14001</v>
      </c>
      <c r="J3162">
        <f t="shared" si="273"/>
        <v>5500</v>
      </c>
      <c r="L3162" s="1" t="str">
        <f t="shared" si="268"/>
        <v>[{"bid":16006,"type":6,"num":3},{"bid":14001,"type":4,"num":5500}]</v>
      </c>
    </row>
    <row r="3163" spans="1:12" s="5" customFormat="1" x14ac:dyDescent="0.2">
      <c r="A3163" s="5">
        <f>static_pve_stage!A3163</f>
        <v>603013</v>
      </c>
      <c r="B3163" s="5">
        <f>static_pve_stage!B3163</f>
        <v>603014</v>
      </c>
      <c r="C3163" s="5" t="str">
        <f>static_pve_stage!C3163</f>
        <v>当前波数 11/∞</v>
      </c>
      <c r="E3163" s="5">
        <f t="shared" ref="E3163:E3226" si="274">E3162</f>
        <v>15002</v>
      </c>
      <c r="F3163" s="5">
        <v>0</v>
      </c>
      <c r="G3163" s="5">
        <f t="shared" si="269"/>
        <v>16006</v>
      </c>
      <c r="H3163" s="5">
        <f t="shared" si="270"/>
        <v>3</v>
      </c>
      <c r="I3163" s="5">
        <v>14001</v>
      </c>
      <c r="J3163">
        <f t="shared" si="273"/>
        <v>6000</v>
      </c>
      <c r="L3163" s="1" t="str">
        <f t="shared" si="268"/>
        <v>[{"bid":16006,"type":6,"num":3},{"bid":14001,"type":4,"num":6000}]</v>
      </c>
    </row>
    <row r="3164" spans="1:12" s="5" customFormat="1" x14ac:dyDescent="0.2">
      <c r="A3164" s="5">
        <f>static_pve_stage!A3164</f>
        <v>603014</v>
      </c>
      <c r="B3164" s="5">
        <f>static_pve_stage!B3164</f>
        <v>603015</v>
      </c>
      <c r="C3164" s="5" t="str">
        <f>static_pve_stage!C3164</f>
        <v>当前波数 12/∞</v>
      </c>
      <c r="E3164" s="5">
        <f t="shared" si="274"/>
        <v>15002</v>
      </c>
      <c r="F3164" s="5">
        <v>0</v>
      </c>
      <c r="G3164" s="5">
        <f t="shared" si="269"/>
        <v>16006</v>
      </c>
      <c r="H3164" s="5">
        <f t="shared" si="270"/>
        <v>3</v>
      </c>
      <c r="I3164" s="5">
        <v>14001</v>
      </c>
      <c r="J3164">
        <f t="shared" si="273"/>
        <v>6500</v>
      </c>
      <c r="L3164" s="1" t="str">
        <f t="shared" si="268"/>
        <v>[{"bid":16006,"type":6,"num":3},{"bid":14001,"type":4,"num":6500}]</v>
      </c>
    </row>
    <row r="3165" spans="1:12" s="5" customFormat="1" x14ac:dyDescent="0.2">
      <c r="A3165" s="5">
        <f>static_pve_stage!A3165</f>
        <v>603015</v>
      </c>
      <c r="B3165" s="5">
        <f>static_pve_stage!B3165</f>
        <v>603016</v>
      </c>
      <c r="C3165" s="5" t="str">
        <f>static_pve_stage!C3165</f>
        <v>当前波数 13/∞</v>
      </c>
      <c r="E3165" s="5">
        <f t="shared" si="274"/>
        <v>15002</v>
      </c>
      <c r="F3165" s="5">
        <v>0</v>
      </c>
      <c r="G3165" s="5">
        <f t="shared" si="269"/>
        <v>16006</v>
      </c>
      <c r="H3165" s="5">
        <f t="shared" si="270"/>
        <v>3</v>
      </c>
      <c r="I3165" s="5">
        <v>14001</v>
      </c>
      <c r="J3165">
        <f t="shared" si="273"/>
        <v>7000</v>
      </c>
      <c r="L3165" s="1" t="str">
        <f t="shared" ref="L3165:L3228" si="275">"["&amp;IF(F3165=0,"","{""bid"":"&amp;E3165&amp;",""type"":5,""num"":"&amp;F3165&amp;"},")&amp;IF(H3165=0,"","{""bid"":"&amp;G3165&amp;",""type"":6,""num"":"&amp;H3165&amp;"},")&amp;IF(J3165=0,"","{""bid"":"&amp;I3165&amp;",""type"":4,""num"":"&amp;J3165&amp;"}")&amp;"]"</f>
        <v>[{"bid":16006,"type":6,"num":3},{"bid":14001,"type":4,"num":7000}]</v>
      </c>
    </row>
    <row r="3166" spans="1:12" s="5" customFormat="1" x14ac:dyDescent="0.2">
      <c r="A3166" s="5">
        <f>static_pve_stage!A3166</f>
        <v>603016</v>
      </c>
      <c r="B3166" s="5">
        <f>static_pve_stage!B3166</f>
        <v>603017</v>
      </c>
      <c r="C3166" s="5" t="str">
        <f>static_pve_stage!C3166</f>
        <v>当前波数 14/∞</v>
      </c>
      <c r="E3166" s="5">
        <f t="shared" si="274"/>
        <v>15002</v>
      </c>
      <c r="F3166" s="5">
        <v>0</v>
      </c>
      <c r="G3166" s="5">
        <f t="shared" si="269"/>
        <v>16006</v>
      </c>
      <c r="H3166" s="5">
        <f t="shared" si="270"/>
        <v>5</v>
      </c>
      <c r="I3166" s="5">
        <v>14001</v>
      </c>
      <c r="J3166">
        <f t="shared" si="273"/>
        <v>7500</v>
      </c>
      <c r="L3166" s="1" t="str">
        <f t="shared" si="275"/>
        <v>[{"bid":16006,"type":6,"num":5},{"bid":14001,"type":4,"num":7500}]</v>
      </c>
    </row>
    <row r="3167" spans="1:12" s="5" customFormat="1" x14ac:dyDescent="0.2">
      <c r="A3167" s="5">
        <f>static_pve_stage!A3167</f>
        <v>603017</v>
      </c>
      <c r="B3167" s="5">
        <f>static_pve_stage!B3167</f>
        <v>603018</v>
      </c>
      <c r="C3167" s="5" t="str">
        <f>static_pve_stage!C3167</f>
        <v>当前波数 15/∞\n下一波BOSS</v>
      </c>
      <c r="E3167" s="5">
        <f t="shared" si="274"/>
        <v>15002</v>
      </c>
      <c r="F3167" s="5">
        <v>0</v>
      </c>
      <c r="G3167" s="5">
        <f t="shared" si="269"/>
        <v>16006</v>
      </c>
      <c r="H3167" s="5">
        <f t="shared" si="270"/>
        <v>5</v>
      </c>
      <c r="I3167" s="5">
        <v>14001</v>
      </c>
      <c r="J3167">
        <f t="shared" si="273"/>
        <v>8000</v>
      </c>
      <c r="L3167" s="1" t="str">
        <f t="shared" si="275"/>
        <v>[{"bid":16006,"type":6,"num":5},{"bid":14001,"type":4,"num":8000}]</v>
      </c>
    </row>
    <row r="3168" spans="1:12" s="5" customFormat="1" x14ac:dyDescent="0.2">
      <c r="A3168" s="5">
        <f>static_pve_stage!A3168</f>
        <v>603018</v>
      </c>
      <c r="B3168" s="5">
        <f>static_pve_stage!B3168</f>
        <v>603019</v>
      </c>
      <c r="C3168" s="5" t="str">
        <f>static_pve_stage!C3168</f>
        <v>BOSS波\n需击杀所有怪物</v>
      </c>
      <c r="E3168" s="5">
        <f t="shared" si="274"/>
        <v>15002</v>
      </c>
      <c r="F3168" s="5">
        <v>0</v>
      </c>
      <c r="G3168" s="5">
        <f t="shared" si="269"/>
        <v>16006</v>
      </c>
      <c r="H3168" s="5">
        <f t="shared" si="270"/>
        <v>5</v>
      </c>
      <c r="I3168" s="5">
        <v>14001</v>
      </c>
      <c r="J3168">
        <f t="shared" si="273"/>
        <v>8500</v>
      </c>
      <c r="L3168" s="1" t="str">
        <f t="shared" si="275"/>
        <v>[{"bid":16006,"type":6,"num":5},{"bid":14001,"type":4,"num":8500}]</v>
      </c>
    </row>
    <row r="3169" spans="1:12" s="5" customFormat="1" x14ac:dyDescent="0.2">
      <c r="A3169" s="5">
        <f>static_pve_stage!A3169</f>
        <v>603019</v>
      </c>
      <c r="B3169" s="5">
        <f>static_pve_stage!B3169</f>
        <v>603020</v>
      </c>
      <c r="C3169" s="5" t="str">
        <f>static_pve_stage!C3169</f>
        <v>当前波数 16/∞</v>
      </c>
      <c r="E3169" s="5">
        <f t="shared" si="274"/>
        <v>15002</v>
      </c>
      <c r="F3169" s="5">
        <v>0</v>
      </c>
      <c r="G3169" s="5">
        <f t="shared" si="269"/>
        <v>16006</v>
      </c>
      <c r="H3169" s="5">
        <f t="shared" si="270"/>
        <v>5</v>
      </c>
      <c r="I3169" s="5">
        <v>14001</v>
      </c>
      <c r="J3169">
        <f t="shared" si="273"/>
        <v>9000</v>
      </c>
      <c r="L3169" s="1" t="str">
        <f t="shared" si="275"/>
        <v>[{"bid":16006,"type":6,"num":5},{"bid":14001,"type":4,"num":9000}]</v>
      </c>
    </row>
    <row r="3170" spans="1:12" s="5" customFormat="1" x14ac:dyDescent="0.2">
      <c r="A3170" s="5">
        <f>static_pve_stage!A3170</f>
        <v>603020</v>
      </c>
      <c r="B3170" s="5">
        <f>static_pve_stage!B3170</f>
        <v>603021</v>
      </c>
      <c r="C3170" s="5" t="str">
        <f>static_pve_stage!C3170</f>
        <v>当前波数 17/∞</v>
      </c>
      <c r="E3170" s="5">
        <f t="shared" si="274"/>
        <v>15002</v>
      </c>
      <c r="F3170" s="5">
        <v>0</v>
      </c>
      <c r="G3170" s="5">
        <f t="shared" si="269"/>
        <v>16006</v>
      </c>
      <c r="H3170" s="5">
        <f t="shared" si="270"/>
        <v>5</v>
      </c>
      <c r="I3170" s="5">
        <v>14001</v>
      </c>
      <c r="J3170">
        <f t="shared" si="273"/>
        <v>9500</v>
      </c>
      <c r="L3170" s="1" t="str">
        <f t="shared" si="275"/>
        <v>[{"bid":16006,"type":6,"num":5},{"bid":14001,"type":4,"num":9500}]</v>
      </c>
    </row>
    <row r="3171" spans="1:12" s="5" customFormat="1" x14ac:dyDescent="0.2">
      <c r="A3171" s="5">
        <f>static_pve_stage!A3171</f>
        <v>603021</v>
      </c>
      <c r="B3171" s="5">
        <f>static_pve_stage!B3171</f>
        <v>603022</v>
      </c>
      <c r="C3171" s="5" t="str">
        <f>static_pve_stage!C3171</f>
        <v>当前波数 18/∞</v>
      </c>
      <c r="E3171" s="5">
        <f t="shared" si="274"/>
        <v>15002</v>
      </c>
      <c r="F3171" s="5">
        <v>0</v>
      </c>
      <c r="G3171" s="5">
        <f t="shared" si="269"/>
        <v>16006</v>
      </c>
      <c r="H3171" s="5">
        <f t="shared" si="270"/>
        <v>7</v>
      </c>
      <c r="I3171" s="5">
        <v>14001</v>
      </c>
      <c r="J3171">
        <f t="shared" si="273"/>
        <v>10000</v>
      </c>
      <c r="L3171" s="1" t="str">
        <f t="shared" si="275"/>
        <v>[{"bid":16006,"type":6,"num":7},{"bid":14001,"type":4,"num":10000}]</v>
      </c>
    </row>
    <row r="3172" spans="1:12" s="5" customFormat="1" x14ac:dyDescent="0.2">
      <c r="A3172" s="5">
        <f>static_pve_stage!A3172</f>
        <v>603022</v>
      </c>
      <c r="B3172" s="5">
        <f>static_pve_stage!B3172</f>
        <v>603023</v>
      </c>
      <c r="C3172" s="5" t="str">
        <f>static_pve_stage!C3172</f>
        <v>当前波数 19/∞</v>
      </c>
      <c r="E3172" s="5">
        <f t="shared" si="274"/>
        <v>15002</v>
      </c>
      <c r="F3172" s="5">
        <v>0</v>
      </c>
      <c r="G3172" s="5">
        <f t="shared" si="269"/>
        <v>16006</v>
      </c>
      <c r="H3172" s="5">
        <f t="shared" si="270"/>
        <v>7</v>
      </c>
      <c r="I3172" s="5">
        <v>14001</v>
      </c>
      <c r="J3172">
        <f t="shared" si="273"/>
        <v>10500</v>
      </c>
      <c r="L3172" s="1" t="str">
        <f t="shared" si="275"/>
        <v>[{"bid":16006,"type":6,"num":7},{"bid":14001,"type":4,"num":10500}]</v>
      </c>
    </row>
    <row r="3173" spans="1:12" s="5" customFormat="1" x14ac:dyDescent="0.2">
      <c r="A3173" s="5">
        <f>static_pve_stage!A3173</f>
        <v>603023</v>
      </c>
      <c r="B3173" s="5">
        <f>static_pve_stage!B3173</f>
        <v>603024</v>
      </c>
      <c r="C3173" s="5" t="str">
        <f>static_pve_stage!C3173</f>
        <v>当前波数 20/∞\n下一波BOSS</v>
      </c>
      <c r="E3173" s="5">
        <f t="shared" si="274"/>
        <v>15002</v>
      </c>
      <c r="F3173" s="5">
        <v>0</v>
      </c>
      <c r="G3173" s="5">
        <f t="shared" si="269"/>
        <v>16006</v>
      </c>
      <c r="H3173" s="5">
        <f t="shared" si="270"/>
        <v>7</v>
      </c>
      <c r="I3173" s="5">
        <v>14001</v>
      </c>
      <c r="J3173">
        <f t="shared" si="273"/>
        <v>11000</v>
      </c>
      <c r="L3173" s="1" t="str">
        <f t="shared" si="275"/>
        <v>[{"bid":16006,"type":6,"num":7},{"bid":14001,"type":4,"num":11000}]</v>
      </c>
    </row>
    <row r="3174" spans="1:12" s="5" customFormat="1" x14ac:dyDescent="0.2">
      <c r="A3174" s="5">
        <f>static_pve_stage!A3174</f>
        <v>603024</v>
      </c>
      <c r="B3174" s="5">
        <f>static_pve_stage!B3174</f>
        <v>603025</v>
      </c>
      <c r="C3174" s="5" t="str">
        <f>static_pve_stage!C3174</f>
        <v>BOSS波\n需击杀所有怪物</v>
      </c>
      <c r="E3174" s="5">
        <f t="shared" si="274"/>
        <v>15002</v>
      </c>
      <c r="F3174" s="5">
        <v>0</v>
      </c>
      <c r="G3174" s="5">
        <f t="shared" si="269"/>
        <v>16006</v>
      </c>
      <c r="H3174" s="5">
        <f t="shared" si="270"/>
        <v>7</v>
      </c>
      <c r="I3174" s="5">
        <v>14001</v>
      </c>
      <c r="J3174">
        <f t="shared" si="273"/>
        <v>11500</v>
      </c>
      <c r="L3174" s="1" t="str">
        <f t="shared" si="275"/>
        <v>[{"bid":16006,"type":6,"num":7},{"bid":14001,"type":4,"num":11500}]</v>
      </c>
    </row>
    <row r="3175" spans="1:12" s="5" customFormat="1" x14ac:dyDescent="0.2">
      <c r="A3175" s="5">
        <f>static_pve_stage!A3175</f>
        <v>603025</v>
      </c>
      <c r="B3175" s="5">
        <f>static_pve_stage!B3175</f>
        <v>603026</v>
      </c>
      <c r="C3175" s="5" t="str">
        <f>static_pve_stage!C3175</f>
        <v>当前波数 21/∞</v>
      </c>
      <c r="E3175" s="5">
        <f t="shared" si="274"/>
        <v>15002</v>
      </c>
      <c r="F3175" s="5">
        <v>0</v>
      </c>
      <c r="G3175" s="5">
        <f t="shared" si="269"/>
        <v>16006</v>
      </c>
      <c r="H3175" s="5">
        <f t="shared" si="270"/>
        <v>7</v>
      </c>
      <c r="I3175" s="5">
        <v>14001</v>
      </c>
      <c r="J3175">
        <f t="shared" si="273"/>
        <v>12000</v>
      </c>
      <c r="L3175" s="1" t="str">
        <f t="shared" si="275"/>
        <v>[{"bid":16006,"type":6,"num":7},{"bid":14001,"type":4,"num":12000}]</v>
      </c>
    </row>
    <row r="3176" spans="1:12" s="5" customFormat="1" x14ac:dyDescent="0.2">
      <c r="A3176" s="5">
        <f>static_pve_stage!A3176</f>
        <v>603026</v>
      </c>
      <c r="B3176" s="5">
        <f>static_pve_stage!B3176</f>
        <v>603027</v>
      </c>
      <c r="C3176" s="5" t="str">
        <f>static_pve_stage!C3176</f>
        <v>当前波数 22/∞</v>
      </c>
      <c r="E3176" s="5">
        <f t="shared" si="274"/>
        <v>15002</v>
      </c>
      <c r="F3176" s="5">
        <v>0</v>
      </c>
      <c r="G3176" s="5">
        <f t="shared" si="269"/>
        <v>16006</v>
      </c>
      <c r="H3176" s="5">
        <f t="shared" si="270"/>
        <v>9</v>
      </c>
      <c r="I3176" s="5">
        <v>14001</v>
      </c>
      <c r="J3176">
        <f t="shared" si="273"/>
        <v>12500</v>
      </c>
      <c r="L3176" s="1" t="str">
        <f t="shared" si="275"/>
        <v>[{"bid":16006,"type":6,"num":9},{"bid":14001,"type":4,"num":12500}]</v>
      </c>
    </row>
    <row r="3177" spans="1:12" s="5" customFormat="1" x14ac:dyDescent="0.2">
      <c r="A3177" s="5">
        <f>static_pve_stage!A3177</f>
        <v>603027</v>
      </c>
      <c r="B3177" s="5">
        <f>static_pve_stage!B3177</f>
        <v>603028</v>
      </c>
      <c r="C3177" s="5" t="str">
        <f>static_pve_stage!C3177</f>
        <v>当前波数 23/∞</v>
      </c>
      <c r="E3177" s="5">
        <f t="shared" si="274"/>
        <v>15002</v>
      </c>
      <c r="F3177" s="5">
        <v>0</v>
      </c>
      <c r="G3177" s="5">
        <f t="shared" si="269"/>
        <v>16006</v>
      </c>
      <c r="H3177" s="5">
        <f t="shared" si="270"/>
        <v>9</v>
      </c>
      <c r="I3177" s="5">
        <v>14001</v>
      </c>
      <c r="J3177">
        <f t="shared" si="273"/>
        <v>13000</v>
      </c>
      <c r="L3177" s="1" t="str">
        <f t="shared" si="275"/>
        <v>[{"bid":16006,"type":6,"num":9},{"bid":14001,"type":4,"num":13000}]</v>
      </c>
    </row>
    <row r="3178" spans="1:12" s="5" customFormat="1" x14ac:dyDescent="0.2">
      <c r="A3178" s="5">
        <f>static_pve_stage!A3178</f>
        <v>603028</v>
      </c>
      <c r="B3178" s="5">
        <f>static_pve_stage!B3178</f>
        <v>603029</v>
      </c>
      <c r="C3178" s="5" t="str">
        <f>static_pve_stage!C3178</f>
        <v>当前波数 24/∞</v>
      </c>
      <c r="E3178" s="5">
        <f t="shared" si="274"/>
        <v>15002</v>
      </c>
      <c r="F3178" s="5">
        <v>0</v>
      </c>
      <c r="G3178" s="5">
        <f t="shared" si="269"/>
        <v>16006</v>
      </c>
      <c r="H3178" s="5">
        <f t="shared" si="270"/>
        <v>9</v>
      </c>
      <c r="I3178" s="5">
        <v>14001</v>
      </c>
      <c r="J3178">
        <f t="shared" si="273"/>
        <v>13500</v>
      </c>
      <c r="L3178" s="1" t="str">
        <f t="shared" si="275"/>
        <v>[{"bid":16006,"type":6,"num":9},{"bid":14001,"type":4,"num":13500}]</v>
      </c>
    </row>
    <row r="3179" spans="1:12" s="5" customFormat="1" x14ac:dyDescent="0.2">
      <c r="A3179" s="5">
        <f>static_pve_stage!A3179</f>
        <v>603029</v>
      </c>
      <c r="B3179" s="5">
        <f>static_pve_stage!B3179</f>
        <v>603030</v>
      </c>
      <c r="C3179" s="5" t="str">
        <f>static_pve_stage!C3179</f>
        <v>当前波数 25/∞\n下一波BOSS</v>
      </c>
      <c r="E3179" s="5">
        <f t="shared" si="274"/>
        <v>15002</v>
      </c>
      <c r="F3179" s="5">
        <v>0</v>
      </c>
      <c r="G3179" s="5">
        <f t="shared" si="269"/>
        <v>16006</v>
      </c>
      <c r="H3179" s="5">
        <f t="shared" si="270"/>
        <v>9</v>
      </c>
      <c r="I3179" s="5">
        <v>14001</v>
      </c>
      <c r="J3179">
        <f t="shared" si="273"/>
        <v>14000</v>
      </c>
      <c r="L3179" s="1" t="str">
        <f t="shared" si="275"/>
        <v>[{"bid":16006,"type":6,"num":9},{"bid":14001,"type":4,"num":14000}]</v>
      </c>
    </row>
    <row r="3180" spans="1:12" s="5" customFormat="1" x14ac:dyDescent="0.2">
      <c r="A3180" s="5">
        <f>static_pve_stage!A3180</f>
        <v>603030</v>
      </c>
      <c r="B3180" s="5">
        <f>static_pve_stage!B3180</f>
        <v>603031</v>
      </c>
      <c r="C3180" s="5" t="str">
        <f>static_pve_stage!C3180</f>
        <v>BOSS波\n需击杀所有怪物</v>
      </c>
      <c r="E3180" s="5">
        <f t="shared" si="274"/>
        <v>15002</v>
      </c>
      <c r="F3180" s="5">
        <v>0</v>
      </c>
      <c r="G3180" s="5">
        <f t="shared" si="269"/>
        <v>16006</v>
      </c>
      <c r="H3180" s="5">
        <f t="shared" si="270"/>
        <v>9</v>
      </c>
      <c r="I3180" s="5">
        <v>14001</v>
      </c>
      <c r="J3180">
        <f t="shared" si="273"/>
        <v>14500</v>
      </c>
      <c r="L3180" s="1" t="str">
        <f t="shared" si="275"/>
        <v>[{"bid":16006,"type":6,"num":9},{"bid":14001,"type":4,"num":14500}]</v>
      </c>
    </row>
    <row r="3181" spans="1:12" s="5" customFormat="1" x14ac:dyDescent="0.2">
      <c r="A3181" s="5">
        <f>static_pve_stage!A3181</f>
        <v>603031</v>
      </c>
      <c r="B3181" s="5">
        <f>static_pve_stage!B3181</f>
        <v>603032</v>
      </c>
      <c r="C3181" s="5" t="str">
        <f>static_pve_stage!C3181</f>
        <v>当前波数 26/∞</v>
      </c>
      <c r="E3181" s="5">
        <f t="shared" si="274"/>
        <v>15002</v>
      </c>
      <c r="F3181" s="5">
        <v>0</v>
      </c>
      <c r="G3181" s="5">
        <f t="shared" si="269"/>
        <v>16006</v>
      </c>
      <c r="H3181" s="5">
        <f t="shared" si="270"/>
        <v>11</v>
      </c>
      <c r="I3181" s="5">
        <v>14001</v>
      </c>
      <c r="J3181">
        <f t="shared" si="273"/>
        <v>15000</v>
      </c>
      <c r="L3181" s="1" t="str">
        <f t="shared" si="275"/>
        <v>[{"bid":16006,"type":6,"num":11},{"bid":14001,"type":4,"num":15000}]</v>
      </c>
    </row>
    <row r="3182" spans="1:12" s="5" customFormat="1" x14ac:dyDescent="0.2">
      <c r="A3182" s="5">
        <f>static_pve_stage!A3182</f>
        <v>603032</v>
      </c>
      <c r="B3182" s="5">
        <f>static_pve_stage!B3182</f>
        <v>603033</v>
      </c>
      <c r="C3182" s="5" t="str">
        <f>static_pve_stage!C3182</f>
        <v>当前波数 27/∞</v>
      </c>
      <c r="E3182" s="5">
        <f t="shared" si="274"/>
        <v>15002</v>
      </c>
      <c r="F3182" s="5">
        <v>0</v>
      </c>
      <c r="G3182" s="5">
        <f t="shared" si="269"/>
        <v>16006</v>
      </c>
      <c r="H3182" s="5">
        <f t="shared" si="270"/>
        <v>11</v>
      </c>
      <c r="I3182" s="5">
        <v>14001</v>
      </c>
      <c r="J3182">
        <f t="shared" si="273"/>
        <v>15500</v>
      </c>
      <c r="L3182" s="1" t="str">
        <f t="shared" si="275"/>
        <v>[{"bid":16006,"type":6,"num":11},{"bid":14001,"type":4,"num":15500}]</v>
      </c>
    </row>
    <row r="3183" spans="1:12" s="5" customFormat="1" x14ac:dyDescent="0.2">
      <c r="A3183" s="5">
        <f>static_pve_stage!A3183</f>
        <v>603033</v>
      </c>
      <c r="B3183" s="5">
        <f>static_pve_stage!B3183</f>
        <v>603034</v>
      </c>
      <c r="C3183" s="5" t="str">
        <f>static_pve_stage!C3183</f>
        <v>当前波数 28/∞</v>
      </c>
      <c r="E3183" s="5">
        <f t="shared" si="274"/>
        <v>15002</v>
      </c>
      <c r="F3183" s="5">
        <v>0</v>
      </c>
      <c r="G3183" s="5">
        <f t="shared" si="269"/>
        <v>16006</v>
      </c>
      <c r="H3183" s="5">
        <f t="shared" si="270"/>
        <v>11</v>
      </c>
      <c r="I3183" s="5">
        <v>14001</v>
      </c>
      <c r="J3183">
        <f t="shared" si="273"/>
        <v>16000</v>
      </c>
      <c r="L3183" s="1" t="str">
        <f t="shared" si="275"/>
        <v>[{"bid":16006,"type":6,"num":11},{"bid":14001,"type":4,"num":16000}]</v>
      </c>
    </row>
    <row r="3184" spans="1:12" s="5" customFormat="1" x14ac:dyDescent="0.2">
      <c r="A3184" s="5">
        <f>static_pve_stage!A3184</f>
        <v>603034</v>
      </c>
      <c r="B3184" s="5">
        <f>static_pve_stage!B3184</f>
        <v>603035</v>
      </c>
      <c r="C3184" s="5" t="str">
        <f>static_pve_stage!C3184</f>
        <v>当前波数 29/∞</v>
      </c>
      <c r="E3184" s="5">
        <f t="shared" si="274"/>
        <v>15002</v>
      </c>
      <c r="F3184" s="5">
        <v>0</v>
      </c>
      <c r="G3184" s="5">
        <f t="shared" si="269"/>
        <v>16006</v>
      </c>
      <c r="H3184" s="5">
        <f t="shared" si="270"/>
        <v>11</v>
      </c>
      <c r="I3184" s="5">
        <v>14001</v>
      </c>
      <c r="J3184">
        <f t="shared" si="273"/>
        <v>16500</v>
      </c>
      <c r="L3184" s="1" t="str">
        <f t="shared" si="275"/>
        <v>[{"bid":16006,"type":6,"num":11},{"bid":14001,"type":4,"num":16500}]</v>
      </c>
    </row>
    <row r="3185" spans="1:12" s="5" customFormat="1" x14ac:dyDescent="0.2">
      <c r="A3185" s="5">
        <f>static_pve_stage!A3185</f>
        <v>603035</v>
      </c>
      <c r="B3185" s="5">
        <f>static_pve_stage!B3185</f>
        <v>603036</v>
      </c>
      <c r="C3185" s="5" t="str">
        <f>static_pve_stage!C3185</f>
        <v>当前波数 30/∞\n下一波BOSS</v>
      </c>
      <c r="E3185" s="5">
        <f t="shared" si="274"/>
        <v>15002</v>
      </c>
      <c r="F3185" s="5">
        <v>0</v>
      </c>
      <c r="G3185" s="5">
        <f t="shared" si="269"/>
        <v>16006</v>
      </c>
      <c r="H3185" s="5">
        <f t="shared" si="270"/>
        <v>11</v>
      </c>
      <c r="I3185" s="5">
        <v>14001</v>
      </c>
      <c r="J3185">
        <f t="shared" si="273"/>
        <v>17000</v>
      </c>
      <c r="L3185" s="1" t="str">
        <f t="shared" si="275"/>
        <v>[{"bid":16006,"type":6,"num":11},{"bid":14001,"type":4,"num":17000}]</v>
      </c>
    </row>
    <row r="3186" spans="1:12" s="5" customFormat="1" x14ac:dyDescent="0.2">
      <c r="A3186" s="5">
        <f>static_pve_stage!A3186</f>
        <v>603036</v>
      </c>
      <c r="B3186" s="5">
        <f>static_pve_stage!B3186</f>
        <v>603037</v>
      </c>
      <c r="C3186" s="5" t="str">
        <f>static_pve_stage!C3186</f>
        <v>BOSS波\n需击杀所有怪物</v>
      </c>
      <c r="E3186" s="5">
        <f t="shared" si="274"/>
        <v>15002</v>
      </c>
      <c r="F3186" s="5">
        <v>0</v>
      </c>
      <c r="G3186" s="5">
        <f t="shared" si="269"/>
        <v>16006</v>
      </c>
      <c r="H3186" s="5">
        <f t="shared" si="270"/>
        <v>13</v>
      </c>
      <c r="I3186" s="5">
        <v>14001</v>
      </c>
      <c r="J3186">
        <f t="shared" si="273"/>
        <v>17500</v>
      </c>
      <c r="L3186" s="1" t="str">
        <f t="shared" si="275"/>
        <v>[{"bid":16006,"type":6,"num":13},{"bid":14001,"type":4,"num":17500}]</v>
      </c>
    </row>
    <row r="3187" spans="1:12" s="5" customFormat="1" x14ac:dyDescent="0.2">
      <c r="A3187" s="5">
        <f>static_pve_stage!A3187</f>
        <v>603037</v>
      </c>
      <c r="B3187" s="5">
        <f>static_pve_stage!B3187</f>
        <v>603038</v>
      </c>
      <c r="C3187" s="5" t="str">
        <f>static_pve_stage!C3187</f>
        <v>当前波数 31/∞</v>
      </c>
      <c r="E3187" s="5">
        <f t="shared" si="274"/>
        <v>15002</v>
      </c>
      <c r="F3187" s="5">
        <v>0</v>
      </c>
      <c r="G3187" s="5">
        <f t="shared" si="269"/>
        <v>16006</v>
      </c>
      <c r="H3187" s="5">
        <f t="shared" si="270"/>
        <v>13</v>
      </c>
      <c r="I3187" s="5">
        <v>14001</v>
      </c>
      <c r="J3187">
        <f t="shared" si="273"/>
        <v>18000</v>
      </c>
      <c r="L3187" s="1" t="str">
        <f t="shared" si="275"/>
        <v>[{"bid":16006,"type":6,"num":13},{"bid":14001,"type":4,"num":18000}]</v>
      </c>
    </row>
    <row r="3188" spans="1:12" s="5" customFormat="1" x14ac:dyDescent="0.2">
      <c r="A3188" s="5">
        <f>static_pve_stage!A3188</f>
        <v>603038</v>
      </c>
      <c r="B3188" s="5">
        <f>static_pve_stage!B3188</f>
        <v>603039</v>
      </c>
      <c r="C3188" s="5" t="str">
        <f>static_pve_stage!C3188</f>
        <v>当前波数 32/∞</v>
      </c>
      <c r="E3188" s="5">
        <f t="shared" si="274"/>
        <v>15002</v>
      </c>
      <c r="F3188" s="5">
        <v>0</v>
      </c>
      <c r="G3188" s="5">
        <f t="shared" si="269"/>
        <v>16006</v>
      </c>
      <c r="H3188" s="5">
        <f t="shared" si="270"/>
        <v>13</v>
      </c>
      <c r="I3188" s="5">
        <v>14001</v>
      </c>
      <c r="J3188">
        <f t="shared" si="273"/>
        <v>18500</v>
      </c>
      <c r="L3188" s="1" t="str">
        <f t="shared" si="275"/>
        <v>[{"bid":16006,"type":6,"num":13},{"bid":14001,"type":4,"num":18500}]</v>
      </c>
    </row>
    <row r="3189" spans="1:12" s="5" customFormat="1" x14ac:dyDescent="0.2">
      <c r="A3189" s="5">
        <f>static_pve_stage!A3189</f>
        <v>603039</v>
      </c>
      <c r="B3189" s="5">
        <f>static_pve_stage!B3189</f>
        <v>603040</v>
      </c>
      <c r="C3189" s="5" t="str">
        <f>static_pve_stage!C3189</f>
        <v>当前波数 33/∞</v>
      </c>
      <c r="E3189" s="5">
        <f t="shared" si="274"/>
        <v>15002</v>
      </c>
      <c r="F3189" s="5">
        <v>0</v>
      </c>
      <c r="G3189" s="5">
        <f t="shared" ref="G3189:G3252" si="276">G2650+1</f>
        <v>16006</v>
      </c>
      <c r="H3189" s="5">
        <f t="shared" ref="H3189:H3252" si="277">H2650</f>
        <v>13</v>
      </c>
      <c r="I3189" s="5">
        <v>14001</v>
      </c>
      <c r="J3189">
        <f t="shared" si="273"/>
        <v>19000</v>
      </c>
      <c r="L3189" s="1" t="str">
        <f t="shared" si="275"/>
        <v>[{"bid":16006,"type":6,"num":13},{"bid":14001,"type":4,"num":19000}]</v>
      </c>
    </row>
    <row r="3190" spans="1:12" s="5" customFormat="1" x14ac:dyDescent="0.2">
      <c r="A3190" s="5">
        <f>static_pve_stage!A3190</f>
        <v>603040</v>
      </c>
      <c r="B3190" s="5">
        <f>static_pve_stage!B3190</f>
        <v>603041</v>
      </c>
      <c r="C3190" s="5" t="str">
        <f>static_pve_stage!C3190</f>
        <v>当前波数 34/∞</v>
      </c>
      <c r="E3190" s="5">
        <f t="shared" si="274"/>
        <v>15002</v>
      </c>
      <c r="F3190" s="5">
        <v>0</v>
      </c>
      <c r="G3190" s="5">
        <f t="shared" si="276"/>
        <v>16006</v>
      </c>
      <c r="H3190" s="5">
        <f t="shared" si="277"/>
        <v>13</v>
      </c>
      <c r="I3190" s="5">
        <v>14001</v>
      </c>
      <c r="J3190">
        <f t="shared" si="273"/>
        <v>19500</v>
      </c>
      <c r="L3190" s="1" t="str">
        <f t="shared" si="275"/>
        <v>[{"bid":16006,"type":6,"num":13},{"bid":14001,"type":4,"num":19500}]</v>
      </c>
    </row>
    <row r="3191" spans="1:12" s="5" customFormat="1" x14ac:dyDescent="0.2">
      <c r="A3191" s="5">
        <f>static_pve_stage!A3191</f>
        <v>603041</v>
      </c>
      <c r="B3191" s="5">
        <f>static_pve_stage!B3191</f>
        <v>603042</v>
      </c>
      <c r="C3191" s="5" t="str">
        <f>static_pve_stage!C3191</f>
        <v>当前波数 35/∞\n下一波BOSS</v>
      </c>
      <c r="E3191" s="5">
        <f t="shared" si="274"/>
        <v>15002</v>
      </c>
      <c r="F3191" s="5">
        <v>0</v>
      </c>
      <c r="G3191" s="5">
        <f t="shared" si="276"/>
        <v>16006</v>
      </c>
      <c r="H3191" s="5">
        <f t="shared" si="277"/>
        <v>15</v>
      </c>
      <c r="I3191" s="5">
        <v>14001</v>
      </c>
      <c r="J3191">
        <f t="shared" si="273"/>
        <v>20000</v>
      </c>
      <c r="L3191" s="1" t="str">
        <f t="shared" si="275"/>
        <v>[{"bid":16006,"type":6,"num":15},{"bid":14001,"type":4,"num":20000}]</v>
      </c>
    </row>
    <row r="3192" spans="1:12" s="5" customFormat="1" x14ac:dyDescent="0.2">
      <c r="A3192" s="5">
        <f>static_pve_stage!A3192</f>
        <v>603042</v>
      </c>
      <c r="B3192" s="5">
        <f>static_pve_stage!B3192</f>
        <v>603043</v>
      </c>
      <c r="C3192" s="5" t="str">
        <f>static_pve_stage!C3192</f>
        <v>BOSS波\n需击杀所有怪物</v>
      </c>
      <c r="E3192" s="5">
        <f t="shared" si="274"/>
        <v>15002</v>
      </c>
      <c r="F3192" s="5">
        <v>0</v>
      </c>
      <c r="G3192" s="5">
        <f t="shared" si="276"/>
        <v>16006</v>
      </c>
      <c r="H3192" s="5">
        <f t="shared" si="277"/>
        <v>15</v>
      </c>
      <c r="I3192" s="5">
        <v>14001</v>
      </c>
      <c r="J3192">
        <f t="shared" si="273"/>
        <v>20500</v>
      </c>
      <c r="L3192" s="1" t="str">
        <f t="shared" si="275"/>
        <v>[{"bid":16006,"type":6,"num":15},{"bid":14001,"type":4,"num":20500}]</v>
      </c>
    </row>
    <row r="3193" spans="1:12" s="5" customFormat="1" x14ac:dyDescent="0.2">
      <c r="A3193" s="5">
        <f>static_pve_stage!A3193</f>
        <v>603043</v>
      </c>
      <c r="B3193" s="5">
        <f>static_pve_stage!B3193</f>
        <v>603044</v>
      </c>
      <c r="C3193" s="5" t="str">
        <f>static_pve_stage!C3193</f>
        <v>当前波数 36/∞</v>
      </c>
      <c r="E3193" s="5">
        <f t="shared" si="274"/>
        <v>15002</v>
      </c>
      <c r="F3193" s="5">
        <v>0</v>
      </c>
      <c r="G3193" s="5">
        <f t="shared" si="276"/>
        <v>16006</v>
      </c>
      <c r="H3193" s="5">
        <f t="shared" si="277"/>
        <v>15</v>
      </c>
      <c r="I3193" s="5">
        <v>14001</v>
      </c>
      <c r="J3193">
        <f t="shared" si="273"/>
        <v>21000</v>
      </c>
      <c r="L3193" s="1" t="str">
        <f t="shared" si="275"/>
        <v>[{"bid":16006,"type":6,"num":15},{"bid":14001,"type":4,"num":21000}]</v>
      </c>
    </row>
    <row r="3194" spans="1:12" s="5" customFormat="1" x14ac:dyDescent="0.2">
      <c r="A3194" s="5">
        <f>static_pve_stage!A3194</f>
        <v>603044</v>
      </c>
      <c r="B3194" s="5">
        <f>static_pve_stage!B3194</f>
        <v>603045</v>
      </c>
      <c r="C3194" s="5" t="str">
        <f>static_pve_stage!C3194</f>
        <v>当前波数 37/∞</v>
      </c>
      <c r="E3194" s="5">
        <f t="shared" si="274"/>
        <v>15002</v>
      </c>
      <c r="F3194" s="5">
        <v>0</v>
      </c>
      <c r="G3194" s="5">
        <f t="shared" si="276"/>
        <v>16006</v>
      </c>
      <c r="H3194" s="5">
        <f t="shared" si="277"/>
        <v>15</v>
      </c>
      <c r="I3194" s="5">
        <v>14001</v>
      </c>
      <c r="J3194">
        <f t="shared" si="273"/>
        <v>21500</v>
      </c>
      <c r="L3194" s="1" t="str">
        <f t="shared" si="275"/>
        <v>[{"bid":16006,"type":6,"num":15},{"bid":14001,"type":4,"num":21500}]</v>
      </c>
    </row>
    <row r="3195" spans="1:12" s="5" customFormat="1" x14ac:dyDescent="0.2">
      <c r="A3195" s="5">
        <f>static_pve_stage!A3195</f>
        <v>603045</v>
      </c>
      <c r="B3195" s="5">
        <f>static_pve_stage!B3195</f>
        <v>603046</v>
      </c>
      <c r="C3195" s="5" t="str">
        <f>static_pve_stage!C3195</f>
        <v>当前波数 38/∞</v>
      </c>
      <c r="E3195" s="5">
        <f t="shared" si="274"/>
        <v>15002</v>
      </c>
      <c r="F3195" s="5">
        <v>0</v>
      </c>
      <c r="G3195" s="5">
        <f t="shared" si="276"/>
        <v>16006</v>
      </c>
      <c r="H3195" s="5">
        <f t="shared" si="277"/>
        <v>15</v>
      </c>
      <c r="I3195" s="5">
        <v>14001</v>
      </c>
      <c r="J3195">
        <f t="shared" si="273"/>
        <v>22000</v>
      </c>
      <c r="L3195" s="1" t="str">
        <f t="shared" si="275"/>
        <v>[{"bid":16006,"type":6,"num":15},{"bid":14001,"type":4,"num":22000}]</v>
      </c>
    </row>
    <row r="3196" spans="1:12" s="5" customFormat="1" x14ac:dyDescent="0.2">
      <c r="A3196" s="5">
        <f>static_pve_stage!A3196</f>
        <v>603046</v>
      </c>
      <c r="B3196" s="5">
        <f>static_pve_stage!B3196</f>
        <v>603047</v>
      </c>
      <c r="C3196" s="5" t="str">
        <f>static_pve_stage!C3196</f>
        <v>当前波数 39/∞</v>
      </c>
      <c r="E3196" s="5">
        <f t="shared" si="274"/>
        <v>15002</v>
      </c>
      <c r="F3196" s="5">
        <v>0</v>
      </c>
      <c r="G3196" s="5">
        <f t="shared" si="276"/>
        <v>16006</v>
      </c>
      <c r="H3196" s="5">
        <f t="shared" si="277"/>
        <v>17</v>
      </c>
      <c r="I3196" s="5">
        <v>14001</v>
      </c>
      <c r="J3196">
        <f t="shared" si="273"/>
        <v>22500</v>
      </c>
      <c r="L3196" s="1" t="str">
        <f t="shared" si="275"/>
        <v>[{"bid":16006,"type":6,"num":17},{"bid":14001,"type":4,"num":22500}]</v>
      </c>
    </row>
    <row r="3197" spans="1:12" s="5" customFormat="1" x14ac:dyDescent="0.2">
      <c r="A3197" s="5">
        <f>static_pve_stage!A3197</f>
        <v>603047</v>
      </c>
      <c r="B3197" s="5">
        <f>static_pve_stage!B3197</f>
        <v>603048</v>
      </c>
      <c r="C3197" s="5" t="str">
        <f>static_pve_stage!C3197</f>
        <v>当前波数 40/∞\n下一波BOSS</v>
      </c>
      <c r="E3197" s="5">
        <f t="shared" si="274"/>
        <v>15002</v>
      </c>
      <c r="F3197" s="5">
        <v>0</v>
      </c>
      <c r="G3197" s="5">
        <f t="shared" si="276"/>
        <v>16006</v>
      </c>
      <c r="H3197" s="5">
        <f t="shared" si="277"/>
        <v>17</v>
      </c>
      <c r="I3197" s="5">
        <v>14001</v>
      </c>
      <c r="J3197">
        <f t="shared" si="273"/>
        <v>23000</v>
      </c>
      <c r="L3197" s="1" t="str">
        <f t="shared" si="275"/>
        <v>[{"bid":16006,"type":6,"num":17},{"bid":14001,"type":4,"num":23000}]</v>
      </c>
    </row>
    <row r="3198" spans="1:12" s="5" customFormat="1" x14ac:dyDescent="0.2">
      <c r="A3198" s="5">
        <f>static_pve_stage!A3198</f>
        <v>603048</v>
      </c>
      <c r="B3198" s="5">
        <f>static_pve_stage!B3198</f>
        <v>603049</v>
      </c>
      <c r="C3198" s="5" t="str">
        <f>static_pve_stage!C3198</f>
        <v>BOSS波\n需击杀所有怪物</v>
      </c>
      <c r="E3198" s="5">
        <f t="shared" si="274"/>
        <v>15002</v>
      </c>
      <c r="F3198" s="5">
        <v>0</v>
      </c>
      <c r="G3198" s="5">
        <f t="shared" si="276"/>
        <v>16006</v>
      </c>
      <c r="H3198" s="5">
        <f t="shared" si="277"/>
        <v>17</v>
      </c>
      <c r="I3198" s="5">
        <v>14001</v>
      </c>
      <c r="J3198">
        <f t="shared" si="273"/>
        <v>23500</v>
      </c>
      <c r="L3198" s="1" t="str">
        <f t="shared" si="275"/>
        <v>[{"bid":16006,"type":6,"num":17},{"bid":14001,"type":4,"num":23500}]</v>
      </c>
    </row>
    <row r="3199" spans="1:12" s="5" customFormat="1" x14ac:dyDescent="0.2">
      <c r="A3199" s="5">
        <f>static_pve_stage!A3199</f>
        <v>603049</v>
      </c>
      <c r="B3199" s="5">
        <f>static_pve_stage!B3199</f>
        <v>603050</v>
      </c>
      <c r="C3199" s="5" t="str">
        <f>static_pve_stage!C3199</f>
        <v>当前波数 41/∞</v>
      </c>
      <c r="E3199" s="5">
        <f t="shared" si="274"/>
        <v>15002</v>
      </c>
      <c r="F3199" s="5">
        <v>0</v>
      </c>
      <c r="G3199" s="5">
        <f t="shared" si="276"/>
        <v>16006</v>
      </c>
      <c r="H3199" s="5">
        <f t="shared" si="277"/>
        <v>17</v>
      </c>
      <c r="I3199" s="5">
        <v>14001</v>
      </c>
      <c r="J3199">
        <f t="shared" si="273"/>
        <v>24000</v>
      </c>
      <c r="L3199" s="1" t="str">
        <f t="shared" si="275"/>
        <v>[{"bid":16006,"type":6,"num":17},{"bid":14001,"type":4,"num":24000}]</v>
      </c>
    </row>
    <row r="3200" spans="1:12" s="5" customFormat="1" x14ac:dyDescent="0.2">
      <c r="A3200" s="5">
        <f>static_pve_stage!A3200</f>
        <v>603050</v>
      </c>
      <c r="B3200" s="5">
        <f>static_pve_stage!B3200</f>
        <v>603051</v>
      </c>
      <c r="C3200" s="5" t="str">
        <f>static_pve_stage!C3200</f>
        <v>当前波数 42/∞</v>
      </c>
      <c r="E3200" s="5">
        <f t="shared" si="274"/>
        <v>15002</v>
      </c>
      <c r="F3200" s="5">
        <v>0</v>
      </c>
      <c r="G3200" s="5">
        <f t="shared" si="276"/>
        <v>16006</v>
      </c>
      <c r="H3200" s="5">
        <f t="shared" si="277"/>
        <v>17</v>
      </c>
      <c r="I3200" s="5">
        <v>14001</v>
      </c>
      <c r="J3200">
        <f t="shared" si="273"/>
        <v>24500</v>
      </c>
      <c r="L3200" s="1" t="str">
        <f t="shared" si="275"/>
        <v>[{"bid":16006,"type":6,"num":17},{"bid":14001,"type":4,"num":24500}]</v>
      </c>
    </row>
    <row r="3201" spans="1:12" s="5" customFormat="1" x14ac:dyDescent="0.2">
      <c r="A3201" s="5">
        <f>static_pve_stage!A3201</f>
        <v>603051</v>
      </c>
      <c r="B3201" s="5">
        <f>static_pve_stage!B3201</f>
        <v>603052</v>
      </c>
      <c r="C3201" s="5" t="str">
        <f>static_pve_stage!C3201</f>
        <v>当前波数 43/∞</v>
      </c>
      <c r="E3201" s="5">
        <f t="shared" si="274"/>
        <v>15002</v>
      </c>
      <c r="F3201" s="5">
        <v>0</v>
      </c>
      <c r="G3201" s="5">
        <f t="shared" si="276"/>
        <v>16006</v>
      </c>
      <c r="H3201" s="5">
        <f t="shared" si="277"/>
        <v>19</v>
      </c>
      <c r="I3201" s="5">
        <v>14001</v>
      </c>
      <c r="J3201">
        <f t="shared" si="273"/>
        <v>25000</v>
      </c>
      <c r="L3201" s="1" t="str">
        <f t="shared" si="275"/>
        <v>[{"bid":16006,"type":6,"num":19},{"bid":14001,"type":4,"num":25000}]</v>
      </c>
    </row>
    <row r="3202" spans="1:12" s="5" customFormat="1" x14ac:dyDescent="0.2">
      <c r="A3202" s="5">
        <f>static_pve_stage!A3202</f>
        <v>603052</v>
      </c>
      <c r="B3202" s="5">
        <f>static_pve_stage!B3202</f>
        <v>603053</v>
      </c>
      <c r="C3202" s="5" t="str">
        <f>static_pve_stage!C3202</f>
        <v>当前波数 44/∞</v>
      </c>
      <c r="E3202" s="5">
        <f t="shared" si="274"/>
        <v>15002</v>
      </c>
      <c r="F3202" s="5">
        <v>0</v>
      </c>
      <c r="G3202" s="5">
        <f t="shared" si="276"/>
        <v>16006</v>
      </c>
      <c r="H3202" s="5">
        <f t="shared" si="277"/>
        <v>19</v>
      </c>
      <c r="I3202" s="5">
        <v>14001</v>
      </c>
      <c r="J3202">
        <f t="shared" si="273"/>
        <v>25500</v>
      </c>
      <c r="L3202" s="1" t="str">
        <f t="shared" si="275"/>
        <v>[{"bid":16006,"type":6,"num":19},{"bid":14001,"type":4,"num":25500}]</v>
      </c>
    </row>
    <row r="3203" spans="1:12" s="5" customFormat="1" x14ac:dyDescent="0.2">
      <c r="A3203" s="5">
        <f>static_pve_stage!A3203</f>
        <v>603053</v>
      </c>
      <c r="B3203" s="5">
        <f>static_pve_stage!B3203</f>
        <v>603054</v>
      </c>
      <c r="C3203" s="5" t="str">
        <f>static_pve_stage!C3203</f>
        <v>当前波数 45/∞\n下一波BOSS</v>
      </c>
      <c r="E3203" s="5">
        <f t="shared" si="274"/>
        <v>15002</v>
      </c>
      <c r="F3203" s="5">
        <v>0</v>
      </c>
      <c r="G3203" s="5">
        <f t="shared" si="276"/>
        <v>16006</v>
      </c>
      <c r="H3203" s="5">
        <f t="shared" si="277"/>
        <v>19</v>
      </c>
      <c r="I3203" s="5">
        <v>14001</v>
      </c>
      <c r="J3203">
        <f t="shared" si="273"/>
        <v>26000</v>
      </c>
      <c r="L3203" s="1" t="str">
        <f t="shared" si="275"/>
        <v>[{"bid":16006,"type":6,"num":19},{"bid":14001,"type":4,"num":26000}]</v>
      </c>
    </row>
    <row r="3204" spans="1:12" s="5" customFormat="1" x14ac:dyDescent="0.2">
      <c r="A3204" s="5">
        <f>static_pve_stage!A3204</f>
        <v>603054</v>
      </c>
      <c r="B3204" s="5">
        <f>static_pve_stage!B3204</f>
        <v>603055</v>
      </c>
      <c r="C3204" s="5" t="str">
        <f>static_pve_stage!C3204</f>
        <v>BOSS波\n需击杀所有怪物</v>
      </c>
      <c r="E3204" s="5">
        <f t="shared" si="274"/>
        <v>15002</v>
      </c>
      <c r="F3204" s="5">
        <v>0</v>
      </c>
      <c r="G3204" s="5">
        <f t="shared" si="276"/>
        <v>16006</v>
      </c>
      <c r="H3204" s="5">
        <f t="shared" si="277"/>
        <v>19</v>
      </c>
      <c r="I3204" s="5">
        <v>14001</v>
      </c>
      <c r="J3204">
        <f t="shared" si="273"/>
        <v>26500</v>
      </c>
      <c r="L3204" s="1" t="str">
        <f t="shared" si="275"/>
        <v>[{"bid":16006,"type":6,"num":19},{"bid":14001,"type":4,"num":26500}]</v>
      </c>
    </row>
    <row r="3205" spans="1:12" s="5" customFormat="1" x14ac:dyDescent="0.2">
      <c r="A3205" s="5">
        <f>static_pve_stage!A3205</f>
        <v>603055</v>
      </c>
      <c r="B3205" s="5">
        <f>static_pve_stage!B3205</f>
        <v>603056</v>
      </c>
      <c r="C3205" s="5" t="str">
        <f>static_pve_stage!C3205</f>
        <v>当前波数 46/∞</v>
      </c>
      <c r="E3205" s="5">
        <f t="shared" si="274"/>
        <v>15002</v>
      </c>
      <c r="F3205" s="5">
        <v>0</v>
      </c>
      <c r="G3205" s="5">
        <f t="shared" si="276"/>
        <v>16006</v>
      </c>
      <c r="H3205" s="5">
        <f t="shared" si="277"/>
        <v>19</v>
      </c>
      <c r="I3205" s="5">
        <v>14001</v>
      </c>
      <c r="J3205">
        <f t="shared" si="273"/>
        <v>27000</v>
      </c>
      <c r="L3205" s="1" t="str">
        <f t="shared" si="275"/>
        <v>[{"bid":16006,"type":6,"num":19},{"bid":14001,"type":4,"num":27000}]</v>
      </c>
    </row>
    <row r="3206" spans="1:12" s="5" customFormat="1" x14ac:dyDescent="0.2">
      <c r="A3206" s="5">
        <f>static_pve_stage!A3206</f>
        <v>603056</v>
      </c>
      <c r="B3206" s="5">
        <f>static_pve_stage!B3206</f>
        <v>603057</v>
      </c>
      <c r="C3206" s="5" t="str">
        <f>static_pve_stage!C3206</f>
        <v>当前波数 47/∞</v>
      </c>
      <c r="E3206" s="5">
        <f t="shared" si="274"/>
        <v>15002</v>
      </c>
      <c r="F3206" s="5">
        <v>0</v>
      </c>
      <c r="G3206" s="5">
        <f t="shared" si="276"/>
        <v>16006</v>
      </c>
      <c r="H3206" s="5">
        <f t="shared" si="277"/>
        <v>21</v>
      </c>
      <c r="I3206" s="5">
        <v>14001</v>
      </c>
      <c r="J3206">
        <f t="shared" si="273"/>
        <v>27500</v>
      </c>
      <c r="L3206" s="1" t="str">
        <f t="shared" si="275"/>
        <v>[{"bid":16006,"type":6,"num":21},{"bid":14001,"type":4,"num":27500}]</v>
      </c>
    </row>
    <row r="3207" spans="1:12" s="5" customFormat="1" x14ac:dyDescent="0.2">
      <c r="A3207" s="5">
        <f>static_pve_stage!A3207</f>
        <v>603057</v>
      </c>
      <c r="B3207" s="5">
        <f>static_pve_stage!B3207</f>
        <v>603058</v>
      </c>
      <c r="C3207" s="5" t="str">
        <f>static_pve_stage!C3207</f>
        <v>当前波数 48/∞</v>
      </c>
      <c r="E3207" s="5">
        <f t="shared" si="274"/>
        <v>15002</v>
      </c>
      <c r="F3207" s="5">
        <v>0</v>
      </c>
      <c r="G3207" s="5">
        <f t="shared" si="276"/>
        <v>16006</v>
      </c>
      <c r="H3207" s="5">
        <f t="shared" si="277"/>
        <v>21</v>
      </c>
      <c r="I3207" s="5">
        <v>14001</v>
      </c>
      <c r="J3207">
        <f t="shared" si="273"/>
        <v>28000</v>
      </c>
      <c r="L3207" s="1" t="str">
        <f t="shared" si="275"/>
        <v>[{"bid":16006,"type":6,"num":21},{"bid":14001,"type":4,"num":28000}]</v>
      </c>
    </row>
    <row r="3208" spans="1:12" s="5" customFormat="1" x14ac:dyDescent="0.2">
      <c r="A3208" s="5">
        <f>static_pve_stage!A3208</f>
        <v>603058</v>
      </c>
      <c r="B3208" s="5">
        <f>static_pve_stage!B3208</f>
        <v>603059</v>
      </c>
      <c r="C3208" s="5" t="str">
        <f>static_pve_stage!C3208</f>
        <v>当前波数 49/∞</v>
      </c>
      <c r="E3208" s="5">
        <f t="shared" si="274"/>
        <v>15002</v>
      </c>
      <c r="F3208" s="5">
        <v>0</v>
      </c>
      <c r="G3208" s="5">
        <f t="shared" si="276"/>
        <v>16006</v>
      </c>
      <c r="H3208" s="5">
        <f t="shared" si="277"/>
        <v>21</v>
      </c>
      <c r="I3208" s="5">
        <v>14001</v>
      </c>
      <c r="J3208">
        <f t="shared" si="273"/>
        <v>28500</v>
      </c>
      <c r="L3208" s="1" t="str">
        <f t="shared" si="275"/>
        <v>[{"bid":16006,"type":6,"num":21},{"bid":14001,"type":4,"num":28500}]</v>
      </c>
    </row>
    <row r="3209" spans="1:12" s="5" customFormat="1" x14ac:dyDescent="0.2">
      <c r="A3209" s="5">
        <f>static_pve_stage!A3209</f>
        <v>603059</v>
      </c>
      <c r="B3209" s="5">
        <f>static_pve_stage!B3209</f>
        <v>603060</v>
      </c>
      <c r="C3209" s="5" t="str">
        <f>static_pve_stage!C3209</f>
        <v>当前波数 50/∞\n下一波BOSS</v>
      </c>
      <c r="E3209" s="5">
        <f t="shared" si="274"/>
        <v>15002</v>
      </c>
      <c r="F3209" s="5">
        <v>0</v>
      </c>
      <c r="G3209" s="5">
        <f t="shared" si="276"/>
        <v>16006</v>
      </c>
      <c r="H3209" s="5">
        <f t="shared" si="277"/>
        <v>21</v>
      </c>
      <c r="I3209" s="5">
        <v>14001</v>
      </c>
      <c r="J3209">
        <f t="shared" si="273"/>
        <v>29000</v>
      </c>
      <c r="L3209" s="1" t="str">
        <f t="shared" si="275"/>
        <v>[{"bid":16006,"type":6,"num":21},{"bid":14001,"type":4,"num":29000}]</v>
      </c>
    </row>
    <row r="3210" spans="1:12" s="5" customFormat="1" x14ac:dyDescent="0.2">
      <c r="A3210" s="5">
        <f>static_pve_stage!A3210</f>
        <v>603060</v>
      </c>
      <c r="B3210" s="5">
        <f>static_pve_stage!B3210</f>
        <v>603061</v>
      </c>
      <c r="C3210" s="5" t="str">
        <f>static_pve_stage!C3210</f>
        <v>BOSS波\n需击杀所有怪物</v>
      </c>
      <c r="E3210" s="5">
        <f t="shared" si="274"/>
        <v>15002</v>
      </c>
      <c r="F3210" s="5">
        <v>0</v>
      </c>
      <c r="G3210" s="5">
        <f t="shared" si="276"/>
        <v>16006</v>
      </c>
      <c r="H3210" s="5">
        <f t="shared" si="277"/>
        <v>21</v>
      </c>
      <c r="I3210" s="5">
        <v>14001</v>
      </c>
      <c r="J3210">
        <f t="shared" si="273"/>
        <v>29500</v>
      </c>
      <c r="L3210" s="1" t="str">
        <f t="shared" si="275"/>
        <v>[{"bid":16006,"type":6,"num":21},{"bid":14001,"type":4,"num":29500}]</v>
      </c>
    </row>
    <row r="3211" spans="1:12" s="5" customFormat="1" x14ac:dyDescent="0.2">
      <c r="A3211" s="5">
        <f>static_pve_stage!A3211</f>
        <v>603061</v>
      </c>
      <c r="B3211" s="5">
        <f>static_pve_stage!B3211</f>
        <v>603062</v>
      </c>
      <c r="C3211" s="5" t="str">
        <f>static_pve_stage!C3211</f>
        <v>当前波数 51/∞</v>
      </c>
      <c r="E3211" s="5">
        <f t="shared" si="274"/>
        <v>15002</v>
      </c>
      <c r="F3211" s="5">
        <v>0</v>
      </c>
      <c r="G3211" s="5">
        <f t="shared" si="276"/>
        <v>16006</v>
      </c>
      <c r="H3211" s="5">
        <f t="shared" si="277"/>
        <v>23</v>
      </c>
      <c r="I3211" s="5">
        <v>14001</v>
      </c>
      <c r="J3211">
        <f t="shared" si="273"/>
        <v>30000</v>
      </c>
      <c r="L3211" s="1" t="str">
        <f t="shared" si="275"/>
        <v>[{"bid":16006,"type":6,"num":23},{"bid":14001,"type":4,"num":30000}]</v>
      </c>
    </row>
    <row r="3212" spans="1:12" s="5" customFormat="1" x14ac:dyDescent="0.2">
      <c r="A3212" s="5">
        <f>static_pve_stage!A3212</f>
        <v>603062</v>
      </c>
      <c r="B3212" s="5">
        <f>static_pve_stage!B3212</f>
        <v>603063</v>
      </c>
      <c r="C3212" s="5" t="str">
        <f>static_pve_stage!C3212</f>
        <v>当前波数 52/∞</v>
      </c>
      <c r="E3212" s="5">
        <f t="shared" si="274"/>
        <v>15002</v>
      </c>
      <c r="F3212" s="5">
        <v>0</v>
      </c>
      <c r="G3212" s="5">
        <f t="shared" si="276"/>
        <v>16006</v>
      </c>
      <c r="H3212" s="5">
        <f t="shared" si="277"/>
        <v>23</v>
      </c>
      <c r="I3212" s="5">
        <v>14001</v>
      </c>
      <c r="J3212">
        <f t="shared" si="273"/>
        <v>30500</v>
      </c>
      <c r="L3212" s="1" t="str">
        <f t="shared" si="275"/>
        <v>[{"bid":16006,"type":6,"num":23},{"bid":14001,"type":4,"num":30500}]</v>
      </c>
    </row>
    <row r="3213" spans="1:12" s="5" customFormat="1" x14ac:dyDescent="0.2">
      <c r="A3213" s="5">
        <f>static_pve_stage!A3213</f>
        <v>603063</v>
      </c>
      <c r="B3213" s="5">
        <f>static_pve_stage!B3213</f>
        <v>603064</v>
      </c>
      <c r="C3213" s="5" t="str">
        <f>static_pve_stage!C3213</f>
        <v>当前波数 53/∞</v>
      </c>
      <c r="E3213" s="5">
        <f t="shared" si="274"/>
        <v>15002</v>
      </c>
      <c r="F3213" s="5">
        <v>0</v>
      </c>
      <c r="G3213" s="5">
        <f t="shared" si="276"/>
        <v>16006</v>
      </c>
      <c r="H3213" s="5">
        <f t="shared" si="277"/>
        <v>23</v>
      </c>
      <c r="I3213" s="5">
        <v>14001</v>
      </c>
      <c r="J3213">
        <f t="shared" si="273"/>
        <v>31000</v>
      </c>
      <c r="L3213" s="1" t="str">
        <f t="shared" si="275"/>
        <v>[{"bid":16006,"type":6,"num":23},{"bid":14001,"type":4,"num":31000}]</v>
      </c>
    </row>
    <row r="3214" spans="1:12" s="5" customFormat="1" x14ac:dyDescent="0.2">
      <c r="A3214" s="5">
        <f>static_pve_stage!A3214</f>
        <v>603064</v>
      </c>
      <c r="B3214" s="5">
        <f>static_pve_stage!B3214</f>
        <v>603065</v>
      </c>
      <c r="C3214" s="5" t="str">
        <f>static_pve_stage!C3214</f>
        <v>当前波数 54/∞</v>
      </c>
      <c r="E3214" s="5">
        <f t="shared" si="274"/>
        <v>15002</v>
      </c>
      <c r="F3214" s="5">
        <v>0</v>
      </c>
      <c r="G3214" s="5">
        <f t="shared" si="276"/>
        <v>16006</v>
      </c>
      <c r="H3214" s="5">
        <f t="shared" si="277"/>
        <v>23</v>
      </c>
      <c r="I3214" s="5">
        <v>14001</v>
      </c>
      <c r="J3214">
        <f t="shared" si="273"/>
        <v>31500</v>
      </c>
      <c r="L3214" s="1" t="str">
        <f t="shared" si="275"/>
        <v>[{"bid":16006,"type":6,"num":23},{"bid":14001,"type":4,"num":31500}]</v>
      </c>
    </row>
    <row r="3215" spans="1:12" s="5" customFormat="1" x14ac:dyDescent="0.2">
      <c r="A3215" s="5">
        <f>static_pve_stage!A3215</f>
        <v>603065</v>
      </c>
      <c r="B3215" s="5">
        <f>static_pve_stage!B3215</f>
        <v>603066</v>
      </c>
      <c r="C3215" s="5" t="str">
        <f>static_pve_stage!C3215</f>
        <v>当前波数 55/∞\n下一波BOSS</v>
      </c>
      <c r="E3215" s="5">
        <f t="shared" si="274"/>
        <v>15002</v>
      </c>
      <c r="F3215" s="5">
        <v>0</v>
      </c>
      <c r="G3215" s="5">
        <f t="shared" si="276"/>
        <v>16006</v>
      </c>
      <c r="H3215" s="5">
        <f t="shared" si="277"/>
        <v>23</v>
      </c>
      <c r="I3215" s="5">
        <v>14001</v>
      </c>
      <c r="J3215">
        <f t="shared" si="273"/>
        <v>32000</v>
      </c>
      <c r="L3215" s="1" t="str">
        <f t="shared" si="275"/>
        <v>[{"bid":16006,"type":6,"num":23},{"bid":14001,"type":4,"num":32000}]</v>
      </c>
    </row>
    <row r="3216" spans="1:12" s="5" customFormat="1" x14ac:dyDescent="0.2">
      <c r="A3216" s="5">
        <f>static_pve_stage!A3216</f>
        <v>603066</v>
      </c>
      <c r="B3216" s="5">
        <f>static_pve_stage!B3216</f>
        <v>603067</v>
      </c>
      <c r="C3216" s="5" t="str">
        <f>static_pve_stage!C3216</f>
        <v>BOSS波\n需击杀所有怪物</v>
      </c>
      <c r="E3216" s="5">
        <f t="shared" si="274"/>
        <v>15002</v>
      </c>
      <c r="F3216" s="5">
        <v>0</v>
      </c>
      <c r="G3216" s="5">
        <f t="shared" si="276"/>
        <v>16006</v>
      </c>
      <c r="H3216" s="5">
        <f t="shared" si="277"/>
        <v>25</v>
      </c>
      <c r="I3216" s="5">
        <v>14001</v>
      </c>
      <c r="J3216">
        <f t="shared" si="273"/>
        <v>32500</v>
      </c>
      <c r="L3216" s="1" t="str">
        <f t="shared" si="275"/>
        <v>[{"bid":16006,"type":6,"num":25},{"bid":14001,"type":4,"num":32500}]</v>
      </c>
    </row>
    <row r="3217" spans="1:12" s="5" customFormat="1" x14ac:dyDescent="0.2">
      <c r="A3217" s="5">
        <f>static_pve_stage!A3217</f>
        <v>603067</v>
      </c>
      <c r="B3217" s="5">
        <f>static_pve_stage!B3217</f>
        <v>603068</v>
      </c>
      <c r="C3217" s="5" t="str">
        <f>static_pve_stage!C3217</f>
        <v>当前波数 56/∞</v>
      </c>
      <c r="E3217" s="5">
        <f t="shared" si="274"/>
        <v>15002</v>
      </c>
      <c r="F3217" s="5">
        <v>0</v>
      </c>
      <c r="G3217" s="5">
        <f t="shared" si="276"/>
        <v>16006</v>
      </c>
      <c r="H3217" s="5">
        <f t="shared" si="277"/>
        <v>25</v>
      </c>
      <c r="I3217" s="5">
        <v>14001</v>
      </c>
      <c r="J3217">
        <f t="shared" ref="J3217:J3280" si="278">J3216+500</f>
        <v>33000</v>
      </c>
      <c r="L3217" s="1" t="str">
        <f t="shared" si="275"/>
        <v>[{"bid":16006,"type":6,"num":25},{"bid":14001,"type":4,"num":33000}]</v>
      </c>
    </row>
    <row r="3218" spans="1:12" s="5" customFormat="1" x14ac:dyDescent="0.2">
      <c r="A3218" s="5">
        <f>static_pve_stage!A3218</f>
        <v>603068</v>
      </c>
      <c r="B3218" s="5">
        <f>static_pve_stage!B3218</f>
        <v>603069</v>
      </c>
      <c r="C3218" s="5" t="str">
        <f>static_pve_stage!C3218</f>
        <v>当前波数 57/∞</v>
      </c>
      <c r="E3218" s="5">
        <f t="shared" si="274"/>
        <v>15002</v>
      </c>
      <c r="F3218" s="5">
        <v>0</v>
      </c>
      <c r="G3218" s="5">
        <f t="shared" si="276"/>
        <v>16006</v>
      </c>
      <c r="H3218" s="5">
        <f t="shared" si="277"/>
        <v>25</v>
      </c>
      <c r="I3218" s="5">
        <v>14001</v>
      </c>
      <c r="J3218">
        <f t="shared" si="278"/>
        <v>33500</v>
      </c>
      <c r="L3218" s="1" t="str">
        <f t="shared" si="275"/>
        <v>[{"bid":16006,"type":6,"num":25},{"bid":14001,"type":4,"num":33500}]</v>
      </c>
    </row>
    <row r="3219" spans="1:12" s="5" customFormat="1" x14ac:dyDescent="0.2">
      <c r="A3219" s="5">
        <f>static_pve_stage!A3219</f>
        <v>603069</v>
      </c>
      <c r="B3219" s="5">
        <f>static_pve_stage!B3219</f>
        <v>603070</v>
      </c>
      <c r="C3219" s="5" t="str">
        <f>static_pve_stage!C3219</f>
        <v>当前波数 58/∞</v>
      </c>
      <c r="E3219" s="5">
        <f t="shared" si="274"/>
        <v>15002</v>
      </c>
      <c r="F3219" s="5">
        <v>0</v>
      </c>
      <c r="G3219" s="5">
        <f t="shared" si="276"/>
        <v>16006</v>
      </c>
      <c r="H3219" s="5">
        <f t="shared" si="277"/>
        <v>25</v>
      </c>
      <c r="I3219" s="5">
        <v>14001</v>
      </c>
      <c r="J3219">
        <f t="shared" si="278"/>
        <v>34000</v>
      </c>
      <c r="L3219" s="1" t="str">
        <f t="shared" si="275"/>
        <v>[{"bid":16006,"type":6,"num":25},{"bid":14001,"type":4,"num":34000}]</v>
      </c>
    </row>
    <row r="3220" spans="1:12" s="5" customFormat="1" x14ac:dyDescent="0.2">
      <c r="A3220" s="5">
        <f>static_pve_stage!A3220</f>
        <v>603070</v>
      </c>
      <c r="B3220" s="5">
        <f>static_pve_stage!B3220</f>
        <v>603071</v>
      </c>
      <c r="C3220" s="5" t="str">
        <f>static_pve_stage!C3220</f>
        <v>当前波数 59/∞</v>
      </c>
      <c r="E3220" s="5">
        <f t="shared" si="274"/>
        <v>15002</v>
      </c>
      <c r="F3220" s="5">
        <v>0</v>
      </c>
      <c r="G3220" s="5">
        <f t="shared" si="276"/>
        <v>16006</v>
      </c>
      <c r="H3220" s="5">
        <f t="shared" si="277"/>
        <v>25</v>
      </c>
      <c r="I3220" s="5">
        <v>14001</v>
      </c>
      <c r="J3220">
        <f t="shared" si="278"/>
        <v>34500</v>
      </c>
      <c r="L3220" s="1" t="str">
        <f t="shared" si="275"/>
        <v>[{"bid":16006,"type":6,"num":25},{"bid":14001,"type":4,"num":34500}]</v>
      </c>
    </row>
    <row r="3221" spans="1:12" s="5" customFormat="1" x14ac:dyDescent="0.2">
      <c r="A3221" s="5">
        <f>static_pve_stage!A3221</f>
        <v>603071</v>
      </c>
      <c r="B3221" s="5">
        <f>static_pve_stage!B3221</f>
        <v>603072</v>
      </c>
      <c r="C3221" s="5" t="str">
        <f>static_pve_stage!C3221</f>
        <v>当前波数 60/∞\n下一波BOSS</v>
      </c>
      <c r="E3221" s="5">
        <f t="shared" si="274"/>
        <v>15002</v>
      </c>
      <c r="F3221" s="5">
        <v>0</v>
      </c>
      <c r="G3221" s="5">
        <f t="shared" si="276"/>
        <v>16006</v>
      </c>
      <c r="H3221" s="5">
        <f t="shared" si="277"/>
        <v>27</v>
      </c>
      <c r="I3221" s="5">
        <v>14001</v>
      </c>
      <c r="J3221">
        <f t="shared" si="278"/>
        <v>35000</v>
      </c>
      <c r="L3221" s="1" t="str">
        <f t="shared" si="275"/>
        <v>[{"bid":16006,"type":6,"num":27},{"bid":14001,"type":4,"num":35000}]</v>
      </c>
    </row>
    <row r="3222" spans="1:12" s="5" customFormat="1" x14ac:dyDescent="0.2">
      <c r="A3222" s="5">
        <f>static_pve_stage!A3222</f>
        <v>603072</v>
      </c>
      <c r="B3222" s="5">
        <f>static_pve_stage!B3222</f>
        <v>603073</v>
      </c>
      <c r="C3222" s="5" t="str">
        <f>static_pve_stage!C3222</f>
        <v>BOSS波\n需击杀所有怪物</v>
      </c>
      <c r="E3222" s="5">
        <f t="shared" si="274"/>
        <v>15002</v>
      </c>
      <c r="F3222" s="5">
        <v>0</v>
      </c>
      <c r="G3222" s="5">
        <f t="shared" si="276"/>
        <v>16006</v>
      </c>
      <c r="H3222" s="5">
        <f t="shared" si="277"/>
        <v>27</v>
      </c>
      <c r="I3222" s="5">
        <v>14001</v>
      </c>
      <c r="J3222">
        <f t="shared" si="278"/>
        <v>35500</v>
      </c>
      <c r="L3222" s="1" t="str">
        <f t="shared" si="275"/>
        <v>[{"bid":16006,"type":6,"num":27},{"bid":14001,"type":4,"num":35500}]</v>
      </c>
    </row>
    <row r="3223" spans="1:12" s="5" customFormat="1" x14ac:dyDescent="0.2">
      <c r="A3223" s="5">
        <f>static_pve_stage!A3223</f>
        <v>603073</v>
      </c>
      <c r="B3223" s="5">
        <f>static_pve_stage!B3223</f>
        <v>603074</v>
      </c>
      <c r="C3223" s="5" t="str">
        <f>static_pve_stage!C3223</f>
        <v>当前波数 61/∞</v>
      </c>
      <c r="E3223" s="5">
        <f t="shared" si="274"/>
        <v>15002</v>
      </c>
      <c r="F3223" s="5">
        <v>0</v>
      </c>
      <c r="G3223" s="5">
        <f t="shared" si="276"/>
        <v>16006</v>
      </c>
      <c r="H3223" s="5">
        <f t="shared" si="277"/>
        <v>27</v>
      </c>
      <c r="I3223" s="5">
        <v>14001</v>
      </c>
      <c r="J3223">
        <f t="shared" si="278"/>
        <v>36000</v>
      </c>
      <c r="L3223" s="1" t="str">
        <f t="shared" si="275"/>
        <v>[{"bid":16006,"type":6,"num":27},{"bid":14001,"type":4,"num":36000}]</v>
      </c>
    </row>
    <row r="3224" spans="1:12" s="5" customFormat="1" x14ac:dyDescent="0.2">
      <c r="A3224" s="5">
        <f>static_pve_stage!A3224</f>
        <v>603074</v>
      </c>
      <c r="B3224" s="5">
        <f>static_pve_stage!B3224</f>
        <v>603075</v>
      </c>
      <c r="C3224" s="5" t="str">
        <f>static_pve_stage!C3224</f>
        <v>当前波数 62/∞</v>
      </c>
      <c r="E3224" s="5">
        <f t="shared" si="274"/>
        <v>15002</v>
      </c>
      <c r="F3224" s="5">
        <v>0</v>
      </c>
      <c r="G3224" s="5">
        <f t="shared" si="276"/>
        <v>16006</v>
      </c>
      <c r="H3224" s="5">
        <f t="shared" si="277"/>
        <v>27</v>
      </c>
      <c r="I3224" s="5">
        <v>14001</v>
      </c>
      <c r="J3224">
        <f t="shared" si="278"/>
        <v>36500</v>
      </c>
      <c r="L3224" s="1" t="str">
        <f t="shared" si="275"/>
        <v>[{"bid":16006,"type":6,"num":27},{"bid":14001,"type":4,"num":36500}]</v>
      </c>
    </row>
    <row r="3225" spans="1:12" s="5" customFormat="1" x14ac:dyDescent="0.2">
      <c r="A3225" s="5">
        <f>static_pve_stage!A3225</f>
        <v>603075</v>
      </c>
      <c r="B3225" s="5">
        <f>static_pve_stage!B3225</f>
        <v>603076</v>
      </c>
      <c r="C3225" s="5" t="str">
        <f>static_pve_stage!C3225</f>
        <v>当前波数 63/∞</v>
      </c>
      <c r="E3225" s="5">
        <f t="shared" si="274"/>
        <v>15002</v>
      </c>
      <c r="F3225" s="5">
        <v>0</v>
      </c>
      <c r="G3225" s="5">
        <f t="shared" si="276"/>
        <v>16006</v>
      </c>
      <c r="H3225" s="5">
        <f t="shared" si="277"/>
        <v>27</v>
      </c>
      <c r="I3225" s="5">
        <v>14001</v>
      </c>
      <c r="J3225">
        <f t="shared" si="278"/>
        <v>37000</v>
      </c>
      <c r="L3225" s="1" t="str">
        <f t="shared" si="275"/>
        <v>[{"bid":16006,"type":6,"num":27},{"bid":14001,"type":4,"num":37000}]</v>
      </c>
    </row>
    <row r="3226" spans="1:12" s="5" customFormat="1" x14ac:dyDescent="0.2">
      <c r="A3226" s="5">
        <f>static_pve_stage!A3226</f>
        <v>603076</v>
      </c>
      <c r="B3226" s="5">
        <f>static_pve_stage!B3226</f>
        <v>603077</v>
      </c>
      <c r="C3226" s="5" t="str">
        <f>static_pve_stage!C3226</f>
        <v>当前波数 64/∞</v>
      </c>
      <c r="E3226" s="5">
        <f t="shared" si="274"/>
        <v>15002</v>
      </c>
      <c r="F3226" s="5">
        <v>0</v>
      </c>
      <c r="G3226" s="5">
        <f t="shared" si="276"/>
        <v>16006</v>
      </c>
      <c r="H3226" s="5">
        <f t="shared" si="277"/>
        <v>29</v>
      </c>
      <c r="I3226" s="5">
        <v>14001</v>
      </c>
      <c r="J3226">
        <f t="shared" si="278"/>
        <v>37500</v>
      </c>
      <c r="L3226" s="1" t="str">
        <f t="shared" si="275"/>
        <v>[{"bid":16006,"type":6,"num":29},{"bid":14001,"type":4,"num":37500}]</v>
      </c>
    </row>
    <row r="3227" spans="1:12" s="5" customFormat="1" x14ac:dyDescent="0.2">
      <c r="A3227" s="5">
        <f>static_pve_stage!A3227</f>
        <v>603077</v>
      </c>
      <c r="B3227" s="5">
        <f>static_pve_stage!B3227</f>
        <v>603078</v>
      </c>
      <c r="C3227" s="5" t="str">
        <f>static_pve_stage!C3227</f>
        <v>当前波数 65/∞\n下一波BOSS</v>
      </c>
      <c r="E3227" s="5">
        <f t="shared" ref="E3227:E3290" si="279">E3226</f>
        <v>15002</v>
      </c>
      <c r="F3227" s="5">
        <v>0</v>
      </c>
      <c r="G3227" s="5">
        <f t="shared" si="276"/>
        <v>16006</v>
      </c>
      <c r="H3227" s="5">
        <f t="shared" si="277"/>
        <v>29</v>
      </c>
      <c r="I3227" s="5">
        <v>14001</v>
      </c>
      <c r="J3227">
        <f t="shared" si="278"/>
        <v>38000</v>
      </c>
      <c r="L3227" s="1" t="str">
        <f t="shared" si="275"/>
        <v>[{"bid":16006,"type":6,"num":29},{"bid":14001,"type":4,"num":38000}]</v>
      </c>
    </row>
    <row r="3228" spans="1:12" s="5" customFormat="1" x14ac:dyDescent="0.2">
      <c r="A3228" s="5">
        <f>static_pve_stage!A3228</f>
        <v>603078</v>
      </c>
      <c r="B3228" s="5">
        <f>static_pve_stage!B3228</f>
        <v>603079</v>
      </c>
      <c r="C3228" s="5" t="str">
        <f>static_pve_stage!C3228</f>
        <v>BOSS波\n需击杀所有怪物</v>
      </c>
      <c r="E3228" s="5">
        <f t="shared" si="279"/>
        <v>15002</v>
      </c>
      <c r="F3228" s="5">
        <v>0</v>
      </c>
      <c r="G3228" s="5">
        <f t="shared" si="276"/>
        <v>16006</v>
      </c>
      <c r="H3228" s="5">
        <f t="shared" si="277"/>
        <v>29</v>
      </c>
      <c r="I3228" s="5">
        <v>14001</v>
      </c>
      <c r="J3228">
        <f t="shared" si="278"/>
        <v>38500</v>
      </c>
      <c r="L3228" s="1" t="str">
        <f t="shared" si="275"/>
        <v>[{"bid":16006,"type":6,"num":29},{"bid":14001,"type":4,"num":38500}]</v>
      </c>
    </row>
    <row r="3229" spans="1:12" s="5" customFormat="1" x14ac:dyDescent="0.2">
      <c r="A3229" s="5">
        <f>static_pve_stage!A3229</f>
        <v>603079</v>
      </c>
      <c r="B3229" s="5">
        <f>static_pve_stage!B3229</f>
        <v>603080</v>
      </c>
      <c r="C3229" s="5" t="str">
        <f>static_pve_stage!C3229</f>
        <v>当前波数 66/∞</v>
      </c>
      <c r="E3229" s="5">
        <f t="shared" si="279"/>
        <v>15002</v>
      </c>
      <c r="F3229" s="5">
        <v>0</v>
      </c>
      <c r="G3229" s="5">
        <f t="shared" si="276"/>
        <v>16006</v>
      </c>
      <c r="H3229" s="5">
        <f t="shared" si="277"/>
        <v>29</v>
      </c>
      <c r="I3229" s="5">
        <v>14001</v>
      </c>
      <c r="J3229">
        <f t="shared" si="278"/>
        <v>39000</v>
      </c>
      <c r="L3229" s="1" t="str">
        <f t="shared" ref="L3229:L3292" si="280">"["&amp;IF(F3229=0,"","{""bid"":"&amp;E3229&amp;",""type"":5,""num"":"&amp;F3229&amp;"},")&amp;IF(H3229=0,"","{""bid"":"&amp;G3229&amp;",""type"":6,""num"":"&amp;H3229&amp;"},")&amp;IF(J3229=0,"","{""bid"":"&amp;I3229&amp;",""type"":4,""num"":"&amp;J3229&amp;"}")&amp;"]"</f>
        <v>[{"bid":16006,"type":6,"num":29},{"bid":14001,"type":4,"num":39000}]</v>
      </c>
    </row>
    <row r="3230" spans="1:12" s="5" customFormat="1" x14ac:dyDescent="0.2">
      <c r="A3230" s="5">
        <f>static_pve_stage!A3230</f>
        <v>603080</v>
      </c>
      <c r="B3230" s="5">
        <f>static_pve_stage!B3230</f>
        <v>603081</v>
      </c>
      <c r="C3230" s="5" t="str">
        <f>static_pve_stage!C3230</f>
        <v>当前波数 67/∞</v>
      </c>
      <c r="E3230" s="5">
        <f t="shared" si="279"/>
        <v>15002</v>
      </c>
      <c r="F3230" s="5">
        <v>0</v>
      </c>
      <c r="G3230" s="5">
        <f t="shared" si="276"/>
        <v>16006</v>
      </c>
      <c r="H3230" s="5">
        <f t="shared" si="277"/>
        <v>29</v>
      </c>
      <c r="I3230" s="5">
        <v>14001</v>
      </c>
      <c r="J3230">
        <f t="shared" si="278"/>
        <v>39500</v>
      </c>
      <c r="L3230" s="1" t="str">
        <f t="shared" si="280"/>
        <v>[{"bid":16006,"type":6,"num":29},{"bid":14001,"type":4,"num":39500}]</v>
      </c>
    </row>
    <row r="3231" spans="1:12" s="5" customFormat="1" x14ac:dyDescent="0.2">
      <c r="A3231" s="5">
        <f>static_pve_stage!A3231</f>
        <v>603081</v>
      </c>
      <c r="B3231" s="5">
        <f>static_pve_stage!B3231</f>
        <v>603082</v>
      </c>
      <c r="C3231" s="5" t="str">
        <f>static_pve_stage!C3231</f>
        <v>当前波数 68/∞</v>
      </c>
      <c r="E3231" s="5">
        <f t="shared" si="279"/>
        <v>15002</v>
      </c>
      <c r="F3231" s="5">
        <v>0</v>
      </c>
      <c r="G3231" s="5">
        <f t="shared" si="276"/>
        <v>16006</v>
      </c>
      <c r="H3231" s="5">
        <f t="shared" si="277"/>
        <v>31</v>
      </c>
      <c r="I3231" s="5">
        <v>14001</v>
      </c>
      <c r="J3231">
        <f t="shared" si="278"/>
        <v>40000</v>
      </c>
      <c r="L3231" s="1" t="str">
        <f t="shared" si="280"/>
        <v>[{"bid":16006,"type":6,"num":31},{"bid":14001,"type":4,"num":40000}]</v>
      </c>
    </row>
    <row r="3232" spans="1:12" s="5" customFormat="1" x14ac:dyDescent="0.2">
      <c r="A3232" s="5">
        <f>static_pve_stage!A3232</f>
        <v>603082</v>
      </c>
      <c r="B3232" s="5">
        <f>static_pve_stage!B3232</f>
        <v>603083</v>
      </c>
      <c r="C3232" s="5" t="str">
        <f>static_pve_stage!C3232</f>
        <v>当前波数 69/∞</v>
      </c>
      <c r="E3232" s="5">
        <f t="shared" si="279"/>
        <v>15002</v>
      </c>
      <c r="F3232" s="5">
        <v>0</v>
      </c>
      <c r="G3232" s="5">
        <f t="shared" si="276"/>
        <v>16006</v>
      </c>
      <c r="H3232" s="5">
        <f t="shared" si="277"/>
        <v>31</v>
      </c>
      <c r="I3232" s="5">
        <v>14001</v>
      </c>
      <c r="J3232">
        <f t="shared" si="278"/>
        <v>40500</v>
      </c>
      <c r="L3232" s="1" t="str">
        <f t="shared" si="280"/>
        <v>[{"bid":16006,"type":6,"num":31},{"bid":14001,"type":4,"num":40500}]</v>
      </c>
    </row>
    <row r="3233" spans="1:12" s="5" customFormat="1" x14ac:dyDescent="0.2">
      <c r="A3233" s="5">
        <f>static_pve_stage!A3233</f>
        <v>603083</v>
      </c>
      <c r="B3233" s="5">
        <f>static_pve_stage!B3233</f>
        <v>603084</v>
      </c>
      <c r="C3233" s="5" t="str">
        <f>static_pve_stage!C3233</f>
        <v>当前波数 70/∞\n下一波BOSS</v>
      </c>
      <c r="E3233" s="5">
        <f t="shared" si="279"/>
        <v>15002</v>
      </c>
      <c r="F3233" s="5">
        <v>0</v>
      </c>
      <c r="G3233" s="5">
        <f t="shared" si="276"/>
        <v>16006</v>
      </c>
      <c r="H3233" s="5">
        <f t="shared" si="277"/>
        <v>31</v>
      </c>
      <c r="I3233" s="5">
        <v>14001</v>
      </c>
      <c r="J3233">
        <f t="shared" si="278"/>
        <v>41000</v>
      </c>
      <c r="L3233" s="1" t="str">
        <f t="shared" si="280"/>
        <v>[{"bid":16006,"type":6,"num":31},{"bid":14001,"type":4,"num":41000}]</v>
      </c>
    </row>
    <row r="3234" spans="1:12" s="5" customFormat="1" x14ac:dyDescent="0.2">
      <c r="A3234" s="5">
        <f>static_pve_stage!A3234</f>
        <v>603084</v>
      </c>
      <c r="B3234" s="5">
        <f>static_pve_stage!B3234</f>
        <v>603085</v>
      </c>
      <c r="C3234" s="5" t="str">
        <f>static_pve_stage!C3234</f>
        <v>BOSS波\n需击杀所有怪物</v>
      </c>
      <c r="E3234" s="5">
        <f t="shared" si="279"/>
        <v>15002</v>
      </c>
      <c r="F3234" s="5">
        <v>0</v>
      </c>
      <c r="G3234" s="5">
        <f t="shared" si="276"/>
        <v>16006</v>
      </c>
      <c r="H3234" s="5">
        <f t="shared" si="277"/>
        <v>31</v>
      </c>
      <c r="I3234" s="5">
        <v>14001</v>
      </c>
      <c r="J3234">
        <f t="shared" si="278"/>
        <v>41500</v>
      </c>
      <c r="L3234" s="1" t="str">
        <f t="shared" si="280"/>
        <v>[{"bid":16006,"type":6,"num":31},{"bid":14001,"type":4,"num":41500}]</v>
      </c>
    </row>
    <row r="3235" spans="1:12" s="5" customFormat="1" x14ac:dyDescent="0.2">
      <c r="A3235" s="5">
        <f>static_pve_stage!A3235</f>
        <v>603085</v>
      </c>
      <c r="B3235" s="5">
        <f>static_pve_stage!B3235</f>
        <v>603086</v>
      </c>
      <c r="C3235" s="5" t="str">
        <f>static_pve_stage!C3235</f>
        <v>当前波数 71/∞</v>
      </c>
      <c r="E3235" s="5">
        <f t="shared" si="279"/>
        <v>15002</v>
      </c>
      <c r="F3235" s="5">
        <v>0</v>
      </c>
      <c r="G3235" s="5">
        <f t="shared" si="276"/>
        <v>16006</v>
      </c>
      <c r="H3235" s="5">
        <f t="shared" si="277"/>
        <v>31</v>
      </c>
      <c r="I3235" s="5">
        <v>14001</v>
      </c>
      <c r="J3235">
        <f t="shared" si="278"/>
        <v>42000</v>
      </c>
      <c r="L3235" s="1" t="str">
        <f t="shared" si="280"/>
        <v>[{"bid":16006,"type":6,"num":31},{"bid":14001,"type":4,"num":42000}]</v>
      </c>
    </row>
    <row r="3236" spans="1:12" s="5" customFormat="1" x14ac:dyDescent="0.2">
      <c r="A3236" s="5">
        <f>static_pve_stage!A3236</f>
        <v>603086</v>
      </c>
      <c r="B3236" s="5">
        <f>static_pve_stage!B3236</f>
        <v>603087</v>
      </c>
      <c r="C3236" s="5" t="str">
        <f>static_pve_stage!C3236</f>
        <v>当前波数 72/∞</v>
      </c>
      <c r="E3236" s="5">
        <f t="shared" si="279"/>
        <v>15002</v>
      </c>
      <c r="F3236" s="5">
        <v>0</v>
      </c>
      <c r="G3236" s="5">
        <f t="shared" si="276"/>
        <v>16006</v>
      </c>
      <c r="H3236" s="5">
        <f t="shared" si="277"/>
        <v>33</v>
      </c>
      <c r="I3236" s="5">
        <v>14001</v>
      </c>
      <c r="J3236">
        <f t="shared" si="278"/>
        <v>42500</v>
      </c>
      <c r="L3236" s="1" t="str">
        <f t="shared" si="280"/>
        <v>[{"bid":16006,"type":6,"num":33},{"bid":14001,"type":4,"num":42500}]</v>
      </c>
    </row>
    <row r="3237" spans="1:12" s="5" customFormat="1" x14ac:dyDescent="0.2">
      <c r="A3237" s="5">
        <f>static_pve_stage!A3237</f>
        <v>603087</v>
      </c>
      <c r="B3237" s="5">
        <f>static_pve_stage!B3237</f>
        <v>603088</v>
      </c>
      <c r="C3237" s="5" t="str">
        <f>static_pve_stage!C3237</f>
        <v>当前波数 73/∞</v>
      </c>
      <c r="E3237" s="5">
        <f t="shared" si="279"/>
        <v>15002</v>
      </c>
      <c r="F3237" s="5">
        <v>0</v>
      </c>
      <c r="G3237" s="5">
        <f t="shared" si="276"/>
        <v>16006</v>
      </c>
      <c r="H3237" s="5">
        <f t="shared" si="277"/>
        <v>33</v>
      </c>
      <c r="I3237" s="5">
        <v>14001</v>
      </c>
      <c r="J3237">
        <f t="shared" si="278"/>
        <v>43000</v>
      </c>
      <c r="L3237" s="1" t="str">
        <f t="shared" si="280"/>
        <v>[{"bid":16006,"type":6,"num":33},{"bid":14001,"type":4,"num":43000}]</v>
      </c>
    </row>
    <row r="3238" spans="1:12" s="5" customFormat="1" x14ac:dyDescent="0.2">
      <c r="A3238" s="5">
        <f>static_pve_stage!A3238</f>
        <v>603088</v>
      </c>
      <c r="B3238" s="5">
        <f>static_pve_stage!B3238</f>
        <v>603089</v>
      </c>
      <c r="C3238" s="5" t="str">
        <f>static_pve_stage!C3238</f>
        <v>当前波数 74/∞</v>
      </c>
      <c r="E3238" s="5">
        <f t="shared" si="279"/>
        <v>15002</v>
      </c>
      <c r="F3238" s="5">
        <v>0</v>
      </c>
      <c r="G3238" s="5">
        <f t="shared" si="276"/>
        <v>16006</v>
      </c>
      <c r="H3238" s="5">
        <f t="shared" si="277"/>
        <v>33</v>
      </c>
      <c r="I3238" s="5">
        <v>14001</v>
      </c>
      <c r="J3238">
        <f t="shared" si="278"/>
        <v>43500</v>
      </c>
      <c r="L3238" s="1" t="str">
        <f t="shared" si="280"/>
        <v>[{"bid":16006,"type":6,"num":33},{"bid":14001,"type":4,"num":43500}]</v>
      </c>
    </row>
    <row r="3239" spans="1:12" s="5" customFormat="1" x14ac:dyDescent="0.2">
      <c r="A3239" s="5">
        <f>static_pve_stage!A3239</f>
        <v>603089</v>
      </c>
      <c r="B3239" s="5">
        <f>static_pve_stage!B3239</f>
        <v>603090</v>
      </c>
      <c r="C3239" s="5" t="str">
        <f>static_pve_stage!C3239</f>
        <v>当前波数 75/∞\n下一波BOSS</v>
      </c>
      <c r="E3239" s="5">
        <f t="shared" si="279"/>
        <v>15002</v>
      </c>
      <c r="F3239" s="5">
        <v>0</v>
      </c>
      <c r="G3239" s="5">
        <f t="shared" si="276"/>
        <v>16006</v>
      </c>
      <c r="H3239" s="5">
        <f t="shared" si="277"/>
        <v>33</v>
      </c>
      <c r="I3239" s="5">
        <v>14001</v>
      </c>
      <c r="J3239">
        <f t="shared" si="278"/>
        <v>44000</v>
      </c>
      <c r="L3239" s="1" t="str">
        <f t="shared" si="280"/>
        <v>[{"bid":16006,"type":6,"num":33},{"bid":14001,"type":4,"num":44000}]</v>
      </c>
    </row>
    <row r="3240" spans="1:12" s="5" customFormat="1" x14ac:dyDescent="0.2">
      <c r="A3240" s="5">
        <f>static_pve_stage!A3240</f>
        <v>603090</v>
      </c>
      <c r="B3240" s="5">
        <f>static_pve_stage!B3240</f>
        <v>603091</v>
      </c>
      <c r="C3240" s="5" t="str">
        <f>static_pve_stage!C3240</f>
        <v>BOSS波\n需击杀所有怪物</v>
      </c>
      <c r="E3240" s="5">
        <f t="shared" si="279"/>
        <v>15002</v>
      </c>
      <c r="F3240" s="5">
        <v>0</v>
      </c>
      <c r="G3240" s="5">
        <f t="shared" si="276"/>
        <v>16006</v>
      </c>
      <c r="H3240" s="5">
        <f t="shared" si="277"/>
        <v>33</v>
      </c>
      <c r="I3240" s="5">
        <v>14001</v>
      </c>
      <c r="J3240">
        <f t="shared" si="278"/>
        <v>44500</v>
      </c>
      <c r="L3240" s="1" t="str">
        <f t="shared" si="280"/>
        <v>[{"bid":16006,"type":6,"num":33},{"bid":14001,"type":4,"num":44500}]</v>
      </c>
    </row>
    <row r="3241" spans="1:12" s="5" customFormat="1" x14ac:dyDescent="0.2">
      <c r="A3241" s="5">
        <f>static_pve_stage!A3241</f>
        <v>603091</v>
      </c>
      <c r="B3241" s="5">
        <f>static_pve_stage!B3241</f>
        <v>603092</v>
      </c>
      <c r="C3241" s="5" t="str">
        <f>static_pve_stage!C3241</f>
        <v>当前波数 76/∞</v>
      </c>
      <c r="E3241" s="5">
        <f t="shared" si="279"/>
        <v>15002</v>
      </c>
      <c r="F3241" s="5">
        <v>0</v>
      </c>
      <c r="G3241" s="5">
        <f t="shared" si="276"/>
        <v>16006</v>
      </c>
      <c r="H3241" s="5">
        <f t="shared" si="277"/>
        <v>35</v>
      </c>
      <c r="I3241" s="5">
        <v>14001</v>
      </c>
      <c r="J3241">
        <f t="shared" si="278"/>
        <v>45000</v>
      </c>
      <c r="L3241" s="1" t="str">
        <f t="shared" si="280"/>
        <v>[{"bid":16006,"type":6,"num":35},{"bid":14001,"type":4,"num":45000}]</v>
      </c>
    </row>
    <row r="3242" spans="1:12" s="5" customFormat="1" x14ac:dyDescent="0.2">
      <c r="A3242" s="5">
        <f>static_pve_stage!A3242</f>
        <v>603092</v>
      </c>
      <c r="B3242" s="5">
        <f>static_pve_stage!B3242</f>
        <v>603093</v>
      </c>
      <c r="C3242" s="5" t="str">
        <f>static_pve_stage!C3242</f>
        <v>当前波数 77/∞</v>
      </c>
      <c r="E3242" s="5">
        <f t="shared" si="279"/>
        <v>15002</v>
      </c>
      <c r="F3242" s="5">
        <v>0</v>
      </c>
      <c r="G3242" s="5">
        <f t="shared" si="276"/>
        <v>16006</v>
      </c>
      <c r="H3242" s="5">
        <f t="shared" si="277"/>
        <v>35</v>
      </c>
      <c r="I3242" s="5">
        <v>14001</v>
      </c>
      <c r="J3242">
        <f t="shared" si="278"/>
        <v>45500</v>
      </c>
      <c r="L3242" s="1" t="str">
        <f t="shared" si="280"/>
        <v>[{"bid":16006,"type":6,"num":35},{"bid":14001,"type":4,"num":45500}]</v>
      </c>
    </row>
    <row r="3243" spans="1:12" s="5" customFormat="1" x14ac:dyDescent="0.2">
      <c r="A3243" s="5">
        <f>static_pve_stage!A3243</f>
        <v>603093</v>
      </c>
      <c r="B3243" s="5">
        <f>static_pve_stage!B3243</f>
        <v>603094</v>
      </c>
      <c r="C3243" s="5" t="str">
        <f>static_pve_stage!C3243</f>
        <v>当前波数 78/∞</v>
      </c>
      <c r="E3243" s="5">
        <f t="shared" si="279"/>
        <v>15002</v>
      </c>
      <c r="F3243" s="5">
        <v>0</v>
      </c>
      <c r="G3243" s="5">
        <f t="shared" si="276"/>
        <v>16006</v>
      </c>
      <c r="H3243" s="5">
        <f t="shared" si="277"/>
        <v>35</v>
      </c>
      <c r="I3243" s="5">
        <v>14001</v>
      </c>
      <c r="J3243">
        <f t="shared" si="278"/>
        <v>46000</v>
      </c>
      <c r="L3243" s="1" t="str">
        <f t="shared" si="280"/>
        <v>[{"bid":16006,"type":6,"num":35},{"bid":14001,"type":4,"num":46000}]</v>
      </c>
    </row>
    <row r="3244" spans="1:12" s="5" customFormat="1" x14ac:dyDescent="0.2">
      <c r="A3244" s="5">
        <f>static_pve_stage!A3244</f>
        <v>603094</v>
      </c>
      <c r="B3244" s="5">
        <f>static_pve_stage!B3244</f>
        <v>603095</v>
      </c>
      <c r="C3244" s="5" t="str">
        <f>static_pve_stage!C3244</f>
        <v>当前波数 79/∞</v>
      </c>
      <c r="E3244" s="5">
        <f t="shared" si="279"/>
        <v>15002</v>
      </c>
      <c r="F3244" s="5">
        <v>0</v>
      </c>
      <c r="G3244" s="5">
        <f t="shared" si="276"/>
        <v>16006</v>
      </c>
      <c r="H3244" s="5">
        <f t="shared" si="277"/>
        <v>35</v>
      </c>
      <c r="I3244" s="5">
        <v>14001</v>
      </c>
      <c r="J3244">
        <f t="shared" si="278"/>
        <v>46500</v>
      </c>
      <c r="L3244" s="1" t="str">
        <f t="shared" si="280"/>
        <v>[{"bid":16006,"type":6,"num":35},{"bid":14001,"type":4,"num":46500}]</v>
      </c>
    </row>
    <row r="3245" spans="1:12" s="5" customFormat="1" x14ac:dyDescent="0.2">
      <c r="A3245" s="5">
        <f>static_pve_stage!A3245</f>
        <v>603095</v>
      </c>
      <c r="B3245" s="5">
        <f>static_pve_stage!B3245</f>
        <v>603096</v>
      </c>
      <c r="C3245" s="5" t="str">
        <f>static_pve_stage!C3245</f>
        <v>当前波数 80/∞\n下一波BOSS</v>
      </c>
      <c r="E3245" s="5">
        <f t="shared" si="279"/>
        <v>15002</v>
      </c>
      <c r="F3245" s="5">
        <v>0</v>
      </c>
      <c r="G3245" s="5">
        <f t="shared" si="276"/>
        <v>16006</v>
      </c>
      <c r="H3245" s="5">
        <f t="shared" si="277"/>
        <v>35</v>
      </c>
      <c r="I3245" s="5">
        <v>14001</v>
      </c>
      <c r="J3245">
        <f t="shared" si="278"/>
        <v>47000</v>
      </c>
      <c r="L3245" s="1" t="str">
        <f t="shared" si="280"/>
        <v>[{"bid":16006,"type":6,"num":35},{"bid":14001,"type":4,"num":47000}]</v>
      </c>
    </row>
    <row r="3246" spans="1:12" s="5" customFormat="1" x14ac:dyDescent="0.2">
      <c r="A3246" s="5">
        <f>static_pve_stage!A3246</f>
        <v>603096</v>
      </c>
      <c r="B3246" s="5">
        <f>static_pve_stage!B3246</f>
        <v>603097</v>
      </c>
      <c r="C3246" s="5" t="str">
        <f>static_pve_stage!C3246</f>
        <v>BOSS波\n需击杀所有怪物</v>
      </c>
      <c r="E3246" s="5">
        <f t="shared" si="279"/>
        <v>15002</v>
      </c>
      <c r="F3246" s="5">
        <v>0</v>
      </c>
      <c r="G3246" s="5">
        <f t="shared" si="276"/>
        <v>16006</v>
      </c>
      <c r="H3246" s="5">
        <f t="shared" si="277"/>
        <v>37</v>
      </c>
      <c r="I3246" s="5">
        <v>14001</v>
      </c>
      <c r="J3246">
        <f t="shared" si="278"/>
        <v>47500</v>
      </c>
      <c r="L3246" s="1" t="str">
        <f t="shared" si="280"/>
        <v>[{"bid":16006,"type":6,"num":37},{"bid":14001,"type":4,"num":47500}]</v>
      </c>
    </row>
    <row r="3247" spans="1:12" s="5" customFormat="1" x14ac:dyDescent="0.2">
      <c r="A3247" s="5">
        <f>static_pve_stage!A3247</f>
        <v>603097</v>
      </c>
      <c r="B3247" s="5">
        <f>static_pve_stage!B3247</f>
        <v>603098</v>
      </c>
      <c r="C3247" s="5" t="str">
        <f>static_pve_stage!C3247</f>
        <v>当前波数 81/∞</v>
      </c>
      <c r="E3247" s="5">
        <f t="shared" si="279"/>
        <v>15002</v>
      </c>
      <c r="F3247" s="5">
        <v>0</v>
      </c>
      <c r="G3247" s="5">
        <f t="shared" si="276"/>
        <v>16006</v>
      </c>
      <c r="H3247" s="5">
        <f t="shared" si="277"/>
        <v>37</v>
      </c>
      <c r="I3247" s="5">
        <v>14001</v>
      </c>
      <c r="J3247">
        <f t="shared" si="278"/>
        <v>48000</v>
      </c>
      <c r="L3247" s="1" t="str">
        <f t="shared" si="280"/>
        <v>[{"bid":16006,"type":6,"num":37},{"bid":14001,"type":4,"num":48000}]</v>
      </c>
    </row>
    <row r="3248" spans="1:12" s="5" customFormat="1" x14ac:dyDescent="0.2">
      <c r="A3248" s="5">
        <f>static_pve_stage!A3248</f>
        <v>603098</v>
      </c>
      <c r="B3248" s="5">
        <f>static_pve_stage!B3248</f>
        <v>603099</v>
      </c>
      <c r="C3248" s="5" t="str">
        <f>static_pve_stage!C3248</f>
        <v>当前波数 82/∞</v>
      </c>
      <c r="E3248" s="5">
        <f t="shared" si="279"/>
        <v>15002</v>
      </c>
      <c r="F3248" s="5">
        <v>0</v>
      </c>
      <c r="G3248" s="5">
        <f t="shared" si="276"/>
        <v>16006</v>
      </c>
      <c r="H3248" s="5">
        <f t="shared" si="277"/>
        <v>37</v>
      </c>
      <c r="I3248" s="5">
        <v>14001</v>
      </c>
      <c r="J3248">
        <f t="shared" si="278"/>
        <v>48500</v>
      </c>
      <c r="L3248" s="1" t="str">
        <f t="shared" si="280"/>
        <v>[{"bid":16006,"type":6,"num":37},{"bid":14001,"type":4,"num":48500}]</v>
      </c>
    </row>
    <row r="3249" spans="1:12" s="5" customFormat="1" x14ac:dyDescent="0.2">
      <c r="A3249" s="5">
        <f>static_pve_stage!A3249</f>
        <v>603099</v>
      </c>
      <c r="B3249" s="5">
        <f>static_pve_stage!B3249</f>
        <v>603100</v>
      </c>
      <c r="C3249" s="5" t="str">
        <f>static_pve_stage!C3249</f>
        <v>当前波数 83/∞</v>
      </c>
      <c r="E3249" s="5">
        <f t="shared" si="279"/>
        <v>15002</v>
      </c>
      <c r="F3249" s="5">
        <v>0</v>
      </c>
      <c r="G3249" s="5">
        <f t="shared" si="276"/>
        <v>16006</v>
      </c>
      <c r="H3249" s="5">
        <f t="shared" si="277"/>
        <v>37</v>
      </c>
      <c r="I3249" s="5">
        <v>14001</v>
      </c>
      <c r="J3249">
        <f t="shared" si="278"/>
        <v>49000</v>
      </c>
      <c r="L3249" s="1" t="str">
        <f t="shared" si="280"/>
        <v>[{"bid":16006,"type":6,"num":37},{"bid":14001,"type":4,"num":49000}]</v>
      </c>
    </row>
    <row r="3250" spans="1:12" s="5" customFormat="1" x14ac:dyDescent="0.2">
      <c r="A3250" s="5">
        <f>static_pve_stage!A3250</f>
        <v>603100</v>
      </c>
      <c r="B3250" s="5">
        <f>static_pve_stage!B3250</f>
        <v>603101</v>
      </c>
      <c r="C3250" s="5" t="str">
        <f>static_pve_stage!C3250</f>
        <v>当前波数 84/∞</v>
      </c>
      <c r="E3250" s="5">
        <f t="shared" si="279"/>
        <v>15002</v>
      </c>
      <c r="F3250" s="5">
        <v>0</v>
      </c>
      <c r="G3250" s="5">
        <f t="shared" si="276"/>
        <v>16006</v>
      </c>
      <c r="H3250" s="5">
        <f t="shared" si="277"/>
        <v>37</v>
      </c>
      <c r="I3250" s="5">
        <v>14001</v>
      </c>
      <c r="J3250">
        <f t="shared" si="278"/>
        <v>49500</v>
      </c>
      <c r="L3250" s="1" t="str">
        <f t="shared" si="280"/>
        <v>[{"bid":16006,"type":6,"num":37},{"bid":14001,"type":4,"num":49500}]</v>
      </c>
    </row>
    <row r="3251" spans="1:12" s="5" customFormat="1" x14ac:dyDescent="0.2">
      <c r="A3251" s="5">
        <f>static_pve_stage!A3251</f>
        <v>603101</v>
      </c>
      <c r="B3251" s="5">
        <f>static_pve_stage!B3251</f>
        <v>603102</v>
      </c>
      <c r="C3251" s="5" t="str">
        <f>static_pve_stage!C3251</f>
        <v>当前波数 85/∞\n下一波BOSS</v>
      </c>
      <c r="E3251" s="5">
        <f t="shared" si="279"/>
        <v>15002</v>
      </c>
      <c r="F3251" s="5">
        <v>0</v>
      </c>
      <c r="G3251" s="5">
        <f t="shared" si="276"/>
        <v>16006</v>
      </c>
      <c r="H3251" s="5">
        <f t="shared" si="277"/>
        <v>39</v>
      </c>
      <c r="I3251" s="5">
        <v>14001</v>
      </c>
      <c r="J3251">
        <f t="shared" si="278"/>
        <v>50000</v>
      </c>
      <c r="L3251" s="1" t="str">
        <f t="shared" si="280"/>
        <v>[{"bid":16006,"type":6,"num":39},{"bid":14001,"type":4,"num":50000}]</v>
      </c>
    </row>
    <row r="3252" spans="1:12" s="5" customFormat="1" x14ac:dyDescent="0.2">
      <c r="A3252" s="5">
        <f>static_pve_stage!A3252</f>
        <v>603102</v>
      </c>
      <c r="B3252" s="5">
        <f>static_pve_stage!B3252</f>
        <v>603103</v>
      </c>
      <c r="C3252" s="5" t="str">
        <f>static_pve_stage!C3252</f>
        <v>BOSS波\n需击杀所有怪物</v>
      </c>
      <c r="E3252" s="5">
        <f t="shared" si="279"/>
        <v>15002</v>
      </c>
      <c r="F3252" s="5">
        <v>0</v>
      </c>
      <c r="G3252" s="5">
        <f t="shared" si="276"/>
        <v>16006</v>
      </c>
      <c r="H3252" s="5">
        <f t="shared" si="277"/>
        <v>39</v>
      </c>
      <c r="I3252" s="5">
        <v>14001</v>
      </c>
      <c r="J3252">
        <f t="shared" si="278"/>
        <v>50500</v>
      </c>
      <c r="L3252" s="1" t="str">
        <f t="shared" si="280"/>
        <v>[{"bid":16006,"type":6,"num":39},{"bid":14001,"type":4,"num":50500}]</v>
      </c>
    </row>
    <row r="3253" spans="1:12" s="5" customFormat="1" x14ac:dyDescent="0.2">
      <c r="A3253" s="5">
        <f>static_pve_stage!A3253</f>
        <v>603103</v>
      </c>
      <c r="B3253" s="5">
        <f>static_pve_stage!B3253</f>
        <v>603104</v>
      </c>
      <c r="C3253" s="5" t="str">
        <f>static_pve_stage!C3253</f>
        <v>当前波数 86/∞</v>
      </c>
      <c r="E3253" s="5">
        <f t="shared" si="279"/>
        <v>15002</v>
      </c>
      <c r="F3253" s="5">
        <v>0</v>
      </c>
      <c r="G3253" s="5">
        <f t="shared" ref="G3253:G3316" si="281">G2714+1</f>
        <v>16006</v>
      </c>
      <c r="H3253" s="5">
        <f t="shared" ref="H3253:H3316" si="282">H2714</f>
        <v>39</v>
      </c>
      <c r="I3253" s="5">
        <v>14001</v>
      </c>
      <c r="J3253">
        <f t="shared" si="278"/>
        <v>51000</v>
      </c>
      <c r="L3253" s="1" t="str">
        <f t="shared" si="280"/>
        <v>[{"bid":16006,"type":6,"num":39},{"bid":14001,"type":4,"num":51000}]</v>
      </c>
    </row>
    <row r="3254" spans="1:12" s="5" customFormat="1" x14ac:dyDescent="0.2">
      <c r="A3254" s="5">
        <f>static_pve_stage!A3254</f>
        <v>603104</v>
      </c>
      <c r="B3254" s="5">
        <f>static_pve_stage!B3254</f>
        <v>603105</v>
      </c>
      <c r="C3254" s="5" t="str">
        <f>static_pve_stage!C3254</f>
        <v>当前波数 87/∞</v>
      </c>
      <c r="E3254" s="5">
        <f t="shared" si="279"/>
        <v>15002</v>
      </c>
      <c r="F3254" s="5">
        <v>0</v>
      </c>
      <c r="G3254" s="5">
        <f t="shared" si="281"/>
        <v>16006</v>
      </c>
      <c r="H3254" s="5">
        <f t="shared" si="282"/>
        <v>39</v>
      </c>
      <c r="I3254" s="5">
        <v>14001</v>
      </c>
      <c r="J3254">
        <f t="shared" si="278"/>
        <v>51500</v>
      </c>
      <c r="L3254" s="1" t="str">
        <f t="shared" si="280"/>
        <v>[{"bid":16006,"type":6,"num":39},{"bid":14001,"type":4,"num":51500}]</v>
      </c>
    </row>
    <row r="3255" spans="1:12" s="5" customFormat="1" x14ac:dyDescent="0.2">
      <c r="A3255" s="5">
        <f>static_pve_stage!A3255</f>
        <v>603105</v>
      </c>
      <c r="B3255" s="5">
        <f>static_pve_stage!B3255</f>
        <v>603106</v>
      </c>
      <c r="C3255" s="5" t="str">
        <f>static_pve_stage!C3255</f>
        <v>当前波数 88/∞</v>
      </c>
      <c r="E3255" s="5">
        <f t="shared" si="279"/>
        <v>15002</v>
      </c>
      <c r="F3255" s="5">
        <v>0</v>
      </c>
      <c r="G3255" s="5">
        <f t="shared" si="281"/>
        <v>16006</v>
      </c>
      <c r="H3255" s="5">
        <f t="shared" si="282"/>
        <v>39</v>
      </c>
      <c r="I3255" s="5">
        <v>14001</v>
      </c>
      <c r="J3255">
        <f t="shared" si="278"/>
        <v>52000</v>
      </c>
      <c r="L3255" s="1" t="str">
        <f t="shared" si="280"/>
        <v>[{"bid":16006,"type":6,"num":39},{"bid":14001,"type":4,"num":52000}]</v>
      </c>
    </row>
    <row r="3256" spans="1:12" s="5" customFormat="1" x14ac:dyDescent="0.2">
      <c r="A3256" s="5">
        <f>static_pve_stage!A3256</f>
        <v>603106</v>
      </c>
      <c r="B3256" s="5">
        <f>static_pve_stage!B3256</f>
        <v>603107</v>
      </c>
      <c r="C3256" s="5" t="str">
        <f>static_pve_stage!C3256</f>
        <v>当前波数 89/∞</v>
      </c>
      <c r="E3256" s="5">
        <f t="shared" si="279"/>
        <v>15002</v>
      </c>
      <c r="F3256" s="5">
        <v>0</v>
      </c>
      <c r="G3256" s="5">
        <f t="shared" si="281"/>
        <v>16006</v>
      </c>
      <c r="H3256" s="5">
        <f t="shared" si="282"/>
        <v>41</v>
      </c>
      <c r="I3256" s="5">
        <v>14001</v>
      </c>
      <c r="J3256">
        <f t="shared" si="278"/>
        <v>52500</v>
      </c>
      <c r="L3256" s="1" t="str">
        <f t="shared" si="280"/>
        <v>[{"bid":16006,"type":6,"num":41},{"bid":14001,"type":4,"num":52500}]</v>
      </c>
    </row>
    <row r="3257" spans="1:12" s="5" customFormat="1" x14ac:dyDescent="0.2">
      <c r="A3257" s="5">
        <f>static_pve_stage!A3257</f>
        <v>603107</v>
      </c>
      <c r="B3257" s="5">
        <f>static_pve_stage!B3257</f>
        <v>603108</v>
      </c>
      <c r="C3257" s="5" t="str">
        <f>static_pve_stage!C3257</f>
        <v>当前波数 90/∞\n下一波BOSS</v>
      </c>
      <c r="E3257" s="5">
        <f t="shared" si="279"/>
        <v>15002</v>
      </c>
      <c r="F3257" s="5">
        <v>0</v>
      </c>
      <c r="G3257" s="5">
        <f t="shared" si="281"/>
        <v>16006</v>
      </c>
      <c r="H3257" s="5">
        <f t="shared" si="282"/>
        <v>41</v>
      </c>
      <c r="I3257" s="5">
        <v>14001</v>
      </c>
      <c r="J3257">
        <f t="shared" si="278"/>
        <v>53000</v>
      </c>
      <c r="L3257" s="1" t="str">
        <f t="shared" si="280"/>
        <v>[{"bid":16006,"type":6,"num":41},{"bid":14001,"type":4,"num":53000}]</v>
      </c>
    </row>
    <row r="3258" spans="1:12" s="5" customFormat="1" x14ac:dyDescent="0.2">
      <c r="A3258" s="5">
        <f>static_pve_stage!A3258</f>
        <v>603108</v>
      </c>
      <c r="B3258" s="5">
        <f>static_pve_stage!B3258</f>
        <v>603109</v>
      </c>
      <c r="C3258" s="5" t="str">
        <f>static_pve_stage!C3258</f>
        <v>BOSS波\n需击杀所有怪物</v>
      </c>
      <c r="E3258" s="5">
        <f t="shared" si="279"/>
        <v>15002</v>
      </c>
      <c r="F3258" s="5">
        <v>0</v>
      </c>
      <c r="G3258" s="5">
        <f t="shared" si="281"/>
        <v>16006</v>
      </c>
      <c r="H3258" s="5">
        <f t="shared" si="282"/>
        <v>41</v>
      </c>
      <c r="I3258" s="5">
        <v>14001</v>
      </c>
      <c r="J3258">
        <f t="shared" si="278"/>
        <v>53500</v>
      </c>
      <c r="L3258" s="1" t="str">
        <f t="shared" si="280"/>
        <v>[{"bid":16006,"type":6,"num":41},{"bid":14001,"type":4,"num":53500}]</v>
      </c>
    </row>
    <row r="3259" spans="1:12" s="5" customFormat="1" x14ac:dyDescent="0.2">
      <c r="A3259" s="5">
        <f>static_pve_stage!A3259</f>
        <v>603109</v>
      </c>
      <c r="B3259" s="5">
        <f>static_pve_stage!B3259</f>
        <v>603110</v>
      </c>
      <c r="C3259" s="5" t="str">
        <f>static_pve_stage!C3259</f>
        <v>当前波数 91/∞</v>
      </c>
      <c r="E3259" s="5">
        <f t="shared" si="279"/>
        <v>15002</v>
      </c>
      <c r="F3259" s="5">
        <v>0</v>
      </c>
      <c r="G3259" s="5">
        <f t="shared" si="281"/>
        <v>16006</v>
      </c>
      <c r="H3259" s="5">
        <f t="shared" si="282"/>
        <v>41</v>
      </c>
      <c r="I3259" s="5">
        <v>14001</v>
      </c>
      <c r="J3259">
        <f t="shared" si="278"/>
        <v>54000</v>
      </c>
      <c r="L3259" s="1" t="str">
        <f t="shared" si="280"/>
        <v>[{"bid":16006,"type":6,"num":41},{"bid":14001,"type":4,"num":54000}]</v>
      </c>
    </row>
    <row r="3260" spans="1:12" s="5" customFormat="1" x14ac:dyDescent="0.2">
      <c r="A3260" s="5">
        <f>static_pve_stage!A3260</f>
        <v>603110</v>
      </c>
      <c r="B3260" s="5">
        <f>static_pve_stage!B3260</f>
        <v>603111</v>
      </c>
      <c r="C3260" s="5" t="str">
        <f>static_pve_stage!C3260</f>
        <v>当前波数 92/∞</v>
      </c>
      <c r="E3260" s="5">
        <f t="shared" si="279"/>
        <v>15002</v>
      </c>
      <c r="F3260" s="5">
        <v>0</v>
      </c>
      <c r="G3260" s="5">
        <f t="shared" si="281"/>
        <v>16006</v>
      </c>
      <c r="H3260" s="5">
        <f t="shared" si="282"/>
        <v>41</v>
      </c>
      <c r="I3260" s="5">
        <v>14001</v>
      </c>
      <c r="J3260">
        <f t="shared" si="278"/>
        <v>54500</v>
      </c>
      <c r="L3260" s="1" t="str">
        <f t="shared" si="280"/>
        <v>[{"bid":16006,"type":6,"num":41},{"bid":14001,"type":4,"num":54500}]</v>
      </c>
    </row>
    <row r="3261" spans="1:12" s="5" customFormat="1" x14ac:dyDescent="0.2">
      <c r="A3261" s="5">
        <f>static_pve_stage!A3261</f>
        <v>603111</v>
      </c>
      <c r="B3261" s="5">
        <f>static_pve_stage!B3261</f>
        <v>603112</v>
      </c>
      <c r="C3261" s="5" t="str">
        <f>static_pve_stage!C3261</f>
        <v>当前波数 93/∞</v>
      </c>
      <c r="E3261" s="5">
        <f t="shared" si="279"/>
        <v>15002</v>
      </c>
      <c r="F3261" s="5">
        <v>0</v>
      </c>
      <c r="G3261" s="5">
        <f t="shared" si="281"/>
        <v>16006</v>
      </c>
      <c r="H3261" s="5">
        <f t="shared" si="282"/>
        <v>43</v>
      </c>
      <c r="I3261" s="5">
        <v>14001</v>
      </c>
      <c r="J3261">
        <f t="shared" si="278"/>
        <v>55000</v>
      </c>
      <c r="L3261" s="1" t="str">
        <f t="shared" si="280"/>
        <v>[{"bid":16006,"type":6,"num":43},{"bid":14001,"type":4,"num":55000}]</v>
      </c>
    </row>
    <row r="3262" spans="1:12" s="5" customFormat="1" x14ac:dyDescent="0.2">
      <c r="A3262" s="5">
        <f>static_pve_stage!A3262</f>
        <v>603112</v>
      </c>
      <c r="B3262" s="5">
        <f>static_pve_stage!B3262</f>
        <v>603113</v>
      </c>
      <c r="C3262" s="5" t="str">
        <f>static_pve_stage!C3262</f>
        <v>当前波数 94/∞</v>
      </c>
      <c r="E3262" s="5">
        <f t="shared" si="279"/>
        <v>15002</v>
      </c>
      <c r="F3262" s="5">
        <v>0</v>
      </c>
      <c r="G3262" s="5">
        <f t="shared" si="281"/>
        <v>16006</v>
      </c>
      <c r="H3262" s="5">
        <f t="shared" si="282"/>
        <v>43</v>
      </c>
      <c r="I3262" s="5">
        <v>14001</v>
      </c>
      <c r="J3262">
        <f t="shared" si="278"/>
        <v>55500</v>
      </c>
      <c r="L3262" s="1" t="str">
        <f t="shared" si="280"/>
        <v>[{"bid":16006,"type":6,"num":43},{"bid":14001,"type":4,"num":55500}]</v>
      </c>
    </row>
    <row r="3263" spans="1:12" s="5" customFormat="1" x14ac:dyDescent="0.2">
      <c r="A3263" s="5">
        <f>static_pve_stage!A3263</f>
        <v>603113</v>
      </c>
      <c r="B3263" s="5">
        <f>static_pve_stage!B3263</f>
        <v>603114</v>
      </c>
      <c r="C3263" s="5" t="str">
        <f>static_pve_stage!C3263</f>
        <v>当前波数 95/∞\n下一波BOSS</v>
      </c>
      <c r="E3263" s="5">
        <f t="shared" si="279"/>
        <v>15002</v>
      </c>
      <c r="F3263" s="5">
        <v>0</v>
      </c>
      <c r="G3263" s="5">
        <f t="shared" si="281"/>
        <v>16006</v>
      </c>
      <c r="H3263" s="5">
        <f t="shared" si="282"/>
        <v>43</v>
      </c>
      <c r="I3263" s="5">
        <v>14001</v>
      </c>
      <c r="J3263">
        <f t="shared" si="278"/>
        <v>56000</v>
      </c>
      <c r="L3263" s="1" t="str">
        <f t="shared" si="280"/>
        <v>[{"bid":16006,"type":6,"num":43},{"bid":14001,"type":4,"num":56000}]</v>
      </c>
    </row>
    <row r="3264" spans="1:12" s="5" customFormat="1" x14ac:dyDescent="0.2">
      <c r="A3264" s="5">
        <f>static_pve_stage!A3264</f>
        <v>603114</v>
      </c>
      <c r="B3264" s="5">
        <f>static_pve_stage!B3264</f>
        <v>603115</v>
      </c>
      <c r="C3264" s="5" t="str">
        <f>static_pve_stage!C3264</f>
        <v>BOSS波\n需击杀所有怪物</v>
      </c>
      <c r="E3264" s="5">
        <f t="shared" si="279"/>
        <v>15002</v>
      </c>
      <c r="F3264" s="5">
        <v>0</v>
      </c>
      <c r="G3264" s="5">
        <f t="shared" si="281"/>
        <v>16006</v>
      </c>
      <c r="H3264" s="5">
        <f t="shared" si="282"/>
        <v>43</v>
      </c>
      <c r="I3264" s="5">
        <v>14001</v>
      </c>
      <c r="J3264">
        <f t="shared" si="278"/>
        <v>56500</v>
      </c>
      <c r="L3264" s="1" t="str">
        <f t="shared" si="280"/>
        <v>[{"bid":16006,"type":6,"num":43},{"bid":14001,"type":4,"num":56500}]</v>
      </c>
    </row>
    <row r="3265" spans="1:12" s="5" customFormat="1" x14ac:dyDescent="0.2">
      <c r="A3265" s="5">
        <f>static_pve_stage!A3265</f>
        <v>603115</v>
      </c>
      <c r="B3265" s="5">
        <f>static_pve_stage!B3265</f>
        <v>603116</v>
      </c>
      <c r="C3265" s="5" t="str">
        <f>static_pve_stage!C3265</f>
        <v>当前波数 96/∞</v>
      </c>
      <c r="E3265" s="5">
        <f t="shared" si="279"/>
        <v>15002</v>
      </c>
      <c r="F3265" s="5">
        <v>0</v>
      </c>
      <c r="G3265" s="5">
        <f t="shared" si="281"/>
        <v>16006</v>
      </c>
      <c r="H3265" s="5">
        <f t="shared" si="282"/>
        <v>43</v>
      </c>
      <c r="I3265" s="5">
        <v>14001</v>
      </c>
      <c r="J3265">
        <f t="shared" si="278"/>
        <v>57000</v>
      </c>
      <c r="L3265" s="1" t="str">
        <f t="shared" si="280"/>
        <v>[{"bid":16006,"type":6,"num":43},{"bid":14001,"type":4,"num":57000}]</v>
      </c>
    </row>
    <row r="3266" spans="1:12" s="5" customFormat="1" x14ac:dyDescent="0.2">
      <c r="A3266" s="5">
        <f>static_pve_stage!A3266</f>
        <v>603116</v>
      </c>
      <c r="B3266" s="5">
        <f>static_pve_stage!B3266</f>
        <v>603117</v>
      </c>
      <c r="C3266" s="5" t="str">
        <f>static_pve_stage!C3266</f>
        <v>当前波数 97/∞</v>
      </c>
      <c r="E3266" s="5">
        <f t="shared" si="279"/>
        <v>15002</v>
      </c>
      <c r="F3266" s="5">
        <v>0</v>
      </c>
      <c r="G3266" s="5">
        <f t="shared" si="281"/>
        <v>16006</v>
      </c>
      <c r="H3266" s="5">
        <f t="shared" si="282"/>
        <v>45</v>
      </c>
      <c r="I3266" s="5">
        <v>14001</v>
      </c>
      <c r="J3266">
        <f t="shared" si="278"/>
        <v>57500</v>
      </c>
      <c r="L3266" s="1" t="str">
        <f t="shared" si="280"/>
        <v>[{"bid":16006,"type":6,"num":45},{"bid":14001,"type":4,"num":57500}]</v>
      </c>
    </row>
    <row r="3267" spans="1:12" s="5" customFormat="1" x14ac:dyDescent="0.2">
      <c r="A3267" s="5">
        <f>static_pve_stage!A3267</f>
        <v>603117</v>
      </c>
      <c r="B3267" s="5">
        <f>static_pve_stage!B3267</f>
        <v>603118</v>
      </c>
      <c r="C3267" s="5" t="str">
        <f>static_pve_stage!C3267</f>
        <v>当前波数 98/∞</v>
      </c>
      <c r="E3267" s="5">
        <f t="shared" si="279"/>
        <v>15002</v>
      </c>
      <c r="F3267" s="5">
        <v>0</v>
      </c>
      <c r="G3267" s="5">
        <f t="shared" si="281"/>
        <v>16006</v>
      </c>
      <c r="H3267" s="5">
        <f t="shared" si="282"/>
        <v>45</v>
      </c>
      <c r="I3267" s="5">
        <v>14001</v>
      </c>
      <c r="J3267">
        <f t="shared" si="278"/>
        <v>58000</v>
      </c>
      <c r="L3267" s="1" t="str">
        <f t="shared" si="280"/>
        <v>[{"bid":16006,"type":6,"num":45},{"bid":14001,"type":4,"num":58000}]</v>
      </c>
    </row>
    <row r="3268" spans="1:12" s="5" customFormat="1" x14ac:dyDescent="0.2">
      <c r="A3268" s="5">
        <f>static_pve_stage!A3268</f>
        <v>603118</v>
      </c>
      <c r="B3268" s="5">
        <f>static_pve_stage!B3268</f>
        <v>603119</v>
      </c>
      <c r="C3268" s="5" t="str">
        <f>static_pve_stage!C3268</f>
        <v>当前波数 99/∞</v>
      </c>
      <c r="E3268" s="5">
        <f t="shared" si="279"/>
        <v>15002</v>
      </c>
      <c r="F3268" s="5">
        <v>0</v>
      </c>
      <c r="G3268" s="5">
        <f t="shared" si="281"/>
        <v>16006</v>
      </c>
      <c r="H3268" s="5">
        <f t="shared" si="282"/>
        <v>45</v>
      </c>
      <c r="I3268" s="5">
        <v>14001</v>
      </c>
      <c r="J3268">
        <f t="shared" si="278"/>
        <v>58500</v>
      </c>
      <c r="L3268" s="1" t="str">
        <f t="shared" si="280"/>
        <v>[{"bid":16006,"type":6,"num":45},{"bid":14001,"type":4,"num":58500}]</v>
      </c>
    </row>
    <row r="3269" spans="1:12" s="5" customFormat="1" x14ac:dyDescent="0.2">
      <c r="A3269" s="5">
        <f>static_pve_stage!A3269</f>
        <v>603119</v>
      </c>
      <c r="B3269" s="5">
        <f>static_pve_stage!B3269</f>
        <v>603120</v>
      </c>
      <c r="C3269" s="5" t="str">
        <f>static_pve_stage!C3269</f>
        <v>当前波数 100/∞\n下一波BOSS</v>
      </c>
      <c r="E3269" s="5">
        <f t="shared" si="279"/>
        <v>15002</v>
      </c>
      <c r="F3269" s="5">
        <v>0</v>
      </c>
      <c r="G3269" s="5">
        <f t="shared" si="281"/>
        <v>16006</v>
      </c>
      <c r="H3269" s="5">
        <f t="shared" si="282"/>
        <v>45</v>
      </c>
      <c r="I3269" s="5">
        <v>14001</v>
      </c>
      <c r="J3269">
        <f t="shared" si="278"/>
        <v>59000</v>
      </c>
      <c r="L3269" s="1" t="str">
        <f t="shared" si="280"/>
        <v>[{"bid":16006,"type":6,"num":45},{"bid":14001,"type":4,"num":59000}]</v>
      </c>
    </row>
    <row r="3270" spans="1:12" s="5" customFormat="1" x14ac:dyDescent="0.2">
      <c r="A3270" s="5">
        <f>static_pve_stage!A3270</f>
        <v>603120</v>
      </c>
      <c r="B3270" s="5">
        <f>static_pve_stage!B3270</f>
        <v>603121</v>
      </c>
      <c r="C3270" s="5" t="str">
        <f>static_pve_stage!C3270</f>
        <v>BOSS波\n需击杀所有怪物</v>
      </c>
      <c r="E3270" s="5">
        <f t="shared" si="279"/>
        <v>15002</v>
      </c>
      <c r="F3270" s="5">
        <v>0</v>
      </c>
      <c r="G3270" s="5">
        <f t="shared" si="281"/>
        <v>16006</v>
      </c>
      <c r="H3270" s="5">
        <f t="shared" si="282"/>
        <v>45</v>
      </c>
      <c r="I3270" s="5">
        <v>14001</v>
      </c>
      <c r="J3270">
        <f t="shared" si="278"/>
        <v>59500</v>
      </c>
      <c r="L3270" s="1" t="str">
        <f t="shared" si="280"/>
        <v>[{"bid":16006,"type":6,"num":45},{"bid":14001,"type":4,"num":59500}]</v>
      </c>
    </row>
    <row r="3271" spans="1:12" s="5" customFormat="1" x14ac:dyDescent="0.2">
      <c r="A3271" s="5">
        <f>static_pve_stage!A3271</f>
        <v>603121</v>
      </c>
      <c r="B3271" s="5">
        <f>static_pve_stage!B3271</f>
        <v>603122</v>
      </c>
      <c r="C3271" s="5" t="str">
        <f>static_pve_stage!C3271</f>
        <v>当前波数 101/∞</v>
      </c>
      <c r="E3271" s="5">
        <f t="shared" si="279"/>
        <v>15002</v>
      </c>
      <c r="F3271" s="5">
        <v>0</v>
      </c>
      <c r="G3271" s="5">
        <f t="shared" si="281"/>
        <v>16006</v>
      </c>
      <c r="H3271" s="5">
        <f t="shared" si="282"/>
        <v>47</v>
      </c>
      <c r="I3271" s="5">
        <v>14001</v>
      </c>
      <c r="J3271">
        <f t="shared" si="278"/>
        <v>60000</v>
      </c>
      <c r="L3271" s="1" t="str">
        <f t="shared" si="280"/>
        <v>[{"bid":16006,"type":6,"num":47},{"bid":14001,"type":4,"num":60000}]</v>
      </c>
    </row>
    <row r="3272" spans="1:12" s="5" customFormat="1" x14ac:dyDescent="0.2">
      <c r="A3272" s="5">
        <f>static_pve_stage!A3272</f>
        <v>603122</v>
      </c>
      <c r="B3272" s="5">
        <f>static_pve_stage!B3272</f>
        <v>603123</v>
      </c>
      <c r="C3272" s="5" t="str">
        <f>static_pve_stage!C3272</f>
        <v>当前波数 102/∞</v>
      </c>
      <c r="E3272" s="5">
        <f t="shared" si="279"/>
        <v>15002</v>
      </c>
      <c r="F3272" s="5">
        <v>0</v>
      </c>
      <c r="G3272" s="5">
        <f t="shared" si="281"/>
        <v>16006</v>
      </c>
      <c r="H3272" s="5">
        <f t="shared" si="282"/>
        <v>47</v>
      </c>
      <c r="I3272" s="5">
        <v>14001</v>
      </c>
      <c r="J3272">
        <f t="shared" si="278"/>
        <v>60500</v>
      </c>
      <c r="L3272" s="1" t="str">
        <f t="shared" si="280"/>
        <v>[{"bid":16006,"type":6,"num":47},{"bid":14001,"type":4,"num":60500}]</v>
      </c>
    </row>
    <row r="3273" spans="1:12" s="5" customFormat="1" x14ac:dyDescent="0.2">
      <c r="A3273" s="5">
        <f>static_pve_stage!A3273</f>
        <v>603123</v>
      </c>
      <c r="B3273" s="5">
        <f>static_pve_stage!B3273</f>
        <v>603124</v>
      </c>
      <c r="C3273" s="5" t="str">
        <f>static_pve_stage!C3273</f>
        <v>当前波数 103/∞</v>
      </c>
      <c r="E3273" s="5">
        <f t="shared" si="279"/>
        <v>15002</v>
      </c>
      <c r="F3273" s="5">
        <v>0</v>
      </c>
      <c r="G3273" s="5">
        <f t="shared" si="281"/>
        <v>16006</v>
      </c>
      <c r="H3273" s="5">
        <f t="shared" si="282"/>
        <v>47</v>
      </c>
      <c r="I3273" s="5">
        <v>14001</v>
      </c>
      <c r="J3273">
        <f t="shared" si="278"/>
        <v>61000</v>
      </c>
      <c r="L3273" s="1" t="str">
        <f t="shared" si="280"/>
        <v>[{"bid":16006,"type":6,"num":47},{"bid":14001,"type":4,"num":61000}]</v>
      </c>
    </row>
    <row r="3274" spans="1:12" s="5" customFormat="1" x14ac:dyDescent="0.2">
      <c r="A3274" s="5">
        <f>static_pve_stage!A3274</f>
        <v>603124</v>
      </c>
      <c r="B3274" s="5">
        <f>static_pve_stage!B3274</f>
        <v>603125</v>
      </c>
      <c r="C3274" s="5" t="str">
        <f>static_pve_stage!C3274</f>
        <v>当前波数 104/∞</v>
      </c>
      <c r="E3274" s="5">
        <f t="shared" si="279"/>
        <v>15002</v>
      </c>
      <c r="F3274" s="5">
        <v>0</v>
      </c>
      <c r="G3274" s="5">
        <f t="shared" si="281"/>
        <v>16006</v>
      </c>
      <c r="H3274" s="5">
        <f t="shared" si="282"/>
        <v>47</v>
      </c>
      <c r="I3274" s="5">
        <v>14001</v>
      </c>
      <c r="J3274">
        <f t="shared" si="278"/>
        <v>61500</v>
      </c>
      <c r="L3274" s="1" t="str">
        <f t="shared" si="280"/>
        <v>[{"bid":16006,"type":6,"num":47},{"bid":14001,"type":4,"num":61500}]</v>
      </c>
    </row>
    <row r="3275" spans="1:12" s="5" customFormat="1" x14ac:dyDescent="0.2">
      <c r="A3275" s="5">
        <f>static_pve_stage!A3275</f>
        <v>603125</v>
      </c>
      <c r="B3275" s="5">
        <f>static_pve_stage!B3275</f>
        <v>603126</v>
      </c>
      <c r="C3275" s="5" t="str">
        <f>static_pve_stage!C3275</f>
        <v>当前波数 105/∞\n下一波BOSS</v>
      </c>
      <c r="E3275" s="5">
        <f t="shared" si="279"/>
        <v>15002</v>
      </c>
      <c r="F3275" s="5">
        <v>0</v>
      </c>
      <c r="G3275" s="5">
        <f t="shared" si="281"/>
        <v>16006</v>
      </c>
      <c r="H3275" s="5">
        <f t="shared" si="282"/>
        <v>47</v>
      </c>
      <c r="I3275" s="5">
        <v>14001</v>
      </c>
      <c r="J3275">
        <f t="shared" si="278"/>
        <v>62000</v>
      </c>
      <c r="L3275" s="1" t="str">
        <f t="shared" si="280"/>
        <v>[{"bid":16006,"type":6,"num":47},{"bid":14001,"type":4,"num":62000}]</v>
      </c>
    </row>
    <row r="3276" spans="1:12" s="5" customFormat="1" x14ac:dyDescent="0.2">
      <c r="A3276" s="5">
        <f>static_pve_stage!A3276</f>
        <v>603126</v>
      </c>
      <c r="B3276" s="5">
        <f>static_pve_stage!B3276</f>
        <v>603127</v>
      </c>
      <c r="C3276" s="5" t="str">
        <f>static_pve_stage!C3276</f>
        <v>BOSS波\n需击杀所有怪物</v>
      </c>
      <c r="E3276" s="5">
        <f t="shared" si="279"/>
        <v>15002</v>
      </c>
      <c r="F3276" s="5">
        <v>0</v>
      </c>
      <c r="G3276" s="5">
        <f t="shared" si="281"/>
        <v>16006</v>
      </c>
      <c r="H3276" s="5">
        <f t="shared" si="282"/>
        <v>49</v>
      </c>
      <c r="I3276" s="5">
        <v>14001</v>
      </c>
      <c r="J3276">
        <f t="shared" si="278"/>
        <v>62500</v>
      </c>
      <c r="L3276" s="1" t="str">
        <f t="shared" si="280"/>
        <v>[{"bid":16006,"type":6,"num":49},{"bid":14001,"type":4,"num":62500}]</v>
      </c>
    </row>
    <row r="3277" spans="1:12" s="5" customFormat="1" x14ac:dyDescent="0.2">
      <c r="A3277" s="5">
        <f>static_pve_stage!A3277</f>
        <v>603127</v>
      </c>
      <c r="B3277" s="5">
        <f>static_pve_stage!B3277</f>
        <v>603128</v>
      </c>
      <c r="C3277" s="5" t="str">
        <f>static_pve_stage!C3277</f>
        <v>当前波数 106/∞</v>
      </c>
      <c r="E3277" s="5">
        <f t="shared" si="279"/>
        <v>15002</v>
      </c>
      <c r="F3277" s="5">
        <v>0</v>
      </c>
      <c r="G3277" s="5">
        <f t="shared" si="281"/>
        <v>16006</v>
      </c>
      <c r="H3277" s="5">
        <f t="shared" si="282"/>
        <v>49</v>
      </c>
      <c r="I3277" s="5">
        <v>14001</v>
      </c>
      <c r="J3277">
        <f t="shared" si="278"/>
        <v>63000</v>
      </c>
      <c r="L3277" s="1" t="str">
        <f t="shared" si="280"/>
        <v>[{"bid":16006,"type":6,"num":49},{"bid":14001,"type":4,"num":63000}]</v>
      </c>
    </row>
    <row r="3278" spans="1:12" s="5" customFormat="1" x14ac:dyDescent="0.2">
      <c r="A3278" s="5">
        <f>static_pve_stage!A3278</f>
        <v>603128</v>
      </c>
      <c r="B3278" s="5">
        <f>static_pve_stage!B3278</f>
        <v>603129</v>
      </c>
      <c r="C3278" s="5" t="str">
        <f>static_pve_stage!C3278</f>
        <v>当前波数 107/∞</v>
      </c>
      <c r="E3278" s="5">
        <f t="shared" si="279"/>
        <v>15002</v>
      </c>
      <c r="F3278" s="5">
        <v>0</v>
      </c>
      <c r="G3278" s="5">
        <f t="shared" si="281"/>
        <v>16006</v>
      </c>
      <c r="H3278" s="5">
        <f t="shared" si="282"/>
        <v>49</v>
      </c>
      <c r="I3278" s="5">
        <v>14001</v>
      </c>
      <c r="J3278">
        <f t="shared" si="278"/>
        <v>63500</v>
      </c>
      <c r="L3278" s="1" t="str">
        <f t="shared" si="280"/>
        <v>[{"bid":16006,"type":6,"num":49},{"bid":14001,"type":4,"num":63500}]</v>
      </c>
    </row>
    <row r="3279" spans="1:12" s="5" customFormat="1" x14ac:dyDescent="0.2">
      <c r="A3279" s="5">
        <f>static_pve_stage!A3279</f>
        <v>603129</v>
      </c>
      <c r="B3279" s="5">
        <f>static_pve_stage!B3279</f>
        <v>603130</v>
      </c>
      <c r="C3279" s="5" t="str">
        <f>static_pve_stage!C3279</f>
        <v>当前波数 108/∞</v>
      </c>
      <c r="E3279" s="5">
        <f t="shared" si="279"/>
        <v>15002</v>
      </c>
      <c r="F3279" s="5">
        <v>0</v>
      </c>
      <c r="G3279" s="5">
        <f t="shared" si="281"/>
        <v>16006</v>
      </c>
      <c r="H3279" s="5">
        <f t="shared" si="282"/>
        <v>49</v>
      </c>
      <c r="I3279" s="5">
        <v>14001</v>
      </c>
      <c r="J3279">
        <f t="shared" si="278"/>
        <v>64000</v>
      </c>
      <c r="L3279" s="1" t="str">
        <f t="shared" si="280"/>
        <v>[{"bid":16006,"type":6,"num":49},{"bid":14001,"type":4,"num":64000}]</v>
      </c>
    </row>
    <row r="3280" spans="1:12" s="5" customFormat="1" x14ac:dyDescent="0.2">
      <c r="A3280" s="5">
        <f>static_pve_stage!A3280</f>
        <v>603130</v>
      </c>
      <c r="B3280" s="5">
        <f>static_pve_stage!B3280</f>
        <v>603131</v>
      </c>
      <c r="C3280" s="5" t="str">
        <f>static_pve_stage!C3280</f>
        <v>当前波数 109/∞</v>
      </c>
      <c r="E3280" s="5">
        <f t="shared" si="279"/>
        <v>15002</v>
      </c>
      <c r="F3280" s="5">
        <v>0</v>
      </c>
      <c r="G3280" s="5">
        <f t="shared" si="281"/>
        <v>16006</v>
      </c>
      <c r="H3280" s="5">
        <f t="shared" si="282"/>
        <v>49</v>
      </c>
      <c r="I3280" s="5">
        <v>14001</v>
      </c>
      <c r="J3280">
        <f t="shared" si="278"/>
        <v>64500</v>
      </c>
      <c r="L3280" s="1" t="str">
        <f t="shared" si="280"/>
        <v>[{"bid":16006,"type":6,"num":49},{"bid":14001,"type":4,"num":64500}]</v>
      </c>
    </row>
    <row r="3281" spans="1:12" s="5" customFormat="1" x14ac:dyDescent="0.2">
      <c r="A3281" s="5">
        <f>static_pve_stage!A3281</f>
        <v>603131</v>
      </c>
      <c r="B3281" s="5">
        <f>static_pve_stage!B3281</f>
        <v>603132</v>
      </c>
      <c r="C3281" s="5" t="str">
        <f>static_pve_stage!C3281</f>
        <v>当前波数 110/∞\n下一波BOSS</v>
      </c>
      <c r="E3281" s="5">
        <f t="shared" si="279"/>
        <v>15002</v>
      </c>
      <c r="F3281" s="5">
        <v>0</v>
      </c>
      <c r="G3281" s="5">
        <f t="shared" si="281"/>
        <v>16006</v>
      </c>
      <c r="H3281" s="5">
        <f t="shared" si="282"/>
        <v>51</v>
      </c>
      <c r="I3281" s="5">
        <v>14001</v>
      </c>
      <c r="J3281">
        <f t="shared" ref="J3281:J3344" si="283">J3280+500</f>
        <v>65000</v>
      </c>
      <c r="L3281" s="1" t="str">
        <f t="shared" si="280"/>
        <v>[{"bid":16006,"type":6,"num":51},{"bid":14001,"type":4,"num":65000}]</v>
      </c>
    </row>
    <row r="3282" spans="1:12" s="5" customFormat="1" x14ac:dyDescent="0.2">
      <c r="A3282" s="5">
        <f>static_pve_stage!A3282</f>
        <v>603132</v>
      </c>
      <c r="B3282" s="5">
        <f>static_pve_stage!B3282</f>
        <v>603133</v>
      </c>
      <c r="C3282" s="5" t="str">
        <f>static_pve_stage!C3282</f>
        <v>BOSS波\n需击杀所有怪物</v>
      </c>
      <c r="E3282" s="5">
        <f t="shared" si="279"/>
        <v>15002</v>
      </c>
      <c r="F3282" s="5">
        <v>0</v>
      </c>
      <c r="G3282" s="5">
        <f t="shared" si="281"/>
        <v>16006</v>
      </c>
      <c r="H3282" s="5">
        <f t="shared" si="282"/>
        <v>51</v>
      </c>
      <c r="I3282" s="5">
        <v>14001</v>
      </c>
      <c r="J3282">
        <f t="shared" si="283"/>
        <v>65500</v>
      </c>
      <c r="L3282" s="1" t="str">
        <f t="shared" si="280"/>
        <v>[{"bid":16006,"type":6,"num":51},{"bid":14001,"type":4,"num":65500}]</v>
      </c>
    </row>
    <row r="3283" spans="1:12" s="5" customFormat="1" x14ac:dyDescent="0.2">
      <c r="A3283" s="5">
        <f>static_pve_stage!A3283</f>
        <v>603133</v>
      </c>
      <c r="B3283" s="5">
        <f>static_pve_stage!B3283</f>
        <v>603134</v>
      </c>
      <c r="C3283" s="5" t="str">
        <f>static_pve_stage!C3283</f>
        <v>当前波数 111/∞</v>
      </c>
      <c r="E3283" s="5">
        <f t="shared" si="279"/>
        <v>15002</v>
      </c>
      <c r="F3283" s="5">
        <v>0</v>
      </c>
      <c r="G3283" s="5">
        <f t="shared" si="281"/>
        <v>16006</v>
      </c>
      <c r="H3283" s="5">
        <f t="shared" si="282"/>
        <v>51</v>
      </c>
      <c r="I3283" s="5">
        <v>14001</v>
      </c>
      <c r="J3283">
        <f t="shared" si="283"/>
        <v>66000</v>
      </c>
      <c r="L3283" s="1" t="str">
        <f t="shared" si="280"/>
        <v>[{"bid":16006,"type":6,"num":51},{"bid":14001,"type":4,"num":66000}]</v>
      </c>
    </row>
    <row r="3284" spans="1:12" s="5" customFormat="1" x14ac:dyDescent="0.2">
      <c r="A3284" s="5">
        <f>static_pve_stage!A3284</f>
        <v>603134</v>
      </c>
      <c r="B3284" s="5">
        <f>static_pve_stage!B3284</f>
        <v>603135</v>
      </c>
      <c r="C3284" s="5" t="str">
        <f>static_pve_stage!C3284</f>
        <v>当前波数 112/∞</v>
      </c>
      <c r="E3284" s="5">
        <f t="shared" si="279"/>
        <v>15002</v>
      </c>
      <c r="F3284" s="5">
        <v>0</v>
      </c>
      <c r="G3284" s="5">
        <f t="shared" si="281"/>
        <v>16006</v>
      </c>
      <c r="H3284" s="5">
        <f t="shared" si="282"/>
        <v>51</v>
      </c>
      <c r="I3284" s="5">
        <v>14001</v>
      </c>
      <c r="J3284">
        <f t="shared" si="283"/>
        <v>66500</v>
      </c>
      <c r="L3284" s="1" t="str">
        <f t="shared" si="280"/>
        <v>[{"bid":16006,"type":6,"num":51},{"bid":14001,"type":4,"num":66500}]</v>
      </c>
    </row>
    <row r="3285" spans="1:12" s="5" customFormat="1" x14ac:dyDescent="0.2">
      <c r="A3285" s="5">
        <f>static_pve_stage!A3285</f>
        <v>603135</v>
      </c>
      <c r="B3285" s="5">
        <f>static_pve_stage!B3285</f>
        <v>603136</v>
      </c>
      <c r="C3285" s="5" t="str">
        <f>static_pve_stage!C3285</f>
        <v>当前波数 113/∞</v>
      </c>
      <c r="E3285" s="5">
        <f t="shared" si="279"/>
        <v>15002</v>
      </c>
      <c r="F3285" s="5">
        <v>0</v>
      </c>
      <c r="G3285" s="5">
        <f t="shared" si="281"/>
        <v>16006</v>
      </c>
      <c r="H3285" s="5">
        <f t="shared" si="282"/>
        <v>51</v>
      </c>
      <c r="I3285" s="5">
        <v>14001</v>
      </c>
      <c r="J3285">
        <f t="shared" si="283"/>
        <v>67000</v>
      </c>
      <c r="L3285" s="1" t="str">
        <f t="shared" si="280"/>
        <v>[{"bid":16006,"type":6,"num":51},{"bid":14001,"type":4,"num":67000}]</v>
      </c>
    </row>
    <row r="3286" spans="1:12" s="5" customFormat="1" x14ac:dyDescent="0.2">
      <c r="A3286" s="5">
        <f>static_pve_stage!A3286</f>
        <v>603136</v>
      </c>
      <c r="B3286" s="5">
        <f>static_pve_stage!B3286</f>
        <v>603137</v>
      </c>
      <c r="C3286" s="5" t="str">
        <f>static_pve_stage!C3286</f>
        <v>当前波数 114/∞</v>
      </c>
      <c r="E3286" s="5">
        <f t="shared" si="279"/>
        <v>15002</v>
      </c>
      <c r="F3286" s="5">
        <v>0</v>
      </c>
      <c r="G3286" s="5">
        <f t="shared" si="281"/>
        <v>16006</v>
      </c>
      <c r="H3286" s="5">
        <f t="shared" si="282"/>
        <v>53</v>
      </c>
      <c r="I3286" s="5">
        <v>14001</v>
      </c>
      <c r="J3286">
        <f t="shared" si="283"/>
        <v>67500</v>
      </c>
      <c r="L3286" s="1" t="str">
        <f t="shared" si="280"/>
        <v>[{"bid":16006,"type":6,"num":53},{"bid":14001,"type":4,"num":67500}]</v>
      </c>
    </row>
    <row r="3287" spans="1:12" s="5" customFormat="1" x14ac:dyDescent="0.2">
      <c r="A3287" s="5">
        <f>static_pve_stage!A3287</f>
        <v>603137</v>
      </c>
      <c r="B3287" s="5">
        <f>static_pve_stage!B3287</f>
        <v>603138</v>
      </c>
      <c r="C3287" s="5" t="str">
        <f>static_pve_stage!C3287</f>
        <v>当前波数 115/∞\n下一波BOSS</v>
      </c>
      <c r="E3287" s="5">
        <f t="shared" si="279"/>
        <v>15002</v>
      </c>
      <c r="F3287" s="5">
        <v>0</v>
      </c>
      <c r="G3287" s="5">
        <f t="shared" si="281"/>
        <v>16006</v>
      </c>
      <c r="H3287" s="5">
        <f t="shared" si="282"/>
        <v>53</v>
      </c>
      <c r="I3287" s="5">
        <v>14001</v>
      </c>
      <c r="J3287">
        <f t="shared" si="283"/>
        <v>68000</v>
      </c>
      <c r="L3287" s="1" t="str">
        <f t="shared" si="280"/>
        <v>[{"bid":16006,"type":6,"num":53},{"bid":14001,"type":4,"num":68000}]</v>
      </c>
    </row>
    <row r="3288" spans="1:12" s="5" customFormat="1" x14ac:dyDescent="0.2">
      <c r="A3288" s="5">
        <f>static_pve_stage!A3288</f>
        <v>603138</v>
      </c>
      <c r="B3288" s="5">
        <f>static_pve_stage!B3288</f>
        <v>603139</v>
      </c>
      <c r="C3288" s="5" t="str">
        <f>static_pve_stage!C3288</f>
        <v>BOSS波\n需击杀所有怪物</v>
      </c>
      <c r="E3288" s="5">
        <f t="shared" si="279"/>
        <v>15002</v>
      </c>
      <c r="F3288" s="5">
        <v>0</v>
      </c>
      <c r="G3288" s="5">
        <f t="shared" si="281"/>
        <v>16006</v>
      </c>
      <c r="H3288" s="5">
        <f t="shared" si="282"/>
        <v>53</v>
      </c>
      <c r="I3288" s="5">
        <v>14001</v>
      </c>
      <c r="J3288">
        <f t="shared" si="283"/>
        <v>68500</v>
      </c>
      <c r="L3288" s="1" t="str">
        <f t="shared" si="280"/>
        <v>[{"bid":16006,"type":6,"num":53},{"bid":14001,"type":4,"num":68500}]</v>
      </c>
    </row>
    <row r="3289" spans="1:12" s="5" customFormat="1" x14ac:dyDescent="0.2">
      <c r="A3289" s="5">
        <f>static_pve_stage!A3289</f>
        <v>603139</v>
      </c>
      <c r="B3289" s="5">
        <f>static_pve_stage!B3289</f>
        <v>603140</v>
      </c>
      <c r="C3289" s="5" t="str">
        <f>static_pve_stage!C3289</f>
        <v>当前波数 116/∞</v>
      </c>
      <c r="E3289" s="5">
        <f t="shared" si="279"/>
        <v>15002</v>
      </c>
      <c r="F3289" s="5">
        <v>0</v>
      </c>
      <c r="G3289" s="5">
        <f t="shared" si="281"/>
        <v>16006</v>
      </c>
      <c r="H3289" s="5">
        <f t="shared" si="282"/>
        <v>53</v>
      </c>
      <c r="I3289" s="5">
        <v>14001</v>
      </c>
      <c r="J3289">
        <f t="shared" si="283"/>
        <v>69000</v>
      </c>
      <c r="L3289" s="1" t="str">
        <f t="shared" si="280"/>
        <v>[{"bid":16006,"type":6,"num":53},{"bid":14001,"type":4,"num":69000}]</v>
      </c>
    </row>
    <row r="3290" spans="1:12" s="5" customFormat="1" x14ac:dyDescent="0.2">
      <c r="A3290" s="5">
        <f>static_pve_stage!A3290</f>
        <v>603140</v>
      </c>
      <c r="B3290" s="5">
        <f>static_pve_stage!B3290</f>
        <v>603141</v>
      </c>
      <c r="C3290" s="5" t="str">
        <f>static_pve_stage!C3290</f>
        <v>当前波数 117/∞</v>
      </c>
      <c r="E3290" s="5">
        <f t="shared" si="279"/>
        <v>15002</v>
      </c>
      <c r="F3290" s="5">
        <v>0</v>
      </c>
      <c r="G3290" s="5">
        <f t="shared" si="281"/>
        <v>16006</v>
      </c>
      <c r="H3290" s="5">
        <f t="shared" si="282"/>
        <v>53</v>
      </c>
      <c r="I3290" s="5">
        <v>14001</v>
      </c>
      <c r="J3290">
        <f t="shared" si="283"/>
        <v>69500</v>
      </c>
      <c r="L3290" s="1" t="str">
        <f t="shared" si="280"/>
        <v>[{"bid":16006,"type":6,"num":53},{"bid":14001,"type":4,"num":69500}]</v>
      </c>
    </row>
    <row r="3291" spans="1:12" s="5" customFormat="1" x14ac:dyDescent="0.2">
      <c r="A3291" s="5">
        <f>static_pve_stage!A3291</f>
        <v>603141</v>
      </c>
      <c r="B3291" s="5">
        <f>static_pve_stage!B3291</f>
        <v>603142</v>
      </c>
      <c r="C3291" s="5" t="str">
        <f>static_pve_stage!C3291</f>
        <v>当前波数 118/∞</v>
      </c>
      <c r="E3291" s="5">
        <f t="shared" ref="E3291:E3354" si="284">E3290</f>
        <v>15002</v>
      </c>
      <c r="F3291" s="5">
        <v>0</v>
      </c>
      <c r="G3291" s="5">
        <f t="shared" si="281"/>
        <v>16006</v>
      </c>
      <c r="H3291" s="5">
        <f t="shared" si="282"/>
        <v>55</v>
      </c>
      <c r="I3291" s="5">
        <v>14001</v>
      </c>
      <c r="J3291">
        <f t="shared" si="283"/>
        <v>70000</v>
      </c>
      <c r="L3291" s="1" t="str">
        <f t="shared" si="280"/>
        <v>[{"bid":16006,"type":6,"num":55},{"bid":14001,"type":4,"num":70000}]</v>
      </c>
    </row>
    <row r="3292" spans="1:12" s="5" customFormat="1" x14ac:dyDescent="0.2">
      <c r="A3292" s="5">
        <f>static_pve_stage!A3292</f>
        <v>603142</v>
      </c>
      <c r="B3292" s="5">
        <f>static_pve_stage!B3292</f>
        <v>603143</v>
      </c>
      <c r="C3292" s="5" t="str">
        <f>static_pve_stage!C3292</f>
        <v>当前波数 119/∞</v>
      </c>
      <c r="E3292" s="5">
        <f t="shared" si="284"/>
        <v>15002</v>
      </c>
      <c r="F3292" s="5">
        <v>0</v>
      </c>
      <c r="G3292" s="5">
        <f t="shared" si="281"/>
        <v>16006</v>
      </c>
      <c r="H3292" s="5">
        <f t="shared" si="282"/>
        <v>55</v>
      </c>
      <c r="I3292" s="5">
        <v>14001</v>
      </c>
      <c r="J3292">
        <f t="shared" si="283"/>
        <v>70500</v>
      </c>
      <c r="L3292" s="1" t="str">
        <f t="shared" si="280"/>
        <v>[{"bid":16006,"type":6,"num":55},{"bid":14001,"type":4,"num":70500}]</v>
      </c>
    </row>
    <row r="3293" spans="1:12" s="5" customFormat="1" x14ac:dyDescent="0.2">
      <c r="A3293" s="5">
        <f>static_pve_stage!A3293</f>
        <v>603143</v>
      </c>
      <c r="B3293" s="5">
        <f>static_pve_stage!B3293</f>
        <v>603144</v>
      </c>
      <c r="C3293" s="5" t="str">
        <f>static_pve_stage!C3293</f>
        <v>当前波数 120/∞\n下一波BOSS</v>
      </c>
      <c r="E3293" s="5">
        <f t="shared" si="284"/>
        <v>15002</v>
      </c>
      <c r="F3293" s="5">
        <v>0</v>
      </c>
      <c r="G3293" s="5">
        <f t="shared" si="281"/>
        <v>16006</v>
      </c>
      <c r="H3293" s="5">
        <f t="shared" si="282"/>
        <v>55</v>
      </c>
      <c r="I3293" s="5">
        <v>14001</v>
      </c>
      <c r="J3293">
        <f t="shared" si="283"/>
        <v>71000</v>
      </c>
      <c r="L3293" s="1" t="str">
        <f t="shared" ref="L3293:L3356" si="285">"["&amp;IF(F3293=0,"","{""bid"":"&amp;E3293&amp;",""type"":5,""num"":"&amp;F3293&amp;"},")&amp;IF(H3293=0,"","{""bid"":"&amp;G3293&amp;",""type"":6,""num"":"&amp;H3293&amp;"},")&amp;IF(J3293=0,"","{""bid"":"&amp;I3293&amp;",""type"":4,""num"":"&amp;J3293&amp;"}")&amp;"]"</f>
        <v>[{"bid":16006,"type":6,"num":55},{"bid":14001,"type":4,"num":71000}]</v>
      </c>
    </row>
    <row r="3294" spans="1:12" s="5" customFormat="1" x14ac:dyDescent="0.2">
      <c r="A3294" s="5">
        <f>static_pve_stage!A3294</f>
        <v>603144</v>
      </c>
      <c r="B3294" s="5">
        <f>static_pve_stage!B3294</f>
        <v>603145</v>
      </c>
      <c r="C3294" s="5" t="str">
        <f>static_pve_stage!C3294</f>
        <v>BOSS波\n需击杀所有怪物</v>
      </c>
      <c r="E3294" s="5">
        <f t="shared" si="284"/>
        <v>15002</v>
      </c>
      <c r="F3294" s="5">
        <v>0</v>
      </c>
      <c r="G3294" s="5">
        <f t="shared" si="281"/>
        <v>16006</v>
      </c>
      <c r="H3294" s="5">
        <f t="shared" si="282"/>
        <v>55</v>
      </c>
      <c r="I3294" s="5">
        <v>14001</v>
      </c>
      <c r="J3294">
        <f t="shared" si="283"/>
        <v>71500</v>
      </c>
      <c r="L3294" s="1" t="str">
        <f t="shared" si="285"/>
        <v>[{"bid":16006,"type":6,"num":55},{"bid":14001,"type":4,"num":71500}]</v>
      </c>
    </row>
    <row r="3295" spans="1:12" s="5" customFormat="1" x14ac:dyDescent="0.2">
      <c r="A3295" s="5">
        <f>static_pve_stage!A3295</f>
        <v>603145</v>
      </c>
      <c r="B3295" s="5">
        <f>static_pve_stage!B3295</f>
        <v>603146</v>
      </c>
      <c r="C3295" s="5" t="str">
        <f>static_pve_stage!C3295</f>
        <v>当前波数 121/∞</v>
      </c>
      <c r="E3295" s="5">
        <f t="shared" si="284"/>
        <v>15002</v>
      </c>
      <c r="F3295" s="5">
        <v>0</v>
      </c>
      <c r="G3295" s="5">
        <f t="shared" si="281"/>
        <v>16006</v>
      </c>
      <c r="H3295" s="5">
        <f t="shared" si="282"/>
        <v>55</v>
      </c>
      <c r="I3295" s="5">
        <v>14001</v>
      </c>
      <c r="J3295">
        <f t="shared" si="283"/>
        <v>72000</v>
      </c>
      <c r="L3295" s="1" t="str">
        <f t="shared" si="285"/>
        <v>[{"bid":16006,"type":6,"num":55},{"bid":14001,"type":4,"num":72000}]</v>
      </c>
    </row>
    <row r="3296" spans="1:12" s="5" customFormat="1" x14ac:dyDescent="0.2">
      <c r="A3296" s="5">
        <f>static_pve_stage!A3296</f>
        <v>603146</v>
      </c>
      <c r="B3296" s="5">
        <f>static_pve_stage!B3296</f>
        <v>603147</v>
      </c>
      <c r="C3296" s="5" t="str">
        <f>static_pve_stage!C3296</f>
        <v>当前波数 122/∞</v>
      </c>
      <c r="E3296" s="5">
        <f t="shared" si="284"/>
        <v>15002</v>
      </c>
      <c r="F3296" s="5">
        <v>0</v>
      </c>
      <c r="G3296" s="5">
        <f t="shared" si="281"/>
        <v>16006</v>
      </c>
      <c r="H3296" s="5">
        <f t="shared" si="282"/>
        <v>57</v>
      </c>
      <c r="I3296" s="5">
        <v>14001</v>
      </c>
      <c r="J3296">
        <f t="shared" si="283"/>
        <v>72500</v>
      </c>
      <c r="L3296" s="1" t="str">
        <f t="shared" si="285"/>
        <v>[{"bid":16006,"type":6,"num":57},{"bid":14001,"type":4,"num":72500}]</v>
      </c>
    </row>
    <row r="3297" spans="1:12" x14ac:dyDescent="0.2">
      <c r="A3297" s="5">
        <f>static_pve_stage!A3297</f>
        <v>603147</v>
      </c>
      <c r="B3297" s="5">
        <f>static_pve_stage!B3297</f>
        <v>603148</v>
      </c>
      <c r="C3297" s="5" t="str">
        <f>static_pve_stage!C3297</f>
        <v>当前波数 123/∞</v>
      </c>
      <c r="E3297" s="5">
        <f t="shared" si="284"/>
        <v>15002</v>
      </c>
      <c r="F3297" s="5">
        <v>0</v>
      </c>
      <c r="G3297" s="5">
        <f t="shared" si="281"/>
        <v>16006</v>
      </c>
      <c r="H3297" s="5">
        <f t="shared" si="282"/>
        <v>57</v>
      </c>
      <c r="I3297" s="5">
        <v>14001</v>
      </c>
      <c r="J3297">
        <f t="shared" si="283"/>
        <v>73000</v>
      </c>
      <c r="L3297" s="1" t="str">
        <f t="shared" si="285"/>
        <v>[{"bid":16006,"type":6,"num":57},{"bid":14001,"type":4,"num":73000}]</v>
      </c>
    </row>
    <row r="3298" spans="1:12" x14ac:dyDescent="0.2">
      <c r="A3298" s="5">
        <f>static_pve_stage!A3298</f>
        <v>603148</v>
      </c>
      <c r="B3298" s="5">
        <f>static_pve_stage!B3298</f>
        <v>603149</v>
      </c>
      <c r="C3298" s="5" t="str">
        <f>static_pve_stage!C3298</f>
        <v>当前波数 124/∞</v>
      </c>
      <c r="E3298" s="5">
        <f t="shared" si="284"/>
        <v>15002</v>
      </c>
      <c r="F3298" s="5">
        <v>0</v>
      </c>
      <c r="G3298" s="5">
        <f t="shared" si="281"/>
        <v>16006</v>
      </c>
      <c r="H3298" s="5">
        <f t="shared" si="282"/>
        <v>57</v>
      </c>
      <c r="I3298" s="5">
        <v>14001</v>
      </c>
      <c r="J3298">
        <f t="shared" si="283"/>
        <v>73500</v>
      </c>
      <c r="L3298" s="1" t="str">
        <f t="shared" si="285"/>
        <v>[{"bid":16006,"type":6,"num":57},{"bid":14001,"type":4,"num":73500}]</v>
      </c>
    </row>
    <row r="3299" spans="1:12" x14ac:dyDescent="0.2">
      <c r="A3299" s="5">
        <f>static_pve_stage!A3299</f>
        <v>603149</v>
      </c>
      <c r="B3299" s="5">
        <f>static_pve_stage!B3299</f>
        <v>603150</v>
      </c>
      <c r="C3299" s="5" t="str">
        <f>static_pve_stage!C3299</f>
        <v>当前波数 125/∞\n下一波BOSS</v>
      </c>
      <c r="E3299" s="5">
        <f t="shared" si="284"/>
        <v>15002</v>
      </c>
      <c r="F3299" s="5">
        <v>0</v>
      </c>
      <c r="G3299" s="5">
        <f t="shared" si="281"/>
        <v>16006</v>
      </c>
      <c r="H3299" s="5">
        <f t="shared" si="282"/>
        <v>57</v>
      </c>
      <c r="I3299" s="5">
        <v>14001</v>
      </c>
      <c r="J3299">
        <f t="shared" si="283"/>
        <v>74000</v>
      </c>
      <c r="L3299" s="1" t="str">
        <f t="shared" si="285"/>
        <v>[{"bid":16006,"type":6,"num":57},{"bid":14001,"type":4,"num":74000}]</v>
      </c>
    </row>
    <row r="3300" spans="1:12" x14ac:dyDescent="0.2">
      <c r="A3300" s="5">
        <f>static_pve_stage!A3300</f>
        <v>603150</v>
      </c>
      <c r="B3300" s="5">
        <f>static_pve_stage!B3300</f>
        <v>603151</v>
      </c>
      <c r="C3300" s="5" t="str">
        <f>static_pve_stage!C3300</f>
        <v>BOSS波\n需击杀所有怪物</v>
      </c>
      <c r="E3300" s="5">
        <f t="shared" si="284"/>
        <v>15002</v>
      </c>
      <c r="F3300" s="5">
        <v>0</v>
      </c>
      <c r="G3300" s="5">
        <f t="shared" si="281"/>
        <v>16006</v>
      </c>
      <c r="H3300" s="5">
        <f t="shared" si="282"/>
        <v>57</v>
      </c>
      <c r="I3300" s="5">
        <v>14001</v>
      </c>
      <c r="J3300">
        <f t="shared" si="283"/>
        <v>74500</v>
      </c>
      <c r="L3300" s="1" t="str">
        <f t="shared" si="285"/>
        <v>[{"bid":16006,"type":6,"num":57},{"bid":14001,"type":4,"num":74500}]</v>
      </c>
    </row>
    <row r="3301" spans="1:12" x14ac:dyDescent="0.2">
      <c r="A3301" s="5">
        <f>static_pve_stage!A3301</f>
        <v>603151</v>
      </c>
      <c r="B3301" s="5">
        <f>static_pve_stage!B3301</f>
        <v>603152</v>
      </c>
      <c r="C3301" s="5" t="str">
        <f>static_pve_stage!C3301</f>
        <v>当前波数 126/∞</v>
      </c>
      <c r="E3301" s="5">
        <f t="shared" si="284"/>
        <v>15002</v>
      </c>
      <c r="F3301" s="5">
        <v>0</v>
      </c>
      <c r="G3301" s="5">
        <f t="shared" si="281"/>
        <v>16006</v>
      </c>
      <c r="H3301" s="5">
        <f t="shared" si="282"/>
        <v>59</v>
      </c>
      <c r="I3301" s="5">
        <v>14001</v>
      </c>
      <c r="J3301">
        <f t="shared" si="283"/>
        <v>75000</v>
      </c>
      <c r="L3301" s="1" t="str">
        <f t="shared" si="285"/>
        <v>[{"bid":16006,"type":6,"num":59},{"bid":14001,"type":4,"num":75000}]</v>
      </c>
    </row>
    <row r="3302" spans="1:12" x14ac:dyDescent="0.2">
      <c r="A3302" s="5">
        <f>static_pve_stage!A3302</f>
        <v>603152</v>
      </c>
      <c r="B3302" s="5">
        <f>static_pve_stage!B3302</f>
        <v>603153</v>
      </c>
      <c r="C3302" s="5" t="str">
        <f>static_pve_stage!C3302</f>
        <v>当前波数 127/∞</v>
      </c>
      <c r="E3302" s="5">
        <f t="shared" si="284"/>
        <v>15002</v>
      </c>
      <c r="F3302" s="5">
        <v>0</v>
      </c>
      <c r="G3302" s="5">
        <f t="shared" si="281"/>
        <v>16006</v>
      </c>
      <c r="H3302" s="5">
        <f t="shared" si="282"/>
        <v>59</v>
      </c>
      <c r="I3302" s="5">
        <v>14001</v>
      </c>
      <c r="J3302">
        <f t="shared" si="283"/>
        <v>75500</v>
      </c>
      <c r="L3302" s="1" t="str">
        <f t="shared" si="285"/>
        <v>[{"bid":16006,"type":6,"num":59},{"bid":14001,"type":4,"num":75500}]</v>
      </c>
    </row>
    <row r="3303" spans="1:12" x14ac:dyDescent="0.2">
      <c r="A3303" s="5">
        <f>static_pve_stage!A3303</f>
        <v>603153</v>
      </c>
      <c r="B3303" s="5">
        <f>static_pve_stage!B3303</f>
        <v>603154</v>
      </c>
      <c r="C3303" s="5" t="str">
        <f>static_pve_stage!C3303</f>
        <v>当前波数 128/∞</v>
      </c>
      <c r="E3303" s="5">
        <f t="shared" si="284"/>
        <v>15002</v>
      </c>
      <c r="F3303" s="5">
        <v>0</v>
      </c>
      <c r="G3303" s="5">
        <f t="shared" si="281"/>
        <v>16006</v>
      </c>
      <c r="H3303" s="5">
        <f t="shared" si="282"/>
        <v>59</v>
      </c>
      <c r="I3303" s="5">
        <v>14001</v>
      </c>
      <c r="J3303">
        <f t="shared" si="283"/>
        <v>76000</v>
      </c>
      <c r="L3303" s="1" t="str">
        <f t="shared" si="285"/>
        <v>[{"bid":16006,"type":6,"num":59},{"bid":14001,"type":4,"num":76000}]</v>
      </c>
    </row>
    <row r="3304" spans="1:12" x14ac:dyDescent="0.2">
      <c r="A3304" s="5">
        <f>static_pve_stage!A3304</f>
        <v>603154</v>
      </c>
      <c r="B3304" s="5">
        <f>static_pve_stage!B3304</f>
        <v>603155</v>
      </c>
      <c r="C3304" s="5" t="str">
        <f>static_pve_stage!C3304</f>
        <v>当前波数 129/∞</v>
      </c>
      <c r="E3304" s="5">
        <f t="shared" si="284"/>
        <v>15002</v>
      </c>
      <c r="F3304" s="5">
        <v>0</v>
      </c>
      <c r="G3304" s="5">
        <f t="shared" si="281"/>
        <v>16006</v>
      </c>
      <c r="H3304" s="5">
        <f t="shared" si="282"/>
        <v>59</v>
      </c>
      <c r="I3304" s="5">
        <v>14001</v>
      </c>
      <c r="J3304">
        <f t="shared" si="283"/>
        <v>76500</v>
      </c>
      <c r="L3304" s="1" t="str">
        <f t="shared" si="285"/>
        <v>[{"bid":16006,"type":6,"num":59},{"bid":14001,"type":4,"num":76500}]</v>
      </c>
    </row>
    <row r="3305" spans="1:12" x14ac:dyDescent="0.2">
      <c r="A3305" s="5">
        <f>static_pve_stage!A3305</f>
        <v>603155</v>
      </c>
      <c r="B3305" s="5">
        <f>static_pve_stage!B3305</f>
        <v>603156</v>
      </c>
      <c r="C3305" s="5" t="str">
        <f>static_pve_stage!C3305</f>
        <v>当前波数 130/∞\n下一波BOSS</v>
      </c>
      <c r="E3305" s="5">
        <f t="shared" si="284"/>
        <v>15002</v>
      </c>
      <c r="F3305" s="5">
        <v>0</v>
      </c>
      <c r="G3305" s="5">
        <f t="shared" si="281"/>
        <v>16006</v>
      </c>
      <c r="H3305" s="5">
        <f t="shared" si="282"/>
        <v>59</v>
      </c>
      <c r="I3305" s="5">
        <v>14001</v>
      </c>
      <c r="J3305">
        <f t="shared" si="283"/>
        <v>77000</v>
      </c>
      <c r="L3305" s="1" t="str">
        <f t="shared" si="285"/>
        <v>[{"bid":16006,"type":6,"num":59},{"bid":14001,"type":4,"num":77000}]</v>
      </c>
    </row>
    <row r="3306" spans="1:12" x14ac:dyDescent="0.2">
      <c r="A3306" s="5">
        <f>static_pve_stage!A3306</f>
        <v>603156</v>
      </c>
      <c r="B3306" s="5">
        <f>static_pve_stage!B3306</f>
        <v>603157</v>
      </c>
      <c r="C3306" s="5" t="str">
        <f>static_pve_stage!C3306</f>
        <v>BOSS波\n需击杀所有怪物</v>
      </c>
      <c r="E3306" s="5">
        <f t="shared" si="284"/>
        <v>15002</v>
      </c>
      <c r="F3306" s="5">
        <v>0</v>
      </c>
      <c r="G3306" s="5">
        <f t="shared" si="281"/>
        <v>16006</v>
      </c>
      <c r="H3306" s="5">
        <f t="shared" si="282"/>
        <v>61</v>
      </c>
      <c r="I3306" s="5">
        <v>14001</v>
      </c>
      <c r="J3306">
        <f t="shared" si="283"/>
        <v>77500</v>
      </c>
      <c r="L3306" s="1" t="str">
        <f t="shared" si="285"/>
        <v>[{"bid":16006,"type":6,"num":61},{"bid":14001,"type":4,"num":77500}]</v>
      </c>
    </row>
    <row r="3307" spans="1:12" x14ac:dyDescent="0.2">
      <c r="A3307" s="5">
        <f>static_pve_stage!A3307</f>
        <v>603157</v>
      </c>
      <c r="B3307" s="5">
        <f>static_pve_stage!B3307</f>
        <v>603158</v>
      </c>
      <c r="C3307" s="5" t="str">
        <f>static_pve_stage!C3307</f>
        <v>当前波数 131/∞</v>
      </c>
      <c r="E3307" s="5">
        <f t="shared" si="284"/>
        <v>15002</v>
      </c>
      <c r="F3307" s="5">
        <v>0</v>
      </c>
      <c r="G3307" s="5">
        <f t="shared" si="281"/>
        <v>16006</v>
      </c>
      <c r="H3307" s="5">
        <f t="shared" si="282"/>
        <v>61</v>
      </c>
      <c r="I3307" s="5">
        <v>14001</v>
      </c>
      <c r="J3307">
        <f t="shared" si="283"/>
        <v>78000</v>
      </c>
      <c r="L3307" s="1" t="str">
        <f t="shared" si="285"/>
        <v>[{"bid":16006,"type":6,"num":61},{"bid":14001,"type":4,"num":78000}]</v>
      </c>
    </row>
    <row r="3308" spans="1:12" x14ac:dyDescent="0.2">
      <c r="A3308" s="5">
        <f>static_pve_stage!A3308</f>
        <v>603158</v>
      </c>
      <c r="B3308" s="5">
        <f>static_pve_stage!B3308</f>
        <v>603159</v>
      </c>
      <c r="C3308" s="5" t="str">
        <f>static_pve_stage!C3308</f>
        <v>当前波数 132/∞</v>
      </c>
      <c r="E3308" s="5">
        <f t="shared" si="284"/>
        <v>15002</v>
      </c>
      <c r="F3308" s="5">
        <v>0</v>
      </c>
      <c r="G3308" s="5">
        <f t="shared" si="281"/>
        <v>16006</v>
      </c>
      <c r="H3308" s="5">
        <f t="shared" si="282"/>
        <v>61</v>
      </c>
      <c r="I3308" s="5">
        <v>14001</v>
      </c>
      <c r="J3308">
        <f t="shared" si="283"/>
        <v>78500</v>
      </c>
      <c r="L3308" s="1" t="str">
        <f t="shared" si="285"/>
        <v>[{"bid":16006,"type":6,"num":61},{"bid":14001,"type":4,"num":78500}]</v>
      </c>
    </row>
    <row r="3309" spans="1:12" x14ac:dyDescent="0.2">
      <c r="A3309" s="5">
        <f>static_pve_stage!A3309</f>
        <v>603159</v>
      </c>
      <c r="B3309" s="5">
        <f>static_pve_stage!B3309</f>
        <v>603160</v>
      </c>
      <c r="C3309" s="5" t="str">
        <f>static_pve_stage!C3309</f>
        <v>当前波数 133/∞</v>
      </c>
      <c r="E3309" s="5">
        <f t="shared" si="284"/>
        <v>15002</v>
      </c>
      <c r="F3309" s="5">
        <v>0</v>
      </c>
      <c r="G3309" s="5">
        <f t="shared" si="281"/>
        <v>16006</v>
      </c>
      <c r="H3309" s="5">
        <f t="shared" si="282"/>
        <v>61</v>
      </c>
      <c r="I3309" s="5">
        <v>14001</v>
      </c>
      <c r="J3309">
        <f t="shared" si="283"/>
        <v>79000</v>
      </c>
      <c r="L3309" s="1" t="str">
        <f t="shared" si="285"/>
        <v>[{"bid":16006,"type":6,"num":61},{"bid":14001,"type":4,"num":79000}]</v>
      </c>
    </row>
    <row r="3310" spans="1:12" x14ac:dyDescent="0.2">
      <c r="A3310" s="5">
        <f>static_pve_stage!A3310</f>
        <v>603160</v>
      </c>
      <c r="B3310" s="5">
        <f>static_pve_stage!B3310</f>
        <v>603161</v>
      </c>
      <c r="C3310" s="5" t="str">
        <f>static_pve_stage!C3310</f>
        <v>当前波数 134/∞</v>
      </c>
      <c r="E3310" s="5">
        <f t="shared" si="284"/>
        <v>15002</v>
      </c>
      <c r="F3310" s="5">
        <v>0</v>
      </c>
      <c r="G3310" s="5">
        <f t="shared" si="281"/>
        <v>16006</v>
      </c>
      <c r="H3310" s="5">
        <f t="shared" si="282"/>
        <v>61</v>
      </c>
      <c r="I3310" s="5">
        <v>14001</v>
      </c>
      <c r="J3310">
        <f t="shared" si="283"/>
        <v>79500</v>
      </c>
      <c r="L3310" s="1" t="str">
        <f t="shared" si="285"/>
        <v>[{"bid":16006,"type":6,"num":61},{"bid":14001,"type":4,"num":79500}]</v>
      </c>
    </row>
    <row r="3311" spans="1:12" x14ac:dyDescent="0.2">
      <c r="A3311" s="5">
        <f>static_pve_stage!A3311</f>
        <v>603161</v>
      </c>
      <c r="B3311" s="5">
        <f>static_pve_stage!B3311</f>
        <v>603162</v>
      </c>
      <c r="C3311" s="5" t="str">
        <f>static_pve_stage!C3311</f>
        <v>当前波数 135/∞\n下一波BOSS</v>
      </c>
      <c r="E3311" s="5">
        <f t="shared" si="284"/>
        <v>15002</v>
      </c>
      <c r="F3311" s="5">
        <v>0</v>
      </c>
      <c r="G3311" s="5">
        <f t="shared" si="281"/>
        <v>16006</v>
      </c>
      <c r="H3311" s="5">
        <f t="shared" si="282"/>
        <v>63</v>
      </c>
      <c r="I3311" s="5">
        <v>14001</v>
      </c>
      <c r="J3311">
        <f t="shared" si="283"/>
        <v>80000</v>
      </c>
      <c r="L3311" s="1" t="str">
        <f t="shared" si="285"/>
        <v>[{"bid":16006,"type":6,"num":63},{"bid":14001,"type":4,"num":80000}]</v>
      </c>
    </row>
    <row r="3312" spans="1:12" x14ac:dyDescent="0.2">
      <c r="A3312" s="5">
        <f>static_pve_stage!A3312</f>
        <v>603162</v>
      </c>
      <c r="B3312" s="5">
        <f>static_pve_stage!B3312</f>
        <v>603163</v>
      </c>
      <c r="C3312" s="5" t="str">
        <f>static_pve_stage!C3312</f>
        <v>BOSS波\n需击杀所有怪物</v>
      </c>
      <c r="E3312" s="5">
        <f t="shared" si="284"/>
        <v>15002</v>
      </c>
      <c r="F3312" s="5">
        <v>0</v>
      </c>
      <c r="G3312" s="5">
        <f t="shared" si="281"/>
        <v>16006</v>
      </c>
      <c r="H3312" s="5">
        <f t="shared" si="282"/>
        <v>63</v>
      </c>
      <c r="I3312" s="5">
        <v>14001</v>
      </c>
      <c r="J3312">
        <f t="shared" si="283"/>
        <v>80500</v>
      </c>
      <c r="L3312" s="1" t="str">
        <f t="shared" si="285"/>
        <v>[{"bid":16006,"type":6,"num":63},{"bid":14001,"type":4,"num":80500}]</v>
      </c>
    </row>
    <row r="3313" spans="1:12" x14ac:dyDescent="0.2">
      <c r="A3313" s="5">
        <f>static_pve_stage!A3313</f>
        <v>603163</v>
      </c>
      <c r="B3313" s="5">
        <f>static_pve_stage!B3313</f>
        <v>603164</v>
      </c>
      <c r="C3313" s="5" t="str">
        <f>static_pve_stage!C3313</f>
        <v>当前波数 136/∞</v>
      </c>
      <c r="E3313" s="5">
        <f t="shared" si="284"/>
        <v>15002</v>
      </c>
      <c r="F3313" s="5">
        <v>0</v>
      </c>
      <c r="G3313" s="5">
        <f t="shared" si="281"/>
        <v>16006</v>
      </c>
      <c r="H3313" s="5">
        <f t="shared" si="282"/>
        <v>63</v>
      </c>
      <c r="I3313" s="5">
        <v>14001</v>
      </c>
      <c r="J3313">
        <f t="shared" si="283"/>
        <v>81000</v>
      </c>
      <c r="L3313" s="1" t="str">
        <f t="shared" si="285"/>
        <v>[{"bid":16006,"type":6,"num":63},{"bid":14001,"type":4,"num":81000}]</v>
      </c>
    </row>
    <row r="3314" spans="1:12" x14ac:dyDescent="0.2">
      <c r="A3314" s="5">
        <f>static_pve_stage!A3314</f>
        <v>603164</v>
      </c>
      <c r="B3314" s="5">
        <f>static_pve_stage!B3314</f>
        <v>603165</v>
      </c>
      <c r="C3314" s="5" t="str">
        <f>static_pve_stage!C3314</f>
        <v>当前波数 137/∞</v>
      </c>
      <c r="E3314" s="5">
        <f t="shared" si="284"/>
        <v>15002</v>
      </c>
      <c r="F3314" s="5">
        <v>0</v>
      </c>
      <c r="G3314" s="5">
        <f t="shared" si="281"/>
        <v>16006</v>
      </c>
      <c r="H3314" s="5">
        <f t="shared" si="282"/>
        <v>63</v>
      </c>
      <c r="I3314" s="5">
        <v>14001</v>
      </c>
      <c r="J3314">
        <f t="shared" si="283"/>
        <v>81500</v>
      </c>
      <c r="L3314" s="1" t="str">
        <f t="shared" si="285"/>
        <v>[{"bid":16006,"type":6,"num":63},{"bid":14001,"type":4,"num":81500}]</v>
      </c>
    </row>
    <row r="3315" spans="1:12" x14ac:dyDescent="0.2">
      <c r="A3315" s="5">
        <f>static_pve_stage!A3315</f>
        <v>603165</v>
      </c>
      <c r="B3315" s="5">
        <f>static_pve_stage!B3315</f>
        <v>603166</v>
      </c>
      <c r="C3315" s="5" t="str">
        <f>static_pve_stage!C3315</f>
        <v>当前波数 138/∞</v>
      </c>
      <c r="E3315" s="5">
        <f t="shared" si="284"/>
        <v>15002</v>
      </c>
      <c r="F3315" s="5">
        <v>0</v>
      </c>
      <c r="G3315" s="5">
        <f t="shared" si="281"/>
        <v>16006</v>
      </c>
      <c r="H3315" s="5">
        <f t="shared" si="282"/>
        <v>63</v>
      </c>
      <c r="I3315" s="5">
        <v>14001</v>
      </c>
      <c r="J3315">
        <f t="shared" si="283"/>
        <v>82000</v>
      </c>
      <c r="L3315" s="1" t="str">
        <f t="shared" si="285"/>
        <v>[{"bid":16006,"type":6,"num":63},{"bid":14001,"type":4,"num":82000}]</v>
      </c>
    </row>
    <row r="3316" spans="1:12" x14ac:dyDescent="0.2">
      <c r="A3316" s="5">
        <f>static_pve_stage!A3316</f>
        <v>603166</v>
      </c>
      <c r="B3316" s="5">
        <f>static_pve_stage!B3316</f>
        <v>603167</v>
      </c>
      <c r="C3316" s="5" t="str">
        <f>static_pve_stage!C3316</f>
        <v>当前波数 139/∞</v>
      </c>
      <c r="E3316" s="5">
        <f t="shared" si="284"/>
        <v>15002</v>
      </c>
      <c r="F3316" s="5">
        <v>0</v>
      </c>
      <c r="G3316" s="5">
        <f t="shared" si="281"/>
        <v>16006</v>
      </c>
      <c r="H3316" s="5">
        <f t="shared" si="282"/>
        <v>65</v>
      </c>
      <c r="I3316" s="5">
        <v>14001</v>
      </c>
      <c r="J3316">
        <f t="shared" si="283"/>
        <v>82500</v>
      </c>
      <c r="L3316" s="1" t="str">
        <f t="shared" si="285"/>
        <v>[{"bid":16006,"type":6,"num":65},{"bid":14001,"type":4,"num":82500}]</v>
      </c>
    </row>
    <row r="3317" spans="1:12" x14ac:dyDescent="0.2">
      <c r="A3317" s="5">
        <f>static_pve_stage!A3317</f>
        <v>603167</v>
      </c>
      <c r="B3317" s="5">
        <f>static_pve_stage!B3317</f>
        <v>603168</v>
      </c>
      <c r="C3317" s="5" t="str">
        <f>static_pve_stage!C3317</f>
        <v>当前波数 140/∞\n下一波BOSS</v>
      </c>
      <c r="E3317" s="5">
        <f t="shared" si="284"/>
        <v>15002</v>
      </c>
      <c r="F3317" s="5">
        <v>0</v>
      </c>
      <c r="G3317" s="5">
        <f t="shared" ref="G3317:G3380" si="286">G2778+1</f>
        <v>16006</v>
      </c>
      <c r="H3317" s="5">
        <f t="shared" ref="H3317:H3380" si="287">H2778</f>
        <v>65</v>
      </c>
      <c r="I3317" s="5">
        <v>14001</v>
      </c>
      <c r="J3317">
        <f t="shared" si="283"/>
        <v>83000</v>
      </c>
      <c r="L3317" s="1" t="str">
        <f t="shared" si="285"/>
        <v>[{"bid":16006,"type":6,"num":65},{"bid":14001,"type":4,"num":83000}]</v>
      </c>
    </row>
    <row r="3318" spans="1:12" x14ac:dyDescent="0.2">
      <c r="A3318" s="5">
        <f>static_pve_stage!A3318</f>
        <v>603168</v>
      </c>
      <c r="B3318" s="5">
        <f>static_pve_stage!B3318</f>
        <v>603169</v>
      </c>
      <c r="C3318" s="5" t="str">
        <f>static_pve_stage!C3318</f>
        <v>BOSS波\n需击杀所有怪物</v>
      </c>
      <c r="E3318" s="5">
        <f t="shared" si="284"/>
        <v>15002</v>
      </c>
      <c r="F3318" s="5">
        <v>0</v>
      </c>
      <c r="G3318" s="5">
        <f t="shared" si="286"/>
        <v>16006</v>
      </c>
      <c r="H3318" s="5">
        <f t="shared" si="287"/>
        <v>65</v>
      </c>
      <c r="I3318" s="5">
        <v>14001</v>
      </c>
      <c r="J3318">
        <f t="shared" si="283"/>
        <v>83500</v>
      </c>
      <c r="L3318" s="1" t="str">
        <f t="shared" si="285"/>
        <v>[{"bid":16006,"type":6,"num":65},{"bid":14001,"type":4,"num":83500}]</v>
      </c>
    </row>
    <row r="3319" spans="1:12" x14ac:dyDescent="0.2">
      <c r="A3319" s="5">
        <f>static_pve_stage!A3319</f>
        <v>603169</v>
      </c>
      <c r="B3319" s="5">
        <f>static_pve_stage!B3319</f>
        <v>603170</v>
      </c>
      <c r="C3319" s="5" t="str">
        <f>static_pve_stage!C3319</f>
        <v>当前波数 141/∞</v>
      </c>
      <c r="E3319" s="5">
        <f t="shared" si="284"/>
        <v>15002</v>
      </c>
      <c r="F3319" s="5">
        <v>0</v>
      </c>
      <c r="G3319" s="5">
        <f t="shared" si="286"/>
        <v>16006</v>
      </c>
      <c r="H3319" s="5">
        <f t="shared" si="287"/>
        <v>65</v>
      </c>
      <c r="I3319" s="5">
        <v>14001</v>
      </c>
      <c r="J3319">
        <f t="shared" si="283"/>
        <v>84000</v>
      </c>
      <c r="L3319" s="1" t="str">
        <f t="shared" si="285"/>
        <v>[{"bid":16006,"type":6,"num":65},{"bid":14001,"type":4,"num":84000}]</v>
      </c>
    </row>
    <row r="3320" spans="1:12" x14ac:dyDescent="0.2">
      <c r="A3320" s="5">
        <f>static_pve_stage!A3320</f>
        <v>603170</v>
      </c>
      <c r="B3320" s="5">
        <f>static_pve_stage!B3320</f>
        <v>603171</v>
      </c>
      <c r="C3320" s="5" t="str">
        <f>static_pve_stage!C3320</f>
        <v>当前波数 142/∞</v>
      </c>
      <c r="E3320" s="5">
        <f t="shared" si="284"/>
        <v>15002</v>
      </c>
      <c r="F3320" s="5">
        <v>0</v>
      </c>
      <c r="G3320" s="5">
        <f t="shared" si="286"/>
        <v>16006</v>
      </c>
      <c r="H3320" s="5">
        <f t="shared" si="287"/>
        <v>65</v>
      </c>
      <c r="I3320" s="5">
        <v>14001</v>
      </c>
      <c r="J3320">
        <f t="shared" si="283"/>
        <v>84500</v>
      </c>
      <c r="L3320" s="1" t="str">
        <f t="shared" si="285"/>
        <v>[{"bid":16006,"type":6,"num":65},{"bid":14001,"type":4,"num":84500}]</v>
      </c>
    </row>
    <row r="3321" spans="1:12" x14ac:dyDescent="0.2">
      <c r="A3321" s="5">
        <f>static_pve_stage!A3321</f>
        <v>603171</v>
      </c>
      <c r="B3321" s="5">
        <f>static_pve_stage!B3321</f>
        <v>603172</v>
      </c>
      <c r="C3321" s="5" t="str">
        <f>static_pve_stage!C3321</f>
        <v>当前波数 143/∞</v>
      </c>
      <c r="E3321" s="5">
        <f t="shared" si="284"/>
        <v>15002</v>
      </c>
      <c r="F3321" s="5">
        <v>0</v>
      </c>
      <c r="G3321" s="5">
        <f t="shared" si="286"/>
        <v>16006</v>
      </c>
      <c r="H3321" s="5">
        <f t="shared" si="287"/>
        <v>67</v>
      </c>
      <c r="I3321" s="5">
        <v>14001</v>
      </c>
      <c r="J3321">
        <f t="shared" si="283"/>
        <v>85000</v>
      </c>
      <c r="L3321" s="1" t="str">
        <f t="shared" si="285"/>
        <v>[{"bid":16006,"type":6,"num":67},{"bid":14001,"type":4,"num":85000}]</v>
      </c>
    </row>
    <row r="3322" spans="1:12" x14ac:dyDescent="0.2">
      <c r="A3322" s="5">
        <f>static_pve_stage!A3322</f>
        <v>603172</v>
      </c>
      <c r="B3322" s="5">
        <f>static_pve_stage!B3322</f>
        <v>603173</v>
      </c>
      <c r="C3322" s="5" t="str">
        <f>static_pve_stage!C3322</f>
        <v>当前波数 144/∞</v>
      </c>
      <c r="E3322" s="5">
        <f t="shared" si="284"/>
        <v>15002</v>
      </c>
      <c r="F3322" s="5">
        <v>0</v>
      </c>
      <c r="G3322" s="5">
        <f t="shared" si="286"/>
        <v>16006</v>
      </c>
      <c r="H3322" s="5">
        <f t="shared" si="287"/>
        <v>67</v>
      </c>
      <c r="I3322" s="5">
        <v>14001</v>
      </c>
      <c r="J3322">
        <f t="shared" si="283"/>
        <v>85500</v>
      </c>
      <c r="L3322" s="1" t="str">
        <f t="shared" si="285"/>
        <v>[{"bid":16006,"type":6,"num":67},{"bid":14001,"type":4,"num":85500}]</v>
      </c>
    </row>
    <row r="3323" spans="1:12" x14ac:dyDescent="0.2">
      <c r="A3323" s="5">
        <f>static_pve_stage!A3323</f>
        <v>603173</v>
      </c>
      <c r="B3323" s="5">
        <f>static_pve_stage!B3323</f>
        <v>603174</v>
      </c>
      <c r="C3323" s="5" t="str">
        <f>static_pve_stage!C3323</f>
        <v>当前波数 145/∞\n下一波BOSS</v>
      </c>
      <c r="E3323" s="5">
        <f t="shared" si="284"/>
        <v>15002</v>
      </c>
      <c r="F3323" s="5">
        <v>0</v>
      </c>
      <c r="G3323" s="5">
        <f t="shared" si="286"/>
        <v>16006</v>
      </c>
      <c r="H3323" s="5">
        <f t="shared" si="287"/>
        <v>67</v>
      </c>
      <c r="I3323" s="5">
        <v>14001</v>
      </c>
      <c r="J3323">
        <f t="shared" si="283"/>
        <v>86000</v>
      </c>
      <c r="L3323" s="1" t="str">
        <f t="shared" si="285"/>
        <v>[{"bid":16006,"type":6,"num":67},{"bid":14001,"type":4,"num":86000}]</v>
      </c>
    </row>
    <row r="3324" spans="1:12" x14ac:dyDescent="0.2">
      <c r="A3324" s="5">
        <f>static_pve_stage!A3324</f>
        <v>603174</v>
      </c>
      <c r="B3324" s="5">
        <f>static_pve_stage!B3324</f>
        <v>603175</v>
      </c>
      <c r="C3324" s="5" t="str">
        <f>static_pve_stage!C3324</f>
        <v>BOSS波\n需击杀所有怪物</v>
      </c>
      <c r="E3324" s="5">
        <f t="shared" si="284"/>
        <v>15002</v>
      </c>
      <c r="F3324" s="5">
        <v>0</v>
      </c>
      <c r="G3324" s="5">
        <f t="shared" si="286"/>
        <v>16006</v>
      </c>
      <c r="H3324" s="5">
        <f t="shared" si="287"/>
        <v>67</v>
      </c>
      <c r="I3324" s="5">
        <v>14001</v>
      </c>
      <c r="J3324">
        <f t="shared" si="283"/>
        <v>86500</v>
      </c>
      <c r="L3324" s="1" t="str">
        <f t="shared" si="285"/>
        <v>[{"bid":16006,"type":6,"num":67},{"bid":14001,"type":4,"num":86500}]</v>
      </c>
    </row>
    <row r="3325" spans="1:12" x14ac:dyDescent="0.2">
      <c r="A3325" s="5">
        <f>static_pve_stage!A3325</f>
        <v>603175</v>
      </c>
      <c r="B3325" s="5">
        <f>static_pve_stage!B3325</f>
        <v>603176</v>
      </c>
      <c r="C3325" s="5" t="str">
        <f>static_pve_stage!C3325</f>
        <v>当前波数 146/∞</v>
      </c>
      <c r="E3325" s="5">
        <f t="shared" si="284"/>
        <v>15002</v>
      </c>
      <c r="F3325" s="5">
        <v>0</v>
      </c>
      <c r="G3325" s="5">
        <f t="shared" si="286"/>
        <v>16006</v>
      </c>
      <c r="H3325" s="5">
        <f t="shared" si="287"/>
        <v>67</v>
      </c>
      <c r="I3325" s="5">
        <v>14001</v>
      </c>
      <c r="J3325">
        <f t="shared" si="283"/>
        <v>87000</v>
      </c>
      <c r="L3325" s="1" t="str">
        <f t="shared" si="285"/>
        <v>[{"bid":16006,"type":6,"num":67},{"bid":14001,"type":4,"num":87000}]</v>
      </c>
    </row>
    <row r="3326" spans="1:12" x14ac:dyDescent="0.2">
      <c r="A3326" s="5">
        <f>static_pve_stage!A3326</f>
        <v>603176</v>
      </c>
      <c r="B3326" s="5">
        <f>static_pve_stage!B3326</f>
        <v>603177</v>
      </c>
      <c r="C3326" s="5" t="str">
        <f>static_pve_stage!C3326</f>
        <v>当前波数 147/∞</v>
      </c>
      <c r="E3326" s="5">
        <f t="shared" si="284"/>
        <v>15002</v>
      </c>
      <c r="F3326" s="5">
        <v>0</v>
      </c>
      <c r="G3326" s="5">
        <f t="shared" si="286"/>
        <v>16006</v>
      </c>
      <c r="H3326" s="5">
        <f t="shared" si="287"/>
        <v>69</v>
      </c>
      <c r="I3326" s="5">
        <v>14001</v>
      </c>
      <c r="J3326">
        <f t="shared" si="283"/>
        <v>87500</v>
      </c>
      <c r="L3326" s="1" t="str">
        <f t="shared" si="285"/>
        <v>[{"bid":16006,"type":6,"num":69},{"bid":14001,"type":4,"num":87500}]</v>
      </c>
    </row>
    <row r="3327" spans="1:12" x14ac:dyDescent="0.2">
      <c r="A3327" s="5">
        <f>static_pve_stage!A3327</f>
        <v>603177</v>
      </c>
      <c r="B3327" s="5">
        <f>static_pve_stage!B3327</f>
        <v>603178</v>
      </c>
      <c r="C3327" s="5" t="str">
        <f>static_pve_stage!C3327</f>
        <v>当前波数 148/∞</v>
      </c>
      <c r="E3327" s="5">
        <f t="shared" si="284"/>
        <v>15002</v>
      </c>
      <c r="F3327" s="5">
        <v>0</v>
      </c>
      <c r="G3327" s="5">
        <f t="shared" si="286"/>
        <v>16006</v>
      </c>
      <c r="H3327" s="5">
        <f t="shared" si="287"/>
        <v>69</v>
      </c>
      <c r="I3327" s="5">
        <v>14001</v>
      </c>
      <c r="J3327">
        <f t="shared" si="283"/>
        <v>88000</v>
      </c>
      <c r="L3327" s="1" t="str">
        <f t="shared" si="285"/>
        <v>[{"bid":16006,"type":6,"num":69},{"bid":14001,"type":4,"num":88000}]</v>
      </c>
    </row>
    <row r="3328" spans="1:12" x14ac:dyDescent="0.2">
      <c r="A3328" s="5">
        <f>static_pve_stage!A3328</f>
        <v>603178</v>
      </c>
      <c r="B3328" s="5">
        <f>static_pve_stage!B3328</f>
        <v>603179</v>
      </c>
      <c r="C3328" s="5" t="str">
        <f>static_pve_stage!C3328</f>
        <v>当前波数 149/∞</v>
      </c>
      <c r="E3328" s="5">
        <f t="shared" si="284"/>
        <v>15002</v>
      </c>
      <c r="F3328" s="5">
        <v>0</v>
      </c>
      <c r="G3328" s="5">
        <f t="shared" si="286"/>
        <v>16006</v>
      </c>
      <c r="H3328" s="5">
        <f t="shared" si="287"/>
        <v>69</v>
      </c>
      <c r="I3328" s="5">
        <v>14001</v>
      </c>
      <c r="J3328">
        <f t="shared" si="283"/>
        <v>88500</v>
      </c>
      <c r="L3328" s="1" t="str">
        <f t="shared" si="285"/>
        <v>[{"bid":16006,"type":6,"num":69},{"bid":14001,"type":4,"num":88500}]</v>
      </c>
    </row>
    <row r="3329" spans="1:12" x14ac:dyDescent="0.2">
      <c r="A3329" s="5">
        <f>static_pve_stage!A3329</f>
        <v>603179</v>
      </c>
      <c r="B3329" s="5">
        <f>static_pve_stage!B3329</f>
        <v>603180</v>
      </c>
      <c r="C3329" s="5" t="str">
        <f>static_pve_stage!C3329</f>
        <v>当前波数 150/∞\n下一波BOSS</v>
      </c>
      <c r="E3329" s="5">
        <f t="shared" si="284"/>
        <v>15002</v>
      </c>
      <c r="F3329" s="5">
        <v>0</v>
      </c>
      <c r="G3329" s="5">
        <f t="shared" si="286"/>
        <v>16006</v>
      </c>
      <c r="H3329" s="5">
        <f t="shared" si="287"/>
        <v>69</v>
      </c>
      <c r="I3329" s="5">
        <v>14001</v>
      </c>
      <c r="J3329">
        <f t="shared" si="283"/>
        <v>89000</v>
      </c>
      <c r="L3329" s="1" t="str">
        <f t="shared" si="285"/>
        <v>[{"bid":16006,"type":6,"num":69},{"bid":14001,"type":4,"num":89000}]</v>
      </c>
    </row>
    <row r="3330" spans="1:12" x14ac:dyDescent="0.2">
      <c r="A3330" s="5">
        <f>static_pve_stage!A3330</f>
        <v>603180</v>
      </c>
      <c r="B3330" s="5">
        <f>static_pve_stage!B3330</f>
        <v>603181</v>
      </c>
      <c r="C3330" s="5" t="str">
        <f>static_pve_stage!C3330</f>
        <v>BOSS波\n需击杀所有怪物</v>
      </c>
      <c r="E3330" s="5">
        <f t="shared" si="284"/>
        <v>15002</v>
      </c>
      <c r="F3330" s="5">
        <v>0</v>
      </c>
      <c r="G3330" s="5">
        <f t="shared" si="286"/>
        <v>16006</v>
      </c>
      <c r="H3330" s="5">
        <f t="shared" si="287"/>
        <v>69</v>
      </c>
      <c r="I3330" s="5">
        <v>14001</v>
      </c>
      <c r="J3330">
        <f t="shared" si="283"/>
        <v>89500</v>
      </c>
      <c r="L3330" s="1" t="str">
        <f t="shared" si="285"/>
        <v>[{"bid":16006,"type":6,"num":69},{"bid":14001,"type":4,"num":89500}]</v>
      </c>
    </row>
    <row r="3331" spans="1:12" x14ac:dyDescent="0.2">
      <c r="A3331" s="5">
        <f>static_pve_stage!A3331</f>
        <v>603181</v>
      </c>
      <c r="B3331" s="5">
        <f>static_pve_stage!B3331</f>
        <v>603182</v>
      </c>
      <c r="C3331" s="5" t="str">
        <f>static_pve_stage!C3331</f>
        <v>当前波数 151/∞</v>
      </c>
      <c r="E3331" s="5">
        <f t="shared" si="284"/>
        <v>15002</v>
      </c>
      <c r="F3331" s="5">
        <v>0</v>
      </c>
      <c r="G3331" s="5">
        <f t="shared" si="286"/>
        <v>16006</v>
      </c>
      <c r="H3331" s="5">
        <f t="shared" si="287"/>
        <v>71</v>
      </c>
      <c r="I3331" s="5">
        <v>14001</v>
      </c>
      <c r="J3331">
        <f t="shared" si="283"/>
        <v>90000</v>
      </c>
      <c r="L3331" s="1" t="str">
        <f t="shared" si="285"/>
        <v>[{"bid":16006,"type":6,"num":71},{"bid":14001,"type":4,"num":90000}]</v>
      </c>
    </row>
    <row r="3332" spans="1:12" x14ac:dyDescent="0.2">
      <c r="A3332" s="5">
        <f>static_pve_stage!A3332</f>
        <v>603182</v>
      </c>
      <c r="B3332" s="5">
        <f>static_pve_stage!B3332</f>
        <v>603183</v>
      </c>
      <c r="C3332" s="5" t="str">
        <f>static_pve_stage!C3332</f>
        <v>当前波数 152/∞</v>
      </c>
      <c r="E3332" s="5">
        <f t="shared" si="284"/>
        <v>15002</v>
      </c>
      <c r="F3332" s="5">
        <v>0</v>
      </c>
      <c r="G3332" s="5">
        <f t="shared" si="286"/>
        <v>16006</v>
      </c>
      <c r="H3332" s="5">
        <f t="shared" si="287"/>
        <v>71</v>
      </c>
      <c r="I3332" s="5">
        <v>14001</v>
      </c>
      <c r="J3332">
        <f t="shared" si="283"/>
        <v>90500</v>
      </c>
      <c r="L3332" s="1" t="str">
        <f t="shared" si="285"/>
        <v>[{"bid":16006,"type":6,"num":71},{"bid":14001,"type":4,"num":90500}]</v>
      </c>
    </row>
    <row r="3333" spans="1:12" x14ac:dyDescent="0.2">
      <c r="A3333" s="5">
        <f>static_pve_stage!A3333</f>
        <v>603183</v>
      </c>
      <c r="B3333" s="5">
        <f>static_pve_stage!B3333</f>
        <v>603184</v>
      </c>
      <c r="C3333" s="5" t="str">
        <f>static_pve_stage!C3333</f>
        <v>当前波数 153/∞</v>
      </c>
      <c r="E3333" s="5">
        <f t="shared" si="284"/>
        <v>15002</v>
      </c>
      <c r="F3333" s="5">
        <v>0</v>
      </c>
      <c r="G3333" s="5">
        <f t="shared" si="286"/>
        <v>16006</v>
      </c>
      <c r="H3333" s="5">
        <f t="shared" si="287"/>
        <v>71</v>
      </c>
      <c r="I3333" s="5">
        <v>14001</v>
      </c>
      <c r="J3333">
        <f t="shared" si="283"/>
        <v>91000</v>
      </c>
      <c r="L3333" s="1" t="str">
        <f t="shared" si="285"/>
        <v>[{"bid":16006,"type":6,"num":71},{"bid":14001,"type":4,"num":91000}]</v>
      </c>
    </row>
    <row r="3334" spans="1:12" x14ac:dyDescent="0.2">
      <c r="A3334" s="5">
        <f>static_pve_stage!A3334</f>
        <v>603184</v>
      </c>
      <c r="B3334" s="5">
        <f>static_pve_stage!B3334</f>
        <v>603185</v>
      </c>
      <c r="C3334" s="5" t="str">
        <f>static_pve_stage!C3334</f>
        <v>当前波数 154/∞</v>
      </c>
      <c r="E3334" s="5">
        <f t="shared" si="284"/>
        <v>15002</v>
      </c>
      <c r="F3334" s="5">
        <v>0</v>
      </c>
      <c r="G3334" s="5">
        <f t="shared" si="286"/>
        <v>16006</v>
      </c>
      <c r="H3334" s="5">
        <f t="shared" si="287"/>
        <v>71</v>
      </c>
      <c r="I3334" s="5">
        <v>14001</v>
      </c>
      <c r="J3334">
        <f t="shared" si="283"/>
        <v>91500</v>
      </c>
      <c r="L3334" s="1" t="str">
        <f t="shared" si="285"/>
        <v>[{"bid":16006,"type":6,"num":71},{"bid":14001,"type":4,"num":91500}]</v>
      </c>
    </row>
    <row r="3335" spans="1:12" x14ac:dyDescent="0.2">
      <c r="A3335" s="5">
        <f>static_pve_stage!A3335</f>
        <v>603185</v>
      </c>
      <c r="B3335" s="5">
        <f>static_pve_stage!B3335</f>
        <v>603186</v>
      </c>
      <c r="C3335" s="5" t="str">
        <f>static_pve_stage!C3335</f>
        <v>当前波数 155/∞\n下一波BOSS</v>
      </c>
      <c r="E3335" s="5">
        <f t="shared" si="284"/>
        <v>15002</v>
      </c>
      <c r="F3335" s="5">
        <v>0</v>
      </c>
      <c r="G3335" s="5">
        <f t="shared" si="286"/>
        <v>16006</v>
      </c>
      <c r="H3335" s="5">
        <f t="shared" si="287"/>
        <v>71</v>
      </c>
      <c r="I3335" s="5">
        <v>14001</v>
      </c>
      <c r="J3335">
        <f t="shared" si="283"/>
        <v>92000</v>
      </c>
      <c r="L3335" s="1" t="str">
        <f t="shared" si="285"/>
        <v>[{"bid":16006,"type":6,"num":71},{"bid":14001,"type":4,"num":92000}]</v>
      </c>
    </row>
    <row r="3336" spans="1:12" x14ac:dyDescent="0.2">
      <c r="A3336" s="5">
        <f>static_pve_stage!A3336</f>
        <v>603186</v>
      </c>
      <c r="B3336" s="5">
        <f>static_pve_stage!B3336</f>
        <v>603187</v>
      </c>
      <c r="C3336" s="5" t="str">
        <f>static_pve_stage!C3336</f>
        <v>BOSS波\n需击杀所有怪物</v>
      </c>
      <c r="E3336" s="5">
        <f t="shared" si="284"/>
        <v>15002</v>
      </c>
      <c r="F3336" s="5">
        <v>0</v>
      </c>
      <c r="G3336" s="5">
        <f t="shared" si="286"/>
        <v>16006</v>
      </c>
      <c r="H3336" s="5">
        <f t="shared" si="287"/>
        <v>73</v>
      </c>
      <c r="I3336" s="5">
        <v>14001</v>
      </c>
      <c r="J3336">
        <f t="shared" si="283"/>
        <v>92500</v>
      </c>
      <c r="L3336" s="1" t="str">
        <f t="shared" si="285"/>
        <v>[{"bid":16006,"type":6,"num":73},{"bid":14001,"type":4,"num":92500}]</v>
      </c>
    </row>
    <row r="3337" spans="1:12" x14ac:dyDescent="0.2">
      <c r="A3337" s="5">
        <f>static_pve_stage!A3337</f>
        <v>603187</v>
      </c>
      <c r="B3337" s="5">
        <f>static_pve_stage!B3337</f>
        <v>603188</v>
      </c>
      <c r="C3337" s="5" t="str">
        <f>static_pve_stage!C3337</f>
        <v>当前波数 156/∞</v>
      </c>
      <c r="E3337" s="5">
        <f t="shared" si="284"/>
        <v>15002</v>
      </c>
      <c r="F3337" s="5">
        <v>0</v>
      </c>
      <c r="G3337" s="5">
        <f t="shared" si="286"/>
        <v>16006</v>
      </c>
      <c r="H3337" s="5">
        <f t="shared" si="287"/>
        <v>73</v>
      </c>
      <c r="I3337" s="5">
        <v>14001</v>
      </c>
      <c r="J3337">
        <f t="shared" si="283"/>
        <v>93000</v>
      </c>
      <c r="L3337" s="1" t="str">
        <f t="shared" si="285"/>
        <v>[{"bid":16006,"type":6,"num":73},{"bid":14001,"type":4,"num":93000}]</v>
      </c>
    </row>
    <row r="3338" spans="1:12" x14ac:dyDescent="0.2">
      <c r="A3338" s="5">
        <f>static_pve_stage!A3338</f>
        <v>603188</v>
      </c>
      <c r="B3338" s="5">
        <f>static_pve_stage!B3338</f>
        <v>603189</v>
      </c>
      <c r="C3338" s="5" t="str">
        <f>static_pve_stage!C3338</f>
        <v>当前波数 157/∞</v>
      </c>
      <c r="E3338" s="5">
        <f t="shared" si="284"/>
        <v>15002</v>
      </c>
      <c r="F3338" s="5">
        <v>0</v>
      </c>
      <c r="G3338" s="5">
        <f t="shared" si="286"/>
        <v>16006</v>
      </c>
      <c r="H3338" s="5">
        <f t="shared" si="287"/>
        <v>73</v>
      </c>
      <c r="I3338" s="5">
        <v>14001</v>
      </c>
      <c r="J3338">
        <f t="shared" si="283"/>
        <v>93500</v>
      </c>
      <c r="L3338" s="1" t="str">
        <f t="shared" si="285"/>
        <v>[{"bid":16006,"type":6,"num":73},{"bid":14001,"type":4,"num":93500}]</v>
      </c>
    </row>
    <row r="3339" spans="1:12" x14ac:dyDescent="0.2">
      <c r="A3339" s="5">
        <f>static_pve_stage!A3339</f>
        <v>603189</v>
      </c>
      <c r="B3339" s="5">
        <f>static_pve_stage!B3339</f>
        <v>603190</v>
      </c>
      <c r="C3339" s="5" t="str">
        <f>static_pve_stage!C3339</f>
        <v>当前波数 158/∞</v>
      </c>
      <c r="E3339" s="5">
        <f t="shared" si="284"/>
        <v>15002</v>
      </c>
      <c r="F3339" s="5">
        <v>0</v>
      </c>
      <c r="G3339" s="5">
        <f t="shared" si="286"/>
        <v>16006</v>
      </c>
      <c r="H3339" s="5">
        <f t="shared" si="287"/>
        <v>73</v>
      </c>
      <c r="I3339" s="5">
        <v>14001</v>
      </c>
      <c r="J3339">
        <f t="shared" si="283"/>
        <v>94000</v>
      </c>
      <c r="L3339" s="1" t="str">
        <f t="shared" si="285"/>
        <v>[{"bid":16006,"type":6,"num":73},{"bid":14001,"type":4,"num":94000}]</v>
      </c>
    </row>
    <row r="3340" spans="1:12" x14ac:dyDescent="0.2">
      <c r="A3340" s="5">
        <f>static_pve_stage!A3340</f>
        <v>603190</v>
      </c>
      <c r="B3340" s="5">
        <f>static_pve_stage!B3340</f>
        <v>603191</v>
      </c>
      <c r="C3340" s="5" t="str">
        <f>static_pve_stage!C3340</f>
        <v>当前波数 159/∞</v>
      </c>
      <c r="E3340" s="5">
        <f t="shared" si="284"/>
        <v>15002</v>
      </c>
      <c r="F3340" s="5">
        <v>0</v>
      </c>
      <c r="G3340" s="5">
        <f t="shared" si="286"/>
        <v>16006</v>
      </c>
      <c r="H3340" s="5">
        <f t="shared" si="287"/>
        <v>73</v>
      </c>
      <c r="I3340" s="5">
        <v>14001</v>
      </c>
      <c r="J3340">
        <f t="shared" si="283"/>
        <v>94500</v>
      </c>
      <c r="L3340" s="1" t="str">
        <f t="shared" si="285"/>
        <v>[{"bid":16006,"type":6,"num":73},{"bid":14001,"type":4,"num":94500}]</v>
      </c>
    </row>
    <row r="3341" spans="1:12" x14ac:dyDescent="0.2">
      <c r="A3341" s="5">
        <f>static_pve_stage!A3341</f>
        <v>603191</v>
      </c>
      <c r="B3341" s="5">
        <f>static_pve_stage!B3341</f>
        <v>603192</v>
      </c>
      <c r="C3341" s="5" t="str">
        <f>static_pve_stage!C3341</f>
        <v>当前波数 160/∞\n下一波BOSS</v>
      </c>
      <c r="E3341" s="5">
        <f t="shared" si="284"/>
        <v>15002</v>
      </c>
      <c r="F3341" s="5">
        <v>0</v>
      </c>
      <c r="G3341" s="5">
        <f t="shared" si="286"/>
        <v>16006</v>
      </c>
      <c r="H3341" s="5">
        <f t="shared" si="287"/>
        <v>75</v>
      </c>
      <c r="I3341" s="5">
        <v>14001</v>
      </c>
      <c r="J3341">
        <f t="shared" si="283"/>
        <v>95000</v>
      </c>
      <c r="L3341" s="1" t="str">
        <f t="shared" si="285"/>
        <v>[{"bid":16006,"type":6,"num":75},{"bid":14001,"type":4,"num":95000}]</v>
      </c>
    </row>
    <row r="3342" spans="1:12" x14ac:dyDescent="0.2">
      <c r="A3342" s="5">
        <f>static_pve_stage!A3342</f>
        <v>603192</v>
      </c>
      <c r="B3342" s="5">
        <f>static_pve_stage!B3342</f>
        <v>603193</v>
      </c>
      <c r="C3342" s="5" t="str">
        <f>static_pve_stage!C3342</f>
        <v>BOSS波\n需击杀所有怪物</v>
      </c>
      <c r="E3342" s="5">
        <f t="shared" si="284"/>
        <v>15002</v>
      </c>
      <c r="F3342" s="5">
        <v>0</v>
      </c>
      <c r="G3342" s="5">
        <f t="shared" si="286"/>
        <v>16006</v>
      </c>
      <c r="H3342" s="5">
        <f t="shared" si="287"/>
        <v>75</v>
      </c>
      <c r="I3342" s="5">
        <v>14001</v>
      </c>
      <c r="J3342">
        <f t="shared" si="283"/>
        <v>95500</v>
      </c>
      <c r="L3342" s="1" t="str">
        <f t="shared" si="285"/>
        <v>[{"bid":16006,"type":6,"num":75},{"bid":14001,"type":4,"num":95500}]</v>
      </c>
    </row>
    <row r="3343" spans="1:12" x14ac:dyDescent="0.2">
      <c r="A3343" s="5">
        <f>static_pve_stage!A3343</f>
        <v>603193</v>
      </c>
      <c r="B3343" s="5">
        <f>static_pve_stage!B3343</f>
        <v>603194</v>
      </c>
      <c r="C3343" s="5" t="str">
        <f>static_pve_stage!C3343</f>
        <v>当前波数 161/∞</v>
      </c>
      <c r="E3343" s="5">
        <f t="shared" si="284"/>
        <v>15002</v>
      </c>
      <c r="F3343" s="5">
        <v>0</v>
      </c>
      <c r="G3343" s="5">
        <f t="shared" si="286"/>
        <v>16006</v>
      </c>
      <c r="H3343" s="5">
        <f t="shared" si="287"/>
        <v>75</v>
      </c>
      <c r="I3343" s="5">
        <v>14001</v>
      </c>
      <c r="J3343">
        <f t="shared" si="283"/>
        <v>96000</v>
      </c>
      <c r="L3343" s="1" t="str">
        <f t="shared" si="285"/>
        <v>[{"bid":16006,"type":6,"num":75},{"bid":14001,"type":4,"num":96000}]</v>
      </c>
    </row>
    <row r="3344" spans="1:12" x14ac:dyDescent="0.2">
      <c r="A3344" s="5">
        <f>static_pve_stage!A3344</f>
        <v>603194</v>
      </c>
      <c r="B3344" s="5">
        <f>static_pve_stage!B3344</f>
        <v>603195</v>
      </c>
      <c r="C3344" s="5" t="str">
        <f>static_pve_stage!C3344</f>
        <v>当前波数 162/∞</v>
      </c>
      <c r="E3344" s="5">
        <f t="shared" si="284"/>
        <v>15002</v>
      </c>
      <c r="F3344" s="5">
        <v>0</v>
      </c>
      <c r="G3344" s="5">
        <f t="shared" si="286"/>
        <v>16006</v>
      </c>
      <c r="H3344" s="5">
        <f t="shared" si="287"/>
        <v>75</v>
      </c>
      <c r="I3344" s="5">
        <v>14001</v>
      </c>
      <c r="J3344">
        <f t="shared" si="283"/>
        <v>96500</v>
      </c>
      <c r="L3344" s="1" t="str">
        <f t="shared" si="285"/>
        <v>[{"bid":16006,"type":6,"num":75},{"bid":14001,"type":4,"num":96500}]</v>
      </c>
    </row>
    <row r="3345" spans="1:12" x14ac:dyDescent="0.2">
      <c r="A3345" s="5">
        <f>static_pve_stage!A3345</f>
        <v>603195</v>
      </c>
      <c r="B3345" s="5">
        <f>static_pve_stage!B3345</f>
        <v>603196</v>
      </c>
      <c r="C3345" s="5" t="str">
        <f>static_pve_stage!C3345</f>
        <v>当前波数 163/∞</v>
      </c>
      <c r="E3345" s="5">
        <f t="shared" si="284"/>
        <v>15002</v>
      </c>
      <c r="F3345" s="5">
        <v>0</v>
      </c>
      <c r="G3345" s="5">
        <f t="shared" si="286"/>
        <v>16006</v>
      </c>
      <c r="H3345" s="5">
        <f t="shared" si="287"/>
        <v>75</v>
      </c>
      <c r="I3345" s="5">
        <v>14001</v>
      </c>
      <c r="J3345">
        <f t="shared" ref="J3345:J3408" si="288">J3344+500</f>
        <v>97000</v>
      </c>
      <c r="L3345" s="1" t="str">
        <f t="shared" si="285"/>
        <v>[{"bid":16006,"type":6,"num":75},{"bid":14001,"type":4,"num":97000}]</v>
      </c>
    </row>
    <row r="3346" spans="1:12" x14ac:dyDescent="0.2">
      <c r="A3346" s="5">
        <f>static_pve_stage!A3346</f>
        <v>603196</v>
      </c>
      <c r="B3346" s="5">
        <f>static_pve_stage!B3346</f>
        <v>603197</v>
      </c>
      <c r="C3346" s="5" t="str">
        <f>static_pve_stage!C3346</f>
        <v>当前波数 164/∞</v>
      </c>
      <c r="E3346" s="5">
        <f t="shared" si="284"/>
        <v>15002</v>
      </c>
      <c r="F3346" s="5">
        <v>0</v>
      </c>
      <c r="G3346" s="5">
        <f t="shared" si="286"/>
        <v>16006</v>
      </c>
      <c r="H3346" s="5">
        <f t="shared" si="287"/>
        <v>77</v>
      </c>
      <c r="I3346" s="5">
        <v>14001</v>
      </c>
      <c r="J3346">
        <f t="shared" si="288"/>
        <v>97500</v>
      </c>
      <c r="L3346" s="1" t="str">
        <f t="shared" si="285"/>
        <v>[{"bid":16006,"type":6,"num":77},{"bid":14001,"type":4,"num":97500}]</v>
      </c>
    </row>
    <row r="3347" spans="1:12" x14ac:dyDescent="0.2">
      <c r="A3347" s="5">
        <f>static_pve_stage!A3347</f>
        <v>603197</v>
      </c>
      <c r="B3347" s="5">
        <f>static_pve_stage!B3347</f>
        <v>603198</v>
      </c>
      <c r="C3347" s="5" t="str">
        <f>static_pve_stage!C3347</f>
        <v>当前波数 165/∞\n下一波BOSS</v>
      </c>
      <c r="E3347" s="5">
        <f t="shared" si="284"/>
        <v>15002</v>
      </c>
      <c r="F3347" s="5">
        <v>0</v>
      </c>
      <c r="G3347" s="5">
        <f t="shared" si="286"/>
        <v>16006</v>
      </c>
      <c r="H3347" s="5">
        <f t="shared" si="287"/>
        <v>77</v>
      </c>
      <c r="I3347" s="5">
        <v>14001</v>
      </c>
      <c r="J3347">
        <f t="shared" si="288"/>
        <v>98000</v>
      </c>
      <c r="L3347" s="1" t="str">
        <f t="shared" si="285"/>
        <v>[{"bid":16006,"type":6,"num":77},{"bid":14001,"type":4,"num":98000}]</v>
      </c>
    </row>
    <row r="3348" spans="1:12" x14ac:dyDescent="0.2">
      <c r="A3348" s="5">
        <f>static_pve_stage!A3348</f>
        <v>603198</v>
      </c>
      <c r="B3348" s="5">
        <f>static_pve_stage!B3348</f>
        <v>603199</v>
      </c>
      <c r="C3348" s="5" t="str">
        <f>static_pve_stage!C3348</f>
        <v>BOSS波\n需击杀所有怪物</v>
      </c>
      <c r="E3348" s="5">
        <f t="shared" si="284"/>
        <v>15002</v>
      </c>
      <c r="F3348" s="5">
        <v>0</v>
      </c>
      <c r="G3348" s="5">
        <f t="shared" si="286"/>
        <v>16006</v>
      </c>
      <c r="H3348" s="5">
        <f t="shared" si="287"/>
        <v>77</v>
      </c>
      <c r="I3348" s="5">
        <v>14001</v>
      </c>
      <c r="J3348">
        <f t="shared" si="288"/>
        <v>98500</v>
      </c>
      <c r="L3348" s="1" t="str">
        <f t="shared" si="285"/>
        <v>[{"bid":16006,"type":6,"num":77},{"bid":14001,"type":4,"num":98500}]</v>
      </c>
    </row>
    <row r="3349" spans="1:12" x14ac:dyDescent="0.2">
      <c r="A3349" s="5">
        <f>static_pve_stage!A3349</f>
        <v>603199</v>
      </c>
      <c r="B3349" s="5">
        <f>static_pve_stage!B3349</f>
        <v>603200</v>
      </c>
      <c r="C3349" s="5" t="str">
        <f>static_pve_stage!C3349</f>
        <v>当前波数 166/∞</v>
      </c>
      <c r="E3349" s="5">
        <f t="shared" si="284"/>
        <v>15002</v>
      </c>
      <c r="F3349" s="5">
        <v>0</v>
      </c>
      <c r="G3349" s="5">
        <f t="shared" si="286"/>
        <v>16006</v>
      </c>
      <c r="H3349" s="5">
        <f t="shared" si="287"/>
        <v>77</v>
      </c>
      <c r="I3349" s="5">
        <v>14001</v>
      </c>
      <c r="J3349">
        <f t="shared" si="288"/>
        <v>99000</v>
      </c>
      <c r="L3349" s="1" t="str">
        <f t="shared" si="285"/>
        <v>[{"bid":16006,"type":6,"num":77},{"bid":14001,"type":4,"num":99000}]</v>
      </c>
    </row>
    <row r="3350" spans="1:12" x14ac:dyDescent="0.2">
      <c r="A3350" s="5">
        <f>static_pve_stage!A3350</f>
        <v>603200</v>
      </c>
      <c r="B3350" s="5">
        <f>static_pve_stage!B3350</f>
        <v>603201</v>
      </c>
      <c r="C3350" s="5" t="str">
        <f>static_pve_stage!C3350</f>
        <v>当前波数 167/∞</v>
      </c>
      <c r="E3350" s="5">
        <f t="shared" si="284"/>
        <v>15002</v>
      </c>
      <c r="F3350" s="5">
        <v>0</v>
      </c>
      <c r="G3350" s="5">
        <f t="shared" si="286"/>
        <v>16006</v>
      </c>
      <c r="H3350" s="5">
        <f t="shared" si="287"/>
        <v>77</v>
      </c>
      <c r="I3350" s="5">
        <v>14001</v>
      </c>
      <c r="J3350">
        <f t="shared" si="288"/>
        <v>99500</v>
      </c>
      <c r="L3350" s="1" t="str">
        <f t="shared" si="285"/>
        <v>[{"bid":16006,"type":6,"num":77},{"bid":14001,"type":4,"num":99500}]</v>
      </c>
    </row>
    <row r="3351" spans="1:12" x14ac:dyDescent="0.2">
      <c r="A3351" s="5">
        <f>static_pve_stage!A3351</f>
        <v>603201</v>
      </c>
      <c r="B3351" s="5">
        <f>static_pve_stage!B3351</f>
        <v>603202</v>
      </c>
      <c r="C3351" s="5" t="str">
        <f>static_pve_stage!C3351</f>
        <v>当前波数 168/∞</v>
      </c>
      <c r="E3351" s="5">
        <f t="shared" si="284"/>
        <v>15002</v>
      </c>
      <c r="F3351" s="5">
        <v>0</v>
      </c>
      <c r="G3351" s="5">
        <f t="shared" si="286"/>
        <v>16006</v>
      </c>
      <c r="H3351" s="5">
        <f t="shared" si="287"/>
        <v>79</v>
      </c>
      <c r="I3351" s="5">
        <v>14001</v>
      </c>
      <c r="J3351">
        <f t="shared" si="288"/>
        <v>100000</v>
      </c>
      <c r="L3351" s="1" t="str">
        <f t="shared" si="285"/>
        <v>[{"bid":16006,"type":6,"num":79},{"bid":14001,"type":4,"num":100000}]</v>
      </c>
    </row>
    <row r="3352" spans="1:12" x14ac:dyDescent="0.2">
      <c r="A3352" s="5">
        <f>static_pve_stage!A3352</f>
        <v>603202</v>
      </c>
      <c r="B3352" s="5">
        <f>static_pve_stage!B3352</f>
        <v>603203</v>
      </c>
      <c r="C3352" s="5" t="str">
        <f>static_pve_stage!C3352</f>
        <v>当前波数 169/∞</v>
      </c>
      <c r="E3352" s="5">
        <f t="shared" si="284"/>
        <v>15002</v>
      </c>
      <c r="F3352" s="5">
        <v>0</v>
      </c>
      <c r="G3352" s="5">
        <f t="shared" si="286"/>
        <v>16006</v>
      </c>
      <c r="H3352" s="5">
        <f t="shared" si="287"/>
        <v>79</v>
      </c>
      <c r="I3352" s="5">
        <v>14001</v>
      </c>
      <c r="J3352">
        <f t="shared" si="288"/>
        <v>100500</v>
      </c>
      <c r="L3352" s="1" t="str">
        <f t="shared" si="285"/>
        <v>[{"bid":16006,"type":6,"num":79},{"bid":14001,"type":4,"num":100500}]</v>
      </c>
    </row>
    <row r="3353" spans="1:12" x14ac:dyDescent="0.2">
      <c r="A3353" s="5">
        <f>static_pve_stage!A3353</f>
        <v>603203</v>
      </c>
      <c r="B3353" s="5">
        <f>static_pve_stage!B3353</f>
        <v>603204</v>
      </c>
      <c r="C3353" s="5" t="str">
        <f>static_pve_stage!C3353</f>
        <v>当前波数 170/∞\n下一波BOSS</v>
      </c>
      <c r="E3353" s="5">
        <f t="shared" si="284"/>
        <v>15002</v>
      </c>
      <c r="F3353" s="5">
        <v>0</v>
      </c>
      <c r="G3353" s="5">
        <f t="shared" si="286"/>
        <v>16006</v>
      </c>
      <c r="H3353" s="5">
        <f t="shared" si="287"/>
        <v>79</v>
      </c>
      <c r="I3353" s="5">
        <v>14001</v>
      </c>
      <c r="J3353">
        <f t="shared" si="288"/>
        <v>101000</v>
      </c>
      <c r="L3353" s="1" t="str">
        <f t="shared" si="285"/>
        <v>[{"bid":16006,"type":6,"num":79},{"bid":14001,"type":4,"num":101000}]</v>
      </c>
    </row>
    <row r="3354" spans="1:12" x14ac:dyDescent="0.2">
      <c r="A3354" s="5">
        <f>static_pve_stage!A3354</f>
        <v>603204</v>
      </c>
      <c r="B3354" s="5">
        <f>static_pve_stage!B3354</f>
        <v>603205</v>
      </c>
      <c r="C3354" s="5" t="str">
        <f>static_pve_stage!C3354</f>
        <v>BOSS波\n需击杀所有怪物</v>
      </c>
      <c r="E3354" s="5">
        <f t="shared" si="284"/>
        <v>15002</v>
      </c>
      <c r="F3354" s="5">
        <v>0</v>
      </c>
      <c r="G3354" s="5">
        <f t="shared" si="286"/>
        <v>16006</v>
      </c>
      <c r="H3354" s="5">
        <f t="shared" si="287"/>
        <v>79</v>
      </c>
      <c r="I3354" s="5">
        <v>14001</v>
      </c>
      <c r="J3354">
        <f t="shared" si="288"/>
        <v>101500</v>
      </c>
      <c r="L3354" s="1" t="str">
        <f t="shared" si="285"/>
        <v>[{"bid":16006,"type":6,"num":79},{"bid":14001,"type":4,"num":101500}]</v>
      </c>
    </row>
    <row r="3355" spans="1:12" x14ac:dyDescent="0.2">
      <c r="A3355" s="5">
        <f>static_pve_stage!A3355</f>
        <v>603205</v>
      </c>
      <c r="B3355" s="5">
        <f>static_pve_stage!B3355</f>
        <v>603206</v>
      </c>
      <c r="C3355" s="5" t="str">
        <f>static_pve_stage!C3355</f>
        <v>当前波数 171/∞</v>
      </c>
      <c r="E3355" s="5">
        <f t="shared" ref="E3355:E3418" si="289">E3354</f>
        <v>15002</v>
      </c>
      <c r="F3355" s="5">
        <v>0</v>
      </c>
      <c r="G3355" s="5">
        <f t="shared" si="286"/>
        <v>16006</v>
      </c>
      <c r="H3355" s="5">
        <f t="shared" si="287"/>
        <v>79</v>
      </c>
      <c r="I3355" s="5">
        <v>14001</v>
      </c>
      <c r="J3355">
        <f t="shared" si="288"/>
        <v>102000</v>
      </c>
      <c r="L3355" s="1" t="str">
        <f t="shared" si="285"/>
        <v>[{"bid":16006,"type":6,"num":79},{"bid":14001,"type":4,"num":102000}]</v>
      </c>
    </row>
    <row r="3356" spans="1:12" x14ac:dyDescent="0.2">
      <c r="A3356" s="5">
        <f>static_pve_stage!A3356</f>
        <v>603206</v>
      </c>
      <c r="B3356" s="5">
        <f>static_pve_stage!B3356</f>
        <v>603207</v>
      </c>
      <c r="C3356" s="5" t="str">
        <f>static_pve_stage!C3356</f>
        <v>当前波数 172/∞</v>
      </c>
      <c r="E3356" s="5">
        <f t="shared" si="289"/>
        <v>15002</v>
      </c>
      <c r="F3356" s="5">
        <v>0</v>
      </c>
      <c r="G3356" s="5">
        <f t="shared" si="286"/>
        <v>16006</v>
      </c>
      <c r="H3356" s="5">
        <f t="shared" si="287"/>
        <v>81</v>
      </c>
      <c r="I3356" s="5">
        <v>14001</v>
      </c>
      <c r="J3356">
        <f t="shared" si="288"/>
        <v>102500</v>
      </c>
      <c r="L3356" s="1" t="str">
        <f t="shared" si="285"/>
        <v>[{"bid":16006,"type":6,"num":81},{"bid":14001,"type":4,"num":102500}]</v>
      </c>
    </row>
    <row r="3357" spans="1:12" x14ac:dyDescent="0.2">
      <c r="A3357" s="5">
        <f>static_pve_stage!A3357</f>
        <v>603207</v>
      </c>
      <c r="B3357" s="5">
        <f>static_pve_stage!B3357</f>
        <v>603208</v>
      </c>
      <c r="C3357" s="5" t="str">
        <f>static_pve_stage!C3357</f>
        <v>当前波数 173/∞</v>
      </c>
      <c r="E3357" s="5">
        <f t="shared" si="289"/>
        <v>15002</v>
      </c>
      <c r="F3357" s="5">
        <v>0</v>
      </c>
      <c r="G3357" s="5">
        <f t="shared" si="286"/>
        <v>16006</v>
      </c>
      <c r="H3357" s="5">
        <f t="shared" si="287"/>
        <v>81</v>
      </c>
      <c r="I3357" s="5">
        <v>14001</v>
      </c>
      <c r="J3357">
        <f t="shared" si="288"/>
        <v>103000</v>
      </c>
      <c r="L3357" s="1" t="str">
        <f t="shared" ref="L3357:L3420" si="290">"["&amp;IF(F3357=0,"","{""bid"":"&amp;E3357&amp;",""type"":5,""num"":"&amp;F3357&amp;"},")&amp;IF(H3357=0,"","{""bid"":"&amp;G3357&amp;",""type"":6,""num"":"&amp;H3357&amp;"},")&amp;IF(J3357=0,"","{""bid"":"&amp;I3357&amp;",""type"":4,""num"":"&amp;J3357&amp;"}")&amp;"]"</f>
        <v>[{"bid":16006,"type":6,"num":81},{"bid":14001,"type":4,"num":103000}]</v>
      </c>
    </row>
    <row r="3358" spans="1:12" x14ac:dyDescent="0.2">
      <c r="A3358" s="5">
        <f>static_pve_stage!A3358</f>
        <v>603208</v>
      </c>
      <c r="B3358" s="5">
        <f>static_pve_stage!B3358</f>
        <v>603209</v>
      </c>
      <c r="C3358" s="5" t="str">
        <f>static_pve_stage!C3358</f>
        <v>当前波数 174/∞</v>
      </c>
      <c r="E3358" s="5">
        <f t="shared" si="289"/>
        <v>15002</v>
      </c>
      <c r="F3358" s="5">
        <v>0</v>
      </c>
      <c r="G3358" s="5">
        <f t="shared" si="286"/>
        <v>16006</v>
      </c>
      <c r="H3358" s="5">
        <f t="shared" si="287"/>
        <v>81</v>
      </c>
      <c r="I3358" s="5">
        <v>14001</v>
      </c>
      <c r="J3358">
        <f t="shared" si="288"/>
        <v>103500</v>
      </c>
      <c r="L3358" s="1" t="str">
        <f t="shared" si="290"/>
        <v>[{"bid":16006,"type":6,"num":81},{"bid":14001,"type":4,"num":103500}]</v>
      </c>
    </row>
    <row r="3359" spans="1:12" x14ac:dyDescent="0.2">
      <c r="A3359" s="5">
        <f>static_pve_stage!A3359</f>
        <v>603209</v>
      </c>
      <c r="B3359" s="5">
        <f>static_pve_stage!B3359</f>
        <v>603210</v>
      </c>
      <c r="C3359" s="5" t="str">
        <f>static_pve_stage!C3359</f>
        <v>当前波数 175/∞\n下一波BOSS</v>
      </c>
      <c r="E3359" s="5">
        <f t="shared" si="289"/>
        <v>15002</v>
      </c>
      <c r="F3359" s="5">
        <v>0</v>
      </c>
      <c r="G3359" s="5">
        <f t="shared" si="286"/>
        <v>16006</v>
      </c>
      <c r="H3359" s="5">
        <f t="shared" si="287"/>
        <v>81</v>
      </c>
      <c r="I3359" s="5">
        <v>14001</v>
      </c>
      <c r="J3359">
        <f t="shared" si="288"/>
        <v>104000</v>
      </c>
      <c r="L3359" s="1" t="str">
        <f t="shared" si="290"/>
        <v>[{"bid":16006,"type":6,"num":81},{"bid":14001,"type":4,"num":104000}]</v>
      </c>
    </row>
    <row r="3360" spans="1:12" x14ac:dyDescent="0.2">
      <c r="A3360" s="5">
        <f>static_pve_stage!A3360</f>
        <v>603210</v>
      </c>
      <c r="B3360" s="5">
        <f>static_pve_stage!B3360</f>
        <v>603211</v>
      </c>
      <c r="C3360" s="5" t="str">
        <f>static_pve_stage!C3360</f>
        <v>BOSS波\n需击杀所有怪物</v>
      </c>
      <c r="E3360" s="5">
        <f t="shared" si="289"/>
        <v>15002</v>
      </c>
      <c r="F3360" s="5">
        <v>0</v>
      </c>
      <c r="G3360" s="5">
        <f t="shared" si="286"/>
        <v>16006</v>
      </c>
      <c r="H3360" s="5">
        <f t="shared" si="287"/>
        <v>81</v>
      </c>
      <c r="I3360" s="5">
        <v>14001</v>
      </c>
      <c r="J3360">
        <f t="shared" si="288"/>
        <v>104500</v>
      </c>
      <c r="L3360" s="1" t="str">
        <f t="shared" si="290"/>
        <v>[{"bid":16006,"type":6,"num":81},{"bid":14001,"type":4,"num":104500}]</v>
      </c>
    </row>
    <row r="3361" spans="1:12" x14ac:dyDescent="0.2">
      <c r="A3361" s="5">
        <f>static_pve_stage!A3361</f>
        <v>603211</v>
      </c>
      <c r="B3361" s="5">
        <f>static_pve_stage!B3361</f>
        <v>603212</v>
      </c>
      <c r="C3361" s="5" t="str">
        <f>static_pve_stage!C3361</f>
        <v>当前波数 176/∞</v>
      </c>
      <c r="E3361" s="5">
        <f t="shared" si="289"/>
        <v>15002</v>
      </c>
      <c r="F3361" s="5">
        <v>0</v>
      </c>
      <c r="G3361" s="5">
        <f t="shared" si="286"/>
        <v>16006</v>
      </c>
      <c r="H3361" s="5">
        <f t="shared" si="287"/>
        <v>83</v>
      </c>
      <c r="I3361" s="5">
        <v>14001</v>
      </c>
      <c r="J3361">
        <f t="shared" si="288"/>
        <v>105000</v>
      </c>
      <c r="L3361" s="1" t="str">
        <f t="shared" si="290"/>
        <v>[{"bid":16006,"type":6,"num":83},{"bid":14001,"type":4,"num":105000}]</v>
      </c>
    </row>
    <row r="3362" spans="1:12" x14ac:dyDescent="0.2">
      <c r="A3362" s="5">
        <f>static_pve_stage!A3362</f>
        <v>603212</v>
      </c>
      <c r="B3362" s="5">
        <f>static_pve_stage!B3362</f>
        <v>603213</v>
      </c>
      <c r="C3362" s="5" t="str">
        <f>static_pve_stage!C3362</f>
        <v>当前波数 177/∞</v>
      </c>
      <c r="E3362" s="5">
        <f t="shared" si="289"/>
        <v>15002</v>
      </c>
      <c r="F3362" s="5">
        <v>0</v>
      </c>
      <c r="G3362" s="5">
        <f t="shared" si="286"/>
        <v>16006</v>
      </c>
      <c r="H3362" s="5">
        <f t="shared" si="287"/>
        <v>83</v>
      </c>
      <c r="I3362" s="5">
        <v>14001</v>
      </c>
      <c r="J3362">
        <f t="shared" si="288"/>
        <v>105500</v>
      </c>
      <c r="L3362" s="1" t="str">
        <f t="shared" si="290"/>
        <v>[{"bid":16006,"type":6,"num":83},{"bid":14001,"type":4,"num":105500}]</v>
      </c>
    </row>
    <row r="3363" spans="1:12" x14ac:dyDescent="0.2">
      <c r="A3363" s="5">
        <f>static_pve_stage!A3363</f>
        <v>603213</v>
      </c>
      <c r="B3363" s="5">
        <f>static_pve_stage!B3363</f>
        <v>603214</v>
      </c>
      <c r="C3363" s="5" t="str">
        <f>static_pve_stage!C3363</f>
        <v>当前波数 178/∞</v>
      </c>
      <c r="E3363" s="5">
        <f t="shared" si="289"/>
        <v>15002</v>
      </c>
      <c r="F3363" s="5">
        <v>0</v>
      </c>
      <c r="G3363" s="5">
        <f t="shared" si="286"/>
        <v>16006</v>
      </c>
      <c r="H3363" s="5">
        <f t="shared" si="287"/>
        <v>83</v>
      </c>
      <c r="I3363" s="5">
        <v>14001</v>
      </c>
      <c r="J3363">
        <f t="shared" si="288"/>
        <v>106000</v>
      </c>
      <c r="L3363" s="1" t="str">
        <f t="shared" si="290"/>
        <v>[{"bid":16006,"type":6,"num":83},{"bid":14001,"type":4,"num":106000}]</v>
      </c>
    </row>
    <row r="3364" spans="1:12" x14ac:dyDescent="0.2">
      <c r="A3364" s="5">
        <f>static_pve_stage!A3364</f>
        <v>603214</v>
      </c>
      <c r="B3364" s="5">
        <f>static_pve_stage!B3364</f>
        <v>603215</v>
      </c>
      <c r="C3364" s="5" t="str">
        <f>static_pve_stage!C3364</f>
        <v>当前波数 179/∞</v>
      </c>
      <c r="E3364" s="5">
        <f t="shared" si="289"/>
        <v>15002</v>
      </c>
      <c r="F3364" s="5">
        <v>0</v>
      </c>
      <c r="G3364" s="5">
        <f t="shared" si="286"/>
        <v>16006</v>
      </c>
      <c r="H3364" s="5">
        <f t="shared" si="287"/>
        <v>83</v>
      </c>
      <c r="I3364" s="5">
        <v>14001</v>
      </c>
      <c r="J3364">
        <f t="shared" si="288"/>
        <v>106500</v>
      </c>
      <c r="L3364" s="1" t="str">
        <f t="shared" si="290"/>
        <v>[{"bid":16006,"type":6,"num":83},{"bid":14001,"type":4,"num":106500}]</v>
      </c>
    </row>
    <row r="3365" spans="1:12" x14ac:dyDescent="0.2">
      <c r="A3365" s="5">
        <f>static_pve_stage!A3365</f>
        <v>603215</v>
      </c>
      <c r="B3365" s="5">
        <f>static_pve_stage!B3365</f>
        <v>603216</v>
      </c>
      <c r="C3365" s="5" t="str">
        <f>static_pve_stage!C3365</f>
        <v>当前波数 180/∞\n下一波BOSS</v>
      </c>
      <c r="E3365" s="5">
        <f t="shared" si="289"/>
        <v>15002</v>
      </c>
      <c r="F3365" s="5">
        <v>0</v>
      </c>
      <c r="G3365" s="5">
        <f t="shared" si="286"/>
        <v>16006</v>
      </c>
      <c r="H3365" s="5">
        <f t="shared" si="287"/>
        <v>83</v>
      </c>
      <c r="I3365" s="5">
        <v>14001</v>
      </c>
      <c r="J3365">
        <f t="shared" si="288"/>
        <v>107000</v>
      </c>
      <c r="L3365" s="1" t="str">
        <f t="shared" si="290"/>
        <v>[{"bid":16006,"type":6,"num":83},{"bid":14001,"type":4,"num":107000}]</v>
      </c>
    </row>
    <row r="3366" spans="1:12" x14ac:dyDescent="0.2">
      <c r="A3366" s="5">
        <f>static_pve_stage!A3366</f>
        <v>603216</v>
      </c>
      <c r="B3366" s="5">
        <f>static_pve_stage!B3366</f>
        <v>603217</v>
      </c>
      <c r="C3366" s="5" t="str">
        <f>static_pve_stage!C3366</f>
        <v>BOSS波\n需击杀所有怪物</v>
      </c>
      <c r="E3366" s="5">
        <f t="shared" si="289"/>
        <v>15002</v>
      </c>
      <c r="F3366" s="5">
        <v>0</v>
      </c>
      <c r="G3366" s="5">
        <f t="shared" si="286"/>
        <v>16006</v>
      </c>
      <c r="H3366" s="5">
        <f t="shared" si="287"/>
        <v>85</v>
      </c>
      <c r="I3366" s="5">
        <v>14001</v>
      </c>
      <c r="J3366">
        <f t="shared" si="288"/>
        <v>107500</v>
      </c>
      <c r="L3366" s="1" t="str">
        <f t="shared" si="290"/>
        <v>[{"bid":16006,"type":6,"num":85},{"bid":14001,"type":4,"num":107500}]</v>
      </c>
    </row>
    <row r="3367" spans="1:12" x14ac:dyDescent="0.2">
      <c r="A3367" s="5">
        <f>static_pve_stage!A3367</f>
        <v>603217</v>
      </c>
      <c r="B3367" s="5">
        <f>static_pve_stage!B3367</f>
        <v>603218</v>
      </c>
      <c r="C3367" s="5" t="str">
        <f>static_pve_stage!C3367</f>
        <v>当前波数 181/∞</v>
      </c>
      <c r="E3367" s="5">
        <f t="shared" si="289"/>
        <v>15002</v>
      </c>
      <c r="F3367" s="5">
        <v>0</v>
      </c>
      <c r="G3367" s="5">
        <f t="shared" si="286"/>
        <v>16006</v>
      </c>
      <c r="H3367" s="5">
        <f t="shared" si="287"/>
        <v>85</v>
      </c>
      <c r="I3367" s="5">
        <v>14001</v>
      </c>
      <c r="J3367">
        <f t="shared" si="288"/>
        <v>108000</v>
      </c>
      <c r="L3367" s="1" t="str">
        <f t="shared" si="290"/>
        <v>[{"bid":16006,"type":6,"num":85},{"bid":14001,"type":4,"num":108000}]</v>
      </c>
    </row>
    <row r="3368" spans="1:12" x14ac:dyDescent="0.2">
      <c r="A3368" s="5">
        <f>static_pve_stage!A3368</f>
        <v>603218</v>
      </c>
      <c r="B3368" s="5">
        <f>static_pve_stage!B3368</f>
        <v>603219</v>
      </c>
      <c r="C3368" s="5" t="str">
        <f>static_pve_stage!C3368</f>
        <v>当前波数 182/∞</v>
      </c>
      <c r="E3368" s="5">
        <f t="shared" si="289"/>
        <v>15002</v>
      </c>
      <c r="F3368" s="5">
        <v>0</v>
      </c>
      <c r="G3368" s="5">
        <f t="shared" si="286"/>
        <v>16006</v>
      </c>
      <c r="H3368" s="5">
        <f t="shared" si="287"/>
        <v>85</v>
      </c>
      <c r="I3368" s="5">
        <v>14001</v>
      </c>
      <c r="J3368">
        <f t="shared" si="288"/>
        <v>108500</v>
      </c>
      <c r="L3368" s="1" t="str">
        <f t="shared" si="290"/>
        <v>[{"bid":16006,"type":6,"num":85},{"bid":14001,"type":4,"num":108500}]</v>
      </c>
    </row>
    <row r="3369" spans="1:12" x14ac:dyDescent="0.2">
      <c r="A3369" s="5">
        <f>static_pve_stage!A3369</f>
        <v>603219</v>
      </c>
      <c r="B3369" s="5">
        <f>static_pve_stage!B3369</f>
        <v>603220</v>
      </c>
      <c r="C3369" s="5" t="str">
        <f>static_pve_stage!C3369</f>
        <v>当前波数 183/∞</v>
      </c>
      <c r="E3369" s="5">
        <f t="shared" si="289"/>
        <v>15002</v>
      </c>
      <c r="F3369" s="5">
        <v>0</v>
      </c>
      <c r="G3369" s="5">
        <f t="shared" si="286"/>
        <v>16006</v>
      </c>
      <c r="H3369" s="5">
        <f t="shared" si="287"/>
        <v>85</v>
      </c>
      <c r="I3369" s="5">
        <v>14001</v>
      </c>
      <c r="J3369">
        <f t="shared" si="288"/>
        <v>109000</v>
      </c>
      <c r="L3369" s="1" t="str">
        <f t="shared" si="290"/>
        <v>[{"bid":16006,"type":6,"num":85},{"bid":14001,"type":4,"num":109000}]</v>
      </c>
    </row>
    <row r="3370" spans="1:12" x14ac:dyDescent="0.2">
      <c r="A3370" s="5">
        <f>static_pve_stage!A3370</f>
        <v>603220</v>
      </c>
      <c r="B3370" s="5">
        <f>static_pve_stage!B3370</f>
        <v>603221</v>
      </c>
      <c r="C3370" s="5" t="str">
        <f>static_pve_stage!C3370</f>
        <v>当前波数 184/∞</v>
      </c>
      <c r="E3370" s="5">
        <f t="shared" si="289"/>
        <v>15002</v>
      </c>
      <c r="F3370" s="5">
        <v>0</v>
      </c>
      <c r="G3370" s="5">
        <f t="shared" si="286"/>
        <v>16006</v>
      </c>
      <c r="H3370" s="5">
        <f t="shared" si="287"/>
        <v>85</v>
      </c>
      <c r="I3370" s="5">
        <v>14001</v>
      </c>
      <c r="J3370">
        <f t="shared" si="288"/>
        <v>109500</v>
      </c>
      <c r="L3370" s="1" t="str">
        <f t="shared" si="290"/>
        <v>[{"bid":16006,"type":6,"num":85},{"bid":14001,"type":4,"num":109500}]</v>
      </c>
    </row>
    <row r="3371" spans="1:12" x14ac:dyDescent="0.2">
      <c r="A3371" s="5">
        <f>static_pve_stage!A3371</f>
        <v>603221</v>
      </c>
      <c r="B3371" s="5">
        <f>static_pve_stage!B3371</f>
        <v>603222</v>
      </c>
      <c r="C3371" s="5" t="str">
        <f>static_pve_stage!C3371</f>
        <v>当前波数 185/∞\n下一波BOSS</v>
      </c>
      <c r="E3371" s="5">
        <f t="shared" si="289"/>
        <v>15002</v>
      </c>
      <c r="F3371" s="5">
        <v>0</v>
      </c>
      <c r="G3371" s="5">
        <f t="shared" si="286"/>
        <v>16006</v>
      </c>
      <c r="H3371" s="5">
        <f t="shared" si="287"/>
        <v>87</v>
      </c>
      <c r="I3371" s="5">
        <v>14001</v>
      </c>
      <c r="J3371">
        <f t="shared" si="288"/>
        <v>110000</v>
      </c>
      <c r="L3371" s="1" t="str">
        <f t="shared" si="290"/>
        <v>[{"bid":16006,"type":6,"num":87},{"bid":14001,"type":4,"num":110000}]</v>
      </c>
    </row>
    <row r="3372" spans="1:12" x14ac:dyDescent="0.2">
      <c r="A3372" s="5">
        <f>static_pve_stage!A3372</f>
        <v>603222</v>
      </c>
      <c r="B3372" s="5">
        <f>static_pve_stage!B3372</f>
        <v>603223</v>
      </c>
      <c r="C3372" s="5" t="str">
        <f>static_pve_stage!C3372</f>
        <v>BOSS波\n需击杀所有怪物</v>
      </c>
      <c r="E3372" s="5">
        <f t="shared" si="289"/>
        <v>15002</v>
      </c>
      <c r="F3372" s="5">
        <v>0</v>
      </c>
      <c r="G3372" s="5">
        <f t="shared" si="286"/>
        <v>16006</v>
      </c>
      <c r="H3372" s="5">
        <f t="shared" si="287"/>
        <v>87</v>
      </c>
      <c r="I3372" s="5">
        <v>14001</v>
      </c>
      <c r="J3372">
        <f t="shared" si="288"/>
        <v>110500</v>
      </c>
      <c r="L3372" s="1" t="str">
        <f t="shared" si="290"/>
        <v>[{"bid":16006,"type":6,"num":87},{"bid":14001,"type":4,"num":110500}]</v>
      </c>
    </row>
    <row r="3373" spans="1:12" x14ac:dyDescent="0.2">
      <c r="A3373" s="5">
        <f>static_pve_stage!A3373</f>
        <v>603223</v>
      </c>
      <c r="B3373" s="5">
        <f>static_pve_stage!B3373</f>
        <v>603224</v>
      </c>
      <c r="C3373" s="5" t="str">
        <f>static_pve_stage!C3373</f>
        <v>当前波数 186/∞</v>
      </c>
      <c r="E3373" s="5">
        <f t="shared" si="289"/>
        <v>15002</v>
      </c>
      <c r="F3373" s="5">
        <v>0</v>
      </c>
      <c r="G3373" s="5">
        <f t="shared" si="286"/>
        <v>16006</v>
      </c>
      <c r="H3373" s="5">
        <f t="shared" si="287"/>
        <v>87</v>
      </c>
      <c r="I3373" s="5">
        <v>14001</v>
      </c>
      <c r="J3373">
        <f t="shared" si="288"/>
        <v>111000</v>
      </c>
      <c r="L3373" s="1" t="str">
        <f t="shared" si="290"/>
        <v>[{"bid":16006,"type":6,"num":87},{"bid":14001,"type":4,"num":111000}]</v>
      </c>
    </row>
    <row r="3374" spans="1:12" x14ac:dyDescent="0.2">
      <c r="A3374" s="5">
        <f>static_pve_stage!A3374</f>
        <v>603224</v>
      </c>
      <c r="B3374" s="5">
        <f>static_pve_stage!B3374</f>
        <v>603225</v>
      </c>
      <c r="C3374" s="5" t="str">
        <f>static_pve_stage!C3374</f>
        <v>当前波数 187/∞</v>
      </c>
      <c r="E3374" s="5">
        <f t="shared" si="289"/>
        <v>15002</v>
      </c>
      <c r="F3374" s="5">
        <v>0</v>
      </c>
      <c r="G3374" s="5">
        <f t="shared" si="286"/>
        <v>16006</v>
      </c>
      <c r="H3374" s="5">
        <f t="shared" si="287"/>
        <v>87</v>
      </c>
      <c r="I3374" s="5">
        <v>14001</v>
      </c>
      <c r="J3374">
        <f t="shared" si="288"/>
        <v>111500</v>
      </c>
      <c r="L3374" s="1" t="str">
        <f t="shared" si="290"/>
        <v>[{"bid":16006,"type":6,"num":87},{"bid":14001,"type":4,"num":111500}]</v>
      </c>
    </row>
    <row r="3375" spans="1:12" x14ac:dyDescent="0.2">
      <c r="A3375" s="5">
        <f>static_pve_stage!A3375</f>
        <v>603225</v>
      </c>
      <c r="B3375" s="5">
        <f>static_pve_stage!B3375</f>
        <v>603226</v>
      </c>
      <c r="C3375" s="5" t="str">
        <f>static_pve_stage!C3375</f>
        <v>当前波数 188/∞</v>
      </c>
      <c r="E3375" s="5">
        <f t="shared" si="289"/>
        <v>15002</v>
      </c>
      <c r="F3375" s="5">
        <v>0</v>
      </c>
      <c r="G3375" s="5">
        <f t="shared" si="286"/>
        <v>16006</v>
      </c>
      <c r="H3375" s="5">
        <f t="shared" si="287"/>
        <v>87</v>
      </c>
      <c r="I3375" s="5">
        <v>14001</v>
      </c>
      <c r="J3375">
        <f t="shared" si="288"/>
        <v>112000</v>
      </c>
      <c r="L3375" s="1" t="str">
        <f t="shared" si="290"/>
        <v>[{"bid":16006,"type":6,"num":87},{"bid":14001,"type":4,"num":112000}]</v>
      </c>
    </row>
    <row r="3376" spans="1:12" x14ac:dyDescent="0.2">
      <c r="A3376" s="5">
        <f>static_pve_stage!A3376</f>
        <v>603226</v>
      </c>
      <c r="B3376" s="5">
        <f>static_pve_stage!B3376</f>
        <v>603227</v>
      </c>
      <c r="C3376" s="5" t="str">
        <f>static_pve_stage!C3376</f>
        <v>当前波数 189/∞</v>
      </c>
      <c r="E3376" s="5">
        <f t="shared" si="289"/>
        <v>15002</v>
      </c>
      <c r="F3376" s="5">
        <v>0</v>
      </c>
      <c r="G3376" s="5">
        <f t="shared" si="286"/>
        <v>16006</v>
      </c>
      <c r="H3376" s="5">
        <f t="shared" si="287"/>
        <v>89</v>
      </c>
      <c r="I3376" s="5">
        <v>14001</v>
      </c>
      <c r="J3376">
        <f t="shared" si="288"/>
        <v>112500</v>
      </c>
      <c r="L3376" s="1" t="str">
        <f t="shared" si="290"/>
        <v>[{"bid":16006,"type":6,"num":89},{"bid":14001,"type":4,"num":112500}]</v>
      </c>
    </row>
    <row r="3377" spans="1:12" x14ac:dyDescent="0.2">
      <c r="A3377" s="5">
        <f>static_pve_stage!A3377</f>
        <v>603227</v>
      </c>
      <c r="B3377" s="5">
        <f>static_pve_stage!B3377</f>
        <v>603228</v>
      </c>
      <c r="C3377" s="5" t="str">
        <f>static_pve_stage!C3377</f>
        <v>当前波数 190/∞\n下一波BOSS</v>
      </c>
      <c r="E3377" s="5">
        <f t="shared" si="289"/>
        <v>15002</v>
      </c>
      <c r="F3377" s="5">
        <v>0</v>
      </c>
      <c r="G3377" s="5">
        <f t="shared" si="286"/>
        <v>16006</v>
      </c>
      <c r="H3377" s="5">
        <f t="shared" si="287"/>
        <v>89</v>
      </c>
      <c r="I3377" s="5">
        <v>14001</v>
      </c>
      <c r="J3377">
        <f t="shared" si="288"/>
        <v>113000</v>
      </c>
      <c r="L3377" s="1" t="str">
        <f t="shared" si="290"/>
        <v>[{"bid":16006,"type":6,"num":89},{"bid":14001,"type":4,"num":113000}]</v>
      </c>
    </row>
    <row r="3378" spans="1:12" x14ac:dyDescent="0.2">
      <c r="A3378" s="5">
        <f>static_pve_stage!A3378</f>
        <v>603228</v>
      </c>
      <c r="B3378" s="5">
        <f>static_pve_stage!B3378</f>
        <v>603229</v>
      </c>
      <c r="C3378" s="5" t="str">
        <f>static_pve_stage!C3378</f>
        <v>BOSS波\n需击杀所有怪物</v>
      </c>
      <c r="E3378" s="5">
        <f t="shared" si="289"/>
        <v>15002</v>
      </c>
      <c r="F3378" s="5">
        <v>0</v>
      </c>
      <c r="G3378" s="5">
        <f t="shared" si="286"/>
        <v>16006</v>
      </c>
      <c r="H3378" s="5">
        <f t="shared" si="287"/>
        <v>89</v>
      </c>
      <c r="I3378" s="5">
        <v>14001</v>
      </c>
      <c r="J3378">
        <f t="shared" si="288"/>
        <v>113500</v>
      </c>
      <c r="L3378" s="1" t="str">
        <f t="shared" si="290"/>
        <v>[{"bid":16006,"type":6,"num":89},{"bid":14001,"type":4,"num":113500}]</v>
      </c>
    </row>
    <row r="3379" spans="1:12" x14ac:dyDescent="0.2">
      <c r="A3379" s="5">
        <f>static_pve_stage!A3379</f>
        <v>603229</v>
      </c>
      <c r="B3379" s="5">
        <f>static_pve_stage!B3379</f>
        <v>603230</v>
      </c>
      <c r="C3379" s="5" t="str">
        <f>static_pve_stage!C3379</f>
        <v>当前波数 191/∞</v>
      </c>
      <c r="E3379" s="5">
        <f t="shared" si="289"/>
        <v>15002</v>
      </c>
      <c r="F3379" s="5">
        <v>0</v>
      </c>
      <c r="G3379" s="5">
        <f t="shared" si="286"/>
        <v>16006</v>
      </c>
      <c r="H3379" s="5">
        <f t="shared" si="287"/>
        <v>89</v>
      </c>
      <c r="I3379" s="5">
        <v>14001</v>
      </c>
      <c r="J3379">
        <f t="shared" si="288"/>
        <v>114000</v>
      </c>
      <c r="L3379" s="1" t="str">
        <f t="shared" si="290"/>
        <v>[{"bid":16006,"type":6,"num":89},{"bid":14001,"type":4,"num":114000}]</v>
      </c>
    </row>
    <row r="3380" spans="1:12" x14ac:dyDescent="0.2">
      <c r="A3380" s="5">
        <f>static_pve_stage!A3380</f>
        <v>603230</v>
      </c>
      <c r="B3380" s="5">
        <f>static_pve_stage!B3380</f>
        <v>603231</v>
      </c>
      <c r="C3380" s="5" t="str">
        <f>static_pve_stage!C3380</f>
        <v>当前波数 192/∞</v>
      </c>
      <c r="E3380" s="5">
        <f t="shared" si="289"/>
        <v>15002</v>
      </c>
      <c r="F3380" s="5">
        <v>0</v>
      </c>
      <c r="G3380" s="5">
        <f t="shared" si="286"/>
        <v>16006</v>
      </c>
      <c r="H3380" s="5">
        <f t="shared" si="287"/>
        <v>89</v>
      </c>
      <c r="I3380" s="5">
        <v>14001</v>
      </c>
      <c r="J3380">
        <f t="shared" si="288"/>
        <v>114500</v>
      </c>
      <c r="L3380" s="1" t="str">
        <f t="shared" si="290"/>
        <v>[{"bid":16006,"type":6,"num":89},{"bid":14001,"type":4,"num":114500}]</v>
      </c>
    </row>
    <row r="3381" spans="1:12" x14ac:dyDescent="0.2">
      <c r="A3381" s="5">
        <f>static_pve_stage!A3381</f>
        <v>603231</v>
      </c>
      <c r="B3381" s="5">
        <f>static_pve_stage!B3381</f>
        <v>603232</v>
      </c>
      <c r="C3381" s="5" t="str">
        <f>static_pve_stage!C3381</f>
        <v>当前波数 193/∞</v>
      </c>
      <c r="E3381" s="5">
        <f t="shared" si="289"/>
        <v>15002</v>
      </c>
      <c r="F3381" s="5">
        <v>0</v>
      </c>
      <c r="G3381" s="5">
        <f t="shared" ref="G3381:G3444" si="291">G2842+1</f>
        <v>16006</v>
      </c>
      <c r="H3381" s="5">
        <f t="shared" ref="H3381:H3444" si="292">H2842</f>
        <v>91</v>
      </c>
      <c r="I3381" s="5">
        <v>14001</v>
      </c>
      <c r="J3381">
        <f t="shared" si="288"/>
        <v>115000</v>
      </c>
      <c r="L3381" s="1" t="str">
        <f t="shared" si="290"/>
        <v>[{"bid":16006,"type":6,"num":91},{"bid":14001,"type":4,"num":115000}]</v>
      </c>
    </row>
    <row r="3382" spans="1:12" x14ac:dyDescent="0.2">
      <c r="A3382" s="5">
        <f>static_pve_stage!A3382</f>
        <v>603232</v>
      </c>
      <c r="B3382" s="5">
        <f>static_pve_stage!B3382</f>
        <v>603233</v>
      </c>
      <c r="C3382" s="5" t="str">
        <f>static_pve_stage!C3382</f>
        <v>当前波数 194/∞</v>
      </c>
      <c r="E3382" s="5">
        <f t="shared" si="289"/>
        <v>15002</v>
      </c>
      <c r="F3382" s="5">
        <v>0</v>
      </c>
      <c r="G3382" s="5">
        <f t="shared" si="291"/>
        <v>16006</v>
      </c>
      <c r="H3382" s="5">
        <f t="shared" si="292"/>
        <v>91</v>
      </c>
      <c r="I3382" s="5">
        <v>14001</v>
      </c>
      <c r="J3382">
        <f t="shared" si="288"/>
        <v>115500</v>
      </c>
      <c r="L3382" s="1" t="str">
        <f t="shared" si="290"/>
        <v>[{"bid":16006,"type":6,"num":91},{"bid":14001,"type":4,"num":115500}]</v>
      </c>
    </row>
    <row r="3383" spans="1:12" x14ac:dyDescent="0.2">
      <c r="A3383" s="5">
        <f>static_pve_stage!A3383</f>
        <v>603233</v>
      </c>
      <c r="B3383" s="5">
        <f>static_pve_stage!B3383</f>
        <v>603234</v>
      </c>
      <c r="C3383" s="5" t="str">
        <f>static_pve_stage!C3383</f>
        <v>当前波数 195/∞\n下一波BOSS</v>
      </c>
      <c r="E3383" s="5">
        <f t="shared" si="289"/>
        <v>15002</v>
      </c>
      <c r="F3383" s="5">
        <v>0</v>
      </c>
      <c r="G3383" s="5">
        <f t="shared" si="291"/>
        <v>16006</v>
      </c>
      <c r="H3383" s="5">
        <f t="shared" si="292"/>
        <v>91</v>
      </c>
      <c r="I3383" s="5">
        <v>14001</v>
      </c>
      <c r="J3383">
        <f t="shared" si="288"/>
        <v>116000</v>
      </c>
      <c r="L3383" s="1" t="str">
        <f t="shared" si="290"/>
        <v>[{"bid":16006,"type":6,"num":91},{"bid":14001,"type":4,"num":116000}]</v>
      </c>
    </row>
    <row r="3384" spans="1:12" x14ac:dyDescent="0.2">
      <c r="A3384" s="5">
        <f>static_pve_stage!A3384</f>
        <v>603234</v>
      </c>
      <c r="B3384" s="5">
        <f>static_pve_stage!B3384</f>
        <v>603235</v>
      </c>
      <c r="C3384" s="5" t="str">
        <f>static_pve_stage!C3384</f>
        <v>BOSS波\n需击杀所有怪物</v>
      </c>
      <c r="E3384" s="5">
        <f t="shared" si="289"/>
        <v>15002</v>
      </c>
      <c r="F3384" s="5">
        <v>0</v>
      </c>
      <c r="G3384" s="5">
        <f t="shared" si="291"/>
        <v>16006</v>
      </c>
      <c r="H3384" s="5">
        <f t="shared" si="292"/>
        <v>91</v>
      </c>
      <c r="I3384" s="5">
        <v>14001</v>
      </c>
      <c r="J3384">
        <f t="shared" si="288"/>
        <v>116500</v>
      </c>
      <c r="L3384" s="1" t="str">
        <f t="shared" si="290"/>
        <v>[{"bid":16006,"type":6,"num":91},{"bid":14001,"type":4,"num":116500}]</v>
      </c>
    </row>
    <row r="3385" spans="1:12" x14ac:dyDescent="0.2">
      <c r="A3385" s="5">
        <f>static_pve_stage!A3385</f>
        <v>603235</v>
      </c>
      <c r="B3385" s="5">
        <f>static_pve_stage!B3385</f>
        <v>603236</v>
      </c>
      <c r="C3385" s="5" t="str">
        <f>static_pve_stage!C3385</f>
        <v>当前波数 196/∞</v>
      </c>
      <c r="E3385" s="5">
        <f t="shared" si="289"/>
        <v>15002</v>
      </c>
      <c r="F3385" s="5">
        <v>0</v>
      </c>
      <c r="G3385" s="5">
        <f t="shared" si="291"/>
        <v>16006</v>
      </c>
      <c r="H3385" s="5">
        <f t="shared" si="292"/>
        <v>91</v>
      </c>
      <c r="I3385" s="5">
        <v>14001</v>
      </c>
      <c r="J3385">
        <f t="shared" si="288"/>
        <v>117000</v>
      </c>
      <c r="L3385" s="1" t="str">
        <f t="shared" si="290"/>
        <v>[{"bid":16006,"type":6,"num":91},{"bid":14001,"type":4,"num":117000}]</v>
      </c>
    </row>
    <row r="3386" spans="1:12" x14ac:dyDescent="0.2">
      <c r="A3386" s="5">
        <f>static_pve_stage!A3386</f>
        <v>603236</v>
      </c>
      <c r="B3386" s="5">
        <f>static_pve_stage!B3386</f>
        <v>603237</v>
      </c>
      <c r="C3386" s="5" t="str">
        <f>static_pve_stage!C3386</f>
        <v>当前波数 197/∞</v>
      </c>
      <c r="E3386" s="5">
        <f t="shared" si="289"/>
        <v>15002</v>
      </c>
      <c r="F3386" s="5">
        <v>0</v>
      </c>
      <c r="G3386" s="5">
        <f t="shared" si="291"/>
        <v>16006</v>
      </c>
      <c r="H3386" s="5">
        <f t="shared" si="292"/>
        <v>93</v>
      </c>
      <c r="I3386" s="5">
        <v>14001</v>
      </c>
      <c r="J3386">
        <f t="shared" si="288"/>
        <v>117500</v>
      </c>
      <c r="L3386" s="1" t="str">
        <f t="shared" si="290"/>
        <v>[{"bid":16006,"type":6,"num":93},{"bid":14001,"type":4,"num":117500}]</v>
      </c>
    </row>
    <row r="3387" spans="1:12" x14ac:dyDescent="0.2">
      <c r="A3387" s="5">
        <f>static_pve_stage!A3387</f>
        <v>603237</v>
      </c>
      <c r="B3387" s="5">
        <f>static_pve_stage!B3387</f>
        <v>603238</v>
      </c>
      <c r="C3387" s="5" t="str">
        <f>static_pve_stage!C3387</f>
        <v>当前波数 198/∞</v>
      </c>
      <c r="E3387" s="5">
        <f t="shared" si="289"/>
        <v>15002</v>
      </c>
      <c r="F3387" s="5">
        <v>0</v>
      </c>
      <c r="G3387" s="5">
        <f t="shared" si="291"/>
        <v>16006</v>
      </c>
      <c r="H3387" s="5">
        <f t="shared" si="292"/>
        <v>93</v>
      </c>
      <c r="I3387" s="5">
        <v>14001</v>
      </c>
      <c r="J3387">
        <f t="shared" si="288"/>
        <v>118000</v>
      </c>
      <c r="L3387" s="1" t="str">
        <f t="shared" si="290"/>
        <v>[{"bid":16006,"type":6,"num":93},{"bid":14001,"type":4,"num":118000}]</v>
      </c>
    </row>
    <row r="3388" spans="1:12" x14ac:dyDescent="0.2">
      <c r="A3388" s="5">
        <f>static_pve_stage!A3388</f>
        <v>603238</v>
      </c>
      <c r="B3388" s="5">
        <f>static_pve_stage!B3388</f>
        <v>603239</v>
      </c>
      <c r="C3388" s="5" t="str">
        <f>static_pve_stage!C3388</f>
        <v>当前波数 199/∞</v>
      </c>
      <c r="E3388" s="5">
        <f t="shared" si="289"/>
        <v>15002</v>
      </c>
      <c r="F3388" s="5">
        <v>0</v>
      </c>
      <c r="G3388" s="5">
        <f t="shared" si="291"/>
        <v>16006</v>
      </c>
      <c r="H3388" s="5">
        <f t="shared" si="292"/>
        <v>93</v>
      </c>
      <c r="I3388" s="5">
        <v>14001</v>
      </c>
      <c r="J3388">
        <f t="shared" si="288"/>
        <v>118500</v>
      </c>
      <c r="L3388" s="1" t="str">
        <f t="shared" si="290"/>
        <v>[{"bid":16006,"type":6,"num":93},{"bid":14001,"type":4,"num":118500}]</v>
      </c>
    </row>
    <row r="3389" spans="1:12" x14ac:dyDescent="0.2">
      <c r="A3389" s="5">
        <f>static_pve_stage!A3389</f>
        <v>603239</v>
      </c>
      <c r="B3389" s="5">
        <f>static_pve_stage!B3389</f>
        <v>603240</v>
      </c>
      <c r="C3389" s="5" t="str">
        <f>static_pve_stage!C3389</f>
        <v>当前波数 200/∞\n下一波BOSS</v>
      </c>
      <c r="E3389" s="5">
        <f t="shared" si="289"/>
        <v>15002</v>
      </c>
      <c r="F3389" s="5">
        <v>0</v>
      </c>
      <c r="G3389" s="5">
        <f t="shared" si="291"/>
        <v>16006</v>
      </c>
      <c r="H3389" s="5">
        <f t="shared" si="292"/>
        <v>93</v>
      </c>
      <c r="I3389" s="5">
        <v>14001</v>
      </c>
      <c r="J3389">
        <f t="shared" si="288"/>
        <v>119000</v>
      </c>
      <c r="L3389" s="1" t="str">
        <f t="shared" si="290"/>
        <v>[{"bid":16006,"type":6,"num":93},{"bid":14001,"type":4,"num":119000}]</v>
      </c>
    </row>
    <row r="3390" spans="1:12" x14ac:dyDescent="0.2">
      <c r="A3390" s="5">
        <f>static_pve_stage!A3390</f>
        <v>603240</v>
      </c>
      <c r="B3390" s="5">
        <f>static_pve_stage!B3390</f>
        <v>603241</v>
      </c>
      <c r="C3390" s="5" t="str">
        <f>static_pve_stage!C3390</f>
        <v>BOSS波\n需击杀所有怪物</v>
      </c>
      <c r="E3390" s="5">
        <f t="shared" si="289"/>
        <v>15002</v>
      </c>
      <c r="F3390" s="5">
        <v>0</v>
      </c>
      <c r="G3390" s="5">
        <f t="shared" si="291"/>
        <v>16006</v>
      </c>
      <c r="H3390" s="5">
        <f t="shared" si="292"/>
        <v>93</v>
      </c>
      <c r="I3390" s="5">
        <v>14001</v>
      </c>
      <c r="J3390">
        <f t="shared" si="288"/>
        <v>119500</v>
      </c>
      <c r="L3390" s="1" t="str">
        <f t="shared" si="290"/>
        <v>[{"bid":16006,"type":6,"num":93},{"bid":14001,"type":4,"num":119500}]</v>
      </c>
    </row>
    <row r="3391" spans="1:12" x14ac:dyDescent="0.2">
      <c r="A3391" s="5">
        <f>static_pve_stage!A3391</f>
        <v>603241</v>
      </c>
      <c r="B3391" s="5">
        <f>static_pve_stage!B3391</f>
        <v>603242</v>
      </c>
      <c r="C3391" s="5" t="str">
        <f>static_pve_stage!C3391</f>
        <v>当前波数 201/∞</v>
      </c>
      <c r="E3391" s="5">
        <f t="shared" si="289"/>
        <v>15002</v>
      </c>
      <c r="F3391" s="5">
        <v>0</v>
      </c>
      <c r="G3391" s="5">
        <f t="shared" si="291"/>
        <v>16006</v>
      </c>
      <c r="H3391" s="5">
        <f t="shared" si="292"/>
        <v>95</v>
      </c>
      <c r="I3391" s="5">
        <v>14001</v>
      </c>
      <c r="J3391">
        <f t="shared" si="288"/>
        <v>120000</v>
      </c>
      <c r="L3391" s="1" t="str">
        <f t="shared" si="290"/>
        <v>[{"bid":16006,"type":6,"num":95},{"bid":14001,"type":4,"num":120000}]</v>
      </c>
    </row>
    <row r="3392" spans="1:12" x14ac:dyDescent="0.2">
      <c r="A3392" s="5">
        <f>static_pve_stage!A3392</f>
        <v>603242</v>
      </c>
      <c r="B3392" s="5">
        <f>static_pve_stage!B3392</f>
        <v>603243</v>
      </c>
      <c r="C3392" s="5" t="str">
        <f>static_pve_stage!C3392</f>
        <v>当前波数 202/∞</v>
      </c>
      <c r="E3392" s="5">
        <f t="shared" si="289"/>
        <v>15002</v>
      </c>
      <c r="F3392" s="5">
        <v>0</v>
      </c>
      <c r="G3392" s="5">
        <f t="shared" si="291"/>
        <v>16006</v>
      </c>
      <c r="H3392" s="5">
        <f t="shared" si="292"/>
        <v>95</v>
      </c>
      <c r="I3392" s="5">
        <v>14001</v>
      </c>
      <c r="J3392">
        <f t="shared" si="288"/>
        <v>120500</v>
      </c>
      <c r="L3392" s="1" t="str">
        <f t="shared" si="290"/>
        <v>[{"bid":16006,"type":6,"num":95},{"bid":14001,"type":4,"num":120500}]</v>
      </c>
    </row>
    <row r="3393" spans="1:12" x14ac:dyDescent="0.2">
      <c r="A3393" s="5">
        <f>static_pve_stage!A3393</f>
        <v>603243</v>
      </c>
      <c r="B3393" s="5">
        <f>static_pve_stage!B3393</f>
        <v>603244</v>
      </c>
      <c r="C3393" s="5" t="str">
        <f>static_pve_stage!C3393</f>
        <v>当前波数 203/∞</v>
      </c>
      <c r="E3393" s="5">
        <f t="shared" si="289"/>
        <v>15002</v>
      </c>
      <c r="F3393" s="5">
        <v>0</v>
      </c>
      <c r="G3393" s="5">
        <f t="shared" si="291"/>
        <v>16006</v>
      </c>
      <c r="H3393" s="5">
        <f t="shared" si="292"/>
        <v>95</v>
      </c>
      <c r="I3393" s="5">
        <v>14001</v>
      </c>
      <c r="J3393">
        <f t="shared" si="288"/>
        <v>121000</v>
      </c>
      <c r="L3393" s="1" t="str">
        <f t="shared" si="290"/>
        <v>[{"bid":16006,"type":6,"num":95},{"bid":14001,"type":4,"num":121000}]</v>
      </c>
    </row>
    <row r="3394" spans="1:12" x14ac:dyDescent="0.2">
      <c r="A3394" s="5">
        <f>static_pve_stage!A3394</f>
        <v>603244</v>
      </c>
      <c r="B3394" s="5">
        <f>static_pve_stage!B3394</f>
        <v>603245</v>
      </c>
      <c r="C3394" s="5" t="str">
        <f>static_pve_stage!C3394</f>
        <v>当前波数 204/∞</v>
      </c>
      <c r="E3394" s="5">
        <f t="shared" si="289"/>
        <v>15002</v>
      </c>
      <c r="F3394" s="5">
        <v>0</v>
      </c>
      <c r="G3394" s="5">
        <f t="shared" si="291"/>
        <v>16006</v>
      </c>
      <c r="H3394" s="5">
        <f t="shared" si="292"/>
        <v>95</v>
      </c>
      <c r="I3394" s="5">
        <v>14001</v>
      </c>
      <c r="J3394">
        <f t="shared" si="288"/>
        <v>121500</v>
      </c>
      <c r="L3394" s="1" t="str">
        <f t="shared" si="290"/>
        <v>[{"bid":16006,"type":6,"num":95},{"bid":14001,"type":4,"num":121500}]</v>
      </c>
    </row>
    <row r="3395" spans="1:12" x14ac:dyDescent="0.2">
      <c r="A3395" s="5">
        <f>static_pve_stage!A3395</f>
        <v>603245</v>
      </c>
      <c r="B3395" s="5">
        <f>static_pve_stage!B3395</f>
        <v>603246</v>
      </c>
      <c r="C3395" s="5" t="str">
        <f>static_pve_stage!C3395</f>
        <v>当前波数 205/∞\n下一波BOSS</v>
      </c>
      <c r="E3395" s="5">
        <f t="shared" si="289"/>
        <v>15002</v>
      </c>
      <c r="F3395" s="5">
        <v>0</v>
      </c>
      <c r="G3395" s="5">
        <f t="shared" si="291"/>
        <v>16006</v>
      </c>
      <c r="H3395" s="5">
        <f t="shared" si="292"/>
        <v>95</v>
      </c>
      <c r="I3395" s="5">
        <v>14001</v>
      </c>
      <c r="J3395">
        <f t="shared" si="288"/>
        <v>122000</v>
      </c>
      <c r="L3395" s="1" t="str">
        <f t="shared" si="290"/>
        <v>[{"bid":16006,"type":6,"num":95},{"bid":14001,"type":4,"num":122000}]</v>
      </c>
    </row>
    <row r="3396" spans="1:12" x14ac:dyDescent="0.2">
      <c r="A3396" s="5">
        <f>static_pve_stage!A3396</f>
        <v>603246</v>
      </c>
      <c r="B3396" s="5">
        <f>static_pve_stage!B3396</f>
        <v>603247</v>
      </c>
      <c r="C3396" s="5" t="str">
        <f>static_pve_stage!C3396</f>
        <v>BOSS波\n需击杀所有怪物</v>
      </c>
      <c r="E3396" s="5">
        <f t="shared" si="289"/>
        <v>15002</v>
      </c>
      <c r="F3396" s="5">
        <v>0</v>
      </c>
      <c r="G3396" s="5">
        <f t="shared" si="291"/>
        <v>16006</v>
      </c>
      <c r="H3396" s="5">
        <f t="shared" si="292"/>
        <v>97</v>
      </c>
      <c r="I3396" s="5">
        <v>14001</v>
      </c>
      <c r="J3396">
        <f t="shared" si="288"/>
        <v>122500</v>
      </c>
      <c r="L3396" s="1" t="str">
        <f t="shared" si="290"/>
        <v>[{"bid":16006,"type":6,"num":97},{"bid":14001,"type":4,"num":122500}]</v>
      </c>
    </row>
    <row r="3397" spans="1:12" x14ac:dyDescent="0.2">
      <c r="A3397" s="5">
        <f>static_pve_stage!A3397</f>
        <v>603247</v>
      </c>
      <c r="B3397" s="5">
        <f>static_pve_stage!B3397</f>
        <v>603248</v>
      </c>
      <c r="C3397" s="5" t="str">
        <f>static_pve_stage!C3397</f>
        <v>当前波数 206/∞</v>
      </c>
      <c r="E3397" s="5">
        <f t="shared" si="289"/>
        <v>15002</v>
      </c>
      <c r="F3397" s="5">
        <v>0</v>
      </c>
      <c r="G3397" s="5">
        <f t="shared" si="291"/>
        <v>16006</v>
      </c>
      <c r="H3397" s="5">
        <f t="shared" si="292"/>
        <v>97</v>
      </c>
      <c r="I3397" s="5">
        <v>14001</v>
      </c>
      <c r="J3397">
        <f t="shared" si="288"/>
        <v>123000</v>
      </c>
      <c r="L3397" s="1" t="str">
        <f t="shared" si="290"/>
        <v>[{"bid":16006,"type":6,"num":97},{"bid":14001,"type":4,"num":123000}]</v>
      </c>
    </row>
    <row r="3398" spans="1:12" x14ac:dyDescent="0.2">
      <c r="A3398" s="5">
        <f>static_pve_stage!A3398</f>
        <v>603248</v>
      </c>
      <c r="B3398" s="5">
        <f>static_pve_stage!B3398</f>
        <v>603249</v>
      </c>
      <c r="C3398" s="5" t="str">
        <f>static_pve_stage!C3398</f>
        <v>当前波数 207/∞</v>
      </c>
      <c r="E3398" s="5">
        <f t="shared" si="289"/>
        <v>15002</v>
      </c>
      <c r="F3398" s="5">
        <v>0</v>
      </c>
      <c r="G3398" s="5">
        <f t="shared" si="291"/>
        <v>16006</v>
      </c>
      <c r="H3398" s="5">
        <f t="shared" si="292"/>
        <v>97</v>
      </c>
      <c r="I3398" s="5">
        <v>14001</v>
      </c>
      <c r="J3398">
        <f t="shared" si="288"/>
        <v>123500</v>
      </c>
      <c r="L3398" s="1" t="str">
        <f t="shared" si="290"/>
        <v>[{"bid":16006,"type":6,"num":97},{"bid":14001,"type":4,"num":123500}]</v>
      </c>
    </row>
    <row r="3399" spans="1:12" x14ac:dyDescent="0.2">
      <c r="A3399" s="5">
        <f>static_pve_stage!A3399</f>
        <v>603249</v>
      </c>
      <c r="B3399" s="5">
        <f>static_pve_stage!B3399</f>
        <v>603250</v>
      </c>
      <c r="C3399" s="5" t="str">
        <f>static_pve_stage!C3399</f>
        <v>当前波数 208/∞</v>
      </c>
      <c r="E3399" s="5">
        <f t="shared" si="289"/>
        <v>15002</v>
      </c>
      <c r="F3399" s="5">
        <v>0</v>
      </c>
      <c r="G3399" s="5">
        <f t="shared" si="291"/>
        <v>16006</v>
      </c>
      <c r="H3399" s="5">
        <f t="shared" si="292"/>
        <v>97</v>
      </c>
      <c r="I3399" s="5">
        <v>14001</v>
      </c>
      <c r="J3399">
        <f t="shared" si="288"/>
        <v>124000</v>
      </c>
      <c r="L3399" s="1" t="str">
        <f t="shared" si="290"/>
        <v>[{"bid":16006,"type":6,"num":97},{"bid":14001,"type":4,"num":124000}]</v>
      </c>
    </row>
    <row r="3400" spans="1:12" x14ac:dyDescent="0.2">
      <c r="A3400" s="5">
        <f>static_pve_stage!A3400</f>
        <v>603250</v>
      </c>
      <c r="B3400" s="5">
        <f>static_pve_stage!B3400</f>
        <v>603251</v>
      </c>
      <c r="C3400" s="5" t="str">
        <f>static_pve_stage!C3400</f>
        <v>当前波数 209/∞</v>
      </c>
      <c r="E3400" s="5">
        <f t="shared" si="289"/>
        <v>15002</v>
      </c>
      <c r="F3400" s="5">
        <v>0</v>
      </c>
      <c r="G3400" s="5">
        <f t="shared" si="291"/>
        <v>16006</v>
      </c>
      <c r="H3400" s="5">
        <f t="shared" si="292"/>
        <v>97</v>
      </c>
      <c r="I3400" s="5">
        <v>14001</v>
      </c>
      <c r="J3400">
        <f t="shared" si="288"/>
        <v>124500</v>
      </c>
      <c r="L3400" s="1" t="str">
        <f t="shared" si="290"/>
        <v>[{"bid":16006,"type":6,"num":97},{"bid":14001,"type":4,"num":124500}]</v>
      </c>
    </row>
    <row r="3401" spans="1:12" x14ac:dyDescent="0.2">
      <c r="A3401" s="5">
        <f>static_pve_stage!A3401</f>
        <v>603251</v>
      </c>
      <c r="B3401" s="5">
        <f>static_pve_stage!B3401</f>
        <v>603252</v>
      </c>
      <c r="C3401" s="5" t="str">
        <f>static_pve_stage!C3401</f>
        <v>当前波数 210/∞\n下一波BOSS</v>
      </c>
      <c r="E3401" s="5">
        <f t="shared" si="289"/>
        <v>15002</v>
      </c>
      <c r="F3401" s="5">
        <v>0</v>
      </c>
      <c r="G3401" s="5">
        <f t="shared" si="291"/>
        <v>16006</v>
      </c>
      <c r="H3401" s="5">
        <f t="shared" si="292"/>
        <v>99</v>
      </c>
      <c r="I3401" s="5">
        <v>14001</v>
      </c>
      <c r="J3401">
        <f t="shared" si="288"/>
        <v>125000</v>
      </c>
      <c r="L3401" s="1" t="str">
        <f t="shared" si="290"/>
        <v>[{"bid":16006,"type":6,"num":99},{"bid":14001,"type":4,"num":125000}]</v>
      </c>
    </row>
    <row r="3402" spans="1:12" x14ac:dyDescent="0.2">
      <c r="A3402" s="5">
        <f>static_pve_stage!A3402</f>
        <v>603252</v>
      </c>
      <c r="B3402" s="5">
        <f>static_pve_stage!B3402</f>
        <v>603253</v>
      </c>
      <c r="C3402" s="5" t="str">
        <f>static_pve_stage!C3402</f>
        <v>BOSS波\n需击杀所有怪物</v>
      </c>
      <c r="E3402" s="5">
        <f t="shared" si="289"/>
        <v>15002</v>
      </c>
      <c r="F3402" s="5">
        <v>0</v>
      </c>
      <c r="G3402" s="5">
        <f t="shared" si="291"/>
        <v>16006</v>
      </c>
      <c r="H3402" s="5">
        <f t="shared" si="292"/>
        <v>99</v>
      </c>
      <c r="I3402" s="5">
        <v>14001</v>
      </c>
      <c r="J3402">
        <f t="shared" si="288"/>
        <v>125500</v>
      </c>
      <c r="L3402" s="1" t="str">
        <f t="shared" si="290"/>
        <v>[{"bid":16006,"type":6,"num":99},{"bid":14001,"type":4,"num":125500}]</v>
      </c>
    </row>
    <row r="3403" spans="1:12" x14ac:dyDescent="0.2">
      <c r="A3403" s="5">
        <f>static_pve_stage!A3403</f>
        <v>603253</v>
      </c>
      <c r="B3403" s="5">
        <f>static_pve_stage!B3403</f>
        <v>603254</v>
      </c>
      <c r="C3403" s="5" t="str">
        <f>static_pve_stage!C3403</f>
        <v>当前波数 211/∞</v>
      </c>
      <c r="E3403" s="5">
        <f t="shared" si="289"/>
        <v>15002</v>
      </c>
      <c r="F3403" s="5">
        <v>0</v>
      </c>
      <c r="G3403" s="5">
        <f t="shared" si="291"/>
        <v>16006</v>
      </c>
      <c r="H3403" s="5">
        <f t="shared" si="292"/>
        <v>99</v>
      </c>
      <c r="I3403" s="5">
        <v>14001</v>
      </c>
      <c r="J3403">
        <f t="shared" si="288"/>
        <v>126000</v>
      </c>
      <c r="L3403" s="1" t="str">
        <f t="shared" si="290"/>
        <v>[{"bid":16006,"type":6,"num":99},{"bid":14001,"type":4,"num":126000}]</v>
      </c>
    </row>
    <row r="3404" spans="1:12" x14ac:dyDescent="0.2">
      <c r="A3404" s="5">
        <f>static_pve_stage!A3404</f>
        <v>603254</v>
      </c>
      <c r="B3404" s="5">
        <f>static_pve_stage!B3404</f>
        <v>603255</v>
      </c>
      <c r="C3404" s="5" t="str">
        <f>static_pve_stage!C3404</f>
        <v>当前波数 212/∞</v>
      </c>
      <c r="E3404" s="5">
        <f t="shared" si="289"/>
        <v>15002</v>
      </c>
      <c r="F3404" s="5">
        <v>0</v>
      </c>
      <c r="G3404" s="5">
        <f t="shared" si="291"/>
        <v>16006</v>
      </c>
      <c r="H3404" s="5">
        <f t="shared" si="292"/>
        <v>99</v>
      </c>
      <c r="I3404" s="5">
        <v>14001</v>
      </c>
      <c r="J3404">
        <f t="shared" si="288"/>
        <v>126500</v>
      </c>
      <c r="L3404" s="1" t="str">
        <f t="shared" si="290"/>
        <v>[{"bid":16006,"type":6,"num":99},{"bid":14001,"type":4,"num":126500}]</v>
      </c>
    </row>
    <row r="3405" spans="1:12" x14ac:dyDescent="0.2">
      <c r="A3405" s="5">
        <f>static_pve_stage!A3405</f>
        <v>603255</v>
      </c>
      <c r="B3405" s="5">
        <f>static_pve_stage!B3405</f>
        <v>603256</v>
      </c>
      <c r="C3405" s="5" t="str">
        <f>static_pve_stage!C3405</f>
        <v>当前波数 213/∞</v>
      </c>
      <c r="E3405" s="5">
        <f t="shared" si="289"/>
        <v>15002</v>
      </c>
      <c r="F3405" s="5">
        <v>0</v>
      </c>
      <c r="G3405" s="5">
        <f t="shared" si="291"/>
        <v>16006</v>
      </c>
      <c r="H3405" s="5">
        <f t="shared" si="292"/>
        <v>99</v>
      </c>
      <c r="I3405" s="5">
        <v>14001</v>
      </c>
      <c r="J3405">
        <f t="shared" si="288"/>
        <v>127000</v>
      </c>
      <c r="L3405" s="1" t="str">
        <f t="shared" si="290"/>
        <v>[{"bid":16006,"type":6,"num":99},{"bid":14001,"type":4,"num":127000}]</v>
      </c>
    </row>
    <row r="3406" spans="1:12" x14ac:dyDescent="0.2">
      <c r="A3406" s="5">
        <f>static_pve_stage!A3406</f>
        <v>603256</v>
      </c>
      <c r="B3406" s="5">
        <f>static_pve_stage!B3406</f>
        <v>603257</v>
      </c>
      <c r="C3406" s="5" t="str">
        <f>static_pve_stage!C3406</f>
        <v>当前波数 214/∞</v>
      </c>
      <c r="E3406" s="5">
        <f t="shared" si="289"/>
        <v>15002</v>
      </c>
      <c r="F3406" s="5">
        <v>0</v>
      </c>
      <c r="G3406" s="5">
        <f t="shared" si="291"/>
        <v>16006</v>
      </c>
      <c r="H3406" s="5">
        <f t="shared" si="292"/>
        <v>101</v>
      </c>
      <c r="I3406" s="5">
        <v>14001</v>
      </c>
      <c r="J3406">
        <f t="shared" si="288"/>
        <v>127500</v>
      </c>
      <c r="L3406" s="1" t="str">
        <f t="shared" si="290"/>
        <v>[{"bid":16006,"type":6,"num":101},{"bid":14001,"type":4,"num":127500}]</v>
      </c>
    </row>
    <row r="3407" spans="1:12" x14ac:dyDescent="0.2">
      <c r="A3407" s="5">
        <f>static_pve_stage!A3407</f>
        <v>603257</v>
      </c>
      <c r="B3407" s="5">
        <f>static_pve_stage!B3407</f>
        <v>603258</v>
      </c>
      <c r="C3407" s="5" t="str">
        <f>static_pve_stage!C3407</f>
        <v>当前波数 215/∞\n下一波BOSS</v>
      </c>
      <c r="E3407" s="5">
        <f t="shared" si="289"/>
        <v>15002</v>
      </c>
      <c r="F3407" s="5">
        <v>0</v>
      </c>
      <c r="G3407" s="5">
        <f t="shared" si="291"/>
        <v>16006</v>
      </c>
      <c r="H3407" s="5">
        <f t="shared" si="292"/>
        <v>101</v>
      </c>
      <c r="I3407" s="5">
        <v>14001</v>
      </c>
      <c r="J3407">
        <f t="shared" si="288"/>
        <v>128000</v>
      </c>
      <c r="L3407" s="1" t="str">
        <f t="shared" si="290"/>
        <v>[{"bid":16006,"type":6,"num":101},{"bid":14001,"type":4,"num":128000}]</v>
      </c>
    </row>
    <row r="3408" spans="1:12" x14ac:dyDescent="0.2">
      <c r="A3408" s="5">
        <f>static_pve_stage!A3408</f>
        <v>603258</v>
      </c>
      <c r="B3408" s="5">
        <f>static_pve_stage!B3408</f>
        <v>603259</v>
      </c>
      <c r="C3408" s="5" t="str">
        <f>static_pve_stage!C3408</f>
        <v>BOSS波\n需击杀所有怪物</v>
      </c>
      <c r="E3408" s="5">
        <f t="shared" si="289"/>
        <v>15002</v>
      </c>
      <c r="F3408" s="5">
        <v>0</v>
      </c>
      <c r="G3408" s="5">
        <f t="shared" si="291"/>
        <v>16006</v>
      </c>
      <c r="H3408" s="5">
        <f t="shared" si="292"/>
        <v>101</v>
      </c>
      <c r="I3408" s="5">
        <v>14001</v>
      </c>
      <c r="J3408">
        <f t="shared" si="288"/>
        <v>128500</v>
      </c>
      <c r="L3408" s="1" t="str">
        <f t="shared" si="290"/>
        <v>[{"bid":16006,"type":6,"num":101},{"bid":14001,"type":4,"num":128500}]</v>
      </c>
    </row>
    <row r="3409" spans="1:12" x14ac:dyDescent="0.2">
      <c r="A3409" s="5">
        <f>static_pve_stage!A3409</f>
        <v>603259</v>
      </c>
      <c r="B3409" s="5">
        <f>static_pve_stage!B3409</f>
        <v>603260</v>
      </c>
      <c r="C3409" s="5" t="str">
        <f>static_pve_stage!C3409</f>
        <v>当前波数 216/∞</v>
      </c>
      <c r="E3409" s="5">
        <f t="shared" si="289"/>
        <v>15002</v>
      </c>
      <c r="F3409" s="5">
        <v>0</v>
      </c>
      <c r="G3409" s="5">
        <f t="shared" si="291"/>
        <v>16006</v>
      </c>
      <c r="H3409" s="5">
        <f t="shared" si="292"/>
        <v>101</v>
      </c>
      <c r="I3409" s="5">
        <v>14001</v>
      </c>
      <c r="J3409">
        <f t="shared" ref="J3409:J3472" si="293">J3408+500</f>
        <v>129000</v>
      </c>
      <c r="L3409" s="1" t="str">
        <f t="shared" si="290"/>
        <v>[{"bid":16006,"type":6,"num":101},{"bid":14001,"type":4,"num":129000}]</v>
      </c>
    </row>
    <row r="3410" spans="1:12" x14ac:dyDescent="0.2">
      <c r="A3410" s="5">
        <f>static_pve_stage!A3410</f>
        <v>603260</v>
      </c>
      <c r="B3410" s="5">
        <f>static_pve_stage!B3410</f>
        <v>603261</v>
      </c>
      <c r="C3410" s="5" t="str">
        <f>static_pve_stage!C3410</f>
        <v>当前波数 217/∞</v>
      </c>
      <c r="E3410" s="5">
        <f t="shared" si="289"/>
        <v>15002</v>
      </c>
      <c r="F3410" s="5">
        <v>0</v>
      </c>
      <c r="G3410" s="5">
        <f t="shared" si="291"/>
        <v>16006</v>
      </c>
      <c r="H3410" s="5">
        <f t="shared" si="292"/>
        <v>101</v>
      </c>
      <c r="I3410" s="5">
        <v>14001</v>
      </c>
      <c r="J3410">
        <f t="shared" si="293"/>
        <v>129500</v>
      </c>
      <c r="L3410" s="1" t="str">
        <f t="shared" si="290"/>
        <v>[{"bid":16006,"type":6,"num":101},{"bid":14001,"type":4,"num":129500}]</v>
      </c>
    </row>
    <row r="3411" spans="1:12" x14ac:dyDescent="0.2">
      <c r="A3411" s="5">
        <f>static_pve_stage!A3411</f>
        <v>603261</v>
      </c>
      <c r="B3411" s="5">
        <f>static_pve_stage!B3411</f>
        <v>603262</v>
      </c>
      <c r="C3411" s="5" t="str">
        <f>static_pve_stage!C3411</f>
        <v>当前波数 218/∞</v>
      </c>
      <c r="E3411" s="5">
        <f t="shared" si="289"/>
        <v>15002</v>
      </c>
      <c r="F3411" s="5">
        <v>0</v>
      </c>
      <c r="G3411" s="5">
        <f t="shared" si="291"/>
        <v>16006</v>
      </c>
      <c r="H3411" s="5">
        <f t="shared" si="292"/>
        <v>103</v>
      </c>
      <c r="I3411" s="5">
        <v>14001</v>
      </c>
      <c r="J3411">
        <f t="shared" si="293"/>
        <v>130000</v>
      </c>
      <c r="L3411" s="1" t="str">
        <f t="shared" si="290"/>
        <v>[{"bid":16006,"type":6,"num":103},{"bid":14001,"type":4,"num":130000}]</v>
      </c>
    </row>
    <row r="3412" spans="1:12" x14ac:dyDescent="0.2">
      <c r="A3412" s="5">
        <f>static_pve_stage!A3412</f>
        <v>603262</v>
      </c>
      <c r="B3412" s="5">
        <f>static_pve_stage!B3412</f>
        <v>603263</v>
      </c>
      <c r="C3412" s="5" t="str">
        <f>static_pve_stage!C3412</f>
        <v>当前波数 219/∞</v>
      </c>
      <c r="E3412" s="5">
        <f t="shared" si="289"/>
        <v>15002</v>
      </c>
      <c r="F3412" s="5">
        <v>0</v>
      </c>
      <c r="G3412" s="5">
        <f t="shared" si="291"/>
        <v>16006</v>
      </c>
      <c r="H3412" s="5">
        <f t="shared" si="292"/>
        <v>103</v>
      </c>
      <c r="I3412" s="5">
        <v>14001</v>
      </c>
      <c r="J3412">
        <f t="shared" si="293"/>
        <v>130500</v>
      </c>
      <c r="L3412" s="1" t="str">
        <f t="shared" si="290"/>
        <v>[{"bid":16006,"type":6,"num":103},{"bid":14001,"type":4,"num":130500}]</v>
      </c>
    </row>
    <row r="3413" spans="1:12" x14ac:dyDescent="0.2">
      <c r="A3413" s="5">
        <f>static_pve_stage!A3413</f>
        <v>603263</v>
      </c>
      <c r="B3413" s="5">
        <f>static_pve_stage!B3413</f>
        <v>603264</v>
      </c>
      <c r="C3413" s="5" t="str">
        <f>static_pve_stage!C3413</f>
        <v>当前波数 220/∞\n下一波BOSS</v>
      </c>
      <c r="E3413" s="5">
        <f t="shared" si="289"/>
        <v>15002</v>
      </c>
      <c r="F3413" s="5">
        <v>0</v>
      </c>
      <c r="G3413" s="5">
        <f t="shared" si="291"/>
        <v>16006</v>
      </c>
      <c r="H3413" s="5">
        <f t="shared" si="292"/>
        <v>103</v>
      </c>
      <c r="I3413" s="5">
        <v>14001</v>
      </c>
      <c r="J3413">
        <f t="shared" si="293"/>
        <v>131000</v>
      </c>
      <c r="L3413" s="1" t="str">
        <f t="shared" si="290"/>
        <v>[{"bid":16006,"type":6,"num":103},{"bid":14001,"type":4,"num":131000}]</v>
      </c>
    </row>
    <row r="3414" spans="1:12" x14ac:dyDescent="0.2">
      <c r="A3414" s="5">
        <f>static_pve_stage!A3414</f>
        <v>603264</v>
      </c>
      <c r="B3414" s="5">
        <f>static_pve_stage!B3414</f>
        <v>603265</v>
      </c>
      <c r="C3414" s="5" t="str">
        <f>static_pve_stage!C3414</f>
        <v>BOSS波\n需击杀所有怪物</v>
      </c>
      <c r="E3414" s="5">
        <f t="shared" si="289"/>
        <v>15002</v>
      </c>
      <c r="F3414" s="5">
        <v>0</v>
      </c>
      <c r="G3414" s="5">
        <f t="shared" si="291"/>
        <v>16006</v>
      </c>
      <c r="H3414" s="5">
        <f t="shared" si="292"/>
        <v>103</v>
      </c>
      <c r="I3414" s="5">
        <v>14001</v>
      </c>
      <c r="J3414">
        <f t="shared" si="293"/>
        <v>131500</v>
      </c>
      <c r="L3414" s="1" t="str">
        <f t="shared" si="290"/>
        <v>[{"bid":16006,"type":6,"num":103},{"bid":14001,"type":4,"num":131500}]</v>
      </c>
    </row>
    <row r="3415" spans="1:12" x14ac:dyDescent="0.2">
      <c r="A3415" s="5">
        <f>static_pve_stage!A3415</f>
        <v>603265</v>
      </c>
      <c r="B3415" s="5">
        <f>static_pve_stage!B3415</f>
        <v>603266</v>
      </c>
      <c r="C3415" s="5" t="str">
        <f>static_pve_stage!C3415</f>
        <v>当前波数 221/∞</v>
      </c>
      <c r="E3415" s="5">
        <f t="shared" si="289"/>
        <v>15002</v>
      </c>
      <c r="F3415" s="5">
        <v>0</v>
      </c>
      <c r="G3415" s="5">
        <f t="shared" si="291"/>
        <v>16006</v>
      </c>
      <c r="H3415" s="5">
        <f t="shared" si="292"/>
        <v>103</v>
      </c>
      <c r="I3415" s="5">
        <v>14001</v>
      </c>
      <c r="J3415">
        <f t="shared" si="293"/>
        <v>132000</v>
      </c>
      <c r="L3415" s="1" t="str">
        <f t="shared" si="290"/>
        <v>[{"bid":16006,"type":6,"num":103},{"bid":14001,"type":4,"num":132000}]</v>
      </c>
    </row>
    <row r="3416" spans="1:12" x14ac:dyDescent="0.2">
      <c r="A3416" s="5">
        <f>static_pve_stage!A3416</f>
        <v>603266</v>
      </c>
      <c r="B3416" s="5">
        <f>static_pve_stage!B3416</f>
        <v>603267</v>
      </c>
      <c r="C3416" s="5" t="str">
        <f>static_pve_stage!C3416</f>
        <v>当前波数 222/∞</v>
      </c>
      <c r="E3416" s="5">
        <f t="shared" si="289"/>
        <v>15002</v>
      </c>
      <c r="F3416" s="5">
        <v>0</v>
      </c>
      <c r="G3416" s="5">
        <f t="shared" si="291"/>
        <v>16006</v>
      </c>
      <c r="H3416" s="5">
        <f t="shared" si="292"/>
        <v>105</v>
      </c>
      <c r="I3416" s="5">
        <v>14001</v>
      </c>
      <c r="J3416">
        <f t="shared" si="293"/>
        <v>132500</v>
      </c>
      <c r="L3416" s="1" t="str">
        <f t="shared" si="290"/>
        <v>[{"bid":16006,"type":6,"num":105},{"bid":14001,"type":4,"num":132500}]</v>
      </c>
    </row>
    <row r="3417" spans="1:12" x14ac:dyDescent="0.2">
      <c r="A3417" s="5">
        <f>static_pve_stage!A3417</f>
        <v>603267</v>
      </c>
      <c r="B3417" s="5">
        <f>static_pve_stage!B3417</f>
        <v>603268</v>
      </c>
      <c r="C3417" s="5" t="str">
        <f>static_pve_stage!C3417</f>
        <v>当前波数 223/∞</v>
      </c>
      <c r="E3417" s="5">
        <f t="shared" si="289"/>
        <v>15002</v>
      </c>
      <c r="F3417" s="5">
        <v>0</v>
      </c>
      <c r="G3417" s="5">
        <f t="shared" si="291"/>
        <v>16006</v>
      </c>
      <c r="H3417" s="5">
        <f t="shared" si="292"/>
        <v>105</v>
      </c>
      <c r="I3417" s="5">
        <v>14001</v>
      </c>
      <c r="J3417">
        <f t="shared" si="293"/>
        <v>133000</v>
      </c>
      <c r="L3417" s="1" t="str">
        <f t="shared" si="290"/>
        <v>[{"bid":16006,"type":6,"num":105},{"bid":14001,"type":4,"num":133000}]</v>
      </c>
    </row>
    <row r="3418" spans="1:12" x14ac:dyDescent="0.2">
      <c r="A3418" s="5">
        <f>static_pve_stage!A3418</f>
        <v>603268</v>
      </c>
      <c r="B3418" s="5">
        <f>static_pve_stage!B3418</f>
        <v>603269</v>
      </c>
      <c r="C3418" s="5" t="str">
        <f>static_pve_stage!C3418</f>
        <v>当前波数 224/∞</v>
      </c>
      <c r="E3418" s="5">
        <f t="shared" si="289"/>
        <v>15002</v>
      </c>
      <c r="F3418" s="5">
        <v>0</v>
      </c>
      <c r="G3418" s="5">
        <f t="shared" si="291"/>
        <v>16006</v>
      </c>
      <c r="H3418" s="5">
        <f t="shared" si="292"/>
        <v>105</v>
      </c>
      <c r="I3418" s="5">
        <v>14001</v>
      </c>
      <c r="J3418">
        <f t="shared" si="293"/>
        <v>133500</v>
      </c>
      <c r="L3418" s="1" t="str">
        <f t="shared" si="290"/>
        <v>[{"bid":16006,"type":6,"num":105},{"bid":14001,"type":4,"num":133500}]</v>
      </c>
    </row>
    <row r="3419" spans="1:12" x14ac:dyDescent="0.2">
      <c r="A3419" s="5">
        <f>static_pve_stage!A3419</f>
        <v>603269</v>
      </c>
      <c r="B3419" s="5">
        <f>static_pve_stage!B3419</f>
        <v>603270</v>
      </c>
      <c r="C3419" s="5" t="str">
        <f>static_pve_stage!C3419</f>
        <v>当前波数 225/∞\n下一波BOSS</v>
      </c>
      <c r="E3419" s="5">
        <f t="shared" ref="E3419:E3482" si="294">E3418</f>
        <v>15002</v>
      </c>
      <c r="F3419" s="5">
        <v>0</v>
      </c>
      <c r="G3419" s="5">
        <f t="shared" si="291"/>
        <v>16006</v>
      </c>
      <c r="H3419" s="5">
        <f t="shared" si="292"/>
        <v>105</v>
      </c>
      <c r="I3419" s="5">
        <v>14001</v>
      </c>
      <c r="J3419">
        <f t="shared" si="293"/>
        <v>134000</v>
      </c>
      <c r="L3419" s="1" t="str">
        <f t="shared" si="290"/>
        <v>[{"bid":16006,"type":6,"num":105},{"bid":14001,"type":4,"num":134000}]</v>
      </c>
    </row>
    <row r="3420" spans="1:12" x14ac:dyDescent="0.2">
      <c r="A3420" s="5">
        <f>static_pve_stage!A3420</f>
        <v>603270</v>
      </c>
      <c r="B3420" s="5">
        <f>static_pve_stage!B3420</f>
        <v>603271</v>
      </c>
      <c r="C3420" s="5" t="str">
        <f>static_pve_stage!C3420</f>
        <v>BOSS波\n需击杀所有怪物</v>
      </c>
      <c r="E3420" s="5">
        <f t="shared" si="294"/>
        <v>15002</v>
      </c>
      <c r="F3420" s="5">
        <v>0</v>
      </c>
      <c r="G3420" s="5">
        <f t="shared" si="291"/>
        <v>16006</v>
      </c>
      <c r="H3420" s="5">
        <f t="shared" si="292"/>
        <v>105</v>
      </c>
      <c r="I3420" s="5">
        <v>14001</v>
      </c>
      <c r="J3420">
        <f t="shared" si="293"/>
        <v>134500</v>
      </c>
      <c r="L3420" s="1" t="str">
        <f t="shared" si="290"/>
        <v>[{"bid":16006,"type":6,"num":105},{"bid":14001,"type":4,"num":134500}]</v>
      </c>
    </row>
    <row r="3421" spans="1:12" x14ac:dyDescent="0.2">
      <c r="A3421" s="5">
        <f>static_pve_stage!A3421</f>
        <v>603271</v>
      </c>
      <c r="B3421" s="5">
        <f>static_pve_stage!B3421</f>
        <v>603272</v>
      </c>
      <c r="C3421" s="5" t="str">
        <f>static_pve_stage!C3421</f>
        <v>当前波数 226/∞</v>
      </c>
      <c r="E3421" s="5">
        <f t="shared" si="294"/>
        <v>15002</v>
      </c>
      <c r="F3421" s="5">
        <v>0</v>
      </c>
      <c r="G3421" s="5">
        <f t="shared" si="291"/>
        <v>16006</v>
      </c>
      <c r="H3421" s="5">
        <f t="shared" si="292"/>
        <v>107</v>
      </c>
      <c r="I3421" s="5">
        <v>14001</v>
      </c>
      <c r="J3421">
        <f t="shared" si="293"/>
        <v>135000</v>
      </c>
      <c r="L3421" s="1" t="str">
        <f t="shared" ref="L3421:L3484" si="295">"["&amp;IF(F3421=0,"","{""bid"":"&amp;E3421&amp;",""type"":5,""num"":"&amp;F3421&amp;"},")&amp;IF(H3421=0,"","{""bid"":"&amp;G3421&amp;",""type"":6,""num"":"&amp;H3421&amp;"},")&amp;IF(J3421=0,"","{""bid"":"&amp;I3421&amp;",""type"":4,""num"":"&amp;J3421&amp;"}")&amp;"]"</f>
        <v>[{"bid":16006,"type":6,"num":107},{"bid":14001,"type":4,"num":135000}]</v>
      </c>
    </row>
    <row r="3422" spans="1:12" x14ac:dyDescent="0.2">
      <c r="A3422" s="5">
        <f>static_pve_stage!A3422</f>
        <v>603272</v>
      </c>
      <c r="B3422" s="5">
        <f>static_pve_stage!B3422</f>
        <v>603273</v>
      </c>
      <c r="C3422" s="5" t="str">
        <f>static_pve_stage!C3422</f>
        <v>当前波数 227/∞</v>
      </c>
      <c r="E3422" s="5">
        <f t="shared" si="294"/>
        <v>15002</v>
      </c>
      <c r="F3422" s="5">
        <v>0</v>
      </c>
      <c r="G3422" s="5">
        <f t="shared" si="291"/>
        <v>16006</v>
      </c>
      <c r="H3422" s="5">
        <f t="shared" si="292"/>
        <v>107</v>
      </c>
      <c r="I3422" s="5">
        <v>14001</v>
      </c>
      <c r="J3422">
        <f t="shared" si="293"/>
        <v>135500</v>
      </c>
      <c r="L3422" s="1" t="str">
        <f t="shared" si="295"/>
        <v>[{"bid":16006,"type":6,"num":107},{"bid":14001,"type":4,"num":135500}]</v>
      </c>
    </row>
    <row r="3423" spans="1:12" x14ac:dyDescent="0.2">
      <c r="A3423" s="5">
        <f>static_pve_stage!A3423</f>
        <v>603273</v>
      </c>
      <c r="B3423" s="5">
        <f>static_pve_stage!B3423</f>
        <v>603274</v>
      </c>
      <c r="C3423" s="5" t="str">
        <f>static_pve_stage!C3423</f>
        <v>当前波数 228/∞</v>
      </c>
      <c r="E3423" s="5">
        <f t="shared" si="294"/>
        <v>15002</v>
      </c>
      <c r="F3423" s="5">
        <v>0</v>
      </c>
      <c r="G3423" s="5">
        <f t="shared" si="291"/>
        <v>16006</v>
      </c>
      <c r="H3423" s="5">
        <f t="shared" si="292"/>
        <v>107</v>
      </c>
      <c r="I3423" s="5">
        <v>14001</v>
      </c>
      <c r="J3423">
        <f t="shared" si="293"/>
        <v>136000</v>
      </c>
      <c r="L3423" s="1" t="str">
        <f t="shared" si="295"/>
        <v>[{"bid":16006,"type":6,"num":107},{"bid":14001,"type":4,"num":136000}]</v>
      </c>
    </row>
    <row r="3424" spans="1:12" x14ac:dyDescent="0.2">
      <c r="A3424" s="5">
        <f>static_pve_stage!A3424</f>
        <v>603274</v>
      </c>
      <c r="B3424" s="5">
        <f>static_pve_stage!B3424</f>
        <v>603275</v>
      </c>
      <c r="C3424" s="5" t="str">
        <f>static_pve_stage!C3424</f>
        <v>当前波数 229/∞</v>
      </c>
      <c r="E3424" s="5">
        <f t="shared" si="294"/>
        <v>15002</v>
      </c>
      <c r="F3424" s="5">
        <v>0</v>
      </c>
      <c r="G3424" s="5">
        <f t="shared" si="291"/>
        <v>16006</v>
      </c>
      <c r="H3424" s="5">
        <f t="shared" si="292"/>
        <v>107</v>
      </c>
      <c r="I3424" s="5">
        <v>14001</v>
      </c>
      <c r="J3424">
        <f t="shared" si="293"/>
        <v>136500</v>
      </c>
      <c r="L3424" s="1" t="str">
        <f t="shared" si="295"/>
        <v>[{"bid":16006,"type":6,"num":107},{"bid":14001,"type":4,"num":136500}]</v>
      </c>
    </row>
    <row r="3425" spans="1:12" x14ac:dyDescent="0.2">
      <c r="A3425" s="5">
        <f>static_pve_stage!A3425</f>
        <v>603275</v>
      </c>
      <c r="B3425" s="5">
        <f>static_pve_stage!B3425</f>
        <v>603276</v>
      </c>
      <c r="C3425" s="5" t="str">
        <f>static_pve_stage!C3425</f>
        <v>当前波数 230/∞\n下一波BOSS</v>
      </c>
      <c r="E3425" s="5">
        <f t="shared" si="294"/>
        <v>15002</v>
      </c>
      <c r="F3425" s="5">
        <v>0</v>
      </c>
      <c r="G3425" s="5">
        <f t="shared" si="291"/>
        <v>16006</v>
      </c>
      <c r="H3425" s="5">
        <f t="shared" si="292"/>
        <v>107</v>
      </c>
      <c r="I3425" s="5">
        <v>14001</v>
      </c>
      <c r="J3425">
        <f t="shared" si="293"/>
        <v>137000</v>
      </c>
      <c r="L3425" s="1" t="str">
        <f t="shared" si="295"/>
        <v>[{"bid":16006,"type":6,"num":107},{"bid":14001,"type":4,"num":137000}]</v>
      </c>
    </row>
    <row r="3426" spans="1:12" x14ac:dyDescent="0.2">
      <c r="A3426" s="5">
        <f>static_pve_stage!A3426</f>
        <v>603276</v>
      </c>
      <c r="B3426" s="5">
        <f>static_pve_stage!B3426</f>
        <v>603277</v>
      </c>
      <c r="C3426" s="5" t="str">
        <f>static_pve_stage!C3426</f>
        <v>BOSS波\n需击杀所有怪物</v>
      </c>
      <c r="E3426" s="5">
        <f t="shared" si="294"/>
        <v>15002</v>
      </c>
      <c r="F3426" s="5">
        <v>0</v>
      </c>
      <c r="G3426" s="5">
        <f t="shared" si="291"/>
        <v>16006</v>
      </c>
      <c r="H3426" s="5">
        <f t="shared" si="292"/>
        <v>109</v>
      </c>
      <c r="I3426" s="5">
        <v>14001</v>
      </c>
      <c r="J3426">
        <f t="shared" si="293"/>
        <v>137500</v>
      </c>
      <c r="L3426" s="1" t="str">
        <f t="shared" si="295"/>
        <v>[{"bid":16006,"type":6,"num":109},{"bid":14001,"type":4,"num":137500}]</v>
      </c>
    </row>
    <row r="3427" spans="1:12" x14ac:dyDescent="0.2">
      <c r="A3427" s="5">
        <f>static_pve_stage!A3427</f>
        <v>603277</v>
      </c>
      <c r="B3427" s="5">
        <f>static_pve_stage!B3427</f>
        <v>603278</v>
      </c>
      <c r="C3427" s="5" t="str">
        <f>static_pve_stage!C3427</f>
        <v>当前波数 231/∞</v>
      </c>
      <c r="E3427" s="5">
        <f t="shared" si="294"/>
        <v>15002</v>
      </c>
      <c r="F3427" s="5">
        <v>0</v>
      </c>
      <c r="G3427" s="5">
        <f t="shared" si="291"/>
        <v>16006</v>
      </c>
      <c r="H3427" s="5">
        <f t="shared" si="292"/>
        <v>109</v>
      </c>
      <c r="I3427" s="5">
        <v>14001</v>
      </c>
      <c r="J3427">
        <f t="shared" si="293"/>
        <v>138000</v>
      </c>
      <c r="L3427" s="1" t="str">
        <f t="shared" si="295"/>
        <v>[{"bid":16006,"type":6,"num":109},{"bid":14001,"type":4,"num":138000}]</v>
      </c>
    </row>
    <row r="3428" spans="1:12" x14ac:dyDescent="0.2">
      <c r="A3428" s="5">
        <f>static_pve_stage!A3428</f>
        <v>603278</v>
      </c>
      <c r="B3428" s="5">
        <f>static_pve_stage!B3428</f>
        <v>603279</v>
      </c>
      <c r="C3428" s="5" t="str">
        <f>static_pve_stage!C3428</f>
        <v>当前波数 232/∞</v>
      </c>
      <c r="E3428" s="5">
        <f t="shared" si="294"/>
        <v>15002</v>
      </c>
      <c r="F3428" s="5">
        <v>0</v>
      </c>
      <c r="G3428" s="5">
        <f t="shared" si="291"/>
        <v>16006</v>
      </c>
      <c r="H3428" s="5">
        <f t="shared" si="292"/>
        <v>109</v>
      </c>
      <c r="I3428" s="5">
        <v>14001</v>
      </c>
      <c r="J3428">
        <f t="shared" si="293"/>
        <v>138500</v>
      </c>
      <c r="L3428" s="1" t="str">
        <f t="shared" si="295"/>
        <v>[{"bid":16006,"type":6,"num":109},{"bid":14001,"type":4,"num":138500}]</v>
      </c>
    </row>
    <row r="3429" spans="1:12" x14ac:dyDescent="0.2">
      <c r="A3429" s="5">
        <f>static_pve_stage!A3429</f>
        <v>603279</v>
      </c>
      <c r="B3429" s="5">
        <f>static_pve_stage!B3429</f>
        <v>603280</v>
      </c>
      <c r="C3429" s="5" t="str">
        <f>static_pve_stage!C3429</f>
        <v>当前波数 233/∞</v>
      </c>
      <c r="E3429" s="5">
        <f t="shared" si="294"/>
        <v>15002</v>
      </c>
      <c r="F3429" s="5">
        <v>0</v>
      </c>
      <c r="G3429" s="5">
        <f t="shared" si="291"/>
        <v>16006</v>
      </c>
      <c r="H3429" s="5">
        <f t="shared" si="292"/>
        <v>109</v>
      </c>
      <c r="I3429" s="5">
        <v>14001</v>
      </c>
      <c r="J3429">
        <f t="shared" si="293"/>
        <v>139000</v>
      </c>
      <c r="L3429" s="1" t="str">
        <f t="shared" si="295"/>
        <v>[{"bid":16006,"type":6,"num":109},{"bid":14001,"type":4,"num":139000}]</v>
      </c>
    </row>
    <row r="3430" spans="1:12" x14ac:dyDescent="0.2">
      <c r="A3430" s="5">
        <f>static_pve_stage!A3430</f>
        <v>603280</v>
      </c>
      <c r="B3430" s="5">
        <f>static_pve_stage!B3430</f>
        <v>603281</v>
      </c>
      <c r="C3430" s="5" t="str">
        <f>static_pve_stage!C3430</f>
        <v>当前波数 234/∞</v>
      </c>
      <c r="E3430" s="5">
        <f t="shared" si="294"/>
        <v>15002</v>
      </c>
      <c r="F3430" s="5">
        <v>0</v>
      </c>
      <c r="G3430" s="5">
        <f t="shared" si="291"/>
        <v>16006</v>
      </c>
      <c r="H3430" s="5">
        <f t="shared" si="292"/>
        <v>109</v>
      </c>
      <c r="I3430" s="5">
        <v>14001</v>
      </c>
      <c r="J3430">
        <f t="shared" si="293"/>
        <v>139500</v>
      </c>
      <c r="L3430" s="1" t="str">
        <f t="shared" si="295"/>
        <v>[{"bid":16006,"type":6,"num":109},{"bid":14001,"type":4,"num":139500}]</v>
      </c>
    </row>
    <row r="3431" spans="1:12" x14ac:dyDescent="0.2">
      <c r="A3431" s="5">
        <f>static_pve_stage!A3431</f>
        <v>603281</v>
      </c>
      <c r="B3431" s="5">
        <f>static_pve_stage!B3431</f>
        <v>603282</v>
      </c>
      <c r="C3431" s="5" t="str">
        <f>static_pve_stage!C3431</f>
        <v>当前波数 235/∞\n下一波BOSS</v>
      </c>
      <c r="E3431" s="5">
        <f t="shared" si="294"/>
        <v>15002</v>
      </c>
      <c r="F3431" s="5">
        <v>0</v>
      </c>
      <c r="G3431" s="5">
        <f t="shared" si="291"/>
        <v>16006</v>
      </c>
      <c r="H3431" s="5">
        <f t="shared" si="292"/>
        <v>111</v>
      </c>
      <c r="I3431" s="5">
        <v>14001</v>
      </c>
      <c r="J3431">
        <f t="shared" si="293"/>
        <v>140000</v>
      </c>
      <c r="L3431" s="1" t="str">
        <f t="shared" si="295"/>
        <v>[{"bid":16006,"type":6,"num":111},{"bid":14001,"type":4,"num":140000}]</v>
      </c>
    </row>
    <row r="3432" spans="1:12" x14ac:dyDescent="0.2">
      <c r="A3432" s="5">
        <f>static_pve_stage!A3432</f>
        <v>603282</v>
      </c>
      <c r="B3432" s="5">
        <f>static_pve_stage!B3432</f>
        <v>603283</v>
      </c>
      <c r="C3432" s="5" t="str">
        <f>static_pve_stage!C3432</f>
        <v>BOSS波\n需击杀所有怪物</v>
      </c>
      <c r="E3432" s="5">
        <f t="shared" si="294"/>
        <v>15002</v>
      </c>
      <c r="F3432" s="5">
        <v>0</v>
      </c>
      <c r="G3432" s="5">
        <f t="shared" si="291"/>
        <v>16006</v>
      </c>
      <c r="H3432" s="5">
        <f t="shared" si="292"/>
        <v>111</v>
      </c>
      <c r="I3432" s="5">
        <v>14001</v>
      </c>
      <c r="J3432">
        <f t="shared" si="293"/>
        <v>140500</v>
      </c>
      <c r="L3432" s="1" t="str">
        <f t="shared" si="295"/>
        <v>[{"bid":16006,"type":6,"num":111},{"bid":14001,"type":4,"num":140500}]</v>
      </c>
    </row>
    <row r="3433" spans="1:12" x14ac:dyDescent="0.2">
      <c r="A3433" s="5">
        <f>static_pve_stage!A3433</f>
        <v>603283</v>
      </c>
      <c r="B3433" s="5">
        <f>static_pve_stage!B3433</f>
        <v>603284</v>
      </c>
      <c r="C3433" s="5" t="str">
        <f>static_pve_stage!C3433</f>
        <v>当前波数 236/∞</v>
      </c>
      <c r="E3433" s="5">
        <f t="shared" si="294"/>
        <v>15002</v>
      </c>
      <c r="F3433" s="5">
        <v>0</v>
      </c>
      <c r="G3433" s="5">
        <f t="shared" si="291"/>
        <v>16006</v>
      </c>
      <c r="H3433" s="5">
        <f t="shared" si="292"/>
        <v>111</v>
      </c>
      <c r="I3433" s="5">
        <v>14001</v>
      </c>
      <c r="J3433">
        <f t="shared" si="293"/>
        <v>141000</v>
      </c>
      <c r="L3433" s="1" t="str">
        <f t="shared" si="295"/>
        <v>[{"bid":16006,"type":6,"num":111},{"bid":14001,"type":4,"num":141000}]</v>
      </c>
    </row>
    <row r="3434" spans="1:12" x14ac:dyDescent="0.2">
      <c r="A3434" s="5">
        <f>static_pve_stage!A3434</f>
        <v>603284</v>
      </c>
      <c r="B3434" s="5">
        <f>static_pve_stage!B3434</f>
        <v>603285</v>
      </c>
      <c r="C3434" s="5" t="str">
        <f>static_pve_stage!C3434</f>
        <v>当前波数 237/∞</v>
      </c>
      <c r="E3434" s="5">
        <f t="shared" si="294"/>
        <v>15002</v>
      </c>
      <c r="F3434" s="5">
        <v>0</v>
      </c>
      <c r="G3434" s="5">
        <f t="shared" si="291"/>
        <v>16006</v>
      </c>
      <c r="H3434" s="5">
        <f t="shared" si="292"/>
        <v>111</v>
      </c>
      <c r="I3434" s="5">
        <v>14001</v>
      </c>
      <c r="J3434">
        <f t="shared" si="293"/>
        <v>141500</v>
      </c>
      <c r="L3434" s="1" t="str">
        <f t="shared" si="295"/>
        <v>[{"bid":16006,"type":6,"num":111},{"bid":14001,"type":4,"num":141500}]</v>
      </c>
    </row>
    <row r="3435" spans="1:12" x14ac:dyDescent="0.2">
      <c r="A3435" s="5">
        <f>static_pve_stage!A3435</f>
        <v>603285</v>
      </c>
      <c r="B3435" s="5">
        <f>static_pve_stage!B3435</f>
        <v>603286</v>
      </c>
      <c r="C3435" s="5" t="str">
        <f>static_pve_stage!C3435</f>
        <v>当前波数 238/∞</v>
      </c>
      <c r="E3435" s="5">
        <f t="shared" si="294"/>
        <v>15002</v>
      </c>
      <c r="F3435" s="5">
        <v>0</v>
      </c>
      <c r="G3435" s="5">
        <f t="shared" si="291"/>
        <v>16006</v>
      </c>
      <c r="H3435" s="5">
        <f t="shared" si="292"/>
        <v>111</v>
      </c>
      <c r="I3435" s="5">
        <v>14001</v>
      </c>
      <c r="J3435">
        <f t="shared" si="293"/>
        <v>142000</v>
      </c>
      <c r="L3435" s="1" t="str">
        <f t="shared" si="295"/>
        <v>[{"bid":16006,"type":6,"num":111},{"bid":14001,"type":4,"num":142000}]</v>
      </c>
    </row>
    <row r="3436" spans="1:12" x14ac:dyDescent="0.2">
      <c r="A3436" s="5">
        <f>static_pve_stage!A3436</f>
        <v>603286</v>
      </c>
      <c r="B3436" s="5">
        <f>static_pve_stage!B3436</f>
        <v>603287</v>
      </c>
      <c r="C3436" s="5" t="str">
        <f>static_pve_stage!C3436</f>
        <v>当前波数 239/∞</v>
      </c>
      <c r="E3436" s="5">
        <f t="shared" si="294"/>
        <v>15002</v>
      </c>
      <c r="F3436" s="5">
        <v>0</v>
      </c>
      <c r="G3436" s="5">
        <f t="shared" si="291"/>
        <v>16006</v>
      </c>
      <c r="H3436" s="5">
        <f t="shared" si="292"/>
        <v>113</v>
      </c>
      <c r="I3436" s="5">
        <v>14001</v>
      </c>
      <c r="J3436">
        <f t="shared" si="293"/>
        <v>142500</v>
      </c>
      <c r="L3436" s="1" t="str">
        <f t="shared" si="295"/>
        <v>[{"bid":16006,"type":6,"num":113},{"bid":14001,"type":4,"num":142500}]</v>
      </c>
    </row>
    <row r="3437" spans="1:12" x14ac:dyDescent="0.2">
      <c r="A3437" s="5">
        <f>static_pve_stage!A3437</f>
        <v>603287</v>
      </c>
      <c r="B3437" s="5">
        <f>static_pve_stage!B3437</f>
        <v>603288</v>
      </c>
      <c r="C3437" s="5" t="str">
        <f>static_pve_stage!C3437</f>
        <v>当前波数 240/∞\n下一波BOSS</v>
      </c>
      <c r="E3437" s="5">
        <f t="shared" si="294"/>
        <v>15002</v>
      </c>
      <c r="F3437" s="5">
        <v>0</v>
      </c>
      <c r="G3437" s="5">
        <f t="shared" si="291"/>
        <v>16006</v>
      </c>
      <c r="H3437" s="5">
        <f t="shared" si="292"/>
        <v>113</v>
      </c>
      <c r="I3437" s="5">
        <v>14001</v>
      </c>
      <c r="J3437">
        <f t="shared" si="293"/>
        <v>143000</v>
      </c>
      <c r="L3437" s="1" t="str">
        <f t="shared" si="295"/>
        <v>[{"bid":16006,"type":6,"num":113},{"bid":14001,"type":4,"num":143000}]</v>
      </c>
    </row>
    <row r="3438" spans="1:12" x14ac:dyDescent="0.2">
      <c r="A3438" s="5">
        <f>static_pve_stage!A3438</f>
        <v>603288</v>
      </c>
      <c r="B3438" s="5">
        <f>static_pve_stage!B3438</f>
        <v>603289</v>
      </c>
      <c r="C3438" s="5" t="str">
        <f>static_pve_stage!C3438</f>
        <v>BOSS波\n需击杀所有怪物</v>
      </c>
      <c r="E3438" s="5">
        <f t="shared" si="294"/>
        <v>15002</v>
      </c>
      <c r="F3438" s="5">
        <v>0</v>
      </c>
      <c r="G3438" s="5">
        <f t="shared" si="291"/>
        <v>16006</v>
      </c>
      <c r="H3438" s="5">
        <f t="shared" si="292"/>
        <v>113</v>
      </c>
      <c r="I3438" s="5">
        <v>14001</v>
      </c>
      <c r="J3438">
        <f t="shared" si="293"/>
        <v>143500</v>
      </c>
      <c r="L3438" s="1" t="str">
        <f t="shared" si="295"/>
        <v>[{"bid":16006,"type":6,"num":113},{"bid":14001,"type":4,"num":143500}]</v>
      </c>
    </row>
    <row r="3439" spans="1:12" x14ac:dyDescent="0.2">
      <c r="A3439" s="5">
        <f>static_pve_stage!A3439</f>
        <v>603289</v>
      </c>
      <c r="B3439" s="5">
        <f>static_pve_stage!B3439</f>
        <v>603290</v>
      </c>
      <c r="C3439" s="5" t="str">
        <f>static_pve_stage!C3439</f>
        <v>当前波数 241/∞</v>
      </c>
      <c r="E3439" s="5">
        <f t="shared" si="294"/>
        <v>15002</v>
      </c>
      <c r="F3439" s="5">
        <v>0</v>
      </c>
      <c r="G3439" s="5">
        <f t="shared" si="291"/>
        <v>16006</v>
      </c>
      <c r="H3439" s="5">
        <f t="shared" si="292"/>
        <v>113</v>
      </c>
      <c r="I3439" s="5">
        <v>14001</v>
      </c>
      <c r="J3439">
        <f t="shared" si="293"/>
        <v>144000</v>
      </c>
      <c r="L3439" s="1" t="str">
        <f t="shared" si="295"/>
        <v>[{"bid":16006,"type":6,"num":113},{"bid":14001,"type":4,"num":144000}]</v>
      </c>
    </row>
    <row r="3440" spans="1:12" x14ac:dyDescent="0.2">
      <c r="A3440" s="5">
        <f>static_pve_stage!A3440</f>
        <v>603290</v>
      </c>
      <c r="B3440" s="5">
        <f>static_pve_stage!B3440</f>
        <v>603291</v>
      </c>
      <c r="C3440" s="5" t="str">
        <f>static_pve_stage!C3440</f>
        <v>当前波数 242/∞</v>
      </c>
      <c r="E3440" s="5">
        <f t="shared" si="294"/>
        <v>15002</v>
      </c>
      <c r="F3440" s="5">
        <v>0</v>
      </c>
      <c r="G3440" s="5">
        <f t="shared" si="291"/>
        <v>16006</v>
      </c>
      <c r="H3440" s="5">
        <f t="shared" si="292"/>
        <v>113</v>
      </c>
      <c r="I3440" s="5">
        <v>14001</v>
      </c>
      <c r="J3440">
        <f t="shared" si="293"/>
        <v>144500</v>
      </c>
      <c r="L3440" s="1" t="str">
        <f t="shared" si="295"/>
        <v>[{"bid":16006,"type":6,"num":113},{"bid":14001,"type":4,"num":144500}]</v>
      </c>
    </row>
    <row r="3441" spans="1:12" x14ac:dyDescent="0.2">
      <c r="A3441" s="5">
        <f>static_pve_stage!A3441</f>
        <v>603291</v>
      </c>
      <c r="B3441" s="5">
        <f>static_pve_stage!B3441</f>
        <v>603292</v>
      </c>
      <c r="C3441" s="5" t="str">
        <f>static_pve_stage!C3441</f>
        <v>当前波数 243/∞</v>
      </c>
      <c r="E3441" s="5">
        <f t="shared" si="294"/>
        <v>15002</v>
      </c>
      <c r="F3441" s="5">
        <v>0</v>
      </c>
      <c r="G3441" s="5">
        <f t="shared" si="291"/>
        <v>16006</v>
      </c>
      <c r="H3441" s="5">
        <f t="shared" si="292"/>
        <v>115</v>
      </c>
      <c r="I3441" s="5">
        <v>14001</v>
      </c>
      <c r="J3441">
        <f t="shared" si="293"/>
        <v>145000</v>
      </c>
      <c r="L3441" s="1" t="str">
        <f t="shared" si="295"/>
        <v>[{"bid":16006,"type":6,"num":115},{"bid":14001,"type":4,"num":145000}]</v>
      </c>
    </row>
    <row r="3442" spans="1:12" x14ac:dyDescent="0.2">
      <c r="A3442" s="5">
        <f>static_pve_stage!A3442</f>
        <v>603292</v>
      </c>
      <c r="B3442" s="5">
        <f>static_pve_stage!B3442</f>
        <v>603293</v>
      </c>
      <c r="C3442" s="5" t="str">
        <f>static_pve_stage!C3442</f>
        <v>当前波数 244/∞</v>
      </c>
      <c r="E3442" s="5">
        <f t="shared" si="294"/>
        <v>15002</v>
      </c>
      <c r="F3442" s="5">
        <v>0</v>
      </c>
      <c r="G3442" s="5">
        <f t="shared" si="291"/>
        <v>16006</v>
      </c>
      <c r="H3442" s="5">
        <f t="shared" si="292"/>
        <v>115</v>
      </c>
      <c r="I3442" s="5">
        <v>14001</v>
      </c>
      <c r="J3442">
        <f t="shared" si="293"/>
        <v>145500</v>
      </c>
      <c r="L3442" s="1" t="str">
        <f t="shared" si="295"/>
        <v>[{"bid":16006,"type":6,"num":115},{"bid":14001,"type":4,"num":145500}]</v>
      </c>
    </row>
    <row r="3443" spans="1:12" x14ac:dyDescent="0.2">
      <c r="A3443" s="5">
        <f>static_pve_stage!A3443</f>
        <v>603293</v>
      </c>
      <c r="B3443" s="5">
        <f>static_pve_stage!B3443</f>
        <v>603294</v>
      </c>
      <c r="C3443" s="5" t="str">
        <f>static_pve_stage!C3443</f>
        <v>当前波数 245/∞\n下一波BOSS</v>
      </c>
      <c r="E3443" s="5">
        <f t="shared" si="294"/>
        <v>15002</v>
      </c>
      <c r="F3443" s="5">
        <v>0</v>
      </c>
      <c r="G3443" s="5">
        <f t="shared" si="291"/>
        <v>16006</v>
      </c>
      <c r="H3443" s="5">
        <f t="shared" si="292"/>
        <v>115</v>
      </c>
      <c r="I3443" s="5">
        <v>14001</v>
      </c>
      <c r="J3443">
        <f t="shared" si="293"/>
        <v>146000</v>
      </c>
      <c r="L3443" s="1" t="str">
        <f t="shared" si="295"/>
        <v>[{"bid":16006,"type":6,"num":115},{"bid":14001,"type":4,"num":146000}]</v>
      </c>
    </row>
    <row r="3444" spans="1:12" x14ac:dyDescent="0.2">
      <c r="A3444" s="5">
        <f>static_pve_stage!A3444</f>
        <v>603294</v>
      </c>
      <c r="B3444" s="5">
        <f>static_pve_stage!B3444</f>
        <v>603295</v>
      </c>
      <c r="C3444" s="5" t="str">
        <f>static_pve_stage!C3444</f>
        <v>BOSS波\n需击杀所有怪物</v>
      </c>
      <c r="E3444" s="5">
        <f t="shared" si="294"/>
        <v>15002</v>
      </c>
      <c r="F3444" s="5">
        <v>0</v>
      </c>
      <c r="G3444" s="5">
        <f t="shared" si="291"/>
        <v>16006</v>
      </c>
      <c r="H3444" s="5">
        <f t="shared" si="292"/>
        <v>115</v>
      </c>
      <c r="I3444" s="5">
        <v>14001</v>
      </c>
      <c r="J3444">
        <f t="shared" si="293"/>
        <v>146500</v>
      </c>
      <c r="L3444" s="1" t="str">
        <f t="shared" si="295"/>
        <v>[{"bid":16006,"type":6,"num":115},{"bid":14001,"type":4,"num":146500}]</v>
      </c>
    </row>
    <row r="3445" spans="1:12" x14ac:dyDescent="0.2">
      <c r="A3445" s="5">
        <f>static_pve_stage!A3445</f>
        <v>603295</v>
      </c>
      <c r="B3445" s="5">
        <f>static_pve_stage!B3445</f>
        <v>603296</v>
      </c>
      <c r="C3445" s="5" t="str">
        <f>static_pve_stage!C3445</f>
        <v>当前波数 246/∞</v>
      </c>
      <c r="E3445" s="5">
        <f t="shared" si="294"/>
        <v>15002</v>
      </c>
      <c r="F3445" s="5">
        <v>0</v>
      </c>
      <c r="G3445" s="5">
        <f t="shared" ref="G3445:G3508" si="296">G2906+1</f>
        <v>16006</v>
      </c>
      <c r="H3445" s="5">
        <f t="shared" ref="H3445:H3508" si="297">H2906</f>
        <v>115</v>
      </c>
      <c r="I3445" s="5">
        <v>14001</v>
      </c>
      <c r="J3445">
        <f t="shared" si="293"/>
        <v>147000</v>
      </c>
      <c r="L3445" s="1" t="str">
        <f t="shared" si="295"/>
        <v>[{"bid":16006,"type":6,"num":115},{"bid":14001,"type":4,"num":147000}]</v>
      </c>
    </row>
    <row r="3446" spans="1:12" x14ac:dyDescent="0.2">
      <c r="A3446" s="5">
        <f>static_pve_stage!A3446</f>
        <v>603296</v>
      </c>
      <c r="B3446" s="5">
        <f>static_pve_stage!B3446</f>
        <v>603297</v>
      </c>
      <c r="C3446" s="5" t="str">
        <f>static_pve_stage!C3446</f>
        <v>当前波数 247/∞</v>
      </c>
      <c r="E3446" s="5">
        <f t="shared" si="294"/>
        <v>15002</v>
      </c>
      <c r="F3446" s="5">
        <v>0</v>
      </c>
      <c r="G3446" s="5">
        <f t="shared" si="296"/>
        <v>16006</v>
      </c>
      <c r="H3446" s="5">
        <f t="shared" si="297"/>
        <v>117</v>
      </c>
      <c r="I3446" s="5">
        <v>14001</v>
      </c>
      <c r="J3446">
        <f t="shared" si="293"/>
        <v>147500</v>
      </c>
      <c r="L3446" s="1" t="str">
        <f t="shared" si="295"/>
        <v>[{"bid":16006,"type":6,"num":117},{"bid":14001,"type":4,"num":147500}]</v>
      </c>
    </row>
    <row r="3447" spans="1:12" x14ac:dyDescent="0.2">
      <c r="A3447" s="5">
        <f>static_pve_stage!A3447</f>
        <v>603297</v>
      </c>
      <c r="B3447" s="5">
        <f>static_pve_stage!B3447</f>
        <v>603298</v>
      </c>
      <c r="C3447" s="5" t="str">
        <f>static_pve_stage!C3447</f>
        <v>当前波数 248/∞</v>
      </c>
      <c r="E3447" s="5">
        <f t="shared" si="294"/>
        <v>15002</v>
      </c>
      <c r="F3447" s="5">
        <v>0</v>
      </c>
      <c r="G3447" s="5">
        <f t="shared" si="296"/>
        <v>16006</v>
      </c>
      <c r="H3447" s="5">
        <f t="shared" si="297"/>
        <v>117</v>
      </c>
      <c r="I3447" s="5">
        <v>14001</v>
      </c>
      <c r="J3447">
        <f t="shared" si="293"/>
        <v>148000</v>
      </c>
      <c r="L3447" s="1" t="str">
        <f t="shared" si="295"/>
        <v>[{"bid":16006,"type":6,"num":117},{"bid":14001,"type":4,"num":148000}]</v>
      </c>
    </row>
    <row r="3448" spans="1:12" x14ac:dyDescent="0.2">
      <c r="A3448" s="5">
        <f>static_pve_stage!A3448</f>
        <v>603298</v>
      </c>
      <c r="B3448" s="5">
        <f>static_pve_stage!B3448</f>
        <v>603299</v>
      </c>
      <c r="C3448" s="5" t="str">
        <f>static_pve_stage!C3448</f>
        <v>当前波数 249/∞</v>
      </c>
      <c r="E3448" s="5">
        <f t="shared" si="294"/>
        <v>15002</v>
      </c>
      <c r="F3448" s="5">
        <v>0</v>
      </c>
      <c r="G3448" s="5">
        <f t="shared" si="296"/>
        <v>16006</v>
      </c>
      <c r="H3448" s="5">
        <f t="shared" si="297"/>
        <v>117</v>
      </c>
      <c r="I3448" s="5">
        <v>14001</v>
      </c>
      <c r="J3448">
        <f t="shared" si="293"/>
        <v>148500</v>
      </c>
      <c r="L3448" s="1" t="str">
        <f t="shared" si="295"/>
        <v>[{"bid":16006,"type":6,"num":117},{"bid":14001,"type":4,"num":148500}]</v>
      </c>
    </row>
    <row r="3449" spans="1:12" x14ac:dyDescent="0.2">
      <c r="A3449" s="5">
        <f>static_pve_stage!A3449</f>
        <v>603299</v>
      </c>
      <c r="B3449" s="5">
        <f>static_pve_stage!B3449</f>
        <v>603300</v>
      </c>
      <c r="C3449" s="5" t="str">
        <f>static_pve_stage!C3449</f>
        <v>当前波数 250/∞\n下一波BOSS</v>
      </c>
      <c r="E3449" s="5">
        <f t="shared" si="294"/>
        <v>15002</v>
      </c>
      <c r="F3449" s="5">
        <v>0</v>
      </c>
      <c r="G3449" s="5">
        <f t="shared" si="296"/>
        <v>16006</v>
      </c>
      <c r="H3449" s="5">
        <f t="shared" si="297"/>
        <v>117</v>
      </c>
      <c r="I3449" s="5">
        <v>14001</v>
      </c>
      <c r="J3449">
        <f t="shared" si="293"/>
        <v>149000</v>
      </c>
      <c r="L3449" s="1" t="str">
        <f t="shared" si="295"/>
        <v>[{"bid":16006,"type":6,"num":117},{"bid":14001,"type":4,"num":149000}]</v>
      </c>
    </row>
    <row r="3450" spans="1:12" x14ac:dyDescent="0.2">
      <c r="A3450" s="5">
        <f>static_pve_stage!A3450</f>
        <v>603300</v>
      </c>
      <c r="B3450" s="5">
        <f>static_pve_stage!B3450</f>
        <v>603301</v>
      </c>
      <c r="C3450" s="5" t="str">
        <f>static_pve_stage!C3450</f>
        <v>BOSS波\n需击杀所有怪物</v>
      </c>
      <c r="E3450" s="5">
        <f t="shared" si="294"/>
        <v>15002</v>
      </c>
      <c r="F3450" s="5">
        <v>0</v>
      </c>
      <c r="G3450" s="5">
        <f t="shared" si="296"/>
        <v>16006</v>
      </c>
      <c r="H3450" s="5">
        <f t="shared" si="297"/>
        <v>117</v>
      </c>
      <c r="I3450" s="5">
        <v>14001</v>
      </c>
      <c r="J3450">
        <f t="shared" si="293"/>
        <v>149500</v>
      </c>
      <c r="L3450" s="1" t="str">
        <f t="shared" si="295"/>
        <v>[{"bid":16006,"type":6,"num":117},{"bid":14001,"type":4,"num":149500}]</v>
      </c>
    </row>
    <row r="3451" spans="1:12" x14ac:dyDescent="0.2">
      <c r="A3451" s="5">
        <f>static_pve_stage!A3451</f>
        <v>603301</v>
      </c>
      <c r="B3451" s="5">
        <f>static_pve_stage!B3451</f>
        <v>603302</v>
      </c>
      <c r="C3451" s="5" t="str">
        <f>static_pve_stage!C3451</f>
        <v>当前波数 251/∞</v>
      </c>
      <c r="E3451" s="5">
        <f t="shared" si="294"/>
        <v>15002</v>
      </c>
      <c r="F3451" s="5">
        <v>0</v>
      </c>
      <c r="G3451" s="5">
        <f t="shared" si="296"/>
        <v>16006</v>
      </c>
      <c r="H3451" s="5">
        <f t="shared" si="297"/>
        <v>119</v>
      </c>
      <c r="I3451" s="5">
        <v>14001</v>
      </c>
      <c r="J3451">
        <f t="shared" si="293"/>
        <v>150000</v>
      </c>
      <c r="L3451" s="1" t="str">
        <f t="shared" si="295"/>
        <v>[{"bid":16006,"type":6,"num":119},{"bid":14001,"type":4,"num":150000}]</v>
      </c>
    </row>
    <row r="3452" spans="1:12" x14ac:dyDescent="0.2">
      <c r="A3452" s="5">
        <f>static_pve_stage!A3452</f>
        <v>603302</v>
      </c>
      <c r="B3452" s="5">
        <f>static_pve_stage!B3452</f>
        <v>603303</v>
      </c>
      <c r="C3452" s="5" t="str">
        <f>static_pve_stage!C3452</f>
        <v>当前波数 252/∞</v>
      </c>
      <c r="E3452" s="5">
        <f t="shared" si="294"/>
        <v>15002</v>
      </c>
      <c r="F3452" s="5">
        <v>0</v>
      </c>
      <c r="G3452" s="5">
        <f t="shared" si="296"/>
        <v>16006</v>
      </c>
      <c r="H3452" s="5">
        <f t="shared" si="297"/>
        <v>119</v>
      </c>
      <c r="I3452" s="5">
        <v>14001</v>
      </c>
      <c r="J3452">
        <f t="shared" si="293"/>
        <v>150500</v>
      </c>
      <c r="L3452" s="1" t="str">
        <f t="shared" si="295"/>
        <v>[{"bid":16006,"type":6,"num":119},{"bid":14001,"type":4,"num":150500}]</v>
      </c>
    </row>
    <row r="3453" spans="1:12" x14ac:dyDescent="0.2">
      <c r="A3453" s="5">
        <f>static_pve_stage!A3453</f>
        <v>603303</v>
      </c>
      <c r="B3453" s="5">
        <f>static_pve_stage!B3453</f>
        <v>603304</v>
      </c>
      <c r="C3453" s="5" t="str">
        <f>static_pve_stage!C3453</f>
        <v>当前波数 253/∞</v>
      </c>
      <c r="E3453" s="5">
        <f t="shared" si="294"/>
        <v>15002</v>
      </c>
      <c r="F3453" s="5">
        <v>0</v>
      </c>
      <c r="G3453" s="5">
        <f t="shared" si="296"/>
        <v>16006</v>
      </c>
      <c r="H3453" s="5">
        <f t="shared" si="297"/>
        <v>119</v>
      </c>
      <c r="I3453" s="5">
        <v>14001</v>
      </c>
      <c r="J3453">
        <f t="shared" si="293"/>
        <v>151000</v>
      </c>
      <c r="L3453" s="1" t="str">
        <f t="shared" si="295"/>
        <v>[{"bid":16006,"type":6,"num":119},{"bid":14001,"type":4,"num":151000}]</v>
      </c>
    </row>
    <row r="3454" spans="1:12" x14ac:dyDescent="0.2">
      <c r="A3454" s="5">
        <f>static_pve_stage!A3454</f>
        <v>603304</v>
      </c>
      <c r="B3454" s="5">
        <f>static_pve_stage!B3454</f>
        <v>603305</v>
      </c>
      <c r="C3454" s="5" t="str">
        <f>static_pve_stage!C3454</f>
        <v>当前波数 254/∞</v>
      </c>
      <c r="E3454" s="5">
        <f t="shared" si="294"/>
        <v>15002</v>
      </c>
      <c r="F3454" s="5">
        <v>0</v>
      </c>
      <c r="G3454" s="5">
        <f t="shared" si="296"/>
        <v>16006</v>
      </c>
      <c r="H3454" s="5">
        <f t="shared" si="297"/>
        <v>119</v>
      </c>
      <c r="I3454" s="5">
        <v>14001</v>
      </c>
      <c r="J3454">
        <f t="shared" si="293"/>
        <v>151500</v>
      </c>
      <c r="L3454" s="1" t="str">
        <f t="shared" si="295"/>
        <v>[{"bid":16006,"type":6,"num":119},{"bid":14001,"type":4,"num":151500}]</v>
      </c>
    </row>
    <row r="3455" spans="1:12" x14ac:dyDescent="0.2">
      <c r="A3455" s="5">
        <f>static_pve_stage!A3455</f>
        <v>603305</v>
      </c>
      <c r="B3455" s="5">
        <f>static_pve_stage!B3455</f>
        <v>603306</v>
      </c>
      <c r="C3455" s="5" t="str">
        <f>static_pve_stage!C3455</f>
        <v>当前波数 255/∞\n下一波BOSS</v>
      </c>
      <c r="E3455" s="5">
        <f t="shared" si="294"/>
        <v>15002</v>
      </c>
      <c r="F3455" s="5">
        <v>0</v>
      </c>
      <c r="G3455" s="5">
        <f t="shared" si="296"/>
        <v>16006</v>
      </c>
      <c r="H3455" s="5">
        <f t="shared" si="297"/>
        <v>119</v>
      </c>
      <c r="I3455" s="5">
        <v>14001</v>
      </c>
      <c r="J3455">
        <f t="shared" si="293"/>
        <v>152000</v>
      </c>
      <c r="L3455" s="1" t="str">
        <f t="shared" si="295"/>
        <v>[{"bid":16006,"type":6,"num":119},{"bid":14001,"type":4,"num":152000}]</v>
      </c>
    </row>
    <row r="3456" spans="1:12" x14ac:dyDescent="0.2">
      <c r="A3456" s="5">
        <f>static_pve_stage!A3456</f>
        <v>603306</v>
      </c>
      <c r="B3456" s="5">
        <f>static_pve_stage!B3456</f>
        <v>603307</v>
      </c>
      <c r="C3456" s="5" t="str">
        <f>static_pve_stage!C3456</f>
        <v>BOSS波\n需击杀所有怪物</v>
      </c>
      <c r="E3456" s="5">
        <f t="shared" si="294"/>
        <v>15002</v>
      </c>
      <c r="F3456" s="5">
        <v>0</v>
      </c>
      <c r="G3456" s="5">
        <f t="shared" si="296"/>
        <v>16006</v>
      </c>
      <c r="H3456" s="5">
        <f t="shared" si="297"/>
        <v>121</v>
      </c>
      <c r="I3456" s="5">
        <v>14001</v>
      </c>
      <c r="J3456">
        <f t="shared" si="293"/>
        <v>152500</v>
      </c>
      <c r="L3456" s="1" t="str">
        <f t="shared" si="295"/>
        <v>[{"bid":16006,"type":6,"num":121},{"bid":14001,"type":4,"num":152500}]</v>
      </c>
    </row>
    <row r="3457" spans="1:12" x14ac:dyDescent="0.2">
      <c r="A3457" s="5">
        <f>static_pve_stage!A3457</f>
        <v>603307</v>
      </c>
      <c r="B3457" s="5">
        <f>static_pve_stage!B3457</f>
        <v>603308</v>
      </c>
      <c r="C3457" s="5" t="str">
        <f>static_pve_stage!C3457</f>
        <v>当前波数 256/∞</v>
      </c>
      <c r="E3457" s="5">
        <f t="shared" si="294"/>
        <v>15002</v>
      </c>
      <c r="F3457" s="5">
        <v>0</v>
      </c>
      <c r="G3457" s="5">
        <f t="shared" si="296"/>
        <v>16006</v>
      </c>
      <c r="H3457" s="5">
        <f t="shared" si="297"/>
        <v>121</v>
      </c>
      <c r="I3457" s="5">
        <v>14001</v>
      </c>
      <c r="J3457">
        <f t="shared" si="293"/>
        <v>153000</v>
      </c>
      <c r="L3457" s="1" t="str">
        <f t="shared" si="295"/>
        <v>[{"bid":16006,"type":6,"num":121},{"bid":14001,"type":4,"num":153000}]</v>
      </c>
    </row>
    <row r="3458" spans="1:12" x14ac:dyDescent="0.2">
      <c r="A3458" s="5">
        <f>static_pve_stage!A3458</f>
        <v>603308</v>
      </c>
      <c r="B3458" s="5">
        <f>static_pve_stage!B3458</f>
        <v>603309</v>
      </c>
      <c r="C3458" s="5" t="str">
        <f>static_pve_stage!C3458</f>
        <v>当前波数 257/∞</v>
      </c>
      <c r="E3458" s="5">
        <f t="shared" si="294"/>
        <v>15002</v>
      </c>
      <c r="F3458" s="5">
        <v>0</v>
      </c>
      <c r="G3458" s="5">
        <f t="shared" si="296"/>
        <v>16006</v>
      </c>
      <c r="H3458" s="5">
        <f t="shared" si="297"/>
        <v>121</v>
      </c>
      <c r="I3458" s="5">
        <v>14001</v>
      </c>
      <c r="J3458">
        <f t="shared" si="293"/>
        <v>153500</v>
      </c>
      <c r="L3458" s="1" t="str">
        <f t="shared" si="295"/>
        <v>[{"bid":16006,"type":6,"num":121},{"bid":14001,"type":4,"num":153500}]</v>
      </c>
    </row>
    <row r="3459" spans="1:12" x14ac:dyDescent="0.2">
      <c r="A3459" s="5">
        <f>static_pve_stage!A3459</f>
        <v>603309</v>
      </c>
      <c r="B3459" s="5">
        <f>static_pve_stage!B3459</f>
        <v>603310</v>
      </c>
      <c r="C3459" s="5" t="str">
        <f>static_pve_stage!C3459</f>
        <v>当前波数 258/∞</v>
      </c>
      <c r="E3459" s="5">
        <f t="shared" si="294"/>
        <v>15002</v>
      </c>
      <c r="F3459" s="5">
        <v>0</v>
      </c>
      <c r="G3459" s="5">
        <f t="shared" si="296"/>
        <v>16006</v>
      </c>
      <c r="H3459" s="5">
        <f t="shared" si="297"/>
        <v>121</v>
      </c>
      <c r="I3459" s="5">
        <v>14001</v>
      </c>
      <c r="J3459">
        <f t="shared" si="293"/>
        <v>154000</v>
      </c>
      <c r="L3459" s="1" t="str">
        <f t="shared" si="295"/>
        <v>[{"bid":16006,"type":6,"num":121},{"bid":14001,"type":4,"num":154000}]</v>
      </c>
    </row>
    <row r="3460" spans="1:12" x14ac:dyDescent="0.2">
      <c r="A3460" s="5">
        <f>static_pve_stage!A3460</f>
        <v>603310</v>
      </c>
      <c r="B3460" s="5">
        <f>static_pve_stage!B3460</f>
        <v>603311</v>
      </c>
      <c r="C3460" s="5" t="str">
        <f>static_pve_stage!C3460</f>
        <v>当前波数 259/∞</v>
      </c>
      <c r="E3460" s="5">
        <f t="shared" si="294"/>
        <v>15002</v>
      </c>
      <c r="F3460" s="5">
        <v>0</v>
      </c>
      <c r="G3460" s="5">
        <f t="shared" si="296"/>
        <v>16006</v>
      </c>
      <c r="H3460" s="5">
        <f t="shared" si="297"/>
        <v>121</v>
      </c>
      <c r="I3460" s="5">
        <v>14001</v>
      </c>
      <c r="J3460">
        <f t="shared" si="293"/>
        <v>154500</v>
      </c>
      <c r="L3460" s="1" t="str">
        <f t="shared" si="295"/>
        <v>[{"bid":16006,"type":6,"num":121},{"bid":14001,"type":4,"num":154500}]</v>
      </c>
    </row>
    <row r="3461" spans="1:12" x14ac:dyDescent="0.2">
      <c r="A3461" s="5">
        <f>static_pve_stage!A3461</f>
        <v>603311</v>
      </c>
      <c r="B3461" s="5">
        <f>static_pve_stage!B3461</f>
        <v>603312</v>
      </c>
      <c r="C3461" s="5" t="str">
        <f>static_pve_stage!C3461</f>
        <v>当前波数 260/∞\n下一波BOSS</v>
      </c>
      <c r="E3461" s="5">
        <f t="shared" si="294"/>
        <v>15002</v>
      </c>
      <c r="F3461" s="5">
        <v>0</v>
      </c>
      <c r="G3461" s="5">
        <f t="shared" si="296"/>
        <v>16006</v>
      </c>
      <c r="H3461" s="5">
        <f t="shared" si="297"/>
        <v>123</v>
      </c>
      <c r="I3461" s="5">
        <v>14001</v>
      </c>
      <c r="J3461">
        <f t="shared" si="293"/>
        <v>155000</v>
      </c>
      <c r="L3461" s="1" t="str">
        <f t="shared" si="295"/>
        <v>[{"bid":16006,"type":6,"num":123},{"bid":14001,"type":4,"num":155000}]</v>
      </c>
    </row>
    <row r="3462" spans="1:12" x14ac:dyDescent="0.2">
      <c r="A3462" s="5">
        <f>static_pve_stage!A3462</f>
        <v>603312</v>
      </c>
      <c r="B3462" s="5">
        <f>static_pve_stage!B3462</f>
        <v>603313</v>
      </c>
      <c r="C3462" s="5" t="str">
        <f>static_pve_stage!C3462</f>
        <v>BOSS波\n需击杀所有怪物</v>
      </c>
      <c r="E3462" s="5">
        <f t="shared" si="294"/>
        <v>15002</v>
      </c>
      <c r="F3462" s="5">
        <v>0</v>
      </c>
      <c r="G3462" s="5">
        <f t="shared" si="296"/>
        <v>16006</v>
      </c>
      <c r="H3462" s="5">
        <f t="shared" si="297"/>
        <v>123</v>
      </c>
      <c r="I3462" s="5">
        <v>14001</v>
      </c>
      <c r="J3462">
        <f t="shared" si="293"/>
        <v>155500</v>
      </c>
      <c r="L3462" s="1" t="str">
        <f t="shared" si="295"/>
        <v>[{"bid":16006,"type":6,"num":123},{"bid":14001,"type":4,"num":155500}]</v>
      </c>
    </row>
    <row r="3463" spans="1:12" x14ac:dyDescent="0.2">
      <c r="A3463" s="5">
        <f>static_pve_stage!A3463</f>
        <v>603313</v>
      </c>
      <c r="B3463" s="5">
        <f>static_pve_stage!B3463</f>
        <v>603314</v>
      </c>
      <c r="C3463" s="5" t="str">
        <f>static_pve_stage!C3463</f>
        <v>当前波数 261/∞</v>
      </c>
      <c r="E3463" s="5">
        <f t="shared" si="294"/>
        <v>15002</v>
      </c>
      <c r="F3463" s="5">
        <v>0</v>
      </c>
      <c r="G3463" s="5">
        <f t="shared" si="296"/>
        <v>16006</v>
      </c>
      <c r="H3463" s="5">
        <f t="shared" si="297"/>
        <v>123</v>
      </c>
      <c r="I3463" s="5">
        <v>14001</v>
      </c>
      <c r="J3463">
        <f t="shared" si="293"/>
        <v>156000</v>
      </c>
      <c r="L3463" s="1" t="str">
        <f t="shared" si="295"/>
        <v>[{"bid":16006,"type":6,"num":123},{"bid":14001,"type":4,"num":156000}]</v>
      </c>
    </row>
    <row r="3464" spans="1:12" x14ac:dyDescent="0.2">
      <c r="A3464" s="5">
        <f>static_pve_stage!A3464</f>
        <v>603314</v>
      </c>
      <c r="B3464" s="5">
        <f>static_pve_stage!B3464</f>
        <v>603315</v>
      </c>
      <c r="C3464" s="5" t="str">
        <f>static_pve_stage!C3464</f>
        <v>当前波数 262/∞</v>
      </c>
      <c r="E3464" s="5">
        <f t="shared" si="294"/>
        <v>15002</v>
      </c>
      <c r="F3464" s="5">
        <v>0</v>
      </c>
      <c r="G3464" s="5">
        <f t="shared" si="296"/>
        <v>16006</v>
      </c>
      <c r="H3464" s="5">
        <f t="shared" si="297"/>
        <v>123</v>
      </c>
      <c r="I3464" s="5">
        <v>14001</v>
      </c>
      <c r="J3464">
        <f t="shared" si="293"/>
        <v>156500</v>
      </c>
      <c r="L3464" s="1" t="str">
        <f t="shared" si="295"/>
        <v>[{"bid":16006,"type":6,"num":123},{"bid":14001,"type":4,"num":156500}]</v>
      </c>
    </row>
    <row r="3465" spans="1:12" x14ac:dyDescent="0.2">
      <c r="A3465" s="5">
        <f>static_pve_stage!A3465</f>
        <v>603315</v>
      </c>
      <c r="B3465" s="5">
        <f>static_pve_stage!B3465</f>
        <v>603316</v>
      </c>
      <c r="C3465" s="5" t="str">
        <f>static_pve_stage!C3465</f>
        <v>当前波数 263/∞</v>
      </c>
      <c r="E3465" s="5">
        <f t="shared" si="294"/>
        <v>15002</v>
      </c>
      <c r="F3465" s="5">
        <v>0</v>
      </c>
      <c r="G3465" s="5">
        <f t="shared" si="296"/>
        <v>16006</v>
      </c>
      <c r="H3465" s="5">
        <f t="shared" si="297"/>
        <v>123</v>
      </c>
      <c r="I3465" s="5">
        <v>14001</v>
      </c>
      <c r="J3465">
        <f t="shared" si="293"/>
        <v>157000</v>
      </c>
      <c r="L3465" s="1" t="str">
        <f t="shared" si="295"/>
        <v>[{"bid":16006,"type":6,"num":123},{"bid":14001,"type":4,"num":157000}]</v>
      </c>
    </row>
    <row r="3466" spans="1:12" x14ac:dyDescent="0.2">
      <c r="A3466" s="5">
        <f>static_pve_stage!A3466</f>
        <v>603316</v>
      </c>
      <c r="B3466" s="5">
        <f>static_pve_stage!B3466</f>
        <v>603317</v>
      </c>
      <c r="C3466" s="5" t="str">
        <f>static_pve_stage!C3466</f>
        <v>当前波数 264/∞</v>
      </c>
      <c r="E3466" s="5">
        <f t="shared" si="294"/>
        <v>15002</v>
      </c>
      <c r="F3466" s="5">
        <v>0</v>
      </c>
      <c r="G3466" s="5">
        <f t="shared" si="296"/>
        <v>16006</v>
      </c>
      <c r="H3466" s="5">
        <f t="shared" si="297"/>
        <v>125</v>
      </c>
      <c r="I3466" s="5">
        <v>14001</v>
      </c>
      <c r="J3466">
        <f t="shared" si="293"/>
        <v>157500</v>
      </c>
      <c r="L3466" s="1" t="str">
        <f t="shared" si="295"/>
        <v>[{"bid":16006,"type":6,"num":125},{"bid":14001,"type":4,"num":157500}]</v>
      </c>
    </row>
    <row r="3467" spans="1:12" x14ac:dyDescent="0.2">
      <c r="A3467" s="5">
        <f>static_pve_stage!A3467</f>
        <v>603317</v>
      </c>
      <c r="B3467" s="5">
        <f>static_pve_stage!B3467</f>
        <v>603318</v>
      </c>
      <c r="C3467" s="5" t="str">
        <f>static_pve_stage!C3467</f>
        <v>当前波数 265/∞\n下一波BOSS</v>
      </c>
      <c r="E3467" s="5">
        <f t="shared" si="294"/>
        <v>15002</v>
      </c>
      <c r="F3467" s="5">
        <v>0</v>
      </c>
      <c r="G3467" s="5">
        <f t="shared" si="296"/>
        <v>16006</v>
      </c>
      <c r="H3467" s="5">
        <f t="shared" si="297"/>
        <v>125</v>
      </c>
      <c r="I3467" s="5">
        <v>14001</v>
      </c>
      <c r="J3467">
        <f t="shared" si="293"/>
        <v>158000</v>
      </c>
      <c r="L3467" s="1" t="str">
        <f t="shared" si="295"/>
        <v>[{"bid":16006,"type":6,"num":125},{"bid":14001,"type":4,"num":158000}]</v>
      </c>
    </row>
    <row r="3468" spans="1:12" x14ac:dyDescent="0.2">
      <c r="A3468" s="5">
        <f>static_pve_stage!A3468</f>
        <v>603318</v>
      </c>
      <c r="B3468" s="5">
        <f>static_pve_stage!B3468</f>
        <v>603319</v>
      </c>
      <c r="C3468" s="5" t="str">
        <f>static_pve_stage!C3468</f>
        <v>BOSS波\n需击杀所有怪物</v>
      </c>
      <c r="E3468" s="5">
        <f t="shared" si="294"/>
        <v>15002</v>
      </c>
      <c r="F3468" s="5">
        <v>0</v>
      </c>
      <c r="G3468" s="5">
        <f t="shared" si="296"/>
        <v>16006</v>
      </c>
      <c r="H3468" s="5">
        <f t="shared" si="297"/>
        <v>125</v>
      </c>
      <c r="I3468" s="5">
        <v>14001</v>
      </c>
      <c r="J3468">
        <f t="shared" si="293"/>
        <v>158500</v>
      </c>
      <c r="L3468" s="1" t="str">
        <f t="shared" si="295"/>
        <v>[{"bid":16006,"type":6,"num":125},{"bid":14001,"type":4,"num":158500}]</v>
      </c>
    </row>
    <row r="3469" spans="1:12" x14ac:dyDescent="0.2">
      <c r="A3469" s="5">
        <f>static_pve_stage!A3469</f>
        <v>603319</v>
      </c>
      <c r="B3469" s="5">
        <f>static_pve_stage!B3469</f>
        <v>603320</v>
      </c>
      <c r="C3469" s="5" t="str">
        <f>static_pve_stage!C3469</f>
        <v>当前波数 266/∞</v>
      </c>
      <c r="E3469" s="5">
        <f t="shared" si="294"/>
        <v>15002</v>
      </c>
      <c r="F3469" s="5">
        <v>0</v>
      </c>
      <c r="G3469" s="5">
        <f t="shared" si="296"/>
        <v>16006</v>
      </c>
      <c r="H3469" s="5">
        <f t="shared" si="297"/>
        <v>125</v>
      </c>
      <c r="I3469" s="5">
        <v>14001</v>
      </c>
      <c r="J3469">
        <f t="shared" si="293"/>
        <v>159000</v>
      </c>
      <c r="L3469" s="1" t="str">
        <f t="shared" si="295"/>
        <v>[{"bid":16006,"type":6,"num":125},{"bid":14001,"type":4,"num":159000}]</v>
      </c>
    </row>
    <row r="3470" spans="1:12" x14ac:dyDescent="0.2">
      <c r="A3470" s="5">
        <f>static_pve_stage!A3470</f>
        <v>603320</v>
      </c>
      <c r="B3470" s="5">
        <f>static_pve_stage!B3470</f>
        <v>603321</v>
      </c>
      <c r="C3470" s="5" t="str">
        <f>static_pve_stage!C3470</f>
        <v>当前波数 267/∞</v>
      </c>
      <c r="E3470" s="5">
        <f t="shared" si="294"/>
        <v>15002</v>
      </c>
      <c r="F3470" s="5">
        <v>0</v>
      </c>
      <c r="G3470" s="5">
        <f t="shared" si="296"/>
        <v>16006</v>
      </c>
      <c r="H3470" s="5">
        <f t="shared" si="297"/>
        <v>125</v>
      </c>
      <c r="I3470" s="5">
        <v>14001</v>
      </c>
      <c r="J3470">
        <f t="shared" si="293"/>
        <v>159500</v>
      </c>
      <c r="L3470" s="1" t="str">
        <f t="shared" si="295"/>
        <v>[{"bid":16006,"type":6,"num":125},{"bid":14001,"type":4,"num":159500}]</v>
      </c>
    </row>
    <row r="3471" spans="1:12" x14ac:dyDescent="0.2">
      <c r="A3471" s="5">
        <f>static_pve_stage!A3471</f>
        <v>603321</v>
      </c>
      <c r="B3471" s="5">
        <f>static_pve_stage!B3471</f>
        <v>603322</v>
      </c>
      <c r="C3471" s="5" t="str">
        <f>static_pve_stage!C3471</f>
        <v>当前波数 268/∞</v>
      </c>
      <c r="E3471" s="5">
        <f t="shared" si="294"/>
        <v>15002</v>
      </c>
      <c r="F3471" s="5">
        <v>0</v>
      </c>
      <c r="G3471" s="5">
        <f t="shared" si="296"/>
        <v>16006</v>
      </c>
      <c r="H3471" s="5">
        <f t="shared" si="297"/>
        <v>127</v>
      </c>
      <c r="I3471" s="5">
        <v>14001</v>
      </c>
      <c r="J3471">
        <f t="shared" si="293"/>
        <v>160000</v>
      </c>
      <c r="L3471" s="1" t="str">
        <f t="shared" si="295"/>
        <v>[{"bid":16006,"type":6,"num":127},{"bid":14001,"type":4,"num":160000}]</v>
      </c>
    </row>
    <row r="3472" spans="1:12" x14ac:dyDescent="0.2">
      <c r="A3472" s="5">
        <f>static_pve_stage!A3472</f>
        <v>603322</v>
      </c>
      <c r="B3472" s="5">
        <f>static_pve_stage!B3472</f>
        <v>603323</v>
      </c>
      <c r="C3472" s="5" t="str">
        <f>static_pve_stage!C3472</f>
        <v>当前波数 269/∞</v>
      </c>
      <c r="E3472" s="5">
        <f t="shared" si="294"/>
        <v>15002</v>
      </c>
      <c r="F3472" s="5">
        <v>0</v>
      </c>
      <c r="G3472" s="5">
        <f t="shared" si="296"/>
        <v>16006</v>
      </c>
      <c r="H3472" s="5">
        <f t="shared" si="297"/>
        <v>127</v>
      </c>
      <c r="I3472" s="5">
        <v>14001</v>
      </c>
      <c r="J3472">
        <f t="shared" si="293"/>
        <v>160500</v>
      </c>
      <c r="L3472" s="1" t="str">
        <f t="shared" si="295"/>
        <v>[{"bid":16006,"type":6,"num":127},{"bid":14001,"type":4,"num":160500}]</v>
      </c>
    </row>
    <row r="3473" spans="1:12" x14ac:dyDescent="0.2">
      <c r="A3473" s="5">
        <f>static_pve_stage!A3473</f>
        <v>603323</v>
      </c>
      <c r="B3473" s="5">
        <f>static_pve_stage!B3473</f>
        <v>603324</v>
      </c>
      <c r="C3473" s="5" t="str">
        <f>static_pve_stage!C3473</f>
        <v>当前波数 270/∞\n下一波BOSS</v>
      </c>
      <c r="E3473" s="5">
        <f t="shared" si="294"/>
        <v>15002</v>
      </c>
      <c r="F3473" s="5">
        <v>0</v>
      </c>
      <c r="G3473" s="5">
        <f t="shared" si="296"/>
        <v>16006</v>
      </c>
      <c r="H3473" s="5">
        <f t="shared" si="297"/>
        <v>127</v>
      </c>
      <c r="I3473" s="5">
        <v>14001</v>
      </c>
      <c r="J3473">
        <f t="shared" ref="J3473:J3536" si="298">J3472+500</f>
        <v>161000</v>
      </c>
      <c r="L3473" s="1" t="str">
        <f t="shared" si="295"/>
        <v>[{"bid":16006,"type":6,"num":127},{"bid":14001,"type":4,"num":161000}]</v>
      </c>
    </row>
    <row r="3474" spans="1:12" x14ac:dyDescent="0.2">
      <c r="A3474" s="5">
        <f>static_pve_stage!A3474</f>
        <v>603324</v>
      </c>
      <c r="B3474" s="5">
        <f>static_pve_stage!B3474</f>
        <v>603325</v>
      </c>
      <c r="C3474" s="5" t="str">
        <f>static_pve_stage!C3474</f>
        <v>BOSS波\n需击杀所有怪物</v>
      </c>
      <c r="E3474" s="5">
        <f t="shared" si="294"/>
        <v>15002</v>
      </c>
      <c r="F3474" s="5">
        <v>0</v>
      </c>
      <c r="G3474" s="5">
        <f t="shared" si="296"/>
        <v>16006</v>
      </c>
      <c r="H3474" s="5">
        <f t="shared" si="297"/>
        <v>127</v>
      </c>
      <c r="I3474" s="5">
        <v>14001</v>
      </c>
      <c r="J3474">
        <f t="shared" si="298"/>
        <v>161500</v>
      </c>
      <c r="L3474" s="1" t="str">
        <f t="shared" si="295"/>
        <v>[{"bid":16006,"type":6,"num":127},{"bid":14001,"type":4,"num":161500}]</v>
      </c>
    </row>
    <row r="3475" spans="1:12" x14ac:dyDescent="0.2">
      <c r="A3475" s="5">
        <f>static_pve_stage!A3475</f>
        <v>603325</v>
      </c>
      <c r="B3475" s="5">
        <f>static_pve_stage!B3475</f>
        <v>603326</v>
      </c>
      <c r="C3475" s="5" t="str">
        <f>static_pve_stage!C3475</f>
        <v>当前波数 271/∞</v>
      </c>
      <c r="E3475" s="5">
        <f t="shared" si="294"/>
        <v>15002</v>
      </c>
      <c r="F3475" s="5">
        <v>0</v>
      </c>
      <c r="G3475" s="5">
        <f t="shared" si="296"/>
        <v>16006</v>
      </c>
      <c r="H3475" s="5">
        <f t="shared" si="297"/>
        <v>127</v>
      </c>
      <c r="I3475" s="5">
        <v>14001</v>
      </c>
      <c r="J3475">
        <f t="shared" si="298"/>
        <v>162000</v>
      </c>
      <c r="L3475" s="1" t="str">
        <f t="shared" si="295"/>
        <v>[{"bid":16006,"type":6,"num":127},{"bid":14001,"type":4,"num":162000}]</v>
      </c>
    </row>
    <row r="3476" spans="1:12" x14ac:dyDescent="0.2">
      <c r="A3476" s="5">
        <f>static_pve_stage!A3476</f>
        <v>603326</v>
      </c>
      <c r="B3476" s="5">
        <f>static_pve_stage!B3476</f>
        <v>603327</v>
      </c>
      <c r="C3476" s="5" t="str">
        <f>static_pve_stage!C3476</f>
        <v>当前波数 272/∞</v>
      </c>
      <c r="E3476" s="5">
        <f t="shared" si="294"/>
        <v>15002</v>
      </c>
      <c r="F3476" s="5">
        <v>0</v>
      </c>
      <c r="G3476" s="5">
        <f t="shared" si="296"/>
        <v>16006</v>
      </c>
      <c r="H3476" s="5">
        <f t="shared" si="297"/>
        <v>129</v>
      </c>
      <c r="I3476" s="5">
        <v>14001</v>
      </c>
      <c r="J3476">
        <f t="shared" si="298"/>
        <v>162500</v>
      </c>
      <c r="L3476" s="1" t="str">
        <f t="shared" si="295"/>
        <v>[{"bid":16006,"type":6,"num":129},{"bid":14001,"type":4,"num":162500}]</v>
      </c>
    </row>
    <row r="3477" spans="1:12" x14ac:dyDescent="0.2">
      <c r="A3477" s="5">
        <f>static_pve_stage!A3477</f>
        <v>603327</v>
      </c>
      <c r="B3477" s="5">
        <f>static_pve_stage!B3477</f>
        <v>603328</v>
      </c>
      <c r="C3477" s="5" t="str">
        <f>static_pve_stage!C3477</f>
        <v>当前波数 273/∞</v>
      </c>
      <c r="E3477" s="5">
        <f t="shared" si="294"/>
        <v>15002</v>
      </c>
      <c r="F3477" s="5">
        <v>0</v>
      </c>
      <c r="G3477" s="5">
        <f t="shared" si="296"/>
        <v>16006</v>
      </c>
      <c r="H3477" s="5">
        <f t="shared" si="297"/>
        <v>129</v>
      </c>
      <c r="I3477" s="5">
        <v>14001</v>
      </c>
      <c r="J3477">
        <f t="shared" si="298"/>
        <v>163000</v>
      </c>
      <c r="L3477" s="1" t="str">
        <f t="shared" si="295"/>
        <v>[{"bid":16006,"type":6,"num":129},{"bid":14001,"type":4,"num":163000}]</v>
      </c>
    </row>
    <row r="3478" spans="1:12" x14ac:dyDescent="0.2">
      <c r="A3478" s="5">
        <f>static_pve_stage!A3478</f>
        <v>603328</v>
      </c>
      <c r="B3478" s="5">
        <f>static_pve_stage!B3478</f>
        <v>603329</v>
      </c>
      <c r="C3478" s="5" t="str">
        <f>static_pve_stage!C3478</f>
        <v>当前波数 274/∞</v>
      </c>
      <c r="E3478" s="5">
        <f t="shared" si="294"/>
        <v>15002</v>
      </c>
      <c r="F3478" s="5">
        <v>0</v>
      </c>
      <c r="G3478" s="5">
        <f t="shared" si="296"/>
        <v>16006</v>
      </c>
      <c r="H3478" s="5">
        <f t="shared" si="297"/>
        <v>129</v>
      </c>
      <c r="I3478" s="5">
        <v>14001</v>
      </c>
      <c r="J3478">
        <f t="shared" si="298"/>
        <v>163500</v>
      </c>
      <c r="L3478" s="1" t="str">
        <f t="shared" si="295"/>
        <v>[{"bid":16006,"type":6,"num":129},{"bid":14001,"type":4,"num":163500}]</v>
      </c>
    </row>
    <row r="3479" spans="1:12" x14ac:dyDescent="0.2">
      <c r="A3479" s="5">
        <f>static_pve_stage!A3479</f>
        <v>603329</v>
      </c>
      <c r="B3479" s="5">
        <f>static_pve_stage!B3479</f>
        <v>603330</v>
      </c>
      <c r="C3479" s="5" t="str">
        <f>static_pve_stage!C3479</f>
        <v>当前波数 275/∞\n下一波BOSS</v>
      </c>
      <c r="E3479" s="5">
        <f t="shared" si="294"/>
        <v>15002</v>
      </c>
      <c r="F3479" s="5">
        <v>0</v>
      </c>
      <c r="G3479" s="5">
        <f t="shared" si="296"/>
        <v>16006</v>
      </c>
      <c r="H3479" s="5">
        <f t="shared" si="297"/>
        <v>129</v>
      </c>
      <c r="I3479" s="5">
        <v>14001</v>
      </c>
      <c r="J3479">
        <f t="shared" si="298"/>
        <v>164000</v>
      </c>
      <c r="L3479" s="1" t="str">
        <f t="shared" si="295"/>
        <v>[{"bid":16006,"type":6,"num":129},{"bid":14001,"type":4,"num":164000}]</v>
      </c>
    </row>
    <row r="3480" spans="1:12" x14ac:dyDescent="0.2">
      <c r="A3480" s="5">
        <f>static_pve_stage!A3480</f>
        <v>603330</v>
      </c>
      <c r="B3480" s="5">
        <f>static_pve_stage!B3480</f>
        <v>603331</v>
      </c>
      <c r="C3480" s="5" t="str">
        <f>static_pve_stage!C3480</f>
        <v>BOSS波\n需击杀所有怪物</v>
      </c>
      <c r="E3480" s="5">
        <f t="shared" si="294"/>
        <v>15002</v>
      </c>
      <c r="F3480" s="5">
        <v>0</v>
      </c>
      <c r="G3480" s="5">
        <f t="shared" si="296"/>
        <v>16006</v>
      </c>
      <c r="H3480" s="5">
        <f t="shared" si="297"/>
        <v>129</v>
      </c>
      <c r="I3480" s="5">
        <v>14001</v>
      </c>
      <c r="J3480">
        <f t="shared" si="298"/>
        <v>164500</v>
      </c>
      <c r="L3480" s="1" t="str">
        <f t="shared" si="295"/>
        <v>[{"bid":16006,"type":6,"num":129},{"bid":14001,"type":4,"num":164500}]</v>
      </c>
    </row>
    <row r="3481" spans="1:12" x14ac:dyDescent="0.2">
      <c r="A3481" s="5">
        <f>static_pve_stage!A3481</f>
        <v>603331</v>
      </c>
      <c r="B3481" s="5">
        <f>static_pve_stage!B3481</f>
        <v>603332</v>
      </c>
      <c r="C3481" s="5" t="str">
        <f>static_pve_stage!C3481</f>
        <v>当前波数 276/∞</v>
      </c>
      <c r="E3481" s="5">
        <f t="shared" si="294"/>
        <v>15002</v>
      </c>
      <c r="F3481" s="5">
        <v>0</v>
      </c>
      <c r="G3481" s="5">
        <f t="shared" si="296"/>
        <v>16006</v>
      </c>
      <c r="H3481" s="5">
        <f t="shared" si="297"/>
        <v>131</v>
      </c>
      <c r="I3481" s="5">
        <v>14001</v>
      </c>
      <c r="J3481">
        <f t="shared" si="298"/>
        <v>165000</v>
      </c>
      <c r="L3481" s="1" t="str">
        <f t="shared" si="295"/>
        <v>[{"bid":16006,"type":6,"num":131},{"bid":14001,"type":4,"num":165000}]</v>
      </c>
    </row>
    <row r="3482" spans="1:12" x14ac:dyDescent="0.2">
      <c r="A3482" s="5">
        <f>static_pve_stage!A3482</f>
        <v>603332</v>
      </c>
      <c r="B3482" s="5">
        <f>static_pve_stage!B3482</f>
        <v>603333</v>
      </c>
      <c r="C3482" s="5" t="str">
        <f>static_pve_stage!C3482</f>
        <v>当前波数 277/∞</v>
      </c>
      <c r="E3482" s="5">
        <f t="shared" si="294"/>
        <v>15002</v>
      </c>
      <c r="F3482" s="5">
        <v>0</v>
      </c>
      <c r="G3482" s="5">
        <f t="shared" si="296"/>
        <v>16006</v>
      </c>
      <c r="H3482" s="5">
        <f t="shared" si="297"/>
        <v>131</v>
      </c>
      <c r="I3482" s="5">
        <v>14001</v>
      </c>
      <c r="J3482">
        <f t="shared" si="298"/>
        <v>165500</v>
      </c>
      <c r="L3482" s="1" t="str">
        <f t="shared" si="295"/>
        <v>[{"bid":16006,"type":6,"num":131},{"bid":14001,"type":4,"num":165500}]</v>
      </c>
    </row>
    <row r="3483" spans="1:12" x14ac:dyDescent="0.2">
      <c r="A3483" s="5">
        <f>static_pve_stage!A3483</f>
        <v>603333</v>
      </c>
      <c r="B3483" s="5">
        <f>static_pve_stage!B3483</f>
        <v>603334</v>
      </c>
      <c r="C3483" s="5" t="str">
        <f>static_pve_stage!C3483</f>
        <v>当前波数 278/∞</v>
      </c>
      <c r="E3483" s="5">
        <f t="shared" ref="E3483:E3546" si="299">E3482</f>
        <v>15002</v>
      </c>
      <c r="F3483" s="5">
        <v>0</v>
      </c>
      <c r="G3483" s="5">
        <f t="shared" si="296"/>
        <v>16006</v>
      </c>
      <c r="H3483" s="5">
        <f t="shared" si="297"/>
        <v>131</v>
      </c>
      <c r="I3483" s="5">
        <v>14001</v>
      </c>
      <c r="J3483">
        <f t="shared" si="298"/>
        <v>166000</v>
      </c>
      <c r="L3483" s="1" t="str">
        <f t="shared" si="295"/>
        <v>[{"bid":16006,"type":6,"num":131},{"bid":14001,"type":4,"num":166000}]</v>
      </c>
    </row>
    <row r="3484" spans="1:12" x14ac:dyDescent="0.2">
      <c r="A3484" s="5">
        <f>static_pve_stage!A3484</f>
        <v>603334</v>
      </c>
      <c r="B3484" s="5">
        <f>static_pve_stage!B3484</f>
        <v>603335</v>
      </c>
      <c r="C3484" s="5" t="str">
        <f>static_pve_stage!C3484</f>
        <v>当前波数 279/∞</v>
      </c>
      <c r="E3484" s="5">
        <f t="shared" si="299"/>
        <v>15002</v>
      </c>
      <c r="F3484" s="5">
        <v>0</v>
      </c>
      <c r="G3484" s="5">
        <f t="shared" si="296"/>
        <v>16006</v>
      </c>
      <c r="H3484" s="5">
        <f t="shared" si="297"/>
        <v>131</v>
      </c>
      <c r="I3484" s="5">
        <v>14001</v>
      </c>
      <c r="J3484">
        <f t="shared" si="298"/>
        <v>166500</v>
      </c>
      <c r="L3484" s="1" t="str">
        <f t="shared" si="295"/>
        <v>[{"bid":16006,"type":6,"num":131},{"bid":14001,"type":4,"num":166500}]</v>
      </c>
    </row>
    <row r="3485" spans="1:12" x14ac:dyDescent="0.2">
      <c r="A3485" s="5">
        <f>static_pve_stage!A3485</f>
        <v>603335</v>
      </c>
      <c r="B3485" s="5">
        <f>static_pve_stage!B3485</f>
        <v>603336</v>
      </c>
      <c r="C3485" s="5" t="str">
        <f>static_pve_stage!C3485</f>
        <v>当前波数 280/∞\n下一波BOSS</v>
      </c>
      <c r="E3485" s="5">
        <f t="shared" si="299"/>
        <v>15002</v>
      </c>
      <c r="F3485" s="5">
        <v>0</v>
      </c>
      <c r="G3485" s="5">
        <f t="shared" si="296"/>
        <v>16006</v>
      </c>
      <c r="H3485" s="5">
        <f t="shared" si="297"/>
        <v>131</v>
      </c>
      <c r="I3485" s="5">
        <v>14001</v>
      </c>
      <c r="J3485">
        <f t="shared" si="298"/>
        <v>167000</v>
      </c>
      <c r="L3485" s="1" t="str">
        <f t="shared" ref="L3485:L3548" si="300">"["&amp;IF(F3485=0,"","{""bid"":"&amp;E3485&amp;",""type"":5,""num"":"&amp;F3485&amp;"},")&amp;IF(H3485=0,"","{""bid"":"&amp;G3485&amp;",""type"":6,""num"":"&amp;H3485&amp;"},")&amp;IF(J3485=0,"","{""bid"":"&amp;I3485&amp;",""type"":4,""num"":"&amp;J3485&amp;"}")&amp;"]"</f>
        <v>[{"bid":16006,"type":6,"num":131},{"bid":14001,"type":4,"num":167000}]</v>
      </c>
    </row>
    <row r="3486" spans="1:12" x14ac:dyDescent="0.2">
      <c r="A3486" s="5">
        <f>static_pve_stage!A3486</f>
        <v>603336</v>
      </c>
      <c r="B3486" s="5">
        <f>static_pve_stage!B3486</f>
        <v>603337</v>
      </c>
      <c r="C3486" s="5" t="str">
        <f>static_pve_stage!C3486</f>
        <v>BOSS波\n需击杀所有怪物</v>
      </c>
      <c r="E3486" s="5">
        <f t="shared" si="299"/>
        <v>15002</v>
      </c>
      <c r="F3486" s="5">
        <v>0</v>
      </c>
      <c r="G3486" s="5">
        <f t="shared" si="296"/>
        <v>16006</v>
      </c>
      <c r="H3486" s="5">
        <f t="shared" si="297"/>
        <v>133</v>
      </c>
      <c r="I3486" s="5">
        <v>14001</v>
      </c>
      <c r="J3486">
        <f t="shared" si="298"/>
        <v>167500</v>
      </c>
      <c r="L3486" s="1" t="str">
        <f t="shared" si="300"/>
        <v>[{"bid":16006,"type":6,"num":133},{"bid":14001,"type":4,"num":167500}]</v>
      </c>
    </row>
    <row r="3487" spans="1:12" x14ac:dyDescent="0.2">
      <c r="A3487" s="5">
        <f>static_pve_stage!A3487</f>
        <v>603337</v>
      </c>
      <c r="B3487" s="5">
        <f>static_pve_stage!B3487</f>
        <v>603338</v>
      </c>
      <c r="C3487" s="5" t="str">
        <f>static_pve_stage!C3487</f>
        <v>当前波数 281/∞</v>
      </c>
      <c r="E3487" s="5">
        <f t="shared" si="299"/>
        <v>15002</v>
      </c>
      <c r="F3487" s="5">
        <v>0</v>
      </c>
      <c r="G3487" s="5">
        <f t="shared" si="296"/>
        <v>16006</v>
      </c>
      <c r="H3487" s="5">
        <f t="shared" si="297"/>
        <v>133</v>
      </c>
      <c r="I3487" s="5">
        <v>14001</v>
      </c>
      <c r="J3487">
        <f t="shared" si="298"/>
        <v>168000</v>
      </c>
      <c r="L3487" s="1" t="str">
        <f t="shared" si="300"/>
        <v>[{"bid":16006,"type":6,"num":133},{"bid":14001,"type":4,"num":168000}]</v>
      </c>
    </row>
    <row r="3488" spans="1:12" x14ac:dyDescent="0.2">
      <c r="A3488" s="5">
        <f>static_pve_stage!A3488</f>
        <v>603338</v>
      </c>
      <c r="B3488" s="5">
        <f>static_pve_stage!B3488</f>
        <v>603339</v>
      </c>
      <c r="C3488" s="5" t="str">
        <f>static_pve_stage!C3488</f>
        <v>当前波数 282/∞</v>
      </c>
      <c r="E3488" s="5">
        <f t="shared" si="299"/>
        <v>15002</v>
      </c>
      <c r="F3488" s="5">
        <v>0</v>
      </c>
      <c r="G3488" s="5">
        <f t="shared" si="296"/>
        <v>16006</v>
      </c>
      <c r="H3488" s="5">
        <f t="shared" si="297"/>
        <v>133</v>
      </c>
      <c r="I3488" s="5">
        <v>14001</v>
      </c>
      <c r="J3488">
        <f t="shared" si="298"/>
        <v>168500</v>
      </c>
      <c r="L3488" s="1" t="str">
        <f t="shared" si="300"/>
        <v>[{"bid":16006,"type":6,"num":133},{"bid":14001,"type":4,"num":168500}]</v>
      </c>
    </row>
    <row r="3489" spans="1:12" x14ac:dyDescent="0.2">
      <c r="A3489" s="5">
        <f>static_pve_stage!A3489</f>
        <v>603339</v>
      </c>
      <c r="B3489" s="5">
        <f>static_pve_stage!B3489</f>
        <v>603340</v>
      </c>
      <c r="C3489" s="5" t="str">
        <f>static_pve_stage!C3489</f>
        <v>当前波数 283/∞</v>
      </c>
      <c r="E3489" s="5">
        <f t="shared" si="299"/>
        <v>15002</v>
      </c>
      <c r="F3489" s="5">
        <v>0</v>
      </c>
      <c r="G3489" s="5">
        <f t="shared" si="296"/>
        <v>16006</v>
      </c>
      <c r="H3489" s="5">
        <f t="shared" si="297"/>
        <v>133</v>
      </c>
      <c r="I3489" s="5">
        <v>14001</v>
      </c>
      <c r="J3489">
        <f t="shared" si="298"/>
        <v>169000</v>
      </c>
      <c r="L3489" s="1" t="str">
        <f t="shared" si="300"/>
        <v>[{"bid":16006,"type":6,"num":133},{"bid":14001,"type":4,"num":169000}]</v>
      </c>
    </row>
    <row r="3490" spans="1:12" x14ac:dyDescent="0.2">
      <c r="A3490" s="5">
        <f>static_pve_stage!A3490</f>
        <v>603340</v>
      </c>
      <c r="B3490" s="5">
        <f>static_pve_stage!B3490</f>
        <v>603341</v>
      </c>
      <c r="C3490" s="5" t="str">
        <f>static_pve_stage!C3490</f>
        <v>当前波数 284/∞</v>
      </c>
      <c r="E3490" s="5">
        <f t="shared" si="299"/>
        <v>15002</v>
      </c>
      <c r="F3490" s="5">
        <v>0</v>
      </c>
      <c r="G3490" s="5">
        <f t="shared" si="296"/>
        <v>16006</v>
      </c>
      <c r="H3490" s="5">
        <f t="shared" si="297"/>
        <v>133</v>
      </c>
      <c r="I3490" s="5">
        <v>14001</v>
      </c>
      <c r="J3490">
        <f t="shared" si="298"/>
        <v>169500</v>
      </c>
      <c r="L3490" s="1" t="str">
        <f t="shared" si="300"/>
        <v>[{"bid":16006,"type":6,"num":133},{"bid":14001,"type":4,"num":169500}]</v>
      </c>
    </row>
    <row r="3491" spans="1:12" x14ac:dyDescent="0.2">
      <c r="A3491" s="5">
        <f>static_pve_stage!A3491</f>
        <v>603341</v>
      </c>
      <c r="B3491" s="5">
        <f>static_pve_stage!B3491</f>
        <v>603342</v>
      </c>
      <c r="C3491" s="5" t="str">
        <f>static_pve_stage!C3491</f>
        <v>当前波数 285/∞\n下一波BOSS</v>
      </c>
      <c r="E3491" s="5">
        <f t="shared" si="299"/>
        <v>15002</v>
      </c>
      <c r="F3491" s="5">
        <v>0</v>
      </c>
      <c r="G3491" s="5">
        <f t="shared" si="296"/>
        <v>16006</v>
      </c>
      <c r="H3491" s="5">
        <f t="shared" si="297"/>
        <v>135</v>
      </c>
      <c r="I3491" s="5">
        <v>14001</v>
      </c>
      <c r="J3491">
        <f t="shared" si="298"/>
        <v>170000</v>
      </c>
      <c r="L3491" s="1" t="str">
        <f t="shared" si="300"/>
        <v>[{"bid":16006,"type":6,"num":135},{"bid":14001,"type":4,"num":170000}]</v>
      </c>
    </row>
    <row r="3492" spans="1:12" x14ac:dyDescent="0.2">
      <c r="A3492" s="5">
        <f>static_pve_stage!A3492</f>
        <v>603342</v>
      </c>
      <c r="B3492" s="5">
        <f>static_pve_stage!B3492</f>
        <v>603343</v>
      </c>
      <c r="C3492" s="5" t="str">
        <f>static_pve_stage!C3492</f>
        <v>BOSS波\n需击杀所有怪物</v>
      </c>
      <c r="E3492" s="5">
        <f t="shared" si="299"/>
        <v>15002</v>
      </c>
      <c r="F3492" s="5">
        <v>0</v>
      </c>
      <c r="G3492" s="5">
        <f t="shared" si="296"/>
        <v>16006</v>
      </c>
      <c r="H3492" s="5">
        <f t="shared" si="297"/>
        <v>135</v>
      </c>
      <c r="I3492" s="5">
        <v>14001</v>
      </c>
      <c r="J3492">
        <f t="shared" si="298"/>
        <v>170500</v>
      </c>
      <c r="L3492" s="1" t="str">
        <f t="shared" si="300"/>
        <v>[{"bid":16006,"type":6,"num":135},{"bid":14001,"type":4,"num":170500}]</v>
      </c>
    </row>
    <row r="3493" spans="1:12" x14ac:dyDescent="0.2">
      <c r="A3493" s="5">
        <f>static_pve_stage!A3493</f>
        <v>603343</v>
      </c>
      <c r="B3493" s="5">
        <f>static_pve_stage!B3493</f>
        <v>603344</v>
      </c>
      <c r="C3493" s="5" t="str">
        <f>static_pve_stage!C3493</f>
        <v>当前波数 286/∞</v>
      </c>
      <c r="E3493" s="5">
        <f t="shared" si="299"/>
        <v>15002</v>
      </c>
      <c r="F3493" s="5">
        <v>0</v>
      </c>
      <c r="G3493" s="5">
        <f t="shared" si="296"/>
        <v>16006</v>
      </c>
      <c r="H3493" s="5">
        <f t="shared" si="297"/>
        <v>135</v>
      </c>
      <c r="I3493" s="5">
        <v>14001</v>
      </c>
      <c r="J3493">
        <f t="shared" si="298"/>
        <v>171000</v>
      </c>
      <c r="L3493" s="1" t="str">
        <f t="shared" si="300"/>
        <v>[{"bid":16006,"type":6,"num":135},{"bid":14001,"type":4,"num":171000}]</v>
      </c>
    </row>
    <row r="3494" spans="1:12" x14ac:dyDescent="0.2">
      <c r="A3494" s="5">
        <f>static_pve_stage!A3494</f>
        <v>603344</v>
      </c>
      <c r="B3494" s="5">
        <f>static_pve_stage!B3494</f>
        <v>603345</v>
      </c>
      <c r="C3494" s="5" t="str">
        <f>static_pve_stage!C3494</f>
        <v>当前波数 287/∞</v>
      </c>
      <c r="E3494" s="5">
        <f t="shared" si="299"/>
        <v>15002</v>
      </c>
      <c r="F3494" s="5">
        <v>0</v>
      </c>
      <c r="G3494" s="5">
        <f t="shared" si="296"/>
        <v>16006</v>
      </c>
      <c r="H3494" s="5">
        <f t="shared" si="297"/>
        <v>135</v>
      </c>
      <c r="I3494" s="5">
        <v>14001</v>
      </c>
      <c r="J3494">
        <f t="shared" si="298"/>
        <v>171500</v>
      </c>
      <c r="L3494" s="1" t="str">
        <f t="shared" si="300"/>
        <v>[{"bid":16006,"type":6,"num":135},{"bid":14001,"type":4,"num":171500}]</v>
      </c>
    </row>
    <row r="3495" spans="1:12" x14ac:dyDescent="0.2">
      <c r="A3495" s="5">
        <f>static_pve_stage!A3495</f>
        <v>603345</v>
      </c>
      <c r="B3495" s="5">
        <f>static_pve_stage!B3495</f>
        <v>603346</v>
      </c>
      <c r="C3495" s="5" t="str">
        <f>static_pve_stage!C3495</f>
        <v>当前波数 288/∞</v>
      </c>
      <c r="E3495" s="5">
        <f t="shared" si="299"/>
        <v>15002</v>
      </c>
      <c r="F3495" s="5">
        <v>0</v>
      </c>
      <c r="G3495" s="5">
        <f t="shared" si="296"/>
        <v>16006</v>
      </c>
      <c r="H3495" s="5">
        <f t="shared" si="297"/>
        <v>135</v>
      </c>
      <c r="I3495" s="5">
        <v>14001</v>
      </c>
      <c r="J3495">
        <f t="shared" si="298"/>
        <v>172000</v>
      </c>
      <c r="L3495" s="1" t="str">
        <f t="shared" si="300"/>
        <v>[{"bid":16006,"type":6,"num":135},{"bid":14001,"type":4,"num":172000}]</v>
      </c>
    </row>
    <row r="3496" spans="1:12" x14ac:dyDescent="0.2">
      <c r="A3496" s="5">
        <f>static_pve_stage!A3496</f>
        <v>603346</v>
      </c>
      <c r="B3496" s="5">
        <f>static_pve_stage!B3496</f>
        <v>603347</v>
      </c>
      <c r="C3496" s="5" t="str">
        <f>static_pve_stage!C3496</f>
        <v>当前波数 289/∞</v>
      </c>
      <c r="E3496" s="5">
        <f t="shared" si="299"/>
        <v>15002</v>
      </c>
      <c r="F3496" s="5">
        <v>0</v>
      </c>
      <c r="G3496" s="5">
        <f t="shared" si="296"/>
        <v>16006</v>
      </c>
      <c r="H3496" s="5">
        <f t="shared" si="297"/>
        <v>137</v>
      </c>
      <c r="I3496" s="5">
        <v>14001</v>
      </c>
      <c r="J3496">
        <f t="shared" si="298"/>
        <v>172500</v>
      </c>
      <c r="L3496" s="1" t="str">
        <f t="shared" si="300"/>
        <v>[{"bid":16006,"type":6,"num":137},{"bid":14001,"type":4,"num":172500}]</v>
      </c>
    </row>
    <row r="3497" spans="1:12" x14ac:dyDescent="0.2">
      <c r="A3497" s="5">
        <f>static_pve_stage!A3497</f>
        <v>603347</v>
      </c>
      <c r="B3497" s="5">
        <f>static_pve_stage!B3497</f>
        <v>603348</v>
      </c>
      <c r="C3497" s="5" t="str">
        <f>static_pve_stage!C3497</f>
        <v>当前波数 290/∞\n下一波BOSS</v>
      </c>
      <c r="E3497" s="5">
        <f t="shared" si="299"/>
        <v>15002</v>
      </c>
      <c r="F3497" s="5">
        <v>0</v>
      </c>
      <c r="G3497" s="5">
        <f t="shared" si="296"/>
        <v>16006</v>
      </c>
      <c r="H3497" s="5">
        <f t="shared" si="297"/>
        <v>137</v>
      </c>
      <c r="I3497" s="5">
        <v>14001</v>
      </c>
      <c r="J3497">
        <f t="shared" si="298"/>
        <v>173000</v>
      </c>
      <c r="L3497" s="1" t="str">
        <f t="shared" si="300"/>
        <v>[{"bid":16006,"type":6,"num":137},{"bid":14001,"type":4,"num":173000}]</v>
      </c>
    </row>
    <row r="3498" spans="1:12" x14ac:dyDescent="0.2">
      <c r="A3498" s="5">
        <f>static_pve_stage!A3498</f>
        <v>603348</v>
      </c>
      <c r="B3498" s="5">
        <f>static_pve_stage!B3498</f>
        <v>603349</v>
      </c>
      <c r="C3498" s="5" t="str">
        <f>static_pve_stage!C3498</f>
        <v>BOSS波\n需击杀所有怪物</v>
      </c>
      <c r="E3498" s="5">
        <f t="shared" si="299"/>
        <v>15002</v>
      </c>
      <c r="F3498" s="5">
        <v>0</v>
      </c>
      <c r="G3498" s="5">
        <f t="shared" si="296"/>
        <v>16006</v>
      </c>
      <c r="H3498" s="5">
        <f t="shared" si="297"/>
        <v>137</v>
      </c>
      <c r="I3498" s="5">
        <v>14001</v>
      </c>
      <c r="J3498">
        <f t="shared" si="298"/>
        <v>173500</v>
      </c>
      <c r="L3498" s="1" t="str">
        <f t="shared" si="300"/>
        <v>[{"bid":16006,"type":6,"num":137},{"bid":14001,"type":4,"num":173500}]</v>
      </c>
    </row>
    <row r="3499" spans="1:12" x14ac:dyDescent="0.2">
      <c r="A3499" s="5">
        <f>static_pve_stage!A3499</f>
        <v>603349</v>
      </c>
      <c r="B3499" s="5">
        <f>static_pve_stage!B3499</f>
        <v>603350</v>
      </c>
      <c r="C3499" s="5" t="str">
        <f>static_pve_stage!C3499</f>
        <v>当前波数 291/∞</v>
      </c>
      <c r="E3499" s="5">
        <f t="shared" si="299"/>
        <v>15002</v>
      </c>
      <c r="F3499" s="5">
        <v>0</v>
      </c>
      <c r="G3499" s="5">
        <f t="shared" si="296"/>
        <v>16006</v>
      </c>
      <c r="H3499" s="5">
        <f t="shared" si="297"/>
        <v>137</v>
      </c>
      <c r="I3499" s="5">
        <v>14001</v>
      </c>
      <c r="J3499">
        <f t="shared" si="298"/>
        <v>174000</v>
      </c>
      <c r="L3499" s="1" t="str">
        <f t="shared" si="300"/>
        <v>[{"bid":16006,"type":6,"num":137},{"bid":14001,"type":4,"num":174000}]</v>
      </c>
    </row>
    <row r="3500" spans="1:12" x14ac:dyDescent="0.2">
      <c r="A3500" s="5">
        <f>static_pve_stage!A3500</f>
        <v>603350</v>
      </c>
      <c r="B3500" s="5">
        <f>static_pve_stage!B3500</f>
        <v>603351</v>
      </c>
      <c r="C3500" s="5" t="str">
        <f>static_pve_stage!C3500</f>
        <v>当前波数 292/∞</v>
      </c>
      <c r="E3500" s="5">
        <f t="shared" si="299"/>
        <v>15002</v>
      </c>
      <c r="F3500" s="5">
        <v>0</v>
      </c>
      <c r="G3500" s="5">
        <f t="shared" si="296"/>
        <v>16006</v>
      </c>
      <c r="H3500" s="5">
        <f t="shared" si="297"/>
        <v>137</v>
      </c>
      <c r="I3500" s="5">
        <v>14001</v>
      </c>
      <c r="J3500">
        <f t="shared" si="298"/>
        <v>174500</v>
      </c>
      <c r="L3500" s="1" t="str">
        <f t="shared" si="300"/>
        <v>[{"bid":16006,"type":6,"num":137},{"bid":14001,"type":4,"num":174500}]</v>
      </c>
    </row>
    <row r="3501" spans="1:12" x14ac:dyDescent="0.2">
      <c r="A3501" s="5">
        <f>static_pve_stage!A3501</f>
        <v>603351</v>
      </c>
      <c r="B3501" s="5">
        <f>static_pve_stage!B3501</f>
        <v>603352</v>
      </c>
      <c r="C3501" s="5" t="str">
        <f>static_pve_stage!C3501</f>
        <v>当前波数 293/∞</v>
      </c>
      <c r="E3501" s="5">
        <f t="shared" si="299"/>
        <v>15002</v>
      </c>
      <c r="F3501" s="5">
        <v>0</v>
      </c>
      <c r="G3501" s="5">
        <f t="shared" si="296"/>
        <v>16006</v>
      </c>
      <c r="H3501" s="5">
        <f t="shared" si="297"/>
        <v>139</v>
      </c>
      <c r="I3501" s="5">
        <v>14001</v>
      </c>
      <c r="J3501">
        <f t="shared" si="298"/>
        <v>175000</v>
      </c>
      <c r="L3501" s="1" t="str">
        <f t="shared" si="300"/>
        <v>[{"bid":16006,"type":6,"num":139},{"bid":14001,"type":4,"num":175000}]</v>
      </c>
    </row>
    <row r="3502" spans="1:12" x14ac:dyDescent="0.2">
      <c r="A3502" s="5">
        <f>static_pve_stage!A3502</f>
        <v>603352</v>
      </c>
      <c r="B3502" s="5">
        <f>static_pve_stage!B3502</f>
        <v>603353</v>
      </c>
      <c r="C3502" s="5" t="str">
        <f>static_pve_stage!C3502</f>
        <v>当前波数 294/∞</v>
      </c>
      <c r="E3502" s="5">
        <f t="shared" si="299"/>
        <v>15002</v>
      </c>
      <c r="F3502" s="5">
        <v>0</v>
      </c>
      <c r="G3502" s="5">
        <f t="shared" si="296"/>
        <v>16006</v>
      </c>
      <c r="H3502" s="5">
        <f t="shared" si="297"/>
        <v>139</v>
      </c>
      <c r="I3502" s="5">
        <v>14001</v>
      </c>
      <c r="J3502">
        <f t="shared" si="298"/>
        <v>175500</v>
      </c>
      <c r="L3502" s="1" t="str">
        <f t="shared" si="300"/>
        <v>[{"bid":16006,"type":6,"num":139},{"bid":14001,"type":4,"num":175500}]</v>
      </c>
    </row>
    <row r="3503" spans="1:12" x14ac:dyDescent="0.2">
      <c r="A3503" s="5">
        <f>static_pve_stage!A3503</f>
        <v>603353</v>
      </c>
      <c r="B3503" s="5">
        <f>static_pve_stage!B3503</f>
        <v>603354</v>
      </c>
      <c r="C3503" s="5" t="str">
        <f>static_pve_stage!C3503</f>
        <v>当前波数 295/∞\n下一波BOSS</v>
      </c>
      <c r="E3503" s="5">
        <f t="shared" si="299"/>
        <v>15002</v>
      </c>
      <c r="F3503" s="5">
        <v>0</v>
      </c>
      <c r="G3503" s="5">
        <f t="shared" si="296"/>
        <v>16006</v>
      </c>
      <c r="H3503" s="5">
        <f t="shared" si="297"/>
        <v>139</v>
      </c>
      <c r="I3503" s="5">
        <v>14001</v>
      </c>
      <c r="J3503">
        <f t="shared" si="298"/>
        <v>176000</v>
      </c>
      <c r="L3503" s="1" t="str">
        <f t="shared" si="300"/>
        <v>[{"bid":16006,"type":6,"num":139},{"bid":14001,"type":4,"num":176000}]</v>
      </c>
    </row>
    <row r="3504" spans="1:12" x14ac:dyDescent="0.2">
      <c r="A3504" s="5">
        <f>static_pve_stage!A3504</f>
        <v>603354</v>
      </c>
      <c r="B3504" s="5">
        <f>static_pve_stage!B3504</f>
        <v>603355</v>
      </c>
      <c r="C3504" s="5" t="str">
        <f>static_pve_stage!C3504</f>
        <v>BOSS波\n需击杀所有怪物</v>
      </c>
      <c r="E3504" s="5">
        <f t="shared" si="299"/>
        <v>15002</v>
      </c>
      <c r="F3504" s="5">
        <v>0</v>
      </c>
      <c r="G3504" s="5">
        <f t="shared" si="296"/>
        <v>16006</v>
      </c>
      <c r="H3504" s="5">
        <f t="shared" si="297"/>
        <v>139</v>
      </c>
      <c r="I3504" s="5">
        <v>14001</v>
      </c>
      <c r="J3504">
        <f t="shared" si="298"/>
        <v>176500</v>
      </c>
      <c r="L3504" s="1" t="str">
        <f t="shared" si="300"/>
        <v>[{"bid":16006,"type":6,"num":139},{"bid":14001,"type":4,"num":176500}]</v>
      </c>
    </row>
    <row r="3505" spans="1:12" x14ac:dyDescent="0.2">
      <c r="A3505" s="5">
        <f>static_pve_stage!A3505</f>
        <v>603355</v>
      </c>
      <c r="B3505" s="5">
        <f>static_pve_stage!B3505</f>
        <v>603356</v>
      </c>
      <c r="C3505" s="5" t="str">
        <f>static_pve_stage!C3505</f>
        <v>当前波数 296/∞</v>
      </c>
      <c r="E3505" s="5">
        <f t="shared" si="299"/>
        <v>15002</v>
      </c>
      <c r="F3505" s="5">
        <v>0</v>
      </c>
      <c r="G3505" s="5">
        <f t="shared" si="296"/>
        <v>16006</v>
      </c>
      <c r="H3505" s="5">
        <f t="shared" si="297"/>
        <v>139</v>
      </c>
      <c r="I3505" s="5">
        <v>14001</v>
      </c>
      <c r="J3505">
        <f t="shared" si="298"/>
        <v>177000</v>
      </c>
      <c r="L3505" s="1" t="str">
        <f t="shared" si="300"/>
        <v>[{"bid":16006,"type":6,"num":139},{"bid":14001,"type":4,"num":177000}]</v>
      </c>
    </row>
    <row r="3506" spans="1:12" x14ac:dyDescent="0.2">
      <c r="A3506" s="5">
        <f>static_pve_stage!A3506</f>
        <v>603356</v>
      </c>
      <c r="B3506" s="5">
        <f>static_pve_stage!B3506</f>
        <v>603357</v>
      </c>
      <c r="C3506" s="5" t="str">
        <f>static_pve_stage!C3506</f>
        <v>当前波数 297/∞</v>
      </c>
      <c r="E3506" s="5">
        <f t="shared" si="299"/>
        <v>15002</v>
      </c>
      <c r="F3506" s="5">
        <v>0</v>
      </c>
      <c r="G3506" s="5">
        <f t="shared" si="296"/>
        <v>16006</v>
      </c>
      <c r="H3506" s="5">
        <f t="shared" si="297"/>
        <v>141</v>
      </c>
      <c r="I3506" s="5">
        <v>14001</v>
      </c>
      <c r="J3506">
        <f t="shared" si="298"/>
        <v>177500</v>
      </c>
      <c r="L3506" s="1" t="str">
        <f t="shared" si="300"/>
        <v>[{"bid":16006,"type":6,"num":141},{"bid":14001,"type":4,"num":177500}]</v>
      </c>
    </row>
    <row r="3507" spans="1:12" x14ac:dyDescent="0.2">
      <c r="A3507" s="5">
        <f>static_pve_stage!A3507</f>
        <v>603357</v>
      </c>
      <c r="B3507" s="5">
        <f>static_pve_stage!B3507</f>
        <v>603358</v>
      </c>
      <c r="C3507" s="5" t="str">
        <f>static_pve_stage!C3507</f>
        <v>当前波数 298/∞</v>
      </c>
      <c r="E3507" s="5">
        <f t="shared" si="299"/>
        <v>15002</v>
      </c>
      <c r="F3507" s="5">
        <v>0</v>
      </c>
      <c r="G3507" s="5">
        <f t="shared" si="296"/>
        <v>16006</v>
      </c>
      <c r="H3507" s="5">
        <f t="shared" si="297"/>
        <v>141</v>
      </c>
      <c r="I3507" s="5">
        <v>14001</v>
      </c>
      <c r="J3507">
        <f t="shared" si="298"/>
        <v>178000</v>
      </c>
      <c r="L3507" s="1" t="str">
        <f t="shared" si="300"/>
        <v>[{"bid":16006,"type":6,"num":141},{"bid":14001,"type":4,"num":178000}]</v>
      </c>
    </row>
    <row r="3508" spans="1:12" x14ac:dyDescent="0.2">
      <c r="A3508" s="5">
        <f>static_pve_stage!A3508</f>
        <v>603358</v>
      </c>
      <c r="B3508" s="5">
        <f>static_pve_stage!B3508</f>
        <v>603359</v>
      </c>
      <c r="C3508" s="5" t="str">
        <f>static_pve_stage!C3508</f>
        <v>当前波数 299/∞</v>
      </c>
      <c r="E3508" s="5">
        <f t="shared" si="299"/>
        <v>15002</v>
      </c>
      <c r="F3508" s="5">
        <v>0</v>
      </c>
      <c r="G3508" s="5">
        <f t="shared" si="296"/>
        <v>16006</v>
      </c>
      <c r="H3508" s="5">
        <f t="shared" si="297"/>
        <v>141</v>
      </c>
      <c r="I3508" s="5">
        <v>14001</v>
      </c>
      <c r="J3508">
        <f t="shared" si="298"/>
        <v>178500</v>
      </c>
      <c r="L3508" s="1" t="str">
        <f t="shared" si="300"/>
        <v>[{"bid":16006,"type":6,"num":141},{"bid":14001,"type":4,"num":178500}]</v>
      </c>
    </row>
    <row r="3509" spans="1:12" x14ac:dyDescent="0.2">
      <c r="A3509" s="5">
        <f>static_pve_stage!A3509</f>
        <v>603359</v>
      </c>
      <c r="B3509" s="5">
        <f>static_pve_stage!B3509</f>
        <v>603360</v>
      </c>
      <c r="C3509" s="5" t="str">
        <f>static_pve_stage!C3509</f>
        <v>当前波数 300/∞\n下一波BOSS</v>
      </c>
      <c r="E3509" s="5">
        <f t="shared" si="299"/>
        <v>15002</v>
      </c>
      <c r="F3509" s="5">
        <v>0</v>
      </c>
      <c r="G3509" s="5">
        <f t="shared" ref="G3509:G3572" si="301">G2970+1</f>
        <v>16006</v>
      </c>
      <c r="H3509" s="5">
        <f t="shared" ref="H3509:H3572" si="302">H2970</f>
        <v>141</v>
      </c>
      <c r="I3509" s="5">
        <v>14001</v>
      </c>
      <c r="J3509">
        <f t="shared" si="298"/>
        <v>179000</v>
      </c>
      <c r="L3509" s="1" t="str">
        <f t="shared" si="300"/>
        <v>[{"bid":16006,"type":6,"num":141},{"bid":14001,"type":4,"num":179000}]</v>
      </c>
    </row>
    <row r="3510" spans="1:12" x14ac:dyDescent="0.2">
      <c r="A3510" s="5">
        <f>static_pve_stage!A3510</f>
        <v>603360</v>
      </c>
      <c r="B3510" s="5">
        <f>static_pve_stage!B3510</f>
        <v>603361</v>
      </c>
      <c r="C3510" s="5" t="str">
        <f>static_pve_stage!C3510</f>
        <v>BOSS波\n需击杀所有怪物</v>
      </c>
      <c r="E3510" s="5">
        <f t="shared" si="299"/>
        <v>15002</v>
      </c>
      <c r="F3510" s="5">
        <v>0</v>
      </c>
      <c r="G3510" s="5">
        <f t="shared" si="301"/>
        <v>16006</v>
      </c>
      <c r="H3510" s="5">
        <f t="shared" si="302"/>
        <v>141</v>
      </c>
      <c r="I3510" s="5">
        <v>14001</v>
      </c>
      <c r="J3510">
        <f t="shared" si="298"/>
        <v>179500</v>
      </c>
      <c r="L3510" s="1" t="str">
        <f t="shared" si="300"/>
        <v>[{"bid":16006,"type":6,"num":141},{"bid":14001,"type":4,"num":179500}]</v>
      </c>
    </row>
    <row r="3511" spans="1:12" x14ac:dyDescent="0.2">
      <c r="A3511" s="5">
        <f>static_pve_stage!A3511</f>
        <v>603361</v>
      </c>
      <c r="B3511" s="5">
        <f>static_pve_stage!B3511</f>
        <v>603362</v>
      </c>
      <c r="C3511" s="5" t="str">
        <f>static_pve_stage!C3511</f>
        <v>当前波数 301/∞</v>
      </c>
      <c r="E3511" s="5">
        <f t="shared" si="299"/>
        <v>15002</v>
      </c>
      <c r="F3511" s="5">
        <v>0</v>
      </c>
      <c r="G3511" s="5">
        <f t="shared" si="301"/>
        <v>16006</v>
      </c>
      <c r="H3511" s="5">
        <f t="shared" si="302"/>
        <v>143</v>
      </c>
      <c r="I3511" s="5">
        <v>14001</v>
      </c>
      <c r="J3511">
        <f t="shared" si="298"/>
        <v>180000</v>
      </c>
      <c r="L3511" s="1" t="str">
        <f t="shared" si="300"/>
        <v>[{"bid":16006,"type":6,"num":143},{"bid":14001,"type":4,"num":180000}]</v>
      </c>
    </row>
    <row r="3512" spans="1:12" x14ac:dyDescent="0.2">
      <c r="A3512" s="5">
        <f>static_pve_stage!A3512</f>
        <v>603362</v>
      </c>
      <c r="B3512" s="5">
        <f>static_pve_stage!B3512</f>
        <v>603363</v>
      </c>
      <c r="C3512" s="5" t="str">
        <f>static_pve_stage!C3512</f>
        <v>当前波数 302/∞</v>
      </c>
      <c r="E3512" s="5">
        <f t="shared" si="299"/>
        <v>15002</v>
      </c>
      <c r="F3512" s="5">
        <v>0</v>
      </c>
      <c r="G3512" s="5">
        <f t="shared" si="301"/>
        <v>16006</v>
      </c>
      <c r="H3512" s="5">
        <f t="shared" si="302"/>
        <v>143</v>
      </c>
      <c r="I3512" s="5">
        <v>14001</v>
      </c>
      <c r="J3512">
        <f t="shared" si="298"/>
        <v>180500</v>
      </c>
      <c r="L3512" s="1" t="str">
        <f t="shared" si="300"/>
        <v>[{"bid":16006,"type":6,"num":143},{"bid":14001,"type":4,"num":180500}]</v>
      </c>
    </row>
    <row r="3513" spans="1:12" x14ac:dyDescent="0.2">
      <c r="A3513" s="5">
        <f>static_pve_stage!A3513</f>
        <v>603363</v>
      </c>
      <c r="B3513" s="5">
        <f>static_pve_stage!B3513</f>
        <v>603364</v>
      </c>
      <c r="C3513" s="5" t="str">
        <f>static_pve_stage!C3513</f>
        <v>当前波数 303/∞</v>
      </c>
      <c r="E3513" s="5">
        <f t="shared" si="299"/>
        <v>15002</v>
      </c>
      <c r="F3513" s="5">
        <v>0</v>
      </c>
      <c r="G3513" s="5">
        <f t="shared" si="301"/>
        <v>16006</v>
      </c>
      <c r="H3513" s="5">
        <f t="shared" si="302"/>
        <v>143</v>
      </c>
      <c r="I3513" s="5">
        <v>14001</v>
      </c>
      <c r="J3513">
        <f t="shared" si="298"/>
        <v>181000</v>
      </c>
      <c r="L3513" s="1" t="str">
        <f t="shared" si="300"/>
        <v>[{"bid":16006,"type":6,"num":143},{"bid":14001,"type":4,"num":181000}]</v>
      </c>
    </row>
    <row r="3514" spans="1:12" x14ac:dyDescent="0.2">
      <c r="A3514" s="5">
        <f>static_pve_stage!A3514</f>
        <v>603364</v>
      </c>
      <c r="B3514" s="5">
        <f>static_pve_stage!B3514</f>
        <v>603365</v>
      </c>
      <c r="C3514" s="5" t="str">
        <f>static_pve_stage!C3514</f>
        <v>当前波数 304/∞</v>
      </c>
      <c r="E3514" s="5">
        <f t="shared" si="299"/>
        <v>15002</v>
      </c>
      <c r="F3514" s="5">
        <v>0</v>
      </c>
      <c r="G3514" s="5">
        <f t="shared" si="301"/>
        <v>16006</v>
      </c>
      <c r="H3514" s="5">
        <f t="shared" si="302"/>
        <v>143</v>
      </c>
      <c r="I3514" s="5">
        <v>14001</v>
      </c>
      <c r="J3514">
        <f t="shared" si="298"/>
        <v>181500</v>
      </c>
      <c r="L3514" s="1" t="str">
        <f t="shared" si="300"/>
        <v>[{"bid":16006,"type":6,"num":143},{"bid":14001,"type":4,"num":181500}]</v>
      </c>
    </row>
    <row r="3515" spans="1:12" x14ac:dyDescent="0.2">
      <c r="A3515" s="5">
        <f>static_pve_stage!A3515</f>
        <v>603365</v>
      </c>
      <c r="B3515" s="5">
        <f>static_pve_stage!B3515</f>
        <v>603366</v>
      </c>
      <c r="C3515" s="5" t="str">
        <f>static_pve_stage!C3515</f>
        <v>当前波数 305/∞\n下一波BOSS</v>
      </c>
      <c r="E3515" s="5">
        <f t="shared" si="299"/>
        <v>15002</v>
      </c>
      <c r="F3515" s="5">
        <v>0</v>
      </c>
      <c r="G3515" s="5">
        <f t="shared" si="301"/>
        <v>16006</v>
      </c>
      <c r="H3515" s="5">
        <f t="shared" si="302"/>
        <v>143</v>
      </c>
      <c r="I3515" s="5">
        <v>14001</v>
      </c>
      <c r="J3515">
        <f t="shared" si="298"/>
        <v>182000</v>
      </c>
      <c r="L3515" s="1" t="str">
        <f t="shared" si="300"/>
        <v>[{"bid":16006,"type":6,"num":143},{"bid":14001,"type":4,"num":182000}]</v>
      </c>
    </row>
    <row r="3516" spans="1:12" x14ac:dyDescent="0.2">
      <c r="A3516" s="5">
        <f>static_pve_stage!A3516</f>
        <v>603366</v>
      </c>
      <c r="B3516" s="5">
        <f>static_pve_stage!B3516</f>
        <v>603367</v>
      </c>
      <c r="C3516" s="5" t="str">
        <f>static_pve_stage!C3516</f>
        <v>BOSS波\n需击杀所有怪物</v>
      </c>
      <c r="E3516" s="5">
        <f t="shared" si="299"/>
        <v>15002</v>
      </c>
      <c r="F3516" s="5">
        <v>0</v>
      </c>
      <c r="G3516" s="5">
        <f t="shared" si="301"/>
        <v>16006</v>
      </c>
      <c r="H3516" s="5">
        <f t="shared" si="302"/>
        <v>145</v>
      </c>
      <c r="I3516" s="5">
        <v>14001</v>
      </c>
      <c r="J3516">
        <f t="shared" si="298"/>
        <v>182500</v>
      </c>
      <c r="L3516" s="1" t="str">
        <f t="shared" si="300"/>
        <v>[{"bid":16006,"type":6,"num":145},{"bid":14001,"type":4,"num":182500}]</v>
      </c>
    </row>
    <row r="3517" spans="1:12" x14ac:dyDescent="0.2">
      <c r="A3517" s="5">
        <f>static_pve_stage!A3517</f>
        <v>603367</v>
      </c>
      <c r="B3517" s="5">
        <f>static_pve_stage!B3517</f>
        <v>603368</v>
      </c>
      <c r="C3517" s="5" t="str">
        <f>static_pve_stage!C3517</f>
        <v>当前波数 306/∞</v>
      </c>
      <c r="E3517" s="5">
        <f t="shared" si="299"/>
        <v>15002</v>
      </c>
      <c r="F3517" s="5">
        <v>0</v>
      </c>
      <c r="G3517" s="5">
        <f t="shared" si="301"/>
        <v>16006</v>
      </c>
      <c r="H3517" s="5">
        <f t="shared" si="302"/>
        <v>145</v>
      </c>
      <c r="I3517" s="5">
        <v>14001</v>
      </c>
      <c r="J3517">
        <f t="shared" si="298"/>
        <v>183000</v>
      </c>
      <c r="L3517" s="1" t="str">
        <f t="shared" si="300"/>
        <v>[{"bid":16006,"type":6,"num":145},{"bid":14001,"type":4,"num":183000}]</v>
      </c>
    </row>
    <row r="3518" spans="1:12" x14ac:dyDescent="0.2">
      <c r="A3518" s="5">
        <f>static_pve_stage!A3518</f>
        <v>603368</v>
      </c>
      <c r="B3518" s="5">
        <f>static_pve_stage!B3518</f>
        <v>603369</v>
      </c>
      <c r="C3518" s="5" t="str">
        <f>static_pve_stage!C3518</f>
        <v>当前波数 307/∞</v>
      </c>
      <c r="E3518" s="5">
        <f t="shared" si="299"/>
        <v>15002</v>
      </c>
      <c r="F3518" s="5">
        <v>0</v>
      </c>
      <c r="G3518" s="5">
        <f t="shared" si="301"/>
        <v>16006</v>
      </c>
      <c r="H3518" s="5">
        <f t="shared" si="302"/>
        <v>145</v>
      </c>
      <c r="I3518" s="5">
        <v>14001</v>
      </c>
      <c r="J3518">
        <f t="shared" si="298"/>
        <v>183500</v>
      </c>
      <c r="L3518" s="1" t="str">
        <f t="shared" si="300"/>
        <v>[{"bid":16006,"type":6,"num":145},{"bid":14001,"type":4,"num":183500}]</v>
      </c>
    </row>
    <row r="3519" spans="1:12" x14ac:dyDescent="0.2">
      <c r="A3519" s="5">
        <f>static_pve_stage!A3519</f>
        <v>603369</v>
      </c>
      <c r="B3519" s="5">
        <f>static_pve_stage!B3519</f>
        <v>603370</v>
      </c>
      <c r="C3519" s="5" t="str">
        <f>static_pve_stage!C3519</f>
        <v>当前波数 308/∞</v>
      </c>
      <c r="E3519" s="5">
        <f t="shared" si="299"/>
        <v>15002</v>
      </c>
      <c r="F3519" s="5">
        <v>0</v>
      </c>
      <c r="G3519" s="5">
        <f t="shared" si="301"/>
        <v>16006</v>
      </c>
      <c r="H3519" s="5">
        <f t="shared" si="302"/>
        <v>145</v>
      </c>
      <c r="I3519" s="5">
        <v>14001</v>
      </c>
      <c r="J3519">
        <f t="shared" si="298"/>
        <v>184000</v>
      </c>
      <c r="L3519" s="1" t="str">
        <f t="shared" si="300"/>
        <v>[{"bid":16006,"type":6,"num":145},{"bid":14001,"type":4,"num":184000}]</v>
      </c>
    </row>
    <row r="3520" spans="1:12" x14ac:dyDescent="0.2">
      <c r="A3520" s="5">
        <f>static_pve_stage!A3520</f>
        <v>603370</v>
      </c>
      <c r="B3520" s="5">
        <f>static_pve_stage!B3520</f>
        <v>603371</v>
      </c>
      <c r="C3520" s="5" t="str">
        <f>static_pve_stage!C3520</f>
        <v>当前波数 309/∞</v>
      </c>
      <c r="E3520" s="5">
        <f t="shared" si="299"/>
        <v>15002</v>
      </c>
      <c r="F3520" s="5">
        <v>0</v>
      </c>
      <c r="G3520" s="5">
        <f t="shared" si="301"/>
        <v>16006</v>
      </c>
      <c r="H3520" s="5">
        <f t="shared" si="302"/>
        <v>145</v>
      </c>
      <c r="I3520" s="5">
        <v>14001</v>
      </c>
      <c r="J3520">
        <f t="shared" si="298"/>
        <v>184500</v>
      </c>
      <c r="L3520" s="1" t="str">
        <f t="shared" si="300"/>
        <v>[{"bid":16006,"type":6,"num":145},{"bid":14001,"type":4,"num":184500}]</v>
      </c>
    </row>
    <row r="3521" spans="1:12" x14ac:dyDescent="0.2">
      <c r="A3521" s="5">
        <f>static_pve_stage!A3521</f>
        <v>603371</v>
      </c>
      <c r="B3521" s="5">
        <f>static_pve_stage!B3521</f>
        <v>603372</v>
      </c>
      <c r="C3521" s="5" t="str">
        <f>static_pve_stage!C3521</f>
        <v>当前波数 310/∞\n下一波BOSS</v>
      </c>
      <c r="E3521" s="5">
        <f t="shared" si="299"/>
        <v>15002</v>
      </c>
      <c r="F3521" s="5">
        <v>0</v>
      </c>
      <c r="G3521" s="5">
        <f t="shared" si="301"/>
        <v>16006</v>
      </c>
      <c r="H3521" s="5">
        <f t="shared" si="302"/>
        <v>147</v>
      </c>
      <c r="I3521" s="5">
        <v>14001</v>
      </c>
      <c r="J3521">
        <f t="shared" si="298"/>
        <v>185000</v>
      </c>
      <c r="L3521" s="1" t="str">
        <f t="shared" si="300"/>
        <v>[{"bid":16006,"type":6,"num":147},{"bid":14001,"type":4,"num":185000}]</v>
      </c>
    </row>
    <row r="3522" spans="1:12" x14ac:dyDescent="0.2">
      <c r="A3522" s="5">
        <f>static_pve_stage!A3522</f>
        <v>603372</v>
      </c>
      <c r="B3522" s="5">
        <f>static_pve_stage!B3522</f>
        <v>603373</v>
      </c>
      <c r="C3522" s="5" t="str">
        <f>static_pve_stage!C3522</f>
        <v>BOSS波\n需击杀所有怪物</v>
      </c>
      <c r="E3522" s="5">
        <f t="shared" si="299"/>
        <v>15002</v>
      </c>
      <c r="F3522" s="5">
        <v>0</v>
      </c>
      <c r="G3522" s="5">
        <f t="shared" si="301"/>
        <v>16006</v>
      </c>
      <c r="H3522" s="5">
        <f t="shared" si="302"/>
        <v>147</v>
      </c>
      <c r="I3522" s="5">
        <v>14001</v>
      </c>
      <c r="J3522">
        <f t="shared" si="298"/>
        <v>185500</v>
      </c>
      <c r="L3522" s="1" t="str">
        <f t="shared" si="300"/>
        <v>[{"bid":16006,"type":6,"num":147},{"bid":14001,"type":4,"num":185500}]</v>
      </c>
    </row>
    <row r="3523" spans="1:12" x14ac:dyDescent="0.2">
      <c r="A3523" s="5">
        <f>static_pve_stage!A3523</f>
        <v>603373</v>
      </c>
      <c r="B3523" s="5">
        <f>static_pve_stage!B3523</f>
        <v>603374</v>
      </c>
      <c r="C3523" s="5" t="str">
        <f>static_pve_stage!C3523</f>
        <v>当前波数 311/∞</v>
      </c>
      <c r="E3523" s="5">
        <f t="shared" si="299"/>
        <v>15002</v>
      </c>
      <c r="F3523" s="5">
        <v>0</v>
      </c>
      <c r="G3523" s="5">
        <f t="shared" si="301"/>
        <v>16006</v>
      </c>
      <c r="H3523" s="5">
        <f t="shared" si="302"/>
        <v>147</v>
      </c>
      <c r="I3523" s="5">
        <v>14001</v>
      </c>
      <c r="J3523">
        <f t="shared" si="298"/>
        <v>186000</v>
      </c>
      <c r="L3523" s="1" t="str">
        <f t="shared" si="300"/>
        <v>[{"bid":16006,"type":6,"num":147},{"bid":14001,"type":4,"num":186000}]</v>
      </c>
    </row>
    <row r="3524" spans="1:12" x14ac:dyDescent="0.2">
      <c r="A3524" s="5">
        <f>static_pve_stage!A3524</f>
        <v>603374</v>
      </c>
      <c r="B3524" s="5">
        <f>static_pve_stage!B3524</f>
        <v>603375</v>
      </c>
      <c r="C3524" s="5" t="str">
        <f>static_pve_stage!C3524</f>
        <v>当前波数 312/∞</v>
      </c>
      <c r="E3524" s="5">
        <f t="shared" si="299"/>
        <v>15002</v>
      </c>
      <c r="F3524" s="5">
        <v>0</v>
      </c>
      <c r="G3524" s="5">
        <f t="shared" si="301"/>
        <v>16006</v>
      </c>
      <c r="H3524" s="5">
        <f t="shared" si="302"/>
        <v>147</v>
      </c>
      <c r="I3524" s="5">
        <v>14001</v>
      </c>
      <c r="J3524">
        <f t="shared" si="298"/>
        <v>186500</v>
      </c>
      <c r="L3524" s="1" t="str">
        <f t="shared" si="300"/>
        <v>[{"bid":16006,"type":6,"num":147},{"bid":14001,"type":4,"num":186500}]</v>
      </c>
    </row>
    <row r="3525" spans="1:12" x14ac:dyDescent="0.2">
      <c r="A3525" s="5">
        <f>static_pve_stage!A3525</f>
        <v>603375</v>
      </c>
      <c r="B3525" s="5">
        <f>static_pve_stage!B3525</f>
        <v>603376</v>
      </c>
      <c r="C3525" s="5" t="str">
        <f>static_pve_stage!C3525</f>
        <v>当前波数 313/∞</v>
      </c>
      <c r="E3525" s="5">
        <f t="shared" si="299"/>
        <v>15002</v>
      </c>
      <c r="F3525" s="5">
        <v>0</v>
      </c>
      <c r="G3525" s="5">
        <f t="shared" si="301"/>
        <v>16006</v>
      </c>
      <c r="H3525" s="5">
        <f t="shared" si="302"/>
        <v>147</v>
      </c>
      <c r="I3525" s="5">
        <v>14001</v>
      </c>
      <c r="J3525">
        <f t="shared" si="298"/>
        <v>187000</v>
      </c>
      <c r="L3525" s="1" t="str">
        <f t="shared" si="300"/>
        <v>[{"bid":16006,"type":6,"num":147},{"bid":14001,"type":4,"num":187000}]</v>
      </c>
    </row>
    <row r="3526" spans="1:12" x14ac:dyDescent="0.2">
      <c r="A3526" s="5">
        <f>static_pve_stage!A3526</f>
        <v>603376</v>
      </c>
      <c r="B3526" s="5">
        <f>static_pve_stage!B3526</f>
        <v>603377</v>
      </c>
      <c r="C3526" s="5" t="str">
        <f>static_pve_stage!C3526</f>
        <v>当前波数 314/∞</v>
      </c>
      <c r="E3526" s="5">
        <f t="shared" si="299"/>
        <v>15002</v>
      </c>
      <c r="F3526" s="5">
        <v>0</v>
      </c>
      <c r="G3526" s="5">
        <f t="shared" si="301"/>
        <v>16006</v>
      </c>
      <c r="H3526" s="5">
        <f t="shared" si="302"/>
        <v>149</v>
      </c>
      <c r="I3526" s="5">
        <v>14001</v>
      </c>
      <c r="J3526">
        <f t="shared" si="298"/>
        <v>187500</v>
      </c>
      <c r="L3526" s="1" t="str">
        <f t="shared" si="300"/>
        <v>[{"bid":16006,"type":6,"num":149},{"bid":14001,"type":4,"num":187500}]</v>
      </c>
    </row>
    <row r="3527" spans="1:12" x14ac:dyDescent="0.2">
      <c r="A3527" s="5">
        <f>static_pve_stage!A3527</f>
        <v>603377</v>
      </c>
      <c r="B3527" s="5">
        <f>static_pve_stage!B3527</f>
        <v>603378</v>
      </c>
      <c r="C3527" s="5" t="str">
        <f>static_pve_stage!C3527</f>
        <v>当前波数 315/∞\n下一波BOSS</v>
      </c>
      <c r="E3527" s="5">
        <f t="shared" si="299"/>
        <v>15002</v>
      </c>
      <c r="F3527" s="5">
        <v>0</v>
      </c>
      <c r="G3527" s="5">
        <f t="shared" si="301"/>
        <v>16006</v>
      </c>
      <c r="H3527" s="5">
        <f t="shared" si="302"/>
        <v>149</v>
      </c>
      <c r="I3527" s="5">
        <v>14001</v>
      </c>
      <c r="J3527">
        <f t="shared" si="298"/>
        <v>188000</v>
      </c>
      <c r="L3527" s="1" t="str">
        <f t="shared" si="300"/>
        <v>[{"bid":16006,"type":6,"num":149},{"bid":14001,"type":4,"num":188000}]</v>
      </c>
    </row>
    <row r="3528" spans="1:12" x14ac:dyDescent="0.2">
      <c r="A3528" s="5">
        <f>static_pve_stage!A3528</f>
        <v>603378</v>
      </c>
      <c r="B3528" s="5">
        <f>static_pve_stage!B3528</f>
        <v>603379</v>
      </c>
      <c r="C3528" s="5" t="str">
        <f>static_pve_stage!C3528</f>
        <v>BOSS波\n需击杀所有怪物</v>
      </c>
      <c r="E3528" s="5">
        <f t="shared" si="299"/>
        <v>15002</v>
      </c>
      <c r="F3528" s="5">
        <v>0</v>
      </c>
      <c r="G3528" s="5">
        <f t="shared" si="301"/>
        <v>16006</v>
      </c>
      <c r="H3528" s="5">
        <f t="shared" si="302"/>
        <v>149</v>
      </c>
      <c r="I3528" s="5">
        <v>14001</v>
      </c>
      <c r="J3528">
        <f t="shared" si="298"/>
        <v>188500</v>
      </c>
      <c r="L3528" s="1" t="str">
        <f t="shared" si="300"/>
        <v>[{"bid":16006,"type":6,"num":149},{"bid":14001,"type":4,"num":188500}]</v>
      </c>
    </row>
    <row r="3529" spans="1:12" x14ac:dyDescent="0.2">
      <c r="A3529" s="5">
        <f>static_pve_stage!A3529</f>
        <v>603379</v>
      </c>
      <c r="B3529" s="5">
        <f>static_pve_stage!B3529</f>
        <v>603380</v>
      </c>
      <c r="C3529" s="5" t="str">
        <f>static_pve_stage!C3529</f>
        <v>当前波数 316/∞</v>
      </c>
      <c r="E3529" s="5">
        <f t="shared" si="299"/>
        <v>15002</v>
      </c>
      <c r="F3529" s="5">
        <v>0</v>
      </c>
      <c r="G3529" s="5">
        <f t="shared" si="301"/>
        <v>16006</v>
      </c>
      <c r="H3529" s="5">
        <f t="shared" si="302"/>
        <v>149</v>
      </c>
      <c r="I3529" s="5">
        <v>14001</v>
      </c>
      <c r="J3529">
        <f t="shared" si="298"/>
        <v>189000</v>
      </c>
      <c r="L3529" s="1" t="str">
        <f t="shared" si="300"/>
        <v>[{"bid":16006,"type":6,"num":149},{"bid":14001,"type":4,"num":189000}]</v>
      </c>
    </row>
    <row r="3530" spans="1:12" x14ac:dyDescent="0.2">
      <c r="A3530" s="5">
        <f>static_pve_stage!A3530</f>
        <v>603380</v>
      </c>
      <c r="B3530" s="5">
        <f>static_pve_stage!B3530</f>
        <v>603381</v>
      </c>
      <c r="C3530" s="5" t="str">
        <f>static_pve_stage!C3530</f>
        <v>当前波数 317/∞</v>
      </c>
      <c r="E3530" s="5">
        <f t="shared" si="299"/>
        <v>15002</v>
      </c>
      <c r="F3530" s="5">
        <v>0</v>
      </c>
      <c r="G3530" s="5">
        <f t="shared" si="301"/>
        <v>16006</v>
      </c>
      <c r="H3530" s="5">
        <f t="shared" si="302"/>
        <v>149</v>
      </c>
      <c r="I3530" s="5">
        <v>14001</v>
      </c>
      <c r="J3530">
        <f t="shared" si="298"/>
        <v>189500</v>
      </c>
      <c r="L3530" s="1" t="str">
        <f t="shared" si="300"/>
        <v>[{"bid":16006,"type":6,"num":149},{"bid":14001,"type":4,"num":189500}]</v>
      </c>
    </row>
    <row r="3531" spans="1:12" x14ac:dyDescent="0.2">
      <c r="A3531" s="5">
        <f>static_pve_stage!A3531</f>
        <v>603381</v>
      </c>
      <c r="B3531" s="5">
        <f>static_pve_stage!B3531</f>
        <v>603382</v>
      </c>
      <c r="C3531" s="5" t="str">
        <f>static_pve_stage!C3531</f>
        <v>当前波数 318/∞</v>
      </c>
      <c r="E3531" s="5">
        <f t="shared" si="299"/>
        <v>15002</v>
      </c>
      <c r="F3531" s="5">
        <v>0</v>
      </c>
      <c r="G3531" s="5">
        <f t="shared" si="301"/>
        <v>16006</v>
      </c>
      <c r="H3531" s="5">
        <f t="shared" si="302"/>
        <v>151</v>
      </c>
      <c r="I3531" s="5">
        <v>14001</v>
      </c>
      <c r="J3531">
        <f t="shared" si="298"/>
        <v>190000</v>
      </c>
      <c r="L3531" s="1" t="str">
        <f t="shared" si="300"/>
        <v>[{"bid":16006,"type":6,"num":151},{"bid":14001,"type":4,"num":190000}]</v>
      </c>
    </row>
    <row r="3532" spans="1:12" x14ac:dyDescent="0.2">
      <c r="A3532" s="5">
        <f>static_pve_stage!A3532</f>
        <v>603382</v>
      </c>
      <c r="B3532" s="5">
        <f>static_pve_stage!B3532</f>
        <v>603383</v>
      </c>
      <c r="C3532" s="5" t="str">
        <f>static_pve_stage!C3532</f>
        <v>当前波数 319/∞</v>
      </c>
      <c r="E3532" s="5">
        <f t="shared" si="299"/>
        <v>15002</v>
      </c>
      <c r="F3532" s="5">
        <v>0</v>
      </c>
      <c r="G3532" s="5">
        <f t="shared" si="301"/>
        <v>16006</v>
      </c>
      <c r="H3532" s="5">
        <f t="shared" si="302"/>
        <v>151</v>
      </c>
      <c r="I3532" s="5">
        <v>14001</v>
      </c>
      <c r="J3532">
        <f t="shared" si="298"/>
        <v>190500</v>
      </c>
      <c r="L3532" s="1" t="str">
        <f t="shared" si="300"/>
        <v>[{"bid":16006,"type":6,"num":151},{"bid":14001,"type":4,"num":190500}]</v>
      </c>
    </row>
    <row r="3533" spans="1:12" x14ac:dyDescent="0.2">
      <c r="A3533" s="5">
        <f>static_pve_stage!A3533</f>
        <v>603383</v>
      </c>
      <c r="B3533" s="5">
        <f>static_pve_stage!B3533</f>
        <v>603384</v>
      </c>
      <c r="C3533" s="5" t="str">
        <f>static_pve_stage!C3533</f>
        <v>当前波数 320/∞\n下一波BOSS</v>
      </c>
      <c r="E3533" s="5">
        <f t="shared" si="299"/>
        <v>15002</v>
      </c>
      <c r="F3533" s="5">
        <v>0</v>
      </c>
      <c r="G3533" s="5">
        <f t="shared" si="301"/>
        <v>16006</v>
      </c>
      <c r="H3533" s="5">
        <f t="shared" si="302"/>
        <v>151</v>
      </c>
      <c r="I3533" s="5">
        <v>14001</v>
      </c>
      <c r="J3533">
        <f t="shared" si="298"/>
        <v>191000</v>
      </c>
      <c r="L3533" s="1" t="str">
        <f t="shared" si="300"/>
        <v>[{"bid":16006,"type":6,"num":151},{"bid":14001,"type":4,"num":191000}]</v>
      </c>
    </row>
    <row r="3534" spans="1:12" x14ac:dyDescent="0.2">
      <c r="A3534" s="5">
        <f>static_pve_stage!A3534</f>
        <v>603384</v>
      </c>
      <c r="B3534" s="5">
        <f>static_pve_stage!B3534</f>
        <v>603385</v>
      </c>
      <c r="C3534" s="5" t="str">
        <f>static_pve_stage!C3534</f>
        <v>BOSS波\n需击杀所有怪物</v>
      </c>
      <c r="E3534" s="5">
        <f t="shared" si="299"/>
        <v>15002</v>
      </c>
      <c r="F3534" s="5">
        <v>0</v>
      </c>
      <c r="G3534" s="5">
        <f t="shared" si="301"/>
        <v>16006</v>
      </c>
      <c r="H3534" s="5">
        <f t="shared" si="302"/>
        <v>151</v>
      </c>
      <c r="I3534" s="5">
        <v>14001</v>
      </c>
      <c r="J3534">
        <f t="shared" si="298"/>
        <v>191500</v>
      </c>
      <c r="L3534" s="1" t="str">
        <f t="shared" si="300"/>
        <v>[{"bid":16006,"type":6,"num":151},{"bid":14001,"type":4,"num":191500}]</v>
      </c>
    </row>
    <row r="3535" spans="1:12" x14ac:dyDescent="0.2">
      <c r="A3535" s="5">
        <f>static_pve_stage!A3535</f>
        <v>603385</v>
      </c>
      <c r="B3535" s="5">
        <f>static_pve_stage!B3535</f>
        <v>603386</v>
      </c>
      <c r="C3535" s="5" t="str">
        <f>static_pve_stage!C3535</f>
        <v>当前波数 321/∞</v>
      </c>
      <c r="E3535" s="5">
        <f t="shared" si="299"/>
        <v>15002</v>
      </c>
      <c r="F3535" s="5">
        <v>0</v>
      </c>
      <c r="G3535" s="5">
        <f t="shared" si="301"/>
        <v>16006</v>
      </c>
      <c r="H3535" s="5">
        <f t="shared" si="302"/>
        <v>151</v>
      </c>
      <c r="I3535" s="5">
        <v>14001</v>
      </c>
      <c r="J3535">
        <f t="shared" si="298"/>
        <v>192000</v>
      </c>
      <c r="L3535" s="1" t="str">
        <f t="shared" si="300"/>
        <v>[{"bid":16006,"type":6,"num":151},{"bid":14001,"type":4,"num":192000}]</v>
      </c>
    </row>
    <row r="3536" spans="1:12" x14ac:dyDescent="0.2">
      <c r="A3536" s="5">
        <f>static_pve_stage!A3536</f>
        <v>603386</v>
      </c>
      <c r="B3536" s="5">
        <f>static_pve_stage!B3536</f>
        <v>603387</v>
      </c>
      <c r="C3536" s="5" t="str">
        <f>static_pve_stage!C3536</f>
        <v>当前波数 322/∞</v>
      </c>
      <c r="E3536" s="5">
        <f t="shared" si="299"/>
        <v>15002</v>
      </c>
      <c r="F3536" s="5">
        <v>0</v>
      </c>
      <c r="G3536" s="5">
        <f t="shared" si="301"/>
        <v>16006</v>
      </c>
      <c r="H3536" s="5">
        <f t="shared" si="302"/>
        <v>153</v>
      </c>
      <c r="I3536" s="5">
        <v>14001</v>
      </c>
      <c r="J3536">
        <f t="shared" si="298"/>
        <v>192500</v>
      </c>
      <c r="L3536" s="1" t="str">
        <f t="shared" si="300"/>
        <v>[{"bid":16006,"type":6,"num":153},{"bid":14001,"type":4,"num":192500}]</v>
      </c>
    </row>
    <row r="3537" spans="1:12" x14ac:dyDescent="0.2">
      <c r="A3537" s="5">
        <f>static_pve_stage!A3537</f>
        <v>603387</v>
      </c>
      <c r="B3537" s="5">
        <f>static_pve_stage!B3537</f>
        <v>603388</v>
      </c>
      <c r="C3537" s="5" t="str">
        <f>static_pve_stage!C3537</f>
        <v>当前波数 323/∞</v>
      </c>
      <c r="E3537" s="5">
        <f t="shared" si="299"/>
        <v>15002</v>
      </c>
      <c r="F3537" s="5">
        <v>0</v>
      </c>
      <c r="G3537" s="5">
        <f t="shared" si="301"/>
        <v>16006</v>
      </c>
      <c r="H3537" s="5">
        <f t="shared" si="302"/>
        <v>153</v>
      </c>
      <c r="I3537" s="5">
        <v>14001</v>
      </c>
      <c r="J3537">
        <f t="shared" ref="J3537:J3600" si="303">J3536+500</f>
        <v>193000</v>
      </c>
      <c r="L3537" s="1" t="str">
        <f t="shared" si="300"/>
        <v>[{"bid":16006,"type":6,"num":153},{"bid":14001,"type":4,"num":193000}]</v>
      </c>
    </row>
    <row r="3538" spans="1:12" x14ac:dyDescent="0.2">
      <c r="A3538" s="5">
        <f>static_pve_stage!A3538</f>
        <v>603388</v>
      </c>
      <c r="B3538" s="5">
        <f>static_pve_stage!B3538</f>
        <v>603389</v>
      </c>
      <c r="C3538" s="5" t="str">
        <f>static_pve_stage!C3538</f>
        <v>当前波数 324/∞</v>
      </c>
      <c r="E3538" s="5">
        <f t="shared" si="299"/>
        <v>15002</v>
      </c>
      <c r="F3538" s="5">
        <v>0</v>
      </c>
      <c r="G3538" s="5">
        <f t="shared" si="301"/>
        <v>16006</v>
      </c>
      <c r="H3538" s="5">
        <f t="shared" si="302"/>
        <v>153</v>
      </c>
      <c r="I3538" s="5">
        <v>14001</v>
      </c>
      <c r="J3538">
        <f t="shared" si="303"/>
        <v>193500</v>
      </c>
      <c r="L3538" s="1" t="str">
        <f t="shared" si="300"/>
        <v>[{"bid":16006,"type":6,"num":153},{"bid":14001,"type":4,"num":193500}]</v>
      </c>
    </row>
    <row r="3539" spans="1:12" x14ac:dyDescent="0.2">
      <c r="A3539" s="5">
        <f>static_pve_stage!A3539</f>
        <v>603389</v>
      </c>
      <c r="B3539" s="5">
        <f>static_pve_stage!B3539</f>
        <v>603390</v>
      </c>
      <c r="C3539" s="5" t="str">
        <f>static_pve_stage!C3539</f>
        <v>当前波数 325/∞\n下一波BOSS</v>
      </c>
      <c r="E3539" s="5">
        <f t="shared" si="299"/>
        <v>15002</v>
      </c>
      <c r="F3539" s="5">
        <v>0</v>
      </c>
      <c r="G3539" s="5">
        <f t="shared" si="301"/>
        <v>16006</v>
      </c>
      <c r="H3539" s="5">
        <f t="shared" si="302"/>
        <v>153</v>
      </c>
      <c r="I3539" s="5">
        <v>14001</v>
      </c>
      <c r="J3539">
        <f t="shared" si="303"/>
        <v>194000</v>
      </c>
      <c r="L3539" s="1" t="str">
        <f t="shared" si="300"/>
        <v>[{"bid":16006,"type":6,"num":153},{"bid":14001,"type":4,"num":194000}]</v>
      </c>
    </row>
    <row r="3540" spans="1:12" x14ac:dyDescent="0.2">
      <c r="A3540" s="5">
        <f>static_pve_stage!A3540</f>
        <v>603390</v>
      </c>
      <c r="B3540" s="5">
        <f>static_pve_stage!B3540</f>
        <v>603391</v>
      </c>
      <c r="C3540" s="5" t="str">
        <f>static_pve_stage!C3540</f>
        <v>BOSS波\n需击杀所有怪物</v>
      </c>
      <c r="E3540" s="5">
        <f t="shared" si="299"/>
        <v>15002</v>
      </c>
      <c r="F3540" s="5">
        <v>0</v>
      </c>
      <c r="G3540" s="5">
        <f t="shared" si="301"/>
        <v>16006</v>
      </c>
      <c r="H3540" s="5">
        <f t="shared" si="302"/>
        <v>153</v>
      </c>
      <c r="I3540" s="5">
        <v>14001</v>
      </c>
      <c r="J3540">
        <f t="shared" si="303"/>
        <v>194500</v>
      </c>
      <c r="L3540" s="1" t="str">
        <f t="shared" si="300"/>
        <v>[{"bid":16006,"type":6,"num":153},{"bid":14001,"type":4,"num":194500}]</v>
      </c>
    </row>
    <row r="3541" spans="1:12" x14ac:dyDescent="0.2">
      <c r="A3541" s="5">
        <f>static_pve_stage!A3541</f>
        <v>603391</v>
      </c>
      <c r="B3541" s="5">
        <f>static_pve_stage!B3541</f>
        <v>603392</v>
      </c>
      <c r="C3541" s="5" t="str">
        <f>static_pve_stage!C3541</f>
        <v>当前波数 326/∞</v>
      </c>
      <c r="E3541" s="5">
        <f t="shared" si="299"/>
        <v>15002</v>
      </c>
      <c r="F3541" s="5">
        <v>0</v>
      </c>
      <c r="G3541" s="5">
        <f t="shared" si="301"/>
        <v>16006</v>
      </c>
      <c r="H3541" s="5">
        <f t="shared" si="302"/>
        <v>155</v>
      </c>
      <c r="I3541" s="5">
        <v>14001</v>
      </c>
      <c r="J3541">
        <f t="shared" si="303"/>
        <v>195000</v>
      </c>
      <c r="L3541" s="1" t="str">
        <f t="shared" si="300"/>
        <v>[{"bid":16006,"type":6,"num":155},{"bid":14001,"type":4,"num":195000}]</v>
      </c>
    </row>
    <row r="3542" spans="1:12" x14ac:dyDescent="0.2">
      <c r="A3542" s="5">
        <f>static_pve_stage!A3542</f>
        <v>603392</v>
      </c>
      <c r="B3542" s="5">
        <f>static_pve_stage!B3542</f>
        <v>603393</v>
      </c>
      <c r="C3542" s="5" t="str">
        <f>static_pve_stage!C3542</f>
        <v>当前波数 327/∞</v>
      </c>
      <c r="E3542" s="5">
        <f t="shared" si="299"/>
        <v>15002</v>
      </c>
      <c r="F3542" s="5">
        <v>0</v>
      </c>
      <c r="G3542" s="5">
        <f t="shared" si="301"/>
        <v>16006</v>
      </c>
      <c r="H3542" s="5">
        <f t="shared" si="302"/>
        <v>155</v>
      </c>
      <c r="I3542" s="5">
        <v>14001</v>
      </c>
      <c r="J3542">
        <f t="shared" si="303"/>
        <v>195500</v>
      </c>
      <c r="L3542" s="1" t="str">
        <f t="shared" si="300"/>
        <v>[{"bid":16006,"type":6,"num":155},{"bid":14001,"type":4,"num":195500}]</v>
      </c>
    </row>
    <row r="3543" spans="1:12" x14ac:dyDescent="0.2">
      <c r="A3543" s="5">
        <f>static_pve_stage!A3543</f>
        <v>603393</v>
      </c>
      <c r="B3543" s="5">
        <f>static_pve_stage!B3543</f>
        <v>603394</v>
      </c>
      <c r="C3543" s="5" t="str">
        <f>static_pve_stage!C3543</f>
        <v>当前波数 328/∞</v>
      </c>
      <c r="E3543" s="5">
        <f t="shared" si="299"/>
        <v>15002</v>
      </c>
      <c r="F3543" s="5">
        <v>0</v>
      </c>
      <c r="G3543" s="5">
        <f t="shared" si="301"/>
        <v>16006</v>
      </c>
      <c r="H3543" s="5">
        <f t="shared" si="302"/>
        <v>155</v>
      </c>
      <c r="I3543" s="5">
        <v>14001</v>
      </c>
      <c r="J3543">
        <f t="shared" si="303"/>
        <v>196000</v>
      </c>
      <c r="L3543" s="1" t="str">
        <f t="shared" si="300"/>
        <v>[{"bid":16006,"type":6,"num":155},{"bid":14001,"type":4,"num":196000}]</v>
      </c>
    </row>
    <row r="3544" spans="1:12" x14ac:dyDescent="0.2">
      <c r="A3544" s="5">
        <f>static_pve_stage!A3544</f>
        <v>603394</v>
      </c>
      <c r="B3544" s="5">
        <f>static_pve_stage!B3544</f>
        <v>603395</v>
      </c>
      <c r="C3544" s="5" t="str">
        <f>static_pve_stage!C3544</f>
        <v>当前波数 329/∞</v>
      </c>
      <c r="E3544" s="5">
        <f t="shared" si="299"/>
        <v>15002</v>
      </c>
      <c r="F3544" s="5">
        <v>0</v>
      </c>
      <c r="G3544" s="5">
        <f t="shared" si="301"/>
        <v>16006</v>
      </c>
      <c r="H3544" s="5">
        <f t="shared" si="302"/>
        <v>155</v>
      </c>
      <c r="I3544" s="5">
        <v>14001</v>
      </c>
      <c r="J3544">
        <f t="shared" si="303"/>
        <v>196500</v>
      </c>
      <c r="L3544" s="1" t="str">
        <f t="shared" si="300"/>
        <v>[{"bid":16006,"type":6,"num":155},{"bid":14001,"type":4,"num":196500}]</v>
      </c>
    </row>
    <row r="3545" spans="1:12" x14ac:dyDescent="0.2">
      <c r="A3545" s="5">
        <f>static_pve_stage!A3545</f>
        <v>603395</v>
      </c>
      <c r="B3545" s="5">
        <f>static_pve_stage!B3545</f>
        <v>603396</v>
      </c>
      <c r="C3545" s="5" t="str">
        <f>static_pve_stage!C3545</f>
        <v>当前波数 330/∞\n下一波BOSS</v>
      </c>
      <c r="E3545" s="5">
        <f t="shared" si="299"/>
        <v>15002</v>
      </c>
      <c r="F3545" s="5">
        <v>0</v>
      </c>
      <c r="G3545" s="5">
        <f t="shared" si="301"/>
        <v>16006</v>
      </c>
      <c r="H3545" s="5">
        <f t="shared" si="302"/>
        <v>155</v>
      </c>
      <c r="I3545" s="5">
        <v>14001</v>
      </c>
      <c r="J3545">
        <f t="shared" si="303"/>
        <v>197000</v>
      </c>
      <c r="L3545" s="1" t="str">
        <f t="shared" si="300"/>
        <v>[{"bid":16006,"type":6,"num":155},{"bid":14001,"type":4,"num":197000}]</v>
      </c>
    </row>
    <row r="3546" spans="1:12" x14ac:dyDescent="0.2">
      <c r="A3546" s="5">
        <f>static_pve_stage!A3546</f>
        <v>603396</v>
      </c>
      <c r="B3546" s="5">
        <f>static_pve_stage!B3546</f>
        <v>603397</v>
      </c>
      <c r="C3546" s="5" t="str">
        <f>static_pve_stage!C3546</f>
        <v>BOSS波\n需击杀所有怪物</v>
      </c>
      <c r="E3546" s="5">
        <f t="shared" si="299"/>
        <v>15002</v>
      </c>
      <c r="F3546" s="5">
        <v>0</v>
      </c>
      <c r="G3546" s="5">
        <f t="shared" si="301"/>
        <v>16006</v>
      </c>
      <c r="H3546" s="5">
        <f t="shared" si="302"/>
        <v>157</v>
      </c>
      <c r="I3546" s="5">
        <v>14001</v>
      </c>
      <c r="J3546">
        <f t="shared" si="303"/>
        <v>197500</v>
      </c>
      <c r="L3546" s="1" t="str">
        <f t="shared" si="300"/>
        <v>[{"bid":16006,"type":6,"num":157},{"bid":14001,"type":4,"num":197500}]</v>
      </c>
    </row>
    <row r="3547" spans="1:12" x14ac:dyDescent="0.2">
      <c r="A3547" s="5">
        <f>static_pve_stage!A3547</f>
        <v>603397</v>
      </c>
      <c r="B3547" s="5">
        <f>static_pve_stage!B3547</f>
        <v>603398</v>
      </c>
      <c r="C3547" s="5" t="str">
        <f>static_pve_stage!C3547</f>
        <v>当前波数 331/∞</v>
      </c>
      <c r="E3547" s="5">
        <f t="shared" ref="E3547:E3610" si="304">E3546</f>
        <v>15002</v>
      </c>
      <c r="F3547" s="5">
        <v>0</v>
      </c>
      <c r="G3547" s="5">
        <f t="shared" si="301"/>
        <v>16006</v>
      </c>
      <c r="H3547" s="5">
        <f t="shared" si="302"/>
        <v>157</v>
      </c>
      <c r="I3547" s="5">
        <v>14001</v>
      </c>
      <c r="J3547">
        <f t="shared" si="303"/>
        <v>198000</v>
      </c>
      <c r="L3547" s="1" t="str">
        <f t="shared" si="300"/>
        <v>[{"bid":16006,"type":6,"num":157},{"bid":14001,"type":4,"num":198000}]</v>
      </c>
    </row>
    <row r="3548" spans="1:12" x14ac:dyDescent="0.2">
      <c r="A3548" s="5">
        <f>static_pve_stage!A3548</f>
        <v>603398</v>
      </c>
      <c r="B3548" s="5">
        <f>static_pve_stage!B3548</f>
        <v>603399</v>
      </c>
      <c r="C3548" s="5" t="str">
        <f>static_pve_stage!C3548</f>
        <v>当前波数 332/∞</v>
      </c>
      <c r="E3548" s="5">
        <f t="shared" si="304"/>
        <v>15002</v>
      </c>
      <c r="F3548" s="5">
        <v>0</v>
      </c>
      <c r="G3548" s="5">
        <f t="shared" si="301"/>
        <v>16006</v>
      </c>
      <c r="H3548" s="5">
        <f t="shared" si="302"/>
        <v>157</v>
      </c>
      <c r="I3548" s="5">
        <v>14001</v>
      </c>
      <c r="J3548">
        <f t="shared" si="303"/>
        <v>198500</v>
      </c>
      <c r="L3548" s="1" t="str">
        <f t="shared" si="300"/>
        <v>[{"bid":16006,"type":6,"num":157},{"bid":14001,"type":4,"num":198500}]</v>
      </c>
    </row>
    <row r="3549" spans="1:12" x14ac:dyDescent="0.2">
      <c r="A3549" s="5">
        <f>static_pve_stage!A3549</f>
        <v>603399</v>
      </c>
      <c r="B3549" s="5">
        <f>static_pve_stage!B3549</f>
        <v>603400</v>
      </c>
      <c r="C3549" s="5" t="str">
        <f>static_pve_stage!C3549</f>
        <v>当前波数 333/∞</v>
      </c>
      <c r="E3549" s="5">
        <f t="shared" si="304"/>
        <v>15002</v>
      </c>
      <c r="F3549" s="5">
        <v>0</v>
      </c>
      <c r="G3549" s="5">
        <f t="shared" si="301"/>
        <v>16006</v>
      </c>
      <c r="H3549" s="5">
        <f t="shared" si="302"/>
        <v>157</v>
      </c>
      <c r="I3549" s="5">
        <v>14001</v>
      </c>
      <c r="J3549">
        <f t="shared" si="303"/>
        <v>199000</v>
      </c>
      <c r="L3549" s="1" t="str">
        <f t="shared" ref="L3549:L3612" si="305">"["&amp;IF(F3549=0,"","{""bid"":"&amp;E3549&amp;",""type"":5,""num"":"&amp;F3549&amp;"},")&amp;IF(H3549=0,"","{""bid"":"&amp;G3549&amp;",""type"":6,""num"":"&amp;H3549&amp;"},")&amp;IF(J3549=0,"","{""bid"":"&amp;I3549&amp;",""type"":4,""num"":"&amp;J3549&amp;"}")&amp;"]"</f>
        <v>[{"bid":16006,"type":6,"num":157},{"bid":14001,"type":4,"num":199000}]</v>
      </c>
    </row>
    <row r="3550" spans="1:12" x14ac:dyDescent="0.2">
      <c r="A3550" s="5">
        <f>static_pve_stage!A3550</f>
        <v>603400</v>
      </c>
      <c r="B3550" s="5">
        <f>static_pve_stage!B3550</f>
        <v>603401</v>
      </c>
      <c r="C3550" s="5" t="str">
        <f>static_pve_stage!C3550</f>
        <v>当前波数 334/∞</v>
      </c>
      <c r="E3550" s="5">
        <f t="shared" si="304"/>
        <v>15002</v>
      </c>
      <c r="F3550" s="5">
        <v>0</v>
      </c>
      <c r="G3550" s="5">
        <f t="shared" si="301"/>
        <v>16006</v>
      </c>
      <c r="H3550" s="5">
        <f t="shared" si="302"/>
        <v>157</v>
      </c>
      <c r="I3550" s="5">
        <v>14001</v>
      </c>
      <c r="J3550">
        <f t="shared" si="303"/>
        <v>199500</v>
      </c>
      <c r="L3550" s="1" t="str">
        <f t="shared" si="305"/>
        <v>[{"bid":16006,"type":6,"num":157},{"bid":14001,"type":4,"num":199500}]</v>
      </c>
    </row>
    <row r="3551" spans="1:12" x14ac:dyDescent="0.2">
      <c r="A3551" s="5">
        <f>static_pve_stage!A3551</f>
        <v>603401</v>
      </c>
      <c r="B3551" s="5">
        <f>static_pve_stage!B3551</f>
        <v>603402</v>
      </c>
      <c r="C3551" s="5" t="str">
        <f>static_pve_stage!C3551</f>
        <v>当前波数 335/∞\n下一波BOSS</v>
      </c>
      <c r="E3551" s="5">
        <f t="shared" si="304"/>
        <v>15002</v>
      </c>
      <c r="F3551" s="5">
        <v>0</v>
      </c>
      <c r="G3551" s="5">
        <f t="shared" si="301"/>
        <v>16006</v>
      </c>
      <c r="H3551" s="5">
        <f t="shared" si="302"/>
        <v>159</v>
      </c>
      <c r="I3551" s="5">
        <v>14001</v>
      </c>
      <c r="J3551">
        <f t="shared" si="303"/>
        <v>200000</v>
      </c>
      <c r="L3551" s="1" t="str">
        <f t="shared" si="305"/>
        <v>[{"bid":16006,"type":6,"num":159},{"bid":14001,"type":4,"num":200000}]</v>
      </c>
    </row>
    <row r="3552" spans="1:12" x14ac:dyDescent="0.2">
      <c r="A3552" s="5">
        <f>static_pve_stage!A3552</f>
        <v>603402</v>
      </c>
      <c r="B3552" s="5">
        <f>static_pve_stage!B3552</f>
        <v>603403</v>
      </c>
      <c r="C3552" s="5" t="str">
        <f>static_pve_stage!C3552</f>
        <v>BOSS波\n需击杀所有怪物</v>
      </c>
      <c r="E3552" s="5">
        <f t="shared" si="304"/>
        <v>15002</v>
      </c>
      <c r="F3552" s="5">
        <v>0</v>
      </c>
      <c r="G3552" s="5">
        <f t="shared" si="301"/>
        <v>16006</v>
      </c>
      <c r="H3552" s="5">
        <f t="shared" si="302"/>
        <v>159</v>
      </c>
      <c r="I3552" s="5">
        <v>14001</v>
      </c>
      <c r="J3552">
        <f t="shared" si="303"/>
        <v>200500</v>
      </c>
      <c r="L3552" s="1" t="str">
        <f t="shared" si="305"/>
        <v>[{"bid":16006,"type":6,"num":159},{"bid":14001,"type":4,"num":200500}]</v>
      </c>
    </row>
    <row r="3553" spans="1:12" x14ac:dyDescent="0.2">
      <c r="A3553" s="5">
        <f>static_pve_stage!A3553</f>
        <v>603403</v>
      </c>
      <c r="B3553" s="5">
        <f>static_pve_stage!B3553</f>
        <v>603404</v>
      </c>
      <c r="C3553" s="5" t="str">
        <f>static_pve_stage!C3553</f>
        <v>当前波数 336/∞</v>
      </c>
      <c r="E3553" s="5">
        <f t="shared" si="304"/>
        <v>15002</v>
      </c>
      <c r="F3553" s="5">
        <v>0</v>
      </c>
      <c r="G3553" s="5">
        <f t="shared" si="301"/>
        <v>16006</v>
      </c>
      <c r="H3553" s="5">
        <f t="shared" si="302"/>
        <v>159</v>
      </c>
      <c r="I3553" s="5">
        <v>14001</v>
      </c>
      <c r="J3553">
        <f t="shared" si="303"/>
        <v>201000</v>
      </c>
      <c r="L3553" s="1" t="str">
        <f t="shared" si="305"/>
        <v>[{"bid":16006,"type":6,"num":159},{"bid":14001,"type":4,"num":201000}]</v>
      </c>
    </row>
    <row r="3554" spans="1:12" x14ac:dyDescent="0.2">
      <c r="A3554" s="5">
        <f>static_pve_stage!A3554</f>
        <v>603404</v>
      </c>
      <c r="B3554" s="5">
        <f>static_pve_stage!B3554</f>
        <v>603405</v>
      </c>
      <c r="C3554" s="5" t="str">
        <f>static_pve_stage!C3554</f>
        <v>当前波数 337/∞</v>
      </c>
      <c r="E3554" s="5">
        <f t="shared" si="304"/>
        <v>15002</v>
      </c>
      <c r="F3554" s="5">
        <v>0</v>
      </c>
      <c r="G3554" s="5">
        <f t="shared" si="301"/>
        <v>16006</v>
      </c>
      <c r="H3554" s="5">
        <f t="shared" si="302"/>
        <v>159</v>
      </c>
      <c r="I3554" s="5">
        <v>14001</v>
      </c>
      <c r="J3554">
        <f t="shared" si="303"/>
        <v>201500</v>
      </c>
      <c r="L3554" s="1" t="str">
        <f t="shared" si="305"/>
        <v>[{"bid":16006,"type":6,"num":159},{"bid":14001,"type":4,"num":201500}]</v>
      </c>
    </row>
    <row r="3555" spans="1:12" x14ac:dyDescent="0.2">
      <c r="A3555" s="5">
        <f>static_pve_stage!A3555</f>
        <v>603405</v>
      </c>
      <c r="B3555" s="5">
        <f>static_pve_stage!B3555</f>
        <v>603406</v>
      </c>
      <c r="C3555" s="5" t="str">
        <f>static_pve_stage!C3555</f>
        <v>当前波数 338/∞</v>
      </c>
      <c r="E3555" s="5">
        <f t="shared" si="304"/>
        <v>15002</v>
      </c>
      <c r="F3555" s="5">
        <v>0</v>
      </c>
      <c r="G3555" s="5">
        <f t="shared" si="301"/>
        <v>16006</v>
      </c>
      <c r="H3555" s="5">
        <f t="shared" si="302"/>
        <v>159</v>
      </c>
      <c r="I3555" s="5">
        <v>14001</v>
      </c>
      <c r="J3555">
        <f t="shared" si="303"/>
        <v>202000</v>
      </c>
      <c r="L3555" s="1" t="str">
        <f t="shared" si="305"/>
        <v>[{"bid":16006,"type":6,"num":159},{"bid":14001,"type":4,"num":202000}]</v>
      </c>
    </row>
    <row r="3556" spans="1:12" x14ac:dyDescent="0.2">
      <c r="A3556" s="5">
        <f>static_pve_stage!A3556</f>
        <v>603406</v>
      </c>
      <c r="B3556" s="5">
        <f>static_pve_stage!B3556</f>
        <v>603407</v>
      </c>
      <c r="C3556" s="5" t="str">
        <f>static_pve_stage!C3556</f>
        <v>当前波数 339/∞</v>
      </c>
      <c r="E3556" s="5">
        <f t="shared" si="304"/>
        <v>15002</v>
      </c>
      <c r="F3556" s="5">
        <v>0</v>
      </c>
      <c r="G3556" s="5">
        <f t="shared" si="301"/>
        <v>16006</v>
      </c>
      <c r="H3556" s="5">
        <f t="shared" si="302"/>
        <v>161</v>
      </c>
      <c r="I3556" s="5">
        <v>14001</v>
      </c>
      <c r="J3556">
        <f t="shared" si="303"/>
        <v>202500</v>
      </c>
      <c r="L3556" s="1" t="str">
        <f t="shared" si="305"/>
        <v>[{"bid":16006,"type":6,"num":161},{"bid":14001,"type":4,"num":202500}]</v>
      </c>
    </row>
    <row r="3557" spans="1:12" x14ac:dyDescent="0.2">
      <c r="A3557" s="5">
        <f>static_pve_stage!A3557</f>
        <v>603407</v>
      </c>
      <c r="B3557" s="5">
        <f>static_pve_stage!B3557</f>
        <v>603408</v>
      </c>
      <c r="C3557" s="5" t="str">
        <f>static_pve_stage!C3557</f>
        <v>当前波数 340/∞\n下一波BOSS</v>
      </c>
      <c r="E3557" s="5">
        <f t="shared" si="304"/>
        <v>15002</v>
      </c>
      <c r="F3557" s="5">
        <v>0</v>
      </c>
      <c r="G3557" s="5">
        <f t="shared" si="301"/>
        <v>16006</v>
      </c>
      <c r="H3557" s="5">
        <f t="shared" si="302"/>
        <v>161</v>
      </c>
      <c r="I3557" s="5">
        <v>14001</v>
      </c>
      <c r="J3557">
        <f t="shared" si="303"/>
        <v>203000</v>
      </c>
      <c r="L3557" s="1" t="str">
        <f t="shared" si="305"/>
        <v>[{"bid":16006,"type":6,"num":161},{"bid":14001,"type":4,"num":203000}]</v>
      </c>
    </row>
    <row r="3558" spans="1:12" x14ac:dyDescent="0.2">
      <c r="A3558" s="5">
        <f>static_pve_stage!A3558</f>
        <v>603408</v>
      </c>
      <c r="B3558" s="5">
        <f>static_pve_stage!B3558</f>
        <v>603409</v>
      </c>
      <c r="C3558" s="5" t="str">
        <f>static_pve_stage!C3558</f>
        <v>BOSS波\n需击杀所有怪物</v>
      </c>
      <c r="E3558" s="5">
        <f t="shared" si="304"/>
        <v>15002</v>
      </c>
      <c r="F3558" s="5">
        <v>0</v>
      </c>
      <c r="G3558" s="5">
        <f t="shared" si="301"/>
        <v>16006</v>
      </c>
      <c r="H3558" s="5">
        <f t="shared" si="302"/>
        <v>161</v>
      </c>
      <c r="I3558" s="5">
        <v>14001</v>
      </c>
      <c r="J3558">
        <f t="shared" si="303"/>
        <v>203500</v>
      </c>
      <c r="L3558" s="1" t="str">
        <f t="shared" si="305"/>
        <v>[{"bid":16006,"type":6,"num":161},{"bid":14001,"type":4,"num":203500}]</v>
      </c>
    </row>
    <row r="3559" spans="1:12" x14ac:dyDescent="0.2">
      <c r="A3559" s="5">
        <f>static_pve_stage!A3559</f>
        <v>603409</v>
      </c>
      <c r="B3559" s="5">
        <f>static_pve_stage!B3559</f>
        <v>603410</v>
      </c>
      <c r="C3559" s="5" t="str">
        <f>static_pve_stage!C3559</f>
        <v>当前波数 341/∞</v>
      </c>
      <c r="E3559" s="5">
        <f t="shared" si="304"/>
        <v>15002</v>
      </c>
      <c r="F3559" s="5">
        <v>0</v>
      </c>
      <c r="G3559" s="5">
        <f t="shared" si="301"/>
        <v>16006</v>
      </c>
      <c r="H3559" s="5">
        <f t="shared" si="302"/>
        <v>161</v>
      </c>
      <c r="I3559" s="5">
        <v>14001</v>
      </c>
      <c r="J3559">
        <f t="shared" si="303"/>
        <v>204000</v>
      </c>
      <c r="L3559" s="1" t="str">
        <f t="shared" si="305"/>
        <v>[{"bid":16006,"type":6,"num":161},{"bid":14001,"type":4,"num":204000}]</v>
      </c>
    </row>
    <row r="3560" spans="1:12" x14ac:dyDescent="0.2">
      <c r="A3560" s="5">
        <f>static_pve_stage!A3560</f>
        <v>603410</v>
      </c>
      <c r="B3560" s="5">
        <f>static_pve_stage!B3560</f>
        <v>603411</v>
      </c>
      <c r="C3560" s="5" t="str">
        <f>static_pve_stage!C3560</f>
        <v>当前波数 342/∞</v>
      </c>
      <c r="E3560" s="5">
        <f t="shared" si="304"/>
        <v>15002</v>
      </c>
      <c r="F3560" s="5">
        <v>0</v>
      </c>
      <c r="G3560" s="5">
        <f t="shared" si="301"/>
        <v>16006</v>
      </c>
      <c r="H3560" s="5">
        <f t="shared" si="302"/>
        <v>161</v>
      </c>
      <c r="I3560" s="5">
        <v>14001</v>
      </c>
      <c r="J3560">
        <f t="shared" si="303"/>
        <v>204500</v>
      </c>
      <c r="L3560" s="1" t="str">
        <f t="shared" si="305"/>
        <v>[{"bid":16006,"type":6,"num":161},{"bid":14001,"type":4,"num":204500}]</v>
      </c>
    </row>
    <row r="3561" spans="1:12" x14ac:dyDescent="0.2">
      <c r="A3561" s="5">
        <f>static_pve_stage!A3561</f>
        <v>603411</v>
      </c>
      <c r="B3561" s="5">
        <f>static_pve_stage!B3561</f>
        <v>603412</v>
      </c>
      <c r="C3561" s="5" t="str">
        <f>static_pve_stage!C3561</f>
        <v>当前波数 343/∞</v>
      </c>
      <c r="E3561" s="5">
        <f t="shared" si="304"/>
        <v>15002</v>
      </c>
      <c r="F3561" s="5">
        <v>0</v>
      </c>
      <c r="G3561" s="5">
        <f t="shared" si="301"/>
        <v>16006</v>
      </c>
      <c r="H3561" s="5">
        <f t="shared" si="302"/>
        <v>163</v>
      </c>
      <c r="I3561" s="5">
        <v>14001</v>
      </c>
      <c r="J3561">
        <f t="shared" si="303"/>
        <v>205000</v>
      </c>
      <c r="L3561" s="1" t="str">
        <f t="shared" si="305"/>
        <v>[{"bid":16006,"type":6,"num":163},{"bid":14001,"type":4,"num":205000}]</v>
      </c>
    </row>
    <row r="3562" spans="1:12" x14ac:dyDescent="0.2">
      <c r="A3562" s="5">
        <f>static_pve_stage!A3562</f>
        <v>603412</v>
      </c>
      <c r="B3562" s="5">
        <f>static_pve_stage!B3562</f>
        <v>603413</v>
      </c>
      <c r="C3562" s="5" t="str">
        <f>static_pve_stage!C3562</f>
        <v>当前波数 344/∞</v>
      </c>
      <c r="E3562" s="5">
        <f t="shared" si="304"/>
        <v>15002</v>
      </c>
      <c r="F3562" s="5">
        <v>0</v>
      </c>
      <c r="G3562" s="5">
        <f t="shared" si="301"/>
        <v>16006</v>
      </c>
      <c r="H3562" s="5">
        <f t="shared" si="302"/>
        <v>163</v>
      </c>
      <c r="I3562" s="5">
        <v>14001</v>
      </c>
      <c r="J3562">
        <f t="shared" si="303"/>
        <v>205500</v>
      </c>
      <c r="L3562" s="1" t="str">
        <f t="shared" si="305"/>
        <v>[{"bid":16006,"type":6,"num":163},{"bid":14001,"type":4,"num":205500}]</v>
      </c>
    </row>
    <row r="3563" spans="1:12" x14ac:dyDescent="0.2">
      <c r="A3563" s="5">
        <f>static_pve_stage!A3563</f>
        <v>603413</v>
      </c>
      <c r="B3563" s="5">
        <f>static_pve_stage!B3563</f>
        <v>603414</v>
      </c>
      <c r="C3563" s="5" t="str">
        <f>static_pve_stage!C3563</f>
        <v>当前波数 345/∞\n下一波BOSS</v>
      </c>
      <c r="E3563" s="5">
        <f t="shared" si="304"/>
        <v>15002</v>
      </c>
      <c r="F3563" s="5">
        <v>0</v>
      </c>
      <c r="G3563" s="5">
        <f t="shared" si="301"/>
        <v>16006</v>
      </c>
      <c r="H3563" s="5">
        <f t="shared" si="302"/>
        <v>163</v>
      </c>
      <c r="I3563" s="5">
        <v>14001</v>
      </c>
      <c r="J3563">
        <f t="shared" si="303"/>
        <v>206000</v>
      </c>
      <c r="L3563" s="1" t="str">
        <f t="shared" si="305"/>
        <v>[{"bid":16006,"type":6,"num":163},{"bid":14001,"type":4,"num":206000}]</v>
      </c>
    </row>
    <row r="3564" spans="1:12" x14ac:dyDescent="0.2">
      <c r="A3564" s="5">
        <f>static_pve_stage!A3564</f>
        <v>603414</v>
      </c>
      <c r="B3564" s="5">
        <f>static_pve_stage!B3564</f>
        <v>603415</v>
      </c>
      <c r="C3564" s="5" t="str">
        <f>static_pve_stage!C3564</f>
        <v>BOSS波\n需击杀所有怪物</v>
      </c>
      <c r="E3564" s="5">
        <f t="shared" si="304"/>
        <v>15002</v>
      </c>
      <c r="F3564" s="5">
        <v>0</v>
      </c>
      <c r="G3564" s="5">
        <f t="shared" si="301"/>
        <v>16006</v>
      </c>
      <c r="H3564" s="5">
        <f t="shared" si="302"/>
        <v>163</v>
      </c>
      <c r="I3564" s="5">
        <v>14001</v>
      </c>
      <c r="J3564">
        <f t="shared" si="303"/>
        <v>206500</v>
      </c>
      <c r="L3564" s="1" t="str">
        <f t="shared" si="305"/>
        <v>[{"bid":16006,"type":6,"num":163},{"bid":14001,"type":4,"num":206500}]</v>
      </c>
    </row>
    <row r="3565" spans="1:12" x14ac:dyDescent="0.2">
      <c r="A3565" s="5">
        <f>static_pve_stage!A3565</f>
        <v>603415</v>
      </c>
      <c r="B3565" s="5">
        <f>static_pve_stage!B3565</f>
        <v>603416</v>
      </c>
      <c r="C3565" s="5" t="str">
        <f>static_pve_stage!C3565</f>
        <v>当前波数 346/∞</v>
      </c>
      <c r="E3565" s="5">
        <f t="shared" si="304"/>
        <v>15002</v>
      </c>
      <c r="F3565" s="5">
        <v>0</v>
      </c>
      <c r="G3565" s="5">
        <f t="shared" si="301"/>
        <v>16006</v>
      </c>
      <c r="H3565" s="5">
        <f t="shared" si="302"/>
        <v>163</v>
      </c>
      <c r="I3565" s="5">
        <v>14001</v>
      </c>
      <c r="J3565">
        <f t="shared" si="303"/>
        <v>207000</v>
      </c>
      <c r="L3565" s="1" t="str">
        <f t="shared" si="305"/>
        <v>[{"bid":16006,"type":6,"num":163},{"bid":14001,"type":4,"num":207000}]</v>
      </c>
    </row>
    <row r="3566" spans="1:12" x14ac:dyDescent="0.2">
      <c r="A3566" s="5">
        <f>static_pve_stage!A3566</f>
        <v>603416</v>
      </c>
      <c r="B3566" s="5">
        <f>static_pve_stage!B3566</f>
        <v>603417</v>
      </c>
      <c r="C3566" s="5" t="str">
        <f>static_pve_stage!C3566</f>
        <v>当前波数 347/∞</v>
      </c>
      <c r="E3566" s="5">
        <f t="shared" si="304"/>
        <v>15002</v>
      </c>
      <c r="F3566" s="5">
        <v>0</v>
      </c>
      <c r="G3566" s="5">
        <f t="shared" si="301"/>
        <v>16006</v>
      </c>
      <c r="H3566" s="5">
        <f t="shared" si="302"/>
        <v>165</v>
      </c>
      <c r="I3566" s="5">
        <v>14001</v>
      </c>
      <c r="J3566">
        <f t="shared" si="303"/>
        <v>207500</v>
      </c>
      <c r="L3566" s="1" t="str">
        <f t="shared" si="305"/>
        <v>[{"bid":16006,"type":6,"num":165},{"bid":14001,"type":4,"num":207500}]</v>
      </c>
    </row>
    <row r="3567" spans="1:12" x14ac:dyDescent="0.2">
      <c r="A3567" s="5">
        <f>static_pve_stage!A3567</f>
        <v>603417</v>
      </c>
      <c r="B3567" s="5">
        <f>static_pve_stage!B3567</f>
        <v>603418</v>
      </c>
      <c r="C3567" s="5" t="str">
        <f>static_pve_stage!C3567</f>
        <v>当前波数 348/∞</v>
      </c>
      <c r="E3567" s="5">
        <f t="shared" si="304"/>
        <v>15002</v>
      </c>
      <c r="F3567" s="5">
        <v>0</v>
      </c>
      <c r="G3567" s="5">
        <f t="shared" si="301"/>
        <v>16006</v>
      </c>
      <c r="H3567" s="5">
        <f t="shared" si="302"/>
        <v>165</v>
      </c>
      <c r="I3567" s="5">
        <v>14001</v>
      </c>
      <c r="J3567">
        <f t="shared" si="303"/>
        <v>208000</v>
      </c>
      <c r="L3567" s="1" t="str">
        <f t="shared" si="305"/>
        <v>[{"bid":16006,"type":6,"num":165},{"bid":14001,"type":4,"num":208000}]</v>
      </c>
    </row>
    <row r="3568" spans="1:12" x14ac:dyDescent="0.2">
      <c r="A3568" s="5">
        <f>static_pve_stage!A3568</f>
        <v>603418</v>
      </c>
      <c r="B3568" s="5">
        <f>static_pve_stage!B3568</f>
        <v>603419</v>
      </c>
      <c r="C3568" s="5" t="str">
        <f>static_pve_stage!C3568</f>
        <v>当前波数 349/∞</v>
      </c>
      <c r="E3568" s="5">
        <f t="shared" si="304"/>
        <v>15002</v>
      </c>
      <c r="F3568" s="5">
        <v>0</v>
      </c>
      <c r="G3568" s="5">
        <f t="shared" si="301"/>
        <v>16006</v>
      </c>
      <c r="H3568" s="5">
        <f t="shared" si="302"/>
        <v>165</v>
      </c>
      <c r="I3568" s="5">
        <v>14001</v>
      </c>
      <c r="J3568">
        <f t="shared" si="303"/>
        <v>208500</v>
      </c>
      <c r="L3568" s="1" t="str">
        <f t="shared" si="305"/>
        <v>[{"bid":16006,"type":6,"num":165},{"bid":14001,"type":4,"num":208500}]</v>
      </c>
    </row>
    <row r="3569" spans="1:12" x14ac:dyDescent="0.2">
      <c r="A3569" s="5">
        <f>static_pve_stage!A3569</f>
        <v>603419</v>
      </c>
      <c r="B3569" s="5">
        <f>static_pve_stage!B3569</f>
        <v>603420</v>
      </c>
      <c r="C3569" s="5" t="str">
        <f>static_pve_stage!C3569</f>
        <v>当前波数 350/∞\n下一波BOSS</v>
      </c>
      <c r="E3569" s="5">
        <f t="shared" si="304"/>
        <v>15002</v>
      </c>
      <c r="F3569" s="5">
        <v>0</v>
      </c>
      <c r="G3569" s="5">
        <f t="shared" si="301"/>
        <v>16006</v>
      </c>
      <c r="H3569" s="5">
        <f t="shared" si="302"/>
        <v>165</v>
      </c>
      <c r="I3569" s="5">
        <v>14001</v>
      </c>
      <c r="J3569">
        <f t="shared" si="303"/>
        <v>209000</v>
      </c>
      <c r="L3569" s="1" t="str">
        <f t="shared" si="305"/>
        <v>[{"bid":16006,"type":6,"num":165},{"bid":14001,"type":4,"num":209000}]</v>
      </c>
    </row>
    <row r="3570" spans="1:12" x14ac:dyDescent="0.2">
      <c r="A3570" s="5">
        <f>static_pve_stage!A3570</f>
        <v>603420</v>
      </c>
      <c r="B3570" s="5">
        <f>static_pve_stage!B3570</f>
        <v>603421</v>
      </c>
      <c r="C3570" s="5" t="str">
        <f>static_pve_stage!C3570</f>
        <v>BOSS波\n需击杀所有怪物</v>
      </c>
      <c r="E3570" s="5">
        <f t="shared" si="304"/>
        <v>15002</v>
      </c>
      <c r="F3570" s="5">
        <v>0</v>
      </c>
      <c r="G3570" s="5">
        <f t="shared" si="301"/>
        <v>16006</v>
      </c>
      <c r="H3570" s="5">
        <f t="shared" si="302"/>
        <v>165</v>
      </c>
      <c r="I3570" s="5">
        <v>14001</v>
      </c>
      <c r="J3570">
        <f t="shared" si="303"/>
        <v>209500</v>
      </c>
      <c r="L3570" s="1" t="str">
        <f t="shared" si="305"/>
        <v>[{"bid":16006,"type":6,"num":165},{"bid":14001,"type":4,"num":209500}]</v>
      </c>
    </row>
    <row r="3571" spans="1:12" x14ac:dyDescent="0.2">
      <c r="A3571" s="5">
        <f>static_pve_stage!A3571</f>
        <v>603421</v>
      </c>
      <c r="B3571" s="5">
        <f>static_pve_stage!B3571</f>
        <v>603422</v>
      </c>
      <c r="C3571" s="5" t="str">
        <f>static_pve_stage!C3571</f>
        <v>当前波数 351/∞</v>
      </c>
      <c r="E3571" s="5">
        <f t="shared" si="304"/>
        <v>15002</v>
      </c>
      <c r="F3571" s="5">
        <v>0</v>
      </c>
      <c r="G3571" s="5">
        <f t="shared" si="301"/>
        <v>16006</v>
      </c>
      <c r="H3571" s="5">
        <f t="shared" si="302"/>
        <v>167</v>
      </c>
      <c r="I3571" s="5">
        <v>14001</v>
      </c>
      <c r="J3571">
        <f t="shared" si="303"/>
        <v>210000</v>
      </c>
      <c r="L3571" s="1" t="str">
        <f t="shared" si="305"/>
        <v>[{"bid":16006,"type":6,"num":167},{"bid":14001,"type":4,"num":210000}]</v>
      </c>
    </row>
    <row r="3572" spans="1:12" x14ac:dyDescent="0.2">
      <c r="A3572" s="5">
        <f>static_pve_stage!A3572</f>
        <v>603422</v>
      </c>
      <c r="B3572" s="5">
        <f>static_pve_stage!B3572</f>
        <v>603423</v>
      </c>
      <c r="C3572" s="5" t="str">
        <f>static_pve_stage!C3572</f>
        <v>当前波数 352/∞</v>
      </c>
      <c r="E3572" s="5">
        <f t="shared" si="304"/>
        <v>15002</v>
      </c>
      <c r="F3572" s="5">
        <v>0</v>
      </c>
      <c r="G3572" s="5">
        <f t="shared" si="301"/>
        <v>16006</v>
      </c>
      <c r="H3572" s="5">
        <f t="shared" si="302"/>
        <v>167</v>
      </c>
      <c r="I3572" s="5">
        <v>14001</v>
      </c>
      <c r="J3572">
        <f t="shared" si="303"/>
        <v>210500</v>
      </c>
      <c r="L3572" s="1" t="str">
        <f t="shared" si="305"/>
        <v>[{"bid":16006,"type":6,"num":167},{"bid":14001,"type":4,"num":210500}]</v>
      </c>
    </row>
    <row r="3573" spans="1:12" x14ac:dyDescent="0.2">
      <c r="A3573" s="5">
        <f>static_pve_stage!A3573</f>
        <v>603423</v>
      </c>
      <c r="B3573" s="5">
        <f>static_pve_stage!B3573</f>
        <v>603424</v>
      </c>
      <c r="C3573" s="5" t="str">
        <f>static_pve_stage!C3573</f>
        <v>当前波数 353/∞</v>
      </c>
      <c r="E3573" s="5">
        <f t="shared" si="304"/>
        <v>15002</v>
      </c>
      <c r="F3573" s="5">
        <v>0</v>
      </c>
      <c r="G3573" s="5">
        <f t="shared" ref="G3573:G3636" si="306">G3034+1</f>
        <v>16006</v>
      </c>
      <c r="H3573" s="5">
        <f t="shared" ref="H3573:H3636" si="307">H3034</f>
        <v>167</v>
      </c>
      <c r="I3573" s="5">
        <v>14001</v>
      </c>
      <c r="J3573">
        <f t="shared" si="303"/>
        <v>211000</v>
      </c>
      <c r="L3573" s="1" t="str">
        <f t="shared" si="305"/>
        <v>[{"bid":16006,"type":6,"num":167},{"bid":14001,"type":4,"num":211000}]</v>
      </c>
    </row>
    <row r="3574" spans="1:12" x14ac:dyDescent="0.2">
      <c r="A3574" s="5">
        <f>static_pve_stage!A3574</f>
        <v>603424</v>
      </c>
      <c r="B3574" s="5">
        <f>static_pve_stage!B3574</f>
        <v>603425</v>
      </c>
      <c r="C3574" s="5" t="str">
        <f>static_pve_stage!C3574</f>
        <v>当前波数 354/∞</v>
      </c>
      <c r="E3574" s="5">
        <f t="shared" si="304"/>
        <v>15002</v>
      </c>
      <c r="F3574" s="5">
        <v>0</v>
      </c>
      <c r="G3574" s="5">
        <f t="shared" si="306"/>
        <v>16006</v>
      </c>
      <c r="H3574" s="5">
        <f t="shared" si="307"/>
        <v>167</v>
      </c>
      <c r="I3574" s="5">
        <v>14001</v>
      </c>
      <c r="J3574">
        <f t="shared" si="303"/>
        <v>211500</v>
      </c>
      <c r="L3574" s="1" t="str">
        <f t="shared" si="305"/>
        <v>[{"bid":16006,"type":6,"num":167},{"bid":14001,"type":4,"num":211500}]</v>
      </c>
    </row>
    <row r="3575" spans="1:12" x14ac:dyDescent="0.2">
      <c r="A3575" s="5">
        <f>static_pve_stage!A3575</f>
        <v>603425</v>
      </c>
      <c r="B3575" s="5">
        <f>static_pve_stage!B3575</f>
        <v>603426</v>
      </c>
      <c r="C3575" s="5" t="str">
        <f>static_pve_stage!C3575</f>
        <v>当前波数 355/∞\n下一波BOSS</v>
      </c>
      <c r="E3575" s="5">
        <f t="shared" si="304"/>
        <v>15002</v>
      </c>
      <c r="F3575" s="5">
        <v>0</v>
      </c>
      <c r="G3575" s="5">
        <f t="shared" si="306"/>
        <v>16006</v>
      </c>
      <c r="H3575" s="5">
        <f t="shared" si="307"/>
        <v>167</v>
      </c>
      <c r="I3575" s="5">
        <v>14001</v>
      </c>
      <c r="J3575">
        <f t="shared" si="303"/>
        <v>212000</v>
      </c>
      <c r="L3575" s="1" t="str">
        <f t="shared" si="305"/>
        <v>[{"bid":16006,"type":6,"num":167},{"bid":14001,"type":4,"num":212000}]</v>
      </c>
    </row>
    <row r="3576" spans="1:12" x14ac:dyDescent="0.2">
      <c r="A3576" s="5">
        <f>static_pve_stage!A3576</f>
        <v>603426</v>
      </c>
      <c r="B3576" s="5">
        <f>static_pve_stage!B3576</f>
        <v>603427</v>
      </c>
      <c r="C3576" s="5" t="str">
        <f>static_pve_stage!C3576</f>
        <v>BOSS波\n需击杀所有怪物</v>
      </c>
      <c r="E3576" s="5">
        <f t="shared" si="304"/>
        <v>15002</v>
      </c>
      <c r="F3576" s="5">
        <v>0</v>
      </c>
      <c r="G3576" s="5">
        <f t="shared" si="306"/>
        <v>16006</v>
      </c>
      <c r="H3576" s="5">
        <f t="shared" si="307"/>
        <v>169</v>
      </c>
      <c r="I3576" s="5">
        <v>14001</v>
      </c>
      <c r="J3576">
        <f t="shared" si="303"/>
        <v>212500</v>
      </c>
      <c r="L3576" s="1" t="str">
        <f t="shared" si="305"/>
        <v>[{"bid":16006,"type":6,"num":169},{"bid":14001,"type":4,"num":212500}]</v>
      </c>
    </row>
    <row r="3577" spans="1:12" x14ac:dyDescent="0.2">
      <c r="A3577" s="5">
        <f>static_pve_stage!A3577</f>
        <v>603427</v>
      </c>
      <c r="B3577" s="5">
        <f>static_pve_stage!B3577</f>
        <v>603428</v>
      </c>
      <c r="C3577" s="5" t="str">
        <f>static_pve_stage!C3577</f>
        <v>当前波数 356/∞</v>
      </c>
      <c r="E3577" s="5">
        <f t="shared" si="304"/>
        <v>15002</v>
      </c>
      <c r="F3577" s="5">
        <v>0</v>
      </c>
      <c r="G3577" s="5">
        <f t="shared" si="306"/>
        <v>16006</v>
      </c>
      <c r="H3577" s="5">
        <f t="shared" si="307"/>
        <v>169</v>
      </c>
      <c r="I3577" s="5">
        <v>14001</v>
      </c>
      <c r="J3577">
        <f t="shared" si="303"/>
        <v>213000</v>
      </c>
      <c r="L3577" s="1" t="str">
        <f t="shared" si="305"/>
        <v>[{"bid":16006,"type":6,"num":169},{"bid":14001,"type":4,"num":213000}]</v>
      </c>
    </row>
    <row r="3578" spans="1:12" x14ac:dyDescent="0.2">
      <c r="A3578" s="5">
        <f>static_pve_stage!A3578</f>
        <v>603428</v>
      </c>
      <c r="B3578" s="5">
        <f>static_pve_stage!B3578</f>
        <v>603429</v>
      </c>
      <c r="C3578" s="5" t="str">
        <f>static_pve_stage!C3578</f>
        <v>当前波数 357/∞</v>
      </c>
      <c r="E3578" s="5">
        <f t="shared" si="304"/>
        <v>15002</v>
      </c>
      <c r="F3578" s="5">
        <v>0</v>
      </c>
      <c r="G3578" s="5">
        <f t="shared" si="306"/>
        <v>16006</v>
      </c>
      <c r="H3578" s="5">
        <f t="shared" si="307"/>
        <v>169</v>
      </c>
      <c r="I3578" s="5">
        <v>14001</v>
      </c>
      <c r="J3578">
        <f t="shared" si="303"/>
        <v>213500</v>
      </c>
      <c r="L3578" s="1" t="str">
        <f t="shared" si="305"/>
        <v>[{"bid":16006,"type":6,"num":169},{"bid":14001,"type":4,"num":213500}]</v>
      </c>
    </row>
    <row r="3579" spans="1:12" x14ac:dyDescent="0.2">
      <c r="A3579" s="5">
        <f>static_pve_stage!A3579</f>
        <v>603429</v>
      </c>
      <c r="B3579" s="5">
        <f>static_pve_stage!B3579</f>
        <v>603430</v>
      </c>
      <c r="C3579" s="5" t="str">
        <f>static_pve_stage!C3579</f>
        <v>当前波数 358/∞</v>
      </c>
      <c r="E3579" s="5">
        <f t="shared" si="304"/>
        <v>15002</v>
      </c>
      <c r="F3579" s="5">
        <v>0</v>
      </c>
      <c r="G3579" s="5">
        <f t="shared" si="306"/>
        <v>16006</v>
      </c>
      <c r="H3579" s="5">
        <f t="shared" si="307"/>
        <v>169</v>
      </c>
      <c r="I3579" s="5">
        <v>14001</v>
      </c>
      <c r="J3579">
        <f t="shared" si="303"/>
        <v>214000</v>
      </c>
      <c r="L3579" s="1" t="str">
        <f t="shared" si="305"/>
        <v>[{"bid":16006,"type":6,"num":169},{"bid":14001,"type":4,"num":214000}]</v>
      </c>
    </row>
    <row r="3580" spans="1:12" x14ac:dyDescent="0.2">
      <c r="A3580" s="5">
        <f>static_pve_stage!A3580</f>
        <v>603430</v>
      </c>
      <c r="B3580" s="5">
        <f>static_pve_stage!B3580</f>
        <v>603431</v>
      </c>
      <c r="C3580" s="5" t="str">
        <f>static_pve_stage!C3580</f>
        <v>当前波数 359/∞</v>
      </c>
      <c r="E3580" s="5">
        <f t="shared" si="304"/>
        <v>15002</v>
      </c>
      <c r="F3580" s="5">
        <v>0</v>
      </c>
      <c r="G3580" s="5">
        <f t="shared" si="306"/>
        <v>16006</v>
      </c>
      <c r="H3580" s="5">
        <f t="shared" si="307"/>
        <v>169</v>
      </c>
      <c r="I3580" s="5">
        <v>14001</v>
      </c>
      <c r="J3580">
        <f t="shared" si="303"/>
        <v>214500</v>
      </c>
      <c r="L3580" s="1" t="str">
        <f t="shared" si="305"/>
        <v>[{"bid":16006,"type":6,"num":169},{"bid":14001,"type":4,"num":214500}]</v>
      </c>
    </row>
    <row r="3581" spans="1:12" x14ac:dyDescent="0.2">
      <c r="A3581" s="5">
        <f>static_pve_stage!A3581</f>
        <v>603431</v>
      </c>
      <c r="B3581" s="5">
        <f>static_pve_stage!B3581</f>
        <v>603432</v>
      </c>
      <c r="C3581" s="5" t="str">
        <f>static_pve_stage!C3581</f>
        <v>当前波数 360/∞\n下一波BOSS</v>
      </c>
      <c r="E3581" s="5">
        <f t="shared" si="304"/>
        <v>15002</v>
      </c>
      <c r="F3581" s="5">
        <v>0</v>
      </c>
      <c r="G3581" s="5">
        <f t="shared" si="306"/>
        <v>16006</v>
      </c>
      <c r="H3581" s="5">
        <f t="shared" si="307"/>
        <v>171</v>
      </c>
      <c r="I3581" s="5">
        <v>14001</v>
      </c>
      <c r="J3581">
        <f t="shared" si="303"/>
        <v>215000</v>
      </c>
      <c r="L3581" s="1" t="str">
        <f t="shared" si="305"/>
        <v>[{"bid":16006,"type":6,"num":171},{"bid":14001,"type":4,"num":215000}]</v>
      </c>
    </row>
    <row r="3582" spans="1:12" x14ac:dyDescent="0.2">
      <c r="A3582" s="5">
        <f>static_pve_stage!A3582</f>
        <v>603432</v>
      </c>
      <c r="B3582" s="5">
        <f>static_pve_stage!B3582</f>
        <v>603433</v>
      </c>
      <c r="C3582" s="5" t="str">
        <f>static_pve_stage!C3582</f>
        <v>BOSS波\n需击杀所有怪物</v>
      </c>
      <c r="E3582" s="5">
        <f t="shared" si="304"/>
        <v>15002</v>
      </c>
      <c r="F3582" s="5">
        <v>0</v>
      </c>
      <c r="G3582" s="5">
        <f t="shared" si="306"/>
        <v>16006</v>
      </c>
      <c r="H3582" s="5">
        <f t="shared" si="307"/>
        <v>171</v>
      </c>
      <c r="I3582" s="5">
        <v>14001</v>
      </c>
      <c r="J3582">
        <f t="shared" si="303"/>
        <v>215500</v>
      </c>
      <c r="L3582" s="1" t="str">
        <f t="shared" si="305"/>
        <v>[{"bid":16006,"type":6,"num":171},{"bid":14001,"type":4,"num":215500}]</v>
      </c>
    </row>
    <row r="3583" spans="1:12" x14ac:dyDescent="0.2">
      <c r="A3583" s="5">
        <f>static_pve_stage!A3583</f>
        <v>603433</v>
      </c>
      <c r="B3583" s="5">
        <f>static_pve_stage!B3583</f>
        <v>603434</v>
      </c>
      <c r="C3583" s="5" t="str">
        <f>static_pve_stage!C3583</f>
        <v>当前波数 361/∞</v>
      </c>
      <c r="E3583" s="5">
        <f t="shared" si="304"/>
        <v>15002</v>
      </c>
      <c r="F3583" s="5">
        <v>0</v>
      </c>
      <c r="G3583" s="5">
        <f t="shared" si="306"/>
        <v>16006</v>
      </c>
      <c r="H3583" s="5">
        <f t="shared" si="307"/>
        <v>171</v>
      </c>
      <c r="I3583" s="5">
        <v>14001</v>
      </c>
      <c r="J3583">
        <f t="shared" si="303"/>
        <v>216000</v>
      </c>
      <c r="L3583" s="1" t="str">
        <f t="shared" si="305"/>
        <v>[{"bid":16006,"type":6,"num":171},{"bid":14001,"type":4,"num":216000}]</v>
      </c>
    </row>
    <row r="3584" spans="1:12" x14ac:dyDescent="0.2">
      <c r="A3584" s="5">
        <f>static_pve_stage!A3584</f>
        <v>603434</v>
      </c>
      <c r="B3584" s="5">
        <f>static_pve_stage!B3584</f>
        <v>603435</v>
      </c>
      <c r="C3584" s="5" t="str">
        <f>static_pve_stage!C3584</f>
        <v>当前波数 362/∞</v>
      </c>
      <c r="E3584" s="5">
        <f t="shared" si="304"/>
        <v>15002</v>
      </c>
      <c r="F3584" s="5">
        <v>0</v>
      </c>
      <c r="G3584" s="5">
        <f t="shared" si="306"/>
        <v>16006</v>
      </c>
      <c r="H3584" s="5">
        <f t="shared" si="307"/>
        <v>171</v>
      </c>
      <c r="I3584" s="5">
        <v>14001</v>
      </c>
      <c r="J3584">
        <f t="shared" si="303"/>
        <v>216500</v>
      </c>
      <c r="L3584" s="1" t="str">
        <f t="shared" si="305"/>
        <v>[{"bid":16006,"type":6,"num":171},{"bid":14001,"type":4,"num":216500}]</v>
      </c>
    </row>
    <row r="3585" spans="1:12" x14ac:dyDescent="0.2">
      <c r="A3585" s="5">
        <f>static_pve_stage!A3585</f>
        <v>603435</v>
      </c>
      <c r="B3585" s="5">
        <f>static_pve_stage!B3585</f>
        <v>603436</v>
      </c>
      <c r="C3585" s="5" t="str">
        <f>static_pve_stage!C3585</f>
        <v>当前波数 363/∞</v>
      </c>
      <c r="E3585" s="5">
        <f t="shared" si="304"/>
        <v>15002</v>
      </c>
      <c r="F3585" s="5">
        <v>0</v>
      </c>
      <c r="G3585" s="5">
        <f t="shared" si="306"/>
        <v>16006</v>
      </c>
      <c r="H3585" s="5">
        <f t="shared" si="307"/>
        <v>171</v>
      </c>
      <c r="I3585" s="5">
        <v>14001</v>
      </c>
      <c r="J3585">
        <f t="shared" si="303"/>
        <v>217000</v>
      </c>
      <c r="L3585" s="1" t="str">
        <f t="shared" si="305"/>
        <v>[{"bid":16006,"type":6,"num":171},{"bid":14001,"type":4,"num":217000}]</v>
      </c>
    </row>
    <row r="3586" spans="1:12" x14ac:dyDescent="0.2">
      <c r="A3586" s="5">
        <f>static_pve_stage!A3586</f>
        <v>603436</v>
      </c>
      <c r="B3586" s="5">
        <f>static_pve_stage!B3586</f>
        <v>603437</v>
      </c>
      <c r="C3586" s="5" t="str">
        <f>static_pve_stage!C3586</f>
        <v>当前波数 364/∞</v>
      </c>
      <c r="E3586" s="5">
        <f t="shared" si="304"/>
        <v>15002</v>
      </c>
      <c r="F3586" s="5">
        <v>0</v>
      </c>
      <c r="G3586" s="5">
        <f t="shared" si="306"/>
        <v>16006</v>
      </c>
      <c r="H3586" s="5">
        <f t="shared" si="307"/>
        <v>173</v>
      </c>
      <c r="I3586" s="5">
        <v>14001</v>
      </c>
      <c r="J3586">
        <f t="shared" si="303"/>
        <v>217500</v>
      </c>
      <c r="L3586" s="1" t="str">
        <f t="shared" si="305"/>
        <v>[{"bid":16006,"type":6,"num":173},{"bid":14001,"type":4,"num":217500}]</v>
      </c>
    </row>
    <row r="3587" spans="1:12" x14ac:dyDescent="0.2">
      <c r="A3587" s="5">
        <f>static_pve_stage!A3587</f>
        <v>603437</v>
      </c>
      <c r="B3587" s="5">
        <f>static_pve_stage!B3587</f>
        <v>603438</v>
      </c>
      <c r="C3587" s="5" t="str">
        <f>static_pve_stage!C3587</f>
        <v>当前波数 365/∞\n下一波BOSS</v>
      </c>
      <c r="E3587" s="5">
        <f t="shared" si="304"/>
        <v>15002</v>
      </c>
      <c r="F3587" s="5">
        <v>0</v>
      </c>
      <c r="G3587" s="5">
        <f t="shared" si="306"/>
        <v>16006</v>
      </c>
      <c r="H3587" s="5">
        <f t="shared" si="307"/>
        <v>173</v>
      </c>
      <c r="I3587" s="5">
        <v>14001</v>
      </c>
      <c r="J3587">
        <f t="shared" si="303"/>
        <v>218000</v>
      </c>
      <c r="L3587" s="1" t="str">
        <f t="shared" si="305"/>
        <v>[{"bid":16006,"type":6,"num":173},{"bid":14001,"type":4,"num":218000}]</v>
      </c>
    </row>
    <row r="3588" spans="1:12" x14ac:dyDescent="0.2">
      <c r="A3588" s="5">
        <f>static_pve_stage!A3588</f>
        <v>603438</v>
      </c>
      <c r="B3588" s="5">
        <f>static_pve_stage!B3588</f>
        <v>603439</v>
      </c>
      <c r="C3588" s="5" t="str">
        <f>static_pve_stage!C3588</f>
        <v>BOSS波\n需击杀所有怪物</v>
      </c>
      <c r="E3588" s="5">
        <f t="shared" si="304"/>
        <v>15002</v>
      </c>
      <c r="F3588" s="5">
        <v>0</v>
      </c>
      <c r="G3588" s="5">
        <f t="shared" si="306"/>
        <v>16006</v>
      </c>
      <c r="H3588" s="5">
        <f t="shared" si="307"/>
        <v>173</v>
      </c>
      <c r="I3588" s="5">
        <v>14001</v>
      </c>
      <c r="J3588">
        <f t="shared" si="303"/>
        <v>218500</v>
      </c>
      <c r="L3588" s="1" t="str">
        <f t="shared" si="305"/>
        <v>[{"bid":16006,"type":6,"num":173},{"bid":14001,"type":4,"num":218500}]</v>
      </c>
    </row>
    <row r="3589" spans="1:12" x14ac:dyDescent="0.2">
      <c r="A3589" s="5">
        <f>static_pve_stage!A3589</f>
        <v>603439</v>
      </c>
      <c r="B3589" s="5">
        <f>static_pve_stage!B3589</f>
        <v>603440</v>
      </c>
      <c r="C3589" s="5" t="str">
        <f>static_pve_stage!C3589</f>
        <v>当前波数 366/∞</v>
      </c>
      <c r="E3589" s="5">
        <f t="shared" si="304"/>
        <v>15002</v>
      </c>
      <c r="F3589" s="5">
        <v>0</v>
      </c>
      <c r="G3589" s="5">
        <f t="shared" si="306"/>
        <v>16006</v>
      </c>
      <c r="H3589" s="5">
        <f t="shared" si="307"/>
        <v>173</v>
      </c>
      <c r="I3589" s="5">
        <v>14001</v>
      </c>
      <c r="J3589">
        <f t="shared" si="303"/>
        <v>219000</v>
      </c>
      <c r="L3589" s="1" t="str">
        <f t="shared" si="305"/>
        <v>[{"bid":16006,"type":6,"num":173},{"bid":14001,"type":4,"num":219000}]</v>
      </c>
    </row>
    <row r="3590" spans="1:12" x14ac:dyDescent="0.2">
      <c r="A3590" s="5">
        <f>static_pve_stage!A3590</f>
        <v>603440</v>
      </c>
      <c r="B3590" s="5">
        <f>static_pve_stage!B3590</f>
        <v>603441</v>
      </c>
      <c r="C3590" s="5" t="str">
        <f>static_pve_stage!C3590</f>
        <v>当前波数 367/∞</v>
      </c>
      <c r="E3590" s="5">
        <f t="shared" si="304"/>
        <v>15002</v>
      </c>
      <c r="F3590" s="5">
        <v>0</v>
      </c>
      <c r="G3590" s="5">
        <f t="shared" si="306"/>
        <v>16006</v>
      </c>
      <c r="H3590" s="5">
        <f t="shared" si="307"/>
        <v>173</v>
      </c>
      <c r="I3590" s="5">
        <v>14001</v>
      </c>
      <c r="J3590">
        <f t="shared" si="303"/>
        <v>219500</v>
      </c>
      <c r="L3590" s="1" t="str">
        <f t="shared" si="305"/>
        <v>[{"bid":16006,"type":6,"num":173},{"bid":14001,"type":4,"num":219500}]</v>
      </c>
    </row>
    <row r="3591" spans="1:12" x14ac:dyDescent="0.2">
      <c r="A3591" s="5">
        <f>static_pve_stage!A3591</f>
        <v>603441</v>
      </c>
      <c r="B3591" s="5">
        <f>static_pve_stage!B3591</f>
        <v>603442</v>
      </c>
      <c r="C3591" s="5" t="str">
        <f>static_pve_stage!C3591</f>
        <v>当前波数 368/∞</v>
      </c>
      <c r="E3591" s="5">
        <f t="shared" si="304"/>
        <v>15002</v>
      </c>
      <c r="F3591" s="5">
        <v>0</v>
      </c>
      <c r="G3591" s="5">
        <f t="shared" si="306"/>
        <v>16006</v>
      </c>
      <c r="H3591" s="5">
        <f t="shared" si="307"/>
        <v>175</v>
      </c>
      <c r="I3591" s="5">
        <v>14001</v>
      </c>
      <c r="J3591">
        <f t="shared" si="303"/>
        <v>220000</v>
      </c>
      <c r="L3591" s="1" t="str">
        <f t="shared" si="305"/>
        <v>[{"bid":16006,"type":6,"num":175},{"bid":14001,"type":4,"num":220000}]</v>
      </c>
    </row>
    <row r="3592" spans="1:12" x14ac:dyDescent="0.2">
      <c r="A3592" s="5">
        <f>static_pve_stage!A3592</f>
        <v>603442</v>
      </c>
      <c r="B3592" s="5">
        <f>static_pve_stage!B3592</f>
        <v>603443</v>
      </c>
      <c r="C3592" s="5" t="str">
        <f>static_pve_stage!C3592</f>
        <v>当前波数 369/∞</v>
      </c>
      <c r="E3592" s="5">
        <f t="shared" si="304"/>
        <v>15002</v>
      </c>
      <c r="F3592" s="5">
        <v>0</v>
      </c>
      <c r="G3592" s="5">
        <f t="shared" si="306"/>
        <v>16006</v>
      </c>
      <c r="H3592" s="5">
        <f t="shared" si="307"/>
        <v>175</v>
      </c>
      <c r="I3592" s="5">
        <v>14001</v>
      </c>
      <c r="J3592">
        <f t="shared" si="303"/>
        <v>220500</v>
      </c>
      <c r="L3592" s="1" t="str">
        <f t="shared" si="305"/>
        <v>[{"bid":16006,"type":6,"num":175},{"bid":14001,"type":4,"num":220500}]</v>
      </c>
    </row>
    <row r="3593" spans="1:12" x14ac:dyDescent="0.2">
      <c r="A3593" s="5">
        <f>static_pve_stage!A3593</f>
        <v>603443</v>
      </c>
      <c r="B3593" s="5">
        <f>static_pve_stage!B3593</f>
        <v>603444</v>
      </c>
      <c r="C3593" s="5" t="str">
        <f>static_pve_stage!C3593</f>
        <v>当前波数 370/∞\n下一波BOSS</v>
      </c>
      <c r="E3593" s="5">
        <f t="shared" si="304"/>
        <v>15002</v>
      </c>
      <c r="F3593" s="5">
        <v>0</v>
      </c>
      <c r="G3593" s="5">
        <f t="shared" si="306"/>
        <v>16006</v>
      </c>
      <c r="H3593" s="5">
        <f t="shared" si="307"/>
        <v>175</v>
      </c>
      <c r="I3593" s="5">
        <v>14001</v>
      </c>
      <c r="J3593">
        <f t="shared" si="303"/>
        <v>221000</v>
      </c>
      <c r="L3593" s="1" t="str">
        <f t="shared" si="305"/>
        <v>[{"bid":16006,"type":6,"num":175},{"bid":14001,"type":4,"num":221000}]</v>
      </c>
    </row>
    <row r="3594" spans="1:12" x14ac:dyDescent="0.2">
      <c r="A3594" s="5">
        <f>static_pve_stage!A3594</f>
        <v>603444</v>
      </c>
      <c r="B3594" s="5">
        <f>static_pve_stage!B3594</f>
        <v>603445</v>
      </c>
      <c r="C3594" s="5" t="str">
        <f>static_pve_stage!C3594</f>
        <v>BOSS波\n需击杀所有怪物</v>
      </c>
      <c r="E3594" s="5">
        <f t="shared" si="304"/>
        <v>15002</v>
      </c>
      <c r="F3594" s="5">
        <v>0</v>
      </c>
      <c r="G3594" s="5">
        <f t="shared" si="306"/>
        <v>16006</v>
      </c>
      <c r="H3594" s="5">
        <f t="shared" si="307"/>
        <v>175</v>
      </c>
      <c r="I3594" s="5">
        <v>14001</v>
      </c>
      <c r="J3594">
        <f t="shared" si="303"/>
        <v>221500</v>
      </c>
      <c r="L3594" s="1" t="str">
        <f t="shared" si="305"/>
        <v>[{"bid":16006,"type":6,"num":175},{"bid":14001,"type":4,"num":221500}]</v>
      </c>
    </row>
    <row r="3595" spans="1:12" x14ac:dyDescent="0.2">
      <c r="A3595" s="5">
        <f>static_pve_stage!A3595</f>
        <v>603445</v>
      </c>
      <c r="B3595" s="5">
        <f>static_pve_stage!B3595</f>
        <v>603446</v>
      </c>
      <c r="C3595" s="5" t="str">
        <f>static_pve_stage!C3595</f>
        <v>当前波数 371/∞</v>
      </c>
      <c r="E3595" s="5">
        <f t="shared" si="304"/>
        <v>15002</v>
      </c>
      <c r="F3595" s="5">
        <v>0</v>
      </c>
      <c r="G3595" s="5">
        <f t="shared" si="306"/>
        <v>16006</v>
      </c>
      <c r="H3595" s="5">
        <f t="shared" si="307"/>
        <v>175</v>
      </c>
      <c r="I3595" s="5">
        <v>14001</v>
      </c>
      <c r="J3595">
        <f t="shared" si="303"/>
        <v>222000</v>
      </c>
      <c r="L3595" s="1" t="str">
        <f t="shared" si="305"/>
        <v>[{"bid":16006,"type":6,"num":175},{"bid":14001,"type":4,"num":222000}]</v>
      </c>
    </row>
    <row r="3596" spans="1:12" x14ac:dyDescent="0.2">
      <c r="A3596" s="5">
        <f>static_pve_stage!A3596</f>
        <v>603446</v>
      </c>
      <c r="B3596" s="5">
        <f>static_pve_stage!B3596</f>
        <v>603447</v>
      </c>
      <c r="C3596" s="5" t="str">
        <f>static_pve_stage!C3596</f>
        <v>当前波数 372/∞</v>
      </c>
      <c r="E3596" s="5">
        <f t="shared" si="304"/>
        <v>15002</v>
      </c>
      <c r="F3596" s="5">
        <v>0</v>
      </c>
      <c r="G3596" s="5">
        <f t="shared" si="306"/>
        <v>16006</v>
      </c>
      <c r="H3596" s="5">
        <f t="shared" si="307"/>
        <v>177</v>
      </c>
      <c r="I3596" s="5">
        <v>14001</v>
      </c>
      <c r="J3596">
        <f t="shared" si="303"/>
        <v>222500</v>
      </c>
      <c r="L3596" s="1" t="str">
        <f t="shared" si="305"/>
        <v>[{"bid":16006,"type":6,"num":177},{"bid":14001,"type":4,"num":222500}]</v>
      </c>
    </row>
    <row r="3597" spans="1:12" x14ac:dyDescent="0.2">
      <c r="A3597" s="5">
        <f>static_pve_stage!A3597</f>
        <v>603447</v>
      </c>
      <c r="B3597" s="5">
        <f>static_pve_stage!B3597</f>
        <v>603448</v>
      </c>
      <c r="C3597" s="5" t="str">
        <f>static_pve_stage!C3597</f>
        <v>当前波数 373/∞</v>
      </c>
      <c r="E3597" s="5">
        <f t="shared" si="304"/>
        <v>15002</v>
      </c>
      <c r="F3597" s="5">
        <v>0</v>
      </c>
      <c r="G3597" s="5">
        <f t="shared" si="306"/>
        <v>16006</v>
      </c>
      <c r="H3597" s="5">
        <f t="shared" si="307"/>
        <v>177</v>
      </c>
      <c r="I3597" s="5">
        <v>14001</v>
      </c>
      <c r="J3597">
        <f t="shared" si="303"/>
        <v>223000</v>
      </c>
      <c r="L3597" s="1" t="str">
        <f t="shared" si="305"/>
        <v>[{"bid":16006,"type":6,"num":177},{"bid":14001,"type":4,"num":223000}]</v>
      </c>
    </row>
    <row r="3598" spans="1:12" x14ac:dyDescent="0.2">
      <c r="A3598" s="5">
        <f>static_pve_stage!A3598</f>
        <v>603448</v>
      </c>
      <c r="B3598" s="5">
        <f>static_pve_stage!B3598</f>
        <v>603449</v>
      </c>
      <c r="C3598" s="5" t="str">
        <f>static_pve_stage!C3598</f>
        <v>当前波数 374/∞</v>
      </c>
      <c r="E3598" s="5">
        <f t="shared" si="304"/>
        <v>15002</v>
      </c>
      <c r="F3598" s="5">
        <v>0</v>
      </c>
      <c r="G3598" s="5">
        <f t="shared" si="306"/>
        <v>16006</v>
      </c>
      <c r="H3598" s="5">
        <f t="shared" si="307"/>
        <v>177</v>
      </c>
      <c r="I3598" s="5">
        <v>14001</v>
      </c>
      <c r="J3598">
        <f t="shared" si="303"/>
        <v>223500</v>
      </c>
      <c r="L3598" s="1" t="str">
        <f t="shared" si="305"/>
        <v>[{"bid":16006,"type":6,"num":177},{"bid":14001,"type":4,"num":223500}]</v>
      </c>
    </row>
    <row r="3599" spans="1:12" x14ac:dyDescent="0.2">
      <c r="A3599" s="5">
        <f>static_pve_stage!A3599</f>
        <v>603449</v>
      </c>
      <c r="B3599" s="5">
        <f>static_pve_stage!B3599</f>
        <v>603450</v>
      </c>
      <c r="C3599" s="5" t="str">
        <f>static_pve_stage!C3599</f>
        <v>当前波数 375/∞\n下一波BOSS</v>
      </c>
      <c r="E3599" s="5">
        <f t="shared" si="304"/>
        <v>15002</v>
      </c>
      <c r="F3599" s="5">
        <v>0</v>
      </c>
      <c r="G3599" s="5">
        <f t="shared" si="306"/>
        <v>16006</v>
      </c>
      <c r="H3599" s="5">
        <f t="shared" si="307"/>
        <v>177</v>
      </c>
      <c r="I3599" s="5">
        <v>14001</v>
      </c>
      <c r="J3599">
        <f t="shared" si="303"/>
        <v>224000</v>
      </c>
      <c r="L3599" s="1" t="str">
        <f t="shared" si="305"/>
        <v>[{"bid":16006,"type":6,"num":177},{"bid":14001,"type":4,"num":224000}]</v>
      </c>
    </row>
    <row r="3600" spans="1:12" x14ac:dyDescent="0.2">
      <c r="A3600" s="5">
        <f>static_pve_stage!A3600</f>
        <v>603450</v>
      </c>
      <c r="B3600" s="5">
        <f>static_pve_stage!B3600</f>
        <v>603451</v>
      </c>
      <c r="C3600" s="5" t="str">
        <f>static_pve_stage!C3600</f>
        <v>BOSS波\n需击杀所有怪物</v>
      </c>
      <c r="E3600" s="5">
        <f t="shared" si="304"/>
        <v>15002</v>
      </c>
      <c r="F3600" s="5">
        <v>0</v>
      </c>
      <c r="G3600" s="5">
        <f t="shared" si="306"/>
        <v>16006</v>
      </c>
      <c r="H3600" s="5">
        <f t="shared" si="307"/>
        <v>177</v>
      </c>
      <c r="I3600" s="5">
        <v>14001</v>
      </c>
      <c r="J3600">
        <f t="shared" si="303"/>
        <v>224500</v>
      </c>
      <c r="L3600" s="1" t="str">
        <f t="shared" si="305"/>
        <v>[{"bid":16006,"type":6,"num":177},{"bid":14001,"type":4,"num":224500}]</v>
      </c>
    </row>
    <row r="3601" spans="1:12" x14ac:dyDescent="0.2">
      <c r="A3601" s="5">
        <f>static_pve_stage!A3601</f>
        <v>603451</v>
      </c>
      <c r="B3601" s="5">
        <f>static_pve_stage!B3601</f>
        <v>603452</v>
      </c>
      <c r="C3601" s="5" t="str">
        <f>static_pve_stage!C3601</f>
        <v>当前波数 376/∞</v>
      </c>
      <c r="E3601" s="5">
        <f t="shared" si="304"/>
        <v>15002</v>
      </c>
      <c r="F3601" s="5">
        <v>0</v>
      </c>
      <c r="G3601" s="5">
        <f t="shared" si="306"/>
        <v>16006</v>
      </c>
      <c r="H3601" s="5">
        <f t="shared" si="307"/>
        <v>179</v>
      </c>
      <c r="I3601" s="5">
        <v>14001</v>
      </c>
      <c r="J3601">
        <f t="shared" ref="J3601:J3664" si="308">J3600+500</f>
        <v>225000</v>
      </c>
      <c r="L3601" s="1" t="str">
        <f t="shared" si="305"/>
        <v>[{"bid":16006,"type":6,"num":179},{"bid":14001,"type":4,"num":225000}]</v>
      </c>
    </row>
    <row r="3602" spans="1:12" x14ac:dyDescent="0.2">
      <c r="A3602" s="5">
        <f>static_pve_stage!A3602</f>
        <v>603452</v>
      </c>
      <c r="B3602" s="5">
        <f>static_pve_stage!B3602</f>
        <v>603453</v>
      </c>
      <c r="C3602" s="5" t="str">
        <f>static_pve_stage!C3602</f>
        <v>当前波数 377/∞</v>
      </c>
      <c r="E3602" s="5">
        <f t="shared" si="304"/>
        <v>15002</v>
      </c>
      <c r="F3602" s="5">
        <v>0</v>
      </c>
      <c r="G3602" s="5">
        <f t="shared" si="306"/>
        <v>16006</v>
      </c>
      <c r="H3602" s="5">
        <f t="shared" si="307"/>
        <v>179</v>
      </c>
      <c r="I3602" s="5">
        <v>14001</v>
      </c>
      <c r="J3602">
        <f t="shared" si="308"/>
        <v>225500</v>
      </c>
      <c r="L3602" s="1" t="str">
        <f t="shared" si="305"/>
        <v>[{"bid":16006,"type":6,"num":179},{"bid":14001,"type":4,"num":225500}]</v>
      </c>
    </row>
    <row r="3603" spans="1:12" x14ac:dyDescent="0.2">
      <c r="A3603" s="5">
        <f>static_pve_stage!A3603</f>
        <v>603453</v>
      </c>
      <c r="B3603" s="5">
        <f>static_pve_stage!B3603</f>
        <v>603454</v>
      </c>
      <c r="C3603" s="5" t="str">
        <f>static_pve_stage!C3603</f>
        <v>当前波数 378/∞</v>
      </c>
      <c r="E3603" s="5">
        <f t="shared" si="304"/>
        <v>15002</v>
      </c>
      <c r="F3603" s="5">
        <v>0</v>
      </c>
      <c r="G3603" s="5">
        <f t="shared" si="306"/>
        <v>16006</v>
      </c>
      <c r="H3603" s="5">
        <f t="shared" si="307"/>
        <v>179</v>
      </c>
      <c r="I3603" s="5">
        <v>14001</v>
      </c>
      <c r="J3603">
        <f t="shared" si="308"/>
        <v>226000</v>
      </c>
      <c r="L3603" s="1" t="str">
        <f t="shared" si="305"/>
        <v>[{"bid":16006,"type":6,"num":179},{"bid":14001,"type":4,"num":226000}]</v>
      </c>
    </row>
    <row r="3604" spans="1:12" x14ac:dyDescent="0.2">
      <c r="A3604" s="5">
        <f>static_pve_stage!A3604</f>
        <v>603454</v>
      </c>
      <c r="B3604" s="5">
        <f>static_pve_stage!B3604</f>
        <v>603455</v>
      </c>
      <c r="C3604" s="5" t="str">
        <f>static_pve_stage!C3604</f>
        <v>当前波数 379/∞</v>
      </c>
      <c r="E3604" s="5">
        <f t="shared" si="304"/>
        <v>15002</v>
      </c>
      <c r="F3604" s="5">
        <v>0</v>
      </c>
      <c r="G3604" s="5">
        <f t="shared" si="306"/>
        <v>16006</v>
      </c>
      <c r="H3604" s="5">
        <f t="shared" si="307"/>
        <v>179</v>
      </c>
      <c r="I3604" s="5">
        <v>14001</v>
      </c>
      <c r="J3604">
        <f t="shared" si="308"/>
        <v>226500</v>
      </c>
      <c r="L3604" s="1" t="str">
        <f t="shared" si="305"/>
        <v>[{"bid":16006,"type":6,"num":179},{"bid":14001,"type":4,"num":226500}]</v>
      </c>
    </row>
    <row r="3605" spans="1:12" x14ac:dyDescent="0.2">
      <c r="A3605" s="5">
        <f>static_pve_stage!A3605</f>
        <v>603455</v>
      </c>
      <c r="B3605" s="5">
        <f>static_pve_stage!B3605</f>
        <v>603456</v>
      </c>
      <c r="C3605" s="5" t="str">
        <f>static_pve_stage!C3605</f>
        <v>当前波数 380/∞\n下一波BOSS</v>
      </c>
      <c r="E3605" s="5">
        <f t="shared" si="304"/>
        <v>15002</v>
      </c>
      <c r="F3605" s="5">
        <v>0</v>
      </c>
      <c r="G3605" s="5">
        <f t="shared" si="306"/>
        <v>16006</v>
      </c>
      <c r="H3605" s="5">
        <f t="shared" si="307"/>
        <v>179</v>
      </c>
      <c r="I3605" s="5">
        <v>14001</v>
      </c>
      <c r="J3605">
        <f t="shared" si="308"/>
        <v>227000</v>
      </c>
      <c r="L3605" s="1" t="str">
        <f t="shared" si="305"/>
        <v>[{"bid":16006,"type":6,"num":179},{"bid":14001,"type":4,"num":227000}]</v>
      </c>
    </row>
    <row r="3606" spans="1:12" x14ac:dyDescent="0.2">
      <c r="A3606" s="5">
        <f>static_pve_stage!A3606</f>
        <v>603456</v>
      </c>
      <c r="B3606" s="5">
        <f>static_pve_stage!B3606</f>
        <v>603457</v>
      </c>
      <c r="C3606" s="5" t="str">
        <f>static_pve_stage!C3606</f>
        <v>BOSS波\n需击杀所有怪物</v>
      </c>
      <c r="E3606" s="5">
        <f t="shared" si="304"/>
        <v>15002</v>
      </c>
      <c r="F3606" s="5">
        <v>0</v>
      </c>
      <c r="G3606" s="5">
        <f t="shared" si="306"/>
        <v>16006</v>
      </c>
      <c r="H3606" s="5">
        <f t="shared" si="307"/>
        <v>181</v>
      </c>
      <c r="I3606" s="5">
        <v>14001</v>
      </c>
      <c r="J3606">
        <f t="shared" si="308"/>
        <v>227500</v>
      </c>
      <c r="L3606" s="1" t="str">
        <f t="shared" si="305"/>
        <v>[{"bid":16006,"type":6,"num":181},{"bid":14001,"type":4,"num":227500}]</v>
      </c>
    </row>
    <row r="3607" spans="1:12" x14ac:dyDescent="0.2">
      <c r="A3607" s="5">
        <f>static_pve_stage!A3607</f>
        <v>603457</v>
      </c>
      <c r="B3607" s="5">
        <f>static_pve_stage!B3607</f>
        <v>603458</v>
      </c>
      <c r="C3607" s="5" t="str">
        <f>static_pve_stage!C3607</f>
        <v>当前波数 381/∞</v>
      </c>
      <c r="E3607" s="5">
        <f t="shared" si="304"/>
        <v>15002</v>
      </c>
      <c r="F3607" s="5">
        <v>0</v>
      </c>
      <c r="G3607" s="5">
        <f t="shared" si="306"/>
        <v>16006</v>
      </c>
      <c r="H3607" s="5">
        <f t="shared" si="307"/>
        <v>181</v>
      </c>
      <c r="I3607" s="5">
        <v>14001</v>
      </c>
      <c r="J3607">
        <f t="shared" si="308"/>
        <v>228000</v>
      </c>
      <c r="L3607" s="1" t="str">
        <f t="shared" si="305"/>
        <v>[{"bid":16006,"type":6,"num":181},{"bid":14001,"type":4,"num":228000}]</v>
      </c>
    </row>
    <row r="3608" spans="1:12" x14ac:dyDescent="0.2">
      <c r="A3608" s="5">
        <f>static_pve_stage!A3608</f>
        <v>603458</v>
      </c>
      <c r="B3608" s="5">
        <f>static_pve_stage!B3608</f>
        <v>603459</v>
      </c>
      <c r="C3608" s="5" t="str">
        <f>static_pve_stage!C3608</f>
        <v>当前波数 382/∞</v>
      </c>
      <c r="E3608" s="5">
        <f t="shared" si="304"/>
        <v>15002</v>
      </c>
      <c r="F3608" s="5">
        <v>0</v>
      </c>
      <c r="G3608" s="5">
        <f t="shared" si="306"/>
        <v>16006</v>
      </c>
      <c r="H3608" s="5">
        <f t="shared" si="307"/>
        <v>181</v>
      </c>
      <c r="I3608" s="5">
        <v>14001</v>
      </c>
      <c r="J3608">
        <f t="shared" si="308"/>
        <v>228500</v>
      </c>
      <c r="L3608" s="1" t="str">
        <f t="shared" si="305"/>
        <v>[{"bid":16006,"type":6,"num":181},{"bid":14001,"type":4,"num":228500}]</v>
      </c>
    </row>
    <row r="3609" spans="1:12" x14ac:dyDescent="0.2">
      <c r="A3609" s="5">
        <f>static_pve_stage!A3609</f>
        <v>603459</v>
      </c>
      <c r="B3609" s="5">
        <f>static_pve_stage!B3609</f>
        <v>603460</v>
      </c>
      <c r="C3609" s="5" t="str">
        <f>static_pve_stage!C3609</f>
        <v>当前波数 383/∞</v>
      </c>
      <c r="E3609" s="5">
        <f t="shared" si="304"/>
        <v>15002</v>
      </c>
      <c r="F3609" s="5">
        <v>0</v>
      </c>
      <c r="G3609" s="5">
        <f t="shared" si="306"/>
        <v>16006</v>
      </c>
      <c r="H3609" s="5">
        <f t="shared" si="307"/>
        <v>181</v>
      </c>
      <c r="I3609" s="5">
        <v>14001</v>
      </c>
      <c r="J3609">
        <f t="shared" si="308"/>
        <v>229000</v>
      </c>
      <c r="L3609" s="1" t="str">
        <f t="shared" si="305"/>
        <v>[{"bid":16006,"type":6,"num":181},{"bid":14001,"type":4,"num":229000}]</v>
      </c>
    </row>
    <row r="3610" spans="1:12" x14ac:dyDescent="0.2">
      <c r="A3610" s="5">
        <f>static_pve_stage!A3610</f>
        <v>603460</v>
      </c>
      <c r="B3610" s="5">
        <f>static_pve_stage!B3610</f>
        <v>603461</v>
      </c>
      <c r="C3610" s="5" t="str">
        <f>static_pve_stage!C3610</f>
        <v>当前波数 384/∞</v>
      </c>
      <c r="E3610" s="5">
        <f t="shared" si="304"/>
        <v>15002</v>
      </c>
      <c r="F3610" s="5">
        <v>0</v>
      </c>
      <c r="G3610" s="5">
        <f t="shared" si="306"/>
        <v>16006</v>
      </c>
      <c r="H3610" s="5">
        <f t="shared" si="307"/>
        <v>181</v>
      </c>
      <c r="I3610" s="5">
        <v>14001</v>
      </c>
      <c r="J3610">
        <f t="shared" si="308"/>
        <v>229500</v>
      </c>
      <c r="L3610" s="1" t="str">
        <f t="shared" si="305"/>
        <v>[{"bid":16006,"type":6,"num":181},{"bid":14001,"type":4,"num":229500}]</v>
      </c>
    </row>
    <row r="3611" spans="1:12" x14ac:dyDescent="0.2">
      <c r="A3611" s="5">
        <f>static_pve_stage!A3611</f>
        <v>603461</v>
      </c>
      <c r="B3611" s="5">
        <f>static_pve_stage!B3611</f>
        <v>603462</v>
      </c>
      <c r="C3611" s="5" t="str">
        <f>static_pve_stage!C3611</f>
        <v>当前波数 385/∞\n下一波BOSS</v>
      </c>
      <c r="E3611" s="5">
        <f t="shared" ref="E3611:E3674" si="309">E3610</f>
        <v>15002</v>
      </c>
      <c r="F3611" s="5">
        <v>0</v>
      </c>
      <c r="G3611" s="5">
        <f t="shared" si="306"/>
        <v>16006</v>
      </c>
      <c r="H3611" s="5">
        <f t="shared" si="307"/>
        <v>183</v>
      </c>
      <c r="I3611" s="5">
        <v>14001</v>
      </c>
      <c r="J3611">
        <f t="shared" si="308"/>
        <v>230000</v>
      </c>
      <c r="L3611" s="1" t="str">
        <f t="shared" si="305"/>
        <v>[{"bid":16006,"type":6,"num":183},{"bid":14001,"type":4,"num":230000}]</v>
      </c>
    </row>
    <row r="3612" spans="1:12" x14ac:dyDescent="0.2">
      <c r="A3612" s="5">
        <f>static_pve_stage!A3612</f>
        <v>603462</v>
      </c>
      <c r="B3612" s="5">
        <f>static_pve_stage!B3612</f>
        <v>603463</v>
      </c>
      <c r="C3612" s="5" t="str">
        <f>static_pve_stage!C3612</f>
        <v>BOSS波\n需击杀所有怪物</v>
      </c>
      <c r="E3612" s="5">
        <f t="shared" si="309"/>
        <v>15002</v>
      </c>
      <c r="F3612" s="5">
        <v>0</v>
      </c>
      <c r="G3612" s="5">
        <f t="shared" si="306"/>
        <v>16006</v>
      </c>
      <c r="H3612" s="5">
        <f t="shared" si="307"/>
        <v>183</v>
      </c>
      <c r="I3612" s="5">
        <v>14001</v>
      </c>
      <c r="J3612">
        <f t="shared" si="308"/>
        <v>230500</v>
      </c>
      <c r="L3612" s="1" t="str">
        <f t="shared" si="305"/>
        <v>[{"bid":16006,"type":6,"num":183},{"bid":14001,"type":4,"num":230500}]</v>
      </c>
    </row>
    <row r="3613" spans="1:12" x14ac:dyDescent="0.2">
      <c r="A3613" s="5">
        <f>static_pve_stage!A3613</f>
        <v>603463</v>
      </c>
      <c r="B3613" s="5">
        <f>static_pve_stage!B3613</f>
        <v>603464</v>
      </c>
      <c r="C3613" s="5" t="str">
        <f>static_pve_stage!C3613</f>
        <v>当前波数 386/∞</v>
      </c>
      <c r="E3613" s="5">
        <f t="shared" si="309"/>
        <v>15002</v>
      </c>
      <c r="F3613" s="5">
        <v>0</v>
      </c>
      <c r="G3613" s="5">
        <f t="shared" si="306"/>
        <v>16006</v>
      </c>
      <c r="H3613" s="5">
        <f t="shared" si="307"/>
        <v>183</v>
      </c>
      <c r="I3613" s="5">
        <v>14001</v>
      </c>
      <c r="J3613">
        <f t="shared" si="308"/>
        <v>231000</v>
      </c>
      <c r="L3613" s="1" t="str">
        <f t="shared" ref="L3613:L3676" si="310">"["&amp;IF(F3613=0,"","{""bid"":"&amp;E3613&amp;",""type"":5,""num"":"&amp;F3613&amp;"},")&amp;IF(H3613=0,"","{""bid"":"&amp;G3613&amp;",""type"":6,""num"":"&amp;H3613&amp;"},")&amp;IF(J3613=0,"","{""bid"":"&amp;I3613&amp;",""type"":4,""num"":"&amp;J3613&amp;"}")&amp;"]"</f>
        <v>[{"bid":16006,"type":6,"num":183},{"bid":14001,"type":4,"num":231000}]</v>
      </c>
    </row>
    <row r="3614" spans="1:12" x14ac:dyDescent="0.2">
      <c r="A3614" s="5">
        <f>static_pve_stage!A3614</f>
        <v>603464</v>
      </c>
      <c r="B3614" s="5">
        <f>static_pve_stage!B3614</f>
        <v>603465</v>
      </c>
      <c r="C3614" s="5" t="str">
        <f>static_pve_stage!C3614</f>
        <v>当前波数 387/∞</v>
      </c>
      <c r="E3614" s="5">
        <f t="shared" si="309"/>
        <v>15002</v>
      </c>
      <c r="F3614" s="5">
        <v>0</v>
      </c>
      <c r="G3614" s="5">
        <f t="shared" si="306"/>
        <v>16006</v>
      </c>
      <c r="H3614" s="5">
        <f t="shared" si="307"/>
        <v>183</v>
      </c>
      <c r="I3614" s="5">
        <v>14001</v>
      </c>
      <c r="J3614">
        <f t="shared" si="308"/>
        <v>231500</v>
      </c>
      <c r="L3614" s="1" t="str">
        <f t="shared" si="310"/>
        <v>[{"bid":16006,"type":6,"num":183},{"bid":14001,"type":4,"num":231500}]</v>
      </c>
    </row>
    <row r="3615" spans="1:12" x14ac:dyDescent="0.2">
      <c r="A3615" s="5">
        <f>static_pve_stage!A3615</f>
        <v>603465</v>
      </c>
      <c r="B3615" s="5">
        <f>static_pve_stage!B3615</f>
        <v>603466</v>
      </c>
      <c r="C3615" s="5" t="str">
        <f>static_pve_stage!C3615</f>
        <v>当前波数 388/∞</v>
      </c>
      <c r="E3615" s="5">
        <f t="shared" si="309"/>
        <v>15002</v>
      </c>
      <c r="F3615" s="5">
        <v>0</v>
      </c>
      <c r="G3615" s="5">
        <f t="shared" si="306"/>
        <v>16006</v>
      </c>
      <c r="H3615" s="5">
        <f t="shared" si="307"/>
        <v>183</v>
      </c>
      <c r="I3615" s="5">
        <v>14001</v>
      </c>
      <c r="J3615">
        <f t="shared" si="308"/>
        <v>232000</v>
      </c>
      <c r="L3615" s="1" t="str">
        <f t="shared" si="310"/>
        <v>[{"bid":16006,"type":6,"num":183},{"bid":14001,"type":4,"num":232000}]</v>
      </c>
    </row>
    <row r="3616" spans="1:12" x14ac:dyDescent="0.2">
      <c r="A3616" s="5">
        <f>static_pve_stage!A3616</f>
        <v>603466</v>
      </c>
      <c r="B3616" s="5">
        <f>static_pve_stage!B3616</f>
        <v>603467</v>
      </c>
      <c r="C3616" s="5" t="str">
        <f>static_pve_stage!C3616</f>
        <v>当前波数 389/∞</v>
      </c>
      <c r="E3616" s="5">
        <f t="shared" si="309"/>
        <v>15002</v>
      </c>
      <c r="F3616" s="5">
        <v>0</v>
      </c>
      <c r="G3616" s="5">
        <f t="shared" si="306"/>
        <v>16006</v>
      </c>
      <c r="H3616" s="5">
        <f t="shared" si="307"/>
        <v>185</v>
      </c>
      <c r="I3616" s="5">
        <v>14001</v>
      </c>
      <c r="J3616">
        <f t="shared" si="308"/>
        <v>232500</v>
      </c>
      <c r="L3616" s="1" t="str">
        <f t="shared" si="310"/>
        <v>[{"bid":16006,"type":6,"num":185},{"bid":14001,"type":4,"num":232500}]</v>
      </c>
    </row>
    <row r="3617" spans="1:12" x14ac:dyDescent="0.2">
      <c r="A3617" s="5">
        <f>static_pve_stage!A3617</f>
        <v>603467</v>
      </c>
      <c r="B3617" s="5">
        <f>static_pve_stage!B3617</f>
        <v>603468</v>
      </c>
      <c r="C3617" s="5" t="str">
        <f>static_pve_stage!C3617</f>
        <v>当前波数 390/∞\n下一波BOSS</v>
      </c>
      <c r="E3617" s="5">
        <f t="shared" si="309"/>
        <v>15002</v>
      </c>
      <c r="F3617" s="5">
        <v>0</v>
      </c>
      <c r="G3617" s="5">
        <f t="shared" si="306"/>
        <v>16006</v>
      </c>
      <c r="H3617" s="5">
        <f t="shared" si="307"/>
        <v>185</v>
      </c>
      <c r="I3617" s="5">
        <v>14001</v>
      </c>
      <c r="J3617">
        <f t="shared" si="308"/>
        <v>233000</v>
      </c>
      <c r="L3617" s="1" t="str">
        <f t="shared" si="310"/>
        <v>[{"bid":16006,"type":6,"num":185},{"bid":14001,"type":4,"num":233000}]</v>
      </c>
    </row>
    <row r="3618" spans="1:12" x14ac:dyDescent="0.2">
      <c r="A3618" s="5">
        <f>static_pve_stage!A3618</f>
        <v>603468</v>
      </c>
      <c r="B3618" s="5">
        <f>static_pve_stage!B3618</f>
        <v>603469</v>
      </c>
      <c r="C3618" s="5" t="str">
        <f>static_pve_stage!C3618</f>
        <v>BOSS波\n需击杀所有怪物</v>
      </c>
      <c r="E3618" s="5">
        <f t="shared" si="309"/>
        <v>15002</v>
      </c>
      <c r="F3618" s="5">
        <v>0</v>
      </c>
      <c r="G3618" s="5">
        <f t="shared" si="306"/>
        <v>16006</v>
      </c>
      <c r="H3618" s="5">
        <f t="shared" si="307"/>
        <v>185</v>
      </c>
      <c r="I3618" s="5">
        <v>14001</v>
      </c>
      <c r="J3618">
        <f t="shared" si="308"/>
        <v>233500</v>
      </c>
      <c r="L3618" s="1" t="str">
        <f t="shared" si="310"/>
        <v>[{"bid":16006,"type":6,"num":185},{"bid":14001,"type":4,"num":233500}]</v>
      </c>
    </row>
    <row r="3619" spans="1:12" x14ac:dyDescent="0.2">
      <c r="A3619" s="5">
        <f>static_pve_stage!A3619</f>
        <v>603469</v>
      </c>
      <c r="B3619" s="5">
        <f>static_pve_stage!B3619</f>
        <v>603470</v>
      </c>
      <c r="C3619" s="5" t="str">
        <f>static_pve_stage!C3619</f>
        <v>当前波数 391/∞</v>
      </c>
      <c r="E3619" s="5">
        <f t="shared" si="309"/>
        <v>15002</v>
      </c>
      <c r="F3619" s="5">
        <v>0</v>
      </c>
      <c r="G3619" s="5">
        <f t="shared" si="306"/>
        <v>16006</v>
      </c>
      <c r="H3619" s="5">
        <f t="shared" si="307"/>
        <v>185</v>
      </c>
      <c r="I3619" s="5">
        <v>14001</v>
      </c>
      <c r="J3619">
        <f t="shared" si="308"/>
        <v>234000</v>
      </c>
      <c r="L3619" s="1" t="str">
        <f t="shared" si="310"/>
        <v>[{"bid":16006,"type":6,"num":185},{"bid":14001,"type":4,"num":234000}]</v>
      </c>
    </row>
    <row r="3620" spans="1:12" x14ac:dyDescent="0.2">
      <c r="A3620" s="5">
        <f>static_pve_stage!A3620</f>
        <v>603470</v>
      </c>
      <c r="B3620" s="5">
        <f>static_pve_stage!B3620</f>
        <v>603471</v>
      </c>
      <c r="C3620" s="5" t="str">
        <f>static_pve_stage!C3620</f>
        <v>当前波数 392/∞</v>
      </c>
      <c r="E3620" s="5">
        <f t="shared" si="309"/>
        <v>15002</v>
      </c>
      <c r="F3620" s="5">
        <v>0</v>
      </c>
      <c r="G3620" s="5">
        <f t="shared" si="306"/>
        <v>16006</v>
      </c>
      <c r="H3620" s="5">
        <f t="shared" si="307"/>
        <v>185</v>
      </c>
      <c r="I3620" s="5">
        <v>14001</v>
      </c>
      <c r="J3620">
        <f t="shared" si="308"/>
        <v>234500</v>
      </c>
      <c r="L3620" s="1" t="str">
        <f t="shared" si="310"/>
        <v>[{"bid":16006,"type":6,"num":185},{"bid":14001,"type":4,"num":234500}]</v>
      </c>
    </row>
    <row r="3621" spans="1:12" x14ac:dyDescent="0.2">
      <c r="A3621" s="5">
        <f>static_pve_stage!A3621</f>
        <v>603471</v>
      </c>
      <c r="B3621" s="5">
        <f>static_pve_stage!B3621</f>
        <v>603472</v>
      </c>
      <c r="C3621" s="5" t="str">
        <f>static_pve_stage!C3621</f>
        <v>当前波数 393/∞</v>
      </c>
      <c r="E3621" s="5">
        <f t="shared" si="309"/>
        <v>15002</v>
      </c>
      <c r="F3621" s="5">
        <v>0</v>
      </c>
      <c r="G3621" s="5">
        <f t="shared" si="306"/>
        <v>16006</v>
      </c>
      <c r="H3621" s="5">
        <f t="shared" si="307"/>
        <v>187</v>
      </c>
      <c r="I3621" s="5">
        <v>14001</v>
      </c>
      <c r="J3621">
        <f t="shared" si="308"/>
        <v>235000</v>
      </c>
      <c r="L3621" s="1" t="str">
        <f t="shared" si="310"/>
        <v>[{"bid":16006,"type":6,"num":187},{"bid":14001,"type":4,"num":235000}]</v>
      </c>
    </row>
    <row r="3622" spans="1:12" x14ac:dyDescent="0.2">
      <c r="A3622" s="5">
        <f>static_pve_stage!A3622</f>
        <v>603472</v>
      </c>
      <c r="B3622" s="5">
        <f>static_pve_stage!B3622</f>
        <v>603473</v>
      </c>
      <c r="C3622" s="5" t="str">
        <f>static_pve_stage!C3622</f>
        <v>当前波数 394/∞</v>
      </c>
      <c r="E3622" s="5">
        <f t="shared" si="309"/>
        <v>15002</v>
      </c>
      <c r="F3622" s="5">
        <v>0</v>
      </c>
      <c r="G3622" s="5">
        <f t="shared" si="306"/>
        <v>16006</v>
      </c>
      <c r="H3622" s="5">
        <f t="shared" si="307"/>
        <v>187</v>
      </c>
      <c r="I3622" s="5">
        <v>14001</v>
      </c>
      <c r="J3622">
        <f t="shared" si="308"/>
        <v>235500</v>
      </c>
      <c r="L3622" s="1" t="str">
        <f t="shared" si="310"/>
        <v>[{"bid":16006,"type":6,"num":187},{"bid":14001,"type":4,"num":235500}]</v>
      </c>
    </row>
    <row r="3623" spans="1:12" x14ac:dyDescent="0.2">
      <c r="A3623" s="5">
        <f>static_pve_stage!A3623</f>
        <v>603473</v>
      </c>
      <c r="B3623" s="5">
        <f>static_pve_stage!B3623</f>
        <v>603474</v>
      </c>
      <c r="C3623" s="5" t="str">
        <f>static_pve_stage!C3623</f>
        <v>当前波数 395/∞\n下一波BOSS</v>
      </c>
      <c r="E3623" s="5">
        <f t="shared" si="309"/>
        <v>15002</v>
      </c>
      <c r="F3623" s="5">
        <v>0</v>
      </c>
      <c r="G3623" s="5">
        <f t="shared" si="306"/>
        <v>16006</v>
      </c>
      <c r="H3623" s="5">
        <f t="shared" si="307"/>
        <v>187</v>
      </c>
      <c r="I3623" s="5">
        <v>14001</v>
      </c>
      <c r="J3623">
        <f t="shared" si="308"/>
        <v>236000</v>
      </c>
      <c r="L3623" s="1" t="str">
        <f t="shared" si="310"/>
        <v>[{"bid":16006,"type":6,"num":187},{"bid":14001,"type":4,"num":236000}]</v>
      </c>
    </row>
    <row r="3624" spans="1:12" x14ac:dyDescent="0.2">
      <c r="A3624" s="5">
        <f>static_pve_stage!A3624</f>
        <v>603474</v>
      </c>
      <c r="B3624" s="5">
        <f>static_pve_stage!B3624</f>
        <v>603475</v>
      </c>
      <c r="C3624" s="5" t="str">
        <f>static_pve_stage!C3624</f>
        <v>BOSS波\n需击杀所有怪物</v>
      </c>
      <c r="E3624" s="5">
        <f t="shared" si="309"/>
        <v>15002</v>
      </c>
      <c r="F3624" s="5">
        <v>0</v>
      </c>
      <c r="G3624" s="5">
        <f t="shared" si="306"/>
        <v>16006</v>
      </c>
      <c r="H3624" s="5">
        <f t="shared" si="307"/>
        <v>187</v>
      </c>
      <c r="I3624" s="5">
        <v>14001</v>
      </c>
      <c r="J3624">
        <f t="shared" si="308"/>
        <v>236500</v>
      </c>
      <c r="L3624" s="1" t="str">
        <f t="shared" si="310"/>
        <v>[{"bid":16006,"type":6,"num":187},{"bid":14001,"type":4,"num":236500}]</v>
      </c>
    </row>
    <row r="3625" spans="1:12" x14ac:dyDescent="0.2">
      <c r="A3625" s="5">
        <f>static_pve_stage!A3625</f>
        <v>603475</v>
      </c>
      <c r="B3625" s="5">
        <f>static_pve_stage!B3625</f>
        <v>603476</v>
      </c>
      <c r="C3625" s="5" t="str">
        <f>static_pve_stage!C3625</f>
        <v>当前波数 396/∞</v>
      </c>
      <c r="E3625" s="5">
        <f t="shared" si="309"/>
        <v>15002</v>
      </c>
      <c r="F3625" s="5">
        <v>0</v>
      </c>
      <c r="G3625" s="5">
        <f t="shared" si="306"/>
        <v>16006</v>
      </c>
      <c r="H3625" s="5">
        <f t="shared" si="307"/>
        <v>187</v>
      </c>
      <c r="I3625" s="5">
        <v>14001</v>
      </c>
      <c r="J3625">
        <f t="shared" si="308"/>
        <v>237000</v>
      </c>
      <c r="L3625" s="1" t="str">
        <f t="shared" si="310"/>
        <v>[{"bid":16006,"type":6,"num":187},{"bid":14001,"type":4,"num":237000}]</v>
      </c>
    </row>
    <row r="3626" spans="1:12" x14ac:dyDescent="0.2">
      <c r="A3626" s="5">
        <f>static_pve_stage!A3626</f>
        <v>603476</v>
      </c>
      <c r="B3626" s="5">
        <f>static_pve_stage!B3626</f>
        <v>603477</v>
      </c>
      <c r="C3626" s="5" t="str">
        <f>static_pve_stage!C3626</f>
        <v>当前波数 397/∞</v>
      </c>
      <c r="E3626" s="5">
        <f t="shared" si="309"/>
        <v>15002</v>
      </c>
      <c r="F3626" s="5">
        <v>0</v>
      </c>
      <c r="G3626" s="5">
        <f t="shared" si="306"/>
        <v>16006</v>
      </c>
      <c r="H3626" s="5">
        <f t="shared" si="307"/>
        <v>189</v>
      </c>
      <c r="I3626" s="5">
        <v>14001</v>
      </c>
      <c r="J3626">
        <f t="shared" si="308"/>
        <v>237500</v>
      </c>
      <c r="L3626" s="1" t="str">
        <f t="shared" si="310"/>
        <v>[{"bid":16006,"type":6,"num":189},{"bid":14001,"type":4,"num":237500}]</v>
      </c>
    </row>
    <row r="3627" spans="1:12" x14ac:dyDescent="0.2">
      <c r="A3627" s="5">
        <f>static_pve_stage!A3627</f>
        <v>603477</v>
      </c>
      <c r="B3627" s="5">
        <f>static_pve_stage!B3627</f>
        <v>603478</v>
      </c>
      <c r="C3627" s="5" t="str">
        <f>static_pve_stage!C3627</f>
        <v>当前波数 398/∞</v>
      </c>
      <c r="E3627" s="5">
        <f t="shared" si="309"/>
        <v>15002</v>
      </c>
      <c r="F3627" s="5">
        <v>0</v>
      </c>
      <c r="G3627" s="5">
        <f t="shared" si="306"/>
        <v>16006</v>
      </c>
      <c r="H3627" s="5">
        <f t="shared" si="307"/>
        <v>189</v>
      </c>
      <c r="I3627" s="5">
        <v>14001</v>
      </c>
      <c r="J3627">
        <f t="shared" si="308"/>
        <v>238000</v>
      </c>
      <c r="L3627" s="1" t="str">
        <f t="shared" si="310"/>
        <v>[{"bid":16006,"type":6,"num":189},{"bid":14001,"type":4,"num":238000}]</v>
      </c>
    </row>
    <row r="3628" spans="1:12" x14ac:dyDescent="0.2">
      <c r="A3628" s="5">
        <f>static_pve_stage!A3628</f>
        <v>603478</v>
      </c>
      <c r="B3628" s="5">
        <f>static_pve_stage!B3628</f>
        <v>603479</v>
      </c>
      <c r="C3628" s="5" t="str">
        <f>static_pve_stage!C3628</f>
        <v>当前波数 399/∞</v>
      </c>
      <c r="E3628" s="5">
        <f t="shared" si="309"/>
        <v>15002</v>
      </c>
      <c r="F3628" s="5">
        <v>0</v>
      </c>
      <c r="G3628" s="5">
        <f t="shared" si="306"/>
        <v>16006</v>
      </c>
      <c r="H3628" s="5">
        <f t="shared" si="307"/>
        <v>189</v>
      </c>
      <c r="I3628" s="5">
        <v>14001</v>
      </c>
      <c r="J3628">
        <f t="shared" si="308"/>
        <v>238500</v>
      </c>
      <c r="L3628" s="1" t="str">
        <f t="shared" si="310"/>
        <v>[{"bid":16006,"type":6,"num":189},{"bid":14001,"type":4,"num":238500}]</v>
      </c>
    </row>
    <row r="3629" spans="1:12" x14ac:dyDescent="0.2">
      <c r="A3629" s="5">
        <f>static_pve_stage!A3629</f>
        <v>603479</v>
      </c>
      <c r="B3629" s="5">
        <f>static_pve_stage!B3629</f>
        <v>603480</v>
      </c>
      <c r="C3629" s="5" t="str">
        <f>static_pve_stage!C3629</f>
        <v>当前波数 400/∞\n下一波BOSS</v>
      </c>
      <c r="E3629" s="5">
        <f t="shared" si="309"/>
        <v>15002</v>
      </c>
      <c r="F3629" s="5">
        <v>0</v>
      </c>
      <c r="G3629" s="5">
        <f t="shared" si="306"/>
        <v>16006</v>
      </c>
      <c r="H3629" s="5">
        <f t="shared" si="307"/>
        <v>189</v>
      </c>
      <c r="I3629" s="5">
        <v>14001</v>
      </c>
      <c r="J3629">
        <f t="shared" si="308"/>
        <v>239000</v>
      </c>
      <c r="L3629" s="1" t="str">
        <f t="shared" si="310"/>
        <v>[{"bid":16006,"type":6,"num":189},{"bid":14001,"type":4,"num":239000}]</v>
      </c>
    </row>
    <row r="3630" spans="1:12" x14ac:dyDescent="0.2">
      <c r="A3630" s="5">
        <f>static_pve_stage!A3630</f>
        <v>603480</v>
      </c>
      <c r="B3630" s="5">
        <f>static_pve_stage!B3630</f>
        <v>603481</v>
      </c>
      <c r="C3630" s="5" t="str">
        <f>static_pve_stage!C3630</f>
        <v>BOSS波\n需击杀所有怪物</v>
      </c>
      <c r="E3630" s="5">
        <f t="shared" si="309"/>
        <v>15002</v>
      </c>
      <c r="F3630" s="5">
        <v>0</v>
      </c>
      <c r="G3630" s="5">
        <f t="shared" si="306"/>
        <v>16006</v>
      </c>
      <c r="H3630" s="5">
        <f t="shared" si="307"/>
        <v>189</v>
      </c>
      <c r="I3630" s="5">
        <v>14001</v>
      </c>
      <c r="J3630">
        <f t="shared" si="308"/>
        <v>239500</v>
      </c>
      <c r="L3630" s="1" t="str">
        <f t="shared" si="310"/>
        <v>[{"bid":16006,"type":6,"num":189},{"bid":14001,"type":4,"num":239500}]</v>
      </c>
    </row>
    <row r="3631" spans="1:12" x14ac:dyDescent="0.2">
      <c r="A3631" s="5">
        <f>static_pve_stage!A3631</f>
        <v>603481</v>
      </c>
      <c r="B3631" s="5">
        <f>static_pve_stage!B3631</f>
        <v>603482</v>
      </c>
      <c r="C3631" s="5" t="str">
        <f>static_pve_stage!C3631</f>
        <v>当前波数 401/∞</v>
      </c>
      <c r="E3631" s="5">
        <f t="shared" si="309"/>
        <v>15002</v>
      </c>
      <c r="F3631" s="5">
        <v>0</v>
      </c>
      <c r="G3631" s="5">
        <f t="shared" si="306"/>
        <v>16006</v>
      </c>
      <c r="H3631" s="5">
        <f t="shared" si="307"/>
        <v>191</v>
      </c>
      <c r="I3631" s="5">
        <v>14001</v>
      </c>
      <c r="J3631">
        <f t="shared" si="308"/>
        <v>240000</v>
      </c>
      <c r="L3631" s="1" t="str">
        <f t="shared" si="310"/>
        <v>[{"bid":16006,"type":6,"num":191},{"bid":14001,"type":4,"num":240000}]</v>
      </c>
    </row>
    <row r="3632" spans="1:12" x14ac:dyDescent="0.2">
      <c r="A3632" s="5">
        <f>static_pve_stage!A3632</f>
        <v>603482</v>
      </c>
      <c r="B3632" s="5">
        <f>static_pve_stage!B3632</f>
        <v>603483</v>
      </c>
      <c r="C3632" s="5" t="str">
        <f>static_pve_stage!C3632</f>
        <v>当前波数 402/∞</v>
      </c>
      <c r="E3632" s="5">
        <f t="shared" si="309"/>
        <v>15002</v>
      </c>
      <c r="F3632" s="5">
        <v>0</v>
      </c>
      <c r="G3632" s="5">
        <f t="shared" si="306"/>
        <v>16006</v>
      </c>
      <c r="H3632" s="5">
        <f t="shared" si="307"/>
        <v>191</v>
      </c>
      <c r="I3632" s="5">
        <v>14001</v>
      </c>
      <c r="J3632">
        <f t="shared" si="308"/>
        <v>240500</v>
      </c>
      <c r="L3632" s="1" t="str">
        <f t="shared" si="310"/>
        <v>[{"bid":16006,"type":6,"num":191},{"bid":14001,"type":4,"num":240500}]</v>
      </c>
    </row>
    <row r="3633" spans="1:12" x14ac:dyDescent="0.2">
      <c r="A3633" s="5">
        <f>static_pve_stage!A3633</f>
        <v>603483</v>
      </c>
      <c r="B3633" s="5">
        <f>static_pve_stage!B3633</f>
        <v>603484</v>
      </c>
      <c r="C3633" s="5" t="str">
        <f>static_pve_stage!C3633</f>
        <v>当前波数 403/∞</v>
      </c>
      <c r="E3633" s="5">
        <f t="shared" si="309"/>
        <v>15002</v>
      </c>
      <c r="F3633" s="5">
        <v>0</v>
      </c>
      <c r="G3633" s="5">
        <f t="shared" si="306"/>
        <v>16006</v>
      </c>
      <c r="H3633" s="5">
        <f t="shared" si="307"/>
        <v>191</v>
      </c>
      <c r="I3633" s="5">
        <v>14001</v>
      </c>
      <c r="J3633">
        <f t="shared" si="308"/>
        <v>241000</v>
      </c>
      <c r="L3633" s="1" t="str">
        <f t="shared" si="310"/>
        <v>[{"bid":16006,"type":6,"num":191},{"bid":14001,"type":4,"num":241000}]</v>
      </c>
    </row>
    <row r="3634" spans="1:12" x14ac:dyDescent="0.2">
      <c r="A3634" s="5">
        <f>static_pve_stage!A3634</f>
        <v>603484</v>
      </c>
      <c r="B3634" s="5">
        <f>static_pve_stage!B3634</f>
        <v>603485</v>
      </c>
      <c r="C3634" s="5" t="str">
        <f>static_pve_stage!C3634</f>
        <v>当前波数 404/∞</v>
      </c>
      <c r="E3634" s="5">
        <f t="shared" si="309"/>
        <v>15002</v>
      </c>
      <c r="F3634" s="5">
        <v>0</v>
      </c>
      <c r="G3634" s="5">
        <f t="shared" si="306"/>
        <v>16006</v>
      </c>
      <c r="H3634" s="5">
        <f t="shared" si="307"/>
        <v>191</v>
      </c>
      <c r="I3634" s="5">
        <v>14001</v>
      </c>
      <c r="J3634">
        <f t="shared" si="308"/>
        <v>241500</v>
      </c>
      <c r="L3634" s="1" t="str">
        <f t="shared" si="310"/>
        <v>[{"bid":16006,"type":6,"num":191},{"bid":14001,"type":4,"num":241500}]</v>
      </c>
    </row>
    <row r="3635" spans="1:12" x14ac:dyDescent="0.2">
      <c r="A3635" s="5">
        <f>static_pve_stage!A3635</f>
        <v>603485</v>
      </c>
      <c r="B3635" s="5">
        <f>static_pve_stage!B3635</f>
        <v>603486</v>
      </c>
      <c r="C3635" s="5" t="str">
        <f>static_pve_stage!C3635</f>
        <v>当前波数 405/∞\n下一波BOSS</v>
      </c>
      <c r="E3635" s="5">
        <f t="shared" si="309"/>
        <v>15002</v>
      </c>
      <c r="F3635" s="5">
        <v>0</v>
      </c>
      <c r="G3635" s="5">
        <f t="shared" si="306"/>
        <v>16006</v>
      </c>
      <c r="H3635" s="5">
        <f t="shared" si="307"/>
        <v>191</v>
      </c>
      <c r="I3635" s="5">
        <v>14001</v>
      </c>
      <c r="J3635">
        <f t="shared" si="308"/>
        <v>242000</v>
      </c>
      <c r="L3635" s="1" t="str">
        <f t="shared" si="310"/>
        <v>[{"bid":16006,"type":6,"num":191},{"bid":14001,"type":4,"num":242000}]</v>
      </c>
    </row>
    <row r="3636" spans="1:12" x14ac:dyDescent="0.2">
      <c r="A3636" s="5">
        <f>static_pve_stage!A3636</f>
        <v>603486</v>
      </c>
      <c r="B3636" s="5">
        <f>static_pve_stage!B3636</f>
        <v>603487</v>
      </c>
      <c r="C3636" s="5" t="str">
        <f>static_pve_stage!C3636</f>
        <v>BOSS波\n需击杀所有怪物</v>
      </c>
      <c r="E3636" s="5">
        <f t="shared" si="309"/>
        <v>15002</v>
      </c>
      <c r="F3636" s="5">
        <v>0</v>
      </c>
      <c r="G3636" s="5">
        <f t="shared" si="306"/>
        <v>16006</v>
      </c>
      <c r="H3636" s="5">
        <f t="shared" si="307"/>
        <v>193</v>
      </c>
      <c r="I3636" s="5">
        <v>14001</v>
      </c>
      <c r="J3636">
        <f t="shared" si="308"/>
        <v>242500</v>
      </c>
      <c r="L3636" s="1" t="str">
        <f t="shared" si="310"/>
        <v>[{"bid":16006,"type":6,"num":193},{"bid":14001,"type":4,"num":242500}]</v>
      </c>
    </row>
    <row r="3637" spans="1:12" x14ac:dyDescent="0.2">
      <c r="A3637" s="5">
        <f>static_pve_stage!A3637</f>
        <v>603487</v>
      </c>
      <c r="B3637" s="5">
        <f>static_pve_stage!B3637</f>
        <v>603488</v>
      </c>
      <c r="C3637" s="5" t="str">
        <f>static_pve_stage!C3637</f>
        <v>当前波数 406/∞</v>
      </c>
      <c r="E3637" s="5">
        <f t="shared" si="309"/>
        <v>15002</v>
      </c>
      <c r="F3637" s="5">
        <v>0</v>
      </c>
      <c r="G3637" s="5">
        <f t="shared" ref="G3637:G3700" si="311">G3098+1</f>
        <v>16006</v>
      </c>
      <c r="H3637" s="5">
        <f t="shared" ref="H3637:H3700" si="312">H3098</f>
        <v>193</v>
      </c>
      <c r="I3637" s="5">
        <v>14001</v>
      </c>
      <c r="J3637">
        <f t="shared" si="308"/>
        <v>243000</v>
      </c>
      <c r="L3637" s="1" t="str">
        <f t="shared" si="310"/>
        <v>[{"bid":16006,"type":6,"num":193},{"bid":14001,"type":4,"num":243000}]</v>
      </c>
    </row>
    <row r="3638" spans="1:12" x14ac:dyDescent="0.2">
      <c r="A3638" s="5">
        <f>static_pve_stage!A3638</f>
        <v>603488</v>
      </c>
      <c r="B3638" s="5">
        <f>static_pve_stage!B3638</f>
        <v>603489</v>
      </c>
      <c r="C3638" s="5" t="str">
        <f>static_pve_stage!C3638</f>
        <v>当前波数 407/∞</v>
      </c>
      <c r="E3638" s="5">
        <f t="shared" si="309"/>
        <v>15002</v>
      </c>
      <c r="F3638" s="5">
        <v>0</v>
      </c>
      <c r="G3638" s="5">
        <f t="shared" si="311"/>
        <v>16006</v>
      </c>
      <c r="H3638" s="5">
        <f t="shared" si="312"/>
        <v>193</v>
      </c>
      <c r="I3638" s="5">
        <v>14001</v>
      </c>
      <c r="J3638">
        <f t="shared" si="308"/>
        <v>243500</v>
      </c>
      <c r="L3638" s="1" t="str">
        <f t="shared" si="310"/>
        <v>[{"bid":16006,"type":6,"num":193},{"bid":14001,"type":4,"num":243500}]</v>
      </c>
    </row>
    <row r="3639" spans="1:12" x14ac:dyDescent="0.2">
      <c r="A3639" s="5">
        <f>static_pve_stage!A3639</f>
        <v>603489</v>
      </c>
      <c r="B3639" s="5">
        <f>static_pve_stage!B3639</f>
        <v>603490</v>
      </c>
      <c r="C3639" s="5" t="str">
        <f>static_pve_stage!C3639</f>
        <v>当前波数 408/∞</v>
      </c>
      <c r="E3639" s="5">
        <f t="shared" si="309"/>
        <v>15002</v>
      </c>
      <c r="F3639" s="5">
        <v>0</v>
      </c>
      <c r="G3639" s="5">
        <f t="shared" si="311"/>
        <v>16006</v>
      </c>
      <c r="H3639" s="5">
        <f t="shared" si="312"/>
        <v>193</v>
      </c>
      <c r="I3639" s="5">
        <v>14001</v>
      </c>
      <c r="J3639">
        <f t="shared" si="308"/>
        <v>244000</v>
      </c>
      <c r="L3639" s="1" t="str">
        <f t="shared" si="310"/>
        <v>[{"bid":16006,"type":6,"num":193},{"bid":14001,"type":4,"num":244000}]</v>
      </c>
    </row>
    <row r="3640" spans="1:12" x14ac:dyDescent="0.2">
      <c r="A3640" s="5">
        <f>static_pve_stage!A3640</f>
        <v>603490</v>
      </c>
      <c r="B3640" s="5">
        <f>static_pve_stage!B3640</f>
        <v>603491</v>
      </c>
      <c r="C3640" s="5" t="str">
        <f>static_pve_stage!C3640</f>
        <v>当前波数 409/∞</v>
      </c>
      <c r="E3640" s="5">
        <f t="shared" si="309"/>
        <v>15002</v>
      </c>
      <c r="F3640" s="5">
        <v>0</v>
      </c>
      <c r="G3640" s="5">
        <f t="shared" si="311"/>
        <v>16006</v>
      </c>
      <c r="H3640" s="5">
        <f t="shared" si="312"/>
        <v>193</v>
      </c>
      <c r="I3640" s="5">
        <v>14001</v>
      </c>
      <c r="J3640">
        <f t="shared" si="308"/>
        <v>244500</v>
      </c>
      <c r="L3640" s="1" t="str">
        <f t="shared" si="310"/>
        <v>[{"bid":16006,"type":6,"num":193},{"bid":14001,"type":4,"num":244500}]</v>
      </c>
    </row>
    <row r="3641" spans="1:12" x14ac:dyDescent="0.2">
      <c r="A3641" s="5">
        <f>static_pve_stage!A3641</f>
        <v>603491</v>
      </c>
      <c r="B3641" s="5">
        <f>static_pve_stage!B3641</f>
        <v>603492</v>
      </c>
      <c r="C3641" s="5" t="str">
        <f>static_pve_stage!C3641</f>
        <v>当前波数 410/∞\n下一波BOSS</v>
      </c>
      <c r="E3641" s="5">
        <f t="shared" si="309"/>
        <v>15002</v>
      </c>
      <c r="F3641" s="5">
        <v>0</v>
      </c>
      <c r="G3641" s="5">
        <f t="shared" si="311"/>
        <v>16006</v>
      </c>
      <c r="H3641" s="5">
        <f t="shared" si="312"/>
        <v>195</v>
      </c>
      <c r="I3641" s="5">
        <v>14001</v>
      </c>
      <c r="J3641">
        <f t="shared" si="308"/>
        <v>245000</v>
      </c>
      <c r="L3641" s="1" t="str">
        <f t="shared" si="310"/>
        <v>[{"bid":16006,"type":6,"num":195},{"bid":14001,"type":4,"num":245000}]</v>
      </c>
    </row>
    <row r="3642" spans="1:12" x14ac:dyDescent="0.2">
      <c r="A3642" s="5">
        <f>static_pve_stage!A3642</f>
        <v>603492</v>
      </c>
      <c r="B3642" s="5">
        <f>static_pve_stage!B3642</f>
        <v>603493</v>
      </c>
      <c r="C3642" s="5" t="str">
        <f>static_pve_stage!C3642</f>
        <v>BOSS波\n需击杀所有怪物</v>
      </c>
      <c r="E3642" s="5">
        <f t="shared" si="309"/>
        <v>15002</v>
      </c>
      <c r="F3642" s="5">
        <v>0</v>
      </c>
      <c r="G3642" s="5">
        <f t="shared" si="311"/>
        <v>16006</v>
      </c>
      <c r="H3642" s="5">
        <f t="shared" si="312"/>
        <v>195</v>
      </c>
      <c r="I3642" s="5">
        <v>14001</v>
      </c>
      <c r="J3642">
        <f t="shared" si="308"/>
        <v>245500</v>
      </c>
      <c r="L3642" s="1" t="str">
        <f t="shared" si="310"/>
        <v>[{"bid":16006,"type":6,"num":195},{"bid":14001,"type":4,"num":245500}]</v>
      </c>
    </row>
    <row r="3643" spans="1:12" x14ac:dyDescent="0.2">
      <c r="A3643" s="5">
        <f>static_pve_stage!A3643</f>
        <v>603493</v>
      </c>
      <c r="B3643" s="5">
        <f>static_pve_stage!B3643</f>
        <v>603494</v>
      </c>
      <c r="C3643" s="5" t="str">
        <f>static_pve_stage!C3643</f>
        <v>当前波数 411/∞</v>
      </c>
      <c r="E3643" s="5">
        <f t="shared" si="309"/>
        <v>15002</v>
      </c>
      <c r="F3643" s="5">
        <v>0</v>
      </c>
      <c r="G3643" s="5">
        <f t="shared" si="311"/>
        <v>16006</v>
      </c>
      <c r="H3643" s="5">
        <f t="shared" si="312"/>
        <v>195</v>
      </c>
      <c r="I3643" s="5">
        <v>14001</v>
      </c>
      <c r="J3643">
        <f t="shared" si="308"/>
        <v>246000</v>
      </c>
      <c r="L3643" s="1" t="str">
        <f t="shared" si="310"/>
        <v>[{"bid":16006,"type":6,"num":195},{"bid":14001,"type":4,"num":246000}]</v>
      </c>
    </row>
    <row r="3644" spans="1:12" x14ac:dyDescent="0.2">
      <c r="A3644" s="5">
        <f>static_pve_stage!A3644</f>
        <v>603494</v>
      </c>
      <c r="B3644" s="5">
        <f>static_pve_stage!B3644</f>
        <v>603495</v>
      </c>
      <c r="C3644" s="5" t="str">
        <f>static_pve_stage!C3644</f>
        <v>当前波数 412/∞</v>
      </c>
      <c r="E3644" s="5">
        <f t="shared" si="309"/>
        <v>15002</v>
      </c>
      <c r="F3644" s="5">
        <v>0</v>
      </c>
      <c r="G3644" s="5">
        <f t="shared" si="311"/>
        <v>16006</v>
      </c>
      <c r="H3644" s="5">
        <f t="shared" si="312"/>
        <v>195</v>
      </c>
      <c r="I3644" s="5">
        <v>14001</v>
      </c>
      <c r="J3644">
        <f t="shared" si="308"/>
        <v>246500</v>
      </c>
      <c r="L3644" s="1" t="str">
        <f t="shared" si="310"/>
        <v>[{"bid":16006,"type":6,"num":195},{"bid":14001,"type":4,"num":246500}]</v>
      </c>
    </row>
    <row r="3645" spans="1:12" x14ac:dyDescent="0.2">
      <c r="A3645" s="5">
        <f>static_pve_stage!A3645</f>
        <v>603495</v>
      </c>
      <c r="B3645" s="5">
        <f>static_pve_stage!B3645</f>
        <v>603496</v>
      </c>
      <c r="C3645" s="5" t="str">
        <f>static_pve_stage!C3645</f>
        <v>当前波数 413/∞</v>
      </c>
      <c r="E3645" s="5">
        <f t="shared" si="309"/>
        <v>15002</v>
      </c>
      <c r="F3645" s="5">
        <v>0</v>
      </c>
      <c r="G3645" s="5">
        <f t="shared" si="311"/>
        <v>16006</v>
      </c>
      <c r="H3645" s="5">
        <f t="shared" si="312"/>
        <v>195</v>
      </c>
      <c r="I3645" s="5">
        <v>14001</v>
      </c>
      <c r="J3645">
        <f t="shared" si="308"/>
        <v>247000</v>
      </c>
      <c r="L3645" s="1" t="str">
        <f t="shared" si="310"/>
        <v>[{"bid":16006,"type":6,"num":195},{"bid":14001,"type":4,"num":247000}]</v>
      </c>
    </row>
    <row r="3646" spans="1:12" x14ac:dyDescent="0.2">
      <c r="A3646" s="5">
        <f>static_pve_stage!A3646</f>
        <v>603496</v>
      </c>
      <c r="B3646" s="5">
        <f>static_pve_stage!B3646</f>
        <v>603497</v>
      </c>
      <c r="C3646" s="5" t="str">
        <f>static_pve_stage!C3646</f>
        <v>当前波数 414/∞</v>
      </c>
      <c r="E3646" s="5">
        <f t="shared" si="309"/>
        <v>15002</v>
      </c>
      <c r="F3646" s="5">
        <v>0</v>
      </c>
      <c r="G3646" s="5">
        <f t="shared" si="311"/>
        <v>16006</v>
      </c>
      <c r="H3646" s="5">
        <f t="shared" si="312"/>
        <v>197</v>
      </c>
      <c r="I3646" s="5">
        <v>14001</v>
      </c>
      <c r="J3646">
        <f t="shared" si="308"/>
        <v>247500</v>
      </c>
      <c r="L3646" s="1" t="str">
        <f t="shared" si="310"/>
        <v>[{"bid":16006,"type":6,"num":197},{"bid":14001,"type":4,"num":247500}]</v>
      </c>
    </row>
    <row r="3647" spans="1:12" x14ac:dyDescent="0.2">
      <c r="A3647" s="5">
        <f>static_pve_stage!A3647</f>
        <v>603497</v>
      </c>
      <c r="B3647" s="5">
        <f>static_pve_stage!B3647</f>
        <v>603498</v>
      </c>
      <c r="C3647" s="5" t="str">
        <f>static_pve_stage!C3647</f>
        <v>当前波数 415/∞\n下一波BOSS</v>
      </c>
      <c r="E3647" s="5">
        <f t="shared" si="309"/>
        <v>15002</v>
      </c>
      <c r="F3647" s="5">
        <v>0</v>
      </c>
      <c r="G3647" s="5">
        <f t="shared" si="311"/>
        <v>16006</v>
      </c>
      <c r="H3647" s="5">
        <f t="shared" si="312"/>
        <v>197</v>
      </c>
      <c r="I3647" s="5">
        <v>14001</v>
      </c>
      <c r="J3647">
        <f t="shared" si="308"/>
        <v>248000</v>
      </c>
      <c r="L3647" s="1" t="str">
        <f t="shared" si="310"/>
        <v>[{"bid":16006,"type":6,"num":197},{"bid":14001,"type":4,"num":248000}]</v>
      </c>
    </row>
    <row r="3648" spans="1:12" x14ac:dyDescent="0.2">
      <c r="A3648" s="5">
        <f>static_pve_stage!A3648</f>
        <v>603498</v>
      </c>
      <c r="B3648" s="5">
        <f>static_pve_stage!B3648</f>
        <v>603499</v>
      </c>
      <c r="C3648" s="5" t="str">
        <f>static_pve_stage!C3648</f>
        <v>BOSS波\n需击杀所有怪物</v>
      </c>
      <c r="E3648" s="5">
        <f t="shared" si="309"/>
        <v>15002</v>
      </c>
      <c r="F3648" s="5">
        <v>0</v>
      </c>
      <c r="G3648" s="5">
        <f t="shared" si="311"/>
        <v>16006</v>
      </c>
      <c r="H3648" s="5">
        <f t="shared" si="312"/>
        <v>197</v>
      </c>
      <c r="I3648" s="5">
        <v>14001</v>
      </c>
      <c r="J3648">
        <f t="shared" si="308"/>
        <v>248500</v>
      </c>
      <c r="L3648" s="1" t="str">
        <f t="shared" si="310"/>
        <v>[{"bid":16006,"type":6,"num":197},{"bid":14001,"type":4,"num":248500}]</v>
      </c>
    </row>
    <row r="3649" spans="1:12" x14ac:dyDescent="0.2">
      <c r="A3649" s="5">
        <f>static_pve_stage!A3649</f>
        <v>603499</v>
      </c>
      <c r="B3649" s="5">
        <f>static_pve_stage!B3649</f>
        <v>603500</v>
      </c>
      <c r="C3649" s="5" t="str">
        <f>static_pve_stage!C3649</f>
        <v>当前波数 416/∞</v>
      </c>
      <c r="E3649" s="5">
        <f t="shared" si="309"/>
        <v>15002</v>
      </c>
      <c r="F3649" s="5">
        <v>0</v>
      </c>
      <c r="G3649" s="5">
        <f t="shared" si="311"/>
        <v>16006</v>
      </c>
      <c r="H3649" s="5">
        <f t="shared" si="312"/>
        <v>197</v>
      </c>
      <c r="I3649" s="5">
        <v>14001</v>
      </c>
      <c r="J3649">
        <f t="shared" si="308"/>
        <v>249000</v>
      </c>
      <c r="L3649" s="1" t="str">
        <f t="shared" si="310"/>
        <v>[{"bid":16006,"type":6,"num":197},{"bid":14001,"type":4,"num":249000}]</v>
      </c>
    </row>
    <row r="3650" spans="1:12" x14ac:dyDescent="0.2">
      <c r="A3650" s="5">
        <f>static_pve_stage!A3650</f>
        <v>603500</v>
      </c>
      <c r="B3650" s="5">
        <f>static_pve_stage!B3650</f>
        <v>603501</v>
      </c>
      <c r="C3650" s="5" t="str">
        <f>static_pve_stage!C3650</f>
        <v>当前波数 417/∞</v>
      </c>
      <c r="E3650" s="5">
        <f t="shared" si="309"/>
        <v>15002</v>
      </c>
      <c r="F3650" s="5">
        <v>0</v>
      </c>
      <c r="G3650" s="5">
        <f t="shared" si="311"/>
        <v>16006</v>
      </c>
      <c r="H3650" s="5">
        <f t="shared" si="312"/>
        <v>197</v>
      </c>
      <c r="I3650" s="5">
        <v>14001</v>
      </c>
      <c r="J3650">
        <f t="shared" si="308"/>
        <v>249500</v>
      </c>
      <c r="L3650" s="1" t="str">
        <f t="shared" si="310"/>
        <v>[{"bid":16006,"type":6,"num":197},{"bid":14001,"type":4,"num":249500}]</v>
      </c>
    </row>
    <row r="3651" spans="1:12" x14ac:dyDescent="0.2">
      <c r="A3651" s="5">
        <f>static_pve_stage!A3651</f>
        <v>603501</v>
      </c>
      <c r="B3651" s="5">
        <f>static_pve_stage!B3651</f>
        <v>603502</v>
      </c>
      <c r="C3651" s="5" t="str">
        <f>static_pve_stage!C3651</f>
        <v>当前波数 418/∞</v>
      </c>
      <c r="E3651" s="5">
        <f t="shared" si="309"/>
        <v>15002</v>
      </c>
      <c r="F3651" s="5">
        <v>0</v>
      </c>
      <c r="G3651" s="5">
        <f t="shared" si="311"/>
        <v>16006</v>
      </c>
      <c r="H3651" s="5">
        <f t="shared" si="312"/>
        <v>199</v>
      </c>
      <c r="I3651" s="5">
        <v>14001</v>
      </c>
      <c r="J3651">
        <f t="shared" si="308"/>
        <v>250000</v>
      </c>
      <c r="L3651" s="1" t="str">
        <f t="shared" si="310"/>
        <v>[{"bid":16006,"type":6,"num":199},{"bid":14001,"type":4,"num":250000}]</v>
      </c>
    </row>
    <row r="3652" spans="1:12" x14ac:dyDescent="0.2">
      <c r="A3652" s="5">
        <f>static_pve_stage!A3652</f>
        <v>603502</v>
      </c>
      <c r="B3652" s="5">
        <f>static_pve_stage!B3652</f>
        <v>603503</v>
      </c>
      <c r="C3652" s="5" t="str">
        <f>static_pve_stage!C3652</f>
        <v>当前波数 419/∞</v>
      </c>
      <c r="E3652" s="5">
        <f t="shared" si="309"/>
        <v>15002</v>
      </c>
      <c r="F3652" s="5">
        <v>0</v>
      </c>
      <c r="G3652" s="5">
        <f t="shared" si="311"/>
        <v>16006</v>
      </c>
      <c r="H3652" s="5">
        <f t="shared" si="312"/>
        <v>199</v>
      </c>
      <c r="I3652" s="5">
        <v>14001</v>
      </c>
      <c r="J3652">
        <f t="shared" si="308"/>
        <v>250500</v>
      </c>
      <c r="L3652" s="1" t="str">
        <f t="shared" si="310"/>
        <v>[{"bid":16006,"type":6,"num":199},{"bid":14001,"type":4,"num":250500}]</v>
      </c>
    </row>
    <row r="3653" spans="1:12" x14ac:dyDescent="0.2">
      <c r="A3653" s="5">
        <f>static_pve_stage!A3653</f>
        <v>603503</v>
      </c>
      <c r="B3653" s="5">
        <f>static_pve_stage!B3653</f>
        <v>603504</v>
      </c>
      <c r="C3653" s="5" t="str">
        <f>static_pve_stage!C3653</f>
        <v>当前波数 420/∞\n下一波BOSS</v>
      </c>
      <c r="E3653" s="5">
        <f t="shared" si="309"/>
        <v>15002</v>
      </c>
      <c r="F3653" s="5">
        <v>0</v>
      </c>
      <c r="G3653" s="5">
        <f t="shared" si="311"/>
        <v>16006</v>
      </c>
      <c r="H3653" s="5">
        <f t="shared" si="312"/>
        <v>199</v>
      </c>
      <c r="I3653" s="5">
        <v>14001</v>
      </c>
      <c r="J3653">
        <f t="shared" si="308"/>
        <v>251000</v>
      </c>
      <c r="L3653" s="1" t="str">
        <f t="shared" si="310"/>
        <v>[{"bid":16006,"type":6,"num":199},{"bid":14001,"type":4,"num":251000}]</v>
      </c>
    </row>
    <row r="3654" spans="1:12" x14ac:dyDescent="0.2">
      <c r="A3654" s="5">
        <f>static_pve_stage!A3654</f>
        <v>603504</v>
      </c>
      <c r="B3654" s="5">
        <f>static_pve_stage!B3654</f>
        <v>603505</v>
      </c>
      <c r="C3654" s="5" t="str">
        <f>static_pve_stage!C3654</f>
        <v>BOSS波\n需击杀所有怪物</v>
      </c>
      <c r="E3654" s="5">
        <f t="shared" si="309"/>
        <v>15002</v>
      </c>
      <c r="F3654" s="5">
        <v>0</v>
      </c>
      <c r="G3654" s="5">
        <f t="shared" si="311"/>
        <v>16006</v>
      </c>
      <c r="H3654" s="5">
        <f t="shared" si="312"/>
        <v>199</v>
      </c>
      <c r="I3654" s="5">
        <v>14001</v>
      </c>
      <c r="J3654">
        <f t="shared" si="308"/>
        <v>251500</v>
      </c>
      <c r="L3654" s="1" t="str">
        <f t="shared" si="310"/>
        <v>[{"bid":16006,"type":6,"num":199},{"bid":14001,"type":4,"num":251500}]</v>
      </c>
    </row>
    <row r="3655" spans="1:12" x14ac:dyDescent="0.2">
      <c r="A3655" s="5">
        <f>static_pve_stage!A3655</f>
        <v>603505</v>
      </c>
      <c r="B3655" s="5">
        <f>static_pve_stage!B3655</f>
        <v>603506</v>
      </c>
      <c r="C3655" s="5" t="str">
        <f>static_pve_stage!C3655</f>
        <v>当前波数 421/∞</v>
      </c>
      <c r="E3655" s="5">
        <f t="shared" si="309"/>
        <v>15002</v>
      </c>
      <c r="F3655" s="5">
        <v>0</v>
      </c>
      <c r="G3655" s="5">
        <f t="shared" si="311"/>
        <v>16006</v>
      </c>
      <c r="H3655" s="5">
        <f t="shared" si="312"/>
        <v>199</v>
      </c>
      <c r="I3655" s="5">
        <v>14001</v>
      </c>
      <c r="J3655">
        <f t="shared" si="308"/>
        <v>252000</v>
      </c>
      <c r="L3655" s="1" t="str">
        <f t="shared" si="310"/>
        <v>[{"bid":16006,"type":6,"num":199},{"bid":14001,"type":4,"num":252000}]</v>
      </c>
    </row>
    <row r="3656" spans="1:12" x14ac:dyDescent="0.2">
      <c r="A3656" s="5">
        <f>static_pve_stage!A3656</f>
        <v>603506</v>
      </c>
      <c r="B3656" s="5">
        <f>static_pve_stage!B3656</f>
        <v>603507</v>
      </c>
      <c r="C3656" s="5" t="str">
        <f>static_pve_stage!C3656</f>
        <v>当前波数 422/∞</v>
      </c>
      <c r="E3656" s="5">
        <f t="shared" si="309"/>
        <v>15002</v>
      </c>
      <c r="F3656" s="5">
        <v>0</v>
      </c>
      <c r="G3656" s="5">
        <f t="shared" si="311"/>
        <v>16006</v>
      </c>
      <c r="H3656" s="5">
        <f t="shared" si="312"/>
        <v>201</v>
      </c>
      <c r="I3656" s="5">
        <v>14001</v>
      </c>
      <c r="J3656">
        <f t="shared" si="308"/>
        <v>252500</v>
      </c>
      <c r="L3656" s="1" t="str">
        <f t="shared" si="310"/>
        <v>[{"bid":16006,"type":6,"num":201},{"bid":14001,"type":4,"num":252500}]</v>
      </c>
    </row>
    <row r="3657" spans="1:12" x14ac:dyDescent="0.2">
      <c r="A3657" s="5">
        <f>static_pve_stage!A3657</f>
        <v>603507</v>
      </c>
      <c r="B3657" s="5">
        <f>static_pve_stage!B3657</f>
        <v>603508</v>
      </c>
      <c r="C3657" s="5" t="str">
        <f>static_pve_stage!C3657</f>
        <v>当前波数 423/∞</v>
      </c>
      <c r="E3657" s="5">
        <f t="shared" si="309"/>
        <v>15002</v>
      </c>
      <c r="F3657" s="5">
        <v>0</v>
      </c>
      <c r="G3657" s="5">
        <f t="shared" si="311"/>
        <v>16006</v>
      </c>
      <c r="H3657" s="5">
        <f t="shared" si="312"/>
        <v>201</v>
      </c>
      <c r="I3657" s="5">
        <v>14001</v>
      </c>
      <c r="J3657">
        <f t="shared" si="308"/>
        <v>253000</v>
      </c>
      <c r="L3657" s="1" t="str">
        <f t="shared" si="310"/>
        <v>[{"bid":16006,"type":6,"num":201},{"bid":14001,"type":4,"num":253000}]</v>
      </c>
    </row>
    <row r="3658" spans="1:12" x14ac:dyDescent="0.2">
      <c r="A3658" s="5">
        <f>static_pve_stage!A3658</f>
        <v>603508</v>
      </c>
      <c r="B3658" s="5">
        <f>static_pve_stage!B3658</f>
        <v>603509</v>
      </c>
      <c r="C3658" s="5" t="str">
        <f>static_pve_stage!C3658</f>
        <v>当前波数 424/∞</v>
      </c>
      <c r="E3658" s="5">
        <f t="shared" si="309"/>
        <v>15002</v>
      </c>
      <c r="F3658" s="5">
        <v>0</v>
      </c>
      <c r="G3658" s="5">
        <f t="shared" si="311"/>
        <v>16006</v>
      </c>
      <c r="H3658" s="5">
        <f t="shared" si="312"/>
        <v>201</v>
      </c>
      <c r="I3658" s="5">
        <v>14001</v>
      </c>
      <c r="J3658">
        <f t="shared" si="308"/>
        <v>253500</v>
      </c>
      <c r="L3658" s="1" t="str">
        <f t="shared" si="310"/>
        <v>[{"bid":16006,"type":6,"num":201},{"bid":14001,"type":4,"num":253500}]</v>
      </c>
    </row>
    <row r="3659" spans="1:12" x14ac:dyDescent="0.2">
      <c r="A3659" s="5">
        <f>static_pve_stage!A3659</f>
        <v>603509</v>
      </c>
      <c r="B3659" s="5">
        <f>static_pve_stage!B3659</f>
        <v>603510</v>
      </c>
      <c r="C3659" s="5" t="str">
        <f>static_pve_stage!C3659</f>
        <v>当前波数 425/∞\n下一波BOSS</v>
      </c>
      <c r="E3659" s="5">
        <f t="shared" si="309"/>
        <v>15002</v>
      </c>
      <c r="F3659" s="5">
        <v>0</v>
      </c>
      <c r="G3659" s="5">
        <f t="shared" si="311"/>
        <v>16006</v>
      </c>
      <c r="H3659" s="5">
        <f t="shared" si="312"/>
        <v>201</v>
      </c>
      <c r="I3659" s="5">
        <v>14001</v>
      </c>
      <c r="J3659">
        <f t="shared" si="308"/>
        <v>254000</v>
      </c>
      <c r="L3659" s="1" t="str">
        <f t="shared" si="310"/>
        <v>[{"bid":16006,"type":6,"num":201},{"bid":14001,"type":4,"num":254000}]</v>
      </c>
    </row>
    <row r="3660" spans="1:12" x14ac:dyDescent="0.2">
      <c r="A3660" s="5">
        <f>static_pve_stage!A3660</f>
        <v>603510</v>
      </c>
      <c r="B3660" s="5">
        <f>static_pve_stage!B3660</f>
        <v>603511</v>
      </c>
      <c r="C3660" s="5" t="str">
        <f>static_pve_stage!C3660</f>
        <v>BOSS波\n需击杀所有怪物</v>
      </c>
      <c r="E3660" s="5">
        <f t="shared" si="309"/>
        <v>15002</v>
      </c>
      <c r="F3660" s="5">
        <v>0</v>
      </c>
      <c r="G3660" s="5">
        <f t="shared" si="311"/>
        <v>16006</v>
      </c>
      <c r="H3660" s="5">
        <f t="shared" si="312"/>
        <v>201</v>
      </c>
      <c r="I3660" s="5">
        <v>14001</v>
      </c>
      <c r="J3660">
        <f t="shared" si="308"/>
        <v>254500</v>
      </c>
      <c r="L3660" s="1" t="str">
        <f t="shared" si="310"/>
        <v>[{"bid":16006,"type":6,"num":201},{"bid":14001,"type":4,"num":254500}]</v>
      </c>
    </row>
    <row r="3661" spans="1:12" x14ac:dyDescent="0.2">
      <c r="A3661" s="5">
        <f>static_pve_stage!A3661</f>
        <v>603511</v>
      </c>
      <c r="B3661" s="5">
        <f>static_pve_stage!B3661</f>
        <v>603512</v>
      </c>
      <c r="C3661" s="5" t="str">
        <f>static_pve_stage!C3661</f>
        <v>当前波数 426/∞</v>
      </c>
      <c r="E3661" s="5">
        <f t="shared" si="309"/>
        <v>15002</v>
      </c>
      <c r="F3661" s="5">
        <v>0</v>
      </c>
      <c r="G3661" s="5">
        <f t="shared" si="311"/>
        <v>16006</v>
      </c>
      <c r="H3661" s="5">
        <f t="shared" si="312"/>
        <v>203</v>
      </c>
      <c r="I3661" s="5">
        <v>14001</v>
      </c>
      <c r="J3661">
        <f t="shared" si="308"/>
        <v>255000</v>
      </c>
      <c r="L3661" s="1" t="str">
        <f t="shared" si="310"/>
        <v>[{"bid":16006,"type":6,"num":203},{"bid":14001,"type":4,"num":255000}]</v>
      </c>
    </row>
    <row r="3662" spans="1:12" x14ac:dyDescent="0.2">
      <c r="A3662" s="5">
        <f>static_pve_stage!A3662</f>
        <v>603512</v>
      </c>
      <c r="B3662" s="5">
        <f>static_pve_stage!B3662</f>
        <v>603513</v>
      </c>
      <c r="C3662" s="5" t="str">
        <f>static_pve_stage!C3662</f>
        <v>当前波数 427/∞</v>
      </c>
      <c r="E3662" s="5">
        <f t="shared" si="309"/>
        <v>15002</v>
      </c>
      <c r="F3662" s="5">
        <v>0</v>
      </c>
      <c r="G3662" s="5">
        <f t="shared" si="311"/>
        <v>16006</v>
      </c>
      <c r="H3662" s="5">
        <f t="shared" si="312"/>
        <v>203</v>
      </c>
      <c r="I3662" s="5">
        <v>14001</v>
      </c>
      <c r="J3662">
        <f t="shared" si="308"/>
        <v>255500</v>
      </c>
      <c r="L3662" s="1" t="str">
        <f t="shared" si="310"/>
        <v>[{"bid":16006,"type":6,"num":203},{"bid":14001,"type":4,"num":255500}]</v>
      </c>
    </row>
    <row r="3663" spans="1:12" x14ac:dyDescent="0.2">
      <c r="A3663" s="5">
        <f>static_pve_stage!A3663</f>
        <v>603513</v>
      </c>
      <c r="B3663" s="5">
        <f>static_pve_stage!B3663</f>
        <v>603514</v>
      </c>
      <c r="C3663" s="5" t="str">
        <f>static_pve_stage!C3663</f>
        <v>当前波数 428/∞</v>
      </c>
      <c r="E3663" s="5">
        <f t="shared" si="309"/>
        <v>15002</v>
      </c>
      <c r="F3663" s="5">
        <v>0</v>
      </c>
      <c r="G3663" s="5">
        <f t="shared" si="311"/>
        <v>16006</v>
      </c>
      <c r="H3663" s="5">
        <f t="shared" si="312"/>
        <v>203</v>
      </c>
      <c r="I3663" s="5">
        <v>14001</v>
      </c>
      <c r="J3663">
        <f t="shared" si="308"/>
        <v>256000</v>
      </c>
      <c r="L3663" s="1" t="str">
        <f t="shared" si="310"/>
        <v>[{"bid":16006,"type":6,"num":203},{"bid":14001,"type":4,"num":256000}]</v>
      </c>
    </row>
    <row r="3664" spans="1:12" x14ac:dyDescent="0.2">
      <c r="A3664" s="5">
        <f>static_pve_stage!A3664</f>
        <v>603514</v>
      </c>
      <c r="B3664" s="5">
        <f>static_pve_stage!B3664</f>
        <v>603515</v>
      </c>
      <c r="C3664" s="5" t="str">
        <f>static_pve_stage!C3664</f>
        <v>当前波数 429/∞</v>
      </c>
      <c r="E3664" s="5">
        <f t="shared" si="309"/>
        <v>15002</v>
      </c>
      <c r="F3664" s="5">
        <v>0</v>
      </c>
      <c r="G3664" s="5">
        <f t="shared" si="311"/>
        <v>16006</v>
      </c>
      <c r="H3664" s="5">
        <f t="shared" si="312"/>
        <v>203</v>
      </c>
      <c r="I3664" s="5">
        <v>14001</v>
      </c>
      <c r="J3664">
        <f t="shared" si="308"/>
        <v>256500</v>
      </c>
      <c r="L3664" s="1" t="str">
        <f t="shared" si="310"/>
        <v>[{"bid":16006,"type":6,"num":203},{"bid":14001,"type":4,"num":256500}]</v>
      </c>
    </row>
    <row r="3665" spans="1:12" x14ac:dyDescent="0.2">
      <c r="A3665" s="5">
        <f>static_pve_stage!A3665</f>
        <v>603515</v>
      </c>
      <c r="B3665" s="5">
        <f>static_pve_stage!B3665</f>
        <v>603516</v>
      </c>
      <c r="C3665" s="5" t="str">
        <f>static_pve_stage!C3665</f>
        <v>当前波数 430/∞\n下一波BOSS</v>
      </c>
      <c r="E3665" s="5">
        <f t="shared" si="309"/>
        <v>15002</v>
      </c>
      <c r="F3665" s="5">
        <v>0</v>
      </c>
      <c r="G3665" s="5">
        <f t="shared" si="311"/>
        <v>16006</v>
      </c>
      <c r="H3665" s="5">
        <f t="shared" si="312"/>
        <v>203</v>
      </c>
      <c r="I3665" s="5">
        <v>14001</v>
      </c>
      <c r="J3665">
        <f t="shared" ref="J3665:J3688" si="313">J3664+500</f>
        <v>257000</v>
      </c>
      <c r="L3665" s="1" t="str">
        <f t="shared" si="310"/>
        <v>[{"bid":16006,"type":6,"num":203},{"bid":14001,"type":4,"num":257000}]</v>
      </c>
    </row>
    <row r="3666" spans="1:12" x14ac:dyDescent="0.2">
      <c r="A3666" s="5">
        <f>static_pve_stage!A3666</f>
        <v>603516</v>
      </c>
      <c r="B3666" s="5">
        <f>static_pve_stage!B3666</f>
        <v>603517</v>
      </c>
      <c r="C3666" s="5" t="str">
        <f>static_pve_stage!C3666</f>
        <v>BOSS波\n需击杀所有怪物</v>
      </c>
      <c r="E3666" s="5">
        <f t="shared" si="309"/>
        <v>15002</v>
      </c>
      <c r="F3666" s="5">
        <v>0</v>
      </c>
      <c r="G3666" s="5">
        <f t="shared" si="311"/>
        <v>16006</v>
      </c>
      <c r="H3666" s="5">
        <f t="shared" si="312"/>
        <v>205</v>
      </c>
      <c r="I3666" s="5">
        <v>14001</v>
      </c>
      <c r="J3666">
        <f t="shared" si="313"/>
        <v>257500</v>
      </c>
      <c r="L3666" s="1" t="str">
        <f t="shared" si="310"/>
        <v>[{"bid":16006,"type":6,"num":205},{"bid":14001,"type":4,"num":257500}]</v>
      </c>
    </row>
    <row r="3667" spans="1:12" x14ac:dyDescent="0.2">
      <c r="A3667" s="5">
        <f>static_pve_stage!A3667</f>
        <v>603517</v>
      </c>
      <c r="B3667" s="5">
        <f>static_pve_stage!B3667</f>
        <v>603518</v>
      </c>
      <c r="C3667" s="5" t="str">
        <f>static_pve_stage!C3667</f>
        <v>当前波数 431/∞</v>
      </c>
      <c r="E3667" s="5">
        <f t="shared" si="309"/>
        <v>15002</v>
      </c>
      <c r="F3667" s="5">
        <v>0</v>
      </c>
      <c r="G3667" s="5">
        <f t="shared" si="311"/>
        <v>16006</v>
      </c>
      <c r="H3667" s="5">
        <f t="shared" si="312"/>
        <v>205</v>
      </c>
      <c r="I3667" s="5">
        <v>14001</v>
      </c>
      <c r="J3667">
        <f t="shared" si="313"/>
        <v>258000</v>
      </c>
      <c r="L3667" s="1" t="str">
        <f t="shared" si="310"/>
        <v>[{"bid":16006,"type":6,"num":205},{"bid":14001,"type":4,"num":258000}]</v>
      </c>
    </row>
    <row r="3668" spans="1:12" x14ac:dyDescent="0.2">
      <c r="A3668" s="5">
        <f>static_pve_stage!A3668</f>
        <v>603518</v>
      </c>
      <c r="B3668" s="5">
        <f>static_pve_stage!B3668</f>
        <v>603519</v>
      </c>
      <c r="C3668" s="5" t="str">
        <f>static_pve_stage!C3668</f>
        <v>当前波数 432/∞</v>
      </c>
      <c r="E3668" s="5">
        <f t="shared" si="309"/>
        <v>15002</v>
      </c>
      <c r="F3668" s="5">
        <v>0</v>
      </c>
      <c r="G3668" s="5">
        <f t="shared" si="311"/>
        <v>16006</v>
      </c>
      <c r="H3668" s="5">
        <f t="shared" si="312"/>
        <v>205</v>
      </c>
      <c r="I3668" s="5">
        <v>14001</v>
      </c>
      <c r="J3668">
        <f t="shared" si="313"/>
        <v>258500</v>
      </c>
      <c r="L3668" s="1" t="str">
        <f t="shared" si="310"/>
        <v>[{"bid":16006,"type":6,"num":205},{"bid":14001,"type":4,"num":258500}]</v>
      </c>
    </row>
    <row r="3669" spans="1:12" x14ac:dyDescent="0.2">
      <c r="A3669" s="5">
        <f>static_pve_stage!A3669</f>
        <v>603519</v>
      </c>
      <c r="B3669" s="5">
        <f>static_pve_stage!B3669</f>
        <v>603520</v>
      </c>
      <c r="C3669" s="5" t="str">
        <f>static_pve_stage!C3669</f>
        <v>当前波数 433/∞</v>
      </c>
      <c r="E3669" s="5">
        <f t="shared" si="309"/>
        <v>15002</v>
      </c>
      <c r="F3669" s="5">
        <v>0</v>
      </c>
      <c r="G3669" s="5">
        <f t="shared" si="311"/>
        <v>16006</v>
      </c>
      <c r="H3669" s="5">
        <f t="shared" si="312"/>
        <v>205</v>
      </c>
      <c r="I3669" s="5">
        <v>14001</v>
      </c>
      <c r="J3669">
        <f t="shared" si="313"/>
        <v>259000</v>
      </c>
      <c r="L3669" s="1" t="str">
        <f t="shared" si="310"/>
        <v>[{"bid":16006,"type":6,"num":205},{"bid":14001,"type":4,"num":259000}]</v>
      </c>
    </row>
    <row r="3670" spans="1:12" x14ac:dyDescent="0.2">
      <c r="A3670" s="5">
        <f>static_pve_stage!A3670</f>
        <v>603520</v>
      </c>
      <c r="B3670" s="5">
        <f>static_pve_stage!B3670</f>
        <v>603521</v>
      </c>
      <c r="C3670" s="5" t="str">
        <f>static_pve_stage!C3670</f>
        <v>当前波数 434/∞</v>
      </c>
      <c r="E3670" s="5">
        <f t="shared" si="309"/>
        <v>15002</v>
      </c>
      <c r="F3670" s="5">
        <v>0</v>
      </c>
      <c r="G3670" s="5">
        <f t="shared" si="311"/>
        <v>16006</v>
      </c>
      <c r="H3670" s="5">
        <f t="shared" si="312"/>
        <v>205</v>
      </c>
      <c r="I3670" s="5">
        <v>14001</v>
      </c>
      <c r="J3670">
        <f t="shared" si="313"/>
        <v>259500</v>
      </c>
      <c r="L3670" s="1" t="str">
        <f t="shared" si="310"/>
        <v>[{"bid":16006,"type":6,"num":205},{"bid":14001,"type":4,"num":259500}]</v>
      </c>
    </row>
    <row r="3671" spans="1:12" x14ac:dyDescent="0.2">
      <c r="A3671" s="5">
        <f>static_pve_stage!A3671</f>
        <v>603521</v>
      </c>
      <c r="B3671" s="5">
        <f>static_pve_stage!B3671</f>
        <v>603522</v>
      </c>
      <c r="C3671" s="5" t="str">
        <f>static_pve_stage!C3671</f>
        <v>当前波数 435/∞\n下一波BOSS</v>
      </c>
      <c r="E3671" s="5">
        <f t="shared" si="309"/>
        <v>15002</v>
      </c>
      <c r="F3671" s="5">
        <v>0</v>
      </c>
      <c r="G3671" s="5">
        <f t="shared" si="311"/>
        <v>16006</v>
      </c>
      <c r="H3671" s="5">
        <f t="shared" si="312"/>
        <v>207</v>
      </c>
      <c r="I3671" s="5">
        <v>14001</v>
      </c>
      <c r="J3671">
        <f t="shared" si="313"/>
        <v>260000</v>
      </c>
      <c r="L3671" s="1" t="str">
        <f t="shared" si="310"/>
        <v>[{"bid":16006,"type":6,"num":207},{"bid":14001,"type":4,"num":260000}]</v>
      </c>
    </row>
    <row r="3672" spans="1:12" x14ac:dyDescent="0.2">
      <c r="A3672" s="5">
        <f>static_pve_stage!A3672</f>
        <v>603522</v>
      </c>
      <c r="B3672" s="5">
        <f>static_pve_stage!B3672</f>
        <v>603523</v>
      </c>
      <c r="C3672" s="5" t="str">
        <f>static_pve_stage!C3672</f>
        <v>BOSS波\n需击杀所有怪物</v>
      </c>
      <c r="E3672" s="5">
        <f t="shared" si="309"/>
        <v>15002</v>
      </c>
      <c r="F3672" s="5">
        <v>0</v>
      </c>
      <c r="G3672" s="5">
        <f t="shared" si="311"/>
        <v>16006</v>
      </c>
      <c r="H3672" s="5">
        <f t="shared" si="312"/>
        <v>207</v>
      </c>
      <c r="I3672" s="5">
        <v>14001</v>
      </c>
      <c r="J3672">
        <f t="shared" si="313"/>
        <v>260500</v>
      </c>
      <c r="L3672" s="1" t="str">
        <f t="shared" si="310"/>
        <v>[{"bid":16006,"type":6,"num":207},{"bid":14001,"type":4,"num":260500}]</v>
      </c>
    </row>
    <row r="3673" spans="1:12" x14ac:dyDescent="0.2">
      <c r="A3673" s="5">
        <f>static_pve_stage!A3673</f>
        <v>603523</v>
      </c>
      <c r="B3673" s="5">
        <f>static_pve_stage!B3673</f>
        <v>603524</v>
      </c>
      <c r="C3673" s="5" t="str">
        <f>static_pve_stage!C3673</f>
        <v>当前波数 436/∞</v>
      </c>
      <c r="E3673" s="5">
        <f t="shared" si="309"/>
        <v>15002</v>
      </c>
      <c r="F3673" s="5">
        <v>0</v>
      </c>
      <c r="G3673" s="5">
        <f t="shared" si="311"/>
        <v>16006</v>
      </c>
      <c r="H3673" s="5">
        <f t="shared" si="312"/>
        <v>207</v>
      </c>
      <c r="I3673" s="5">
        <v>14001</v>
      </c>
      <c r="J3673">
        <f t="shared" si="313"/>
        <v>261000</v>
      </c>
      <c r="L3673" s="1" t="str">
        <f t="shared" si="310"/>
        <v>[{"bid":16006,"type":6,"num":207},{"bid":14001,"type":4,"num":261000}]</v>
      </c>
    </row>
    <row r="3674" spans="1:12" x14ac:dyDescent="0.2">
      <c r="A3674" s="5">
        <f>static_pve_stage!A3674</f>
        <v>603524</v>
      </c>
      <c r="B3674" s="5">
        <f>static_pve_stage!B3674</f>
        <v>603525</v>
      </c>
      <c r="C3674" s="5" t="str">
        <f>static_pve_stage!C3674</f>
        <v>当前波数 437/∞</v>
      </c>
      <c r="E3674" s="5">
        <f t="shared" si="309"/>
        <v>15002</v>
      </c>
      <c r="F3674" s="5">
        <v>0</v>
      </c>
      <c r="G3674" s="5">
        <f t="shared" si="311"/>
        <v>16006</v>
      </c>
      <c r="H3674" s="5">
        <f t="shared" si="312"/>
        <v>207</v>
      </c>
      <c r="I3674" s="5">
        <v>14001</v>
      </c>
      <c r="J3674">
        <f t="shared" si="313"/>
        <v>261500</v>
      </c>
      <c r="L3674" s="1" t="str">
        <f t="shared" si="310"/>
        <v>[{"bid":16006,"type":6,"num":207},{"bid":14001,"type":4,"num":261500}]</v>
      </c>
    </row>
    <row r="3675" spans="1:12" x14ac:dyDescent="0.2">
      <c r="A3675" s="5">
        <f>static_pve_stage!A3675</f>
        <v>603525</v>
      </c>
      <c r="B3675" s="5">
        <f>static_pve_stage!B3675</f>
        <v>603526</v>
      </c>
      <c r="C3675" s="5" t="str">
        <f>static_pve_stage!C3675</f>
        <v>当前波数 438/∞</v>
      </c>
      <c r="E3675" s="5">
        <f t="shared" ref="E3675:E3738" si="314">E3674</f>
        <v>15002</v>
      </c>
      <c r="F3675" s="5">
        <v>0</v>
      </c>
      <c r="G3675" s="5">
        <f t="shared" si="311"/>
        <v>16006</v>
      </c>
      <c r="H3675" s="5">
        <f t="shared" si="312"/>
        <v>207</v>
      </c>
      <c r="I3675" s="5">
        <v>14001</v>
      </c>
      <c r="J3675">
        <f t="shared" si="313"/>
        <v>262000</v>
      </c>
      <c r="L3675" s="1" t="str">
        <f t="shared" si="310"/>
        <v>[{"bid":16006,"type":6,"num":207},{"bid":14001,"type":4,"num":262000}]</v>
      </c>
    </row>
    <row r="3676" spans="1:12" x14ac:dyDescent="0.2">
      <c r="A3676" s="5">
        <f>static_pve_stage!A3676</f>
        <v>603526</v>
      </c>
      <c r="B3676" s="5">
        <f>static_pve_stage!B3676</f>
        <v>603527</v>
      </c>
      <c r="C3676" s="5" t="str">
        <f>static_pve_stage!C3676</f>
        <v>当前波数 439/∞</v>
      </c>
      <c r="E3676" s="5">
        <f t="shared" si="314"/>
        <v>15002</v>
      </c>
      <c r="F3676" s="5">
        <v>0</v>
      </c>
      <c r="G3676" s="5">
        <f t="shared" si="311"/>
        <v>16006</v>
      </c>
      <c r="H3676" s="5">
        <f t="shared" si="312"/>
        <v>209</v>
      </c>
      <c r="I3676" s="5">
        <v>14001</v>
      </c>
      <c r="J3676">
        <f t="shared" si="313"/>
        <v>262500</v>
      </c>
      <c r="L3676" s="1" t="str">
        <f t="shared" si="310"/>
        <v>[{"bid":16006,"type":6,"num":209},{"bid":14001,"type":4,"num":262500}]</v>
      </c>
    </row>
    <row r="3677" spans="1:12" x14ac:dyDescent="0.2">
      <c r="A3677" s="5">
        <f>static_pve_stage!A3677</f>
        <v>603527</v>
      </c>
      <c r="B3677" s="5">
        <f>static_pve_stage!B3677</f>
        <v>603528</v>
      </c>
      <c r="C3677" s="5" t="str">
        <f>static_pve_stage!C3677</f>
        <v>当前波数 440/∞\n下一波BOSS</v>
      </c>
      <c r="E3677" s="5">
        <f t="shared" si="314"/>
        <v>15002</v>
      </c>
      <c r="F3677" s="5">
        <v>0</v>
      </c>
      <c r="G3677" s="5">
        <f t="shared" si="311"/>
        <v>16006</v>
      </c>
      <c r="H3677" s="5">
        <f t="shared" si="312"/>
        <v>209</v>
      </c>
      <c r="I3677" s="5">
        <v>14001</v>
      </c>
      <c r="J3677">
        <f t="shared" si="313"/>
        <v>263000</v>
      </c>
      <c r="L3677" s="1" t="str">
        <f t="shared" ref="L3677:L3740" si="315">"["&amp;IF(F3677=0,"","{""bid"":"&amp;E3677&amp;",""type"":5,""num"":"&amp;F3677&amp;"},")&amp;IF(H3677=0,"","{""bid"":"&amp;G3677&amp;",""type"":6,""num"":"&amp;H3677&amp;"},")&amp;IF(J3677=0,"","{""bid"":"&amp;I3677&amp;",""type"":4,""num"":"&amp;J3677&amp;"}")&amp;"]"</f>
        <v>[{"bid":16006,"type":6,"num":209},{"bid":14001,"type":4,"num":263000}]</v>
      </c>
    </row>
    <row r="3678" spans="1:12" x14ac:dyDescent="0.2">
      <c r="A3678" s="5">
        <f>static_pve_stage!A3678</f>
        <v>603528</v>
      </c>
      <c r="B3678" s="5">
        <f>static_pve_stage!B3678</f>
        <v>603529</v>
      </c>
      <c r="C3678" s="5" t="str">
        <f>static_pve_stage!C3678</f>
        <v>BOSS波\n需击杀所有怪物</v>
      </c>
      <c r="E3678" s="5">
        <f t="shared" si="314"/>
        <v>15002</v>
      </c>
      <c r="F3678" s="5">
        <v>0</v>
      </c>
      <c r="G3678" s="5">
        <f t="shared" si="311"/>
        <v>16006</v>
      </c>
      <c r="H3678" s="5">
        <f t="shared" si="312"/>
        <v>209</v>
      </c>
      <c r="I3678" s="5">
        <v>14001</v>
      </c>
      <c r="J3678">
        <f t="shared" si="313"/>
        <v>263500</v>
      </c>
      <c r="L3678" s="1" t="str">
        <f t="shared" si="315"/>
        <v>[{"bid":16006,"type":6,"num":209},{"bid":14001,"type":4,"num":263500}]</v>
      </c>
    </row>
    <row r="3679" spans="1:12" x14ac:dyDescent="0.2">
      <c r="A3679" s="5">
        <f>static_pve_stage!A3679</f>
        <v>603529</v>
      </c>
      <c r="B3679" s="5">
        <f>static_pve_stage!B3679</f>
        <v>603530</v>
      </c>
      <c r="C3679" s="5" t="str">
        <f>static_pve_stage!C3679</f>
        <v>当前波数 441/∞</v>
      </c>
      <c r="E3679" s="5">
        <f t="shared" si="314"/>
        <v>15002</v>
      </c>
      <c r="F3679" s="5">
        <v>0</v>
      </c>
      <c r="G3679" s="5">
        <f t="shared" si="311"/>
        <v>16006</v>
      </c>
      <c r="H3679" s="5">
        <f t="shared" si="312"/>
        <v>209</v>
      </c>
      <c r="I3679" s="5">
        <v>14001</v>
      </c>
      <c r="J3679">
        <f t="shared" si="313"/>
        <v>264000</v>
      </c>
      <c r="L3679" s="1" t="str">
        <f t="shared" si="315"/>
        <v>[{"bid":16006,"type":6,"num":209},{"bid":14001,"type":4,"num":264000}]</v>
      </c>
    </row>
    <row r="3680" spans="1:12" x14ac:dyDescent="0.2">
      <c r="A3680" s="5">
        <f>static_pve_stage!A3680</f>
        <v>603530</v>
      </c>
      <c r="B3680" s="5">
        <f>static_pve_stage!B3680</f>
        <v>603531</v>
      </c>
      <c r="C3680" s="5" t="str">
        <f>static_pve_stage!C3680</f>
        <v>当前波数 442/∞</v>
      </c>
      <c r="E3680" s="5">
        <f t="shared" si="314"/>
        <v>15002</v>
      </c>
      <c r="F3680" s="5">
        <v>0</v>
      </c>
      <c r="G3680" s="5">
        <f t="shared" si="311"/>
        <v>16006</v>
      </c>
      <c r="H3680" s="5">
        <f t="shared" si="312"/>
        <v>209</v>
      </c>
      <c r="I3680" s="5">
        <v>14001</v>
      </c>
      <c r="J3680">
        <f t="shared" si="313"/>
        <v>264500</v>
      </c>
      <c r="L3680" s="1" t="str">
        <f t="shared" si="315"/>
        <v>[{"bid":16006,"type":6,"num":209},{"bid":14001,"type":4,"num":264500}]</v>
      </c>
    </row>
    <row r="3681" spans="1:12" x14ac:dyDescent="0.2">
      <c r="A3681" s="5">
        <f>static_pve_stage!A3681</f>
        <v>603531</v>
      </c>
      <c r="B3681" s="5">
        <f>static_pve_stage!B3681</f>
        <v>603532</v>
      </c>
      <c r="C3681" s="5" t="str">
        <f>static_pve_stage!C3681</f>
        <v>当前波数 443/∞</v>
      </c>
      <c r="E3681" s="5">
        <f t="shared" si="314"/>
        <v>15002</v>
      </c>
      <c r="F3681" s="5">
        <v>0</v>
      </c>
      <c r="G3681" s="5">
        <f t="shared" si="311"/>
        <v>16006</v>
      </c>
      <c r="H3681" s="5">
        <f t="shared" si="312"/>
        <v>211</v>
      </c>
      <c r="I3681" s="5">
        <v>14001</v>
      </c>
      <c r="J3681">
        <f t="shared" si="313"/>
        <v>265000</v>
      </c>
      <c r="L3681" s="1" t="str">
        <f t="shared" si="315"/>
        <v>[{"bid":16006,"type":6,"num":211},{"bid":14001,"type":4,"num":265000}]</v>
      </c>
    </row>
    <row r="3682" spans="1:12" x14ac:dyDescent="0.2">
      <c r="A3682" s="5">
        <f>static_pve_stage!A3682</f>
        <v>603532</v>
      </c>
      <c r="B3682" s="5">
        <f>static_pve_stage!B3682</f>
        <v>603533</v>
      </c>
      <c r="C3682" s="5" t="str">
        <f>static_pve_stage!C3682</f>
        <v>当前波数 444/∞</v>
      </c>
      <c r="E3682" s="5">
        <f t="shared" si="314"/>
        <v>15002</v>
      </c>
      <c r="F3682" s="5">
        <v>0</v>
      </c>
      <c r="G3682" s="5">
        <f t="shared" si="311"/>
        <v>16006</v>
      </c>
      <c r="H3682" s="5">
        <f t="shared" si="312"/>
        <v>211</v>
      </c>
      <c r="I3682" s="5">
        <v>14001</v>
      </c>
      <c r="J3682">
        <f t="shared" si="313"/>
        <v>265500</v>
      </c>
      <c r="L3682" s="1" t="str">
        <f t="shared" si="315"/>
        <v>[{"bid":16006,"type":6,"num":211},{"bid":14001,"type":4,"num":265500}]</v>
      </c>
    </row>
    <row r="3683" spans="1:12" x14ac:dyDescent="0.2">
      <c r="A3683" s="5">
        <f>static_pve_stage!A3683</f>
        <v>603533</v>
      </c>
      <c r="B3683" s="5">
        <f>static_pve_stage!B3683</f>
        <v>603534</v>
      </c>
      <c r="C3683" s="5" t="str">
        <f>static_pve_stage!C3683</f>
        <v>当前波数 445/∞\n下一波BOSS</v>
      </c>
      <c r="E3683" s="5">
        <f t="shared" si="314"/>
        <v>15002</v>
      </c>
      <c r="F3683" s="5">
        <v>0</v>
      </c>
      <c r="G3683" s="5">
        <f t="shared" si="311"/>
        <v>16006</v>
      </c>
      <c r="H3683" s="5">
        <f t="shared" si="312"/>
        <v>211</v>
      </c>
      <c r="I3683" s="5">
        <v>14001</v>
      </c>
      <c r="J3683">
        <f t="shared" si="313"/>
        <v>266000</v>
      </c>
      <c r="L3683" s="1" t="str">
        <f t="shared" si="315"/>
        <v>[{"bid":16006,"type":6,"num":211},{"bid":14001,"type":4,"num":266000}]</v>
      </c>
    </row>
    <row r="3684" spans="1:12" x14ac:dyDescent="0.2">
      <c r="A3684" s="5">
        <f>static_pve_stage!A3684</f>
        <v>603534</v>
      </c>
      <c r="B3684" s="5">
        <f>static_pve_stage!B3684</f>
        <v>603535</v>
      </c>
      <c r="C3684" s="5" t="str">
        <f>static_pve_stage!C3684</f>
        <v>BOSS波\n需击杀所有怪物</v>
      </c>
      <c r="E3684" s="5">
        <f t="shared" si="314"/>
        <v>15002</v>
      </c>
      <c r="F3684" s="5">
        <v>0</v>
      </c>
      <c r="G3684" s="5">
        <f t="shared" si="311"/>
        <v>16006</v>
      </c>
      <c r="H3684" s="5">
        <f t="shared" si="312"/>
        <v>211</v>
      </c>
      <c r="I3684" s="5">
        <v>14001</v>
      </c>
      <c r="J3684">
        <f t="shared" si="313"/>
        <v>266500</v>
      </c>
      <c r="L3684" s="1" t="str">
        <f t="shared" si="315"/>
        <v>[{"bid":16006,"type":6,"num":211},{"bid":14001,"type":4,"num":266500}]</v>
      </c>
    </row>
    <row r="3685" spans="1:12" x14ac:dyDescent="0.2">
      <c r="A3685" s="5">
        <f>static_pve_stage!A3685</f>
        <v>603535</v>
      </c>
      <c r="B3685" s="5">
        <f>static_pve_stage!B3685</f>
        <v>603536</v>
      </c>
      <c r="C3685" s="5" t="str">
        <f>static_pve_stage!C3685</f>
        <v>当前波数 446/∞</v>
      </c>
      <c r="E3685" s="5">
        <f t="shared" si="314"/>
        <v>15002</v>
      </c>
      <c r="F3685" s="5">
        <v>0</v>
      </c>
      <c r="G3685" s="5">
        <f t="shared" si="311"/>
        <v>16006</v>
      </c>
      <c r="H3685" s="5">
        <f t="shared" si="312"/>
        <v>211</v>
      </c>
      <c r="I3685" s="5">
        <v>14001</v>
      </c>
      <c r="J3685">
        <f t="shared" si="313"/>
        <v>267000</v>
      </c>
      <c r="L3685" s="1" t="str">
        <f t="shared" si="315"/>
        <v>[{"bid":16006,"type":6,"num":211},{"bid":14001,"type":4,"num":267000}]</v>
      </c>
    </row>
    <row r="3686" spans="1:12" x14ac:dyDescent="0.2">
      <c r="A3686" s="5">
        <f>static_pve_stage!A3686</f>
        <v>603536</v>
      </c>
      <c r="B3686" s="5">
        <f>static_pve_stage!B3686</f>
        <v>603537</v>
      </c>
      <c r="C3686" s="5" t="str">
        <f>static_pve_stage!C3686</f>
        <v>当前波数 447/∞</v>
      </c>
      <c r="E3686" s="5">
        <f t="shared" si="314"/>
        <v>15002</v>
      </c>
      <c r="F3686" s="5">
        <v>0</v>
      </c>
      <c r="G3686" s="5">
        <f t="shared" si="311"/>
        <v>16006</v>
      </c>
      <c r="H3686" s="5">
        <f t="shared" si="312"/>
        <v>213</v>
      </c>
      <c r="I3686" s="5">
        <v>14001</v>
      </c>
      <c r="J3686">
        <f t="shared" si="313"/>
        <v>267500</v>
      </c>
      <c r="L3686" s="1" t="str">
        <f t="shared" si="315"/>
        <v>[{"bid":16006,"type":6,"num":213},{"bid":14001,"type":4,"num":267500}]</v>
      </c>
    </row>
    <row r="3687" spans="1:12" x14ac:dyDescent="0.2">
      <c r="A3687" s="5">
        <f>static_pve_stage!A3687</f>
        <v>603537</v>
      </c>
      <c r="B3687" s="5">
        <f>static_pve_stage!B3687</f>
        <v>603538</v>
      </c>
      <c r="C3687" s="5" t="str">
        <f>static_pve_stage!C3687</f>
        <v>当前波数 448/∞</v>
      </c>
      <c r="E3687" s="5">
        <f t="shared" si="314"/>
        <v>15002</v>
      </c>
      <c r="F3687" s="5">
        <v>0</v>
      </c>
      <c r="G3687" s="5">
        <f t="shared" si="311"/>
        <v>16006</v>
      </c>
      <c r="H3687" s="5">
        <f t="shared" si="312"/>
        <v>213</v>
      </c>
      <c r="I3687" s="5">
        <v>14001</v>
      </c>
      <c r="J3687">
        <f t="shared" si="313"/>
        <v>268000</v>
      </c>
      <c r="L3687" s="1" t="str">
        <f t="shared" si="315"/>
        <v>[{"bid":16006,"type":6,"num":213},{"bid":14001,"type":4,"num":268000}]</v>
      </c>
    </row>
    <row r="3688" spans="1:12" x14ac:dyDescent="0.2">
      <c r="A3688" s="5">
        <f>static_pve_stage!A3688</f>
        <v>603538</v>
      </c>
      <c r="B3688" s="5">
        <f>static_pve_stage!B3688</f>
        <v>603539</v>
      </c>
      <c r="C3688" s="5" t="str">
        <f>static_pve_stage!C3688</f>
        <v>当前波数 449/∞</v>
      </c>
      <c r="E3688" s="5">
        <f t="shared" si="314"/>
        <v>15002</v>
      </c>
      <c r="F3688" s="5">
        <v>0</v>
      </c>
      <c r="G3688" s="5">
        <f t="shared" si="311"/>
        <v>16006</v>
      </c>
      <c r="H3688" s="5">
        <f t="shared" si="312"/>
        <v>213</v>
      </c>
      <c r="I3688" s="5">
        <v>14001</v>
      </c>
      <c r="J3688">
        <f t="shared" si="313"/>
        <v>268500</v>
      </c>
      <c r="L3688" s="1" t="str">
        <f t="shared" si="315"/>
        <v>[{"bid":16006,"type":6,"num":213},{"bid":14001,"type":4,"num":268500}]</v>
      </c>
    </row>
    <row r="3689" spans="1:12" x14ac:dyDescent="0.2">
      <c r="A3689" s="5">
        <f>static_pve_stage!A3689</f>
        <v>603539</v>
      </c>
      <c r="B3689" s="5">
        <f>static_pve_stage!B3689</f>
        <v>-1</v>
      </c>
      <c r="C3689" s="5" t="str">
        <f>static_pve_stage!C3689</f>
        <v>当前波数 450/∞</v>
      </c>
      <c r="E3689" s="5">
        <f t="shared" si="314"/>
        <v>15002</v>
      </c>
      <c r="F3689" s="5">
        <v>0</v>
      </c>
      <c r="G3689" s="5">
        <f t="shared" si="311"/>
        <v>16006</v>
      </c>
      <c r="H3689" s="5">
        <f t="shared" si="312"/>
        <v>213</v>
      </c>
      <c r="I3689" s="5">
        <v>14001</v>
      </c>
      <c r="J3689">
        <f>J3688+500</f>
        <v>269000</v>
      </c>
      <c r="L3689" s="1" t="str">
        <f t="shared" si="315"/>
        <v>[{"bid":16006,"type":6,"num":213},{"bid":14001,"type":4,"num":269000}]</v>
      </c>
    </row>
    <row r="3690" spans="1:12" x14ac:dyDescent="0.2">
      <c r="A3690" s="5">
        <f>static_pve_stage!A3690</f>
        <v>604001</v>
      </c>
      <c r="B3690" s="5">
        <f>static_pve_stage!B3690</f>
        <v>604002</v>
      </c>
      <c r="C3690" s="5" t="str">
        <f>static_pve_stage!C3690</f>
        <v>当前波数 1/∞</v>
      </c>
      <c r="E3690" s="5">
        <f t="shared" si="314"/>
        <v>15002</v>
      </c>
      <c r="F3690" s="5">
        <v>0</v>
      </c>
      <c r="G3690" s="5">
        <f t="shared" si="311"/>
        <v>16007</v>
      </c>
      <c r="H3690" s="5">
        <f t="shared" si="312"/>
        <v>0</v>
      </c>
      <c r="I3690" s="5">
        <v>14001</v>
      </c>
      <c r="J3690" s="5">
        <f t="shared" ref="J3690" si="316">(MOD(A3690,1000)-1)*260</f>
        <v>0</v>
      </c>
      <c r="L3690" s="1" t="str">
        <f t="shared" si="315"/>
        <v>[]</v>
      </c>
    </row>
    <row r="3691" spans="1:12" x14ac:dyDescent="0.2">
      <c r="A3691" s="5">
        <f>static_pve_stage!A3691</f>
        <v>604002</v>
      </c>
      <c r="B3691" s="5">
        <f>static_pve_stage!B3691</f>
        <v>604003</v>
      </c>
      <c r="C3691" s="5" t="str">
        <f>static_pve_stage!C3691</f>
        <v>当前波数 2/∞</v>
      </c>
      <c r="E3691" s="5">
        <f t="shared" si="314"/>
        <v>15002</v>
      </c>
      <c r="F3691" s="5">
        <v>0</v>
      </c>
      <c r="G3691" s="5">
        <f t="shared" si="311"/>
        <v>16007</v>
      </c>
      <c r="H3691" s="5">
        <f t="shared" si="312"/>
        <v>0</v>
      </c>
      <c r="I3691" s="5">
        <v>14001</v>
      </c>
      <c r="J3691">
        <f>J3690+500</f>
        <v>500</v>
      </c>
      <c r="L3691" s="1" t="str">
        <f t="shared" si="315"/>
        <v>[{"bid":14001,"type":4,"num":500}]</v>
      </c>
    </row>
    <row r="3692" spans="1:12" x14ac:dyDescent="0.2">
      <c r="A3692" s="5">
        <f>static_pve_stage!A3692</f>
        <v>604003</v>
      </c>
      <c r="B3692" s="5">
        <f>static_pve_stage!B3692</f>
        <v>604004</v>
      </c>
      <c r="C3692" s="5" t="str">
        <f>static_pve_stage!C3692</f>
        <v>当前波数 3/∞</v>
      </c>
      <c r="E3692" s="5">
        <f t="shared" si="314"/>
        <v>15002</v>
      </c>
      <c r="F3692" s="5">
        <v>0</v>
      </c>
      <c r="G3692" s="5">
        <f t="shared" si="311"/>
        <v>16007</v>
      </c>
      <c r="H3692" s="5">
        <f t="shared" si="312"/>
        <v>0</v>
      </c>
      <c r="I3692" s="5">
        <v>14001</v>
      </c>
      <c r="J3692">
        <f t="shared" ref="J3692:J3755" si="317">J3691+500</f>
        <v>1000</v>
      </c>
      <c r="L3692" s="1" t="str">
        <f t="shared" si="315"/>
        <v>[{"bid":14001,"type":4,"num":1000}]</v>
      </c>
    </row>
    <row r="3693" spans="1:12" x14ac:dyDescent="0.2">
      <c r="A3693" s="5">
        <f>static_pve_stage!A3693</f>
        <v>604004</v>
      </c>
      <c r="B3693" s="5">
        <f>static_pve_stage!B3693</f>
        <v>604005</v>
      </c>
      <c r="C3693" s="5" t="str">
        <f>static_pve_stage!C3693</f>
        <v>当前波数 4/∞</v>
      </c>
      <c r="E3693" s="5">
        <f t="shared" si="314"/>
        <v>15002</v>
      </c>
      <c r="F3693" s="5">
        <v>0</v>
      </c>
      <c r="G3693" s="5">
        <f t="shared" si="311"/>
        <v>16007</v>
      </c>
      <c r="H3693" s="5">
        <f t="shared" si="312"/>
        <v>0</v>
      </c>
      <c r="I3693" s="5">
        <v>14001</v>
      </c>
      <c r="J3693">
        <f t="shared" si="317"/>
        <v>1500</v>
      </c>
      <c r="L3693" s="1" t="str">
        <f t="shared" si="315"/>
        <v>[{"bid":14001,"type":4,"num":1500}]</v>
      </c>
    </row>
    <row r="3694" spans="1:12" x14ac:dyDescent="0.2">
      <c r="A3694" s="5">
        <f>static_pve_stage!A3694</f>
        <v>604005</v>
      </c>
      <c r="B3694" s="5">
        <f>static_pve_stage!B3694</f>
        <v>604006</v>
      </c>
      <c r="C3694" s="5" t="str">
        <f>static_pve_stage!C3694</f>
        <v>当前波数 5/∞\n下一波BOSS</v>
      </c>
      <c r="E3694" s="5">
        <f t="shared" si="314"/>
        <v>15002</v>
      </c>
      <c r="F3694" s="5">
        <v>0</v>
      </c>
      <c r="G3694" s="5">
        <f t="shared" si="311"/>
        <v>16007</v>
      </c>
      <c r="H3694" s="5">
        <f t="shared" si="312"/>
        <v>0</v>
      </c>
      <c r="I3694" s="5">
        <v>14001</v>
      </c>
      <c r="J3694">
        <f t="shared" si="317"/>
        <v>2000</v>
      </c>
      <c r="L3694" s="1" t="str">
        <f t="shared" si="315"/>
        <v>[{"bid":14001,"type":4,"num":2000}]</v>
      </c>
    </row>
    <row r="3695" spans="1:12" x14ac:dyDescent="0.2">
      <c r="A3695" s="5">
        <f>static_pve_stage!A3695</f>
        <v>604006</v>
      </c>
      <c r="B3695" s="5">
        <f>static_pve_stage!B3695</f>
        <v>604007</v>
      </c>
      <c r="C3695" s="5" t="str">
        <f>static_pve_stage!C3695</f>
        <v>BOSS波\n需击杀所有怪物</v>
      </c>
      <c r="E3695" s="5">
        <f t="shared" si="314"/>
        <v>15002</v>
      </c>
      <c r="F3695" s="5">
        <v>0</v>
      </c>
      <c r="G3695" s="5">
        <f t="shared" si="311"/>
        <v>16007</v>
      </c>
      <c r="H3695" s="5">
        <f t="shared" si="312"/>
        <v>1</v>
      </c>
      <c r="I3695" s="5">
        <v>14001</v>
      </c>
      <c r="J3695">
        <f t="shared" si="317"/>
        <v>2500</v>
      </c>
      <c r="L3695" s="1" t="str">
        <f t="shared" si="315"/>
        <v>[{"bid":16007,"type":6,"num":1},{"bid":14001,"type":4,"num":2500}]</v>
      </c>
    </row>
    <row r="3696" spans="1:12" x14ac:dyDescent="0.2">
      <c r="A3696" s="5">
        <f>static_pve_stage!A3696</f>
        <v>604007</v>
      </c>
      <c r="B3696" s="5">
        <f>static_pve_stage!B3696</f>
        <v>604008</v>
      </c>
      <c r="C3696" s="5" t="str">
        <f>static_pve_stage!C3696</f>
        <v>当前波数 6/∞</v>
      </c>
      <c r="E3696" s="5">
        <f t="shared" si="314"/>
        <v>15002</v>
      </c>
      <c r="F3696" s="5">
        <v>0</v>
      </c>
      <c r="G3696" s="5">
        <f t="shared" si="311"/>
        <v>16007</v>
      </c>
      <c r="H3696" s="5">
        <f t="shared" si="312"/>
        <v>1</v>
      </c>
      <c r="I3696" s="5">
        <v>14001</v>
      </c>
      <c r="J3696">
        <f t="shared" si="317"/>
        <v>3000</v>
      </c>
      <c r="L3696" s="1" t="str">
        <f t="shared" si="315"/>
        <v>[{"bid":16007,"type":6,"num":1},{"bid":14001,"type":4,"num":3000}]</v>
      </c>
    </row>
    <row r="3697" spans="1:12" x14ac:dyDescent="0.2">
      <c r="A3697" s="5">
        <f>static_pve_stage!A3697</f>
        <v>604008</v>
      </c>
      <c r="B3697" s="5">
        <f>static_pve_stage!B3697</f>
        <v>604009</v>
      </c>
      <c r="C3697" s="5" t="str">
        <f>static_pve_stage!C3697</f>
        <v>当前波数 7/∞</v>
      </c>
      <c r="E3697" s="5">
        <f t="shared" si="314"/>
        <v>15002</v>
      </c>
      <c r="F3697" s="5">
        <v>0</v>
      </c>
      <c r="G3697" s="5">
        <f t="shared" si="311"/>
        <v>16007</v>
      </c>
      <c r="H3697" s="5">
        <f t="shared" si="312"/>
        <v>1</v>
      </c>
      <c r="I3697" s="5">
        <v>14001</v>
      </c>
      <c r="J3697">
        <f t="shared" si="317"/>
        <v>3500</v>
      </c>
      <c r="L3697" s="1" t="str">
        <f t="shared" si="315"/>
        <v>[{"bid":16007,"type":6,"num":1},{"bid":14001,"type":4,"num":3500}]</v>
      </c>
    </row>
    <row r="3698" spans="1:12" x14ac:dyDescent="0.2">
      <c r="A3698" s="5">
        <f>static_pve_stage!A3698</f>
        <v>604009</v>
      </c>
      <c r="B3698" s="5">
        <f>static_pve_stage!B3698</f>
        <v>604010</v>
      </c>
      <c r="C3698" s="5" t="str">
        <f>static_pve_stage!C3698</f>
        <v>当前波数 8/∞</v>
      </c>
      <c r="E3698" s="5">
        <f t="shared" si="314"/>
        <v>15002</v>
      </c>
      <c r="F3698" s="5">
        <v>0</v>
      </c>
      <c r="G3698" s="5">
        <f t="shared" si="311"/>
        <v>16007</v>
      </c>
      <c r="H3698" s="5">
        <f t="shared" si="312"/>
        <v>1</v>
      </c>
      <c r="I3698" s="5">
        <v>14001</v>
      </c>
      <c r="J3698">
        <f t="shared" si="317"/>
        <v>4000</v>
      </c>
      <c r="L3698" s="1" t="str">
        <f t="shared" si="315"/>
        <v>[{"bid":16007,"type":6,"num":1},{"bid":14001,"type":4,"num":4000}]</v>
      </c>
    </row>
    <row r="3699" spans="1:12" x14ac:dyDescent="0.2">
      <c r="A3699" s="5">
        <f>static_pve_stage!A3699</f>
        <v>604010</v>
      </c>
      <c r="B3699" s="5">
        <f>static_pve_stage!B3699</f>
        <v>604011</v>
      </c>
      <c r="C3699" s="5" t="str">
        <f>static_pve_stage!C3699</f>
        <v>当前波数 9/∞</v>
      </c>
      <c r="E3699" s="5">
        <f t="shared" si="314"/>
        <v>15002</v>
      </c>
      <c r="F3699" s="5">
        <v>0</v>
      </c>
      <c r="G3699" s="5">
        <f t="shared" si="311"/>
        <v>16007</v>
      </c>
      <c r="H3699" s="5">
        <f t="shared" si="312"/>
        <v>1</v>
      </c>
      <c r="I3699" s="5">
        <v>14001</v>
      </c>
      <c r="J3699">
        <f t="shared" si="317"/>
        <v>4500</v>
      </c>
      <c r="L3699" s="1" t="str">
        <f t="shared" si="315"/>
        <v>[{"bid":16007,"type":6,"num":1},{"bid":14001,"type":4,"num":4500}]</v>
      </c>
    </row>
    <row r="3700" spans="1:12" x14ac:dyDescent="0.2">
      <c r="A3700" s="5">
        <f>static_pve_stage!A3700</f>
        <v>604011</v>
      </c>
      <c r="B3700" s="5">
        <f>static_pve_stage!B3700</f>
        <v>604012</v>
      </c>
      <c r="C3700" s="5" t="str">
        <f>static_pve_stage!C3700</f>
        <v>当前波数 10/∞\n下一波BOSS</v>
      </c>
      <c r="E3700" s="5">
        <f t="shared" si="314"/>
        <v>15002</v>
      </c>
      <c r="F3700" s="5">
        <v>0</v>
      </c>
      <c r="G3700" s="5">
        <f t="shared" si="311"/>
        <v>16007</v>
      </c>
      <c r="H3700" s="5">
        <f t="shared" si="312"/>
        <v>3</v>
      </c>
      <c r="I3700" s="5">
        <v>14001</v>
      </c>
      <c r="J3700">
        <f t="shared" si="317"/>
        <v>5000</v>
      </c>
      <c r="L3700" s="1" t="str">
        <f t="shared" si="315"/>
        <v>[{"bid":16007,"type":6,"num":3},{"bid":14001,"type":4,"num":5000}]</v>
      </c>
    </row>
    <row r="3701" spans="1:12" x14ac:dyDescent="0.2">
      <c r="A3701" s="5">
        <f>static_pve_stage!A3701</f>
        <v>604012</v>
      </c>
      <c r="B3701" s="5">
        <f>static_pve_stage!B3701</f>
        <v>604013</v>
      </c>
      <c r="C3701" s="5" t="str">
        <f>static_pve_stage!C3701</f>
        <v>BOSS波\n需击杀所有怪物</v>
      </c>
      <c r="E3701" s="5">
        <f t="shared" si="314"/>
        <v>15002</v>
      </c>
      <c r="F3701" s="5">
        <v>0</v>
      </c>
      <c r="G3701" s="5">
        <f t="shared" ref="G3701:G3764" si="318">G3162+1</f>
        <v>16007</v>
      </c>
      <c r="H3701" s="5">
        <f t="shared" ref="H3701:H3764" si="319">H3162</f>
        <v>3</v>
      </c>
      <c r="I3701" s="5">
        <v>14001</v>
      </c>
      <c r="J3701">
        <f t="shared" si="317"/>
        <v>5500</v>
      </c>
      <c r="L3701" s="1" t="str">
        <f t="shared" si="315"/>
        <v>[{"bid":16007,"type":6,"num":3},{"bid":14001,"type":4,"num":5500}]</v>
      </c>
    </row>
    <row r="3702" spans="1:12" x14ac:dyDescent="0.2">
      <c r="A3702" s="5">
        <f>static_pve_stage!A3702</f>
        <v>604013</v>
      </c>
      <c r="B3702" s="5">
        <f>static_pve_stage!B3702</f>
        <v>604014</v>
      </c>
      <c r="C3702" s="5" t="str">
        <f>static_pve_stage!C3702</f>
        <v>当前波数 11/∞</v>
      </c>
      <c r="E3702" s="5">
        <f t="shared" si="314"/>
        <v>15002</v>
      </c>
      <c r="F3702" s="5">
        <v>0</v>
      </c>
      <c r="G3702" s="5">
        <f t="shared" si="318"/>
        <v>16007</v>
      </c>
      <c r="H3702" s="5">
        <f t="shared" si="319"/>
        <v>3</v>
      </c>
      <c r="I3702" s="5">
        <v>14001</v>
      </c>
      <c r="J3702">
        <f t="shared" si="317"/>
        <v>6000</v>
      </c>
      <c r="L3702" s="1" t="str">
        <f t="shared" si="315"/>
        <v>[{"bid":16007,"type":6,"num":3},{"bid":14001,"type":4,"num":6000}]</v>
      </c>
    </row>
    <row r="3703" spans="1:12" x14ac:dyDescent="0.2">
      <c r="A3703" s="5">
        <f>static_pve_stage!A3703</f>
        <v>604014</v>
      </c>
      <c r="B3703" s="5">
        <f>static_pve_stage!B3703</f>
        <v>604015</v>
      </c>
      <c r="C3703" s="5" t="str">
        <f>static_pve_stage!C3703</f>
        <v>当前波数 12/∞</v>
      </c>
      <c r="E3703" s="5">
        <f t="shared" si="314"/>
        <v>15002</v>
      </c>
      <c r="F3703" s="5">
        <v>0</v>
      </c>
      <c r="G3703" s="5">
        <f t="shared" si="318"/>
        <v>16007</v>
      </c>
      <c r="H3703" s="5">
        <f t="shared" si="319"/>
        <v>3</v>
      </c>
      <c r="I3703" s="5">
        <v>14001</v>
      </c>
      <c r="J3703">
        <f t="shared" si="317"/>
        <v>6500</v>
      </c>
      <c r="L3703" s="1" t="str">
        <f t="shared" si="315"/>
        <v>[{"bid":16007,"type":6,"num":3},{"bid":14001,"type":4,"num":6500}]</v>
      </c>
    </row>
    <row r="3704" spans="1:12" x14ac:dyDescent="0.2">
      <c r="A3704" s="5">
        <f>static_pve_stage!A3704</f>
        <v>604015</v>
      </c>
      <c r="B3704" s="5">
        <f>static_pve_stage!B3704</f>
        <v>604016</v>
      </c>
      <c r="C3704" s="5" t="str">
        <f>static_pve_stage!C3704</f>
        <v>当前波数 13/∞</v>
      </c>
      <c r="E3704" s="5">
        <f t="shared" si="314"/>
        <v>15002</v>
      </c>
      <c r="F3704" s="5">
        <v>0</v>
      </c>
      <c r="G3704" s="5">
        <f t="shared" si="318"/>
        <v>16007</v>
      </c>
      <c r="H3704" s="5">
        <f t="shared" si="319"/>
        <v>3</v>
      </c>
      <c r="I3704" s="5">
        <v>14001</v>
      </c>
      <c r="J3704">
        <f t="shared" si="317"/>
        <v>7000</v>
      </c>
      <c r="L3704" s="1" t="str">
        <f t="shared" si="315"/>
        <v>[{"bid":16007,"type":6,"num":3},{"bid":14001,"type":4,"num":7000}]</v>
      </c>
    </row>
    <row r="3705" spans="1:12" x14ac:dyDescent="0.2">
      <c r="A3705" s="5">
        <f>static_pve_stage!A3705</f>
        <v>604016</v>
      </c>
      <c r="B3705" s="5">
        <f>static_pve_stage!B3705</f>
        <v>604017</v>
      </c>
      <c r="C3705" s="5" t="str">
        <f>static_pve_stage!C3705</f>
        <v>当前波数 14/∞</v>
      </c>
      <c r="E3705" s="5">
        <f t="shared" si="314"/>
        <v>15002</v>
      </c>
      <c r="F3705" s="5">
        <v>0</v>
      </c>
      <c r="G3705" s="5">
        <f t="shared" si="318"/>
        <v>16007</v>
      </c>
      <c r="H3705" s="5">
        <f t="shared" si="319"/>
        <v>5</v>
      </c>
      <c r="I3705" s="5">
        <v>14001</v>
      </c>
      <c r="J3705">
        <f t="shared" si="317"/>
        <v>7500</v>
      </c>
      <c r="L3705" s="1" t="str">
        <f t="shared" si="315"/>
        <v>[{"bid":16007,"type":6,"num":5},{"bid":14001,"type":4,"num":7500}]</v>
      </c>
    </row>
    <row r="3706" spans="1:12" x14ac:dyDescent="0.2">
      <c r="A3706" s="5">
        <f>static_pve_stage!A3706</f>
        <v>604017</v>
      </c>
      <c r="B3706" s="5">
        <f>static_pve_stage!B3706</f>
        <v>604018</v>
      </c>
      <c r="C3706" s="5" t="str">
        <f>static_pve_stage!C3706</f>
        <v>当前波数 15/∞\n下一波BOSS</v>
      </c>
      <c r="E3706" s="5">
        <f t="shared" si="314"/>
        <v>15002</v>
      </c>
      <c r="F3706" s="5">
        <v>0</v>
      </c>
      <c r="G3706" s="5">
        <f t="shared" si="318"/>
        <v>16007</v>
      </c>
      <c r="H3706" s="5">
        <f t="shared" si="319"/>
        <v>5</v>
      </c>
      <c r="I3706" s="5">
        <v>14001</v>
      </c>
      <c r="J3706">
        <f t="shared" si="317"/>
        <v>8000</v>
      </c>
      <c r="L3706" s="1" t="str">
        <f t="shared" si="315"/>
        <v>[{"bid":16007,"type":6,"num":5},{"bid":14001,"type":4,"num":8000}]</v>
      </c>
    </row>
    <row r="3707" spans="1:12" x14ac:dyDescent="0.2">
      <c r="A3707" s="5">
        <f>static_pve_stage!A3707</f>
        <v>604018</v>
      </c>
      <c r="B3707" s="5">
        <f>static_pve_stage!B3707</f>
        <v>604019</v>
      </c>
      <c r="C3707" s="5" t="str">
        <f>static_pve_stage!C3707</f>
        <v>BOSS波\n需击杀所有怪物</v>
      </c>
      <c r="E3707" s="5">
        <f t="shared" si="314"/>
        <v>15002</v>
      </c>
      <c r="F3707" s="5">
        <v>0</v>
      </c>
      <c r="G3707" s="5">
        <f t="shared" si="318"/>
        <v>16007</v>
      </c>
      <c r="H3707" s="5">
        <f t="shared" si="319"/>
        <v>5</v>
      </c>
      <c r="I3707" s="5">
        <v>14001</v>
      </c>
      <c r="J3707">
        <f t="shared" si="317"/>
        <v>8500</v>
      </c>
      <c r="L3707" s="1" t="str">
        <f t="shared" si="315"/>
        <v>[{"bid":16007,"type":6,"num":5},{"bid":14001,"type":4,"num":8500}]</v>
      </c>
    </row>
    <row r="3708" spans="1:12" x14ac:dyDescent="0.2">
      <c r="A3708" s="5">
        <f>static_pve_stage!A3708</f>
        <v>604019</v>
      </c>
      <c r="B3708" s="5">
        <f>static_pve_stage!B3708</f>
        <v>604020</v>
      </c>
      <c r="C3708" s="5" t="str">
        <f>static_pve_stage!C3708</f>
        <v>当前波数 16/∞</v>
      </c>
      <c r="E3708" s="5">
        <f t="shared" si="314"/>
        <v>15002</v>
      </c>
      <c r="F3708" s="5">
        <v>0</v>
      </c>
      <c r="G3708" s="5">
        <f t="shared" si="318"/>
        <v>16007</v>
      </c>
      <c r="H3708" s="5">
        <f t="shared" si="319"/>
        <v>5</v>
      </c>
      <c r="I3708" s="5">
        <v>14001</v>
      </c>
      <c r="J3708">
        <f t="shared" si="317"/>
        <v>9000</v>
      </c>
      <c r="L3708" s="1" t="str">
        <f t="shared" si="315"/>
        <v>[{"bid":16007,"type":6,"num":5},{"bid":14001,"type":4,"num":9000}]</v>
      </c>
    </row>
    <row r="3709" spans="1:12" x14ac:dyDescent="0.2">
      <c r="A3709" s="5">
        <f>static_pve_stage!A3709</f>
        <v>604020</v>
      </c>
      <c r="B3709" s="5">
        <f>static_pve_stage!B3709</f>
        <v>604021</v>
      </c>
      <c r="C3709" s="5" t="str">
        <f>static_pve_stage!C3709</f>
        <v>当前波数 17/∞</v>
      </c>
      <c r="E3709" s="5">
        <f t="shared" si="314"/>
        <v>15002</v>
      </c>
      <c r="F3709" s="5">
        <v>0</v>
      </c>
      <c r="G3709" s="5">
        <f t="shared" si="318"/>
        <v>16007</v>
      </c>
      <c r="H3709" s="5">
        <f t="shared" si="319"/>
        <v>5</v>
      </c>
      <c r="I3709" s="5">
        <v>14001</v>
      </c>
      <c r="J3709">
        <f t="shared" si="317"/>
        <v>9500</v>
      </c>
      <c r="L3709" s="1" t="str">
        <f t="shared" si="315"/>
        <v>[{"bid":16007,"type":6,"num":5},{"bid":14001,"type":4,"num":9500}]</v>
      </c>
    </row>
    <row r="3710" spans="1:12" x14ac:dyDescent="0.2">
      <c r="A3710" s="5">
        <f>static_pve_stage!A3710</f>
        <v>604021</v>
      </c>
      <c r="B3710" s="5">
        <f>static_pve_stage!B3710</f>
        <v>604022</v>
      </c>
      <c r="C3710" s="5" t="str">
        <f>static_pve_stage!C3710</f>
        <v>当前波数 18/∞</v>
      </c>
      <c r="E3710" s="5">
        <f t="shared" si="314"/>
        <v>15002</v>
      </c>
      <c r="F3710" s="5">
        <v>0</v>
      </c>
      <c r="G3710" s="5">
        <f t="shared" si="318"/>
        <v>16007</v>
      </c>
      <c r="H3710" s="5">
        <f t="shared" si="319"/>
        <v>7</v>
      </c>
      <c r="I3710" s="5">
        <v>14001</v>
      </c>
      <c r="J3710">
        <f t="shared" si="317"/>
        <v>10000</v>
      </c>
      <c r="L3710" s="1" t="str">
        <f t="shared" si="315"/>
        <v>[{"bid":16007,"type":6,"num":7},{"bid":14001,"type":4,"num":10000}]</v>
      </c>
    </row>
    <row r="3711" spans="1:12" x14ac:dyDescent="0.2">
      <c r="A3711" s="5">
        <f>static_pve_stage!A3711</f>
        <v>604022</v>
      </c>
      <c r="B3711" s="5">
        <f>static_pve_stage!B3711</f>
        <v>604023</v>
      </c>
      <c r="C3711" s="5" t="str">
        <f>static_pve_stage!C3711</f>
        <v>当前波数 19/∞</v>
      </c>
      <c r="E3711" s="5">
        <f t="shared" si="314"/>
        <v>15002</v>
      </c>
      <c r="F3711" s="5">
        <v>0</v>
      </c>
      <c r="G3711" s="5">
        <f t="shared" si="318"/>
        <v>16007</v>
      </c>
      <c r="H3711" s="5">
        <f t="shared" si="319"/>
        <v>7</v>
      </c>
      <c r="I3711" s="5">
        <v>14001</v>
      </c>
      <c r="J3711">
        <f t="shared" si="317"/>
        <v>10500</v>
      </c>
      <c r="L3711" s="1" t="str">
        <f t="shared" si="315"/>
        <v>[{"bid":16007,"type":6,"num":7},{"bid":14001,"type":4,"num":10500}]</v>
      </c>
    </row>
    <row r="3712" spans="1:12" x14ac:dyDescent="0.2">
      <c r="A3712" s="5">
        <f>static_pve_stage!A3712</f>
        <v>604023</v>
      </c>
      <c r="B3712" s="5">
        <f>static_pve_stage!B3712</f>
        <v>604024</v>
      </c>
      <c r="C3712" s="5" t="str">
        <f>static_pve_stage!C3712</f>
        <v>当前波数 20/∞\n下一波BOSS</v>
      </c>
      <c r="E3712" s="5">
        <f t="shared" si="314"/>
        <v>15002</v>
      </c>
      <c r="F3712" s="5">
        <v>0</v>
      </c>
      <c r="G3712" s="5">
        <f t="shared" si="318"/>
        <v>16007</v>
      </c>
      <c r="H3712" s="5">
        <f t="shared" si="319"/>
        <v>7</v>
      </c>
      <c r="I3712" s="5">
        <v>14001</v>
      </c>
      <c r="J3712">
        <f t="shared" si="317"/>
        <v>11000</v>
      </c>
      <c r="L3712" s="1" t="str">
        <f t="shared" si="315"/>
        <v>[{"bid":16007,"type":6,"num":7},{"bid":14001,"type":4,"num":11000}]</v>
      </c>
    </row>
    <row r="3713" spans="1:12" x14ac:dyDescent="0.2">
      <c r="A3713" s="5">
        <f>static_pve_stage!A3713</f>
        <v>604024</v>
      </c>
      <c r="B3713" s="5">
        <f>static_pve_stage!B3713</f>
        <v>604025</v>
      </c>
      <c r="C3713" s="5" t="str">
        <f>static_pve_stage!C3713</f>
        <v>BOSS波\n需击杀所有怪物</v>
      </c>
      <c r="E3713" s="5">
        <f t="shared" si="314"/>
        <v>15002</v>
      </c>
      <c r="F3713" s="5">
        <v>0</v>
      </c>
      <c r="G3713" s="5">
        <f t="shared" si="318"/>
        <v>16007</v>
      </c>
      <c r="H3713" s="5">
        <f t="shared" si="319"/>
        <v>7</v>
      </c>
      <c r="I3713" s="5">
        <v>14001</v>
      </c>
      <c r="J3713">
        <f t="shared" si="317"/>
        <v>11500</v>
      </c>
      <c r="L3713" s="1" t="str">
        <f t="shared" si="315"/>
        <v>[{"bid":16007,"type":6,"num":7},{"bid":14001,"type":4,"num":11500}]</v>
      </c>
    </row>
    <row r="3714" spans="1:12" x14ac:dyDescent="0.2">
      <c r="A3714" s="5">
        <f>static_pve_stage!A3714</f>
        <v>604025</v>
      </c>
      <c r="B3714" s="5">
        <f>static_pve_stage!B3714</f>
        <v>604026</v>
      </c>
      <c r="C3714" s="5" t="str">
        <f>static_pve_stage!C3714</f>
        <v>当前波数 21/∞</v>
      </c>
      <c r="E3714" s="5">
        <f t="shared" si="314"/>
        <v>15002</v>
      </c>
      <c r="F3714" s="5">
        <v>0</v>
      </c>
      <c r="G3714" s="5">
        <f t="shared" si="318"/>
        <v>16007</v>
      </c>
      <c r="H3714" s="5">
        <f t="shared" si="319"/>
        <v>7</v>
      </c>
      <c r="I3714" s="5">
        <v>14001</v>
      </c>
      <c r="J3714">
        <f t="shared" si="317"/>
        <v>12000</v>
      </c>
      <c r="L3714" s="1" t="str">
        <f t="shared" si="315"/>
        <v>[{"bid":16007,"type":6,"num":7},{"bid":14001,"type":4,"num":12000}]</v>
      </c>
    </row>
    <row r="3715" spans="1:12" x14ac:dyDescent="0.2">
      <c r="A3715" s="5">
        <f>static_pve_stage!A3715</f>
        <v>604026</v>
      </c>
      <c r="B3715" s="5">
        <f>static_pve_stage!B3715</f>
        <v>604027</v>
      </c>
      <c r="C3715" s="5" t="str">
        <f>static_pve_stage!C3715</f>
        <v>当前波数 22/∞</v>
      </c>
      <c r="E3715" s="5">
        <f t="shared" si="314"/>
        <v>15002</v>
      </c>
      <c r="F3715" s="5">
        <v>0</v>
      </c>
      <c r="G3715" s="5">
        <f t="shared" si="318"/>
        <v>16007</v>
      </c>
      <c r="H3715" s="5">
        <f t="shared" si="319"/>
        <v>9</v>
      </c>
      <c r="I3715" s="5">
        <v>14001</v>
      </c>
      <c r="J3715">
        <f t="shared" si="317"/>
        <v>12500</v>
      </c>
      <c r="L3715" s="1" t="str">
        <f t="shared" si="315"/>
        <v>[{"bid":16007,"type":6,"num":9},{"bid":14001,"type":4,"num":12500}]</v>
      </c>
    </row>
    <row r="3716" spans="1:12" x14ac:dyDescent="0.2">
      <c r="A3716" s="5">
        <f>static_pve_stage!A3716</f>
        <v>604027</v>
      </c>
      <c r="B3716" s="5">
        <f>static_pve_stage!B3716</f>
        <v>604028</v>
      </c>
      <c r="C3716" s="5" t="str">
        <f>static_pve_stage!C3716</f>
        <v>当前波数 23/∞</v>
      </c>
      <c r="E3716" s="5">
        <f t="shared" si="314"/>
        <v>15002</v>
      </c>
      <c r="F3716" s="5">
        <v>0</v>
      </c>
      <c r="G3716" s="5">
        <f t="shared" si="318"/>
        <v>16007</v>
      </c>
      <c r="H3716" s="5">
        <f t="shared" si="319"/>
        <v>9</v>
      </c>
      <c r="I3716" s="5">
        <v>14001</v>
      </c>
      <c r="J3716">
        <f t="shared" si="317"/>
        <v>13000</v>
      </c>
      <c r="L3716" s="1" t="str">
        <f t="shared" si="315"/>
        <v>[{"bid":16007,"type":6,"num":9},{"bid":14001,"type":4,"num":13000}]</v>
      </c>
    </row>
    <row r="3717" spans="1:12" x14ac:dyDescent="0.2">
      <c r="A3717" s="5">
        <f>static_pve_stage!A3717</f>
        <v>604028</v>
      </c>
      <c r="B3717" s="5">
        <f>static_pve_stage!B3717</f>
        <v>604029</v>
      </c>
      <c r="C3717" s="5" t="str">
        <f>static_pve_stage!C3717</f>
        <v>当前波数 24/∞</v>
      </c>
      <c r="E3717" s="5">
        <f t="shared" si="314"/>
        <v>15002</v>
      </c>
      <c r="F3717" s="5">
        <v>0</v>
      </c>
      <c r="G3717" s="5">
        <f t="shared" si="318"/>
        <v>16007</v>
      </c>
      <c r="H3717" s="5">
        <f t="shared" si="319"/>
        <v>9</v>
      </c>
      <c r="I3717" s="5">
        <v>14001</v>
      </c>
      <c r="J3717">
        <f t="shared" si="317"/>
        <v>13500</v>
      </c>
      <c r="L3717" s="1" t="str">
        <f t="shared" si="315"/>
        <v>[{"bid":16007,"type":6,"num":9},{"bid":14001,"type":4,"num":13500}]</v>
      </c>
    </row>
    <row r="3718" spans="1:12" x14ac:dyDescent="0.2">
      <c r="A3718" s="5">
        <f>static_pve_stage!A3718</f>
        <v>604029</v>
      </c>
      <c r="B3718" s="5">
        <f>static_pve_stage!B3718</f>
        <v>604030</v>
      </c>
      <c r="C3718" s="5" t="str">
        <f>static_pve_stage!C3718</f>
        <v>当前波数 25/∞\n下一波BOSS</v>
      </c>
      <c r="E3718" s="5">
        <f t="shared" si="314"/>
        <v>15002</v>
      </c>
      <c r="F3718" s="5">
        <v>0</v>
      </c>
      <c r="G3718" s="5">
        <f t="shared" si="318"/>
        <v>16007</v>
      </c>
      <c r="H3718" s="5">
        <f t="shared" si="319"/>
        <v>9</v>
      </c>
      <c r="I3718" s="5">
        <v>14001</v>
      </c>
      <c r="J3718">
        <f t="shared" si="317"/>
        <v>14000</v>
      </c>
      <c r="L3718" s="1" t="str">
        <f t="shared" si="315"/>
        <v>[{"bid":16007,"type":6,"num":9},{"bid":14001,"type":4,"num":14000}]</v>
      </c>
    </row>
    <row r="3719" spans="1:12" x14ac:dyDescent="0.2">
      <c r="A3719" s="5">
        <f>static_pve_stage!A3719</f>
        <v>604030</v>
      </c>
      <c r="B3719" s="5">
        <f>static_pve_stage!B3719</f>
        <v>604031</v>
      </c>
      <c r="C3719" s="5" t="str">
        <f>static_pve_stage!C3719</f>
        <v>BOSS波\n需击杀所有怪物</v>
      </c>
      <c r="E3719" s="5">
        <f t="shared" si="314"/>
        <v>15002</v>
      </c>
      <c r="F3719" s="5">
        <v>0</v>
      </c>
      <c r="G3719" s="5">
        <f t="shared" si="318"/>
        <v>16007</v>
      </c>
      <c r="H3719" s="5">
        <f t="shared" si="319"/>
        <v>9</v>
      </c>
      <c r="I3719" s="5">
        <v>14001</v>
      </c>
      <c r="J3719">
        <f t="shared" si="317"/>
        <v>14500</v>
      </c>
      <c r="L3719" s="1" t="str">
        <f t="shared" si="315"/>
        <v>[{"bid":16007,"type":6,"num":9},{"bid":14001,"type":4,"num":14500}]</v>
      </c>
    </row>
    <row r="3720" spans="1:12" x14ac:dyDescent="0.2">
      <c r="A3720" s="5">
        <f>static_pve_stage!A3720</f>
        <v>604031</v>
      </c>
      <c r="B3720" s="5">
        <f>static_pve_stage!B3720</f>
        <v>604032</v>
      </c>
      <c r="C3720" s="5" t="str">
        <f>static_pve_stage!C3720</f>
        <v>当前波数 26/∞</v>
      </c>
      <c r="E3720" s="5">
        <f t="shared" si="314"/>
        <v>15002</v>
      </c>
      <c r="F3720" s="5">
        <v>0</v>
      </c>
      <c r="G3720" s="5">
        <f t="shared" si="318"/>
        <v>16007</v>
      </c>
      <c r="H3720" s="5">
        <f t="shared" si="319"/>
        <v>11</v>
      </c>
      <c r="I3720" s="5">
        <v>14001</v>
      </c>
      <c r="J3720">
        <f t="shared" si="317"/>
        <v>15000</v>
      </c>
      <c r="L3720" s="1" t="str">
        <f t="shared" si="315"/>
        <v>[{"bid":16007,"type":6,"num":11},{"bid":14001,"type":4,"num":15000}]</v>
      </c>
    </row>
    <row r="3721" spans="1:12" x14ac:dyDescent="0.2">
      <c r="A3721" s="5">
        <f>static_pve_stage!A3721</f>
        <v>604032</v>
      </c>
      <c r="B3721" s="5">
        <f>static_pve_stage!B3721</f>
        <v>604033</v>
      </c>
      <c r="C3721" s="5" t="str">
        <f>static_pve_stage!C3721</f>
        <v>当前波数 27/∞</v>
      </c>
      <c r="E3721" s="5">
        <f t="shared" si="314"/>
        <v>15002</v>
      </c>
      <c r="F3721" s="5">
        <v>0</v>
      </c>
      <c r="G3721" s="5">
        <f t="shared" si="318"/>
        <v>16007</v>
      </c>
      <c r="H3721" s="5">
        <f t="shared" si="319"/>
        <v>11</v>
      </c>
      <c r="I3721" s="5">
        <v>14001</v>
      </c>
      <c r="J3721">
        <f t="shared" si="317"/>
        <v>15500</v>
      </c>
      <c r="L3721" s="1" t="str">
        <f t="shared" si="315"/>
        <v>[{"bid":16007,"type":6,"num":11},{"bid":14001,"type":4,"num":15500}]</v>
      </c>
    </row>
    <row r="3722" spans="1:12" x14ac:dyDescent="0.2">
      <c r="A3722" s="5">
        <f>static_pve_stage!A3722</f>
        <v>604033</v>
      </c>
      <c r="B3722" s="5">
        <f>static_pve_stage!B3722</f>
        <v>604034</v>
      </c>
      <c r="C3722" s="5" t="str">
        <f>static_pve_stage!C3722</f>
        <v>当前波数 28/∞</v>
      </c>
      <c r="E3722" s="5">
        <f t="shared" si="314"/>
        <v>15002</v>
      </c>
      <c r="F3722" s="5">
        <v>0</v>
      </c>
      <c r="G3722" s="5">
        <f t="shared" si="318"/>
        <v>16007</v>
      </c>
      <c r="H3722" s="5">
        <f t="shared" si="319"/>
        <v>11</v>
      </c>
      <c r="I3722" s="5">
        <v>14001</v>
      </c>
      <c r="J3722">
        <f t="shared" si="317"/>
        <v>16000</v>
      </c>
      <c r="L3722" s="1" t="str">
        <f t="shared" si="315"/>
        <v>[{"bid":16007,"type":6,"num":11},{"bid":14001,"type":4,"num":16000}]</v>
      </c>
    </row>
    <row r="3723" spans="1:12" x14ac:dyDescent="0.2">
      <c r="A3723" s="5">
        <f>static_pve_stage!A3723</f>
        <v>604034</v>
      </c>
      <c r="B3723" s="5">
        <f>static_pve_stage!B3723</f>
        <v>604035</v>
      </c>
      <c r="C3723" s="5" t="str">
        <f>static_pve_stage!C3723</f>
        <v>当前波数 29/∞</v>
      </c>
      <c r="E3723" s="5">
        <f t="shared" si="314"/>
        <v>15002</v>
      </c>
      <c r="F3723" s="5">
        <v>0</v>
      </c>
      <c r="G3723" s="5">
        <f t="shared" si="318"/>
        <v>16007</v>
      </c>
      <c r="H3723" s="5">
        <f t="shared" si="319"/>
        <v>11</v>
      </c>
      <c r="I3723" s="5">
        <v>14001</v>
      </c>
      <c r="J3723">
        <f t="shared" si="317"/>
        <v>16500</v>
      </c>
      <c r="L3723" s="1" t="str">
        <f t="shared" si="315"/>
        <v>[{"bid":16007,"type":6,"num":11},{"bid":14001,"type":4,"num":16500}]</v>
      </c>
    </row>
    <row r="3724" spans="1:12" x14ac:dyDescent="0.2">
      <c r="A3724" s="5">
        <f>static_pve_stage!A3724</f>
        <v>604035</v>
      </c>
      <c r="B3724" s="5">
        <f>static_pve_stage!B3724</f>
        <v>604036</v>
      </c>
      <c r="C3724" s="5" t="str">
        <f>static_pve_stage!C3724</f>
        <v>当前波数 30/∞\n下一波BOSS</v>
      </c>
      <c r="E3724" s="5">
        <f t="shared" si="314"/>
        <v>15002</v>
      </c>
      <c r="F3724" s="5">
        <v>0</v>
      </c>
      <c r="G3724" s="5">
        <f t="shared" si="318"/>
        <v>16007</v>
      </c>
      <c r="H3724" s="5">
        <f t="shared" si="319"/>
        <v>11</v>
      </c>
      <c r="I3724" s="5">
        <v>14001</v>
      </c>
      <c r="J3724">
        <f t="shared" si="317"/>
        <v>17000</v>
      </c>
      <c r="L3724" s="1" t="str">
        <f t="shared" si="315"/>
        <v>[{"bid":16007,"type":6,"num":11},{"bid":14001,"type":4,"num":17000}]</v>
      </c>
    </row>
    <row r="3725" spans="1:12" x14ac:dyDescent="0.2">
      <c r="A3725" s="5">
        <f>static_pve_stage!A3725</f>
        <v>604036</v>
      </c>
      <c r="B3725" s="5">
        <f>static_pve_stage!B3725</f>
        <v>604037</v>
      </c>
      <c r="C3725" s="5" t="str">
        <f>static_pve_stage!C3725</f>
        <v>BOSS波\n需击杀所有怪物</v>
      </c>
      <c r="E3725" s="5">
        <f t="shared" si="314"/>
        <v>15002</v>
      </c>
      <c r="F3725" s="5">
        <v>0</v>
      </c>
      <c r="G3725" s="5">
        <f t="shared" si="318"/>
        <v>16007</v>
      </c>
      <c r="H3725" s="5">
        <f t="shared" si="319"/>
        <v>13</v>
      </c>
      <c r="I3725" s="5">
        <v>14001</v>
      </c>
      <c r="J3725">
        <f t="shared" si="317"/>
        <v>17500</v>
      </c>
      <c r="L3725" s="1" t="str">
        <f t="shared" si="315"/>
        <v>[{"bid":16007,"type":6,"num":13},{"bid":14001,"type":4,"num":17500}]</v>
      </c>
    </row>
    <row r="3726" spans="1:12" x14ac:dyDescent="0.2">
      <c r="A3726" s="5">
        <f>static_pve_stage!A3726</f>
        <v>604037</v>
      </c>
      <c r="B3726" s="5">
        <f>static_pve_stage!B3726</f>
        <v>604038</v>
      </c>
      <c r="C3726" s="5" t="str">
        <f>static_pve_stage!C3726</f>
        <v>当前波数 31/∞</v>
      </c>
      <c r="E3726" s="5">
        <f t="shared" si="314"/>
        <v>15002</v>
      </c>
      <c r="F3726" s="5">
        <v>0</v>
      </c>
      <c r="G3726" s="5">
        <f t="shared" si="318"/>
        <v>16007</v>
      </c>
      <c r="H3726" s="5">
        <f t="shared" si="319"/>
        <v>13</v>
      </c>
      <c r="I3726" s="5">
        <v>14001</v>
      </c>
      <c r="J3726">
        <f t="shared" si="317"/>
        <v>18000</v>
      </c>
      <c r="L3726" s="1" t="str">
        <f t="shared" si="315"/>
        <v>[{"bid":16007,"type":6,"num":13},{"bid":14001,"type":4,"num":18000}]</v>
      </c>
    </row>
    <row r="3727" spans="1:12" x14ac:dyDescent="0.2">
      <c r="A3727" s="5">
        <f>static_pve_stage!A3727</f>
        <v>604038</v>
      </c>
      <c r="B3727" s="5">
        <f>static_pve_stage!B3727</f>
        <v>604039</v>
      </c>
      <c r="C3727" s="5" t="str">
        <f>static_pve_stage!C3727</f>
        <v>当前波数 32/∞</v>
      </c>
      <c r="E3727" s="5">
        <f t="shared" si="314"/>
        <v>15002</v>
      </c>
      <c r="F3727" s="5">
        <v>0</v>
      </c>
      <c r="G3727" s="5">
        <f t="shared" si="318"/>
        <v>16007</v>
      </c>
      <c r="H3727" s="5">
        <f t="shared" si="319"/>
        <v>13</v>
      </c>
      <c r="I3727" s="5">
        <v>14001</v>
      </c>
      <c r="J3727">
        <f t="shared" si="317"/>
        <v>18500</v>
      </c>
      <c r="L3727" s="1" t="str">
        <f t="shared" si="315"/>
        <v>[{"bid":16007,"type":6,"num":13},{"bid":14001,"type":4,"num":18500}]</v>
      </c>
    </row>
    <row r="3728" spans="1:12" x14ac:dyDescent="0.2">
      <c r="A3728" s="5">
        <f>static_pve_stage!A3728</f>
        <v>604039</v>
      </c>
      <c r="B3728" s="5">
        <f>static_pve_stage!B3728</f>
        <v>604040</v>
      </c>
      <c r="C3728" s="5" t="str">
        <f>static_pve_stage!C3728</f>
        <v>当前波数 33/∞</v>
      </c>
      <c r="E3728" s="5">
        <f t="shared" si="314"/>
        <v>15002</v>
      </c>
      <c r="F3728" s="5">
        <v>0</v>
      </c>
      <c r="G3728" s="5">
        <f t="shared" si="318"/>
        <v>16007</v>
      </c>
      <c r="H3728" s="5">
        <f t="shared" si="319"/>
        <v>13</v>
      </c>
      <c r="I3728" s="5">
        <v>14001</v>
      </c>
      <c r="J3728">
        <f t="shared" si="317"/>
        <v>19000</v>
      </c>
      <c r="L3728" s="1" t="str">
        <f t="shared" si="315"/>
        <v>[{"bid":16007,"type":6,"num":13},{"bid":14001,"type":4,"num":19000}]</v>
      </c>
    </row>
    <row r="3729" spans="1:12" x14ac:dyDescent="0.2">
      <c r="A3729" s="5">
        <f>static_pve_stage!A3729</f>
        <v>604040</v>
      </c>
      <c r="B3729" s="5">
        <f>static_pve_stage!B3729</f>
        <v>604041</v>
      </c>
      <c r="C3729" s="5" t="str">
        <f>static_pve_stage!C3729</f>
        <v>当前波数 34/∞</v>
      </c>
      <c r="E3729" s="5">
        <f t="shared" si="314"/>
        <v>15002</v>
      </c>
      <c r="F3729" s="5">
        <v>0</v>
      </c>
      <c r="G3729" s="5">
        <f t="shared" si="318"/>
        <v>16007</v>
      </c>
      <c r="H3729" s="5">
        <f t="shared" si="319"/>
        <v>13</v>
      </c>
      <c r="I3729" s="5">
        <v>14001</v>
      </c>
      <c r="J3729">
        <f t="shared" si="317"/>
        <v>19500</v>
      </c>
      <c r="L3729" s="1" t="str">
        <f t="shared" si="315"/>
        <v>[{"bid":16007,"type":6,"num":13},{"bid":14001,"type":4,"num":19500}]</v>
      </c>
    </row>
    <row r="3730" spans="1:12" x14ac:dyDescent="0.2">
      <c r="A3730" s="5">
        <f>static_pve_stage!A3730</f>
        <v>604041</v>
      </c>
      <c r="B3730" s="5">
        <f>static_pve_stage!B3730</f>
        <v>604042</v>
      </c>
      <c r="C3730" s="5" t="str">
        <f>static_pve_stage!C3730</f>
        <v>当前波数 35/∞\n下一波BOSS</v>
      </c>
      <c r="E3730" s="5">
        <f t="shared" si="314"/>
        <v>15002</v>
      </c>
      <c r="F3730" s="5">
        <v>0</v>
      </c>
      <c r="G3730" s="5">
        <f t="shared" si="318"/>
        <v>16007</v>
      </c>
      <c r="H3730" s="5">
        <f t="shared" si="319"/>
        <v>15</v>
      </c>
      <c r="I3730" s="5">
        <v>14001</v>
      </c>
      <c r="J3730">
        <f t="shared" si="317"/>
        <v>20000</v>
      </c>
      <c r="L3730" s="1" t="str">
        <f t="shared" si="315"/>
        <v>[{"bid":16007,"type":6,"num":15},{"bid":14001,"type":4,"num":20000}]</v>
      </c>
    </row>
    <row r="3731" spans="1:12" x14ac:dyDescent="0.2">
      <c r="A3731" s="5">
        <f>static_pve_stage!A3731</f>
        <v>604042</v>
      </c>
      <c r="B3731" s="5">
        <f>static_pve_stage!B3731</f>
        <v>604043</v>
      </c>
      <c r="C3731" s="5" t="str">
        <f>static_pve_stage!C3731</f>
        <v>BOSS波\n需击杀所有怪物</v>
      </c>
      <c r="E3731" s="5">
        <f t="shared" si="314"/>
        <v>15002</v>
      </c>
      <c r="F3731" s="5">
        <v>0</v>
      </c>
      <c r="G3731" s="5">
        <f t="shared" si="318"/>
        <v>16007</v>
      </c>
      <c r="H3731" s="5">
        <f t="shared" si="319"/>
        <v>15</v>
      </c>
      <c r="I3731" s="5">
        <v>14001</v>
      </c>
      <c r="J3731">
        <f t="shared" si="317"/>
        <v>20500</v>
      </c>
      <c r="L3731" s="1" t="str">
        <f t="shared" si="315"/>
        <v>[{"bid":16007,"type":6,"num":15},{"bid":14001,"type":4,"num":20500}]</v>
      </c>
    </row>
    <row r="3732" spans="1:12" x14ac:dyDescent="0.2">
      <c r="A3732" s="5">
        <f>static_pve_stage!A3732</f>
        <v>604043</v>
      </c>
      <c r="B3732" s="5">
        <f>static_pve_stage!B3732</f>
        <v>604044</v>
      </c>
      <c r="C3732" s="5" t="str">
        <f>static_pve_stage!C3732</f>
        <v>当前波数 36/∞</v>
      </c>
      <c r="E3732" s="5">
        <f t="shared" si="314"/>
        <v>15002</v>
      </c>
      <c r="F3732" s="5">
        <v>0</v>
      </c>
      <c r="G3732" s="5">
        <f t="shared" si="318"/>
        <v>16007</v>
      </c>
      <c r="H3732" s="5">
        <f t="shared" si="319"/>
        <v>15</v>
      </c>
      <c r="I3732" s="5">
        <v>14001</v>
      </c>
      <c r="J3732">
        <f t="shared" si="317"/>
        <v>21000</v>
      </c>
      <c r="L3732" s="1" t="str">
        <f t="shared" si="315"/>
        <v>[{"bid":16007,"type":6,"num":15},{"bid":14001,"type":4,"num":21000}]</v>
      </c>
    </row>
    <row r="3733" spans="1:12" x14ac:dyDescent="0.2">
      <c r="A3733" s="5">
        <f>static_pve_stage!A3733</f>
        <v>604044</v>
      </c>
      <c r="B3733" s="5">
        <f>static_pve_stage!B3733</f>
        <v>604045</v>
      </c>
      <c r="C3733" s="5" t="str">
        <f>static_pve_stage!C3733</f>
        <v>当前波数 37/∞</v>
      </c>
      <c r="E3733" s="5">
        <f t="shared" si="314"/>
        <v>15002</v>
      </c>
      <c r="F3733" s="5">
        <v>0</v>
      </c>
      <c r="G3733" s="5">
        <f t="shared" si="318"/>
        <v>16007</v>
      </c>
      <c r="H3733" s="5">
        <f t="shared" si="319"/>
        <v>15</v>
      </c>
      <c r="I3733" s="5">
        <v>14001</v>
      </c>
      <c r="J3733">
        <f t="shared" si="317"/>
        <v>21500</v>
      </c>
      <c r="L3733" s="1" t="str">
        <f t="shared" si="315"/>
        <v>[{"bid":16007,"type":6,"num":15},{"bid":14001,"type":4,"num":21500}]</v>
      </c>
    </row>
    <row r="3734" spans="1:12" x14ac:dyDescent="0.2">
      <c r="A3734" s="5">
        <f>static_pve_stage!A3734</f>
        <v>604045</v>
      </c>
      <c r="B3734" s="5">
        <f>static_pve_stage!B3734</f>
        <v>604046</v>
      </c>
      <c r="C3734" s="5" t="str">
        <f>static_pve_stage!C3734</f>
        <v>当前波数 38/∞</v>
      </c>
      <c r="E3734" s="5">
        <f t="shared" si="314"/>
        <v>15002</v>
      </c>
      <c r="F3734" s="5">
        <v>0</v>
      </c>
      <c r="G3734" s="5">
        <f t="shared" si="318"/>
        <v>16007</v>
      </c>
      <c r="H3734" s="5">
        <f t="shared" si="319"/>
        <v>15</v>
      </c>
      <c r="I3734" s="5">
        <v>14001</v>
      </c>
      <c r="J3734">
        <f t="shared" si="317"/>
        <v>22000</v>
      </c>
      <c r="L3734" s="1" t="str">
        <f t="shared" si="315"/>
        <v>[{"bid":16007,"type":6,"num":15},{"bid":14001,"type":4,"num":22000}]</v>
      </c>
    </row>
    <row r="3735" spans="1:12" x14ac:dyDescent="0.2">
      <c r="A3735" s="5">
        <f>static_pve_stage!A3735</f>
        <v>604046</v>
      </c>
      <c r="B3735" s="5">
        <f>static_pve_stage!B3735</f>
        <v>604047</v>
      </c>
      <c r="C3735" s="5" t="str">
        <f>static_pve_stage!C3735</f>
        <v>当前波数 39/∞</v>
      </c>
      <c r="E3735" s="5">
        <f t="shared" si="314"/>
        <v>15002</v>
      </c>
      <c r="F3735" s="5">
        <v>0</v>
      </c>
      <c r="G3735" s="5">
        <f t="shared" si="318"/>
        <v>16007</v>
      </c>
      <c r="H3735" s="5">
        <f t="shared" si="319"/>
        <v>17</v>
      </c>
      <c r="I3735" s="5">
        <v>14001</v>
      </c>
      <c r="J3735">
        <f t="shared" si="317"/>
        <v>22500</v>
      </c>
      <c r="L3735" s="1" t="str">
        <f t="shared" si="315"/>
        <v>[{"bid":16007,"type":6,"num":17},{"bid":14001,"type":4,"num":22500}]</v>
      </c>
    </row>
    <row r="3736" spans="1:12" x14ac:dyDescent="0.2">
      <c r="A3736" s="5">
        <f>static_pve_stage!A3736</f>
        <v>604047</v>
      </c>
      <c r="B3736" s="5">
        <f>static_pve_stage!B3736</f>
        <v>604048</v>
      </c>
      <c r="C3736" s="5" t="str">
        <f>static_pve_stage!C3736</f>
        <v>当前波数 40/∞\n下一波BOSS</v>
      </c>
      <c r="E3736" s="5">
        <f t="shared" si="314"/>
        <v>15002</v>
      </c>
      <c r="F3736" s="5">
        <v>0</v>
      </c>
      <c r="G3736" s="5">
        <f t="shared" si="318"/>
        <v>16007</v>
      </c>
      <c r="H3736" s="5">
        <f t="shared" si="319"/>
        <v>17</v>
      </c>
      <c r="I3736" s="5">
        <v>14001</v>
      </c>
      <c r="J3736">
        <f t="shared" si="317"/>
        <v>23000</v>
      </c>
      <c r="L3736" s="1" t="str">
        <f t="shared" si="315"/>
        <v>[{"bid":16007,"type":6,"num":17},{"bid":14001,"type":4,"num":23000}]</v>
      </c>
    </row>
    <row r="3737" spans="1:12" x14ac:dyDescent="0.2">
      <c r="A3737" s="5">
        <f>static_pve_stage!A3737</f>
        <v>604048</v>
      </c>
      <c r="B3737" s="5">
        <f>static_pve_stage!B3737</f>
        <v>604049</v>
      </c>
      <c r="C3737" s="5" t="str">
        <f>static_pve_stage!C3737</f>
        <v>BOSS波\n需击杀所有怪物</v>
      </c>
      <c r="E3737" s="5">
        <f t="shared" si="314"/>
        <v>15002</v>
      </c>
      <c r="F3737" s="5">
        <v>0</v>
      </c>
      <c r="G3737" s="5">
        <f t="shared" si="318"/>
        <v>16007</v>
      </c>
      <c r="H3737" s="5">
        <f t="shared" si="319"/>
        <v>17</v>
      </c>
      <c r="I3737" s="5">
        <v>14001</v>
      </c>
      <c r="J3737">
        <f t="shared" si="317"/>
        <v>23500</v>
      </c>
      <c r="L3737" s="1" t="str">
        <f t="shared" si="315"/>
        <v>[{"bid":16007,"type":6,"num":17},{"bid":14001,"type":4,"num":23500}]</v>
      </c>
    </row>
    <row r="3738" spans="1:12" x14ac:dyDescent="0.2">
      <c r="A3738" s="5">
        <f>static_pve_stage!A3738</f>
        <v>604049</v>
      </c>
      <c r="B3738" s="5">
        <f>static_pve_stage!B3738</f>
        <v>604050</v>
      </c>
      <c r="C3738" s="5" t="str">
        <f>static_pve_stage!C3738</f>
        <v>当前波数 41/∞</v>
      </c>
      <c r="E3738" s="5">
        <f t="shared" si="314"/>
        <v>15002</v>
      </c>
      <c r="F3738" s="5">
        <v>0</v>
      </c>
      <c r="G3738" s="5">
        <f t="shared" si="318"/>
        <v>16007</v>
      </c>
      <c r="H3738" s="5">
        <f t="shared" si="319"/>
        <v>17</v>
      </c>
      <c r="I3738" s="5">
        <v>14001</v>
      </c>
      <c r="J3738">
        <f t="shared" si="317"/>
        <v>24000</v>
      </c>
      <c r="L3738" s="1" t="str">
        <f t="shared" si="315"/>
        <v>[{"bid":16007,"type":6,"num":17},{"bid":14001,"type":4,"num":24000}]</v>
      </c>
    </row>
    <row r="3739" spans="1:12" x14ac:dyDescent="0.2">
      <c r="A3739" s="5">
        <f>static_pve_stage!A3739</f>
        <v>604050</v>
      </c>
      <c r="B3739" s="5">
        <f>static_pve_stage!B3739</f>
        <v>604051</v>
      </c>
      <c r="C3739" s="5" t="str">
        <f>static_pve_stage!C3739</f>
        <v>当前波数 42/∞</v>
      </c>
      <c r="E3739" s="5">
        <f t="shared" ref="E3739:E3802" si="320">E3738</f>
        <v>15002</v>
      </c>
      <c r="F3739" s="5">
        <v>0</v>
      </c>
      <c r="G3739" s="5">
        <f t="shared" si="318"/>
        <v>16007</v>
      </c>
      <c r="H3739" s="5">
        <f t="shared" si="319"/>
        <v>17</v>
      </c>
      <c r="I3739" s="5">
        <v>14001</v>
      </c>
      <c r="J3739">
        <f t="shared" si="317"/>
        <v>24500</v>
      </c>
      <c r="L3739" s="1" t="str">
        <f t="shared" si="315"/>
        <v>[{"bid":16007,"type":6,"num":17},{"bid":14001,"type":4,"num":24500}]</v>
      </c>
    </row>
    <row r="3740" spans="1:12" x14ac:dyDescent="0.2">
      <c r="A3740" s="5">
        <f>static_pve_stage!A3740</f>
        <v>604051</v>
      </c>
      <c r="B3740" s="5">
        <f>static_pve_stage!B3740</f>
        <v>604052</v>
      </c>
      <c r="C3740" s="5" t="str">
        <f>static_pve_stage!C3740</f>
        <v>当前波数 43/∞</v>
      </c>
      <c r="E3740" s="5">
        <f t="shared" si="320"/>
        <v>15002</v>
      </c>
      <c r="F3740" s="5">
        <v>0</v>
      </c>
      <c r="G3740" s="5">
        <f t="shared" si="318"/>
        <v>16007</v>
      </c>
      <c r="H3740" s="5">
        <f t="shared" si="319"/>
        <v>19</v>
      </c>
      <c r="I3740" s="5">
        <v>14001</v>
      </c>
      <c r="J3740">
        <f t="shared" si="317"/>
        <v>25000</v>
      </c>
      <c r="L3740" s="1" t="str">
        <f t="shared" si="315"/>
        <v>[{"bid":16007,"type":6,"num":19},{"bid":14001,"type":4,"num":25000}]</v>
      </c>
    </row>
    <row r="3741" spans="1:12" x14ac:dyDescent="0.2">
      <c r="A3741" s="5">
        <f>static_pve_stage!A3741</f>
        <v>604052</v>
      </c>
      <c r="B3741" s="5">
        <f>static_pve_stage!B3741</f>
        <v>604053</v>
      </c>
      <c r="C3741" s="5" t="str">
        <f>static_pve_stage!C3741</f>
        <v>当前波数 44/∞</v>
      </c>
      <c r="E3741" s="5">
        <f t="shared" si="320"/>
        <v>15002</v>
      </c>
      <c r="F3741" s="5">
        <v>0</v>
      </c>
      <c r="G3741" s="5">
        <f t="shared" si="318"/>
        <v>16007</v>
      </c>
      <c r="H3741" s="5">
        <f t="shared" si="319"/>
        <v>19</v>
      </c>
      <c r="I3741" s="5">
        <v>14001</v>
      </c>
      <c r="J3741">
        <f t="shared" si="317"/>
        <v>25500</v>
      </c>
      <c r="L3741" s="1" t="str">
        <f t="shared" ref="L3741:L3804" si="321">"["&amp;IF(F3741=0,"","{""bid"":"&amp;E3741&amp;",""type"":5,""num"":"&amp;F3741&amp;"},")&amp;IF(H3741=0,"","{""bid"":"&amp;G3741&amp;",""type"":6,""num"":"&amp;H3741&amp;"},")&amp;IF(J3741=0,"","{""bid"":"&amp;I3741&amp;",""type"":4,""num"":"&amp;J3741&amp;"}")&amp;"]"</f>
        <v>[{"bid":16007,"type":6,"num":19},{"bid":14001,"type":4,"num":25500}]</v>
      </c>
    </row>
    <row r="3742" spans="1:12" x14ac:dyDescent="0.2">
      <c r="A3742" s="5">
        <f>static_pve_stage!A3742</f>
        <v>604053</v>
      </c>
      <c r="B3742" s="5">
        <f>static_pve_stage!B3742</f>
        <v>604054</v>
      </c>
      <c r="C3742" s="5" t="str">
        <f>static_pve_stage!C3742</f>
        <v>当前波数 45/∞\n下一波BOSS</v>
      </c>
      <c r="E3742" s="5">
        <f t="shared" si="320"/>
        <v>15002</v>
      </c>
      <c r="F3742" s="5">
        <v>0</v>
      </c>
      <c r="G3742" s="5">
        <f t="shared" si="318"/>
        <v>16007</v>
      </c>
      <c r="H3742" s="5">
        <f t="shared" si="319"/>
        <v>19</v>
      </c>
      <c r="I3742" s="5">
        <v>14001</v>
      </c>
      <c r="J3742">
        <f t="shared" si="317"/>
        <v>26000</v>
      </c>
      <c r="L3742" s="1" t="str">
        <f t="shared" si="321"/>
        <v>[{"bid":16007,"type":6,"num":19},{"bid":14001,"type":4,"num":26000}]</v>
      </c>
    </row>
    <row r="3743" spans="1:12" x14ac:dyDescent="0.2">
      <c r="A3743" s="5">
        <f>static_pve_stage!A3743</f>
        <v>604054</v>
      </c>
      <c r="B3743" s="5">
        <f>static_pve_stage!B3743</f>
        <v>604055</v>
      </c>
      <c r="C3743" s="5" t="str">
        <f>static_pve_stage!C3743</f>
        <v>BOSS波\n需击杀所有怪物</v>
      </c>
      <c r="E3743" s="5">
        <f t="shared" si="320"/>
        <v>15002</v>
      </c>
      <c r="F3743" s="5">
        <v>0</v>
      </c>
      <c r="G3743" s="5">
        <f t="shared" si="318"/>
        <v>16007</v>
      </c>
      <c r="H3743" s="5">
        <f t="shared" si="319"/>
        <v>19</v>
      </c>
      <c r="I3743" s="5">
        <v>14001</v>
      </c>
      <c r="J3743">
        <f t="shared" si="317"/>
        <v>26500</v>
      </c>
      <c r="L3743" s="1" t="str">
        <f t="shared" si="321"/>
        <v>[{"bid":16007,"type":6,"num":19},{"bid":14001,"type":4,"num":26500}]</v>
      </c>
    </row>
    <row r="3744" spans="1:12" x14ac:dyDescent="0.2">
      <c r="A3744" s="5">
        <f>static_pve_stage!A3744</f>
        <v>604055</v>
      </c>
      <c r="B3744" s="5">
        <f>static_pve_stage!B3744</f>
        <v>604056</v>
      </c>
      <c r="C3744" s="5" t="str">
        <f>static_pve_stage!C3744</f>
        <v>当前波数 46/∞</v>
      </c>
      <c r="E3744" s="5">
        <f t="shared" si="320"/>
        <v>15002</v>
      </c>
      <c r="F3744" s="5">
        <v>0</v>
      </c>
      <c r="G3744" s="5">
        <f t="shared" si="318"/>
        <v>16007</v>
      </c>
      <c r="H3744" s="5">
        <f t="shared" si="319"/>
        <v>19</v>
      </c>
      <c r="I3744" s="5">
        <v>14001</v>
      </c>
      <c r="J3744">
        <f t="shared" si="317"/>
        <v>27000</v>
      </c>
      <c r="L3744" s="1" t="str">
        <f t="shared" si="321"/>
        <v>[{"bid":16007,"type":6,"num":19},{"bid":14001,"type":4,"num":27000}]</v>
      </c>
    </row>
    <row r="3745" spans="1:12" x14ac:dyDescent="0.2">
      <c r="A3745" s="5">
        <f>static_pve_stage!A3745</f>
        <v>604056</v>
      </c>
      <c r="B3745" s="5">
        <f>static_pve_stage!B3745</f>
        <v>604057</v>
      </c>
      <c r="C3745" s="5" t="str">
        <f>static_pve_stage!C3745</f>
        <v>当前波数 47/∞</v>
      </c>
      <c r="E3745" s="5">
        <f t="shared" si="320"/>
        <v>15002</v>
      </c>
      <c r="F3745" s="5">
        <v>0</v>
      </c>
      <c r="G3745" s="5">
        <f t="shared" si="318"/>
        <v>16007</v>
      </c>
      <c r="H3745" s="5">
        <f t="shared" si="319"/>
        <v>21</v>
      </c>
      <c r="I3745" s="5">
        <v>14001</v>
      </c>
      <c r="J3745">
        <f t="shared" si="317"/>
        <v>27500</v>
      </c>
      <c r="L3745" s="1" t="str">
        <f t="shared" si="321"/>
        <v>[{"bid":16007,"type":6,"num":21},{"bid":14001,"type":4,"num":27500}]</v>
      </c>
    </row>
    <row r="3746" spans="1:12" x14ac:dyDescent="0.2">
      <c r="A3746" s="5">
        <f>static_pve_stage!A3746</f>
        <v>604057</v>
      </c>
      <c r="B3746" s="5">
        <f>static_pve_stage!B3746</f>
        <v>604058</v>
      </c>
      <c r="C3746" s="5" t="str">
        <f>static_pve_stage!C3746</f>
        <v>当前波数 48/∞</v>
      </c>
      <c r="E3746" s="5">
        <f t="shared" si="320"/>
        <v>15002</v>
      </c>
      <c r="F3746" s="5">
        <v>0</v>
      </c>
      <c r="G3746" s="5">
        <f t="shared" si="318"/>
        <v>16007</v>
      </c>
      <c r="H3746" s="5">
        <f t="shared" si="319"/>
        <v>21</v>
      </c>
      <c r="I3746" s="5">
        <v>14001</v>
      </c>
      <c r="J3746">
        <f t="shared" si="317"/>
        <v>28000</v>
      </c>
      <c r="L3746" s="1" t="str">
        <f t="shared" si="321"/>
        <v>[{"bid":16007,"type":6,"num":21},{"bid":14001,"type":4,"num":28000}]</v>
      </c>
    </row>
    <row r="3747" spans="1:12" x14ac:dyDescent="0.2">
      <c r="A3747" s="5">
        <f>static_pve_stage!A3747</f>
        <v>604058</v>
      </c>
      <c r="B3747" s="5">
        <f>static_pve_stage!B3747</f>
        <v>604059</v>
      </c>
      <c r="C3747" s="5" t="str">
        <f>static_pve_stage!C3747</f>
        <v>当前波数 49/∞</v>
      </c>
      <c r="E3747" s="5">
        <f t="shared" si="320"/>
        <v>15002</v>
      </c>
      <c r="F3747" s="5">
        <v>0</v>
      </c>
      <c r="G3747" s="5">
        <f t="shared" si="318"/>
        <v>16007</v>
      </c>
      <c r="H3747" s="5">
        <f t="shared" si="319"/>
        <v>21</v>
      </c>
      <c r="I3747" s="5">
        <v>14001</v>
      </c>
      <c r="J3747">
        <f t="shared" si="317"/>
        <v>28500</v>
      </c>
      <c r="L3747" s="1" t="str">
        <f t="shared" si="321"/>
        <v>[{"bid":16007,"type":6,"num":21},{"bid":14001,"type":4,"num":28500}]</v>
      </c>
    </row>
    <row r="3748" spans="1:12" x14ac:dyDescent="0.2">
      <c r="A3748" s="5">
        <f>static_pve_stage!A3748</f>
        <v>604059</v>
      </c>
      <c r="B3748" s="5">
        <f>static_pve_stage!B3748</f>
        <v>604060</v>
      </c>
      <c r="C3748" s="5" t="str">
        <f>static_pve_stage!C3748</f>
        <v>当前波数 50/∞\n下一波BOSS</v>
      </c>
      <c r="E3748" s="5">
        <f t="shared" si="320"/>
        <v>15002</v>
      </c>
      <c r="F3748" s="5">
        <v>0</v>
      </c>
      <c r="G3748" s="5">
        <f t="shared" si="318"/>
        <v>16007</v>
      </c>
      <c r="H3748" s="5">
        <f t="shared" si="319"/>
        <v>21</v>
      </c>
      <c r="I3748" s="5">
        <v>14001</v>
      </c>
      <c r="J3748">
        <f t="shared" si="317"/>
        <v>29000</v>
      </c>
      <c r="L3748" s="1" t="str">
        <f t="shared" si="321"/>
        <v>[{"bid":16007,"type":6,"num":21},{"bid":14001,"type":4,"num":29000}]</v>
      </c>
    </row>
    <row r="3749" spans="1:12" x14ac:dyDescent="0.2">
      <c r="A3749" s="5">
        <f>static_pve_stage!A3749</f>
        <v>604060</v>
      </c>
      <c r="B3749" s="5">
        <f>static_pve_stage!B3749</f>
        <v>604061</v>
      </c>
      <c r="C3749" s="5" t="str">
        <f>static_pve_stage!C3749</f>
        <v>BOSS波\n需击杀所有怪物</v>
      </c>
      <c r="E3749" s="5">
        <f t="shared" si="320"/>
        <v>15002</v>
      </c>
      <c r="F3749" s="5">
        <v>0</v>
      </c>
      <c r="G3749" s="5">
        <f t="shared" si="318"/>
        <v>16007</v>
      </c>
      <c r="H3749" s="5">
        <f t="shared" si="319"/>
        <v>21</v>
      </c>
      <c r="I3749" s="5">
        <v>14001</v>
      </c>
      <c r="J3749">
        <f t="shared" si="317"/>
        <v>29500</v>
      </c>
      <c r="L3749" s="1" t="str">
        <f t="shared" si="321"/>
        <v>[{"bid":16007,"type":6,"num":21},{"bid":14001,"type":4,"num":29500}]</v>
      </c>
    </row>
    <row r="3750" spans="1:12" x14ac:dyDescent="0.2">
      <c r="A3750" s="5">
        <f>static_pve_stage!A3750</f>
        <v>604061</v>
      </c>
      <c r="B3750" s="5">
        <f>static_pve_stage!B3750</f>
        <v>604062</v>
      </c>
      <c r="C3750" s="5" t="str">
        <f>static_pve_stage!C3750</f>
        <v>当前波数 51/∞</v>
      </c>
      <c r="E3750" s="5">
        <f t="shared" si="320"/>
        <v>15002</v>
      </c>
      <c r="F3750" s="5">
        <v>0</v>
      </c>
      <c r="G3750" s="5">
        <f t="shared" si="318"/>
        <v>16007</v>
      </c>
      <c r="H3750" s="5">
        <f t="shared" si="319"/>
        <v>23</v>
      </c>
      <c r="I3750" s="5">
        <v>14001</v>
      </c>
      <c r="J3750">
        <f t="shared" si="317"/>
        <v>30000</v>
      </c>
      <c r="L3750" s="1" t="str">
        <f t="shared" si="321"/>
        <v>[{"bid":16007,"type":6,"num":23},{"bid":14001,"type":4,"num":30000}]</v>
      </c>
    </row>
    <row r="3751" spans="1:12" x14ac:dyDescent="0.2">
      <c r="A3751" s="5">
        <f>static_pve_stage!A3751</f>
        <v>604062</v>
      </c>
      <c r="B3751" s="5">
        <f>static_pve_stage!B3751</f>
        <v>604063</v>
      </c>
      <c r="C3751" s="5" t="str">
        <f>static_pve_stage!C3751</f>
        <v>当前波数 52/∞</v>
      </c>
      <c r="E3751" s="5">
        <f t="shared" si="320"/>
        <v>15002</v>
      </c>
      <c r="F3751" s="5">
        <v>0</v>
      </c>
      <c r="G3751" s="5">
        <f t="shared" si="318"/>
        <v>16007</v>
      </c>
      <c r="H3751" s="5">
        <f t="shared" si="319"/>
        <v>23</v>
      </c>
      <c r="I3751" s="5">
        <v>14001</v>
      </c>
      <c r="J3751">
        <f t="shared" si="317"/>
        <v>30500</v>
      </c>
      <c r="L3751" s="1" t="str">
        <f t="shared" si="321"/>
        <v>[{"bid":16007,"type":6,"num":23},{"bid":14001,"type":4,"num":30500}]</v>
      </c>
    </row>
    <row r="3752" spans="1:12" x14ac:dyDescent="0.2">
      <c r="A3752" s="5">
        <f>static_pve_stage!A3752</f>
        <v>604063</v>
      </c>
      <c r="B3752" s="5">
        <f>static_pve_stage!B3752</f>
        <v>604064</v>
      </c>
      <c r="C3752" s="5" t="str">
        <f>static_pve_stage!C3752</f>
        <v>当前波数 53/∞</v>
      </c>
      <c r="E3752" s="5">
        <f t="shared" si="320"/>
        <v>15002</v>
      </c>
      <c r="F3752" s="5">
        <v>0</v>
      </c>
      <c r="G3752" s="5">
        <f t="shared" si="318"/>
        <v>16007</v>
      </c>
      <c r="H3752" s="5">
        <f t="shared" si="319"/>
        <v>23</v>
      </c>
      <c r="I3752" s="5">
        <v>14001</v>
      </c>
      <c r="J3752">
        <f t="shared" si="317"/>
        <v>31000</v>
      </c>
      <c r="L3752" s="1" t="str">
        <f t="shared" si="321"/>
        <v>[{"bid":16007,"type":6,"num":23},{"bid":14001,"type":4,"num":31000}]</v>
      </c>
    </row>
    <row r="3753" spans="1:12" x14ac:dyDescent="0.2">
      <c r="A3753" s="5">
        <f>static_pve_stage!A3753</f>
        <v>604064</v>
      </c>
      <c r="B3753" s="5">
        <f>static_pve_stage!B3753</f>
        <v>604065</v>
      </c>
      <c r="C3753" s="5" t="str">
        <f>static_pve_stage!C3753</f>
        <v>当前波数 54/∞</v>
      </c>
      <c r="E3753" s="5">
        <f t="shared" si="320"/>
        <v>15002</v>
      </c>
      <c r="F3753" s="5">
        <v>0</v>
      </c>
      <c r="G3753" s="5">
        <f t="shared" si="318"/>
        <v>16007</v>
      </c>
      <c r="H3753" s="5">
        <f t="shared" si="319"/>
        <v>23</v>
      </c>
      <c r="I3753" s="5">
        <v>14001</v>
      </c>
      <c r="J3753">
        <f t="shared" si="317"/>
        <v>31500</v>
      </c>
      <c r="L3753" s="1" t="str">
        <f t="shared" si="321"/>
        <v>[{"bid":16007,"type":6,"num":23},{"bid":14001,"type":4,"num":31500}]</v>
      </c>
    </row>
    <row r="3754" spans="1:12" x14ac:dyDescent="0.2">
      <c r="A3754" s="5">
        <f>static_pve_stage!A3754</f>
        <v>604065</v>
      </c>
      <c r="B3754" s="5">
        <f>static_pve_stage!B3754</f>
        <v>604066</v>
      </c>
      <c r="C3754" s="5" t="str">
        <f>static_pve_stage!C3754</f>
        <v>当前波数 55/∞\n下一波BOSS</v>
      </c>
      <c r="E3754" s="5">
        <f t="shared" si="320"/>
        <v>15002</v>
      </c>
      <c r="F3754" s="5">
        <v>0</v>
      </c>
      <c r="G3754" s="5">
        <f t="shared" si="318"/>
        <v>16007</v>
      </c>
      <c r="H3754" s="5">
        <f t="shared" si="319"/>
        <v>23</v>
      </c>
      <c r="I3754" s="5">
        <v>14001</v>
      </c>
      <c r="J3754">
        <f t="shared" si="317"/>
        <v>32000</v>
      </c>
      <c r="L3754" s="1" t="str">
        <f t="shared" si="321"/>
        <v>[{"bid":16007,"type":6,"num":23},{"bid":14001,"type":4,"num":32000}]</v>
      </c>
    </row>
    <row r="3755" spans="1:12" x14ac:dyDescent="0.2">
      <c r="A3755" s="5">
        <f>static_pve_stage!A3755</f>
        <v>604066</v>
      </c>
      <c r="B3755" s="5">
        <f>static_pve_stage!B3755</f>
        <v>604067</v>
      </c>
      <c r="C3755" s="5" t="str">
        <f>static_pve_stage!C3755</f>
        <v>BOSS波\n需击杀所有怪物</v>
      </c>
      <c r="E3755" s="5">
        <f t="shared" si="320"/>
        <v>15002</v>
      </c>
      <c r="F3755" s="5">
        <v>0</v>
      </c>
      <c r="G3755" s="5">
        <f t="shared" si="318"/>
        <v>16007</v>
      </c>
      <c r="H3755" s="5">
        <f t="shared" si="319"/>
        <v>25</v>
      </c>
      <c r="I3755" s="5">
        <v>14001</v>
      </c>
      <c r="J3755">
        <f t="shared" si="317"/>
        <v>32500</v>
      </c>
      <c r="L3755" s="1" t="str">
        <f t="shared" si="321"/>
        <v>[{"bid":16007,"type":6,"num":25},{"bid":14001,"type":4,"num":32500}]</v>
      </c>
    </row>
    <row r="3756" spans="1:12" x14ac:dyDescent="0.2">
      <c r="A3756" s="5">
        <f>static_pve_stage!A3756</f>
        <v>604067</v>
      </c>
      <c r="B3756" s="5">
        <f>static_pve_stage!B3756</f>
        <v>604068</v>
      </c>
      <c r="C3756" s="5" t="str">
        <f>static_pve_stage!C3756</f>
        <v>当前波数 56/∞</v>
      </c>
      <c r="E3756" s="5">
        <f t="shared" si="320"/>
        <v>15002</v>
      </c>
      <c r="F3756" s="5">
        <v>0</v>
      </c>
      <c r="G3756" s="5">
        <f t="shared" si="318"/>
        <v>16007</v>
      </c>
      <c r="H3756" s="5">
        <f t="shared" si="319"/>
        <v>25</v>
      </c>
      <c r="I3756" s="5">
        <v>14001</v>
      </c>
      <c r="J3756">
        <f t="shared" ref="J3756:J3819" si="322">J3755+500</f>
        <v>33000</v>
      </c>
      <c r="L3756" s="1" t="str">
        <f t="shared" si="321"/>
        <v>[{"bid":16007,"type":6,"num":25},{"bid":14001,"type":4,"num":33000}]</v>
      </c>
    </row>
    <row r="3757" spans="1:12" x14ac:dyDescent="0.2">
      <c r="A3757" s="5">
        <f>static_pve_stage!A3757</f>
        <v>604068</v>
      </c>
      <c r="B3757" s="5">
        <f>static_pve_stage!B3757</f>
        <v>604069</v>
      </c>
      <c r="C3757" s="5" t="str">
        <f>static_pve_stage!C3757</f>
        <v>当前波数 57/∞</v>
      </c>
      <c r="E3757" s="5">
        <f t="shared" si="320"/>
        <v>15002</v>
      </c>
      <c r="F3757" s="5">
        <v>0</v>
      </c>
      <c r="G3757" s="5">
        <f t="shared" si="318"/>
        <v>16007</v>
      </c>
      <c r="H3757" s="5">
        <f t="shared" si="319"/>
        <v>25</v>
      </c>
      <c r="I3757" s="5">
        <v>14001</v>
      </c>
      <c r="J3757">
        <f t="shared" si="322"/>
        <v>33500</v>
      </c>
      <c r="L3757" s="1" t="str">
        <f t="shared" si="321"/>
        <v>[{"bid":16007,"type":6,"num":25},{"bid":14001,"type":4,"num":33500}]</v>
      </c>
    </row>
    <row r="3758" spans="1:12" x14ac:dyDescent="0.2">
      <c r="A3758" s="5">
        <f>static_pve_stage!A3758</f>
        <v>604069</v>
      </c>
      <c r="B3758" s="5">
        <f>static_pve_stage!B3758</f>
        <v>604070</v>
      </c>
      <c r="C3758" s="5" t="str">
        <f>static_pve_stage!C3758</f>
        <v>当前波数 58/∞</v>
      </c>
      <c r="E3758" s="5">
        <f t="shared" si="320"/>
        <v>15002</v>
      </c>
      <c r="F3758" s="5">
        <v>0</v>
      </c>
      <c r="G3758" s="5">
        <f t="shared" si="318"/>
        <v>16007</v>
      </c>
      <c r="H3758" s="5">
        <f t="shared" si="319"/>
        <v>25</v>
      </c>
      <c r="I3758" s="5">
        <v>14001</v>
      </c>
      <c r="J3758">
        <f t="shared" si="322"/>
        <v>34000</v>
      </c>
      <c r="L3758" s="1" t="str">
        <f t="shared" si="321"/>
        <v>[{"bid":16007,"type":6,"num":25},{"bid":14001,"type":4,"num":34000}]</v>
      </c>
    </row>
    <row r="3759" spans="1:12" x14ac:dyDescent="0.2">
      <c r="A3759" s="5">
        <f>static_pve_stage!A3759</f>
        <v>604070</v>
      </c>
      <c r="B3759" s="5">
        <f>static_pve_stage!B3759</f>
        <v>604071</v>
      </c>
      <c r="C3759" s="5" t="str">
        <f>static_pve_stage!C3759</f>
        <v>当前波数 59/∞</v>
      </c>
      <c r="E3759" s="5">
        <f t="shared" si="320"/>
        <v>15002</v>
      </c>
      <c r="F3759" s="5">
        <v>0</v>
      </c>
      <c r="G3759" s="5">
        <f t="shared" si="318"/>
        <v>16007</v>
      </c>
      <c r="H3759" s="5">
        <f t="shared" si="319"/>
        <v>25</v>
      </c>
      <c r="I3759" s="5">
        <v>14001</v>
      </c>
      <c r="J3759">
        <f t="shared" si="322"/>
        <v>34500</v>
      </c>
      <c r="L3759" s="1" t="str">
        <f t="shared" si="321"/>
        <v>[{"bid":16007,"type":6,"num":25},{"bid":14001,"type":4,"num":34500}]</v>
      </c>
    </row>
    <row r="3760" spans="1:12" x14ac:dyDescent="0.2">
      <c r="A3760" s="5">
        <f>static_pve_stage!A3760</f>
        <v>604071</v>
      </c>
      <c r="B3760" s="5">
        <f>static_pve_stage!B3760</f>
        <v>604072</v>
      </c>
      <c r="C3760" s="5" t="str">
        <f>static_pve_stage!C3760</f>
        <v>当前波数 60/∞\n下一波BOSS</v>
      </c>
      <c r="E3760" s="5">
        <f t="shared" si="320"/>
        <v>15002</v>
      </c>
      <c r="F3760" s="5">
        <v>0</v>
      </c>
      <c r="G3760" s="5">
        <f t="shared" si="318"/>
        <v>16007</v>
      </c>
      <c r="H3760" s="5">
        <f t="shared" si="319"/>
        <v>27</v>
      </c>
      <c r="I3760" s="5">
        <v>14001</v>
      </c>
      <c r="J3760">
        <f t="shared" si="322"/>
        <v>35000</v>
      </c>
      <c r="L3760" s="1" t="str">
        <f t="shared" si="321"/>
        <v>[{"bid":16007,"type":6,"num":27},{"bid":14001,"type":4,"num":35000}]</v>
      </c>
    </row>
    <row r="3761" spans="1:12" x14ac:dyDescent="0.2">
      <c r="A3761" s="5">
        <f>static_pve_stage!A3761</f>
        <v>604072</v>
      </c>
      <c r="B3761" s="5">
        <f>static_pve_stage!B3761</f>
        <v>604073</v>
      </c>
      <c r="C3761" s="5" t="str">
        <f>static_pve_stage!C3761</f>
        <v>BOSS波\n需击杀所有怪物</v>
      </c>
      <c r="E3761" s="5">
        <f t="shared" si="320"/>
        <v>15002</v>
      </c>
      <c r="F3761" s="5">
        <v>0</v>
      </c>
      <c r="G3761" s="5">
        <f t="shared" si="318"/>
        <v>16007</v>
      </c>
      <c r="H3761" s="5">
        <f t="shared" si="319"/>
        <v>27</v>
      </c>
      <c r="I3761" s="5">
        <v>14001</v>
      </c>
      <c r="J3761">
        <f t="shared" si="322"/>
        <v>35500</v>
      </c>
      <c r="L3761" s="1" t="str">
        <f t="shared" si="321"/>
        <v>[{"bid":16007,"type":6,"num":27},{"bid":14001,"type":4,"num":35500}]</v>
      </c>
    </row>
    <row r="3762" spans="1:12" x14ac:dyDescent="0.2">
      <c r="A3762" s="5">
        <f>static_pve_stage!A3762</f>
        <v>604073</v>
      </c>
      <c r="B3762" s="5">
        <f>static_pve_stage!B3762</f>
        <v>604074</v>
      </c>
      <c r="C3762" s="5" t="str">
        <f>static_pve_stage!C3762</f>
        <v>当前波数 61/∞</v>
      </c>
      <c r="E3762" s="5">
        <f t="shared" si="320"/>
        <v>15002</v>
      </c>
      <c r="F3762" s="5">
        <v>0</v>
      </c>
      <c r="G3762" s="5">
        <f t="shared" si="318"/>
        <v>16007</v>
      </c>
      <c r="H3762" s="5">
        <f t="shared" si="319"/>
        <v>27</v>
      </c>
      <c r="I3762" s="5">
        <v>14001</v>
      </c>
      <c r="J3762">
        <f t="shared" si="322"/>
        <v>36000</v>
      </c>
      <c r="L3762" s="1" t="str">
        <f t="shared" si="321"/>
        <v>[{"bid":16007,"type":6,"num":27},{"bid":14001,"type":4,"num":36000}]</v>
      </c>
    </row>
    <row r="3763" spans="1:12" x14ac:dyDescent="0.2">
      <c r="A3763" s="5">
        <f>static_pve_stage!A3763</f>
        <v>604074</v>
      </c>
      <c r="B3763" s="5">
        <f>static_pve_stage!B3763</f>
        <v>604075</v>
      </c>
      <c r="C3763" s="5" t="str">
        <f>static_pve_stage!C3763</f>
        <v>当前波数 62/∞</v>
      </c>
      <c r="E3763" s="5">
        <f t="shared" si="320"/>
        <v>15002</v>
      </c>
      <c r="F3763" s="5">
        <v>0</v>
      </c>
      <c r="G3763" s="5">
        <f t="shared" si="318"/>
        <v>16007</v>
      </c>
      <c r="H3763" s="5">
        <f t="shared" si="319"/>
        <v>27</v>
      </c>
      <c r="I3763" s="5">
        <v>14001</v>
      </c>
      <c r="J3763">
        <f t="shared" si="322"/>
        <v>36500</v>
      </c>
      <c r="L3763" s="1" t="str">
        <f t="shared" si="321"/>
        <v>[{"bid":16007,"type":6,"num":27},{"bid":14001,"type":4,"num":36500}]</v>
      </c>
    </row>
    <row r="3764" spans="1:12" x14ac:dyDescent="0.2">
      <c r="A3764" s="5">
        <f>static_pve_stage!A3764</f>
        <v>604075</v>
      </c>
      <c r="B3764" s="5">
        <f>static_pve_stage!B3764</f>
        <v>604076</v>
      </c>
      <c r="C3764" s="5" t="str">
        <f>static_pve_stage!C3764</f>
        <v>当前波数 63/∞</v>
      </c>
      <c r="E3764" s="5">
        <f t="shared" si="320"/>
        <v>15002</v>
      </c>
      <c r="F3764" s="5">
        <v>0</v>
      </c>
      <c r="G3764" s="5">
        <f t="shared" si="318"/>
        <v>16007</v>
      </c>
      <c r="H3764" s="5">
        <f t="shared" si="319"/>
        <v>27</v>
      </c>
      <c r="I3764" s="5">
        <v>14001</v>
      </c>
      <c r="J3764">
        <f t="shared" si="322"/>
        <v>37000</v>
      </c>
      <c r="L3764" s="1" t="str">
        <f t="shared" si="321"/>
        <v>[{"bid":16007,"type":6,"num":27},{"bid":14001,"type":4,"num":37000}]</v>
      </c>
    </row>
    <row r="3765" spans="1:12" x14ac:dyDescent="0.2">
      <c r="A3765" s="5">
        <f>static_pve_stage!A3765</f>
        <v>604076</v>
      </c>
      <c r="B3765" s="5">
        <f>static_pve_stage!B3765</f>
        <v>604077</v>
      </c>
      <c r="C3765" s="5" t="str">
        <f>static_pve_stage!C3765</f>
        <v>当前波数 64/∞</v>
      </c>
      <c r="E3765" s="5">
        <f t="shared" si="320"/>
        <v>15002</v>
      </c>
      <c r="F3765" s="5">
        <v>0</v>
      </c>
      <c r="G3765" s="5">
        <f t="shared" ref="G3765:G3828" si="323">G3226+1</f>
        <v>16007</v>
      </c>
      <c r="H3765" s="5">
        <f t="shared" ref="H3765:H3828" si="324">H3226</f>
        <v>29</v>
      </c>
      <c r="I3765" s="5">
        <v>14001</v>
      </c>
      <c r="J3765">
        <f t="shared" si="322"/>
        <v>37500</v>
      </c>
      <c r="L3765" s="1" t="str">
        <f t="shared" si="321"/>
        <v>[{"bid":16007,"type":6,"num":29},{"bid":14001,"type":4,"num":37500}]</v>
      </c>
    </row>
    <row r="3766" spans="1:12" x14ac:dyDescent="0.2">
      <c r="A3766" s="5">
        <f>static_pve_stage!A3766</f>
        <v>604077</v>
      </c>
      <c r="B3766" s="5">
        <f>static_pve_stage!B3766</f>
        <v>604078</v>
      </c>
      <c r="C3766" s="5" t="str">
        <f>static_pve_stage!C3766</f>
        <v>当前波数 65/∞\n下一波BOSS</v>
      </c>
      <c r="E3766" s="5">
        <f t="shared" si="320"/>
        <v>15002</v>
      </c>
      <c r="F3766" s="5">
        <v>0</v>
      </c>
      <c r="G3766" s="5">
        <f t="shared" si="323"/>
        <v>16007</v>
      </c>
      <c r="H3766" s="5">
        <f t="shared" si="324"/>
        <v>29</v>
      </c>
      <c r="I3766" s="5">
        <v>14001</v>
      </c>
      <c r="J3766">
        <f t="shared" si="322"/>
        <v>38000</v>
      </c>
      <c r="L3766" s="1" t="str">
        <f t="shared" si="321"/>
        <v>[{"bid":16007,"type":6,"num":29},{"bid":14001,"type":4,"num":38000}]</v>
      </c>
    </row>
    <row r="3767" spans="1:12" x14ac:dyDescent="0.2">
      <c r="A3767" s="5">
        <f>static_pve_stage!A3767</f>
        <v>604078</v>
      </c>
      <c r="B3767" s="5">
        <f>static_pve_stage!B3767</f>
        <v>604079</v>
      </c>
      <c r="C3767" s="5" t="str">
        <f>static_pve_stage!C3767</f>
        <v>BOSS波\n需击杀所有怪物</v>
      </c>
      <c r="E3767" s="5">
        <f t="shared" si="320"/>
        <v>15002</v>
      </c>
      <c r="F3767" s="5">
        <v>0</v>
      </c>
      <c r="G3767" s="5">
        <f t="shared" si="323"/>
        <v>16007</v>
      </c>
      <c r="H3767" s="5">
        <f t="shared" si="324"/>
        <v>29</v>
      </c>
      <c r="I3767" s="5">
        <v>14001</v>
      </c>
      <c r="J3767">
        <f t="shared" si="322"/>
        <v>38500</v>
      </c>
      <c r="L3767" s="1" t="str">
        <f t="shared" si="321"/>
        <v>[{"bid":16007,"type":6,"num":29},{"bid":14001,"type":4,"num":38500}]</v>
      </c>
    </row>
    <row r="3768" spans="1:12" x14ac:dyDescent="0.2">
      <c r="A3768" s="5">
        <f>static_pve_stage!A3768</f>
        <v>604079</v>
      </c>
      <c r="B3768" s="5">
        <f>static_pve_stage!B3768</f>
        <v>604080</v>
      </c>
      <c r="C3768" s="5" t="str">
        <f>static_pve_stage!C3768</f>
        <v>当前波数 66/∞</v>
      </c>
      <c r="E3768" s="5">
        <f t="shared" si="320"/>
        <v>15002</v>
      </c>
      <c r="F3768" s="5">
        <v>0</v>
      </c>
      <c r="G3768" s="5">
        <f t="shared" si="323"/>
        <v>16007</v>
      </c>
      <c r="H3768" s="5">
        <f t="shared" si="324"/>
        <v>29</v>
      </c>
      <c r="I3768" s="5">
        <v>14001</v>
      </c>
      <c r="J3768">
        <f t="shared" si="322"/>
        <v>39000</v>
      </c>
      <c r="L3768" s="1" t="str">
        <f t="shared" si="321"/>
        <v>[{"bid":16007,"type":6,"num":29},{"bid":14001,"type":4,"num":39000}]</v>
      </c>
    </row>
    <row r="3769" spans="1:12" x14ac:dyDescent="0.2">
      <c r="A3769" s="5">
        <f>static_pve_stage!A3769</f>
        <v>604080</v>
      </c>
      <c r="B3769" s="5">
        <f>static_pve_stage!B3769</f>
        <v>604081</v>
      </c>
      <c r="C3769" s="5" t="str">
        <f>static_pve_stage!C3769</f>
        <v>当前波数 67/∞</v>
      </c>
      <c r="E3769" s="5">
        <f t="shared" si="320"/>
        <v>15002</v>
      </c>
      <c r="F3769" s="5">
        <v>0</v>
      </c>
      <c r="G3769" s="5">
        <f t="shared" si="323"/>
        <v>16007</v>
      </c>
      <c r="H3769" s="5">
        <f t="shared" si="324"/>
        <v>29</v>
      </c>
      <c r="I3769" s="5">
        <v>14001</v>
      </c>
      <c r="J3769">
        <f t="shared" si="322"/>
        <v>39500</v>
      </c>
      <c r="L3769" s="1" t="str">
        <f t="shared" si="321"/>
        <v>[{"bid":16007,"type":6,"num":29},{"bid":14001,"type":4,"num":39500}]</v>
      </c>
    </row>
    <row r="3770" spans="1:12" x14ac:dyDescent="0.2">
      <c r="A3770" s="5">
        <f>static_pve_stage!A3770</f>
        <v>604081</v>
      </c>
      <c r="B3770" s="5">
        <f>static_pve_stage!B3770</f>
        <v>604082</v>
      </c>
      <c r="C3770" s="5" t="str">
        <f>static_pve_stage!C3770</f>
        <v>当前波数 68/∞</v>
      </c>
      <c r="E3770" s="5">
        <f t="shared" si="320"/>
        <v>15002</v>
      </c>
      <c r="F3770" s="5">
        <v>0</v>
      </c>
      <c r="G3770" s="5">
        <f t="shared" si="323"/>
        <v>16007</v>
      </c>
      <c r="H3770" s="5">
        <f t="shared" si="324"/>
        <v>31</v>
      </c>
      <c r="I3770" s="5">
        <v>14001</v>
      </c>
      <c r="J3770">
        <f t="shared" si="322"/>
        <v>40000</v>
      </c>
      <c r="L3770" s="1" t="str">
        <f t="shared" si="321"/>
        <v>[{"bid":16007,"type":6,"num":31},{"bid":14001,"type":4,"num":40000}]</v>
      </c>
    </row>
    <row r="3771" spans="1:12" x14ac:dyDescent="0.2">
      <c r="A3771" s="5">
        <f>static_pve_stage!A3771</f>
        <v>604082</v>
      </c>
      <c r="B3771" s="5">
        <f>static_pve_stage!B3771</f>
        <v>604083</v>
      </c>
      <c r="C3771" s="5" t="str">
        <f>static_pve_stage!C3771</f>
        <v>当前波数 69/∞</v>
      </c>
      <c r="E3771" s="5">
        <f t="shared" si="320"/>
        <v>15002</v>
      </c>
      <c r="F3771" s="5">
        <v>0</v>
      </c>
      <c r="G3771" s="5">
        <f t="shared" si="323"/>
        <v>16007</v>
      </c>
      <c r="H3771" s="5">
        <f t="shared" si="324"/>
        <v>31</v>
      </c>
      <c r="I3771" s="5">
        <v>14001</v>
      </c>
      <c r="J3771">
        <f t="shared" si="322"/>
        <v>40500</v>
      </c>
      <c r="L3771" s="1" t="str">
        <f t="shared" si="321"/>
        <v>[{"bid":16007,"type":6,"num":31},{"bid":14001,"type":4,"num":40500}]</v>
      </c>
    </row>
    <row r="3772" spans="1:12" x14ac:dyDescent="0.2">
      <c r="A3772" s="5">
        <f>static_pve_stage!A3772</f>
        <v>604083</v>
      </c>
      <c r="B3772" s="5">
        <f>static_pve_stage!B3772</f>
        <v>604084</v>
      </c>
      <c r="C3772" s="5" t="str">
        <f>static_pve_stage!C3772</f>
        <v>当前波数 70/∞\n下一波BOSS</v>
      </c>
      <c r="E3772" s="5">
        <f t="shared" si="320"/>
        <v>15002</v>
      </c>
      <c r="F3772" s="5">
        <v>0</v>
      </c>
      <c r="G3772" s="5">
        <f t="shared" si="323"/>
        <v>16007</v>
      </c>
      <c r="H3772" s="5">
        <f t="shared" si="324"/>
        <v>31</v>
      </c>
      <c r="I3772" s="5">
        <v>14001</v>
      </c>
      <c r="J3772">
        <f t="shared" si="322"/>
        <v>41000</v>
      </c>
      <c r="L3772" s="1" t="str">
        <f t="shared" si="321"/>
        <v>[{"bid":16007,"type":6,"num":31},{"bid":14001,"type":4,"num":41000}]</v>
      </c>
    </row>
    <row r="3773" spans="1:12" x14ac:dyDescent="0.2">
      <c r="A3773" s="5">
        <f>static_pve_stage!A3773</f>
        <v>604084</v>
      </c>
      <c r="B3773" s="5">
        <f>static_pve_stage!B3773</f>
        <v>604085</v>
      </c>
      <c r="C3773" s="5" t="str">
        <f>static_pve_stage!C3773</f>
        <v>BOSS波\n需击杀所有怪物</v>
      </c>
      <c r="E3773" s="5">
        <f t="shared" si="320"/>
        <v>15002</v>
      </c>
      <c r="F3773" s="5">
        <v>0</v>
      </c>
      <c r="G3773" s="5">
        <f t="shared" si="323"/>
        <v>16007</v>
      </c>
      <c r="H3773" s="5">
        <f t="shared" si="324"/>
        <v>31</v>
      </c>
      <c r="I3773" s="5">
        <v>14001</v>
      </c>
      <c r="J3773">
        <f t="shared" si="322"/>
        <v>41500</v>
      </c>
      <c r="L3773" s="1" t="str">
        <f t="shared" si="321"/>
        <v>[{"bid":16007,"type":6,"num":31},{"bid":14001,"type":4,"num":41500}]</v>
      </c>
    </row>
    <row r="3774" spans="1:12" x14ac:dyDescent="0.2">
      <c r="A3774" s="5">
        <f>static_pve_stage!A3774</f>
        <v>604085</v>
      </c>
      <c r="B3774" s="5">
        <f>static_pve_stage!B3774</f>
        <v>604086</v>
      </c>
      <c r="C3774" s="5" t="str">
        <f>static_pve_stage!C3774</f>
        <v>当前波数 71/∞</v>
      </c>
      <c r="E3774" s="5">
        <f t="shared" si="320"/>
        <v>15002</v>
      </c>
      <c r="F3774" s="5">
        <v>0</v>
      </c>
      <c r="G3774" s="5">
        <f t="shared" si="323"/>
        <v>16007</v>
      </c>
      <c r="H3774" s="5">
        <f t="shared" si="324"/>
        <v>31</v>
      </c>
      <c r="I3774" s="5">
        <v>14001</v>
      </c>
      <c r="J3774">
        <f t="shared" si="322"/>
        <v>42000</v>
      </c>
      <c r="L3774" s="1" t="str">
        <f t="shared" si="321"/>
        <v>[{"bid":16007,"type":6,"num":31},{"bid":14001,"type":4,"num":42000}]</v>
      </c>
    </row>
    <row r="3775" spans="1:12" x14ac:dyDescent="0.2">
      <c r="A3775" s="5">
        <f>static_pve_stage!A3775</f>
        <v>604086</v>
      </c>
      <c r="B3775" s="5">
        <f>static_pve_stage!B3775</f>
        <v>604087</v>
      </c>
      <c r="C3775" s="5" t="str">
        <f>static_pve_stage!C3775</f>
        <v>当前波数 72/∞</v>
      </c>
      <c r="E3775" s="5">
        <f t="shared" si="320"/>
        <v>15002</v>
      </c>
      <c r="F3775" s="5">
        <v>0</v>
      </c>
      <c r="G3775" s="5">
        <f t="shared" si="323"/>
        <v>16007</v>
      </c>
      <c r="H3775" s="5">
        <f t="shared" si="324"/>
        <v>33</v>
      </c>
      <c r="I3775" s="5">
        <v>14001</v>
      </c>
      <c r="J3775">
        <f t="shared" si="322"/>
        <v>42500</v>
      </c>
      <c r="L3775" s="1" t="str">
        <f t="shared" si="321"/>
        <v>[{"bid":16007,"type":6,"num":33},{"bid":14001,"type":4,"num":42500}]</v>
      </c>
    </row>
    <row r="3776" spans="1:12" x14ac:dyDescent="0.2">
      <c r="A3776" s="5">
        <f>static_pve_stage!A3776</f>
        <v>604087</v>
      </c>
      <c r="B3776" s="5">
        <f>static_pve_stage!B3776</f>
        <v>604088</v>
      </c>
      <c r="C3776" s="5" t="str">
        <f>static_pve_stage!C3776</f>
        <v>当前波数 73/∞</v>
      </c>
      <c r="E3776" s="5">
        <f t="shared" si="320"/>
        <v>15002</v>
      </c>
      <c r="F3776" s="5">
        <v>0</v>
      </c>
      <c r="G3776" s="5">
        <f t="shared" si="323"/>
        <v>16007</v>
      </c>
      <c r="H3776" s="5">
        <f t="shared" si="324"/>
        <v>33</v>
      </c>
      <c r="I3776" s="5">
        <v>14001</v>
      </c>
      <c r="J3776">
        <f t="shared" si="322"/>
        <v>43000</v>
      </c>
      <c r="L3776" s="1" t="str">
        <f t="shared" si="321"/>
        <v>[{"bid":16007,"type":6,"num":33},{"bid":14001,"type":4,"num":43000}]</v>
      </c>
    </row>
    <row r="3777" spans="1:12" x14ac:dyDescent="0.2">
      <c r="A3777" s="5">
        <f>static_pve_stage!A3777</f>
        <v>604088</v>
      </c>
      <c r="B3777" s="5">
        <f>static_pve_stage!B3777</f>
        <v>604089</v>
      </c>
      <c r="C3777" s="5" t="str">
        <f>static_pve_stage!C3777</f>
        <v>当前波数 74/∞</v>
      </c>
      <c r="E3777" s="5">
        <f t="shared" si="320"/>
        <v>15002</v>
      </c>
      <c r="F3777" s="5">
        <v>0</v>
      </c>
      <c r="G3777" s="5">
        <f t="shared" si="323"/>
        <v>16007</v>
      </c>
      <c r="H3777" s="5">
        <f t="shared" si="324"/>
        <v>33</v>
      </c>
      <c r="I3777" s="5">
        <v>14001</v>
      </c>
      <c r="J3777">
        <f t="shared" si="322"/>
        <v>43500</v>
      </c>
      <c r="L3777" s="1" t="str">
        <f t="shared" si="321"/>
        <v>[{"bid":16007,"type":6,"num":33},{"bid":14001,"type":4,"num":43500}]</v>
      </c>
    </row>
    <row r="3778" spans="1:12" x14ac:dyDescent="0.2">
      <c r="A3778" s="5">
        <f>static_pve_stage!A3778</f>
        <v>604089</v>
      </c>
      <c r="B3778" s="5">
        <f>static_pve_stage!B3778</f>
        <v>604090</v>
      </c>
      <c r="C3778" s="5" t="str">
        <f>static_pve_stage!C3778</f>
        <v>当前波数 75/∞\n下一波BOSS</v>
      </c>
      <c r="E3778" s="5">
        <f t="shared" si="320"/>
        <v>15002</v>
      </c>
      <c r="F3778" s="5">
        <v>0</v>
      </c>
      <c r="G3778" s="5">
        <f t="shared" si="323"/>
        <v>16007</v>
      </c>
      <c r="H3778" s="5">
        <f t="shared" si="324"/>
        <v>33</v>
      </c>
      <c r="I3778" s="5">
        <v>14001</v>
      </c>
      <c r="J3778">
        <f t="shared" si="322"/>
        <v>44000</v>
      </c>
      <c r="L3778" s="1" t="str">
        <f t="shared" si="321"/>
        <v>[{"bid":16007,"type":6,"num":33},{"bid":14001,"type":4,"num":44000}]</v>
      </c>
    </row>
    <row r="3779" spans="1:12" x14ac:dyDescent="0.2">
      <c r="A3779" s="5">
        <f>static_pve_stage!A3779</f>
        <v>604090</v>
      </c>
      <c r="B3779" s="5">
        <f>static_pve_stage!B3779</f>
        <v>604091</v>
      </c>
      <c r="C3779" s="5" t="str">
        <f>static_pve_stage!C3779</f>
        <v>BOSS波\n需击杀所有怪物</v>
      </c>
      <c r="E3779" s="5">
        <f t="shared" si="320"/>
        <v>15002</v>
      </c>
      <c r="F3779" s="5">
        <v>0</v>
      </c>
      <c r="G3779" s="5">
        <f t="shared" si="323"/>
        <v>16007</v>
      </c>
      <c r="H3779" s="5">
        <f t="shared" si="324"/>
        <v>33</v>
      </c>
      <c r="I3779" s="5">
        <v>14001</v>
      </c>
      <c r="J3779">
        <f t="shared" si="322"/>
        <v>44500</v>
      </c>
      <c r="L3779" s="1" t="str">
        <f t="shared" si="321"/>
        <v>[{"bid":16007,"type":6,"num":33},{"bid":14001,"type":4,"num":44500}]</v>
      </c>
    </row>
    <row r="3780" spans="1:12" x14ac:dyDescent="0.2">
      <c r="A3780" s="5">
        <f>static_pve_stage!A3780</f>
        <v>604091</v>
      </c>
      <c r="B3780" s="5">
        <f>static_pve_stage!B3780</f>
        <v>604092</v>
      </c>
      <c r="C3780" s="5" t="str">
        <f>static_pve_stage!C3780</f>
        <v>当前波数 76/∞</v>
      </c>
      <c r="E3780" s="5">
        <f t="shared" si="320"/>
        <v>15002</v>
      </c>
      <c r="F3780" s="5">
        <v>0</v>
      </c>
      <c r="G3780" s="5">
        <f t="shared" si="323"/>
        <v>16007</v>
      </c>
      <c r="H3780" s="5">
        <f t="shared" si="324"/>
        <v>35</v>
      </c>
      <c r="I3780" s="5">
        <v>14001</v>
      </c>
      <c r="J3780">
        <f t="shared" si="322"/>
        <v>45000</v>
      </c>
      <c r="L3780" s="1" t="str">
        <f t="shared" si="321"/>
        <v>[{"bid":16007,"type":6,"num":35},{"bid":14001,"type":4,"num":45000}]</v>
      </c>
    </row>
    <row r="3781" spans="1:12" x14ac:dyDescent="0.2">
      <c r="A3781" s="5">
        <f>static_pve_stage!A3781</f>
        <v>604092</v>
      </c>
      <c r="B3781" s="5">
        <f>static_pve_stage!B3781</f>
        <v>604093</v>
      </c>
      <c r="C3781" s="5" t="str">
        <f>static_pve_stage!C3781</f>
        <v>当前波数 77/∞</v>
      </c>
      <c r="E3781" s="5">
        <f t="shared" si="320"/>
        <v>15002</v>
      </c>
      <c r="F3781" s="5">
        <v>0</v>
      </c>
      <c r="G3781" s="5">
        <f t="shared" si="323"/>
        <v>16007</v>
      </c>
      <c r="H3781" s="5">
        <f t="shared" si="324"/>
        <v>35</v>
      </c>
      <c r="I3781" s="5">
        <v>14001</v>
      </c>
      <c r="J3781">
        <f t="shared" si="322"/>
        <v>45500</v>
      </c>
      <c r="L3781" s="1" t="str">
        <f t="shared" si="321"/>
        <v>[{"bid":16007,"type":6,"num":35},{"bid":14001,"type":4,"num":45500}]</v>
      </c>
    </row>
    <row r="3782" spans="1:12" x14ac:dyDescent="0.2">
      <c r="A3782" s="5">
        <f>static_pve_stage!A3782</f>
        <v>604093</v>
      </c>
      <c r="B3782" s="5">
        <f>static_pve_stage!B3782</f>
        <v>604094</v>
      </c>
      <c r="C3782" s="5" t="str">
        <f>static_pve_stage!C3782</f>
        <v>当前波数 78/∞</v>
      </c>
      <c r="E3782" s="5">
        <f t="shared" si="320"/>
        <v>15002</v>
      </c>
      <c r="F3782" s="5">
        <v>0</v>
      </c>
      <c r="G3782" s="5">
        <f t="shared" si="323"/>
        <v>16007</v>
      </c>
      <c r="H3782" s="5">
        <f t="shared" si="324"/>
        <v>35</v>
      </c>
      <c r="I3782" s="5">
        <v>14001</v>
      </c>
      <c r="J3782">
        <f t="shared" si="322"/>
        <v>46000</v>
      </c>
      <c r="L3782" s="1" t="str">
        <f t="shared" si="321"/>
        <v>[{"bid":16007,"type":6,"num":35},{"bid":14001,"type":4,"num":46000}]</v>
      </c>
    </row>
    <row r="3783" spans="1:12" x14ac:dyDescent="0.2">
      <c r="A3783" s="5">
        <f>static_pve_stage!A3783</f>
        <v>604094</v>
      </c>
      <c r="B3783" s="5">
        <f>static_pve_stage!B3783</f>
        <v>604095</v>
      </c>
      <c r="C3783" s="5" t="str">
        <f>static_pve_stage!C3783</f>
        <v>当前波数 79/∞</v>
      </c>
      <c r="E3783" s="5">
        <f t="shared" si="320"/>
        <v>15002</v>
      </c>
      <c r="F3783" s="5">
        <v>0</v>
      </c>
      <c r="G3783" s="5">
        <f t="shared" si="323"/>
        <v>16007</v>
      </c>
      <c r="H3783" s="5">
        <f t="shared" si="324"/>
        <v>35</v>
      </c>
      <c r="I3783" s="5">
        <v>14001</v>
      </c>
      <c r="J3783">
        <f t="shared" si="322"/>
        <v>46500</v>
      </c>
      <c r="L3783" s="1" t="str">
        <f t="shared" si="321"/>
        <v>[{"bid":16007,"type":6,"num":35},{"bid":14001,"type":4,"num":46500}]</v>
      </c>
    </row>
    <row r="3784" spans="1:12" x14ac:dyDescent="0.2">
      <c r="A3784" s="5">
        <f>static_pve_stage!A3784</f>
        <v>604095</v>
      </c>
      <c r="B3784" s="5">
        <f>static_pve_stage!B3784</f>
        <v>604096</v>
      </c>
      <c r="C3784" s="5" t="str">
        <f>static_pve_stage!C3784</f>
        <v>当前波数 80/∞\n下一波BOSS</v>
      </c>
      <c r="E3784" s="5">
        <f t="shared" si="320"/>
        <v>15002</v>
      </c>
      <c r="F3784" s="5">
        <v>0</v>
      </c>
      <c r="G3784" s="5">
        <f t="shared" si="323"/>
        <v>16007</v>
      </c>
      <c r="H3784" s="5">
        <f t="shared" si="324"/>
        <v>35</v>
      </c>
      <c r="I3784" s="5">
        <v>14001</v>
      </c>
      <c r="J3784">
        <f t="shared" si="322"/>
        <v>47000</v>
      </c>
      <c r="L3784" s="1" t="str">
        <f t="shared" si="321"/>
        <v>[{"bid":16007,"type":6,"num":35},{"bid":14001,"type":4,"num":47000}]</v>
      </c>
    </row>
    <row r="3785" spans="1:12" x14ac:dyDescent="0.2">
      <c r="A3785" s="5">
        <f>static_pve_stage!A3785</f>
        <v>604096</v>
      </c>
      <c r="B3785" s="5">
        <f>static_pve_stage!B3785</f>
        <v>604097</v>
      </c>
      <c r="C3785" s="5" t="str">
        <f>static_pve_stage!C3785</f>
        <v>BOSS波\n需击杀所有怪物</v>
      </c>
      <c r="E3785" s="5">
        <f t="shared" si="320"/>
        <v>15002</v>
      </c>
      <c r="F3785" s="5">
        <v>0</v>
      </c>
      <c r="G3785" s="5">
        <f t="shared" si="323"/>
        <v>16007</v>
      </c>
      <c r="H3785" s="5">
        <f t="shared" si="324"/>
        <v>37</v>
      </c>
      <c r="I3785" s="5">
        <v>14001</v>
      </c>
      <c r="J3785">
        <f t="shared" si="322"/>
        <v>47500</v>
      </c>
      <c r="L3785" s="1" t="str">
        <f t="shared" si="321"/>
        <v>[{"bid":16007,"type":6,"num":37},{"bid":14001,"type":4,"num":47500}]</v>
      </c>
    </row>
    <row r="3786" spans="1:12" x14ac:dyDescent="0.2">
      <c r="A3786" s="5">
        <f>static_pve_stage!A3786</f>
        <v>604097</v>
      </c>
      <c r="B3786" s="5">
        <f>static_pve_stage!B3786</f>
        <v>604098</v>
      </c>
      <c r="C3786" s="5" t="str">
        <f>static_pve_stage!C3786</f>
        <v>当前波数 81/∞</v>
      </c>
      <c r="E3786" s="5">
        <f t="shared" si="320"/>
        <v>15002</v>
      </c>
      <c r="F3786" s="5">
        <v>0</v>
      </c>
      <c r="G3786" s="5">
        <f t="shared" si="323"/>
        <v>16007</v>
      </c>
      <c r="H3786" s="5">
        <f t="shared" si="324"/>
        <v>37</v>
      </c>
      <c r="I3786" s="5">
        <v>14001</v>
      </c>
      <c r="J3786">
        <f t="shared" si="322"/>
        <v>48000</v>
      </c>
      <c r="L3786" s="1" t="str">
        <f t="shared" si="321"/>
        <v>[{"bid":16007,"type":6,"num":37},{"bid":14001,"type":4,"num":48000}]</v>
      </c>
    </row>
    <row r="3787" spans="1:12" x14ac:dyDescent="0.2">
      <c r="A3787" s="5">
        <f>static_pve_stage!A3787</f>
        <v>604098</v>
      </c>
      <c r="B3787" s="5">
        <f>static_pve_stage!B3787</f>
        <v>604099</v>
      </c>
      <c r="C3787" s="5" t="str">
        <f>static_pve_stage!C3787</f>
        <v>当前波数 82/∞</v>
      </c>
      <c r="E3787" s="5">
        <f t="shared" si="320"/>
        <v>15002</v>
      </c>
      <c r="F3787" s="5">
        <v>0</v>
      </c>
      <c r="G3787" s="5">
        <f t="shared" si="323"/>
        <v>16007</v>
      </c>
      <c r="H3787" s="5">
        <f t="shared" si="324"/>
        <v>37</v>
      </c>
      <c r="I3787" s="5">
        <v>14001</v>
      </c>
      <c r="J3787">
        <f t="shared" si="322"/>
        <v>48500</v>
      </c>
      <c r="L3787" s="1" t="str">
        <f t="shared" si="321"/>
        <v>[{"bid":16007,"type":6,"num":37},{"bid":14001,"type":4,"num":48500}]</v>
      </c>
    </row>
    <row r="3788" spans="1:12" x14ac:dyDescent="0.2">
      <c r="A3788" s="5">
        <f>static_pve_stage!A3788</f>
        <v>604099</v>
      </c>
      <c r="B3788" s="5">
        <f>static_pve_stage!B3788</f>
        <v>604100</v>
      </c>
      <c r="C3788" s="5" t="str">
        <f>static_pve_stage!C3788</f>
        <v>当前波数 83/∞</v>
      </c>
      <c r="E3788" s="5">
        <f t="shared" si="320"/>
        <v>15002</v>
      </c>
      <c r="F3788" s="5">
        <v>0</v>
      </c>
      <c r="G3788" s="5">
        <f t="shared" si="323"/>
        <v>16007</v>
      </c>
      <c r="H3788" s="5">
        <f t="shared" si="324"/>
        <v>37</v>
      </c>
      <c r="I3788" s="5">
        <v>14001</v>
      </c>
      <c r="J3788">
        <f t="shared" si="322"/>
        <v>49000</v>
      </c>
      <c r="L3788" s="1" t="str">
        <f t="shared" si="321"/>
        <v>[{"bid":16007,"type":6,"num":37},{"bid":14001,"type":4,"num":49000}]</v>
      </c>
    </row>
    <row r="3789" spans="1:12" x14ac:dyDescent="0.2">
      <c r="A3789" s="5">
        <f>static_pve_stage!A3789</f>
        <v>604100</v>
      </c>
      <c r="B3789" s="5">
        <f>static_pve_stage!B3789</f>
        <v>604101</v>
      </c>
      <c r="C3789" s="5" t="str">
        <f>static_pve_stage!C3789</f>
        <v>当前波数 84/∞</v>
      </c>
      <c r="E3789" s="5">
        <f t="shared" si="320"/>
        <v>15002</v>
      </c>
      <c r="F3789" s="5">
        <v>0</v>
      </c>
      <c r="G3789" s="5">
        <f t="shared" si="323"/>
        <v>16007</v>
      </c>
      <c r="H3789" s="5">
        <f t="shared" si="324"/>
        <v>37</v>
      </c>
      <c r="I3789" s="5">
        <v>14001</v>
      </c>
      <c r="J3789">
        <f t="shared" si="322"/>
        <v>49500</v>
      </c>
      <c r="L3789" s="1" t="str">
        <f t="shared" si="321"/>
        <v>[{"bid":16007,"type":6,"num":37},{"bid":14001,"type":4,"num":49500}]</v>
      </c>
    </row>
    <row r="3790" spans="1:12" x14ac:dyDescent="0.2">
      <c r="A3790" s="5">
        <f>static_pve_stage!A3790</f>
        <v>604101</v>
      </c>
      <c r="B3790" s="5">
        <f>static_pve_stage!B3790</f>
        <v>604102</v>
      </c>
      <c r="C3790" s="5" t="str">
        <f>static_pve_stage!C3790</f>
        <v>当前波数 85/∞\n下一波BOSS</v>
      </c>
      <c r="E3790" s="5">
        <f t="shared" si="320"/>
        <v>15002</v>
      </c>
      <c r="F3790" s="5">
        <v>0</v>
      </c>
      <c r="G3790" s="5">
        <f t="shared" si="323"/>
        <v>16007</v>
      </c>
      <c r="H3790" s="5">
        <f t="shared" si="324"/>
        <v>39</v>
      </c>
      <c r="I3790" s="5">
        <v>14001</v>
      </c>
      <c r="J3790">
        <f t="shared" si="322"/>
        <v>50000</v>
      </c>
      <c r="L3790" s="1" t="str">
        <f t="shared" si="321"/>
        <v>[{"bid":16007,"type":6,"num":39},{"bid":14001,"type":4,"num":50000}]</v>
      </c>
    </row>
    <row r="3791" spans="1:12" x14ac:dyDescent="0.2">
      <c r="A3791" s="5">
        <f>static_pve_stage!A3791</f>
        <v>604102</v>
      </c>
      <c r="B3791" s="5">
        <f>static_pve_stage!B3791</f>
        <v>604103</v>
      </c>
      <c r="C3791" s="5" t="str">
        <f>static_pve_stage!C3791</f>
        <v>BOSS波\n需击杀所有怪物</v>
      </c>
      <c r="E3791" s="5">
        <f t="shared" si="320"/>
        <v>15002</v>
      </c>
      <c r="F3791" s="5">
        <v>0</v>
      </c>
      <c r="G3791" s="5">
        <f t="shared" si="323"/>
        <v>16007</v>
      </c>
      <c r="H3791" s="5">
        <f t="shared" si="324"/>
        <v>39</v>
      </c>
      <c r="I3791" s="5">
        <v>14001</v>
      </c>
      <c r="J3791">
        <f t="shared" si="322"/>
        <v>50500</v>
      </c>
      <c r="L3791" s="1" t="str">
        <f t="shared" si="321"/>
        <v>[{"bid":16007,"type":6,"num":39},{"bid":14001,"type":4,"num":50500}]</v>
      </c>
    </row>
    <row r="3792" spans="1:12" x14ac:dyDescent="0.2">
      <c r="A3792" s="5">
        <f>static_pve_stage!A3792</f>
        <v>604103</v>
      </c>
      <c r="B3792" s="5">
        <f>static_pve_stage!B3792</f>
        <v>604104</v>
      </c>
      <c r="C3792" s="5" t="str">
        <f>static_pve_stage!C3792</f>
        <v>当前波数 86/∞</v>
      </c>
      <c r="E3792" s="5">
        <f t="shared" si="320"/>
        <v>15002</v>
      </c>
      <c r="F3792" s="5">
        <v>0</v>
      </c>
      <c r="G3792" s="5">
        <f t="shared" si="323"/>
        <v>16007</v>
      </c>
      <c r="H3792" s="5">
        <f t="shared" si="324"/>
        <v>39</v>
      </c>
      <c r="I3792" s="5">
        <v>14001</v>
      </c>
      <c r="J3792">
        <f t="shared" si="322"/>
        <v>51000</v>
      </c>
      <c r="L3792" s="1" t="str">
        <f t="shared" si="321"/>
        <v>[{"bid":16007,"type":6,"num":39},{"bid":14001,"type":4,"num":51000}]</v>
      </c>
    </row>
    <row r="3793" spans="1:12" x14ac:dyDescent="0.2">
      <c r="A3793" s="5">
        <f>static_pve_stage!A3793</f>
        <v>604104</v>
      </c>
      <c r="B3793" s="5">
        <f>static_pve_stage!B3793</f>
        <v>604105</v>
      </c>
      <c r="C3793" s="5" t="str">
        <f>static_pve_stage!C3793</f>
        <v>当前波数 87/∞</v>
      </c>
      <c r="E3793" s="5">
        <f t="shared" si="320"/>
        <v>15002</v>
      </c>
      <c r="F3793" s="5">
        <v>0</v>
      </c>
      <c r="G3793" s="5">
        <f t="shared" si="323"/>
        <v>16007</v>
      </c>
      <c r="H3793" s="5">
        <f t="shared" si="324"/>
        <v>39</v>
      </c>
      <c r="I3793" s="5">
        <v>14001</v>
      </c>
      <c r="J3793">
        <f t="shared" si="322"/>
        <v>51500</v>
      </c>
      <c r="L3793" s="1" t="str">
        <f t="shared" si="321"/>
        <v>[{"bid":16007,"type":6,"num":39},{"bid":14001,"type":4,"num":51500}]</v>
      </c>
    </row>
    <row r="3794" spans="1:12" x14ac:dyDescent="0.2">
      <c r="A3794" s="5">
        <f>static_pve_stage!A3794</f>
        <v>604105</v>
      </c>
      <c r="B3794" s="5">
        <f>static_pve_stage!B3794</f>
        <v>604106</v>
      </c>
      <c r="C3794" s="5" t="str">
        <f>static_pve_stage!C3794</f>
        <v>当前波数 88/∞</v>
      </c>
      <c r="E3794" s="5">
        <f t="shared" si="320"/>
        <v>15002</v>
      </c>
      <c r="F3794" s="5">
        <v>0</v>
      </c>
      <c r="G3794" s="5">
        <f t="shared" si="323"/>
        <v>16007</v>
      </c>
      <c r="H3794" s="5">
        <f t="shared" si="324"/>
        <v>39</v>
      </c>
      <c r="I3794" s="5">
        <v>14001</v>
      </c>
      <c r="J3794">
        <f t="shared" si="322"/>
        <v>52000</v>
      </c>
      <c r="L3794" s="1" t="str">
        <f t="shared" si="321"/>
        <v>[{"bid":16007,"type":6,"num":39},{"bid":14001,"type":4,"num":52000}]</v>
      </c>
    </row>
    <row r="3795" spans="1:12" x14ac:dyDescent="0.2">
      <c r="A3795" s="5">
        <f>static_pve_stage!A3795</f>
        <v>604106</v>
      </c>
      <c r="B3795" s="5">
        <f>static_pve_stage!B3795</f>
        <v>604107</v>
      </c>
      <c r="C3795" s="5" t="str">
        <f>static_pve_stage!C3795</f>
        <v>当前波数 89/∞</v>
      </c>
      <c r="E3795" s="5">
        <f t="shared" si="320"/>
        <v>15002</v>
      </c>
      <c r="F3795" s="5">
        <v>0</v>
      </c>
      <c r="G3795" s="5">
        <f t="shared" si="323"/>
        <v>16007</v>
      </c>
      <c r="H3795" s="5">
        <f t="shared" si="324"/>
        <v>41</v>
      </c>
      <c r="I3795" s="5">
        <v>14001</v>
      </c>
      <c r="J3795">
        <f t="shared" si="322"/>
        <v>52500</v>
      </c>
      <c r="L3795" s="1" t="str">
        <f t="shared" si="321"/>
        <v>[{"bid":16007,"type":6,"num":41},{"bid":14001,"type":4,"num":52500}]</v>
      </c>
    </row>
    <row r="3796" spans="1:12" x14ac:dyDescent="0.2">
      <c r="A3796" s="5">
        <f>static_pve_stage!A3796</f>
        <v>604107</v>
      </c>
      <c r="B3796" s="5">
        <f>static_pve_stage!B3796</f>
        <v>604108</v>
      </c>
      <c r="C3796" s="5" t="str">
        <f>static_pve_stage!C3796</f>
        <v>当前波数 90/∞\n下一波BOSS</v>
      </c>
      <c r="E3796" s="5">
        <f t="shared" si="320"/>
        <v>15002</v>
      </c>
      <c r="F3796" s="5">
        <v>0</v>
      </c>
      <c r="G3796" s="5">
        <f t="shared" si="323"/>
        <v>16007</v>
      </c>
      <c r="H3796" s="5">
        <f t="shared" si="324"/>
        <v>41</v>
      </c>
      <c r="I3796" s="5">
        <v>14001</v>
      </c>
      <c r="J3796">
        <f t="shared" si="322"/>
        <v>53000</v>
      </c>
      <c r="L3796" s="1" t="str">
        <f t="shared" si="321"/>
        <v>[{"bid":16007,"type":6,"num":41},{"bid":14001,"type":4,"num":53000}]</v>
      </c>
    </row>
    <row r="3797" spans="1:12" x14ac:dyDescent="0.2">
      <c r="A3797" s="5">
        <f>static_pve_stage!A3797</f>
        <v>604108</v>
      </c>
      <c r="B3797" s="5">
        <f>static_pve_stage!B3797</f>
        <v>604109</v>
      </c>
      <c r="C3797" s="5" t="str">
        <f>static_pve_stage!C3797</f>
        <v>BOSS波\n需击杀所有怪物</v>
      </c>
      <c r="E3797" s="5">
        <f t="shared" si="320"/>
        <v>15002</v>
      </c>
      <c r="F3797" s="5">
        <v>0</v>
      </c>
      <c r="G3797" s="5">
        <f t="shared" si="323"/>
        <v>16007</v>
      </c>
      <c r="H3797" s="5">
        <f t="shared" si="324"/>
        <v>41</v>
      </c>
      <c r="I3797" s="5">
        <v>14001</v>
      </c>
      <c r="J3797">
        <f t="shared" si="322"/>
        <v>53500</v>
      </c>
      <c r="L3797" s="1" t="str">
        <f t="shared" si="321"/>
        <v>[{"bid":16007,"type":6,"num":41},{"bid":14001,"type":4,"num":53500}]</v>
      </c>
    </row>
    <row r="3798" spans="1:12" x14ac:dyDescent="0.2">
      <c r="A3798" s="5">
        <f>static_pve_stage!A3798</f>
        <v>604109</v>
      </c>
      <c r="B3798" s="5">
        <f>static_pve_stage!B3798</f>
        <v>604110</v>
      </c>
      <c r="C3798" s="5" t="str">
        <f>static_pve_stage!C3798</f>
        <v>当前波数 91/∞</v>
      </c>
      <c r="E3798" s="5">
        <f t="shared" si="320"/>
        <v>15002</v>
      </c>
      <c r="F3798" s="5">
        <v>0</v>
      </c>
      <c r="G3798" s="5">
        <f t="shared" si="323"/>
        <v>16007</v>
      </c>
      <c r="H3798" s="5">
        <f t="shared" si="324"/>
        <v>41</v>
      </c>
      <c r="I3798" s="5">
        <v>14001</v>
      </c>
      <c r="J3798">
        <f t="shared" si="322"/>
        <v>54000</v>
      </c>
      <c r="L3798" s="1" t="str">
        <f t="shared" si="321"/>
        <v>[{"bid":16007,"type":6,"num":41},{"bid":14001,"type":4,"num":54000}]</v>
      </c>
    </row>
    <row r="3799" spans="1:12" x14ac:dyDescent="0.2">
      <c r="A3799" s="5">
        <f>static_pve_stage!A3799</f>
        <v>604110</v>
      </c>
      <c r="B3799" s="5">
        <f>static_pve_stage!B3799</f>
        <v>604111</v>
      </c>
      <c r="C3799" s="5" t="str">
        <f>static_pve_stage!C3799</f>
        <v>当前波数 92/∞</v>
      </c>
      <c r="E3799" s="5">
        <f t="shared" si="320"/>
        <v>15002</v>
      </c>
      <c r="F3799" s="5">
        <v>0</v>
      </c>
      <c r="G3799" s="5">
        <f t="shared" si="323"/>
        <v>16007</v>
      </c>
      <c r="H3799" s="5">
        <f t="shared" si="324"/>
        <v>41</v>
      </c>
      <c r="I3799" s="5">
        <v>14001</v>
      </c>
      <c r="J3799">
        <f t="shared" si="322"/>
        <v>54500</v>
      </c>
      <c r="L3799" s="1" t="str">
        <f t="shared" si="321"/>
        <v>[{"bid":16007,"type":6,"num":41},{"bid":14001,"type":4,"num":54500}]</v>
      </c>
    </row>
    <row r="3800" spans="1:12" x14ac:dyDescent="0.2">
      <c r="A3800" s="5">
        <f>static_pve_stage!A3800</f>
        <v>604111</v>
      </c>
      <c r="B3800" s="5">
        <f>static_pve_stage!B3800</f>
        <v>604112</v>
      </c>
      <c r="C3800" s="5" t="str">
        <f>static_pve_stage!C3800</f>
        <v>当前波数 93/∞</v>
      </c>
      <c r="E3800" s="5">
        <f t="shared" si="320"/>
        <v>15002</v>
      </c>
      <c r="F3800" s="5">
        <v>0</v>
      </c>
      <c r="G3800" s="5">
        <f t="shared" si="323"/>
        <v>16007</v>
      </c>
      <c r="H3800" s="5">
        <f t="shared" si="324"/>
        <v>43</v>
      </c>
      <c r="I3800" s="5">
        <v>14001</v>
      </c>
      <c r="J3800">
        <f t="shared" si="322"/>
        <v>55000</v>
      </c>
      <c r="L3800" s="1" t="str">
        <f t="shared" si="321"/>
        <v>[{"bid":16007,"type":6,"num":43},{"bid":14001,"type":4,"num":55000}]</v>
      </c>
    </row>
    <row r="3801" spans="1:12" x14ac:dyDescent="0.2">
      <c r="A3801" s="5">
        <f>static_pve_stage!A3801</f>
        <v>604112</v>
      </c>
      <c r="B3801" s="5">
        <f>static_pve_stage!B3801</f>
        <v>604113</v>
      </c>
      <c r="C3801" s="5" t="str">
        <f>static_pve_stage!C3801</f>
        <v>当前波数 94/∞</v>
      </c>
      <c r="E3801" s="5">
        <f t="shared" si="320"/>
        <v>15002</v>
      </c>
      <c r="F3801" s="5">
        <v>0</v>
      </c>
      <c r="G3801" s="5">
        <f t="shared" si="323"/>
        <v>16007</v>
      </c>
      <c r="H3801" s="5">
        <f t="shared" si="324"/>
        <v>43</v>
      </c>
      <c r="I3801" s="5">
        <v>14001</v>
      </c>
      <c r="J3801">
        <f t="shared" si="322"/>
        <v>55500</v>
      </c>
      <c r="L3801" s="1" t="str">
        <f t="shared" si="321"/>
        <v>[{"bid":16007,"type":6,"num":43},{"bid":14001,"type":4,"num":55500}]</v>
      </c>
    </row>
    <row r="3802" spans="1:12" x14ac:dyDescent="0.2">
      <c r="A3802" s="5">
        <f>static_pve_stage!A3802</f>
        <v>604113</v>
      </c>
      <c r="B3802" s="5">
        <f>static_pve_stage!B3802</f>
        <v>604114</v>
      </c>
      <c r="C3802" s="5" t="str">
        <f>static_pve_stage!C3802</f>
        <v>当前波数 95/∞\n下一波BOSS</v>
      </c>
      <c r="E3802" s="5">
        <f t="shared" si="320"/>
        <v>15002</v>
      </c>
      <c r="F3802" s="5">
        <v>0</v>
      </c>
      <c r="G3802" s="5">
        <f t="shared" si="323"/>
        <v>16007</v>
      </c>
      <c r="H3802" s="5">
        <f t="shared" si="324"/>
        <v>43</v>
      </c>
      <c r="I3802" s="5">
        <v>14001</v>
      </c>
      <c r="J3802">
        <f t="shared" si="322"/>
        <v>56000</v>
      </c>
      <c r="L3802" s="1" t="str">
        <f t="shared" si="321"/>
        <v>[{"bid":16007,"type":6,"num":43},{"bid":14001,"type":4,"num":56000}]</v>
      </c>
    </row>
    <row r="3803" spans="1:12" x14ac:dyDescent="0.2">
      <c r="A3803" s="5">
        <f>static_pve_stage!A3803</f>
        <v>604114</v>
      </c>
      <c r="B3803" s="5">
        <f>static_pve_stage!B3803</f>
        <v>604115</v>
      </c>
      <c r="C3803" s="5" t="str">
        <f>static_pve_stage!C3803</f>
        <v>BOSS波\n需击杀所有怪物</v>
      </c>
      <c r="E3803" s="5">
        <f t="shared" ref="E3803:E3866" si="325">E3802</f>
        <v>15002</v>
      </c>
      <c r="F3803" s="5">
        <v>0</v>
      </c>
      <c r="G3803" s="5">
        <f t="shared" si="323"/>
        <v>16007</v>
      </c>
      <c r="H3803" s="5">
        <f t="shared" si="324"/>
        <v>43</v>
      </c>
      <c r="I3803" s="5">
        <v>14001</v>
      </c>
      <c r="J3803">
        <f t="shared" si="322"/>
        <v>56500</v>
      </c>
      <c r="L3803" s="1" t="str">
        <f t="shared" si="321"/>
        <v>[{"bid":16007,"type":6,"num":43},{"bid":14001,"type":4,"num":56500}]</v>
      </c>
    </row>
    <row r="3804" spans="1:12" x14ac:dyDescent="0.2">
      <c r="A3804" s="5">
        <f>static_pve_stage!A3804</f>
        <v>604115</v>
      </c>
      <c r="B3804" s="5">
        <f>static_pve_stage!B3804</f>
        <v>604116</v>
      </c>
      <c r="C3804" s="5" t="str">
        <f>static_pve_stage!C3804</f>
        <v>当前波数 96/∞</v>
      </c>
      <c r="E3804" s="5">
        <f t="shared" si="325"/>
        <v>15002</v>
      </c>
      <c r="F3804" s="5">
        <v>0</v>
      </c>
      <c r="G3804" s="5">
        <f t="shared" si="323"/>
        <v>16007</v>
      </c>
      <c r="H3804" s="5">
        <f t="shared" si="324"/>
        <v>43</v>
      </c>
      <c r="I3804" s="5">
        <v>14001</v>
      </c>
      <c r="J3804">
        <f t="shared" si="322"/>
        <v>57000</v>
      </c>
      <c r="L3804" s="1" t="str">
        <f t="shared" si="321"/>
        <v>[{"bid":16007,"type":6,"num":43},{"bid":14001,"type":4,"num":57000}]</v>
      </c>
    </row>
    <row r="3805" spans="1:12" x14ac:dyDescent="0.2">
      <c r="A3805" s="5">
        <f>static_pve_stage!A3805</f>
        <v>604116</v>
      </c>
      <c r="B3805" s="5">
        <f>static_pve_stage!B3805</f>
        <v>604117</v>
      </c>
      <c r="C3805" s="5" t="str">
        <f>static_pve_stage!C3805</f>
        <v>当前波数 97/∞</v>
      </c>
      <c r="E3805" s="5">
        <f t="shared" si="325"/>
        <v>15002</v>
      </c>
      <c r="F3805" s="5">
        <v>0</v>
      </c>
      <c r="G3805" s="5">
        <f t="shared" si="323"/>
        <v>16007</v>
      </c>
      <c r="H3805" s="5">
        <f t="shared" si="324"/>
        <v>45</v>
      </c>
      <c r="I3805" s="5">
        <v>14001</v>
      </c>
      <c r="J3805">
        <f t="shared" si="322"/>
        <v>57500</v>
      </c>
      <c r="L3805" s="1" t="str">
        <f t="shared" ref="L3805:L3868" si="326">"["&amp;IF(F3805=0,"","{""bid"":"&amp;E3805&amp;",""type"":5,""num"":"&amp;F3805&amp;"},")&amp;IF(H3805=0,"","{""bid"":"&amp;G3805&amp;",""type"":6,""num"":"&amp;H3805&amp;"},")&amp;IF(J3805=0,"","{""bid"":"&amp;I3805&amp;",""type"":4,""num"":"&amp;J3805&amp;"}")&amp;"]"</f>
        <v>[{"bid":16007,"type":6,"num":45},{"bid":14001,"type":4,"num":57500}]</v>
      </c>
    </row>
    <row r="3806" spans="1:12" x14ac:dyDescent="0.2">
      <c r="A3806" s="5">
        <f>static_pve_stage!A3806</f>
        <v>604117</v>
      </c>
      <c r="B3806" s="5">
        <f>static_pve_stage!B3806</f>
        <v>604118</v>
      </c>
      <c r="C3806" s="5" t="str">
        <f>static_pve_stage!C3806</f>
        <v>当前波数 98/∞</v>
      </c>
      <c r="E3806" s="5">
        <f t="shared" si="325"/>
        <v>15002</v>
      </c>
      <c r="F3806" s="5">
        <v>0</v>
      </c>
      <c r="G3806" s="5">
        <f t="shared" si="323"/>
        <v>16007</v>
      </c>
      <c r="H3806" s="5">
        <f t="shared" si="324"/>
        <v>45</v>
      </c>
      <c r="I3806" s="5">
        <v>14001</v>
      </c>
      <c r="J3806">
        <f t="shared" si="322"/>
        <v>58000</v>
      </c>
      <c r="L3806" s="1" t="str">
        <f t="shared" si="326"/>
        <v>[{"bid":16007,"type":6,"num":45},{"bid":14001,"type":4,"num":58000}]</v>
      </c>
    </row>
    <row r="3807" spans="1:12" x14ac:dyDescent="0.2">
      <c r="A3807" s="5">
        <f>static_pve_stage!A3807</f>
        <v>604118</v>
      </c>
      <c r="B3807" s="5">
        <f>static_pve_stage!B3807</f>
        <v>604119</v>
      </c>
      <c r="C3807" s="5" t="str">
        <f>static_pve_stage!C3807</f>
        <v>当前波数 99/∞</v>
      </c>
      <c r="E3807" s="5">
        <f t="shared" si="325"/>
        <v>15002</v>
      </c>
      <c r="F3807" s="5">
        <v>0</v>
      </c>
      <c r="G3807" s="5">
        <f t="shared" si="323"/>
        <v>16007</v>
      </c>
      <c r="H3807" s="5">
        <f t="shared" si="324"/>
        <v>45</v>
      </c>
      <c r="I3807" s="5">
        <v>14001</v>
      </c>
      <c r="J3807">
        <f t="shared" si="322"/>
        <v>58500</v>
      </c>
      <c r="L3807" s="1" t="str">
        <f t="shared" si="326"/>
        <v>[{"bid":16007,"type":6,"num":45},{"bid":14001,"type":4,"num":58500}]</v>
      </c>
    </row>
    <row r="3808" spans="1:12" x14ac:dyDescent="0.2">
      <c r="A3808" s="5">
        <f>static_pve_stage!A3808</f>
        <v>604119</v>
      </c>
      <c r="B3808" s="5">
        <f>static_pve_stage!B3808</f>
        <v>604120</v>
      </c>
      <c r="C3808" s="5" t="str">
        <f>static_pve_stage!C3808</f>
        <v>当前波数 100/∞\n下一波BOSS</v>
      </c>
      <c r="E3808" s="5">
        <f t="shared" si="325"/>
        <v>15002</v>
      </c>
      <c r="F3808" s="5">
        <v>0</v>
      </c>
      <c r="G3808" s="5">
        <f t="shared" si="323"/>
        <v>16007</v>
      </c>
      <c r="H3808" s="5">
        <f t="shared" si="324"/>
        <v>45</v>
      </c>
      <c r="I3808" s="5">
        <v>14001</v>
      </c>
      <c r="J3808">
        <f t="shared" si="322"/>
        <v>59000</v>
      </c>
      <c r="L3808" s="1" t="str">
        <f t="shared" si="326"/>
        <v>[{"bid":16007,"type":6,"num":45},{"bid":14001,"type":4,"num":59000}]</v>
      </c>
    </row>
    <row r="3809" spans="1:12" x14ac:dyDescent="0.2">
      <c r="A3809" s="5">
        <f>static_pve_stage!A3809</f>
        <v>604120</v>
      </c>
      <c r="B3809" s="5">
        <f>static_pve_stage!B3809</f>
        <v>604121</v>
      </c>
      <c r="C3809" s="5" t="str">
        <f>static_pve_stage!C3809</f>
        <v>BOSS波\n需击杀所有怪物</v>
      </c>
      <c r="E3809" s="5">
        <f t="shared" si="325"/>
        <v>15002</v>
      </c>
      <c r="F3809" s="5">
        <v>0</v>
      </c>
      <c r="G3809" s="5">
        <f t="shared" si="323"/>
        <v>16007</v>
      </c>
      <c r="H3809" s="5">
        <f t="shared" si="324"/>
        <v>45</v>
      </c>
      <c r="I3809" s="5">
        <v>14001</v>
      </c>
      <c r="J3809">
        <f t="shared" si="322"/>
        <v>59500</v>
      </c>
      <c r="L3809" s="1" t="str">
        <f t="shared" si="326"/>
        <v>[{"bid":16007,"type":6,"num":45},{"bid":14001,"type":4,"num":59500}]</v>
      </c>
    </row>
    <row r="3810" spans="1:12" x14ac:dyDescent="0.2">
      <c r="A3810" s="5">
        <f>static_pve_stage!A3810</f>
        <v>604121</v>
      </c>
      <c r="B3810" s="5">
        <f>static_pve_stage!B3810</f>
        <v>604122</v>
      </c>
      <c r="C3810" s="5" t="str">
        <f>static_pve_stage!C3810</f>
        <v>当前波数 101/∞</v>
      </c>
      <c r="E3810" s="5">
        <f t="shared" si="325"/>
        <v>15002</v>
      </c>
      <c r="F3810" s="5">
        <v>0</v>
      </c>
      <c r="G3810" s="5">
        <f t="shared" si="323"/>
        <v>16007</v>
      </c>
      <c r="H3810" s="5">
        <f t="shared" si="324"/>
        <v>47</v>
      </c>
      <c r="I3810" s="5">
        <v>14001</v>
      </c>
      <c r="J3810">
        <f t="shared" si="322"/>
        <v>60000</v>
      </c>
      <c r="L3810" s="1" t="str">
        <f t="shared" si="326"/>
        <v>[{"bid":16007,"type":6,"num":47},{"bid":14001,"type":4,"num":60000}]</v>
      </c>
    </row>
    <row r="3811" spans="1:12" x14ac:dyDescent="0.2">
      <c r="A3811" s="5">
        <f>static_pve_stage!A3811</f>
        <v>604122</v>
      </c>
      <c r="B3811" s="5">
        <f>static_pve_stage!B3811</f>
        <v>604123</v>
      </c>
      <c r="C3811" s="5" t="str">
        <f>static_pve_stage!C3811</f>
        <v>当前波数 102/∞</v>
      </c>
      <c r="E3811" s="5">
        <f t="shared" si="325"/>
        <v>15002</v>
      </c>
      <c r="F3811" s="5">
        <v>0</v>
      </c>
      <c r="G3811" s="5">
        <f t="shared" si="323"/>
        <v>16007</v>
      </c>
      <c r="H3811" s="5">
        <f t="shared" si="324"/>
        <v>47</v>
      </c>
      <c r="I3811" s="5">
        <v>14001</v>
      </c>
      <c r="J3811">
        <f t="shared" si="322"/>
        <v>60500</v>
      </c>
      <c r="L3811" s="1" t="str">
        <f t="shared" si="326"/>
        <v>[{"bid":16007,"type":6,"num":47},{"bid":14001,"type":4,"num":60500}]</v>
      </c>
    </row>
    <row r="3812" spans="1:12" x14ac:dyDescent="0.2">
      <c r="A3812" s="5">
        <f>static_pve_stage!A3812</f>
        <v>604123</v>
      </c>
      <c r="B3812" s="5">
        <f>static_pve_stage!B3812</f>
        <v>604124</v>
      </c>
      <c r="C3812" s="5" t="str">
        <f>static_pve_stage!C3812</f>
        <v>当前波数 103/∞</v>
      </c>
      <c r="E3812" s="5">
        <f t="shared" si="325"/>
        <v>15002</v>
      </c>
      <c r="F3812" s="5">
        <v>0</v>
      </c>
      <c r="G3812" s="5">
        <f t="shared" si="323"/>
        <v>16007</v>
      </c>
      <c r="H3812" s="5">
        <f t="shared" si="324"/>
        <v>47</v>
      </c>
      <c r="I3812" s="5">
        <v>14001</v>
      </c>
      <c r="J3812">
        <f t="shared" si="322"/>
        <v>61000</v>
      </c>
      <c r="L3812" s="1" t="str">
        <f t="shared" si="326"/>
        <v>[{"bid":16007,"type":6,"num":47},{"bid":14001,"type":4,"num":61000}]</v>
      </c>
    </row>
    <row r="3813" spans="1:12" x14ac:dyDescent="0.2">
      <c r="A3813" s="5">
        <f>static_pve_stage!A3813</f>
        <v>604124</v>
      </c>
      <c r="B3813" s="5">
        <f>static_pve_stage!B3813</f>
        <v>604125</v>
      </c>
      <c r="C3813" s="5" t="str">
        <f>static_pve_stage!C3813</f>
        <v>当前波数 104/∞</v>
      </c>
      <c r="E3813" s="5">
        <f t="shared" si="325"/>
        <v>15002</v>
      </c>
      <c r="F3813" s="5">
        <v>0</v>
      </c>
      <c r="G3813" s="5">
        <f t="shared" si="323"/>
        <v>16007</v>
      </c>
      <c r="H3813" s="5">
        <f t="shared" si="324"/>
        <v>47</v>
      </c>
      <c r="I3813" s="5">
        <v>14001</v>
      </c>
      <c r="J3813">
        <f t="shared" si="322"/>
        <v>61500</v>
      </c>
      <c r="L3813" s="1" t="str">
        <f t="shared" si="326"/>
        <v>[{"bid":16007,"type":6,"num":47},{"bid":14001,"type":4,"num":61500}]</v>
      </c>
    </row>
    <row r="3814" spans="1:12" x14ac:dyDescent="0.2">
      <c r="A3814" s="5">
        <f>static_pve_stage!A3814</f>
        <v>604125</v>
      </c>
      <c r="B3814" s="5">
        <f>static_pve_stage!B3814</f>
        <v>604126</v>
      </c>
      <c r="C3814" s="5" t="str">
        <f>static_pve_stage!C3814</f>
        <v>当前波数 105/∞\n下一波BOSS</v>
      </c>
      <c r="E3814" s="5">
        <f t="shared" si="325"/>
        <v>15002</v>
      </c>
      <c r="F3814" s="5">
        <v>0</v>
      </c>
      <c r="G3814" s="5">
        <f t="shared" si="323"/>
        <v>16007</v>
      </c>
      <c r="H3814" s="5">
        <f t="shared" si="324"/>
        <v>47</v>
      </c>
      <c r="I3814" s="5">
        <v>14001</v>
      </c>
      <c r="J3814">
        <f t="shared" si="322"/>
        <v>62000</v>
      </c>
      <c r="L3814" s="1" t="str">
        <f t="shared" si="326"/>
        <v>[{"bid":16007,"type":6,"num":47},{"bid":14001,"type":4,"num":62000}]</v>
      </c>
    </row>
    <row r="3815" spans="1:12" x14ac:dyDescent="0.2">
      <c r="A3815" s="5">
        <f>static_pve_stage!A3815</f>
        <v>604126</v>
      </c>
      <c r="B3815" s="5">
        <f>static_pve_stage!B3815</f>
        <v>604127</v>
      </c>
      <c r="C3815" s="5" t="str">
        <f>static_pve_stage!C3815</f>
        <v>BOSS波\n需击杀所有怪物</v>
      </c>
      <c r="E3815" s="5">
        <f t="shared" si="325"/>
        <v>15002</v>
      </c>
      <c r="F3815" s="5">
        <v>0</v>
      </c>
      <c r="G3815" s="5">
        <f t="shared" si="323"/>
        <v>16007</v>
      </c>
      <c r="H3815" s="5">
        <f t="shared" si="324"/>
        <v>49</v>
      </c>
      <c r="I3815" s="5">
        <v>14001</v>
      </c>
      <c r="J3815">
        <f t="shared" si="322"/>
        <v>62500</v>
      </c>
      <c r="L3815" s="1" t="str">
        <f t="shared" si="326"/>
        <v>[{"bid":16007,"type":6,"num":49},{"bid":14001,"type":4,"num":62500}]</v>
      </c>
    </row>
    <row r="3816" spans="1:12" x14ac:dyDescent="0.2">
      <c r="A3816" s="5">
        <f>static_pve_stage!A3816</f>
        <v>604127</v>
      </c>
      <c r="B3816" s="5">
        <f>static_pve_stage!B3816</f>
        <v>604128</v>
      </c>
      <c r="C3816" s="5" t="str">
        <f>static_pve_stage!C3816</f>
        <v>当前波数 106/∞</v>
      </c>
      <c r="E3816" s="5">
        <f t="shared" si="325"/>
        <v>15002</v>
      </c>
      <c r="F3816" s="5">
        <v>0</v>
      </c>
      <c r="G3816" s="5">
        <f t="shared" si="323"/>
        <v>16007</v>
      </c>
      <c r="H3816" s="5">
        <f t="shared" si="324"/>
        <v>49</v>
      </c>
      <c r="I3816" s="5">
        <v>14001</v>
      </c>
      <c r="J3816">
        <f t="shared" si="322"/>
        <v>63000</v>
      </c>
      <c r="L3816" s="1" t="str">
        <f t="shared" si="326"/>
        <v>[{"bid":16007,"type":6,"num":49},{"bid":14001,"type":4,"num":63000}]</v>
      </c>
    </row>
    <row r="3817" spans="1:12" x14ac:dyDescent="0.2">
      <c r="A3817" s="5">
        <f>static_pve_stage!A3817</f>
        <v>604128</v>
      </c>
      <c r="B3817" s="5">
        <f>static_pve_stage!B3817</f>
        <v>604129</v>
      </c>
      <c r="C3817" s="5" t="str">
        <f>static_pve_stage!C3817</f>
        <v>当前波数 107/∞</v>
      </c>
      <c r="E3817" s="5">
        <f t="shared" si="325"/>
        <v>15002</v>
      </c>
      <c r="F3817" s="5">
        <v>0</v>
      </c>
      <c r="G3817" s="5">
        <f t="shared" si="323"/>
        <v>16007</v>
      </c>
      <c r="H3817" s="5">
        <f t="shared" si="324"/>
        <v>49</v>
      </c>
      <c r="I3817" s="5">
        <v>14001</v>
      </c>
      <c r="J3817">
        <f t="shared" si="322"/>
        <v>63500</v>
      </c>
      <c r="L3817" s="1" t="str">
        <f t="shared" si="326"/>
        <v>[{"bid":16007,"type":6,"num":49},{"bid":14001,"type":4,"num":63500}]</v>
      </c>
    </row>
    <row r="3818" spans="1:12" x14ac:dyDescent="0.2">
      <c r="A3818" s="5">
        <f>static_pve_stage!A3818</f>
        <v>604129</v>
      </c>
      <c r="B3818" s="5">
        <f>static_pve_stage!B3818</f>
        <v>604130</v>
      </c>
      <c r="C3818" s="5" t="str">
        <f>static_pve_stage!C3818</f>
        <v>当前波数 108/∞</v>
      </c>
      <c r="E3818" s="5">
        <f t="shared" si="325"/>
        <v>15002</v>
      </c>
      <c r="F3818" s="5">
        <v>0</v>
      </c>
      <c r="G3818" s="5">
        <f t="shared" si="323"/>
        <v>16007</v>
      </c>
      <c r="H3818" s="5">
        <f t="shared" si="324"/>
        <v>49</v>
      </c>
      <c r="I3818" s="5">
        <v>14001</v>
      </c>
      <c r="J3818">
        <f t="shared" si="322"/>
        <v>64000</v>
      </c>
      <c r="L3818" s="1" t="str">
        <f t="shared" si="326"/>
        <v>[{"bid":16007,"type":6,"num":49},{"bid":14001,"type":4,"num":64000}]</v>
      </c>
    </row>
    <row r="3819" spans="1:12" x14ac:dyDescent="0.2">
      <c r="A3819" s="5">
        <f>static_pve_stage!A3819</f>
        <v>604130</v>
      </c>
      <c r="B3819" s="5">
        <f>static_pve_stage!B3819</f>
        <v>604131</v>
      </c>
      <c r="C3819" s="5" t="str">
        <f>static_pve_stage!C3819</f>
        <v>当前波数 109/∞</v>
      </c>
      <c r="E3819" s="5">
        <f t="shared" si="325"/>
        <v>15002</v>
      </c>
      <c r="F3819" s="5">
        <v>0</v>
      </c>
      <c r="G3819" s="5">
        <f t="shared" si="323"/>
        <v>16007</v>
      </c>
      <c r="H3819" s="5">
        <f t="shared" si="324"/>
        <v>49</v>
      </c>
      <c r="I3819" s="5">
        <v>14001</v>
      </c>
      <c r="J3819">
        <f t="shared" si="322"/>
        <v>64500</v>
      </c>
      <c r="L3819" s="1" t="str">
        <f t="shared" si="326"/>
        <v>[{"bid":16007,"type":6,"num":49},{"bid":14001,"type":4,"num":64500}]</v>
      </c>
    </row>
    <row r="3820" spans="1:12" x14ac:dyDescent="0.2">
      <c r="A3820" s="5">
        <f>static_pve_stage!A3820</f>
        <v>604131</v>
      </c>
      <c r="B3820" s="5">
        <f>static_pve_stage!B3820</f>
        <v>604132</v>
      </c>
      <c r="C3820" s="5" t="str">
        <f>static_pve_stage!C3820</f>
        <v>当前波数 110/∞\n下一波BOSS</v>
      </c>
      <c r="E3820" s="5">
        <f t="shared" si="325"/>
        <v>15002</v>
      </c>
      <c r="F3820" s="5">
        <v>0</v>
      </c>
      <c r="G3820" s="5">
        <f t="shared" si="323"/>
        <v>16007</v>
      </c>
      <c r="H3820" s="5">
        <f t="shared" si="324"/>
        <v>51</v>
      </c>
      <c r="I3820" s="5">
        <v>14001</v>
      </c>
      <c r="J3820">
        <f t="shared" ref="J3820:J3883" si="327">J3819+500</f>
        <v>65000</v>
      </c>
      <c r="L3820" s="1" t="str">
        <f t="shared" si="326"/>
        <v>[{"bid":16007,"type":6,"num":51},{"bid":14001,"type":4,"num":65000}]</v>
      </c>
    </row>
    <row r="3821" spans="1:12" x14ac:dyDescent="0.2">
      <c r="A3821" s="5">
        <f>static_pve_stage!A3821</f>
        <v>604132</v>
      </c>
      <c r="B3821" s="5">
        <f>static_pve_stage!B3821</f>
        <v>604133</v>
      </c>
      <c r="C3821" s="5" t="str">
        <f>static_pve_stage!C3821</f>
        <v>BOSS波\n需击杀所有怪物</v>
      </c>
      <c r="E3821" s="5">
        <f t="shared" si="325"/>
        <v>15002</v>
      </c>
      <c r="F3821" s="5">
        <v>0</v>
      </c>
      <c r="G3821" s="5">
        <f t="shared" si="323"/>
        <v>16007</v>
      </c>
      <c r="H3821" s="5">
        <f t="shared" si="324"/>
        <v>51</v>
      </c>
      <c r="I3821" s="5">
        <v>14001</v>
      </c>
      <c r="J3821">
        <f t="shared" si="327"/>
        <v>65500</v>
      </c>
      <c r="L3821" s="1" t="str">
        <f t="shared" si="326"/>
        <v>[{"bid":16007,"type":6,"num":51},{"bid":14001,"type":4,"num":65500}]</v>
      </c>
    </row>
    <row r="3822" spans="1:12" x14ac:dyDescent="0.2">
      <c r="A3822" s="5">
        <f>static_pve_stage!A3822</f>
        <v>604133</v>
      </c>
      <c r="B3822" s="5">
        <f>static_pve_stage!B3822</f>
        <v>604134</v>
      </c>
      <c r="C3822" s="5" t="str">
        <f>static_pve_stage!C3822</f>
        <v>当前波数 111/∞</v>
      </c>
      <c r="E3822" s="5">
        <f t="shared" si="325"/>
        <v>15002</v>
      </c>
      <c r="F3822" s="5">
        <v>0</v>
      </c>
      <c r="G3822" s="5">
        <f t="shared" si="323"/>
        <v>16007</v>
      </c>
      <c r="H3822" s="5">
        <f t="shared" si="324"/>
        <v>51</v>
      </c>
      <c r="I3822" s="5">
        <v>14001</v>
      </c>
      <c r="J3822">
        <f t="shared" si="327"/>
        <v>66000</v>
      </c>
      <c r="L3822" s="1" t="str">
        <f t="shared" si="326"/>
        <v>[{"bid":16007,"type":6,"num":51},{"bid":14001,"type":4,"num":66000}]</v>
      </c>
    </row>
    <row r="3823" spans="1:12" x14ac:dyDescent="0.2">
      <c r="A3823" s="5">
        <f>static_pve_stage!A3823</f>
        <v>604134</v>
      </c>
      <c r="B3823" s="5">
        <f>static_pve_stage!B3823</f>
        <v>604135</v>
      </c>
      <c r="C3823" s="5" t="str">
        <f>static_pve_stage!C3823</f>
        <v>当前波数 112/∞</v>
      </c>
      <c r="E3823" s="5">
        <f t="shared" si="325"/>
        <v>15002</v>
      </c>
      <c r="F3823" s="5">
        <v>0</v>
      </c>
      <c r="G3823" s="5">
        <f t="shared" si="323"/>
        <v>16007</v>
      </c>
      <c r="H3823" s="5">
        <f t="shared" si="324"/>
        <v>51</v>
      </c>
      <c r="I3823" s="5">
        <v>14001</v>
      </c>
      <c r="J3823">
        <f t="shared" si="327"/>
        <v>66500</v>
      </c>
      <c r="L3823" s="1" t="str">
        <f t="shared" si="326"/>
        <v>[{"bid":16007,"type":6,"num":51},{"bid":14001,"type":4,"num":66500}]</v>
      </c>
    </row>
    <row r="3824" spans="1:12" x14ac:dyDescent="0.2">
      <c r="A3824" s="5">
        <f>static_pve_stage!A3824</f>
        <v>604135</v>
      </c>
      <c r="B3824" s="5">
        <f>static_pve_stage!B3824</f>
        <v>604136</v>
      </c>
      <c r="C3824" s="5" t="str">
        <f>static_pve_stage!C3824</f>
        <v>当前波数 113/∞</v>
      </c>
      <c r="E3824" s="5">
        <f t="shared" si="325"/>
        <v>15002</v>
      </c>
      <c r="F3824" s="5">
        <v>0</v>
      </c>
      <c r="G3824" s="5">
        <f t="shared" si="323"/>
        <v>16007</v>
      </c>
      <c r="H3824" s="5">
        <f t="shared" si="324"/>
        <v>51</v>
      </c>
      <c r="I3824" s="5">
        <v>14001</v>
      </c>
      <c r="J3824">
        <f t="shared" si="327"/>
        <v>67000</v>
      </c>
      <c r="L3824" s="1" t="str">
        <f t="shared" si="326"/>
        <v>[{"bid":16007,"type":6,"num":51},{"bid":14001,"type":4,"num":67000}]</v>
      </c>
    </row>
    <row r="3825" spans="1:12" x14ac:dyDescent="0.2">
      <c r="A3825" s="5">
        <f>static_pve_stage!A3825</f>
        <v>604136</v>
      </c>
      <c r="B3825" s="5">
        <f>static_pve_stage!B3825</f>
        <v>604137</v>
      </c>
      <c r="C3825" s="5" t="str">
        <f>static_pve_stage!C3825</f>
        <v>当前波数 114/∞</v>
      </c>
      <c r="E3825" s="5">
        <f t="shared" si="325"/>
        <v>15002</v>
      </c>
      <c r="F3825" s="5">
        <v>0</v>
      </c>
      <c r="G3825" s="5">
        <f t="shared" si="323"/>
        <v>16007</v>
      </c>
      <c r="H3825" s="5">
        <f t="shared" si="324"/>
        <v>53</v>
      </c>
      <c r="I3825" s="5">
        <v>14001</v>
      </c>
      <c r="J3825">
        <f t="shared" si="327"/>
        <v>67500</v>
      </c>
      <c r="L3825" s="1" t="str">
        <f t="shared" si="326"/>
        <v>[{"bid":16007,"type":6,"num":53},{"bid":14001,"type":4,"num":67500}]</v>
      </c>
    </row>
    <row r="3826" spans="1:12" x14ac:dyDescent="0.2">
      <c r="A3826" s="5">
        <f>static_pve_stage!A3826</f>
        <v>604137</v>
      </c>
      <c r="B3826" s="5">
        <f>static_pve_stage!B3826</f>
        <v>604138</v>
      </c>
      <c r="C3826" s="5" t="str">
        <f>static_pve_stage!C3826</f>
        <v>当前波数 115/∞\n下一波BOSS</v>
      </c>
      <c r="E3826" s="5">
        <f t="shared" si="325"/>
        <v>15002</v>
      </c>
      <c r="F3826" s="5">
        <v>0</v>
      </c>
      <c r="G3826" s="5">
        <f t="shared" si="323"/>
        <v>16007</v>
      </c>
      <c r="H3826" s="5">
        <f t="shared" si="324"/>
        <v>53</v>
      </c>
      <c r="I3826" s="5">
        <v>14001</v>
      </c>
      <c r="J3826">
        <f t="shared" si="327"/>
        <v>68000</v>
      </c>
      <c r="L3826" s="1" t="str">
        <f t="shared" si="326"/>
        <v>[{"bid":16007,"type":6,"num":53},{"bid":14001,"type":4,"num":68000}]</v>
      </c>
    </row>
    <row r="3827" spans="1:12" x14ac:dyDescent="0.2">
      <c r="A3827" s="5">
        <f>static_pve_stage!A3827</f>
        <v>604138</v>
      </c>
      <c r="B3827" s="5">
        <f>static_pve_stage!B3827</f>
        <v>604139</v>
      </c>
      <c r="C3827" s="5" t="str">
        <f>static_pve_stage!C3827</f>
        <v>BOSS波\n需击杀所有怪物</v>
      </c>
      <c r="E3827" s="5">
        <f t="shared" si="325"/>
        <v>15002</v>
      </c>
      <c r="F3827" s="5">
        <v>0</v>
      </c>
      <c r="G3827" s="5">
        <f t="shared" si="323"/>
        <v>16007</v>
      </c>
      <c r="H3827" s="5">
        <f t="shared" si="324"/>
        <v>53</v>
      </c>
      <c r="I3827" s="5">
        <v>14001</v>
      </c>
      <c r="J3827">
        <f t="shared" si="327"/>
        <v>68500</v>
      </c>
      <c r="L3827" s="1" t="str">
        <f t="shared" si="326"/>
        <v>[{"bid":16007,"type":6,"num":53},{"bid":14001,"type":4,"num":68500}]</v>
      </c>
    </row>
    <row r="3828" spans="1:12" x14ac:dyDescent="0.2">
      <c r="A3828" s="5">
        <f>static_pve_stage!A3828</f>
        <v>604139</v>
      </c>
      <c r="B3828" s="5">
        <f>static_pve_stage!B3828</f>
        <v>604140</v>
      </c>
      <c r="C3828" s="5" t="str">
        <f>static_pve_stage!C3828</f>
        <v>当前波数 116/∞</v>
      </c>
      <c r="E3828" s="5">
        <f t="shared" si="325"/>
        <v>15002</v>
      </c>
      <c r="F3828" s="5">
        <v>0</v>
      </c>
      <c r="G3828" s="5">
        <f t="shared" si="323"/>
        <v>16007</v>
      </c>
      <c r="H3828" s="5">
        <f t="shared" si="324"/>
        <v>53</v>
      </c>
      <c r="I3828" s="5">
        <v>14001</v>
      </c>
      <c r="J3828">
        <f t="shared" si="327"/>
        <v>69000</v>
      </c>
      <c r="L3828" s="1" t="str">
        <f t="shared" si="326"/>
        <v>[{"bid":16007,"type":6,"num":53},{"bid":14001,"type":4,"num":69000}]</v>
      </c>
    </row>
    <row r="3829" spans="1:12" x14ac:dyDescent="0.2">
      <c r="A3829" s="5">
        <f>static_pve_stage!A3829</f>
        <v>604140</v>
      </c>
      <c r="B3829" s="5">
        <f>static_pve_stage!B3829</f>
        <v>604141</v>
      </c>
      <c r="C3829" s="5" t="str">
        <f>static_pve_stage!C3829</f>
        <v>当前波数 117/∞</v>
      </c>
      <c r="E3829" s="5">
        <f t="shared" si="325"/>
        <v>15002</v>
      </c>
      <c r="F3829" s="5">
        <v>0</v>
      </c>
      <c r="G3829" s="5">
        <f t="shared" ref="G3829:G3892" si="328">G3290+1</f>
        <v>16007</v>
      </c>
      <c r="H3829" s="5">
        <f t="shared" ref="H3829:H3892" si="329">H3290</f>
        <v>53</v>
      </c>
      <c r="I3829" s="5">
        <v>14001</v>
      </c>
      <c r="J3829">
        <f t="shared" si="327"/>
        <v>69500</v>
      </c>
      <c r="L3829" s="1" t="str">
        <f t="shared" si="326"/>
        <v>[{"bid":16007,"type":6,"num":53},{"bid":14001,"type":4,"num":69500}]</v>
      </c>
    </row>
    <row r="3830" spans="1:12" x14ac:dyDescent="0.2">
      <c r="A3830" s="5">
        <f>static_pve_stage!A3830</f>
        <v>604141</v>
      </c>
      <c r="B3830" s="5">
        <f>static_pve_stage!B3830</f>
        <v>604142</v>
      </c>
      <c r="C3830" s="5" t="str">
        <f>static_pve_stage!C3830</f>
        <v>当前波数 118/∞</v>
      </c>
      <c r="E3830" s="5">
        <f t="shared" si="325"/>
        <v>15002</v>
      </c>
      <c r="F3830" s="5">
        <v>0</v>
      </c>
      <c r="G3830" s="5">
        <f t="shared" si="328"/>
        <v>16007</v>
      </c>
      <c r="H3830" s="5">
        <f t="shared" si="329"/>
        <v>55</v>
      </c>
      <c r="I3830" s="5">
        <v>14001</v>
      </c>
      <c r="J3830">
        <f t="shared" si="327"/>
        <v>70000</v>
      </c>
      <c r="L3830" s="1" t="str">
        <f t="shared" si="326"/>
        <v>[{"bid":16007,"type":6,"num":55},{"bid":14001,"type":4,"num":70000}]</v>
      </c>
    </row>
    <row r="3831" spans="1:12" x14ac:dyDescent="0.2">
      <c r="A3831" s="5">
        <f>static_pve_stage!A3831</f>
        <v>604142</v>
      </c>
      <c r="B3831" s="5">
        <f>static_pve_stage!B3831</f>
        <v>604143</v>
      </c>
      <c r="C3831" s="5" t="str">
        <f>static_pve_stage!C3831</f>
        <v>当前波数 119/∞</v>
      </c>
      <c r="E3831" s="5">
        <f t="shared" si="325"/>
        <v>15002</v>
      </c>
      <c r="F3831" s="5">
        <v>0</v>
      </c>
      <c r="G3831" s="5">
        <f t="shared" si="328"/>
        <v>16007</v>
      </c>
      <c r="H3831" s="5">
        <f t="shared" si="329"/>
        <v>55</v>
      </c>
      <c r="I3831" s="5">
        <v>14001</v>
      </c>
      <c r="J3831">
        <f t="shared" si="327"/>
        <v>70500</v>
      </c>
      <c r="L3831" s="1" t="str">
        <f t="shared" si="326"/>
        <v>[{"bid":16007,"type":6,"num":55},{"bid":14001,"type":4,"num":70500}]</v>
      </c>
    </row>
    <row r="3832" spans="1:12" x14ac:dyDescent="0.2">
      <c r="A3832" s="5">
        <f>static_pve_stage!A3832</f>
        <v>604143</v>
      </c>
      <c r="B3832" s="5">
        <f>static_pve_stage!B3832</f>
        <v>604144</v>
      </c>
      <c r="C3832" s="5" t="str">
        <f>static_pve_stage!C3832</f>
        <v>当前波数 120/∞\n下一波BOSS</v>
      </c>
      <c r="E3832" s="5">
        <f t="shared" si="325"/>
        <v>15002</v>
      </c>
      <c r="F3832" s="5">
        <v>0</v>
      </c>
      <c r="G3832" s="5">
        <f t="shared" si="328"/>
        <v>16007</v>
      </c>
      <c r="H3832" s="5">
        <f t="shared" si="329"/>
        <v>55</v>
      </c>
      <c r="I3832" s="5">
        <v>14001</v>
      </c>
      <c r="J3832">
        <f t="shared" si="327"/>
        <v>71000</v>
      </c>
      <c r="L3832" s="1" t="str">
        <f t="shared" si="326"/>
        <v>[{"bid":16007,"type":6,"num":55},{"bid":14001,"type":4,"num":71000}]</v>
      </c>
    </row>
    <row r="3833" spans="1:12" x14ac:dyDescent="0.2">
      <c r="A3833" s="5">
        <f>static_pve_stage!A3833</f>
        <v>604144</v>
      </c>
      <c r="B3833" s="5">
        <f>static_pve_stage!B3833</f>
        <v>604145</v>
      </c>
      <c r="C3833" s="5" t="str">
        <f>static_pve_stage!C3833</f>
        <v>BOSS波\n需击杀所有怪物</v>
      </c>
      <c r="E3833" s="5">
        <f t="shared" si="325"/>
        <v>15002</v>
      </c>
      <c r="F3833" s="5">
        <v>0</v>
      </c>
      <c r="G3833" s="5">
        <f t="shared" si="328"/>
        <v>16007</v>
      </c>
      <c r="H3833" s="5">
        <f t="shared" si="329"/>
        <v>55</v>
      </c>
      <c r="I3833" s="5">
        <v>14001</v>
      </c>
      <c r="J3833">
        <f t="shared" si="327"/>
        <v>71500</v>
      </c>
      <c r="L3833" s="1" t="str">
        <f t="shared" si="326"/>
        <v>[{"bid":16007,"type":6,"num":55},{"bid":14001,"type":4,"num":71500}]</v>
      </c>
    </row>
    <row r="3834" spans="1:12" x14ac:dyDescent="0.2">
      <c r="A3834" s="5">
        <f>static_pve_stage!A3834</f>
        <v>604145</v>
      </c>
      <c r="B3834" s="5">
        <f>static_pve_stage!B3834</f>
        <v>604146</v>
      </c>
      <c r="C3834" s="5" t="str">
        <f>static_pve_stage!C3834</f>
        <v>当前波数 121/∞</v>
      </c>
      <c r="E3834" s="5">
        <f t="shared" si="325"/>
        <v>15002</v>
      </c>
      <c r="F3834" s="5">
        <v>0</v>
      </c>
      <c r="G3834" s="5">
        <f t="shared" si="328"/>
        <v>16007</v>
      </c>
      <c r="H3834" s="5">
        <f t="shared" si="329"/>
        <v>55</v>
      </c>
      <c r="I3834" s="5">
        <v>14001</v>
      </c>
      <c r="J3834">
        <f t="shared" si="327"/>
        <v>72000</v>
      </c>
      <c r="L3834" s="1" t="str">
        <f t="shared" si="326"/>
        <v>[{"bid":16007,"type":6,"num":55},{"bid":14001,"type":4,"num":72000}]</v>
      </c>
    </row>
    <row r="3835" spans="1:12" x14ac:dyDescent="0.2">
      <c r="A3835" s="5">
        <f>static_pve_stage!A3835</f>
        <v>604146</v>
      </c>
      <c r="B3835" s="5">
        <f>static_pve_stage!B3835</f>
        <v>604147</v>
      </c>
      <c r="C3835" s="5" t="str">
        <f>static_pve_stage!C3835</f>
        <v>当前波数 122/∞</v>
      </c>
      <c r="E3835" s="5">
        <f t="shared" si="325"/>
        <v>15002</v>
      </c>
      <c r="F3835" s="5">
        <v>0</v>
      </c>
      <c r="G3835" s="5">
        <f t="shared" si="328"/>
        <v>16007</v>
      </c>
      <c r="H3835" s="5">
        <f t="shared" si="329"/>
        <v>57</v>
      </c>
      <c r="I3835" s="5">
        <v>14001</v>
      </c>
      <c r="J3835">
        <f t="shared" si="327"/>
        <v>72500</v>
      </c>
      <c r="L3835" s="1" t="str">
        <f t="shared" si="326"/>
        <v>[{"bid":16007,"type":6,"num":57},{"bid":14001,"type":4,"num":72500}]</v>
      </c>
    </row>
    <row r="3836" spans="1:12" x14ac:dyDescent="0.2">
      <c r="A3836" s="5">
        <f>static_pve_stage!A3836</f>
        <v>604147</v>
      </c>
      <c r="B3836" s="5">
        <f>static_pve_stage!B3836</f>
        <v>604148</v>
      </c>
      <c r="C3836" s="5" t="str">
        <f>static_pve_stage!C3836</f>
        <v>当前波数 123/∞</v>
      </c>
      <c r="E3836" s="5">
        <f t="shared" si="325"/>
        <v>15002</v>
      </c>
      <c r="F3836" s="5">
        <v>0</v>
      </c>
      <c r="G3836" s="5">
        <f t="shared" si="328"/>
        <v>16007</v>
      </c>
      <c r="H3836" s="5">
        <f t="shared" si="329"/>
        <v>57</v>
      </c>
      <c r="I3836" s="5">
        <v>14001</v>
      </c>
      <c r="J3836">
        <f t="shared" si="327"/>
        <v>73000</v>
      </c>
      <c r="L3836" s="1" t="str">
        <f t="shared" si="326"/>
        <v>[{"bid":16007,"type":6,"num":57},{"bid":14001,"type":4,"num":73000}]</v>
      </c>
    </row>
    <row r="3837" spans="1:12" x14ac:dyDescent="0.2">
      <c r="A3837" s="5">
        <f>static_pve_stage!A3837</f>
        <v>604148</v>
      </c>
      <c r="B3837" s="5">
        <f>static_pve_stage!B3837</f>
        <v>604149</v>
      </c>
      <c r="C3837" s="5" t="str">
        <f>static_pve_stage!C3837</f>
        <v>当前波数 124/∞</v>
      </c>
      <c r="E3837" s="5">
        <f t="shared" si="325"/>
        <v>15002</v>
      </c>
      <c r="F3837" s="5">
        <v>0</v>
      </c>
      <c r="G3837" s="5">
        <f t="shared" si="328"/>
        <v>16007</v>
      </c>
      <c r="H3837" s="5">
        <f t="shared" si="329"/>
        <v>57</v>
      </c>
      <c r="I3837" s="5">
        <v>14001</v>
      </c>
      <c r="J3837">
        <f t="shared" si="327"/>
        <v>73500</v>
      </c>
      <c r="L3837" s="1" t="str">
        <f t="shared" si="326"/>
        <v>[{"bid":16007,"type":6,"num":57},{"bid":14001,"type":4,"num":73500}]</v>
      </c>
    </row>
    <row r="3838" spans="1:12" x14ac:dyDescent="0.2">
      <c r="A3838" s="5">
        <f>static_pve_stage!A3838</f>
        <v>604149</v>
      </c>
      <c r="B3838" s="5">
        <f>static_pve_stage!B3838</f>
        <v>604150</v>
      </c>
      <c r="C3838" s="5" t="str">
        <f>static_pve_stage!C3838</f>
        <v>当前波数 125/∞\n下一波BOSS</v>
      </c>
      <c r="E3838" s="5">
        <f t="shared" si="325"/>
        <v>15002</v>
      </c>
      <c r="F3838" s="5">
        <v>0</v>
      </c>
      <c r="G3838" s="5">
        <f t="shared" si="328"/>
        <v>16007</v>
      </c>
      <c r="H3838" s="5">
        <f t="shared" si="329"/>
        <v>57</v>
      </c>
      <c r="I3838" s="5">
        <v>14001</v>
      </c>
      <c r="J3838">
        <f t="shared" si="327"/>
        <v>74000</v>
      </c>
      <c r="L3838" s="1" t="str">
        <f t="shared" si="326"/>
        <v>[{"bid":16007,"type":6,"num":57},{"bid":14001,"type":4,"num":74000}]</v>
      </c>
    </row>
    <row r="3839" spans="1:12" x14ac:dyDescent="0.2">
      <c r="A3839" s="5">
        <f>static_pve_stage!A3839</f>
        <v>604150</v>
      </c>
      <c r="B3839" s="5">
        <f>static_pve_stage!B3839</f>
        <v>604151</v>
      </c>
      <c r="C3839" s="5" t="str">
        <f>static_pve_stage!C3839</f>
        <v>BOSS波\n需击杀所有怪物</v>
      </c>
      <c r="E3839" s="5">
        <f t="shared" si="325"/>
        <v>15002</v>
      </c>
      <c r="F3839" s="5">
        <v>0</v>
      </c>
      <c r="G3839" s="5">
        <f t="shared" si="328"/>
        <v>16007</v>
      </c>
      <c r="H3839" s="5">
        <f t="shared" si="329"/>
        <v>57</v>
      </c>
      <c r="I3839" s="5">
        <v>14001</v>
      </c>
      <c r="J3839">
        <f t="shared" si="327"/>
        <v>74500</v>
      </c>
      <c r="L3839" s="1" t="str">
        <f t="shared" si="326"/>
        <v>[{"bid":16007,"type":6,"num":57},{"bid":14001,"type":4,"num":74500}]</v>
      </c>
    </row>
    <row r="3840" spans="1:12" x14ac:dyDescent="0.2">
      <c r="A3840" s="5">
        <f>static_pve_stage!A3840</f>
        <v>604151</v>
      </c>
      <c r="B3840" s="5">
        <f>static_pve_stage!B3840</f>
        <v>604152</v>
      </c>
      <c r="C3840" s="5" t="str">
        <f>static_pve_stage!C3840</f>
        <v>当前波数 126/∞</v>
      </c>
      <c r="E3840" s="5">
        <f t="shared" si="325"/>
        <v>15002</v>
      </c>
      <c r="F3840" s="5">
        <v>0</v>
      </c>
      <c r="G3840" s="5">
        <f t="shared" si="328"/>
        <v>16007</v>
      </c>
      <c r="H3840" s="5">
        <f t="shared" si="329"/>
        <v>59</v>
      </c>
      <c r="I3840" s="5">
        <v>14001</v>
      </c>
      <c r="J3840">
        <f t="shared" si="327"/>
        <v>75000</v>
      </c>
      <c r="L3840" s="1" t="str">
        <f t="shared" si="326"/>
        <v>[{"bid":16007,"type":6,"num":59},{"bid":14001,"type":4,"num":75000}]</v>
      </c>
    </row>
    <row r="3841" spans="1:12" x14ac:dyDescent="0.2">
      <c r="A3841" s="5">
        <f>static_pve_stage!A3841</f>
        <v>604152</v>
      </c>
      <c r="B3841" s="5">
        <f>static_pve_stage!B3841</f>
        <v>604153</v>
      </c>
      <c r="C3841" s="5" t="str">
        <f>static_pve_stage!C3841</f>
        <v>当前波数 127/∞</v>
      </c>
      <c r="E3841" s="5">
        <f t="shared" si="325"/>
        <v>15002</v>
      </c>
      <c r="F3841" s="5">
        <v>0</v>
      </c>
      <c r="G3841" s="5">
        <f t="shared" si="328"/>
        <v>16007</v>
      </c>
      <c r="H3841" s="5">
        <f t="shared" si="329"/>
        <v>59</v>
      </c>
      <c r="I3841" s="5">
        <v>14001</v>
      </c>
      <c r="J3841">
        <f t="shared" si="327"/>
        <v>75500</v>
      </c>
      <c r="L3841" s="1" t="str">
        <f t="shared" si="326"/>
        <v>[{"bid":16007,"type":6,"num":59},{"bid":14001,"type":4,"num":75500}]</v>
      </c>
    </row>
    <row r="3842" spans="1:12" x14ac:dyDescent="0.2">
      <c r="A3842" s="5">
        <f>static_pve_stage!A3842</f>
        <v>604153</v>
      </c>
      <c r="B3842" s="5">
        <f>static_pve_stage!B3842</f>
        <v>604154</v>
      </c>
      <c r="C3842" s="5" t="str">
        <f>static_pve_stage!C3842</f>
        <v>当前波数 128/∞</v>
      </c>
      <c r="E3842" s="5">
        <f t="shared" si="325"/>
        <v>15002</v>
      </c>
      <c r="F3842" s="5">
        <v>0</v>
      </c>
      <c r="G3842" s="5">
        <f t="shared" si="328"/>
        <v>16007</v>
      </c>
      <c r="H3842" s="5">
        <f t="shared" si="329"/>
        <v>59</v>
      </c>
      <c r="I3842" s="5">
        <v>14001</v>
      </c>
      <c r="J3842">
        <f t="shared" si="327"/>
        <v>76000</v>
      </c>
      <c r="L3842" s="1" t="str">
        <f t="shared" si="326"/>
        <v>[{"bid":16007,"type":6,"num":59},{"bid":14001,"type":4,"num":76000}]</v>
      </c>
    </row>
    <row r="3843" spans="1:12" x14ac:dyDescent="0.2">
      <c r="A3843" s="5">
        <f>static_pve_stage!A3843</f>
        <v>604154</v>
      </c>
      <c r="B3843" s="5">
        <f>static_pve_stage!B3843</f>
        <v>604155</v>
      </c>
      <c r="C3843" s="5" t="str">
        <f>static_pve_stage!C3843</f>
        <v>当前波数 129/∞</v>
      </c>
      <c r="E3843" s="5">
        <f t="shared" si="325"/>
        <v>15002</v>
      </c>
      <c r="F3843" s="5">
        <v>0</v>
      </c>
      <c r="G3843" s="5">
        <f t="shared" si="328"/>
        <v>16007</v>
      </c>
      <c r="H3843" s="5">
        <f t="shared" si="329"/>
        <v>59</v>
      </c>
      <c r="I3843" s="5">
        <v>14001</v>
      </c>
      <c r="J3843">
        <f t="shared" si="327"/>
        <v>76500</v>
      </c>
      <c r="L3843" s="1" t="str">
        <f t="shared" si="326"/>
        <v>[{"bid":16007,"type":6,"num":59},{"bid":14001,"type":4,"num":76500}]</v>
      </c>
    </row>
    <row r="3844" spans="1:12" x14ac:dyDescent="0.2">
      <c r="A3844" s="5">
        <f>static_pve_stage!A3844</f>
        <v>604155</v>
      </c>
      <c r="B3844" s="5">
        <f>static_pve_stage!B3844</f>
        <v>604156</v>
      </c>
      <c r="C3844" s="5" t="str">
        <f>static_pve_stage!C3844</f>
        <v>当前波数 130/∞\n下一波BOSS</v>
      </c>
      <c r="E3844" s="5">
        <f t="shared" si="325"/>
        <v>15002</v>
      </c>
      <c r="F3844" s="5">
        <v>0</v>
      </c>
      <c r="G3844" s="5">
        <f t="shared" si="328"/>
        <v>16007</v>
      </c>
      <c r="H3844" s="5">
        <f t="shared" si="329"/>
        <v>59</v>
      </c>
      <c r="I3844" s="5">
        <v>14001</v>
      </c>
      <c r="J3844">
        <f t="shared" si="327"/>
        <v>77000</v>
      </c>
      <c r="L3844" s="1" t="str">
        <f t="shared" si="326"/>
        <v>[{"bid":16007,"type":6,"num":59},{"bid":14001,"type":4,"num":77000}]</v>
      </c>
    </row>
    <row r="3845" spans="1:12" x14ac:dyDescent="0.2">
      <c r="A3845" s="5">
        <f>static_pve_stage!A3845</f>
        <v>604156</v>
      </c>
      <c r="B3845" s="5">
        <f>static_pve_stage!B3845</f>
        <v>604157</v>
      </c>
      <c r="C3845" s="5" t="str">
        <f>static_pve_stage!C3845</f>
        <v>BOSS波\n需击杀所有怪物</v>
      </c>
      <c r="E3845" s="5">
        <f t="shared" si="325"/>
        <v>15002</v>
      </c>
      <c r="F3845" s="5">
        <v>0</v>
      </c>
      <c r="G3845" s="5">
        <f t="shared" si="328"/>
        <v>16007</v>
      </c>
      <c r="H3845" s="5">
        <f t="shared" si="329"/>
        <v>61</v>
      </c>
      <c r="I3845" s="5">
        <v>14001</v>
      </c>
      <c r="J3845">
        <f t="shared" si="327"/>
        <v>77500</v>
      </c>
      <c r="L3845" s="1" t="str">
        <f t="shared" si="326"/>
        <v>[{"bid":16007,"type":6,"num":61},{"bid":14001,"type":4,"num":77500}]</v>
      </c>
    </row>
    <row r="3846" spans="1:12" x14ac:dyDescent="0.2">
      <c r="A3846" s="5">
        <f>static_pve_stage!A3846</f>
        <v>604157</v>
      </c>
      <c r="B3846" s="5">
        <f>static_pve_stage!B3846</f>
        <v>604158</v>
      </c>
      <c r="C3846" s="5" t="str">
        <f>static_pve_stage!C3846</f>
        <v>当前波数 131/∞</v>
      </c>
      <c r="E3846" s="5">
        <f t="shared" si="325"/>
        <v>15002</v>
      </c>
      <c r="F3846" s="5">
        <v>0</v>
      </c>
      <c r="G3846" s="5">
        <f t="shared" si="328"/>
        <v>16007</v>
      </c>
      <c r="H3846" s="5">
        <f t="shared" si="329"/>
        <v>61</v>
      </c>
      <c r="I3846" s="5">
        <v>14001</v>
      </c>
      <c r="J3846">
        <f t="shared" si="327"/>
        <v>78000</v>
      </c>
      <c r="L3846" s="1" t="str">
        <f t="shared" si="326"/>
        <v>[{"bid":16007,"type":6,"num":61},{"bid":14001,"type":4,"num":78000}]</v>
      </c>
    </row>
    <row r="3847" spans="1:12" x14ac:dyDescent="0.2">
      <c r="A3847" s="5">
        <f>static_pve_stage!A3847</f>
        <v>604158</v>
      </c>
      <c r="B3847" s="5">
        <f>static_pve_stage!B3847</f>
        <v>604159</v>
      </c>
      <c r="C3847" s="5" t="str">
        <f>static_pve_stage!C3847</f>
        <v>当前波数 132/∞</v>
      </c>
      <c r="E3847" s="5">
        <f t="shared" si="325"/>
        <v>15002</v>
      </c>
      <c r="F3847" s="5">
        <v>0</v>
      </c>
      <c r="G3847" s="5">
        <f t="shared" si="328"/>
        <v>16007</v>
      </c>
      <c r="H3847" s="5">
        <f t="shared" si="329"/>
        <v>61</v>
      </c>
      <c r="I3847" s="5">
        <v>14001</v>
      </c>
      <c r="J3847">
        <f t="shared" si="327"/>
        <v>78500</v>
      </c>
      <c r="L3847" s="1" t="str">
        <f t="shared" si="326"/>
        <v>[{"bid":16007,"type":6,"num":61},{"bid":14001,"type":4,"num":78500}]</v>
      </c>
    </row>
    <row r="3848" spans="1:12" x14ac:dyDescent="0.2">
      <c r="A3848" s="5">
        <f>static_pve_stage!A3848</f>
        <v>604159</v>
      </c>
      <c r="B3848" s="5">
        <f>static_pve_stage!B3848</f>
        <v>604160</v>
      </c>
      <c r="C3848" s="5" t="str">
        <f>static_pve_stage!C3848</f>
        <v>当前波数 133/∞</v>
      </c>
      <c r="E3848" s="5">
        <f t="shared" si="325"/>
        <v>15002</v>
      </c>
      <c r="F3848" s="5">
        <v>0</v>
      </c>
      <c r="G3848" s="5">
        <f t="shared" si="328"/>
        <v>16007</v>
      </c>
      <c r="H3848" s="5">
        <f t="shared" si="329"/>
        <v>61</v>
      </c>
      <c r="I3848" s="5">
        <v>14001</v>
      </c>
      <c r="J3848">
        <f t="shared" si="327"/>
        <v>79000</v>
      </c>
      <c r="L3848" s="1" t="str">
        <f t="shared" si="326"/>
        <v>[{"bid":16007,"type":6,"num":61},{"bid":14001,"type":4,"num":79000}]</v>
      </c>
    </row>
    <row r="3849" spans="1:12" x14ac:dyDescent="0.2">
      <c r="A3849" s="5">
        <f>static_pve_stage!A3849</f>
        <v>604160</v>
      </c>
      <c r="B3849" s="5">
        <f>static_pve_stage!B3849</f>
        <v>604161</v>
      </c>
      <c r="C3849" s="5" t="str">
        <f>static_pve_stage!C3849</f>
        <v>当前波数 134/∞</v>
      </c>
      <c r="E3849" s="5">
        <f t="shared" si="325"/>
        <v>15002</v>
      </c>
      <c r="F3849" s="5">
        <v>0</v>
      </c>
      <c r="G3849" s="5">
        <f t="shared" si="328"/>
        <v>16007</v>
      </c>
      <c r="H3849" s="5">
        <f t="shared" si="329"/>
        <v>61</v>
      </c>
      <c r="I3849" s="5">
        <v>14001</v>
      </c>
      <c r="J3849">
        <f t="shared" si="327"/>
        <v>79500</v>
      </c>
      <c r="L3849" s="1" t="str">
        <f t="shared" si="326"/>
        <v>[{"bid":16007,"type":6,"num":61},{"bid":14001,"type":4,"num":79500}]</v>
      </c>
    </row>
    <row r="3850" spans="1:12" x14ac:dyDescent="0.2">
      <c r="A3850" s="5">
        <f>static_pve_stage!A3850</f>
        <v>604161</v>
      </c>
      <c r="B3850" s="5">
        <f>static_pve_stage!B3850</f>
        <v>604162</v>
      </c>
      <c r="C3850" s="5" t="str">
        <f>static_pve_stage!C3850</f>
        <v>当前波数 135/∞\n下一波BOSS</v>
      </c>
      <c r="E3850" s="5">
        <f t="shared" si="325"/>
        <v>15002</v>
      </c>
      <c r="F3850" s="5">
        <v>0</v>
      </c>
      <c r="G3850" s="5">
        <f t="shared" si="328"/>
        <v>16007</v>
      </c>
      <c r="H3850" s="5">
        <f t="shared" si="329"/>
        <v>63</v>
      </c>
      <c r="I3850" s="5">
        <v>14001</v>
      </c>
      <c r="J3850">
        <f t="shared" si="327"/>
        <v>80000</v>
      </c>
      <c r="L3850" s="1" t="str">
        <f t="shared" si="326"/>
        <v>[{"bid":16007,"type":6,"num":63},{"bid":14001,"type":4,"num":80000}]</v>
      </c>
    </row>
    <row r="3851" spans="1:12" x14ac:dyDescent="0.2">
      <c r="A3851" s="5">
        <f>static_pve_stage!A3851</f>
        <v>604162</v>
      </c>
      <c r="B3851" s="5">
        <f>static_pve_stage!B3851</f>
        <v>604163</v>
      </c>
      <c r="C3851" s="5" t="str">
        <f>static_pve_stage!C3851</f>
        <v>BOSS波\n需击杀所有怪物</v>
      </c>
      <c r="E3851" s="5">
        <f t="shared" si="325"/>
        <v>15002</v>
      </c>
      <c r="F3851" s="5">
        <v>0</v>
      </c>
      <c r="G3851" s="5">
        <f t="shared" si="328"/>
        <v>16007</v>
      </c>
      <c r="H3851" s="5">
        <f t="shared" si="329"/>
        <v>63</v>
      </c>
      <c r="I3851" s="5">
        <v>14001</v>
      </c>
      <c r="J3851">
        <f t="shared" si="327"/>
        <v>80500</v>
      </c>
      <c r="L3851" s="1" t="str">
        <f t="shared" si="326"/>
        <v>[{"bid":16007,"type":6,"num":63},{"bid":14001,"type":4,"num":80500}]</v>
      </c>
    </row>
    <row r="3852" spans="1:12" x14ac:dyDescent="0.2">
      <c r="A3852" s="5">
        <f>static_pve_stage!A3852</f>
        <v>604163</v>
      </c>
      <c r="B3852" s="5">
        <f>static_pve_stage!B3852</f>
        <v>604164</v>
      </c>
      <c r="C3852" s="5" t="str">
        <f>static_pve_stage!C3852</f>
        <v>当前波数 136/∞</v>
      </c>
      <c r="E3852" s="5">
        <f t="shared" si="325"/>
        <v>15002</v>
      </c>
      <c r="F3852" s="5">
        <v>0</v>
      </c>
      <c r="G3852" s="5">
        <f t="shared" si="328"/>
        <v>16007</v>
      </c>
      <c r="H3852" s="5">
        <f t="shared" si="329"/>
        <v>63</v>
      </c>
      <c r="I3852" s="5">
        <v>14001</v>
      </c>
      <c r="J3852">
        <f t="shared" si="327"/>
        <v>81000</v>
      </c>
      <c r="L3852" s="1" t="str">
        <f t="shared" si="326"/>
        <v>[{"bid":16007,"type":6,"num":63},{"bid":14001,"type":4,"num":81000}]</v>
      </c>
    </row>
    <row r="3853" spans="1:12" x14ac:dyDescent="0.2">
      <c r="A3853" s="5">
        <f>static_pve_stage!A3853</f>
        <v>604164</v>
      </c>
      <c r="B3853" s="5">
        <f>static_pve_stage!B3853</f>
        <v>604165</v>
      </c>
      <c r="C3853" s="5" t="str">
        <f>static_pve_stage!C3853</f>
        <v>当前波数 137/∞</v>
      </c>
      <c r="E3853" s="5">
        <f t="shared" si="325"/>
        <v>15002</v>
      </c>
      <c r="F3853" s="5">
        <v>0</v>
      </c>
      <c r="G3853" s="5">
        <f t="shared" si="328"/>
        <v>16007</v>
      </c>
      <c r="H3853" s="5">
        <f t="shared" si="329"/>
        <v>63</v>
      </c>
      <c r="I3853" s="5">
        <v>14001</v>
      </c>
      <c r="J3853">
        <f t="shared" si="327"/>
        <v>81500</v>
      </c>
      <c r="L3853" s="1" t="str">
        <f t="shared" si="326"/>
        <v>[{"bid":16007,"type":6,"num":63},{"bid":14001,"type":4,"num":81500}]</v>
      </c>
    </row>
    <row r="3854" spans="1:12" x14ac:dyDescent="0.2">
      <c r="A3854" s="5">
        <f>static_pve_stage!A3854</f>
        <v>604165</v>
      </c>
      <c r="B3854" s="5">
        <f>static_pve_stage!B3854</f>
        <v>604166</v>
      </c>
      <c r="C3854" s="5" t="str">
        <f>static_pve_stage!C3854</f>
        <v>当前波数 138/∞</v>
      </c>
      <c r="E3854" s="5">
        <f t="shared" si="325"/>
        <v>15002</v>
      </c>
      <c r="F3854" s="5">
        <v>0</v>
      </c>
      <c r="G3854" s="5">
        <f t="shared" si="328"/>
        <v>16007</v>
      </c>
      <c r="H3854" s="5">
        <f t="shared" si="329"/>
        <v>63</v>
      </c>
      <c r="I3854" s="5">
        <v>14001</v>
      </c>
      <c r="J3854">
        <f t="shared" si="327"/>
        <v>82000</v>
      </c>
      <c r="L3854" s="1" t="str">
        <f t="shared" si="326"/>
        <v>[{"bid":16007,"type":6,"num":63},{"bid":14001,"type":4,"num":82000}]</v>
      </c>
    </row>
    <row r="3855" spans="1:12" x14ac:dyDescent="0.2">
      <c r="A3855" s="5">
        <f>static_pve_stage!A3855</f>
        <v>604166</v>
      </c>
      <c r="B3855" s="5">
        <f>static_pve_stage!B3855</f>
        <v>604167</v>
      </c>
      <c r="C3855" s="5" t="str">
        <f>static_pve_stage!C3855</f>
        <v>当前波数 139/∞</v>
      </c>
      <c r="E3855" s="5">
        <f t="shared" si="325"/>
        <v>15002</v>
      </c>
      <c r="F3855" s="5">
        <v>0</v>
      </c>
      <c r="G3855" s="5">
        <f t="shared" si="328"/>
        <v>16007</v>
      </c>
      <c r="H3855" s="5">
        <f t="shared" si="329"/>
        <v>65</v>
      </c>
      <c r="I3855" s="5">
        <v>14001</v>
      </c>
      <c r="J3855">
        <f t="shared" si="327"/>
        <v>82500</v>
      </c>
      <c r="L3855" s="1" t="str">
        <f t="shared" si="326"/>
        <v>[{"bid":16007,"type":6,"num":65},{"bid":14001,"type":4,"num":82500}]</v>
      </c>
    </row>
    <row r="3856" spans="1:12" x14ac:dyDescent="0.2">
      <c r="A3856" s="5">
        <f>static_pve_stage!A3856</f>
        <v>604167</v>
      </c>
      <c r="B3856" s="5">
        <f>static_pve_stage!B3856</f>
        <v>604168</v>
      </c>
      <c r="C3856" s="5" t="str">
        <f>static_pve_stage!C3856</f>
        <v>当前波数 140/∞\n下一波BOSS</v>
      </c>
      <c r="E3856" s="5">
        <f t="shared" si="325"/>
        <v>15002</v>
      </c>
      <c r="F3856" s="5">
        <v>0</v>
      </c>
      <c r="G3856" s="5">
        <f t="shared" si="328"/>
        <v>16007</v>
      </c>
      <c r="H3856" s="5">
        <f t="shared" si="329"/>
        <v>65</v>
      </c>
      <c r="I3856" s="5">
        <v>14001</v>
      </c>
      <c r="J3856">
        <f t="shared" si="327"/>
        <v>83000</v>
      </c>
      <c r="L3856" s="1" t="str">
        <f t="shared" si="326"/>
        <v>[{"bid":16007,"type":6,"num":65},{"bid":14001,"type":4,"num":83000}]</v>
      </c>
    </row>
    <row r="3857" spans="1:12" x14ac:dyDescent="0.2">
      <c r="A3857" s="5">
        <f>static_pve_stage!A3857</f>
        <v>604168</v>
      </c>
      <c r="B3857" s="5">
        <f>static_pve_stage!B3857</f>
        <v>604169</v>
      </c>
      <c r="C3857" s="5" t="str">
        <f>static_pve_stage!C3857</f>
        <v>BOSS波\n需击杀所有怪物</v>
      </c>
      <c r="E3857" s="5">
        <f t="shared" si="325"/>
        <v>15002</v>
      </c>
      <c r="F3857" s="5">
        <v>0</v>
      </c>
      <c r="G3857" s="5">
        <f t="shared" si="328"/>
        <v>16007</v>
      </c>
      <c r="H3857" s="5">
        <f t="shared" si="329"/>
        <v>65</v>
      </c>
      <c r="I3857" s="5">
        <v>14001</v>
      </c>
      <c r="J3857">
        <f t="shared" si="327"/>
        <v>83500</v>
      </c>
      <c r="L3857" s="1" t="str">
        <f t="shared" si="326"/>
        <v>[{"bid":16007,"type":6,"num":65},{"bid":14001,"type":4,"num":83500}]</v>
      </c>
    </row>
    <row r="3858" spans="1:12" x14ac:dyDescent="0.2">
      <c r="A3858" s="5">
        <f>static_pve_stage!A3858</f>
        <v>604169</v>
      </c>
      <c r="B3858" s="5">
        <f>static_pve_stage!B3858</f>
        <v>604170</v>
      </c>
      <c r="C3858" s="5" t="str">
        <f>static_pve_stage!C3858</f>
        <v>当前波数 141/∞</v>
      </c>
      <c r="E3858" s="5">
        <f t="shared" si="325"/>
        <v>15002</v>
      </c>
      <c r="F3858" s="5">
        <v>0</v>
      </c>
      <c r="G3858" s="5">
        <f t="shared" si="328"/>
        <v>16007</v>
      </c>
      <c r="H3858" s="5">
        <f t="shared" si="329"/>
        <v>65</v>
      </c>
      <c r="I3858" s="5">
        <v>14001</v>
      </c>
      <c r="J3858">
        <f t="shared" si="327"/>
        <v>84000</v>
      </c>
      <c r="L3858" s="1" t="str">
        <f t="shared" si="326"/>
        <v>[{"bid":16007,"type":6,"num":65},{"bid":14001,"type":4,"num":84000}]</v>
      </c>
    </row>
    <row r="3859" spans="1:12" x14ac:dyDescent="0.2">
      <c r="A3859" s="5">
        <f>static_pve_stage!A3859</f>
        <v>604170</v>
      </c>
      <c r="B3859" s="5">
        <f>static_pve_stage!B3859</f>
        <v>604171</v>
      </c>
      <c r="C3859" s="5" t="str">
        <f>static_pve_stage!C3859</f>
        <v>当前波数 142/∞</v>
      </c>
      <c r="E3859" s="5">
        <f t="shared" si="325"/>
        <v>15002</v>
      </c>
      <c r="F3859" s="5">
        <v>0</v>
      </c>
      <c r="G3859" s="5">
        <f t="shared" si="328"/>
        <v>16007</v>
      </c>
      <c r="H3859" s="5">
        <f t="shared" si="329"/>
        <v>65</v>
      </c>
      <c r="I3859" s="5">
        <v>14001</v>
      </c>
      <c r="J3859">
        <f t="shared" si="327"/>
        <v>84500</v>
      </c>
      <c r="L3859" s="1" t="str">
        <f t="shared" si="326"/>
        <v>[{"bid":16007,"type":6,"num":65},{"bid":14001,"type":4,"num":84500}]</v>
      </c>
    </row>
    <row r="3860" spans="1:12" x14ac:dyDescent="0.2">
      <c r="A3860" s="5">
        <f>static_pve_stage!A3860</f>
        <v>604171</v>
      </c>
      <c r="B3860" s="5">
        <f>static_pve_stage!B3860</f>
        <v>604172</v>
      </c>
      <c r="C3860" s="5" t="str">
        <f>static_pve_stage!C3860</f>
        <v>当前波数 143/∞</v>
      </c>
      <c r="E3860" s="5">
        <f t="shared" si="325"/>
        <v>15002</v>
      </c>
      <c r="F3860" s="5">
        <v>0</v>
      </c>
      <c r="G3860" s="5">
        <f t="shared" si="328"/>
        <v>16007</v>
      </c>
      <c r="H3860" s="5">
        <f t="shared" si="329"/>
        <v>67</v>
      </c>
      <c r="I3860" s="5">
        <v>14001</v>
      </c>
      <c r="J3860">
        <f t="shared" si="327"/>
        <v>85000</v>
      </c>
      <c r="L3860" s="1" t="str">
        <f t="shared" si="326"/>
        <v>[{"bid":16007,"type":6,"num":67},{"bid":14001,"type":4,"num":85000}]</v>
      </c>
    </row>
    <row r="3861" spans="1:12" x14ac:dyDescent="0.2">
      <c r="A3861" s="5">
        <f>static_pve_stage!A3861</f>
        <v>604172</v>
      </c>
      <c r="B3861" s="5">
        <f>static_pve_stage!B3861</f>
        <v>604173</v>
      </c>
      <c r="C3861" s="5" t="str">
        <f>static_pve_stage!C3861</f>
        <v>当前波数 144/∞</v>
      </c>
      <c r="E3861" s="5">
        <f t="shared" si="325"/>
        <v>15002</v>
      </c>
      <c r="F3861" s="5">
        <v>0</v>
      </c>
      <c r="G3861" s="5">
        <f t="shared" si="328"/>
        <v>16007</v>
      </c>
      <c r="H3861" s="5">
        <f t="shared" si="329"/>
        <v>67</v>
      </c>
      <c r="I3861" s="5">
        <v>14001</v>
      </c>
      <c r="J3861">
        <f t="shared" si="327"/>
        <v>85500</v>
      </c>
      <c r="L3861" s="1" t="str">
        <f t="shared" si="326"/>
        <v>[{"bid":16007,"type":6,"num":67},{"bid":14001,"type":4,"num":85500}]</v>
      </c>
    </row>
    <row r="3862" spans="1:12" x14ac:dyDescent="0.2">
      <c r="A3862" s="5">
        <f>static_pve_stage!A3862</f>
        <v>604173</v>
      </c>
      <c r="B3862" s="5">
        <f>static_pve_stage!B3862</f>
        <v>604174</v>
      </c>
      <c r="C3862" s="5" t="str">
        <f>static_pve_stage!C3862</f>
        <v>当前波数 145/∞\n下一波BOSS</v>
      </c>
      <c r="E3862" s="5">
        <f t="shared" si="325"/>
        <v>15002</v>
      </c>
      <c r="F3862" s="5">
        <v>0</v>
      </c>
      <c r="G3862" s="5">
        <f t="shared" si="328"/>
        <v>16007</v>
      </c>
      <c r="H3862" s="5">
        <f t="shared" si="329"/>
        <v>67</v>
      </c>
      <c r="I3862" s="5">
        <v>14001</v>
      </c>
      <c r="J3862">
        <f t="shared" si="327"/>
        <v>86000</v>
      </c>
      <c r="L3862" s="1" t="str">
        <f t="shared" si="326"/>
        <v>[{"bid":16007,"type":6,"num":67},{"bid":14001,"type":4,"num":86000}]</v>
      </c>
    </row>
    <row r="3863" spans="1:12" x14ac:dyDescent="0.2">
      <c r="A3863" s="5">
        <f>static_pve_stage!A3863</f>
        <v>604174</v>
      </c>
      <c r="B3863" s="5">
        <f>static_pve_stage!B3863</f>
        <v>604175</v>
      </c>
      <c r="C3863" s="5" t="str">
        <f>static_pve_stage!C3863</f>
        <v>BOSS波\n需击杀所有怪物</v>
      </c>
      <c r="E3863" s="5">
        <f t="shared" si="325"/>
        <v>15002</v>
      </c>
      <c r="F3863" s="5">
        <v>0</v>
      </c>
      <c r="G3863" s="5">
        <f t="shared" si="328"/>
        <v>16007</v>
      </c>
      <c r="H3863" s="5">
        <f t="shared" si="329"/>
        <v>67</v>
      </c>
      <c r="I3863" s="5">
        <v>14001</v>
      </c>
      <c r="J3863">
        <f t="shared" si="327"/>
        <v>86500</v>
      </c>
      <c r="L3863" s="1" t="str">
        <f t="shared" si="326"/>
        <v>[{"bid":16007,"type":6,"num":67},{"bid":14001,"type":4,"num":86500}]</v>
      </c>
    </row>
    <row r="3864" spans="1:12" x14ac:dyDescent="0.2">
      <c r="A3864" s="5">
        <f>static_pve_stage!A3864</f>
        <v>604175</v>
      </c>
      <c r="B3864" s="5">
        <f>static_pve_stage!B3864</f>
        <v>604176</v>
      </c>
      <c r="C3864" s="5" t="str">
        <f>static_pve_stage!C3864</f>
        <v>当前波数 146/∞</v>
      </c>
      <c r="E3864" s="5">
        <f t="shared" si="325"/>
        <v>15002</v>
      </c>
      <c r="F3864" s="5">
        <v>0</v>
      </c>
      <c r="G3864" s="5">
        <f t="shared" si="328"/>
        <v>16007</v>
      </c>
      <c r="H3864" s="5">
        <f t="shared" si="329"/>
        <v>67</v>
      </c>
      <c r="I3864" s="5">
        <v>14001</v>
      </c>
      <c r="J3864">
        <f t="shared" si="327"/>
        <v>87000</v>
      </c>
      <c r="L3864" s="1" t="str">
        <f t="shared" si="326"/>
        <v>[{"bid":16007,"type":6,"num":67},{"bid":14001,"type":4,"num":87000}]</v>
      </c>
    </row>
    <row r="3865" spans="1:12" x14ac:dyDescent="0.2">
      <c r="A3865" s="5">
        <f>static_pve_stage!A3865</f>
        <v>604176</v>
      </c>
      <c r="B3865" s="5">
        <f>static_pve_stage!B3865</f>
        <v>604177</v>
      </c>
      <c r="C3865" s="5" t="str">
        <f>static_pve_stage!C3865</f>
        <v>当前波数 147/∞</v>
      </c>
      <c r="E3865" s="5">
        <f t="shared" si="325"/>
        <v>15002</v>
      </c>
      <c r="F3865" s="5">
        <v>0</v>
      </c>
      <c r="G3865" s="5">
        <f t="shared" si="328"/>
        <v>16007</v>
      </c>
      <c r="H3865" s="5">
        <f t="shared" si="329"/>
        <v>69</v>
      </c>
      <c r="I3865" s="5">
        <v>14001</v>
      </c>
      <c r="J3865">
        <f t="shared" si="327"/>
        <v>87500</v>
      </c>
      <c r="L3865" s="1" t="str">
        <f t="shared" si="326"/>
        <v>[{"bid":16007,"type":6,"num":69},{"bid":14001,"type":4,"num":87500}]</v>
      </c>
    </row>
    <row r="3866" spans="1:12" x14ac:dyDescent="0.2">
      <c r="A3866" s="5">
        <f>static_pve_stage!A3866</f>
        <v>604177</v>
      </c>
      <c r="B3866" s="5">
        <f>static_pve_stage!B3866</f>
        <v>604178</v>
      </c>
      <c r="C3866" s="5" t="str">
        <f>static_pve_stage!C3866</f>
        <v>当前波数 148/∞</v>
      </c>
      <c r="E3866" s="5">
        <f t="shared" si="325"/>
        <v>15002</v>
      </c>
      <c r="F3866" s="5">
        <v>0</v>
      </c>
      <c r="G3866" s="5">
        <f t="shared" si="328"/>
        <v>16007</v>
      </c>
      <c r="H3866" s="5">
        <f t="shared" si="329"/>
        <v>69</v>
      </c>
      <c r="I3866" s="5">
        <v>14001</v>
      </c>
      <c r="J3866">
        <f t="shared" si="327"/>
        <v>88000</v>
      </c>
      <c r="L3866" s="1" t="str">
        <f t="shared" si="326"/>
        <v>[{"bid":16007,"type":6,"num":69},{"bid":14001,"type":4,"num":88000}]</v>
      </c>
    </row>
    <row r="3867" spans="1:12" x14ac:dyDescent="0.2">
      <c r="A3867" s="5">
        <f>static_pve_stage!A3867</f>
        <v>604178</v>
      </c>
      <c r="B3867" s="5">
        <f>static_pve_stage!B3867</f>
        <v>604179</v>
      </c>
      <c r="C3867" s="5" t="str">
        <f>static_pve_stage!C3867</f>
        <v>当前波数 149/∞</v>
      </c>
      <c r="E3867" s="5">
        <f t="shared" ref="E3867:E3930" si="330">E3866</f>
        <v>15002</v>
      </c>
      <c r="F3867" s="5">
        <v>0</v>
      </c>
      <c r="G3867" s="5">
        <f t="shared" si="328"/>
        <v>16007</v>
      </c>
      <c r="H3867" s="5">
        <f t="shared" si="329"/>
        <v>69</v>
      </c>
      <c r="I3867" s="5">
        <v>14001</v>
      </c>
      <c r="J3867">
        <f t="shared" si="327"/>
        <v>88500</v>
      </c>
      <c r="L3867" s="1" t="str">
        <f t="shared" si="326"/>
        <v>[{"bid":16007,"type":6,"num":69},{"bid":14001,"type":4,"num":88500}]</v>
      </c>
    </row>
    <row r="3868" spans="1:12" x14ac:dyDescent="0.2">
      <c r="A3868" s="5">
        <f>static_pve_stage!A3868</f>
        <v>604179</v>
      </c>
      <c r="B3868" s="5">
        <f>static_pve_stage!B3868</f>
        <v>604180</v>
      </c>
      <c r="C3868" s="5" t="str">
        <f>static_pve_stage!C3868</f>
        <v>当前波数 150/∞\n下一波BOSS</v>
      </c>
      <c r="E3868" s="5">
        <f t="shared" si="330"/>
        <v>15002</v>
      </c>
      <c r="F3868" s="5">
        <v>0</v>
      </c>
      <c r="G3868" s="5">
        <f t="shared" si="328"/>
        <v>16007</v>
      </c>
      <c r="H3868" s="5">
        <f t="shared" si="329"/>
        <v>69</v>
      </c>
      <c r="I3868" s="5">
        <v>14001</v>
      </c>
      <c r="J3868">
        <f t="shared" si="327"/>
        <v>89000</v>
      </c>
      <c r="L3868" s="1" t="str">
        <f t="shared" si="326"/>
        <v>[{"bid":16007,"type":6,"num":69},{"bid":14001,"type":4,"num":89000}]</v>
      </c>
    </row>
    <row r="3869" spans="1:12" x14ac:dyDescent="0.2">
      <c r="A3869" s="5">
        <f>static_pve_stage!A3869</f>
        <v>604180</v>
      </c>
      <c r="B3869" s="5">
        <f>static_pve_stage!B3869</f>
        <v>604181</v>
      </c>
      <c r="C3869" s="5" t="str">
        <f>static_pve_stage!C3869</f>
        <v>BOSS波\n需击杀所有怪物</v>
      </c>
      <c r="E3869" s="5">
        <f t="shared" si="330"/>
        <v>15002</v>
      </c>
      <c r="F3869" s="5">
        <v>0</v>
      </c>
      <c r="G3869" s="5">
        <f t="shared" si="328"/>
        <v>16007</v>
      </c>
      <c r="H3869" s="5">
        <f t="shared" si="329"/>
        <v>69</v>
      </c>
      <c r="I3869" s="5">
        <v>14001</v>
      </c>
      <c r="J3869">
        <f t="shared" si="327"/>
        <v>89500</v>
      </c>
      <c r="L3869" s="1" t="str">
        <f t="shared" ref="L3869:L3932" si="331">"["&amp;IF(F3869=0,"","{""bid"":"&amp;E3869&amp;",""type"":5,""num"":"&amp;F3869&amp;"},")&amp;IF(H3869=0,"","{""bid"":"&amp;G3869&amp;",""type"":6,""num"":"&amp;H3869&amp;"},")&amp;IF(J3869=0,"","{""bid"":"&amp;I3869&amp;",""type"":4,""num"":"&amp;J3869&amp;"}")&amp;"]"</f>
        <v>[{"bid":16007,"type":6,"num":69},{"bid":14001,"type":4,"num":89500}]</v>
      </c>
    </row>
    <row r="3870" spans="1:12" x14ac:dyDescent="0.2">
      <c r="A3870" s="5">
        <f>static_pve_stage!A3870</f>
        <v>604181</v>
      </c>
      <c r="B3870" s="5">
        <f>static_pve_stage!B3870</f>
        <v>604182</v>
      </c>
      <c r="C3870" s="5" t="str">
        <f>static_pve_stage!C3870</f>
        <v>当前波数 151/∞</v>
      </c>
      <c r="E3870" s="5">
        <f t="shared" si="330"/>
        <v>15002</v>
      </c>
      <c r="F3870" s="5">
        <v>0</v>
      </c>
      <c r="G3870" s="5">
        <f t="shared" si="328"/>
        <v>16007</v>
      </c>
      <c r="H3870" s="5">
        <f t="shared" si="329"/>
        <v>71</v>
      </c>
      <c r="I3870" s="5">
        <v>14001</v>
      </c>
      <c r="J3870">
        <f t="shared" si="327"/>
        <v>90000</v>
      </c>
      <c r="L3870" s="1" t="str">
        <f t="shared" si="331"/>
        <v>[{"bid":16007,"type":6,"num":71},{"bid":14001,"type":4,"num":90000}]</v>
      </c>
    </row>
    <row r="3871" spans="1:12" x14ac:dyDescent="0.2">
      <c r="A3871" s="5">
        <f>static_pve_stage!A3871</f>
        <v>604182</v>
      </c>
      <c r="B3871" s="5">
        <f>static_pve_stage!B3871</f>
        <v>604183</v>
      </c>
      <c r="C3871" s="5" t="str">
        <f>static_pve_stage!C3871</f>
        <v>当前波数 152/∞</v>
      </c>
      <c r="E3871" s="5">
        <f t="shared" si="330"/>
        <v>15002</v>
      </c>
      <c r="F3871" s="5">
        <v>0</v>
      </c>
      <c r="G3871" s="5">
        <f t="shared" si="328"/>
        <v>16007</v>
      </c>
      <c r="H3871" s="5">
        <f t="shared" si="329"/>
        <v>71</v>
      </c>
      <c r="I3871" s="5">
        <v>14001</v>
      </c>
      <c r="J3871">
        <f t="shared" si="327"/>
        <v>90500</v>
      </c>
      <c r="L3871" s="1" t="str">
        <f t="shared" si="331"/>
        <v>[{"bid":16007,"type":6,"num":71},{"bid":14001,"type":4,"num":90500}]</v>
      </c>
    </row>
    <row r="3872" spans="1:12" x14ac:dyDescent="0.2">
      <c r="A3872" s="5">
        <f>static_pve_stage!A3872</f>
        <v>604183</v>
      </c>
      <c r="B3872" s="5">
        <f>static_pve_stage!B3872</f>
        <v>604184</v>
      </c>
      <c r="C3872" s="5" t="str">
        <f>static_pve_stage!C3872</f>
        <v>当前波数 153/∞</v>
      </c>
      <c r="E3872" s="5">
        <f t="shared" si="330"/>
        <v>15002</v>
      </c>
      <c r="F3872" s="5">
        <v>0</v>
      </c>
      <c r="G3872" s="5">
        <f t="shared" si="328"/>
        <v>16007</v>
      </c>
      <c r="H3872" s="5">
        <f t="shared" si="329"/>
        <v>71</v>
      </c>
      <c r="I3872" s="5">
        <v>14001</v>
      </c>
      <c r="J3872">
        <f t="shared" si="327"/>
        <v>91000</v>
      </c>
      <c r="L3872" s="1" t="str">
        <f t="shared" si="331"/>
        <v>[{"bid":16007,"type":6,"num":71},{"bid":14001,"type":4,"num":91000}]</v>
      </c>
    </row>
    <row r="3873" spans="1:12" x14ac:dyDescent="0.2">
      <c r="A3873" s="5">
        <f>static_pve_stage!A3873</f>
        <v>604184</v>
      </c>
      <c r="B3873" s="5">
        <f>static_pve_stage!B3873</f>
        <v>604185</v>
      </c>
      <c r="C3873" s="5" t="str">
        <f>static_pve_stage!C3873</f>
        <v>当前波数 154/∞</v>
      </c>
      <c r="E3873" s="5">
        <f t="shared" si="330"/>
        <v>15002</v>
      </c>
      <c r="F3873" s="5">
        <v>0</v>
      </c>
      <c r="G3873" s="5">
        <f t="shared" si="328"/>
        <v>16007</v>
      </c>
      <c r="H3873" s="5">
        <f t="shared" si="329"/>
        <v>71</v>
      </c>
      <c r="I3873" s="5">
        <v>14001</v>
      </c>
      <c r="J3873">
        <f t="shared" si="327"/>
        <v>91500</v>
      </c>
      <c r="L3873" s="1" t="str">
        <f t="shared" si="331"/>
        <v>[{"bid":16007,"type":6,"num":71},{"bid":14001,"type":4,"num":91500}]</v>
      </c>
    </row>
    <row r="3874" spans="1:12" x14ac:dyDescent="0.2">
      <c r="A3874" s="5">
        <f>static_pve_stage!A3874</f>
        <v>604185</v>
      </c>
      <c r="B3874" s="5">
        <f>static_pve_stage!B3874</f>
        <v>604186</v>
      </c>
      <c r="C3874" s="5" t="str">
        <f>static_pve_stage!C3874</f>
        <v>当前波数 155/∞\n下一波BOSS</v>
      </c>
      <c r="E3874" s="5">
        <f t="shared" si="330"/>
        <v>15002</v>
      </c>
      <c r="F3874" s="5">
        <v>0</v>
      </c>
      <c r="G3874" s="5">
        <f t="shared" si="328"/>
        <v>16007</v>
      </c>
      <c r="H3874" s="5">
        <f t="shared" si="329"/>
        <v>71</v>
      </c>
      <c r="I3874" s="5">
        <v>14001</v>
      </c>
      <c r="J3874">
        <f t="shared" si="327"/>
        <v>92000</v>
      </c>
      <c r="L3874" s="1" t="str">
        <f t="shared" si="331"/>
        <v>[{"bid":16007,"type":6,"num":71},{"bid":14001,"type":4,"num":92000}]</v>
      </c>
    </row>
    <row r="3875" spans="1:12" x14ac:dyDescent="0.2">
      <c r="A3875" s="5">
        <f>static_pve_stage!A3875</f>
        <v>604186</v>
      </c>
      <c r="B3875" s="5">
        <f>static_pve_stage!B3875</f>
        <v>604187</v>
      </c>
      <c r="C3875" s="5" t="str">
        <f>static_pve_stage!C3875</f>
        <v>BOSS波\n需击杀所有怪物</v>
      </c>
      <c r="E3875" s="5">
        <f t="shared" si="330"/>
        <v>15002</v>
      </c>
      <c r="F3875" s="5">
        <v>0</v>
      </c>
      <c r="G3875" s="5">
        <f t="shared" si="328"/>
        <v>16007</v>
      </c>
      <c r="H3875" s="5">
        <f t="shared" si="329"/>
        <v>73</v>
      </c>
      <c r="I3875" s="5">
        <v>14001</v>
      </c>
      <c r="J3875">
        <f t="shared" si="327"/>
        <v>92500</v>
      </c>
      <c r="L3875" s="1" t="str">
        <f t="shared" si="331"/>
        <v>[{"bid":16007,"type":6,"num":73},{"bid":14001,"type":4,"num":92500}]</v>
      </c>
    </row>
    <row r="3876" spans="1:12" x14ac:dyDescent="0.2">
      <c r="A3876" s="5">
        <f>static_pve_stage!A3876</f>
        <v>604187</v>
      </c>
      <c r="B3876" s="5">
        <f>static_pve_stage!B3876</f>
        <v>604188</v>
      </c>
      <c r="C3876" s="5" t="str">
        <f>static_pve_stage!C3876</f>
        <v>当前波数 156/∞</v>
      </c>
      <c r="E3876" s="5">
        <f t="shared" si="330"/>
        <v>15002</v>
      </c>
      <c r="F3876" s="5">
        <v>0</v>
      </c>
      <c r="G3876" s="5">
        <f t="shared" si="328"/>
        <v>16007</v>
      </c>
      <c r="H3876" s="5">
        <f t="shared" si="329"/>
        <v>73</v>
      </c>
      <c r="I3876" s="5">
        <v>14001</v>
      </c>
      <c r="J3876">
        <f t="shared" si="327"/>
        <v>93000</v>
      </c>
      <c r="L3876" s="1" t="str">
        <f t="shared" si="331"/>
        <v>[{"bid":16007,"type":6,"num":73},{"bid":14001,"type":4,"num":93000}]</v>
      </c>
    </row>
    <row r="3877" spans="1:12" x14ac:dyDescent="0.2">
      <c r="A3877" s="5">
        <f>static_pve_stage!A3877</f>
        <v>604188</v>
      </c>
      <c r="B3877" s="5">
        <f>static_pve_stage!B3877</f>
        <v>604189</v>
      </c>
      <c r="C3877" s="5" t="str">
        <f>static_pve_stage!C3877</f>
        <v>当前波数 157/∞</v>
      </c>
      <c r="E3877" s="5">
        <f t="shared" si="330"/>
        <v>15002</v>
      </c>
      <c r="F3877" s="5">
        <v>0</v>
      </c>
      <c r="G3877" s="5">
        <f t="shared" si="328"/>
        <v>16007</v>
      </c>
      <c r="H3877" s="5">
        <f t="shared" si="329"/>
        <v>73</v>
      </c>
      <c r="I3877" s="5">
        <v>14001</v>
      </c>
      <c r="J3877">
        <f t="shared" si="327"/>
        <v>93500</v>
      </c>
      <c r="L3877" s="1" t="str">
        <f t="shared" si="331"/>
        <v>[{"bid":16007,"type":6,"num":73},{"bid":14001,"type":4,"num":93500}]</v>
      </c>
    </row>
    <row r="3878" spans="1:12" x14ac:dyDescent="0.2">
      <c r="A3878" s="5">
        <f>static_pve_stage!A3878</f>
        <v>604189</v>
      </c>
      <c r="B3878" s="5">
        <f>static_pve_stage!B3878</f>
        <v>604190</v>
      </c>
      <c r="C3878" s="5" t="str">
        <f>static_pve_stage!C3878</f>
        <v>当前波数 158/∞</v>
      </c>
      <c r="E3878" s="5">
        <f t="shared" si="330"/>
        <v>15002</v>
      </c>
      <c r="F3878" s="5">
        <v>0</v>
      </c>
      <c r="G3878" s="5">
        <f t="shared" si="328"/>
        <v>16007</v>
      </c>
      <c r="H3878" s="5">
        <f t="shared" si="329"/>
        <v>73</v>
      </c>
      <c r="I3878" s="5">
        <v>14001</v>
      </c>
      <c r="J3878">
        <f t="shared" si="327"/>
        <v>94000</v>
      </c>
      <c r="L3878" s="1" t="str">
        <f t="shared" si="331"/>
        <v>[{"bid":16007,"type":6,"num":73},{"bid":14001,"type":4,"num":94000}]</v>
      </c>
    </row>
    <row r="3879" spans="1:12" x14ac:dyDescent="0.2">
      <c r="A3879" s="5">
        <f>static_pve_stage!A3879</f>
        <v>604190</v>
      </c>
      <c r="B3879" s="5">
        <f>static_pve_stage!B3879</f>
        <v>604191</v>
      </c>
      <c r="C3879" s="5" t="str">
        <f>static_pve_stage!C3879</f>
        <v>当前波数 159/∞</v>
      </c>
      <c r="E3879" s="5">
        <f t="shared" si="330"/>
        <v>15002</v>
      </c>
      <c r="F3879" s="5">
        <v>0</v>
      </c>
      <c r="G3879" s="5">
        <f t="shared" si="328"/>
        <v>16007</v>
      </c>
      <c r="H3879" s="5">
        <f t="shared" si="329"/>
        <v>73</v>
      </c>
      <c r="I3879" s="5">
        <v>14001</v>
      </c>
      <c r="J3879">
        <f t="shared" si="327"/>
        <v>94500</v>
      </c>
      <c r="L3879" s="1" t="str">
        <f t="shared" si="331"/>
        <v>[{"bid":16007,"type":6,"num":73},{"bid":14001,"type":4,"num":94500}]</v>
      </c>
    </row>
    <row r="3880" spans="1:12" x14ac:dyDescent="0.2">
      <c r="A3880" s="5">
        <f>static_pve_stage!A3880</f>
        <v>604191</v>
      </c>
      <c r="B3880" s="5">
        <f>static_pve_stage!B3880</f>
        <v>604192</v>
      </c>
      <c r="C3880" s="5" t="str">
        <f>static_pve_stage!C3880</f>
        <v>当前波数 160/∞\n下一波BOSS</v>
      </c>
      <c r="E3880" s="5">
        <f t="shared" si="330"/>
        <v>15002</v>
      </c>
      <c r="F3880" s="5">
        <v>0</v>
      </c>
      <c r="G3880" s="5">
        <f t="shared" si="328"/>
        <v>16007</v>
      </c>
      <c r="H3880" s="5">
        <f t="shared" si="329"/>
        <v>75</v>
      </c>
      <c r="I3880" s="5">
        <v>14001</v>
      </c>
      <c r="J3880">
        <f t="shared" si="327"/>
        <v>95000</v>
      </c>
      <c r="L3880" s="1" t="str">
        <f t="shared" si="331"/>
        <v>[{"bid":16007,"type":6,"num":75},{"bid":14001,"type":4,"num":95000}]</v>
      </c>
    </row>
    <row r="3881" spans="1:12" x14ac:dyDescent="0.2">
      <c r="A3881" s="5">
        <f>static_pve_stage!A3881</f>
        <v>604192</v>
      </c>
      <c r="B3881" s="5">
        <f>static_pve_stage!B3881</f>
        <v>604193</v>
      </c>
      <c r="C3881" s="5" t="str">
        <f>static_pve_stage!C3881</f>
        <v>BOSS波\n需击杀所有怪物</v>
      </c>
      <c r="E3881" s="5">
        <f t="shared" si="330"/>
        <v>15002</v>
      </c>
      <c r="F3881" s="5">
        <v>0</v>
      </c>
      <c r="G3881" s="5">
        <f t="shared" si="328"/>
        <v>16007</v>
      </c>
      <c r="H3881" s="5">
        <f t="shared" si="329"/>
        <v>75</v>
      </c>
      <c r="I3881" s="5">
        <v>14001</v>
      </c>
      <c r="J3881">
        <f t="shared" si="327"/>
        <v>95500</v>
      </c>
      <c r="L3881" s="1" t="str">
        <f t="shared" si="331"/>
        <v>[{"bid":16007,"type":6,"num":75},{"bid":14001,"type":4,"num":95500}]</v>
      </c>
    </row>
    <row r="3882" spans="1:12" x14ac:dyDescent="0.2">
      <c r="A3882" s="5">
        <f>static_pve_stage!A3882</f>
        <v>604193</v>
      </c>
      <c r="B3882" s="5">
        <f>static_pve_stage!B3882</f>
        <v>604194</v>
      </c>
      <c r="C3882" s="5" t="str">
        <f>static_pve_stage!C3882</f>
        <v>当前波数 161/∞</v>
      </c>
      <c r="E3882" s="5">
        <f t="shared" si="330"/>
        <v>15002</v>
      </c>
      <c r="F3882" s="5">
        <v>0</v>
      </c>
      <c r="G3882" s="5">
        <f t="shared" si="328"/>
        <v>16007</v>
      </c>
      <c r="H3882" s="5">
        <f t="shared" si="329"/>
        <v>75</v>
      </c>
      <c r="I3882" s="5">
        <v>14001</v>
      </c>
      <c r="J3882">
        <f t="shared" si="327"/>
        <v>96000</v>
      </c>
      <c r="L3882" s="1" t="str">
        <f t="shared" si="331"/>
        <v>[{"bid":16007,"type":6,"num":75},{"bid":14001,"type":4,"num":96000}]</v>
      </c>
    </row>
    <row r="3883" spans="1:12" x14ac:dyDescent="0.2">
      <c r="A3883" s="5">
        <f>static_pve_stage!A3883</f>
        <v>604194</v>
      </c>
      <c r="B3883" s="5">
        <f>static_pve_stage!B3883</f>
        <v>604195</v>
      </c>
      <c r="C3883" s="5" t="str">
        <f>static_pve_stage!C3883</f>
        <v>当前波数 162/∞</v>
      </c>
      <c r="E3883" s="5">
        <f t="shared" si="330"/>
        <v>15002</v>
      </c>
      <c r="F3883" s="5">
        <v>0</v>
      </c>
      <c r="G3883" s="5">
        <f t="shared" si="328"/>
        <v>16007</v>
      </c>
      <c r="H3883" s="5">
        <f t="shared" si="329"/>
        <v>75</v>
      </c>
      <c r="I3883" s="5">
        <v>14001</v>
      </c>
      <c r="J3883">
        <f t="shared" si="327"/>
        <v>96500</v>
      </c>
      <c r="L3883" s="1" t="str">
        <f t="shared" si="331"/>
        <v>[{"bid":16007,"type":6,"num":75},{"bid":14001,"type":4,"num":96500}]</v>
      </c>
    </row>
    <row r="3884" spans="1:12" x14ac:dyDescent="0.2">
      <c r="A3884" s="5">
        <f>static_pve_stage!A3884</f>
        <v>604195</v>
      </c>
      <c r="B3884" s="5">
        <f>static_pve_stage!B3884</f>
        <v>604196</v>
      </c>
      <c r="C3884" s="5" t="str">
        <f>static_pve_stage!C3884</f>
        <v>当前波数 163/∞</v>
      </c>
      <c r="E3884" s="5">
        <f t="shared" si="330"/>
        <v>15002</v>
      </c>
      <c r="F3884" s="5">
        <v>0</v>
      </c>
      <c r="G3884" s="5">
        <f t="shared" si="328"/>
        <v>16007</v>
      </c>
      <c r="H3884" s="5">
        <f t="shared" si="329"/>
        <v>75</v>
      </c>
      <c r="I3884" s="5">
        <v>14001</v>
      </c>
      <c r="J3884">
        <f t="shared" ref="J3884:J3947" si="332">J3883+500</f>
        <v>97000</v>
      </c>
      <c r="L3884" s="1" t="str">
        <f t="shared" si="331"/>
        <v>[{"bid":16007,"type":6,"num":75},{"bid":14001,"type":4,"num":97000}]</v>
      </c>
    </row>
    <row r="3885" spans="1:12" x14ac:dyDescent="0.2">
      <c r="A3885" s="5">
        <f>static_pve_stage!A3885</f>
        <v>604196</v>
      </c>
      <c r="B3885" s="5">
        <f>static_pve_stage!B3885</f>
        <v>604197</v>
      </c>
      <c r="C3885" s="5" t="str">
        <f>static_pve_stage!C3885</f>
        <v>当前波数 164/∞</v>
      </c>
      <c r="E3885" s="5">
        <f t="shared" si="330"/>
        <v>15002</v>
      </c>
      <c r="F3885" s="5">
        <v>0</v>
      </c>
      <c r="G3885" s="5">
        <f t="shared" si="328"/>
        <v>16007</v>
      </c>
      <c r="H3885" s="5">
        <f t="shared" si="329"/>
        <v>77</v>
      </c>
      <c r="I3885" s="5">
        <v>14001</v>
      </c>
      <c r="J3885">
        <f t="shared" si="332"/>
        <v>97500</v>
      </c>
      <c r="L3885" s="1" t="str">
        <f t="shared" si="331"/>
        <v>[{"bid":16007,"type":6,"num":77},{"bid":14001,"type":4,"num":97500}]</v>
      </c>
    </row>
    <row r="3886" spans="1:12" x14ac:dyDescent="0.2">
      <c r="A3886" s="5">
        <f>static_pve_stage!A3886</f>
        <v>604197</v>
      </c>
      <c r="B3886" s="5">
        <f>static_pve_stage!B3886</f>
        <v>604198</v>
      </c>
      <c r="C3886" s="5" t="str">
        <f>static_pve_stage!C3886</f>
        <v>当前波数 165/∞\n下一波BOSS</v>
      </c>
      <c r="E3886" s="5">
        <f t="shared" si="330"/>
        <v>15002</v>
      </c>
      <c r="F3886" s="5">
        <v>0</v>
      </c>
      <c r="G3886" s="5">
        <f t="shared" si="328"/>
        <v>16007</v>
      </c>
      <c r="H3886" s="5">
        <f t="shared" si="329"/>
        <v>77</v>
      </c>
      <c r="I3886" s="5">
        <v>14001</v>
      </c>
      <c r="J3886">
        <f t="shared" si="332"/>
        <v>98000</v>
      </c>
      <c r="L3886" s="1" t="str">
        <f t="shared" si="331"/>
        <v>[{"bid":16007,"type":6,"num":77},{"bid":14001,"type":4,"num":98000}]</v>
      </c>
    </row>
    <row r="3887" spans="1:12" x14ac:dyDescent="0.2">
      <c r="A3887" s="5">
        <f>static_pve_stage!A3887</f>
        <v>604198</v>
      </c>
      <c r="B3887" s="5">
        <f>static_pve_stage!B3887</f>
        <v>604199</v>
      </c>
      <c r="C3887" s="5" t="str">
        <f>static_pve_stage!C3887</f>
        <v>BOSS波\n需击杀所有怪物</v>
      </c>
      <c r="E3887" s="5">
        <f t="shared" si="330"/>
        <v>15002</v>
      </c>
      <c r="F3887" s="5">
        <v>0</v>
      </c>
      <c r="G3887" s="5">
        <f t="shared" si="328"/>
        <v>16007</v>
      </c>
      <c r="H3887" s="5">
        <f t="shared" si="329"/>
        <v>77</v>
      </c>
      <c r="I3887" s="5">
        <v>14001</v>
      </c>
      <c r="J3887">
        <f t="shared" si="332"/>
        <v>98500</v>
      </c>
      <c r="L3887" s="1" t="str">
        <f t="shared" si="331"/>
        <v>[{"bid":16007,"type":6,"num":77},{"bid":14001,"type":4,"num":98500}]</v>
      </c>
    </row>
    <row r="3888" spans="1:12" x14ac:dyDescent="0.2">
      <c r="A3888" s="5">
        <f>static_pve_stage!A3888</f>
        <v>604199</v>
      </c>
      <c r="B3888" s="5">
        <f>static_pve_stage!B3888</f>
        <v>604200</v>
      </c>
      <c r="C3888" s="5" t="str">
        <f>static_pve_stage!C3888</f>
        <v>当前波数 166/∞</v>
      </c>
      <c r="E3888" s="5">
        <f t="shared" si="330"/>
        <v>15002</v>
      </c>
      <c r="F3888" s="5">
        <v>0</v>
      </c>
      <c r="G3888" s="5">
        <f t="shared" si="328"/>
        <v>16007</v>
      </c>
      <c r="H3888" s="5">
        <f t="shared" si="329"/>
        <v>77</v>
      </c>
      <c r="I3888" s="5">
        <v>14001</v>
      </c>
      <c r="J3888">
        <f t="shared" si="332"/>
        <v>99000</v>
      </c>
      <c r="L3888" s="1" t="str">
        <f t="shared" si="331"/>
        <v>[{"bid":16007,"type":6,"num":77},{"bid":14001,"type":4,"num":99000}]</v>
      </c>
    </row>
    <row r="3889" spans="1:12" x14ac:dyDescent="0.2">
      <c r="A3889" s="5">
        <f>static_pve_stage!A3889</f>
        <v>604200</v>
      </c>
      <c r="B3889" s="5">
        <f>static_pve_stage!B3889</f>
        <v>604201</v>
      </c>
      <c r="C3889" s="5" t="str">
        <f>static_pve_stage!C3889</f>
        <v>当前波数 167/∞</v>
      </c>
      <c r="E3889" s="5">
        <f t="shared" si="330"/>
        <v>15002</v>
      </c>
      <c r="F3889" s="5">
        <v>0</v>
      </c>
      <c r="G3889" s="5">
        <f t="shared" si="328"/>
        <v>16007</v>
      </c>
      <c r="H3889" s="5">
        <f t="shared" si="329"/>
        <v>77</v>
      </c>
      <c r="I3889" s="5">
        <v>14001</v>
      </c>
      <c r="J3889">
        <f t="shared" si="332"/>
        <v>99500</v>
      </c>
      <c r="L3889" s="1" t="str">
        <f t="shared" si="331"/>
        <v>[{"bid":16007,"type":6,"num":77},{"bid":14001,"type":4,"num":99500}]</v>
      </c>
    </row>
    <row r="3890" spans="1:12" x14ac:dyDescent="0.2">
      <c r="A3890" s="5">
        <f>static_pve_stage!A3890</f>
        <v>604201</v>
      </c>
      <c r="B3890" s="5">
        <f>static_pve_stage!B3890</f>
        <v>604202</v>
      </c>
      <c r="C3890" s="5" t="str">
        <f>static_pve_stage!C3890</f>
        <v>当前波数 168/∞</v>
      </c>
      <c r="E3890" s="5">
        <f t="shared" si="330"/>
        <v>15002</v>
      </c>
      <c r="F3890" s="5">
        <v>0</v>
      </c>
      <c r="G3890" s="5">
        <f t="shared" si="328"/>
        <v>16007</v>
      </c>
      <c r="H3890" s="5">
        <f t="shared" si="329"/>
        <v>79</v>
      </c>
      <c r="I3890" s="5">
        <v>14001</v>
      </c>
      <c r="J3890">
        <f t="shared" si="332"/>
        <v>100000</v>
      </c>
      <c r="L3890" s="1" t="str">
        <f t="shared" si="331"/>
        <v>[{"bid":16007,"type":6,"num":79},{"bid":14001,"type":4,"num":100000}]</v>
      </c>
    </row>
    <row r="3891" spans="1:12" x14ac:dyDescent="0.2">
      <c r="A3891" s="5">
        <f>static_pve_stage!A3891</f>
        <v>604202</v>
      </c>
      <c r="B3891" s="5">
        <f>static_pve_stage!B3891</f>
        <v>604203</v>
      </c>
      <c r="C3891" s="5" t="str">
        <f>static_pve_stage!C3891</f>
        <v>当前波数 169/∞</v>
      </c>
      <c r="E3891" s="5">
        <f t="shared" si="330"/>
        <v>15002</v>
      </c>
      <c r="F3891" s="5">
        <v>0</v>
      </c>
      <c r="G3891" s="5">
        <f t="shared" si="328"/>
        <v>16007</v>
      </c>
      <c r="H3891" s="5">
        <f t="shared" si="329"/>
        <v>79</v>
      </c>
      <c r="I3891" s="5">
        <v>14001</v>
      </c>
      <c r="J3891">
        <f t="shared" si="332"/>
        <v>100500</v>
      </c>
      <c r="L3891" s="1" t="str">
        <f t="shared" si="331"/>
        <v>[{"bid":16007,"type":6,"num":79},{"bid":14001,"type":4,"num":100500}]</v>
      </c>
    </row>
    <row r="3892" spans="1:12" x14ac:dyDescent="0.2">
      <c r="A3892" s="5">
        <f>static_pve_stage!A3892</f>
        <v>604203</v>
      </c>
      <c r="B3892" s="5">
        <f>static_pve_stage!B3892</f>
        <v>604204</v>
      </c>
      <c r="C3892" s="5" t="str">
        <f>static_pve_stage!C3892</f>
        <v>当前波数 170/∞\n下一波BOSS</v>
      </c>
      <c r="E3892" s="5">
        <f t="shared" si="330"/>
        <v>15002</v>
      </c>
      <c r="F3892" s="5">
        <v>0</v>
      </c>
      <c r="G3892" s="5">
        <f t="shared" si="328"/>
        <v>16007</v>
      </c>
      <c r="H3892" s="5">
        <f t="shared" si="329"/>
        <v>79</v>
      </c>
      <c r="I3892" s="5">
        <v>14001</v>
      </c>
      <c r="J3892">
        <f t="shared" si="332"/>
        <v>101000</v>
      </c>
      <c r="L3892" s="1" t="str">
        <f t="shared" si="331"/>
        <v>[{"bid":16007,"type":6,"num":79},{"bid":14001,"type":4,"num":101000}]</v>
      </c>
    </row>
    <row r="3893" spans="1:12" x14ac:dyDescent="0.2">
      <c r="A3893" s="5">
        <f>static_pve_stage!A3893</f>
        <v>604204</v>
      </c>
      <c r="B3893" s="5">
        <f>static_pve_stage!B3893</f>
        <v>604205</v>
      </c>
      <c r="C3893" s="5" t="str">
        <f>static_pve_stage!C3893</f>
        <v>BOSS波\n需击杀所有怪物</v>
      </c>
      <c r="E3893" s="5">
        <f t="shared" si="330"/>
        <v>15002</v>
      </c>
      <c r="F3893" s="5">
        <v>0</v>
      </c>
      <c r="G3893" s="5">
        <f t="shared" ref="G3893:G3956" si="333">G3354+1</f>
        <v>16007</v>
      </c>
      <c r="H3893" s="5">
        <f t="shared" ref="H3893:H3956" si="334">H3354</f>
        <v>79</v>
      </c>
      <c r="I3893" s="5">
        <v>14001</v>
      </c>
      <c r="J3893">
        <f t="shared" si="332"/>
        <v>101500</v>
      </c>
      <c r="L3893" s="1" t="str">
        <f t="shared" si="331"/>
        <v>[{"bid":16007,"type":6,"num":79},{"bid":14001,"type":4,"num":101500}]</v>
      </c>
    </row>
    <row r="3894" spans="1:12" x14ac:dyDescent="0.2">
      <c r="A3894" s="5">
        <f>static_pve_stage!A3894</f>
        <v>604205</v>
      </c>
      <c r="B3894" s="5">
        <f>static_pve_stage!B3894</f>
        <v>604206</v>
      </c>
      <c r="C3894" s="5" t="str">
        <f>static_pve_stage!C3894</f>
        <v>当前波数 171/∞</v>
      </c>
      <c r="E3894" s="5">
        <f t="shared" si="330"/>
        <v>15002</v>
      </c>
      <c r="F3894" s="5">
        <v>0</v>
      </c>
      <c r="G3894" s="5">
        <f t="shared" si="333"/>
        <v>16007</v>
      </c>
      <c r="H3894" s="5">
        <f t="shared" si="334"/>
        <v>79</v>
      </c>
      <c r="I3894" s="5">
        <v>14001</v>
      </c>
      <c r="J3894">
        <f t="shared" si="332"/>
        <v>102000</v>
      </c>
      <c r="L3894" s="1" t="str">
        <f t="shared" si="331"/>
        <v>[{"bid":16007,"type":6,"num":79},{"bid":14001,"type":4,"num":102000}]</v>
      </c>
    </row>
    <row r="3895" spans="1:12" x14ac:dyDescent="0.2">
      <c r="A3895" s="5">
        <f>static_pve_stage!A3895</f>
        <v>604206</v>
      </c>
      <c r="B3895" s="5">
        <f>static_pve_stage!B3895</f>
        <v>604207</v>
      </c>
      <c r="C3895" s="5" t="str">
        <f>static_pve_stage!C3895</f>
        <v>当前波数 172/∞</v>
      </c>
      <c r="E3895" s="5">
        <f t="shared" si="330"/>
        <v>15002</v>
      </c>
      <c r="F3895" s="5">
        <v>0</v>
      </c>
      <c r="G3895" s="5">
        <f t="shared" si="333"/>
        <v>16007</v>
      </c>
      <c r="H3895" s="5">
        <f t="shared" si="334"/>
        <v>81</v>
      </c>
      <c r="I3895" s="5">
        <v>14001</v>
      </c>
      <c r="J3895">
        <f t="shared" si="332"/>
        <v>102500</v>
      </c>
      <c r="L3895" s="1" t="str">
        <f t="shared" si="331"/>
        <v>[{"bid":16007,"type":6,"num":81},{"bid":14001,"type":4,"num":102500}]</v>
      </c>
    </row>
    <row r="3896" spans="1:12" x14ac:dyDescent="0.2">
      <c r="A3896" s="5">
        <f>static_pve_stage!A3896</f>
        <v>604207</v>
      </c>
      <c r="B3896" s="5">
        <f>static_pve_stage!B3896</f>
        <v>604208</v>
      </c>
      <c r="C3896" s="5" t="str">
        <f>static_pve_stage!C3896</f>
        <v>当前波数 173/∞</v>
      </c>
      <c r="E3896" s="5">
        <f t="shared" si="330"/>
        <v>15002</v>
      </c>
      <c r="F3896" s="5">
        <v>0</v>
      </c>
      <c r="G3896" s="5">
        <f t="shared" si="333"/>
        <v>16007</v>
      </c>
      <c r="H3896" s="5">
        <f t="shared" si="334"/>
        <v>81</v>
      </c>
      <c r="I3896" s="5">
        <v>14001</v>
      </c>
      <c r="J3896">
        <f t="shared" si="332"/>
        <v>103000</v>
      </c>
      <c r="L3896" s="1" t="str">
        <f t="shared" si="331"/>
        <v>[{"bid":16007,"type":6,"num":81},{"bid":14001,"type":4,"num":103000}]</v>
      </c>
    </row>
    <row r="3897" spans="1:12" x14ac:dyDescent="0.2">
      <c r="A3897" s="5">
        <f>static_pve_stage!A3897</f>
        <v>604208</v>
      </c>
      <c r="B3897" s="5">
        <f>static_pve_stage!B3897</f>
        <v>604209</v>
      </c>
      <c r="C3897" s="5" t="str">
        <f>static_pve_stage!C3897</f>
        <v>当前波数 174/∞</v>
      </c>
      <c r="E3897" s="5">
        <f t="shared" si="330"/>
        <v>15002</v>
      </c>
      <c r="F3897" s="5">
        <v>0</v>
      </c>
      <c r="G3897" s="5">
        <f t="shared" si="333"/>
        <v>16007</v>
      </c>
      <c r="H3897" s="5">
        <f t="shared" si="334"/>
        <v>81</v>
      </c>
      <c r="I3897" s="5">
        <v>14001</v>
      </c>
      <c r="J3897">
        <f t="shared" si="332"/>
        <v>103500</v>
      </c>
      <c r="L3897" s="1" t="str">
        <f t="shared" si="331"/>
        <v>[{"bid":16007,"type":6,"num":81},{"bid":14001,"type":4,"num":103500}]</v>
      </c>
    </row>
    <row r="3898" spans="1:12" x14ac:dyDescent="0.2">
      <c r="A3898" s="5">
        <f>static_pve_stage!A3898</f>
        <v>604209</v>
      </c>
      <c r="B3898" s="5">
        <f>static_pve_stage!B3898</f>
        <v>604210</v>
      </c>
      <c r="C3898" s="5" t="str">
        <f>static_pve_stage!C3898</f>
        <v>当前波数 175/∞\n下一波BOSS</v>
      </c>
      <c r="E3898" s="5">
        <f t="shared" si="330"/>
        <v>15002</v>
      </c>
      <c r="F3898" s="5">
        <v>0</v>
      </c>
      <c r="G3898" s="5">
        <f t="shared" si="333"/>
        <v>16007</v>
      </c>
      <c r="H3898" s="5">
        <f t="shared" si="334"/>
        <v>81</v>
      </c>
      <c r="I3898" s="5">
        <v>14001</v>
      </c>
      <c r="J3898">
        <f t="shared" si="332"/>
        <v>104000</v>
      </c>
      <c r="L3898" s="1" t="str">
        <f t="shared" si="331"/>
        <v>[{"bid":16007,"type":6,"num":81},{"bid":14001,"type":4,"num":104000}]</v>
      </c>
    </row>
    <row r="3899" spans="1:12" x14ac:dyDescent="0.2">
      <c r="A3899" s="5">
        <f>static_pve_stage!A3899</f>
        <v>604210</v>
      </c>
      <c r="B3899" s="5">
        <f>static_pve_stage!B3899</f>
        <v>604211</v>
      </c>
      <c r="C3899" s="5" t="str">
        <f>static_pve_stage!C3899</f>
        <v>BOSS波\n需击杀所有怪物</v>
      </c>
      <c r="E3899" s="5">
        <f t="shared" si="330"/>
        <v>15002</v>
      </c>
      <c r="F3899" s="5">
        <v>0</v>
      </c>
      <c r="G3899" s="5">
        <f t="shared" si="333"/>
        <v>16007</v>
      </c>
      <c r="H3899" s="5">
        <f t="shared" si="334"/>
        <v>81</v>
      </c>
      <c r="I3899" s="5">
        <v>14001</v>
      </c>
      <c r="J3899">
        <f t="shared" si="332"/>
        <v>104500</v>
      </c>
      <c r="L3899" s="1" t="str">
        <f t="shared" si="331"/>
        <v>[{"bid":16007,"type":6,"num":81},{"bid":14001,"type":4,"num":104500}]</v>
      </c>
    </row>
    <row r="3900" spans="1:12" x14ac:dyDescent="0.2">
      <c r="A3900" s="5">
        <f>static_pve_stage!A3900</f>
        <v>604211</v>
      </c>
      <c r="B3900" s="5">
        <f>static_pve_stage!B3900</f>
        <v>604212</v>
      </c>
      <c r="C3900" s="5" t="str">
        <f>static_pve_stage!C3900</f>
        <v>当前波数 176/∞</v>
      </c>
      <c r="E3900" s="5">
        <f t="shared" si="330"/>
        <v>15002</v>
      </c>
      <c r="F3900" s="5">
        <v>0</v>
      </c>
      <c r="G3900" s="5">
        <f t="shared" si="333"/>
        <v>16007</v>
      </c>
      <c r="H3900" s="5">
        <f t="shared" si="334"/>
        <v>83</v>
      </c>
      <c r="I3900" s="5">
        <v>14001</v>
      </c>
      <c r="J3900">
        <f t="shared" si="332"/>
        <v>105000</v>
      </c>
      <c r="L3900" s="1" t="str">
        <f t="shared" si="331"/>
        <v>[{"bid":16007,"type":6,"num":83},{"bid":14001,"type":4,"num":105000}]</v>
      </c>
    </row>
    <row r="3901" spans="1:12" x14ac:dyDescent="0.2">
      <c r="A3901" s="5">
        <f>static_pve_stage!A3901</f>
        <v>604212</v>
      </c>
      <c r="B3901" s="5">
        <f>static_pve_stage!B3901</f>
        <v>604213</v>
      </c>
      <c r="C3901" s="5" t="str">
        <f>static_pve_stage!C3901</f>
        <v>当前波数 177/∞</v>
      </c>
      <c r="E3901" s="5">
        <f t="shared" si="330"/>
        <v>15002</v>
      </c>
      <c r="F3901" s="5">
        <v>0</v>
      </c>
      <c r="G3901" s="5">
        <f t="shared" si="333"/>
        <v>16007</v>
      </c>
      <c r="H3901" s="5">
        <f t="shared" si="334"/>
        <v>83</v>
      </c>
      <c r="I3901" s="5">
        <v>14001</v>
      </c>
      <c r="J3901">
        <f t="shared" si="332"/>
        <v>105500</v>
      </c>
      <c r="L3901" s="1" t="str">
        <f t="shared" si="331"/>
        <v>[{"bid":16007,"type":6,"num":83},{"bid":14001,"type":4,"num":105500}]</v>
      </c>
    </row>
    <row r="3902" spans="1:12" x14ac:dyDescent="0.2">
      <c r="A3902" s="5">
        <f>static_pve_stage!A3902</f>
        <v>604213</v>
      </c>
      <c r="B3902" s="5">
        <f>static_pve_stage!B3902</f>
        <v>604214</v>
      </c>
      <c r="C3902" s="5" t="str">
        <f>static_pve_stage!C3902</f>
        <v>当前波数 178/∞</v>
      </c>
      <c r="E3902" s="5">
        <f t="shared" si="330"/>
        <v>15002</v>
      </c>
      <c r="F3902" s="5">
        <v>0</v>
      </c>
      <c r="G3902" s="5">
        <f t="shared" si="333"/>
        <v>16007</v>
      </c>
      <c r="H3902" s="5">
        <f t="shared" si="334"/>
        <v>83</v>
      </c>
      <c r="I3902" s="5">
        <v>14001</v>
      </c>
      <c r="J3902">
        <f t="shared" si="332"/>
        <v>106000</v>
      </c>
      <c r="L3902" s="1" t="str">
        <f t="shared" si="331"/>
        <v>[{"bid":16007,"type":6,"num":83},{"bid":14001,"type":4,"num":106000}]</v>
      </c>
    </row>
    <row r="3903" spans="1:12" x14ac:dyDescent="0.2">
      <c r="A3903" s="5">
        <f>static_pve_stage!A3903</f>
        <v>604214</v>
      </c>
      <c r="B3903" s="5">
        <f>static_pve_stage!B3903</f>
        <v>604215</v>
      </c>
      <c r="C3903" s="5" t="str">
        <f>static_pve_stage!C3903</f>
        <v>当前波数 179/∞</v>
      </c>
      <c r="E3903" s="5">
        <f t="shared" si="330"/>
        <v>15002</v>
      </c>
      <c r="F3903" s="5">
        <v>0</v>
      </c>
      <c r="G3903" s="5">
        <f t="shared" si="333"/>
        <v>16007</v>
      </c>
      <c r="H3903" s="5">
        <f t="shared" si="334"/>
        <v>83</v>
      </c>
      <c r="I3903" s="5">
        <v>14001</v>
      </c>
      <c r="J3903">
        <f t="shared" si="332"/>
        <v>106500</v>
      </c>
      <c r="L3903" s="1" t="str">
        <f t="shared" si="331"/>
        <v>[{"bid":16007,"type":6,"num":83},{"bid":14001,"type":4,"num":106500}]</v>
      </c>
    </row>
    <row r="3904" spans="1:12" x14ac:dyDescent="0.2">
      <c r="A3904" s="5">
        <f>static_pve_stage!A3904</f>
        <v>604215</v>
      </c>
      <c r="B3904" s="5">
        <f>static_pve_stage!B3904</f>
        <v>604216</v>
      </c>
      <c r="C3904" s="5" t="str">
        <f>static_pve_stage!C3904</f>
        <v>当前波数 180/∞\n下一波BOSS</v>
      </c>
      <c r="E3904" s="5">
        <f t="shared" si="330"/>
        <v>15002</v>
      </c>
      <c r="F3904" s="5">
        <v>0</v>
      </c>
      <c r="G3904" s="5">
        <f t="shared" si="333"/>
        <v>16007</v>
      </c>
      <c r="H3904" s="5">
        <f t="shared" si="334"/>
        <v>83</v>
      </c>
      <c r="I3904" s="5">
        <v>14001</v>
      </c>
      <c r="J3904">
        <f t="shared" si="332"/>
        <v>107000</v>
      </c>
      <c r="L3904" s="1" t="str">
        <f t="shared" si="331"/>
        <v>[{"bid":16007,"type":6,"num":83},{"bid":14001,"type":4,"num":107000}]</v>
      </c>
    </row>
    <row r="3905" spans="1:12" x14ac:dyDescent="0.2">
      <c r="A3905" s="5">
        <f>static_pve_stage!A3905</f>
        <v>604216</v>
      </c>
      <c r="B3905" s="5">
        <f>static_pve_stage!B3905</f>
        <v>604217</v>
      </c>
      <c r="C3905" s="5" t="str">
        <f>static_pve_stage!C3905</f>
        <v>BOSS波\n需击杀所有怪物</v>
      </c>
      <c r="E3905" s="5">
        <f t="shared" si="330"/>
        <v>15002</v>
      </c>
      <c r="F3905" s="5">
        <v>0</v>
      </c>
      <c r="G3905" s="5">
        <f t="shared" si="333"/>
        <v>16007</v>
      </c>
      <c r="H3905" s="5">
        <f t="shared" si="334"/>
        <v>85</v>
      </c>
      <c r="I3905" s="5">
        <v>14001</v>
      </c>
      <c r="J3905">
        <f t="shared" si="332"/>
        <v>107500</v>
      </c>
      <c r="L3905" s="1" t="str">
        <f t="shared" si="331"/>
        <v>[{"bid":16007,"type":6,"num":85},{"bid":14001,"type":4,"num":107500}]</v>
      </c>
    </row>
    <row r="3906" spans="1:12" x14ac:dyDescent="0.2">
      <c r="A3906" s="5">
        <f>static_pve_stage!A3906</f>
        <v>604217</v>
      </c>
      <c r="B3906" s="5">
        <f>static_pve_stage!B3906</f>
        <v>604218</v>
      </c>
      <c r="C3906" s="5" t="str">
        <f>static_pve_stage!C3906</f>
        <v>当前波数 181/∞</v>
      </c>
      <c r="E3906" s="5">
        <f t="shared" si="330"/>
        <v>15002</v>
      </c>
      <c r="F3906" s="5">
        <v>0</v>
      </c>
      <c r="G3906" s="5">
        <f t="shared" si="333"/>
        <v>16007</v>
      </c>
      <c r="H3906" s="5">
        <f t="shared" si="334"/>
        <v>85</v>
      </c>
      <c r="I3906" s="5">
        <v>14001</v>
      </c>
      <c r="J3906">
        <f t="shared" si="332"/>
        <v>108000</v>
      </c>
      <c r="L3906" s="1" t="str">
        <f t="shared" si="331"/>
        <v>[{"bid":16007,"type":6,"num":85},{"bid":14001,"type":4,"num":108000}]</v>
      </c>
    </row>
    <row r="3907" spans="1:12" x14ac:dyDescent="0.2">
      <c r="A3907" s="5">
        <f>static_pve_stage!A3907</f>
        <v>604218</v>
      </c>
      <c r="B3907" s="5">
        <f>static_pve_stage!B3907</f>
        <v>604219</v>
      </c>
      <c r="C3907" s="5" t="str">
        <f>static_pve_stage!C3907</f>
        <v>当前波数 182/∞</v>
      </c>
      <c r="E3907" s="5">
        <f t="shared" si="330"/>
        <v>15002</v>
      </c>
      <c r="F3907" s="5">
        <v>0</v>
      </c>
      <c r="G3907" s="5">
        <f t="shared" si="333"/>
        <v>16007</v>
      </c>
      <c r="H3907" s="5">
        <f t="shared" si="334"/>
        <v>85</v>
      </c>
      <c r="I3907" s="5">
        <v>14001</v>
      </c>
      <c r="J3907">
        <f t="shared" si="332"/>
        <v>108500</v>
      </c>
      <c r="L3907" s="1" t="str">
        <f t="shared" si="331"/>
        <v>[{"bid":16007,"type":6,"num":85},{"bid":14001,"type":4,"num":108500}]</v>
      </c>
    </row>
    <row r="3908" spans="1:12" x14ac:dyDescent="0.2">
      <c r="A3908" s="5">
        <f>static_pve_stage!A3908</f>
        <v>604219</v>
      </c>
      <c r="B3908" s="5">
        <f>static_pve_stage!B3908</f>
        <v>604220</v>
      </c>
      <c r="C3908" s="5" t="str">
        <f>static_pve_stage!C3908</f>
        <v>当前波数 183/∞</v>
      </c>
      <c r="E3908" s="5">
        <f t="shared" si="330"/>
        <v>15002</v>
      </c>
      <c r="F3908" s="5">
        <v>0</v>
      </c>
      <c r="G3908" s="5">
        <f t="shared" si="333"/>
        <v>16007</v>
      </c>
      <c r="H3908" s="5">
        <f t="shared" si="334"/>
        <v>85</v>
      </c>
      <c r="I3908" s="5">
        <v>14001</v>
      </c>
      <c r="J3908">
        <f t="shared" si="332"/>
        <v>109000</v>
      </c>
      <c r="L3908" s="1" t="str">
        <f t="shared" si="331"/>
        <v>[{"bid":16007,"type":6,"num":85},{"bid":14001,"type":4,"num":109000}]</v>
      </c>
    </row>
    <row r="3909" spans="1:12" x14ac:dyDescent="0.2">
      <c r="A3909" s="5">
        <f>static_pve_stage!A3909</f>
        <v>604220</v>
      </c>
      <c r="B3909" s="5">
        <f>static_pve_stage!B3909</f>
        <v>604221</v>
      </c>
      <c r="C3909" s="5" t="str">
        <f>static_pve_stage!C3909</f>
        <v>当前波数 184/∞</v>
      </c>
      <c r="E3909" s="5">
        <f t="shared" si="330"/>
        <v>15002</v>
      </c>
      <c r="F3909" s="5">
        <v>0</v>
      </c>
      <c r="G3909" s="5">
        <f t="shared" si="333"/>
        <v>16007</v>
      </c>
      <c r="H3909" s="5">
        <f t="shared" si="334"/>
        <v>85</v>
      </c>
      <c r="I3909" s="5">
        <v>14001</v>
      </c>
      <c r="J3909">
        <f t="shared" si="332"/>
        <v>109500</v>
      </c>
      <c r="L3909" s="1" t="str">
        <f t="shared" si="331"/>
        <v>[{"bid":16007,"type":6,"num":85},{"bid":14001,"type":4,"num":109500}]</v>
      </c>
    </row>
    <row r="3910" spans="1:12" x14ac:dyDescent="0.2">
      <c r="A3910" s="5">
        <f>static_pve_stage!A3910</f>
        <v>604221</v>
      </c>
      <c r="B3910" s="5">
        <f>static_pve_stage!B3910</f>
        <v>604222</v>
      </c>
      <c r="C3910" s="5" t="str">
        <f>static_pve_stage!C3910</f>
        <v>当前波数 185/∞\n下一波BOSS</v>
      </c>
      <c r="E3910" s="5">
        <f t="shared" si="330"/>
        <v>15002</v>
      </c>
      <c r="F3910" s="5">
        <v>0</v>
      </c>
      <c r="G3910" s="5">
        <f t="shared" si="333"/>
        <v>16007</v>
      </c>
      <c r="H3910" s="5">
        <f t="shared" si="334"/>
        <v>87</v>
      </c>
      <c r="I3910" s="5">
        <v>14001</v>
      </c>
      <c r="J3910">
        <f t="shared" si="332"/>
        <v>110000</v>
      </c>
      <c r="L3910" s="1" t="str">
        <f t="shared" si="331"/>
        <v>[{"bid":16007,"type":6,"num":87},{"bid":14001,"type":4,"num":110000}]</v>
      </c>
    </row>
    <row r="3911" spans="1:12" x14ac:dyDescent="0.2">
      <c r="A3911" s="5">
        <f>static_pve_stage!A3911</f>
        <v>604222</v>
      </c>
      <c r="B3911" s="5">
        <f>static_pve_stage!B3911</f>
        <v>604223</v>
      </c>
      <c r="C3911" s="5" t="str">
        <f>static_pve_stage!C3911</f>
        <v>BOSS波\n需击杀所有怪物</v>
      </c>
      <c r="E3911" s="5">
        <f t="shared" si="330"/>
        <v>15002</v>
      </c>
      <c r="F3911" s="5">
        <v>0</v>
      </c>
      <c r="G3911" s="5">
        <f t="shared" si="333"/>
        <v>16007</v>
      </c>
      <c r="H3911" s="5">
        <f t="shared" si="334"/>
        <v>87</v>
      </c>
      <c r="I3911" s="5">
        <v>14001</v>
      </c>
      <c r="J3911">
        <f t="shared" si="332"/>
        <v>110500</v>
      </c>
      <c r="L3911" s="1" t="str">
        <f t="shared" si="331"/>
        <v>[{"bid":16007,"type":6,"num":87},{"bid":14001,"type":4,"num":110500}]</v>
      </c>
    </row>
    <row r="3912" spans="1:12" x14ac:dyDescent="0.2">
      <c r="A3912" s="5">
        <f>static_pve_stage!A3912</f>
        <v>604223</v>
      </c>
      <c r="B3912" s="5">
        <f>static_pve_stage!B3912</f>
        <v>604224</v>
      </c>
      <c r="C3912" s="5" t="str">
        <f>static_pve_stage!C3912</f>
        <v>当前波数 186/∞</v>
      </c>
      <c r="E3912" s="5">
        <f t="shared" si="330"/>
        <v>15002</v>
      </c>
      <c r="F3912" s="5">
        <v>0</v>
      </c>
      <c r="G3912" s="5">
        <f t="shared" si="333"/>
        <v>16007</v>
      </c>
      <c r="H3912" s="5">
        <f t="shared" si="334"/>
        <v>87</v>
      </c>
      <c r="I3912" s="5">
        <v>14001</v>
      </c>
      <c r="J3912">
        <f t="shared" si="332"/>
        <v>111000</v>
      </c>
      <c r="L3912" s="1" t="str">
        <f t="shared" si="331"/>
        <v>[{"bid":16007,"type":6,"num":87},{"bid":14001,"type":4,"num":111000}]</v>
      </c>
    </row>
    <row r="3913" spans="1:12" x14ac:dyDescent="0.2">
      <c r="A3913" s="5">
        <f>static_pve_stage!A3913</f>
        <v>604224</v>
      </c>
      <c r="B3913" s="5">
        <f>static_pve_stage!B3913</f>
        <v>604225</v>
      </c>
      <c r="C3913" s="5" t="str">
        <f>static_pve_stage!C3913</f>
        <v>当前波数 187/∞</v>
      </c>
      <c r="E3913" s="5">
        <f t="shared" si="330"/>
        <v>15002</v>
      </c>
      <c r="F3913" s="5">
        <v>0</v>
      </c>
      <c r="G3913" s="5">
        <f t="shared" si="333"/>
        <v>16007</v>
      </c>
      <c r="H3913" s="5">
        <f t="shared" si="334"/>
        <v>87</v>
      </c>
      <c r="I3913" s="5">
        <v>14001</v>
      </c>
      <c r="J3913">
        <f t="shared" si="332"/>
        <v>111500</v>
      </c>
      <c r="L3913" s="1" t="str">
        <f t="shared" si="331"/>
        <v>[{"bid":16007,"type":6,"num":87},{"bid":14001,"type":4,"num":111500}]</v>
      </c>
    </row>
    <row r="3914" spans="1:12" x14ac:dyDescent="0.2">
      <c r="A3914" s="5">
        <f>static_pve_stage!A3914</f>
        <v>604225</v>
      </c>
      <c r="B3914" s="5">
        <f>static_pve_stage!B3914</f>
        <v>604226</v>
      </c>
      <c r="C3914" s="5" t="str">
        <f>static_pve_stage!C3914</f>
        <v>当前波数 188/∞</v>
      </c>
      <c r="E3914" s="5">
        <f t="shared" si="330"/>
        <v>15002</v>
      </c>
      <c r="F3914" s="5">
        <v>0</v>
      </c>
      <c r="G3914" s="5">
        <f t="shared" si="333"/>
        <v>16007</v>
      </c>
      <c r="H3914" s="5">
        <f t="shared" si="334"/>
        <v>87</v>
      </c>
      <c r="I3914" s="5">
        <v>14001</v>
      </c>
      <c r="J3914">
        <f t="shared" si="332"/>
        <v>112000</v>
      </c>
      <c r="L3914" s="1" t="str">
        <f t="shared" si="331"/>
        <v>[{"bid":16007,"type":6,"num":87},{"bid":14001,"type":4,"num":112000}]</v>
      </c>
    </row>
    <row r="3915" spans="1:12" x14ac:dyDescent="0.2">
      <c r="A3915" s="5">
        <f>static_pve_stage!A3915</f>
        <v>604226</v>
      </c>
      <c r="B3915" s="5">
        <f>static_pve_stage!B3915</f>
        <v>604227</v>
      </c>
      <c r="C3915" s="5" t="str">
        <f>static_pve_stage!C3915</f>
        <v>当前波数 189/∞</v>
      </c>
      <c r="E3915" s="5">
        <f t="shared" si="330"/>
        <v>15002</v>
      </c>
      <c r="F3915" s="5">
        <v>0</v>
      </c>
      <c r="G3915" s="5">
        <f t="shared" si="333"/>
        <v>16007</v>
      </c>
      <c r="H3915" s="5">
        <f t="shared" si="334"/>
        <v>89</v>
      </c>
      <c r="I3915" s="5">
        <v>14001</v>
      </c>
      <c r="J3915">
        <f t="shared" si="332"/>
        <v>112500</v>
      </c>
      <c r="L3915" s="1" t="str">
        <f t="shared" si="331"/>
        <v>[{"bid":16007,"type":6,"num":89},{"bid":14001,"type":4,"num":112500}]</v>
      </c>
    </row>
    <row r="3916" spans="1:12" x14ac:dyDescent="0.2">
      <c r="A3916" s="5">
        <f>static_pve_stage!A3916</f>
        <v>604227</v>
      </c>
      <c r="B3916" s="5">
        <f>static_pve_stage!B3916</f>
        <v>604228</v>
      </c>
      <c r="C3916" s="5" t="str">
        <f>static_pve_stage!C3916</f>
        <v>当前波数 190/∞\n下一波BOSS</v>
      </c>
      <c r="E3916" s="5">
        <f t="shared" si="330"/>
        <v>15002</v>
      </c>
      <c r="F3916" s="5">
        <v>0</v>
      </c>
      <c r="G3916" s="5">
        <f t="shared" si="333"/>
        <v>16007</v>
      </c>
      <c r="H3916" s="5">
        <f t="shared" si="334"/>
        <v>89</v>
      </c>
      <c r="I3916" s="5">
        <v>14001</v>
      </c>
      <c r="J3916">
        <f t="shared" si="332"/>
        <v>113000</v>
      </c>
      <c r="L3916" s="1" t="str">
        <f t="shared" si="331"/>
        <v>[{"bid":16007,"type":6,"num":89},{"bid":14001,"type":4,"num":113000}]</v>
      </c>
    </row>
    <row r="3917" spans="1:12" x14ac:dyDescent="0.2">
      <c r="A3917" s="5">
        <f>static_pve_stage!A3917</f>
        <v>604228</v>
      </c>
      <c r="B3917" s="5">
        <f>static_pve_stage!B3917</f>
        <v>604229</v>
      </c>
      <c r="C3917" s="5" t="str">
        <f>static_pve_stage!C3917</f>
        <v>BOSS波\n需击杀所有怪物</v>
      </c>
      <c r="E3917" s="5">
        <f t="shared" si="330"/>
        <v>15002</v>
      </c>
      <c r="F3917" s="5">
        <v>0</v>
      </c>
      <c r="G3917" s="5">
        <f t="shared" si="333"/>
        <v>16007</v>
      </c>
      <c r="H3917" s="5">
        <f t="shared" si="334"/>
        <v>89</v>
      </c>
      <c r="I3917" s="5">
        <v>14001</v>
      </c>
      <c r="J3917">
        <f t="shared" si="332"/>
        <v>113500</v>
      </c>
      <c r="L3917" s="1" t="str">
        <f t="shared" si="331"/>
        <v>[{"bid":16007,"type":6,"num":89},{"bid":14001,"type":4,"num":113500}]</v>
      </c>
    </row>
    <row r="3918" spans="1:12" x14ac:dyDescent="0.2">
      <c r="A3918" s="5">
        <f>static_pve_stage!A3918</f>
        <v>604229</v>
      </c>
      <c r="B3918" s="5">
        <f>static_pve_stage!B3918</f>
        <v>604230</v>
      </c>
      <c r="C3918" s="5" t="str">
        <f>static_pve_stage!C3918</f>
        <v>当前波数 191/∞</v>
      </c>
      <c r="E3918" s="5">
        <f t="shared" si="330"/>
        <v>15002</v>
      </c>
      <c r="F3918" s="5">
        <v>0</v>
      </c>
      <c r="G3918" s="5">
        <f t="shared" si="333"/>
        <v>16007</v>
      </c>
      <c r="H3918" s="5">
        <f t="shared" si="334"/>
        <v>89</v>
      </c>
      <c r="I3918" s="5">
        <v>14001</v>
      </c>
      <c r="J3918">
        <f t="shared" si="332"/>
        <v>114000</v>
      </c>
      <c r="L3918" s="1" t="str">
        <f t="shared" si="331"/>
        <v>[{"bid":16007,"type":6,"num":89},{"bid":14001,"type":4,"num":114000}]</v>
      </c>
    </row>
    <row r="3919" spans="1:12" x14ac:dyDescent="0.2">
      <c r="A3919" s="5">
        <f>static_pve_stage!A3919</f>
        <v>604230</v>
      </c>
      <c r="B3919" s="5">
        <f>static_pve_stage!B3919</f>
        <v>604231</v>
      </c>
      <c r="C3919" s="5" t="str">
        <f>static_pve_stage!C3919</f>
        <v>当前波数 192/∞</v>
      </c>
      <c r="E3919" s="5">
        <f t="shared" si="330"/>
        <v>15002</v>
      </c>
      <c r="F3919" s="5">
        <v>0</v>
      </c>
      <c r="G3919" s="5">
        <f t="shared" si="333"/>
        <v>16007</v>
      </c>
      <c r="H3919" s="5">
        <f t="shared" si="334"/>
        <v>89</v>
      </c>
      <c r="I3919" s="5">
        <v>14001</v>
      </c>
      <c r="J3919">
        <f t="shared" si="332"/>
        <v>114500</v>
      </c>
      <c r="L3919" s="1" t="str">
        <f t="shared" si="331"/>
        <v>[{"bid":16007,"type":6,"num":89},{"bid":14001,"type":4,"num":114500}]</v>
      </c>
    </row>
    <row r="3920" spans="1:12" x14ac:dyDescent="0.2">
      <c r="A3920" s="5">
        <f>static_pve_stage!A3920</f>
        <v>604231</v>
      </c>
      <c r="B3920" s="5">
        <f>static_pve_stage!B3920</f>
        <v>604232</v>
      </c>
      <c r="C3920" s="5" t="str">
        <f>static_pve_stage!C3920</f>
        <v>当前波数 193/∞</v>
      </c>
      <c r="E3920" s="5">
        <f t="shared" si="330"/>
        <v>15002</v>
      </c>
      <c r="F3920" s="5">
        <v>0</v>
      </c>
      <c r="G3920" s="5">
        <f t="shared" si="333"/>
        <v>16007</v>
      </c>
      <c r="H3920" s="5">
        <f t="shared" si="334"/>
        <v>91</v>
      </c>
      <c r="I3920" s="5">
        <v>14001</v>
      </c>
      <c r="J3920">
        <f t="shared" si="332"/>
        <v>115000</v>
      </c>
      <c r="L3920" s="1" t="str">
        <f t="shared" si="331"/>
        <v>[{"bid":16007,"type":6,"num":91},{"bid":14001,"type":4,"num":115000}]</v>
      </c>
    </row>
    <row r="3921" spans="1:12" x14ac:dyDescent="0.2">
      <c r="A3921" s="5">
        <f>static_pve_stage!A3921</f>
        <v>604232</v>
      </c>
      <c r="B3921" s="5">
        <f>static_pve_stage!B3921</f>
        <v>604233</v>
      </c>
      <c r="C3921" s="5" t="str">
        <f>static_pve_stage!C3921</f>
        <v>当前波数 194/∞</v>
      </c>
      <c r="E3921" s="5">
        <f t="shared" si="330"/>
        <v>15002</v>
      </c>
      <c r="F3921" s="5">
        <v>0</v>
      </c>
      <c r="G3921" s="5">
        <f t="shared" si="333"/>
        <v>16007</v>
      </c>
      <c r="H3921" s="5">
        <f t="shared" si="334"/>
        <v>91</v>
      </c>
      <c r="I3921" s="5">
        <v>14001</v>
      </c>
      <c r="J3921">
        <f t="shared" si="332"/>
        <v>115500</v>
      </c>
      <c r="L3921" s="1" t="str">
        <f t="shared" si="331"/>
        <v>[{"bid":16007,"type":6,"num":91},{"bid":14001,"type":4,"num":115500}]</v>
      </c>
    </row>
    <row r="3922" spans="1:12" x14ac:dyDescent="0.2">
      <c r="A3922" s="5">
        <f>static_pve_stage!A3922</f>
        <v>604233</v>
      </c>
      <c r="B3922" s="5">
        <f>static_pve_stage!B3922</f>
        <v>604234</v>
      </c>
      <c r="C3922" s="5" t="str">
        <f>static_pve_stage!C3922</f>
        <v>当前波数 195/∞\n下一波BOSS</v>
      </c>
      <c r="E3922" s="5">
        <f t="shared" si="330"/>
        <v>15002</v>
      </c>
      <c r="F3922" s="5">
        <v>0</v>
      </c>
      <c r="G3922" s="5">
        <f t="shared" si="333"/>
        <v>16007</v>
      </c>
      <c r="H3922" s="5">
        <f t="shared" si="334"/>
        <v>91</v>
      </c>
      <c r="I3922" s="5">
        <v>14001</v>
      </c>
      <c r="J3922">
        <f t="shared" si="332"/>
        <v>116000</v>
      </c>
      <c r="L3922" s="1" t="str">
        <f t="shared" si="331"/>
        <v>[{"bid":16007,"type":6,"num":91},{"bid":14001,"type":4,"num":116000}]</v>
      </c>
    </row>
    <row r="3923" spans="1:12" x14ac:dyDescent="0.2">
      <c r="A3923" s="5">
        <f>static_pve_stage!A3923</f>
        <v>604234</v>
      </c>
      <c r="B3923" s="5">
        <f>static_pve_stage!B3923</f>
        <v>604235</v>
      </c>
      <c r="C3923" s="5" t="str">
        <f>static_pve_stage!C3923</f>
        <v>BOSS波\n需击杀所有怪物</v>
      </c>
      <c r="E3923" s="5">
        <f t="shared" si="330"/>
        <v>15002</v>
      </c>
      <c r="F3923" s="5">
        <v>0</v>
      </c>
      <c r="G3923" s="5">
        <f t="shared" si="333"/>
        <v>16007</v>
      </c>
      <c r="H3923" s="5">
        <f t="shared" si="334"/>
        <v>91</v>
      </c>
      <c r="I3923" s="5">
        <v>14001</v>
      </c>
      <c r="J3923">
        <f t="shared" si="332"/>
        <v>116500</v>
      </c>
      <c r="L3923" s="1" t="str">
        <f t="shared" si="331"/>
        <v>[{"bid":16007,"type":6,"num":91},{"bid":14001,"type":4,"num":116500}]</v>
      </c>
    </row>
    <row r="3924" spans="1:12" x14ac:dyDescent="0.2">
      <c r="A3924" s="5">
        <f>static_pve_stage!A3924</f>
        <v>604235</v>
      </c>
      <c r="B3924" s="5">
        <f>static_pve_stage!B3924</f>
        <v>604236</v>
      </c>
      <c r="C3924" s="5" t="str">
        <f>static_pve_stage!C3924</f>
        <v>当前波数 196/∞</v>
      </c>
      <c r="E3924" s="5">
        <f t="shared" si="330"/>
        <v>15002</v>
      </c>
      <c r="F3924" s="5">
        <v>0</v>
      </c>
      <c r="G3924" s="5">
        <f t="shared" si="333"/>
        <v>16007</v>
      </c>
      <c r="H3924" s="5">
        <f t="shared" si="334"/>
        <v>91</v>
      </c>
      <c r="I3924" s="5">
        <v>14001</v>
      </c>
      <c r="J3924">
        <f t="shared" si="332"/>
        <v>117000</v>
      </c>
      <c r="L3924" s="1" t="str">
        <f t="shared" si="331"/>
        <v>[{"bid":16007,"type":6,"num":91},{"bid":14001,"type":4,"num":117000}]</v>
      </c>
    </row>
    <row r="3925" spans="1:12" x14ac:dyDescent="0.2">
      <c r="A3925" s="5">
        <f>static_pve_stage!A3925</f>
        <v>604236</v>
      </c>
      <c r="B3925" s="5">
        <f>static_pve_stage!B3925</f>
        <v>604237</v>
      </c>
      <c r="C3925" s="5" t="str">
        <f>static_pve_stage!C3925</f>
        <v>当前波数 197/∞</v>
      </c>
      <c r="E3925" s="5">
        <f t="shared" si="330"/>
        <v>15002</v>
      </c>
      <c r="F3925" s="5">
        <v>0</v>
      </c>
      <c r="G3925" s="5">
        <f t="shared" si="333"/>
        <v>16007</v>
      </c>
      <c r="H3925" s="5">
        <f t="shared" si="334"/>
        <v>93</v>
      </c>
      <c r="I3925" s="5">
        <v>14001</v>
      </c>
      <c r="J3925">
        <f t="shared" si="332"/>
        <v>117500</v>
      </c>
      <c r="L3925" s="1" t="str">
        <f t="shared" si="331"/>
        <v>[{"bid":16007,"type":6,"num":93},{"bid":14001,"type":4,"num":117500}]</v>
      </c>
    </row>
    <row r="3926" spans="1:12" x14ac:dyDescent="0.2">
      <c r="A3926" s="5">
        <f>static_pve_stage!A3926</f>
        <v>604237</v>
      </c>
      <c r="B3926" s="5">
        <f>static_pve_stage!B3926</f>
        <v>604238</v>
      </c>
      <c r="C3926" s="5" t="str">
        <f>static_pve_stage!C3926</f>
        <v>当前波数 198/∞</v>
      </c>
      <c r="E3926" s="5">
        <f t="shared" si="330"/>
        <v>15002</v>
      </c>
      <c r="F3926" s="5">
        <v>0</v>
      </c>
      <c r="G3926" s="5">
        <f t="shared" si="333"/>
        <v>16007</v>
      </c>
      <c r="H3926" s="5">
        <f t="shared" si="334"/>
        <v>93</v>
      </c>
      <c r="I3926" s="5">
        <v>14001</v>
      </c>
      <c r="J3926">
        <f t="shared" si="332"/>
        <v>118000</v>
      </c>
      <c r="L3926" s="1" t="str">
        <f t="shared" si="331"/>
        <v>[{"bid":16007,"type":6,"num":93},{"bid":14001,"type":4,"num":118000}]</v>
      </c>
    </row>
    <row r="3927" spans="1:12" x14ac:dyDescent="0.2">
      <c r="A3927" s="5">
        <f>static_pve_stage!A3927</f>
        <v>604238</v>
      </c>
      <c r="B3927" s="5">
        <f>static_pve_stage!B3927</f>
        <v>604239</v>
      </c>
      <c r="C3927" s="5" t="str">
        <f>static_pve_stage!C3927</f>
        <v>当前波数 199/∞</v>
      </c>
      <c r="E3927" s="5">
        <f t="shared" si="330"/>
        <v>15002</v>
      </c>
      <c r="F3927" s="5">
        <v>0</v>
      </c>
      <c r="G3927" s="5">
        <f t="shared" si="333"/>
        <v>16007</v>
      </c>
      <c r="H3927" s="5">
        <f t="shared" si="334"/>
        <v>93</v>
      </c>
      <c r="I3927" s="5">
        <v>14001</v>
      </c>
      <c r="J3927">
        <f t="shared" si="332"/>
        <v>118500</v>
      </c>
      <c r="L3927" s="1" t="str">
        <f t="shared" si="331"/>
        <v>[{"bid":16007,"type":6,"num":93},{"bid":14001,"type":4,"num":118500}]</v>
      </c>
    </row>
    <row r="3928" spans="1:12" x14ac:dyDescent="0.2">
      <c r="A3928" s="5">
        <f>static_pve_stage!A3928</f>
        <v>604239</v>
      </c>
      <c r="B3928" s="5">
        <f>static_pve_stage!B3928</f>
        <v>604240</v>
      </c>
      <c r="C3928" s="5" t="str">
        <f>static_pve_stage!C3928</f>
        <v>当前波数 200/∞\n下一波BOSS</v>
      </c>
      <c r="E3928" s="5">
        <f t="shared" si="330"/>
        <v>15002</v>
      </c>
      <c r="F3928" s="5">
        <v>0</v>
      </c>
      <c r="G3928" s="5">
        <f t="shared" si="333"/>
        <v>16007</v>
      </c>
      <c r="H3928" s="5">
        <f t="shared" si="334"/>
        <v>93</v>
      </c>
      <c r="I3928" s="5">
        <v>14001</v>
      </c>
      <c r="J3928">
        <f t="shared" si="332"/>
        <v>119000</v>
      </c>
      <c r="L3928" s="1" t="str">
        <f t="shared" si="331"/>
        <v>[{"bid":16007,"type":6,"num":93},{"bid":14001,"type":4,"num":119000}]</v>
      </c>
    </row>
    <row r="3929" spans="1:12" x14ac:dyDescent="0.2">
      <c r="A3929" s="5">
        <f>static_pve_stage!A3929</f>
        <v>604240</v>
      </c>
      <c r="B3929" s="5">
        <f>static_pve_stage!B3929</f>
        <v>604241</v>
      </c>
      <c r="C3929" s="5" t="str">
        <f>static_pve_stage!C3929</f>
        <v>BOSS波\n需击杀所有怪物</v>
      </c>
      <c r="E3929" s="5">
        <f t="shared" si="330"/>
        <v>15002</v>
      </c>
      <c r="F3929" s="5">
        <v>0</v>
      </c>
      <c r="G3929" s="5">
        <f t="shared" si="333"/>
        <v>16007</v>
      </c>
      <c r="H3929" s="5">
        <f t="shared" si="334"/>
        <v>93</v>
      </c>
      <c r="I3929" s="5">
        <v>14001</v>
      </c>
      <c r="J3929">
        <f t="shared" si="332"/>
        <v>119500</v>
      </c>
      <c r="L3929" s="1" t="str">
        <f t="shared" si="331"/>
        <v>[{"bid":16007,"type":6,"num":93},{"bid":14001,"type":4,"num":119500}]</v>
      </c>
    </row>
    <row r="3930" spans="1:12" x14ac:dyDescent="0.2">
      <c r="A3930" s="5">
        <f>static_pve_stage!A3930</f>
        <v>604241</v>
      </c>
      <c r="B3930" s="5">
        <f>static_pve_stage!B3930</f>
        <v>604242</v>
      </c>
      <c r="C3930" s="5" t="str">
        <f>static_pve_stage!C3930</f>
        <v>当前波数 201/∞</v>
      </c>
      <c r="E3930" s="5">
        <f t="shared" si="330"/>
        <v>15002</v>
      </c>
      <c r="F3930" s="5">
        <v>0</v>
      </c>
      <c r="G3930" s="5">
        <f t="shared" si="333"/>
        <v>16007</v>
      </c>
      <c r="H3930" s="5">
        <f t="shared" si="334"/>
        <v>95</v>
      </c>
      <c r="I3930" s="5">
        <v>14001</v>
      </c>
      <c r="J3930">
        <f t="shared" si="332"/>
        <v>120000</v>
      </c>
      <c r="L3930" s="1" t="str">
        <f t="shared" si="331"/>
        <v>[{"bid":16007,"type":6,"num":95},{"bid":14001,"type":4,"num":120000}]</v>
      </c>
    </row>
    <row r="3931" spans="1:12" x14ac:dyDescent="0.2">
      <c r="A3931" s="5">
        <f>static_pve_stage!A3931</f>
        <v>604242</v>
      </c>
      <c r="B3931" s="5">
        <f>static_pve_stage!B3931</f>
        <v>604243</v>
      </c>
      <c r="C3931" s="5" t="str">
        <f>static_pve_stage!C3931</f>
        <v>当前波数 202/∞</v>
      </c>
      <c r="E3931" s="5">
        <f t="shared" ref="E3931:E3994" si="335">E3930</f>
        <v>15002</v>
      </c>
      <c r="F3931" s="5">
        <v>0</v>
      </c>
      <c r="G3931" s="5">
        <f t="shared" si="333"/>
        <v>16007</v>
      </c>
      <c r="H3931" s="5">
        <f t="shared" si="334"/>
        <v>95</v>
      </c>
      <c r="I3931" s="5">
        <v>14001</v>
      </c>
      <c r="J3931">
        <f t="shared" si="332"/>
        <v>120500</v>
      </c>
      <c r="L3931" s="1" t="str">
        <f t="shared" si="331"/>
        <v>[{"bid":16007,"type":6,"num":95},{"bid":14001,"type":4,"num":120500}]</v>
      </c>
    </row>
    <row r="3932" spans="1:12" x14ac:dyDescent="0.2">
      <c r="A3932" s="5">
        <f>static_pve_stage!A3932</f>
        <v>604243</v>
      </c>
      <c r="B3932" s="5">
        <f>static_pve_stage!B3932</f>
        <v>604244</v>
      </c>
      <c r="C3932" s="5" t="str">
        <f>static_pve_stage!C3932</f>
        <v>当前波数 203/∞</v>
      </c>
      <c r="E3932" s="5">
        <f t="shared" si="335"/>
        <v>15002</v>
      </c>
      <c r="F3932" s="5">
        <v>0</v>
      </c>
      <c r="G3932" s="5">
        <f t="shared" si="333"/>
        <v>16007</v>
      </c>
      <c r="H3932" s="5">
        <f t="shared" si="334"/>
        <v>95</v>
      </c>
      <c r="I3932" s="5">
        <v>14001</v>
      </c>
      <c r="J3932">
        <f t="shared" si="332"/>
        <v>121000</v>
      </c>
      <c r="L3932" s="1" t="str">
        <f t="shared" si="331"/>
        <v>[{"bid":16007,"type":6,"num":95},{"bid":14001,"type":4,"num":121000}]</v>
      </c>
    </row>
    <row r="3933" spans="1:12" x14ac:dyDescent="0.2">
      <c r="A3933" s="5">
        <f>static_pve_stage!A3933</f>
        <v>604244</v>
      </c>
      <c r="B3933" s="5">
        <f>static_pve_stage!B3933</f>
        <v>604245</v>
      </c>
      <c r="C3933" s="5" t="str">
        <f>static_pve_stage!C3933</f>
        <v>当前波数 204/∞</v>
      </c>
      <c r="E3933" s="5">
        <f t="shared" si="335"/>
        <v>15002</v>
      </c>
      <c r="F3933" s="5">
        <v>0</v>
      </c>
      <c r="G3933" s="5">
        <f t="shared" si="333"/>
        <v>16007</v>
      </c>
      <c r="H3933" s="5">
        <f t="shared" si="334"/>
        <v>95</v>
      </c>
      <c r="I3933" s="5">
        <v>14001</v>
      </c>
      <c r="J3933">
        <f t="shared" si="332"/>
        <v>121500</v>
      </c>
      <c r="L3933" s="1" t="str">
        <f t="shared" ref="L3933:L3996" si="336">"["&amp;IF(F3933=0,"","{""bid"":"&amp;E3933&amp;",""type"":5,""num"":"&amp;F3933&amp;"},")&amp;IF(H3933=0,"","{""bid"":"&amp;G3933&amp;",""type"":6,""num"":"&amp;H3933&amp;"},")&amp;IF(J3933=0,"","{""bid"":"&amp;I3933&amp;",""type"":4,""num"":"&amp;J3933&amp;"}")&amp;"]"</f>
        <v>[{"bid":16007,"type":6,"num":95},{"bid":14001,"type":4,"num":121500}]</v>
      </c>
    </row>
    <row r="3934" spans="1:12" x14ac:dyDescent="0.2">
      <c r="A3934" s="5">
        <f>static_pve_stage!A3934</f>
        <v>604245</v>
      </c>
      <c r="B3934" s="5">
        <f>static_pve_stage!B3934</f>
        <v>604246</v>
      </c>
      <c r="C3934" s="5" t="str">
        <f>static_pve_stage!C3934</f>
        <v>当前波数 205/∞\n下一波BOSS</v>
      </c>
      <c r="E3934" s="5">
        <f t="shared" si="335"/>
        <v>15002</v>
      </c>
      <c r="F3934" s="5">
        <v>0</v>
      </c>
      <c r="G3934" s="5">
        <f t="shared" si="333"/>
        <v>16007</v>
      </c>
      <c r="H3934" s="5">
        <f t="shared" si="334"/>
        <v>95</v>
      </c>
      <c r="I3934" s="5">
        <v>14001</v>
      </c>
      <c r="J3934">
        <f t="shared" si="332"/>
        <v>122000</v>
      </c>
      <c r="L3934" s="1" t="str">
        <f t="shared" si="336"/>
        <v>[{"bid":16007,"type":6,"num":95},{"bid":14001,"type":4,"num":122000}]</v>
      </c>
    </row>
    <row r="3935" spans="1:12" x14ac:dyDescent="0.2">
      <c r="A3935" s="5">
        <f>static_pve_stage!A3935</f>
        <v>604246</v>
      </c>
      <c r="B3935" s="5">
        <f>static_pve_stage!B3935</f>
        <v>604247</v>
      </c>
      <c r="C3935" s="5" t="str">
        <f>static_pve_stage!C3935</f>
        <v>BOSS波\n需击杀所有怪物</v>
      </c>
      <c r="E3935" s="5">
        <f t="shared" si="335"/>
        <v>15002</v>
      </c>
      <c r="F3935" s="5">
        <v>0</v>
      </c>
      <c r="G3935" s="5">
        <f t="shared" si="333"/>
        <v>16007</v>
      </c>
      <c r="H3935" s="5">
        <f t="shared" si="334"/>
        <v>97</v>
      </c>
      <c r="I3935" s="5">
        <v>14001</v>
      </c>
      <c r="J3935">
        <f t="shared" si="332"/>
        <v>122500</v>
      </c>
      <c r="L3935" s="1" t="str">
        <f t="shared" si="336"/>
        <v>[{"bid":16007,"type":6,"num":97},{"bid":14001,"type":4,"num":122500}]</v>
      </c>
    </row>
    <row r="3936" spans="1:12" x14ac:dyDescent="0.2">
      <c r="A3936" s="5">
        <f>static_pve_stage!A3936</f>
        <v>604247</v>
      </c>
      <c r="B3936" s="5">
        <f>static_pve_stage!B3936</f>
        <v>604248</v>
      </c>
      <c r="C3936" s="5" t="str">
        <f>static_pve_stage!C3936</f>
        <v>当前波数 206/∞</v>
      </c>
      <c r="E3936" s="5">
        <f t="shared" si="335"/>
        <v>15002</v>
      </c>
      <c r="F3936" s="5">
        <v>0</v>
      </c>
      <c r="G3936" s="5">
        <f t="shared" si="333"/>
        <v>16007</v>
      </c>
      <c r="H3936" s="5">
        <f t="shared" si="334"/>
        <v>97</v>
      </c>
      <c r="I3936" s="5">
        <v>14001</v>
      </c>
      <c r="J3936">
        <f t="shared" si="332"/>
        <v>123000</v>
      </c>
      <c r="L3936" s="1" t="str">
        <f t="shared" si="336"/>
        <v>[{"bid":16007,"type":6,"num":97},{"bid":14001,"type":4,"num":123000}]</v>
      </c>
    </row>
    <row r="3937" spans="1:12" x14ac:dyDescent="0.2">
      <c r="A3937" s="5">
        <f>static_pve_stage!A3937</f>
        <v>604248</v>
      </c>
      <c r="B3937" s="5">
        <f>static_pve_stage!B3937</f>
        <v>604249</v>
      </c>
      <c r="C3937" s="5" t="str">
        <f>static_pve_stage!C3937</f>
        <v>当前波数 207/∞</v>
      </c>
      <c r="E3937" s="5">
        <f t="shared" si="335"/>
        <v>15002</v>
      </c>
      <c r="F3937" s="5">
        <v>0</v>
      </c>
      <c r="G3937" s="5">
        <f t="shared" si="333"/>
        <v>16007</v>
      </c>
      <c r="H3937" s="5">
        <f t="shared" si="334"/>
        <v>97</v>
      </c>
      <c r="I3937" s="5">
        <v>14001</v>
      </c>
      <c r="J3937">
        <f t="shared" si="332"/>
        <v>123500</v>
      </c>
      <c r="L3937" s="1" t="str">
        <f t="shared" si="336"/>
        <v>[{"bid":16007,"type":6,"num":97},{"bid":14001,"type":4,"num":123500}]</v>
      </c>
    </row>
    <row r="3938" spans="1:12" x14ac:dyDescent="0.2">
      <c r="A3938" s="5">
        <f>static_pve_stage!A3938</f>
        <v>604249</v>
      </c>
      <c r="B3938" s="5">
        <f>static_pve_stage!B3938</f>
        <v>604250</v>
      </c>
      <c r="C3938" s="5" t="str">
        <f>static_pve_stage!C3938</f>
        <v>当前波数 208/∞</v>
      </c>
      <c r="E3938" s="5">
        <f t="shared" si="335"/>
        <v>15002</v>
      </c>
      <c r="F3938" s="5">
        <v>0</v>
      </c>
      <c r="G3938" s="5">
        <f t="shared" si="333"/>
        <v>16007</v>
      </c>
      <c r="H3938" s="5">
        <f t="shared" si="334"/>
        <v>97</v>
      </c>
      <c r="I3938" s="5">
        <v>14001</v>
      </c>
      <c r="J3938">
        <f t="shared" si="332"/>
        <v>124000</v>
      </c>
      <c r="L3938" s="1" t="str">
        <f t="shared" si="336"/>
        <v>[{"bid":16007,"type":6,"num":97},{"bid":14001,"type":4,"num":124000}]</v>
      </c>
    </row>
    <row r="3939" spans="1:12" x14ac:dyDescent="0.2">
      <c r="A3939" s="5">
        <f>static_pve_stage!A3939</f>
        <v>604250</v>
      </c>
      <c r="B3939" s="5">
        <f>static_pve_stage!B3939</f>
        <v>604251</v>
      </c>
      <c r="C3939" s="5" t="str">
        <f>static_pve_stage!C3939</f>
        <v>当前波数 209/∞</v>
      </c>
      <c r="E3939" s="5">
        <f t="shared" si="335"/>
        <v>15002</v>
      </c>
      <c r="F3939" s="5">
        <v>0</v>
      </c>
      <c r="G3939" s="5">
        <f t="shared" si="333"/>
        <v>16007</v>
      </c>
      <c r="H3939" s="5">
        <f t="shared" si="334"/>
        <v>97</v>
      </c>
      <c r="I3939" s="5">
        <v>14001</v>
      </c>
      <c r="J3939">
        <f t="shared" si="332"/>
        <v>124500</v>
      </c>
      <c r="L3939" s="1" t="str">
        <f t="shared" si="336"/>
        <v>[{"bid":16007,"type":6,"num":97},{"bid":14001,"type":4,"num":124500}]</v>
      </c>
    </row>
    <row r="3940" spans="1:12" x14ac:dyDescent="0.2">
      <c r="A3940" s="5">
        <f>static_pve_stage!A3940</f>
        <v>604251</v>
      </c>
      <c r="B3940" s="5">
        <f>static_pve_stage!B3940</f>
        <v>604252</v>
      </c>
      <c r="C3940" s="5" t="str">
        <f>static_pve_stage!C3940</f>
        <v>当前波数 210/∞\n下一波BOSS</v>
      </c>
      <c r="E3940" s="5">
        <f t="shared" si="335"/>
        <v>15002</v>
      </c>
      <c r="F3940" s="5">
        <v>0</v>
      </c>
      <c r="G3940" s="5">
        <f t="shared" si="333"/>
        <v>16007</v>
      </c>
      <c r="H3940" s="5">
        <f t="shared" si="334"/>
        <v>99</v>
      </c>
      <c r="I3940" s="5">
        <v>14001</v>
      </c>
      <c r="J3940">
        <f t="shared" si="332"/>
        <v>125000</v>
      </c>
      <c r="L3940" s="1" t="str">
        <f t="shared" si="336"/>
        <v>[{"bid":16007,"type":6,"num":99},{"bid":14001,"type":4,"num":125000}]</v>
      </c>
    </row>
    <row r="3941" spans="1:12" x14ac:dyDescent="0.2">
      <c r="A3941" s="5">
        <f>static_pve_stage!A3941</f>
        <v>604252</v>
      </c>
      <c r="B3941" s="5">
        <f>static_pve_stage!B3941</f>
        <v>604253</v>
      </c>
      <c r="C3941" s="5" t="str">
        <f>static_pve_stage!C3941</f>
        <v>BOSS波\n需击杀所有怪物</v>
      </c>
      <c r="E3941" s="5">
        <f t="shared" si="335"/>
        <v>15002</v>
      </c>
      <c r="F3941" s="5">
        <v>0</v>
      </c>
      <c r="G3941" s="5">
        <f t="shared" si="333"/>
        <v>16007</v>
      </c>
      <c r="H3941" s="5">
        <f t="shared" si="334"/>
        <v>99</v>
      </c>
      <c r="I3941" s="5">
        <v>14001</v>
      </c>
      <c r="J3941">
        <f t="shared" si="332"/>
        <v>125500</v>
      </c>
      <c r="L3941" s="1" t="str">
        <f t="shared" si="336"/>
        <v>[{"bid":16007,"type":6,"num":99},{"bid":14001,"type":4,"num":125500}]</v>
      </c>
    </row>
    <row r="3942" spans="1:12" x14ac:dyDescent="0.2">
      <c r="A3942" s="5">
        <f>static_pve_stage!A3942</f>
        <v>604253</v>
      </c>
      <c r="B3942" s="5">
        <f>static_pve_stage!B3942</f>
        <v>604254</v>
      </c>
      <c r="C3942" s="5" t="str">
        <f>static_pve_stage!C3942</f>
        <v>当前波数 211/∞</v>
      </c>
      <c r="E3942" s="5">
        <f t="shared" si="335"/>
        <v>15002</v>
      </c>
      <c r="F3942" s="5">
        <v>0</v>
      </c>
      <c r="G3942" s="5">
        <f t="shared" si="333"/>
        <v>16007</v>
      </c>
      <c r="H3942" s="5">
        <f t="shared" si="334"/>
        <v>99</v>
      </c>
      <c r="I3942" s="5">
        <v>14001</v>
      </c>
      <c r="J3942">
        <f t="shared" si="332"/>
        <v>126000</v>
      </c>
      <c r="L3942" s="1" t="str">
        <f t="shared" si="336"/>
        <v>[{"bid":16007,"type":6,"num":99},{"bid":14001,"type":4,"num":126000}]</v>
      </c>
    </row>
    <row r="3943" spans="1:12" x14ac:dyDescent="0.2">
      <c r="A3943" s="5">
        <f>static_pve_stage!A3943</f>
        <v>604254</v>
      </c>
      <c r="B3943" s="5">
        <f>static_pve_stage!B3943</f>
        <v>604255</v>
      </c>
      <c r="C3943" s="5" t="str">
        <f>static_pve_stage!C3943</f>
        <v>当前波数 212/∞</v>
      </c>
      <c r="E3943" s="5">
        <f t="shared" si="335"/>
        <v>15002</v>
      </c>
      <c r="F3943" s="5">
        <v>0</v>
      </c>
      <c r="G3943" s="5">
        <f t="shared" si="333"/>
        <v>16007</v>
      </c>
      <c r="H3943" s="5">
        <f t="shared" si="334"/>
        <v>99</v>
      </c>
      <c r="I3943" s="5">
        <v>14001</v>
      </c>
      <c r="J3943">
        <f t="shared" si="332"/>
        <v>126500</v>
      </c>
      <c r="L3943" s="1" t="str">
        <f t="shared" si="336"/>
        <v>[{"bid":16007,"type":6,"num":99},{"bid":14001,"type":4,"num":126500}]</v>
      </c>
    </row>
    <row r="3944" spans="1:12" x14ac:dyDescent="0.2">
      <c r="A3944" s="5">
        <f>static_pve_stage!A3944</f>
        <v>604255</v>
      </c>
      <c r="B3944" s="5">
        <f>static_pve_stage!B3944</f>
        <v>604256</v>
      </c>
      <c r="C3944" s="5" t="str">
        <f>static_pve_stage!C3944</f>
        <v>当前波数 213/∞</v>
      </c>
      <c r="E3944" s="5">
        <f t="shared" si="335"/>
        <v>15002</v>
      </c>
      <c r="F3944" s="5">
        <v>0</v>
      </c>
      <c r="G3944" s="5">
        <f t="shared" si="333"/>
        <v>16007</v>
      </c>
      <c r="H3944" s="5">
        <f t="shared" si="334"/>
        <v>99</v>
      </c>
      <c r="I3944" s="5">
        <v>14001</v>
      </c>
      <c r="J3944">
        <f t="shared" si="332"/>
        <v>127000</v>
      </c>
      <c r="L3944" s="1" t="str">
        <f t="shared" si="336"/>
        <v>[{"bid":16007,"type":6,"num":99},{"bid":14001,"type":4,"num":127000}]</v>
      </c>
    </row>
    <row r="3945" spans="1:12" x14ac:dyDescent="0.2">
      <c r="A3945" s="5">
        <f>static_pve_stage!A3945</f>
        <v>604256</v>
      </c>
      <c r="B3945" s="5">
        <f>static_pve_stage!B3945</f>
        <v>604257</v>
      </c>
      <c r="C3945" s="5" t="str">
        <f>static_pve_stage!C3945</f>
        <v>当前波数 214/∞</v>
      </c>
      <c r="E3945" s="5">
        <f t="shared" si="335"/>
        <v>15002</v>
      </c>
      <c r="F3945" s="5">
        <v>0</v>
      </c>
      <c r="G3945" s="5">
        <f t="shared" si="333"/>
        <v>16007</v>
      </c>
      <c r="H3945" s="5">
        <f t="shared" si="334"/>
        <v>101</v>
      </c>
      <c r="I3945" s="5">
        <v>14001</v>
      </c>
      <c r="J3945">
        <f t="shared" si="332"/>
        <v>127500</v>
      </c>
      <c r="L3945" s="1" t="str">
        <f t="shared" si="336"/>
        <v>[{"bid":16007,"type":6,"num":101},{"bid":14001,"type":4,"num":127500}]</v>
      </c>
    </row>
    <row r="3946" spans="1:12" x14ac:dyDescent="0.2">
      <c r="A3946" s="5">
        <f>static_pve_stage!A3946</f>
        <v>604257</v>
      </c>
      <c r="B3946" s="5">
        <f>static_pve_stage!B3946</f>
        <v>604258</v>
      </c>
      <c r="C3946" s="5" t="str">
        <f>static_pve_stage!C3946</f>
        <v>当前波数 215/∞\n下一波BOSS</v>
      </c>
      <c r="E3946" s="5">
        <f t="shared" si="335"/>
        <v>15002</v>
      </c>
      <c r="F3946" s="5">
        <v>0</v>
      </c>
      <c r="G3946" s="5">
        <f t="shared" si="333"/>
        <v>16007</v>
      </c>
      <c r="H3946" s="5">
        <f t="shared" si="334"/>
        <v>101</v>
      </c>
      <c r="I3946" s="5">
        <v>14001</v>
      </c>
      <c r="J3946">
        <f t="shared" si="332"/>
        <v>128000</v>
      </c>
      <c r="L3946" s="1" t="str">
        <f t="shared" si="336"/>
        <v>[{"bid":16007,"type":6,"num":101},{"bid":14001,"type":4,"num":128000}]</v>
      </c>
    </row>
    <row r="3947" spans="1:12" x14ac:dyDescent="0.2">
      <c r="A3947" s="5">
        <f>static_pve_stage!A3947</f>
        <v>604258</v>
      </c>
      <c r="B3947" s="5">
        <f>static_pve_stage!B3947</f>
        <v>604259</v>
      </c>
      <c r="C3947" s="5" t="str">
        <f>static_pve_stage!C3947</f>
        <v>BOSS波\n需击杀所有怪物</v>
      </c>
      <c r="E3947" s="5">
        <f t="shared" si="335"/>
        <v>15002</v>
      </c>
      <c r="F3947" s="5">
        <v>0</v>
      </c>
      <c r="G3947" s="5">
        <f t="shared" si="333"/>
        <v>16007</v>
      </c>
      <c r="H3947" s="5">
        <f t="shared" si="334"/>
        <v>101</v>
      </c>
      <c r="I3947" s="5">
        <v>14001</v>
      </c>
      <c r="J3947">
        <f t="shared" si="332"/>
        <v>128500</v>
      </c>
      <c r="L3947" s="1" t="str">
        <f t="shared" si="336"/>
        <v>[{"bid":16007,"type":6,"num":101},{"bid":14001,"type":4,"num":128500}]</v>
      </c>
    </row>
    <row r="3948" spans="1:12" x14ac:dyDescent="0.2">
      <c r="A3948" s="5">
        <f>static_pve_stage!A3948</f>
        <v>604259</v>
      </c>
      <c r="B3948" s="5">
        <f>static_pve_stage!B3948</f>
        <v>604260</v>
      </c>
      <c r="C3948" s="5" t="str">
        <f>static_pve_stage!C3948</f>
        <v>当前波数 216/∞</v>
      </c>
      <c r="E3948" s="5">
        <f t="shared" si="335"/>
        <v>15002</v>
      </c>
      <c r="F3948" s="5">
        <v>0</v>
      </c>
      <c r="G3948" s="5">
        <f t="shared" si="333"/>
        <v>16007</v>
      </c>
      <c r="H3948" s="5">
        <f t="shared" si="334"/>
        <v>101</v>
      </c>
      <c r="I3948" s="5">
        <v>14001</v>
      </c>
      <c r="J3948">
        <f t="shared" ref="J3948:J4011" si="337">J3947+500</f>
        <v>129000</v>
      </c>
      <c r="L3948" s="1" t="str">
        <f t="shared" si="336"/>
        <v>[{"bid":16007,"type":6,"num":101},{"bid":14001,"type":4,"num":129000}]</v>
      </c>
    </row>
    <row r="3949" spans="1:12" x14ac:dyDescent="0.2">
      <c r="A3949" s="5">
        <f>static_pve_stage!A3949</f>
        <v>604260</v>
      </c>
      <c r="B3949" s="5">
        <f>static_pve_stage!B3949</f>
        <v>604261</v>
      </c>
      <c r="C3949" s="5" t="str">
        <f>static_pve_stage!C3949</f>
        <v>当前波数 217/∞</v>
      </c>
      <c r="E3949" s="5">
        <f t="shared" si="335"/>
        <v>15002</v>
      </c>
      <c r="F3949" s="5">
        <v>0</v>
      </c>
      <c r="G3949" s="5">
        <f t="shared" si="333"/>
        <v>16007</v>
      </c>
      <c r="H3949" s="5">
        <f t="shared" si="334"/>
        <v>101</v>
      </c>
      <c r="I3949" s="5">
        <v>14001</v>
      </c>
      <c r="J3949">
        <f t="shared" si="337"/>
        <v>129500</v>
      </c>
      <c r="L3949" s="1" t="str">
        <f t="shared" si="336"/>
        <v>[{"bid":16007,"type":6,"num":101},{"bid":14001,"type":4,"num":129500}]</v>
      </c>
    </row>
    <row r="3950" spans="1:12" x14ac:dyDescent="0.2">
      <c r="A3950" s="5">
        <f>static_pve_stage!A3950</f>
        <v>604261</v>
      </c>
      <c r="B3950" s="5">
        <f>static_pve_stage!B3950</f>
        <v>604262</v>
      </c>
      <c r="C3950" s="5" t="str">
        <f>static_pve_stage!C3950</f>
        <v>当前波数 218/∞</v>
      </c>
      <c r="E3950" s="5">
        <f t="shared" si="335"/>
        <v>15002</v>
      </c>
      <c r="F3950" s="5">
        <v>0</v>
      </c>
      <c r="G3950" s="5">
        <f t="shared" si="333"/>
        <v>16007</v>
      </c>
      <c r="H3950" s="5">
        <f t="shared" si="334"/>
        <v>103</v>
      </c>
      <c r="I3950" s="5">
        <v>14001</v>
      </c>
      <c r="J3950">
        <f t="shared" si="337"/>
        <v>130000</v>
      </c>
      <c r="L3950" s="1" t="str">
        <f t="shared" si="336"/>
        <v>[{"bid":16007,"type":6,"num":103},{"bid":14001,"type":4,"num":130000}]</v>
      </c>
    </row>
    <row r="3951" spans="1:12" x14ac:dyDescent="0.2">
      <c r="A3951" s="5">
        <f>static_pve_stage!A3951</f>
        <v>604262</v>
      </c>
      <c r="B3951" s="5">
        <f>static_pve_stage!B3951</f>
        <v>604263</v>
      </c>
      <c r="C3951" s="5" t="str">
        <f>static_pve_stage!C3951</f>
        <v>当前波数 219/∞</v>
      </c>
      <c r="E3951" s="5">
        <f t="shared" si="335"/>
        <v>15002</v>
      </c>
      <c r="F3951" s="5">
        <v>0</v>
      </c>
      <c r="G3951" s="5">
        <f t="shared" si="333"/>
        <v>16007</v>
      </c>
      <c r="H3951" s="5">
        <f t="shared" si="334"/>
        <v>103</v>
      </c>
      <c r="I3951" s="5">
        <v>14001</v>
      </c>
      <c r="J3951">
        <f t="shared" si="337"/>
        <v>130500</v>
      </c>
      <c r="L3951" s="1" t="str">
        <f t="shared" si="336"/>
        <v>[{"bid":16007,"type":6,"num":103},{"bid":14001,"type":4,"num":130500}]</v>
      </c>
    </row>
    <row r="3952" spans="1:12" x14ac:dyDescent="0.2">
      <c r="A3952" s="5">
        <f>static_pve_stage!A3952</f>
        <v>604263</v>
      </c>
      <c r="B3952" s="5">
        <f>static_pve_stage!B3952</f>
        <v>604264</v>
      </c>
      <c r="C3952" s="5" t="str">
        <f>static_pve_stage!C3952</f>
        <v>当前波数 220/∞\n下一波BOSS</v>
      </c>
      <c r="E3952" s="5">
        <f t="shared" si="335"/>
        <v>15002</v>
      </c>
      <c r="F3952" s="5">
        <v>0</v>
      </c>
      <c r="G3952" s="5">
        <f t="shared" si="333"/>
        <v>16007</v>
      </c>
      <c r="H3952" s="5">
        <f t="shared" si="334"/>
        <v>103</v>
      </c>
      <c r="I3952" s="5">
        <v>14001</v>
      </c>
      <c r="J3952">
        <f t="shared" si="337"/>
        <v>131000</v>
      </c>
      <c r="L3952" s="1" t="str">
        <f t="shared" si="336"/>
        <v>[{"bid":16007,"type":6,"num":103},{"bid":14001,"type":4,"num":131000}]</v>
      </c>
    </row>
    <row r="3953" spans="1:12" x14ac:dyDescent="0.2">
      <c r="A3953" s="5">
        <f>static_pve_stage!A3953</f>
        <v>604264</v>
      </c>
      <c r="B3953" s="5">
        <f>static_pve_stage!B3953</f>
        <v>604265</v>
      </c>
      <c r="C3953" s="5" t="str">
        <f>static_pve_stage!C3953</f>
        <v>BOSS波\n需击杀所有怪物</v>
      </c>
      <c r="E3953" s="5">
        <f t="shared" si="335"/>
        <v>15002</v>
      </c>
      <c r="F3953" s="5">
        <v>0</v>
      </c>
      <c r="G3953" s="5">
        <f t="shared" si="333"/>
        <v>16007</v>
      </c>
      <c r="H3953" s="5">
        <f t="shared" si="334"/>
        <v>103</v>
      </c>
      <c r="I3953" s="5">
        <v>14001</v>
      </c>
      <c r="J3953">
        <f t="shared" si="337"/>
        <v>131500</v>
      </c>
      <c r="L3953" s="1" t="str">
        <f t="shared" si="336"/>
        <v>[{"bid":16007,"type":6,"num":103},{"bid":14001,"type":4,"num":131500}]</v>
      </c>
    </row>
    <row r="3954" spans="1:12" x14ac:dyDescent="0.2">
      <c r="A3954" s="5">
        <f>static_pve_stage!A3954</f>
        <v>604265</v>
      </c>
      <c r="B3954" s="5">
        <f>static_pve_stage!B3954</f>
        <v>604266</v>
      </c>
      <c r="C3954" s="5" t="str">
        <f>static_pve_stage!C3954</f>
        <v>当前波数 221/∞</v>
      </c>
      <c r="E3954" s="5">
        <f t="shared" si="335"/>
        <v>15002</v>
      </c>
      <c r="F3954" s="5">
        <v>0</v>
      </c>
      <c r="G3954" s="5">
        <f t="shared" si="333"/>
        <v>16007</v>
      </c>
      <c r="H3954" s="5">
        <f t="shared" si="334"/>
        <v>103</v>
      </c>
      <c r="I3954" s="5">
        <v>14001</v>
      </c>
      <c r="J3954">
        <f t="shared" si="337"/>
        <v>132000</v>
      </c>
      <c r="L3954" s="1" t="str">
        <f t="shared" si="336"/>
        <v>[{"bid":16007,"type":6,"num":103},{"bid":14001,"type":4,"num":132000}]</v>
      </c>
    </row>
    <row r="3955" spans="1:12" x14ac:dyDescent="0.2">
      <c r="A3955" s="5">
        <f>static_pve_stage!A3955</f>
        <v>604266</v>
      </c>
      <c r="B3955" s="5">
        <f>static_pve_stage!B3955</f>
        <v>604267</v>
      </c>
      <c r="C3955" s="5" t="str">
        <f>static_pve_stage!C3955</f>
        <v>当前波数 222/∞</v>
      </c>
      <c r="E3955" s="5">
        <f t="shared" si="335"/>
        <v>15002</v>
      </c>
      <c r="F3955" s="5">
        <v>0</v>
      </c>
      <c r="G3955" s="5">
        <f t="shared" si="333"/>
        <v>16007</v>
      </c>
      <c r="H3955" s="5">
        <f t="shared" si="334"/>
        <v>105</v>
      </c>
      <c r="I3955" s="5">
        <v>14001</v>
      </c>
      <c r="J3955">
        <f t="shared" si="337"/>
        <v>132500</v>
      </c>
      <c r="L3955" s="1" t="str">
        <f t="shared" si="336"/>
        <v>[{"bid":16007,"type":6,"num":105},{"bid":14001,"type":4,"num":132500}]</v>
      </c>
    </row>
    <row r="3956" spans="1:12" x14ac:dyDescent="0.2">
      <c r="A3956" s="5">
        <f>static_pve_stage!A3956</f>
        <v>604267</v>
      </c>
      <c r="B3956" s="5">
        <f>static_pve_stage!B3956</f>
        <v>604268</v>
      </c>
      <c r="C3956" s="5" t="str">
        <f>static_pve_stage!C3956</f>
        <v>当前波数 223/∞</v>
      </c>
      <c r="E3956" s="5">
        <f t="shared" si="335"/>
        <v>15002</v>
      </c>
      <c r="F3956" s="5">
        <v>0</v>
      </c>
      <c r="G3956" s="5">
        <f t="shared" si="333"/>
        <v>16007</v>
      </c>
      <c r="H3956" s="5">
        <f t="shared" si="334"/>
        <v>105</v>
      </c>
      <c r="I3956" s="5">
        <v>14001</v>
      </c>
      <c r="J3956">
        <f t="shared" si="337"/>
        <v>133000</v>
      </c>
      <c r="L3956" s="1" t="str">
        <f t="shared" si="336"/>
        <v>[{"bid":16007,"type":6,"num":105},{"bid":14001,"type":4,"num":133000}]</v>
      </c>
    </row>
    <row r="3957" spans="1:12" x14ac:dyDescent="0.2">
      <c r="A3957" s="5">
        <f>static_pve_stage!A3957</f>
        <v>604268</v>
      </c>
      <c r="B3957" s="5">
        <f>static_pve_stage!B3957</f>
        <v>604269</v>
      </c>
      <c r="C3957" s="5" t="str">
        <f>static_pve_stage!C3957</f>
        <v>当前波数 224/∞</v>
      </c>
      <c r="E3957" s="5">
        <f t="shared" si="335"/>
        <v>15002</v>
      </c>
      <c r="F3957" s="5">
        <v>0</v>
      </c>
      <c r="G3957" s="5">
        <f t="shared" ref="G3957:G4016" si="338">G3418+1</f>
        <v>16007</v>
      </c>
      <c r="H3957" s="5">
        <f t="shared" ref="H3957:H4020" si="339">H3418</f>
        <v>105</v>
      </c>
      <c r="I3957" s="5">
        <v>14001</v>
      </c>
      <c r="J3957">
        <f t="shared" si="337"/>
        <v>133500</v>
      </c>
      <c r="L3957" s="1" t="str">
        <f t="shared" si="336"/>
        <v>[{"bid":16007,"type":6,"num":105},{"bid":14001,"type":4,"num":133500}]</v>
      </c>
    </row>
    <row r="3958" spans="1:12" x14ac:dyDescent="0.2">
      <c r="A3958" s="5">
        <f>static_pve_stage!A3958</f>
        <v>604269</v>
      </c>
      <c r="B3958" s="5">
        <f>static_pve_stage!B3958</f>
        <v>604270</v>
      </c>
      <c r="C3958" s="5" t="str">
        <f>static_pve_stage!C3958</f>
        <v>当前波数 225/∞\n下一波BOSS</v>
      </c>
      <c r="E3958" s="5">
        <f t="shared" si="335"/>
        <v>15002</v>
      </c>
      <c r="F3958" s="5">
        <v>0</v>
      </c>
      <c r="G3958" s="5">
        <f t="shared" si="338"/>
        <v>16007</v>
      </c>
      <c r="H3958" s="5">
        <f t="shared" si="339"/>
        <v>105</v>
      </c>
      <c r="I3958" s="5">
        <v>14001</v>
      </c>
      <c r="J3958">
        <f t="shared" si="337"/>
        <v>134000</v>
      </c>
      <c r="L3958" s="1" t="str">
        <f t="shared" si="336"/>
        <v>[{"bid":16007,"type":6,"num":105},{"bid":14001,"type":4,"num":134000}]</v>
      </c>
    </row>
    <row r="3959" spans="1:12" x14ac:dyDescent="0.2">
      <c r="A3959" s="5">
        <f>static_pve_stage!A3959</f>
        <v>604270</v>
      </c>
      <c r="B3959" s="5">
        <f>static_pve_stage!B3959</f>
        <v>604271</v>
      </c>
      <c r="C3959" s="5" t="str">
        <f>static_pve_stage!C3959</f>
        <v>BOSS波\n需击杀所有怪物</v>
      </c>
      <c r="E3959" s="5">
        <f t="shared" si="335"/>
        <v>15002</v>
      </c>
      <c r="F3959" s="5">
        <v>0</v>
      </c>
      <c r="G3959" s="5">
        <f t="shared" si="338"/>
        <v>16007</v>
      </c>
      <c r="H3959" s="5">
        <f t="shared" si="339"/>
        <v>105</v>
      </c>
      <c r="I3959" s="5">
        <v>14001</v>
      </c>
      <c r="J3959">
        <f t="shared" si="337"/>
        <v>134500</v>
      </c>
      <c r="L3959" s="1" t="str">
        <f t="shared" si="336"/>
        <v>[{"bid":16007,"type":6,"num":105},{"bid":14001,"type":4,"num":134500}]</v>
      </c>
    </row>
    <row r="3960" spans="1:12" x14ac:dyDescent="0.2">
      <c r="A3960" s="5">
        <f>static_pve_stage!A3960</f>
        <v>604271</v>
      </c>
      <c r="B3960" s="5">
        <f>static_pve_stage!B3960</f>
        <v>604272</v>
      </c>
      <c r="C3960" s="5" t="str">
        <f>static_pve_stage!C3960</f>
        <v>当前波数 226/∞</v>
      </c>
      <c r="E3960" s="5">
        <f t="shared" si="335"/>
        <v>15002</v>
      </c>
      <c r="F3960" s="5">
        <v>0</v>
      </c>
      <c r="G3960" s="5">
        <f t="shared" si="338"/>
        <v>16007</v>
      </c>
      <c r="H3960" s="5">
        <f t="shared" si="339"/>
        <v>107</v>
      </c>
      <c r="I3960" s="5">
        <v>14001</v>
      </c>
      <c r="J3960">
        <f t="shared" si="337"/>
        <v>135000</v>
      </c>
      <c r="L3960" s="1" t="str">
        <f t="shared" si="336"/>
        <v>[{"bid":16007,"type":6,"num":107},{"bid":14001,"type":4,"num":135000}]</v>
      </c>
    </row>
    <row r="3961" spans="1:12" x14ac:dyDescent="0.2">
      <c r="A3961" s="5">
        <f>static_pve_stage!A3961</f>
        <v>604272</v>
      </c>
      <c r="B3961" s="5">
        <f>static_pve_stage!B3961</f>
        <v>604273</v>
      </c>
      <c r="C3961" s="5" t="str">
        <f>static_pve_stage!C3961</f>
        <v>当前波数 227/∞</v>
      </c>
      <c r="E3961" s="5">
        <f t="shared" si="335"/>
        <v>15002</v>
      </c>
      <c r="F3961" s="5">
        <v>0</v>
      </c>
      <c r="G3961" s="5">
        <f t="shared" si="338"/>
        <v>16007</v>
      </c>
      <c r="H3961" s="5">
        <f t="shared" si="339"/>
        <v>107</v>
      </c>
      <c r="I3961" s="5">
        <v>14001</v>
      </c>
      <c r="J3961">
        <f t="shared" si="337"/>
        <v>135500</v>
      </c>
      <c r="L3961" s="1" t="str">
        <f t="shared" si="336"/>
        <v>[{"bid":16007,"type":6,"num":107},{"bid":14001,"type":4,"num":135500}]</v>
      </c>
    </row>
    <row r="3962" spans="1:12" x14ac:dyDescent="0.2">
      <c r="A3962" s="5">
        <f>static_pve_stage!A3962</f>
        <v>604273</v>
      </c>
      <c r="B3962" s="5">
        <f>static_pve_stage!B3962</f>
        <v>604274</v>
      </c>
      <c r="C3962" s="5" t="str">
        <f>static_pve_stage!C3962</f>
        <v>当前波数 228/∞</v>
      </c>
      <c r="E3962" s="5">
        <f t="shared" si="335"/>
        <v>15002</v>
      </c>
      <c r="F3962" s="5">
        <v>0</v>
      </c>
      <c r="G3962" s="5">
        <f t="shared" si="338"/>
        <v>16007</v>
      </c>
      <c r="H3962" s="5">
        <f t="shared" si="339"/>
        <v>107</v>
      </c>
      <c r="I3962" s="5">
        <v>14001</v>
      </c>
      <c r="J3962">
        <f t="shared" si="337"/>
        <v>136000</v>
      </c>
      <c r="L3962" s="1" t="str">
        <f t="shared" si="336"/>
        <v>[{"bid":16007,"type":6,"num":107},{"bid":14001,"type":4,"num":136000}]</v>
      </c>
    </row>
    <row r="3963" spans="1:12" x14ac:dyDescent="0.2">
      <c r="A3963" s="5">
        <f>static_pve_stage!A3963</f>
        <v>604274</v>
      </c>
      <c r="B3963" s="5">
        <f>static_pve_stage!B3963</f>
        <v>604275</v>
      </c>
      <c r="C3963" s="5" t="str">
        <f>static_pve_stage!C3963</f>
        <v>当前波数 229/∞</v>
      </c>
      <c r="E3963" s="5">
        <f t="shared" si="335"/>
        <v>15002</v>
      </c>
      <c r="F3963" s="5">
        <v>0</v>
      </c>
      <c r="G3963" s="5">
        <f t="shared" si="338"/>
        <v>16007</v>
      </c>
      <c r="H3963" s="5">
        <f t="shared" si="339"/>
        <v>107</v>
      </c>
      <c r="I3963" s="5">
        <v>14001</v>
      </c>
      <c r="J3963">
        <f t="shared" si="337"/>
        <v>136500</v>
      </c>
      <c r="L3963" s="1" t="str">
        <f t="shared" si="336"/>
        <v>[{"bid":16007,"type":6,"num":107},{"bid":14001,"type":4,"num":136500}]</v>
      </c>
    </row>
    <row r="3964" spans="1:12" x14ac:dyDescent="0.2">
      <c r="A3964" s="5">
        <f>static_pve_stage!A3964</f>
        <v>604275</v>
      </c>
      <c r="B3964" s="5">
        <f>static_pve_stage!B3964</f>
        <v>604276</v>
      </c>
      <c r="C3964" s="5" t="str">
        <f>static_pve_stage!C3964</f>
        <v>当前波数 230/∞\n下一波BOSS</v>
      </c>
      <c r="E3964" s="5">
        <f t="shared" si="335"/>
        <v>15002</v>
      </c>
      <c r="F3964" s="5">
        <v>0</v>
      </c>
      <c r="G3964" s="5">
        <f t="shared" si="338"/>
        <v>16007</v>
      </c>
      <c r="H3964" s="5">
        <f t="shared" si="339"/>
        <v>107</v>
      </c>
      <c r="I3964" s="5">
        <v>14001</v>
      </c>
      <c r="J3964">
        <f t="shared" si="337"/>
        <v>137000</v>
      </c>
      <c r="L3964" s="1" t="str">
        <f t="shared" si="336"/>
        <v>[{"bid":16007,"type":6,"num":107},{"bid":14001,"type":4,"num":137000}]</v>
      </c>
    </row>
    <row r="3965" spans="1:12" x14ac:dyDescent="0.2">
      <c r="A3965" s="5">
        <f>static_pve_stage!A3965</f>
        <v>604276</v>
      </c>
      <c r="B3965" s="5">
        <f>static_pve_stage!B3965</f>
        <v>604277</v>
      </c>
      <c r="C3965" s="5" t="str">
        <f>static_pve_stage!C3965</f>
        <v>BOSS波\n需击杀所有怪物</v>
      </c>
      <c r="E3965" s="5">
        <f t="shared" si="335"/>
        <v>15002</v>
      </c>
      <c r="F3965" s="5">
        <v>0</v>
      </c>
      <c r="G3965" s="5">
        <f t="shared" si="338"/>
        <v>16007</v>
      </c>
      <c r="H3965" s="5">
        <f t="shared" si="339"/>
        <v>109</v>
      </c>
      <c r="I3965" s="5">
        <v>14001</v>
      </c>
      <c r="J3965">
        <f t="shared" si="337"/>
        <v>137500</v>
      </c>
      <c r="L3965" s="1" t="str">
        <f t="shared" si="336"/>
        <v>[{"bid":16007,"type":6,"num":109},{"bid":14001,"type":4,"num":137500}]</v>
      </c>
    </row>
    <row r="3966" spans="1:12" x14ac:dyDescent="0.2">
      <c r="A3966" s="5">
        <f>static_pve_stage!A3966</f>
        <v>604277</v>
      </c>
      <c r="B3966" s="5">
        <f>static_pve_stage!B3966</f>
        <v>604278</v>
      </c>
      <c r="C3966" s="5" t="str">
        <f>static_pve_stage!C3966</f>
        <v>当前波数 231/∞</v>
      </c>
      <c r="E3966" s="5">
        <f t="shared" si="335"/>
        <v>15002</v>
      </c>
      <c r="F3966" s="5">
        <v>0</v>
      </c>
      <c r="G3966" s="5">
        <f t="shared" si="338"/>
        <v>16007</v>
      </c>
      <c r="H3966" s="5">
        <f t="shared" si="339"/>
        <v>109</v>
      </c>
      <c r="I3966" s="5">
        <v>14001</v>
      </c>
      <c r="J3966">
        <f t="shared" si="337"/>
        <v>138000</v>
      </c>
      <c r="L3966" s="1" t="str">
        <f t="shared" si="336"/>
        <v>[{"bid":16007,"type":6,"num":109},{"bid":14001,"type":4,"num":138000}]</v>
      </c>
    </row>
    <row r="3967" spans="1:12" x14ac:dyDescent="0.2">
      <c r="A3967" s="5">
        <f>static_pve_stage!A3967</f>
        <v>604278</v>
      </c>
      <c r="B3967" s="5">
        <f>static_pve_stage!B3967</f>
        <v>604279</v>
      </c>
      <c r="C3967" s="5" t="str">
        <f>static_pve_stage!C3967</f>
        <v>当前波数 232/∞</v>
      </c>
      <c r="E3967" s="5">
        <f t="shared" si="335"/>
        <v>15002</v>
      </c>
      <c r="F3967" s="5">
        <v>0</v>
      </c>
      <c r="G3967" s="5">
        <f t="shared" si="338"/>
        <v>16007</v>
      </c>
      <c r="H3967" s="5">
        <f t="shared" si="339"/>
        <v>109</v>
      </c>
      <c r="I3967" s="5">
        <v>14001</v>
      </c>
      <c r="J3967">
        <f t="shared" si="337"/>
        <v>138500</v>
      </c>
      <c r="L3967" s="1" t="str">
        <f t="shared" si="336"/>
        <v>[{"bid":16007,"type":6,"num":109},{"bid":14001,"type":4,"num":138500}]</v>
      </c>
    </row>
    <row r="3968" spans="1:12" x14ac:dyDescent="0.2">
      <c r="A3968" s="5">
        <f>static_pve_stage!A3968</f>
        <v>604279</v>
      </c>
      <c r="B3968" s="5">
        <f>static_pve_stage!B3968</f>
        <v>604280</v>
      </c>
      <c r="C3968" s="5" t="str">
        <f>static_pve_stage!C3968</f>
        <v>当前波数 233/∞</v>
      </c>
      <c r="E3968" s="5">
        <f t="shared" si="335"/>
        <v>15002</v>
      </c>
      <c r="F3968" s="5">
        <v>0</v>
      </c>
      <c r="G3968" s="5">
        <f t="shared" si="338"/>
        <v>16007</v>
      </c>
      <c r="H3968" s="5">
        <f t="shared" si="339"/>
        <v>109</v>
      </c>
      <c r="I3968" s="5">
        <v>14001</v>
      </c>
      <c r="J3968">
        <f t="shared" si="337"/>
        <v>139000</v>
      </c>
      <c r="L3968" s="1" t="str">
        <f t="shared" si="336"/>
        <v>[{"bid":16007,"type":6,"num":109},{"bid":14001,"type":4,"num":139000}]</v>
      </c>
    </row>
    <row r="3969" spans="1:12" x14ac:dyDescent="0.2">
      <c r="A3969" s="5">
        <f>static_pve_stage!A3969</f>
        <v>604280</v>
      </c>
      <c r="B3969" s="5">
        <f>static_pve_stage!B3969</f>
        <v>604281</v>
      </c>
      <c r="C3969" s="5" t="str">
        <f>static_pve_stage!C3969</f>
        <v>当前波数 234/∞</v>
      </c>
      <c r="E3969" s="5">
        <f t="shared" si="335"/>
        <v>15002</v>
      </c>
      <c r="F3969" s="5">
        <v>0</v>
      </c>
      <c r="G3969" s="5">
        <f t="shared" si="338"/>
        <v>16007</v>
      </c>
      <c r="H3969" s="5">
        <f t="shared" si="339"/>
        <v>109</v>
      </c>
      <c r="I3969" s="5">
        <v>14001</v>
      </c>
      <c r="J3969">
        <f t="shared" si="337"/>
        <v>139500</v>
      </c>
      <c r="L3969" s="1" t="str">
        <f t="shared" si="336"/>
        <v>[{"bid":16007,"type":6,"num":109},{"bid":14001,"type":4,"num":139500}]</v>
      </c>
    </row>
    <row r="3970" spans="1:12" x14ac:dyDescent="0.2">
      <c r="A3970" s="5">
        <f>static_pve_stage!A3970</f>
        <v>604281</v>
      </c>
      <c r="B3970" s="5">
        <f>static_pve_stage!B3970</f>
        <v>604282</v>
      </c>
      <c r="C3970" s="5" t="str">
        <f>static_pve_stage!C3970</f>
        <v>当前波数 235/∞\n下一波BOSS</v>
      </c>
      <c r="E3970" s="5">
        <f t="shared" si="335"/>
        <v>15002</v>
      </c>
      <c r="F3970" s="5">
        <v>0</v>
      </c>
      <c r="G3970" s="5">
        <f t="shared" si="338"/>
        <v>16007</v>
      </c>
      <c r="H3970" s="5">
        <f t="shared" si="339"/>
        <v>111</v>
      </c>
      <c r="I3970" s="5">
        <v>14001</v>
      </c>
      <c r="J3970">
        <f t="shared" si="337"/>
        <v>140000</v>
      </c>
      <c r="L3970" s="1" t="str">
        <f t="shared" si="336"/>
        <v>[{"bid":16007,"type":6,"num":111},{"bid":14001,"type":4,"num":140000}]</v>
      </c>
    </row>
    <row r="3971" spans="1:12" x14ac:dyDescent="0.2">
      <c r="A3971" s="5">
        <f>static_pve_stage!A3971</f>
        <v>604282</v>
      </c>
      <c r="B3971" s="5">
        <f>static_pve_stage!B3971</f>
        <v>604283</v>
      </c>
      <c r="C3971" s="5" t="str">
        <f>static_pve_stage!C3971</f>
        <v>BOSS波\n需击杀所有怪物</v>
      </c>
      <c r="E3971" s="5">
        <f t="shared" si="335"/>
        <v>15002</v>
      </c>
      <c r="F3971" s="5">
        <v>0</v>
      </c>
      <c r="G3971" s="5">
        <f t="shared" si="338"/>
        <v>16007</v>
      </c>
      <c r="H3971" s="5">
        <f t="shared" si="339"/>
        <v>111</v>
      </c>
      <c r="I3971" s="5">
        <v>14001</v>
      </c>
      <c r="J3971">
        <f t="shared" si="337"/>
        <v>140500</v>
      </c>
      <c r="L3971" s="1" t="str">
        <f t="shared" si="336"/>
        <v>[{"bid":16007,"type":6,"num":111},{"bid":14001,"type":4,"num":140500}]</v>
      </c>
    </row>
    <row r="3972" spans="1:12" x14ac:dyDescent="0.2">
      <c r="A3972" s="5">
        <f>static_pve_stage!A3972</f>
        <v>604283</v>
      </c>
      <c r="B3972" s="5">
        <f>static_pve_stage!B3972</f>
        <v>604284</v>
      </c>
      <c r="C3972" s="5" t="str">
        <f>static_pve_stage!C3972</f>
        <v>当前波数 236/∞</v>
      </c>
      <c r="E3972" s="5">
        <f t="shared" si="335"/>
        <v>15002</v>
      </c>
      <c r="F3972" s="5">
        <v>0</v>
      </c>
      <c r="G3972" s="5">
        <f t="shared" si="338"/>
        <v>16007</v>
      </c>
      <c r="H3972" s="5">
        <f t="shared" si="339"/>
        <v>111</v>
      </c>
      <c r="I3972" s="5">
        <v>14001</v>
      </c>
      <c r="J3972">
        <f t="shared" si="337"/>
        <v>141000</v>
      </c>
      <c r="L3972" s="1" t="str">
        <f t="shared" si="336"/>
        <v>[{"bid":16007,"type":6,"num":111},{"bid":14001,"type":4,"num":141000}]</v>
      </c>
    </row>
    <row r="3973" spans="1:12" x14ac:dyDescent="0.2">
      <c r="A3973" s="5">
        <f>static_pve_stage!A3973</f>
        <v>604284</v>
      </c>
      <c r="B3973" s="5">
        <f>static_pve_stage!B3973</f>
        <v>604285</v>
      </c>
      <c r="C3973" s="5" t="str">
        <f>static_pve_stage!C3973</f>
        <v>当前波数 237/∞</v>
      </c>
      <c r="E3973" s="5">
        <f t="shared" si="335"/>
        <v>15002</v>
      </c>
      <c r="F3973" s="5">
        <v>0</v>
      </c>
      <c r="G3973" s="5">
        <f t="shared" si="338"/>
        <v>16007</v>
      </c>
      <c r="H3973" s="5">
        <f t="shared" si="339"/>
        <v>111</v>
      </c>
      <c r="I3973" s="5">
        <v>14001</v>
      </c>
      <c r="J3973">
        <f t="shared" si="337"/>
        <v>141500</v>
      </c>
      <c r="L3973" s="1" t="str">
        <f t="shared" si="336"/>
        <v>[{"bid":16007,"type":6,"num":111},{"bid":14001,"type":4,"num":141500}]</v>
      </c>
    </row>
    <row r="3974" spans="1:12" x14ac:dyDescent="0.2">
      <c r="A3974" s="5">
        <f>static_pve_stage!A3974</f>
        <v>604285</v>
      </c>
      <c r="B3974" s="5">
        <f>static_pve_stage!B3974</f>
        <v>604286</v>
      </c>
      <c r="C3974" s="5" t="str">
        <f>static_pve_stage!C3974</f>
        <v>当前波数 238/∞</v>
      </c>
      <c r="E3974" s="5">
        <f t="shared" si="335"/>
        <v>15002</v>
      </c>
      <c r="F3974" s="5">
        <v>0</v>
      </c>
      <c r="G3974" s="5">
        <f t="shared" si="338"/>
        <v>16007</v>
      </c>
      <c r="H3974" s="5">
        <f t="shared" si="339"/>
        <v>111</v>
      </c>
      <c r="I3974" s="5">
        <v>14001</v>
      </c>
      <c r="J3974">
        <f t="shared" si="337"/>
        <v>142000</v>
      </c>
      <c r="L3974" s="1" t="str">
        <f t="shared" si="336"/>
        <v>[{"bid":16007,"type":6,"num":111},{"bid":14001,"type":4,"num":142000}]</v>
      </c>
    </row>
    <row r="3975" spans="1:12" x14ac:dyDescent="0.2">
      <c r="A3975" s="5">
        <f>static_pve_stage!A3975</f>
        <v>604286</v>
      </c>
      <c r="B3975" s="5">
        <f>static_pve_stage!B3975</f>
        <v>604287</v>
      </c>
      <c r="C3975" s="5" t="str">
        <f>static_pve_stage!C3975</f>
        <v>当前波数 239/∞</v>
      </c>
      <c r="E3975" s="5">
        <f t="shared" si="335"/>
        <v>15002</v>
      </c>
      <c r="F3975" s="5">
        <v>0</v>
      </c>
      <c r="G3975" s="5">
        <f t="shared" si="338"/>
        <v>16007</v>
      </c>
      <c r="H3975" s="5">
        <f t="shared" si="339"/>
        <v>113</v>
      </c>
      <c r="I3975" s="5">
        <v>14001</v>
      </c>
      <c r="J3975">
        <f t="shared" si="337"/>
        <v>142500</v>
      </c>
      <c r="L3975" s="1" t="str">
        <f t="shared" si="336"/>
        <v>[{"bid":16007,"type":6,"num":113},{"bid":14001,"type":4,"num":142500}]</v>
      </c>
    </row>
    <row r="3976" spans="1:12" x14ac:dyDescent="0.2">
      <c r="A3976" s="5">
        <f>static_pve_stage!A3976</f>
        <v>604287</v>
      </c>
      <c r="B3976" s="5">
        <f>static_pve_stage!B3976</f>
        <v>604288</v>
      </c>
      <c r="C3976" s="5" t="str">
        <f>static_pve_stage!C3976</f>
        <v>当前波数 240/∞\n下一波BOSS</v>
      </c>
      <c r="E3976" s="5">
        <f t="shared" si="335"/>
        <v>15002</v>
      </c>
      <c r="F3976" s="5">
        <v>0</v>
      </c>
      <c r="G3976" s="5">
        <f t="shared" si="338"/>
        <v>16007</v>
      </c>
      <c r="H3976" s="5">
        <f t="shared" si="339"/>
        <v>113</v>
      </c>
      <c r="I3976" s="5">
        <v>14001</v>
      </c>
      <c r="J3976">
        <f t="shared" si="337"/>
        <v>143000</v>
      </c>
      <c r="L3976" s="1" t="str">
        <f t="shared" si="336"/>
        <v>[{"bid":16007,"type":6,"num":113},{"bid":14001,"type":4,"num":143000}]</v>
      </c>
    </row>
    <row r="3977" spans="1:12" x14ac:dyDescent="0.2">
      <c r="A3977" s="5">
        <f>static_pve_stage!A3977</f>
        <v>604288</v>
      </c>
      <c r="B3977" s="5">
        <f>static_pve_stage!B3977</f>
        <v>604289</v>
      </c>
      <c r="C3977" s="5" t="str">
        <f>static_pve_stage!C3977</f>
        <v>BOSS波\n需击杀所有怪物</v>
      </c>
      <c r="E3977" s="5">
        <f t="shared" si="335"/>
        <v>15002</v>
      </c>
      <c r="F3977" s="5">
        <v>0</v>
      </c>
      <c r="G3977" s="5">
        <f t="shared" si="338"/>
        <v>16007</v>
      </c>
      <c r="H3977" s="5">
        <f t="shared" si="339"/>
        <v>113</v>
      </c>
      <c r="I3977" s="5">
        <v>14001</v>
      </c>
      <c r="J3977">
        <f t="shared" si="337"/>
        <v>143500</v>
      </c>
      <c r="L3977" s="1" t="str">
        <f t="shared" si="336"/>
        <v>[{"bid":16007,"type":6,"num":113},{"bid":14001,"type":4,"num":143500}]</v>
      </c>
    </row>
    <row r="3978" spans="1:12" x14ac:dyDescent="0.2">
      <c r="A3978" s="5">
        <f>static_pve_stage!A3978</f>
        <v>604289</v>
      </c>
      <c r="B3978" s="5">
        <f>static_pve_stage!B3978</f>
        <v>604290</v>
      </c>
      <c r="C3978" s="5" t="str">
        <f>static_pve_stage!C3978</f>
        <v>当前波数 241/∞</v>
      </c>
      <c r="E3978" s="5">
        <f t="shared" si="335"/>
        <v>15002</v>
      </c>
      <c r="F3978" s="5">
        <v>0</v>
      </c>
      <c r="G3978" s="5">
        <f t="shared" si="338"/>
        <v>16007</v>
      </c>
      <c r="H3978" s="5">
        <f t="shared" si="339"/>
        <v>113</v>
      </c>
      <c r="I3978" s="5">
        <v>14001</v>
      </c>
      <c r="J3978">
        <f t="shared" si="337"/>
        <v>144000</v>
      </c>
      <c r="L3978" s="1" t="str">
        <f t="shared" si="336"/>
        <v>[{"bid":16007,"type":6,"num":113},{"bid":14001,"type":4,"num":144000}]</v>
      </c>
    </row>
    <row r="3979" spans="1:12" x14ac:dyDescent="0.2">
      <c r="A3979" s="5">
        <f>static_pve_stage!A3979</f>
        <v>604290</v>
      </c>
      <c r="B3979" s="5">
        <f>static_pve_stage!B3979</f>
        <v>604291</v>
      </c>
      <c r="C3979" s="5" t="str">
        <f>static_pve_stage!C3979</f>
        <v>当前波数 242/∞</v>
      </c>
      <c r="E3979" s="5">
        <f t="shared" si="335"/>
        <v>15002</v>
      </c>
      <c r="F3979" s="5">
        <v>0</v>
      </c>
      <c r="G3979" s="5">
        <f t="shared" si="338"/>
        <v>16007</v>
      </c>
      <c r="H3979" s="5">
        <f t="shared" si="339"/>
        <v>113</v>
      </c>
      <c r="I3979" s="5">
        <v>14001</v>
      </c>
      <c r="J3979">
        <f t="shared" si="337"/>
        <v>144500</v>
      </c>
      <c r="L3979" s="1" t="str">
        <f t="shared" si="336"/>
        <v>[{"bid":16007,"type":6,"num":113},{"bid":14001,"type":4,"num":144500}]</v>
      </c>
    </row>
    <row r="3980" spans="1:12" x14ac:dyDescent="0.2">
      <c r="A3980" s="5">
        <f>static_pve_stage!A3980</f>
        <v>604291</v>
      </c>
      <c r="B3980" s="5">
        <f>static_pve_stage!B3980</f>
        <v>604292</v>
      </c>
      <c r="C3980" s="5" t="str">
        <f>static_pve_stage!C3980</f>
        <v>当前波数 243/∞</v>
      </c>
      <c r="E3980" s="5">
        <f t="shared" si="335"/>
        <v>15002</v>
      </c>
      <c r="F3980" s="5">
        <v>0</v>
      </c>
      <c r="G3980" s="5">
        <f t="shared" si="338"/>
        <v>16007</v>
      </c>
      <c r="H3980" s="5">
        <f t="shared" si="339"/>
        <v>115</v>
      </c>
      <c r="I3980" s="5">
        <v>14001</v>
      </c>
      <c r="J3980">
        <f t="shared" si="337"/>
        <v>145000</v>
      </c>
      <c r="L3980" s="1" t="str">
        <f t="shared" si="336"/>
        <v>[{"bid":16007,"type":6,"num":115},{"bid":14001,"type":4,"num":145000}]</v>
      </c>
    </row>
    <row r="3981" spans="1:12" x14ac:dyDescent="0.2">
      <c r="A3981" s="5">
        <f>static_pve_stage!A3981</f>
        <v>604292</v>
      </c>
      <c r="B3981" s="5">
        <f>static_pve_stage!B3981</f>
        <v>604293</v>
      </c>
      <c r="C3981" s="5" t="str">
        <f>static_pve_stage!C3981</f>
        <v>当前波数 244/∞</v>
      </c>
      <c r="E3981" s="5">
        <f t="shared" si="335"/>
        <v>15002</v>
      </c>
      <c r="F3981" s="5">
        <v>0</v>
      </c>
      <c r="G3981" s="5">
        <f t="shared" si="338"/>
        <v>16007</v>
      </c>
      <c r="H3981" s="5">
        <f t="shared" si="339"/>
        <v>115</v>
      </c>
      <c r="I3981" s="5">
        <v>14001</v>
      </c>
      <c r="J3981">
        <f t="shared" si="337"/>
        <v>145500</v>
      </c>
      <c r="L3981" s="1" t="str">
        <f t="shared" si="336"/>
        <v>[{"bid":16007,"type":6,"num":115},{"bid":14001,"type":4,"num":145500}]</v>
      </c>
    </row>
    <row r="3982" spans="1:12" x14ac:dyDescent="0.2">
      <c r="A3982" s="5">
        <f>static_pve_stage!A3982</f>
        <v>604293</v>
      </c>
      <c r="B3982" s="5">
        <f>static_pve_stage!B3982</f>
        <v>604294</v>
      </c>
      <c r="C3982" s="5" t="str">
        <f>static_pve_stage!C3982</f>
        <v>当前波数 245/∞\n下一波BOSS</v>
      </c>
      <c r="E3982" s="5">
        <f t="shared" si="335"/>
        <v>15002</v>
      </c>
      <c r="F3982" s="5">
        <v>0</v>
      </c>
      <c r="G3982" s="5">
        <f t="shared" si="338"/>
        <v>16007</v>
      </c>
      <c r="H3982" s="5">
        <f t="shared" si="339"/>
        <v>115</v>
      </c>
      <c r="I3982" s="5">
        <v>14001</v>
      </c>
      <c r="J3982">
        <f t="shared" si="337"/>
        <v>146000</v>
      </c>
      <c r="L3982" s="1" t="str">
        <f t="shared" si="336"/>
        <v>[{"bid":16007,"type":6,"num":115},{"bid":14001,"type":4,"num":146000}]</v>
      </c>
    </row>
    <row r="3983" spans="1:12" x14ac:dyDescent="0.2">
      <c r="A3983" s="5">
        <f>static_pve_stage!A3983</f>
        <v>604294</v>
      </c>
      <c r="B3983" s="5">
        <f>static_pve_stage!B3983</f>
        <v>604295</v>
      </c>
      <c r="C3983" s="5" t="str">
        <f>static_pve_stage!C3983</f>
        <v>BOSS波\n需击杀所有怪物</v>
      </c>
      <c r="E3983" s="5">
        <f t="shared" si="335"/>
        <v>15002</v>
      </c>
      <c r="F3983" s="5">
        <v>0</v>
      </c>
      <c r="G3983" s="5">
        <f t="shared" si="338"/>
        <v>16007</v>
      </c>
      <c r="H3983" s="5">
        <f t="shared" si="339"/>
        <v>115</v>
      </c>
      <c r="I3983" s="5">
        <v>14001</v>
      </c>
      <c r="J3983">
        <f t="shared" si="337"/>
        <v>146500</v>
      </c>
      <c r="L3983" s="1" t="str">
        <f t="shared" si="336"/>
        <v>[{"bid":16007,"type":6,"num":115},{"bid":14001,"type":4,"num":146500}]</v>
      </c>
    </row>
    <row r="3984" spans="1:12" x14ac:dyDescent="0.2">
      <c r="A3984" s="5">
        <f>static_pve_stage!A3984</f>
        <v>604295</v>
      </c>
      <c r="B3984" s="5">
        <f>static_pve_stage!B3984</f>
        <v>604296</v>
      </c>
      <c r="C3984" s="5" t="str">
        <f>static_pve_stage!C3984</f>
        <v>当前波数 246/∞</v>
      </c>
      <c r="E3984" s="5">
        <f t="shared" si="335"/>
        <v>15002</v>
      </c>
      <c r="F3984" s="5">
        <v>0</v>
      </c>
      <c r="G3984" s="5">
        <f t="shared" si="338"/>
        <v>16007</v>
      </c>
      <c r="H3984" s="5">
        <f t="shared" si="339"/>
        <v>115</v>
      </c>
      <c r="I3984" s="5">
        <v>14001</v>
      </c>
      <c r="J3984">
        <f t="shared" si="337"/>
        <v>147000</v>
      </c>
      <c r="L3984" s="1" t="str">
        <f t="shared" si="336"/>
        <v>[{"bid":16007,"type":6,"num":115},{"bid":14001,"type":4,"num":147000}]</v>
      </c>
    </row>
    <row r="3985" spans="1:12" x14ac:dyDescent="0.2">
      <c r="A3985" s="5">
        <f>static_pve_stage!A3985</f>
        <v>604296</v>
      </c>
      <c r="B3985" s="5">
        <f>static_pve_stage!B3985</f>
        <v>604297</v>
      </c>
      <c r="C3985" s="5" t="str">
        <f>static_pve_stage!C3985</f>
        <v>当前波数 247/∞</v>
      </c>
      <c r="E3985" s="5">
        <f t="shared" si="335"/>
        <v>15002</v>
      </c>
      <c r="F3985" s="5">
        <v>0</v>
      </c>
      <c r="G3985" s="5">
        <f t="shared" si="338"/>
        <v>16007</v>
      </c>
      <c r="H3985" s="5">
        <f t="shared" si="339"/>
        <v>117</v>
      </c>
      <c r="I3985" s="5">
        <v>14001</v>
      </c>
      <c r="J3985">
        <f t="shared" si="337"/>
        <v>147500</v>
      </c>
      <c r="L3985" s="1" t="str">
        <f t="shared" si="336"/>
        <v>[{"bid":16007,"type":6,"num":117},{"bid":14001,"type":4,"num":147500}]</v>
      </c>
    </row>
    <row r="3986" spans="1:12" x14ac:dyDescent="0.2">
      <c r="A3986" s="5">
        <f>static_pve_stage!A3986</f>
        <v>604297</v>
      </c>
      <c r="B3986" s="5">
        <f>static_pve_stage!B3986</f>
        <v>604298</v>
      </c>
      <c r="C3986" s="5" t="str">
        <f>static_pve_stage!C3986</f>
        <v>当前波数 248/∞</v>
      </c>
      <c r="E3986" s="5">
        <f t="shared" si="335"/>
        <v>15002</v>
      </c>
      <c r="F3986" s="5">
        <v>0</v>
      </c>
      <c r="G3986" s="5">
        <f t="shared" si="338"/>
        <v>16007</v>
      </c>
      <c r="H3986" s="5">
        <f t="shared" si="339"/>
        <v>117</v>
      </c>
      <c r="I3986" s="5">
        <v>14001</v>
      </c>
      <c r="J3986">
        <f t="shared" si="337"/>
        <v>148000</v>
      </c>
      <c r="L3986" s="1" t="str">
        <f t="shared" si="336"/>
        <v>[{"bid":16007,"type":6,"num":117},{"bid":14001,"type":4,"num":148000}]</v>
      </c>
    </row>
    <row r="3987" spans="1:12" x14ac:dyDescent="0.2">
      <c r="A3987" s="5">
        <f>static_pve_stage!A3987</f>
        <v>604298</v>
      </c>
      <c r="B3987" s="5">
        <f>static_pve_stage!B3987</f>
        <v>604299</v>
      </c>
      <c r="C3987" s="5" t="str">
        <f>static_pve_stage!C3987</f>
        <v>当前波数 249/∞</v>
      </c>
      <c r="E3987" s="5">
        <f t="shared" si="335"/>
        <v>15002</v>
      </c>
      <c r="F3987" s="5">
        <v>0</v>
      </c>
      <c r="G3987" s="5">
        <f t="shared" si="338"/>
        <v>16007</v>
      </c>
      <c r="H3987" s="5">
        <f t="shared" si="339"/>
        <v>117</v>
      </c>
      <c r="I3987" s="5">
        <v>14001</v>
      </c>
      <c r="J3987">
        <f t="shared" si="337"/>
        <v>148500</v>
      </c>
      <c r="L3987" s="1" t="str">
        <f t="shared" si="336"/>
        <v>[{"bid":16007,"type":6,"num":117},{"bid":14001,"type":4,"num":148500}]</v>
      </c>
    </row>
    <row r="3988" spans="1:12" x14ac:dyDescent="0.2">
      <c r="A3988" s="5">
        <f>static_pve_stage!A3988</f>
        <v>604299</v>
      </c>
      <c r="B3988" s="5">
        <f>static_pve_stage!B3988</f>
        <v>604300</v>
      </c>
      <c r="C3988" s="5" t="str">
        <f>static_pve_stage!C3988</f>
        <v>当前波数 250/∞\n下一波BOSS</v>
      </c>
      <c r="E3988" s="5">
        <f t="shared" si="335"/>
        <v>15002</v>
      </c>
      <c r="F3988" s="5">
        <v>0</v>
      </c>
      <c r="G3988" s="5">
        <f t="shared" si="338"/>
        <v>16007</v>
      </c>
      <c r="H3988" s="5">
        <f t="shared" si="339"/>
        <v>117</v>
      </c>
      <c r="I3988" s="5">
        <v>14001</v>
      </c>
      <c r="J3988">
        <f t="shared" si="337"/>
        <v>149000</v>
      </c>
      <c r="L3988" s="1" t="str">
        <f t="shared" si="336"/>
        <v>[{"bid":16007,"type":6,"num":117},{"bid":14001,"type":4,"num":149000}]</v>
      </c>
    </row>
    <row r="3989" spans="1:12" x14ac:dyDescent="0.2">
      <c r="A3989" s="5">
        <f>static_pve_stage!A3989</f>
        <v>604300</v>
      </c>
      <c r="B3989" s="5">
        <f>static_pve_stage!B3989</f>
        <v>604301</v>
      </c>
      <c r="C3989" s="5" t="str">
        <f>static_pve_stage!C3989</f>
        <v>BOSS波\n需击杀所有怪物</v>
      </c>
      <c r="E3989" s="5">
        <f t="shared" si="335"/>
        <v>15002</v>
      </c>
      <c r="F3989" s="5">
        <v>0</v>
      </c>
      <c r="G3989" s="5">
        <f t="shared" si="338"/>
        <v>16007</v>
      </c>
      <c r="H3989" s="5">
        <f t="shared" si="339"/>
        <v>117</v>
      </c>
      <c r="I3989" s="5">
        <v>14001</v>
      </c>
      <c r="J3989">
        <f t="shared" si="337"/>
        <v>149500</v>
      </c>
      <c r="L3989" s="1" t="str">
        <f t="shared" si="336"/>
        <v>[{"bid":16007,"type":6,"num":117},{"bid":14001,"type":4,"num":149500}]</v>
      </c>
    </row>
    <row r="3990" spans="1:12" x14ac:dyDescent="0.2">
      <c r="A3990" s="5">
        <f>static_pve_stage!A3990</f>
        <v>604301</v>
      </c>
      <c r="B3990" s="5">
        <f>static_pve_stage!B3990</f>
        <v>604302</v>
      </c>
      <c r="C3990" s="5" t="str">
        <f>static_pve_stage!C3990</f>
        <v>当前波数 251/∞</v>
      </c>
      <c r="E3990" s="5">
        <f t="shared" si="335"/>
        <v>15002</v>
      </c>
      <c r="F3990" s="5">
        <v>0</v>
      </c>
      <c r="G3990" s="5">
        <f t="shared" si="338"/>
        <v>16007</v>
      </c>
      <c r="H3990" s="5">
        <f t="shared" si="339"/>
        <v>119</v>
      </c>
      <c r="I3990" s="5">
        <v>14001</v>
      </c>
      <c r="J3990">
        <f t="shared" si="337"/>
        <v>150000</v>
      </c>
      <c r="L3990" s="1" t="str">
        <f t="shared" si="336"/>
        <v>[{"bid":16007,"type":6,"num":119},{"bid":14001,"type":4,"num":150000}]</v>
      </c>
    </row>
    <row r="3991" spans="1:12" x14ac:dyDescent="0.2">
      <c r="A3991" s="5">
        <f>static_pve_stage!A3991</f>
        <v>604302</v>
      </c>
      <c r="B3991" s="5">
        <f>static_pve_stage!B3991</f>
        <v>604303</v>
      </c>
      <c r="C3991" s="5" t="str">
        <f>static_pve_stage!C3991</f>
        <v>当前波数 252/∞</v>
      </c>
      <c r="E3991" s="5">
        <f t="shared" si="335"/>
        <v>15002</v>
      </c>
      <c r="F3991" s="5">
        <v>0</v>
      </c>
      <c r="G3991" s="5">
        <f t="shared" si="338"/>
        <v>16007</v>
      </c>
      <c r="H3991" s="5">
        <f t="shared" si="339"/>
        <v>119</v>
      </c>
      <c r="I3991" s="5">
        <v>14001</v>
      </c>
      <c r="J3991">
        <f t="shared" si="337"/>
        <v>150500</v>
      </c>
      <c r="L3991" s="1" t="str">
        <f t="shared" si="336"/>
        <v>[{"bid":16007,"type":6,"num":119},{"bid":14001,"type":4,"num":150500}]</v>
      </c>
    </row>
    <row r="3992" spans="1:12" x14ac:dyDescent="0.2">
      <c r="A3992" s="5">
        <f>static_pve_stage!A3992</f>
        <v>604303</v>
      </c>
      <c r="B3992" s="5">
        <f>static_pve_stage!B3992</f>
        <v>604304</v>
      </c>
      <c r="C3992" s="5" t="str">
        <f>static_pve_stage!C3992</f>
        <v>当前波数 253/∞</v>
      </c>
      <c r="E3992" s="5">
        <f t="shared" si="335"/>
        <v>15002</v>
      </c>
      <c r="F3992" s="5">
        <v>0</v>
      </c>
      <c r="G3992" s="5">
        <f t="shared" si="338"/>
        <v>16007</v>
      </c>
      <c r="H3992" s="5">
        <f t="shared" si="339"/>
        <v>119</v>
      </c>
      <c r="I3992" s="5">
        <v>14001</v>
      </c>
      <c r="J3992">
        <f t="shared" si="337"/>
        <v>151000</v>
      </c>
      <c r="L3992" s="1" t="str">
        <f t="shared" si="336"/>
        <v>[{"bid":16007,"type":6,"num":119},{"bid":14001,"type":4,"num":151000}]</v>
      </c>
    </row>
    <row r="3993" spans="1:12" x14ac:dyDescent="0.2">
      <c r="A3993" s="5">
        <f>static_pve_stage!A3993</f>
        <v>604304</v>
      </c>
      <c r="B3993" s="5">
        <f>static_pve_stage!B3993</f>
        <v>604305</v>
      </c>
      <c r="C3993" s="5" t="str">
        <f>static_pve_stage!C3993</f>
        <v>当前波数 254/∞</v>
      </c>
      <c r="E3993" s="5">
        <f t="shared" si="335"/>
        <v>15002</v>
      </c>
      <c r="F3993" s="5">
        <v>0</v>
      </c>
      <c r="G3993" s="5">
        <f t="shared" si="338"/>
        <v>16007</v>
      </c>
      <c r="H3993" s="5">
        <f t="shared" si="339"/>
        <v>119</v>
      </c>
      <c r="I3993" s="5">
        <v>14001</v>
      </c>
      <c r="J3993">
        <f t="shared" si="337"/>
        <v>151500</v>
      </c>
      <c r="L3993" s="1" t="str">
        <f t="shared" si="336"/>
        <v>[{"bid":16007,"type":6,"num":119},{"bid":14001,"type":4,"num":151500}]</v>
      </c>
    </row>
    <row r="3994" spans="1:12" x14ac:dyDescent="0.2">
      <c r="A3994" s="5">
        <f>static_pve_stage!A3994</f>
        <v>604305</v>
      </c>
      <c r="B3994" s="5">
        <f>static_pve_stage!B3994</f>
        <v>604306</v>
      </c>
      <c r="C3994" s="5" t="str">
        <f>static_pve_stage!C3994</f>
        <v>当前波数 255/∞\n下一波BOSS</v>
      </c>
      <c r="E3994" s="5">
        <f t="shared" si="335"/>
        <v>15002</v>
      </c>
      <c r="F3994" s="5">
        <v>0</v>
      </c>
      <c r="G3994" s="5">
        <f t="shared" si="338"/>
        <v>16007</v>
      </c>
      <c r="H3994" s="5">
        <f t="shared" si="339"/>
        <v>119</v>
      </c>
      <c r="I3994" s="5">
        <v>14001</v>
      </c>
      <c r="J3994">
        <f t="shared" si="337"/>
        <v>152000</v>
      </c>
      <c r="L3994" s="1" t="str">
        <f t="shared" si="336"/>
        <v>[{"bid":16007,"type":6,"num":119},{"bid":14001,"type":4,"num":152000}]</v>
      </c>
    </row>
    <row r="3995" spans="1:12" x14ac:dyDescent="0.2">
      <c r="A3995" s="5">
        <f>static_pve_stage!A3995</f>
        <v>604306</v>
      </c>
      <c r="B3995" s="5">
        <f>static_pve_stage!B3995</f>
        <v>604307</v>
      </c>
      <c r="C3995" s="5" t="str">
        <f>static_pve_stage!C3995</f>
        <v>BOSS波\n需击杀所有怪物</v>
      </c>
      <c r="E3995" s="5">
        <f t="shared" ref="E3995:E4058" si="340">E3994</f>
        <v>15002</v>
      </c>
      <c r="F3995" s="5">
        <v>0</v>
      </c>
      <c r="G3995" s="5">
        <f t="shared" si="338"/>
        <v>16007</v>
      </c>
      <c r="H3995" s="5">
        <f t="shared" si="339"/>
        <v>121</v>
      </c>
      <c r="I3995" s="5">
        <v>14001</v>
      </c>
      <c r="J3995">
        <f t="shared" si="337"/>
        <v>152500</v>
      </c>
      <c r="L3995" s="1" t="str">
        <f t="shared" si="336"/>
        <v>[{"bid":16007,"type":6,"num":121},{"bid":14001,"type":4,"num":152500}]</v>
      </c>
    </row>
    <row r="3996" spans="1:12" x14ac:dyDescent="0.2">
      <c r="A3996" s="5">
        <f>static_pve_stage!A3996</f>
        <v>604307</v>
      </c>
      <c r="B3996" s="5">
        <f>static_pve_stage!B3996</f>
        <v>604308</v>
      </c>
      <c r="C3996" s="5" t="str">
        <f>static_pve_stage!C3996</f>
        <v>当前波数 256/∞</v>
      </c>
      <c r="E3996" s="5">
        <f t="shared" si="340"/>
        <v>15002</v>
      </c>
      <c r="F3996" s="5">
        <v>0</v>
      </c>
      <c r="G3996" s="5">
        <f t="shared" si="338"/>
        <v>16007</v>
      </c>
      <c r="H3996" s="5">
        <f t="shared" si="339"/>
        <v>121</v>
      </c>
      <c r="I3996" s="5">
        <v>14001</v>
      </c>
      <c r="J3996">
        <f t="shared" si="337"/>
        <v>153000</v>
      </c>
      <c r="L3996" s="1" t="str">
        <f t="shared" si="336"/>
        <v>[{"bid":16007,"type":6,"num":121},{"bid":14001,"type":4,"num":153000}]</v>
      </c>
    </row>
    <row r="3997" spans="1:12" x14ac:dyDescent="0.2">
      <c r="A3997" s="5">
        <f>static_pve_stage!A3997</f>
        <v>604308</v>
      </c>
      <c r="B3997" s="5">
        <f>static_pve_stage!B3997</f>
        <v>604309</v>
      </c>
      <c r="C3997" s="5" t="str">
        <f>static_pve_stage!C3997</f>
        <v>当前波数 257/∞</v>
      </c>
      <c r="E3997" s="5">
        <f t="shared" si="340"/>
        <v>15002</v>
      </c>
      <c r="F3997" s="5">
        <v>0</v>
      </c>
      <c r="G3997" s="5">
        <f t="shared" si="338"/>
        <v>16007</v>
      </c>
      <c r="H3997" s="5">
        <f t="shared" si="339"/>
        <v>121</v>
      </c>
      <c r="I3997" s="5">
        <v>14001</v>
      </c>
      <c r="J3997">
        <f t="shared" si="337"/>
        <v>153500</v>
      </c>
      <c r="L3997" s="1" t="str">
        <f t="shared" ref="L3997:L4060" si="341">"["&amp;IF(F3997=0,"","{""bid"":"&amp;E3997&amp;",""type"":5,""num"":"&amp;F3997&amp;"},")&amp;IF(H3997=0,"","{""bid"":"&amp;G3997&amp;",""type"":6,""num"":"&amp;H3997&amp;"},")&amp;IF(J3997=0,"","{""bid"":"&amp;I3997&amp;",""type"":4,""num"":"&amp;J3997&amp;"}")&amp;"]"</f>
        <v>[{"bid":16007,"type":6,"num":121},{"bid":14001,"type":4,"num":153500}]</v>
      </c>
    </row>
    <row r="3998" spans="1:12" x14ac:dyDescent="0.2">
      <c r="A3998" s="5">
        <f>static_pve_stage!A3998</f>
        <v>604309</v>
      </c>
      <c r="B3998" s="5">
        <f>static_pve_stage!B3998</f>
        <v>604310</v>
      </c>
      <c r="C3998" s="5" t="str">
        <f>static_pve_stage!C3998</f>
        <v>当前波数 258/∞</v>
      </c>
      <c r="E3998" s="5">
        <f t="shared" si="340"/>
        <v>15002</v>
      </c>
      <c r="F3998" s="5">
        <v>0</v>
      </c>
      <c r="G3998" s="5">
        <f t="shared" si="338"/>
        <v>16007</v>
      </c>
      <c r="H3998" s="5">
        <f t="shared" si="339"/>
        <v>121</v>
      </c>
      <c r="I3998" s="5">
        <v>14001</v>
      </c>
      <c r="J3998">
        <f t="shared" si="337"/>
        <v>154000</v>
      </c>
      <c r="L3998" s="1" t="str">
        <f t="shared" si="341"/>
        <v>[{"bid":16007,"type":6,"num":121},{"bid":14001,"type":4,"num":154000}]</v>
      </c>
    </row>
    <row r="3999" spans="1:12" x14ac:dyDescent="0.2">
      <c r="A3999" s="5">
        <f>static_pve_stage!A3999</f>
        <v>604310</v>
      </c>
      <c r="B3999" s="5">
        <f>static_pve_stage!B3999</f>
        <v>604311</v>
      </c>
      <c r="C3999" s="5" t="str">
        <f>static_pve_stage!C3999</f>
        <v>当前波数 259/∞</v>
      </c>
      <c r="E3999" s="5">
        <f t="shared" si="340"/>
        <v>15002</v>
      </c>
      <c r="F3999" s="5">
        <v>0</v>
      </c>
      <c r="G3999" s="5">
        <f t="shared" si="338"/>
        <v>16007</v>
      </c>
      <c r="H3999" s="5">
        <f t="shared" si="339"/>
        <v>121</v>
      </c>
      <c r="I3999" s="5">
        <v>14001</v>
      </c>
      <c r="J3999">
        <f t="shared" si="337"/>
        <v>154500</v>
      </c>
      <c r="L3999" s="1" t="str">
        <f t="shared" si="341"/>
        <v>[{"bid":16007,"type":6,"num":121},{"bid":14001,"type":4,"num":154500}]</v>
      </c>
    </row>
    <row r="4000" spans="1:12" x14ac:dyDescent="0.2">
      <c r="A4000" s="5">
        <f>static_pve_stage!A4000</f>
        <v>604311</v>
      </c>
      <c r="B4000" s="5">
        <f>static_pve_stage!B4000</f>
        <v>604312</v>
      </c>
      <c r="C4000" s="5" t="str">
        <f>static_pve_stage!C4000</f>
        <v>当前波数 260/∞\n下一波BOSS</v>
      </c>
      <c r="E4000" s="5">
        <f t="shared" si="340"/>
        <v>15002</v>
      </c>
      <c r="F4000" s="5">
        <v>0</v>
      </c>
      <c r="G4000" s="5">
        <f t="shared" si="338"/>
        <v>16007</v>
      </c>
      <c r="H4000" s="5">
        <f t="shared" si="339"/>
        <v>123</v>
      </c>
      <c r="I4000" s="5">
        <v>14001</v>
      </c>
      <c r="J4000">
        <f t="shared" si="337"/>
        <v>155000</v>
      </c>
      <c r="L4000" s="1" t="str">
        <f t="shared" si="341"/>
        <v>[{"bid":16007,"type":6,"num":123},{"bid":14001,"type":4,"num":155000}]</v>
      </c>
    </row>
    <row r="4001" spans="1:12" x14ac:dyDescent="0.2">
      <c r="A4001" s="5">
        <f>static_pve_stage!A4001</f>
        <v>604312</v>
      </c>
      <c r="B4001" s="5">
        <f>static_pve_stage!B4001</f>
        <v>604313</v>
      </c>
      <c r="C4001" s="5" t="str">
        <f>static_pve_stage!C4001</f>
        <v>BOSS波\n需击杀所有怪物</v>
      </c>
      <c r="E4001" s="5">
        <f t="shared" si="340"/>
        <v>15002</v>
      </c>
      <c r="F4001" s="5">
        <v>0</v>
      </c>
      <c r="G4001" s="5">
        <f t="shared" si="338"/>
        <v>16007</v>
      </c>
      <c r="H4001" s="5">
        <f t="shared" si="339"/>
        <v>123</v>
      </c>
      <c r="I4001" s="5">
        <v>14001</v>
      </c>
      <c r="J4001">
        <f t="shared" si="337"/>
        <v>155500</v>
      </c>
      <c r="L4001" s="1" t="str">
        <f t="shared" si="341"/>
        <v>[{"bid":16007,"type":6,"num":123},{"bid":14001,"type":4,"num":155500}]</v>
      </c>
    </row>
    <row r="4002" spans="1:12" x14ac:dyDescent="0.2">
      <c r="A4002" s="5">
        <f>static_pve_stage!A4002</f>
        <v>604313</v>
      </c>
      <c r="B4002" s="5">
        <f>static_pve_stage!B4002</f>
        <v>604314</v>
      </c>
      <c r="C4002" s="5" t="str">
        <f>static_pve_stage!C4002</f>
        <v>当前波数 261/∞</v>
      </c>
      <c r="E4002" s="5">
        <f t="shared" si="340"/>
        <v>15002</v>
      </c>
      <c r="F4002" s="5">
        <v>0</v>
      </c>
      <c r="G4002" s="5">
        <f t="shared" si="338"/>
        <v>16007</v>
      </c>
      <c r="H4002" s="5">
        <f t="shared" si="339"/>
        <v>123</v>
      </c>
      <c r="I4002" s="5">
        <v>14001</v>
      </c>
      <c r="J4002">
        <f t="shared" si="337"/>
        <v>156000</v>
      </c>
      <c r="L4002" s="1" t="str">
        <f t="shared" si="341"/>
        <v>[{"bid":16007,"type":6,"num":123},{"bid":14001,"type":4,"num":156000}]</v>
      </c>
    </row>
    <row r="4003" spans="1:12" x14ac:dyDescent="0.2">
      <c r="A4003" s="5">
        <f>static_pve_stage!A4003</f>
        <v>604314</v>
      </c>
      <c r="B4003" s="5">
        <f>static_pve_stage!B4003</f>
        <v>604315</v>
      </c>
      <c r="C4003" s="5" t="str">
        <f>static_pve_stage!C4003</f>
        <v>当前波数 262/∞</v>
      </c>
      <c r="E4003" s="5">
        <f t="shared" si="340"/>
        <v>15002</v>
      </c>
      <c r="F4003" s="5">
        <v>0</v>
      </c>
      <c r="G4003" s="5">
        <f t="shared" si="338"/>
        <v>16007</v>
      </c>
      <c r="H4003" s="5">
        <f t="shared" si="339"/>
        <v>123</v>
      </c>
      <c r="I4003" s="5">
        <v>14001</v>
      </c>
      <c r="J4003">
        <f t="shared" si="337"/>
        <v>156500</v>
      </c>
      <c r="L4003" s="1" t="str">
        <f t="shared" si="341"/>
        <v>[{"bid":16007,"type":6,"num":123},{"bid":14001,"type":4,"num":156500}]</v>
      </c>
    </row>
    <row r="4004" spans="1:12" x14ac:dyDescent="0.2">
      <c r="A4004" s="5">
        <f>static_pve_stage!A4004</f>
        <v>604315</v>
      </c>
      <c r="B4004" s="5">
        <f>static_pve_stage!B4004</f>
        <v>604316</v>
      </c>
      <c r="C4004" s="5" t="str">
        <f>static_pve_stage!C4004</f>
        <v>当前波数 263/∞</v>
      </c>
      <c r="E4004" s="5">
        <f t="shared" si="340"/>
        <v>15002</v>
      </c>
      <c r="F4004" s="5">
        <v>0</v>
      </c>
      <c r="G4004" s="5">
        <f t="shared" si="338"/>
        <v>16007</v>
      </c>
      <c r="H4004" s="5">
        <f t="shared" si="339"/>
        <v>123</v>
      </c>
      <c r="I4004" s="5">
        <v>14001</v>
      </c>
      <c r="J4004">
        <f t="shared" si="337"/>
        <v>157000</v>
      </c>
      <c r="L4004" s="1" t="str">
        <f t="shared" si="341"/>
        <v>[{"bid":16007,"type":6,"num":123},{"bid":14001,"type":4,"num":157000}]</v>
      </c>
    </row>
    <row r="4005" spans="1:12" x14ac:dyDescent="0.2">
      <c r="A4005" s="5">
        <f>static_pve_stage!A4005</f>
        <v>604316</v>
      </c>
      <c r="B4005" s="5">
        <f>static_pve_stage!B4005</f>
        <v>604317</v>
      </c>
      <c r="C4005" s="5" t="str">
        <f>static_pve_stage!C4005</f>
        <v>当前波数 264/∞</v>
      </c>
      <c r="E4005" s="5">
        <f t="shared" si="340"/>
        <v>15002</v>
      </c>
      <c r="F4005" s="5">
        <v>0</v>
      </c>
      <c r="G4005" s="5">
        <f t="shared" si="338"/>
        <v>16007</v>
      </c>
      <c r="H4005" s="5">
        <f t="shared" si="339"/>
        <v>125</v>
      </c>
      <c r="I4005" s="5">
        <v>14001</v>
      </c>
      <c r="J4005">
        <f t="shared" si="337"/>
        <v>157500</v>
      </c>
      <c r="L4005" s="1" t="str">
        <f t="shared" si="341"/>
        <v>[{"bid":16007,"type":6,"num":125},{"bid":14001,"type":4,"num":157500}]</v>
      </c>
    </row>
    <row r="4006" spans="1:12" x14ac:dyDescent="0.2">
      <c r="A4006" s="5">
        <f>static_pve_stage!A4006</f>
        <v>604317</v>
      </c>
      <c r="B4006" s="5">
        <f>static_pve_stage!B4006</f>
        <v>604318</v>
      </c>
      <c r="C4006" s="5" t="str">
        <f>static_pve_stage!C4006</f>
        <v>当前波数 265/∞\n下一波BOSS</v>
      </c>
      <c r="E4006" s="5">
        <f t="shared" si="340"/>
        <v>15002</v>
      </c>
      <c r="F4006" s="5">
        <v>0</v>
      </c>
      <c r="G4006" s="5">
        <f t="shared" si="338"/>
        <v>16007</v>
      </c>
      <c r="H4006" s="5">
        <f t="shared" si="339"/>
        <v>125</v>
      </c>
      <c r="I4006" s="5">
        <v>14001</v>
      </c>
      <c r="J4006">
        <f t="shared" si="337"/>
        <v>158000</v>
      </c>
      <c r="L4006" s="1" t="str">
        <f t="shared" si="341"/>
        <v>[{"bid":16007,"type":6,"num":125},{"bid":14001,"type":4,"num":158000}]</v>
      </c>
    </row>
    <row r="4007" spans="1:12" x14ac:dyDescent="0.2">
      <c r="A4007" s="5">
        <f>static_pve_stage!A4007</f>
        <v>604318</v>
      </c>
      <c r="B4007" s="5">
        <f>static_pve_stage!B4007</f>
        <v>604319</v>
      </c>
      <c r="C4007" s="5" t="str">
        <f>static_pve_stage!C4007</f>
        <v>BOSS波\n需击杀所有怪物</v>
      </c>
      <c r="E4007" s="5">
        <f t="shared" si="340"/>
        <v>15002</v>
      </c>
      <c r="F4007" s="5">
        <v>0</v>
      </c>
      <c r="G4007" s="5">
        <f t="shared" si="338"/>
        <v>16007</v>
      </c>
      <c r="H4007" s="5">
        <f t="shared" si="339"/>
        <v>125</v>
      </c>
      <c r="I4007" s="5">
        <v>14001</v>
      </c>
      <c r="J4007">
        <f t="shared" si="337"/>
        <v>158500</v>
      </c>
      <c r="L4007" s="1" t="str">
        <f t="shared" si="341"/>
        <v>[{"bid":16007,"type":6,"num":125},{"bid":14001,"type":4,"num":158500}]</v>
      </c>
    </row>
    <row r="4008" spans="1:12" x14ac:dyDescent="0.2">
      <c r="A4008" s="5">
        <f>static_pve_stage!A4008</f>
        <v>604319</v>
      </c>
      <c r="B4008" s="5">
        <f>static_pve_stage!B4008</f>
        <v>604320</v>
      </c>
      <c r="C4008" s="5" t="str">
        <f>static_pve_stage!C4008</f>
        <v>当前波数 266/∞</v>
      </c>
      <c r="E4008" s="5">
        <f t="shared" si="340"/>
        <v>15002</v>
      </c>
      <c r="F4008" s="5">
        <v>0</v>
      </c>
      <c r="G4008" s="5">
        <f t="shared" si="338"/>
        <v>16007</v>
      </c>
      <c r="H4008" s="5">
        <f t="shared" si="339"/>
        <v>125</v>
      </c>
      <c r="I4008" s="5">
        <v>14001</v>
      </c>
      <c r="J4008">
        <f t="shared" si="337"/>
        <v>159000</v>
      </c>
      <c r="L4008" s="1" t="str">
        <f t="shared" si="341"/>
        <v>[{"bid":16007,"type":6,"num":125},{"bid":14001,"type":4,"num":159000}]</v>
      </c>
    </row>
    <row r="4009" spans="1:12" x14ac:dyDescent="0.2">
      <c r="A4009" s="5">
        <f>static_pve_stage!A4009</f>
        <v>604320</v>
      </c>
      <c r="B4009" s="5">
        <f>static_pve_stage!B4009</f>
        <v>604321</v>
      </c>
      <c r="C4009" s="5" t="str">
        <f>static_pve_stage!C4009</f>
        <v>当前波数 267/∞</v>
      </c>
      <c r="E4009" s="5">
        <f t="shared" si="340"/>
        <v>15002</v>
      </c>
      <c r="F4009" s="5">
        <v>0</v>
      </c>
      <c r="G4009" s="5">
        <f t="shared" si="338"/>
        <v>16007</v>
      </c>
      <c r="H4009" s="5">
        <f t="shared" si="339"/>
        <v>125</v>
      </c>
      <c r="I4009" s="5">
        <v>14001</v>
      </c>
      <c r="J4009">
        <f t="shared" si="337"/>
        <v>159500</v>
      </c>
      <c r="L4009" s="1" t="str">
        <f t="shared" si="341"/>
        <v>[{"bid":16007,"type":6,"num":125},{"bid":14001,"type":4,"num":159500}]</v>
      </c>
    </row>
    <row r="4010" spans="1:12" x14ac:dyDescent="0.2">
      <c r="A4010" s="5">
        <f>static_pve_stage!A4010</f>
        <v>604321</v>
      </c>
      <c r="B4010" s="5">
        <f>static_pve_stage!B4010</f>
        <v>604322</v>
      </c>
      <c r="C4010" s="5" t="str">
        <f>static_pve_stage!C4010</f>
        <v>当前波数 268/∞</v>
      </c>
      <c r="E4010" s="5">
        <f t="shared" si="340"/>
        <v>15002</v>
      </c>
      <c r="F4010" s="5">
        <v>0</v>
      </c>
      <c r="G4010" s="5">
        <f t="shared" si="338"/>
        <v>16007</v>
      </c>
      <c r="H4010" s="5">
        <f t="shared" si="339"/>
        <v>127</v>
      </c>
      <c r="I4010" s="5">
        <v>14001</v>
      </c>
      <c r="J4010">
        <f t="shared" si="337"/>
        <v>160000</v>
      </c>
      <c r="L4010" s="1" t="str">
        <f t="shared" si="341"/>
        <v>[{"bid":16007,"type":6,"num":127},{"bid":14001,"type":4,"num":160000}]</v>
      </c>
    </row>
    <row r="4011" spans="1:12" x14ac:dyDescent="0.2">
      <c r="A4011" s="5">
        <f>static_pve_stage!A4011</f>
        <v>604322</v>
      </c>
      <c r="B4011" s="5">
        <f>static_pve_stage!B4011</f>
        <v>604323</v>
      </c>
      <c r="C4011" s="5" t="str">
        <f>static_pve_stage!C4011</f>
        <v>当前波数 269/∞</v>
      </c>
      <c r="E4011" s="5">
        <f t="shared" si="340"/>
        <v>15002</v>
      </c>
      <c r="F4011" s="5">
        <v>0</v>
      </c>
      <c r="G4011" s="5">
        <f t="shared" si="338"/>
        <v>16007</v>
      </c>
      <c r="H4011" s="5">
        <f t="shared" si="339"/>
        <v>127</v>
      </c>
      <c r="I4011" s="5">
        <v>14001</v>
      </c>
      <c r="J4011">
        <f t="shared" si="337"/>
        <v>160500</v>
      </c>
      <c r="L4011" s="1" t="str">
        <f t="shared" si="341"/>
        <v>[{"bid":16007,"type":6,"num":127},{"bid":14001,"type":4,"num":160500}]</v>
      </c>
    </row>
    <row r="4012" spans="1:12" x14ac:dyDescent="0.2">
      <c r="A4012" s="5">
        <f>static_pve_stage!A4012</f>
        <v>604323</v>
      </c>
      <c r="B4012" s="5">
        <f>static_pve_stage!B4012</f>
        <v>604324</v>
      </c>
      <c r="C4012" s="5" t="str">
        <f>static_pve_stage!C4012</f>
        <v>当前波数 270/∞\n下一波BOSS</v>
      </c>
      <c r="E4012" s="5">
        <f t="shared" si="340"/>
        <v>15002</v>
      </c>
      <c r="F4012" s="5">
        <v>0</v>
      </c>
      <c r="G4012" s="5">
        <f t="shared" si="338"/>
        <v>16007</v>
      </c>
      <c r="H4012" s="5">
        <f t="shared" si="339"/>
        <v>127</v>
      </c>
      <c r="I4012" s="5">
        <v>14001</v>
      </c>
      <c r="J4012">
        <f t="shared" ref="J4012:J4075" si="342">J4011+500</f>
        <v>161000</v>
      </c>
      <c r="L4012" s="1" t="str">
        <f t="shared" si="341"/>
        <v>[{"bid":16007,"type":6,"num":127},{"bid":14001,"type":4,"num":161000}]</v>
      </c>
    </row>
    <row r="4013" spans="1:12" x14ac:dyDescent="0.2">
      <c r="A4013" s="5">
        <f>static_pve_stage!A4013</f>
        <v>604324</v>
      </c>
      <c r="B4013" s="5">
        <f>static_pve_stage!B4013</f>
        <v>604325</v>
      </c>
      <c r="C4013" s="5" t="str">
        <f>static_pve_stage!C4013</f>
        <v>BOSS波\n需击杀所有怪物</v>
      </c>
      <c r="E4013" s="5">
        <f t="shared" si="340"/>
        <v>15002</v>
      </c>
      <c r="F4013" s="5">
        <v>0</v>
      </c>
      <c r="G4013" s="5">
        <f t="shared" si="338"/>
        <v>16007</v>
      </c>
      <c r="H4013" s="5">
        <f t="shared" si="339"/>
        <v>127</v>
      </c>
      <c r="I4013" s="5">
        <v>14001</v>
      </c>
      <c r="J4013">
        <f t="shared" si="342"/>
        <v>161500</v>
      </c>
      <c r="L4013" s="1" t="str">
        <f t="shared" si="341"/>
        <v>[{"bid":16007,"type":6,"num":127},{"bid":14001,"type":4,"num":161500}]</v>
      </c>
    </row>
    <row r="4014" spans="1:12" x14ac:dyDescent="0.2">
      <c r="A4014" s="5">
        <f>static_pve_stage!A4014</f>
        <v>604325</v>
      </c>
      <c r="B4014" s="5">
        <f>static_pve_stage!B4014</f>
        <v>604326</v>
      </c>
      <c r="C4014" s="5" t="str">
        <f>static_pve_stage!C4014</f>
        <v>当前波数 271/∞</v>
      </c>
      <c r="E4014" s="5">
        <f t="shared" si="340"/>
        <v>15002</v>
      </c>
      <c r="F4014" s="5">
        <v>0</v>
      </c>
      <c r="G4014" s="5">
        <f t="shared" si="338"/>
        <v>16007</v>
      </c>
      <c r="H4014" s="5">
        <f t="shared" si="339"/>
        <v>127</v>
      </c>
      <c r="I4014" s="5">
        <v>14001</v>
      </c>
      <c r="J4014">
        <f t="shared" si="342"/>
        <v>162000</v>
      </c>
      <c r="L4014" s="1" t="str">
        <f t="shared" si="341"/>
        <v>[{"bid":16007,"type":6,"num":127},{"bid":14001,"type":4,"num":162000}]</v>
      </c>
    </row>
    <row r="4015" spans="1:12" x14ac:dyDescent="0.2">
      <c r="A4015" s="5">
        <f>static_pve_stage!A4015</f>
        <v>604326</v>
      </c>
      <c r="B4015" s="5">
        <f>static_pve_stage!B4015</f>
        <v>604327</v>
      </c>
      <c r="C4015" s="5" t="str">
        <f>static_pve_stage!C4015</f>
        <v>当前波数 272/∞</v>
      </c>
      <c r="E4015" s="5">
        <f t="shared" si="340"/>
        <v>15002</v>
      </c>
      <c r="F4015" s="5">
        <v>0</v>
      </c>
      <c r="G4015" s="5">
        <f t="shared" si="338"/>
        <v>16007</v>
      </c>
      <c r="H4015" s="5">
        <f t="shared" si="339"/>
        <v>129</v>
      </c>
      <c r="I4015" s="5">
        <v>14001</v>
      </c>
      <c r="J4015">
        <f t="shared" si="342"/>
        <v>162500</v>
      </c>
      <c r="L4015" s="1" t="str">
        <f t="shared" si="341"/>
        <v>[{"bid":16007,"type":6,"num":129},{"bid":14001,"type":4,"num":162500}]</v>
      </c>
    </row>
    <row r="4016" spans="1:12" x14ac:dyDescent="0.2">
      <c r="A4016" s="5">
        <f>static_pve_stage!A4016</f>
        <v>604327</v>
      </c>
      <c r="B4016" s="5">
        <f>static_pve_stage!B4016</f>
        <v>604328</v>
      </c>
      <c r="C4016" s="5" t="str">
        <f>static_pve_stage!C4016</f>
        <v>当前波数 273/∞</v>
      </c>
      <c r="E4016" s="5">
        <f t="shared" si="340"/>
        <v>15002</v>
      </c>
      <c r="F4016" s="5">
        <v>0</v>
      </c>
      <c r="G4016" s="5">
        <f t="shared" si="338"/>
        <v>16007</v>
      </c>
      <c r="H4016" s="5">
        <f t="shared" si="339"/>
        <v>129</v>
      </c>
      <c r="I4016" s="5">
        <v>14001</v>
      </c>
      <c r="J4016">
        <f t="shared" si="342"/>
        <v>163000</v>
      </c>
      <c r="L4016" s="1" t="str">
        <f t="shared" si="341"/>
        <v>[{"bid":16007,"type":6,"num":129},{"bid":14001,"type":4,"num":163000}]</v>
      </c>
    </row>
    <row r="4017" spans="1:12" x14ac:dyDescent="0.2">
      <c r="A4017" s="5">
        <f>static_pve_stage!A4017</f>
        <v>604328</v>
      </c>
      <c r="B4017" s="5">
        <f>static_pve_stage!B4017</f>
        <v>604329</v>
      </c>
      <c r="C4017" s="5" t="str">
        <f>static_pve_stage!C4017</f>
        <v>当前波数 274/∞</v>
      </c>
      <c r="E4017" s="5">
        <f t="shared" si="340"/>
        <v>15002</v>
      </c>
      <c r="F4017" s="5">
        <v>0</v>
      </c>
      <c r="G4017" s="5">
        <f>G3478+1</f>
        <v>16007</v>
      </c>
      <c r="H4017" s="5">
        <f t="shared" si="339"/>
        <v>129</v>
      </c>
      <c r="I4017" s="5">
        <v>14001</v>
      </c>
      <c r="J4017">
        <f t="shared" si="342"/>
        <v>163500</v>
      </c>
      <c r="L4017" s="1" t="str">
        <f t="shared" si="341"/>
        <v>[{"bid":16007,"type":6,"num":129},{"bid":14001,"type":4,"num":163500}]</v>
      </c>
    </row>
    <row r="4018" spans="1:12" x14ac:dyDescent="0.2">
      <c r="A4018" s="5">
        <f>static_pve_stage!A4018</f>
        <v>604329</v>
      </c>
      <c r="B4018" s="5">
        <f>static_pve_stage!B4018</f>
        <v>604330</v>
      </c>
      <c r="C4018" s="5" t="str">
        <f>static_pve_stage!C4018</f>
        <v>当前波数 275/∞\n下一波BOSS</v>
      </c>
      <c r="E4018" s="5">
        <f t="shared" si="340"/>
        <v>15002</v>
      </c>
      <c r="F4018" s="5">
        <v>0</v>
      </c>
      <c r="G4018" s="5">
        <f t="shared" ref="G4018:G4081" si="343">G3479+1</f>
        <v>16007</v>
      </c>
      <c r="H4018" s="5">
        <f t="shared" si="339"/>
        <v>129</v>
      </c>
      <c r="I4018" s="5">
        <v>14001</v>
      </c>
      <c r="J4018">
        <f t="shared" si="342"/>
        <v>164000</v>
      </c>
      <c r="L4018" s="1" t="str">
        <f t="shared" si="341"/>
        <v>[{"bid":16007,"type":6,"num":129},{"bid":14001,"type":4,"num":164000}]</v>
      </c>
    </row>
    <row r="4019" spans="1:12" x14ac:dyDescent="0.2">
      <c r="A4019" s="5">
        <f>static_pve_stage!A4019</f>
        <v>604330</v>
      </c>
      <c r="B4019" s="5">
        <f>static_pve_stage!B4019</f>
        <v>604331</v>
      </c>
      <c r="C4019" s="5" t="str">
        <f>static_pve_stage!C4019</f>
        <v>BOSS波\n需击杀所有怪物</v>
      </c>
      <c r="E4019" s="5">
        <f t="shared" si="340"/>
        <v>15002</v>
      </c>
      <c r="F4019" s="5">
        <v>0</v>
      </c>
      <c r="G4019" s="5">
        <f t="shared" si="343"/>
        <v>16007</v>
      </c>
      <c r="H4019" s="5">
        <f t="shared" si="339"/>
        <v>129</v>
      </c>
      <c r="I4019" s="5">
        <v>14001</v>
      </c>
      <c r="J4019">
        <f t="shared" si="342"/>
        <v>164500</v>
      </c>
      <c r="L4019" s="1" t="str">
        <f t="shared" si="341"/>
        <v>[{"bid":16007,"type":6,"num":129},{"bid":14001,"type":4,"num":164500}]</v>
      </c>
    </row>
    <row r="4020" spans="1:12" x14ac:dyDescent="0.2">
      <c r="A4020" s="5">
        <f>static_pve_stage!A4020</f>
        <v>604331</v>
      </c>
      <c r="B4020" s="5">
        <f>static_pve_stage!B4020</f>
        <v>604332</v>
      </c>
      <c r="C4020" s="5" t="str">
        <f>static_pve_stage!C4020</f>
        <v>当前波数 276/∞</v>
      </c>
      <c r="E4020" s="5">
        <f t="shared" si="340"/>
        <v>15002</v>
      </c>
      <c r="F4020" s="5">
        <v>0</v>
      </c>
      <c r="G4020" s="5">
        <f t="shared" si="343"/>
        <v>16007</v>
      </c>
      <c r="H4020" s="5">
        <f t="shared" si="339"/>
        <v>131</v>
      </c>
      <c r="I4020" s="5">
        <v>14001</v>
      </c>
      <c r="J4020">
        <f t="shared" si="342"/>
        <v>165000</v>
      </c>
      <c r="L4020" s="1" t="str">
        <f t="shared" si="341"/>
        <v>[{"bid":16007,"type":6,"num":131},{"bid":14001,"type":4,"num":165000}]</v>
      </c>
    </row>
    <row r="4021" spans="1:12" x14ac:dyDescent="0.2">
      <c r="A4021" s="5">
        <f>static_pve_stage!A4021</f>
        <v>604332</v>
      </c>
      <c r="B4021" s="5">
        <f>static_pve_stage!B4021</f>
        <v>604333</v>
      </c>
      <c r="C4021" s="5" t="str">
        <f>static_pve_stage!C4021</f>
        <v>当前波数 277/∞</v>
      </c>
      <c r="E4021" s="5">
        <f t="shared" si="340"/>
        <v>15002</v>
      </c>
      <c r="F4021" s="5">
        <v>0</v>
      </c>
      <c r="G4021" s="5">
        <f t="shared" si="343"/>
        <v>16007</v>
      </c>
      <c r="H4021" s="5">
        <f t="shared" ref="H4021:H4084" si="344">H3482</f>
        <v>131</v>
      </c>
      <c r="I4021" s="5">
        <v>14001</v>
      </c>
      <c r="J4021">
        <f t="shared" si="342"/>
        <v>165500</v>
      </c>
      <c r="L4021" s="1" t="str">
        <f t="shared" si="341"/>
        <v>[{"bid":16007,"type":6,"num":131},{"bid":14001,"type":4,"num":165500}]</v>
      </c>
    </row>
    <row r="4022" spans="1:12" x14ac:dyDescent="0.2">
      <c r="A4022" s="5">
        <f>static_pve_stage!A4022</f>
        <v>604333</v>
      </c>
      <c r="B4022" s="5">
        <f>static_pve_stage!B4022</f>
        <v>604334</v>
      </c>
      <c r="C4022" s="5" t="str">
        <f>static_pve_stage!C4022</f>
        <v>当前波数 278/∞</v>
      </c>
      <c r="E4022" s="5">
        <f t="shared" si="340"/>
        <v>15002</v>
      </c>
      <c r="F4022" s="5">
        <v>0</v>
      </c>
      <c r="G4022" s="5">
        <f t="shared" si="343"/>
        <v>16007</v>
      </c>
      <c r="H4022" s="5">
        <f t="shared" si="344"/>
        <v>131</v>
      </c>
      <c r="I4022" s="5">
        <v>14001</v>
      </c>
      <c r="J4022">
        <f t="shared" si="342"/>
        <v>166000</v>
      </c>
      <c r="L4022" s="1" t="str">
        <f t="shared" si="341"/>
        <v>[{"bid":16007,"type":6,"num":131},{"bid":14001,"type":4,"num":166000}]</v>
      </c>
    </row>
    <row r="4023" spans="1:12" x14ac:dyDescent="0.2">
      <c r="A4023" s="5">
        <f>static_pve_stage!A4023</f>
        <v>604334</v>
      </c>
      <c r="B4023" s="5">
        <f>static_pve_stage!B4023</f>
        <v>604335</v>
      </c>
      <c r="C4023" s="5" t="str">
        <f>static_pve_stage!C4023</f>
        <v>当前波数 279/∞</v>
      </c>
      <c r="E4023" s="5">
        <f t="shared" si="340"/>
        <v>15002</v>
      </c>
      <c r="F4023" s="5">
        <v>0</v>
      </c>
      <c r="G4023" s="5">
        <f t="shared" si="343"/>
        <v>16007</v>
      </c>
      <c r="H4023" s="5">
        <f t="shared" si="344"/>
        <v>131</v>
      </c>
      <c r="I4023" s="5">
        <v>14001</v>
      </c>
      <c r="J4023">
        <f t="shared" si="342"/>
        <v>166500</v>
      </c>
      <c r="L4023" s="1" t="str">
        <f t="shared" si="341"/>
        <v>[{"bid":16007,"type":6,"num":131},{"bid":14001,"type":4,"num":166500}]</v>
      </c>
    </row>
    <row r="4024" spans="1:12" x14ac:dyDescent="0.2">
      <c r="A4024" s="5">
        <f>static_pve_stage!A4024</f>
        <v>604335</v>
      </c>
      <c r="B4024" s="5">
        <f>static_pve_stage!B4024</f>
        <v>604336</v>
      </c>
      <c r="C4024" s="5" t="str">
        <f>static_pve_stage!C4024</f>
        <v>当前波数 280/∞\n下一波BOSS</v>
      </c>
      <c r="E4024" s="5">
        <f t="shared" si="340"/>
        <v>15002</v>
      </c>
      <c r="F4024" s="5">
        <v>0</v>
      </c>
      <c r="G4024" s="5">
        <f t="shared" si="343"/>
        <v>16007</v>
      </c>
      <c r="H4024" s="5">
        <f t="shared" si="344"/>
        <v>131</v>
      </c>
      <c r="I4024" s="5">
        <v>14001</v>
      </c>
      <c r="J4024">
        <f t="shared" si="342"/>
        <v>167000</v>
      </c>
      <c r="L4024" s="1" t="str">
        <f t="shared" si="341"/>
        <v>[{"bid":16007,"type":6,"num":131},{"bid":14001,"type":4,"num":167000}]</v>
      </c>
    </row>
    <row r="4025" spans="1:12" x14ac:dyDescent="0.2">
      <c r="A4025" s="5">
        <f>static_pve_stage!A4025</f>
        <v>604336</v>
      </c>
      <c r="B4025" s="5">
        <f>static_pve_stage!B4025</f>
        <v>604337</v>
      </c>
      <c r="C4025" s="5" t="str">
        <f>static_pve_stage!C4025</f>
        <v>BOSS波\n需击杀所有怪物</v>
      </c>
      <c r="E4025" s="5">
        <f t="shared" si="340"/>
        <v>15002</v>
      </c>
      <c r="F4025" s="5">
        <v>0</v>
      </c>
      <c r="G4025" s="5">
        <f t="shared" si="343"/>
        <v>16007</v>
      </c>
      <c r="H4025" s="5">
        <f t="shared" si="344"/>
        <v>133</v>
      </c>
      <c r="I4025" s="5">
        <v>14001</v>
      </c>
      <c r="J4025">
        <f t="shared" si="342"/>
        <v>167500</v>
      </c>
      <c r="L4025" s="1" t="str">
        <f t="shared" si="341"/>
        <v>[{"bid":16007,"type":6,"num":133},{"bid":14001,"type":4,"num":167500}]</v>
      </c>
    </row>
    <row r="4026" spans="1:12" x14ac:dyDescent="0.2">
      <c r="A4026" s="5">
        <f>static_pve_stage!A4026</f>
        <v>604337</v>
      </c>
      <c r="B4026" s="5">
        <f>static_pve_stage!B4026</f>
        <v>604338</v>
      </c>
      <c r="C4026" s="5" t="str">
        <f>static_pve_stage!C4026</f>
        <v>当前波数 281/∞</v>
      </c>
      <c r="E4026" s="5">
        <f t="shared" si="340"/>
        <v>15002</v>
      </c>
      <c r="F4026" s="5">
        <v>0</v>
      </c>
      <c r="G4026" s="5">
        <f t="shared" si="343"/>
        <v>16007</v>
      </c>
      <c r="H4026" s="5">
        <f t="shared" si="344"/>
        <v>133</v>
      </c>
      <c r="I4026" s="5">
        <v>14001</v>
      </c>
      <c r="J4026">
        <f t="shared" si="342"/>
        <v>168000</v>
      </c>
      <c r="L4026" s="1" t="str">
        <f t="shared" si="341"/>
        <v>[{"bid":16007,"type":6,"num":133},{"bid":14001,"type":4,"num":168000}]</v>
      </c>
    </row>
    <row r="4027" spans="1:12" x14ac:dyDescent="0.2">
      <c r="A4027" s="5">
        <f>static_pve_stage!A4027</f>
        <v>604338</v>
      </c>
      <c r="B4027" s="5">
        <f>static_pve_stage!B4027</f>
        <v>604339</v>
      </c>
      <c r="C4027" s="5" t="str">
        <f>static_pve_stage!C4027</f>
        <v>当前波数 282/∞</v>
      </c>
      <c r="E4027" s="5">
        <f t="shared" si="340"/>
        <v>15002</v>
      </c>
      <c r="F4027" s="5">
        <v>0</v>
      </c>
      <c r="G4027" s="5">
        <f t="shared" si="343"/>
        <v>16007</v>
      </c>
      <c r="H4027" s="5">
        <f t="shared" si="344"/>
        <v>133</v>
      </c>
      <c r="I4027" s="5">
        <v>14001</v>
      </c>
      <c r="J4027">
        <f t="shared" si="342"/>
        <v>168500</v>
      </c>
      <c r="L4027" s="1" t="str">
        <f t="shared" si="341"/>
        <v>[{"bid":16007,"type":6,"num":133},{"bid":14001,"type":4,"num":168500}]</v>
      </c>
    </row>
    <row r="4028" spans="1:12" x14ac:dyDescent="0.2">
      <c r="A4028" s="5">
        <f>static_pve_stage!A4028</f>
        <v>604339</v>
      </c>
      <c r="B4028" s="5">
        <f>static_pve_stage!B4028</f>
        <v>604340</v>
      </c>
      <c r="C4028" s="5" t="str">
        <f>static_pve_stage!C4028</f>
        <v>当前波数 283/∞</v>
      </c>
      <c r="E4028" s="5">
        <f t="shared" si="340"/>
        <v>15002</v>
      </c>
      <c r="F4028" s="5">
        <v>0</v>
      </c>
      <c r="G4028" s="5">
        <f t="shared" si="343"/>
        <v>16007</v>
      </c>
      <c r="H4028" s="5">
        <f t="shared" si="344"/>
        <v>133</v>
      </c>
      <c r="I4028" s="5">
        <v>14001</v>
      </c>
      <c r="J4028">
        <f t="shared" si="342"/>
        <v>169000</v>
      </c>
      <c r="L4028" s="1" t="str">
        <f t="shared" si="341"/>
        <v>[{"bid":16007,"type":6,"num":133},{"bid":14001,"type":4,"num":169000}]</v>
      </c>
    </row>
    <row r="4029" spans="1:12" x14ac:dyDescent="0.2">
      <c r="A4029" s="5">
        <f>static_pve_stage!A4029</f>
        <v>604340</v>
      </c>
      <c r="B4029" s="5">
        <f>static_pve_stage!B4029</f>
        <v>604341</v>
      </c>
      <c r="C4029" s="5" t="str">
        <f>static_pve_stage!C4029</f>
        <v>当前波数 284/∞</v>
      </c>
      <c r="E4029" s="5">
        <f t="shared" si="340"/>
        <v>15002</v>
      </c>
      <c r="F4029" s="5">
        <v>0</v>
      </c>
      <c r="G4029" s="5">
        <f t="shared" si="343"/>
        <v>16007</v>
      </c>
      <c r="H4029" s="5">
        <f t="shared" si="344"/>
        <v>133</v>
      </c>
      <c r="I4029" s="5">
        <v>14001</v>
      </c>
      <c r="J4029">
        <f t="shared" si="342"/>
        <v>169500</v>
      </c>
      <c r="L4029" s="1" t="str">
        <f t="shared" si="341"/>
        <v>[{"bid":16007,"type":6,"num":133},{"bid":14001,"type":4,"num":169500}]</v>
      </c>
    </row>
    <row r="4030" spans="1:12" x14ac:dyDescent="0.2">
      <c r="A4030" s="5">
        <f>static_pve_stage!A4030</f>
        <v>604341</v>
      </c>
      <c r="B4030" s="5">
        <f>static_pve_stage!B4030</f>
        <v>604342</v>
      </c>
      <c r="C4030" s="5" t="str">
        <f>static_pve_stage!C4030</f>
        <v>当前波数 285/∞\n下一波BOSS</v>
      </c>
      <c r="E4030" s="5">
        <f t="shared" si="340"/>
        <v>15002</v>
      </c>
      <c r="F4030" s="5">
        <v>0</v>
      </c>
      <c r="G4030" s="5">
        <f t="shared" si="343"/>
        <v>16007</v>
      </c>
      <c r="H4030" s="5">
        <f t="shared" si="344"/>
        <v>135</v>
      </c>
      <c r="I4030" s="5">
        <v>14001</v>
      </c>
      <c r="J4030">
        <f t="shared" si="342"/>
        <v>170000</v>
      </c>
      <c r="L4030" s="1" t="str">
        <f t="shared" si="341"/>
        <v>[{"bid":16007,"type":6,"num":135},{"bid":14001,"type":4,"num":170000}]</v>
      </c>
    </row>
    <row r="4031" spans="1:12" x14ac:dyDescent="0.2">
      <c r="A4031" s="5">
        <f>static_pve_stage!A4031</f>
        <v>604342</v>
      </c>
      <c r="B4031" s="5">
        <f>static_pve_stage!B4031</f>
        <v>604343</v>
      </c>
      <c r="C4031" s="5" t="str">
        <f>static_pve_stage!C4031</f>
        <v>BOSS波\n需击杀所有怪物</v>
      </c>
      <c r="E4031" s="5">
        <f t="shared" si="340"/>
        <v>15002</v>
      </c>
      <c r="F4031" s="5">
        <v>0</v>
      </c>
      <c r="G4031" s="5">
        <f t="shared" si="343"/>
        <v>16007</v>
      </c>
      <c r="H4031" s="5">
        <f t="shared" si="344"/>
        <v>135</v>
      </c>
      <c r="I4031" s="5">
        <v>14001</v>
      </c>
      <c r="J4031">
        <f t="shared" si="342"/>
        <v>170500</v>
      </c>
      <c r="L4031" s="1" t="str">
        <f t="shared" si="341"/>
        <v>[{"bid":16007,"type":6,"num":135},{"bid":14001,"type":4,"num":170500}]</v>
      </c>
    </row>
    <row r="4032" spans="1:12" x14ac:dyDescent="0.2">
      <c r="A4032" s="5">
        <f>static_pve_stage!A4032</f>
        <v>604343</v>
      </c>
      <c r="B4032" s="5">
        <f>static_pve_stage!B4032</f>
        <v>604344</v>
      </c>
      <c r="C4032" s="5" t="str">
        <f>static_pve_stage!C4032</f>
        <v>当前波数 286/∞</v>
      </c>
      <c r="E4032" s="5">
        <f t="shared" si="340"/>
        <v>15002</v>
      </c>
      <c r="F4032" s="5">
        <v>0</v>
      </c>
      <c r="G4032" s="5">
        <f t="shared" si="343"/>
        <v>16007</v>
      </c>
      <c r="H4032" s="5">
        <f t="shared" si="344"/>
        <v>135</v>
      </c>
      <c r="I4032" s="5">
        <v>14001</v>
      </c>
      <c r="J4032">
        <f t="shared" si="342"/>
        <v>171000</v>
      </c>
      <c r="L4032" s="1" t="str">
        <f t="shared" si="341"/>
        <v>[{"bid":16007,"type":6,"num":135},{"bid":14001,"type":4,"num":171000}]</v>
      </c>
    </row>
    <row r="4033" spans="1:12" x14ac:dyDescent="0.2">
      <c r="A4033" s="5">
        <f>static_pve_stage!A4033</f>
        <v>604344</v>
      </c>
      <c r="B4033" s="5">
        <f>static_pve_stage!B4033</f>
        <v>604345</v>
      </c>
      <c r="C4033" s="5" t="str">
        <f>static_pve_stage!C4033</f>
        <v>当前波数 287/∞</v>
      </c>
      <c r="E4033" s="5">
        <f t="shared" si="340"/>
        <v>15002</v>
      </c>
      <c r="F4033" s="5">
        <v>0</v>
      </c>
      <c r="G4033" s="5">
        <f t="shared" si="343"/>
        <v>16007</v>
      </c>
      <c r="H4033" s="5">
        <f t="shared" si="344"/>
        <v>135</v>
      </c>
      <c r="I4033" s="5">
        <v>14001</v>
      </c>
      <c r="J4033">
        <f t="shared" si="342"/>
        <v>171500</v>
      </c>
      <c r="L4033" s="1" t="str">
        <f t="shared" si="341"/>
        <v>[{"bid":16007,"type":6,"num":135},{"bid":14001,"type":4,"num":171500}]</v>
      </c>
    </row>
    <row r="4034" spans="1:12" x14ac:dyDescent="0.2">
      <c r="A4034" s="5">
        <f>static_pve_stage!A4034</f>
        <v>604345</v>
      </c>
      <c r="B4034" s="5">
        <f>static_pve_stage!B4034</f>
        <v>604346</v>
      </c>
      <c r="C4034" s="5" t="str">
        <f>static_pve_stage!C4034</f>
        <v>当前波数 288/∞</v>
      </c>
      <c r="E4034" s="5">
        <f t="shared" si="340"/>
        <v>15002</v>
      </c>
      <c r="F4034" s="5">
        <v>0</v>
      </c>
      <c r="G4034" s="5">
        <f t="shared" si="343"/>
        <v>16007</v>
      </c>
      <c r="H4034" s="5">
        <f t="shared" si="344"/>
        <v>135</v>
      </c>
      <c r="I4034" s="5">
        <v>14001</v>
      </c>
      <c r="J4034">
        <f t="shared" si="342"/>
        <v>172000</v>
      </c>
      <c r="L4034" s="1" t="str">
        <f t="shared" si="341"/>
        <v>[{"bid":16007,"type":6,"num":135},{"bid":14001,"type":4,"num":172000}]</v>
      </c>
    </row>
    <row r="4035" spans="1:12" x14ac:dyDescent="0.2">
      <c r="A4035" s="5">
        <f>static_pve_stage!A4035</f>
        <v>604346</v>
      </c>
      <c r="B4035" s="5">
        <f>static_pve_stage!B4035</f>
        <v>604347</v>
      </c>
      <c r="C4035" s="5" t="str">
        <f>static_pve_stage!C4035</f>
        <v>当前波数 289/∞</v>
      </c>
      <c r="E4035" s="5">
        <f t="shared" si="340"/>
        <v>15002</v>
      </c>
      <c r="F4035" s="5">
        <v>0</v>
      </c>
      <c r="G4035" s="5">
        <f t="shared" si="343"/>
        <v>16007</v>
      </c>
      <c r="H4035" s="5">
        <f t="shared" si="344"/>
        <v>137</v>
      </c>
      <c r="I4035" s="5">
        <v>14001</v>
      </c>
      <c r="J4035">
        <f t="shared" si="342"/>
        <v>172500</v>
      </c>
      <c r="L4035" s="1" t="str">
        <f t="shared" si="341"/>
        <v>[{"bid":16007,"type":6,"num":137},{"bid":14001,"type":4,"num":172500}]</v>
      </c>
    </row>
    <row r="4036" spans="1:12" x14ac:dyDescent="0.2">
      <c r="A4036" s="5">
        <f>static_pve_stage!A4036</f>
        <v>604347</v>
      </c>
      <c r="B4036" s="5">
        <f>static_pve_stage!B4036</f>
        <v>604348</v>
      </c>
      <c r="C4036" s="5" t="str">
        <f>static_pve_stage!C4036</f>
        <v>当前波数 290/∞\n下一波BOSS</v>
      </c>
      <c r="E4036" s="5">
        <f t="shared" si="340"/>
        <v>15002</v>
      </c>
      <c r="F4036" s="5">
        <v>0</v>
      </c>
      <c r="G4036" s="5">
        <f t="shared" si="343"/>
        <v>16007</v>
      </c>
      <c r="H4036" s="5">
        <f t="shared" si="344"/>
        <v>137</v>
      </c>
      <c r="I4036" s="5">
        <v>14001</v>
      </c>
      <c r="J4036">
        <f t="shared" si="342"/>
        <v>173000</v>
      </c>
      <c r="L4036" s="1" t="str">
        <f t="shared" si="341"/>
        <v>[{"bid":16007,"type":6,"num":137},{"bid":14001,"type":4,"num":173000}]</v>
      </c>
    </row>
    <row r="4037" spans="1:12" x14ac:dyDescent="0.2">
      <c r="A4037" s="5">
        <f>static_pve_stage!A4037</f>
        <v>604348</v>
      </c>
      <c r="B4037" s="5">
        <f>static_pve_stage!B4037</f>
        <v>604349</v>
      </c>
      <c r="C4037" s="5" t="str">
        <f>static_pve_stage!C4037</f>
        <v>BOSS波\n需击杀所有怪物</v>
      </c>
      <c r="E4037" s="5">
        <f t="shared" si="340"/>
        <v>15002</v>
      </c>
      <c r="F4037" s="5">
        <v>0</v>
      </c>
      <c r="G4037" s="5">
        <f t="shared" si="343"/>
        <v>16007</v>
      </c>
      <c r="H4037" s="5">
        <f t="shared" si="344"/>
        <v>137</v>
      </c>
      <c r="I4037" s="5">
        <v>14001</v>
      </c>
      <c r="J4037">
        <f t="shared" si="342"/>
        <v>173500</v>
      </c>
      <c r="L4037" s="1" t="str">
        <f t="shared" si="341"/>
        <v>[{"bid":16007,"type":6,"num":137},{"bid":14001,"type":4,"num":173500}]</v>
      </c>
    </row>
    <row r="4038" spans="1:12" x14ac:dyDescent="0.2">
      <c r="A4038" s="5">
        <f>static_pve_stage!A4038</f>
        <v>604349</v>
      </c>
      <c r="B4038" s="5">
        <f>static_pve_stage!B4038</f>
        <v>604350</v>
      </c>
      <c r="C4038" s="5" t="str">
        <f>static_pve_stage!C4038</f>
        <v>当前波数 291/∞</v>
      </c>
      <c r="E4038" s="5">
        <f t="shared" si="340"/>
        <v>15002</v>
      </c>
      <c r="F4038" s="5">
        <v>0</v>
      </c>
      <c r="G4038" s="5">
        <f t="shared" si="343"/>
        <v>16007</v>
      </c>
      <c r="H4038" s="5">
        <f t="shared" si="344"/>
        <v>137</v>
      </c>
      <c r="I4038" s="5">
        <v>14001</v>
      </c>
      <c r="J4038">
        <f t="shared" si="342"/>
        <v>174000</v>
      </c>
      <c r="L4038" s="1" t="str">
        <f t="shared" si="341"/>
        <v>[{"bid":16007,"type":6,"num":137},{"bid":14001,"type":4,"num":174000}]</v>
      </c>
    </row>
    <row r="4039" spans="1:12" x14ac:dyDescent="0.2">
      <c r="A4039" s="5">
        <f>static_pve_stage!A4039</f>
        <v>604350</v>
      </c>
      <c r="B4039" s="5">
        <f>static_pve_stage!B4039</f>
        <v>604351</v>
      </c>
      <c r="C4039" s="5" t="str">
        <f>static_pve_stage!C4039</f>
        <v>当前波数 292/∞</v>
      </c>
      <c r="E4039" s="5">
        <f t="shared" si="340"/>
        <v>15002</v>
      </c>
      <c r="F4039" s="5">
        <v>0</v>
      </c>
      <c r="G4039" s="5">
        <f t="shared" si="343"/>
        <v>16007</v>
      </c>
      <c r="H4039" s="5">
        <f t="shared" si="344"/>
        <v>137</v>
      </c>
      <c r="I4039" s="5">
        <v>14001</v>
      </c>
      <c r="J4039">
        <f t="shared" si="342"/>
        <v>174500</v>
      </c>
      <c r="L4039" s="1" t="str">
        <f t="shared" si="341"/>
        <v>[{"bid":16007,"type":6,"num":137},{"bid":14001,"type":4,"num":174500}]</v>
      </c>
    </row>
    <row r="4040" spans="1:12" x14ac:dyDescent="0.2">
      <c r="A4040" s="5">
        <f>static_pve_stage!A4040</f>
        <v>604351</v>
      </c>
      <c r="B4040" s="5">
        <f>static_pve_stage!B4040</f>
        <v>604352</v>
      </c>
      <c r="C4040" s="5" t="str">
        <f>static_pve_stage!C4040</f>
        <v>当前波数 293/∞</v>
      </c>
      <c r="E4040" s="5">
        <f t="shared" si="340"/>
        <v>15002</v>
      </c>
      <c r="F4040" s="5">
        <v>0</v>
      </c>
      <c r="G4040" s="5">
        <f t="shared" si="343"/>
        <v>16007</v>
      </c>
      <c r="H4040" s="5">
        <f t="shared" si="344"/>
        <v>139</v>
      </c>
      <c r="I4040" s="5">
        <v>14001</v>
      </c>
      <c r="J4040">
        <f t="shared" si="342"/>
        <v>175000</v>
      </c>
      <c r="L4040" s="1" t="str">
        <f t="shared" si="341"/>
        <v>[{"bid":16007,"type":6,"num":139},{"bid":14001,"type":4,"num":175000}]</v>
      </c>
    </row>
    <row r="4041" spans="1:12" x14ac:dyDescent="0.2">
      <c r="A4041" s="5">
        <f>static_pve_stage!A4041</f>
        <v>604352</v>
      </c>
      <c r="B4041" s="5">
        <f>static_pve_stage!B4041</f>
        <v>604353</v>
      </c>
      <c r="C4041" s="5" t="str">
        <f>static_pve_stage!C4041</f>
        <v>当前波数 294/∞</v>
      </c>
      <c r="E4041" s="5">
        <f t="shared" si="340"/>
        <v>15002</v>
      </c>
      <c r="F4041" s="5">
        <v>0</v>
      </c>
      <c r="G4041" s="5">
        <f t="shared" si="343"/>
        <v>16007</v>
      </c>
      <c r="H4041" s="5">
        <f t="shared" si="344"/>
        <v>139</v>
      </c>
      <c r="I4041" s="5">
        <v>14001</v>
      </c>
      <c r="J4041">
        <f t="shared" si="342"/>
        <v>175500</v>
      </c>
      <c r="L4041" s="1" t="str">
        <f t="shared" si="341"/>
        <v>[{"bid":16007,"type":6,"num":139},{"bid":14001,"type":4,"num":175500}]</v>
      </c>
    </row>
    <row r="4042" spans="1:12" x14ac:dyDescent="0.2">
      <c r="A4042" s="5">
        <f>static_pve_stage!A4042</f>
        <v>604353</v>
      </c>
      <c r="B4042" s="5">
        <f>static_pve_stage!B4042</f>
        <v>604354</v>
      </c>
      <c r="C4042" s="5" t="str">
        <f>static_pve_stage!C4042</f>
        <v>当前波数 295/∞\n下一波BOSS</v>
      </c>
      <c r="E4042" s="5">
        <f t="shared" si="340"/>
        <v>15002</v>
      </c>
      <c r="F4042" s="5">
        <v>0</v>
      </c>
      <c r="G4042" s="5">
        <f t="shared" si="343"/>
        <v>16007</v>
      </c>
      <c r="H4042" s="5">
        <f t="shared" si="344"/>
        <v>139</v>
      </c>
      <c r="I4042" s="5">
        <v>14001</v>
      </c>
      <c r="J4042">
        <f t="shared" si="342"/>
        <v>176000</v>
      </c>
      <c r="L4042" s="1" t="str">
        <f t="shared" si="341"/>
        <v>[{"bid":16007,"type":6,"num":139},{"bid":14001,"type":4,"num":176000}]</v>
      </c>
    </row>
    <row r="4043" spans="1:12" x14ac:dyDescent="0.2">
      <c r="A4043" s="5">
        <f>static_pve_stage!A4043</f>
        <v>604354</v>
      </c>
      <c r="B4043" s="5">
        <f>static_pve_stage!B4043</f>
        <v>604355</v>
      </c>
      <c r="C4043" s="5" t="str">
        <f>static_pve_stage!C4043</f>
        <v>BOSS波\n需击杀所有怪物</v>
      </c>
      <c r="E4043" s="5">
        <f t="shared" si="340"/>
        <v>15002</v>
      </c>
      <c r="F4043" s="5">
        <v>0</v>
      </c>
      <c r="G4043" s="5">
        <f t="shared" si="343"/>
        <v>16007</v>
      </c>
      <c r="H4043" s="5">
        <f t="shared" si="344"/>
        <v>139</v>
      </c>
      <c r="I4043" s="5">
        <v>14001</v>
      </c>
      <c r="J4043">
        <f t="shared" si="342"/>
        <v>176500</v>
      </c>
      <c r="L4043" s="1" t="str">
        <f t="shared" si="341"/>
        <v>[{"bid":16007,"type":6,"num":139},{"bid":14001,"type":4,"num":176500}]</v>
      </c>
    </row>
    <row r="4044" spans="1:12" x14ac:dyDescent="0.2">
      <c r="A4044" s="5">
        <f>static_pve_stage!A4044</f>
        <v>604355</v>
      </c>
      <c r="B4044" s="5">
        <f>static_pve_stage!B4044</f>
        <v>604356</v>
      </c>
      <c r="C4044" s="5" t="str">
        <f>static_pve_stage!C4044</f>
        <v>当前波数 296/∞</v>
      </c>
      <c r="E4044" s="5">
        <f t="shared" si="340"/>
        <v>15002</v>
      </c>
      <c r="F4044" s="5">
        <v>0</v>
      </c>
      <c r="G4044" s="5">
        <f t="shared" si="343"/>
        <v>16007</v>
      </c>
      <c r="H4044" s="5">
        <f t="shared" si="344"/>
        <v>139</v>
      </c>
      <c r="I4044" s="5">
        <v>14001</v>
      </c>
      <c r="J4044">
        <f t="shared" si="342"/>
        <v>177000</v>
      </c>
      <c r="L4044" s="1" t="str">
        <f t="shared" si="341"/>
        <v>[{"bid":16007,"type":6,"num":139},{"bid":14001,"type":4,"num":177000}]</v>
      </c>
    </row>
    <row r="4045" spans="1:12" x14ac:dyDescent="0.2">
      <c r="A4045" s="5">
        <f>static_pve_stage!A4045</f>
        <v>604356</v>
      </c>
      <c r="B4045" s="5">
        <f>static_pve_stage!B4045</f>
        <v>604357</v>
      </c>
      <c r="C4045" s="5" t="str">
        <f>static_pve_stage!C4045</f>
        <v>当前波数 297/∞</v>
      </c>
      <c r="E4045" s="5">
        <f t="shared" si="340"/>
        <v>15002</v>
      </c>
      <c r="F4045" s="5">
        <v>0</v>
      </c>
      <c r="G4045" s="5">
        <f t="shared" si="343"/>
        <v>16007</v>
      </c>
      <c r="H4045" s="5">
        <f t="shared" si="344"/>
        <v>141</v>
      </c>
      <c r="I4045" s="5">
        <v>14001</v>
      </c>
      <c r="J4045">
        <f t="shared" si="342"/>
        <v>177500</v>
      </c>
      <c r="L4045" s="1" t="str">
        <f t="shared" si="341"/>
        <v>[{"bid":16007,"type":6,"num":141},{"bid":14001,"type":4,"num":177500}]</v>
      </c>
    </row>
    <row r="4046" spans="1:12" x14ac:dyDescent="0.2">
      <c r="A4046" s="5">
        <f>static_pve_stage!A4046</f>
        <v>604357</v>
      </c>
      <c r="B4046" s="5">
        <f>static_pve_stage!B4046</f>
        <v>604358</v>
      </c>
      <c r="C4046" s="5" t="str">
        <f>static_pve_stage!C4046</f>
        <v>当前波数 298/∞</v>
      </c>
      <c r="E4046" s="5">
        <f t="shared" si="340"/>
        <v>15002</v>
      </c>
      <c r="F4046" s="5">
        <v>0</v>
      </c>
      <c r="G4046" s="5">
        <f t="shared" si="343"/>
        <v>16007</v>
      </c>
      <c r="H4046" s="5">
        <f t="shared" si="344"/>
        <v>141</v>
      </c>
      <c r="I4046" s="5">
        <v>14001</v>
      </c>
      <c r="J4046">
        <f t="shared" si="342"/>
        <v>178000</v>
      </c>
      <c r="L4046" s="1" t="str">
        <f t="shared" si="341"/>
        <v>[{"bid":16007,"type":6,"num":141},{"bid":14001,"type":4,"num":178000}]</v>
      </c>
    </row>
    <row r="4047" spans="1:12" x14ac:dyDescent="0.2">
      <c r="A4047" s="5">
        <f>static_pve_stage!A4047</f>
        <v>604358</v>
      </c>
      <c r="B4047" s="5">
        <f>static_pve_stage!B4047</f>
        <v>604359</v>
      </c>
      <c r="C4047" s="5" t="str">
        <f>static_pve_stage!C4047</f>
        <v>当前波数 299/∞</v>
      </c>
      <c r="E4047" s="5">
        <f t="shared" si="340"/>
        <v>15002</v>
      </c>
      <c r="F4047" s="5">
        <v>0</v>
      </c>
      <c r="G4047" s="5">
        <f t="shared" si="343"/>
        <v>16007</v>
      </c>
      <c r="H4047" s="5">
        <f t="shared" si="344"/>
        <v>141</v>
      </c>
      <c r="I4047" s="5">
        <v>14001</v>
      </c>
      <c r="J4047">
        <f t="shared" si="342"/>
        <v>178500</v>
      </c>
      <c r="L4047" s="1" t="str">
        <f t="shared" si="341"/>
        <v>[{"bid":16007,"type":6,"num":141},{"bid":14001,"type":4,"num":178500}]</v>
      </c>
    </row>
    <row r="4048" spans="1:12" x14ac:dyDescent="0.2">
      <c r="A4048" s="5">
        <f>static_pve_stage!A4048</f>
        <v>604359</v>
      </c>
      <c r="B4048" s="5">
        <f>static_pve_stage!B4048</f>
        <v>604360</v>
      </c>
      <c r="C4048" s="5" t="str">
        <f>static_pve_stage!C4048</f>
        <v>当前波数 300/∞\n下一波BOSS</v>
      </c>
      <c r="E4048" s="5">
        <f t="shared" si="340"/>
        <v>15002</v>
      </c>
      <c r="F4048" s="5">
        <v>0</v>
      </c>
      <c r="G4048" s="5">
        <f t="shared" si="343"/>
        <v>16007</v>
      </c>
      <c r="H4048" s="5">
        <f t="shared" si="344"/>
        <v>141</v>
      </c>
      <c r="I4048" s="5">
        <v>14001</v>
      </c>
      <c r="J4048">
        <f t="shared" si="342"/>
        <v>179000</v>
      </c>
      <c r="L4048" s="1" t="str">
        <f t="shared" si="341"/>
        <v>[{"bid":16007,"type":6,"num":141},{"bid":14001,"type":4,"num":179000}]</v>
      </c>
    </row>
    <row r="4049" spans="1:12" x14ac:dyDescent="0.2">
      <c r="A4049" s="5">
        <f>static_pve_stage!A4049</f>
        <v>604360</v>
      </c>
      <c r="B4049" s="5">
        <f>static_pve_stage!B4049</f>
        <v>604361</v>
      </c>
      <c r="C4049" s="5" t="str">
        <f>static_pve_stage!C4049</f>
        <v>BOSS波\n需击杀所有怪物</v>
      </c>
      <c r="E4049" s="5">
        <f t="shared" si="340"/>
        <v>15002</v>
      </c>
      <c r="F4049" s="5">
        <v>0</v>
      </c>
      <c r="G4049" s="5">
        <f t="shared" si="343"/>
        <v>16007</v>
      </c>
      <c r="H4049" s="5">
        <f t="shared" si="344"/>
        <v>141</v>
      </c>
      <c r="I4049" s="5">
        <v>14001</v>
      </c>
      <c r="J4049">
        <f t="shared" si="342"/>
        <v>179500</v>
      </c>
      <c r="L4049" s="1" t="str">
        <f t="shared" si="341"/>
        <v>[{"bid":16007,"type":6,"num":141},{"bid":14001,"type":4,"num":179500}]</v>
      </c>
    </row>
    <row r="4050" spans="1:12" x14ac:dyDescent="0.2">
      <c r="A4050" s="5">
        <f>static_pve_stage!A4050</f>
        <v>604361</v>
      </c>
      <c r="B4050" s="5">
        <f>static_pve_stage!B4050</f>
        <v>604362</v>
      </c>
      <c r="C4050" s="5" t="str">
        <f>static_pve_stage!C4050</f>
        <v>当前波数 301/∞</v>
      </c>
      <c r="E4050" s="5">
        <f t="shared" si="340"/>
        <v>15002</v>
      </c>
      <c r="F4050" s="5">
        <v>0</v>
      </c>
      <c r="G4050" s="5">
        <f t="shared" si="343"/>
        <v>16007</v>
      </c>
      <c r="H4050" s="5">
        <f t="shared" si="344"/>
        <v>143</v>
      </c>
      <c r="I4050" s="5">
        <v>14001</v>
      </c>
      <c r="J4050">
        <f t="shared" si="342"/>
        <v>180000</v>
      </c>
      <c r="L4050" s="1" t="str">
        <f t="shared" si="341"/>
        <v>[{"bid":16007,"type":6,"num":143},{"bid":14001,"type":4,"num":180000}]</v>
      </c>
    </row>
    <row r="4051" spans="1:12" x14ac:dyDescent="0.2">
      <c r="A4051" s="5">
        <f>static_pve_stage!A4051</f>
        <v>604362</v>
      </c>
      <c r="B4051" s="5">
        <f>static_pve_stage!B4051</f>
        <v>604363</v>
      </c>
      <c r="C4051" s="5" t="str">
        <f>static_pve_stage!C4051</f>
        <v>当前波数 302/∞</v>
      </c>
      <c r="E4051" s="5">
        <f t="shared" si="340"/>
        <v>15002</v>
      </c>
      <c r="F4051" s="5">
        <v>0</v>
      </c>
      <c r="G4051" s="5">
        <f t="shared" si="343"/>
        <v>16007</v>
      </c>
      <c r="H4051" s="5">
        <f t="shared" si="344"/>
        <v>143</v>
      </c>
      <c r="I4051" s="5">
        <v>14001</v>
      </c>
      <c r="J4051">
        <f t="shared" si="342"/>
        <v>180500</v>
      </c>
      <c r="L4051" s="1" t="str">
        <f t="shared" si="341"/>
        <v>[{"bid":16007,"type":6,"num":143},{"bid":14001,"type":4,"num":180500}]</v>
      </c>
    </row>
    <row r="4052" spans="1:12" x14ac:dyDescent="0.2">
      <c r="A4052" s="5">
        <f>static_pve_stage!A4052</f>
        <v>604363</v>
      </c>
      <c r="B4052" s="5">
        <f>static_pve_stage!B4052</f>
        <v>604364</v>
      </c>
      <c r="C4052" s="5" t="str">
        <f>static_pve_stage!C4052</f>
        <v>当前波数 303/∞</v>
      </c>
      <c r="E4052" s="5">
        <f t="shared" si="340"/>
        <v>15002</v>
      </c>
      <c r="F4052" s="5">
        <v>0</v>
      </c>
      <c r="G4052" s="5">
        <f t="shared" si="343"/>
        <v>16007</v>
      </c>
      <c r="H4052" s="5">
        <f t="shared" si="344"/>
        <v>143</v>
      </c>
      <c r="I4052" s="5">
        <v>14001</v>
      </c>
      <c r="J4052">
        <f t="shared" si="342"/>
        <v>181000</v>
      </c>
      <c r="L4052" s="1" t="str">
        <f t="shared" si="341"/>
        <v>[{"bid":16007,"type":6,"num":143},{"bid":14001,"type":4,"num":181000}]</v>
      </c>
    </row>
    <row r="4053" spans="1:12" x14ac:dyDescent="0.2">
      <c r="A4053" s="5">
        <f>static_pve_stage!A4053</f>
        <v>604364</v>
      </c>
      <c r="B4053" s="5">
        <f>static_pve_stage!B4053</f>
        <v>604365</v>
      </c>
      <c r="C4053" s="5" t="str">
        <f>static_pve_stage!C4053</f>
        <v>当前波数 304/∞</v>
      </c>
      <c r="E4053" s="5">
        <f t="shared" si="340"/>
        <v>15002</v>
      </c>
      <c r="F4053" s="5">
        <v>0</v>
      </c>
      <c r="G4053" s="5">
        <f t="shared" si="343"/>
        <v>16007</v>
      </c>
      <c r="H4053" s="5">
        <f t="shared" si="344"/>
        <v>143</v>
      </c>
      <c r="I4053" s="5">
        <v>14001</v>
      </c>
      <c r="J4053">
        <f t="shared" si="342"/>
        <v>181500</v>
      </c>
      <c r="L4053" s="1" t="str">
        <f t="shared" si="341"/>
        <v>[{"bid":16007,"type":6,"num":143},{"bid":14001,"type":4,"num":181500}]</v>
      </c>
    </row>
    <row r="4054" spans="1:12" x14ac:dyDescent="0.2">
      <c r="A4054" s="5">
        <f>static_pve_stage!A4054</f>
        <v>604365</v>
      </c>
      <c r="B4054" s="5">
        <f>static_pve_stage!B4054</f>
        <v>604366</v>
      </c>
      <c r="C4054" s="5" t="str">
        <f>static_pve_stage!C4054</f>
        <v>当前波数 305/∞\n下一波BOSS</v>
      </c>
      <c r="E4054" s="5">
        <f t="shared" si="340"/>
        <v>15002</v>
      </c>
      <c r="F4054" s="5">
        <v>0</v>
      </c>
      <c r="G4054" s="5">
        <f t="shared" si="343"/>
        <v>16007</v>
      </c>
      <c r="H4054" s="5">
        <f t="shared" si="344"/>
        <v>143</v>
      </c>
      <c r="I4054" s="5">
        <v>14001</v>
      </c>
      <c r="J4054">
        <f t="shared" si="342"/>
        <v>182000</v>
      </c>
      <c r="L4054" s="1" t="str">
        <f t="shared" si="341"/>
        <v>[{"bid":16007,"type":6,"num":143},{"bid":14001,"type":4,"num":182000}]</v>
      </c>
    </row>
    <row r="4055" spans="1:12" x14ac:dyDescent="0.2">
      <c r="A4055" s="5">
        <f>static_pve_stage!A4055</f>
        <v>604366</v>
      </c>
      <c r="B4055" s="5">
        <f>static_pve_stage!B4055</f>
        <v>604367</v>
      </c>
      <c r="C4055" s="5" t="str">
        <f>static_pve_stage!C4055</f>
        <v>BOSS波\n需击杀所有怪物</v>
      </c>
      <c r="E4055" s="5">
        <f t="shared" si="340"/>
        <v>15002</v>
      </c>
      <c r="F4055" s="5">
        <v>0</v>
      </c>
      <c r="G4055" s="5">
        <f t="shared" si="343"/>
        <v>16007</v>
      </c>
      <c r="H4055" s="5">
        <f t="shared" si="344"/>
        <v>145</v>
      </c>
      <c r="I4055" s="5">
        <v>14001</v>
      </c>
      <c r="J4055">
        <f t="shared" si="342"/>
        <v>182500</v>
      </c>
      <c r="L4055" s="1" t="str">
        <f t="shared" si="341"/>
        <v>[{"bid":16007,"type":6,"num":145},{"bid":14001,"type":4,"num":182500}]</v>
      </c>
    </row>
    <row r="4056" spans="1:12" x14ac:dyDescent="0.2">
      <c r="A4056" s="5">
        <f>static_pve_stage!A4056</f>
        <v>604367</v>
      </c>
      <c r="B4056" s="5">
        <f>static_pve_stage!B4056</f>
        <v>604368</v>
      </c>
      <c r="C4056" s="5" t="str">
        <f>static_pve_stage!C4056</f>
        <v>当前波数 306/∞</v>
      </c>
      <c r="E4056" s="5">
        <f t="shared" si="340"/>
        <v>15002</v>
      </c>
      <c r="F4056" s="5">
        <v>0</v>
      </c>
      <c r="G4056" s="5">
        <f t="shared" si="343"/>
        <v>16007</v>
      </c>
      <c r="H4056" s="5">
        <f t="shared" si="344"/>
        <v>145</v>
      </c>
      <c r="I4056" s="5">
        <v>14001</v>
      </c>
      <c r="J4056">
        <f t="shared" si="342"/>
        <v>183000</v>
      </c>
      <c r="L4056" s="1" t="str">
        <f t="shared" si="341"/>
        <v>[{"bid":16007,"type":6,"num":145},{"bid":14001,"type":4,"num":183000}]</v>
      </c>
    </row>
    <row r="4057" spans="1:12" x14ac:dyDescent="0.2">
      <c r="A4057" s="5">
        <f>static_pve_stage!A4057</f>
        <v>604368</v>
      </c>
      <c r="B4057" s="5">
        <f>static_pve_stage!B4057</f>
        <v>604369</v>
      </c>
      <c r="C4057" s="5" t="str">
        <f>static_pve_stage!C4057</f>
        <v>当前波数 307/∞</v>
      </c>
      <c r="E4057" s="5">
        <f t="shared" si="340"/>
        <v>15002</v>
      </c>
      <c r="F4057" s="5">
        <v>0</v>
      </c>
      <c r="G4057" s="5">
        <f t="shared" si="343"/>
        <v>16007</v>
      </c>
      <c r="H4057" s="5">
        <f t="shared" si="344"/>
        <v>145</v>
      </c>
      <c r="I4057" s="5">
        <v>14001</v>
      </c>
      <c r="J4057">
        <f t="shared" si="342"/>
        <v>183500</v>
      </c>
      <c r="L4057" s="1" t="str">
        <f t="shared" si="341"/>
        <v>[{"bid":16007,"type":6,"num":145},{"bid":14001,"type":4,"num":183500}]</v>
      </c>
    </row>
    <row r="4058" spans="1:12" x14ac:dyDescent="0.2">
      <c r="A4058" s="5">
        <f>static_pve_stage!A4058</f>
        <v>604369</v>
      </c>
      <c r="B4058" s="5">
        <f>static_pve_stage!B4058</f>
        <v>604370</v>
      </c>
      <c r="C4058" s="5" t="str">
        <f>static_pve_stage!C4058</f>
        <v>当前波数 308/∞</v>
      </c>
      <c r="E4058" s="5">
        <f t="shared" si="340"/>
        <v>15002</v>
      </c>
      <c r="F4058" s="5">
        <v>0</v>
      </c>
      <c r="G4058" s="5">
        <f t="shared" si="343"/>
        <v>16007</v>
      </c>
      <c r="H4058" s="5">
        <f t="shared" si="344"/>
        <v>145</v>
      </c>
      <c r="I4058" s="5">
        <v>14001</v>
      </c>
      <c r="J4058">
        <f t="shared" si="342"/>
        <v>184000</v>
      </c>
      <c r="L4058" s="1" t="str">
        <f t="shared" si="341"/>
        <v>[{"bid":16007,"type":6,"num":145},{"bid":14001,"type":4,"num":184000}]</v>
      </c>
    </row>
    <row r="4059" spans="1:12" x14ac:dyDescent="0.2">
      <c r="A4059" s="5">
        <f>static_pve_stage!A4059</f>
        <v>604370</v>
      </c>
      <c r="B4059" s="5">
        <f>static_pve_stage!B4059</f>
        <v>604371</v>
      </c>
      <c r="C4059" s="5" t="str">
        <f>static_pve_stage!C4059</f>
        <v>当前波数 309/∞</v>
      </c>
      <c r="E4059" s="5">
        <f t="shared" ref="E4059:E4122" si="345">E4058</f>
        <v>15002</v>
      </c>
      <c r="F4059" s="5">
        <v>0</v>
      </c>
      <c r="G4059" s="5">
        <f t="shared" si="343"/>
        <v>16007</v>
      </c>
      <c r="H4059" s="5">
        <f t="shared" si="344"/>
        <v>145</v>
      </c>
      <c r="I4059" s="5">
        <v>14001</v>
      </c>
      <c r="J4059">
        <f t="shared" si="342"/>
        <v>184500</v>
      </c>
      <c r="L4059" s="1" t="str">
        <f t="shared" si="341"/>
        <v>[{"bid":16007,"type":6,"num":145},{"bid":14001,"type":4,"num":184500}]</v>
      </c>
    </row>
    <row r="4060" spans="1:12" x14ac:dyDescent="0.2">
      <c r="A4060" s="5">
        <f>static_pve_stage!A4060</f>
        <v>604371</v>
      </c>
      <c r="B4060" s="5">
        <f>static_pve_stage!B4060</f>
        <v>604372</v>
      </c>
      <c r="C4060" s="5" t="str">
        <f>static_pve_stage!C4060</f>
        <v>当前波数 310/∞\n下一波BOSS</v>
      </c>
      <c r="E4060" s="5">
        <f t="shared" si="345"/>
        <v>15002</v>
      </c>
      <c r="F4060" s="5">
        <v>0</v>
      </c>
      <c r="G4060" s="5">
        <f t="shared" si="343"/>
        <v>16007</v>
      </c>
      <c r="H4060" s="5">
        <f t="shared" si="344"/>
        <v>147</v>
      </c>
      <c r="I4060" s="5">
        <v>14001</v>
      </c>
      <c r="J4060">
        <f t="shared" si="342"/>
        <v>185000</v>
      </c>
      <c r="L4060" s="1" t="str">
        <f t="shared" si="341"/>
        <v>[{"bid":16007,"type":6,"num":147},{"bid":14001,"type":4,"num":185000}]</v>
      </c>
    </row>
    <row r="4061" spans="1:12" x14ac:dyDescent="0.2">
      <c r="A4061" s="5">
        <f>static_pve_stage!A4061</f>
        <v>604372</v>
      </c>
      <c r="B4061" s="5">
        <f>static_pve_stage!B4061</f>
        <v>604373</v>
      </c>
      <c r="C4061" s="5" t="str">
        <f>static_pve_stage!C4061</f>
        <v>BOSS波\n需击杀所有怪物</v>
      </c>
      <c r="E4061" s="5">
        <f t="shared" si="345"/>
        <v>15002</v>
      </c>
      <c r="F4061" s="5">
        <v>0</v>
      </c>
      <c r="G4061" s="5">
        <f t="shared" si="343"/>
        <v>16007</v>
      </c>
      <c r="H4061" s="5">
        <f t="shared" si="344"/>
        <v>147</v>
      </c>
      <c r="I4061" s="5">
        <v>14001</v>
      </c>
      <c r="J4061">
        <f t="shared" si="342"/>
        <v>185500</v>
      </c>
      <c r="L4061" s="1" t="str">
        <f t="shared" ref="L4061:L4124" si="346">"["&amp;IF(F4061=0,"","{""bid"":"&amp;E4061&amp;",""type"":5,""num"":"&amp;F4061&amp;"},")&amp;IF(H4061=0,"","{""bid"":"&amp;G4061&amp;",""type"":6,""num"":"&amp;H4061&amp;"},")&amp;IF(J4061=0,"","{""bid"":"&amp;I4061&amp;",""type"":4,""num"":"&amp;J4061&amp;"}")&amp;"]"</f>
        <v>[{"bid":16007,"type":6,"num":147},{"bid":14001,"type":4,"num":185500}]</v>
      </c>
    </row>
    <row r="4062" spans="1:12" x14ac:dyDescent="0.2">
      <c r="A4062" s="5">
        <f>static_pve_stage!A4062</f>
        <v>604373</v>
      </c>
      <c r="B4062" s="5">
        <f>static_pve_stage!B4062</f>
        <v>604374</v>
      </c>
      <c r="C4062" s="5" t="str">
        <f>static_pve_stage!C4062</f>
        <v>当前波数 311/∞</v>
      </c>
      <c r="E4062" s="5">
        <f t="shared" si="345"/>
        <v>15002</v>
      </c>
      <c r="F4062" s="5">
        <v>0</v>
      </c>
      <c r="G4062" s="5">
        <f t="shared" si="343"/>
        <v>16007</v>
      </c>
      <c r="H4062" s="5">
        <f t="shared" si="344"/>
        <v>147</v>
      </c>
      <c r="I4062" s="5">
        <v>14001</v>
      </c>
      <c r="J4062">
        <f t="shared" si="342"/>
        <v>186000</v>
      </c>
      <c r="L4062" s="1" t="str">
        <f t="shared" si="346"/>
        <v>[{"bid":16007,"type":6,"num":147},{"bid":14001,"type":4,"num":186000}]</v>
      </c>
    </row>
    <row r="4063" spans="1:12" x14ac:dyDescent="0.2">
      <c r="A4063" s="5">
        <f>static_pve_stage!A4063</f>
        <v>604374</v>
      </c>
      <c r="B4063" s="5">
        <f>static_pve_stage!B4063</f>
        <v>604375</v>
      </c>
      <c r="C4063" s="5" t="str">
        <f>static_pve_stage!C4063</f>
        <v>当前波数 312/∞</v>
      </c>
      <c r="E4063" s="5">
        <f t="shared" si="345"/>
        <v>15002</v>
      </c>
      <c r="F4063" s="5">
        <v>0</v>
      </c>
      <c r="G4063" s="5">
        <f t="shared" si="343"/>
        <v>16007</v>
      </c>
      <c r="H4063" s="5">
        <f t="shared" si="344"/>
        <v>147</v>
      </c>
      <c r="I4063" s="5">
        <v>14001</v>
      </c>
      <c r="J4063">
        <f t="shared" si="342"/>
        <v>186500</v>
      </c>
      <c r="L4063" s="1" t="str">
        <f t="shared" si="346"/>
        <v>[{"bid":16007,"type":6,"num":147},{"bid":14001,"type":4,"num":186500}]</v>
      </c>
    </row>
    <row r="4064" spans="1:12" x14ac:dyDescent="0.2">
      <c r="A4064" s="5">
        <f>static_pve_stage!A4064</f>
        <v>604375</v>
      </c>
      <c r="B4064" s="5">
        <f>static_pve_stage!B4064</f>
        <v>604376</v>
      </c>
      <c r="C4064" s="5" t="str">
        <f>static_pve_stage!C4064</f>
        <v>当前波数 313/∞</v>
      </c>
      <c r="E4064" s="5">
        <f t="shared" si="345"/>
        <v>15002</v>
      </c>
      <c r="F4064" s="5">
        <v>0</v>
      </c>
      <c r="G4064" s="5">
        <f t="shared" si="343"/>
        <v>16007</v>
      </c>
      <c r="H4064" s="5">
        <f t="shared" si="344"/>
        <v>147</v>
      </c>
      <c r="I4064" s="5">
        <v>14001</v>
      </c>
      <c r="J4064">
        <f t="shared" si="342"/>
        <v>187000</v>
      </c>
      <c r="L4064" s="1" t="str">
        <f t="shared" si="346"/>
        <v>[{"bid":16007,"type":6,"num":147},{"bid":14001,"type":4,"num":187000}]</v>
      </c>
    </row>
    <row r="4065" spans="1:12" x14ac:dyDescent="0.2">
      <c r="A4065" s="5">
        <f>static_pve_stage!A4065</f>
        <v>604376</v>
      </c>
      <c r="B4065" s="5">
        <f>static_pve_stage!B4065</f>
        <v>604377</v>
      </c>
      <c r="C4065" s="5" t="str">
        <f>static_pve_stage!C4065</f>
        <v>当前波数 314/∞</v>
      </c>
      <c r="E4065" s="5">
        <f t="shared" si="345"/>
        <v>15002</v>
      </c>
      <c r="F4065" s="5">
        <v>0</v>
      </c>
      <c r="G4065" s="5">
        <f t="shared" si="343"/>
        <v>16007</v>
      </c>
      <c r="H4065" s="5">
        <f t="shared" si="344"/>
        <v>149</v>
      </c>
      <c r="I4065" s="5">
        <v>14001</v>
      </c>
      <c r="J4065">
        <f t="shared" si="342"/>
        <v>187500</v>
      </c>
      <c r="L4065" s="1" t="str">
        <f t="shared" si="346"/>
        <v>[{"bid":16007,"type":6,"num":149},{"bid":14001,"type":4,"num":187500}]</v>
      </c>
    </row>
    <row r="4066" spans="1:12" x14ac:dyDescent="0.2">
      <c r="A4066" s="5">
        <f>static_pve_stage!A4066</f>
        <v>604377</v>
      </c>
      <c r="B4066" s="5">
        <f>static_pve_stage!B4066</f>
        <v>604378</v>
      </c>
      <c r="C4066" s="5" t="str">
        <f>static_pve_stage!C4066</f>
        <v>当前波数 315/∞\n下一波BOSS</v>
      </c>
      <c r="E4066" s="5">
        <f t="shared" si="345"/>
        <v>15002</v>
      </c>
      <c r="F4066" s="5">
        <v>0</v>
      </c>
      <c r="G4066" s="5">
        <f t="shared" si="343"/>
        <v>16007</v>
      </c>
      <c r="H4066" s="5">
        <f t="shared" si="344"/>
        <v>149</v>
      </c>
      <c r="I4066" s="5">
        <v>14001</v>
      </c>
      <c r="J4066">
        <f t="shared" si="342"/>
        <v>188000</v>
      </c>
      <c r="L4066" s="1" t="str">
        <f t="shared" si="346"/>
        <v>[{"bid":16007,"type":6,"num":149},{"bid":14001,"type":4,"num":188000}]</v>
      </c>
    </row>
    <row r="4067" spans="1:12" x14ac:dyDescent="0.2">
      <c r="A4067" s="5">
        <f>static_pve_stage!A4067</f>
        <v>604378</v>
      </c>
      <c r="B4067" s="5">
        <f>static_pve_stage!B4067</f>
        <v>604379</v>
      </c>
      <c r="C4067" s="5" t="str">
        <f>static_pve_stage!C4067</f>
        <v>BOSS波\n需击杀所有怪物</v>
      </c>
      <c r="E4067" s="5">
        <f t="shared" si="345"/>
        <v>15002</v>
      </c>
      <c r="F4067" s="5">
        <v>0</v>
      </c>
      <c r="G4067" s="5">
        <f t="shared" si="343"/>
        <v>16007</v>
      </c>
      <c r="H4067" s="5">
        <f t="shared" si="344"/>
        <v>149</v>
      </c>
      <c r="I4067" s="5">
        <v>14001</v>
      </c>
      <c r="J4067">
        <f t="shared" si="342"/>
        <v>188500</v>
      </c>
      <c r="L4067" s="1" t="str">
        <f t="shared" si="346"/>
        <v>[{"bid":16007,"type":6,"num":149},{"bid":14001,"type":4,"num":188500}]</v>
      </c>
    </row>
    <row r="4068" spans="1:12" x14ac:dyDescent="0.2">
      <c r="A4068" s="5">
        <f>static_pve_stage!A4068</f>
        <v>604379</v>
      </c>
      <c r="B4068" s="5">
        <f>static_pve_stage!B4068</f>
        <v>604380</v>
      </c>
      <c r="C4068" s="5" t="str">
        <f>static_pve_stage!C4068</f>
        <v>当前波数 316/∞</v>
      </c>
      <c r="E4068" s="5">
        <f t="shared" si="345"/>
        <v>15002</v>
      </c>
      <c r="F4068" s="5">
        <v>0</v>
      </c>
      <c r="G4068" s="5">
        <f t="shared" si="343"/>
        <v>16007</v>
      </c>
      <c r="H4068" s="5">
        <f t="shared" si="344"/>
        <v>149</v>
      </c>
      <c r="I4068" s="5">
        <v>14001</v>
      </c>
      <c r="J4068">
        <f t="shared" si="342"/>
        <v>189000</v>
      </c>
      <c r="L4068" s="1" t="str">
        <f t="shared" si="346"/>
        <v>[{"bid":16007,"type":6,"num":149},{"bid":14001,"type":4,"num":189000}]</v>
      </c>
    </row>
    <row r="4069" spans="1:12" x14ac:dyDescent="0.2">
      <c r="A4069" s="5">
        <f>static_pve_stage!A4069</f>
        <v>604380</v>
      </c>
      <c r="B4069" s="5">
        <f>static_pve_stage!B4069</f>
        <v>604381</v>
      </c>
      <c r="C4069" s="5" t="str">
        <f>static_pve_stage!C4069</f>
        <v>当前波数 317/∞</v>
      </c>
      <c r="E4069" s="5">
        <f t="shared" si="345"/>
        <v>15002</v>
      </c>
      <c r="F4069" s="5">
        <v>0</v>
      </c>
      <c r="G4069" s="5">
        <f t="shared" si="343"/>
        <v>16007</v>
      </c>
      <c r="H4069" s="5">
        <f t="shared" si="344"/>
        <v>149</v>
      </c>
      <c r="I4069" s="5">
        <v>14001</v>
      </c>
      <c r="J4069">
        <f t="shared" si="342"/>
        <v>189500</v>
      </c>
      <c r="L4069" s="1" t="str">
        <f t="shared" si="346"/>
        <v>[{"bid":16007,"type":6,"num":149},{"bid":14001,"type":4,"num":189500}]</v>
      </c>
    </row>
    <row r="4070" spans="1:12" x14ac:dyDescent="0.2">
      <c r="A4070" s="5">
        <f>static_pve_stage!A4070</f>
        <v>604381</v>
      </c>
      <c r="B4070" s="5">
        <f>static_pve_stage!B4070</f>
        <v>604382</v>
      </c>
      <c r="C4070" s="5" t="str">
        <f>static_pve_stage!C4070</f>
        <v>当前波数 318/∞</v>
      </c>
      <c r="E4070" s="5">
        <f t="shared" si="345"/>
        <v>15002</v>
      </c>
      <c r="F4070" s="5">
        <v>0</v>
      </c>
      <c r="G4070" s="5">
        <f t="shared" si="343"/>
        <v>16007</v>
      </c>
      <c r="H4070" s="5">
        <f t="shared" si="344"/>
        <v>151</v>
      </c>
      <c r="I4070" s="5">
        <v>14001</v>
      </c>
      <c r="J4070">
        <f t="shared" si="342"/>
        <v>190000</v>
      </c>
      <c r="L4070" s="1" t="str">
        <f t="shared" si="346"/>
        <v>[{"bid":16007,"type":6,"num":151},{"bid":14001,"type":4,"num":190000}]</v>
      </c>
    </row>
    <row r="4071" spans="1:12" x14ac:dyDescent="0.2">
      <c r="A4071" s="5">
        <f>static_pve_stage!A4071</f>
        <v>604382</v>
      </c>
      <c r="B4071" s="5">
        <f>static_pve_stage!B4071</f>
        <v>604383</v>
      </c>
      <c r="C4071" s="5" t="str">
        <f>static_pve_stage!C4071</f>
        <v>当前波数 319/∞</v>
      </c>
      <c r="E4071" s="5">
        <f t="shared" si="345"/>
        <v>15002</v>
      </c>
      <c r="F4071" s="5">
        <v>0</v>
      </c>
      <c r="G4071" s="5">
        <f t="shared" si="343"/>
        <v>16007</v>
      </c>
      <c r="H4071" s="5">
        <f t="shared" si="344"/>
        <v>151</v>
      </c>
      <c r="I4071" s="5">
        <v>14001</v>
      </c>
      <c r="J4071">
        <f t="shared" si="342"/>
        <v>190500</v>
      </c>
      <c r="L4071" s="1" t="str">
        <f t="shared" si="346"/>
        <v>[{"bid":16007,"type":6,"num":151},{"bid":14001,"type":4,"num":190500}]</v>
      </c>
    </row>
    <row r="4072" spans="1:12" x14ac:dyDescent="0.2">
      <c r="A4072" s="5">
        <f>static_pve_stage!A4072</f>
        <v>604383</v>
      </c>
      <c r="B4072" s="5">
        <f>static_pve_stage!B4072</f>
        <v>604384</v>
      </c>
      <c r="C4072" s="5" t="str">
        <f>static_pve_stage!C4072</f>
        <v>当前波数 320/∞\n下一波BOSS</v>
      </c>
      <c r="E4072" s="5">
        <f t="shared" si="345"/>
        <v>15002</v>
      </c>
      <c r="F4072" s="5">
        <v>0</v>
      </c>
      <c r="G4072" s="5">
        <f t="shared" si="343"/>
        <v>16007</v>
      </c>
      <c r="H4072" s="5">
        <f t="shared" si="344"/>
        <v>151</v>
      </c>
      <c r="I4072" s="5">
        <v>14001</v>
      </c>
      <c r="J4072">
        <f t="shared" si="342"/>
        <v>191000</v>
      </c>
      <c r="L4072" s="1" t="str">
        <f t="shared" si="346"/>
        <v>[{"bid":16007,"type":6,"num":151},{"bid":14001,"type":4,"num":191000}]</v>
      </c>
    </row>
    <row r="4073" spans="1:12" x14ac:dyDescent="0.2">
      <c r="A4073" s="5">
        <f>static_pve_stage!A4073</f>
        <v>604384</v>
      </c>
      <c r="B4073" s="5">
        <f>static_pve_stage!B4073</f>
        <v>604385</v>
      </c>
      <c r="C4073" s="5" t="str">
        <f>static_pve_stage!C4073</f>
        <v>BOSS波\n需击杀所有怪物</v>
      </c>
      <c r="E4073" s="5">
        <f t="shared" si="345"/>
        <v>15002</v>
      </c>
      <c r="F4073" s="5">
        <v>0</v>
      </c>
      <c r="G4073" s="5">
        <f t="shared" si="343"/>
        <v>16007</v>
      </c>
      <c r="H4073" s="5">
        <f t="shared" si="344"/>
        <v>151</v>
      </c>
      <c r="I4073" s="5">
        <v>14001</v>
      </c>
      <c r="J4073">
        <f t="shared" si="342"/>
        <v>191500</v>
      </c>
      <c r="L4073" s="1" t="str">
        <f t="shared" si="346"/>
        <v>[{"bid":16007,"type":6,"num":151},{"bid":14001,"type":4,"num":191500}]</v>
      </c>
    </row>
    <row r="4074" spans="1:12" x14ac:dyDescent="0.2">
      <c r="A4074" s="5">
        <f>static_pve_stage!A4074</f>
        <v>604385</v>
      </c>
      <c r="B4074" s="5">
        <f>static_pve_stage!B4074</f>
        <v>604386</v>
      </c>
      <c r="C4074" s="5" t="str">
        <f>static_pve_stage!C4074</f>
        <v>当前波数 321/∞</v>
      </c>
      <c r="E4074" s="5">
        <f t="shared" si="345"/>
        <v>15002</v>
      </c>
      <c r="F4074" s="5">
        <v>0</v>
      </c>
      <c r="G4074" s="5">
        <f t="shared" si="343"/>
        <v>16007</v>
      </c>
      <c r="H4074" s="5">
        <f t="shared" si="344"/>
        <v>151</v>
      </c>
      <c r="I4074" s="5">
        <v>14001</v>
      </c>
      <c r="J4074">
        <f t="shared" si="342"/>
        <v>192000</v>
      </c>
      <c r="L4074" s="1" t="str">
        <f t="shared" si="346"/>
        <v>[{"bid":16007,"type":6,"num":151},{"bid":14001,"type":4,"num":192000}]</v>
      </c>
    </row>
    <row r="4075" spans="1:12" x14ac:dyDescent="0.2">
      <c r="A4075" s="5">
        <f>static_pve_stage!A4075</f>
        <v>604386</v>
      </c>
      <c r="B4075" s="5">
        <f>static_pve_stage!B4075</f>
        <v>604387</v>
      </c>
      <c r="C4075" s="5" t="str">
        <f>static_pve_stage!C4075</f>
        <v>当前波数 322/∞</v>
      </c>
      <c r="E4075" s="5">
        <f t="shared" si="345"/>
        <v>15002</v>
      </c>
      <c r="F4075" s="5">
        <v>0</v>
      </c>
      <c r="G4075" s="5">
        <f t="shared" si="343"/>
        <v>16007</v>
      </c>
      <c r="H4075" s="5">
        <f t="shared" si="344"/>
        <v>153</v>
      </c>
      <c r="I4075" s="5">
        <v>14001</v>
      </c>
      <c r="J4075">
        <f t="shared" si="342"/>
        <v>192500</v>
      </c>
      <c r="L4075" s="1" t="str">
        <f t="shared" si="346"/>
        <v>[{"bid":16007,"type":6,"num":153},{"bid":14001,"type":4,"num":192500}]</v>
      </c>
    </row>
    <row r="4076" spans="1:12" x14ac:dyDescent="0.2">
      <c r="A4076" s="5">
        <f>static_pve_stage!A4076</f>
        <v>604387</v>
      </c>
      <c r="B4076" s="5">
        <f>static_pve_stage!B4076</f>
        <v>604388</v>
      </c>
      <c r="C4076" s="5" t="str">
        <f>static_pve_stage!C4076</f>
        <v>当前波数 323/∞</v>
      </c>
      <c r="E4076" s="5">
        <f t="shared" si="345"/>
        <v>15002</v>
      </c>
      <c r="F4076" s="5">
        <v>0</v>
      </c>
      <c r="G4076" s="5">
        <f t="shared" si="343"/>
        <v>16007</v>
      </c>
      <c r="H4076" s="5">
        <f t="shared" si="344"/>
        <v>153</v>
      </c>
      <c r="I4076" s="5">
        <v>14001</v>
      </c>
      <c r="J4076">
        <f t="shared" ref="J4076:J4139" si="347">J4075+500</f>
        <v>193000</v>
      </c>
      <c r="L4076" s="1" t="str">
        <f t="shared" si="346"/>
        <v>[{"bid":16007,"type":6,"num":153},{"bid":14001,"type":4,"num":193000}]</v>
      </c>
    </row>
    <row r="4077" spans="1:12" x14ac:dyDescent="0.2">
      <c r="A4077" s="5">
        <f>static_pve_stage!A4077</f>
        <v>604388</v>
      </c>
      <c r="B4077" s="5">
        <f>static_pve_stage!B4077</f>
        <v>604389</v>
      </c>
      <c r="C4077" s="5" t="str">
        <f>static_pve_stage!C4077</f>
        <v>当前波数 324/∞</v>
      </c>
      <c r="E4077" s="5">
        <f t="shared" si="345"/>
        <v>15002</v>
      </c>
      <c r="F4077" s="5">
        <v>0</v>
      </c>
      <c r="G4077" s="5">
        <f t="shared" si="343"/>
        <v>16007</v>
      </c>
      <c r="H4077" s="5">
        <f t="shared" si="344"/>
        <v>153</v>
      </c>
      <c r="I4077" s="5">
        <v>14001</v>
      </c>
      <c r="J4077">
        <f t="shared" si="347"/>
        <v>193500</v>
      </c>
      <c r="L4077" s="1" t="str">
        <f t="shared" si="346"/>
        <v>[{"bid":16007,"type":6,"num":153},{"bid":14001,"type":4,"num":193500}]</v>
      </c>
    </row>
    <row r="4078" spans="1:12" x14ac:dyDescent="0.2">
      <c r="A4078" s="5">
        <f>static_pve_stage!A4078</f>
        <v>604389</v>
      </c>
      <c r="B4078" s="5">
        <f>static_pve_stage!B4078</f>
        <v>604390</v>
      </c>
      <c r="C4078" s="5" t="str">
        <f>static_pve_stage!C4078</f>
        <v>当前波数 325/∞\n下一波BOSS</v>
      </c>
      <c r="E4078" s="5">
        <f t="shared" si="345"/>
        <v>15002</v>
      </c>
      <c r="F4078" s="5">
        <v>0</v>
      </c>
      <c r="G4078" s="5">
        <f t="shared" si="343"/>
        <v>16007</v>
      </c>
      <c r="H4078" s="5">
        <f t="shared" si="344"/>
        <v>153</v>
      </c>
      <c r="I4078" s="5">
        <v>14001</v>
      </c>
      <c r="J4078">
        <f t="shared" si="347"/>
        <v>194000</v>
      </c>
      <c r="L4078" s="1" t="str">
        <f t="shared" si="346"/>
        <v>[{"bid":16007,"type":6,"num":153},{"bid":14001,"type":4,"num":194000}]</v>
      </c>
    </row>
    <row r="4079" spans="1:12" x14ac:dyDescent="0.2">
      <c r="A4079" s="5">
        <f>static_pve_stage!A4079</f>
        <v>604390</v>
      </c>
      <c r="B4079" s="5">
        <f>static_pve_stage!B4079</f>
        <v>604391</v>
      </c>
      <c r="C4079" s="5" t="str">
        <f>static_pve_stage!C4079</f>
        <v>BOSS波\n需击杀所有怪物</v>
      </c>
      <c r="E4079" s="5">
        <f t="shared" si="345"/>
        <v>15002</v>
      </c>
      <c r="F4079" s="5">
        <v>0</v>
      </c>
      <c r="G4079" s="5">
        <f t="shared" si="343"/>
        <v>16007</v>
      </c>
      <c r="H4079" s="5">
        <f t="shared" si="344"/>
        <v>153</v>
      </c>
      <c r="I4079" s="5">
        <v>14001</v>
      </c>
      <c r="J4079">
        <f t="shared" si="347"/>
        <v>194500</v>
      </c>
      <c r="L4079" s="1" t="str">
        <f t="shared" si="346"/>
        <v>[{"bid":16007,"type":6,"num":153},{"bid":14001,"type":4,"num":194500}]</v>
      </c>
    </row>
    <row r="4080" spans="1:12" x14ac:dyDescent="0.2">
      <c r="A4080" s="5">
        <f>static_pve_stage!A4080</f>
        <v>604391</v>
      </c>
      <c r="B4080" s="5">
        <f>static_pve_stage!B4080</f>
        <v>604392</v>
      </c>
      <c r="C4080" s="5" t="str">
        <f>static_pve_stage!C4080</f>
        <v>当前波数 326/∞</v>
      </c>
      <c r="E4080" s="5">
        <f t="shared" si="345"/>
        <v>15002</v>
      </c>
      <c r="F4080" s="5">
        <v>0</v>
      </c>
      <c r="G4080" s="5">
        <f t="shared" si="343"/>
        <v>16007</v>
      </c>
      <c r="H4080" s="5">
        <f t="shared" si="344"/>
        <v>155</v>
      </c>
      <c r="I4080" s="5">
        <v>14001</v>
      </c>
      <c r="J4080">
        <f t="shared" si="347"/>
        <v>195000</v>
      </c>
      <c r="L4080" s="1" t="str">
        <f t="shared" si="346"/>
        <v>[{"bid":16007,"type":6,"num":155},{"bid":14001,"type":4,"num":195000}]</v>
      </c>
    </row>
    <row r="4081" spans="1:12" x14ac:dyDescent="0.2">
      <c r="A4081" s="5">
        <f>static_pve_stage!A4081</f>
        <v>604392</v>
      </c>
      <c r="B4081" s="5">
        <f>static_pve_stage!B4081</f>
        <v>604393</v>
      </c>
      <c r="C4081" s="5" t="str">
        <f>static_pve_stage!C4081</f>
        <v>当前波数 327/∞</v>
      </c>
      <c r="E4081" s="5">
        <f t="shared" si="345"/>
        <v>15002</v>
      </c>
      <c r="F4081" s="5">
        <v>0</v>
      </c>
      <c r="G4081" s="5">
        <f t="shared" si="343"/>
        <v>16007</v>
      </c>
      <c r="H4081" s="5">
        <f t="shared" si="344"/>
        <v>155</v>
      </c>
      <c r="I4081" s="5">
        <v>14001</v>
      </c>
      <c r="J4081">
        <f t="shared" si="347"/>
        <v>195500</v>
      </c>
      <c r="L4081" s="1" t="str">
        <f t="shared" si="346"/>
        <v>[{"bid":16007,"type":6,"num":155},{"bid":14001,"type":4,"num":195500}]</v>
      </c>
    </row>
    <row r="4082" spans="1:12" x14ac:dyDescent="0.2">
      <c r="A4082" s="5">
        <f>static_pve_stage!A4082</f>
        <v>604393</v>
      </c>
      <c r="B4082" s="5">
        <f>static_pve_stage!B4082</f>
        <v>604394</v>
      </c>
      <c r="C4082" s="5" t="str">
        <f>static_pve_stage!C4082</f>
        <v>当前波数 328/∞</v>
      </c>
      <c r="E4082" s="5">
        <f t="shared" si="345"/>
        <v>15002</v>
      </c>
      <c r="F4082" s="5">
        <v>0</v>
      </c>
      <c r="G4082" s="5">
        <f t="shared" ref="G4082:G4145" si="348">G3543+1</f>
        <v>16007</v>
      </c>
      <c r="H4082" s="5">
        <f t="shared" si="344"/>
        <v>155</v>
      </c>
      <c r="I4082" s="5">
        <v>14001</v>
      </c>
      <c r="J4082">
        <f t="shared" si="347"/>
        <v>196000</v>
      </c>
      <c r="L4082" s="1" t="str">
        <f t="shared" si="346"/>
        <v>[{"bid":16007,"type":6,"num":155},{"bid":14001,"type":4,"num":196000}]</v>
      </c>
    </row>
    <row r="4083" spans="1:12" x14ac:dyDescent="0.2">
      <c r="A4083" s="5">
        <f>static_pve_stage!A4083</f>
        <v>604394</v>
      </c>
      <c r="B4083" s="5">
        <f>static_pve_stage!B4083</f>
        <v>604395</v>
      </c>
      <c r="C4083" s="5" t="str">
        <f>static_pve_stage!C4083</f>
        <v>当前波数 329/∞</v>
      </c>
      <c r="E4083" s="5">
        <f t="shared" si="345"/>
        <v>15002</v>
      </c>
      <c r="F4083" s="5">
        <v>0</v>
      </c>
      <c r="G4083" s="5">
        <f t="shared" si="348"/>
        <v>16007</v>
      </c>
      <c r="H4083" s="5">
        <f t="shared" si="344"/>
        <v>155</v>
      </c>
      <c r="I4083" s="5">
        <v>14001</v>
      </c>
      <c r="J4083">
        <f t="shared" si="347"/>
        <v>196500</v>
      </c>
      <c r="L4083" s="1" t="str">
        <f t="shared" si="346"/>
        <v>[{"bid":16007,"type":6,"num":155},{"bid":14001,"type":4,"num":196500}]</v>
      </c>
    </row>
    <row r="4084" spans="1:12" x14ac:dyDescent="0.2">
      <c r="A4084" s="5">
        <f>static_pve_stage!A4084</f>
        <v>604395</v>
      </c>
      <c r="B4084" s="5">
        <f>static_pve_stage!B4084</f>
        <v>604396</v>
      </c>
      <c r="C4084" s="5" t="str">
        <f>static_pve_stage!C4084</f>
        <v>当前波数 330/∞\n下一波BOSS</v>
      </c>
      <c r="E4084" s="5">
        <f t="shared" si="345"/>
        <v>15002</v>
      </c>
      <c r="F4084" s="5">
        <v>0</v>
      </c>
      <c r="G4084" s="5">
        <f t="shared" si="348"/>
        <v>16007</v>
      </c>
      <c r="H4084" s="5">
        <f t="shared" si="344"/>
        <v>155</v>
      </c>
      <c r="I4084" s="5">
        <v>14001</v>
      </c>
      <c r="J4084">
        <f t="shared" si="347"/>
        <v>197000</v>
      </c>
      <c r="L4084" s="1" t="str">
        <f t="shared" si="346"/>
        <v>[{"bid":16007,"type":6,"num":155},{"bid":14001,"type":4,"num":197000}]</v>
      </c>
    </row>
    <row r="4085" spans="1:12" x14ac:dyDescent="0.2">
      <c r="A4085" s="5">
        <f>static_pve_stage!A4085</f>
        <v>604396</v>
      </c>
      <c r="B4085" s="5">
        <f>static_pve_stage!B4085</f>
        <v>604397</v>
      </c>
      <c r="C4085" s="5" t="str">
        <f>static_pve_stage!C4085</f>
        <v>BOSS波\n需击杀所有怪物</v>
      </c>
      <c r="E4085" s="5">
        <f t="shared" si="345"/>
        <v>15002</v>
      </c>
      <c r="F4085" s="5">
        <v>0</v>
      </c>
      <c r="G4085" s="5">
        <f t="shared" si="348"/>
        <v>16007</v>
      </c>
      <c r="H4085" s="5">
        <f t="shared" ref="H4085:H4148" si="349">H3546</f>
        <v>157</v>
      </c>
      <c r="I4085" s="5">
        <v>14001</v>
      </c>
      <c r="J4085">
        <f t="shared" si="347"/>
        <v>197500</v>
      </c>
      <c r="L4085" s="1" t="str">
        <f t="shared" si="346"/>
        <v>[{"bid":16007,"type":6,"num":157},{"bid":14001,"type":4,"num":197500}]</v>
      </c>
    </row>
    <row r="4086" spans="1:12" x14ac:dyDescent="0.2">
      <c r="A4086" s="5">
        <f>static_pve_stage!A4086</f>
        <v>604397</v>
      </c>
      <c r="B4086" s="5">
        <f>static_pve_stage!B4086</f>
        <v>604398</v>
      </c>
      <c r="C4086" s="5" t="str">
        <f>static_pve_stage!C4086</f>
        <v>当前波数 331/∞</v>
      </c>
      <c r="E4086" s="5">
        <f t="shared" si="345"/>
        <v>15002</v>
      </c>
      <c r="F4086" s="5">
        <v>0</v>
      </c>
      <c r="G4086" s="5">
        <f t="shared" si="348"/>
        <v>16007</v>
      </c>
      <c r="H4086" s="5">
        <f t="shared" si="349"/>
        <v>157</v>
      </c>
      <c r="I4086" s="5">
        <v>14001</v>
      </c>
      <c r="J4086">
        <f t="shared" si="347"/>
        <v>198000</v>
      </c>
      <c r="L4086" s="1" t="str">
        <f t="shared" si="346"/>
        <v>[{"bid":16007,"type":6,"num":157},{"bid":14001,"type":4,"num":198000}]</v>
      </c>
    </row>
    <row r="4087" spans="1:12" x14ac:dyDescent="0.2">
      <c r="A4087" s="5">
        <f>static_pve_stage!A4087</f>
        <v>604398</v>
      </c>
      <c r="B4087" s="5">
        <f>static_pve_stage!B4087</f>
        <v>604399</v>
      </c>
      <c r="C4087" s="5" t="str">
        <f>static_pve_stage!C4087</f>
        <v>当前波数 332/∞</v>
      </c>
      <c r="E4087" s="5">
        <f t="shared" si="345"/>
        <v>15002</v>
      </c>
      <c r="F4087" s="5">
        <v>0</v>
      </c>
      <c r="G4087" s="5">
        <f t="shared" si="348"/>
        <v>16007</v>
      </c>
      <c r="H4087" s="5">
        <f t="shared" si="349"/>
        <v>157</v>
      </c>
      <c r="I4087" s="5">
        <v>14001</v>
      </c>
      <c r="J4087">
        <f t="shared" si="347"/>
        <v>198500</v>
      </c>
      <c r="L4087" s="1" t="str">
        <f t="shared" si="346"/>
        <v>[{"bid":16007,"type":6,"num":157},{"bid":14001,"type":4,"num":198500}]</v>
      </c>
    </row>
    <row r="4088" spans="1:12" x14ac:dyDescent="0.2">
      <c r="A4088" s="5">
        <f>static_pve_stage!A4088</f>
        <v>604399</v>
      </c>
      <c r="B4088" s="5">
        <f>static_pve_stage!B4088</f>
        <v>604400</v>
      </c>
      <c r="C4088" s="5" t="str">
        <f>static_pve_stage!C4088</f>
        <v>当前波数 333/∞</v>
      </c>
      <c r="E4088" s="5">
        <f t="shared" si="345"/>
        <v>15002</v>
      </c>
      <c r="F4088" s="5">
        <v>0</v>
      </c>
      <c r="G4088" s="5">
        <f t="shared" si="348"/>
        <v>16007</v>
      </c>
      <c r="H4088" s="5">
        <f t="shared" si="349"/>
        <v>157</v>
      </c>
      <c r="I4088" s="5">
        <v>14001</v>
      </c>
      <c r="J4088">
        <f t="shared" si="347"/>
        <v>199000</v>
      </c>
      <c r="L4088" s="1" t="str">
        <f t="shared" si="346"/>
        <v>[{"bid":16007,"type":6,"num":157},{"bid":14001,"type":4,"num":199000}]</v>
      </c>
    </row>
    <row r="4089" spans="1:12" x14ac:dyDescent="0.2">
      <c r="A4089" s="5">
        <f>static_pve_stage!A4089</f>
        <v>604400</v>
      </c>
      <c r="B4089" s="5">
        <f>static_pve_stage!B4089</f>
        <v>604401</v>
      </c>
      <c r="C4089" s="5" t="str">
        <f>static_pve_stage!C4089</f>
        <v>当前波数 334/∞</v>
      </c>
      <c r="E4089" s="5">
        <f t="shared" si="345"/>
        <v>15002</v>
      </c>
      <c r="F4089" s="5">
        <v>0</v>
      </c>
      <c r="G4089" s="5">
        <f t="shared" si="348"/>
        <v>16007</v>
      </c>
      <c r="H4089" s="5">
        <f t="shared" si="349"/>
        <v>157</v>
      </c>
      <c r="I4089" s="5">
        <v>14001</v>
      </c>
      <c r="J4089">
        <f t="shared" si="347"/>
        <v>199500</v>
      </c>
      <c r="L4089" s="1" t="str">
        <f t="shared" si="346"/>
        <v>[{"bid":16007,"type":6,"num":157},{"bid":14001,"type":4,"num":199500}]</v>
      </c>
    </row>
    <row r="4090" spans="1:12" x14ac:dyDescent="0.2">
      <c r="A4090" s="5">
        <f>static_pve_stage!A4090</f>
        <v>604401</v>
      </c>
      <c r="B4090" s="5">
        <f>static_pve_stage!B4090</f>
        <v>604402</v>
      </c>
      <c r="C4090" s="5" t="str">
        <f>static_pve_stage!C4090</f>
        <v>当前波数 335/∞\n下一波BOSS</v>
      </c>
      <c r="E4090" s="5">
        <f t="shared" si="345"/>
        <v>15002</v>
      </c>
      <c r="F4090" s="5">
        <v>0</v>
      </c>
      <c r="G4090" s="5">
        <f t="shared" si="348"/>
        <v>16007</v>
      </c>
      <c r="H4090" s="5">
        <f t="shared" si="349"/>
        <v>159</v>
      </c>
      <c r="I4090" s="5">
        <v>14001</v>
      </c>
      <c r="J4090">
        <f t="shared" si="347"/>
        <v>200000</v>
      </c>
      <c r="L4090" s="1" t="str">
        <f t="shared" si="346"/>
        <v>[{"bid":16007,"type":6,"num":159},{"bid":14001,"type":4,"num":200000}]</v>
      </c>
    </row>
    <row r="4091" spans="1:12" x14ac:dyDescent="0.2">
      <c r="A4091" s="5">
        <f>static_pve_stage!A4091</f>
        <v>604402</v>
      </c>
      <c r="B4091" s="5">
        <f>static_pve_stage!B4091</f>
        <v>604403</v>
      </c>
      <c r="C4091" s="5" t="str">
        <f>static_pve_stage!C4091</f>
        <v>BOSS波\n需击杀所有怪物</v>
      </c>
      <c r="E4091" s="5">
        <f t="shared" si="345"/>
        <v>15002</v>
      </c>
      <c r="F4091" s="5">
        <v>0</v>
      </c>
      <c r="G4091" s="5">
        <f t="shared" si="348"/>
        <v>16007</v>
      </c>
      <c r="H4091" s="5">
        <f t="shared" si="349"/>
        <v>159</v>
      </c>
      <c r="I4091" s="5">
        <v>14001</v>
      </c>
      <c r="J4091">
        <f t="shared" si="347"/>
        <v>200500</v>
      </c>
      <c r="L4091" s="1" t="str">
        <f t="shared" si="346"/>
        <v>[{"bid":16007,"type":6,"num":159},{"bid":14001,"type":4,"num":200500}]</v>
      </c>
    </row>
    <row r="4092" spans="1:12" x14ac:dyDescent="0.2">
      <c r="A4092" s="5">
        <f>static_pve_stage!A4092</f>
        <v>604403</v>
      </c>
      <c r="B4092" s="5">
        <f>static_pve_stage!B4092</f>
        <v>604404</v>
      </c>
      <c r="C4092" s="5" t="str">
        <f>static_pve_stage!C4092</f>
        <v>当前波数 336/∞</v>
      </c>
      <c r="E4092" s="5">
        <f t="shared" si="345"/>
        <v>15002</v>
      </c>
      <c r="F4092" s="5">
        <v>0</v>
      </c>
      <c r="G4092" s="5">
        <f t="shared" si="348"/>
        <v>16007</v>
      </c>
      <c r="H4092" s="5">
        <f t="shared" si="349"/>
        <v>159</v>
      </c>
      <c r="I4092" s="5">
        <v>14001</v>
      </c>
      <c r="J4092">
        <f t="shared" si="347"/>
        <v>201000</v>
      </c>
      <c r="L4092" s="1" t="str">
        <f t="shared" si="346"/>
        <v>[{"bid":16007,"type":6,"num":159},{"bid":14001,"type":4,"num":201000}]</v>
      </c>
    </row>
    <row r="4093" spans="1:12" x14ac:dyDescent="0.2">
      <c r="A4093" s="5">
        <f>static_pve_stage!A4093</f>
        <v>604404</v>
      </c>
      <c r="B4093" s="5">
        <f>static_pve_stage!B4093</f>
        <v>604405</v>
      </c>
      <c r="C4093" s="5" t="str">
        <f>static_pve_stage!C4093</f>
        <v>当前波数 337/∞</v>
      </c>
      <c r="E4093" s="5">
        <f t="shared" si="345"/>
        <v>15002</v>
      </c>
      <c r="F4093" s="5">
        <v>0</v>
      </c>
      <c r="G4093" s="5">
        <f t="shared" si="348"/>
        <v>16007</v>
      </c>
      <c r="H4093" s="5">
        <f t="shared" si="349"/>
        <v>159</v>
      </c>
      <c r="I4093" s="5">
        <v>14001</v>
      </c>
      <c r="J4093">
        <f t="shared" si="347"/>
        <v>201500</v>
      </c>
      <c r="L4093" s="1" t="str">
        <f t="shared" si="346"/>
        <v>[{"bid":16007,"type":6,"num":159},{"bid":14001,"type":4,"num":201500}]</v>
      </c>
    </row>
    <row r="4094" spans="1:12" x14ac:dyDescent="0.2">
      <c r="A4094" s="5">
        <f>static_pve_stage!A4094</f>
        <v>604405</v>
      </c>
      <c r="B4094" s="5">
        <f>static_pve_stage!B4094</f>
        <v>604406</v>
      </c>
      <c r="C4094" s="5" t="str">
        <f>static_pve_stage!C4094</f>
        <v>当前波数 338/∞</v>
      </c>
      <c r="E4094" s="5">
        <f t="shared" si="345"/>
        <v>15002</v>
      </c>
      <c r="F4094" s="5">
        <v>0</v>
      </c>
      <c r="G4094" s="5">
        <f t="shared" si="348"/>
        <v>16007</v>
      </c>
      <c r="H4094" s="5">
        <f t="shared" si="349"/>
        <v>159</v>
      </c>
      <c r="I4094" s="5">
        <v>14001</v>
      </c>
      <c r="J4094">
        <f t="shared" si="347"/>
        <v>202000</v>
      </c>
      <c r="L4094" s="1" t="str">
        <f t="shared" si="346"/>
        <v>[{"bid":16007,"type":6,"num":159},{"bid":14001,"type":4,"num":202000}]</v>
      </c>
    </row>
    <row r="4095" spans="1:12" x14ac:dyDescent="0.2">
      <c r="A4095" s="5">
        <f>static_pve_stage!A4095</f>
        <v>604406</v>
      </c>
      <c r="B4095" s="5">
        <f>static_pve_stage!B4095</f>
        <v>604407</v>
      </c>
      <c r="C4095" s="5" t="str">
        <f>static_pve_stage!C4095</f>
        <v>当前波数 339/∞</v>
      </c>
      <c r="E4095" s="5">
        <f t="shared" si="345"/>
        <v>15002</v>
      </c>
      <c r="F4095" s="5">
        <v>0</v>
      </c>
      <c r="G4095" s="5">
        <f t="shared" si="348"/>
        <v>16007</v>
      </c>
      <c r="H4095" s="5">
        <f t="shared" si="349"/>
        <v>161</v>
      </c>
      <c r="I4095" s="5">
        <v>14001</v>
      </c>
      <c r="J4095">
        <f t="shared" si="347"/>
        <v>202500</v>
      </c>
      <c r="L4095" s="1" t="str">
        <f t="shared" si="346"/>
        <v>[{"bid":16007,"type":6,"num":161},{"bid":14001,"type":4,"num":202500}]</v>
      </c>
    </row>
    <row r="4096" spans="1:12" x14ac:dyDescent="0.2">
      <c r="A4096" s="5">
        <f>static_pve_stage!A4096</f>
        <v>604407</v>
      </c>
      <c r="B4096" s="5">
        <f>static_pve_stage!B4096</f>
        <v>604408</v>
      </c>
      <c r="C4096" s="5" t="str">
        <f>static_pve_stage!C4096</f>
        <v>当前波数 340/∞\n下一波BOSS</v>
      </c>
      <c r="E4096" s="5">
        <f t="shared" si="345"/>
        <v>15002</v>
      </c>
      <c r="F4096" s="5">
        <v>0</v>
      </c>
      <c r="G4096" s="5">
        <f t="shared" si="348"/>
        <v>16007</v>
      </c>
      <c r="H4096" s="5">
        <f t="shared" si="349"/>
        <v>161</v>
      </c>
      <c r="I4096" s="5">
        <v>14001</v>
      </c>
      <c r="J4096">
        <f t="shared" si="347"/>
        <v>203000</v>
      </c>
      <c r="L4096" s="1" t="str">
        <f t="shared" si="346"/>
        <v>[{"bid":16007,"type":6,"num":161},{"bid":14001,"type":4,"num":203000}]</v>
      </c>
    </row>
    <row r="4097" spans="1:12" x14ac:dyDescent="0.2">
      <c r="A4097" s="5">
        <f>static_pve_stage!A4097</f>
        <v>604408</v>
      </c>
      <c r="B4097" s="5">
        <f>static_pve_stage!B4097</f>
        <v>604409</v>
      </c>
      <c r="C4097" s="5" t="str">
        <f>static_pve_stage!C4097</f>
        <v>BOSS波\n需击杀所有怪物</v>
      </c>
      <c r="E4097" s="5">
        <f t="shared" si="345"/>
        <v>15002</v>
      </c>
      <c r="F4097" s="5">
        <v>0</v>
      </c>
      <c r="G4097" s="5">
        <f t="shared" si="348"/>
        <v>16007</v>
      </c>
      <c r="H4097" s="5">
        <f t="shared" si="349"/>
        <v>161</v>
      </c>
      <c r="I4097" s="5">
        <v>14001</v>
      </c>
      <c r="J4097">
        <f t="shared" si="347"/>
        <v>203500</v>
      </c>
      <c r="L4097" s="1" t="str">
        <f t="shared" si="346"/>
        <v>[{"bid":16007,"type":6,"num":161},{"bid":14001,"type":4,"num":203500}]</v>
      </c>
    </row>
    <row r="4098" spans="1:12" x14ac:dyDescent="0.2">
      <c r="A4098" s="5">
        <f>static_pve_stage!A4098</f>
        <v>604409</v>
      </c>
      <c r="B4098" s="5">
        <f>static_pve_stage!B4098</f>
        <v>604410</v>
      </c>
      <c r="C4098" s="5" t="str">
        <f>static_pve_stage!C4098</f>
        <v>当前波数 341/∞</v>
      </c>
      <c r="E4098" s="5">
        <f t="shared" si="345"/>
        <v>15002</v>
      </c>
      <c r="F4098" s="5">
        <v>0</v>
      </c>
      <c r="G4098" s="5">
        <f t="shared" si="348"/>
        <v>16007</v>
      </c>
      <c r="H4098" s="5">
        <f t="shared" si="349"/>
        <v>161</v>
      </c>
      <c r="I4098" s="5">
        <v>14001</v>
      </c>
      <c r="J4098">
        <f t="shared" si="347"/>
        <v>204000</v>
      </c>
      <c r="L4098" s="1" t="str">
        <f t="shared" si="346"/>
        <v>[{"bid":16007,"type":6,"num":161},{"bid":14001,"type":4,"num":204000}]</v>
      </c>
    </row>
    <row r="4099" spans="1:12" x14ac:dyDescent="0.2">
      <c r="A4099" s="5">
        <f>static_pve_stage!A4099</f>
        <v>604410</v>
      </c>
      <c r="B4099" s="5">
        <f>static_pve_stage!B4099</f>
        <v>604411</v>
      </c>
      <c r="C4099" s="5" t="str">
        <f>static_pve_stage!C4099</f>
        <v>当前波数 342/∞</v>
      </c>
      <c r="E4099" s="5">
        <f t="shared" si="345"/>
        <v>15002</v>
      </c>
      <c r="F4099" s="5">
        <v>0</v>
      </c>
      <c r="G4099" s="5">
        <f t="shared" si="348"/>
        <v>16007</v>
      </c>
      <c r="H4099" s="5">
        <f t="shared" si="349"/>
        <v>161</v>
      </c>
      <c r="I4099" s="5">
        <v>14001</v>
      </c>
      <c r="J4099">
        <f t="shared" si="347"/>
        <v>204500</v>
      </c>
      <c r="L4099" s="1" t="str">
        <f t="shared" si="346"/>
        <v>[{"bid":16007,"type":6,"num":161},{"bid":14001,"type":4,"num":204500}]</v>
      </c>
    </row>
    <row r="4100" spans="1:12" x14ac:dyDescent="0.2">
      <c r="A4100" s="5">
        <f>static_pve_stage!A4100</f>
        <v>604411</v>
      </c>
      <c r="B4100" s="5">
        <f>static_pve_stage!B4100</f>
        <v>604412</v>
      </c>
      <c r="C4100" s="5" t="str">
        <f>static_pve_stage!C4100</f>
        <v>当前波数 343/∞</v>
      </c>
      <c r="E4100" s="5">
        <f t="shared" si="345"/>
        <v>15002</v>
      </c>
      <c r="F4100" s="5">
        <v>0</v>
      </c>
      <c r="G4100" s="5">
        <f t="shared" si="348"/>
        <v>16007</v>
      </c>
      <c r="H4100" s="5">
        <f t="shared" si="349"/>
        <v>163</v>
      </c>
      <c r="I4100" s="5">
        <v>14001</v>
      </c>
      <c r="J4100">
        <f t="shared" si="347"/>
        <v>205000</v>
      </c>
      <c r="L4100" s="1" t="str">
        <f t="shared" si="346"/>
        <v>[{"bid":16007,"type":6,"num":163},{"bid":14001,"type":4,"num":205000}]</v>
      </c>
    </row>
    <row r="4101" spans="1:12" x14ac:dyDescent="0.2">
      <c r="A4101" s="5">
        <f>static_pve_stage!A4101</f>
        <v>604412</v>
      </c>
      <c r="B4101" s="5">
        <f>static_pve_stage!B4101</f>
        <v>604413</v>
      </c>
      <c r="C4101" s="5" t="str">
        <f>static_pve_stage!C4101</f>
        <v>当前波数 344/∞</v>
      </c>
      <c r="E4101" s="5">
        <f t="shared" si="345"/>
        <v>15002</v>
      </c>
      <c r="F4101" s="5">
        <v>0</v>
      </c>
      <c r="G4101" s="5">
        <f t="shared" si="348"/>
        <v>16007</v>
      </c>
      <c r="H4101" s="5">
        <f t="shared" si="349"/>
        <v>163</v>
      </c>
      <c r="I4101" s="5">
        <v>14001</v>
      </c>
      <c r="J4101">
        <f t="shared" si="347"/>
        <v>205500</v>
      </c>
      <c r="L4101" s="1" t="str">
        <f t="shared" si="346"/>
        <v>[{"bid":16007,"type":6,"num":163},{"bid":14001,"type":4,"num":205500}]</v>
      </c>
    </row>
    <row r="4102" spans="1:12" x14ac:dyDescent="0.2">
      <c r="A4102" s="5">
        <f>static_pve_stage!A4102</f>
        <v>604413</v>
      </c>
      <c r="B4102" s="5">
        <f>static_pve_stage!B4102</f>
        <v>604414</v>
      </c>
      <c r="C4102" s="5" t="str">
        <f>static_pve_stage!C4102</f>
        <v>当前波数 345/∞\n下一波BOSS</v>
      </c>
      <c r="E4102" s="5">
        <f t="shared" si="345"/>
        <v>15002</v>
      </c>
      <c r="F4102" s="5">
        <v>0</v>
      </c>
      <c r="G4102" s="5">
        <f t="shared" si="348"/>
        <v>16007</v>
      </c>
      <c r="H4102" s="5">
        <f t="shared" si="349"/>
        <v>163</v>
      </c>
      <c r="I4102" s="5">
        <v>14001</v>
      </c>
      <c r="J4102">
        <f t="shared" si="347"/>
        <v>206000</v>
      </c>
      <c r="L4102" s="1" t="str">
        <f t="shared" si="346"/>
        <v>[{"bid":16007,"type":6,"num":163},{"bid":14001,"type":4,"num":206000}]</v>
      </c>
    </row>
    <row r="4103" spans="1:12" x14ac:dyDescent="0.2">
      <c r="A4103" s="5">
        <f>static_pve_stage!A4103</f>
        <v>604414</v>
      </c>
      <c r="B4103" s="5">
        <f>static_pve_stage!B4103</f>
        <v>604415</v>
      </c>
      <c r="C4103" s="5" t="str">
        <f>static_pve_stage!C4103</f>
        <v>BOSS波\n需击杀所有怪物</v>
      </c>
      <c r="E4103" s="5">
        <f t="shared" si="345"/>
        <v>15002</v>
      </c>
      <c r="F4103" s="5">
        <v>0</v>
      </c>
      <c r="G4103" s="5">
        <f t="shared" si="348"/>
        <v>16007</v>
      </c>
      <c r="H4103" s="5">
        <f t="shared" si="349"/>
        <v>163</v>
      </c>
      <c r="I4103" s="5">
        <v>14001</v>
      </c>
      <c r="J4103">
        <f t="shared" si="347"/>
        <v>206500</v>
      </c>
      <c r="L4103" s="1" t="str">
        <f t="shared" si="346"/>
        <v>[{"bid":16007,"type":6,"num":163},{"bid":14001,"type":4,"num":206500}]</v>
      </c>
    </row>
    <row r="4104" spans="1:12" x14ac:dyDescent="0.2">
      <c r="A4104" s="5">
        <f>static_pve_stage!A4104</f>
        <v>604415</v>
      </c>
      <c r="B4104" s="5">
        <f>static_pve_stage!B4104</f>
        <v>604416</v>
      </c>
      <c r="C4104" s="5" t="str">
        <f>static_pve_stage!C4104</f>
        <v>当前波数 346/∞</v>
      </c>
      <c r="E4104" s="5">
        <f t="shared" si="345"/>
        <v>15002</v>
      </c>
      <c r="F4104" s="5">
        <v>0</v>
      </c>
      <c r="G4104" s="5">
        <f t="shared" si="348"/>
        <v>16007</v>
      </c>
      <c r="H4104" s="5">
        <f t="shared" si="349"/>
        <v>163</v>
      </c>
      <c r="I4104" s="5">
        <v>14001</v>
      </c>
      <c r="J4104">
        <f t="shared" si="347"/>
        <v>207000</v>
      </c>
      <c r="L4104" s="1" t="str">
        <f t="shared" si="346"/>
        <v>[{"bid":16007,"type":6,"num":163},{"bid":14001,"type":4,"num":207000}]</v>
      </c>
    </row>
    <row r="4105" spans="1:12" x14ac:dyDescent="0.2">
      <c r="A4105" s="5">
        <f>static_pve_stage!A4105</f>
        <v>604416</v>
      </c>
      <c r="B4105" s="5">
        <f>static_pve_stage!B4105</f>
        <v>604417</v>
      </c>
      <c r="C4105" s="5" t="str">
        <f>static_pve_stage!C4105</f>
        <v>当前波数 347/∞</v>
      </c>
      <c r="E4105" s="5">
        <f t="shared" si="345"/>
        <v>15002</v>
      </c>
      <c r="F4105" s="5">
        <v>0</v>
      </c>
      <c r="G4105" s="5">
        <f t="shared" si="348"/>
        <v>16007</v>
      </c>
      <c r="H4105" s="5">
        <f t="shared" si="349"/>
        <v>165</v>
      </c>
      <c r="I4105" s="5">
        <v>14001</v>
      </c>
      <c r="J4105">
        <f t="shared" si="347"/>
        <v>207500</v>
      </c>
      <c r="L4105" s="1" t="str">
        <f t="shared" si="346"/>
        <v>[{"bid":16007,"type":6,"num":165},{"bid":14001,"type":4,"num":207500}]</v>
      </c>
    </row>
    <row r="4106" spans="1:12" x14ac:dyDescent="0.2">
      <c r="A4106" s="5">
        <f>static_pve_stage!A4106</f>
        <v>604417</v>
      </c>
      <c r="B4106" s="5">
        <f>static_pve_stage!B4106</f>
        <v>604418</v>
      </c>
      <c r="C4106" s="5" t="str">
        <f>static_pve_stage!C4106</f>
        <v>当前波数 348/∞</v>
      </c>
      <c r="E4106" s="5">
        <f t="shared" si="345"/>
        <v>15002</v>
      </c>
      <c r="F4106" s="5">
        <v>0</v>
      </c>
      <c r="G4106" s="5">
        <f t="shared" si="348"/>
        <v>16007</v>
      </c>
      <c r="H4106" s="5">
        <f t="shared" si="349"/>
        <v>165</v>
      </c>
      <c r="I4106" s="5">
        <v>14001</v>
      </c>
      <c r="J4106">
        <f t="shared" si="347"/>
        <v>208000</v>
      </c>
      <c r="L4106" s="1" t="str">
        <f t="shared" si="346"/>
        <v>[{"bid":16007,"type":6,"num":165},{"bid":14001,"type":4,"num":208000}]</v>
      </c>
    </row>
    <row r="4107" spans="1:12" x14ac:dyDescent="0.2">
      <c r="A4107" s="5">
        <f>static_pve_stage!A4107</f>
        <v>604418</v>
      </c>
      <c r="B4107" s="5">
        <f>static_pve_stage!B4107</f>
        <v>604419</v>
      </c>
      <c r="C4107" s="5" t="str">
        <f>static_pve_stage!C4107</f>
        <v>当前波数 349/∞</v>
      </c>
      <c r="E4107" s="5">
        <f t="shared" si="345"/>
        <v>15002</v>
      </c>
      <c r="F4107" s="5">
        <v>0</v>
      </c>
      <c r="G4107" s="5">
        <f t="shared" si="348"/>
        <v>16007</v>
      </c>
      <c r="H4107" s="5">
        <f t="shared" si="349"/>
        <v>165</v>
      </c>
      <c r="I4107" s="5">
        <v>14001</v>
      </c>
      <c r="J4107">
        <f t="shared" si="347"/>
        <v>208500</v>
      </c>
      <c r="L4107" s="1" t="str">
        <f t="shared" si="346"/>
        <v>[{"bid":16007,"type":6,"num":165},{"bid":14001,"type":4,"num":208500}]</v>
      </c>
    </row>
    <row r="4108" spans="1:12" x14ac:dyDescent="0.2">
      <c r="A4108" s="5">
        <f>static_pve_stage!A4108</f>
        <v>604419</v>
      </c>
      <c r="B4108" s="5">
        <f>static_pve_stage!B4108</f>
        <v>604420</v>
      </c>
      <c r="C4108" s="5" t="str">
        <f>static_pve_stage!C4108</f>
        <v>当前波数 350/∞\n下一波BOSS</v>
      </c>
      <c r="E4108" s="5">
        <f t="shared" si="345"/>
        <v>15002</v>
      </c>
      <c r="F4108" s="5">
        <v>0</v>
      </c>
      <c r="G4108" s="5">
        <f t="shared" si="348"/>
        <v>16007</v>
      </c>
      <c r="H4108" s="5">
        <f t="shared" si="349"/>
        <v>165</v>
      </c>
      <c r="I4108" s="5">
        <v>14001</v>
      </c>
      <c r="J4108">
        <f t="shared" si="347"/>
        <v>209000</v>
      </c>
      <c r="L4108" s="1" t="str">
        <f t="shared" si="346"/>
        <v>[{"bid":16007,"type":6,"num":165},{"bid":14001,"type":4,"num":209000}]</v>
      </c>
    </row>
    <row r="4109" spans="1:12" x14ac:dyDescent="0.2">
      <c r="A4109" s="5">
        <f>static_pve_stage!A4109</f>
        <v>604420</v>
      </c>
      <c r="B4109" s="5">
        <f>static_pve_stage!B4109</f>
        <v>604421</v>
      </c>
      <c r="C4109" s="5" t="str">
        <f>static_pve_stage!C4109</f>
        <v>BOSS波\n需击杀所有怪物</v>
      </c>
      <c r="E4109" s="5">
        <f t="shared" si="345"/>
        <v>15002</v>
      </c>
      <c r="F4109" s="5">
        <v>0</v>
      </c>
      <c r="G4109" s="5">
        <f t="shared" si="348"/>
        <v>16007</v>
      </c>
      <c r="H4109" s="5">
        <f t="shared" si="349"/>
        <v>165</v>
      </c>
      <c r="I4109" s="5">
        <v>14001</v>
      </c>
      <c r="J4109">
        <f t="shared" si="347"/>
        <v>209500</v>
      </c>
      <c r="L4109" s="1" t="str">
        <f t="shared" si="346"/>
        <v>[{"bid":16007,"type":6,"num":165},{"bid":14001,"type":4,"num":209500}]</v>
      </c>
    </row>
    <row r="4110" spans="1:12" x14ac:dyDescent="0.2">
      <c r="A4110" s="5">
        <f>static_pve_stage!A4110</f>
        <v>604421</v>
      </c>
      <c r="B4110" s="5">
        <f>static_pve_stage!B4110</f>
        <v>604422</v>
      </c>
      <c r="C4110" s="5" t="str">
        <f>static_pve_stage!C4110</f>
        <v>当前波数 351/∞</v>
      </c>
      <c r="E4110" s="5">
        <f t="shared" si="345"/>
        <v>15002</v>
      </c>
      <c r="F4110" s="5">
        <v>0</v>
      </c>
      <c r="G4110" s="5">
        <f t="shared" si="348"/>
        <v>16007</v>
      </c>
      <c r="H4110" s="5">
        <f t="shared" si="349"/>
        <v>167</v>
      </c>
      <c r="I4110" s="5">
        <v>14001</v>
      </c>
      <c r="J4110">
        <f t="shared" si="347"/>
        <v>210000</v>
      </c>
      <c r="L4110" s="1" t="str">
        <f t="shared" si="346"/>
        <v>[{"bid":16007,"type":6,"num":167},{"bid":14001,"type":4,"num":210000}]</v>
      </c>
    </row>
    <row r="4111" spans="1:12" x14ac:dyDescent="0.2">
      <c r="A4111" s="5">
        <f>static_pve_stage!A4111</f>
        <v>604422</v>
      </c>
      <c r="B4111" s="5">
        <f>static_pve_stage!B4111</f>
        <v>604423</v>
      </c>
      <c r="C4111" s="5" t="str">
        <f>static_pve_stage!C4111</f>
        <v>当前波数 352/∞</v>
      </c>
      <c r="E4111" s="5">
        <f t="shared" si="345"/>
        <v>15002</v>
      </c>
      <c r="F4111" s="5">
        <v>0</v>
      </c>
      <c r="G4111" s="5">
        <f t="shared" si="348"/>
        <v>16007</v>
      </c>
      <c r="H4111" s="5">
        <f t="shared" si="349"/>
        <v>167</v>
      </c>
      <c r="I4111" s="5">
        <v>14001</v>
      </c>
      <c r="J4111">
        <f t="shared" si="347"/>
        <v>210500</v>
      </c>
      <c r="L4111" s="1" t="str">
        <f t="shared" si="346"/>
        <v>[{"bid":16007,"type":6,"num":167},{"bid":14001,"type":4,"num":210500}]</v>
      </c>
    </row>
    <row r="4112" spans="1:12" x14ac:dyDescent="0.2">
      <c r="A4112" s="5">
        <f>static_pve_stage!A4112</f>
        <v>604423</v>
      </c>
      <c r="B4112" s="5">
        <f>static_pve_stage!B4112</f>
        <v>604424</v>
      </c>
      <c r="C4112" s="5" t="str">
        <f>static_pve_stage!C4112</f>
        <v>当前波数 353/∞</v>
      </c>
      <c r="E4112" s="5">
        <f t="shared" si="345"/>
        <v>15002</v>
      </c>
      <c r="F4112" s="5">
        <v>0</v>
      </c>
      <c r="G4112" s="5">
        <f t="shared" si="348"/>
        <v>16007</v>
      </c>
      <c r="H4112" s="5">
        <f t="shared" si="349"/>
        <v>167</v>
      </c>
      <c r="I4112" s="5">
        <v>14001</v>
      </c>
      <c r="J4112">
        <f t="shared" si="347"/>
        <v>211000</v>
      </c>
      <c r="L4112" s="1" t="str">
        <f t="shared" si="346"/>
        <v>[{"bid":16007,"type":6,"num":167},{"bid":14001,"type":4,"num":211000}]</v>
      </c>
    </row>
    <row r="4113" spans="1:12" x14ac:dyDescent="0.2">
      <c r="A4113" s="5">
        <f>static_pve_stage!A4113</f>
        <v>604424</v>
      </c>
      <c r="B4113" s="5">
        <f>static_pve_stage!B4113</f>
        <v>604425</v>
      </c>
      <c r="C4113" s="5" t="str">
        <f>static_pve_stage!C4113</f>
        <v>当前波数 354/∞</v>
      </c>
      <c r="E4113" s="5">
        <f t="shared" si="345"/>
        <v>15002</v>
      </c>
      <c r="F4113" s="5">
        <v>0</v>
      </c>
      <c r="G4113" s="5">
        <f t="shared" si="348"/>
        <v>16007</v>
      </c>
      <c r="H4113" s="5">
        <f t="shared" si="349"/>
        <v>167</v>
      </c>
      <c r="I4113" s="5">
        <v>14001</v>
      </c>
      <c r="J4113">
        <f t="shared" si="347"/>
        <v>211500</v>
      </c>
      <c r="L4113" s="1" t="str">
        <f t="shared" si="346"/>
        <v>[{"bid":16007,"type":6,"num":167},{"bid":14001,"type":4,"num":211500}]</v>
      </c>
    </row>
    <row r="4114" spans="1:12" x14ac:dyDescent="0.2">
      <c r="A4114" s="5">
        <f>static_pve_stage!A4114</f>
        <v>604425</v>
      </c>
      <c r="B4114" s="5">
        <f>static_pve_stage!B4114</f>
        <v>604426</v>
      </c>
      <c r="C4114" s="5" t="str">
        <f>static_pve_stage!C4114</f>
        <v>当前波数 355/∞\n下一波BOSS</v>
      </c>
      <c r="E4114" s="5">
        <f t="shared" si="345"/>
        <v>15002</v>
      </c>
      <c r="F4114" s="5">
        <v>0</v>
      </c>
      <c r="G4114" s="5">
        <f t="shared" si="348"/>
        <v>16007</v>
      </c>
      <c r="H4114" s="5">
        <f t="shared" si="349"/>
        <v>167</v>
      </c>
      <c r="I4114" s="5">
        <v>14001</v>
      </c>
      <c r="J4114">
        <f t="shared" si="347"/>
        <v>212000</v>
      </c>
      <c r="L4114" s="1" t="str">
        <f t="shared" si="346"/>
        <v>[{"bid":16007,"type":6,"num":167},{"bid":14001,"type":4,"num":212000}]</v>
      </c>
    </row>
    <row r="4115" spans="1:12" x14ac:dyDescent="0.2">
      <c r="A4115" s="5">
        <f>static_pve_stage!A4115</f>
        <v>604426</v>
      </c>
      <c r="B4115" s="5">
        <f>static_pve_stage!B4115</f>
        <v>604427</v>
      </c>
      <c r="C4115" s="5" t="str">
        <f>static_pve_stage!C4115</f>
        <v>BOSS波\n需击杀所有怪物</v>
      </c>
      <c r="E4115" s="5">
        <f t="shared" si="345"/>
        <v>15002</v>
      </c>
      <c r="F4115" s="5">
        <v>0</v>
      </c>
      <c r="G4115" s="5">
        <f t="shared" si="348"/>
        <v>16007</v>
      </c>
      <c r="H4115" s="5">
        <f t="shared" si="349"/>
        <v>169</v>
      </c>
      <c r="I4115" s="5">
        <v>14001</v>
      </c>
      <c r="J4115">
        <f t="shared" si="347"/>
        <v>212500</v>
      </c>
      <c r="L4115" s="1" t="str">
        <f t="shared" si="346"/>
        <v>[{"bid":16007,"type":6,"num":169},{"bid":14001,"type":4,"num":212500}]</v>
      </c>
    </row>
    <row r="4116" spans="1:12" x14ac:dyDescent="0.2">
      <c r="A4116" s="5">
        <f>static_pve_stage!A4116</f>
        <v>604427</v>
      </c>
      <c r="B4116" s="5">
        <f>static_pve_stage!B4116</f>
        <v>604428</v>
      </c>
      <c r="C4116" s="5" t="str">
        <f>static_pve_stage!C4116</f>
        <v>当前波数 356/∞</v>
      </c>
      <c r="E4116" s="5">
        <f t="shared" si="345"/>
        <v>15002</v>
      </c>
      <c r="F4116" s="5">
        <v>0</v>
      </c>
      <c r="G4116" s="5">
        <f t="shared" si="348"/>
        <v>16007</v>
      </c>
      <c r="H4116" s="5">
        <f t="shared" si="349"/>
        <v>169</v>
      </c>
      <c r="I4116" s="5">
        <v>14001</v>
      </c>
      <c r="J4116">
        <f t="shared" si="347"/>
        <v>213000</v>
      </c>
      <c r="L4116" s="1" t="str">
        <f t="shared" si="346"/>
        <v>[{"bid":16007,"type":6,"num":169},{"bid":14001,"type":4,"num":213000}]</v>
      </c>
    </row>
    <row r="4117" spans="1:12" x14ac:dyDescent="0.2">
      <c r="A4117" s="5">
        <f>static_pve_stage!A4117</f>
        <v>604428</v>
      </c>
      <c r="B4117" s="5">
        <f>static_pve_stage!B4117</f>
        <v>604429</v>
      </c>
      <c r="C4117" s="5" t="str">
        <f>static_pve_stage!C4117</f>
        <v>当前波数 357/∞</v>
      </c>
      <c r="E4117" s="5">
        <f t="shared" si="345"/>
        <v>15002</v>
      </c>
      <c r="F4117" s="5">
        <v>0</v>
      </c>
      <c r="G4117" s="5">
        <f t="shared" si="348"/>
        <v>16007</v>
      </c>
      <c r="H4117" s="5">
        <f t="shared" si="349"/>
        <v>169</v>
      </c>
      <c r="I4117" s="5">
        <v>14001</v>
      </c>
      <c r="J4117">
        <f t="shared" si="347"/>
        <v>213500</v>
      </c>
      <c r="L4117" s="1" t="str">
        <f t="shared" si="346"/>
        <v>[{"bid":16007,"type":6,"num":169},{"bid":14001,"type":4,"num":213500}]</v>
      </c>
    </row>
    <row r="4118" spans="1:12" x14ac:dyDescent="0.2">
      <c r="A4118" s="5">
        <f>static_pve_stage!A4118</f>
        <v>604429</v>
      </c>
      <c r="B4118" s="5">
        <f>static_pve_stage!B4118</f>
        <v>604430</v>
      </c>
      <c r="C4118" s="5" t="str">
        <f>static_pve_stage!C4118</f>
        <v>当前波数 358/∞</v>
      </c>
      <c r="E4118" s="5">
        <f t="shared" si="345"/>
        <v>15002</v>
      </c>
      <c r="F4118" s="5">
        <v>0</v>
      </c>
      <c r="G4118" s="5">
        <f t="shared" si="348"/>
        <v>16007</v>
      </c>
      <c r="H4118" s="5">
        <f t="shared" si="349"/>
        <v>169</v>
      </c>
      <c r="I4118" s="5">
        <v>14001</v>
      </c>
      <c r="J4118">
        <f t="shared" si="347"/>
        <v>214000</v>
      </c>
      <c r="L4118" s="1" t="str">
        <f t="shared" si="346"/>
        <v>[{"bid":16007,"type":6,"num":169},{"bid":14001,"type":4,"num":214000}]</v>
      </c>
    </row>
    <row r="4119" spans="1:12" x14ac:dyDescent="0.2">
      <c r="A4119" s="5">
        <f>static_pve_stage!A4119</f>
        <v>604430</v>
      </c>
      <c r="B4119" s="5">
        <f>static_pve_stage!B4119</f>
        <v>604431</v>
      </c>
      <c r="C4119" s="5" t="str">
        <f>static_pve_stage!C4119</f>
        <v>当前波数 359/∞</v>
      </c>
      <c r="E4119" s="5">
        <f t="shared" si="345"/>
        <v>15002</v>
      </c>
      <c r="F4119" s="5">
        <v>0</v>
      </c>
      <c r="G4119" s="5">
        <f t="shared" si="348"/>
        <v>16007</v>
      </c>
      <c r="H4119" s="5">
        <f t="shared" si="349"/>
        <v>169</v>
      </c>
      <c r="I4119" s="5">
        <v>14001</v>
      </c>
      <c r="J4119">
        <f t="shared" si="347"/>
        <v>214500</v>
      </c>
      <c r="L4119" s="1" t="str">
        <f t="shared" si="346"/>
        <v>[{"bid":16007,"type":6,"num":169},{"bid":14001,"type":4,"num":214500}]</v>
      </c>
    </row>
    <row r="4120" spans="1:12" x14ac:dyDescent="0.2">
      <c r="A4120" s="5">
        <f>static_pve_stage!A4120</f>
        <v>604431</v>
      </c>
      <c r="B4120" s="5">
        <f>static_pve_stage!B4120</f>
        <v>604432</v>
      </c>
      <c r="C4120" s="5" t="str">
        <f>static_pve_stage!C4120</f>
        <v>当前波数 360/∞\n下一波BOSS</v>
      </c>
      <c r="E4120" s="5">
        <f t="shared" si="345"/>
        <v>15002</v>
      </c>
      <c r="F4120" s="5">
        <v>0</v>
      </c>
      <c r="G4120" s="5">
        <f t="shared" si="348"/>
        <v>16007</v>
      </c>
      <c r="H4120" s="5">
        <f t="shared" si="349"/>
        <v>171</v>
      </c>
      <c r="I4120" s="5">
        <v>14001</v>
      </c>
      <c r="J4120">
        <f t="shared" si="347"/>
        <v>215000</v>
      </c>
      <c r="L4120" s="1" t="str">
        <f t="shared" si="346"/>
        <v>[{"bid":16007,"type":6,"num":171},{"bid":14001,"type":4,"num":215000}]</v>
      </c>
    </row>
    <row r="4121" spans="1:12" x14ac:dyDescent="0.2">
      <c r="A4121" s="5">
        <f>static_pve_stage!A4121</f>
        <v>604432</v>
      </c>
      <c r="B4121" s="5">
        <f>static_pve_stage!B4121</f>
        <v>604433</v>
      </c>
      <c r="C4121" s="5" t="str">
        <f>static_pve_stage!C4121</f>
        <v>BOSS波\n需击杀所有怪物</v>
      </c>
      <c r="E4121" s="5">
        <f t="shared" si="345"/>
        <v>15002</v>
      </c>
      <c r="F4121" s="5">
        <v>0</v>
      </c>
      <c r="G4121" s="5">
        <f t="shared" si="348"/>
        <v>16007</v>
      </c>
      <c r="H4121" s="5">
        <f t="shared" si="349"/>
        <v>171</v>
      </c>
      <c r="I4121" s="5">
        <v>14001</v>
      </c>
      <c r="J4121">
        <f t="shared" si="347"/>
        <v>215500</v>
      </c>
      <c r="L4121" s="1" t="str">
        <f t="shared" si="346"/>
        <v>[{"bid":16007,"type":6,"num":171},{"bid":14001,"type":4,"num":215500}]</v>
      </c>
    </row>
    <row r="4122" spans="1:12" x14ac:dyDescent="0.2">
      <c r="A4122" s="5">
        <f>static_pve_stage!A4122</f>
        <v>604433</v>
      </c>
      <c r="B4122" s="5">
        <f>static_pve_stage!B4122</f>
        <v>604434</v>
      </c>
      <c r="C4122" s="5" t="str">
        <f>static_pve_stage!C4122</f>
        <v>当前波数 361/∞</v>
      </c>
      <c r="E4122" s="5">
        <f t="shared" si="345"/>
        <v>15002</v>
      </c>
      <c r="F4122" s="5">
        <v>0</v>
      </c>
      <c r="G4122" s="5">
        <f t="shared" si="348"/>
        <v>16007</v>
      </c>
      <c r="H4122" s="5">
        <f t="shared" si="349"/>
        <v>171</v>
      </c>
      <c r="I4122" s="5">
        <v>14001</v>
      </c>
      <c r="J4122">
        <f t="shared" si="347"/>
        <v>216000</v>
      </c>
      <c r="L4122" s="1" t="str">
        <f t="shared" si="346"/>
        <v>[{"bid":16007,"type":6,"num":171},{"bid":14001,"type":4,"num":216000}]</v>
      </c>
    </row>
    <row r="4123" spans="1:12" x14ac:dyDescent="0.2">
      <c r="A4123" s="5">
        <f>static_pve_stage!A4123</f>
        <v>604434</v>
      </c>
      <c r="B4123" s="5">
        <f>static_pve_stage!B4123</f>
        <v>604435</v>
      </c>
      <c r="C4123" s="5" t="str">
        <f>static_pve_stage!C4123</f>
        <v>当前波数 362/∞</v>
      </c>
      <c r="E4123" s="5">
        <f t="shared" ref="E4123:E4186" si="350">E4122</f>
        <v>15002</v>
      </c>
      <c r="F4123" s="5">
        <v>0</v>
      </c>
      <c r="G4123" s="5">
        <f t="shared" si="348"/>
        <v>16007</v>
      </c>
      <c r="H4123" s="5">
        <f t="shared" si="349"/>
        <v>171</v>
      </c>
      <c r="I4123" s="5">
        <v>14001</v>
      </c>
      <c r="J4123">
        <f t="shared" si="347"/>
        <v>216500</v>
      </c>
      <c r="L4123" s="1" t="str">
        <f t="shared" si="346"/>
        <v>[{"bid":16007,"type":6,"num":171},{"bid":14001,"type":4,"num":216500}]</v>
      </c>
    </row>
    <row r="4124" spans="1:12" x14ac:dyDescent="0.2">
      <c r="A4124" s="5">
        <f>static_pve_stage!A4124</f>
        <v>604435</v>
      </c>
      <c r="B4124" s="5">
        <f>static_pve_stage!B4124</f>
        <v>604436</v>
      </c>
      <c r="C4124" s="5" t="str">
        <f>static_pve_stage!C4124</f>
        <v>当前波数 363/∞</v>
      </c>
      <c r="E4124" s="5">
        <f t="shared" si="350"/>
        <v>15002</v>
      </c>
      <c r="F4124" s="5">
        <v>0</v>
      </c>
      <c r="G4124" s="5">
        <f t="shared" si="348"/>
        <v>16007</v>
      </c>
      <c r="H4124" s="5">
        <f t="shared" si="349"/>
        <v>171</v>
      </c>
      <c r="I4124" s="5">
        <v>14001</v>
      </c>
      <c r="J4124">
        <f t="shared" si="347"/>
        <v>217000</v>
      </c>
      <c r="L4124" s="1" t="str">
        <f t="shared" si="346"/>
        <v>[{"bid":16007,"type":6,"num":171},{"bid":14001,"type":4,"num":217000}]</v>
      </c>
    </row>
    <row r="4125" spans="1:12" x14ac:dyDescent="0.2">
      <c r="A4125" s="5">
        <f>static_pve_stage!A4125</f>
        <v>604436</v>
      </c>
      <c r="B4125" s="5">
        <f>static_pve_stage!B4125</f>
        <v>604437</v>
      </c>
      <c r="C4125" s="5" t="str">
        <f>static_pve_stage!C4125</f>
        <v>当前波数 364/∞</v>
      </c>
      <c r="E4125" s="5">
        <f t="shared" si="350"/>
        <v>15002</v>
      </c>
      <c r="F4125" s="5">
        <v>0</v>
      </c>
      <c r="G4125" s="5">
        <f t="shared" si="348"/>
        <v>16007</v>
      </c>
      <c r="H4125" s="5">
        <f t="shared" si="349"/>
        <v>173</v>
      </c>
      <c r="I4125" s="5">
        <v>14001</v>
      </c>
      <c r="J4125">
        <f t="shared" si="347"/>
        <v>217500</v>
      </c>
      <c r="L4125" s="1" t="str">
        <f t="shared" ref="L4125:L4188" si="351">"["&amp;IF(F4125=0,"","{""bid"":"&amp;E4125&amp;",""type"":5,""num"":"&amp;F4125&amp;"},")&amp;IF(H4125=0,"","{""bid"":"&amp;G4125&amp;",""type"":6,""num"":"&amp;H4125&amp;"},")&amp;IF(J4125=0,"","{""bid"":"&amp;I4125&amp;",""type"":4,""num"":"&amp;J4125&amp;"}")&amp;"]"</f>
        <v>[{"bid":16007,"type":6,"num":173},{"bid":14001,"type":4,"num":217500}]</v>
      </c>
    </row>
    <row r="4126" spans="1:12" x14ac:dyDescent="0.2">
      <c r="A4126" s="5">
        <f>static_pve_stage!A4126</f>
        <v>604437</v>
      </c>
      <c r="B4126" s="5">
        <f>static_pve_stage!B4126</f>
        <v>604438</v>
      </c>
      <c r="C4126" s="5" t="str">
        <f>static_pve_stage!C4126</f>
        <v>当前波数 365/∞\n下一波BOSS</v>
      </c>
      <c r="E4126" s="5">
        <f t="shared" si="350"/>
        <v>15002</v>
      </c>
      <c r="F4126" s="5">
        <v>0</v>
      </c>
      <c r="G4126" s="5">
        <f t="shared" si="348"/>
        <v>16007</v>
      </c>
      <c r="H4126" s="5">
        <f t="shared" si="349"/>
        <v>173</v>
      </c>
      <c r="I4126" s="5">
        <v>14001</v>
      </c>
      <c r="J4126">
        <f t="shared" si="347"/>
        <v>218000</v>
      </c>
      <c r="L4126" s="1" t="str">
        <f t="shared" si="351"/>
        <v>[{"bid":16007,"type":6,"num":173},{"bid":14001,"type":4,"num":218000}]</v>
      </c>
    </row>
    <row r="4127" spans="1:12" x14ac:dyDescent="0.2">
      <c r="A4127" s="5">
        <f>static_pve_stage!A4127</f>
        <v>604438</v>
      </c>
      <c r="B4127" s="5">
        <f>static_pve_stage!B4127</f>
        <v>604439</v>
      </c>
      <c r="C4127" s="5" t="str">
        <f>static_pve_stage!C4127</f>
        <v>BOSS波\n需击杀所有怪物</v>
      </c>
      <c r="E4127" s="5">
        <f t="shared" si="350"/>
        <v>15002</v>
      </c>
      <c r="F4127" s="5">
        <v>0</v>
      </c>
      <c r="G4127" s="5">
        <f t="shared" si="348"/>
        <v>16007</v>
      </c>
      <c r="H4127" s="5">
        <f t="shared" si="349"/>
        <v>173</v>
      </c>
      <c r="I4127" s="5">
        <v>14001</v>
      </c>
      <c r="J4127">
        <f t="shared" si="347"/>
        <v>218500</v>
      </c>
      <c r="L4127" s="1" t="str">
        <f t="shared" si="351"/>
        <v>[{"bid":16007,"type":6,"num":173},{"bid":14001,"type":4,"num":218500}]</v>
      </c>
    </row>
    <row r="4128" spans="1:12" x14ac:dyDescent="0.2">
      <c r="A4128" s="5">
        <f>static_pve_stage!A4128</f>
        <v>604439</v>
      </c>
      <c r="B4128" s="5">
        <f>static_pve_stage!B4128</f>
        <v>604440</v>
      </c>
      <c r="C4128" s="5" t="str">
        <f>static_pve_stage!C4128</f>
        <v>当前波数 366/∞</v>
      </c>
      <c r="E4128" s="5">
        <f t="shared" si="350"/>
        <v>15002</v>
      </c>
      <c r="F4128" s="5">
        <v>0</v>
      </c>
      <c r="G4128" s="5">
        <f t="shared" si="348"/>
        <v>16007</v>
      </c>
      <c r="H4128" s="5">
        <f t="shared" si="349"/>
        <v>173</v>
      </c>
      <c r="I4128" s="5">
        <v>14001</v>
      </c>
      <c r="J4128">
        <f t="shared" si="347"/>
        <v>219000</v>
      </c>
      <c r="L4128" s="1" t="str">
        <f t="shared" si="351"/>
        <v>[{"bid":16007,"type":6,"num":173},{"bid":14001,"type":4,"num":219000}]</v>
      </c>
    </row>
    <row r="4129" spans="1:12" x14ac:dyDescent="0.2">
      <c r="A4129" s="5">
        <f>static_pve_stage!A4129</f>
        <v>604440</v>
      </c>
      <c r="B4129" s="5">
        <f>static_pve_stage!B4129</f>
        <v>604441</v>
      </c>
      <c r="C4129" s="5" t="str">
        <f>static_pve_stage!C4129</f>
        <v>当前波数 367/∞</v>
      </c>
      <c r="E4129" s="5">
        <f t="shared" si="350"/>
        <v>15002</v>
      </c>
      <c r="F4129" s="5">
        <v>0</v>
      </c>
      <c r="G4129" s="5">
        <f t="shared" si="348"/>
        <v>16007</v>
      </c>
      <c r="H4129" s="5">
        <f t="shared" si="349"/>
        <v>173</v>
      </c>
      <c r="I4129" s="5">
        <v>14001</v>
      </c>
      <c r="J4129">
        <f t="shared" si="347"/>
        <v>219500</v>
      </c>
      <c r="L4129" s="1" t="str">
        <f t="shared" si="351"/>
        <v>[{"bid":16007,"type":6,"num":173},{"bid":14001,"type":4,"num":219500}]</v>
      </c>
    </row>
    <row r="4130" spans="1:12" x14ac:dyDescent="0.2">
      <c r="A4130" s="5">
        <f>static_pve_stage!A4130</f>
        <v>604441</v>
      </c>
      <c r="B4130" s="5">
        <f>static_pve_stage!B4130</f>
        <v>604442</v>
      </c>
      <c r="C4130" s="5" t="str">
        <f>static_pve_stage!C4130</f>
        <v>当前波数 368/∞</v>
      </c>
      <c r="E4130" s="5">
        <f t="shared" si="350"/>
        <v>15002</v>
      </c>
      <c r="F4130" s="5">
        <v>0</v>
      </c>
      <c r="G4130" s="5">
        <f t="shared" si="348"/>
        <v>16007</v>
      </c>
      <c r="H4130" s="5">
        <f t="shared" si="349"/>
        <v>175</v>
      </c>
      <c r="I4130" s="5">
        <v>14001</v>
      </c>
      <c r="J4130">
        <f t="shared" si="347"/>
        <v>220000</v>
      </c>
      <c r="L4130" s="1" t="str">
        <f t="shared" si="351"/>
        <v>[{"bid":16007,"type":6,"num":175},{"bid":14001,"type":4,"num":220000}]</v>
      </c>
    </row>
    <row r="4131" spans="1:12" x14ac:dyDescent="0.2">
      <c r="A4131" s="5">
        <f>static_pve_stage!A4131</f>
        <v>604442</v>
      </c>
      <c r="B4131" s="5">
        <f>static_pve_stage!B4131</f>
        <v>604443</v>
      </c>
      <c r="C4131" s="5" t="str">
        <f>static_pve_stage!C4131</f>
        <v>当前波数 369/∞</v>
      </c>
      <c r="E4131" s="5">
        <f t="shared" si="350"/>
        <v>15002</v>
      </c>
      <c r="F4131" s="5">
        <v>0</v>
      </c>
      <c r="G4131" s="5">
        <f t="shared" si="348"/>
        <v>16007</v>
      </c>
      <c r="H4131" s="5">
        <f t="shared" si="349"/>
        <v>175</v>
      </c>
      <c r="I4131" s="5">
        <v>14001</v>
      </c>
      <c r="J4131">
        <f t="shared" si="347"/>
        <v>220500</v>
      </c>
      <c r="L4131" s="1" t="str">
        <f t="shared" si="351"/>
        <v>[{"bid":16007,"type":6,"num":175},{"bid":14001,"type":4,"num":220500}]</v>
      </c>
    </row>
    <row r="4132" spans="1:12" x14ac:dyDescent="0.2">
      <c r="A4132" s="5">
        <f>static_pve_stage!A4132</f>
        <v>604443</v>
      </c>
      <c r="B4132" s="5">
        <f>static_pve_stage!B4132</f>
        <v>604444</v>
      </c>
      <c r="C4132" s="5" t="str">
        <f>static_pve_stage!C4132</f>
        <v>当前波数 370/∞\n下一波BOSS</v>
      </c>
      <c r="E4132" s="5">
        <f t="shared" si="350"/>
        <v>15002</v>
      </c>
      <c r="F4132" s="5">
        <v>0</v>
      </c>
      <c r="G4132" s="5">
        <f t="shared" si="348"/>
        <v>16007</v>
      </c>
      <c r="H4132" s="5">
        <f t="shared" si="349"/>
        <v>175</v>
      </c>
      <c r="I4132" s="5">
        <v>14001</v>
      </c>
      <c r="J4132">
        <f t="shared" si="347"/>
        <v>221000</v>
      </c>
      <c r="L4132" s="1" t="str">
        <f t="shared" si="351"/>
        <v>[{"bid":16007,"type":6,"num":175},{"bid":14001,"type":4,"num":221000}]</v>
      </c>
    </row>
    <row r="4133" spans="1:12" x14ac:dyDescent="0.2">
      <c r="A4133" s="5">
        <f>static_pve_stage!A4133</f>
        <v>604444</v>
      </c>
      <c r="B4133" s="5">
        <f>static_pve_stage!B4133</f>
        <v>604445</v>
      </c>
      <c r="C4133" s="5" t="str">
        <f>static_pve_stage!C4133</f>
        <v>BOSS波\n需击杀所有怪物</v>
      </c>
      <c r="E4133" s="5">
        <f t="shared" si="350"/>
        <v>15002</v>
      </c>
      <c r="F4133" s="5">
        <v>0</v>
      </c>
      <c r="G4133" s="5">
        <f t="shared" si="348"/>
        <v>16007</v>
      </c>
      <c r="H4133" s="5">
        <f t="shared" si="349"/>
        <v>175</v>
      </c>
      <c r="I4133" s="5">
        <v>14001</v>
      </c>
      <c r="J4133">
        <f t="shared" si="347"/>
        <v>221500</v>
      </c>
      <c r="L4133" s="1" t="str">
        <f t="shared" si="351"/>
        <v>[{"bid":16007,"type":6,"num":175},{"bid":14001,"type":4,"num":221500}]</v>
      </c>
    </row>
    <row r="4134" spans="1:12" x14ac:dyDescent="0.2">
      <c r="A4134" s="5">
        <f>static_pve_stage!A4134</f>
        <v>604445</v>
      </c>
      <c r="B4134" s="5">
        <f>static_pve_stage!B4134</f>
        <v>604446</v>
      </c>
      <c r="C4134" s="5" t="str">
        <f>static_pve_stage!C4134</f>
        <v>当前波数 371/∞</v>
      </c>
      <c r="E4134" s="5">
        <f t="shared" si="350"/>
        <v>15002</v>
      </c>
      <c r="F4134" s="5">
        <v>0</v>
      </c>
      <c r="G4134" s="5">
        <f t="shared" si="348"/>
        <v>16007</v>
      </c>
      <c r="H4134" s="5">
        <f t="shared" si="349"/>
        <v>175</v>
      </c>
      <c r="I4134" s="5">
        <v>14001</v>
      </c>
      <c r="J4134">
        <f t="shared" si="347"/>
        <v>222000</v>
      </c>
      <c r="L4134" s="1" t="str">
        <f t="shared" si="351"/>
        <v>[{"bid":16007,"type":6,"num":175},{"bid":14001,"type":4,"num":222000}]</v>
      </c>
    </row>
    <row r="4135" spans="1:12" x14ac:dyDescent="0.2">
      <c r="A4135" s="5">
        <f>static_pve_stage!A4135</f>
        <v>604446</v>
      </c>
      <c r="B4135" s="5">
        <f>static_pve_stage!B4135</f>
        <v>604447</v>
      </c>
      <c r="C4135" s="5" t="str">
        <f>static_pve_stage!C4135</f>
        <v>当前波数 372/∞</v>
      </c>
      <c r="E4135" s="5">
        <f t="shared" si="350"/>
        <v>15002</v>
      </c>
      <c r="F4135" s="5">
        <v>0</v>
      </c>
      <c r="G4135" s="5">
        <f t="shared" si="348"/>
        <v>16007</v>
      </c>
      <c r="H4135" s="5">
        <f t="shared" si="349"/>
        <v>177</v>
      </c>
      <c r="I4135" s="5">
        <v>14001</v>
      </c>
      <c r="J4135">
        <f t="shared" si="347"/>
        <v>222500</v>
      </c>
      <c r="L4135" s="1" t="str">
        <f t="shared" si="351"/>
        <v>[{"bid":16007,"type":6,"num":177},{"bid":14001,"type":4,"num":222500}]</v>
      </c>
    </row>
    <row r="4136" spans="1:12" x14ac:dyDescent="0.2">
      <c r="A4136" s="5">
        <f>static_pve_stage!A4136</f>
        <v>604447</v>
      </c>
      <c r="B4136" s="5">
        <f>static_pve_stage!B4136</f>
        <v>604448</v>
      </c>
      <c r="C4136" s="5" t="str">
        <f>static_pve_stage!C4136</f>
        <v>当前波数 373/∞</v>
      </c>
      <c r="E4136" s="5">
        <f t="shared" si="350"/>
        <v>15002</v>
      </c>
      <c r="F4136" s="5">
        <v>0</v>
      </c>
      <c r="G4136" s="5">
        <f t="shared" si="348"/>
        <v>16007</v>
      </c>
      <c r="H4136" s="5">
        <f t="shared" si="349"/>
        <v>177</v>
      </c>
      <c r="I4136" s="5">
        <v>14001</v>
      </c>
      <c r="J4136">
        <f t="shared" si="347"/>
        <v>223000</v>
      </c>
      <c r="L4136" s="1" t="str">
        <f t="shared" si="351"/>
        <v>[{"bid":16007,"type":6,"num":177},{"bid":14001,"type":4,"num":223000}]</v>
      </c>
    </row>
    <row r="4137" spans="1:12" x14ac:dyDescent="0.2">
      <c r="A4137" s="5">
        <f>static_pve_stage!A4137</f>
        <v>604448</v>
      </c>
      <c r="B4137" s="5">
        <f>static_pve_stage!B4137</f>
        <v>604449</v>
      </c>
      <c r="C4137" s="5" t="str">
        <f>static_pve_stage!C4137</f>
        <v>当前波数 374/∞</v>
      </c>
      <c r="E4137" s="5">
        <f t="shared" si="350"/>
        <v>15002</v>
      </c>
      <c r="F4137" s="5">
        <v>0</v>
      </c>
      <c r="G4137" s="5">
        <f t="shared" si="348"/>
        <v>16007</v>
      </c>
      <c r="H4137" s="5">
        <f t="shared" si="349"/>
        <v>177</v>
      </c>
      <c r="I4137" s="5">
        <v>14001</v>
      </c>
      <c r="J4137">
        <f t="shared" si="347"/>
        <v>223500</v>
      </c>
      <c r="L4137" s="1" t="str">
        <f t="shared" si="351"/>
        <v>[{"bid":16007,"type":6,"num":177},{"bid":14001,"type":4,"num":223500}]</v>
      </c>
    </row>
    <row r="4138" spans="1:12" x14ac:dyDescent="0.2">
      <c r="A4138" s="5">
        <f>static_pve_stage!A4138</f>
        <v>604449</v>
      </c>
      <c r="B4138" s="5">
        <f>static_pve_stage!B4138</f>
        <v>604450</v>
      </c>
      <c r="C4138" s="5" t="str">
        <f>static_pve_stage!C4138</f>
        <v>当前波数 375/∞\n下一波BOSS</v>
      </c>
      <c r="E4138" s="5">
        <f t="shared" si="350"/>
        <v>15002</v>
      </c>
      <c r="F4138" s="5">
        <v>0</v>
      </c>
      <c r="G4138" s="5">
        <f t="shared" si="348"/>
        <v>16007</v>
      </c>
      <c r="H4138" s="5">
        <f t="shared" si="349"/>
        <v>177</v>
      </c>
      <c r="I4138" s="5">
        <v>14001</v>
      </c>
      <c r="J4138">
        <f t="shared" si="347"/>
        <v>224000</v>
      </c>
      <c r="L4138" s="1" t="str">
        <f t="shared" si="351"/>
        <v>[{"bid":16007,"type":6,"num":177},{"bid":14001,"type":4,"num":224000}]</v>
      </c>
    </row>
    <row r="4139" spans="1:12" x14ac:dyDescent="0.2">
      <c r="A4139" s="5">
        <f>static_pve_stage!A4139</f>
        <v>604450</v>
      </c>
      <c r="B4139" s="5">
        <f>static_pve_stage!B4139</f>
        <v>604451</v>
      </c>
      <c r="C4139" s="5" t="str">
        <f>static_pve_stage!C4139</f>
        <v>BOSS波\n需击杀所有怪物</v>
      </c>
      <c r="E4139" s="5">
        <f t="shared" si="350"/>
        <v>15002</v>
      </c>
      <c r="F4139" s="5">
        <v>0</v>
      </c>
      <c r="G4139" s="5">
        <f t="shared" si="348"/>
        <v>16007</v>
      </c>
      <c r="H4139" s="5">
        <f t="shared" si="349"/>
        <v>177</v>
      </c>
      <c r="I4139" s="5">
        <v>14001</v>
      </c>
      <c r="J4139">
        <f t="shared" si="347"/>
        <v>224500</v>
      </c>
      <c r="L4139" s="1" t="str">
        <f t="shared" si="351"/>
        <v>[{"bid":16007,"type":6,"num":177},{"bid":14001,"type":4,"num":224500}]</v>
      </c>
    </row>
    <row r="4140" spans="1:12" x14ac:dyDescent="0.2">
      <c r="A4140" s="5">
        <f>static_pve_stage!A4140</f>
        <v>604451</v>
      </c>
      <c r="B4140" s="5">
        <f>static_pve_stage!B4140</f>
        <v>604452</v>
      </c>
      <c r="C4140" s="5" t="str">
        <f>static_pve_stage!C4140</f>
        <v>当前波数 376/∞</v>
      </c>
      <c r="E4140" s="5">
        <f t="shared" si="350"/>
        <v>15002</v>
      </c>
      <c r="F4140" s="5">
        <v>0</v>
      </c>
      <c r="G4140" s="5">
        <f t="shared" si="348"/>
        <v>16007</v>
      </c>
      <c r="H4140" s="5">
        <f t="shared" si="349"/>
        <v>179</v>
      </c>
      <c r="I4140" s="5">
        <v>14001</v>
      </c>
      <c r="J4140">
        <f t="shared" ref="J4140:J4203" si="352">J4139+500</f>
        <v>225000</v>
      </c>
      <c r="L4140" s="1" t="str">
        <f t="shared" si="351"/>
        <v>[{"bid":16007,"type":6,"num":179},{"bid":14001,"type":4,"num":225000}]</v>
      </c>
    </row>
    <row r="4141" spans="1:12" x14ac:dyDescent="0.2">
      <c r="A4141" s="5">
        <f>static_pve_stage!A4141</f>
        <v>604452</v>
      </c>
      <c r="B4141" s="5">
        <f>static_pve_stage!B4141</f>
        <v>604453</v>
      </c>
      <c r="C4141" s="5" t="str">
        <f>static_pve_stage!C4141</f>
        <v>当前波数 377/∞</v>
      </c>
      <c r="E4141" s="5">
        <f t="shared" si="350"/>
        <v>15002</v>
      </c>
      <c r="F4141" s="5">
        <v>0</v>
      </c>
      <c r="G4141" s="5">
        <f t="shared" si="348"/>
        <v>16007</v>
      </c>
      <c r="H4141" s="5">
        <f t="shared" si="349"/>
        <v>179</v>
      </c>
      <c r="I4141" s="5">
        <v>14001</v>
      </c>
      <c r="J4141">
        <f t="shared" si="352"/>
        <v>225500</v>
      </c>
      <c r="L4141" s="1" t="str">
        <f t="shared" si="351"/>
        <v>[{"bid":16007,"type":6,"num":179},{"bid":14001,"type":4,"num":225500}]</v>
      </c>
    </row>
    <row r="4142" spans="1:12" x14ac:dyDescent="0.2">
      <c r="A4142" s="5">
        <f>static_pve_stage!A4142</f>
        <v>604453</v>
      </c>
      <c r="B4142" s="5">
        <f>static_pve_stage!B4142</f>
        <v>604454</v>
      </c>
      <c r="C4142" s="5" t="str">
        <f>static_pve_stage!C4142</f>
        <v>当前波数 378/∞</v>
      </c>
      <c r="E4142" s="5">
        <f t="shared" si="350"/>
        <v>15002</v>
      </c>
      <c r="F4142" s="5">
        <v>0</v>
      </c>
      <c r="G4142" s="5">
        <f t="shared" si="348"/>
        <v>16007</v>
      </c>
      <c r="H4142" s="5">
        <f t="shared" si="349"/>
        <v>179</v>
      </c>
      <c r="I4142" s="5">
        <v>14001</v>
      </c>
      <c r="J4142">
        <f t="shared" si="352"/>
        <v>226000</v>
      </c>
      <c r="L4142" s="1" t="str">
        <f t="shared" si="351"/>
        <v>[{"bid":16007,"type":6,"num":179},{"bid":14001,"type":4,"num":226000}]</v>
      </c>
    </row>
    <row r="4143" spans="1:12" x14ac:dyDescent="0.2">
      <c r="A4143" s="5">
        <f>static_pve_stage!A4143</f>
        <v>604454</v>
      </c>
      <c r="B4143" s="5">
        <f>static_pve_stage!B4143</f>
        <v>604455</v>
      </c>
      <c r="C4143" s="5" t="str">
        <f>static_pve_stage!C4143</f>
        <v>当前波数 379/∞</v>
      </c>
      <c r="E4143" s="5">
        <f t="shared" si="350"/>
        <v>15002</v>
      </c>
      <c r="F4143" s="5">
        <v>0</v>
      </c>
      <c r="G4143" s="5">
        <f t="shared" si="348"/>
        <v>16007</v>
      </c>
      <c r="H4143" s="5">
        <f t="shared" si="349"/>
        <v>179</v>
      </c>
      <c r="I4143" s="5">
        <v>14001</v>
      </c>
      <c r="J4143">
        <f t="shared" si="352"/>
        <v>226500</v>
      </c>
      <c r="L4143" s="1" t="str">
        <f t="shared" si="351"/>
        <v>[{"bid":16007,"type":6,"num":179},{"bid":14001,"type":4,"num":226500}]</v>
      </c>
    </row>
    <row r="4144" spans="1:12" x14ac:dyDescent="0.2">
      <c r="A4144" s="5">
        <f>static_pve_stage!A4144</f>
        <v>604455</v>
      </c>
      <c r="B4144" s="5">
        <f>static_pve_stage!B4144</f>
        <v>604456</v>
      </c>
      <c r="C4144" s="5" t="str">
        <f>static_pve_stage!C4144</f>
        <v>当前波数 380/∞\n下一波BOSS</v>
      </c>
      <c r="E4144" s="5">
        <f t="shared" si="350"/>
        <v>15002</v>
      </c>
      <c r="F4144" s="5">
        <v>0</v>
      </c>
      <c r="G4144" s="5">
        <f t="shared" si="348"/>
        <v>16007</v>
      </c>
      <c r="H4144" s="5">
        <f t="shared" si="349"/>
        <v>179</v>
      </c>
      <c r="I4144" s="5">
        <v>14001</v>
      </c>
      <c r="J4144">
        <f t="shared" si="352"/>
        <v>227000</v>
      </c>
      <c r="L4144" s="1" t="str">
        <f t="shared" si="351"/>
        <v>[{"bid":16007,"type":6,"num":179},{"bid":14001,"type":4,"num":227000}]</v>
      </c>
    </row>
    <row r="4145" spans="1:12" x14ac:dyDescent="0.2">
      <c r="A4145" s="5">
        <f>static_pve_stage!A4145</f>
        <v>604456</v>
      </c>
      <c r="B4145" s="5">
        <f>static_pve_stage!B4145</f>
        <v>604457</v>
      </c>
      <c r="C4145" s="5" t="str">
        <f>static_pve_stage!C4145</f>
        <v>BOSS波\n需击杀所有怪物</v>
      </c>
      <c r="E4145" s="5">
        <f t="shared" si="350"/>
        <v>15002</v>
      </c>
      <c r="F4145" s="5">
        <v>0</v>
      </c>
      <c r="G4145" s="5">
        <f t="shared" si="348"/>
        <v>16007</v>
      </c>
      <c r="H4145" s="5">
        <f t="shared" si="349"/>
        <v>181</v>
      </c>
      <c r="I4145" s="5">
        <v>14001</v>
      </c>
      <c r="J4145">
        <f t="shared" si="352"/>
        <v>227500</v>
      </c>
      <c r="L4145" s="1" t="str">
        <f t="shared" si="351"/>
        <v>[{"bid":16007,"type":6,"num":181},{"bid":14001,"type":4,"num":227500}]</v>
      </c>
    </row>
    <row r="4146" spans="1:12" x14ac:dyDescent="0.2">
      <c r="A4146" s="5">
        <f>static_pve_stage!A4146</f>
        <v>604457</v>
      </c>
      <c r="B4146" s="5">
        <f>static_pve_stage!B4146</f>
        <v>604458</v>
      </c>
      <c r="C4146" s="5" t="str">
        <f>static_pve_stage!C4146</f>
        <v>当前波数 381/∞</v>
      </c>
      <c r="E4146" s="5">
        <f t="shared" si="350"/>
        <v>15002</v>
      </c>
      <c r="F4146" s="5">
        <v>0</v>
      </c>
      <c r="G4146" s="5">
        <f t="shared" ref="G4146:G4209" si="353">G3607+1</f>
        <v>16007</v>
      </c>
      <c r="H4146" s="5">
        <f t="shared" si="349"/>
        <v>181</v>
      </c>
      <c r="I4146" s="5">
        <v>14001</v>
      </c>
      <c r="J4146">
        <f t="shared" si="352"/>
        <v>228000</v>
      </c>
      <c r="L4146" s="1" t="str">
        <f t="shared" si="351"/>
        <v>[{"bid":16007,"type":6,"num":181},{"bid":14001,"type":4,"num":228000}]</v>
      </c>
    </row>
    <row r="4147" spans="1:12" x14ac:dyDescent="0.2">
      <c r="A4147" s="5">
        <f>static_pve_stage!A4147</f>
        <v>604458</v>
      </c>
      <c r="B4147" s="5">
        <f>static_pve_stage!B4147</f>
        <v>604459</v>
      </c>
      <c r="C4147" s="5" t="str">
        <f>static_pve_stage!C4147</f>
        <v>当前波数 382/∞</v>
      </c>
      <c r="E4147" s="5">
        <f t="shared" si="350"/>
        <v>15002</v>
      </c>
      <c r="F4147" s="5">
        <v>0</v>
      </c>
      <c r="G4147" s="5">
        <f t="shared" si="353"/>
        <v>16007</v>
      </c>
      <c r="H4147" s="5">
        <f t="shared" si="349"/>
        <v>181</v>
      </c>
      <c r="I4147" s="5">
        <v>14001</v>
      </c>
      <c r="J4147">
        <f t="shared" si="352"/>
        <v>228500</v>
      </c>
      <c r="L4147" s="1" t="str">
        <f t="shared" si="351"/>
        <v>[{"bid":16007,"type":6,"num":181},{"bid":14001,"type":4,"num":228500}]</v>
      </c>
    </row>
    <row r="4148" spans="1:12" x14ac:dyDescent="0.2">
      <c r="A4148" s="5">
        <f>static_pve_stage!A4148</f>
        <v>604459</v>
      </c>
      <c r="B4148" s="5">
        <f>static_pve_stage!B4148</f>
        <v>604460</v>
      </c>
      <c r="C4148" s="5" t="str">
        <f>static_pve_stage!C4148</f>
        <v>当前波数 383/∞</v>
      </c>
      <c r="E4148" s="5">
        <f t="shared" si="350"/>
        <v>15002</v>
      </c>
      <c r="F4148" s="5">
        <v>0</v>
      </c>
      <c r="G4148" s="5">
        <f t="shared" si="353"/>
        <v>16007</v>
      </c>
      <c r="H4148" s="5">
        <f t="shared" si="349"/>
        <v>181</v>
      </c>
      <c r="I4148" s="5">
        <v>14001</v>
      </c>
      <c r="J4148">
        <f t="shared" si="352"/>
        <v>229000</v>
      </c>
      <c r="L4148" s="1" t="str">
        <f t="shared" si="351"/>
        <v>[{"bid":16007,"type":6,"num":181},{"bid":14001,"type":4,"num":229000}]</v>
      </c>
    </row>
    <row r="4149" spans="1:12" x14ac:dyDescent="0.2">
      <c r="A4149" s="5">
        <f>static_pve_stage!A4149</f>
        <v>604460</v>
      </c>
      <c r="B4149" s="5">
        <f>static_pve_stage!B4149</f>
        <v>604461</v>
      </c>
      <c r="C4149" s="5" t="str">
        <f>static_pve_stage!C4149</f>
        <v>当前波数 384/∞</v>
      </c>
      <c r="E4149" s="5">
        <f t="shared" si="350"/>
        <v>15002</v>
      </c>
      <c r="F4149" s="5">
        <v>0</v>
      </c>
      <c r="G4149" s="5">
        <f t="shared" si="353"/>
        <v>16007</v>
      </c>
      <c r="H4149" s="5">
        <f t="shared" ref="H4149:H4212" si="354">H3610</f>
        <v>181</v>
      </c>
      <c r="I4149" s="5">
        <v>14001</v>
      </c>
      <c r="J4149">
        <f t="shared" si="352"/>
        <v>229500</v>
      </c>
      <c r="L4149" s="1" t="str">
        <f t="shared" si="351"/>
        <v>[{"bid":16007,"type":6,"num":181},{"bid":14001,"type":4,"num":229500}]</v>
      </c>
    </row>
    <row r="4150" spans="1:12" x14ac:dyDescent="0.2">
      <c r="A4150" s="5">
        <f>static_pve_stage!A4150</f>
        <v>604461</v>
      </c>
      <c r="B4150" s="5">
        <f>static_pve_stage!B4150</f>
        <v>604462</v>
      </c>
      <c r="C4150" s="5" t="str">
        <f>static_pve_stage!C4150</f>
        <v>当前波数 385/∞\n下一波BOSS</v>
      </c>
      <c r="E4150" s="5">
        <f t="shared" si="350"/>
        <v>15002</v>
      </c>
      <c r="F4150" s="5">
        <v>0</v>
      </c>
      <c r="G4150" s="5">
        <f t="shared" si="353"/>
        <v>16007</v>
      </c>
      <c r="H4150" s="5">
        <f t="shared" si="354"/>
        <v>183</v>
      </c>
      <c r="I4150" s="5">
        <v>14001</v>
      </c>
      <c r="J4150">
        <f t="shared" si="352"/>
        <v>230000</v>
      </c>
      <c r="L4150" s="1" t="str">
        <f t="shared" si="351"/>
        <v>[{"bid":16007,"type":6,"num":183},{"bid":14001,"type":4,"num":230000}]</v>
      </c>
    </row>
    <row r="4151" spans="1:12" x14ac:dyDescent="0.2">
      <c r="A4151" s="5">
        <f>static_pve_stage!A4151</f>
        <v>604462</v>
      </c>
      <c r="B4151" s="5">
        <f>static_pve_stage!B4151</f>
        <v>604463</v>
      </c>
      <c r="C4151" s="5" t="str">
        <f>static_pve_stage!C4151</f>
        <v>BOSS波\n需击杀所有怪物</v>
      </c>
      <c r="E4151" s="5">
        <f t="shared" si="350"/>
        <v>15002</v>
      </c>
      <c r="F4151" s="5">
        <v>0</v>
      </c>
      <c r="G4151" s="5">
        <f t="shared" si="353"/>
        <v>16007</v>
      </c>
      <c r="H4151" s="5">
        <f t="shared" si="354"/>
        <v>183</v>
      </c>
      <c r="I4151" s="5">
        <v>14001</v>
      </c>
      <c r="J4151">
        <f t="shared" si="352"/>
        <v>230500</v>
      </c>
      <c r="L4151" s="1" t="str">
        <f t="shared" si="351"/>
        <v>[{"bid":16007,"type":6,"num":183},{"bid":14001,"type":4,"num":230500}]</v>
      </c>
    </row>
    <row r="4152" spans="1:12" x14ac:dyDescent="0.2">
      <c r="A4152" s="5">
        <f>static_pve_stage!A4152</f>
        <v>604463</v>
      </c>
      <c r="B4152" s="5">
        <f>static_pve_stage!B4152</f>
        <v>604464</v>
      </c>
      <c r="C4152" s="5" t="str">
        <f>static_pve_stage!C4152</f>
        <v>当前波数 386/∞</v>
      </c>
      <c r="E4152" s="5">
        <f t="shared" si="350"/>
        <v>15002</v>
      </c>
      <c r="F4152" s="5">
        <v>0</v>
      </c>
      <c r="G4152" s="5">
        <f t="shared" si="353"/>
        <v>16007</v>
      </c>
      <c r="H4152" s="5">
        <f t="shared" si="354"/>
        <v>183</v>
      </c>
      <c r="I4152" s="5">
        <v>14001</v>
      </c>
      <c r="J4152">
        <f t="shared" si="352"/>
        <v>231000</v>
      </c>
      <c r="L4152" s="1" t="str">
        <f t="shared" si="351"/>
        <v>[{"bid":16007,"type":6,"num":183},{"bid":14001,"type":4,"num":231000}]</v>
      </c>
    </row>
    <row r="4153" spans="1:12" x14ac:dyDescent="0.2">
      <c r="A4153" s="5">
        <f>static_pve_stage!A4153</f>
        <v>604464</v>
      </c>
      <c r="B4153" s="5">
        <f>static_pve_stage!B4153</f>
        <v>604465</v>
      </c>
      <c r="C4153" s="5" t="str">
        <f>static_pve_stage!C4153</f>
        <v>当前波数 387/∞</v>
      </c>
      <c r="E4153" s="5">
        <f t="shared" si="350"/>
        <v>15002</v>
      </c>
      <c r="F4153" s="5">
        <v>0</v>
      </c>
      <c r="G4153" s="5">
        <f t="shared" si="353"/>
        <v>16007</v>
      </c>
      <c r="H4153" s="5">
        <f t="shared" si="354"/>
        <v>183</v>
      </c>
      <c r="I4153" s="5">
        <v>14001</v>
      </c>
      <c r="J4153">
        <f t="shared" si="352"/>
        <v>231500</v>
      </c>
      <c r="L4153" s="1" t="str">
        <f t="shared" si="351"/>
        <v>[{"bid":16007,"type":6,"num":183},{"bid":14001,"type":4,"num":231500}]</v>
      </c>
    </row>
    <row r="4154" spans="1:12" x14ac:dyDescent="0.2">
      <c r="A4154" s="5">
        <f>static_pve_stage!A4154</f>
        <v>604465</v>
      </c>
      <c r="B4154" s="5">
        <f>static_pve_stage!B4154</f>
        <v>604466</v>
      </c>
      <c r="C4154" s="5" t="str">
        <f>static_pve_stage!C4154</f>
        <v>当前波数 388/∞</v>
      </c>
      <c r="E4154" s="5">
        <f t="shared" si="350"/>
        <v>15002</v>
      </c>
      <c r="F4154" s="5">
        <v>0</v>
      </c>
      <c r="G4154" s="5">
        <f t="shared" si="353"/>
        <v>16007</v>
      </c>
      <c r="H4154" s="5">
        <f t="shared" si="354"/>
        <v>183</v>
      </c>
      <c r="I4154" s="5">
        <v>14001</v>
      </c>
      <c r="J4154">
        <f t="shared" si="352"/>
        <v>232000</v>
      </c>
      <c r="L4154" s="1" t="str">
        <f t="shared" si="351"/>
        <v>[{"bid":16007,"type":6,"num":183},{"bid":14001,"type":4,"num":232000}]</v>
      </c>
    </row>
    <row r="4155" spans="1:12" x14ac:dyDescent="0.2">
      <c r="A4155" s="5">
        <f>static_pve_stage!A4155</f>
        <v>604466</v>
      </c>
      <c r="B4155" s="5">
        <f>static_pve_stage!B4155</f>
        <v>604467</v>
      </c>
      <c r="C4155" s="5" t="str">
        <f>static_pve_stage!C4155</f>
        <v>当前波数 389/∞</v>
      </c>
      <c r="E4155" s="5">
        <f t="shared" si="350"/>
        <v>15002</v>
      </c>
      <c r="F4155" s="5">
        <v>0</v>
      </c>
      <c r="G4155" s="5">
        <f t="shared" si="353"/>
        <v>16007</v>
      </c>
      <c r="H4155" s="5">
        <f t="shared" si="354"/>
        <v>185</v>
      </c>
      <c r="I4155" s="5">
        <v>14001</v>
      </c>
      <c r="J4155">
        <f t="shared" si="352"/>
        <v>232500</v>
      </c>
      <c r="L4155" s="1" t="str">
        <f t="shared" si="351"/>
        <v>[{"bid":16007,"type":6,"num":185},{"bid":14001,"type":4,"num":232500}]</v>
      </c>
    </row>
    <row r="4156" spans="1:12" x14ac:dyDescent="0.2">
      <c r="A4156" s="5">
        <f>static_pve_stage!A4156</f>
        <v>604467</v>
      </c>
      <c r="B4156" s="5">
        <f>static_pve_stage!B4156</f>
        <v>604468</v>
      </c>
      <c r="C4156" s="5" t="str">
        <f>static_pve_stage!C4156</f>
        <v>当前波数 390/∞\n下一波BOSS</v>
      </c>
      <c r="E4156" s="5">
        <f t="shared" si="350"/>
        <v>15002</v>
      </c>
      <c r="F4156" s="5">
        <v>0</v>
      </c>
      <c r="G4156" s="5">
        <f t="shared" si="353"/>
        <v>16007</v>
      </c>
      <c r="H4156" s="5">
        <f t="shared" si="354"/>
        <v>185</v>
      </c>
      <c r="I4156" s="5">
        <v>14001</v>
      </c>
      <c r="J4156">
        <f t="shared" si="352"/>
        <v>233000</v>
      </c>
      <c r="L4156" s="1" t="str">
        <f t="shared" si="351"/>
        <v>[{"bid":16007,"type":6,"num":185},{"bid":14001,"type":4,"num":233000}]</v>
      </c>
    </row>
    <row r="4157" spans="1:12" x14ac:dyDescent="0.2">
      <c r="A4157" s="5">
        <f>static_pve_stage!A4157</f>
        <v>604468</v>
      </c>
      <c r="B4157" s="5">
        <f>static_pve_stage!B4157</f>
        <v>604469</v>
      </c>
      <c r="C4157" s="5" t="str">
        <f>static_pve_stage!C4157</f>
        <v>BOSS波\n需击杀所有怪物</v>
      </c>
      <c r="E4157" s="5">
        <f t="shared" si="350"/>
        <v>15002</v>
      </c>
      <c r="F4157" s="5">
        <v>0</v>
      </c>
      <c r="G4157" s="5">
        <f t="shared" si="353"/>
        <v>16007</v>
      </c>
      <c r="H4157" s="5">
        <f t="shared" si="354"/>
        <v>185</v>
      </c>
      <c r="I4157" s="5">
        <v>14001</v>
      </c>
      <c r="J4157">
        <f t="shared" si="352"/>
        <v>233500</v>
      </c>
      <c r="L4157" s="1" t="str">
        <f t="shared" si="351"/>
        <v>[{"bid":16007,"type":6,"num":185},{"bid":14001,"type":4,"num":233500}]</v>
      </c>
    </row>
    <row r="4158" spans="1:12" x14ac:dyDescent="0.2">
      <c r="A4158" s="5">
        <f>static_pve_stage!A4158</f>
        <v>604469</v>
      </c>
      <c r="B4158" s="5">
        <f>static_pve_stage!B4158</f>
        <v>604470</v>
      </c>
      <c r="C4158" s="5" t="str">
        <f>static_pve_stage!C4158</f>
        <v>当前波数 391/∞</v>
      </c>
      <c r="E4158" s="5">
        <f t="shared" si="350"/>
        <v>15002</v>
      </c>
      <c r="F4158" s="5">
        <v>0</v>
      </c>
      <c r="G4158" s="5">
        <f t="shared" si="353"/>
        <v>16007</v>
      </c>
      <c r="H4158" s="5">
        <f t="shared" si="354"/>
        <v>185</v>
      </c>
      <c r="I4158" s="5">
        <v>14001</v>
      </c>
      <c r="J4158">
        <f t="shared" si="352"/>
        <v>234000</v>
      </c>
      <c r="L4158" s="1" t="str">
        <f t="shared" si="351"/>
        <v>[{"bid":16007,"type":6,"num":185},{"bid":14001,"type":4,"num":234000}]</v>
      </c>
    </row>
    <row r="4159" spans="1:12" x14ac:dyDescent="0.2">
      <c r="A4159" s="5">
        <f>static_pve_stage!A4159</f>
        <v>604470</v>
      </c>
      <c r="B4159" s="5">
        <f>static_pve_stage!B4159</f>
        <v>604471</v>
      </c>
      <c r="C4159" s="5" t="str">
        <f>static_pve_stage!C4159</f>
        <v>当前波数 392/∞</v>
      </c>
      <c r="E4159" s="5">
        <f t="shared" si="350"/>
        <v>15002</v>
      </c>
      <c r="F4159" s="5">
        <v>0</v>
      </c>
      <c r="G4159" s="5">
        <f t="shared" si="353"/>
        <v>16007</v>
      </c>
      <c r="H4159" s="5">
        <f t="shared" si="354"/>
        <v>185</v>
      </c>
      <c r="I4159" s="5">
        <v>14001</v>
      </c>
      <c r="J4159">
        <f t="shared" si="352"/>
        <v>234500</v>
      </c>
      <c r="L4159" s="1" t="str">
        <f t="shared" si="351"/>
        <v>[{"bid":16007,"type":6,"num":185},{"bid":14001,"type":4,"num":234500}]</v>
      </c>
    </row>
    <row r="4160" spans="1:12" x14ac:dyDescent="0.2">
      <c r="A4160" s="5">
        <f>static_pve_stage!A4160</f>
        <v>604471</v>
      </c>
      <c r="B4160" s="5">
        <f>static_pve_stage!B4160</f>
        <v>604472</v>
      </c>
      <c r="C4160" s="5" t="str">
        <f>static_pve_stage!C4160</f>
        <v>当前波数 393/∞</v>
      </c>
      <c r="E4160" s="5">
        <f t="shared" si="350"/>
        <v>15002</v>
      </c>
      <c r="F4160" s="5">
        <v>0</v>
      </c>
      <c r="G4160" s="5">
        <f t="shared" si="353"/>
        <v>16007</v>
      </c>
      <c r="H4160" s="5">
        <f t="shared" si="354"/>
        <v>187</v>
      </c>
      <c r="I4160" s="5">
        <v>14001</v>
      </c>
      <c r="J4160">
        <f t="shared" si="352"/>
        <v>235000</v>
      </c>
      <c r="L4160" s="1" t="str">
        <f t="shared" si="351"/>
        <v>[{"bid":16007,"type":6,"num":187},{"bid":14001,"type":4,"num":235000}]</v>
      </c>
    </row>
    <row r="4161" spans="1:12" x14ac:dyDescent="0.2">
      <c r="A4161" s="5">
        <f>static_pve_stage!A4161</f>
        <v>604472</v>
      </c>
      <c r="B4161" s="5">
        <f>static_pve_stage!B4161</f>
        <v>604473</v>
      </c>
      <c r="C4161" s="5" t="str">
        <f>static_pve_stage!C4161</f>
        <v>当前波数 394/∞</v>
      </c>
      <c r="E4161" s="5">
        <f t="shared" si="350"/>
        <v>15002</v>
      </c>
      <c r="F4161" s="5">
        <v>0</v>
      </c>
      <c r="G4161" s="5">
        <f t="shared" si="353"/>
        <v>16007</v>
      </c>
      <c r="H4161" s="5">
        <f t="shared" si="354"/>
        <v>187</v>
      </c>
      <c r="I4161" s="5">
        <v>14001</v>
      </c>
      <c r="J4161">
        <f t="shared" si="352"/>
        <v>235500</v>
      </c>
      <c r="L4161" s="1" t="str">
        <f t="shared" si="351"/>
        <v>[{"bid":16007,"type":6,"num":187},{"bid":14001,"type":4,"num":235500}]</v>
      </c>
    </row>
    <row r="4162" spans="1:12" x14ac:dyDescent="0.2">
      <c r="A4162" s="5">
        <f>static_pve_stage!A4162</f>
        <v>604473</v>
      </c>
      <c r="B4162" s="5">
        <f>static_pve_stage!B4162</f>
        <v>604474</v>
      </c>
      <c r="C4162" s="5" t="str">
        <f>static_pve_stage!C4162</f>
        <v>当前波数 395/∞\n下一波BOSS</v>
      </c>
      <c r="E4162" s="5">
        <f t="shared" si="350"/>
        <v>15002</v>
      </c>
      <c r="F4162" s="5">
        <v>0</v>
      </c>
      <c r="G4162" s="5">
        <f t="shared" si="353"/>
        <v>16007</v>
      </c>
      <c r="H4162" s="5">
        <f t="shared" si="354"/>
        <v>187</v>
      </c>
      <c r="I4162" s="5">
        <v>14001</v>
      </c>
      <c r="J4162">
        <f t="shared" si="352"/>
        <v>236000</v>
      </c>
      <c r="L4162" s="1" t="str">
        <f t="shared" si="351"/>
        <v>[{"bid":16007,"type":6,"num":187},{"bid":14001,"type":4,"num":236000}]</v>
      </c>
    </row>
    <row r="4163" spans="1:12" x14ac:dyDescent="0.2">
      <c r="A4163" s="5">
        <f>static_pve_stage!A4163</f>
        <v>604474</v>
      </c>
      <c r="B4163" s="5">
        <f>static_pve_stage!B4163</f>
        <v>604475</v>
      </c>
      <c r="C4163" s="5" t="str">
        <f>static_pve_stage!C4163</f>
        <v>BOSS波\n需击杀所有怪物</v>
      </c>
      <c r="E4163" s="5">
        <f t="shared" si="350"/>
        <v>15002</v>
      </c>
      <c r="F4163" s="5">
        <v>0</v>
      </c>
      <c r="G4163" s="5">
        <f t="shared" si="353"/>
        <v>16007</v>
      </c>
      <c r="H4163" s="5">
        <f t="shared" si="354"/>
        <v>187</v>
      </c>
      <c r="I4163" s="5">
        <v>14001</v>
      </c>
      <c r="J4163">
        <f t="shared" si="352"/>
        <v>236500</v>
      </c>
      <c r="L4163" s="1" t="str">
        <f t="shared" si="351"/>
        <v>[{"bid":16007,"type":6,"num":187},{"bid":14001,"type":4,"num":236500}]</v>
      </c>
    </row>
    <row r="4164" spans="1:12" x14ac:dyDescent="0.2">
      <c r="A4164" s="5">
        <f>static_pve_stage!A4164</f>
        <v>604475</v>
      </c>
      <c r="B4164" s="5">
        <f>static_pve_stage!B4164</f>
        <v>604476</v>
      </c>
      <c r="C4164" s="5" t="str">
        <f>static_pve_stage!C4164</f>
        <v>当前波数 396/∞</v>
      </c>
      <c r="E4164" s="5">
        <f t="shared" si="350"/>
        <v>15002</v>
      </c>
      <c r="F4164" s="5">
        <v>0</v>
      </c>
      <c r="G4164" s="5">
        <f t="shared" si="353"/>
        <v>16007</v>
      </c>
      <c r="H4164" s="5">
        <f t="shared" si="354"/>
        <v>187</v>
      </c>
      <c r="I4164" s="5">
        <v>14001</v>
      </c>
      <c r="J4164">
        <f t="shared" si="352"/>
        <v>237000</v>
      </c>
      <c r="L4164" s="1" t="str">
        <f t="shared" si="351"/>
        <v>[{"bid":16007,"type":6,"num":187},{"bid":14001,"type":4,"num":237000}]</v>
      </c>
    </row>
    <row r="4165" spans="1:12" x14ac:dyDescent="0.2">
      <c r="A4165" s="5">
        <f>static_pve_stage!A4165</f>
        <v>604476</v>
      </c>
      <c r="B4165" s="5">
        <f>static_pve_stage!B4165</f>
        <v>604477</v>
      </c>
      <c r="C4165" s="5" t="str">
        <f>static_pve_stage!C4165</f>
        <v>当前波数 397/∞</v>
      </c>
      <c r="E4165" s="5">
        <f t="shared" si="350"/>
        <v>15002</v>
      </c>
      <c r="F4165" s="5">
        <v>0</v>
      </c>
      <c r="G4165" s="5">
        <f t="shared" si="353"/>
        <v>16007</v>
      </c>
      <c r="H4165" s="5">
        <f t="shared" si="354"/>
        <v>189</v>
      </c>
      <c r="I4165" s="5">
        <v>14001</v>
      </c>
      <c r="J4165">
        <f t="shared" si="352"/>
        <v>237500</v>
      </c>
      <c r="L4165" s="1" t="str">
        <f t="shared" si="351"/>
        <v>[{"bid":16007,"type":6,"num":189},{"bid":14001,"type":4,"num":237500}]</v>
      </c>
    </row>
    <row r="4166" spans="1:12" x14ac:dyDescent="0.2">
      <c r="A4166" s="5">
        <f>static_pve_stage!A4166</f>
        <v>604477</v>
      </c>
      <c r="B4166" s="5">
        <f>static_pve_stage!B4166</f>
        <v>604478</v>
      </c>
      <c r="C4166" s="5" t="str">
        <f>static_pve_stage!C4166</f>
        <v>当前波数 398/∞</v>
      </c>
      <c r="E4166" s="5">
        <f t="shared" si="350"/>
        <v>15002</v>
      </c>
      <c r="F4166" s="5">
        <v>0</v>
      </c>
      <c r="G4166" s="5">
        <f t="shared" si="353"/>
        <v>16007</v>
      </c>
      <c r="H4166" s="5">
        <f t="shared" si="354"/>
        <v>189</v>
      </c>
      <c r="I4166" s="5">
        <v>14001</v>
      </c>
      <c r="J4166">
        <f t="shared" si="352"/>
        <v>238000</v>
      </c>
      <c r="L4166" s="1" t="str">
        <f t="shared" si="351"/>
        <v>[{"bid":16007,"type":6,"num":189},{"bid":14001,"type":4,"num":238000}]</v>
      </c>
    </row>
    <row r="4167" spans="1:12" x14ac:dyDescent="0.2">
      <c r="A4167" s="5">
        <f>static_pve_stage!A4167</f>
        <v>604478</v>
      </c>
      <c r="B4167" s="5">
        <f>static_pve_stage!B4167</f>
        <v>604479</v>
      </c>
      <c r="C4167" s="5" t="str">
        <f>static_pve_stage!C4167</f>
        <v>当前波数 399/∞</v>
      </c>
      <c r="E4167" s="5">
        <f t="shared" si="350"/>
        <v>15002</v>
      </c>
      <c r="F4167" s="5">
        <v>0</v>
      </c>
      <c r="G4167" s="5">
        <f t="shared" si="353"/>
        <v>16007</v>
      </c>
      <c r="H4167" s="5">
        <f t="shared" si="354"/>
        <v>189</v>
      </c>
      <c r="I4167" s="5">
        <v>14001</v>
      </c>
      <c r="J4167">
        <f t="shared" si="352"/>
        <v>238500</v>
      </c>
      <c r="L4167" s="1" t="str">
        <f t="shared" si="351"/>
        <v>[{"bid":16007,"type":6,"num":189},{"bid":14001,"type":4,"num":238500}]</v>
      </c>
    </row>
    <row r="4168" spans="1:12" x14ac:dyDescent="0.2">
      <c r="A4168" s="5">
        <f>static_pve_stage!A4168</f>
        <v>604479</v>
      </c>
      <c r="B4168" s="5">
        <f>static_pve_stage!B4168</f>
        <v>604480</v>
      </c>
      <c r="C4168" s="5" t="str">
        <f>static_pve_stage!C4168</f>
        <v>当前波数 400/∞\n下一波BOSS</v>
      </c>
      <c r="E4168" s="5">
        <f t="shared" si="350"/>
        <v>15002</v>
      </c>
      <c r="F4168" s="5">
        <v>0</v>
      </c>
      <c r="G4168" s="5">
        <f t="shared" si="353"/>
        <v>16007</v>
      </c>
      <c r="H4168" s="5">
        <f t="shared" si="354"/>
        <v>189</v>
      </c>
      <c r="I4168" s="5">
        <v>14001</v>
      </c>
      <c r="J4168">
        <f t="shared" si="352"/>
        <v>239000</v>
      </c>
      <c r="L4168" s="1" t="str">
        <f t="shared" si="351"/>
        <v>[{"bid":16007,"type":6,"num":189},{"bid":14001,"type":4,"num":239000}]</v>
      </c>
    </row>
    <row r="4169" spans="1:12" x14ac:dyDescent="0.2">
      <c r="A4169" s="5">
        <f>static_pve_stage!A4169</f>
        <v>604480</v>
      </c>
      <c r="B4169" s="5">
        <f>static_pve_stage!B4169</f>
        <v>604481</v>
      </c>
      <c r="C4169" s="5" t="str">
        <f>static_pve_stage!C4169</f>
        <v>BOSS波\n需击杀所有怪物</v>
      </c>
      <c r="E4169" s="5">
        <f t="shared" si="350"/>
        <v>15002</v>
      </c>
      <c r="F4169" s="5">
        <v>0</v>
      </c>
      <c r="G4169" s="5">
        <f t="shared" si="353"/>
        <v>16007</v>
      </c>
      <c r="H4169" s="5">
        <f t="shared" si="354"/>
        <v>189</v>
      </c>
      <c r="I4169" s="5">
        <v>14001</v>
      </c>
      <c r="J4169">
        <f t="shared" si="352"/>
        <v>239500</v>
      </c>
      <c r="L4169" s="1" t="str">
        <f t="shared" si="351"/>
        <v>[{"bid":16007,"type":6,"num":189},{"bid":14001,"type":4,"num":239500}]</v>
      </c>
    </row>
    <row r="4170" spans="1:12" x14ac:dyDescent="0.2">
      <c r="A4170" s="5">
        <f>static_pve_stage!A4170</f>
        <v>604481</v>
      </c>
      <c r="B4170" s="5">
        <f>static_pve_stage!B4170</f>
        <v>604482</v>
      </c>
      <c r="C4170" s="5" t="str">
        <f>static_pve_stage!C4170</f>
        <v>当前波数 401/∞</v>
      </c>
      <c r="E4170" s="5">
        <f t="shared" si="350"/>
        <v>15002</v>
      </c>
      <c r="F4170" s="5">
        <v>0</v>
      </c>
      <c r="G4170" s="5">
        <f t="shared" si="353"/>
        <v>16007</v>
      </c>
      <c r="H4170" s="5">
        <f t="shared" si="354"/>
        <v>191</v>
      </c>
      <c r="I4170" s="5">
        <v>14001</v>
      </c>
      <c r="J4170">
        <f t="shared" si="352"/>
        <v>240000</v>
      </c>
      <c r="L4170" s="1" t="str">
        <f t="shared" si="351"/>
        <v>[{"bid":16007,"type":6,"num":191},{"bid":14001,"type":4,"num":240000}]</v>
      </c>
    </row>
    <row r="4171" spans="1:12" x14ac:dyDescent="0.2">
      <c r="A4171" s="5">
        <f>static_pve_stage!A4171</f>
        <v>604482</v>
      </c>
      <c r="B4171" s="5">
        <f>static_pve_stage!B4171</f>
        <v>604483</v>
      </c>
      <c r="C4171" s="5" t="str">
        <f>static_pve_stage!C4171</f>
        <v>当前波数 402/∞</v>
      </c>
      <c r="E4171" s="5">
        <f t="shared" si="350"/>
        <v>15002</v>
      </c>
      <c r="F4171" s="5">
        <v>0</v>
      </c>
      <c r="G4171" s="5">
        <f t="shared" si="353"/>
        <v>16007</v>
      </c>
      <c r="H4171" s="5">
        <f t="shared" si="354"/>
        <v>191</v>
      </c>
      <c r="I4171" s="5">
        <v>14001</v>
      </c>
      <c r="J4171">
        <f t="shared" si="352"/>
        <v>240500</v>
      </c>
      <c r="L4171" s="1" t="str">
        <f t="shared" si="351"/>
        <v>[{"bid":16007,"type":6,"num":191},{"bid":14001,"type":4,"num":240500}]</v>
      </c>
    </row>
    <row r="4172" spans="1:12" x14ac:dyDescent="0.2">
      <c r="A4172" s="5">
        <f>static_pve_stage!A4172</f>
        <v>604483</v>
      </c>
      <c r="B4172" s="5">
        <f>static_pve_stage!B4172</f>
        <v>604484</v>
      </c>
      <c r="C4172" s="5" t="str">
        <f>static_pve_stage!C4172</f>
        <v>当前波数 403/∞</v>
      </c>
      <c r="E4172" s="5">
        <f t="shared" si="350"/>
        <v>15002</v>
      </c>
      <c r="F4172" s="5">
        <v>0</v>
      </c>
      <c r="G4172" s="5">
        <f t="shared" si="353"/>
        <v>16007</v>
      </c>
      <c r="H4172" s="5">
        <f t="shared" si="354"/>
        <v>191</v>
      </c>
      <c r="I4172" s="5">
        <v>14001</v>
      </c>
      <c r="J4172">
        <f t="shared" si="352"/>
        <v>241000</v>
      </c>
      <c r="L4172" s="1" t="str">
        <f t="shared" si="351"/>
        <v>[{"bid":16007,"type":6,"num":191},{"bid":14001,"type":4,"num":241000}]</v>
      </c>
    </row>
    <row r="4173" spans="1:12" x14ac:dyDescent="0.2">
      <c r="A4173" s="5">
        <f>static_pve_stage!A4173</f>
        <v>604484</v>
      </c>
      <c r="B4173" s="5">
        <f>static_pve_stage!B4173</f>
        <v>604485</v>
      </c>
      <c r="C4173" s="5" t="str">
        <f>static_pve_stage!C4173</f>
        <v>当前波数 404/∞</v>
      </c>
      <c r="E4173" s="5">
        <f t="shared" si="350"/>
        <v>15002</v>
      </c>
      <c r="F4173" s="5">
        <v>0</v>
      </c>
      <c r="G4173" s="5">
        <f t="shared" si="353"/>
        <v>16007</v>
      </c>
      <c r="H4173" s="5">
        <f t="shared" si="354"/>
        <v>191</v>
      </c>
      <c r="I4173" s="5">
        <v>14001</v>
      </c>
      <c r="J4173">
        <f t="shared" si="352"/>
        <v>241500</v>
      </c>
      <c r="L4173" s="1" t="str">
        <f t="shared" si="351"/>
        <v>[{"bid":16007,"type":6,"num":191},{"bid":14001,"type":4,"num":241500}]</v>
      </c>
    </row>
    <row r="4174" spans="1:12" x14ac:dyDescent="0.2">
      <c r="A4174" s="5">
        <f>static_pve_stage!A4174</f>
        <v>604485</v>
      </c>
      <c r="B4174" s="5">
        <f>static_pve_stage!B4174</f>
        <v>604486</v>
      </c>
      <c r="C4174" s="5" t="str">
        <f>static_pve_stage!C4174</f>
        <v>当前波数 405/∞\n下一波BOSS</v>
      </c>
      <c r="E4174" s="5">
        <f t="shared" si="350"/>
        <v>15002</v>
      </c>
      <c r="F4174" s="5">
        <v>0</v>
      </c>
      <c r="G4174" s="5">
        <f t="shared" si="353"/>
        <v>16007</v>
      </c>
      <c r="H4174" s="5">
        <f t="shared" si="354"/>
        <v>191</v>
      </c>
      <c r="I4174" s="5">
        <v>14001</v>
      </c>
      <c r="J4174">
        <f t="shared" si="352"/>
        <v>242000</v>
      </c>
      <c r="L4174" s="1" t="str">
        <f t="shared" si="351"/>
        <v>[{"bid":16007,"type":6,"num":191},{"bid":14001,"type":4,"num":242000}]</v>
      </c>
    </row>
    <row r="4175" spans="1:12" x14ac:dyDescent="0.2">
      <c r="A4175" s="5">
        <f>static_pve_stage!A4175</f>
        <v>604486</v>
      </c>
      <c r="B4175" s="5">
        <f>static_pve_stage!B4175</f>
        <v>604487</v>
      </c>
      <c r="C4175" s="5" t="str">
        <f>static_pve_stage!C4175</f>
        <v>BOSS波\n需击杀所有怪物</v>
      </c>
      <c r="E4175" s="5">
        <f t="shared" si="350"/>
        <v>15002</v>
      </c>
      <c r="F4175" s="5">
        <v>0</v>
      </c>
      <c r="G4175" s="5">
        <f t="shared" si="353"/>
        <v>16007</v>
      </c>
      <c r="H4175" s="5">
        <f t="shared" si="354"/>
        <v>193</v>
      </c>
      <c r="I4175" s="5">
        <v>14001</v>
      </c>
      <c r="J4175">
        <f t="shared" si="352"/>
        <v>242500</v>
      </c>
      <c r="L4175" s="1" t="str">
        <f t="shared" si="351"/>
        <v>[{"bid":16007,"type":6,"num":193},{"bid":14001,"type":4,"num":242500}]</v>
      </c>
    </row>
    <row r="4176" spans="1:12" x14ac:dyDescent="0.2">
      <c r="A4176" s="5">
        <f>static_pve_stage!A4176</f>
        <v>604487</v>
      </c>
      <c r="B4176" s="5">
        <f>static_pve_stage!B4176</f>
        <v>604488</v>
      </c>
      <c r="C4176" s="5" t="str">
        <f>static_pve_stage!C4176</f>
        <v>当前波数 406/∞</v>
      </c>
      <c r="E4176" s="5">
        <f t="shared" si="350"/>
        <v>15002</v>
      </c>
      <c r="F4176" s="5">
        <v>0</v>
      </c>
      <c r="G4176" s="5">
        <f t="shared" si="353"/>
        <v>16007</v>
      </c>
      <c r="H4176" s="5">
        <f t="shared" si="354"/>
        <v>193</v>
      </c>
      <c r="I4176" s="5">
        <v>14001</v>
      </c>
      <c r="J4176">
        <f t="shared" si="352"/>
        <v>243000</v>
      </c>
      <c r="L4176" s="1" t="str">
        <f t="shared" si="351"/>
        <v>[{"bid":16007,"type":6,"num":193},{"bid":14001,"type":4,"num":243000}]</v>
      </c>
    </row>
    <row r="4177" spans="1:12" x14ac:dyDescent="0.2">
      <c r="A4177" s="5">
        <f>static_pve_stage!A4177</f>
        <v>604488</v>
      </c>
      <c r="B4177" s="5">
        <f>static_pve_stage!B4177</f>
        <v>604489</v>
      </c>
      <c r="C4177" s="5" t="str">
        <f>static_pve_stage!C4177</f>
        <v>当前波数 407/∞</v>
      </c>
      <c r="E4177" s="5">
        <f t="shared" si="350"/>
        <v>15002</v>
      </c>
      <c r="F4177" s="5">
        <v>0</v>
      </c>
      <c r="G4177" s="5">
        <f t="shared" si="353"/>
        <v>16007</v>
      </c>
      <c r="H4177" s="5">
        <f t="shared" si="354"/>
        <v>193</v>
      </c>
      <c r="I4177" s="5">
        <v>14001</v>
      </c>
      <c r="J4177">
        <f t="shared" si="352"/>
        <v>243500</v>
      </c>
      <c r="L4177" s="1" t="str">
        <f t="shared" si="351"/>
        <v>[{"bid":16007,"type":6,"num":193},{"bid":14001,"type":4,"num":243500}]</v>
      </c>
    </row>
    <row r="4178" spans="1:12" x14ac:dyDescent="0.2">
      <c r="A4178" s="5">
        <f>static_pve_stage!A4178</f>
        <v>604489</v>
      </c>
      <c r="B4178" s="5">
        <f>static_pve_stage!B4178</f>
        <v>604490</v>
      </c>
      <c r="C4178" s="5" t="str">
        <f>static_pve_stage!C4178</f>
        <v>当前波数 408/∞</v>
      </c>
      <c r="E4178" s="5">
        <f t="shared" si="350"/>
        <v>15002</v>
      </c>
      <c r="F4178" s="5">
        <v>0</v>
      </c>
      <c r="G4178" s="5">
        <f t="shared" si="353"/>
        <v>16007</v>
      </c>
      <c r="H4178" s="5">
        <f t="shared" si="354"/>
        <v>193</v>
      </c>
      <c r="I4178" s="5">
        <v>14001</v>
      </c>
      <c r="J4178">
        <f t="shared" si="352"/>
        <v>244000</v>
      </c>
      <c r="L4178" s="1" t="str">
        <f t="shared" si="351"/>
        <v>[{"bid":16007,"type":6,"num":193},{"bid":14001,"type":4,"num":244000}]</v>
      </c>
    </row>
    <row r="4179" spans="1:12" x14ac:dyDescent="0.2">
      <c r="A4179" s="5">
        <f>static_pve_stage!A4179</f>
        <v>604490</v>
      </c>
      <c r="B4179" s="5">
        <f>static_pve_stage!B4179</f>
        <v>604491</v>
      </c>
      <c r="C4179" s="5" t="str">
        <f>static_pve_stage!C4179</f>
        <v>当前波数 409/∞</v>
      </c>
      <c r="E4179" s="5">
        <f t="shared" si="350"/>
        <v>15002</v>
      </c>
      <c r="F4179" s="5">
        <v>0</v>
      </c>
      <c r="G4179" s="5">
        <f t="shared" si="353"/>
        <v>16007</v>
      </c>
      <c r="H4179" s="5">
        <f t="shared" si="354"/>
        <v>193</v>
      </c>
      <c r="I4179" s="5">
        <v>14001</v>
      </c>
      <c r="J4179">
        <f t="shared" si="352"/>
        <v>244500</v>
      </c>
      <c r="L4179" s="1" t="str">
        <f t="shared" si="351"/>
        <v>[{"bid":16007,"type":6,"num":193},{"bid":14001,"type":4,"num":244500}]</v>
      </c>
    </row>
    <row r="4180" spans="1:12" x14ac:dyDescent="0.2">
      <c r="A4180" s="5">
        <f>static_pve_stage!A4180</f>
        <v>604491</v>
      </c>
      <c r="B4180" s="5">
        <f>static_pve_stage!B4180</f>
        <v>604492</v>
      </c>
      <c r="C4180" s="5" t="str">
        <f>static_pve_stage!C4180</f>
        <v>当前波数 410/∞\n下一波BOSS</v>
      </c>
      <c r="E4180" s="5">
        <f t="shared" si="350"/>
        <v>15002</v>
      </c>
      <c r="F4180" s="5">
        <v>0</v>
      </c>
      <c r="G4180" s="5">
        <f t="shared" si="353"/>
        <v>16007</v>
      </c>
      <c r="H4180" s="5">
        <f t="shared" si="354"/>
        <v>195</v>
      </c>
      <c r="I4180" s="5">
        <v>14001</v>
      </c>
      <c r="J4180">
        <f t="shared" si="352"/>
        <v>245000</v>
      </c>
      <c r="L4180" s="1" t="str">
        <f t="shared" si="351"/>
        <v>[{"bid":16007,"type":6,"num":195},{"bid":14001,"type":4,"num":245000}]</v>
      </c>
    </row>
    <row r="4181" spans="1:12" x14ac:dyDescent="0.2">
      <c r="A4181" s="5">
        <f>static_pve_stage!A4181</f>
        <v>604492</v>
      </c>
      <c r="B4181" s="5">
        <f>static_pve_stage!B4181</f>
        <v>604493</v>
      </c>
      <c r="C4181" s="5" t="str">
        <f>static_pve_stage!C4181</f>
        <v>BOSS波\n需击杀所有怪物</v>
      </c>
      <c r="E4181" s="5">
        <f t="shared" si="350"/>
        <v>15002</v>
      </c>
      <c r="F4181" s="5">
        <v>0</v>
      </c>
      <c r="G4181" s="5">
        <f t="shared" si="353"/>
        <v>16007</v>
      </c>
      <c r="H4181" s="5">
        <f t="shared" si="354"/>
        <v>195</v>
      </c>
      <c r="I4181" s="5">
        <v>14001</v>
      </c>
      <c r="J4181">
        <f t="shared" si="352"/>
        <v>245500</v>
      </c>
      <c r="L4181" s="1" t="str">
        <f t="shared" si="351"/>
        <v>[{"bid":16007,"type":6,"num":195},{"bid":14001,"type":4,"num":245500}]</v>
      </c>
    </row>
    <row r="4182" spans="1:12" x14ac:dyDescent="0.2">
      <c r="A4182" s="5">
        <f>static_pve_stage!A4182</f>
        <v>604493</v>
      </c>
      <c r="B4182" s="5">
        <f>static_pve_stage!B4182</f>
        <v>604494</v>
      </c>
      <c r="C4182" s="5" t="str">
        <f>static_pve_stage!C4182</f>
        <v>当前波数 411/∞</v>
      </c>
      <c r="E4182" s="5">
        <f t="shared" si="350"/>
        <v>15002</v>
      </c>
      <c r="F4182" s="5">
        <v>0</v>
      </c>
      <c r="G4182" s="5">
        <f t="shared" si="353"/>
        <v>16007</v>
      </c>
      <c r="H4182" s="5">
        <f t="shared" si="354"/>
        <v>195</v>
      </c>
      <c r="I4182" s="5">
        <v>14001</v>
      </c>
      <c r="J4182">
        <f t="shared" si="352"/>
        <v>246000</v>
      </c>
      <c r="L4182" s="1" t="str">
        <f t="shared" si="351"/>
        <v>[{"bid":16007,"type":6,"num":195},{"bid":14001,"type":4,"num":246000}]</v>
      </c>
    </row>
    <row r="4183" spans="1:12" x14ac:dyDescent="0.2">
      <c r="A4183" s="5">
        <f>static_pve_stage!A4183</f>
        <v>604494</v>
      </c>
      <c r="B4183" s="5">
        <f>static_pve_stage!B4183</f>
        <v>604495</v>
      </c>
      <c r="C4183" s="5" t="str">
        <f>static_pve_stage!C4183</f>
        <v>当前波数 412/∞</v>
      </c>
      <c r="E4183" s="5">
        <f t="shared" si="350"/>
        <v>15002</v>
      </c>
      <c r="F4183" s="5">
        <v>0</v>
      </c>
      <c r="G4183" s="5">
        <f t="shared" si="353"/>
        <v>16007</v>
      </c>
      <c r="H4183" s="5">
        <f t="shared" si="354"/>
        <v>195</v>
      </c>
      <c r="I4183" s="5">
        <v>14001</v>
      </c>
      <c r="J4183">
        <f t="shared" si="352"/>
        <v>246500</v>
      </c>
      <c r="L4183" s="1" t="str">
        <f t="shared" si="351"/>
        <v>[{"bid":16007,"type":6,"num":195},{"bid":14001,"type":4,"num":246500}]</v>
      </c>
    </row>
    <row r="4184" spans="1:12" x14ac:dyDescent="0.2">
      <c r="A4184" s="5">
        <f>static_pve_stage!A4184</f>
        <v>604495</v>
      </c>
      <c r="B4184" s="5">
        <f>static_pve_stage!B4184</f>
        <v>604496</v>
      </c>
      <c r="C4184" s="5" t="str">
        <f>static_pve_stage!C4184</f>
        <v>当前波数 413/∞</v>
      </c>
      <c r="E4184" s="5">
        <f t="shared" si="350"/>
        <v>15002</v>
      </c>
      <c r="F4184" s="5">
        <v>0</v>
      </c>
      <c r="G4184" s="5">
        <f t="shared" si="353"/>
        <v>16007</v>
      </c>
      <c r="H4184" s="5">
        <f t="shared" si="354"/>
        <v>195</v>
      </c>
      <c r="I4184" s="5">
        <v>14001</v>
      </c>
      <c r="J4184">
        <f t="shared" si="352"/>
        <v>247000</v>
      </c>
      <c r="L4184" s="1" t="str">
        <f t="shared" si="351"/>
        <v>[{"bid":16007,"type":6,"num":195},{"bid":14001,"type":4,"num":247000}]</v>
      </c>
    </row>
    <row r="4185" spans="1:12" x14ac:dyDescent="0.2">
      <c r="A4185" s="5">
        <f>static_pve_stage!A4185</f>
        <v>604496</v>
      </c>
      <c r="B4185" s="5">
        <f>static_pve_stage!B4185</f>
        <v>604497</v>
      </c>
      <c r="C4185" s="5" t="str">
        <f>static_pve_stage!C4185</f>
        <v>当前波数 414/∞</v>
      </c>
      <c r="E4185" s="5">
        <f t="shared" si="350"/>
        <v>15002</v>
      </c>
      <c r="F4185" s="5">
        <v>0</v>
      </c>
      <c r="G4185" s="5">
        <f t="shared" si="353"/>
        <v>16007</v>
      </c>
      <c r="H4185" s="5">
        <f t="shared" si="354"/>
        <v>197</v>
      </c>
      <c r="I4185" s="5">
        <v>14001</v>
      </c>
      <c r="J4185">
        <f t="shared" si="352"/>
        <v>247500</v>
      </c>
      <c r="L4185" s="1" t="str">
        <f t="shared" si="351"/>
        <v>[{"bid":16007,"type":6,"num":197},{"bid":14001,"type":4,"num":247500}]</v>
      </c>
    </row>
    <row r="4186" spans="1:12" x14ac:dyDescent="0.2">
      <c r="A4186" s="5">
        <f>static_pve_stage!A4186</f>
        <v>604497</v>
      </c>
      <c r="B4186" s="5">
        <f>static_pve_stage!B4186</f>
        <v>604498</v>
      </c>
      <c r="C4186" s="5" t="str">
        <f>static_pve_stage!C4186</f>
        <v>当前波数 415/∞\n下一波BOSS</v>
      </c>
      <c r="E4186" s="5">
        <f t="shared" si="350"/>
        <v>15002</v>
      </c>
      <c r="F4186" s="5">
        <v>0</v>
      </c>
      <c r="G4186" s="5">
        <f t="shared" si="353"/>
        <v>16007</v>
      </c>
      <c r="H4186" s="5">
        <f t="shared" si="354"/>
        <v>197</v>
      </c>
      <c r="I4186" s="5">
        <v>14001</v>
      </c>
      <c r="J4186">
        <f t="shared" si="352"/>
        <v>248000</v>
      </c>
      <c r="L4186" s="1" t="str">
        <f t="shared" si="351"/>
        <v>[{"bid":16007,"type":6,"num":197},{"bid":14001,"type":4,"num":248000}]</v>
      </c>
    </row>
    <row r="4187" spans="1:12" x14ac:dyDescent="0.2">
      <c r="A4187" s="5">
        <f>static_pve_stage!A4187</f>
        <v>604498</v>
      </c>
      <c r="B4187" s="5">
        <f>static_pve_stage!B4187</f>
        <v>604499</v>
      </c>
      <c r="C4187" s="5" t="str">
        <f>static_pve_stage!C4187</f>
        <v>BOSS波\n需击杀所有怪物</v>
      </c>
      <c r="E4187" s="5">
        <f t="shared" ref="E4187:E4250" si="355">E4186</f>
        <v>15002</v>
      </c>
      <c r="F4187" s="5">
        <v>0</v>
      </c>
      <c r="G4187" s="5">
        <f t="shared" si="353"/>
        <v>16007</v>
      </c>
      <c r="H4187" s="5">
        <f t="shared" si="354"/>
        <v>197</v>
      </c>
      <c r="I4187" s="5">
        <v>14001</v>
      </c>
      <c r="J4187">
        <f t="shared" si="352"/>
        <v>248500</v>
      </c>
      <c r="L4187" s="1" t="str">
        <f t="shared" si="351"/>
        <v>[{"bid":16007,"type":6,"num":197},{"bid":14001,"type":4,"num":248500}]</v>
      </c>
    </row>
    <row r="4188" spans="1:12" x14ac:dyDescent="0.2">
      <c r="A4188" s="5">
        <f>static_pve_stage!A4188</f>
        <v>604499</v>
      </c>
      <c r="B4188" s="5">
        <f>static_pve_stage!B4188</f>
        <v>604500</v>
      </c>
      <c r="C4188" s="5" t="str">
        <f>static_pve_stage!C4188</f>
        <v>当前波数 416/∞</v>
      </c>
      <c r="E4188" s="5">
        <f t="shared" si="355"/>
        <v>15002</v>
      </c>
      <c r="F4188" s="5">
        <v>0</v>
      </c>
      <c r="G4188" s="5">
        <f t="shared" si="353"/>
        <v>16007</v>
      </c>
      <c r="H4188" s="5">
        <f t="shared" si="354"/>
        <v>197</v>
      </c>
      <c r="I4188" s="5">
        <v>14001</v>
      </c>
      <c r="J4188">
        <f t="shared" si="352"/>
        <v>249000</v>
      </c>
      <c r="L4188" s="1" t="str">
        <f t="shared" si="351"/>
        <v>[{"bid":16007,"type":6,"num":197},{"bid":14001,"type":4,"num":249000}]</v>
      </c>
    </row>
    <row r="4189" spans="1:12" x14ac:dyDescent="0.2">
      <c r="A4189" s="5">
        <f>static_pve_stage!A4189</f>
        <v>604500</v>
      </c>
      <c r="B4189" s="5">
        <f>static_pve_stage!B4189</f>
        <v>604501</v>
      </c>
      <c r="C4189" s="5" t="str">
        <f>static_pve_stage!C4189</f>
        <v>当前波数 417/∞</v>
      </c>
      <c r="E4189" s="5">
        <f t="shared" si="355"/>
        <v>15002</v>
      </c>
      <c r="F4189" s="5">
        <v>0</v>
      </c>
      <c r="G4189" s="5">
        <f t="shared" si="353"/>
        <v>16007</v>
      </c>
      <c r="H4189" s="5">
        <f t="shared" si="354"/>
        <v>197</v>
      </c>
      <c r="I4189" s="5">
        <v>14001</v>
      </c>
      <c r="J4189">
        <f t="shared" si="352"/>
        <v>249500</v>
      </c>
      <c r="L4189" s="1" t="str">
        <f t="shared" ref="L4189:L4252" si="356">"["&amp;IF(F4189=0,"","{""bid"":"&amp;E4189&amp;",""type"":5,""num"":"&amp;F4189&amp;"},")&amp;IF(H4189=0,"","{""bid"":"&amp;G4189&amp;",""type"":6,""num"":"&amp;H4189&amp;"},")&amp;IF(J4189=0,"","{""bid"":"&amp;I4189&amp;",""type"":4,""num"":"&amp;J4189&amp;"}")&amp;"]"</f>
        <v>[{"bid":16007,"type":6,"num":197},{"bid":14001,"type":4,"num":249500}]</v>
      </c>
    </row>
    <row r="4190" spans="1:12" x14ac:dyDescent="0.2">
      <c r="A4190" s="5">
        <f>static_pve_stage!A4190</f>
        <v>604501</v>
      </c>
      <c r="B4190" s="5">
        <f>static_pve_stage!B4190</f>
        <v>604502</v>
      </c>
      <c r="C4190" s="5" t="str">
        <f>static_pve_stage!C4190</f>
        <v>当前波数 418/∞</v>
      </c>
      <c r="E4190" s="5">
        <f t="shared" si="355"/>
        <v>15002</v>
      </c>
      <c r="F4190" s="5">
        <v>0</v>
      </c>
      <c r="G4190" s="5">
        <f t="shared" si="353"/>
        <v>16007</v>
      </c>
      <c r="H4190" s="5">
        <f t="shared" si="354"/>
        <v>199</v>
      </c>
      <c r="I4190" s="5">
        <v>14001</v>
      </c>
      <c r="J4190">
        <f t="shared" si="352"/>
        <v>250000</v>
      </c>
      <c r="L4190" s="1" t="str">
        <f t="shared" si="356"/>
        <v>[{"bid":16007,"type":6,"num":199},{"bid":14001,"type":4,"num":250000}]</v>
      </c>
    </row>
    <row r="4191" spans="1:12" x14ac:dyDescent="0.2">
      <c r="A4191" s="5">
        <f>static_pve_stage!A4191</f>
        <v>604502</v>
      </c>
      <c r="B4191" s="5">
        <f>static_pve_stage!B4191</f>
        <v>604503</v>
      </c>
      <c r="C4191" s="5" t="str">
        <f>static_pve_stage!C4191</f>
        <v>当前波数 419/∞</v>
      </c>
      <c r="E4191" s="5">
        <f t="shared" si="355"/>
        <v>15002</v>
      </c>
      <c r="F4191" s="5">
        <v>0</v>
      </c>
      <c r="G4191" s="5">
        <f t="shared" si="353"/>
        <v>16007</v>
      </c>
      <c r="H4191" s="5">
        <f t="shared" si="354"/>
        <v>199</v>
      </c>
      <c r="I4191" s="5">
        <v>14001</v>
      </c>
      <c r="J4191">
        <f t="shared" si="352"/>
        <v>250500</v>
      </c>
      <c r="L4191" s="1" t="str">
        <f t="shared" si="356"/>
        <v>[{"bid":16007,"type":6,"num":199},{"bid":14001,"type":4,"num":250500}]</v>
      </c>
    </row>
    <row r="4192" spans="1:12" x14ac:dyDescent="0.2">
      <c r="A4192" s="5">
        <f>static_pve_stage!A4192</f>
        <v>604503</v>
      </c>
      <c r="B4192" s="5">
        <f>static_pve_stage!B4192</f>
        <v>604504</v>
      </c>
      <c r="C4192" s="5" t="str">
        <f>static_pve_stage!C4192</f>
        <v>当前波数 420/∞\n下一波BOSS</v>
      </c>
      <c r="E4192" s="5">
        <f t="shared" si="355"/>
        <v>15002</v>
      </c>
      <c r="F4192" s="5">
        <v>0</v>
      </c>
      <c r="G4192" s="5">
        <f t="shared" si="353"/>
        <v>16007</v>
      </c>
      <c r="H4192" s="5">
        <f t="shared" si="354"/>
        <v>199</v>
      </c>
      <c r="I4192" s="5">
        <v>14001</v>
      </c>
      <c r="J4192">
        <f t="shared" si="352"/>
        <v>251000</v>
      </c>
      <c r="L4192" s="1" t="str">
        <f t="shared" si="356"/>
        <v>[{"bid":16007,"type":6,"num":199},{"bid":14001,"type":4,"num":251000}]</v>
      </c>
    </row>
    <row r="4193" spans="1:12" x14ac:dyDescent="0.2">
      <c r="A4193" s="5">
        <f>static_pve_stage!A4193</f>
        <v>604504</v>
      </c>
      <c r="B4193" s="5">
        <f>static_pve_stage!B4193</f>
        <v>604505</v>
      </c>
      <c r="C4193" s="5" t="str">
        <f>static_pve_stage!C4193</f>
        <v>BOSS波\n需击杀所有怪物</v>
      </c>
      <c r="E4193" s="5">
        <f t="shared" si="355"/>
        <v>15002</v>
      </c>
      <c r="F4193" s="5">
        <v>0</v>
      </c>
      <c r="G4193" s="5">
        <f t="shared" si="353"/>
        <v>16007</v>
      </c>
      <c r="H4193" s="5">
        <f t="shared" si="354"/>
        <v>199</v>
      </c>
      <c r="I4193" s="5">
        <v>14001</v>
      </c>
      <c r="J4193">
        <f t="shared" si="352"/>
        <v>251500</v>
      </c>
      <c r="L4193" s="1" t="str">
        <f t="shared" si="356"/>
        <v>[{"bid":16007,"type":6,"num":199},{"bid":14001,"type":4,"num":251500}]</v>
      </c>
    </row>
    <row r="4194" spans="1:12" x14ac:dyDescent="0.2">
      <c r="A4194" s="5">
        <f>static_pve_stage!A4194</f>
        <v>604505</v>
      </c>
      <c r="B4194" s="5">
        <f>static_pve_stage!B4194</f>
        <v>604506</v>
      </c>
      <c r="C4194" s="5" t="str">
        <f>static_pve_stage!C4194</f>
        <v>当前波数 421/∞</v>
      </c>
      <c r="E4194" s="5">
        <f t="shared" si="355"/>
        <v>15002</v>
      </c>
      <c r="F4194" s="5">
        <v>0</v>
      </c>
      <c r="G4194" s="5">
        <f t="shared" si="353"/>
        <v>16007</v>
      </c>
      <c r="H4194" s="5">
        <f t="shared" si="354"/>
        <v>199</v>
      </c>
      <c r="I4194" s="5">
        <v>14001</v>
      </c>
      <c r="J4194">
        <f t="shared" si="352"/>
        <v>252000</v>
      </c>
      <c r="L4194" s="1" t="str">
        <f t="shared" si="356"/>
        <v>[{"bid":16007,"type":6,"num":199},{"bid":14001,"type":4,"num":252000}]</v>
      </c>
    </row>
    <row r="4195" spans="1:12" x14ac:dyDescent="0.2">
      <c r="A4195" s="5">
        <f>static_pve_stage!A4195</f>
        <v>604506</v>
      </c>
      <c r="B4195" s="5">
        <f>static_pve_stage!B4195</f>
        <v>604507</v>
      </c>
      <c r="C4195" s="5" t="str">
        <f>static_pve_stage!C4195</f>
        <v>当前波数 422/∞</v>
      </c>
      <c r="E4195" s="5">
        <f t="shared" si="355"/>
        <v>15002</v>
      </c>
      <c r="F4195" s="5">
        <v>0</v>
      </c>
      <c r="G4195" s="5">
        <f t="shared" si="353"/>
        <v>16007</v>
      </c>
      <c r="H4195" s="5">
        <f t="shared" si="354"/>
        <v>201</v>
      </c>
      <c r="I4195" s="5">
        <v>14001</v>
      </c>
      <c r="J4195">
        <f t="shared" si="352"/>
        <v>252500</v>
      </c>
      <c r="L4195" s="1" t="str">
        <f t="shared" si="356"/>
        <v>[{"bid":16007,"type":6,"num":201},{"bid":14001,"type":4,"num":252500}]</v>
      </c>
    </row>
    <row r="4196" spans="1:12" x14ac:dyDescent="0.2">
      <c r="A4196" s="5">
        <f>static_pve_stage!A4196</f>
        <v>604507</v>
      </c>
      <c r="B4196" s="5">
        <f>static_pve_stage!B4196</f>
        <v>604508</v>
      </c>
      <c r="C4196" s="5" t="str">
        <f>static_pve_stage!C4196</f>
        <v>当前波数 423/∞</v>
      </c>
      <c r="E4196" s="5">
        <f t="shared" si="355"/>
        <v>15002</v>
      </c>
      <c r="F4196" s="5">
        <v>0</v>
      </c>
      <c r="G4196" s="5">
        <f t="shared" si="353"/>
        <v>16007</v>
      </c>
      <c r="H4196" s="5">
        <f t="shared" si="354"/>
        <v>201</v>
      </c>
      <c r="I4196" s="5">
        <v>14001</v>
      </c>
      <c r="J4196">
        <f t="shared" si="352"/>
        <v>253000</v>
      </c>
      <c r="L4196" s="1" t="str">
        <f t="shared" si="356"/>
        <v>[{"bid":16007,"type":6,"num":201},{"bid":14001,"type":4,"num":253000}]</v>
      </c>
    </row>
    <row r="4197" spans="1:12" x14ac:dyDescent="0.2">
      <c r="A4197" s="5">
        <f>static_pve_stage!A4197</f>
        <v>604508</v>
      </c>
      <c r="B4197" s="5">
        <f>static_pve_stage!B4197</f>
        <v>604509</v>
      </c>
      <c r="C4197" s="5" t="str">
        <f>static_pve_stage!C4197</f>
        <v>当前波数 424/∞</v>
      </c>
      <c r="E4197" s="5">
        <f t="shared" si="355"/>
        <v>15002</v>
      </c>
      <c r="F4197" s="5">
        <v>0</v>
      </c>
      <c r="G4197" s="5">
        <f t="shared" si="353"/>
        <v>16007</v>
      </c>
      <c r="H4197" s="5">
        <f t="shared" si="354"/>
        <v>201</v>
      </c>
      <c r="I4197" s="5">
        <v>14001</v>
      </c>
      <c r="J4197">
        <f t="shared" si="352"/>
        <v>253500</v>
      </c>
      <c r="L4197" s="1" t="str">
        <f t="shared" si="356"/>
        <v>[{"bid":16007,"type":6,"num":201},{"bid":14001,"type":4,"num":253500}]</v>
      </c>
    </row>
    <row r="4198" spans="1:12" x14ac:dyDescent="0.2">
      <c r="A4198" s="5">
        <f>static_pve_stage!A4198</f>
        <v>604509</v>
      </c>
      <c r="B4198" s="5">
        <f>static_pve_stage!B4198</f>
        <v>604510</v>
      </c>
      <c r="C4198" s="5" t="str">
        <f>static_pve_stage!C4198</f>
        <v>当前波数 425/∞\n下一波BOSS</v>
      </c>
      <c r="E4198" s="5">
        <f t="shared" si="355"/>
        <v>15002</v>
      </c>
      <c r="F4198" s="5">
        <v>0</v>
      </c>
      <c r="G4198" s="5">
        <f t="shared" si="353"/>
        <v>16007</v>
      </c>
      <c r="H4198" s="5">
        <f t="shared" si="354"/>
        <v>201</v>
      </c>
      <c r="I4198" s="5">
        <v>14001</v>
      </c>
      <c r="J4198">
        <f t="shared" si="352"/>
        <v>254000</v>
      </c>
      <c r="L4198" s="1" t="str">
        <f t="shared" si="356"/>
        <v>[{"bid":16007,"type":6,"num":201},{"bid":14001,"type":4,"num":254000}]</v>
      </c>
    </row>
    <row r="4199" spans="1:12" x14ac:dyDescent="0.2">
      <c r="A4199" s="5">
        <f>static_pve_stage!A4199</f>
        <v>604510</v>
      </c>
      <c r="B4199" s="5">
        <f>static_pve_stage!B4199</f>
        <v>604511</v>
      </c>
      <c r="C4199" s="5" t="str">
        <f>static_pve_stage!C4199</f>
        <v>BOSS波\n需击杀所有怪物</v>
      </c>
      <c r="E4199" s="5">
        <f t="shared" si="355"/>
        <v>15002</v>
      </c>
      <c r="F4199" s="5">
        <v>0</v>
      </c>
      <c r="G4199" s="5">
        <f t="shared" si="353"/>
        <v>16007</v>
      </c>
      <c r="H4199" s="5">
        <f t="shared" si="354"/>
        <v>201</v>
      </c>
      <c r="I4199" s="5">
        <v>14001</v>
      </c>
      <c r="J4199">
        <f t="shared" si="352"/>
        <v>254500</v>
      </c>
      <c r="L4199" s="1" t="str">
        <f t="shared" si="356"/>
        <v>[{"bid":16007,"type":6,"num":201},{"bid":14001,"type":4,"num":254500}]</v>
      </c>
    </row>
    <row r="4200" spans="1:12" x14ac:dyDescent="0.2">
      <c r="A4200" s="5">
        <f>static_pve_stage!A4200</f>
        <v>604511</v>
      </c>
      <c r="B4200" s="5">
        <f>static_pve_stage!B4200</f>
        <v>604512</v>
      </c>
      <c r="C4200" s="5" t="str">
        <f>static_pve_stage!C4200</f>
        <v>当前波数 426/∞</v>
      </c>
      <c r="E4200" s="5">
        <f t="shared" si="355"/>
        <v>15002</v>
      </c>
      <c r="F4200" s="5">
        <v>0</v>
      </c>
      <c r="G4200" s="5">
        <f t="shared" si="353"/>
        <v>16007</v>
      </c>
      <c r="H4200" s="5">
        <f t="shared" si="354"/>
        <v>203</v>
      </c>
      <c r="I4200" s="5">
        <v>14001</v>
      </c>
      <c r="J4200">
        <f t="shared" si="352"/>
        <v>255000</v>
      </c>
      <c r="L4200" s="1" t="str">
        <f t="shared" si="356"/>
        <v>[{"bid":16007,"type":6,"num":203},{"bid":14001,"type":4,"num":255000}]</v>
      </c>
    </row>
    <row r="4201" spans="1:12" x14ac:dyDescent="0.2">
      <c r="A4201" s="5">
        <f>static_pve_stage!A4201</f>
        <v>604512</v>
      </c>
      <c r="B4201" s="5">
        <f>static_pve_stage!B4201</f>
        <v>604513</v>
      </c>
      <c r="C4201" s="5" t="str">
        <f>static_pve_stage!C4201</f>
        <v>当前波数 427/∞</v>
      </c>
      <c r="E4201" s="5">
        <f t="shared" si="355"/>
        <v>15002</v>
      </c>
      <c r="F4201" s="5">
        <v>0</v>
      </c>
      <c r="G4201" s="5">
        <f t="shared" si="353"/>
        <v>16007</v>
      </c>
      <c r="H4201" s="5">
        <f t="shared" si="354"/>
        <v>203</v>
      </c>
      <c r="I4201" s="5">
        <v>14001</v>
      </c>
      <c r="J4201">
        <f t="shared" si="352"/>
        <v>255500</v>
      </c>
      <c r="L4201" s="1" t="str">
        <f t="shared" si="356"/>
        <v>[{"bid":16007,"type":6,"num":203},{"bid":14001,"type":4,"num":255500}]</v>
      </c>
    </row>
    <row r="4202" spans="1:12" x14ac:dyDescent="0.2">
      <c r="A4202" s="5">
        <f>static_pve_stage!A4202</f>
        <v>604513</v>
      </c>
      <c r="B4202" s="5">
        <f>static_pve_stage!B4202</f>
        <v>604514</v>
      </c>
      <c r="C4202" s="5" t="str">
        <f>static_pve_stage!C4202</f>
        <v>当前波数 428/∞</v>
      </c>
      <c r="E4202" s="5">
        <f t="shared" si="355"/>
        <v>15002</v>
      </c>
      <c r="F4202" s="5">
        <v>0</v>
      </c>
      <c r="G4202" s="5">
        <f t="shared" si="353"/>
        <v>16007</v>
      </c>
      <c r="H4202" s="5">
        <f t="shared" si="354"/>
        <v>203</v>
      </c>
      <c r="I4202" s="5">
        <v>14001</v>
      </c>
      <c r="J4202">
        <f t="shared" si="352"/>
        <v>256000</v>
      </c>
      <c r="L4202" s="1" t="str">
        <f t="shared" si="356"/>
        <v>[{"bid":16007,"type":6,"num":203},{"bid":14001,"type":4,"num":256000}]</v>
      </c>
    </row>
    <row r="4203" spans="1:12" x14ac:dyDescent="0.2">
      <c r="A4203" s="5">
        <f>static_pve_stage!A4203</f>
        <v>604514</v>
      </c>
      <c r="B4203" s="5">
        <f>static_pve_stage!B4203</f>
        <v>604515</v>
      </c>
      <c r="C4203" s="5" t="str">
        <f>static_pve_stage!C4203</f>
        <v>当前波数 429/∞</v>
      </c>
      <c r="E4203" s="5">
        <f t="shared" si="355"/>
        <v>15002</v>
      </c>
      <c r="F4203" s="5">
        <v>0</v>
      </c>
      <c r="G4203" s="5">
        <f t="shared" si="353"/>
        <v>16007</v>
      </c>
      <c r="H4203" s="5">
        <f t="shared" si="354"/>
        <v>203</v>
      </c>
      <c r="I4203" s="5">
        <v>14001</v>
      </c>
      <c r="J4203">
        <f t="shared" si="352"/>
        <v>256500</v>
      </c>
      <c r="L4203" s="1" t="str">
        <f t="shared" si="356"/>
        <v>[{"bid":16007,"type":6,"num":203},{"bid":14001,"type":4,"num":256500}]</v>
      </c>
    </row>
    <row r="4204" spans="1:12" x14ac:dyDescent="0.2">
      <c r="A4204" s="5">
        <f>static_pve_stage!A4204</f>
        <v>604515</v>
      </c>
      <c r="B4204" s="5">
        <f>static_pve_stage!B4204</f>
        <v>604516</v>
      </c>
      <c r="C4204" s="5" t="str">
        <f>static_pve_stage!C4204</f>
        <v>当前波数 430/∞\n下一波BOSS</v>
      </c>
      <c r="E4204" s="5">
        <f t="shared" si="355"/>
        <v>15002</v>
      </c>
      <c r="F4204" s="5">
        <v>0</v>
      </c>
      <c r="G4204" s="5">
        <f t="shared" si="353"/>
        <v>16007</v>
      </c>
      <c r="H4204" s="5">
        <f t="shared" si="354"/>
        <v>203</v>
      </c>
      <c r="I4204" s="5">
        <v>14001</v>
      </c>
      <c r="J4204">
        <f t="shared" ref="J4204:J4227" si="357">J4203+500</f>
        <v>257000</v>
      </c>
      <c r="L4204" s="1" t="str">
        <f t="shared" si="356"/>
        <v>[{"bid":16007,"type":6,"num":203},{"bid":14001,"type":4,"num":257000}]</v>
      </c>
    </row>
    <row r="4205" spans="1:12" x14ac:dyDescent="0.2">
      <c r="A4205" s="5">
        <f>static_pve_stage!A4205</f>
        <v>604516</v>
      </c>
      <c r="B4205" s="5">
        <f>static_pve_stage!B4205</f>
        <v>604517</v>
      </c>
      <c r="C4205" s="5" t="str">
        <f>static_pve_stage!C4205</f>
        <v>BOSS波\n需击杀所有怪物</v>
      </c>
      <c r="E4205" s="5">
        <f t="shared" si="355"/>
        <v>15002</v>
      </c>
      <c r="F4205" s="5">
        <v>0</v>
      </c>
      <c r="G4205" s="5">
        <f t="shared" si="353"/>
        <v>16007</v>
      </c>
      <c r="H4205" s="5">
        <f t="shared" si="354"/>
        <v>205</v>
      </c>
      <c r="I4205" s="5">
        <v>14001</v>
      </c>
      <c r="J4205">
        <f t="shared" si="357"/>
        <v>257500</v>
      </c>
      <c r="L4205" s="1" t="str">
        <f t="shared" si="356"/>
        <v>[{"bid":16007,"type":6,"num":205},{"bid":14001,"type":4,"num":257500}]</v>
      </c>
    </row>
    <row r="4206" spans="1:12" x14ac:dyDescent="0.2">
      <c r="A4206" s="5">
        <f>static_pve_stage!A4206</f>
        <v>604517</v>
      </c>
      <c r="B4206" s="5">
        <f>static_pve_stage!B4206</f>
        <v>604518</v>
      </c>
      <c r="C4206" s="5" t="str">
        <f>static_pve_stage!C4206</f>
        <v>当前波数 431/∞</v>
      </c>
      <c r="E4206" s="5">
        <f t="shared" si="355"/>
        <v>15002</v>
      </c>
      <c r="F4206" s="5">
        <v>0</v>
      </c>
      <c r="G4206" s="5">
        <f t="shared" si="353"/>
        <v>16007</v>
      </c>
      <c r="H4206" s="5">
        <f t="shared" si="354"/>
        <v>205</v>
      </c>
      <c r="I4206" s="5">
        <v>14001</v>
      </c>
      <c r="J4206">
        <f t="shared" si="357"/>
        <v>258000</v>
      </c>
      <c r="L4206" s="1" t="str">
        <f t="shared" si="356"/>
        <v>[{"bid":16007,"type":6,"num":205},{"bid":14001,"type":4,"num":258000}]</v>
      </c>
    </row>
    <row r="4207" spans="1:12" x14ac:dyDescent="0.2">
      <c r="A4207" s="5">
        <f>static_pve_stage!A4207</f>
        <v>604518</v>
      </c>
      <c r="B4207" s="5">
        <f>static_pve_stage!B4207</f>
        <v>604519</v>
      </c>
      <c r="C4207" s="5" t="str">
        <f>static_pve_stage!C4207</f>
        <v>当前波数 432/∞</v>
      </c>
      <c r="E4207" s="5">
        <f t="shared" si="355"/>
        <v>15002</v>
      </c>
      <c r="F4207" s="5">
        <v>0</v>
      </c>
      <c r="G4207" s="5">
        <f t="shared" si="353"/>
        <v>16007</v>
      </c>
      <c r="H4207" s="5">
        <f t="shared" si="354"/>
        <v>205</v>
      </c>
      <c r="I4207" s="5">
        <v>14001</v>
      </c>
      <c r="J4207">
        <f t="shared" si="357"/>
        <v>258500</v>
      </c>
      <c r="L4207" s="1" t="str">
        <f t="shared" si="356"/>
        <v>[{"bid":16007,"type":6,"num":205},{"bid":14001,"type":4,"num":258500}]</v>
      </c>
    </row>
    <row r="4208" spans="1:12" x14ac:dyDescent="0.2">
      <c r="A4208" s="5">
        <f>static_pve_stage!A4208</f>
        <v>604519</v>
      </c>
      <c r="B4208" s="5">
        <f>static_pve_stage!B4208</f>
        <v>604520</v>
      </c>
      <c r="C4208" s="5" t="str">
        <f>static_pve_stage!C4208</f>
        <v>当前波数 433/∞</v>
      </c>
      <c r="E4208" s="5">
        <f t="shared" si="355"/>
        <v>15002</v>
      </c>
      <c r="F4208" s="5">
        <v>0</v>
      </c>
      <c r="G4208" s="5">
        <f t="shared" si="353"/>
        <v>16007</v>
      </c>
      <c r="H4208" s="5">
        <f t="shared" si="354"/>
        <v>205</v>
      </c>
      <c r="I4208" s="5">
        <v>14001</v>
      </c>
      <c r="J4208">
        <f t="shared" si="357"/>
        <v>259000</v>
      </c>
      <c r="L4208" s="1" t="str">
        <f t="shared" si="356"/>
        <v>[{"bid":16007,"type":6,"num":205},{"bid":14001,"type":4,"num":259000}]</v>
      </c>
    </row>
    <row r="4209" spans="1:12" x14ac:dyDescent="0.2">
      <c r="A4209" s="5">
        <f>static_pve_stage!A4209</f>
        <v>604520</v>
      </c>
      <c r="B4209" s="5">
        <f>static_pve_stage!B4209</f>
        <v>604521</v>
      </c>
      <c r="C4209" s="5" t="str">
        <f>static_pve_stage!C4209</f>
        <v>当前波数 434/∞</v>
      </c>
      <c r="E4209" s="5">
        <f t="shared" si="355"/>
        <v>15002</v>
      </c>
      <c r="F4209" s="5">
        <v>0</v>
      </c>
      <c r="G4209" s="5">
        <f t="shared" si="353"/>
        <v>16007</v>
      </c>
      <c r="H4209" s="5">
        <f t="shared" si="354"/>
        <v>205</v>
      </c>
      <c r="I4209" s="5">
        <v>14001</v>
      </c>
      <c r="J4209">
        <f t="shared" si="357"/>
        <v>259500</v>
      </c>
      <c r="L4209" s="1" t="str">
        <f t="shared" si="356"/>
        <v>[{"bid":16007,"type":6,"num":205},{"bid":14001,"type":4,"num":259500}]</v>
      </c>
    </row>
    <row r="4210" spans="1:12" x14ac:dyDescent="0.2">
      <c r="A4210" s="5">
        <f>static_pve_stage!A4210</f>
        <v>604521</v>
      </c>
      <c r="B4210" s="5">
        <f>static_pve_stage!B4210</f>
        <v>604522</v>
      </c>
      <c r="C4210" s="5" t="str">
        <f>static_pve_stage!C4210</f>
        <v>当前波数 435/∞\n下一波BOSS</v>
      </c>
      <c r="E4210" s="5">
        <f t="shared" si="355"/>
        <v>15002</v>
      </c>
      <c r="F4210" s="5">
        <v>0</v>
      </c>
      <c r="G4210" s="5">
        <f t="shared" ref="G4210:G4273" si="358">G3671+1</f>
        <v>16007</v>
      </c>
      <c r="H4210" s="5">
        <f t="shared" si="354"/>
        <v>207</v>
      </c>
      <c r="I4210" s="5">
        <v>14001</v>
      </c>
      <c r="J4210">
        <f t="shared" si="357"/>
        <v>260000</v>
      </c>
      <c r="L4210" s="1" t="str">
        <f t="shared" si="356"/>
        <v>[{"bid":16007,"type":6,"num":207},{"bid":14001,"type":4,"num":260000}]</v>
      </c>
    </row>
    <row r="4211" spans="1:12" x14ac:dyDescent="0.2">
      <c r="A4211" s="5">
        <f>static_pve_stage!A4211</f>
        <v>604522</v>
      </c>
      <c r="B4211" s="5">
        <f>static_pve_stage!B4211</f>
        <v>604523</v>
      </c>
      <c r="C4211" s="5" t="str">
        <f>static_pve_stage!C4211</f>
        <v>BOSS波\n需击杀所有怪物</v>
      </c>
      <c r="E4211" s="5">
        <f t="shared" si="355"/>
        <v>15002</v>
      </c>
      <c r="F4211" s="5">
        <v>0</v>
      </c>
      <c r="G4211" s="5">
        <f t="shared" si="358"/>
        <v>16007</v>
      </c>
      <c r="H4211" s="5">
        <f t="shared" si="354"/>
        <v>207</v>
      </c>
      <c r="I4211" s="5">
        <v>14001</v>
      </c>
      <c r="J4211">
        <f t="shared" si="357"/>
        <v>260500</v>
      </c>
      <c r="L4211" s="1" t="str">
        <f t="shared" si="356"/>
        <v>[{"bid":16007,"type":6,"num":207},{"bid":14001,"type":4,"num":260500}]</v>
      </c>
    </row>
    <row r="4212" spans="1:12" x14ac:dyDescent="0.2">
      <c r="A4212" s="5">
        <f>static_pve_stage!A4212</f>
        <v>604523</v>
      </c>
      <c r="B4212" s="5">
        <f>static_pve_stage!B4212</f>
        <v>604524</v>
      </c>
      <c r="C4212" s="5" t="str">
        <f>static_pve_stage!C4212</f>
        <v>当前波数 436/∞</v>
      </c>
      <c r="E4212" s="5">
        <f t="shared" si="355"/>
        <v>15002</v>
      </c>
      <c r="F4212" s="5">
        <v>0</v>
      </c>
      <c r="G4212" s="5">
        <f t="shared" si="358"/>
        <v>16007</v>
      </c>
      <c r="H4212" s="5">
        <f t="shared" si="354"/>
        <v>207</v>
      </c>
      <c r="I4212" s="5">
        <v>14001</v>
      </c>
      <c r="J4212">
        <f t="shared" si="357"/>
        <v>261000</v>
      </c>
      <c r="L4212" s="1" t="str">
        <f t="shared" si="356"/>
        <v>[{"bid":16007,"type":6,"num":207},{"bid":14001,"type":4,"num":261000}]</v>
      </c>
    </row>
    <row r="4213" spans="1:12" x14ac:dyDescent="0.2">
      <c r="A4213" s="5">
        <f>static_pve_stage!A4213</f>
        <v>604524</v>
      </c>
      <c r="B4213" s="5">
        <f>static_pve_stage!B4213</f>
        <v>604525</v>
      </c>
      <c r="C4213" s="5" t="str">
        <f>static_pve_stage!C4213</f>
        <v>当前波数 437/∞</v>
      </c>
      <c r="E4213" s="5">
        <f t="shared" si="355"/>
        <v>15002</v>
      </c>
      <c r="F4213" s="5">
        <v>0</v>
      </c>
      <c r="G4213" s="5">
        <f t="shared" si="358"/>
        <v>16007</v>
      </c>
      <c r="H4213" s="5">
        <f t="shared" ref="H4213:H4276" si="359">H3674</f>
        <v>207</v>
      </c>
      <c r="I4213" s="5">
        <v>14001</v>
      </c>
      <c r="J4213">
        <f t="shared" si="357"/>
        <v>261500</v>
      </c>
      <c r="L4213" s="1" t="str">
        <f t="shared" si="356"/>
        <v>[{"bid":16007,"type":6,"num":207},{"bid":14001,"type":4,"num":261500}]</v>
      </c>
    </row>
    <row r="4214" spans="1:12" x14ac:dyDescent="0.2">
      <c r="A4214" s="5">
        <f>static_pve_stage!A4214</f>
        <v>604525</v>
      </c>
      <c r="B4214" s="5">
        <f>static_pve_stage!B4214</f>
        <v>604526</v>
      </c>
      <c r="C4214" s="5" t="str">
        <f>static_pve_stage!C4214</f>
        <v>当前波数 438/∞</v>
      </c>
      <c r="E4214" s="5">
        <f t="shared" si="355"/>
        <v>15002</v>
      </c>
      <c r="F4214" s="5">
        <v>0</v>
      </c>
      <c r="G4214" s="5">
        <f t="shared" si="358"/>
        <v>16007</v>
      </c>
      <c r="H4214" s="5">
        <f t="shared" si="359"/>
        <v>207</v>
      </c>
      <c r="I4214" s="5">
        <v>14001</v>
      </c>
      <c r="J4214">
        <f t="shared" si="357"/>
        <v>262000</v>
      </c>
      <c r="L4214" s="1" t="str">
        <f t="shared" si="356"/>
        <v>[{"bid":16007,"type":6,"num":207},{"bid":14001,"type":4,"num":262000}]</v>
      </c>
    </row>
    <row r="4215" spans="1:12" x14ac:dyDescent="0.2">
      <c r="A4215" s="5">
        <f>static_pve_stage!A4215</f>
        <v>604526</v>
      </c>
      <c r="B4215" s="5">
        <f>static_pve_stage!B4215</f>
        <v>604527</v>
      </c>
      <c r="C4215" s="5" t="str">
        <f>static_pve_stage!C4215</f>
        <v>当前波数 439/∞</v>
      </c>
      <c r="E4215" s="5">
        <f t="shared" si="355"/>
        <v>15002</v>
      </c>
      <c r="F4215" s="5">
        <v>0</v>
      </c>
      <c r="G4215" s="5">
        <f t="shared" si="358"/>
        <v>16007</v>
      </c>
      <c r="H4215" s="5">
        <f t="shared" si="359"/>
        <v>209</v>
      </c>
      <c r="I4215" s="5">
        <v>14001</v>
      </c>
      <c r="J4215">
        <f t="shared" si="357"/>
        <v>262500</v>
      </c>
      <c r="L4215" s="1" t="str">
        <f t="shared" si="356"/>
        <v>[{"bid":16007,"type":6,"num":209},{"bid":14001,"type":4,"num":262500}]</v>
      </c>
    </row>
    <row r="4216" spans="1:12" x14ac:dyDescent="0.2">
      <c r="A4216" s="5">
        <f>static_pve_stage!A4216</f>
        <v>604527</v>
      </c>
      <c r="B4216" s="5">
        <f>static_pve_stage!B4216</f>
        <v>604528</v>
      </c>
      <c r="C4216" s="5" t="str">
        <f>static_pve_stage!C4216</f>
        <v>当前波数 440/∞\n下一波BOSS</v>
      </c>
      <c r="E4216" s="5">
        <f t="shared" si="355"/>
        <v>15002</v>
      </c>
      <c r="F4216" s="5">
        <v>0</v>
      </c>
      <c r="G4216" s="5">
        <f t="shared" si="358"/>
        <v>16007</v>
      </c>
      <c r="H4216" s="5">
        <f t="shared" si="359"/>
        <v>209</v>
      </c>
      <c r="I4216" s="5">
        <v>14001</v>
      </c>
      <c r="J4216">
        <f t="shared" si="357"/>
        <v>263000</v>
      </c>
      <c r="L4216" s="1" t="str">
        <f t="shared" si="356"/>
        <v>[{"bid":16007,"type":6,"num":209},{"bid":14001,"type":4,"num":263000}]</v>
      </c>
    </row>
    <row r="4217" spans="1:12" x14ac:dyDescent="0.2">
      <c r="A4217" s="5">
        <f>static_pve_stage!A4217</f>
        <v>604528</v>
      </c>
      <c r="B4217" s="5">
        <f>static_pve_stage!B4217</f>
        <v>604529</v>
      </c>
      <c r="C4217" s="5" t="str">
        <f>static_pve_stage!C4217</f>
        <v>BOSS波\n需击杀所有怪物</v>
      </c>
      <c r="E4217" s="5">
        <f t="shared" si="355"/>
        <v>15002</v>
      </c>
      <c r="F4217" s="5">
        <v>0</v>
      </c>
      <c r="G4217" s="5">
        <f t="shared" si="358"/>
        <v>16007</v>
      </c>
      <c r="H4217" s="5">
        <f t="shared" si="359"/>
        <v>209</v>
      </c>
      <c r="I4217" s="5">
        <v>14001</v>
      </c>
      <c r="J4217">
        <f t="shared" si="357"/>
        <v>263500</v>
      </c>
      <c r="L4217" s="1" t="str">
        <f t="shared" si="356"/>
        <v>[{"bid":16007,"type":6,"num":209},{"bid":14001,"type":4,"num":263500}]</v>
      </c>
    </row>
    <row r="4218" spans="1:12" x14ac:dyDescent="0.2">
      <c r="A4218" s="5">
        <f>static_pve_stage!A4218</f>
        <v>604529</v>
      </c>
      <c r="B4218" s="5">
        <f>static_pve_stage!B4218</f>
        <v>604530</v>
      </c>
      <c r="C4218" s="5" t="str">
        <f>static_pve_stage!C4218</f>
        <v>当前波数 441/∞</v>
      </c>
      <c r="E4218" s="5">
        <f t="shared" si="355"/>
        <v>15002</v>
      </c>
      <c r="F4218" s="5">
        <v>0</v>
      </c>
      <c r="G4218" s="5">
        <f t="shared" si="358"/>
        <v>16007</v>
      </c>
      <c r="H4218" s="5">
        <f t="shared" si="359"/>
        <v>209</v>
      </c>
      <c r="I4218" s="5">
        <v>14001</v>
      </c>
      <c r="J4218">
        <f t="shared" si="357"/>
        <v>264000</v>
      </c>
      <c r="L4218" s="1" t="str">
        <f t="shared" si="356"/>
        <v>[{"bid":16007,"type":6,"num":209},{"bid":14001,"type":4,"num":264000}]</v>
      </c>
    </row>
    <row r="4219" spans="1:12" x14ac:dyDescent="0.2">
      <c r="A4219" s="5">
        <f>static_pve_stage!A4219</f>
        <v>604530</v>
      </c>
      <c r="B4219" s="5">
        <f>static_pve_stage!B4219</f>
        <v>604531</v>
      </c>
      <c r="C4219" s="5" t="str">
        <f>static_pve_stage!C4219</f>
        <v>当前波数 442/∞</v>
      </c>
      <c r="E4219" s="5">
        <f t="shared" si="355"/>
        <v>15002</v>
      </c>
      <c r="F4219" s="5">
        <v>0</v>
      </c>
      <c r="G4219" s="5">
        <f t="shared" si="358"/>
        <v>16007</v>
      </c>
      <c r="H4219" s="5">
        <f t="shared" si="359"/>
        <v>209</v>
      </c>
      <c r="I4219" s="5">
        <v>14001</v>
      </c>
      <c r="J4219">
        <f t="shared" si="357"/>
        <v>264500</v>
      </c>
      <c r="L4219" s="1" t="str">
        <f t="shared" si="356"/>
        <v>[{"bid":16007,"type":6,"num":209},{"bid":14001,"type":4,"num":264500}]</v>
      </c>
    </row>
    <row r="4220" spans="1:12" x14ac:dyDescent="0.2">
      <c r="A4220" s="5">
        <f>static_pve_stage!A4220</f>
        <v>604531</v>
      </c>
      <c r="B4220" s="5">
        <f>static_pve_stage!B4220</f>
        <v>604532</v>
      </c>
      <c r="C4220" s="5" t="str">
        <f>static_pve_stage!C4220</f>
        <v>当前波数 443/∞</v>
      </c>
      <c r="E4220" s="5">
        <f t="shared" si="355"/>
        <v>15002</v>
      </c>
      <c r="F4220" s="5">
        <v>0</v>
      </c>
      <c r="G4220" s="5">
        <f t="shared" si="358"/>
        <v>16007</v>
      </c>
      <c r="H4220" s="5">
        <f t="shared" si="359"/>
        <v>211</v>
      </c>
      <c r="I4220" s="5">
        <v>14001</v>
      </c>
      <c r="J4220">
        <f t="shared" si="357"/>
        <v>265000</v>
      </c>
      <c r="L4220" s="1" t="str">
        <f t="shared" si="356"/>
        <v>[{"bid":16007,"type":6,"num":211},{"bid":14001,"type":4,"num":265000}]</v>
      </c>
    </row>
    <row r="4221" spans="1:12" x14ac:dyDescent="0.2">
      <c r="A4221" s="5">
        <f>static_pve_stage!A4221</f>
        <v>604532</v>
      </c>
      <c r="B4221" s="5">
        <f>static_pve_stage!B4221</f>
        <v>604533</v>
      </c>
      <c r="C4221" s="5" t="str">
        <f>static_pve_stage!C4221</f>
        <v>当前波数 444/∞</v>
      </c>
      <c r="E4221" s="5">
        <f t="shared" si="355"/>
        <v>15002</v>
      </c>
      <c r="F4221" s="5">
        <v>0</v>
      </c>
      <c r="G4221" s="5">
        <f t="shared" si="358"/>
        <v>16007</v>
      </c>
      <c r="H4221" s="5">
        <f t="shared" si="359"/>
        <v>211</v>
      </c>
      <c r="I4221" s="5">
        <v>14001</v>
      </c>
      <c r="J4221">
        <f t="shared" si="357"/>
        <v>265500</v>
      </c>
      <c r="L4221" s="1" t="str">
        <f t="shared" si="356"/>
        <v>[{"bid":16007,"type":6,"num":211},{"bid":14001,"type":4,"num":265500}]</v>
      </c>
    </row>
    <row r="4222" spans="1:12" x14ac:dyDescent="0.2">
      <c r="A4222" s="5">
        <f>static_pve_stage!A4222</f>
        <v>604533</v>
      </c>
      <c r="B4222" s="5">
        <f>static_pve_stage!B4222</f>
        <v>604534</v>
      </c>
      <c r="C4222" s="5" t="str">
        <f>static_pve_stage!C4222</f>
        <v>当前波数 445/∞\n下一波BOSS</v>
      </c>
      <c r="E4222" s="5">
        <f t="shared" si="355"/>
        <v>15002</v>
      </c>
      <c r="F4222" s="5">
        <v>0</v>
      </c>
      <c r="G4222" s="5">
        <f t="shared" si="358"/>
        <v>16007</v>
      </c>
      <c r="H4222" s="5">
        <f t="shared" si="359"/>
        <v>211</v>
      </c>
      <c r="I4222" s="5">
        <v>14001</v>
      </c>
      <c r="J4222">
        <f t="shared" si="357"/>
        <v>266000</v>
      </c>
      <c r="L4222" s="1" t="str">
        <f t="shared" si="356"/>
        <v>[{"bid":16007,"type":6,"num":211},{"bid":14001,"type":4,"num":266000}]</v>
      </c>
    </row>
    <row r="4223" spans="1:12" x14ac:dyDescent="0.2">
      <c r="A4223" s="5">
        <f>static_pve_stage!A4223</f>
        <v>604534</v>
      </c>
      <c r="B4223" s="5">
        <f>static_pve_stage!B4223</f>
        <v>604535</v>
      </c>
      <c r="C4223" s="5" t="str">
        <f>static_pve_stage!C4223</f>
        <v>BOSS波\n需击杀所有怪物</v>
      </c>
      <c r="E4223" s="5">
        <f t="shared" si="355"/>
        <v>15002</v>
      </c>
      <c r="F4223" s="5">
        <v>0</v>
      </c>
      <c r="G4223" s="5">
        <f t="shared" si="358"/>
        <v>16007</v>
      </c>
      <c r="H4223" s="5">
        <f t="shared" si="359"/>
        <v>211</v>
      </c>
      <c r="I4223" s="5">
        <v>14001</v>
      </c>
      <c r="J4223">
        <f t="shared" si="357"/>
        <v>266500</v>
      </c>
      <c r="L4223" s="1" t="str">
        <f t="shared" si="356"/>
        <v>[{"bid":16007,"type":6,"num":211},{"bid":14001,"type":4,"num":266500}]</v>
      </c>
    </row>
    <row r="4224" spans="1:12" x14ac:dyDescent="0.2">
      <c r="A4224" s="5">
        <f>static_pve_stage!A4224</f>
        <v>604535</v>
      </c>
      <c r="B4224" s="5">
        <f>static_pve_stage!B4224</f>
        <v>604536</v>
      </c>
      <c r="C4224" s="5" t="str">
        <f>static_pve_stage!C4224</f>
        <v>当前波数 446/∞</v>
      </c>
      <c r="E4224" s="5">
        <f t="shared" si="355"/>
        <v>15002</v>
      </c>
      <c r="F4224" s="5">
        <v>0</v>
      </c>
      <c r="G4224" s="5">
        <f t="shared" si="358"/>
        <v>16007</v>
      </c>
      <c r="H4224" s="5">
        <f t="shared" si="359"/>
        <v>211</v>
      </c>
      <c r="I4224" s="5">
        <v>14001</v>
      </c>
      <c r="J4224">
        <f t="shared" si="357"/>
        <v>267000</v>
      </c>
      <c r="L4224" s="1" t="str">
        <f t="shared" si="356"/>
        <v>[{"bid":16007,"type":6,"num":211},{"bid":14001,"type":4,"num":267000}]</v>
      </c>
    </row>
    <row r="4225" spans="1:12" x14ac:dyDescent="0.2">
      <c r="A4225" s="5">
        <f>static_pve_stage!A4225</f>
        <v>604536</v>
      </c>
      <c r="B4225" s="5">
        <f>static_pve_stage!B4225</f>
        <v>604537</v>
      </c>
      <c r="C4225" s="5" t="str">
        <f>static_pve_stage!C4225</f>
        <v>当前波数 447/∞</v>
      </c>
      <c r="E4225" s="5">
        <f t="shared" si="355"/>
        <v>15002</v>
      </c>
      <c r="F4225" s="5">
        <v>0</v>
      </c>
      <c r="G4225" s="5">
        <f t="shared" si="358"/>
        <v>16007</v>
      </c>
      <c r="H4225" s="5">
        <f t="shared" si="359"/>
        <v>213</v>
      </c>
      <c r="I4225" s="5">
        <v>14001</v>
      </c>
      <c r="J4225">
        <f t="shared" si="357"/>
        <v>267500</v>
      </c>
      <c r="L4225" s="1" t="str">
        <f t="shared" si="356"/>
        <v>[{"bid":16007,"type":6,"num":213},{"bid":14001,"type":4,"num":267500}]</v>
      </c>
    </row>
    <row r="4226" spans="1:12" x14ac:dyDescent="0.2">
      <c r="A4226" s="5">
        <f>static_pve_stage!A4226</f>
        <v>604537</v>
      </c>
      <c r="B4226" s="5">
        <f>static_pve_stage!B4226</f>
        <v>604538</v>
      </c>
      <c r="C4226" s="5" t="str">
        <f>static_pve_stage!C4226</f>
        <v>当前波数 448/∞</v>
      </c>
      <c r="E4226" s="5">
        <f t="shared" si="355"/>
        <v>15002</v>
      </c>
      <c r="F4226" s="5">
        <v>0</v>
      </c>
      <c r="G4226" s="5">
        <f t="shared" si="358"/>
        <v>16007</v>
      </c>
      <c r="H4226" s="5">
        <f t="shared" si="359"/>
        <v>213</v>
      </c>
      <c r="I4226" s="5">
        <v>14001</v>
      </c>
      <c r="J4226">
        <f t="shared" si="357"/>
        <v>268000</v>
      </c>
      <c r="L4226" s="1" t="str">
        <f t="shared" si="356"/>
        <v>[{"bid":16007,"type":6,"num":213},{"bid":14001,"type":4,"num":268000}]</v>
      </c>
    </row>
    <row r="4227" spans="1:12" x14ac:dyDescent="0.2">
      <c r="A4227" s="5">
        <f>static_pve_stage!A4227</f>
        <v>604538</v>
      </c>
      <c r="B4227" s="5">
        <f>static_pve_stage!B4227</f>
        <v>604539</v>
      </c>
      <c r="C4227" s="5" t="str">
        <f>static_pve_stage!C4227</f>
        <v>当前波数 449/∞</v>
      </c>
      <c r="E4227" s="5">
        <f t="shared" si="355"/>
        <v>15002</v>
      </c>
      <c r="F4227" s="5">
        <v>0</v>
      </c>
      <c r="G4227" s="5">
        <f t="shared" si="358"/>
        <v>16007</v>
      </c>
      <c r="H4227" s="5">
        <f t="shared" si="359"/>
        <v>213</v>
      </c>
      <c r="I4227" s="5">
        <v>14001</v>
      </c>
      <c r="J4227">
        <f t="shared" si="357"/>
        <v>268500</v>
      </c>
      <c r="L4227" s="1" t="str">
        <f t="shared" si="356"/>
        <v>[{"bid":16007,"type":6,"num":213},{"bid":14001,"type":4,"num":268500}]</v>
      </c>
    </row>
    <row r="4228" spans="1:12" x14ac:dyDescent="0.2">
      <c r="A4228" s="5">
        <f>static_pve_stage!A4228</f>
        <v>604539</v>
      </c>
      <c r="B4228" s="5">
        <f>static_pve_stage!B4228</f>
        <v>-1</v>
      </c>
      <c r="C4228" s="5" t="str">
        <f>static_pve_stage!C4228</f>
        <v>当前波数 450/∞</v>
      </c>
      <c r="E4228" s="5">
        <f t="shared" si="355"/>
        <v>15002</v>
      </c>
      <c r="F4228" s="5">
        <v>0</v>
      </c>
      <c r="G4228" s="5">
        <f t="shared" si="358"/>
        <v>16007</v>
      </c>
      <c r="H4228" s="5">
        <f t="shared" si="359"/>
        <v>213</v>
      </c>
      <c r="I4228" s="5">
        <v>14001</v>
      </c>
      <c r="J4228">
        <f>J4227+500</f>
        <v>269000</v>
      </c>
      <c r="L4228" s="1" t="str">
        <f t="shared" si="356"/>
        <v>[{"bid":16007,"type":6,"num":213},{"bid":14001,"type":4,"num":269000}]</v>
      </c>
    </row>
    <row r="4229" spans="1:12" x14ac:dyDescent="0.2">
      <c r="A4229" s="5">
        <f>static_pve_stage!A4229</f>
        <v>605001</v>
      </c>
      <c r="B4229" s="5">
        <f>static_pve_stage!B4229</f>
        <v>605002</v>
      </c>
      <c r="C4229" s="5" t="str">
        <f>static_pve_stage!C4229</f>
        <v>当前波数 1/∞</v>
      </c>
      <c r="E4229" s="5">
        <f t="shared" si="355"/>
        <v>15002</v>
      </c>
      <c r="F4229" s="5">
        <v>0</v>
      </c>
      <c r="G4229" s="5">
        <f t="shared" si="358"/>
        <v>16008</v>
      </c>
      <c r="H4229" s="5">
        <f t="shared" si="359"/>
        <v>0</v>
      </c>
      <c r="I4229" s="5">
        <v>14001</v>
      </c>
      <c r="J4229" s="5">
        <f t="shared" ref="J4229" si="360">(MOD(A4229,1000)-1)*260</f>
        <v>0</v>
      </c>
      <c r="L4229" s="1" t="str">
        <f t="shared" si="356"/>
        <v>[]</v>
      </c>
    </row>
    <row r="4230" spans="1:12" x14ac:dyDescent="0.2">
      <c r="A4230" s="5">
        <f>static_pve_stage!A4230</f>
        <v>605002</v>
      </c>
      <c r="B4230" s="5">
        <f>static_pve_stage!B4230</f>
        <v>605003</v>
      </c>
      <c r="C4230" s="5" t="str">
        <f>static_pve_stage!C4230</f>
        <v>当前波数 2/∞</v>
      </c>
      <c r="E4230" s="5">
        <f t="shared" si="355"/>
        <v>15002</v>
      </c>
      <c r="F4230" s="5">
        <v>0</v>
      </c>
      <c r="G4230" s="5">
        <f t="shared" si="358"/>
        <v>16008</v>
      </c>
      <c r="H4230" s="5">
        <f t="shared" si="359"/>
        <v>0</v>
      </c>
      <c r="I4230" s="5">
        <v>14001</v>
      </c>
      <c r="J4230">
        <f>J4229+500</f>
        <v>500</v>
      </c>
      <c r="L4230" s="1" t="str">
        <f t="shared" si="356"/>
        <v>[{"bid":14001,"type":4,"num":500}]</v>
      </c>
    </row>
    <row r="4231" spans="1:12" x14ac:dyDescent="0.2">
      <c r="A4231" s="5">
        <f>static_pve_stage!A4231</f>
        <v>605003</v>
      </c>
      <c r="B4231" s="5">
        <f>static_pve_stage!B4231</f>
        <v>605004</v>
      </c>
      <c r="C4231" s="5" t="str">
        <f>static_pve_stage!C4231</f>
        <v>当前波数 3/∞</v>
      </c>
      <c r="E4231" s="5">
        <f t="shared" si="355"/>
        <v>15002</v>
      </c>
      <c r="F4231" s="5">
        <v>0</v>
      </c>
      <c r="G4231" s="5">
        <f t="shared" si="358"/>
        <v>16008</v>
      </c>
      <c r="H4231" s="5">
        <f t="shared" si="359"/>
        <v>0</v>
      </c>
      <c r="I4231" s="5">
        <v>14001</v>
      </c>
      <c r="J4231">
        <f t="shared" ref="J4231:J4294" si="361">J4230+500</f>
        <v>1000</v>
      </c>
      <c r="L4231" s="1" t="str">
        <f t="shared" si="356"/>
        <v>[{"bid":14001,"type":4,"num":1000}]</v>
      </c>
    </row>
    <row r="4232" spans="1:12" x14ac:dyDescent="0.2">
      <c r="A4232" s="5">
        <f>static_pve_stage!A4232</f>
        <v>605004</v>
      </c>
      <c r="B4232" s="5">
        <f>static_pve_stage!B4232</f>
        <v>605005</v>
      </c>
      <c r="C4232" s="5" t="str">
        <f>static_pve_stage!C4232</f>
        <v>当前波数 4/∞</v>
      </c>
      <c r="E4232" s="5">
        <f t="shared" si="355"/>
        <v>15002</v>
      </c>
      <c r="F4232" s="5">
        <v>0</v>
      </c>
      <c r="G4232" s="5">
        <f t="shared" si="358"/>
        <v>16008</v>
      </c>
      <c r="H4232" s="5">
        <f t="shared" si="359"/>
        <v>0</v>
      </c>
      <c r="I4232" s="5">
        <v>14001</v>
      </c>
      <c r="J4232">
        <f t="shared" si="361"/>
        <v>1500</v>
      </c>
      <c r="L4232" s="1" t="str">
        <f t="shared" si="356"/>
        <v>[{"bid":14001,"type":4,"num":1500}]</v>
      </c>
    </row>
    <row r="4233" spans="1:12" x14ac:dyDescent="0.2">
      <c r="A4233" s="5">
        <f>static_pve_stage!A4233</f>
        <v>605005</v>
      </c>
      <c r="B4233" s="5">
        <f>static_pve_stage!B4233</f>
        <v>605006</v>
      </c>
      <c r="C4233" s="5" t="str">
        <f>static_pve_stage!C4233</f>
        <v>当前波数 5/∞\n下一波BOSS</v>
      </c>
      <c r="E4233" s="5">
        <f t="shared" si="355"/>
        <v>15002</v>
      </c>
      <c r="F4233" s="5">
        <v>0</v>
      </c>
      <c r="G4233" s="5">
        <f t="shared" si="358"/>
        <v>16008</v>
      </c>
      <c r="H4233" s="5">
        <f t="shared" si="359"/>
        <v>0</v>
      </c>
      <c r="I4233" s="5">
        <v>14001</v>
      </c>
      <c r="J4233">
        <f t="shared" si="361"/>
        <v>2000</v>
      </c>
      <c r="L4233" s="1" t="str">
        <f t="shared" si="356"/>
        <v>[{"bid":14001,"type":4,"num":2000}]</v>
      </c>
    </row>
    <row r="4234" spans="1:12" x14ac:dyDescent="0.2">
      <c r="A4234" s="5">
        <f>static_pve_stage!A4234</f>
        <v>605006</v>
      </c>
      <c r="B4234" s="5">
        <f>static_pve_stage!B4234</f>
        <v>605007</v>
      </c>
      <c r="C4234" s="5" t="str">
        <f>static_pve_stage!C4234</f>
        <v>BOSS波\n需击杀所有怪物</v>
      </c>
      <c r="E4234" s="5">
        <f t="shared" si="355"/>
        <v>15002</v>
      </c>
      <c r="F4234" s="5">
        <v>0</v>
      </c>
      <c r="G4234" s="5">
        <f t="shared" si="358"/>
        <v>16008</v>
      </c>
      <c r="H4234" s="5">
        <f t="shared" si="359"/>
        <v>1</v>
      </c>
      <c r="I4234" s="5">
        <v>14001</v>
      </c>
      <c r="J4234">
        <f t="shared" si="361"/>
        <v>2500</v>
      </c>
      <c r="L4234" s="1" t="str">
        <f t="shared" si="356"/>
        <v>[{"bid":16008,"type":6,"num":1},{"bid":14001,"type":4,"num":2500}]</v>
      </c>
    </row>
    <row r="4235" spans="1:12" x14ac:dyDescent="0.2">
      <c r="A4235" s="5">
        <f>static_pve_stage!A4235</f>
        <v>605007</v>
      </c>
      <c r="B4235" s="5">
        <f>static_pve_stage!B4235</f>
        <v>605008</v>
      </c>
      <c r="C4235" s="5" t="str">
        <f>static_pve_stage!C4235</f>
        <v>当前波数 6/∞</v>
      </c>
      <c r="E4235" s="5">
        <f t="shared" si="355"/>
        <v>15002</v>
      </c>
      <c r="F4235" s="5">
        <v>0</v>
      </c>
      <c r="G4235" s="5">
        <f t="shared" si="358"/>
        <v>16008</v>
      </c>
      <c r="H4235" s="5">
        <f t="shared" si="359"/>
        <v>1</v>
      </c>
      <c r="I4235" s="5">
        <v>14001</v>
      </c>
      <c r="J4235">
        <f t="shared" si="361"/>
        <v>3000</v>
      </c>
      <c r="L4235" s="1" t="str">
        <f t="shared" si="356"/>
        <v>[{"bid":16008,"type":6,"num":1},{"bid":14001,"type":4,"num":3000}]</v>
      </c>
    </row>
    <row r="4236" spans="1:12" x14ac:dyDescent="0.2">
      <c r="A4236" s="5">
        <f>static_pve_stage!A4236</f>
        <v>605008</v>
      </c>
      <c r="B4236" s="5">
        <f>static_pve_stage!B4236</f>
        <v>605009</v>
      </c>
      <c r="C4236" s="5" t="str">
        <f>static_pve_stage!C4236</f>
        <v>当前波数 7/∞</v>
      </c>
      <c r="E4236" s="5">
        <f t="shared" si="355"/>
        <v>15002</v>
      </c>
      <c r="F4236" s="5">
        <v>0</v>
      </c>
      <c r="G4236" s="5">
        <f t="shared" si="358"/>
        <v>16008</v>
      </c>
      <c r="H4236" s="5">
        <f t="shared" si="359"/>
        <v>1</v>
      </c>
      <c r="I4236" s="5">
        <v>14001</v>
      </c>
      <c r="J4236">
        <f t="shared" si="361"/>
        <v>3500</v>
      </c>
      <c r="L4236" s="1" t="str">
        <f t="shared" si="356"/>
        <v>[{"bid":16008,"type":6,"num":1},{"bid":14001,"type":4,"num":3500}]</v>
      </c>
    </row>
    <row r="4237" spans="1:12" x14ac:dyDescent="0.2">
      <c r="A4237" s="5">
        <f>static_pve_stage!A4237</f>
        <v>605009</v>
      </c>
      <c r="B4237" s="5">
        <f>static_pve_stage!B4237</f>
        <v>605010</v>
      </c>
      <c r="C4237" s="5" t="str">
        <f>static_pve_stage!C4237</f>
        <v>当前波数 8/∞</v>
      </c>
      <c r="E4237" s="5">
        <f t="shared" si="355"/>
        <v>15002</v>
      </c>
      <c r="F4237" s="5">
        <v>0</v>
      </c>
      <c r="G4237" s="5">
        <f t="shared" si="358"/>
        <v>16008</v>
      </c>
      <c r="H4237" s="5">
        <f t="shared" si="359"/>
        <v>1</v>
      </c>
      <c r="I4237" s="5">
        <v>14001</v>
      </c>
      <c r="J4237">
        <f t="shared" si="361"/>
        <v>4000</v>
      </c>
      <c r="L4237" s="1" t="str">
        <f t="shared" si="356"/>
        <v>[{"bid":16008,"type":6,"num":1},{"bid":14001,"type":4,"num":4000}]</v>
      </c>
    </row>
    <row r="4238" spans="1:12" x14ac:dyDescent="0.2">
      <c r="A4238" s="5">
        <f>static_pve_stage!A4238</f>
        <v>605010</v>
      </c>
      <c r="B4238" s="5">
        <f>static_pve_stage!B4238</f>
        <v>605011</v>
      </c>
      <c r="C4238" s="5" t="str">
        <f>static_pve_stage!C4238</f>
        <v>当前波数 9/∞</v>
      </c>
      <c r="E4238" s="5">
        <f t="shared" si="355"/>
        <v>15002</v>
      </c>
      <c r="F4238" s="5">
        <v>0</v>
      </c>
      <c r="G4238" s="5">
        <f t="shared" si="358"/>
        <v>16008</v>
      </c>
      <c r="H4238" s="5">
        <f t="shared" si="359"/>
        <v>1</v>
      </c>
      <c r="I4238" s="5">
        <v>14001</v>
      </c>
      <c r="J4238">
        <f t="shared" si="361"/>
        <v>4500</v>
      </c>
      <c r="L4238" s="1" t="str">
        <f t="shared" si="356"/>
        <v>[{"bid":16008,"type":6,"num":1},{"bid":14001,"type":4,"num":4500}]</v>
      </c>
    </row>
    <row r="4239" spans="1:12" x14ac:dyDescent="0.2">
      <c r="A4239" s="5">
        <f>static_pve_stage!A4239</f>
        <v>605011</v>
      </c>
      <c r="B4239" s="5">
        <f>static_pve_stage!B4239</f>
        <v>605012</v>
      </c>
      <c r="C4239" s="5" t="str">
        <f>static_pve_stage!C4239</f>
        <v>当前波数 10/∞\n下一波BOSS</v>
      </c>
      <c r="E4239" s="5">
        <f t="shared" si="355"/>
        <v>15002</v>
      </c>
      <c r="F4239" s="5">
        <v>0</v>
      </c>
      <c r="G4239" s="5">
        <f t="shared" si="358"/>
        <v>16008</v>
      </c>
      <c r="H4239" s="5">
        <f t="shared" si="359"/>
        <v>3</v>
      </c>
      <c r="I4239" s="5">
        <v>14001</v>
      </c>
      <c r="J4239">
        <f t="shared" si="361"/>
        <v>5000</v>
      </c>
      <c r="L4239" s="1" t="str">
        <f t="shared" si="356"/>
        <v>[{"bid":16008,"type":6,"num":3},{"bid":14001,"type":4,"num":5000}]</v>
      </c>
    </row>
    <row r="4240" spans="1:12" x14ac:dyDescent="0.2">
      <c r="A4240" s="5">
        <f>static_pve_stage!A4240</f>
        <v>605012</v>
      </c>
      <c r="B4240" s="5">
        <f>static_pve_stage!B4240</f>
        <v>605013</v>
      </c>
      <c r="C4240" s="5" t="str">
        <f>static_pve_stage!C4240</f>
        <v>BOSS波\n需击杀所有怪物</v>
      </c>
      <c r="E4240" s="5">
        <f t="shared" si="355"/>
        <v>15002</v>
      </c>
      <c r="F4240" s="5">
        <v>0</v>
      </c>
      <c r="G4240" s="5">
        <f t="shared" si="358"/>
        <v>16008</v>
      </c>
      <c r="H4240" s="5">
        <f t="shared" si="359"/>
        <v>3</v>
      </c>
      <c r="I4240" s="5">
        <v>14001</v>
      </c>
      <c r="J4240">
        <f t="shared" si="361"/>
        <v>5500</v>
      </c>
      <c r="L4240" s="1" t="str">
        <f t="shared" si="356"/>
        <v>[{"bid":16008,"type":6,"num":3},{"bid":14001,"type":4,"num":5500}]</v>
      </c>
    </row>
    <row r="4241" spans="1:12" x14ac:dyDescent="0.2">
      <c r="A4241" s="5">
        <f>static_pve_stage!A4241</f>
        <v>605013</v>
      </c>
      <c r="B4241" s="5">
        <f>static_pve_stage!B4241</f>
        <v>605014</v>
      </c>
      <c r="C4241" s="5" t="str">
        <f>static_pve_stage!C4241</f>
        <v>当前波数 11/∞</v>
      </c>
      <c r="E4241" s="5">
        <f t="shared" si="355"/>
        <v>15002</v>
      </c>
      <c r="F4241" s="5">
        <v>0</v>
      </c>
      <c r="G4241" s="5">
        <f t="shared" si="358"/>
        <v>16008</v>
      </c>
      <c r="H4241" s="5">
        <f t="shared" si="359"/>
        <v>3</v>
      </c>
      <c r="I4241" s="5">
        <v>14001</v>
      </c>
      <c r="J4241">
        <f t="shared" si="361"/>
        <v>6000</v>
      </c>
      <c r="L4241" s="1" t="str">
        <f t="shared" si="356"/>
        <v>[{"bid":16008,"type":6,"num":3},{"bid":14001,"type":4,"num":6000}]</v>
      </c>
    </row>
    <row r="4242" spans="1:12" x14ac:dyDescent="0.2">
      <c r="A4242" s="5">
        <f>static_pve_stage!A4242</f>
        <v>605014</v>
      </c>
      <c r="B4242" s="5">
        <f>static_pve_stage!B4242</f>
        <v>605015</v>
      </c>
      <c r="C4242" s="5" t="str">
        <f>static_pve_stage!C4242</f>
        <v>当前波数 12/∞</v>
      </c>
      <c r="E4242" s="5">
        <f t="shared" si="355"/>
        <v>15002</v>
      </c>
      <c r="F4242" s="5">
        <v>0</v>
      </c>
      <c r="G4242" s="5">
        <f t="shared" si="358"/>
        <v>16008</v>
      </c>
      <c r="H4242" s="5">
        <f t="shared" si="359"/>
        <v>3</v>
      </c>
      <c r="I4242" s="5">
        <v>14001</v>
      </c>
      <c r="J4242">
        <f t="shared" si="361"/>
        <v>6500</v>
      </c>
      <c r="L4242" s="1" t="str">
        <f t="shared" si="356"/>
        <v>[{"bid":16008,"type":6,"num":3},{"bid":14001,"type":4,"num":6500}]</v>
      </c>
    </row>
    <row r="4243" spans="1:12" x14ac:dyDescent="0.2">
      <c r="A4243" s="5">
        <f>static_pve_stage!A4243</f>
        <v>605015</v>
      </c>
      <c r="B4243" s="5">
        <f>static_pve_stage!B4243</f>
        <v>605016</v>
      </c>
      <c r="C4243" s="5" t="str">
        <f>static_pve_stage!C4243</f>
        <v>当前波数 13/∞</v>
      </c>
      <c r="E4243" s="5">
        <f t="shared" si="355"/>
        <v>15002</v>
      </c>
      <c r="F4243" s="5">
        <v>0</v>
      </c>
      <c r="G4243" s="5">
        <f t="shared" si="358"/>
        <v>16008</v>
      </c>
      <c r="H4243" s="5">
        <f t="shared" si="359"/>
        <v>3</v>
      </c>
      <c r="I4243" s="5">
        <v>14001</v>
      </c>
      <c r="J4243">
        <f t="shared" si="361"/>
        <v>7000</v>
      </c>
      <c r="L4243" s="1" t="str">
        <f t="shared" si="356"/>
        <v>[{"bid":16008,"type":6,"num":3},{"bid":14001,"type":4,"num":7000}]</v>
      </c>
    </row>
    <row r="4244" spans="1:12" x14ac:dyDescent="0.2">
      <c r="A4244" s="5">
        <f>static_pve_stage!A4244</f>
        <v>605016</v>
      </c>
      <c r="B4244" s="5">
        <f>static_pve_stage!B4244</f>
        <v>605017</v>
      </c>
      <c r="C4244" s="5" t="str">
        <f>static_pve_stage!C4244</f>
        <v>当前波数 14/∞</v>
      </c>
      <c r="E4244" s="5">
        <f t="shared" si="355"/>
        <v>15002</v>
      </c>
      <c r="F4244" s="5">
        <v>0</v>
      </c>
      <c r="G4244" s="5">
        <f t="shared" si="358"/>
        <v>16008</v>
      </c>
      <c r="H4244" s="5">
        <f t="shared" si="359"/>
        <v>5</v>
      </c>
      <c r="I4244" s="5">
        <v>14001</v>
      </c>
      <c r="J4244">
        <f t="shared" si="361"/>
        <v>7500</v>
      </c>
      <c r="L4244" s="1" t="str">
        <f t="shared" si="356"/>
        <v>[{"bid":16008,"type":6,"num":5},{"bid":14001,"type":4,"num":7500}]</v>
      </c>
    </row>
    <row r="4245" spans="1:12" x14ac:dyDescent="0.2">
      <c r="A4245" s="5">
        <f>static_pve_stage!A4245</f>
        <v>605017</v>
      </c>
      <c r="B4245" s="5">
        <f>static_pve_stage!B4245</f>
        <v>605018</v>
      </c>
      <c r="C4245" s="5" t="str">
        <f>static_pve_stage!C4245</f>
        <v>当前波数 15/∞\n下一波BOSS</v>
      </c>
      <c r="E4245" s="5">
        <f t="shared" si="355"/>
        <v>15002</v>
      </c>
      <c r="F4245" s="5">
        <v>0</v>
      </c>
      <c r="G4245" s="5">
        <f t="shared" si="358"/>
        <v>16008</v>
      </c>
      <c r="H4245" s="5">
        <f t="shared" si="359"/>
        <v>5</v>
      </c>
      <c r="I4245" s="5">
        <v>14001</v>
      </c>
      <c r="J4245">
        <f t="shared" si="361"/>
        <v>8000</v>
      </c>
      <c r="L4245" s="1" t="str">
        <f t="shared" si="356"/>
        <v>[{"bid":16008,"type":6,"num":5},{"bid":14001,"type":4,"num":8000}]</v>
      </c>
    </row>
    <row r="4246" spans="1:12" x14ac:dyDescent="0.2">
      <c r="A4246" s="5">
        <f>static_pve_stage!A4246</f>
        <v>605018</v>
      </c>
      <c r="B4246" s="5">
        <f>static_pve_stage!B4246</f>
        <v>605019</v>
      </c>
      <c r="C4246" s="5" t="str">
        <f>static_pve_stage!C4246</f>
        <v>BOSS波\n需击杀所有怪物</v>
      </c>
      <c r="E4246" s="5">
        <f t="shared" si="355"/>
        <v>15002</v>
      </c>
      <c r="F4246" s="5">
        <v>0</v>
      </c>
      <c r="G4246" s="5">
        <f t="shared" si="358"/>
        <v>16008</v>
      </c>
      <c r="H4246" s="5">
        <f t="shared" si="359"/>
        <v>5</v>
      </c>
      <c r="I4246" s="5">
        <v>14001</v>
      </c>
      <c r="J4246">
        <f t="shared" si="361"/>
        <v>8500</v>
      </c>
      <c r="L4246" s="1" t="str">
        <f t="shared" si="356"/>
        <v>[{"bid":16008,"type":6,"num":5},{"bid":14001,"type":4,"num":8500}]</v>
      </c>
    </row>
    <row r="4247" spans="1:12" x14ac:dyDescent="0.2">
      <c r="A4247" s="5">
        <f>static_pve_stage!A4247</f>
        <v>605019</v>
      </c>
      <c r="B4247" s="5">
        <f>static_pve_stage!B4247</f>
        <v>605020</v>
      </c>
      <c r="C4247" s="5" t="str">
        <f>static_pve_stage!C4247</f>
        <v>当前波数 16/∞</v>
      </c>
      <c r="E4247" s="5">
        <f t="shared" si="355"/>
        <v>15002</v>
      </c>
      <c r="F4247" s="5">
        <v>0</v>
      </c>
      <c r="G4247" s="5">
        <f t="shared" si="358"/>
        <v>16008</v>
      </c>
      <c r="H4247" s="5">
        <f t="shared" si="359"/>
        <v>5</v>
      </c>
      <c r="I4247" s="5">
        <v>14001</v>
      </c>
      <c r="J4247">
        <f t="shared" si="361"/>
        <v>9000</v>
      </c>
      <c r="L4247" s="1" t="str">
        <f t="shared" si="356"/>
        <v>[{"bid":16008,"type":6,"num":5},{"bid":14001,"type":4,"num":9000}]</v>
      </c>
    </row>
    <row r="4248" spans="1:12" x14ac:dyDescent="0.2">
      <c r="A4248" s="5">
        <f>static_pve_stage!A4248</f>
        <v>605020</v>
      </c>
      <c r="B4248" s="5">
        <f>static_pve_stage!B4248</f>
        <v>605021</v>
      </c>
      <c r="C4248" s="5" t="str">
        <f>static_pve_stage!C4248</f>
        <v>当前波数 17/∞</v>
      </c>
      <c r="E4248" s="5">
        <f t="shared" si="355"/>
        <v>15002</v>
      </c>
      <c r="F4248" s="5">
        <v>0</v>
      </c>
      <c r="G4248" s="5">
        <f t="shared" si="358"/>
        <v>16008</v>
      </c>
      <c r="H4248" s="5">
        <f t="shared" si="359"/>
        <v>5</v>
      </c>
      <c r="I4248" s="5">
        <v>14001</v>
      </c>
      <c r="J4248">
        <f t="shared" si="361"/>
        <v>9500</v>
      </c>
      <c r="L4248" s="1" t="str">
        <f t="shared" si="356"/>
        <v>[{"bid":16008,"type":6,"num":5},{"bid":14001,"type":4,"num":9500}]</v>
      </c>
    </row>
    <row r="4249" spans="1:12" x14ac:dyDescent="0.2">
      <c r="A4249" s="5">
        <f>static_pve_stage!A4249</f>
        <v>605021</v>
      </c>
      <c r="B4249" s="5">
        <f>static_pve_stage!B4249</f>
        <v>605022</v>
      </c>
      <c r="C4249" s="5" t="str">
        <f>static_pve_stage!C4249</f>
        <v>当前波数 18/∞</v>
      </c>
      <c r="E4249" s="5">
        <f t="shared" si="355"/>
        <v>15002</v>
      </c>
      <c r="F4249" s="5">
        <v>0</v>
      </c>
      <c r="G4249" s="5">
        <f t="shared" si="358"/>
        <v>16008</v>
      </c>
      <c r="H4249" s="5">
        <f t="shared" si="359"/>
        <v>7</v>
      </c>
      <c r="I4249" s="5">
        <v>14001</v>
      </c>
      <c r="J4249">
        <f t="shared" si="361"/>
        <v>10000</v>
      </c>
      <c r="L4249" s="1" t="str">
        <f t="shared" si="356"/>
        <v>[{"bid":16008,"type":6,"num":7},{"bid":14001,"type":4,"num":10000}]</v>
      </c>
    </row>
    <row r="4250" spans="1:12" x14ac:dyDescent="0.2">
      <c r="A4250" s="5">
        <f>static_pve_stage!A4250</f>
        <v>605022</v>
      </c>
      <c r="B4250" s="5">
        <f>static_pve_stage!B4250</f>
        <v>605023</v>
      </c>
      <c r="C4250" s="5" t="str">
        <f>static_pve_stage!C4250</f>
        <v>当前波数 19/∞</v>
      </c>
      <c r="E4250" s="5">
        <f t="shared" si="355"/>
        <v>15002</v>
      </c>
      <c r="F4250" s="5">
        <v>0</v>
      </c>
      <c r="G4250" s="5">
        <f t="shared" si="358"/>
        <v>16008</v>
      </c>
      <c r="H4250" s="5">
        <f t="shared" si="359"/>
        <v>7</v>
      </c>
      <c r="I4250" s="5">
        <v>14001</v>
      </c>
      <c r="J4250">
        <f t="shared" si="361"/>
        <v>10500</v>
      </c>
      <c r="L4250" s="1" t="str">
        <f t="shared" si="356"/>
        <v>[{"bid":16008,"type":6,"num":7},{"bid":14001,"type":4,"num":10500}]</v>
      </c>
    </row>
    <row r="4251" spans="1:12" x14ac:dyDescent="0.2">
      <c r="A4251" s="5">
        <f>static_pve_stage!A4251</f>
        <v>605023</v>
      </c>
      <c r="B4251" s="5">
        <f>static_pve_stage!B4251</f>
        <v>605024</v>
      </c>
      <c r="C4251" s="5" t="str">
        <f>static_pve_stage!C4251</f>
        <v>当前波数 20/∞\n下一波BOSS</v>
      </c>
      <c r="E4251" s="5">
        <f t="shared" ref="E4251:E4314" si="362">E4250</f>
        <v>15002</v>
      </c>
      <c r="F4251" s="5">
        <v>0</v>
      </c>
      <c r="G4251" s="5">
        <f t="shared" si="358"/>
        <v>16008</v>
      </c>
      <c r="H4251" s="5">
        <f t="shared" si="359"/>
        <v>7</v>
      </c>
      <c r="I4251" s="5">
        <v>14001</v>
      </c>
      <c r="J4251">
        <f t="shared" si="361"/>
        <v>11000</v>
      </c>
      <c r="L4251" s="1" t="str">
        <f t="shared" si="356"/>
        <v>[{"bid":16008,"type":6,"num":7},{"bid":14001,"type":4,"num":11000}]</v>
      </c>
    </row>
    <row r="4252" spans="1:12" x14ac:dyDescent="0.2">
      <c r="A4252" s="5">
        <f>static_pve_stage!A4252</f>
        <v>605024</v>
      </c>
      <c r="B4252" s="5">
        <f>static_pve_stage!B4252</f>
        <v>605025</v>
      </c>
      <c r="C4252" s="5" t="str">
        <f>static_pve_stage!C4252</f>
        <v>BOSS波\n需击杀所有怪物</v>
      </c>
      <c r="E4252" s="5">
        <f t="shared" si="362"/>
        <v>15002</v>
      </c>
      <c r="F4252" s="5">
        <v>0</v>
      </c>
      <c r="G4252" s="5">
        <f t="shared" si="358"/>
        <v>16008</v>
      </c>
      <c r="H4252" s="5">
        <f t="shared" si="359"/>
        <v>7</v>
      </c>
      <c r="I4252" s="5">
        <v>14001</v>
      </c>
      <c r="J4252">
        <f t="shared" si="361"/>
        <v>11500</v>
      </c>
      <c r="L4252" s="1" t="str">
        <f t="shared" si="356"/>
        <v>[{"bid":16008,"type":6,"num":7},{"bid":14001,"type":4,"num":11500}]</v>
      </c>
    </row>
    <row r="4253" spans="1:12" x14ac:dyDescent="0.2">
      <c r="A4253" s="5">
        <f>static_pve_stage!A4253</f>
        <v>605025</v>
      </c>
      <c r="B4253" s="5">
        <f>static_pve_stage!B4253</f>
        <v>605026</v>
      </c>
      <c r="C4253" s="5" t="str">
        <f>static_pve_stage!C4253</f>
        <v>当前波数 21/∞</v>
      </c>
      <c r="E4253" s="5">
        <f t="shared" si="362"/>
        <v>15002</v>
      </c>
      <c r="F4253" s="5">
        <v>0</v>
      </c>
      <c r="G4253" s="5">
        <f t="shared" si="358"/>
        <v>16008</v>
      </c>
      <c r="H4253" s="5">
        <f t="shared" si="359"/>
        <v>7</v>
      </c>
      <c r="I4253" s="5">
        <v>14001</v>
      </c>
      <c r="J4253">
        <f t="shared" si="361"/>
        <v>12000</v>
      </c>
      <c r="L4253" s="1" t="str">
        <f t="shared" ref="L4253:L4316" si="363">"["&amp;IF(F4253=0,"","{""bid"":"&amp;E4253&amp;",""type"":5,""num"":"&amp;F4253&amp;"},")&amp;IF(H4253=0,"","{""bid"":"&amp;G4253&amp;",""type"":6,""num"":"&amp;H4253&amp;"},")&amp;IF(J4253=0,"","{""bid"":"&amp;I4253&amp;",""type"":4,""num"":"&amp;J4253&amp;"}")&amp;"]"</f>
        <v>[{"bid":16008,"type":6,"num":7},{"bid":14001,"type":4,"num":12000}]</v>
      </c>
    </row>
    <row r="4254" spans="1:12" x14ac:dyDescent="0.2">
      <c r="A4254" s="5">
        <f>static_pve_stage!A4254</f>
        <v>605026</v>
      </c>
      <c r="B4254" s="5">
        <f>static_pve_stage!B4254</f>
        <v>605027</v>
      </c>
      <c r="C4254" s="5" t="str">
        <f>static_pve_stage!C4254</f>
        <v>当前波数 22/∞</v>
      </c>
      <c r="E4254" s="5">
        <f t="shared" si="362"/>
        <v>15002</v>
      </c>
      <c r="F4254" s="5">
        <v>0</v>
      </c>
      <c r="G4254" s="5">
        <f t="shared" si="358"/>
        <v>16008</v>
      </c>
      <c r="H4254" s="5">
        <f t="shared" si="359"/>
        <v>9</v>
      </c>
      <c r="I4254" s="5">
        <v>14001</v>
      </c>
      <c r="J4254">
        <f t="shared" si="361"/>
        <v>12500</v>
      </c>
      <c r="L4254" s="1" t="str">
        <f t="shared" si="363"/>
        <v>[{"bid":16008,"type":6,"num":9},{"bid":14001,"type":4,"num":12500}]</v>
      </c>
    </row>
    <row r="4255" spans="1:12" x14ac:dyDescent="0.2">
      <c r="A4255" s="5">
        <f>static_pve_stage!A4255</f>
        <v>605027</v>
      </c>
      <c r="B4255" s="5">
        <f>static_pve_stage!B4255</f>
        <v>605028</v>
      </c>
      <c r="C4255" s="5" t="str">
        <f>static_pve_stage!C4255</f>
        <v>当前波数 23/∞</v>
      </c>
      <c r="E4255" s="5">
        <f t="shared" si="362"/>
        <v>15002</v>
      </c>
      <c r="F4255" s="5">
        <v>0</v>
      </c>
      <c r="G4255" s="5">
        <f t="shared" si="358"/>
        <v>16008</v>
      </c>
      <c r="H4255" s="5">
        <f t="shared" si="359"/>
        <v>9</v>
      </c>
      <c r="I4255" s="5">
        <v>14001</v>
      </c>
      <c r="J4255">
        <f t="shared" si="361"/>
        <v>13000</v>
      </c>
      <c r="L4255" s="1" t="str">
        <f t="shared" si="363"/>
        <v>[{"bid":16008,"type":6,"num":9},{"bid":14001,"type":4,"num":13000}]</v>
      </c>
    </row>
    <row r="4256" spans="1:12" x14ac:dyDescent="0.2">
      <c r="A4256" s="5">
        <f>static_pve_stage!A4256</f>
        <v>605028</v>
      </c>
      <c r="B4256" s="5">
        <f>static_pve_stage!B4256</f>
        <v>605029</v>
      </c>
      <c r="C4256" s="5" t="str">
        <f>static_pve_stage!C4256</f>
        <v>当前波数 24/∞</v>
      </c>
      <c r="E4256" s="5">
        <f t="shared" si="362"/>
        <v>15002</v>
      </c>
      <c r="F4256" s="5">
        <v>0</v>
      </c>
      <c r="G4256" s="5">
        <f t="shared" si="358"/>
        <v>16008</v>
      </c>
      <c r="H4256" s="5">
        <f t="shared" si="359"/>
        <v>9</v>
      </c>
      <c r="I4256" s="5">
        <v>14001</v>
      </c>
      <c r="J4256">
        <f t="shared" si="361"/>
        <v>13500</v>
      </c>
      <c r="L4256" s="1" t="str">
        <f t="shared" si="363"/>
        <v>[{"bid":16008,"type":6,"num":9},{"bid":14001,"type":4,"num":13500}]</v>
      </c>
    </row>
    <row r="4257" spans="1:12" x14ac:dyDescent="0.2">
      <c r="A4257" s="5">
        <f>static_pve_stage!A4257</f>
        <v>605029</v>
      </c>
      <c r="B4257" s="5">
        <f>static_pve_stage!B4257</f>
        <v>605030</v>
      </c>
      <c r="C4257" s="5" t="str">
        <f>static_pve_stage!C4257</f>
        <v>当前波数 25/∞\n下一波BOSS</v>
      </c>
      <c r="E4257" s="5">
        <f t="shared" si="362"/>
        <v>15002</v>
      </c>
      <c r="F4257" s="5">
        <v>0</v>
      </c>
      <c r="G4257" s="5">
        <f t="shared" si="358"/>
        <v>16008</v>
      </c>
      <c r="H4257" s="5">
        <f t="shared" si="359"/>
        <v>9</v>
      </c>
      <c r="I4257" s="5">
        <v>14001</v>
      </c>
      <c r="J4257">
        <f t="shared" si="361"/>
        <v>14000</v>
      </c>
      <c r="L4257" s="1" t="str">
        <f t="shared" si="363"/>
        <v>[{"bid":16008,"type":6,"num":9},{"bid":14001,"type":4,"num":14000}]</v>
      </c>
    </row>
    <row r="4258" spans="1:12" x14ac:dyDescent="0.2">
      <c r="A4258" s="5">
        <f>static_pve_stage!A4258</f>
        <v>605030</v>
      </c>
      <c r="B4258" s="5">
        <f>static_pve_stage!B4258</f>
        <v>605031</v>
      </c>
      <c r="C4258" s="5" t="str">
        <f>static_pve_stage!C4258</f>
        <v>BOSS波\n需击杀所有怪物</v>
      </c>
      <c r="E4258" s="5">
        <f t="shared" si="362"/>
        <v>15002</v>
      </c>
      <c r="F4258" s="5">
        <v>0</v>
      </c>
      <c r="G4258" s="5">
        <f t="shared" si="358"/>
        <v>16008</v>
      </c>
      <c r="H4258" s="5">
        <f t="shared" si="359"/>
        <v>9</v>
      </c>
      <c r="I4258" s="5">
        <v>14001</v>
      </c>
      <c r="J4258">
        <f t="shared" si="361"/>
        <v>14500</v>
      </c>
      <c r="L4258" s="1" t="str">
        <f t="shared" si="363"/>
        <v>[{"bid":16008,"type":6,"num":9},{"bid":14001,"type":4,"num":14500}]</v>
      </c>
    </row>
    <row r="4259" spans="1:12" x14ac:dyDescent="0.2">
      <c r="A4259" s="5">
        <f>static_pve_stage!A4259</f>
        <v>605031</v>
      </c>
      <c r="B4259" s="5">
        <f>static_pve_stage!B4259</f>
        <v>605032</v>
      </c>
      <c r="C4259" s="5" t="str">
        <f>static_pve_stage!C4259</f>
        <v>当前波数 26/∞</v>
      </c>
      <c r="E4259" s="5">
        <f t="shared" si="362"/>
        <v>15002</v>
      </c>
      <c r="F4259" s="5">
        <v>0</v>
      </c>
      <c r="G4259" s="5">
        <f t="shared" si="358"/>
        <v>16008</v>
      </c>
      <c r="H4259" s="5">
        <f t="shared" si="359"/>
        <v>11</v>
      </c>
      <c r="I4259" s="5">
        <v>14001</v>
      </c>
      <c r="J4259">
        <f t="shared" si="361"/>
        <v>15000</v>
      </c>
      <c r="L4259" s="1" t="str">
        <f t="shared" si="363"/>
        <v>[{"bid":16008,"type":6,"num":11},{"bid":14001,"type":4,"num":15000}]</v>
      </c>
    </row>
    <row r="4260" spans="1:12" x14ac:dyDescent="0.2">
      <c r="A4260" s="5">
        <f>static_pve_stage!A4260</f>
        <v>605032</v>
      </c>
      <c r="B4260" s="5">
        <f>static_pve_stage!B4260</f>
        <v>605033</v>
      </c>
      <c r="C4260" s="5" t="str">
        <f>static_pve_stage!C4260</f>
        <v>当前波数 27/∞</v>
      </c>
      <c r="E4260" s="5">
        <f t="shared" si="362"/>
        <v>15002</v>
      </c>
      <c r="F4260" s="5">
        <v>0</v>
      </c>
      <c r="G4260" s="5">
        <f t="shared" si="358"/>
        <v>16008</v>
      </c>
      <c r="H4260" s="5">
        <f t="shared" si="359"/>
        <v>11</v>
      </c>
      <c r="I4260" s="5">
        <v>14001</v>
      </c>
      <c r="J4260">
        <f t="shared" si="361"/>
        <v>15500</v>
      </c>
      <c r="L4260" s="1" t="str">
        <f t="shared" si="363"/>
        <v>[{"bid":16008,"type":6,"num":11},{"bid":14001,"type":4,"num":15500}]</v>
      </c>
    </row>
    <row r="4261" spans="1:12" x14ac:dyDescent="0.2">
      <c r="A4261" s="5">
        <f>static_pve_stage!A4261</f>
        <v>605033</v>
      </c>
      <c r="B4261" s="5">
        <f>static_pve_stage!B4261</f>
        <v>605034</v>
      </c>
      <c r="C4261" s="5" t="str">
        <f>static_pve_stage!C4261</f>
        <v>当前波数 28/∞</v>
      </c>
      <c r="E4261" s="5">
        <f t="shared" si="362"/>
        <v>15002</v>
      </c>
      <c r="F4261" s="5">
        <v>0</v>
      </c>
      <c r="G4261" s="5">
        <f t="shared" si="358"/>
        <v>16008</v>
      </c>
      <c r="H4261" s="5">
        <f t="shared" si="359"/>
        <v>11</v>
      </c>
      <c r="I4261" s="5">
        <v>14001</v>
      </c>
      <c r="J4261">
        <f t="shared" si="361"/>
        <v>16000</v>
      </c>
      <c r="L4261" s="1" t="str">
        <f t="shared" si="363"/>
        <v>[{"bid":16008,"type":6,"num":11},{"bid":14001,"type":4,"num":16000}]</v>
      </c>
    </row>
    <row r="4262" spans="1:12" x14ac:dyDescent="0.2">
      <c r="A4262" s="5">
        <f>static_pve_stage!A4262</f>
        <v>605034</v>
      </c>
      <c r="B4262" s="5">
        <f>static_pve_stage!B4262</f>
        <v>605035</v>
      </c>
      <c r="C4262" s="5" t="str">
        <f>static_pve_stage!C4262</f>
        <v>当前波数 29/∞</v>
      </c>
      <c r="E4262" s="5">
        <f t="shared" si="362"/>
        <v>15002</v>
      </c>
      <c r="F4262" s="5">
        <v>0</v>
      </c>
      <c r="G4262" s="5">
        <f t="shared" si="358"/>
        <v>16008</v>
      </c>
      <c r="H4262" s="5">
        <f t="shared" si="359"/>
        <v>11</v>
      </c>
      <c r="I4262" s="5">
        <v>14001</v>
      </c>
      <c r="J4262">
        <f t="shared" si="361"/>
        <v>16500</v>
      </c>
      <c r="L4262" s="1" t="str">
        <f t="shared" si="363"/>
        <v>[{"bid":16008,"type":6,"num":11},{"bid":14001,"type":4,"num":16500}]</v>
      </c>
    </row>
    <row r="4263" spans="1:12" x14ac:dyDescent="0.2">
      <c r="A4263" s="5">
        <f>static_pve_stage!A4263</f>
        <v>605035</v>
      </c>
      <c r="B4263" s="5">
        <f>static_pve_stage!B4263</f>
        <v>605036</v>
      </c>
      <c r="C4263" s="5" t="str">
        <f>static_pve_stage!C4263</f>
        <v>当前波数 30/∞\n下一波BOSS</v>
      </c>
      <c r="E4263" s="5">
        <f t="shared" si="362"/>
        <v>15002</v>
      </c>
      <c r="F4263" s="5">
        <v>0</v>
      </c>
      <c r="G4263" s="5">
        <f t="shared" si="358"/>
        <v>16008</v>
      </c>
      <c r="H4263" s="5">
        <f t="shared" si="359"/>
        <v>11</v>
      </c>
      <c r="I4263" s="5">
        <v>14001</v>
      </c>
      <c r="J4263">
        <f t="shared" si="361"/>
        <v>17000</v>
      </c>
      <c r="L4263" s="1" t="str">
        <f t="shared" si="363"/>
        <v>[{"bid":16008,"type":6,"num":11},{"bid":14001,"type":4,"num":17000}]</v>
      </c>
    </row>
    <row r="4264" spans="1:12" x14ac:dyDescent="0.2">
      <c r="A4264" s="5">
        <f>static_pve_stage!A4264</f>
        <v>605036</v>
      </c>
      <c r="B4264" s="5">
        <f>static_pve_stage!B4264</f>
        <v>605037</v>
      </c>
      <c r="C4264" s="5" t="str">
        <f>static_pve_stage!C4264</f>
        <v>BOSS波\n需击杀所有怪物</v>
      </c>
      <c r="E4264" s="5">
        <f t="shared" si="362"/>
        <v>15002</v>
      </c>
      <c r="F4264" s="5">
        <v>0</v>
      </c>
      <c r="G4264" s="5">
        <f t="shared" si="358"/>
        <v>16008</v>
      </c>
      <c r="H4264" s="5">
        <f t="shared" si="359"/>
        <v>13</v>
      </c>
      <c r="I4264" s="5">
        <v>14001</v>
      </c>
      <c r="J4264">
        <f t="shared" si="361"/>
        <v>17500</v>
      </c>
      <c r="L4264" s="1" t="str">
        <f t="shared" si="363"/>
        <v>[{"bid":16008,"type":6,"num":13},{"bid":14001,"type":4,"num":17500}]</v>
      </c>
    </row>
    <row r="4265" spans="1:12" x14ac:dyDescent="0.2">
      <c r="A4265" s="5">
        <f>static_pve_stage!A4265</f>
        <v>605037</v>
      </c>
      <c r="B4265" s="5">
        <f>static_pve_stage!B4265</f>
        <v>605038</v>
      </c>
      <c r="C4265" s="5" t="str">
        <f>static_pve_stage!C4265</f>
        <v>当前波数 31/∞</v>
      </c>
      <c r="E4265" s="5">
        <f t="shared" si="362"/>
        <v>15002</v>
      </c>
      <c r="F4265" s="5">
        <v>0</v>
      </c>
      <c r="G4265" s="5">
        <f t="shared" si="358"/>
        <v>16008</v>
      </c>
      <c r="H4265" s="5">
        <f t="shared" si="359"/>
        <v>13</v>
      </c>
      <c r="I4265" s="5">
        <v>14001</v>
      </c>
      <c r="J4265">
        <f t="shared" si="361"/>
        <v>18000</v>
      </c>
      <c r="L4265" s="1" t="str">
        <f t="shared" si="363"/>
        <v>[{"bid":16008,"type":6,"num":13},{"bid":14001,"type":4,"num":18000}]</v>
      </c>
    </row>
    <row r="4266" spans="1:12" x14ac:dyDescent="0.2">
      <c r="A4266" s="5">
        <f>static_pve_stage!A4266</f>
        <v>605038</v>
      </c>
      <c r="B4266" s="5">
        <f>static_pve_stage!B4266</f>
        <v>605039</v>
      </c>
      <c r="C4266" s="5" t="str">
        <f>static_pve_stage!C4266</f>
        <v>当前波数 32/∞</v>
      </c>
      <c r="E4266" s="5">
        <f t="shared" si="362"/>
        <v>15002</v>
      </c>
      <c r="F4266" s="5">
        <v>0</v>
      </c>
      <c r="G4266" s="5">
        <f t="shared" si="358"/>
        <v>16008</v>
      </c>
      <c r="H4266" s="5">
        <f t="shared" si="359"/>
        <v>13</v>
      </c>
      <c r="I4266" s="5">
        <v>14001</v>
      </c>
      <c r="J4266">
        <f t="shared" si="361"/>
        <v>18500</v>
      </c>
      <c r="L4266" s="1" t="str">
        <f t="shared" si="363"/>
        <v>[{"bid":16008,"type":6,"num":13},{"bid":14001,"type":4,"num":18500}]</v>
      </c>
    </row>
    <row r="4267" spans="1:12" x14ac:dyDescent="0.2">
      <c r="A4267" s="5">
        <f>static_pve_stage!A4267</f>
        <v>605039</v>
      </c>
      <c r="B4267" s="5">
        <f>static_pve_stage!B4267</f>
        <v>605040</v>
      </c>
      <c r="C4267" s="5" t="str">
        <f>static_pve_stage!C4267</f>
        <v>当前波数 33/∞</v>
      </c>
      <c r="E4267" s="5">
        <f t="shared" si="362"/>
        <v>15002</v>
      </c>
      <c r="F4267" s="5">
        <v>0</v>
      </c>
      <c r="G4267" s="5">
        <f t="shared" si="358"/>
        <v>16008</v>
      </c>
      <c r="H4267" s="5">
        <f t="shared" si="359"/>
        <v>13</v>
      </c>
      <c r="I4267" s="5">
        <v>14001</v>
      </c>
      <c r="J4267">
        <f t="shared" si="361"/>
        <v>19000</v>
      </c>
      <c r="L4267" s="1" t="str">
        <f t="shared" si="363"/>
        <v>[{"bid":16008,"type":6,"num":13},{"bid":14001,"type":4,"num":19000}]</v>
      </c>
    </row>
    <row r="4268" spans="1:12" x14ac:dyDescent="0.2">
      <c r="A4268" s="5">
        <f>static_pve_stage!A4268</f>
        <v>605040</v>
      </c>
      <c r="B4268" s="5">
        <f>static_pve_stage!B4268</f>
        <v>605041</v>
      </c>
      <c r="C4268" s="5" t="str">
        <f>static_pve_stage!C4268</f>
        <v>当前波数 34/∞</v>
      </c>
      <c r="E4268" s="5">
        <f t="shared" si="362"/>
        <v>15002</v>
      </c>
      <c r="F4268" s="5">
        <v>0</v>
      </c>
      <c r="G4268" s="5">
        <f t="shared" si="358"/>
        <v>16008</v>
      </c>
      <c r="H4268" s="5">
        <f t="shared" si="359"/>
        <v>13</v>
      </c>
      <c r="I4268" s="5">
        <v>14001</v>
      </c>
      <c r="J4268">
        <f t="shared" si="361"/>
        <v>19500</v>
      </c>
      <c r="L4268" s="1" t="str">
        <f t="shared" si="363"/>
        <v>[{"bid":16008,"type":6,"num":13},{"bid":14001,"type":4,"num":19500}]</v>
      </c>
    </row>
    <row r="4269" spans="1:12" x14ac:dyDescent="0.2">
      <c r="A4269" s="5">
        <f>static_pve_stage!A4269</f>
        <v>605041</v>
      </c>
      <c r="B4269" s="5">
        <f>static_pve_stage!B4269</f>
        <v>605042</v>
      </c>
      <c r="C4269" s="5" t="str">
        <f>static_pve_stage!C4269</f>
        <v>当前波数 35/∞\n下一波BOSS</v>
      </c>
      <c r="E4269" s="5">
        <f t="shared" si="362"/>
        <v>15002</v>
      </c>
      <c r="F4269" s="5">
        <v>0</v>
      </c>
      <c r="G4269" s="5">
        <f t="shared" si="358"/>
        <v>16008</v>
      </c>
      <c r="H4269" s="5">
        <f t="shared" si="359"/>
        <v>15</v>
      </c>
      <c r="I4269" s="5">
        <v>14001</v>
      </c>
      <c r="J4269">
        <f t="shared" si="361"/>
        <v>20000</v>
      </c>
      <c r="L4269" s="1" t="str">
        <f t="shared" si="363"/>
        <v>[{"bid":16008,"type":6,"num":15},{"bid":14001,"type":4,"num":20000}]</v>
      </c>
    </row>
    <row r="4270" spans="1:12" x14ac:dyDescent="0.2">
      <c r="A4270" s="5">
        <f>static_pve_stage!A4270</f>
        <v>605042</v>
      </c>
      <c r="B4270" s="5">
        <f>static_pve_stage!B4270</f>
        <v>605043</v>
      </c>
      <c r="C4270" s="5" t="str">
        <f>static_pve_stage!C4270</f>
        <v>BOSS波\n需击杀所有怪物</v>
      </c>
      <c r="E4270" s="5">
        <f t="shared" si="362"/>
        <v>15002</v>
      </c>
      <c r="F4270" s="5">
        <v>0</v>
      </c>
      <c r="G4270" s="5">
        <f t="shared" si="358"/>
        <v>16008</v>
      </c>
      <c r="H4270" s="5">
        <f t="shared" si="359"/>
        <v>15</v>
      </c>
      <c r="I4270" s="5">
        <v>14001</v>
      </c>
      <c r="J4270">
        <f t="shared" si="361"/>
        <v>20500</v>
      </c>
      <c r="L4270" s="1" t="str">
        <f t="shared" si="363"/>
        <v>[{"bid":16008,"type":6,"num":15},{"bid":14001,"type":4,"num":20500}]</v>
      </c>
    </row>
    <row r="4271" spans="1:12" x14ac:dyDescent="0.2">
      <c r="A4271" s="5">
        <f>static_pve_stage!A4271</f>
        <v>605043</v>
      </c>
      <c r="B4271" s="5">
        <f>static_pve_stage!B4271</f>
        <v>605044</v>
      </c>
      <c r="C4271" s="5" t="str">
        <f>static_pve_stage!C4271</f>
        <v>当前波数 36/∞</v>
      </c>
      <c r="E4271" s="5">
        <f t="shared" si="362"/>
        <v>15002</v>
      </c>
      <c r="F4271" s="5">
        <v>0</v>
      </c>
      <c r="G4271" s="5">
        <f t="shared" si="358"/>
        <v>16008</v>
      </c>
      <c r="H4271" s="5">
        <f t="shared" si="359"/>
        <v>15</v>
      </c>
      <c r="I4271" s="5">
        <v>14001</v>
      </c>
      <c r="J4271">
        <f t="shared" si="361"/>
        <v>21000</v>
      </c>
      <c r="L4271" s="1" t="str">
        <f t="shared" si="363"/>
        <v>[{"bid":16008,"type":6,"num":15},{"bid":14001,"type":4,"num":21000}]</v>
      </c>
    </row>
    <row r="4272" spans="1:12" x14ac:dyDescent="0.2">
      <c r="A4272" s="5">
        <f>static_pve_stage!A4272</f>
        <v>605044</v>
      </c>
      <c r="B4272" s="5">
        <f>static_pve_stage!B4272</f>
        <v>605045</v>
      </c>
      <c r="C4272" s="5" t="str">
        <f>static_pve_stage!C4272</f>
        <v>当前波数 37/∞</v>
      </c>
      <c r="E4272" s="5">
        <f t="shared" si="362"/>
        <v>15002</v>
      </c>
      <c r="F4272" s="5">
        <v>0</v>
      </c>
      <c r="G4272" s="5">
        <f t="shared" si="358"/>
        <v>16008</v>
      </c>
      <c r="H4272" s="5">
        <f t="shared" si="359"/>
        <v>15</v>
      </c>
      <c r="I4272" s="5">
        <v>14001</v>
      </c>
      <c r="J4272">
        <f t="shared" si="361"/>
        <v>21500</v>
      </c>
      <c r="L4272" s="1" t="str">
        <f t="shared" si="363"/>
        <v>[{"bid":16008,"type":6,"num":15},{"bid":14001,"type":4,"num":21500}]</v>
      </c>
    </row>
    <row r="4273" spans="1:12" x14ac:dyDescent="0.2">
      <c r="A4273" s="5">
        <f>static_pve_stage!A4273</f>
        <v>605045</v>
      </c>
      <c r="B4273" s="5">
        <f>static_pve_stage!B4273</f>
        <v>605046</v>
      </c>
      <c r="C4273" s="5" t="str">
        <f>static_pve_stage!C4273</f>
        <v>当前波数 38/∞</v>
      </c>
      <c r="E4273" s="5">
        <f t="shared" si="362"/>
        <v>15002</v>
      </c>
      <c r="F4273" s="5">
        <v>0</v>
      </c>
      <c r="G4273" s="5">
        <f t="shared" si="358"/>
        <v>16008</v>
      </c>
      <c r="H4273" s="5">
        <f t="shared" si="359"/>
        <v>15</v>
      </c>
      <c r="I4273" s="5">
        <v>14001</v>
      </c>
      <c r="J4273">
        <f t="shared" si="361"/>
        <v>22000</v>
      </c>
      <c r="L4273" s="1" t="str">
        <f t="shared" si="363"/>
        <v>[{"bid":16008,"type":6,"num":15},{"bid":14001,"type":4,"num":22000}]</v>
      </c>
    </row>
    <row r="4274" spans="1:12" x14ac:dyDescent="0.2">
      <c r="A4274" s="5">
        <f>static_pve_stage!A4274</f>
        <v>605046</v>
      </c>
      <c r="B4274" s="5">
        <f>static_pve_stage!B4274</f>
        <v>605047</v>
      </c>
      <c r="C4274" s="5" t="str">
        <f>static_pve_stage!C4274</f>
        <v>当前波数 39/∞</v>
      </c>
      <c r="E4274" s="5">
        <f t="shared" si="362"/>
        <v>15002</v>
      </c>
      <c r="F4274" s="5">
        <v>0</v>
      </c>
      <c r="G4274" s="5">
        <f t="shared" ref="G4274:G4337" si="364">G3735+1</f>
        <v>16008</v>
      </c>
      <c r="H4274" s="5">
        <f t="shared" si="359"/>
        <v>17</v>
      </c>
      <c r="I4274" s="5">
        <v>14001</v>
      </c>
      <c r="J4274">
        <f t="shared" si="361"/>
        <v>22500</v>
      </c>
      <c r="L4274" s="1" t="str">
        <f t="shared" si="363"/>
        <v>[{"bid":16008,"type":6,"num":17},{"bid":14001,"type":4,"num":22500}]</v>
      </c>
    </row>
    <row r="4275" spans="1:12" x14ac:dyDescent="0.2">
      <c r="A4275" s="5">
        <f>static_pve_stage!A4275</f>
        <v>605047</v>
      </c>
      <c r="B4275" s="5">
        <f>static_pve_stage!B4275</f>
        <v>605048</v>
      </c>
      <c r="C4275" s="5" t="str">
        <f>static_pve_stage!C4275</f>
        <v>当前波数 40/∞\n下一波BOSS</v>
      </c>
      <c r="E4275" s="5">
        <f t="shared" si="362"/>
        <v>15002</v>
      </c>
      <c r="F4275" s="5">
        <v>0</v>
      </c>
      <c r="G4275" s="5">
        <f t="shared" si="364"/>
        <v>16008</v>
      </c>
      <c r="H4275" s="5">
        <f t="shared" si="359"/>
        <v>17</v>
      </c>
      <c r="I4275" s="5">
        <v>14001</v>
      </c>
      <c r="J4275">
        <f t="shared" si="361"/>
        <v>23000</v>
      </c>
      <c r="L4275" s="1" t="str">
        <f t="shared" si="363"/>
        <v>[{"bid":16008,"type":6,"num":17},{"bid":14001,"type":4,"num":23000}]</v>
      </c>
    </row>
    <row r="4276" spans="1:12" x14ac:dyDescent="0.2">
      <c r="A4276" s="5">
        <f>static_pve_stage!A4276</f>
        <v>605048</v>
      </c>
      <c r="B4276" s="5">
        <f>static_pve_stage!B4276</f>
        <v>605049</v>
      </c>
      <c r="C4276" s="5" t="str">
        <f>static_pve_stage!C4276</f>
        <v>BOSS波\n需击杀所有怪物</v>
      </c>
      <c r="E4276" s="5">
        <f t="shared" si="362"/>
        <v>15002</v>
      </c>
      <c r="F4276" s="5">
        <v>0</v>
      </c>
      <c r="G4276" s="5">
        <f t="shared" si="364"/>
        <v>16008</v>
      </c>
      <c r="H4276" s="5">
        <f t="shared" si="359"/>
        <v>17</v>
      </c>
      <c r="I4276" s="5">
        <v>14001</v>
      </c>
      <c r="J4276">
        <f t="shared" si="361"/>
        <v>23500</v>
      </c>
      <c r="L4276" s="1" t="str">
        <f t="shared" si="363"/>
        <v>[{"bid":16008,"type":6,"num":17},{"bid":14001,"type":4,"num":23500}]</v>
      </c>
    </row>
    <row r="4277" spans="1:12" x14ac:dyDescent="0.2">
      <c r="A4277" s="5">
        <f>static_pve_stage!A4277</f>
        <v>605049</v>
      </c>
      <c r="B4277" s="5">
        <f>static_pve_stage!B4277</f>
        <v>605050</v>
      </c>
      <c r="C4277" s="5" t="str">
        <f>static_pve_stage!C4277</f>
        <v>当前波数 41/∞</v>
      </c>
      <c r="E4277" s="5">
        <f t="shared" si="362"/>
        <v>15002</v>
      </c>
      <c r="F4277" s="5">
        <v>0</v>
      </c>
      <c r="G4277" s="5">
        <f t="shared" si="364"/>
        <v>16008</v>
      </c>
      <c r="H4277" s="5">
        <f t="shared" ref="H4277:H4340" si="365">H3738</f>
        <v>17</v>
      </c>
      <c r="I4277" s="5">
        <v>14001</v>
      </c>
      <c r="J4277">
        <f t="shared" si="361"/>
        <v>24000</v>
      </c>
      <c r="L4277" s="1" t="str">
        <f t="shared" si="363"/>
        <v>[{"bid":16008,"type":6,"num":17},{"bid":14001,"type":4,"num":24000}]</v>
      </c>
    </row>
    <row r="4278" spans="1:12" x14ac:dyDescent="0.2">
      <c r="A4278" s="5">
        <f>static_pve_stage!A4278</f>
        <v>605050</v>
      </c>
      <c r="B4278" s="5">
        <f>static_pve_stage!B4278</f>
        <v>605051</v>
      </c>
      <c r="C4278" s="5" t="str">
        <f>static_pve_stage!C4278</f>
        <v>当前波数 42/∞</v>
      </c>
      <c r="E4278" s="5">
        <f t="shared" si="362"/>
        <v>15002</v>
      </c>
      <c r="F4278" s="5">
        <v>0</v>
      </c>
      <c r="G4278" s="5">
        <f t="shared" si="364"/>
        <v>16008</v>
      </c>
      <c r="H4278" s="5">
        <f t="shared" si="365"/>
        <v>17</v>
      </c>
      <c r="I4278" s="5">
        <v>14001</v>
      </c>
      <c r="J4278">
        <f t="shared" si="361"/>
        <v>24500</v>
      </c>
      <c r="L4278" s="1" t="str">
        <f t="shared" si="363"/>
        <v>[{"bid":16008,"type":6,"num":17},{"bid":14001,"type":4,"num":24500}]</v>
      </c>
    </row>
    <row r="4279" spans="1:12" x14ac:dyDescent="0.2">
      <c r="A4279" s="5">
        <f>static_pve_stage!A4279</f>
        <v>605051</v>
      </c>
      <c r="B4279" s="5">
        <f>static_pve_stage!B4279</f>
        <v>605052</v>
      </c>
      <c r="C4279" s="5" t="str">
        <f>static_pve_stage!C4279</f>
        <v>当前波数 43/∞</v>
      </c>
      <c r="E4279" s="5">
        <f t="shared" si="362"/>
        <v>15002</v>
      </c>
      <c r="F4279" s="5">
        <v>0</v>
      </c>
      <c r="G4279" s="5">
        <f t="shared" si="364"/>
        <v>16008</v>
      </c>
      <c r="H4279" s="5">
        <f t="shared" si="365"/>
        <v>19</v>
      </c>
      <c r="I4279" s="5">
        <v>14001</v>
      </c>
      <c r="J4279">
        <f t="shared" si="361"/>
        <v>25000</v>
      </c>
      <c r="L4279" s="1" t="str">
        <f t="shared" si="363"/>
        <v>[{"bid":16008,"type":6,"num":19},{"bid":14001,"type":4,"num":25000}]</v>
      </c>
    </row>
    <row r="4280" spans="1:12" x14ac:dyDescent="0.2">
      <c r="A4280" s="5">
        <f>static_pve_stage!A4280</f>
        <v>605052</v>
      </c>
      <c r="B4280" s="5">
        <f>static_pve_stage!B4280</f>
        <v>605053</v>
      </c>
      <c r="C4280" s="5" t="str">
        <f>static_pve_stage!C4280</f>
        <v>当前波数 44/∞</v>
      </c>
      <c r="E4280" s="5">
        <f t="shared" si="362"/>
        <v>15002</v>
      </c>
      <c r="F4280" s="5">
        <v>0</v>
      </c>
      <c r="G4280" s="5">
        <f t="shared" si="364"/>
        <v>16008</v>
      </c>
      <c r="H4280" s="5">
        <f t="shared" si="365"/>
        <v>19</v>
      </c>
      <c r="I4280" s="5">
        <v>14001</v>
      </c>
      <c r="J4280">
        <f t="shared" si="361"/>
        <v>25500</v>
      </c>
      <c r="L4280" s="1" t="str">
        <f t="shared" si="363"/>
        <v>[{"bid":16008,"type":6,"num":19},{"bid":14001,"type":4,"num":25500}]</v>
      </c>
    </row>
    <row r="4281" spans="1:12" x14ac:dyDescent="0.2">
      <c r="A4281" s="5">
        <f>static_pve_stage!A4281</f>
        <v>605053</v>
      </c>
      <c r="B4281" s="5">
        <f>static_pve_stage!B4281</f>
        <v>605054</v>
      </c>
      <c r="C4281" s="5" t="str">
        <f>static_pve_stage!C4281</f>
        <v>当前波数 45/∞\n下一波BOSS</v>
      </c>
      <c r="E4281" s="5">
        <f t="shared" si="362"/>
        <v>15002</v>
      </c>
      <c r="F4281" s="5">
        <v>0</v>
      </c>
      <c r="G4281" s="5">
        <f t="shared" si="364"/>
        <v>16008</v>
      </c>
      <c r="H4281" s="5">
        <f t="shared" si="365"/>
        <v>19</v>
      </c>
      <c r="I4281" s="5">
        <v>14001</v>
      </c>
      <c r="J4281">
        <f t="shared" si="361"/>
        <v>26000</v>
      </c>
      <c r="L4281" s="1" t="str">
        <f t="shared" si="363"/>
        <v>[{"bid":16008,"type":6,"num":19},{"bid":14001,"type":4,"num":26000}]</v>
      </c>
    </row>
    <row r="4282" spans="1:12" x14ac:dyDescent="0.2">
      <c r="A4282" s="5">
        <f>static_pve_stage!A4282</f>
        <v>605054</v>
      </c>
      <c r="B4282" s="5">
        <f>static_pve_stage!B4282</f>
        <v>605055</v>
      </c>
      <c r="C4282" s="5" t="str">
        <f>static_pve_stage!C4282</f>
        <v>BOSS波\n需击杀所有怪物</v>
      </c>
      <c r="E4282" s="5">
        <f t="shared" si="362"/>
        <v>15002</v>
      </c>
      <c r="F4282" s="5">
        <v>0</v>
      </c>
      <c r="G4282" s="5">
        <f t="shared" si="364"/>
        <v>16008</v>
      </c>
      <c r="H4282" s="5">
        <f t="shared" si="365"/>
        <v>19</v>
      </c>
      <c r="I4282" s="5">
        <v>14001</v>
      </c>
      <c r="J4282">
        <f t="shared" si="361"/>
        <v>26500</v>
      </c>
      <c r="L4282" s="1" t="str">
        <f t="shared" si="363"/>
        <v>[{"bid":16008,"type":6,"num":19},{"bid":14001,"type":4,"num":26500}]</v>
      </c>
    </row>
    <row r="4283" spans="1:12" x14ac:dyDescent="0.2">
      <c r="A4283" s="5">
        <f>static_pve_stage!A4283</f>
        <v>605055</v>
      </c>
      <c r="B4283" s="5">
        <f>static_pve_stage!B4283</f>
        <v>605056</v>
      </c>
      <c r="C4283" s="5" t="str">
        <f>static_pve_stage!C4283</f>
        <v>当前波数 46/∞</v>
      </c>
      <c r="E4283" s="5">
        <f t="shared" si="362"/>
        <v>15002</v>
      </c>
      <c r="F4283" s="5">
        <v>0</v>
      </c>
      <c r="G4283" s="5">
        <f t="shared" si="364"/>
        <v>16008</v>
      </c>
      <c r="H4283" s="5">
        <f t="shared" si="365"/>
        <v>19</v>
      </c>
      <c r="I4283" s="5">
        <v>14001</v>
      </c>
      <c r="J4283">
        <f t="shared" si="361"/>
        <v>27000</v>
      </c>
      <c r="L4283" s="1" t="str">
        <f t="shared" si="363"/>
        <v>[{"bid":16008,"type":6,"num":19},{"bid":14001,"type":4,"num":27000}]</v>
      </c>
    </row>
    <row r="4284" spans="1:12" x14ac:dyDescent="0.2">
      <c r="A4284" s="5">
        <f>static_pve_stage!A4284</f>
        <v>605056</v>
      </c>
      <c r="B4284" s="5">
        <f>static_pve_stage!B4284</f>
        <v>605057</v>
      </c>
      <c r="C4284" s="5" t="str">
        <f>static_pve_stage!C4284</f>
        <v>当前波数 47/∞</v>
      </c>
      <c r="E4284" s="5">
        <f t="shared" si="362"/>
        <v>15002</v>
      </c>
      <c r="F4284" s="5">
        <v>0</v>
      </c>
      <c r="G4284" s="5">
        <f t="shared" si="364"/>
        <v>16008</v>
      </c>
      <c r="H4284" s="5">
        <f t="shared" si="365"/>
        <v>21</v>
      </c>
      <c r="I4284" s="5">
        <v>14001</v>
      </c>
      <c r="J4284">
        <f t="shared" si="361"/>
        <v>27500</v>
      </c>
      <c r="L4284" s="1" t="str">
        <f t="shared" si="363"/>
        <v>[{"bid":16008,"type":6,"num":21},{"bid":14001,"type":4,"num":27500}]</v>
      </c>
    </row>
    <row r="4285" spans="1:12" x14ac:dyDescent="0.2">
      <c r="A4285" s="5">
        <f>static_pve_stage!A4285</f>
        <v>605057</v>
      </c>
      <c r="B4285" s="5">
        <f>static_pve_stage!B4285</f>
        <v>605058</v>
      </c>
      <c r="C4285" s="5" t="str">
        <f>static_pve_stage!C4285</f>
        <v>当前波数 48/∞</v>
      </c>
      <c r="E4285" s="5">
        <f t="shared" si="362"/>
        <v>15002</v>
      </c>
      <c r="F4285" s="5">
        <v>0</v>
      </c>
      <c r="G4285" s="5">
        <f t="shared" si="364"/>
        <v>16008</v>
      </c>
      <c r="H4285" s="5">
        <f t="shared" si="365"/>
        <v>21</v>
      </c>
      <c r="I4285" s="5">
        <v>14001</v>
      </c>
      <c r="J4285">
        <f t="shared" si="361"/>
        <v>28000</v>
      </c>
      <c r="L4285" s="1" t="str">
        <f t="shared" si="363"/>
        <v>[{"bid":16008,"type":6,"num":21},{"bid":14001,"type":4,"num":28000}]</v>
      </c>
    </row>
    <row r="4286" spans="1:12" x14ac:dyDescent="0.2">
      <c r="A4286" s="5">
        <f>static_pve_stage!A4286</f>
        <v>605058</v>
      </c>
      <c r="B4286" s="5">
        <f>static_pve_stage!B4286</f>
        <v>605059</v>
      </c>
      <c r="C4286" s="5" t="str">
        <f>static_pve_stage!C4286</f>
        <v>当前波数 49/∞</v>
      </c>
      <c r="E4286" s="5">
        <f t="shared" si="362"/>
        <v>15002</v>
      </c>
      <c r="F4286" s="5">
        <v>0</v>
      </c>
      <c r="G4286" s="5">
        <f t="shared" si="364"/>
        <v>16008</v>
      </c>
      <c r="H4286" s="5">
        <f t="shared" si="365"/>
        <v>21</v>
      </c>
      <c r="I4286" s="5">
        <v>14001</v>
      </c>
      <c r="J4286">
        <f t="shared" si="361"/>
        <v>28500</v>
      </c>
      <c r="L4286" s="1" t="str">
        <f t="shared" si="363"/>
        <v>[{"bid":16008,"type":6,"num":21},{"bid":14001,"type":4,"num":28500}]</v>
      </c>
    </row>
    <row r="4287" spans="1:12" x14ac:dyDescent="0.2">
      <c r="A4287" s="5">
        <f>static_pve_stage!A4287</f>
        <v>605059</v>
      </c>
      <c r="B4287" s="5">
        <f>static_pve_stage!B4287</f>
        <v>605060</v>
      </c>
      <c r="C4287" s="5" t="str">
        <f>static_pve_stage!C4287</f>
        <v>当前波数 50/∞\n下一波BOSS</v>
      </c>
      <c r="E4287" s="5">
        <f t="shared" si="362"/>
        <v>15002</v>
      </c>
      <c r="F4287" s="5">
        <v>0</v>
      </c>
      <c r="G4287" s="5">
        <f t="shared" si="364"/>
        <v>16008</v>
      </c>
      <c r="H4287" s="5">
        <f t="shared" si="365"/>
        <v>21</v>
      </c>
      <c r="I4287" s="5">
        <v>14001</v>
      </c>
      <c r="J4287">
        <f t="shared" si="361"/>
        <v>29000</v>
      </c>
      <c r="L4287" s="1" t="str">
        <f t="shared" si="363"/>
        <v>[{"bid":16008,"type":6,"num":21},{"bid":14001,"type":4,"num":29000}]</v>
      </c>
    </row>
    <row r="4288" spans="1:12" x14ac:dyDescent="0.2">
      <c r="A4288" s="5">
        <f>static_pve_stage!A4288</f>
        <v>605060</v>
      </c>
      <c r="B4288" s="5">
        <f>static_pve_stage!B4288</f>
        <v>605061</v>
      </c>
      <c r="C4288" s="5" t="str">
        <f>static_pve_stage!C4288</f>
        <v>BOSS波\n需击杀所有怪物</v>
      </c>
      <c r="E4288" s="5">
        <f t="shared" si="362"/>
        <v>15002</v>
      </c>
      <c r="F4288" s="5">
        <v>0</v>
      </c>
      <c r="G4288" s="5">
        <f t="shared" si="364"/>
        <v>16008</v>
      </c>
      <c r="H4288" s="5">
        <f t="shared" si="365"/>
        <v>21</v>
      </c>
      <c r="I4288" s="5">
        <v>14001</v>
      </c>
      <c r="J4288">
        <f t="shared" si="361"/>
        <v>29500</v>
      </c>
      <c r="L4288" s="1" t="str">
        <f t="shared" si="363"/>
        <v>[{"bid":16008,"type":6,"num":21},{"bid":14001,"type":4,"num":29500}]</v>
      </c>
    </row>
    <row r="4289" spans="1:12" x14ac:dyDescent="0.2">
      <c r="A4289" s="5">
        <f>static_pve_stage!A4289</f>
        <v>605061</v>
      </c>
      <c r="B4289" s="5">
        <f>static_pve_stage!B4289</f>
        <v>605062</v>
      </c>
      <c r="C4289" s="5" t="str">
        <f>static_pve_stage!C4289</f>
        <v>当前波数 51/∞</v>
      </c>
      <c r="E4289" s="5">
        <f t="shared" si="362"/>
        <v>15002</v>
      </c>
      <c r="F4289" s="5">
        <v>0</v>
      </c>
      <c r="G4289" s="5">
        <f t="shared" si="364"/>
        <v>16008</v>
      </c>
      <c r="H4289" s="5">
        <f t="shared" si="365"/>
        <v>23</v>
      </c>
      <c r="I4289" s="5">
        <v>14001</v>
      </c>
      <c r="J4289">
        <f t="shared" si="361"/>
        <v>30000</v>
      </c>
      <c r="L4289" s="1" t="str">
        <f t="shared" si="363"/>
        <v>[{"bid":16008,"type":6,"num":23},{"bid":14001,"type":4,"num":30000}]</v>
      </c>
    </row>
    <row r="4290" spans="1:12" x14ac:dyDescent="0.2">
      <c r="A4290" s="5">
        <f>static_pve_stage!A4290</f>
        <v>605062</v>
      </c>
      <c r="B4290" s="5">
        <f>static_pve_stage!B4290</f>
        <v>605063</v>
      </c>
      <c r="C4290" s="5" t="str">
        <f>static_pve_stage!C4290</f>
        <v>当前波数 52/∞</v>
      </c>
      <c r="E4290" s="5">
        <f t="shared" si="362"/>
        <v>15002</v>
      </c>
      <c r="F4290" s="5">
        <v>0</v>
      </c>
      <c r="G4290" s="5">
        <f t="shared" si="364"/>
        <v>16008</v>
      </c>
      <c r="H4290" s="5">
        <f t="shared" si="365"/>
        <v>23</v>
      </c>
      <c r="I4290" s="5">
        <v>14001</v>
      </c>
      <c r="J4290">
        <f t="shared" si="361"/>
        <v>30500</v>
      </c>
      <c r="L4290" s="1" t="str">
        <f t="shared" si="363"/>
        <v>[{"bid":16008,"type":6,"num":23},{"bid":14001,"type":4,"num":30500}]</v>
      </c>
    </row>
    <row r="4291" spans="1:12" x14ac:dyDescent="0.2">
      <c r="A4291" s="5">
        <f>static_pve_stage!A4291</f>
        <v>605063</v>
      </c>
      <c r="B4291" s="5">
        <f>static_pve_stage!B4291</f>
        <v>605064</v>
      </c>
      <c r="C4291" s="5" t="str">
        <f>static_pve_stage!C4291</f>
        <v>当前波数 53/∞</v>
      </c>
      <c r="E4291" s="5">
        <f t="shared" si="362"/>
        <v>15002</v>
      </c>
      <c r="F4291" s="5">
        <v>0</v>
      </c>
      <c r="G4291" s="5">
        <f t="shared" si="364"/>
        <v>16008</v>
      </c>
      <c r="H4291" s="5">
        <f t="shared" si="365"/>
        <v>23</v>
      </c>
      <c r="I4291" s="5">
        <v>14001</v>
      </c>
      <c r="J4291">
        <f t="shared" si="361"/>
        <v>31000</v>
      </c>
      <c r="L4291" s="1" t="str">
        <f t="shared" si="363"/>
        <v>[{"bid":16008,"type":6,"num":23},{"bid":14001,"type":4,"num":31000}]</v>
      </c>
    </row>
    <row r="4292" spans="1:12" x14ac:dyDescent="0.2">
      <c r="A4292" s="5">
        <f>static_pve_stage!A4292</f>
        <v>605064</v>
      </c>
      <c r="B4292" s="5">
        <f>static_pve_stage!B4292</f>
        <v>605065</v>
      </c>
      <c r="C4292" s="5" t="str">
        <f>static_pve_stage!C4292</f>
        <v>当前波数 54/∞</v>
      </c>
      <c r="E4292" s="5">
        <f t="shared" si="362"/>
        <v>15002</v>
      </c>
      <c r="F4292" s="5">
        <v>0</v>
      </c>
      <c r="G4292" s="5">
        <f t="shared" si="364"/>
        <v>16008</v>
      </c>
      <c r="H4292" s="5">
        <f t="shared" si="365"/>
        <v>23</v>
      </c>
      <c r="I4292" s="5">
        <v>14001</v>
      </c>
      <c r="J4292">
        <f t="shared" si="361"/>
        <v>31500</v>
      </c>
      <c r="L4292" s="1" t="str">
        <f t="shared" si="363"/>
        <v>[{"bid":16008,"type":6,"num":23},{"bid":14001,"type":4,"num":31500}]</v>
      </c>
    </row>
    <row r="4293" spans="1:12" x14ac:dyDescent="0.2">
      <c r="A4293" s="5">
        <f>static_pve_stage!A4293</f>
        <v>605065</v>
      </c>
      <c r="B4293" s="5">
        <f>static_pve_stage!B4293</f>
        <v>605066</v>
      </c>
      <c r="C4293" s="5" t="str">
        <f>static_pve_stage!C4293</f>
        <v>当前波数 55/∞\n下一波BOSS</v>
      </c>
      <c r="E4293" s="5">
        <f t="shared" si="362"/>
        <v>15002</v>
      </c>
      <c r="F4293" s="5">
        <v>0</v>
      </c>
      <c r="G4293" s="5">
        <f t="shared" si="364"/>
        <v>16008</v>
      </c>
      <c r="H4293" s="5">
        <f t="shared" si="365"/>
        <v>23</v>
      </c>
      <c r="I4293" s="5">
        <v>14001</v>
      </c>
      <c r="J4293">
        <f t="shared" si="361"/>
        <v>32000</v>
      </c>
      <c r="L4293" s="1" t="str">
        <f t="shared" si="363"/>
        <v>[{"bid":16008,"type":6,"num":23},{"bid":14001,"type":4,"num":32000}]</v>
      </c>
    </row>
    <row r="4294" spans="1:12" x14ac:dyDescent="0.2">
      <c r="A4294" s="5">
        <f>static_pve_stage!A4294</f>
        <v>605066</v>
      </c>
      <c r="B4294" s="5">
        <f>static_pve_stage!B4294</f>
        <v>605067</v>
      </c>
      <c r="C4294" s="5" t="str">
        <f>static_pve_stage!C4294</f>
        <v>BOSS波\n需击杀所有怪物</v>
      </c>
      <c r="E4294" s="5">
        <f t="shared" si="362"/>
        <v>15002</v>
      </c>
      <c r="F4294" s="5">
        <v>0</v>
      </c>
      <c r="G4294" s="5">
        <f t="shared" si="364"/>
        <v>16008</v>
      </c>
      <c r="H4294" s="5">
        <f t="shared" si="365"/>
        <v>25</v>
      </c>
      <c r="I4294" s="5">
        <v>14001</v>
      </c>
      <c r="J4294">
        <f t="shared" si="361"/>
        <v>32500</v>
      </c>
      <c r="L4294" s="1" t="str">
        <f t="shared" si="363"/>
        <v>[{"bid":16008,"type":6,"num":25},{"bid":14001,"type":4,"num":32500}]</v>
      </c>
    </row>
    <row r="4295" spans="1:12" x14ac:dyDescent="0.2">
      <c r="A4295" s="5">
        <f>static_pve_stage!A4295</f>
        <v>605067</v>
      </c>
      <c r="B4295" s="5">
        <f>static_pve_stage!B4295</f>
        <v>605068</v>
      </c>
      <c r="C4295" s="5" t="str">
        <f>static_pve_stage!C4295</f>
        <v>当前波数 56/∞</v>
      </c>
      <c r="E4295" s="5">
        <f t="shared" si="362"/>
        <v>15002</v>
      </c>
      <c r="F4295" s="5">
        <v>0</v>
      </c>
      <c r="G4295" s="5">
        <f t="shared" si="364"/>
        <v>16008</v>
      </c>
      <c r="H4295" s="5">
        <f t="shared" si="365"/>
        <v>25</v>
      </c>
      <c r="I4295" s="5">
        <v>14001</v>
      </c>
      <c r="J4295">
        <f t="shared" ref="J4295:J4358" si="366">J4294+500</f>
        <v>33000</v>
      </c>
      <c r="L4295" s="1" t="str">
        <f t="shared" si="363"/>
        <v>[{"bid":16008,"type":6,"num":25},{"bid":14001,"type":4,"num":33000}]</v>
      </c>
    </row>
    <row r="4296" spans="1:12" x14ac:dyDescent="0.2">
      <c r="A4296" s="5">
        <f>static_pve_stage!A4296</f>
        <v>605068</v>
      </c>
      <c r="B4296" s="5">
        <f>static_pve_stage!B4296</f>
        <v>605069</v>
      </c>
      <c r="C4296" s="5" t="str">
        <f>static_pve_stage!C4296</f>
        <v>当前波数 57/∞</v>
      </c>
      <c r="E4296" s="5">
        <f t="shared" si="362"/>
        <v>15002</v>
      </c>
      <c r="F4296" s="5">
        <v>0</v>
      </c>
      <c r="G4296" s="5">
        <f t="shared" si="364"/>
        <v>16008</v>
      </c>
      <c r="H4296" s="5">
        <f t="shared" si="365"/>
        <v>25</v>
      </c>
      <c r="I4296" s="5">
        <v>14001</v>
      </c>
      <c r="J4296">
        <f t="shared" si="366"/>
        <v>33500</v>
      </c>
      <c r="L4296" s="1" t="str">
        <f t="shared" si="363"/>
        <v>[{"bid":16008,"type":6,"num":25},{"bid":14001,"type":4,"num":33500}]</v>
      </c>
    </row>
    <row r="4297" spans="1:12" x14ac:dyDescent="0.2">
      <c r="A4297" s="5">
        <f>static_pve_stage!A4297</f>
        <v>605069</v>
      </c>
      <c r="B4297" s="5">
        <f>static_pve_stage!B4297</f>
        <v>605070</v>
      </c>
      <c r="C4297" s="5" t="str">
        <f>static_pve_stage!C4297</f>
        <v>当前波数 58/∞</v>
      </c>
      <c r="E4297" s="5">
        <f t="shared" si="362"/>
        <v>15002</v>
      </c>
      <c r="F4297" s="5">
        <v>0</v>
      </c>
      <c r="G4297" s="5">
        <f t="shared" si="364"/>
        <v>16008</v>
      </c>
      <c r="H4297" s="5">
        <f t="shared" si="365"/>
        <v>25</v>
      </c>
      <c r="I4297" s="5">
        <v>14001</v>
      </c>
      <c r="J4297">
        <f t="shared" si="366"/>
        <v>34000</v>
      </c>
      <c r="L4297" s="1" t="str">
        <f t="shared" si="363"/>
        <v>[{"bid":16008,"type":6,"num":25},{"bid":14001,"type":4,"num":34000}]</v>
      </c>
    </row>
    <row r="4298" spans="1:12" x14ac:dyDescent="0.2">
      <c r="A4298" s="5">
        <f>static_pve_stage!A4298</f>
        <v>605070</v>
      </c>
      <c r="B4298" s="5">
        <f>static_pve_stage!B4298</f>
        <v>605071</v>
      </c>
      <c r="C4298" s="5" t="str">
        <f>static_pve_stage!C4298</f>
        <v>当前波数 59/∞</v>
      </c>
      <c r="E4298" s="5">
        <f t="shared" si="362"/>
        <v>15002</v>
      </c>
      <c r="F4298" s="5">
        <v>0</v>
      </c>
      <c r="G4298" s="5">
        <f t="shared" si="364"/>
        <v>16008</v>
      </c>
      <c r="H4298" s="5">
        <f t="shared" si="365"/>
        <v>25</v>
      </c>
      <c r="I4298" s="5">
        <v>14001</v>
      </c>
      <c r="J4298">
        <f t="shared" si="366"/>
        <v>34500</v>
      </c>
      <c r="L4298" s="1" t="str">
        <f t="shared" si="363"/>
        <v>[{"bid":16008,"type":6,"num":25},{"bid":14001,"type":4,"num":34500}]</v>
      </c>
    </row>
    <row r="4299" spans="1:12" x14ac:dyDescent="0.2">
      <c r="A4299" s="5">
        <f>static_pve_stage!A4299</f>
        <v>605071</v>
      </c>
      <c r="B4299" s="5">
        <f>static_pve_stage!B4299</f>
        <v>605072</v>
      </c>
      <c r="C4299" s="5" t="str">
        <f>static_pve_stage!C4299</f>
        <v>当前波数 60/∞\n下一波BOSS</v>
      </c>
      <c r="E4299" s="5">
        <f t="shared" si="362"/>
        <v>15002</v>
      </c>
      <c r="F4299" s="5">
        <v>0</v>
      </c>
      <c r="G4299" s="5">
        <f t="shared" si="364"/>
        <v>16008</v>
      </c>
      <c r="H4299" s="5">
        <f t="shared" si="365"/>
        <v>27</v>
      </c>
      <c r="I4299" s="5">
        <v>14001</v>
      </c>
      <c r="J4299">
        <f t="shared" si="366"/>
        <v>35000</v>
      </c>
      <c r="L4299" s="1" t="str">
        <f t="shared" si="363"/>
        <v>[{"bid":16008,"type":6,"num":27},{"bid":14001,"type":4,"num":35000}]</v>
      </c>
    </row>
    <row r="4300" spans="1:12" x14ac:dyDescent="0.2">
      <c r="A4300" s="5">
        <f>static_pve_stage!A4300</f>
        <v>605072</v>
      </c>
      <c r="B4300" s="5">
        <f>static_pve_stage!B4300</f>
        <v>605073</v>
      </c>
      <c r="C4300" s="5" t="str">
        <f>static_pve_stage!C4300</f>
        <v>BOSS波\n需击杀所有怪物</v>
      </c>
      <c r="E4300" s="5">
        <f t="shared" si="362"/>
        <v>15002</v>
      </c>
      <c r="F4300" s="5">
        <v>0</v>
      </c>
      <c r="G4300" s="5">
        <f t="shared" si="364"/>
        <v>16008</v>
      </c>
      <c r="H4300" s="5">
        <f t="shared" si="365"/>
        <v>27</v>
      </c>
      <c r="I4300" s="5">
        <v>14001</v>
      </c>
      <c r="J4300">
        <f t="shared" si="366"/>
        <v>35500</v>
      </c>
      <c r="L4300" s="1" t="str">
        <f t="shared" si="363"/>
        <v>[{"bid":16008,"type":6,"num":27},{"bid":14001,"type":4,"num":35500}]</v>
      </c>
    </row>
    <row r="4301" spans="1:12" x14ac:dyDescent="0.2">
      <c r="A4301" s="5">
        <f>static_pve_stage!A4301</f>
        <v>605073</v>
      </c>
      <c r="B4301" s="5">
        <f>static_pve_stage!B4301</f>
        <v>605074</v>
      </c>
      <c r="C4301" s="5" t="str">
        <f>static_pve_stage!C4301</f>
        <v>当前波数 61/∞</v>
      </c>
      <c r="E4301" s="5">
        <f t="shared" si="362"/>
        <v>15002</v>
      </c>
      <c r="F4301" s="5">
        <v>0</v>
      </c>
      <c r="G4301" s="5">
        <f t="shared" si="364"/>
        <v>16008</v>
      </c>
      <c r="H4301" s="5">
        <f t="shared" si="365"/>
        <v>27</v>
      </c>
      <c r="I4301" s="5">
        <v>14001</v>
      </c>
      <c r="J4301">
        <f t="shared" si="366"/>
        <v>36000</v>
      </c>
      <c r="L4301" s="1" t="str">
        <f t="shared" si="363"/>
        <v>[{"bid":16008,"type":6,"num":27},{"bid":14001,"type":4,"num":36000}]</v>
      </c>
    </row>
    <row r="4302" spans="1:12" x14ac:dyDescent="0.2">
      <c r="A4302" s="5">
        <f>static_pve_stage!A4302</f>
        <v>605074</v>
      </c>
      <c r="B4302" s="5">
        <f>static_pve_stage!B4302</f>
        <v>605075</v>
      </c>
      <c r="C4302" s="5" t="str">
        <f>static_pve_stage!C4302</f>
        <v>当前波数 62/∞</v>
      </c>
      <c r="E4302" s="5">
        <f t="shared" si="362"/>
        <v>15002</v>
      </c>
      <c r="F4302" s="5">
        <v>0</v>
      </c>
      <c r="G4302" s="5">
        <f t="shared" si="364"/>
        <v>16008</v>
      </c>
      <c r="H4302" s="5">
        <f t="shared" si="365"/>
        <v>27</v>
      </c>
      <c r="I4302" s="5">
        <v>14001</v>
      </c>
      <c r="J4302">
        <f t="shared" si="366"/>
        <v>36500</v>
      </c>
      <c r="L4302" s="1" t="str">
        <f t="shared" si="363"/>
        <v>[{"bid":16008,"type":6,"num":27},{"bid":14001,"type":4,"num":36500}]</v>
      </c>
    </row>
    <row r="4303" spans="1:12" x14ac:dyDescent="0.2">
      <c r="A4303" s="5">
        <f>static_pve_stage!A4303</f>
        <v>605075</v>
      </c>
      <c r="B4303" s="5">
        <f>static_pve_stage!B4303</f>
        <v>605076</v>
      </c>
      <c r="C4303" s="5" t="str">
        <f>static_pve_stage!C4303</f>
        <v>当前波数 63/∞</v>
      </c>
      <c r="E4303" s="5">
        <f t="shared" si="362"/>
        <v>15002</v>
      </c>
      <c r="F4303" s="5">
        <v>0</v>
      </c>
      <c r="G4303" s="5">
        <f t="shared" si="364"/>
        <v>16008</v>
      </c>
      <c r="H4303" s="5">
        <f t="shared" si="365"/>
        <v>27</v>
      </c>
      <c r="I4303" s="5">
        <v>14001</v>
      </c>
      <c r="J4303">
        <f t="shared" si="366"/>
        <v>37000</v>
      </c>
      <c r="L4303" s="1" t="str">
        <f t="shared" si="363"/>
        <v>[{"bid":16008,"type":6,"num":27},{"bid":14001,"type":4,"num":37000}]</v>
      </c>
    </row>
    <row r="4304" spans="1:12" x14ac:dyDescent="0.2">
      <c r="A4304" s="5">
        <f>static_pve_stage!A4304</f>
        <v>605076</v>
      </c>
      <c r="B4304" s="5">
        <f>static_pve_stage!B4304</f>
        <v>605077</v>
      </c>
      <c r="C4304" s="5" t="str">
        <f>static_pve_stage!C4304</f>
        <v>当前波数 64/∞</v>
      </c>
      <c r="E4304" s="5">
        <f t="shared" si="362"/>
        <v>15002</v>
      </c>
      <c r="F4304" s="5">
        <v>0</v>
      </c>
      <c r="G4304" s="5">
        <f t="shared" si="364"/>
        <v>16008</v>
      </c>
      <c r="H4304" s="5">
        <f t="shared" si="365"/>
        <v>29</v>
      </c>
      <c r="I4304" s="5">
        <v>14001</v>
      </c>
      <c r="J4304">
        <f t="shared" si="366"/>
        <v>37500</v>
      </c>
      <c r="L4304" s="1" t="str">
        <f t="shared" si="363"/>
        <v>[{"bid":16008,"type":6,"num":29},{"bid":14001,"type":4,"num":37500}]</v>
      </c>
    </row>
    <row r="4305" spans="1:12" x14ac:dyDescent="0.2">
      <c r="A4305" s="5">
        <f>static_pve_stage!A4305</f>
        <v>605077</v>
      </c>
      <c r="B4305" s="5">
        <f>static_pve_stage!B4305</f>
        <v>605078</v>
      </c>
      <c r="C4305" s="5" t="str">
        <f>static_pve_stage!C4305</f>
        <v>当前波数 65/∞\n下一波BOSS</v>
      </c>
      <c r="E4305" s="5">
        <f t="shared" si="362"/>
        <v>15002</v>
      </c>
      <c r="F4305" s="5">
        <v>0</v>
      </c>
      <c r="G4305" s="5">
        <f t="shared" si="364"/>
        <v>16008</v>
      </c>
      <c r="H4305" s="5">
        <f t="shared" si="365"/>
        <v>29</v>
      </c>
      <c r="I4305" s="5">
        <v>14001</v>
      </c>
      <c r="J4305">
        <f t="shared" si="366"/>
        <v>38000</v>
      </c>
      <c r="L4305" s="1" t="str">
        <f t="shared" si="363"/>
        <v>[{"bid":16008,"type":6,"num":29},{"bid":14001,"type":4,"num":38000}]</v>
      </c>
    </row>
    <row r="4306" spans="1:12" x14ac:dyDescent="0.2">
      <c r="A4306" s="5">
        <f>static_pve_stage!A4306</f>
        <v>605078</v>
      </c>
      <c r="B4306" s="5">
        <f>static_pve_stage!B4306</f>
        <v>605079</v>
      </c>
      <c r="C4306" s="5" t="str">
        <f>static_pve_stage!C4306</f>
        <v>BOSS波\n需击杀所有怪物</v>
      </c>
      <c r="E4306" s="5">
        <f t="shared" si="362"/>
        <v>15002</v>
      </c>
      <c r="F4306" s="5">
        <v>0</v>
      </c>
      <c r="G4306" s="5">
        <f t="shared" si="364"/>
        <v>16008</v>
      </c>
      <c r="H4306" s="5">
        <f t="shared" si="365"/>
        <v>29</v>
      </c>
      <c r="I4306" s="5">
        <v>14001</v>
      </c>
      <c r="J4306">
        <f t="shared" si="366"/>
        <v>38500</v>
      </c>
      <c r="L4306" s="1" t="str">
        <f t="shared" si="363"/>
        <v>[{"bid":16008,"type":6,"num":29},{"bid":14001,"type":4,"num":38500}]</v>
      </c>
    </row>
    <row r="4307" spans="1:12" x14ac:dyDescent="0.2">
      <c r="A4307" s="5">
        <f>static_pve_stage!A4307</f>
        <v>605079</v>
      </c>
      <c r="B4307" s="5">
        <f>static_pve_stage!B4307</f>
        <v>605080</v>
      </c>
      <c r="C4307" s="5" t="str">
        <f>static_pve_stage!C4307</f>
        <v>当前波数 66/∞</v>
      </c>
      <c r="E4307" s="5">
        <f t="shared" si="362"/>
        <v>15002</v>
      </c>
      <c r="F4307" s="5">
        <v>0</v>
      </c>
      <c r="G4307" s="5">
        <f t="shared" si="364"/>
        <v>16008</v>
      </c>
      <c r="H4307" s="5">
        <f t="shared" si="365"/>
        <v>29</v>
      </c>
      <c r="I4307" s="5">
        <v>14001</v>
      </c>
      <c r="J4307">
        <f t="shared" si="366"/>
        <v>39000</v>
      </c>
      <c r="L4307" s="1" t="str">
        <f t="shared" si="363"/>
        <v>[{"bid":16008,"type":6,"num":29},{"bid":14001,"type":4,"num":39000}]</v>
      </c>
    </row>
    <row r="4308" spans="1:12" x14ac:dyDescent="0.2">
      <c r="A4308" s="5">
        <f>static_pve_stage!A4308</f>
        <v>605080</v>
      </c>
      <c r="B4308" s="5">
        <f>static_pve_stage!B4308</f>
        <v>605081</v>
      </c>
      <c r="C4308" s="5" t="str">
        <f>static_pve_stage!C4308</f>
        <v>当前波数 67/∞</v>
      </c>
      <c r="E4308" s="5">
        <f t="shared" si="362"/>
        <v>15002</v>
      </c>
      <c r="F4308" s="5">
        <v>0</v>
      </c>
      <c r="G4308" s="5">
        <f t="shared" si="364"/>
        <v>16008</v>
      </c>
      <c r="H4308" s="5">
        <f t="shared" si="365"/>
        <v>29</v>
      </c>
      <c r="I4308" s="5">
        <v>14001</v>
      </c>
      <c r="J4308">
        <f t="shared" si="366"/>
        <v>39500</v>
      </c>
      <c r="L4308" s="1" t="str">
        <f t="shared" si="363"/>
        <v>[{"bid":16008,"type":6,"num":29},{"bid":14001,"type":4,"num":39500}]</v>
      </c>
    </row>
    <row r="4309" spans="1:12" x14ac:dyDescent="0.2">
      <c r="A4309" s="5">
        <f>static_pve_stage!A4309</f>
        <v>605081</v>
      </c>
      <c r="B4309" s="5">
        <f>static_pve_stage!B4309</f>
        <v>605082</v>
      </c>
      <c r="C4309" s="5" t="str">
        <f>static_pve_stage!C4309</f>
        <v>当前波数 68/∞</v>
      </c>
      <c r="E4309" s="5">
        <f t="shared" si="362"/>
        <v>15002</v>
      </c>
      <c r="F4309" s="5">
        <v>0</v>
      </c>
      <c r="G4309" s="5">
        <f t="shared" si="364"/>
        <v>16008</v>
      </c>
      <c r="H4309" s="5">
        <f t="shared" si="365"/>
        <v>31</v>
      </c>
      <c r="I4309" s="5">
        <v>14001</v>
      </c>
      <c r="J4309">
        <f t="shared" si="366"/>
        <v>40000</v>
      </c>
      <c r="L4309" s="1" t="str">
        <f t="shared" si="363"/>
        <v>[{"bid":16008,"type":6,"num":31},{"bid":14001,"type":4,"num":40000}]</v>
      </c>
    </row>
    <row r="4310" spans="1:12" x14ac:dyDescent="0.2">
      <c r="A4310" s="5">
        <f>static_pve_stage!A4310</f>
        <v>605082</v>
      </c>
      <c r="B4310" s="5">
        <f>static_pve_stage!B4310</f>
        <v>605083</v>
      </c>
      <c r="C4310" s="5" t="str">
        <f>static_pve_stage!C4310</f>
        <v>当前波数 69/∞</v>
      </c>
      <c r="E4310" s="5">
        <f t="shared" si="362"/>
        <v>15002</v>
      </c>
      <c r="F4310" s="5">
        <v>0</v>
      </c>
      <c r="G4310" s="5">
        <f t="shared" si="364"/>
        <v>16008</v>
      </c>
      <c r="H4310" s="5">
        <f t="shared" si="365"/>
        <v>31</v>
      </c>
      <c r="I4310" s="5">
        <v>14001</v>
      </c>
      <c r="J4310">
        <f t="shared" si="366"/>
        <v>40500</v>
      </c>
      <c r="L4310" s="1" t="str">
        <f t="shared" si="363"/>
        <v>[{"bid":16008,"type":6,"num":31},{"bid":14001,"type":4,"num":40500}]</v>
      </c>
    </row>
    <row r="4311" spans="1:12" x14ac:dyDescent="0.2">
      <c r="A4311" s="5">
        <f>static_pve_stage!A4311</f>
        <v>605083</v>
      </c>
      <c r="B4311" s="5">
        <f>static_pve_stage!B4311</f>
        <v>605084</v>
      </c>
      <c r="C4311" s="5" t="str">
        <f>static_pve_stage!C4311</f>
        <v>当前波数 70/∞\n下一波BOSS</v>
      </c>
      <c r="E4311" s="5">
        <f t="shared" si="362"/>
        <v>15002</v>
      </c>
      <c r="F4311" s="5">
        <v>0</v>
      </c>
      <c r="G4311" s="5">
        <f t="shared" si="364"/>
        <v>16008</v>
      </c>
      <c r="H4311" s="5">
        <f t="shared" si="365"/>
        <v>31</v>
      </c>
      <c r="I4311" s="5">
        <v>14001</v>
      </c>
      <c r="J4311">
        <f t="shared" si="366"/>
        <v>41000</v>
      </c>
      <c r="L4311" s="1" t="str">
        <f t="shared" si="363"/>
        <v>[{"bid":16008,"type":6,"num":31},{"bid":14001,"type":4,"num":41000}]</v>
      </c>
    </row>
    <row r="4312" spans="1:12" x14ac:dyDescent="0.2">
      <c r="A4312" s="5">
        <f>static_pve_stage!A4312</f>
        <v>605084</v>
      </c>
      <c r="B4312" s="5">
        <f>static_pve_stage!B4312</f>
        <v>605085</v>
      </c>
      <c r="C4312" s="5" t="str">
        <f>static_pve_stage!C4312</f>
        <v>BOSS波\n需击杀所有怪物</v>
      </c>
      <c r="E4312" s="5">
        <f t="shared" si="362"/>
        <v>15002</v>
      </c>
      <c r="F4312" s="5">
        <v>0</v>
      </c>
      <c r="G4312" s="5">
        <f t="shared" si="364"/>
        <v>16008</v>
      </c>
      <c r="H4312" s="5">
        <f t="shared" si="365"/>
        <v>31</v>
      </c>
      <c r="I4312" s="5">
        <v>14001</v>
      </c>
      <c r="J4312">
        <f t="shared" si="366"/>
        <v>41500</v>
      </c>
      <c r="L4312" s="1" t="str">
        <f t="shared" si="363"/>
        <v>[{"bid":16008,"type":6,"num":31},{"bid":14001,"type":4,"num":41500}]</v>
      </c>
    </row>
    <row r="4313" spans="1:12" x14ac:dyDescent="0.2">
      <c r="A4313" s="5">
        <f>static_pve_stage!A4313</f>
        <v>605085</v>
      </c>
      <c r="B4313" s="5">
        <f>static_pve_stage!B4313</f>
        <v>605086</v>
      </c>
      <c r="C4313" s="5" t="str">
        <f>static_pve_stage!C4313</f>
        <v>当前波数 71/∞</v>
      </c>
      <c r="E4313" s="5">
        <f t="shared" si="362"/>
        <v>15002</v>
      </c>
      <c r="F4313" s="5">
        <v>0</v>
      </c>
      <c r="G4313" s="5">
        <f t="shared" si="364"/>
        <v>16008</v>
      </c>
      <c r="H4313" s="5">
        <f t="shared" si="365"/>
        <v>31</v>
      </c>
      <c r="I4313" s="5">
        <v>14001</v>
      </c>
      <c r="J4313">
        <f t="shared" si="366"/>
        <v>42000</v>
      </c>
      <c r="L4313" s="1" t="str">
        <f t="shared" si="363"/>
        <v>[{"bid":16008,"type":6,"num":31},{"bid":14001,"type":4,"num":42000}]</v>
      </c>
    </row>
    <row r="4314" spans="1:12" x14ac:dyDescent="0.2">
      <c r="A4314" s="5">
        <f>static_pve_stage!A4314</f>
        <v>605086</v>
      </c>
      <c r="B4314" s="5">
        <f>static_pve_stage!B4314</f>
        <v>605087</v>
      </c>
      <c r="C4314" s="5" t="str">
        <f>static_pve_stage!C4314</f>
        <v>当前波数 72/∞</v>
      </c>
      <c r="E4314" s="5">
        <f t="shared" si="362"/>
        <v>15002</v>
      </c>
      <c r="F4314" s="5">
        <v>0</v>
      </c>
      <c r="G4314" s="5">
        <f t="shared" si="364"/>
        <v>16008</v>
      </c>
      <c r="H4314" s="5">
        <f t="shared" si="365"/>
        <v>33</v>
      </c>
      <c r="I4314" s="5">
        <v>14001</v>
      </c>
      <c r="J4314">
        <f t="shared" si="366"/>
        <v>42500</v>
      </c>
      <c r="L4314" s="1" t="str">
        <f t="shared" si="363"/>
        <v>[{"bid":16008,"type":6,"num":33},{"bid":14001,"type":4,"num":42500}]</v>
      </c>
    </row>
    <row r="4315" spans="1:12" x14ac:dyDescent="0.2">
      <c r="A4315" s="5">
        <f>static_pve_stage!A4315</f>
        <v>605087</v>
      </c>
      <c r="B4315" s="5">
        <f>static_pve_stage!B4315</f>
        <v>605088</v>
      </c>
      <c r="C4315" s="5" t="str">
        <f>static_pve_stage!C4315</f>
        <v>当前波数 73/∞</v>
      </c>
      <c r="E4315" s="5">
        <f t="shared" ref="E4315:E4378" si="367">E4314</f>
        <v>15002</v>
      </c>
      <c r="F4315" s="5">
        <v>0</v>
      </c>
      <c r="G4315" s="5">
        <f t="shared" si="364"/>
        <v>16008</v>
      </c>
      <c r="H4315" s="5">
        <f t="shared" si="365"/>
        <v>33</v>
      </c>
      <c r="I4315" s="5">
        <v>14001</v>
      </c>
      <c r="J4315">
        <f t="shared" si="366"/>
        <v>43000</v>
      </c>
      <c r="L4315" s="1" t="str">
        <f t="shared" si="363"/>
        <v>[{"bid":16008,"type":6,"num":33},{"bid":14001,"type":4,"num":43000}]</v>
      </c>
    </row>
    <row r="4316" spans="1:12" x14ac:dyDescent="0.2">
      <c r="A4316" s="5">
        <f>static_pve_stage!A4316</f>
        <v>605088</v>
      </c>
      <c r="B4316" s="5">
        <f>static_pve_stage!B4316</f>
        <v>605089</v>
      </c>
      <c r="C4316" s="5" t="str">
        <f>static_pve_stage!C4316</f>
        <v>当前波数 74/∞</v>
      </c>
      <c r="E4316" s="5">
        <f t="shared" si="367"/>
        <v>15002</v>
      </c>
      <c r="F4316" s="5">
        <v>0</v>
      </c>
      <c r="G4316" s="5">
        <f t="shared" si="364"/>
        <v>16008</v>
      </c>
      <c r="H4316" s="5">
        <f t="shared" si="365"/>
        <v>33</v>
      </c>
      <c r="I4316" s="5">
        <v>14001</v>
      </c>
      <c r="J4316">
        <f t="shared" si="366"/>
        <v>43500</v>
      </c>
      <c r="L4316" s="1" t="str">
        <f t="shared" si="363"/>
        <v>[{"bid":16008,"type":6,"num":33},{"bid":14001,"type":4,"num":43500}]</v>
      </c>
    </row>
    <row r="4317" spans="1:12" x14ac:dyDescent="0.2">
      <c r="A4317" s="5">
        <f>static_pve_stage!A4317</f>
        <v>605089</v>
      </c>
      <c r="B4317" s="5">
        <f>static_pve_stage!B4317</f>
        <v>605090</v>
      </c>
      <c r="C4317" s="5" t="str">
        <f>static_pve_stage!C4317</f>
        <v>当前波数 75/∞\n下一波BOSS</v>
      </c>
      <c r="E4317" s="5">
        <f t="shared" si="367"/>
        <v>15002</v>
      </c>
      <c r="F4317" s="5">
        <v>0</v>
      </c>
      <c r="G4317" s="5">
        <f t="shared" si="364"/>
        <v>16008</v>
      </c>
      <c r="H4317" s="5">
        <f t="shared" si="365"/>
        <v>33</v>
      </c>
      <c r="I4317" s="5">
        <v>14001</v>
      </c>
      <c r="J4317">
        <f t="shared" si="366"/>
        <v>44000</v>
      </c>
      <c r="L4317" s="1" t="str">
        <f t="shared" ref="L4317:L4380" si="368">"["&amp;IF(F4317=0,"","{""bid"":"&amp;E4317&amp;",""type"":5,""num"":"&amp;F4317&amp;"},")&amp;IF(H4317=0,"","{""bid"":"&amp;G4317&amp;",""type"":6,""num"":"&amp;H4317&amp;"},")&amp;IF(J4317=0,"","{""bid"":"&amp;I4317&amp;",""type"":4,""num"":"&amp;J4317&amp;"}")&amp;"]"</f>
        <v>[{"bid":16008,"type":6,"num":33},{"bid":14001,"type":4,"num":44000}]</v>
      </c>
    </row>
    <row r="4318" spans="1:12" x14ac:dyDescent="0.2">
      <c r="A4318" s="5">
        <f>static_pve_stage!A4318</f>
        <v>605090</v>
      </c>
      <c r="B4318" s="5">
        <f>static_pve_stage!B4318</f>
        <v>605091</v>
      </c>
      <c r="C4318" s="5" t="str">
        <f>static_pve_stage!C4318</f>
        <v>BOSS波\n需击杀所有怪物</v>
      </c>
      <c r="E4318" s="5">
        <f t="shared" si="367"/>
        <v>15002</v>
      </c>
      <c r="F4318" s="5">
        <v>0</v>
      </c>
      <c r="G4318" s="5">
        <f t="shared" si="364"/>
        <v>16008</v>
      </c>
      <c r="H4318" s="5">
        <f t="shared" si="365"/>
        <v>33</v>
      </c>
      <c r="I4318" s="5">
        <v>14001</v>
      </c>
      <c r="J4318">
        <f t="shared" si="366"/>
        <v>44500</v>
      </c>
      <c r="L4318" s="1" t="str">
        <f t="shared" si="368"/>
        <v>[{"bid":16008,"type":6,"num":33},{"bid":14001,"type":4,"num":44500}]</v>
      </c>
    </row>
    <row r="4319" spans="1:12" x14ac:dyDescent="0.2">
      <c r="A4319" s="5">
        <f>static_pve_stage!A4319</f>
        <v>605091</v>
      </c>
      <c r="B4319" s="5">
        <f>static_pve_stage!B4319</f>
        <v>605092</v>
      </c>
      <c r="C4319" s="5" t="str">
        <f>static_pve_stage!C4319</f>
        <v>当前波数 76/∞</v>
      </c>
      <c r="E4319" s="5">
        <f t="shared" si="367"/>
        <v>15002</v>
      </c>
      <c r="F4319" s="5">
        <v>0</v>
      </c>
      <c r="G4319" s="5">
        <f t="shared" si="364"/>
        <v>16008</v>
      </c>
      <c r="H4319" s="5">
        <f t="shared" si="365"/>
        <v>35</v>
      </c>
      <c r="I4319" s="5">
        <v>14001</v>
      </c>
      <c r="J4319">
        <f t="shared" si="366"/>
        <v>45000</v>
      </c>
      <c r="L4319" s="1" t="str">
        <f t="shared" si="368"/>
        <v>[{"bid":16008,"type":6,"num":35},{"bid":14001,"type":4,"num":45000}]</v>
      </c>
    </row>
    <row r="4320" spans="1:12" x14ac:dyDescent="0.2">
      <c r="A4320" s="5">
        <f>static_pve_stage!A4320</f>
        <v>605092</v>
      </c>
      <c r="B4320" s="5">
        <f>static_pve_stage!B4320</f>
        <v>605093</v>
      </c>
      <c r="C4320" s="5" t="str">
        <f>static_pve_stage!C4320</f>
        <v>当前波数 77/∞</v>
      </c>
      <c r="E4320" s="5">
        <f t="shared" si="367"/>
        <v>15002</v>
      </c>
      <c r="F4320" s="5">
        <v>0</v>
      </c>
      <c r="G4320" s="5">
        <f t="shared" si="364"/>
        <v>16008</v>
      </c>
      <c r="H4320" s="5">
        <f t="shared" si="365"/>
        <v>35</v>
      </c>
      <c r="I4320" s="5">
        <v>14001</v>
      </c>
      <c r="J4320">
        <f t="shared" si="366"/>
        <v>45500</v>
      </c>
      <c r="L4320" s="1" t="str">
        <f t="shared" si="368"/>
        <v>[{"bid":16008,"type":6,"num":35},{"bid":14001,"type":4,"num":45500}]</v>
      </c>
    </row>
    <row r="4321" spans="1:12" x14ac:dyDescent="0.2">
      <c r="A4321" s="5">
        <f>static_pve_stage!A4321</f>
        <v>605093</v>
      </c>
      <c r="B4321" s="5">
        <f>static_pve_stage!B4321</f>
        <v>605094</v>
      </c>
      <c r="C4321" s="5" t="str">
        <f>static_pve_stage!C4321</f>
        <v>当前波数 78/∞</v>
      </c>
      <c r="E4321" s="5">
        <f t="shared" si="367"/>
        <v>15002</v>
      </c>
      <c r="F4321" s="5">
        <v>0</v>
      </c>
      <c r="G4321" s="5">
        <f t="shared" si="364"/>
        <v>16008</v>
      </c>
      <c r="H4321" s="5">
        <f t="shared" si="365"/>
        <v>35</v>
      </c>
      <c r="I4321" s="5">
        <v>14001</v>
      </c>
      <c r="J4321">
        <f t="shared" si="366"/>
        <v>46000</v>
      </c>
      <c r="L4321" s="1" t="str">
        <f t="shared" si="368"/>
        <v>[{"bid":16008,"type":6,"num":35},{"bid":14001,"type":4,"num":46000}]</v>
      </c>
    </row>
    <row r="4322" spans="1:12" x14ac:dyDescent="0.2">
      <c r="A4322" s="5">
        <f>static_pve_stage!A4322</f>
        <v>605094</v>
      </c>
      <c r="B4322" s="5">
        <f>static_pve_stage!B4322</f>
        <v>605095</v>
      </c>
      <c r="C4322" s="5" t="str">
        <f>static_pve_stage!C4322</f>
        <v>当前波数 79/∞</v>
      </c>
      <c r="E4322" s="5">
        <f t="shared" si="367"/>
        <v>15002</v>
      </c>
      <c r="F4322" s="5">
        <v>0</v>
      </c>
      <c r="G4322" s="5">
        <f t="shared" si="364"/>
        <v>16008</v>
      </c>
      <c r="H4322" s="5">
        <f t="shared" si="365"/>
        <v>35</v>
      </c>
      <c r="I4322" s="5">
        <v>14001</v>
      </c>
      <c r="J4322">
        <f t="shared" si="366"/>
        <v>46500</v>
      </c>
      <c r="L4322" s="1" t="str">
        <f t="shared" si="368"/>
        <v>[{"bid":16008,"type":6,"num":35},{"bid":14001,"type":4,"num":46500}]</v>
      </c>
    </row>
    <row r="4323" spans="1:12" x14ac:dyDescent="0.2">
      <c r="A4323" s="5">
        <f>static_pve_stage!A4323</f>
        <v>605095</v>
      </c>
      <c r="B4323" s="5">
        <f>static_pve_stage!B4323</f>
        <v>605096</v>
      </c>
      <c r="C4323" s="5" t="str">
        <f>static_pve_stage!C4323</f>
        <v>当前波数 80/∞\n下一波BOSS</v>
      </c>
      <c r="E4323" s="5">
        <f t="shared" si="367"/>
        <v>15002</v>
      </c>
      <c r="F4323" s="5">
        <v>0</v>
      </c>
      <c r="G4323" s="5">
        <f t="shared" si="364"/>
        <v>16008</v>
      </c>
      <c r="H4323" s="5">
        <f t="shared" si="365"/>
        <v>35</v>
      </c>
      <c r="I4323" s="5">
        <v>14001</v>
      </c>
      <c r="J4323">
        <f t="shared" si="366"/>
        <v>47000</v>
      </c>
      <c r="L4323" s="1" t="str">
        <f t="shared" si="368"/>
        <v>[{"bid":16008,"type":6,"num":35},{"bid":14001,"type":4,"num":47000}]</v>
      </c>
    </row>
    <row r="4324" spans="1:12" x14ac:dyDescent="0.2">
      <c r="A4324" s="5">
        <f>static_pve_stage!A4324</f>
        <v>605096</v>
      </c>
      <c r="B4324" s="5">
        <f>static_pve_stage!B4324</f>
        <v>605097</v>
      </c>
      <c r="C4324" s="5" t="str">
        <f>static_pve_stage!C4324</f>
        <v>BOSS波\n需击杀所有怪物</v>
      </c>
      <c r="E4324" s="5">
        <f t="shared" si="367"/>
        <v>15002</v>
      </c>
      <c r="F4324" s="5">
        <v>0</v>
      </c>
      <c r="G4324" s="5">
        <f t="shared" si="364"/>
        <v>16008</v>
      </c>
      <c r="H4324" s="5">
        <f t="shared" si="365"/>
        <v>37</v>
      </c>
      <c r="I4324" s="5">
        <v>14001</v>
      </c>
      <c r="J4324">
        <f t="shared" si="366"/>
        <v>47500</v>
      </c>
      <c r="L4324" s="1" t="str">
        <f t="shared" si="368"/>
        <v>[{"bid":16008,"type":6,"num":37},{"bid":14001,"type":4,"num":47500}]</v>
      </c>
    </row>
    <row r="4325" spans="1:12" x14ac:dyDescent="0.2">
      <c r="A4325" s="5">
        <f>static_pve_stage!A4325</f>
        <v>605097</v>
      </c>
      <c r="B4325" s="5">
        <f>static_pve_stage!B4325</f>
        <v>605098</v>
      </c>
      <c r="C4325" s="5" t="str">
        <f>static_pve_stage!C4325</f>
        <v>当前波数 81/∞</v>
      </c>
      <c r="E4325" s="5">
        <f t="shared" si="367"/>
        <v>15002</v>
      </c>
      <c r="F4325" s="5">
        <v>0</v>
      </c>
      <c r="G4325" s="5">
        <f t="shared" si="364"/>
        <v>16008</v>
      </c>
      <c r="H4325" s="5">
        <f t="shared" si="365"/>
        <v>37</v>
      </c>
      <c r="I4325" s="5">
        <v>14001</v>
      </c>
      <c r="J4325">
        <f t="shared" si="366"/>
        <v>48000</v>
      </c>
      <c r="L4325" s="1" t="str">
        <f t="shared" si="368"/>
        <v>[{"bid":16008,"type":6,"num":37},{"bid":14001,"type":4,"num":48000}]</v>
      </c>
    </row>
    <row r="4326" spans="1:12" x14ac:dyDescent="0.2">
      <c r="A4326" s="5">
        <f>static_pve_stage!A4326</f>
        <v>605098</v>
      </c>
      <c r="B4326" s="5">
        <f>static_pve_stage!B4326</f>
        <v>605099</v>
      </c>
      <c r="C4326" s="5" t="str">
        <f>static_pve_stage!C4326</f>
        <v>当前波数 82/∞</v>
      </c>
      <c r="E4326" s="5">
        <f t="shared" si="367"/>
        <v>15002</v>
      </c>
      <c r="F4326" s="5">
        <v>0</v>
      </c>
      <c r="G4326" s="5">
        <f t="shared" si="364"/>
        <v>16008</v>
      </c>
      <c r="H4326" s="5">
        <f t="shared" si="365"/>
        <v>37</v>
      </c>
      <c r="I4326" s="5">
        <v>14001</v>
      </c>
      <c r="J4326">
        <f t="shared" si="366"/>
        <v>48500</v>
      </c>
      <c r="L4326" s="1" t="str">
        <f t="shared" si="368"/>
        <v>[{"bid":16008,"type":6,"num":37},{"bid":14001,"type":4,"num":48500}]</v>
      </c>
    </row>
    <row r="4327" spans="1:12" x14ac:dyDescent="0.2">
      <c r="A4327" s="5">
        <f>static_pve_stage!A4327</f>
        <v>605099</v>
      </c>
      <c r="B4327" s="5">
        <f>static_pve_stage!B4327</f>
        <v>605100</v>
      </c>
      <c r="C4327" s="5" t="str">
        <f>static_pve_stage!C4327</f>
        <v>当前波数 83/∞</v>
      </c>
      <c r="E4327" s="5">
        <f t="shared" si="367"/>
        <v>15002</v>
      </c>
      <c r="F4327" s="5">
        <v>0</v>
      </c>
      <c r="G4327" s="5">
        <f t="shared" si="364"/>
        <v>16008</v>
      </c>
      <c r="H4327" s="5">
        <f t="shared" si="365"/>
        <v>37</v>
      </c>
      <c r="I4327" s="5">
        <v>14001</v>
      </c>
      <c r="J4327">
        <f t="shared" si="366"/>
        <v>49000</v>
      </c>
      <c r="L4327" s="1" t="str">
        <f t="shared" si="368"/>
        <v>[{"bid":16008,"type":6,"num":37},{"bid":14001,"type":4,"num":49000}]</v>
      </c>
    </row>
    <row r="4328" spans="1:12" x14ac:dyDescent="0.2">
      <c r="A4328" s="5">
        <f>static_pve_stage!A4328</f>
        <v>605100</v>
      </c>
      <c r="B4328" s="5">
        <f>static_pve_stage!B4328</f>
        <v>605101</v>
      </c>
      <c r="C4328" s="5" t="str">
        <f>static_pve_stage!C4328</f>
        <v>当前波数 84/∞</v>
      </c>
      <c r="E4328" s="5">
        <f t="shared" si="367"/>
        <v>15002</v>
      </c>
      <c r="F4328" s="5">
        <v>0</v>
      </c>
      <c r="G4328" s="5">
        <f t="shared" si="364"/>
        <v>16008</v>
      </c>
      <c r="H4328" s="5">
        <f t="shared" si="365"/>
        <v>37</v>
      </c>
      <c r="I4328" s="5">
        <v>14001</v>
      </c>
      <c r="J4328">
        <f t="shared" si="366"/>
        <v>49500</v>
      </c>
      <c r="L4328" s="1" t="str">
        <f t="shared" si="368"/>
        <v>[{"bid":16008,"type":6,"num":37},{"bid":14001,"type":4,"num":49500}]</v>
      </c>
    </row>
    <row r="4329" spans="1:12" x14ac:dyDescent="0.2">
      <c r="A4329" s="5">
        <f>static_pve_stage!A4329</f>
        <v>605101</v>
      </c>
      <c r="B4329" s="5">
        <f>static_pve_stage!B4329</f>
        <v>605102</v>
      </c>
      <c r="C4329" s="5" t="str">
        <f>static_pve_stage!C4329</f>
        <v>当前波数 85/∞\n下一波BOSS</v>
      </c>
      <c r="E4329" s="5">
        <f t="shared" si="367"/>
        <v>15002</v>
      </c>
      <c r="F4329" s="5">
        <v>0</v>
      </c>
      <c r="G4329" s="5">
        <f t="shared" si="364"/>
        <v>16008</v>
      </c>
      <c r="H4329" s="5">
        <f t="shared" si="365"/>
        <v>39</v>
      </c>
      <c r="I4329" s="5">
        <v>14001</v>
      </c>
      <c r="J4329">
        <f t="shared" si="366"/>
        <v>50000</v>
      </c>
      <c r="L4329" s="1" t="str">
        <f t="shared" si="368"/>
        <v>[{"bid":16008,"type":6,"num":39},{"bid":14001,"type":4,"num":50000}]</v>
      </c>
    </row>
    <row r="4330" spans="1:12" x14ac:dyDescent="0.2">
      <c r="A4330" s="5">
        <f>static_pve_stage!A4330</f>
        <v>605102</v>
      </c>
      <c r="B4330" s="5">
        <f>static_pve_stage!B4330</f>
        <v>605103</v>
      </c>
      <c r="C4330" s="5" t="str">
        <f>static_pve_stage!C4330</f>
        <v>BOSS波\n需击杀所有怪物</v>
      </c>
      <c r="E4330" s="5">
        <f t="shared" si="367"/>
        <v>15002</v>
      </c>
      <c r="F4330" s="5">
        <v>0</v>
      </c>
      <c r="G4330" s="5">
        <f t="shared" si="364"/>
        <v>16008</v>
      </c>
      <c r="H4330" s="5">
        <f t="shared" si="365"/>
        <v>39</v>
      </c>
      <c r="I4330" s="5">
        <v>14001</v>
      </c>
      <c r="J4330">
        <f t="shared" si="366"/>
        <v>50500</v>
      </c>
      <c r="L4330" s="1" t="str">
        <f t="shared" si="368"/>
        <v>[{"bid":16008,"type":6,"num":39},{"bid":14001,"type":4,"num":50500}]</v>
      </c>
    </row>
    <row r="4331" spans="1:12" x14ac:dyDescent="0.2">
      <c r="A4331" s="5">
        <f>static_pve_stage!A4331</f>
        <v>605103</v>
      </c>
      <c r="B4331" s="5">
        <f>static_pve_stage!B4331</f>
        <v>605104</v>
      </c>
      <c r="C4331" s="5" t="str">
        <f>static_pve_stage!C4331</f>
        <v>当前波数 86/∞</v>
      </c>
      <c r="E4331" s="5">
        <f t="shared" si="367"/>
        <v>15002</v>
      </c>
      <c r="F4331" s="5">
        <v>0</v>
      </c>
      <c r="G4331" s="5">
        <f t="shared" si="364"/>
        <v>16008</v>
      </c>
      <c r="H4331" s="5">
        <f t="shared" si="365"/>
        <v>39</v>
      </c>
      <c r="I4331" s="5">
        <v>14001</v>
      </c>
      <c r="J4331">
        <f t="shared" si="366"/>
        <v>51000</v>
      </c>
      <c r="L4331" s="1" t="str">
        <f t="shared" si="368"/>
        <v>[{"bid":16008,"type":6,"num":39},{"bid":14001,"type":4,"num":51000}]</v>
      </c>
    </row>
    <row r="4332" spans="1:12" x14ac:dyDescent="0.2">
      <c r="A4332" s="5">
        <f>static_pve_stage!A4332</f>
        <v>605104</v>
      </c>
      <c r="B4332" s="5">
        <f>static_pve_stage!B4332</f>
        <v>605105</v>
      </c>
      <c r="C4332" s="5" t="str">
        <f>static_pve_stage!C4332</f>
        <v>当前波数 87/∞</v>
      </c>
      <c r="E4332" s="5">
        <f t="shared" si="367"/>
        <v>15002</v>
      </c>
      <c r="F4332" s="5">
        <v>0</v>
      </c>
      <c r="G4332" s="5">
        <f t="shared" si="364"/>
        <v>16008</v>
      </c>
      <c r="H4332" s="5">
        <f t="shared" si="365"/>
        <v>39</v>
      </c>
      <c r="I4332" s="5">
        <v>14001</v>
      </c>
      <c r="J4332">
        <f t="shared" si="366"/>
        <v>51500</v>
      </c>
      <c r="L4332" s="1" t="str">
        <f t="shared" si="368"/>
        <v>[{"bid":16008,"type":6,"num":39},{"bid":14001,"type":4,"num":51500}]</v>
      </c>
    </row>
    <row r="4333" spans="1:12" x14ac:dyDescent="0.2">
      <c r="A4333" s="5">
        <f>static_pve_stage!A4333</f>
        <v>605105</v>
      </c>
      <c r="B4333" s="5">
        <f>static_pve_stage!B4333</f>
        <v>605106</v>
      </c>
      <c r="C4333" s="5" t="str">
        <f>static_pve_stage!C4333</f>
        <v>当前波数 88/∞</v>
      </c>
      <c r="E4333" s="5">
        <f t="shared" si="367"/>
        <v>15002</v>
      </c>
      <c r="F4333" s="5">
        <v>0</v>
      </c>
      <c r="G4333" s="5">
        <f t="shared" si="364"/>
        <v>16008</v>
      </c>
      <c r="H4333" s="5">
        <f t="shared" si="365"/>
        <v>39</v>
      </c>
      <c r="I4333" s="5">
        <v>14001</v>
      </c>
      <c r="J4333">
        <f t="shared" si="366"/>
        <v>52000</v>
      </c>
      <c r="L4333" s="1" t="str">
        <f t="shared" si="368"/>
        <v>[{"bid":16008,"type":6,"num":39},{"bid":14001,"type":4,"num":52000}]</v>
      </c>
    </row>
    <row r="4334" spans="1:12" x14ac:dyDescent="0.2">
      <c r="A4334" s="5">
        <f>static_pve_stage!A4334</f>
        <v>605106</v>
      </c>
      <c r="B4334" s="5">
        <f>static_pve_stage!B4334</f>
        <v>605107</v>
      </c>
      <c r="C4334" s="5" t="str">
        <f>static_pve_stage!C4334</f>
        <v>当前波数 89/∞</v>
      </c>
      <c r="E4334" s="5">
        <f t="shared" si="367"/>
        <v>15002</v>
      </c>
      <c r="F4334" s="5">
        <v>0</v>
      </c>
      <c r="G4334" s="5">
        <f t="shared" si="364"/>
        <v>16008</v>
      </c>
      <c r="H4334" s="5">
        <f t="shared" si="365"/>
        <v>41</v>
      </c>
      <c r="I4334" s="5">
        <v>14001</v>
      </c>
      <c r="J4334">
        <f t="shared" si="366"/>
        <v>52500</v>
      </c>
      <c r="L4334" s="1" t="str">
        <f t="shared" si="368"/>
        <v>[{"bid":16008,"type":6,"num":41},{"bid":14001,"type":4,"num":52500}]</v>
      </c>
    </row>
    <row r="4335" spans="1:12" x14ac:dyDescent="0.2">
      <c r="A4335" s="5">
        <f>static_pve_stage!A4335</f>
        <v>605107</v>
      </c>
      <c r="B4335" s="5">
        <f>static_pve_stage!B4335</f>
        <v>605108</v>
      </c>
      <c r="C4335" s="5" t="str">
        <f>static_pve_stage!C4335</f>
        <v>当前波数 90/∞\n下一波BOSS</v>
      </c>
      <c r="E4335" s="5">
        <f t="shared" si="367"/>
        <v>15002</v>
      </c>
      <c r="F4335" s="5">
        <v>0</v>
      </c>
      <c r="G4335" s="5">
        <f t="shared" si="364"/>
        <v>16008</v>
      </c>
      <c r="H4335" s="5">
        <f t="shared" si="365"/>
        <v>41</v>
      </c>
      <c r="I4335" s="5">
        <v>14001</v>
      </c>
      <c r="J4335">
        <f t="shared" si="366"/>
        <v>53000</v>
      </c>
      <c r="L4335" s="1" t="str">
        <f t="shared" si="368"/>
        <v>[{"bid":16008,"type":6,"num":41},{"bid":14001,"type":4,"num":53000}]</v>
      </c>
    </row>
    <row r="4336" spans="1:12" x14ac:dyDescent="0.2">
      <c r="A4336" s="5">
        <f>static_pve_stage!A4336</f>
        <v>605108</v>
      </c>
      <c r="B4336" s="5">
        <f>static_pve_stage!B4336</f>
        <v>605109</v>
      </c>
      <c r="C4336" s="5" t="str">
        <f>static_pve_stage!C4336</f>
        <v>BOSS波\n需击杀所有怪物</v>
      </c>
      <c r="E4336" s="5">
        <f t="shared" si="367"/>
        <v>15002</v>
      </c>
      <c r="F4336" s="5">
        <v>0</v>
      </c>
      <c r="G4336" s="5">
        <f t="shared" si="364"/>
        <v>16008</v>
      </c>
      <c r="H4336" s="5">
        <f t="shared" si="365"/>
        <v>41</v>
      </c>
      <c r="I4336" s="5">
        <v>14001</v>
      </c>
      <c r="J4336">
        <f t="shared" si="366"/>
        <v>53500</v>
      </c>
      <c r="L4336" s="1" t="str">
        <f t="shared" si="368"/>
        <v>[{"bid":16008,"type":6,"num":41},{"bid":14001,"type":4,"num":53500}]</v>
      </c>
    </row>
    <row r="4337" spans="1:12" x14ac:dyDescent="0.2">
      <c r="A4337" s="5">
        <f>static_pve_stage!A4337</f>
        <v>605109</v>
      </c>
      <c r="B4337" s="5">
        <f>static_pve_stage!B4337</f>
        <v>605110</v>
      </c>
      <c r="C4337" s="5" t="str">
        <f>static_pve_stage!C4337</f>
        <v>当前波数 91/∞</v>
      </c>
      <c r="E4337" s="5">
        <f t="shared" si="367"/>
        <v>15002</v>
      </c>
      <c r="F4337" s="5">
        <v>0</v>
      </c>
      <c r="G4337" s="5">
        <f t="shared" si="364"/>
        <v>16008</v>
      </c>
      <c r="H4337" s="5">
        <f t="shared" si="365"/>
        <v>41</v>
      </c>
      <c r="I4337" s="5">
        <v>14001</v>
      </c>
      <c r="J4337">
        <f t="shared" si="366"/>
        <v>54000</v>
      </c>
      <c r="L4337" s="1" t="str">
        <f t="shared" si="368"/>
        <v>[{"bid":16008,"type":6,"num":41},{"bid":14001,"type":4,"num":54000}]</v>
      </c>
    </row>
    <row r="4338" spans="1:12" x14ac:dyDescent="0.2">
      <c r="A4338" s="5">
        <f>static_pve_stage!A4338</f>
        <v>605110</v>
      </c>
      <c r="B4338" s="5">
        <f>static_pve_stage!B4338</f>
        <v>605111</v>
      </c>
      <c r="C4338" s="5" t="str">
        <f>static_pve_stage!C4338</f>
        <v>当前波数 92/∞</v>
      </c>
      <c r="E4338" s="5">
        <f t="shared" si="367"/>
        <v>15002</v>
      </c>
      <c r="F4338" s="5">
        <v>0</v>
      </c>
      <c r="G4338" s="5">
        <f t="shared" ref="G4338:G4401" si="369">G3799+1</f>
        <v>16008</v>
      </c>
      <c r="H4338" s="5">
        <f t="shared" si="365"/>
        <v>41</v>
      </c>
      <c r="I4338" s="5">
        <v>14001</v>
      </c>
      <c r="J4338">
        <f t="shared" si="366"/>
        <v>54500</v>
      </c>
      <c r="L4338" s="1" t="str">
        <f t="shared" si="368"/>
        <v>[{"bid":16008,"type":6,"num":41},{"bid":14001,"type":4,"num":54500}]</v>
      </c>
    </row>
    <row r="4339" spans="1:12" x14ac:dyDescent="0.2">
      <c r="A4339" s="5">
        <f>static_pve_stage!A4339</f>
        <v>605111</v>
      </c>
      <c r="B4339" s="5">
        <f>static_pve_stage!B4339</f>
        <v>605112</v>
      </c>
      <c r="C4339" s="5" t="str">
        <f>static_pve_stage!C4339</f>
        <v>当前波数 93/∞</v>
      </c>
      <c r="E4339" s="5">
        <f t="shared" si="367"/>
        <v>15002</v>
      </c>
      <c r="F4339" s="5">
        <v>0</v>
      </c>
      <c r="G4339" s="5">
        <f t="shared" si="369"/>
        <v>16008</v>
      </c>
      <c r="H4339" s="5">
        <f t="shared" si="365"/>
        <v>43</v>
      </c>
      <c r="I4339" s="5">
        <v>14001</v>
      </c>
      <c r="J4339">
        <f t="shared" si="366"/>
        <v>55000</v>
      </c>
      <c r="L4339" s="1" t="str">
        <f t="shared" si="368"/>
        <v>[{"bid":16008,"type":6,"num":43},{"bid":14001,"type":4,"num":55000}]</v>
      </c>
    </row>
    <row r="4340" spans="1:12" x14ac:dyDescent="0.2">
      <c r="A4340" s="5">
        <f>static_pve_stage!A4340</f>
        <v>605112</v>
      </c>
      <c r="B4340" s="5">
        <f>static_pve_stage!B4340</f>
        <v>605113</v>
      </c>
      <c r="C4340" s="5" t="str">
        <f>static_pve_stage!C4340</f>
        <v>当前波数 94/∞</v>
      </c>
      <c r="E4340" s="5">
        <f t="shared" si="367"/>
        <v>15002</v>
      </c>
      <c r="F4340" s="5">
        <v>0</v>
      </c>
      <c r="G4340" s="5">
        <f t="shared" si="369"/>
        <v>16008</v>
      </c>
      <c r="H4340" s="5">
        <f t="shared" si="365"/>
        <v>43</v>
      </c>
      <c r="I4340" s="5">
        <v>14001</v>
      </c>
      <c r="J4340">
        <f t="shared" si="366"/>
        <v>55500</v>
      </c>
      <c r="L4340" s="1" t="str">
        <f t="shared" si="368"/>
        <v>[{"bid":16008,"type":6,"num":43},{"bid":14001,"type":4,"num":55500}]</v>
      </c>
    </row>
    <row r="4341" spans="1:12" x14ac:dyDescent="0.2">
      <c r="A4341" s="5">
        <f>static_pve_stage!A4341</f>
        <v>605113</v>
      </c>
      <c r="B4341" s="5">
        <f>static_pve_stage!B4341</f>
        <v>605114</v>
      </c>
      <c r="C4341" s="5" t="str">
        <f>static_pve_stage!C4341</f>
        <v>当前波数 95/∞\n下一波BOSS</v>
      </c>
      <c r="E4341" s="5">
        <f t="shared" si="367"/>
        <v>15002</v>
      </c>
      <c r="F4341" s="5">
        <v>0</v>
      </c>
      <c r="G4341" s="5">
        <f t="shared" si="369"/>
        <v>16008</v>
      </c>
      <c r="H4341" s="5">
        <f t="shared" ref="H4341:H4404" si="370">H3802</f>
        <v>43</v>
      </c>
      <c r="I4341" s="5">
        <v>14001</v>
      </c>
      <c r="J4341">
        <f t="shared" si="366"/>
        <v>56000</v>
      </c>
      <c r="L4341" s="1" t="str">
        <f t="shared" si="368"/>
        <v>[{"bid":16008,"type":6,"num":43},{"bid":14001,"type":4,"num":56000}]</v>
      </c>
    </row>
    <row r="4342" spans="1:12" x14ac:dyDescent="0.2">
      <c r="A4342" s="5">
        <f>static_pve_stage!A4342</f>
        <v>605114</v>
      </c>
      <c r="B4342" s="5">
        <f>static_pve_stage!B4342</f>
        <v>605115</v>
      </c>
      <c r="C4342" s="5" t="str">
        <f>static_pve_stage!C4342</f>
        <v>BOSS波\n需击杀所有怪物</v>
      </c>
      <c r="E4342" s="5">
        <f t="shared" si="367"/>
        <v>15002</v>
      </c>
      <c r="F4342" s="5">
        <v>0</v>
      </c>
      <c r="G4342" s="5">
        <f t="shared" si="369"/>
        <v>16008</v>
      </c>
      <c r="H4342" s="5">
        <f t="shared" si="370"/>
        <v>43</v>
      </c>
      <c r="I4342" s="5">
        <v>14001</v>
      </c>
      <c r="J4342">
        <f t="shared" si="366"/>
        <v>56500</v>
      </c>
      <c r="L4342" s="1" t="str">
        <f t="shared" si="368"/>
        <v>[{"bid":16008,"type":6,"num":43},{"bid":14001,"type":4,"num":56500}]</v>
      </c>
    </row>
    <row r="4343" spans="1:12" x14ac:dyDescent="0.2">
      <c r="A4343" s="5">
        <f>static_pve_stage!A4343</f>
        <v>605115</v>
      </c>
      <c r="B4343" s="5">
        <f>static_pve_stage!B4343</f>
        <v>605116</v>
      </c>
      <c r="C4343" s="5" t="str">
        <f>static_pve_stage!C4343</f>
        <v>当前波数 96/∞</v>
      </c>
      <c r="E4343" s="5">
        <f t="shared" si="367"/>
        <v>15002</v>
      </c>
      <c r="F4343" s="5">
        <v>0</v>
      </c>
      <c r="G4343" s="5">
        <f t="shared" si="369"/>
        <v>16008</v>
      </c>
      <c r="H4343" s="5">
        <f t="shared" si="370"/>
        <v>43</v>
      </c>
      <c r="I4343" s="5">
        <v>14001</v>
      </c>
      <c r="J4343">
        <f t="shared" si="366"/>
        <v>57000</v>
      </c>
      <c r="L4343" s="1" t="str">
        <f t="shared" si="368"/>
        <v>[{"bid":16008,"type":6,"num":43},{"bid":14001,"type":4,"num":57000}]</v>
      </c>
    </row>
    <row r="4344" spans="1:12" x14ac:dyDescent="0.2">
      <c r="A4344" s="5">
        <f>static_pve_stage!A4344</f>
        <v>605116</v>
      </c>
      <c r="B4344" s="5">
        <f>static_pve_stage!B4344</f>
        <v>605117</v>
      </c>
      <c r="C4344" s="5" t="str">
        <f>static_pve_stage!C4344</f>
        <v>当前波数 97/∞</v>
      </c>
      <c r="E4344" s="5">
        <f t="shared" si="367"/>
        <v>15002</v>
      </c>
      <c r="F4344" s="5">
        <v>0</v>
      </c>
      <c r="G4344" s="5">
        <f t="shared" si="369"/>
        <v>16008</v>
      </c>
      <c r="H4344" s="5">
        <f t="shared" si="370"/>
        <v>45</v>
      </c>
      <c r="I4344" s="5">
        <v>14001</v>
      </c>
      <c r="J4344">
        <f t="shared" si="366"/>
        <v>57500</v>
      </c>
      <c r="L4344" s="1" t="str">
        <f t="shared" si="368"/>
        <v>[{"bid":16008,"type":6,"num":45},{"bid":14001,"type":4,"num":57500}]</v>
      </c>
    </row>
    <row r="4345" spans="1:12" x14ac:dyDescent="0.2">
      <c r="A4345" s="5">
        <f>static_pve_stage!A4345</f>
        <v>605117</v>
      </c>
      <c r="B4345" s="5">
        <f>static_pve_stage!B4345</f>
        <v>605118</v>
      </c>
      <c r="C4345" s="5" t="str">
        <f>static_pve_stage!C4345</f>
        <v>当前波数 98/∞</v>
      </c>
      <c r="E4345" s="5">
        <f t="shared" si="367"/>
        <v>15002</v>
      </c>
      <c r="F4345" s="5">
        <v>0</v>
      </c>
      <c r="G4345" s="5">
        <f t="shared" si="369"/>
        <v>16008</v>
      </c>
      <c r="H4345" s="5">
        <f t="shared" si="370"/>
        <v>45</v>
      </c>
      <c r="I4345" s="5">
        <v>14001</v>
      </c>
      <c r="J4345">
        <f t="shared" si="366"/>
        <v>58000</v>
      </c>
      <c r="L4345" s="1" t="str">
        <f t="shared" si="368"/>
        <v>[{"bid":16008,"type":6,"num":45},{"bid":14001,"type":4,"num":58000}]</v>
      </c>
    </row>
    <row r="4346" spans="1:12" x14ac:dyDescent="0.2">
      <c r="A4346" s="5">
        <f>static_pve_stage!A4346</f>
        <v>605118</v>
      </c>
      <c r="B4346" s="5">
        <f>static_pve_stage!B4346</f>
        <v>605119</v>
      </c>
      <c r="C4346" s="5" t="str">
        <f>static_pve_stage!C4346</f>
        <v>当前波数 99/∞</v>
      </c>
      <c r="E4346" s="5">
        <f t="shared" si="367"/>
        <v>15002</v>
      </c>
      <c r="F4346" s="5">
        <v>0</v>
      </c>
      <c r="G4346" s="5">
        <f t="shared" si="369"/>
        <v>16008</v>
      </c>
      <c r="H4346" s="5">
        <f t="shared" si="370"/>
        <v>45</v>
      </c>
      <c r="I4346" s="5">
        <v>14001</v>
      </c>
      <c r="J4346">
        <f t="shared" si="366"/>
        <v>58500</v>
      </c>
      <c r="L4346" s="1" t="str">
        <f t="shared" si="368"/>
        <v>[{"bid":16008,"type":6,"num":45},{"bid":14001,"type":4,"num":58500}]</v>
      </c>
    </row>
    <row r="4347" spans="1:12" x14ac:dyDescent="0.2">
      <c r="A4347" s="5">
        <f>static_pve_stage!A4347</f>
        <v>605119</v>
      </c>
      <c r="B4347" s="5">
        <f>static_pve_stage!B4347</f>
        <v>605120</v>
      </c>
      <c r="C4347" s="5" t="str">
        <f>static_pve_stage!C4347</f>
        <v>当前波数 100/∞\n下一波BOSS</v>
      </c>
      <c r="E4347" s="5">
        <f t="shared" si="367"/>
        <v>15002</v>
      </c>
      <c r="F4347" s="5">
        <v>0</v>
      </c>
      <c r="G4347" s="5">
        <f t="shared" si="369"/>
        <v>16008</v>
      </c>
      <c r="H4347" s="5">
        <f t="shared" si="370"/>
        <v>45</v>
      </c>
      <c r="I4347" s="5">
        <v>14001</v>
      </c>
      <c r="J4347">
        <f t="shared" si="366"/>
        <v>59000</v>
      </c>
      <c r="L4347" s="1" t="str">
        <f t="shared" si="368"/>
        <v>[{"bid":16008,"type":6,"num":45},{"bid":14001,"type":4,"num":59000}]</v>
      </c>
    </row>
    <row r="4348" spans="1:12" x14ac:dyDescent="0.2">
      <c r="A4348" s="5">
        <f>static_pve_stage!A4348</f>
        <v>605120</v>
      </c>
      <c r="B4348" s="5">
        <f>static_pve_stage!B4348</f>
        <v>605121</v>
      </c>
      <c r="C4348" s="5" t="str">
        <f>static_pve_stage!C4348</f>
        <v>BOSS波\n需击杀所有怪物</v>
      </c>
      <c r="E4348" s="5">
        <f t="shared" si="367"/>
        <v>15002</v>
      </c>
      <c r="F4348" s="5">
        <v>0</v>
      </c>
      <c r="G4348" s="5">
        <f t="shared" si="369"/>
        <v>16008</v>
      </c>
      <c r="H4348" s="5">
        <f t="shared" si="370"/>
        <v>45</v>
      </c>
      <c r="I4348" s="5">
        <v>14001</v>
      </c>
      <c r="J4348">
        <f t="shared" si="366"/>
        <v>59500</v>
      </c>
      <c r="L4348" s="1" t="str">
        <f t="shared" si="368"/>
        <v>[{"bid":16008,"type":6,"num":45},{"bid":14001,"type":4,"num":59500}]</v>
      </c>
    </row>
    <row r="4349" spans="1:12" x14ac:dyDescent="0.2">
      <c r="A4349" s="5">
        <f>static_pve_stage!A4349</f>
        <v>605121</v>
      </c>
      <c r="B4349" s="5">
        <f>static_pve_stage!B4349</f>
        <v>605122</v>
      </c>
      <c r="C4349" s="5" t="str">
        <f>static_pve_stage!C4349</f>
        <v>当前波数 101/∞</v>
      </c>
      <c r="E4349" s="5">
        <f t="shared" si="367"/>
        <v>15002</v>
      </c>
      <c r="F4349" s="5">
        <v>0</v>
      </c>
      <c r="G4349" s="5">
        <f t="shared" si="369"/>
        <v>16008</v>
      </c>
      <c r="H4349" s="5">
        <f t="shared" si="370"/>
        <v>47</v>
      </c>
      <c r="I4349" s="5">
        <v>14001</v>
      </c>
      <c r="J4349">
        <f t="shared" si="366"/>
        <v>60000</v>
      </c>
      <c r="L4349" s="1" t="str">
        <f t="shared" si="368"/>
        <v>[{"bid":16008,"type":6,"num":47},{"bid":14001,"type":4,"num":60000}]</v>
      </c>
    </row>
    <row r="4350" spans="1:12" x14ac:dyDescent="0.2">
      <c r="A4350" s="5">
        <f>static_pve_stage!A4350</f>
        <v>605122</v>
      </c>
      <c r="B4350" s="5">
        <f>static_pve_stage!B4350</f>
        <v>605123</v>
      </c>
      <c r="C4350" s="5" t="str">
        <f>static_pve_stage!C4350</f>
        <v>当前波数 102/∞</v>
      </c>
      <c r="E4350" s="5">
        <f t="shared" si="367"/>
        <v>15002</v>
      </c>
      <c r="F4350" s="5">
        <v>0</v>
      </c>
      <c r="G4350" s="5">
        <f t="shared" si="369"/>
        <v>16008</v>
      </c>
      <c r="H4350" s="5">
        <f t="shared" si="370"/>
        <v>47</v>
      </c>
      <c r="I4350" s="5">
        <v>14001</v>
      </c>
      <c r="J4350">
        <f t="shared" si="366"/>
        <v>60500</v>
      </c>
      <c r="L4350" s="1" t="str">
        <f t="shared" si="368"/>
        <v>[{"bid":16008,"type":6,"num":47},{"bid":14001,"type":4,"num":60500}]</v>
      </c>
    </row>
    <row r="4351" spans="1:12" x14ac:dyDescent="0.2">
      <c r="A4351" s="5">
        <f>static_pve_stage!A4351</f>
        <v>605123</v>
      </c>
      <c r="B4351" s="5">
        <f>static_pve_stage!B4351</f>
        <v>605124</v>
      </c>
      <c r="C4351" s="5" t="str">
        <f>static_pve_stage!C4351</f>
        <v>当前波数 103/∞</v>
      </c>
      <c r="E4351" s="5">
        <f t="shared" si="367"/>
        <v>15002</v>
      </c>
      <c r="F4351" s="5">
        <v>0</v>
      </c>
      <c r="G4351" s="5">
        <f t="shared" si="369"/>
        <v>16008</v>
      </c>
      <c r="H4351" s="5">
        <f t="shared" si="370"/>
        <v>47</v>
      </c>
      <c r="I4351" s="5">
        <v>14001</v>
      </c>
      <c r="J4351">
        <f t="shared" si="366"/>
        <v>61000</v>
      </c>
      <c r="L4351" s="1" t="str">
        <f t="shared" si="368"/>
        <v>[{"bid":16008,"type":6,"num":47},{"bid":14001,"type":4,"num":61000}]</v>
      </c>
    </row>
    <row r="4352" spans="1:12" x14ac:dyDescent="0.2">
      <c r="A4352" s="5">
        <f>static_pve_stage!A4352</f>
        <v>605124</v>
      </c>
      <c r="B4352" s="5">
        <f>static_pve_stage!B4352</f>
        <v>605125</v>
      </c>
      <c r="C4352" s="5" t="str">
        <f>static_pve_stage!C4352</f>
        <v>当前波数 104/∞</v>
      </c>
      <c r="E4352" s="5">
        <f t="shared" si="367"/>
        <v>15002</v>
      </c>
      <c r="F4352" s="5">
        <v>0</v>
      </c>
      <c r="G4352" s="5">
        <f t="shared" si="369"/>
        <v>16008</v>
      </c>
      <c r="H4352" s="5">
        <f t="shared" si="370"/>
        <v>47</v>
      </c>
      <c r="I4352" s="5">
        <v>14001</v>
      </c>
      <c r="J4352">
        <f t="shared" si="366"/>
        <v>61500</v>
      </c>
      <c r="L4352" s="1" t="str">
        <f t="shared" si="368"/>
        <v>[{"bid":16008,"type":6,"num":47},{"bid":14001,"type":4,"num":61500}]</v>
      </c>
    </row>
    <row r="4353" spans="1:12" x14ac:dyDescent="0.2">
      <c r="A4353" s="5">
        <f>static_pve_stage!A4353</f>
        <v>605125</v>
      </c>
      <c r="B4353" s="5">
        <f>static_pve_stage!B4353</f>
        <v>605126</v>
      </c>
      <c r="C4353" s="5" t="str">
        <f>static_pve_stage!C4353</f>
        <v>当前波数 105/∞\n下一波BOSS</v>
      </c>
      <c r="E4353" s="5">
        <f t="shared" si="367"/>
        <v>15002</v>
      </c>
      <c r="F4353" s="5">
        <v>0</v>
      </c>
      <c r="G4353" s="5">
        <f t="shared" si="369"/>
        <v>16008</v>
      </c>
      <c r="H4353" s="5">
        <f t="shared" si="370"/>
        <v>47</v>
      </c>
      <c r="I4353" s="5">
        <v>14001</v>
      </c>
      <c r="J4353">
        <f t="shared" si="366"/>
        <v>62000</v>
      </c>
      <c r="L4353" s="1" t="str">
        <f t="shared" si="368"/>
        <v>[{"bid":16008,"type":6,"num":47},{"bid":14001,"type":4,"num":62000}]</v>
      </c>
    </row>
    <row r="4354" spans="1:12" x14ac:dyDescent="0.2">
      <c r="A4354" s="5">
        <f>static_pve_stage!A4354</f>
        <v>605126</v>
      </c>
      <c r="B4354" s="5">
        <f>static_pve_stage!B4354</f>
        <v>605127</v>
      </c>
      <c r="C4354" s="5" t="str">
        <f>static_pve_stage!C4354</f>
        <v>BOSS波\n需击杀所有怪物</v>
      </c>
      <c r="E4354" s="5">
        <f t="shared" si="367"/>
        <v>15002</v>
      </c>
      <c r="F4354" s="5">
        <v>0</v>
      </c>
      <c r="G4354" s="5">
        <f t="shared" si="369"/>
        <v>16008</v>
      </c>
      <c r="H4354" s="5">
        <f t="shared" si="370"/>
        <v>49</v>
      </c>
      <c r="I4354" s="5">
        <v>14001</v>
      </c>
      <c r="J4354">
        <f t="shared" si="366"/>
        <v>62500</v>
      </c>
      <c r="L4354" s="1" t="str">
        <f t="shared" si="368"/>
        <v>[{"bid":16008,"type":6,"num":49},{"bid":14001,"type":4,"num":62500}]</v>
      </c>
    </row>
    <row r="4355" spans="1:12" x14ac:dyDescent="0.2">
      <c r="A4355" s="5">
        <f>static_pve_stage!A4355</f>
        <v>605127</v>
      </c>
      <c r="B4355" s="5">
        <f>static_pve_stage!B4355</f>
        <v>605128</v>
      </c>
      <c r="C4355" s="5" t="str">
        <f>static_pve_stage!C4355</f>
        <v>当前波数 106/∞</v>
      </c>
      <c r="E4355" s="5">
        <f t="shared" si="367"/>
        <v>15002</v>
      </c>
      <c r="F4355" s="5">
        <v>0</v>
      </c>
      <c r="G4355" s="5">
        <f t="shared" si="369"/>
        <v>16008</v>
      </c>
      <c r="H4355" s="5">
        <f t="shared" si="370"/>
        <v>49</v>
      </c>
      <c r="I4355" s="5">
        <v>14001</v>
      </c>
      <c r="J4355">
        <f t="shared" si="366"/>
        <v>63000</v>
      </c>
      <c r="L4355" s="1" t="str">
        <f t="shared" si="368"/>
        <v>[{"bid":16008,"type":6,"num":49},{"bid":14001,"type":4,"num":63000}]</v>
      </c>
    </row>
    <row r="4356" spans="1:12" x14ac:dyDescent="0.2">
      <c r="A4356" s="5">
        <f>static_pve_stage!A4356</f>
        <v>605128</v>
      </c>
      <c r="B4356" s="5">
        <f>static_pve_stage!B4356</f>
        <v>605129</v>
      </c>
      <c r="C4356" s="5" t="str">
        <f>static_pve_stage!C4356</f>
        <v>当前波数 107/∞</v>
      </c>
      <c r="E4356" s="5">
        <f t="shared" si="367"/>
        <v>15002</v>
      </c>
      <c r="F4356" s="5">
        <v>0</v>
      </c>
      <c r="G4356" s="5">
        <f t="shared" si="369"/>
        <v>16008</v>
      </c>
      <c r="H4356" s="5">
        <f t="shared" si="370"/>
        <v>49</v>
      </c>
      <c r="I4356" s="5">
        <v>14001</v>
      </c>
      <c r="J4356">
        <f t="shared" si="366"/>
        <v>63500</v>
      </c>
      <c r="L4356" s="1" t="str">
        <f t="shared" si="368"/>
        <v>[{"bid":16008,"type":6,"num":49},{"bid":14001,"type":4,"num":63500}]</v>
      </c>
    </row>
    <row r="4357" spans="1:12" x14ac:dyDescent="0.2">
      <c r="A4357" s="5">
        <f>static_pve_stage!A4357</f>
        <v>605129</v>
      </c>
      <c r="B4357" s="5">
        <f>static_pve_stage!B4357</f>
        <v>605130</v>
      </c>
      <c r="C4357" s="5" t="str">
        <f>static_pve_stage!C4357</f>
        <v>当前波数 108/∞</v>
      </c>
      <c r="E4357" s="5">
        <f t="shared" si="367"/>
        <v>15002</v>
      </c>
      <c r="F4357" s="5">
        <v>0</v>
      </c>
      <c r="G4357" s="5">
        <f t="shared" si="369"/>
        <v>16008</v>
      </c>
      <c r="H4357" s="5">
        <f t="shared" si="370"/>
        <v>49</v>
      </c>
      <c r="I4357" s="5">
        <v>14001</v>
      </c>
      <c r="J4357">
        <f t="shared" si="366"/>
        <v>64000</v>
      </c>
      <c r="L4357" s="1" t="str">
        <f t="shared" si="368"/>
        <v>[{"bid":16008,"type":6,"num":49},{"bid":14001,"type":4,"num":64000}]</v>
      </c>
    </row>
    <row r="4358" spans="1:12" x14ac:dyDescent="0.2">
      <c r="A4358" s="5">
        <f>static_pve_stage!A4358</f>
        <v>605130</v>
      </c>
      <c r="B4358" s="5">
        <f>static_pve_stage!B4358</f>
        <v>605131</v>
      </c>
      <c r="C4358" s="5" t="str">
        <f>static_pve_stage!C4358</f>
        <v>当前波数 109/∞</v>
      </c>
      <c r="E4358" s="5">
        <f t="shared" si="367"/>
        <v>15002</v>
      </c>
      <c r="F4358" s="5">
        <v>0</v>
      </c>
      <c r="G4358" s="5">
        <f t="shared" si="369"/>
        <v>16008</v>
      </c>
      <c r="H4358" s="5">
        <f t="shared" si="370"/>
        <v>49</v>
      </c>
      <c r="I4358" s="5">
        <v>14001</v>
      </c>
      <c r="J4358">
        <f t="shared" si="366"/>
        <v>64500</v>
      </c>
      <c r="L4358" s="1" t="str">
        <f t="shared" si="368"/>
        <v>[{"bid":16008,"type":6,"num":49},{"bid":14001,"type":4,"num":64500}]</v>
      </c>
    </row>
    <row r="4359" spans="1:12" x14ac:dyDescent="0.2">
      <c r="A4359" s="5">
        <f>static_pve_stage!A4359</f>
        <v>605131</v>
      </c>
      <c r="B4359" s="5">
        <f>static_pve_stage!B4359</f>
        <v>605132</v>
      </c>
      <c r="C4359" s="5" t="str">
        <f>static_pve_stage!C4359</f>
        <v>当前波数 110/∞\n下一波BOSS</v>
      </c>
      <c r="E4359" s="5">
        <f t="shared" si="367"/>
        <v>15002</v>
      </c>
      <c r="F4359" s="5">
        <v>0</v>
      </c>
      <c r="G4359" s="5">
        <f t="shared" si="369"/>
        <v>16008</v>
      </c>
      <c r="H4359" s="5">
        <f t="shared" si="370"/>
        <v>51</v>
      </c>
      <c r="I4359" s="5">
        <v>14001</v>
      </c>
      <c r="J4359">
        <f t="shared" ref="J4359:J4422" si="371">J4358+500</f>
        <v>65000</v>
      </c>
      <c r="L4359" s="1" t="str">
        <f t="shared" si="368"/>
        <v>[{"bid":16008,"type":6,"num":51},{"bid":14001,"type":4,"num":65000}]</v>
      </c>
    </row>
    <row r="4360" spans="1:12" x14ac:dyDescent="0.2">
      <c r="A4360" s="5">
        <f>static_pve_stage!A4360</f>
        <v>605132</v>
      </c>
      <c r="B4360" s="5">
        <f>static_pve_stage!B4360</f>
        <v>605133</v>
      </c>
      <c r="C4360" s="5" t="str">
        <f>static_pve_stage!C4360</f>
        <v>BOSS波\n需击杀所有怪物</v>
      </c>
      <c r="E4360" s="5">
        <f t="shared" si="367"/>
        <v>15002</v>
      </c>
      <c r="F4360" s="5">
        <v>0</v>
      </c>
      <c r="G4360" s="5">
        <f t="shared" si="369"/>
        <v>16008</v>
      </c>
      <c r="H4360" s="5">
        <f t="shared" si="370"/>
        <v>51</v>
      </c>
      <c r="I4360" s="5">
        <v>14001</v>
      </c>
      <c r="J4360">
        <f t="shared" si="371"/>
        <v>65500</v>
      </c>
      <c r="L4360" s="1" t="str">
        <f t="shared" si="368"/>
        <v>[{"bid":16008,"type":6,"num":51},{"bid":14001,"type":4,"num":65500}]</v>
      </c>
    </row>
    <row r="4361" spans="1:12" x14ac:dyDescent="0.2">
      <c r="A4361" s="5">
        <f>static_pve_stage!A4361</f>
        <v>605133</v>
      </c>
      <c r="B4361" s="5">
        <f>static_pve_stage!B4361</f>
        <v>605134</v>
      </c>
      <c r="C4361" s="5" t="str">
        <f>static_pve_stage!C4361</f>
        <v>当前波数 111/∞</v>
      </c>
      <c r="E4361" s="5">
        <f t="shared" si="367"/>
        <v>15002</v>
      </c>
      <c r="F4361" s="5">
        <v>0</v>
      </c>
      <c r="G4361" s="5">
        <f t="shared" si="369"/>
        <v>16008</v>
      </c>
      <c r="H4361" s="5">
        <f t="shared" si="370"/>
        <v>51</v>
      </c>
      <c r="I4361" s="5">
        <v>14001</v>
      </c>
      <c r="J4361">
        <f t="shared" si="371"/>
        <v>66000</v>
      </c>
      <c r="L4361" s="1" t="str">
        <f t="shared" si="368"/>
        <v>[{"bid":16008,"type":6,"num":51},{"bid":14001,"type":4,"num":66000}]</v>
      </c>
    </row>
    <row r="4362" spans="1:12" x14ac:dyDescent="0.2">
      <c r="A4362" s="5">
        <f>static_pve_stage!A4362</f>
        <v>605134</v>
      </c>
      <c r="B4362" s="5">
        <f>static_pve_stage!B4362</f>
        <v>605135</v>
      </c>
      <c r="C4362" s="5" t="str">
        <f>static_pve_stage!C4362</f>
        <v>当前波数 112/∞</v>
      </c>
      <c r="E4362" s="5">
        <f t="shared" si="367"/>
        <v>15002</v>
      </c>
      <c r="F4362" s="5">
        <v>0</v>
      </c>
      <c r="G4362" s="5">
        <f t="shared" si="369"/>
        <v>16008</v>
      </c>
      <c r="H4362" s="5">
        <f t="shared" si="370"/>
        <v>51</v>
      </c>
      <c r="I4362" s="5">
        <v>14001</v>
      </c>
      <c r="J4362">
        <f t="shared" si="371"/>
        <v>66500</v>
      </c>
      <c r="L4362" s="1" t="str">
        <f t="shared" si="368"/>
        <v>[{"bid":16008,"type":6,"num":51},{"bid":14001,"type":4,"num":66500}]</v>
      </c>
    </row>
    <row r="4363" spans="1:12" x14ac:dyDescent="0.2">
      <c r="A4363" s="5">
        <f>static_pve_stage!A4363</f>
        <v>605135</v>
      </c>
      <c r="B4363" s="5">
        <f>static_pve_stage!B4363</f>
        <v>605136</v>
      </c>
      <c r="C4363" s="5" t="str">
        <f>static_pve_stage!C4363</f>
        <v>当前波数 113/∞</v>
      </c>
      <c r="E4363" s="5">
        <f t="shared" si="367"/>
        <v>15002</v>
      </c>
      <c r="F4363" s="5">
        <v>0</v>
      </c>
      <c r="G4363" s="5">
        <f t="shared" si="369"/>
        <v>16008</v>
      </c>
      <c r="H4363" s="5">
        <f t="shared" si="370"/>
        <v>51</v>
      </c>
      <c r="I4363" s="5">
        <v>14001</v>
      </c>
      <c r="J4363">
        <f t="shared" si="371"/>
        <v>67000</v>
      </c>
      <c r="L4363" s="1" t="str">
        <f t="shared" si="368"/>
        <v>[{"bid":16008,"type":6,"num":51},{"bid":14001,"type":4,"num":67000}]</v>
      </c>
    </row>
    <row r="4364" spans="1:12" x14ac:dyDescent="0.2">
      <c r="A4364" s="5">
        <f>static_pve_stage!A4364</f>
        <v>605136</v>
      </c>
      <c r="B4364" s="5">
        <f>static_pve_stage!B4364</f>
        <v>605137</v>
      </c>
      <c r="C4364" s="5" t="str">
        <f>static_pve_stage!C4364</f>
        <v>当前波数 114/∞</v>
      </c>
      <c r="E4364" s="5">
        <f t="shared" si="367"/>
        <v>15002</v>
      </c>
      <c r="F4364" s="5">
        <v>0</v>
      </c>
      <c r="G4364" s="5">
        <f t="shared" si="369"/>
        <v>16008</v>
      </c>
      <c r="H4364" s="5">
        <f t="shared" si="370"/>
        <v>53</v>
      </c>
      <c r="I4364" s="5">
        <v>14001</v>
      </c>
      <c r="J4364">
        <f t="shared" si="371"/>
        <v>67500</v>
      </c>
      <c r="L4364" s="1" t="str">
        <f t="shared" si="368"/>
        <v>[{"bid":16008,"type":6,"num":53},{"bid":14001,"type":4,"num":67500}]</v>
      </c>
    </row>
    <row r="4365" spans="1:12" x14ac:dyDescent="0.2">
      <c r="A4365" s="5">
        <f>static_pve_stage!A4365</f>
        <v>605137</v>
      </c>
      <c r="B4365" s="5">
        <f>static_pve_stage!B4365</f>
        <v>605138</v>
      </c>
      <c r="C4365" s="5" t="str">
        <f>static_pve_stage!C4365</f>
        <v>当前波数 115/∞\n下一波BOSS</v>
      </c>
      <c r="E4365" s="5">
        <f t="shared" si="367"/>
        <v>15002</v>
      </c>
      <c r="F4365" s="5">
        <v>0</v>
      </c>
      <c r="G4365" s="5">
        <f t="shared" si="369"/>
        <v>16008</v>
      </c>
      <c r="H4365" s="5">
        <f t="shared" si="370"/>
        <v>53</v>
      </c>
      <c r="I4365" s="5">
        <v>14001</v>
      </c>
      <c r="J4365">
        <f t="shared" si="371"/>
        <v>68000</v>
      </c>
      <c r="L4365" s="1" t="str">
        <f t="shared" si="368"/>
        <v>[{"bid":16008,"type":6,"num":53},{"bid":14001,"type":4,"num":68000}]</v>
      </c>
    </row>
    <row r="4366" spans="1:12" x14ac:dyDescent="0.2">
      <c r="A4366" s="5">
        <f>static_pve_stage!A4366</f>
        <v>605138</v>
      </c>
      <c r="B4366" s="5">
        <f>static_pve_stage!B4366</f>
        <v>605139</v>
      </c>
      <c r="C4366" s="5" t="str">
        <f>static_pve_stage!C4366</f>
        <v>BOSS波\n需击杀所有怪物</v>
      </c>
      <c r="E4366" s="5">
        <f t="shared" si="367"/>
        <v>15002</v>
      </c>
      <c r="F4366" s="5">
        <v>0</v>
      </c>
      <c r="G4366" s="5">
        <f t="shared" si="369"/>
        <v>16008</v>
      </c>
      <c r="H4366" s="5">
        <f t="shared" si="370"/>
        <v>53</v>
      </c>
      <c r="I4366" s="5">
        <v>14001</v>
      </c>
      <c r="J4366">
        <f t="shared" si="371"/>
        <v>68500</v>
      </c>
      <c r="L4366" s="1" t="str">
        <f t="shared" si="368"/>
        <v>[{"bid":16008,"type":6,"num":53},{"bid":14001,"type":4,"num":68500}]</v>
      </c>
    </row>
    <row r="4367" spans="1:12" x14ac:dyDescent="0.2">
      <c r="A4367" s="5">
        <f>static_pve_stage!A4367</f>
        <v>605139</v>
      </c>
      <c r="B4367" s="5">
        <f>static_pve_stage!B4367</f>
        <v>605140</v>
      </c>
      <c r="C4367" s="5" t="str">
        <f>static_pve_stage!C4367</f>
        <v>当前波数 116/∞</v>
      </c>
      <c r="E4367" s="5">
        <f t="shared" si="367"/>
        <v>15002</v>
      </c>
      <c r="F4367" s="5">
        <v>0</v>
      </c>
      <c r="G4367" s="5">
        <f t="shared" si="369"/>
        <v>16008</v>
      </c>
      <c r="H4367" s="5">
        <f t="shared" si="370"/>
        <v>53</v>
      </c>
      <c r="I4367" s="5">
        <v>14001</v>
      </c>
      <c r="J4367">
        <f t="shared" si="371"/>
        <v>69000</v>
      </c>
      <c r="L4367" s="1" t="str">
        <f t="shared" si="368"/>
        <v>[{"bid":16008,"type":6,"num":53},{"bid":14001,"type":4,"num":69000}]</v>
      </c>
    </row>
    <row r="4368" spans="1:12" x14ac:dyDescent="0.2">
      <c r="A4368" s="5">
        <f>static_pve_stage!A4368</f>
        <v>605140</v>
      </c>
      <c r="B4368" s="5">
        <f>static_pve_stage!B4368</f>
        <v>605141</v>
      </c>
      <c r="C4368" s="5" t="str">
        <f>static_pve_stage!C4368</f>
        <v>当前波数 117/∞</v>
      </c>
      <c r="E4368" s="5">
        <f t="shared" si="367"/>
        <v>15002</v>
      </c>
      <c r="F4368" s="5">
        <v>0</v>
      </c>
      <c r="G4368" s="5">
        <f t="shared" si="369"/>
        <v>16008</v>
      </c>
      <c r="H4368" s="5">
        <f t="shared" si="370"/>
        <v>53</v>
      </c>
      <c r="I4368" s="5">
        <v>14001</v>
      </c>
      <c r="J4368">
        <f t="shared" si="371"/>
        <v>69500</v>
      </c>
      <c r="L4368" s="1" t="str">
        <f t="shared" si="368"/>
        <v>[{"bid":16008,"type":6,"num":53},{"bid":14001,"type":4,"num":69500}]</v>
      </c>
    </row>
    <row r="4369" spans="1:12" x14ac:dyDescent="0.2">
      <c r="A4369" s="5">
        <f>static_pve_stage!A4369</f>
        <v>605141</v>
      </c>
      <c r="B4369" s="5">
        <f>static_pve_stage!B4369</f>
        <v>605142</v>
      </c>
      <c r="C4369" s="5" t="str">
        <f>static_pve_stage!C4369</f>
        <v>当前波数 118/∞</v>
      </c>
      <c r="E4369" s="5">
        <f t="shared" si="367"/>
        <v>15002</v>
      </c>
      <c r="F4369" s="5">
        <v>0</v>
      </c>
      <c r="G4369" s="5">
        <f t="shared" si="369"/>
        <v>16008</v>
      </c>
      <c r="H4369" s="5">
        <f t="shared" si="370"/>
        <v>55</v>
      </c>
      <c r="I4369" s="5">
        <v>14001</v>
      </c>
      <c r="J4369">
        <f t="shared" si="371"/>
        <v>70000</v>
      </c>
      <c r="L4369" s="1" t="str">
        <f t="shared" si="368"/>
        <v>[{"bid":16008,"type":6,"num":55},{"bid":14001,"type":4,"num":70000}]</v>
      </c>
    </row>
    <row r="4370" spans="1:12" x14ac:dyDescent="0.2">
      <c r="A4370" s="5">
        <f>static_pve_stage!A4370</f>
        <v>605142</v>
      </c>
      <c r="B4370" s="5">
        <f>static_pve_stage!B4370</f>
        <v>605143</v>
      </c>
      <c r="C4370" s="5" t="str">
        <f>static_pve_stage!C4370</f>
        <v>当前波数 119/∞</v>
      </c>
      <c r="E4370" s="5">
        <f t="shared" si="367"/>
        <v>15002</v>
      </c>
      <c r="F4370" s="5">
        <v>0</v>
      </c>
      <c r="G4370" s="5">
        <f t="shared" si="369"/>
        <v>16008</v>
      </c>
      <c r="H4370" s="5">
        <f t="shared" si="370"/>
        <v>55</v>
      </c>
      <c r="I4370" s="5">
        <v>14001</v>
      </c>
      <c r="J4370">
        <f t="shared" si="371"/>
        <v>70500</v>
      </c>
      <c r="L4370" s="1" t="str">
        <f t="shared" si="368"/>
        <v>[{"bid":16008,"type":6,"num":55},{"bid":14001,"type":4,"num":70500}]</v>
      </c>
    </row>
    <row r="4371" spans="1:12" x14ac:dyDescent="0.2">
      <c r="A4371" s="5">
        <f>static_pve_stage!A4371</f>
        <v>605143</v>
      </c>
      <c r="B4371" s="5">
        <f>static_pve_stage!B4371</f>
        <v>605144</v>
      </c>
      <c r="C4371" s="5" t="str">
        <f>static_pve_stage!C4371</f>
        <v>当前波数 120/∞\n下一波BOSS</v>
      </c>
      <c r="E4371" s="5">
        <f t="shared" si="367"/>
        <v>15002</v>
      </c>
      <c r="F4371" s="5">
        <v>0</v>
      </c>
      <c r="G4371" s="5">
        <f t="shared" si="369"/>
        <v>16008</v>
      </c>
      <c r="H4371" s="5">
        <f t="shared" si="370"/>
        <v>55</v>
      </c>
      <c r="I4371" s="5">
        <v>14001</v>
      </c>
      <c r="J4371">
        <f t="shared" si="371"/>
        <v>71000</v>
      </c>
      <c r="L4371" s="1" t="str">
        <f t="shared" si="368"/>
        <v>[{"bid":16008,"type":6,"num":55},{"bid":14001,"type":4,"num":71000}]</v>
      </c>
    </row>
    <row r="4372" spans="1:12" x14ac:dyDescent="0.2">
      <c r="A4372" s="5">
        <f>static_pve_stage!A4372</f>
        <v>605144</v>
      </c>
      <c r="B4372" s="5">
        <f>static_pve_stage!B4372</f>
        <v>605145</v>
      </c>
      <c r="C4372" s="5" t="str">
        <f>static_pve_stage!C4372</f>
        <v>BOSS波\n需击杀所有怪物</v>
      </c>
      <c r="E4372" s="5">
        <f t="shared" si="367"/>
        <v>15002</v>
      </c>
      <c r="F4372" s="5">
        <v>0</v>
      </c>
      <c r="G4372" s="5">
        <f t="shared" si="369"/>
        <v>16008</v>
      </c>
      <c r="H4372" s="5">
        <f t="shared" si="370"/>
        <v>55</v>
      </c>
      <c r="I4372" s="5">
        <v>14001</v>
      </c>
      <c r="J4372">
        <f t="shared" si="371"/>
        <v>71500</v>
      </c>
      <c r="L4372" s="1" t="str">
        <f t="shared" si="368"/>
        <v>[{"bid":16008,"type":6,"num":55},{"bid":14001,"type":4,"num":71500}]</v>
      </c>
    </row>
    <row r="4373" spans="1:12" x14ac:dyDescent="0.2">
      <c r="A4373" s="5">
        <f>static_pve_stage!A4373</f>
        <v>605145</v>
      </c>
      <c r="B4373" s="5">
        <f>static_pve_stage!B4373</f>
        <v>605146</v>
      </c>
      <c r="C4373" s="5" t="str">
        <f>static_pve_stage!C4373</f>
        <v>当前波数 121/∞</v>
      </c>
      <c r="E4373" s="5">
        <f t="shared" si="367"/>
        <v>15002</v>
      </c>
      <c r="F4373" s="5">
        <v>0</v>
      </c>
      <c r="G4373" s="5">
        <f t="shared" si="369"/>
        <v>16008</v>
      </c>
      <c r="H4373" s="5">
        <f t="shared" si="370"/>
        <v>55</v>
      </c>
      <c r="I4373" s="5">
        <v>14001</v>
      </c>
      <c r="J4373">
        <f t="shared" si="371"/>
        <v>72000</v>
      </c>
      <c r="L4373" s="1" t="str">
        <f t="shared" si="368"/>
        <v>[{"bid":16008,"type":6,"num":55},{"bid":14001,"type":4,"num":72000}]</v>
      </c>
    </row>
    <row r="4374" spans="1:12" x14ac:dyDescent="0.2">
      <c r="A4374" s="5">
        <f>static_pve_stage!A4374</f>
        <v>605146</v>
      </c>
      <c r="B4374" s="5">
        <f>static_pve_stage!B4374</f>
        <v>605147</v>
      </c>
      <c r="C4374" s="5" t="str">
        <f>static_pve_stage!C4374</f>
        <v>当前波数 122/∞</v>
      </c>
      <c r="E4374" s="5">
        <f t="shared" si="367"/>
        <v>15002</v>
      </c>
      <c r="F4374" s="5">
        <v>0</v>
      </c>
      <c r="G4374" s="5">
        <f t="shared" si="369"/>
        <v>16008</v>
      </c>
      <c r="H4374" s="5">
        <f t="shared" si="370"/>
        <v>57</v>
      </c>
      <c r="I4374" s="5">
        <v>14001</v>
      </c>
      <c r="J4374">
        <f t="shared" si="371"/>
        <v>72500</v>
      </c>
      <c r="L4374" s="1" t="str">
        <f t="shared" si="368"/>
        <v>[{"bid":16008,"type":6,"num":57},{"bid":14001,"type":4,"num":72500}]</v>
      </c>
    </row>
    <row r="4375" spans="1:12" x14ac:dyDescent="0.2">
      <c r="A4375" s="5">
        <f>static_pve_stage!A4375</f>
        <v>605147</v>
      </c>
      <c r="B4375" s="5">
        <f>static_pve_stage!B4375</f>
        <v>605148</v>
      </c>
      <c r="C4375" s="5" t="str">
        <f>static_pve_stage!C4375</f>
        <v>当前波数 123/∞</v>
      </c>
      <c r="E4375" s="5">
        <f t="shared" si="367"/>
        <v>15002</v>
      </c>
      <c r="F4375" s="5">
        <v>0</v>
      </c>
      <c r="G4375" s="5">
        <f t="shared" si="369"/>
        <v>16008</v>
      </c>
      <c r="H4375" s="5">
        <f t="shared" si="370"/>
        <v>57</v>
      </c>
      <c r="I4375" s="5">
        <v>14001</v>
      </c>
      <c r="J4375">
        <f t="shared" si="371"/>
        <v>73000</v>
      </c>
      <c r="L4375" s="1" t="str">
        <f t="shared" si="368"/>
        <v>[{"bid":16008,"type":6,"num":57},{"bid":14001,"type":4,"num":73000}]</v>
      </c>
    </row>
    <row r="4376" spans="1:12" x14ac:dyDescent="0.2">
      <c r="A4376" s="5">
        <f>static_pve_stage!A4376</f>
        <v>605148</v>
      </c>
      <c r="B4376" s="5">
        <f>static_pve_stage!B4376</f>
        <v>605149</v>
      </c>
      <c r="C4376" s="5" t="str">
        <f>static_pve_stage!C4376</f>
        <v>当前波数 124/∞</v>
      </c>
      <c r="E4376" s="5">
        <f t="shared" si="367"/>
        <v>15002</v>
      </c>
      <c r="F4376" s="5">
        <v>0</v>
      </c>
      <c r="G4376" s="5">
        <f t="shared" si="369"/>
        <v>16008</v>
      </c>
      <c r="H4376" s="5">
        <f t="shared" si="370"/>
        <v>57</v>
      </c>
      <c r="I4376" s="5">
        <v>14001</v>
      </c>
      <c r="J4376">
        <f t="shared" si="371"/>
        <v>73500</v>
      </c>
      <c r="L4376" s="1" t="str">
        <f t="shared" si="368"/>
        <v>[{"bid":16008,"type":6,"num":57},{"bid":14001,"type":4,"num":73500}]</v>
      </c>
    </row>
    <row r="4377" spans="1:12" x14ac:dyDescent="0.2">
      <c r="A4377" s="5">
        <f>static_pve_stage!A4377</f>
        <v>605149</v>
      </c>
      <c r="B4377" s="5">
        <f>static_pve_stage!B4377</f>
        <v>605150</v>
      </c>
      <c r="C4377" s="5" t="str">
        <f>static_pve_stage!C4377</f>
        <v>当前波数 125/∞\n下一波BOSS</v>
      </c>
      <c r="E4377" s="5">
        <f t="shared" si="367"/>
        <v>15002</v>
      </c>
      <c r="F4377" s="5">
        <v>0</v>
      </c>
      <c r="G4377" s="5">
        <f t="shared" si="369"/>
        <v>16008</v>
      </c>
      <c r="H4377" s="5">
        <f t="shared" si="370"/>
        <v>57</v>
      </c>
      <c r="I4377" s="5">
        <v>14001</v>
      </c>
      <c r="J4377">
        <f t="shared" si="371"/>
        <v>74000</v>
      </c>
      <c r="L4377" s="1" t="str">
        <f t="shared" si="368"/>
        <v>[{"bid":16008,"type":6,"num":57},{"bid":14001,"type":4,"num":74000}]</v>
      </c>
    </row>
    <row r="4378" spans="1:12" x14ac:dyDescent="0.2">
      <c r="A4378" s="5">
        <f>static_pve_stage!A4378</f>
        <v>605150</v>
      </c>
      <c r="B4378" s="5">
        <f>static_pve_stage!B4378</f>
        <v>605151</v>
      </c>
      <c r="C4378" s="5" t="str">
        <f>static_pve_stage!C4378</f>
        <v>BOSS波\n需击杀所有怪物</v>
      </c>
      <c r="E4378" s="5">
        <f t="shared" si="367"/>
        <v>15002</v>
      </c>
      <c r="F4378" s="5">
        <v>0</v>
      </c>
      <c r="G4378" s="5">
        <f t="shared" si="369"/>
        <v>16008</v>
      </c>
      <c r="H4378" s="5">
        <f t="shared" si="370"/>
        <v>57</v>
      </c>
      <c r="I4378" s="5">
        <v>14001</v>
      </c>
      <c r="J4378">
        <f t="shared" si="371"/>
        <v>74500</v>
      </c>
      <c r="L4378" s="1" t="str">
        <f t="shared" si="368"/>
        <v>[{"bid":16008,"type":6,"num":57},{"bid":14001,"type":4,"num":74500}]</v>
      </c>
    </row>
    <row r="4379" spans="1:12" x14ac:dyDescent="0.2">
      <c r="A4379" s="5">
        <f>static_pve_stage!A4379</f>
        <v>605151</v>
      </c>
      <c r="B4379" s="5">
        <f>static_pve_stage!B4379</f>
        <v>605152</v>
      </c>
      <c r="C4379" s="5" t="str">
        <f>static_pve_stage!C4379</f>
        <v>当前波数 126/∞</v>
      </c>
      <c r="E4379" s="5">
        <f t="shared" ref="E4379:E4442" si="372">E4378</f>
        <v>15002</v>
      </c>
      <c r="F4379" s="5">
        <v>0</v>
      </c>
      <c r="G4379" s="5">
        <f t="shared" si="369"/>
        <v>16008</v>
      </c>
      <c r="H4379" s="5">
        <f t="shared" si="370"/>
        <v>59</v>
      </c>
      <c r="I4379" s="5">
        <v>14001</v>
      </c>
      <c r="J4379">
        <f t="shared" si="371"/>
        <v>75000</v>
      </c>
      <c r="L4379" s="1" t="str">
        <f t="shared" si="368"/>
        <v>[{"bid":16008,"type":6,"num":59},{"bid":14001,"type":4,"num":75000}]</v>
      </c>
    </row>
    <row r="4380" spans="1:12" x14ac:dyDescent="0.2">
      <c r="A4380" s="5">
        <f>static_pve_stage!A4380</f>
        <v>605152</v>
      </c>
      <c r="B4380" s="5">
        <f>static_pve_stage!B4380</f>
        <v>605153</v>
      </c>
      <c r="C4380" s="5" t="str">
        <f>static_pve_stage!C4380</f>
        <v>当前波数 127/∞</v>
      </c>
      <c r="E4380" s="5">
        <f t="shared" si="372"/>
        <v>15002</v>
      </c>
      <c r="F4380" s="5">
        <v>0</v>
      </c>
      <c r="G4380" s="5">
        <f t="shared" si="369"/>
        <v>16008</v>
      </c>
      <c r="H4380" s="5">
        <f t="shared" si="370"/>
        <v>59</v>
      </c>
      <c r="I4380" s="5">
        <v>14001</v>
      </c>
      <c r="J4380">
        <f t="shared" si="371"/>
        <v>75500</v>
      </c>
      <c r="L4380" s="1" t="str">
        <f t="shared" si="368"/>
        <v>[{"bid":16008,"type":6,"num":59},{"bid":14001,"type":4,"num":75500}]</v>
      </c>
    </row>
    <row r="4381" spans="1:12" x14ac:dyDescent="0.2">
      <c r="A4381" s="5">
        <f>static_pve_stage!A4381</f>
        <v>605153</v>
      </c>
      <c r="B4381" s="5">
        <f>static_pve_stage!B4381</f>
        <v>605154</v>
      </c>
      <c r="C4381" s="5" t="str">
        <f>static_pve_stage!C4381</f>
        <v>当前波数 128/∞</v>
      </c>
      <c r="E4381" s="5">
        <f t="shared" si="372"/>
        <v>15002</v>
      </c>
      <c r="F4381" s="5">
        <v>0</v>
      </c>
      <c r="G4381" s="5">
        <f t="shared" si="369"/>
        <v>16008</v>
      </c>
      <c r="H4381" s="5">
        <f t="shared" si="370"/>
        <v>59</v>
      </c>
      <c r="I4381" s="5">
        <v>14001</v>
      </c>
      <c r="J4381">
        <f t="shared" si="371"/>
        <v>76000</v>
      </c>
      <c r="L4381" s="1" t="str">
        <f t="shared" ref="L4381:L4444" si="373">"["&amp;IF(F4381=0,"","{""bid"":"&amp;E4381&amp;",""type"":5,""num"":"&amp;F4381&amp;"},")&amp;IF(H4381=0,"","{""bid"":"&amp;G4381&amp;",""type"":6,""num"":"&amp;H4381&amp;"},")&amp;IF(J4381=0,"","{""bid"":"&amp;I4381&amp;",""type"":4,""num"":"&amp;J4381&amp;"}")&amp;"]"</f>
        <v>[{"bid":16008,"type":6,"num":59},{"bid":14001,"type":4,"num":76000}]</v>
      </c>
    </row>
    <row r="4382" spans="1:12" x14ac:dyDescent="0.2">
      <c r="A4382" s="5">
        <f>static_pve_stage!A4382</f>
        <v>605154</v>
      </c>
      <c r="B4382" s="5">
        <f>static_pve_stage!B4382</f>
        <v>605155</v>
      </c>
      <c r="C4382" s="5" t="str">
        <f>static_pve_stage!C4382</f>
        <v>当前波数 129/∞</v>
      </c>
      <c r="E4382" s="5">
        <f t="shared" si="372"/>
        <v>15002</v>
      </c>
      <c r="F4382" s="5">
        <v>0</v>
      </c>
      <c r="G4382" s="5">
        <f t="shared" si="369"/>
        <v>16008</v>
      </c>
      <c r="H4382" s="5">
        <f t="shared" si="370"/>
        <v>59</v>
      </c>
      <c r="I4382" s="5">
        <v>14001</v>
      </c>
      <c r="J4382">
        <f t="shared" si="371"/>
        <v>76500</v>
      </c>
      <c r="L4382" s="1" t="str">
        <f t="shared" si="373"/>
        <v>[{"bid":16008,"type":6,"num":59},{"bid":14001,"type":4,"num":76500}]</v>
      </c>
    </row>
    <row r="4383" spans="1:12" x14ac:dyDescent="0.2">
      <c r="A4383" s="5">
        <f>static_pve_stage!A4383</f>
        <v>605155</v>
      </c>
      <c r="B4383" s="5">
        <f>static_pve_stage!B4383</f>
        <v>605156</v>
      </c>
      <c r="C4383" s="5" t="str">
        <f>static_pve_stage!C4383</f>
        <v>当前波数 130/∞\n下一波BOSS</v>
      </c>
      <c r="E4383" s="5">
        <f t="shared" si="372"/>
        <v>15002</v>
      </c>
      <c r="F4383" s="5">
        <v>0</v>
      </c>
      <c r="G4383" s="5">
        <f t="shared" si="369"/>
        <v>16008</v>
      </c>
      <c r="H4383" s="5">
        <f t="shared" si="370"/>
        <v>59</v>
      </c>
      <c r="I4383" s="5">
        <v>14001</v>
      </c>
      <c r="J4383">
        <f t="shared" si="371"/>
        <v>77000</v>
      </c>
      <c r="L4383" s="1" t="str">
        <f t="shared" si="373"/>
        <v>[{"bid":16008,"type":6,"num":59},{"bid":14001,"type":4,"num":77000}]</v>
      </c>
    </row>
    <row r="4384" spans="1:12" x14ac:dyDescent="0.2">
      <c r="A4384" s="5">
        <f>static_pve_stage!A4384</f>
        <v>605156</v>
      </c>
      <c r="B4384" s="5">
        <f>static_pve_stage!B4384</f>
        <v>605157</v>
      </c>
      <c r="C4384" s="5" t="str">
        <f>static_pve_stage!C4384</f>
        <v>BOSS波\n需击杀所有怪物</v>
      </c>
      <c r="E4384" s="5">
        <f t="shared" si="372"/>
        <v>15002</v>
      </c>
      <c r="F4384" s="5">
        <v>0</v>
      </c>
      <c r="G4384" s="5">
        <f t="shared" si="369"/>
        <v>16008</v>
      </c>
      <c r="H4384" s="5">
        <f t="shared" si="370"/>
        <v>61</v>
      </c>
      <c r="I4384" s="5">
        <v>14001</v>
      </c>
      <c r="J4384">
        <f t="shared" si="371"/>
        <v>77500</v>
      </c>
      <c r="L4384" s="1" t="str">
        <f t="shared" si="373"/>
        <v>[{"bid":16008,"type":6,"num":61},{"bid":14001,"type":4,"num":77500}]</v>
      </c>
    </row>
    <row r="4385" spans="1:12" x14ac:dyDescent="0.2">
      <c r="A4385" s="5">
        <f>static_pve_stage!A4385</f>
        <v>605157</v>
      </c>
      <c r="B4385" s="5">
        <f>static_pve_stage!B4385</f>
        <v>605158</v>
      </c>
      <c r="C4385" s="5" t="str">
        <f>static_pve_stage!C4385</f>
        <v>当前波数 131/∞</v>
      </c>
      <c r="E4385" s="5">
        <f t="shared" si="372"/>
        <v>15002</v>
      </c>
      <c r="F4385" s="5">
        <v>0</v>
      </c>
      <c r="G4385" s="5">
        <f t="shared" si="369"/>
        <v>16008</v>
      </c>
      <c r="H4385" s="5">
        <f t="shared" si="370"/>
        <v>61</v>
      </c>
      <c r="I4385" s="5">
        <v>14001</v>
      </c>
      <c r="J4385">
        <f t="shared" si="371"/>
        <v>78000</v>
      </c>
      <c r="L4385" s="1" t="str">
        <f t="shared" si="373"/>
        <v>[{"bid":16008,"type":6,"num":61},{"bid":14001,"type":4,"num":78000}]</v>
      </c>
    </row>
    <row r="4386" spans="1:12" x14ac:dyDescent="0.2">
      <c r="A4386" s="5">
        <f>static_pve_stage!A4386</f>
        <v>605158</v>
      </c>
      <c r="B4386" s="5">
        <f>static_pve_stage!B4386</f>
        <v>605159</v>
      </c>
      <c r="C4386" s="5" t="str">
        <f>static_pve_stage!C4386</f>
        <v>当前波数 132/∞</v>
      </c>
      <c r="E4386" s="5">
        <f t="shared" si="372"/>
        <v>15002</v>
      </c>
      <c r="F4386" s="5">
        <v>0</v>
      </c>
      <c r="G4386" s="5">
        <f t="shared" si="369"/>
        <v>16008</v>
      </c>
      <c r="H4386" s="5">
        <f t="shared" si="370"/>
        <v>61</v>
      </c>
      <c r="I4386" s="5">
        <v>14001</v>
      </c>
      <c r="J4386">
        <f t="shared" si="371"/>
        <v>78500</v>
      </c>
      <c r="L4386" s="1" t="str">
        <f t="shared" si="373"/>
        <v>[{"bid":16008,"type":6,"num":61},{"bid":14001,"type":4,"num":78500}]</v>
      </c>
    </row>
    <row r="4387" spans="1:12" x14ac:dyDescent="0.2">
      <c r="A4387" s="5">
        <f>static_pve_stage!A4387</f>
        <v>605159</v>
      </c>
      <c r="B4387" s="5">
        <f>static_pve_stage!B4387</f>
        <v>605160</v>
      </c>
      <c r="C4387" s="5" t="str">
        <f>static_pve_stage!C4387</f>
        <v>当前波数 133/∞</v>
      </c>
      <c r="E4387" s="5">
        <f t="shared" si="372"/>
        <v>15002</v>
      </c>
      <c r="F4387" s="5">
        <v>0</v>
      </c>
      <c r="G4387" s="5">
        <f t="shared" si="369"/>
        <v>16008</v>
      </c>
      <c r="H4387" s="5">
        <f t="shared" si="370"/>
        <v>61</v>
      </c>
      <c r="I4387" s="5">
        <v>14001</v>
      </c>
      <c r="J4387">
        <f t="shared" si="371"/>
        <v>79000</v>
      </c>
      <c r="L4387" s="1" t="str">
        <f t="shared" si="373"/>
        <v>[{"bid":16008,"type":6,"num":61},{"bid":14001,"type":4,"num":79000}]</v>
      </c>
    </row>
    <row r="4388" spans="1:12" x14ac:dyDescent="0.2">
      <c r="A4388" s="5">
        <f>static_pve_stage!A4388</f>
        <v>605160</v>
      </c>
      <c r="B4388" s="5">
        <f>static_pve_stage!B4388</f>
        <v>605161</v>
      </c>
      <c r="C4388" s="5" t="str">
        <f>static_pve_stage!C4388</f>
        <v>当前波数 134/∞</v>
      </c>
      <c r="E4388" s="5">
        <f t="shared" si="372"/>
        <v>15002</v>
      </c>
      <c r="F4388" s="5">
        <v>0</v>
      </c>
      <c r="G4388" s="5">
        <f t="shared" si="369"/>
        <v>16008</v>
      </c>
      <c r="H4388" s="5">
        <f t="shared" si="370"/>
        <v>61</v>
      </c>
      <c r="I4388" s="5">
        <v>14001</v>
      </c>
      <c r="J4388">
        <f t="shared" si="371"/>
        <v>79500</v>
      </c>
      <c r="L4388" s="1" t="str">
        <f t="shared" si="373"/>
        <v>[{"bid":16008,"type":6,"num":61},{"bid":14001,"type":4,"num":79500}]</v>
      </c>
    </row>
    <row r="4389" spans="1:12" x14ac:dyDescent="0.2">
      <c r="A4389" s="5">
        <f>static_pve_stage!A4389</f>
        <v>605161</v>
      </c>
      <c r="B4389" s="5">
        <f>static_pve_stage!B4389</f>
        <v>605162</v>
      </c>
      <c r="C4389" s="5" t="str">
        <f>static_pve_stage!C4389</f>
        <v>当前波数 135/∞\n下一波BOSS</v>
      </c>
      <c r="E4389" s="5">
        <f t="shared" si="372"/>
        <v>15002</v>
      </c>
      <c r="F4389" s="5">
        <v>0</v>
      </c>
      <c r="G4389" s="5">
        <f t="shared" si="369"/>
        <v>16008</v>
      </c>
      <c r="H4389" s="5">
        <f t="shared" si="370"/>
        <v>63</v>
      </c>
      <c r="I4389" s="5">
        <v>14001</v>
      </c>
      <c r="J4389">
        <f t="shared" si="371"/>
        <v>80000</v>
      </c>
      <c r="L4389" s="1" t="str">
        <f t="shared" si="373"/>
        <v>[{"bid":16008,"type":6,"num":63},{"bid":14001,"type":4,"num":80000}]</v>
      </c>
    </row>
    <row r="4390" spans="1:12" x14ac:dyDescent="0.2">
      <c r="A4390" s="5">
        <f>static_pve_stage!A4390</f>
        <v>605162</v>
      </c>
      <c r="B4390" s="5">
        <f>static_pve_stage!B4390</f>
        <v>605163</v>
      </c>
      <c r="C4390" s="5" t="str">
        <f>static_pve_stage!C4390</f>
        <v>BOSS波\n需击杀所有怪物</v>
      </c>
      <c r="E4390" s="5">
        <f t="shared" si="372"/>
        <v>15002</v>
      </c>
      <c r="F4390" s="5">
        <v>0</v>
      </c>
      <c r="G4390" s="5">
        <f t="shared" si="369"/>
        <v>16008</v>
      </c>
      <c r="H4390" s="5">
        <f t="shared" si="370"/>
        <v>63</v>
      </c>
      <c r="I4390" s="5">
        <v>14001</v>
      </c>
      <c r="J4390">
        <f t="shared" si="371"/>
        <v>80500</v>
      </c>
      <c r="L4390" s="1" t="str">
        <f t="shared" si="373"/>
        <v>[{"bid":16008,"type":6,"num":63},{"bid":14001,"type":4,"num":80500}]</v>
      </c>
    </row>
    <row r="4391" spans="1:12" x14ac:dyDescent="0.2">
      <c r="A4391" s="5">
        <f>static_pve_stage!A4391</f>
        <v>605163</v>
      </c>
      <c r="B4391" s="5">
        <f>static_pve_stage!B4391</f>
        <v>605164</v>
      </c>
      <c r="C4391" s="5" t="str">
        <f>static_pve_stage!C4391</f>
        <v>当前波数 136/∞</v>
      </c>
      <c r="E4391" s="5">
        <f t="shared" si="372"/>
        <v>15002</v>
      </c>
      <c r="F4391" s="5">
        <v>0</v>
      </c>
      <c r="G4391" s="5">
        <f t="shared" si="369"/>
        <v>16008</v>
      </c>
      <c r="H4391" s="5">
        <f t="shared" si="370"/>
        <v>63</v>
      </c>
      <c r="I4391" s="5">
        <v>14001</v>
      </c>
      <c r="J4391">
        <f t="shared" si="371"/>
        <v>81000</v>
      </c>
      <c r="L4391" s="1" t="str">
        <f t="shared" si="373"/>
        <v>[{"bid":16008,"type":6,"num":63},{"bid":14001,"type":4,"num":81000}]</v>
      </c>
    </row>
    <row r="4392" spans="1:12" x14ac:dyDescent="0.2">
      <c r="A4392" s="5">
        <f>static_pve_stage!A4392</f>
        <v>605164</v>
      </c>
      <c r="B4392" s="5">
        <f>static_pve_stage!B4392</f>
        <v>605165</v>
      </c>
      <c r="C4392" s="5" t="str">
        <f>static_pve_stage!C4392</f>
        <v>当前波数 137/∞</v>
      </c>
      <c r="E4392" s="5">
        <f t="shared" si="372"/>
        <v>15002</v>
      </c>
      <c r="F4392" s="5">
        <v>0</v>
      </c>
      <c r="G4392" s="5">
        <f t="shared" si="369"/>
        <v>16008</v>
      </c>
      <c r="H4392" s="5">
        <f t="shared" si="370"/>
        <v>63</v>
      </c>
      <c r="I4392" s="5">
        <v>14001</v>
      </c>
      <c r="J4392">
        <f t="shared" si="371"/>
        <v>81500</v>
      </c>
      <c r="L4392" s="1" t="str">
        <f t="shared" si="373"/>
        <v>[{"bid":16008,"type":6,"num":63},{"bid":14001,"type":4,"num":81500}]</v>
      </c>
    </row>
    <row r="4393" spans="1:12" x14ac:dyDescent="0.2">
      <c r="A4393" s="5">
        <f>static_pve_stage!A4393</f>
        <v>605165</v>
      </c>
      <c r="B4393" s="5">
        <f>static_pve_stage!B4393</f>
        <v>605166</v>
      </c>
      <c r="C4393" s="5" t="str">
        <f>static_pve_stage!C4393</f>
        <v>当前波数 138/∞</v>
      </c>
      <c r="E4393" s="5">
        <f t="shared" si="372"/>
        <v>15002</v>
      </c>
      <c r="F4393" s="5">
        <v>0</v>
      </c>
      <c r="G4393" s="5">
        <f t="shared" si="369"/>
        <v>16008</v>
      </c>
      <c r="H4393" s="5">
        <f t="shared" si="370"/>
        <v>63</v>
      </c>
      <c r="I4393" s="5">
        <v>14001</v>
      </c>
      <c r="J4393">
        <f t="shared" si="371"/>
        <v>82000</v>
      </c>
      <c r="L4393" s="1" t="str">
        <f t="shared" si="373"/>
        <v>[{"bid":16008,"type":6,"num":63},{"bid":14001,"type":4,"num":82000}]</v>
      </c>
    </row>
    <row r="4394" spans="1:12" x14ac:dyDescent="0.2">
      <c r="A4394" s="5">
        <f>static_pve_stage!A4394</f>
        <v>605166</v>
      </c>
      <c r="B4394" s="5">
        <f>static_pve_stage!B4394</f>
        <v>605167</v>
      </c>
      <c r="C4394" s="5" t="str">
        <f>static_pve_stage!C4394</f>
        <v>当前波数 139/∞</v>
      </c>
      <c r="E4394" s="5">
        <f t="shared" si="372"/>
        <v>15002</v>
      </c>
      <c r="F4394" s="5">
        <v>0</v>
      </c>
      <c r="G4394" s="5">
        <f t="shared" si="369"/>
        <v>16008</v>
      </c>
      <c r="H4394" s="5">
        <f t="shared" si="370"/>
        <v>65</v>
      </c>
      <c r="I4394" s="5">
        <v>14001</v>
      </c>
      <c r="J4394">
        <f t="shared" si="371"/>
        <v>82500</v>
      </c>
      <c r="L4394" s="1" t="str">
        <f t="shared" si="373"/>
        <v>[{"bid":16008,"type":6,"num":65},{"bid":14001,"type":4,"num":82500}]</v>
      </c>
    </row>
    <row r="4395" spans="1:12" x14ac:dyDescent="0.2">
      <c r="A4395" s="5">
        <f>static_pve_stage!A4395</f>
        <v>605167</v>
      </c>
      <c r="B4395" s="5">
        <f>static_pve_stage!B4395</f>
        <v>605168</v>
      </c>
      <c r="C4395" s="5" t="str">
        <f>static_pve_stage!C4395</f>
        <v>当前波数 140/∞\n下一波BOSS</v>
      </c>
      <c r="E4395" s="5">
        <f t="shared" si="372"/>
        <v>15002</v>
      </c>
      <c r="F4395" s="5">
        <v>0</v>
      </c>
      <c r="G4395" s="5">
        <f t="shared" si="369"/>
        <v>16008</v>
      </c>
      <c r="H4395" s="5">
        <f t="shared" si="370"/>
        <v>65</v>
      </c>
      <c r="I4395" s="5">
        <v>14001</v>
      </c>
      <c r="J4395">
        <f t="shared" si="371"/>
        <v>83000</v>
      </c>
      <c r="L4395" s="1" t="str">
        <f t="shared" si="373"/>
        <v>[{"bid":16008,"type":6,"num":65},{"bid":14001,"type":4,"num":83000}]</v>
      </c>
    </row>
    <row r="4396" spans="1:12" x14ac:dyDescent="0.2">
      <c r="A4396" s="5">
        <f>static_pve_stage!A4396</f>
        <v>605168</v>
      </c>
      <c r="B4396" s="5">
        <f>static_pve_stage!B4396</f>
        <v>605169</v>
      </c>
      <c r="C4396" s="5" t="str">
        <f>static_pve_stage!C4396</f>
        <v>BOSS波\n需击杀所有怪物</v>
      </c>
      <c r="E4396" s="5">
        <f t="shared" si="372"/>
        <v>15002</v>
      </c>
      <c r="F4396" s="5">
        <v>0</v>
      </c>
      <c r="G4396" s="5">
        <f t="shared" si="369"/>
        <v>16008</v>
      </c>
      <c r="H4396" s="5">
        <f t="shared" si="370"/>
        <v>65</v>
      </c>
      <c r="I4396" s="5">
        <v>14001</v>
      </c>
      <c r="J4396">
        <f t="shared" si="371"/>
        <v>83500</v>
      </c>
      <c r="L4396" s="1" t="str">
        <f t="shared" si="373"/>
        <v>[{"bid":16008,"type":6,"num":65},{"bid":14001,"type":4,"num":83500}]</v>
      </c>
    </row>
    <row r="4397" spans="1:12" x14ac:dyDescent="0.2">
      <c r="A4397" s="5">
        <f>static_pve_stage!A4397</f>
        <v>605169</v>
      </c>
      <c r="B4397" s="5">
        <f>static_pve_stage!B4397</f>
        <v>605170</v>
      </c>
      <c r="C4397" s="5" t="str">
        <f>static_pve_stage!C4397</f>
        <v>当前波数 141/∞</v>
      </c>
      <c r="E4397" s="5">
        <f t="shared" si="372"/>
        <v>15002</v>
      </c>
      <c r="F4397" s="5">
        <v>0</v>
      </c>
      <c r="G4397" s="5">
        <f t="shared" si="369"/>
        <v>16008</v>
      </c>
      <c r="H4397" s="5">
        <f t="shared" si="370"/>
        <v>65</v>
      </c>
      <c r="I4397" s="5">
        <v>14001</v>
      </c>
      <c r="J4397">
        <f t="shared" si="371"/>
        <v>84000</v>
      </c>
      <c r="L4397" s="1" t="str">
        <f t="shared" si="373"/>
        <v>[{"bid":16008,"type":6,"num":65},{"bid":14001,"type":4,"num":84000}]</v>
      </c>
    </row>
    <row r="4398" spans="1:12" x14ac:dyDescent="0.2">
      <c r="A4398" s="5">
        <f>static_pve_stage!A4398</f>
        <v>605170</v>
      </c>
      <c r="B4398" s="5">
        <f>static_pve_stage!B4398</f>
        <v>605171</v>
      </c>
      <c r="C4398" s="5" t="str">
        <f>static_pve_stage!C4398</f>
        <v>当前波数 142/∞</v>
      </c>
      <c r="E4398" s="5">
        <f t="shared" si="372"/>
        <v>15002</v>
      </c>
      <c r="F4398" s="5">
        <v>0</v>
      </c>
      <c r="G4398" s="5">
        <f t="shared" si="369"/>
        <v>16008</v>
      </c>
      <c r="H4398" s="5">
        <f t="shared" si="370"/>
        <v>65</v>
      </c>
      <c r="I4398" s="5">
        <v>14001</v>
      </c>
      <c r="J4398">
        <f t="shared" si="371"/>
        <v>84500</v>
      </c>
      <c r="L4398" s="1" t="str">
        <f t="shared" si="373"/>
        <v>[{"bid":16008,"type":6,"num":65},{"bid":14001,"type":4,"num":84500}]</v>
      </c>
    </row>
    <row r="4399" spans="1:12" x14ac:dyDescent="0.2">
      <c r="A4399" s="5">
        <f>static_pve_stage!A4399</f>
        <v>605171</v>
      </c>
      <c r="B4399" s="5">
        <f>static_pve_stage!B4399</f>
        <v>605172</v>
      </c>
      <c r="C4399" s="5" t="str">
        <f>static_pve_stage!C4399</f>
        <v>当前波数 143/∞</v>
      </c>
      <c r="E4399" s="5">
        <f t="shared" si="372"/>
        <v>15002</v>
      </c>
      <c r="F4399" s="5">
        <v>0</v>
      </c>
      <c r="G4399" s="5">
        <f t="shared" si="369"/>
        <v>16008</v>
      </c>
      <c r="H4399" s="5">
        <f t="shared" si="370"/>
        <v>67</v>
      </c>
      <c r="I4399" s="5">
        <v>14001</v>
      </c>
      <c r="J4399">
        <f t="shared" si="371"/>
        <v>85000</v>
      </c>
      <c r="L4399" s="1" t="str">
        <f t="shared" si="373"/>
        <v>[{"bid":16008,"type":6,"num":67},{"bid":14001,"type":4,"num":85000}]</v>
      </c>
    </row>
    <row r="4400" spans="1:12" x14ac:dyDescent="0.2">
      <c r="A4400" s="5">
        <f>static_pve_stage!A4400</f>
        <v>605172</v>
      </c>
      <c r="B4400" s="5">
        <f>static_pve_stage!B4400</f>
        <v>605173</v>
      </c>
      <c r="C4400" s="5" t="str">
        <f>static_pve_stage!C4400</f>
        <v>当前波数 144/∞</v>
      </c>
      <c r="E4400" s="5">
        <f t="shared" si="372"/>
        <v>15002</v>
      </c>
      <c r="F4400" s="5">
        <v>0</v>
      </c>
      <c r="G4400" s="5">
        <f t="shared" si="369"/>
        <v>16008</v>
      </c>
      <c r="H4400" s="5">
        <f t="shared" si="370"/>
        <v>67</v>
      </c>
      <c r="I4400" s="5">
        <v>14001</v>
      </c>
      <c r="J4400">
        <f t="shared" si="371"/>
        <v>85500</v>
      </c>
      <c r="L4400" s="1" t="str">
        <f t="shared" si="373"/>
        <v>[{"bid":16008,"type":6,"num":67},{"bid":14001,"type":4,"num":85500}]</v>
      </c>
    </row>
    <row r="4401" spans="1:12" x14ac:dyDescent="0.2">
      <c r="A4401" s="5">
        <f>static_pve_stage!A4401</f>
        <v>605173</v>
      </c>
      <c r="B4401" s="5">
        <f>static_pve_stage!B4401</f>
        <v>605174</v>
      </c>
      <c r="C4401" s="5" t="str">
        <f>static_pve_stage!C4401</f>
        <v>当前波数 145/∞\n下一波BOSS</v>
      </c>
      <c r="E4401" s="5">
        <f t="shared" si="372"/>
        <v>15002</v>
      </c>
      <c r="F4401" s="5">
        <v>0</v>
      </c>
      <c r="G4401" s="5">
        <f t="shared" si="369"/>
        <v>16008</v>
      </c>
      <c r="H4401" s="5">
        <f t="shared" si="370"/>
        <v>67</v>
      </c>
      <c r="I4401" s="5">
        <v>14001</v>
      </c>
      <c r="J4401">
        <f t="shared" si="371"/>
        <v>86000</v>
      </c>
      <c r="L4401" s="1" t="str">
        <f t="shared" si="373"/>
        <v>[{"bid":16008,"type":6,"num":67},{"bid":14001,"type":4,"num":86000}]</v>
      </c>
    </row>
    <row r="4402" spans="1:12" x14ac:dyDescent="0.2">
      <c r="A4402" s="5">
        <f>static_pve_stage!A4402</f>
        <v>605174</v>
      </c>
      <c r="B4402" s="5">
        <f>static_pve_stage!B4402</f>
        <v>605175</v>
      </c>
      <c r="C4402" s="5" t="str">
        <f>static_pve_stage!C4402</f>
        <v>BOSS波\n需击杀所有怪物</v>
      </c>
      <c r="E4402" s="5">
        <f t="shared" si="372"/>
        <v>15002</v>
      </c>
      <c r="F4402" s="5">
        <v>0</v>
      </c>
      <c r="G4402" s="5">
        <f t="shared" ref="G4402:G4465" si="374">G3863+1</f>
        <v>16008</v>
      </c>
      <c r="H4402" s="5">
        <f t="shared" si="370"/>
        <v>67</v>
      </c>
      <c r="I4402" s="5">
        <v>14001</v>
      </c>
      <c r="J4402">
        <f t="shared" si="371"/>
        <v>86500</v>
      </c>
      <c r="L4402" s="1" t="str">
        <f t="shared" si="373"/>
        <v>[{"bid":16008,"type":6,"num":67},{"bid":14001,"type":4,"num":86500}]</v>
      </c>
    </row>
    <row r="4403" spans="1:12" x14ac:dyDescent="0.2">
      <c r="A4403" s="5">
        <f>static_pve_stage!A4403</f>
        <v>605175</v>
      </c>
      <c r="B4403" s="5">
        <f>static_pve_stage!B4403</f>
        <v>605176</v>
      </c>
      <c r="C4403" s="5" t="str">
        <f>static_pve_stage!C4403</f>
        <v>当前波数 146/∞</v>
      </c>
      <c r="E4403" s="5">
        <f t="shared" si="372"/>
        <v>15002</v>
      </c>
      <c r="F4403" s="5">
        <v>0</v>
      </c>
      <c r="G4403" s="5">
        <f t="shared" si="374"/>
        <v>16008</v>
      </c>
      <c r="H4403" s="5">
        <f t="shared" si="370"/>
        <v>67</v>
      </c>
      <c r="I4403" s="5">
        <v>14001</v>
      </c>
      <c r="J4403">
        <f t="shared" si="371"/>
        <v>87000</v>
      </c>
      <c r="L4403" s="1" t="str">
        <f t="shared" si="373"/>
        <v>[{"bid":16008,"type":6,"num":67},{"bid":14001,"type":4,"num":87000}]</v>
      </c>
    </row>
    <row r="4404" spans="1:12" x14ac:dyDescent="0.2">
      <c r="A4404" s="5">
        <f>static_pve_stage!A4404</f>
        <v>605176</v>
      </c>
      <c r="B4404" s="5">
        <f>static_pve_stage!B4404</f>
        <v>605177</v>
      </c>
      <c r="C4404" s="5" t="str">
        <f>static_pve_stage!C4404</f>
        <v>当前波数 147/∞</v>
      </c>
      <c r="E4404" s="5">
        <f t="shared" si="372"/>
        <v>15002</v>
      </c>
      <c r="F4404" s="5">
        <v>0</v>
      </c>
      <c r="G4404" s="5">
        <f t="shared" si="374"/>
        <v>16008</v>
      </c>
      <c r="H4404" s="5">
        <f t="shared" si="370"/>
        <v>69</v>
      </c>
      <c r="I4404" s="5">
        <v>14001</v>
      </c>
      <c r="J4404">
        <f t="shared" si="371"/>
        <v>87500</v>
      </c>
      <c r="L4404" s="1" t="str">
        <f t="shared" si="373"/>
        <v>[{"bid":16008,"type":6,"num":69},{"bid":14001,"type":4,"num":87500}]</v>
      </c>
    </row>
    <row r="4405" spans="1:12" x14ac:dyDescent="0.2">
      <c r="A4405" s="5">
        <f>static_pve_stage!A4405</f>
        <v>605177</v>
      </c>
      <c r="B4405" s="5">
        <f>static_pve_stage!B4405</f>
        <v>605178</v>
      </c>
      <c r="C4405" s="5" t="str">
        <f>static_pve_stage!C4405</f>
        <v>当前波数 148/∞</v>
      </c>
      <c r="E4405" s="5">
        <f t="shared" si="372"/>
        <v>15002</v>
      </c>
      <c r="F4405" s="5">
        <v>0</v>
      </c>
      <c r="G4405" s="5">
        <f t="shared" si="374"/>
        <v>16008</v>
      </c>
      <c r="H4405" s="5">
        <f t="shared" ref="H4405:H4468" si="375">H3866</f>
        <v>69</v>
      </c>
      <c r="I4405" s="5">
        <v>14001</v>
      </c>
      <c r="J4405">
        <f t="shared" si="371"/>
        <v>88000</v>
      </c>
      <c r="L4405" s="1" t="str">
        <f t="shared" si="373"/>
        <v>[{"bid":16008,"type":6,"num":69},{"bid":14001,"type":4,"num":88000}]</v>
      </c>
    </row>
    <row r="4406" spans="1:12" x14ac:dyDescent="0.2">
      <c r="A4406" s="5">
        <f>static_pve_stage!A4406</f>
        <v>605178</v>
      </c>
      <c r="B4406" s="5">
        <f>static_pve_stage!B4406</f>
        <v>605179</v>
      </c>
      <c r="C4406" s="5" t="str">
        <f>static_pve_stage!C4406</f>
        <v>当前波数 149/∞</v>
      </c>
      <c r="E4406" s="5">
        <f t="shared" si="372"/>
        <v>15002</v>
      </c>
      <c r="F4406" s="5">
        <v>0</v>
      </c>
      <c r="G4406" s="5">
        <f t="shared" si="374"/>
        <v>16008</v>
      </c>
      <c r="H4406" s="5">
        <f t="shared" si="375"/>
        <v>69</v>
      </c>
      <c r="I4406" s="5">
        <v>14001</v>
      </c>
      <c r="J4406">
        <f t="shared" si="371"/>
        <v>88500</v>
      </c>
      <c r="L4406" s="1" t="str">
        <f t="shared" si="373"/>
        <v>[{"bid":16008,"type":6,"num":69},{"bid":14001,"type":4,"num":88500}]</v>
      </c>
    </row>
    <row r="4407" spans="1:12" x14ac:dyDescent="0.2">
      <c r="A4407" s="5">
        <f>static_pve_stage!A4407</f>
        <v>605179</v>
      </c>
      <c r="B4407" s="5">
        <f>static_pve_stage!B4407</f>
        <v>605180</v>
      </c>
      <c r="C4407" s="5" t="str">
        <f>static_pve_stage!C4407</f>
        <v>当前波数 150/∞\n下一波BOSS</v>
      </c>
      <c r="E4407" s="5">
        <f t="shared" si="372"/>
        <v>15002</v>
      </c>
      <c r="F4407" s="5">
        <v>0</v>
      </c>
      <c r="G4407" s="5">
        <f t="shared" si="374"/>
        <v>16008</v>
      </c>
      <c r="H4407" s="5">
        <f t="shared" si="375"/>
        <v>69</v>
      </c>
      <c r="I4407" s="5">
        <v>14001</v>
      </c>
      <c r="J4407">
        <f t="shared" si="371"/>
        <v>89000</v>
      </c>
      <c r="L4407" s="1" t="str">
        <f t="shared" si="373"/>
        <v>[{"bid":16008,"type":6,"num":69},{"bid":14001,"type":4,"num":89000}]</v>
      </c>
    </row>
    <row r="4408" spans="1:12" x14ac:dyDescent="0.2">
      <c r="A4408" s="5">
        <f>static_pve_stage!A4408</f>
        <v>605180</v>
      </c>
      <c r="B4408" s="5">
        <f>static_pve_stage!B4408</f>
        <v>605181</v>
      </c>
      <c r="C4408" s="5" t="str">
        <f>static_pve_stage!C4408</f>
        <v>BOSS波\n需击杀所有怪物</v>
      </c>
      <c r="E4408" s="5">
        <f t="shared" si="372"/>
        <v>15002</v>
      </c>
      <c r="F4408" s="5">
        <v>0</v>
      </c>
      <c r="G4408" s="5">
        <f t="shared" si="374"/>
        <v>16008</v>
      </c>
      <c r="H4408" s="5">
        <f t="shared" si="375"/>
        <v>69</v>
      </c>
      <c r="I4408" s="5">
        <v>14001</v>
      </c>
      <c r="J4408">
        <f t="shared" si="371"/>
        <v>89500</v>
      </c>
      <c r="L4408" s="1" t="str">
        <f t="shared" si="373"/>
        <v>[{"bid":16008,"type":6,"num":69},{"bid":14001,"type":4,"num":89500}]</v>
      </c>
    </row>
    <row r="4409" spans="1:12" x14ac:dyDescent="0.2">
      <c r="A4409" s="5">
        <f>static_pve_stage!A4409</f>
        <v>605181</v>
      </c>
      <c r="B4409" s="5">
        <f>static_pve_stage!B4409</f>
        <v>605182</v>
      </c>
      <c r="C4409" s="5" t="str">
        <f>static_pve_stage!C4409</f>
        <v>当前波数 151/∞</v>
      </c>
      <c r="E4409" s="5">
        <f t="shared" si="372"/>
        <v>15002</v>
      </c>
      <c r="F4409" s="5">
        <v>0</v>
      </c>
      <c r="G4409" s="5">
        <f t="shared" si="374"/>
        <v>16008</v>
      </c>
      <c r="H4409" s="5">
        <f t="shared" si="375"/>
        <v>71</v>
      </c>
      <c r="I4409" s="5">
        <v>14001</v>
      </c>
      <c r="J4409">
        <f t="shared" si="371"/>
        <v>90000</v>
      </c>
      <c r="L4409" s="1" t="str">
        <f t="shared" si="373"/>
        <v>[{"bid":16008,"type":6,"num":71},{"bid":14001,"type":4,"num":90000}]</v>
      </c>
    </row>
    <row r="4410" spans="1:12" x14ac:dyDescent="0.2">
      <c r="A4410" s="5">
        <f>static_pve_stage!A4410</f>
        <v>605182</v>
      </c>
      <c r="B4410" s="5">
        <f>static_pve_stage!B4410</f>
        <v>605183</v>
      </c>
      <c r="C4410" s="5" t="str">
        <f>static_pve_stage!C4410</f>
        <v>当前波数 152/∞</v>
      </c>
      <c r="E4410" s="5">
        <f t="shared" si="372"/>
        <v>15002</v>
      </c>
      <c r="F4410" s="5">
        <v>0</v>
      </c>
      <c r="G4410" s="5">
        <f t="shared" si="374"/>
        <v>16008</v>
      </c>
      <c r="H4410" s="5">
        <f t="shared" si="375"/>
        <v>71</v>
      </c>
      <c r="I4410" s="5">
        <v>14001</v>
      </c>
      <c r="J4410">
        <f t="shared" si="371"/>
        <v>90500</v>
      </c>
      <c r="L4410" s="1" t="str">
        <f t="shared" si="373"/>
        <v>[{"bid":16008,"type":6,"num":71},{"bid":14001,"type":4,"num":90500}]</v>
      </c>
    </row>
    <row r="4411" spans="1:12" x14ac:dyDescent="0.2">
      <c r="A4411" s="5">
        <f>static_pve_stage!A4411</f>
        <v>605183</v>
      </c>
      <c r="B4411" s="5">
        <f>static_pve_stage!B4411</f>
        <v>605184</v>
      </c>
      <c r="C4411" s="5" t="str">
        <f>static_pve_stage!C4411</f>
        <v>当前波数 153/∞</v>
      </c>
      <c r="E4411" s="5">
        <f t="shared" si="372"/>
        <v>15002</v>
      </c>
      <c r="F4411" s="5">
        <v>0</v>
      </c>
      <c r="G4411" s="5">
        <f t="shared" si="374"/>
        <v>16008</v>
      </c>
      <c r="H4411" s="5">
        <f t="shared" si="375"/>
        <v>71</v>
      </c>
      <c r="I4411" s="5">
        <v>14001</v>
      </c>
      <c r="J4411">
        <f t="shared" si="371"/>
        <v>91000</v>
      </c>
      <c r="L4411" s="1" t="str">
        <f t="shared" si="373"/>
        <v>[{"bid":16008,"type":6,"num":71},{"bid":14001,"type":4,"num":91000}]</v>
      </c>
    </row>
    <row r="4412" spans="1:12" x14ac:dyDescent="0.2">
      <c r="A4412" s="5">
        <f>static_pve_stage!A4412</f>
        <v>605184</v>
      </c>
      <c r="B4412" s="5">
        <f>static_pve_stage!B4412</f>
        <v>605185</v>
      </c>
      <c r="C4412" s="5" t="str">
        <f>static_pve_stage!C4412</f>
        <v>当前波数 154/∞</v>
      </c>
      <c r="E4412" s="5">
        <f t="shared" si="372"/>
        <v>15002</v>
      </c>
      <c r="F4412" s="5">
        <v>0</v>
      </c>
      <c r="G4412" s="5">
        <f t="shared" si="374"/>
        <v>16008</v>
      </c>
      <c r="H4412" s="5">
        <f t="shared" si="375"/>
        <v>71</v>
      </c>
      <c r="I4412" s="5">
        <v>14001</v>
      </c>
      <c r="J4412">
        <f t="shared" si="371"/>
        <v>91500</v>
      </c>
      <c r="L4412" s="1" t="str">
        <f t="shared" si="373"/>
        <v>[{"bid":16008,"type":6,"num":71},{"bid":14001,"type":4,"num":91500}]</v>
      </c>
    </row>
    <row r="4413" spans="1:12" x14ac:dyDescent="0.2">
      <c r="A4413" s="5">
        <f>static_pve_stage!A4413</f>
        <v>605185</v>
      </c>
      <c r="B4413" s="5">
        <f>static_pve_stage!B4413</f>
        <v>605186</v>
      </c>
      <c r="C4413" s="5" t="str">
        <f>static_pve_stage!C4413</f>
        <v>当前波数 155/∞\n下一波BOSS</v>
      </c>
      <c r="E4413" s="5">
        <f t="shared" si="372"/>
        <v>15002</v>
      </c>
      <c r="F4413" s="5">
        <v>0</v>
      </c>
      <c r="G4413" s="5">
        <f t="shared" si="374"/>
        <v>16008</v>
      </c>
      <c r="H4413" s="5">
        <f t="shared" si="375"/>
        <v>71</v>
      </c>
      <c r="I4413" s="5">
        <v>14001</v>
      </c>
      <c r="J4413">
        <f t="shared" si="371"/>
        <v>92000</v>
      </c>
      <c r="L4413" s="1" t="str">
        <f t="shared" si="373"/>
        <v>[{"bid":16008,"type":6,"num":71},{"bid":14001,"type":4,"num":92000}]</v>
      </c>
    </row>
    <row r="4414" spans="1:12" x14ac:dyDescent="0.2">
      <c r="A4414" s="5">
        <f>static_pve_stage!A4414</f>
        <v>605186</v>
      </c>
      <c r="B4414" s="5">
        <f>static_pve_stage!B4414</f>
        <v>605187</v>
      </c>
      <c r="C4414" s="5" t="str">
        <f>static_pve_stage!C4414</f>
        <v>BOSS波\n需击杀所有怪物</v>
      </c>
      <c r="E4414" s="5">
        <f t="shared" si="372"/>
        <v>15002</v>
      </c>
      <c r="F4414" s="5">
        <v>0</v>
      </c>
      <c r="G4414" s="5">
        <f t="shared" si="374"/>
        <v>16008</v>
      </c>
      <c r="H4414" s="5">
        <f t="shared" si="375"/>
        <v>73</v>
      </c>
      <c r="I4414" s="5">
        <v>14001</v>
      </c>
      <c r="J4414">
        <f t="shared" si="371"/>
        <v>92500</v>
      </c>
      <c r="L4414" s="1" t="str">
        <f t="shared" si="373"/>
        <v>[{"bid":16008,"type":6,"num":73},{"bid":14001,"type":4,"num":92500}]</v>
      </c>
    </row>
    <row r="4415" spans="1:12" x14ac:dyDescent="0.2">
      <c r="A4415" s="5">
        <f>static_pve_stage!A4415</f>
        <v>605187</v>
      </c>
      <c r="B4415" s="5">
        <f>static_pve_stage!B4415</f>
        <v>605188</v>
      </c>
      <c r="C4415" s="5" t="str">
        <f>static_pve_stage!C4415</f>
        <v>当前波数 156/∞</v>
      </c>
      <c r="E4415" s="5">
        <f t="shared" si="372"/>
        <v>15002</v>
      </c>
      <c r="F4415" s="5">
        <v>0</v>
      </c>
      <c r="G4415" s="5">
        <f t="shared" si="374"/>
        <v>16008</v>
      </c>
      <c r="H4415" s="5">
        <f t="shared" si="375"/>
        <v>73</v>
      </c>
      <c r="I4415" s="5">
        <v>14001</v>
      </c>
      <c r="J4415">
        <f t="shared" si="371"/>
        <v>93000</v>
      </c>
      <c r="L4415" s="1" t="str">
        <f t="shared" si="373"/>
        <v>[{"bid":16008,"type":6,"num":73},{"bid":14001,"type":4,"num":93000}]</v>
      </c>
    </row>
    <row r="4416" spans="1:12" x14ac:dyDescent="0.2">
      <c r="A4416" s="5">
        <f>static_pve_stage!A4416</f>
        <v>605188</v>
      </c>
      <c r="B4416" s="5">
        <f>static_pve_stage!B4416</f>
        <v>605189</v>
      </c>
      <c r="C4416" s="5" t="str">
        <f>static_pve_stage!C4416</f>
        <v>当前波数 157/∞</v>
      </c>
      <c r="E4416" s="5">
        <f t="shared" si="372"/>
        <v>15002</v>
      </c>
      <c r="F4416" s="5">
        <v>0</v>
      </c>
      <c r="G4416" s="5">
        <f t="shared" si="374"/>
        <v>16008</v>
      </c>
      <c r="H4416" s="5">
        <f t="shared" si="375"/>
        <v>73</v>
      </c>
      <c r="I4416" s="5">
        <v>14001</v>
      </c>
      <c r="J4416">
        <f t="shared" si="371"/>
        <v>93500</v>
      </c>
      <c r="L4416" s="1" t="str">
        <f t="shared" si="373"/>
        <v>[{"bid":16008,"type":6,"num":73},{"bid":14001,"type":4,"num":93500}]</v>
      </c>
    </row>
    <row r="4417" spans="1:12" x14ac:dyDescent="0.2">
      <c r="A4417" s="5">
        <f>static_pve_stage!A4417</f>
        <v>605189</v>
      </c>
      <c r="B4417" s="5">
        <f>static_pve_stage!B4417</f>
        <v>605190</v>
      </c>
      <c r="C4417" s="5" t="str">
        <f>static_pve_stage!C4417</f>
        <v>当前波数 158/∞</v>
      </c>
      <c r="E4417" s="5">
        <f t="shared" si="372"/>
        <v>15002</v>
      </c>
      <c r="F4417" s="5">
        <v>0</v>
      </c>
      <c r="G4417" s="5">
        <f t="shared" si="374"/>
        <v>16008</v>
      </c>
      <c r="H4417" s="5">
        <f t="shared" si="375"/>
        <v>73</v>
      </c>
      <c r="I4417" s="5">
        <v>14001</v>
      </c>
      <c r="J4417">
        <f t="shared" si="371"/>
        <v>94000</v>
      </c>
      <c r="L4417" s="1" t="str">
        <f t="shared" si="373"/>
        <v>[{"bid":16008,"type":6,"num":73},{"bid":14001,"type":4,"num":94000}]</v>
      </c>
    </row>
    <row r="4418" spans="1:12" x14ac:dyDescent="0.2">
      <c r="A4418" s="5">
        <f>static_pve_stage!A4418</f>
        <v>605190</v>
      </c>
      <c r="B4418" s="5">
        <f>static_pve_stage!B4418</f>
        <v>605191</v>
      </c>
      <c r="C4418" s="5" t="str">
        <f>static_pve_stage!C4418</f>
        <v>当前波数 159/∞</v>
      </c>
      <c r="E4418" s="5">
        <f t="shared" si="372"/>
        <v>15002</v>
      </c>
      <c r="F4418" s="5">
        <v>0</v>
      </c>
      <c r="G4418" s="5">
        <f t="shared" si="374"/>
        <v>16008</v>
      </c>
      <c r="H4418" s="5">
        <f t="shared" si="375"/>
        <v>73</v>
      </c>
      <c r="I4418" s="5">
        <v>14001</v>
      </c>
      <c r="J4418">
        <f t="shared" si="371"/>
        <v>94500</v>
      </c>
      <c r="L4418" s="1" t="str">
        <f t="shared" si="373"/>
        <v>[{"bid":16008,"type":6,"num":73},{"bid":14001,"type":4,"num":94500}]</v>
      </c>
    </row>
    <row r="4419" spans="1:12" x14ac:dyDescent="0.2">
      <c r="A4419" s="5">
        <f>static_pve_stage!A4419</f>
        <v>605191</v>
      </c>
      <c r="B4419" s="5">
        <f>static_pve_stage!B4419</f>
        <v>605192</v>
      </c>
      <c r="C4419" s="5" t="str">
        <f>static_pve_stage!C4419</f>
        <v>当前波数 160/∞\n下一波BOSS</v>
      </c>
      <c r="E4419" s="5">
        <f t="shared" si="372"/>
        <v>15002</v>
      </c>
      <c r="F4419" s="5">
        <v>0</v>
      </c>
      <c r="G4419" s="5">
        <f t="shared" si="374"/>
        <v>16008</v>
      </c>
      <c r="H4419" s="5">
        <f t="shared" si="375"/>
        <v>75</v>
      </c>
      <c r="I4419" s="5">
        <v>14001</v>
      </c>
      <c r="J4419">
        <f t="shared" si="371"/>
        <v>95000</v>
      </c>
      <c r="L4419" s="1" t="str">
        <f t="shared" si="373"/>
        <v>[{"bid":16008,"type":6,"num":75},{"bid":14001,"type":4,"num":95000}]</v>
      </c>
    </row>
    <row r="4420" spans="1:12" x14ac:dyDescent="0.2">
      <c r="A4420" s="5">
        <f>static_pve_stage!A4420</f>
        <v>605192</v>
      </c>
      <c r="B4420" s="5">
        <f>static_pve_stage!B4420</f>
        <v>605193</v>
      </c>
      <c r="C4420" s="5" t="str">
        <f>static_pve_stage!C4420</f>
        <v>BOSS波\n需击杀所有怪物</v>
      </c>
      <c r="E4420" s="5">
        <f t="shared" si="372"/>
        <v>15002</v>
      </c>
      <c r="F4420" s="5">
        <v>0</v>
      </c>
      <c r="G4420" s="5">
        <f t="shared" si="374"/>
        <v>16008</v>
      </c>
      <c r="H4420" s="5">
        <f t="shared" si="375"/>
        <v>75</v>
      </c>
      <c r="I4420" s="5">
        <v>14001</v>
      </c>
      <c r="J4420">
        <f t="shared" si="371"/>
        <v>95500</v>
      </c>
      <c r="L4420" s="1" t="str">
        <f t="shared" si="373"/>
        <v>[{"bid":16008,"type":6,"num":75},{"bid":14001,"type":4,"num":95500}]</v>
      </c>
    </row>
    <row r="4421" spans="1:12" x14ac:dyDescent="0.2">
      <c r="A4421" s="5">
        <f>static_pve_stage!A4421</f>
        <v>605193</v>
      </c>
      <c r="B4421" s="5">
        <f>static_pve_stage!B4421</f>
        <v>605194</v>
      </c>
      <c r="C4421" s="5" t="str">
        <f>static_pve_stage!C4421</f>
        <v>当前波数 161/∞</v>
      </c>
      <c r="E4421" s="5">
        <f t="shared" si="372"/>
        <v>15002</v>
      </c>
      <c r="F4421" s="5">
        <v>0</v>
      </c>
      <c r="G4421" s="5">
        <f t="shared" si="374"/>
        <v>16008</v>
      </c>
      <c r="H4421" s="5">
        <f t="shared" si="375"/>
        <v>75</v>
      </c>
      <c r="I4421" s="5">
        <v>14001</v>
      </c>
      <c r="J4421">
        <f t="shared" si="371"/>
        <v>96000</v>
      </c>
      <c r="L4421" s="1" t="str">
        <f t="shared" si="373"/>
        <v>[{"bid":16008,"type":6,"num":75},{"bid":14001,"type":4,"num":96000}]</v>
      </c>
    </row>
    <row r="4422" spans="1:12" x14ac:dyDescent="0.2">
      <c r="A4422" s="5">
        <f>static_pve_stage!A4422</f>
        <v>605194</v>
      </c>
      <c r="B4422" s="5">
        <f>static_pve_stage!B4422</f>
        <v>605195</v>
      </c>
      <c r="C4422" s="5" t="str">
        <f>static_pve_stage!C4422</f>
        <v>当前波数 162/∞</v>
      </c>
      <c r="E4422" s="5">
        <f t="shared" si="372"/>
        <v>15002</v>
      </c>
      <c r="F4422" s="5">
        <v>0</v>
      </c>
      <c r="G4422" s="5">
        <f t="shared" si="374"/>
        <v>16008</v>
      </c>
      <c r="H4422" s="5">
        <f t="shared" si="375"/>
        <v>75</v>
      </c>
      <c r="I4422" s="5">
        <v>14001</v>
      </c>
      <c r="J4422">
        <f t="shared" si="371"/>
        <v>96500</v>
      </c>
      <c r="L4422" s="1" t="str">
        <f t="shared" si="373"/>
        <v>[{"bid":16008,"type":6,"num":75},{"bid":14001,"type":4,"num":96500}]</v>
      </c>
    </row>
    <row r="4423" spans="1:12" x14ac:dyDescent="0.2">
      <c r="A4423" s="5">
        <f>static_pve_stage!A4423</f>
        <v>605195</v>
      </c>
      <c r="B4423" s="5">
        <f>static_pve_stage!B4423</f>
        <v>605196</v>
      </c>
      <c r="C4423" s="5" t="str">
        <f>static_pve_stage!C4423</f>
        <v>当前波数 163/∞</v>
      </c>
      <c r="E4423" s="5">
        <f t="shared" si="372"/>
        <v>15002</v>
      </c>
      <c r="F4423" s="5">
        <v>0</v>
      </c>
      <c r="G4423" s="5">
        <f t="shared" si="374"/>
        <v>16008</v>
      </c>
      <c r="H4423" s="5">
        <f t="shared" si="375"/>
        <v>75</v>
      </c>
      <c r="I4423" s="5">
        <v>14001</v>
      </c>
      <c r="J4423">
        <f t="shared" ref="J4423:J4486" si="376">J4422+500</f>
        <v>97000</v>
      </c>
      <c r="L4423" s="1" t="str">
        <f t="shared" si="373"/>
        <v>[{"bid":16008,"type":6,"num":75},{"bid":14001,"type":4,"num":97000}]</v>
      </c>
    </row>
    <row r="4424" spans="1:12" x14ac:dyDescent="0.2">
      <c r="A4424" s="5">
        <f>static_pve_stage!A4424</f>
        <v>605196</v>
      </c>
      <c r="B4424" s="5">
        <f>static_pve_stage!B4424</f>
        <v>605197</v>
      </c>
      <c r="C4424" s="5" t="str">
        <f>static_pve_stage!C4424</f>
        <v>当前波数 164/∞</v>
      </c>
      <c r="E4424" s="5">
        <f t="shared" si="372"/>
        <v>15002</v>
      </c>
      <c r="F4424" s="5">
        <v>0</v>
      </c>
      <c r="G4424" s="5">
        <f t="shared" si="374"/>
        <v>16008</v>
      </c>
      <c r="H4424" s="5">
        <f t="shared" si="375"/>
        <v>77</v>
      </c>
      <c r="I4424" s="5">
        <v>14001</v>
      </c>
      <c r="J4424">
        <f t="shared" si="376"/>
        <v>97500</v>
      </c>
      <c r="L4424" s="1" t="str">
        <f t="shared" si="373"/>
        <v>[{"bid":16008,"type":6,"num":77},{"bid":14001,"type":4,"num":97500}]</v>
      </c>
    </row>
    <row r="4425" spans="1:12" x14ac:dyDescent="0.2">
      <c r="A4425" s="5">
        <f>static_pve_stage!A4425</f>
        <v>605197</v>
      </c>
      <c r="B4425" s="5">
        <f>static_pve_stage!B4425</f>
        <v>605198</v>
      </c>
      <c r="C4425" s="5" t="str">
        <f>static_pve_stage!C4425</f>
        <v>当前波数 165/∞\n下一波BOSS</v>
      </c>
      <c r="E4425" s="5">
        <f t="shared" si="372"/>
        <v>15002</v>
      </c>
      <c r="F4425" s="5">
        <v>0</v>
      </c>
      <c r="G4425" s="5">
        <f t="shared" si="374"/>
        <v>16008</v>
      </c>
      <c r="H4425" s="5">
        <f t="shared" si="375"/>
        <v>77</v>
      </c>
      <c r="I4425" s="5">
        <v>14001</v>
      </c>
      <c r="J4425">
        <f t="shared" si="376"/>
        <v>98000</v>
      </c>
      <c r="L4425" s="1" t="str">
        <f t="shared" si="373"/>
        <v>[{"bid":16008,"type":6,"num":77},{"bid":14001,"type":4,"num":98000}]</v>
      </c>
    </row>
    <row r="4426" spans="1:12" x14ac:dyDescent="0.2">
      <c r="A4426" s="5">
        <f>static_pve_stage!A4426</f>
        <v>605198</v>
      </c>
      <c r="B4426" s="5">
        <f>static_pve_stage!B4426</f>
        <v>605199</v>
      </c>
      <c r="C4426" s="5" t="str">
        <f>static_pve_stage!C4426</f>
        <v>BOSS波\n需击杀所有怪物</v>
      </c>
      <c r="E4426" s="5">
        <f t="shared" si="372"/>
        <v>15002</v>
      </c>
      <c r="F4426" s="5">
        <v>0</v>
      </c>
      <c r="G4426" s="5">
        <f t="shared" si="374"/>
        <v>16008</v>
      </c>
      <c r="H4426" s="5">
        <f t="shared" si="375"/>
        <v>77</v>
      </c>
      <c r="I4426" s="5">
        <v>14001</v>
      </c>
      <c r="J4426">
        <f t="shared" si="376"/>
        <v>98500</v>
      </c>
      <c r="L4426" s="1" t="str">
        <f t="shared" si="373"/>
        <v>[{"bid":16008,"type":6,"num":77},{"bid":14001,"type":4,"num":98500}]</v>
      </c>
    </row>
    <row r="4427" spans="1:12" x14ac:dyDescent="0.2">
      <c r="A4427" s="5">
        <f>static_pve_stage!A4427</f>
        <v>605199</v>
      </c>
      <c r="B4427" s="5">
        <f>static_pve_stage!B4427</f>
        <v>605200</v>
      </c>
      <c r="C4427" s="5" t="str">
        <f>static_pve_stage!C4427</f>
        <v>当前波数 166/∞</v>
      </c>
      <c r="E4427" s="5">
        <f t="shared" si="372"/>
        <v>15002</v>
      </c>
      <c r="F4427" s="5">
        <v>0</v>
      </c>
      <c r="G4427" s="5">
        <f t="shared" si="374"/>
        <v>16008</v>
      </c>
      <c r="H4427" s="5">
        <f t="shared" si="375"/>
        <v>77</v>
      </c>
      <c r="I4427" s="5">
        <v>14001</v>
      </c>
      <c r="J4427">
        <f t="shared" si="376"/>
        <v>99000</v>
      </c>
      <c r="L4427" s="1" t="str">
        <f t="shared" si="373"/>
        <v>[{"bid":16008,"type":6,"num":77},{"bid":14001,"type":4,"num":99000}]</v>
      </c>
    </row>
    <row r="4428" spans="1:12" x14ac:dyDescent="0.2">
      <c r="A4428" s="5">
        <f>static_pve_stage!A4428</f>
        <v>605200</v>
      </c>
      <c r="B4428" s="5">
        <f>static_pve_stage!B4428</f>
        <v>605201</v>
      </c>
      <c r="C4428" s="5" t="str">
        <f>static_pve_stage!C4428</f>
        <v>当前波数 167/∞</v>
      </c>
      <c r="E4428" s="5">
        <f t="shared" si="372"/>
        <v>15002</v>
      </c>
      <c r="F4428" s="5">
        <v>0</v>
      </c>
      <c r="G4428" s="5">
        <f t="shared" si="374"/>
        <v>16008</v>
      </c>
      <c r="H4428" s="5">
        <f t="shared" si="375"/>
        <v>77</v>
      </c>
      <c r="I4428" s="5">
        <v>14001</v>
      </c>
      <c r="J4428">
        <f t="shared" si="376"/>
        <v>99500</v>
      </c>
      <c r="L4428" s="1" t="str">
        <f t="shared" si="373"/>
        <v>[{"bid":16008,"type":6,"num":77},{"bid":14001,"type":4,"num":99500}]</v>
      </c>
    </row>
    <row r="4429" spans="1:12" x14ac:dyDescent="0.2">
      <c r="A4429" s="5">
        <f>static_pve_stage!A4429</f>
        <v>605201</v>
      </c>
      <c r="B4429" s="5">
        <f>static_pve_stage!B4429</f>
        <v>605202</v>
      </c>
      <c r="C4429" s="5" t="str">
        <f>static_pve_stage!C4429</f>
        <v>当前波数 168/∞</v>
      </c>
      <c r="E4429" s="5">
        <f t="shared" si="372"/>
        <v>15002</v>
      </c>
      <c r="F4429" s="5">
        <v>0</v>
      </c>
      <c r="G4429" s="5">
        <f t="shared" si="374"/>
        <v>16008</v>
      </c>
      <c r="H4429" s="5">
        <f t="shared" si="375"/>
        <v>79</v>
      </c>
      <c r="I4429" s="5">
        <v>14001</v>
      </c>
      <c r="J4429">
        <f t="shared" si="376"/>
        <v>100000</v>
      </c>
      <c r="L4429" s="1" t="str">
        <f t="shared" si="373"/>
        <v>[{"bid":16008,"type":6,"num":79},{"bid":14001,"type":4,"num":100000}]</v>
      </c>
    </row>
    <row r="4430" spans="1:12" x14ac:dyDescent="0.2">
      <c r="A4430" s="5">
        <f>static_pve_stage!A4430</f>
        <v>605202</v>
      </c>
      <c r="B4430" s="5">
        <f>static_pve_stage!B4430</f>
        <v>605203</v>
      </c>
      <c r="C4430" s="5" t="str">
        <f>static_pve_stage!C4430</f>
        <v>当前波数 169/∞</v>
      </c>
      <c r="E4430" s="5">
        <f t="shared" si="372"/>
        <v>15002</v>
      </c>
      <c r="F4430" s="5">
        <v>0</v>
      </c>
      <c r="G4430" s="5">
        <f t="shared" si="374"/>
        <v>16008</v>
      </c>
      <c r="H4430" s="5">
        <f t="shared" si="375"/>
        <v>79</v>
      </c>
      <c r="I4430" s="5">
        <v>14001</v>
      </c>
      <c r="J4430">
        <f t="shared" si="376"/>
        <v>100500</v>
      </c>
      <c r="L4430" s="1" t="str">
        <f t="shared" si="373"/>
        <v>[{"bid":16008,"type":6,"num":79},{"bid":14001,"type":4,"num":100500}]</v>
      </c>
    </row>
    <row r="4431" spans="1:12" x14ac:dyDescent="0.2">
      <c r="A4431" s="5">
        <f>static_pve_stage!A4431</f>
        <v>605203</v>
      </c>
      <c r="B4431" s="5">
        <f>static_pve_stage!B4431</f>
        <v>605204</v>
      </c>
      <c r="C4431" s="5" t="str">
        <f>static_pve_stage!C4431</f>
        <v>当前波数 170/∞\n下一波BOSS</v>
      </c>
      <c r="E4431" s="5">
        <f t="shared" si="372"/>
        <v>15002</v>
      </c>
      <c r="F4431" s="5">
        <v>0</v>
      </c>
      <c r="G4431" s="5">
        <f t="shared" si="374"/>
        <v>16008</v>
      </c>
      <c r="H4431" s="5">
        <f t="shared" si="375"/>
        <v>79</v>
      </c>
      <c r="I4431" s="5">
        <v>14001</v>
      </c>
      <c r="J4431">
        <f t="shared" si="376"/>
        <v>101000</v>
      </c>
      <c r="L4431" s="1" t="str">
        <f t="shared" si="373"/>
        <v>[{"bid":16008,"type":6,"num":79},{"bid":14001,"type":4,"num":101000}]</v>
      </c>
    </row>
    <row r="4432" spans="1:12" x14ac:dyDescent="0.2">
      <c r="A4432" s="5">
        <f>static_pve_stage!A4432</f>
        <v>605204</v>
      </c>
      <c r="B4432" s="5">
        <f>static_pve_stage!B4432</f>
        <v>605205</v>
      </c>
      <c r="C4432" s="5" t="str">
        <f>static_pve_stage!C4432</f>
        <v>BOSS波\n需击杀所有怪物</v>
      </c>
      <c r="E4432" s="5">
        <f t="shared" si="372"/>
        <v>15002</v>
      </c>
      <c r="F4432" s="5">
        <v>0</v>
      </c>
      <c r="G4432" s="5">
        <f t="shared" si="374"/>
        <v>16008</v>
      </c>
      <c r="H4432" s="5">
        <f t="shared" si="375"/>
        <v>79</v>
      </c>
      <c r="I4432" s="5">
        <v>14001</v>
      </c>
      <c r="J4432">
        <f t="shared" si="376"/>
        <v>101500</v>
      </c>
      <c r="L4432" s="1" t="str">
        <f t="shared" si="373"/>
        <v>[{"bid":16008,"type":6,"num":79},{"bid":14001,"type":4,"num":101500}]</v>
      </c>
    </row>
    <row r="4433" spans="1:12" x14ac:dyDescent="0.2">
      <c r="A4433" s="5">
        <f>static_pve_stage!A4433</f>
        <v>605205</v>
      </c>
      <c r="B4433" s="5">
        <f>static_pve_stage!B4433</f>
        <v>605206</v>
      </c>
      <c r="C4433" s="5" t="str">
        <f>static_pve_stage!C4433</f>
        <v>当前波数 171/∞</v>
      </c>
      <c r="E4433" s="5">
        <f t="shared" si="372"/>
        <v>15002</v>
      </c>
      <c r="F4433" s="5">
        <v>0</v>
      </c>
      <c r="G4433" s="5">
        <f t="shared" si="374"/>
        <v>16008</v>
      </c>
      <c r="H4433" s="5">
        <f t="shared" si="375"/>
        <v>79</v>
      </c>
      <c r="I4433" s="5">
        <v>14001</v>
      </c>
      <c r="J4433">
        <f t="shared" si="376"/>
        <v>102000</v>
      </c>
      <c r="L4433" s="1" t="str">
        <f t="shared" si="373"/>
        <v>[{"bid":16008,"type":6,"num":79},{"bid":14001,"type":4,"num":102000}]</v>
      </c>
    </row>
    <row r="4434" spans="1:12" x14ac:dyDescent="0.2">
      <c r="A4434" s="5">
        <f>static_pve_stage!A4434</f>
        <v>605206</v>
      </c>
      <c r="B4434" s="5">
        <f>static_pve_stage!B4434</f>
        <v>605207</v>
      </c>
      <c r="C4434" s="5" t="str">
        <f>static_pve_stage!C4434</f>
        <v>当前波数 172/∞</v>
      </c>
      <c r="E4434" s="5">
        <f t="shared" si="372"/>
        <v>15002</v>
      </c>
      <c r="F4434" s="5">
        <v>0</v>
      </c>
      <c r="G4434" s="5">
        <f t="shared" si="374"/>
        <v>16008</v>
      </c>
      <c r="H4434" s="5">
        <f t="shared" si="375"/>
        <v>81</v>
      </c>
      <c r="I4434" s="5">
        <v>14001</v>
      </c>
      <c r="J4434">
        <f t="shared" si="376"/>
        <v>102500</v>
      </c>
      <c r="L4434" s="1" t="str">
        <f t="shared" si="373"/>
        <v>[{"bid":16008,"type":6,"num":81},{"bid":14001,"type":4,"num":102500}]</v>
      </c>
    </row>
    <row r="4435" spans="1:12" x14ac:dyDescent="0.2">
      <c r="A4435" s="5">
        <f>static_pve_stage!A4435</f>
        <v>605207</v>
      </c>
      <c r="B4435" s="5">
        <f>static_pve_stage!B4435</f>
        <v>605208</v>
      </c>
      <c r="C4435" s="5" t="str">
        <f>static_pve_stage!C4435</f>
        <v>当前波数 173/∞</v>
      </c>
      <c r="E4435" s="5">
        <f t="shared" si="372"/>
        <v>15002</v>
      </c>
      <c r="F4435" s="5">
        <v>0</v>
      </c>
      <c r="G4435" s="5">
        <f t="shared" si="374"/>
        <v>16008</v>
      </c>
      <c r="H4435" s="5">
        <f t="shared" si="375"/>
        <v>81</v>
      </c>
      <c r="I4435" s="5">
        <v>14001</v>
      </c>
      <c r="J4435">
        <f t="shared" si="376"/>
        <v>103000</v>
      </c>
      <c r="L4435" s="1" t="str">
        <f t="shared" si="373"/>
        <v>[{"bid":16008,"type":6,"num":81},{"bid":14001,"type":4,"num":103000}]</v>
      </c>
    </row>
    <row r="4436" spans="1:12" x14ac:dyDescent="0.2">
      <c r="A4436" s="5">
        <f>static_pve_stage!A4436</f>
        <v>605208</v>
      </c>
      <c r="B4436" s="5">
        <f>static_pve_stage!B4436</f>
        <v>605209</v>
      </c>
      <c r="C4436" s="5" t="str">
        <f>static_pve_stage!C4436</f>
        <v>当前波数 174/∞</v>
      </c>
      <c r="E4436" s="5">
        <f t="shared" si="372"/>
        <v>15002</v>
      </c>
      <c r="F4436" s="5">
        <v>0</v>
      </c>
      <c r="G4436" s="5">
        <f t="shared" si="374"/>
        <v>16008</v>
      </c>
      <c r="H4436" s="5">
        <f t="shared" si="375"/>
        <v>81</v>
      </c>
      <c r="I4436" s="5">
        <v>14001</v>
      </c>
      <c r="J4436">
        <f t="shared" si="376"/>
        <v>103500</v>
      </c>
      <c r="L4436" s="1" t="str">
        <f t="shared" si="373"/>
        <v>[{"bid":16008,"type":6,"num":81},{"bid":14001,"type":4,"num":103500}]</v>
      </c>
    </row>
    <row r="4437" spans="1:12" x14ac:dyDescent="0.2">
      <c r="A4437" s="5">
        <f>static_pve_stage!A4437</f>
        <v>605209</v>
      </c>
      <c r="B4437" s="5">
        <f>static_pve_stage!B4437</f>
        <v>605210</v>
      </c>
      <c r="C4437" s="5" t="str">
        <f>static_pve_stage!C4437</f>
        <v>当前波数 175/∞\n下一波BOSS</v>
      </c>
      <c r="E4437" s="5">
        <f t="shared" si="372"/>
        <v>15002</v>
      </c>
      <c r="F4437" s="5">
        <v>0</v>
      </c>
      <c r="G4437" s="5">
        <f t="shared" si="374"/>
        <v>16008</v>
      </c>
      <c r="H4437" s="5">
        <f t="shared" si="375"/>
        <v>81</v>
      </c>
      <c r="I4437" s="5">
        <v>14001</v>
      </c>
      <c r="J4437">
        <f t="shared" si="376"/>
        <v>104000</v>
      </c>
      <c r="L4437" s="1" t="str">
        <f t="shared" si="373"/>
        <v>[{"bid":16008,"type":6,"num":81},{"bid":14001,"type":4,"num":104000}]</v>
      </c>
    </row>
    <row r="4438" spans="1:12" x14ac:dyDescent="0.2">
      <c r="A4438" s="5">
        <f>static_pve_stage!A4438</f>
        <v>605210</v>
      </c>
      <c r="B4438" s="5">
        <f>static_pve_stage!B4438</f>
        <v>605211</v>
      </c>
      <c r="C4438" s="5" t="str">
        <f>static_pve_stage!C4438</f>
        <v>BOSS波\n需击杀所有怪物</v>
      </c>
      <c r="E4438" s="5">
        <f t="shared" si="372"/>
        <v>15002</v>
      </c>
      <c r="F4438" s="5">
        <v>0</v>
      </c>
      <c r="G4438" s="5">
        <f t="shared" si="374"/>
        <v>16008</v>
      </c>
      <c r="H4438" s="5">
        <f t="shared" si="375"/>
        <v>81</v>
      </c>
      <c r="I4438" s="5">
        <v>14001</v>
      </c>
      <c r="J4438">
        <f t="shared" si="376"/>
        <v>104500</v>
      </c>
      <c r="L4438" s="1" t="str">
        <f t="shared" si="373"/>
        <v>[{"bid":16008,"type":6,"num":81},{"bid":14001,"type":4,"num":104500}]</v>
      </c>
    </row>
    <row r="4439" spans="1:12" x14ac:dyDescent="0.2">
      <c r="A4439" s="5">
        <f>static_pve_stage!A4439</f>
        <v>605211</v>
      </c>
      <c r="B4439" s="5">
        <f>static_pve_stage!B4439</f>
        <v>605212</v>
      </c>
      <c r="C4439" s="5" t="str">
        <f>static_pve_stage!C4439</f>
        <v>当前波数 176/∞</v>
      </c>
      <c r="E4439" s="5">
        <f t="shared" si="372"/>
        <v>15002</v>
      </c>
      <c r="F4439" s="5">
        <v>0</v>
      </c>
      <c r="G4439" s="5">
        <f t="shared" si="374"/>
        <v>16008</v>
      </c>
      <c r="H4439" s="5">
        <f t="shared" si="375"/>
        <v>83</v>
      </c>
      <c r="I4439" s="5">
        <v>14001</v>
      </c>
      <c r="J4439">
        <f t="shared" si="376"/>
        <v>105000</v>
      </c>
      <c r="L4439" s="1" t="str">
        <f t="shared" si="373"/>
        <v>[{"bid":16008,"type":6,"num":83},{"bid":14001,"type":4,"num":105000}]</v>
      </c>
    </row>
    <row r="4440" spans="1:12" x14ac:dyDescent="0.2">
      <c r="A4440" s="5">
        <f>static_pve_stage!A4440</f>
        <v>605212</v>
      </c>
      <c r="B4440" s="5">
        <f>static_pve_stage!B4440</f>
        <v>605213</v>
      </c>
      <c r="C4440" s="5" t="str">
        <f>static_pve_stage!C4440</f>
        <v>当前波数 177/∞</v>
      </c>
      <c r="E4440" s="5">
        <f t="shared" si="372"/>
        <v>15002</v>
      </c>
      <c r="F4440" s="5">
        <v>0</v>
      </c>
      <c r="G4440" s="5">
        <f t="shared" si="374"/>
        <v>16008</v>
      </c>
      <c r="H4440" s="5">
        <f t="shared" si="375"/>
        <v>83</v>
      </c>
      <c r="I4440" s="5">
        <v>14001</v>
      </c>
      <c r="J4440">
        <f t="shared" si="376"/>
        <v>105500</v>
      </c>
      <c r="L4440" s="1" t="str">
        <f t="shared" si="373"/>
        <v>[{"bid":16008,"type":6,"num":83},{"bid":14001,"type":4,"num":105500}]</v>
      </c>
    </row>
    <row r="4441" spans="1:12" x14ac:dyDescent="0.2">
      <c r="A4441" s="5">
        <f>static_pve_stage!A4441</f>
        <v>605213</v>
      </c>
      <c r="B4441" s="5">
        <f>static_pve_stage!B4441</f>
        <v>605214</v>
      </c>
      <c r="C4441" s="5" t="str">
        <f>static_pve_stage!C4441</f>
        <v>当前波数 178/∞</v>
      </c>
      <c r="E4441" s="5">
        <f t="shared" si="372"/>
        <v>15002</v>
      </c>
      <c r="F4441" s="5">
        <v>0</v>
      </c>
      <c r="G4441" s="5">
        <f t="shared" si="374"/>
        <v>16008</v>
      </c>
      <c r="H4441" s="5">
        <f t="shared" si="375"/>
        <v>83</v>
      </c>
      <c r="I4441" s="5">
        <v>14001</v>
      </c>
      <c r="J4441">
        <f t="shared" si="376"/>
        <v>106000</v>
      </c>
      <c r="L4441" s="1" t="str">
        <f t="shared" si="373"/>
        <v>[{"bid":16008,"type":6,"num":83},{"bid":14001,"type":4,"num":106000}]</v>
      </c>
    </row>
    <row r="4442" spans="1:12" x14ac:dyDescent="0.2">
      <c r="A4442" s="5">
        <f>static_pve_stage!A4442</f>
        <v>605214</v>
      </c>
      <c r="B4442" s="5">
        <f>static_pve_stage!B4442</f>
        <v>605215</v>
      </c>
      <c r="C4442" s="5" t="str">
        <f>static_pve_stage!C4442</f>
        <v>当前波数 179/∞</v>
      </c>
      <c r="E4442" s="5">
        <f t="shared" si="372"/>
        <v>15002</v>
      </c>
      <c r="F4442" s="5">
        <v>0</v>
      </c>
      <c r="G4442" s="5">
        <f t="shared" si="374"/>
        <v>16008</v>
      </c>
      <c r="H4442" s="5">
        <f t="shared" si="375"/>
        <v>83</v>
      </c>
      <c r="I4442" s="5">
        <v>14001</v>
      </c>
      <c r="J4442">
        <f t="shared" si="376"/>
        <v>106500</v>
      </c>
      <c r="L4442" s="1" t="str">
        <f t="shared" si="373"/>
        <v>[{"bid":16008,"type":6,"num":83},{"bid":14001,"type":4,"num":106500}]</v>
      </c>
    </row>
    <row r="4443" spans="1:12" x14ac:dyDescent="0.2">
      <c r="A4443" s="5">
        <f>static_pve_stage!A4443</f>
        <v>605215</v>
      </c>
      <c r="B4443" s="5">
        <f>static_pve_stage!B4443</f>
        <v>605216</v>
      </c>
      <c r="C4443" s="5" t="str">
        <f>static_pve_stage!C4443</f>
        <v>当前波数 180/∞\n下一波BOSS</v>
      </c>
      <c r="E4443" s="5">
        <f t="shared" ref="E4443:E4506" si="377">E4442</f>
        <v>15002</v>
      </c>
      <c r="F4443" s="5">
        <v>0</v>
      </c>
      <c r="G4443" s="5">
        <f t="shared" si="374"/>
        <v>16008</v>
      </c>
      <c r="H4443" s="5">
        <f t="shared" si="375"/>
        <v>83</v>
      </c>
      <c r="I4443" s="5">
        <v>14001</v>
      </c>
      <c r="J4443">
        <f t="shared" si="376"/>
        <v>107000</v>
      </c>
      <c r="L4443" s="1" t="str">
        <f t="shared" si="373"/>
        <v>[{"bid":16008,"type":6,"num":83},{"bid":14001,"type":4,"num":107000}]</v>
      </c>
    </row>
    <row r="4444" spans="1:12" x14ac:dyDescent="0.2">
      <c r="A4444" s="5">
        <f>static_pve_stage!A4444</f>
        <v>605216</v>
      </c>
      <c r="B4444" s="5">
        <f>static_pve_stage!B4444</f>
        <v>605217</v>
      </c>
      <c r="C4444" s="5" t="str">
        <f>static_pve_stage!C4444</f>
        <v>BOSS波\n需击杀所有怪物</v>
      </c>
      <c r="E4444" s="5">
        <f t="shared" si="377"/>
        <v>15002</v>
      </c>
      <c r="F4444" s="5">
        <v>0</v>
      </c>
      <c r="G4444" s="5">
        <f t="shared" si="374"/>
        <v>16008</v>
      </c>
      <c r="H4444" s="5">
        <f t="shared" si="375"/>
        <v>85</v>
      </c>
      <c r="I4444" s="5">
        <v>14001</v>
      </c>
      <c r="J4444">
        <f t="shared" si="376"/>
        <v>107500</v>
      </c>
      <c r="L4444" s="1" t="str">
        <f t="shared" si="373"/>
        <v>[{"bid":16008,"type":6,"num":85},{"bid":14001,"type":4,"num":107500}]</v>
      </c>
    </row>
    <row r="4445" spans="1:12" x14ac:dyDescent="0.2">
      <c r="A4445" s="5">
        <f>static_pve_stage!A4445</f>
        <v>605217</v>
      </c>
      <c r="B4445" s="5">
        <f>static_pve_stage!B4445</f>
        <v>605218</v>
      </c>
      <c r="C4445" s="5" t="str">
        <f>static_pve_stage!C4445</f>
        <v>当前波数 181/∞</v>
      </c>
      <c r="E4445" s="5">
        <f t="shared" si="377"/>
        <v>15002</v>
      </c>
      <c r="F4445" s="5">
        <v>0</v>
      </c>
      <c r="G4445" s="5">
        <f t="shared" si="374"/>
        <v>16008</v>
      </c>
      <c r="H4445" s="5">
        <f t="shared" si="375"/>
        <v>85</v>
      </c>
      <c r="I4445" s="5">
        <v>14001</v>
      </c>
      <c r="J4445">
        <f t="shared" si="376"/>
        <v>108000</v>
      </c>
      <c r="L4445" s="1" t="str">
        <f t="shared" ref="L4445:L4508" si="378">"["&amp;IF(F4445=0,"","{""bid"":"&amp;E4445&amp;",""type"":5,""num"":"&amp;F4445&amp;"},")&amp;IF(H4445=0,"","{""bid"":"&amp;G4445&amp;",""type"":6,""num"":"&amp;H4445&amp;"},")&amp;IF(J4445=0,"","{""bid"":"&amp;I4445&amp;",""type"":4,""num"":"&amp;J4445&amp;"}")&amp;"]"</f>
        <v>[{"bid":16008,"type":6,"num":85},{"bid":14001,"type":4,"num":108000}]</v>
      </c>
    </row>
    <row r="4446" spans="1:12" x14ac:dyDescent="0.2">
      <c r="A4446" s="5">
        <f>static_pve_stage!A4446</f>
        <v>605218</v>
      </c>
      <c r="B4446" s="5">
        <f>static_pve_stage!B4446</f>
        <v>605219</v>
      </c>
      <c r="C4446" s="5" t="str">
        <f>static_pve_stage!C4446</f>
        <v>当前波数 182/∞</v>
      </c>
      <c r="E4446" s="5">
        <f t="shared" si="377"/>
        <v>15002</v>
      </c>
      <c r="F4446" s="5">
        <v>0</v>
      </c>
      <c r="G4446" s="5">
        <f t="shared" si="374"/>
        <v>16008</v>
      </c>
      <c r="H4446" s="5">
        <f t="shared" si="375"/>
        <v>85</v>
      </c>
      <c r="I4446" s="5">
        <v>14001</v>
      </c>
      <c r="J4446">
        <f t="shared" si="376"/>
        <v>108500</v>
      </c>
      <c r="L4446" s="1" t="str">
        <f t="shared" si="378"/>
        <v>[{"bid":16008,"type":6,"num":85},{"bid":14001,"type":4,"num":108500}]</v>
      </c>
    </row>
    <row r="4447" spans="1:12" x14ac:dyDescent="0.2">
      <c r="A4447" s="5">
        <f>static_pve_stage!A4447</f>
        <v>605219</v>
      </c>
      <c r="B4447" s="5">
        <f>static_pve_stage!B4447</f>
        <v>605220</v>
      </c>
      <c r="C4447" s="5" t="str">
        <f>static_pve_stage!C4447</f>
        <v>当前波数 183/∞</v>
      </c>
      <c r="E4447" s="5">
        <f t="shared" si="377"/>
        <v>15002</v>
      </c>
      <c r="F4447" s="5">
        <v>0</v>
      </c>
      <c r="G4447" s="5">
        <f t="shared" si="374"/>
        <v>16008</v>
      </c>
      <c r="H4447" s="5">
        <f t="shared" si="375"/>
        <v>85</v>
      </c>
      <c r="I4447" s="5">
        <v>14001</v>
      </c>
      <c r="J4447">
        <f t="shared" si="376"/>
        <v>109000</v>
      </c>
      <c r="L4447" s="1" t="str">
        <f t="shared" si="378"/>
        <v>[{"bid":16008,"type":6,"num":85},{"bid":14001,"type":4,"num":109000}]</v>
      </c>
    </row>
    <row r="4448" spans="1:12" x14ac:dyDescent="0.2">
      <c r="A4448" s="5">
        <f>static_pve_stage!A4448</f>
        <v>605220</v>
      </c>
      <c r="B4448" s="5">
        <f>static_pve_stage!B4448</f>
        <v>605221</v>
      </c>
      <c r="C4448" s="5" t="str">
        <f>static_pve_stage!C4448</f>
        <v>当前波数 184/∞</v>
      </c>
      <c r="E4448" s="5">
        <f t="shared" si="377"/>
        <v>15002</v>
      </c>
      <c r="F4448" s="5">
        <v>0</v>
      </c>
      <c r="G4448" s="5">
        <f t="shared" si="374"/>
        <v>16008</v>
      </c>
      <c r="H4448" s="5">
        <f t="shared" si="375"/>
        <v>85</v>
      </c>
      <c r="I4448" s="5">
        <v>14001</v>
      </c>
      <c r="J4448">
        <f t="shared" si="376"/>
        <v>109500</v>
      </c>
      <c r="L4448" s="1" t="str">
        <f t="shared" si="378"/>
        <v>[{"bid":16008,"type":6,"num":85},{"bid":14001,"type":4,"num":109500}]</v>
      </c>
    </row>
    <row r="4449" spans="1:12" x14ac:dyDescent="0.2">
      <c r="A4449" s="5">
        <f>static_pve_stage!A4449</f>
        <v>605221</v>
      </c>
      <c r="B4449" s="5">
        <f>static_pve_stage!B4449</f>
        <v>605222</v>
      </c>
      <c r="C4449" s="5" t="str">
        <f>static_pve_stage!C4449</f>
        <v>当前波数 185/∞\n下一波BOSS</v>
      </c>
      <c r="E4449" s="5">
        <f t="shared" si="377"/>
        <v>15002</v>
      </c>
      <c r="F4449" s="5">
        <v>0</v>
      </c>
      <c r="G4449" s="5">
        <f t="shared" si="374"/>
        <v>16008</v>
      </c>
      <c r="H4449" s="5">
        <f t="shared" si="375"/>
        <v>87</v>
      </c>
      <c r="I4449" s="5">
        <v>14001</v>
      </c>
      <c r="J4449">
        <f t="shared" si="376"/>
        <v>110000</v>
      </c>
      <c r="L4449" s="1" t="str">
        <f t="shared" si="378"/>
        <v>[{"bid":16008,"type":6,"num":87},{"bid":14001,"type":4,"num":110000}]</v>
      </c>
    </row>
    <row r="4450" spans="1:12" x14ac:dyDescent="0.2">
      <c r="A4450" s="5">
        <f>static_pve_stage!A4450</f>
        <v>605222</v>
      </c>
      <c r="B4450" s="5">
        <f>static_pve_stage!B4450</f>
        <v>605223</v>
      </c>
      <c r="C4450" s="5" t="str">
        <f>static_pve_stage!C4450</f>
        <v>BOSS波\n需击杀所有怪物</v>
      </c>
      <c r="E4450" s="5">
        <f t="shared" si="377"/>
        <v>15002</v>
      </c>
      <c r="F4450" s="5">
        <v>0</v>
      </c>
      <c r="G4450" s="5">
        <f t="shared" si="374"/>
        <v>16008</v>
      </c>
      <c r="H4450" s="5">
        <f t="shared" si="375"/>
        <v>87</v>
      </c>
      <c r="I4450" s="5">
        <v>14001</v>
      </c>
      <c r="J4450">
        <f t="shared" si="376"/>
        <v>110500</v>
      </c>
      <c r="L4450" s="1" t="str">
        <f t="shared" si="378"/>
        <v>[{"bid":16008,"type":6,"num":87},{"bid":14001,"type":4,"num":110500}]</v>
      </c>
    </row>
    <row r="4451" spans="1:12" x14ac:dyDescent="0.2">
      <c r="A4451" s="5">
        <f>static_pve_stage!A4451</f>
        <v>605223</v>
      </c>
      <c r="B4451" s="5">
        <f>static_pve_stage!B4451</f>
        <v>605224</v>
      </c>
      <c r="C4451" s="5" t="str">
        <f>static_pve_stage!C4451</f>
        <v>当前波数 186/∞</v>
      </c>
      <c r="E4451" s="5">
        <f t="shared" si="377"/>
        <v>15002</v>
      </c>
      <c r="F4451" s="5">
        <v>0</v>
      </c>
      <c r="G4451" s="5">
        <f t="shared" si="374"/>
        <v>16008</v>
      </c>
      <c r="H4451" s="5">
        <f t="shared" si="375"/>
        <v>87</v>
      </c>
      <c r="I4451" s="5">
        <v>14001</v>
      </c>
      <c r="J4451">
        <f t="shared" si="376"/>
        <v>111000</v>
      </c>
      <c r="L4451" s="1" t="str">
        <f t="shared" si="378"/>
        <v>[{"bid":16008,"type":6,"num":87},{"bid":14001,"type":4,"num":111000}]</v>
      </c>
    </row>
    <row r="4452" spans="1:12" x14ac:dyDescent="0.2">
      <c r="A4452" s="5">
        <f>static_pve_stage!A4452</f>
        <v>605224</v>
      </c>
      <c r="B4452" s="5">
        <f>static_pve_stage!B4452</f>
        <v>605225</v>
      </c>
      <c r="C4452" s="5" t="str">
        <f>static_pve_stage!C4452</f>
        <v>当前波数 187/∞</v>
      </c>
      <c r="E4452" s="5">
        <f t="shared" si="377"/>
        <v>15002</v>
      </c>
      <c r="F4452" s="5">
        <v>0</v>
      </c>
      <c r="G4452" s="5">
        <f t="shared" si="374"/>
        <v>16008</v>
      </c>
      <c r="H4452" s="5">
        <f t="shared" si="375"/>
        <v>87</v>
      </c>
      <c r="I4452" s="5">
        <v>14001</v>
      </c>
      <c r="J4452">
        <f t="shared" si="376"/>
        <v>111500</v>
      </c>
      <c r="L4452" s="1" t="str">
        <f t="shared" si="378"/>
        <v>[{"bid":16008,"type":6,"num":87},{"bid":14001,"type":4,"num":111500}]</v>
      </c>
    </row>
    <row r="4453" spans="1:12" x14ac:dyDescent="0.2">
      <c r="A4453" s="5">
        <f>static_pve_stage!A4453</f>
        <v>605225</v>
      </c>
      <c r="B4453" s="5">
        <f>static_pve_stage!B4453</f>
        <v>605226</v>
      </c>
      <c r="C4453" s="5" t="str">
        <f>static_pve_stage!C4453</f>
        <v>当前波数 188/∞</v>
      </c>
      <c r="E4453" s="5">
        <f t="shared" si="377"/>
        <v>15002</v>
      </c>
      <c r="F4453" s="5">
        <v>0</v>
      </c>
      <c r="G4453" s="5">
        <f t="shared" si="374"/>
        <v>16008</v>
      </c>
      <c r="H4453" s="5">
        <f t="shared" si="375"/>
        <v>87</v>
      </c>
      <c r="I4453" s="5">
        <v>14001</v>
      </c>
      <c r="J4453">
        <f t="shared" si="376"/>
        <v>112000</v>
      </c>
      <c r="L4453" s="1" t="str">
        <f t="shared" si="378"/>
        <v>[{"bid":16008,"type":6,"num":87},{"bid":14001,"type":4,"num":112000}]</v>
      </c>
    </row>
    <row r="4454" spans="1:12" x14ac:dyDescent="0.2">
      <c r="A4454" s="5">
        <f>static_pve_stage!A4454</f>
        <v>605226</v>
      </c>
      <c r="B4454" s="5">
        <f>static_pve_stage!B4454</f>
        <v>605227</v>
      </c>
      <c r="C4454" s="5" t="str">
        <f>static_pve_stage!C4454</f>
        <v>当前波数 189/∞</v>
      </c>
      <c r="E4454" s="5">
        <f t="shared" si="377"/>
        <v>15002</v>
      </c>
      <c r="F4454" s="5">
        <v>0</v>
      </c>
      <c r="G4454" s="5">
        <f t="shared" si="374"/>
        <v>16008</v>
      </c>
      <c r="H4454" s="5">
        <f t="shared" si="375"/>
        <v>89</v>
      </c>
      <c r="I4454" s="5">
        <v>14001</v>
      </c>
      <c r="J4454">
        <f t="shared" si="376"/>
        <v>112500</v>
      </c>
      <c r="L4454" s="1" t="str">
        <f t="shared" si="378"/>
        <v>[{"bid":16008,"type":6,"num":89},{"bid":14001,"type":4,"num":112500}]</v>
      </c>
    </row>
    <row r="4455" spans="1:12" x14ac:dyDescent="0.2">
      <c r="A4455" s="5">
        <f>static_pve_stage!A4455</f>
        <v>605227</v>
      </c>
      <c r="B4455" s="5">
        <f>static_pve_stage!B4455</f>
        <v>605228</v>
      </c>
      <c r="C4455" s="5" t="str">
        <f>static_pve_stage!C4455</f>
        <v>当前波数 190/∞\n下一波BOSS</v>
      </c>
      <c r="E4455" s="5">
        <f t="shared" si="377"/>
        <v>15002</v>
      </c>
      <c r="F4455" s="5">
        <v>0</v>
      </c>
      <c r="G4455" s="5">
        <f t="shared" si="374"/>
        <v>16008</v>
      </c>
      <c r="H4455" s="5">
        <f t="shared" si="375"/>
        <v>89</v>
      </c>
      <c r="I4455" s="5">
        <v>14001</v>
      </c>
      <c r="J4455">
        <f t="shared" si="376"/>
        <v>113000</v>
      </c>
      <c r="L4455" s="1" t="str">
        <f t="shared" si="378"/>
        <v>[{"bid":16008,"type":6,"num":89},{"bid":14001,"type":4,"num":113000}]</v>
      </c>
    </row>
    <row r="4456" spans="1:12" x14ac:dyDescent="0.2">
      <c r="A4456" s="5">
        <f>static_pve_stage!A4456</f>
        <v>605228</v>
      </c>
      <c r="B4456" s="5">
        <f>static_pve_stage!B4456</f>
        <v>605229</v>
      </c>
      <c r="C4456" s="5" t="str">
        <f>static_pve_stage!C4456</f>
        <v>BOSS波\n需击杀所有怪物</v>
      </c>
      <c r="E4456" s="5">
        <f t="shared" si="377"/>
        <v>15002</v>
      </c>
      <c r="F4456" s="5">
        <v>0</v>
      </c>
      <c r="G4456" s="5">
        <f t="shared" si="374"/>
        <v>16008</v>
      </c>
      <c r="H4456" s="5">
        <f t="shared" si="375"/>
        <v>89</v>
      </c>
      <c r="I4456" s="5">
        <v>14001</v>
      </c>
      <c r="J4456">
        <f t="shared" si="376"/>
        <v>113500</v>
      </c>
      <c r="L4456" s="1" t="str">
        <f t="shared" si="378"/>
        <v>[{"bid":16008,"type":6,"num":89},{"bid":14001,"type":4,"num":113500}]</v>
      </c>
    </row>
    <row r="4457" spans="1:12" x14ac:dyDescent="0.2">
      <c r="A4457" s="5">
        <f>static_pve_stage!A4457</f>
        <v>605229</v>
      </c>
      <c r="B4457" s="5">
        <f>static_pve_stage!B4457</f>
        <v>605230</v>
      </c>
      <c r="C4457" s="5" t="str">
        <f>static_pve_stage!C4457</f>
        <v>当前波数 191/∞</v>
      </c>
      <c r="E4457" s="5">
        <f t="shared" si="377"/>
        <v>15002</v>
      </c>
      <c r="F4457" s="5">
        <v>0</v>
      </c>
      <c r="G4457" s="5">
        <f t="shared" si="374"/>
        <v>16008</v>
      </c>
      <c r="H4457" s="5">
        <f t="shared" si="375"/>
        <v>89</v>
      </c>
      <c r="I4457" s="5">
        <v>14001</v>
      </c>
      <c r="J4457">
        <f t="shared" si="376"/>
        <v>114000</v>
      </c>
      <c r="L4457" s="1" t="str">
        <f t="shared" si="378"/>
        <v>[{"bid":16008,"type":6,"num":89},{"bid":14001,"type":4,"num":114000}]</v>
      </c>
    </row>
    <row r="4458" spans="1:12" x14ac:dyDescent="0.2">
      <c r="A4458" s="5">
        <f>static_pve_stage!A4458</f>
        <v>605230</v>
      </c>
      <c r="B4458" s="5">
        <f>static_pve_stage!B4458</f>
        <v>605231</v>
      </c>
      <c r="C4458" s="5" t="str">
        <f>static_pve_stage!C4458</f>
        <v>当前波数 192/∞</v>
      </c>
      <c r="E4458" s="5">
        <f t="shared" si="377"/>
        <v>15002</v>
      </c>
      <c r="F4458" s="5">
        <v>0</v>
      </c>
      <c r="G4458" s="5">
        <f t="shared" si="374"/>
        <v>16008</v>
      </c>
      <c r="H4458" s="5">
        <f t="shared" si="375"/>
        <v>89</v>
      </c>
      <c r="I4458" s="5">
        <v>14001</v>
      </c>
      <c r="J4458">
        <f t="shared" si="376"/>
        <v>114500</v>
      </c>
      <c r="L4458" s="1" t="str">
        <f t="shared" si="378"/>
        <v>[{"bid":16008,"type":6,"num":89},{"bid":14001,"type":4,"num":114500}]</v>
      </c>
    </row>
    <row r="4459" spans="1:12" x14ac:dyDescent="0.2">
      <c r="A4459" s="5">
        <f>static_pve_stage!A4459</f>
        <v>605231</v>
      </c>
      <c r="B4459" s="5">
        <f>static_pve_stage!B4459</f>
        <v>605232</v>
      </c>
      <c r="C4459" s="5" t="str">
        <f>static_pve_stage!C4459</f>
        <v>当前波数 193/∞</v>
      </c>
      <c r="E4459" s="5">
        <f t="shared" si="377"/>
        <v>15002</v>
      </c>
      <c r="F4459" s="5">
        <v>0</v>
      </c>
      <c r="G4459" s="5">
        <f t="shared" si="374"/>
        <v>16008</v>
      </c>
      <c r="H4459" s="5">
        <f t="shared" si="375"/>
        <v>91</v>
      </c>
      <c r="I4459" s="5">
        <v>14001</v>
      </c>
      <c r="J4459">
        <f t="shared" si="376"/>
        <v>115000</v>
      </c>
      <c r="L4459" s="1" t="str">
        <f t="shared" si="378"/>
        <v>[{"bid":16008,"type":6,"num":91},{"bid":14001,"type":4,"num":115000}]</v>
      </c>
    </row>
    <row r="4460" spans="1:12" x14ac:dyDescent="0.2">
      <c r="A4460" s="5">
        <f>static_pve_stage!A4460</f>
        <v>605232</v>
      </c>
      <c r="B4460" s="5">
        <f>static_pve_stage!B4460</f>
        <v>605233</v>
      </c>
      <c r="C4460" s="5" t="str">
        <f>static_pve_stage!C4460</f>
        <v>当前波数 194/∞</v>
      </c>
      <c r="E4460" s="5">
        <f t="shared" si="377"/>
        <v>15002</v>
      </c>
      <c r="F4460" s="5">
        <v>0</v>
      </c>
      <c r="G4460" s="5">
        <f t="shared" si="374"/>
        <v>16008</v>
      </c>
      <c r="H4460" s="5">
        <f t="shared" si="375"/>
        <v>91</v>
      </c>
      <c r="I4460" s="5">
        <v>14001</v>
      </c>
      <c r="J4460">
        <f t="shared" si="376"/>
        <v>115500</v>
      </c>
      <c r="L4460" s="1" t="str">
        <f t="shared" si="378"/>
        <v>[{"bid":16008,"type":6,"num":91},{"bid":14001,"type":4,"num":115500}]</v>
      </c>
    </row>
    <row r="4461" spans="1:12" x14ac:dyDescent="0.2">
      <c r="A4461" s="5">
        <f>static_pve_stage!A4461</f>
        <v>605233</v>
      </c>
      <c r="B4461" s="5">
        <f>static_pve_stage!B4461</f>
        <v>605234</v>
      </c>
      <c r="C4461" s="5" t="str">
        <f>static_pve_stage!C4461</f>
        <v>当前波数 195/∞\n下一波BOSS</v>
      </c>
      <c r="E4461" s="5">
        <f t="shared" si="377"/>
        <v>15002</v>
      </c>
      <c r="F4461" s="5">
        <v>0</v>
      </c>
      <c r="G4461" s="5">
        <f t="shared" si="374"/>
        <v>16008</v>
      </c>
      <c r="H4461" s="5">
        <f t="shared" si="375"/>
        <v>91</v>
      </c>
      <c r="I4461" s="5">
        <v>14001</v>
      </c>
      <c r="J4461">
        <f t="shared" si="376"/>
        <v>116000</v>
      </c>
      <c r="L4461" s="1" t="str">
        <f t="shared" si="378"/>
        <v>[{"bid":16008,"type":6,"num":91},{"bid":14001,"type":4,"num":116000}]</v>
      </c>
    </row>
    <row r="4462" spans="1:12" x14ac:dyDescent="0.2">
      <c r="A4462" s="5">
        <f>static_pve_stage!A4462</f>
        <v>605234</v>
      </c>
      <c r="B4462" s="5">
        <f>static_pve_stage!B4462</f>
        <v>605235</v>
      </c>
      <c r="C4462" s="5" t="str">
        <f>static_pve_stage!C4462</f>
        <v>BOSS波\n需击杀所有怪物</v>
      </c>
      <c r="E4462" s="5">
        <f t="shared" si="377"/>
        <v>15002</v>
      </c>
      <c r="F4462" s="5">
        <v>0</v>
      </c>
      <c r="G4462" s="5">
        <f t="shared" si="374"/>
        <v>16008</v>
      </c>
      <c r="H4462" s="5">
        <f t="shared" si="375"/>
        <v>91</v>
      </c>
      <c r="I4462" s="5">
        <v>14001</v>
      </c>
      <c r="J4462">
        <f t="shared" si="376"/>
        <v>116500</v>
      </c>
      <c r="L4462" s="1" t="str">
        <f t="shared" si="378"/>
        <v>[{"bid":16008,"type":6,"num":91},{"bid":14001,"type":4,"num":116500}]</v>
      </c>
    </row>
    <row r="4463" spans="1:12" x14ac:dyDescent="0.2">
      <c r="A4463" s="5">
        <f>static_pve_stage!A4463</f>
        <v>605235</v>
      </c>
      <c r="B4463" s="5">
        <f>static_pve_stage!B4463</f>
        <v>605236</v>
      </c>
      <c r="C4463" s="5" t="str">
        <f>static_pve_stage!C4463</f>
        <v>当前波数 196/∞</v>
      </c>
      <c r="E4463" s="5">
        <f t="shared" si="377"/>
        <v>15002</v>
      </c>
      <c r="F4463" s="5">
        <v>0</v>
      </c>
      <c r="G4463" s="5">
        <f t="shared" si="374"/>
        <v>16008</v>
      </c>
      <c r="H4463" s="5">
        <f t="shared" si="375"/>
        <v>91</v>
      </c>
      <c r="I4463" s="5">
        <v>14001</v>
      </c>
      <c r="J4463">
        <f t="shared" si="376"/>
        <v>117000</v>
      </c>
      <c r="L4463" s="1" t="str">
        <f t="shared" si="378"/>
        <v>[{"bid":16008,"type":6,"num":91},{"bid":14001,"type":4,"num":117000}]</v>
      </c>
    </row>
    <row r="4464" spans="1:12" x14ac:dyDescent="0.2">
      <c r="A4464" s="5">
        <f>static_pve_stage!A4464</f>
        <v>605236</v>
      </c>
      <c r="B4464" s="5">
        <f>static_pve_stage!B4464</f>
        <v>605237</v>
      </c>
      <c r="C4464" s="5" t="str">
        <f>static_pve_stage!C4464</f>
        <v>当前波数 197/∞</v>
      </c>
      <c r="E4464" s="5">
        <f t="shared" si="377"/>
        <v>15002</v>
      </c>
      <c r="F4464" s="5">
        <v>0</v>
      </c>
      <c r="G4464" s="5">
        <f t="shared" si="374"/>
        <v>16008</v>
      </c>
      <c r="H4464" s="5">
        <f t="shared" si="375"/>
        <v>93</v>
      </c>
      <c r="I4464" s="5">
        <v>14001</v>
      </c>
      <c r="J4464">
        <f t="shared" si="376"/>
        <v>117500</v>
      </c>
      <c r="L4464" s="1" t="str">
        <f t="shared" si="378"/>
        <v>[{"bid":16008,"type":6,"num":93},{"bid":14001,"type":4,"num":117500}]</v>
      </c>
    </row>
    <row r="4465" spans="1:12" x14ac:dyDescent="0.2">
      <c r="A4465" s="5">
        <f>static_pve_stage!A4465</f>
        <v>605237</v>
      </c>
      <c r="B4465" s="5">
        <f>static_pve_stage!B4465</f>
        <v>605238</v>
      </c>
      <c r="C4465" s="5" t="str">
        <f>static_pve_stage!C4465</f>
        <v>当前波数 198/∞</v>
      </c>
      <c r="E4465" s="5">
        <f t="shared" si="377"/>
        <v>15002</v>
      </c>
      <c r="F4465" s="5">
        <v>0</v>
      </c>
      <c r="G4465" s="5">
        <f t="shared" si="374"/>
        <v>16008</v>
      </c>
      <c r="H4465" s="5">
        <f t="shared" si="375"/>
        <v>93</v>
      </c>
      <c r="I4465" s="5">
        <v>14001</v>
      </c>
      <c r="J4465">
        <f t="shared" si="376"/>
        <v>118000</v>
      </c>
      <c r="L4465" s="1" t="str">
        <f t="shared" si="378"/>
        <v>[{"bid":16008,"type":6,"num":93},{"bid":14001,"type":4,"num":118000}]</v>
      </c>
    </row>
    <row r="4466" spans="1:12" x14ac:dyDescent="0.2">
      <c r="A4466" s="5">
        <f>static_pve_stage!A4466</f>
        <v>605238</v>
      </c>
      <c r="B4466" s="5">
        <f>static_pve_stage!B4466</f>
        <v>605239</v>
      </c>
      <c r="C4466" s="5" t="str">
        <f>static_pve_stage!C4466</f>
        <v>当前波数 199/∞</v>
      </c>
      <c r="E4466" s="5">
        <f t="shared" si="377"/>
        <v>15002</v>
      </c>
      <c r="F4466" s="5">
        <v>0</v>
      </c>
      <c r="G4466" s="5">
        <f t="shared" ref="G4466:G4529" si="379">G3927+1</f>
        <v>16008</v>
      </c>
      <c r="H4466" s="5">
        <f t="shared" si="375"/>
        <v>93</v>
      </c>
      <c r="I4466" s="5">
        <v>14001</v>
      </c>
      <c r="J4466">
        <f t="shared" si="376"/>
        <v>118500</v>
      </c>
      <c r="L4466" s="1" t="str">
        <f t="shared" si="378"/>
        <v>[{"bid":16008,"type":6,"num":93},{"bid":14001,"type":4,"num":118500}]</v>
      </c>
    </row>
    <row r="4467" spans="1:12" x14ac:dyDescent="0.2">
      <c r="A4467" s="5">
        <f>static_pve_stage!A4467</f>
        <v>605239</v>
      </c>
      <c r="B4467" s="5">
        <f>static_pve_stage!B4467</f>
        <v>605240</v>
      </c>
      <c r="C4467" s="5" t="str">
        <f>static_pve_stage!C4467</f>
        <v>当前波数 200/∞\n下一波BOSS</v>
      </c>
      <c r="E4467" s="5">
        <f t="shared" si="377"/>
        <v>15002</v>
      </c>
      <c r="F4467" s="5">
        <v>0</v>
      </c>
      <c r="G4467" s="5">
        <f t="shared" si="379"/>
        <v>16008</v>
      </c>
      <c r="H4467" s="5">
        <f t="shared" si="375"/>
        <v>93</v>
      </c>
      <c r="I4467" s="5">
        <v>14001</v>
      </c>
      <c r="J4467">
        <f t="shared" si="376"/>
        <v>119000</v>
      </c>
      <c r="L4467" s="1" t="str">
        <f t="shared" si="378"/>
        <v>[{"bid":16008,"type":6,"num":93},{"bid":14001,"type":4,"num":119000}]</v>
      </c>
    </row>
    <row r="4468" spans="1:12" x14ac:dyDescent="0.2">
      <c r="A4468" s="5">
        <f>static_pve_stage!A4468</f>
        <v>605240</v>
      </c>
      <c r="B4468" s="5">
        <f>static_pve_stage!B4468</f>
        <v>605241</v>
      </c>
      <c r="C4468" s="5" t="str">
        <f>static_pve_stage!C4468</f>
        <v>BOSS波\n需击杀所有怪物</v>
      </c>
      <c r="E4468" s="5">
        <f t="shared" si="377"/>
        <v>15002</v>
      </c>
      <c r="F4468" s="5">
        <v>0</v>
      </c>
      <c r="G4468" s="5">
        <f t="shared" si="379"/>
        <v>16008</v>
      </c>
      <c r="H4468" s="5">
        <f t="shared" si="375"/>
        <v>93</v>
      </c>
      <c r="I4468" s="5">
        <v>14001</v>
      </c>
      <c r="J4468">
        <f t="shared" si="376"/>
        <v>119500</v>
      </c>
      <c r="L4468" s="1" t="str">
        <f t="shared" si="378"/>
        <v>[{"bid":16008,"type":6,"num":93},{"bid":14001,"type":4,"num":119500}]</v>
      </c>
    </row>
    <row r="4469" spans="1:12" x14ac:dyDescent="0.2">
      <c r="A4469" s="5">
        <f>static_pve_stage!A4469</f>
        <v>605241</v>
      </c>
      <c r="B4469" s="5">
        <f>static_pve_stage!B4469</f>
        <v>605242</v>
      </c>
      <c r="C4469" s="5" t="str">
        <f>static_pve_stage!C4469</f>
        <v>当前波数 201/∞</v>
      </c>
      <c r="E4469" s="5">
        <f t="shared" si="377"/>
        <v>15002</v>
      </c>
      <c r="F4469" s="5">
        <v>0</v>
      </c>
      <c r="G4469" s="5">
        <f t="shared" si="379"/>
        <v>16008</v>
      </c>
      <c r="H4469" s="5">
        <f t="shared" ref="H4469:H4532" si="380">H3930</f>
        <v>95</v>
      </c>
      <c r="I4469" s="5">
        <v>14001</v>
      </c>
      <c r="J4469">
        <f t="shared" si="376"/>
        <v>120000</v>
      </c>
      <c r="L4469" s="1" t="str">
        <f t="shared" si="378"/>
        <v>[{"bid":16008,"type":6,"num":95},{"bid":14001,"type":4,"num":120000}]</v>
      </c>
    </row>
    <row r="4470" spans="1:12" x14ac:dyDescent="0.2">
      <c r="A4470" s="5">
        <f>static_pve_stage!A4470</f>
        <v>605242</v>
      </c>
      <c r="B4470" s="5">
        <f>static_pve_stage!B4470</f>
        <v>605243</v>
      </c>
      <c r="C4470" s="5" t="str">
        <f>static_pve_stage!C4470</f>
        <v>当前波数 202/∞</v>
      </c>
      <c r="E4470" s="5">
        <f t="shared" si="377"/>
        <v>15002</v>
      </c>
      <c r="F4470" s="5">
        <v>0</v>
      </c>
      <c r="G4470" s="5">
        <f t="shared" si="379"/>
        <v>16008</v>
      </c>
      <c r="H4470" s="5">
        <f t="shared" si="380"/>
        <v>95</v>
      </c>
      <c r="I4470" s="5">
        <v>14001</v>
      </c>
      <c r="J4470">
        <f t="shared" si="376"/>
        <v>120500</v>
      </c>
      <c r="L4470" s="1" t="str">
        <f t="shared" si="378"/>
        <v>[{"bid":16008,"type":6,"num":95},{"bid":14001,"type":4,"num":120500}]</v>
      </c>
    </row>
    <row r="4471" spans="1:12" x14ac:dyDescent="0.2">
      <c r="A4471" s="5">
        <f>static_pve_stage!A4471</f>
        <v>605243</v>
      </c>
      <c r="B4471" s="5">
        <f>static_pve_stage!B4471</f>
        <v>605244</v>
      </c>
      <c r="C4471" s="5" t="str">
        <f>static_pve_stage!C4471</f>
        <v>当前波数 203/∞</v>
      </c>
      <c r="E4471" s="5">
        <f t="shared" si="377"/>
        <v>15002</v>
      </c>
      <c r="F4471" s="5">
        <v>0</v>
      </c>
      <c r="G4471" s="5">
        <f t="shared" si="379"/>
        <v>16008</v>
      </c>
      <c r="H4471" s="5">
        <f t="shared" si="380"/>
        <v>95</v>
      </c>
      <c r="I4471" s="5">
        <v>14001</v>
      </c>
      <c r="J4471">
        <f t="shared" si="376"/>
        <v>121000</v>
      </c>
      <c r="L4471" s="1" t="str">
        <f t="shared" si="378"/>
        <v>[{"bid":16008,"type":6,"num":95},{"bid":14001,"type":4,"num":121000}]</v>
      </c>
    </row>
    <row r="4472" spans="1:12" x14ac:dyDescent="0.2">
      <c r="A4472" s="5">
        <f>static_pve_stage!A4472</f>
        <v>605244</v>
      </c>
      <c r="B4472" s="5">
        <f>static_pve_stage!B4472</f>
        <v>605245</v>
      </c>
      <c r="C4472" s="5" t="str">
        <f>static_pve_stage!C4472</f>
        <v>当前波数 204/∞</v>
      </c>
      <c r="E4472" s="5">
        <f t="shared" si="377"/>
        <v>15002</v>
      </c>
      <c r="F4472" s="5">
        <v>0</v>
      </c>
      <c r="G4472" s="5">
        <f t="shared" si="379"/>
        <v>16008</v>
      </c>
      <c r="H4472" s="5">
        <f t="shared" si="380"/>
        <v>95</v>
      </c>
      <c r="I4472" s="5">
        <v>14001</v>
      </c>
      <c r="J4472">
        <f t="shared" si="376"/>
        <v>121500</v>
      </c>
      <c r="L4472" s="1" t="str">
        <f t="shared" si="378"/>
        <v>[{"bid":16008,"type":6,"num":95},{"bid":14001,"type":4,"num":121500}]</v>
      </c>
    </row>
    <row r="4473" spans="1:12" x14ac:dyDescent="0.2">
      <c r="A4473" s="5">
        <f>static_pve_stage!A4473</f>
        <v>605245</v>
      </c>
      <c r="B4473" s="5">
        <f>static_pve_stage!B4473</f>
        <v>605246</v>
      </c>
      <c r="C4473" s="5" t="str">
        <f>static_pve_stage!C4473</f>
        <v>当前波数 205/∞\n下一波BOSS</v>
      </c>
      <c r="E4473" s="5">
        <f t="shared" si="377"/>
        <v>15002</v>
      </c>
      <c r="F4473" s="5">
        <v>0</v>
      </c>
      <c r="G4473" s="5">
        <f t="shared" si="379"/>
        <v>16008</v>
      </c>
      <c r="H4473" s="5">
        <f t="shared" si="380"/>
        <v>95</v>
      </c>
      <c r="I4473" s="5">
        <v>14001</v>
      </c>
      <c r="J4473">
        <f t="shared" si="376"/>
        <v>122000</v>
      </c>
      <c r="L4473" s="1" t="str">
        <f t="shared" si="378"/>
        <v>[{"bid":16008,"type":6,"num":95},{"bid":14001,"type":4,"num":122000}]</v>
      </c>
    </row>
    <row r="4474" spans="1:12" x14ac:dyDescent="0.2">
      <c r="A4474" s="5">
        <f>static_pve_stage!A4474</f>
        <v>605246</v>
      </c>
      <c r="B4474" s="5">
        <f>static_pve_stage!B4474</f>
        <v>605247</v>
      </c>
      <c r="C4474" s="5" t="str">
        <f>static_pve_stage!C4474</f>
        <v>BOSS波\n需击杀所有怪物</v>
      </c>
      <c r="E4474" s="5">
        <f t="shared" si="377"/>
        <v>15002</v>
      </c>
      <c r="F4474" s="5">
        <v>0</v>
      </c>
      <c r="G4474" s="5">
        <f t="shared" si="379"/>
        <v>16008</v>
      </c>
      <c r="H4474" s="5">
        <f t="shared" si="380"/>
        <v>97</v>
      </c>
      <c r="I4474" s="5">
        <v>14001</v>
      </c>
      <c r="J4474">
        <f t="shared" si="376"/>
        <v>122500</v>
      </c>
      <c r="L4474" s="1" t="str">
        <f t="shared" si="378"/>
        <v>[{"bid":16008,"type":6,"num":97},{"bid":14001,"type":4,"num":122500}]</v>
      </c>
    </row>
    <row r="4475" spans="1:12" x14ac:dyDescent="0.2">
      <c r="A4475" s="5">
        <f>static_pve_stage!A4475</f>
        <v>605247</v>
      </c>
      <c r="B4475" s="5">
        <f>static_pve_stage!B4475</f>
        <v>605248</v>
      </c>
      <c r="C4475" s="5" t="str">
        <f>static_pve_stage!C4475</f>
        <v>当前波数 206/∞</v>
      </c>
      <c r="E4475" s="5">
        <f t="shared" si="377"/>
        <v>15002</v>
      </c>
      <c r="F4475" s="5">
        <v>0</v>
      </c>
      <c r="G4475" s="5">
        <f t="shared" si="379"/>
        <v>16008</v>
      </c>
      <c r="H4475" s="5">
        <f t="shared" si="380"/>
        <v>97</v>
      </c>
      <c r="I4475" s="5">
        <v>14001</v>
      </c>
      <c r="J4475">
        <f t="shared" si="376"/>
        <v>123000</v>
      </c>
      <c r="L4475" s="1" t="str">
        <f t="shared" si="378"/>
        <v>[{"bid":16008,"type":6,"num":97},{"bid":14001,"type":4,"num":123000}]</v>
      </c>
    </row>
    <row r="4476" spans="1:12" x14ac:dyDescent="0.2">
      <c r="A4476" s="5">
        <f>static_pve_stage!A4476</f>
        <v>605248</v>
      </c>
      <c r="B4476" s="5">
        <f>static_pve_stage!B4476</f>
        <v>605249</v>
      </c>
      <c r="C4476" s="5" t="str">
        <f>static_pve_stage!C4476</f>
        <v>当前波数 207/∞</v>
      </c>
      <c r="E4476" s="5">
        <f t="shared" si="377"/>
        <v>15002</v>
      </c>
      <c r="F4476" s="5">
        <v>0</v>
      </c>
      <c r="G4476" s="5">
        <f t="shared" si="379"/>
        <v>16008</v>
      </c>
      <c r="H4476" s="5">
        <f t="shared" si="380"/>
        <v>97</v>
      </c>
      <c r="I4476" s="5">
        <v>14001</v>
      </c>
      <c r="J4476">
        <f t="shared" si="376"/>
        <v>123500</v>
      </c>
      <c r="L4476" s="1" t="str">
        <f t="shared" si="378"/>
        <v>[{"bid":16008,"type":6,"num":97},{"bid":14001,"type":4,"num":123500}]</v>
      </c>
    </row>
    <row r="4477" spans="1:12" x14ac:dyDescent="0.2">
      <c r="A4477" s="5">
        <f>static_pve_stage!A4477</f>
        <v>605249</v>
      </c>
      <c r="B4477" s="5">
        <f>static_pve_stage!B4477</f>
        <v>605250</v>
      </c>
      <c r="C4477" s="5" t="str">
        <f>static_pve_stage!C4477</f>
        <v>当前波数 208/∞</v>
      </c>
      <c r="E4477" s="5">
        <f t="shared" si="377"/>
        <v>15002</v>
      </c>
      <c r="F4477" s="5">
        <v>0</v>
      </c>
      <c r="G4477" s="5">
        <f t="shared" si="379"/>
        <v>16008</v>
      </c>
      <c r="H4477" s="5">
        <f t="shared" si="380"/>
        <v>97</v>
      </c>
      <c r="I4477" s="5">
        <v>14001</v>
      </c>
      <c r="J4477">
        <f t="shared" si="376"/>
        <v>124000</v>
      </c>
      <c r="L4477" s="1" t="str">
        <f t="shared" si="378"/>
        <v>[{"bid":16008,"type":6,"num":97},{"bid":14001,"type":4,"num":124000}]</v>
      </c>
    </row>
    <row r="4478" spans="1:12" x14ac:dyDescent="0.2">
      <c r="A4478" s="5">
        <f>static_pve_stage!A4478</f>
        <v>605250</v>
      </c>
      <c r="B4478" s="5">
        <f>static_pve_stage!B4478</f>
        <v>605251</v>
      </c>
      <c r="C4478" s="5" t="str">
        <f>static_pve_stage!C4478</f>
        <v>当前波数 209/∞</v>
      </c>
      <c r="E4478" s="5">
        <f t="shared" si="377"/>
        <v>15002</v>
      </c>
      <c r="F4478" s="5">
        <v>0</v>
      </c>
      <c r="G4478" s="5">
        <f t="shared" si="379"/>
        <v>16008</v>
      </c>
      <c r="H4478" s="5">
        <f t="shared" si="380"/>
        <v>97</v>
      </c>
      <c r="I4478" s="5">
        <v>14001</v>
      </c>
      <c r="J4478">
        <f t="shared" si="376"/>
        <v>124500</v>
      </c>
      <c r="L4478" s="1" t="str">
        <f t="shared" si="378"/>
        <v>[{"bid":16008,"type":6,"num":97},{"bid":14001,"type":4,"num":124500}]</v>
      </c>
    </row>
    <row r="4479" spans="1:12" x14ac:dyDescent="0.2">
      <c r="A4479" s="5">
        <f>static_pve_stage!A4479</f>
        <v>605251</v>
      </c>
      <c r="B4479" s="5">
        <f>static_pve_stage!B4479</f>
        <v>605252</v>
      </c>
      <c r="C4479" s="5" t="str">
        <f>static_pve_stage!C4479</f>
        <v>当前波数 210/∞\n下一波BOSS</v>
      </c>
      <c r="E4479" s="5">
        <f t="shared" si="377"/>
        <v>15002</v>
      </c>
      <c r="F4479" s="5">
        <v>0</v>
      </c>
      <c r="G4479" s="5">
        <f t="shared" si="379"/>
        <v>16008</v>
      </c>
      <c r="H4479" s="5">
        <f t="shared" si="380"/>
        <v>99</v>
      </c>
      <c r="I4479" s="5">
        <v>14001</v>
      </c>
      <c r="J4479">
        <f t="shared" si="376"/>
        <v>125000</v>
      </c>
      <c r="L4479" s="1" t="str">
        <f t="shared" si="378"/>
        <v>[{"bid":16008,"type":6,"num":99},{"bid":14001,"type":4,"num":125000}]</v>
      </c>
    </row>
    <row r="4480" spans="1:12" x14ac:dyDescent="0.2">
      <c r="A4480" s="5">
        <f>static_pve_stage!A4480</f>
        <v>605252</v>
      </c>
      <c r="B4480" s="5">
        <f>static_pve_stage!B4480</f>
        <v>605253</v>
      </c>
      <c r="C4480" s="5" t="str">
        <f>static_pve_stage!C4480</f>
        <v>BOSS波\n需击杀所有怪物</v>
      </c>
      <c r="E4480" s="5">
        <f t="shared" si="377"/>
        <v>15002</v>
      </c>
      <c r="F4480" s="5">
        <v>0</v>
      </c>
      <c r="G4480" s="5">
        <f t="shared" si="379"/>
        <v>16008</v>
      </c>
      <c r="H4480" s="5">
        <f t="shared" si="380"/>
        <v>99</v>
      </c>
      <c r="I4480" s="5">
        <v>14001</v>
      </c>
      <c r="J4480">
        <f t="shared" si="376"/>
        <v>125500</v>
      </c>
      <c r="L4480" s="1" t="str">
        <f t="shared" si="378"/>
        <v>[{"bid":16008,"type":6,"num":99},{"bid":14001,"type":4,"num":125500}]</v>
      </c>
    </row>
    <row r="4481" spans="1:12" x14ac:dyDescent="0.2">
      <c r="A4481" s="5">
        <f>static_pve_stage!A4481</f>
        <v>605253</v>
      </c>
      <c r="B4481" s="5">
        <f>static_pve_stage!B4481</f>
        <v>605254</v>
      </c>
      <c r="C4481" s="5" t="str">
        <f>static_pve_stage!C4481</f>
        <v>当前波数 211/∞</v>
      </c>
      <c r="E4481" s="5">
        <f t="shared" si="377"/>
        <v>15002</v>
      </c>
      <c r="F4481" s="5">
        <v>0</v>
      </c>
      <c r="G4481" s="5">
        <f t="shared" si="379"/>
        <v>16008</v>
      </c>
      <c r="H4481" s="5">
        <f t="shared" si="380"/>
        <v>99</v>
      </c>
      <c r="I4481" s="5">
        <v>14001</v>
      </c>
      <c r="J4481">
        <f t="shared" si="376"/>
        <v>126000</v>
      </c>
      <c r="L4481" s="1" t="str">
        <f t="shared" si="378"/>
        <v>[{"bid":16008,"type":6,"num":99},{"bid":14001,"type":4,"num":126000}]</v>
      </c>
    </row>
    <row r="4482" spans="1:12" x14ac:dyDescent="0.2">
      <c r="A4482" s="5">
        <f>static_pve_stage!A4482</f>
        <v>605254</v>
      </c>
      <c r="B4482" s="5">
        <f>static_pve_stage!B4482</f>
        <v>605255</v>
      </c>
      <c r="C4482" s="5" t="str">
        <f>static_pve_stage!C4482</f>
        <v>当前波数 212/∞</v>
      </c>
      <c r="E4482" s="5">
        <f t="shared" si="377"/>
        <v>15002</v>
      </c>
      <c r="F4482" s="5">
        <v>0</v>
      </c>
      <c r="G4482" s="5">
        <f t="shared" si="379"/>
        <v>16008</v>
      </c>
      <c r="H4482" s="5">
        <f t="shared" si="380"/>
        <v>99</v>
      </c>
      <c r="I4482" s="5">
        <v>14001</v>
      </c>
      <c r="J4482">
        <f t="shared" si="376"/>
        <v>126500</v>
      </c>
      <c r="L4482" s="1" t="str">
        <f t="shared" si="378"/>
        <v>[{"bid":16008,"type":6,"num":99},{"bid":14001,"type":4,"num":126500}]</v>
      </c>
    </row>
    <row r="4483" spans="1:12" x14ac:dyDescent="0.2">
      <c r="A4483" s="5">
        <f>static_pve_stage!A4483</f>
        <v>605255</v>
      </c>
      <c r="B4483" s="5">
        <f>static_pve_stage!B4483</f>
        <v>605256</v>
      </c>
      <c r="C4483" s="5" t="str">
        <f>static_pve_stage!C4483</f>
        <v>当前波数 213/∞</v>
      </c>
      <c r="E4483" s="5">
        <f t="shared" si="377"/>
        <v>15002</v>
      </c>
      <c r="F4483" s="5">
        <v>0</v>
      </c>
      <c r="G4483" s="5">
        <f t="shared" si="379"/>
        <v>16008</v>
      </c>
      <c r="H4483" s="5">
        <f t="shared" si="380"/>
        <v>99</v>
      </c>
      <c r="I4483" s="5">
        <v>14001</v>
      </c>
      <c r="J4483">
        <f t="shared" si="376"/>
        <v>127000</v>
      </c>
      <c r="L4483" s="1" t="str">
        <f t="shared" si="378"/>
        <v>[{"bid":16008,"type":6,"num":99},{"bid":14001,"type":4,"num":127000}]</v>
      </c>
    </row>
    <row r="4484" spans="1:12" x14ac:dyDescent="0.2">
      <c r="A4484" s="5">
        <f>static_pve_stage!A4484</f>
        <v>605256</v>
      </c>
      <c r="B4484" s="5">
        <f>static_pve_stage!B4484</f>
        <v>605257</v>
      </c>
      <c r="C4484" s="5" t="str">
        <f>static_pve_stage!C4484</f>
        <v>当前波数 214/∞</v>
      </c>
      <c r="E4484" s="5">
        <f t="shared" si="377"/>
        <v>15002</v>
      </c>
      <c r="F4484" s="5">
        <v>0</v>
      </c>
      <c r="G4484" s="5">
        <f t="shared" si="379"/>
        <v>16008</v>
      </c>
      <c r="H4484" s="5">
        <f t="shared" si="380"/>
        <v>101</v>
      </c>
      <c r="I4484" s="5">
        <v>14001</v>
      </c>
      <c r="J4484">
        <f t="shared" si="376"/>
        <v>127500</v>
      </c>
      <c r="L4484" s="1" t="str">
        <f t="shared" si="378"/>
        <v>[{"bid":16008,"type":6,"num":101},{"bid":14001,"type":4,"num":127500}]</v>
      </c>
    </row>
    <row r="4485" spans="1:12" x14ac:dyDescent="0.2">
      <c r="A4485" s="5">
        <f>static_pve_stage!A4485</f>
        <v>605257</v>
      </c>
      <c r="B4485" s="5">
        <f>static_pve_stage!B4485</f>
        <v>605258</v>
      </c>
      <c r="C4485" s="5" t="str">
        <f>static_pve_stage!C4485</f>
        <v>当前波数 215/∞\n下一波BOSS</v>
      </c>
      <c r="E4485" s="5">
        <f t="shared" si="377"/>
        <v>15002</v>
      </c>
      <c r="F4485" s="5">
        <v>0</v>
      </c>
      <c r="G4485" s="5">
        <f t="shared" si="379"/>
        <v>16008</v>
      </c>
      <c r="H4485" s="5">
        <f t="shared" si="380"/>
        <v>101</v>
      </c>
      <c r="I4485" s="5">
        <v>14001</v>
      </c>
      <c r="J4485">
        <f t="shared" si="376"/>
        <v>128000</v>
      </c>
      <c r="L4485" s="1" t="str">
        <f t="shared" si="378"/>
        <v>[{"bid":16008,"type":6,"num":101},{"bid":14001,"type":4,"num":128000}]</v>
      </c>
    </row>
    <row r="4486" spans="1:12" x14ac:dyDescent="0.2">
      <c r="A4486" s="5">
        <f>static_pve_stage!A4486</f>
        <v>605258</v>
      </c>
      <c r="B4486" s="5">
        <f>static_pve_stage!B4486</f>
        <v>605259</v>
      </c>
      <c r="C4486" s="5" t="str">
        <f>static_pve_stage!C4486</f>
        <v>BOSS波\n需击杀所有怪物</v>
      </c>
      <c r="E4486" s="5">
        <f t="shared" si="377"/>
        <v>15002</v>
      </c>
      <c r="F4486" s="5">
        <v>0</v>
      </c>
      <c r="G4486" s="5">
        <f t="shared" si="379"/>
        <v>16008</v>
      </c>
      <c r="H4486" s="5">
        <f t="shared" si="380"/>
        <v>101</v>
      </c>
      <c r="I4486" s="5">
        <v>14001</v>
      </c>
      <c r="J4486">
        <f t="shared" si="376"/>
        <v>128500</v>
      </c>
      <c r="L4486" s="1" t="str">
        <f t="shared" si="378"/>
        <v>[{"bid":16008,"type":6,"num":101},{"bid":14001,"type":4,"num":128500}]</v>
      </c>
    </row>
    <row r="4487" spans="1:12" x14ac:dyDescent="0.2">
      <c r="A4487" s="5">
        <f>static_pve_stage!A4487</f>
        <v>605259</v>
      </c>
      <c r="B4487" s="5">
        <f>static_pve_stage!B4487</f>
        <v>605260</v>
      </c>
      <c r="C4487" s="5" t="str">
        <f>static_pve_stage!C4487</f>
        <v>当前波数 216/∞</v>
      </c>
      <c r="E4487" s="5">
        <f t="shared" si="377"/>
        <v>15002</v>
      </c>
      <c r="F4487" s="5">
        <v>0</v>
      </c>
      <c r="G4487" s="5">
        <f t="shared" si="379"/>
        <v>16008</v>
      </c>
      <c r="H4487" s="5">
        <f t="shared" si="380"/>
        <v>101</v>
      </c>
      <c r="I4487" s="5">
        <v>14001</v>
      </c>
      <c r="J4487">
        <f t="shared" ref="J4487:J4550" si="381">J4486+500</f>
        <v>129000</v>
      </c>
      <c r="L4487" s="1" t="str">
        <f t="shared" si="378"/>
        <v>[{"bid":16008,"type":6,"num":101},{"bid":14001,"type":4,"num":129000}]</v>
      </c>
    </row>
    <row r="4488" spans="1:12" x14ac:dyDescent="0.2">
      <c r="A4488" s="5">
        <f>static_pve_stage!A4488</f>
        <v>605260</v>
      </c>
      <c r="B4488" s="5">
        <f>static_pve_stage!B4488</f>
        <v>605261</v>
      </c>
      <c r="C4488" s="5" t="str">
        <f>static_pve_stage!C4488</f>
        <v>当前波数 217/∞</v>
      </c>
      <c r="E4488" s="5">
        <f t="shared" si="377"/>
        <v>15002</v>
      </c>
      <c r="F4488" s="5">
        <v>0</v>
      </c>
      <c r="G4488" s="5">
        <f t="shared" si="379"/>
        <v>16008</v>
      </c>
      <c r="H4488" s="5">
        <f t="shared" si="380"/>
        <v>101</v>
      </c>
      <c r="I4488" s="5">
        <v>14001</v>
      </c>
      <c r="J4488">
        <f t="shared" si="381"/>
        <v>129500</v>
      </c>
      <c r="L4488" s="1" t="str">
        <f t="shared" si="378"/>
        <v>[{"bid":16008,"type":6,"num":101},{"bid":14001,"type":4,"num":129500}]</v>
      </c>
    </row>
    <row r="4489" spans="1:12" x14ac:dyDescent="0.2">
      <c r="A4489" s="5">
        <f>static_pve_stage!A4489</f>
        <v>605261</v>
      </c>
      <c r="B4489" s="5">
        <f>static_pve_stage!B4489</f>
        <v>605262</v>
      </c>
      <c r="C4489" s="5" t="str">
        <f>static_pve_stage!C4489</f>
        <v>当前波数 218/∞</v>
      </c>
      <c r="E4489" s="5">
        <f t="shared" si="377"/>
        <v>15002</v>
      </c>
      <c r="F4489" s="5">
        <v>0</v>
      </c>
      <c r="G4489" s="5">
        <f t="shared" si="379"/>
        <v>16008</v>
      </c>
      <c r="H4489" s="5">
        <f t="shared" si="380"/>
        <v>103</v>
      </c>
      <c r="I4489" s="5">
        <v>14001</v>
      </c>
      <c r="J4489">
        <f t="shared" si="381"/>
        <v>130000</v>
      </c>
      <c r="L4489" s="1" t="str">
        <f t="shared" si="378"/>
        <v>[{"bid":16008,"type":6,"num":103},{"bid":14001,"type":4,"num":130000}]</v>
      </c>
    </row>
    <row r="4490" spans="1:12" x14ac:dyDescent="0.2">
      <c r="A4490" s="5">
        <f>static_pve_stage!A4490</f>
        <v>605262</v>
      </c>
      <c r="B4490" s="5">
        <f>static_pve_stage!B4490</f>
        <v>605263</v>
      </c>
      <c r="C4490" s="5" t="str">
        <f>static_pve_stage!C4490</f>
        <v>当前波数 219/∞</v>
      </c>
      <c r="E4490" s="5">
        <f t="shared" si="377"/>
        <v>15002</v>
      </c>
      <c r="F4490" s="5">
        <v>0</v>
      </c>
      <c r="G4490" s="5">
        <f t="shared" si="379"/>
        <v>16008</v>
      </c>
      <c r="H4490" s="5">
        <f t="shared" si="380"/>
        <v>103</v>
      </c>
      <c r="I4490" s="5">
        <v>14001</v>
      </c>
      <c r="J4490">
        <f t="shared" si="381"/>
        <v>130500</v>
      </c>
      <c r="L4490" s="1" t="str">
        <f t="shared" si="378"/>
        <v>[{"bid":16008,"type":6,"num":103},{"bid":14001,"type":4,"num":130500}]</v>
      </c>
    </row>
    <row r="4491" spans="1:12" x14ac:dyDescent="0.2">
      <c r="A4491" s="5">
        <f>static_pve_stage!A4491</f>
        <v>605263</v>
      </c>
      <c r="B4491" s="5">
        <f>static_pve_stage!B4491</f>
        <v>605264</v>
      </c>
      <c r="C4491" s="5" t="str">
        <f>static_pve_stage!C4491</f>
        <v>当前波数 220/∞\n下一波BOSS</v>
      </c>
      <c r="E4491" s="5">
        <f t="shared" si="377"/>
        <v>15002</v>
      </c>
      <c r="F4491" s="5">
        <v>0</v>
      </c>
      <c r="G4491" s="5">
        <f t="shared" si="379"/>
        <v>16008</v>
      </c>
      <c r="H4491" s="5">
        <f t="shared" si="380"/>
        <v>103</v>
      </c>
      <c r="I4491" s="5">
        <v>14001</v>
      </c>
      <c r="J4491">
        <f t="shared" si="381"/>
        <v>131000</v>
      </c>
      <c r="L4491" s="1" t="str">
        <f t="shared" si="378"/>
        <v>[{"bid":16008,"type":6,"num":103},{"bid":14001,"type":4,"num":131000}]</v>
      </c>
    </row>
    <row r="4492" spans="1:12" x14ac:dyDescent="0.2">
      <c r="A4492" s="5">
        <f>static_pve_stage!A4492</f>
        <v>605264</v>
      </c>
      <c r="B4492" s="5">
        <f>static_pve_stage!B4492</f>
        <v>605265</v>
      </c>
      <c r="C4492" s="5" t="str">
        <f>static_pve_stage!C4492</f>
        <v>BOSS波\n需击杀所有怪物</v>
      </c>
      <c r="E4492" s="5">
        <f t="shared" si="377"/>
        <v>15002</v>
      </c>
      <c r="F4492" s="5">
        <v>0</v>
      </c>
      <c r="G4492" s="5">
        <f t="shared" si="379"/>
        <v>16008</v>
      </c>
      <c r="H4492" s="5">
        <f t="shared" si="380"/>
        <v>103</v>
      </c>
      <c r="I4492" s="5">
        <v>14001</v>
      </c>
      <c r="J4492">
        <f t="shared" si="381"/>
        <v>131500</v>
      </c>
      <c r="L4492" s="1" t="str">
        <f t="shared" si="378"/>
        <v>[{"bid":16008,"type":6,"num":103},{"bid":14001,"type":4,"num":131500}]</v>
      </c>
    </row>
    <row r="4493" spans="1:12" x14ac:dyDescent="0.2">
      <c r="A4493" s="5">
        <f>static_pve_stage!A4493</f>
        <v>605265</v>
      </c>
      <c r="B4493" s="5">
        <f>static_pve_stage!B4493</f>
        <v>605266</v>
      </c>
      <c r="C4493" s="5" t="str">
        <f>static_pve_stage!C4493</f>
        <v>当前波数 221/∞</v>
      </c>
      <c r="E4493" s="5">
        <f t="shared" si="377"/>
        <v>15002</v>
      </c>
      <c r="F4493" s="5">
        <v>0</v>
      </c>
      <c r="G4493" s="5">
        <f t="shared" si="379"/>
        <v>16008</v>
      </c>
      <c r="H4493" s="5">
        <f t="shared" si="380"/>
        <v>103</v>
      </c>
      <c r="I4493" s="5">
        <v>14001</v>
      </c>
      <c r="J4493">
        <f t="shared" si="381"/>
        <v>132000</v>
      </c>
      <c r="L4493" s="1" t="str">
        <f t="shared" si="378"/>
        <v>[{"bid":16008,"type":6,"num":103},{"bid":14001,"type":4,"num":132000}]</v>
      </c>
    </row>
    <row r="4494" spans="1:12" x14ac:dyDescent="0.2">
      <c r="A4494" s="5">
        <f>static_pve_stage!A4494</f>
        <v>605266</v>
      </c>
      <c r="B4494" s="5">
        <f>static_pve_stage!B4494</f>
        <v>605267</v>
      </c>
      <c r="C4494" s="5" t="str">
        <f>static_pve_stage!C4494</f>
        <v>当前波数 222/∞</v>
      </c>
      <c r="E4494" s="5">
        <f t="shared" si="377"/>
        <v>15002</v>
      </c>
      <c r="F4494" s="5">
        <v>0</v>
      </c>
      <c r="G4494" s="5">
        <f t="shared" si="379"/>
        <v>16008</v>
      </c>
      <c r="H4494" s="5">
        <f t="shared" si="380"/>
        <v>105</v>
      </c>
      <c r="I4494" s="5">
        <v>14001</v>
      </c>
      <c r="J4494">
        <f t="shared" si="381"/>
        <v>132500</v>
      </c>
      <c r="L4494" s="1" t="str">
        <f t="shared" si="378"/>
        <v>[{"bid":16008,"type":6,"num":105},{"bid":14001,"type":4,"num":132500}]</v>
      </c>
    </row>
    <row r="4495" spans="1:12" x14ac:dyDescent="0.2">
      <c r="A4495" s="5">
        <f>static_pve_stage!A4495</f>
        <v>605267</v>
      </c>
      <c r="B4495" s="5">
        <f>static_pve_stage!B4495</f>
        <v>605268</v>
      </c>
      <c r="C4495" s="5" t="str">
        <f>static_pve_stage!C4495</f>
        <v>当前波数 223/∞</v>
      </c>
      <c r="E4495" s="5">
        <f t="shared" si="377"/>
        <v>15002</v>
      </c>
      <c r="F4495" s="5">
        <v>0</v>
      </c>
      <c r="G4495" s="5">
        <f t="shared" si="379"/>
        <v>16008</v>
      </c>
      <c r="H4495" s="5">
        <f t="shared" si="380"/>
        <v>105</v>
      </c>
      <c r="I4495" s="5">
        <v>14001</v>
      </c>
      <c r="J4495">
        <f t="shared" si="381"/>
        <v>133000</v>
      </c>
      <c r="L4495" s="1" t="str">
        <f t="shared" si="378"/>
        <v>[{"bid":16008,"type":6,"num":105},{"bid":14001,"type":4,"num":133000}]</v>
      </c>
    </row>
    <row r="4496" spans="1:12" x14ac:dyDescent="0.2">
      <c r="A4496" s="5">
        <f>static_pve_stage!A4496</f>
        <v>605268</v>
      </c>
      <c r="B4496" s="5">
        <f>static_pve_stage!B4496</f>
        <v>605269</v>
      </c>
      <c r="C4496" s="5" t="str">
        <f>static_pve_stage!C4496</f>
        <v>当前波数 224/∞</v>
      </c>
      <c r="E4496" s="5">
        <f t="shared" si="377"/>
        <v>15002</v>
      </c>
      <c r="F4496" s="5">
        <v>0</v>
      </c>
      <c r="G4496" s="5">
        <f t="shared" si="379"/>
        <v>16008</v>
      </c>
      <c r="H4496" s="5">
        <f t="shared" si="380"/>
        <v>105</v>
      </c>
      <c r="I4496" s="5">
        <v>14001</v>
      </c>
      <c r="J4496">
        <f t="shared" si="381"/>
        <v>133500</v>
      </c>
      <c r="L4496" s="1" t="str">
        <f t="shared" si="378"/>
        <v>[{"bid":16008,"type":6,"num":105},{"bid":14001,"type":4,"num":133500}]</v>
      </c>
    </row>
    <row r="4497" spans="1:12" x14ac:dyDescent="0.2">
      <c r="A4497" s="5">
        <f>static_pve_stage!A4497</f>
        <v>605269</v>
      </c>
      <c r="B4497" s="5">
        <f>static_pve_stage!B4497</f>
        <v>605270</v>
      </c>
      <c r="C4497" s="5" t="str">
        <f>static_pve_stage!C4497</f>
        <v>当前波数 225/∞\n下一波BOSS</v>
      </c>
      <c r="E4497" s="5">
        <f t="shared" si="377"/>
        <v>15002</v>
      </c>
      <c r="F4497" s="5">
        <v>0</v>
      </c>
      <c r="G4497" s="5">
        <f t="shared" si="379"/>
        <v>16008</v>
      </c>
      <c r="H4497" s="5">
        <f t="shared" si="380"/>
        <v>105</v>
      </c>
      <c r="I4497" s="5">
        <v>14001</v>
      </c>
      <c r="J4497">
        <f t="shared" si="381"/>
        <v>134000</v>
      </c>
      <c r="L4497" s="1" t="str">
        <f t="shared" si="378"/>
        <v>[{"bid":16008,"type":6,"num":105},{"bid":14001,"type":4,"num":134000}]</v>
      </c>
    </row>
    <row r="4498" spans="1:12" x14ac:dyDescent="0.2">
      <c r="A4498" s="5">
        <f>static_pve_stage!A4498</f>
        <v>605270</v>
      </c>
      <c r="B4498" s="5">
        <f>static_pve_stage!B4498</f>
        <v>605271</v>
      </c>
      <c r="C4498" s="5" t="str">
        <f>static_pve_stage!C4498</f>
        <v>BOSS波\n需击杀所有怪物</v>
      </c>
      <c r="E4498" s="5">
        <f t="shared" si="377"/>
        <v>15002</v>
      </c>
      <c r="F4498" s="5">
        <v>0</v>
      </c>
      <c r="G4498" s="5">
        <f t="shared" si="379"/>
        <v>16008</v>
      </c>
      <c r="H4498" s="5">
        <f t="shared" si="380"/>
        <v>105</v>
      </c>
      <c r="I4498" s="5">
        <v>14001</v>
      </c>
      <c r="J4498">
        <f t="shared" si="381"/>
        <v>134500</v>
      </c>
      <c r="L4498" s="1" t="str">
        <f t="shared" si="378"/>
        <v>[{"bid":16008,"type":6,"num":105},{"bid":14001,"type":4,"num":134500}]</v>
      </c>
    </row>
    <row r="4499" spans="1:12" x14ac:dyDescent="0.2">
      <c r="A4499" s="5">
        <f>static_pve_stage!A4499</f>
        <v>605271</v>
      </c>
      <c r="B4499" s="5">
        <f>static_pve_stage!B4499</f>
        <v>605272</v>
      </c>
      <c r="C4499" s="5" t="str">
        <f>static_pve_stage!C4499</f>
        <v>当前波数 226/∞</v>
      </c>
      <c r="E4499" s="5">
        <f t="shared" si="377"/>
        <v>15002</v>
      </c>
      <c r="F4499" s="5">
        <v>0</v>
      </c>
      <c r="G4499" s="5">
        <f t="shared" si="379"/>
        <v>16008</v>
      </c>
      <c r="H4499" s="5">
        <f t="shared" si="380"/>
        <v>107</v>
      </c>
      <c r="I4499" s="5">
        <v>14001</v>
      </c>
      <c r="J4499">
        <f t="shared" si="381"/>
        <v>135000</v>
      </c>
      <c r="L4499" s="1" t="str">
        <f t="shared" si="378"/>
        <v>[{"bid":16008,"type":6,"num":107},{"bid":14001,"type":4,"num":135000}]</v>
      </c>
    </row>
    <row r="4500" spans="1:12" x14ac:dyDescent="0.2">
      <c r="A4500" s="5">
        <f>static_pve_stage!A4500</f>
        <v>605272</v>
      </c>
      <c r="B4500" s="5">
        <f>static_pve_stage!B4500</f>
        <v>605273</v>
      </c>
      <c r="C4500" s="5" t="str">
        <f>static_pve_stage!C4500</f>
        <v>当前波数 227/∞</v>
      </c>
      <c r="E4500" s="5">
        <f t="shared" si="377"/>
        <v>15002</v>
      </c>
      <c r="F4500" s="5">
        <v>0</v>
      </c>
      <c r="G4500" s="5">
        <f t="shared" si="379"/>
        <v>16008</v>
      </c>
      <c r="H4500" s="5">
        <f t="shared" si="380"/>
        <v>107</v>
      </c>
      <c r="I4500" s="5">
        <v>14001</v>
      </c>
      <c r="J4500">
        <f t="shared" si="381"/>
        <v>135500</v>
      </c>
      <c r="L4500" s="1" t="str">
        <f t="shared" si="378"/>
        <v>[{"bid":16008,"type":6,"num":107},{"bid":14001,"type":4,"num":135500}]</v>
      </c>
    </row>
    <row r="4501" spans="1:12" x14ac:dyDescent="0.2">
      <c r="A4501" s="5">
        <f>static_pve_stage!A4501</f>
        <v>605273</v>
      </c>
      <c r="B4501" s="5">
        <f>static_pve_stage!B4501</f>
        <v>605274</v>
      </c>
      <c r="C4501" s="5" t="str">
        <f>static_pve_stage!C4501</f>
        <v>当前波数 228/∞</v>
      </c>
      <c r="E4501" s="5">
        <f t="shared" si="377"/>
        <v>15002</v>
      </c>
      <c r="F4501" s="5">
        <v>0</v>
      </c>
      <c r="G4501" s="5">
        <f t="shared" si="379"/>
        <v>16008</v>
      </c>
      <c r="H4501" s="5">
        <f t="shared" si="380"/>
        <v>107</v>
      </c>
      <c r="I4501" s="5">
        <v>14001</v>
      </c>
      <c r="J4501">
        <f t="shared" si="381"/>
        <v>136000</v>
      </c>
      <c r="L4501" s="1" t="str">
        <f t="shared" si="378"/>
        <v>[{"bid":16008,"type":6,"num":107},{"bid":14001,"type":4,"num":136000}]</v>
      </c>
    </row>
    <row r="4502" spans="1:12" x14ac:dyDescent="0.2">
      <c r="A4502" s="5">
        <f>static_pve_stage!A4502</f>
        <v>605274</v>
      </c>
      <c r="B4502" s="5">
        <f>static_pve_stage!B4502</f>
        <v>605275</v>
      </c>
      <c r="C4502" s="5" t="str">
        <f>static_pve_stage!C4502</f>
        <v>当前波数 229/∞</v>
      </c>
      <c r="E4502" s="5">
        <f t="shared" si="377"/>
        <v>15002</v>
      </c>
      <c r="F4502" s="5">
        <v>0</v>
      </c>
      <c r="G4502" s="5">
        <f t="shared" si="379"/>
        <v>16008</v>
      </c>
      <c r="H4502" s="5">
        <f t="shared" si="380"/>
        <v>107</v>
      </c>
      <c r="I4502" s="5">
        <v>14001</v>
      </c>
      <c r="J4502">
        <f t="shared" si="381"/>
        <v>136500</v>
      </c>
      <c r="L4502" s="1" t="str">
        <f t="shared" si="378"/>
        <v>[{"bid":16008,"type":6,"num":107},{"bid":14001,"type":4,"num":136500}]</v>
      </c>
    </row>
    <row r="4503" spans="1:12" x14ac:dyDescent="0.2">
      <c r="A4503" s="5">
        <f>static_pve_stage!A4503</f>
        <v>605275</v>
      </c>
      <c r="B4503" s="5">
        <f>static_pve_stage!B4503</f>
        <v>605276</v>
      </c>
      <c r="C4503" s="5" t="str">
        <f>static_pve_stage!C4503</f>
        <v>当前波数 230/∞\n下一波BOSS</v>
      </c>
      <c r="E4503" s="5">
        <f t="shared" si="377"/>
        <v>15002</v>
      </c>
      <c r="F4503" s="5">
        <v>0</v>
      </c>
      <c r="G4503" s="5">
        <f t="shared" si="379"/>
        <v>16008</v>
      </c>
      <c r="H4503" s="5">
        <f t="shared" si="380"/>
        <v>107</v>
      </c>
      <c r="I4503" s="5">
        <v>14001</v>
      </c>
      <c r="J4503">
        <f t="shared" si="381"/>
        <v>137000</v>
      </c>
      <c r="L4503" s="1" t="str">
        <f t="shared" si="378"/>
        <v>[{"bid":16008,"type":6,"num":107},{"bid":14001,"type":4,"num":137000}]</v>
      </c>
    </row>
    <row r="4504" spans="1:12" x14ac:dyDescent="0.2">
      <c r="A4504" s="5">
        <f>static_pve_stage!A4504</f>
        <v>605276</v>
      </c>
      <c r="B4504" s="5">
        <f>static_pve_stage!B4504</f>
        <v>605277</v>
      </c>
      <c r="C4504" s="5" t="str">
        <f>static_pve_stage!C4504</f>
        <v>BOSS波\n需击杀所有怪物</v>
      </c>
      <c r="E4504" s="5">
        <f t="shared" si="377"/>
        <v>15002</v>
      </c>
      <c r="F4504" s="5">
        <v>0</v>
      </c>
      <c r="G4504" s="5">
        <f t="shared" si="379"/>
        <v>16008</v>
      </c>
      <c r="H4504" s="5">
        <f t="shared" si="380"/>
        <v>109</v>
      </c>
      <c r="I4504" s="5">
        <v>14001</v>
      </c>
      <c r="J4504">
        <f t="shared" si="381"/>
        <v>137500</v>
      </c>
      <c r="L4504" s="1" t="str">
        <f t="shared" si="378"/>
        <v>[{"bid":16008,"type":6,"num":109},{"bid":14001,"type":4,"num":137500}]</v>
      </c>
    </row>
    <row r="4505" spans="1:12" x14ac:dyDescent="0.2">
      <c r="A4505" s="5">
        <f>static_pve_stage!A4505</f>
        <v>605277</v>
      </c>
      <c r="B4505" s="5">
        <f>static_pve_stage!B4505</f>
        <v>605278</v>
      </c>
      <c r="C4505" s="5" t="str">
        <f>static_pve_stage!C4505</f>
        <v>当前波数 231/∞</v>
      </c>
      <c r="E4505" s="5">
        <f t="shared" si="377"/>
        <v>15002</v>
      </c>
      <c r="F4505" s="5">
        <v>0</v>
      </c>
      <c r="G4505" s="5">
        <f t="shared" si="379"/>
        <v>16008</v>
      </c>
      <c r="H4505" s="5">
        <f t="shared" si="380"/>
        <v>109</v>
      </c>
      <c r="I4505" s="5">
        <v>14001</v>
      </c>
      <c r="J4505">
        <f t="shared" si="381"/>
        <v>138000</v>
      </c>
      <c r="L4505" s="1" t="str">
        <f t="shared" si="378"/>
        <v>[{"bid":16008,"type":6,"num":109},{"bid":14001,"type":4,"num":138000}]</v>
      </c>
    </row>
    <row r="4506" spans="1:12" x14ac:dyDescent="0.2">
      <c r="A4506" s="5">
        <f>static_pve_stage!A4506</f>
        <v>605278</v>
      </c>
      <c r="B4506" s="5">
        <f>static_pve_stage!B4506</f>
        <v>605279</v>
      </c>
      <c r="C4506" s="5" t="str">
        <f>static_pve_stage!C4506</f>
        <v>当前波数 232/∞</v>
      </c>
      <c r="E4506" s="5">
        <f t="shared" si="377"/>
        <v>15002</v>
      </c>
      <c r="F4506" s="5">
        <v>0</v>
      </c>
      <c r="G4506" s="5">
        <f t="shared" si="379"/>
        <v>16008</v>
      </c>
      <c r="H4506" s="5">
        <f t="shared" si="380"/>
        <v>109</v>
      </c>
      <c r="I4506" s="5">
        <v>14001</v>
      </c>
      <c r="J4506">
        <f t="shared" si="381"/>
        <v>138500</v>
      </c>
      <c r="L4506" s="1" t="str">
        <f t="shared" si="378"/>
        <v>[{"bid":16008,"type":6,"num":109},{"bid":14001,"type":4,"num":138500}]</v>
      </c>
    </row>
    <row r="4507" spans="1:12" x14ac:dyDescent="0.2">
      <c r="A4507" s="5">
        <f>static_pve_stage!A4507</f>
        <v>605279</v>
      </c>
      <c r="B4507" s="5">
        <f>static_pve_stage!B4507</f>
        <v>605280</v>
      </c>
      <c r="C4507" s="5" t="str">
        <f>static_pve_stage!C4507</f>
        <v>当前波数 233/∞</v>
      </c>
      <c r="E4507" s="5">
        <f t="shared" ref="E4507:E4570" si="382">E4506</f>
        <v>15002</v>
      </c>
      <c r="F4507" s="5">
        <v>0</v>
      </c>
      <c r="G4507" s="5">
        <f t="shared" si="379"/>
        <v>16008</v>
      </c>
      <c r="H4507" s="5">
        <f t="shared" si="380"/>
        <v>109</v>
      </c>
      <c r="I4507" s="5">
        <v>14001</v>
      </c>
      <c r="J4507">
        <f t="shared" si="381"/>
        <v>139000</v>
      </c>
      <c r="L4507" s="1" t="str">
        <f t="shared" si="378"/>
        <v>[{"bid":16008,"type":6,"num":109},{"bid":14001,"type":4,"num":139000}]</v>
      </c>
    </row>
    <row r="4508" spans="1:12" x14ac:dyDescent="0.2">
      <c r="A4508" s="5">
        <f>static_pve_stage!A4508</f>
        <v>605280</v>
      </c>
      <c r="B4508" s="5">
        <f>static_pve_stage!B4508</f>
        <v>605281</v>
      </c>
      <c r="C4508" s="5" t="str">
        <f>static_pve_stage!C4508</f>
        <v>当前波数 234/∞</v>
      </c>
      <c r="E4508" s="5">
        <f t="shared" si="382"/>
        <v>15002</v>
      </c>
      <c r="F4508" s="5">
        <v>0</v>
      </c>
      <c r="G4508" s="5">
        <f t="shared" si="379"/>
        <v>16008</v>
      </c>
      <c r="H4508" s="5">
        <f t="shared" si="380"/>
        <v>109</v>
      </c>
      <c r="I4508" s="5">
        <v>14001</v>
      </c>
      <c r="J4508">
        <f t="shared" si="381"/>
        <v>139500</v>
      </c>
      <c r="L4508" s="1" t="str">
        <f t="shared" si="378"/>
        <v>[{"bid":16008,"type":6,"num":109},{"bid":14001,"type":4,"num":139500}]</v>
      </c>
    </row>
    <row r="4509" spans="1:12" x14ac:dyDescent="0.2">
      <c r="A4509" s="5">
        <f>static_pve_stage!A4509</f>
        <v>605281</v>
      </c>
      <c r="B4509" s="5">
        <f>static_pve_stage!B4509</f>
        <v>605282</v>
      </c>
      <c r="C4509" s="5" t="str">
        <f>static_pve_stage!C4509</f>
        <v>当前波数 235/∞\n下一波BOSS</v>
      </c>
      <c r="E4509" s="5">
        <f t="shared" si="382"/>
        <v>15002</v>
      </c>
      <c r="F4509" s="5">
        <v>0</v>
      </c>
      <c r="G4509" s="5">
        <f t="shared" si="379"/>
        <v>16008</v>
      </c>
      <c r="H4509" s="5">
        <f t="shared" si="380"/>
        <v>111</v>
      </c>
      <c r="I4509" s="5">
        <v>14001</v>
      </c>
      <c r="J4509">
        <f t="shared" si="381"/>
        <v>140000</v>
      </c>
      <c r="L4509" s="1" t="str">
        <f t="shared" ref="L4509:L4572" si="383">"["&amp;IF(F4509=0,"","{""bid"":"&amp;E4509&amp;",""type"":5,""num"":"&amp;F4509&amp;"},")&amp;IF(H4509=0,"","{""bid"":"&amp;G4509&amp;",""type"":6,""num"":"&amp;H4509&amp;"},")&amp;IF(J4509=0,"","{""bid"":"&amp;I4509&amp;",""type"":4,""num"":"&amp;J4509&amp;"}")&amp;"]"</f>
        <v>[{"bid":16008,"type":6,"num":111},{"bid":14001,"type":4,"num":140000}]</v>
      </c>
    </row>
    <row r="4510" spans="1:12" x14ac:dyDescent="0.2">
      <c r="A4510" s="5">
        <f>static_pve_stage!A4510</f>
        <v>605282</v>
      </c>
      <c r="B4510" s="5">
        <f>static_pve_stage!B4510</f>
        <v>605283</v>
      </c>
      <c r="C4510" s="5" t="str">
        <f>static_pve_stage!C4510</f>
        <v>BOSS波\n需击杀所有怪物</v>
      </c>
      <c r="E4510" s="5">
        <f t="shared" si="382"/>
        <v>15002</v>
      </c>
      <c r="F4510" s="5">
        <v>0</v>
      </c>
      <c r="G4510" s="5">
        <f t="shared" si="379"/>
        <v>16008</v>
      </c>
      <c r="H4510" s="5">
        <f t="shared" si="380"/>
        <v>111</v>
      </c>
      <c r="I4510" s="5">
        <v>14001</v>
      </c>
      <c r="J4510">
        <f t="shared" si="381"/>
        <v>140500</v>
      </c>
      <c r="L4510" s="1" t="str">
        <f t="shared" si="383"/>
        <v>[{"bid":16008,"type":6,"num":111},{"bid":14001,"type":4,"num":140500}]</v>
      </c>
    </row>
    <row r="4511" spans="1:12" x14ac:dyDescent="0.2">
      <c r="A4511" s="5">
        <f>static_pve_stage!A4511</f>
        <v>605283</v>
      </c>
      <c r="B4511" s="5">
        <f>static_pve_stage!B4511</f>
        <v>605284</v>
      </c>
      <c r="C4511" s="5" t="str">
        <f>static_pve_stage!C4511</f>
        <v>当前波数 236/∞</v>
      </c>
      <c r="E4511" s="5">
        <f t="shared" si="382"/>
        <v>15002</v>
      </c>
      <c r="F4511" s="5">
        <v>0</v>
      </c>
      <c r="G4511" s="5">
        <f t="shared" si="379"/>
        <v>16008</v>
      </c>
      <c r="H4511" s="5">
        <f t="shared" si="380"/>
        <v>111</v>
      </c>
      <c r="I4511" s="5">
        <v>14001</v>
      </c>
      <c r="J4511">
        <f t="shared" si="381"/>
        <v>141000</v>
      </c>
      <c r="L4511" s="1" t="str">
        <f t="shared" si="383"/>
        <v>[{"bid":16008,"type":6,"num":111},{"bid":14001,"type":4,"num":141000}]</v>
      </c>
    </row>
    <row r="4512" spans="1:12" x14ac:dyDescent="0.2">
      <c r="A4512" s="5">
        <f>static_pve_stage!A4512</f>
        <v>605284</v>
      </c>
      <c r="B4512" s="5">
        <f>static_pve_stage!B4512</f>
        <v>605285</v>
      </c>
      <c r="C4512" s="5" t="str">
        <f>static_pve_stage!C4512</f>
        <v>当前波数 237/∞</v>
      </c>
      <c r="E4512" s="5">
        <f t="shared" si="382"/>
        <v>15002</v>
      </c>
      <c r="F4512" s="5">
        <v>0</v>
      </c>
      <c r="G4512" s="5">
        <f t="shared" si="379"/>
        <v>16008</v>
      </c>
      <c r="H4512" s="5">
        <f t="shared" si="380"/>
        <v>111</v>
      </c>
      <c r="I4512" s="5">
        <v>14001</v>
      </c>
      <c r="J4512">
        <f t="shared" si="381"/>
        <v>141500</v>
      </c>
      <c r="L4512" s="1" t="str">
        <f t="shared" si="383"/>
        <v>[{"bid":16008,"type":6,"num":111},{"bid":14001,"type":4,"num":141500}]</v>
      </c>
    </row>
    <row r="4513" spans="1:12" x14ac:dyDescent="0.2">
      <c r="A4513" s="5">
        <f>static_pve_stage!A4513</f>
        <v>605285</v>
      </c>
      <c r="B4513" s="5">
        <f>static_pve_stage!B4513</f>
        <v>605286</v>
      </c>
      <c r="C4513" s="5" t="str">
        <f>static_pve_stage!C4513</f>
        <v>当前波数 238/∞</v>
      </c>
      <c r="E4513" s="5">
        <f t="shared" si="382"/>
        <v>15002</v>
      </c>
      <c r="F4513" s="5">
        <v>0</v>
      </c>
      <c r="G4513" s="5">
        <f t="shared" si="379"/>
        <v>16008</v>
      </c>
      <c r="H4513" s="5">
        <f t="shared" si="380"/>
        <v>111</v>
      </c>
      <c r="I4513" s="5">
        <v>14001</v>
      </c>
      <c r="J4513">
        <f t="shared" si="381"/>
        <v>142000</v>
      </c>
      <c r="L4513" s="1" t="str">
        <f t="shared" si="383"/>
        <v>[{"bid":16008,"type":6,"num":111},{"bid":14001,"type":4,"num":142000}]</v>
      </c>
    </row>
    <row r="4514" spans="1:12" x14ac:dyDescent="0.2">
      <c r="A4514" s="5">
        <f>static_pve_stage!A4514</f>
        <v>605286</v>
      </c>
      <c r="B4514" s="5">
        <f>static_pve_stage!B4514</f>
        <v>605287</v>
      </c>
      <c r="C4514" s="5" t="str">
        <f>static_pve_stage!C4514</f>
        <v>当前波数 239/∞</v>
      </c>
      <c r="E4514" s="5">
        <f t="shared" si="382"/>
        <v>15002</v>
      </c>
      <c r="F4514" s="5">
        <v>0</v>
      </c>
      <c r="G4514" s="5">
        <f t="shared" si="379"/>
        <v>16008</v>
      </c>
      <c r="H4514" s="5">
        <f t="shared" si="380"/>
        <v>113</v>
      </c>
      <c r="I4514" s="5">
        <v>14001</v>
      </c>
      <c r="J4514">
        <f t="shared" si="381"/>
        <v>142500</v>
      </c>
      <c r="L4514" s="1" t="str">
        <f t="shared" si="383"/>
        <v>[{"bid":16008,"type":6,"num":113},{"bid":14001,"type":4,"num":142500}]</v>
      </c>
    </row>
    <row r="4515" spans="1:12" x14ac:dyDescent="0.2">
      <c r="A4515" s="5">
        <f>static_pve_stage!A4515</f>
        <v>605287</v>
      </c>
      <c r="B4515" s="5">
        <f>static_pve_stage!B4515</f>
        <v>605288</v>
      </c>
      <c r="C4515" s="5" t="str">
        <f>static_pve_stage!C4515</f>
        <v>当前波数 240/∞\n下一波BOSS</v>
      </c>
      <c r="E4515" s="5">
        <f t="shared" si="382"/>
        <v>15002</v>
      </c>
      <c r="F4515" s="5">
        <v>0</v>
      </c>
      <c r="G4515" s="5">
        <f t="shared" si="379"/>
        <v>16008</v>
      </c>
      <c r="H4515" s="5">
        <f t="shared" si="380"/>
        <v>113</v>
      </c>
      <c r="I4515" s="5">
        <v>14001</v>
      </c>
      <c r="J4515">
        <f t="shared" si="381"/>
        <v>143000</v>
      </c>
      <c r="L4515" s="1" t="str">
        <f t="shared" si="383"/>
        <v>[{"bid":16008,"type":6,"num":113},{"bid":14001,"type":4,"num":143000}]</v>
      </c>
    </row>
    <row r="4516" spans="1:12" x14ac:dyDescent="0.2">
      <c r="A4516" s="5">
        <f>static_pve_stage!A4516</f>
        <v>605288</v>
      </c>
      <c r="B4516" s="5">
        <f>static_pve_stage!B4516</f>
        <v>605289</v>
      </c>
      <c r="C4516" s="5" t="str">
        <f>static_pve_stage!C4516</f>
        <v>BOSS波\n需击杀所有怪物</v>
      </c>
      <c r="E4516" s="5">
        <f t="shared" si="382"/>
        <v>15002</v>
      </c>
      <c r="F4516" s="5">
        <v>0</v>
      </c>
      <c r="G4516" s="5">
        <f t="shared" si="379"/>
        <v>16008</v>
      </c>
      <c r="H4516" s="5">
        <f t="shared" si="380"/>
        <v>113</v>
      </c>
      <c r="I4516" s="5">
        <v>14001</v>
      </c>
      <c r="J4516">
        <f t="shared" si="381"/>
        <v>143500</v>
      </c>
      <c r="L4516" s="1" t="str">
        <f t="shared" si="383"/>
        <v>[{"bid":16008,"type":6,"num":113},{"bid":14001,"type":4,"num":143500}]</v>
      </c>
    </row>
    <row r="4517" spans="1:12" x14ac:dyDescent="0.2">
      <c r="A4517" s="5">
        <f>static_pve_stage!A4517</f>
        <v>605289</v>
      </c>
      <c r="B4517" s="5">
        <f>static_pve_stage!B4517</f>
        <v>605290</v>
      </c>
      <c r="C4517" s="5" t="str">
        <f>static_pve_stage!C4517</f>
        <v>当前波数 241/∞</v>
      </c>
      <c r="E4517" s="5">
        <f t="shared" si="382"/>
        <v>15002</v>
      </c>
      <c r="F4517" s="5">
        <v>0</v>
      </c>
      <c r="G4517" s="5">
        <f t="shared" si="379"/>
        <v>16008</v>
      </c>
      <c r="H4517" s="5">
        <f t="shared" si="380"/>
        <v>113</v>
      </c>
      <c r="I4517" s="5">
        <v>14001</v>
      </c>
      <c r="J4517">
        <f t="shared" si="381"/>
        <v>144000</v>
      </c>
      <c r="L4517" s="1" t="str">
        <f t="shared" si="383"/>
        <v>[{"bid":16008,"type":6,"num":113},{"bid":14001,"type":4,"num":144000}]</v>
      </c>
    </row>
    <row r="4518" spans="1:12" x14ac:dyDescent="0.2">
      <c r="A4518" s="5">
        <f>static_pve_stage!A4518</f>
        <v>605290</v>
      </c>
      <c r="B4518" s="5">
        <f>static_pve_stage!B4518</f>
        <v>605291</v>
      </c>
      <c r="C4518" s="5" t="str">
        <f>static_pve_stage!C4518</f>
        <v>当前波数 242/∞</v>
      </c>
      <c r="E4518" s="5">
        <f t="shared" si="382"/>
        <v>15002</v>
      </c>
      <c r="F4518" s="5">
        <v>0</v>
      </c>
      <c r="G4518" s="5">
        <f t="shared" si="379"/>
        <v>16008</v>
      </c>
      <c r="H4518" s="5">
        <f t="shared" si="380"/>
        <v>113</v>
      </c>
      <c r="I4518" s="5">
        <v>14001</v>
      </c>
      <c r="J4518">
        <f t="shared" si="381"/>
        <v>144500</v>
      </c>
      <c r="L4518" s="1" t="str">
        <f t="shared" si="383"/>
        <v>[{"bid":16008,"type":6,"num":113},{"bid":14001,"type":4,"num":144500}]</v>
      </c>
    </row>
    <row r="4519" spans="1:12" x14ac:dyDescent="0.2">
      <c r="A4519" s="5">
        <f>static_pve_stage!A4519</f>
        <v>605291</v>
      </c>
      <c r="B4519" s="5">
        <f>static_pve_stage!B4519</f>
        <v>605292</v>
      </c>
      <c r="C4519" s="5" t="str">
        <f>static_pve_stage!C4519</f>
        <v>当前波数 243/∞</v>
      </c>
      <c r="E4519" s="5">
        <f t="shared" si="382"/>
        <v>15002</v>
      </c>
      <c r="F4519" s="5">
        <v>0</v>
      </c>
      <c r="G4519" s="5">
        <f t="shared" si="379"/>
        <v>16008</v>
      </c>
      <c r="H4519" s="5">
        <f t="shared" si="380"/>
        <v>115</v>
      </c>
      <c r="I4519" s="5">
        <v>14001</v>
      </c>
      <c r="J4519">
        <f t="shared" si="381"/>
        <v>145000</v>
      </c>
      <c r="L4519" s="1" t="str">
        <f t="shared" si="383"/>
        <v>[{"bid":16008,"type":6,"num":115},{"bid":14001,"type":4,"num":145000}]</v>
      </c>
    </row>
    <row r="4520" spans="1:12" x14ac:dyDescent="0.2">
      <c r="A4520" s="5">
        <f>static_pve_stage!A4520</f>
        <v>605292</v>
      </c>
      <c r="B4520" s="5">
        <f>static_pve_stage!B4520</f>
        <v>605293</v>
      </c>
      <c r="C4520" s="5" t="str">
        <f>static_pve_stage!C4520</f>
        <v>当前波数 244/∞</v>
      </c>
      <c r="E4520" s="5">
        <f t="shared" si="382"/>
        <v>15002</v>
      </c>
      <c r="F4520" s="5">
        <v>0</v>
      </c>
      <c r="G4520" s="5">
        <f t="shared" si="379"/>
        <v>16008</v>
      </c>
      <c r="H4520" s="5">
        <f t="shared" si="380"/>
        <v>115</v>
      </c>
      <c r="I4520" s="5">
        <v>14001</v>
      </c>
      <c r="J4520">
        <f t="shared" si="381"/>
        <v>145500</v>
      </c>
      <c r="L4520" s="1" t="str">
        <f t="shared" si="383"/>
        <v>[{"bid":16008,"type":6,"num":115},{"bid":14001,"type":4,"num":145500}]</v>
      </c>
    </row>
    <row r="4521" spans="1:12" x14ac:dyDescent="0.2">
      <c r="A4521" s="5">
        <f>static_pve_stage!A4521</f>
        <v>605293</v>
      </c>
      <c r="B4521" s="5">
        <f>static_pve_stage!B4521</f>
        <v>605294</v>
      </c>
      <c r="C4521" s="5" t="str">
        <f>static_pve_stage!C4521</f>
        <v>当前波数 245/∞\n下一波BOSS</v>
      </c>
      <c r="E4521" s="5">
        <f t="shared" si="382"/>
        <v>15002</v>
      </c>
      <c r="F4521" s="5">
        <v>0</v>
      </c>
      <c r="G4521" s="5">
        <f t="shared" si="379"/>
        <v>16008</v>
      </c>
      <c r="H4521" s="5">
        <f t="shared" si="380"/>
        <v>115</v>
      </c>
      <c r="I4521" s="5">
        <v>14001</v>
      </c>
      <c r="J4521">
        <f t="shared" si="381"/>
        <v>146000</v>
      </c>
      <c r="L4521" s="1" t="str">
        <f t="shared" si="383"/>
        <v>[{"bid":16008,"type":6,"num":115},{"bid":14001,"type":4,"num":146000}]</v>
      </c>
    </row>
    <row r="4522" spans="1:12" x14ac:dyDescent="0.2">
      <c r="A4522" s="5">
        <f>static_pve_stage!A4522</f>
        <v>605294</v>
      </c>
      <c r="B4522" s="5">
        <f>static_pve_stage!B4522</f>
        <v>605295</v>
      </c>
      <c r="C4522" s="5" t="str">
        <f>static_pve_stage!C4522</f>
        <v>BOSS波\n需击杀所有怪物</v>
      </c>
      <c r="E4522" s="5">
        <f t="shared" si="382"/>
        <v>15002</v>
      </c>
      <c r="F4522" s="5">
        <v>0</v>
      </c>
      <c r="G4522" s="5">
        <f t="shared" si="379"/>
        <v>16008</v>
      </c>
      <c r="H4522" s="5">
        <f t="shared" si="380"/>
        <v>115</v>
      </c>
      <c r="I4522" s="5">
        <v>14001</v>
      </c>
      <c r="J4522">
        <f t="shared" si="381"/>
        <v>146500</v>
      </c>
      <c r="L4522" s="1" t="str">
        <f t="shared" si="383"/>
        <v>[{"bid":16008,"type":6,"num":115},{"bid":14001,"type":4,"num":146500}]</v>
      </c>
    </row>
    <row r="4523" spans="1:12" x14ac:dyDescent="0.2">
      <c r="A4523" s="5">
        <f>static_pve_stage!A4523</f>
        <v>605295</v>
      </c>
      <c r="B4523" s="5">
        <f>static_pve_stage!B4523</f>
        <v>605296</v>
      </c>
      <c r="C4523" s="5" t="str">
        <f>static_pve_stage!C4523</f>
        <v>当前波数 246/∞</v>
      </c>
      <c r="E4523" s="5">
        <f t="shared" si="382"/>
        <v>15002</v>
      </c>
      <c r="F4523" s="5">
        <v>0</v>
      </c>
      <c r="G4523" s="5">
        <f t="shared" si="379"/>
        <v>16008</v>
      </c>
      <c r="H4523" s="5">
        <f t="shared" si="380"/>
        <v>115</v>
      </c>
      <c r="I4523" s="5">
        <v>14001</v>
      </c>
      <c r="J4523">
        <f t="shared" si="381"/>
        <v>147000</v>
      </c>
      <c r="L4523" s="1" t="str">
        <f t="shared" si="383"/>
        <v>[{"bid":16008,"type":6,"num":115},{"bid":14001,"type":4,"num":147000}]</v>
      </c>
    </row>
    <row r="4524" spans="1:12" x14ac:dyDescent="0.2">
      <c r="A4524" s="5">
        <f>static_pve_stage!A4524</f>
        <v>605296</v>
      </c>
      <c r="B4524" s="5">
        <f>static_pve_stage!B4524</f>
        <v>605297</v>
      </c>
      <c r="C4524" s="5" t="str">
        <f>static_pve_stage!C4524</f>
        <v>当前波数 247/∞</v>
      </c>
      <c r="E4524" s="5">
        <f t="shared" si="382"/>
        <v>15002</v>
      </c>
      <c r="F4524" s="5">
        <v>0</v>
      </c>
      <c r="G4524" s="5">
        <f t="shared" si="379"/>
        <v>16008</v>
      </c>
      <c r="H4524" s="5">
        <f t="shared" si="380"/>
        <v>117</v>
      </c>
      <c r="I4524" s="5">
        <v>14001</v>
      </c>
      <c r="J4524">
        <f t="shared" si="381"/>
        <v>147500</v>
      </c>
      <c r="L4524" s="1" t="str">
        <f t="shared" si="383"/>
        <v>[{"bid":16008,"type":6,"num":117},{"bid":14001,"type":4,"num":147500}]</v>
      </c>
    </row>
    <row r="4525" spans="1:12" x14ac:dyDescent="0.2">
      <c r="A4525" s="5">
        <f>static_pve_stage!A4525</f>
        <v>605297</v>
      </c>
      <c r="B4525" s="5">
        <f>static_pve_stage!B4525</f>
        <v>605298</v>
      </c>
      <c r="C4525" s="5" t="str">
        <f>static_pve_stage!C4525</f>
        <v>当前波数 248/∞</v>
      </c>
      <c r="E4525" s="5">
        <f t="shared" si="382"/>
        <v>15002</v>
      </c>
      <c r="F4525" s="5">
        <v>0</v>
      </c>
      <c r="G4525" s="5">
        <f t="shared" si="379"/>
        <v>16008</v>
      </c>
      <c r="H4525" s="5">
        <f t="shared" si="380"/>
        <v>117</v>
      </c>
      <c r="I4525" s="5">
        <v>14001</v>
      </c>
      <c r="J4525">
        <f t="shared" si="381"/>
        <v>148000</v>
      </c>
      <c r="L4525" s="1" t="str">
        <f t="shared" si="383"/>
        <v>[{"bid":16008,"type":6,"num":117},{"bid":14001,"type":4,"num":148000}]</v>
      </c>
    </row>
    <row r="4526" spans="1:12" x14ac:dyDescent="0.2">
      <c r="A4526" s="5">
        <f>static_pve_stage!A4526</f>
        <v>605298</v>
      </c>
      <c r="B4526" s="5">
        <f>static_pve_stage!B4526</f>
        <v>605299</v>
      </c>
      <c r="C4526" s="5" t="str">
        <f>static_pve_stage!C4526</f>
        <v>当前波数 249/∞</v>
      </c>
      <c r="E4526" s="5">
        <f t="shared" si="382"/>
        <v>15002</v>
      </c>
      <c r="F4526" s="5">
        <v>0</v>
      </c>
      <c r="G4526" s="5">
        <f t="shared" si="379"/>
        <v>16008</v>
      </c>
      <c r="H4526" s="5">
        <f t="shared" si="380"/>
        <v>117</v>
      </c>
      <c r="I4526" s="5">
        <v>14001</v>
      </c>
      <c r="J4526">
        <f t="shared" si="381"/>
        <v>148500</v>
      </c>
      <c r="L4526" s="1" t="str">
        <f t="shared" si="383"/>
        <v>[{"bid":16008,"type":6,"num":117},{"bid":14001,"type":4,"num":148500}]</v>
      </c>
    </row>
    <row r="4527" spans="1:12" x14ac:dyDescent="0.2">
      <c r="A4527" s="5">
        <f>static_pve_stage!A4527</f>
        <v>605299</v>
      </c>
      <c r="B4527" s="5">
        <f>static_pve_stage!B4527</f>
        <v>605300</v>
      </c>
      <c r="C4527" s="5" t="str">
        <f>static_pve_stage!C4527</f>
        <v>当前波数 250/∞\n下一波BOSS</v>
      </c>
      <c r="E4527" s="5">
        <f t="shared" si="382"/>
        <v>15002</v>
      </c>
      <c r="F4527" s="5">
        <v>0</v>
      </c>
      <c r="G4527" s="5">
        <f t="shared" si="379"/>
        <v>16008</v>
      </c>
      <c r="H4527" s="5">
        <f t="shared" si="380"/>
        <v>117</v>
      </c>
      <c r="I4527" s="5">
        <v>14001</v>
      </c>
      <c r="J4527">
        <f t="shared" si="381"/>
        <v>149000</v>
      </c>
      <c r="L4527" s="1" t="str">
        <f t="shared" si="383"/>
        <v>[{"bid":16008,"type":6,"num":117},{"bid":14001,"type":4,"num":149000}]</v>
      </c>
    </row>
    <row r="4528" spans="1:12" x14ac:dyDescent="0.2">
      <c r="A4528" s="5">
        <f>static_pve_stage!A4528</f>
        <v>605300</v>
      </c>
      <c r="B4528" s="5">
        <f>static_pve_stage!B4528</f>
        <v>605301</v>
      </c>
      <c r="C4528" s="5" t="str">
        <f>static_pve_stage!C4528</f>
        <v>BOSS波\n需击杀所有怪物</v>
      </c>
      <c r="E4528" s="5">
        <f t="shared" si="382"/>
        <v>15002</v>
      </c>
      <c r="F4528" s="5">
        <v>0</v>
      </c>
      <c r="G4528" s="5">
        <f t="shared" si="379"/>
        <v>16008</v>
      </c>
      <c r="H4528" s="5">
        <f t="shared" si="380"/>
        <v>117</v>
      </c>
      <c r="I4528" s="5">
        <v>14001</v>
      </c>
      <c r="J4528">
        <f t="shared" si="381"/>
        <v>149500</v>
      </c>
      <c r="L4528" s="1" t="str">
        <f t="shared" si="383"/>
        <v>[{"bid":16008,"type":6,"num":117},{"bid":14001,"type":4,"num":149500}]</v>
      </c>
    </row>
    <row r="4529" spans="1:12" x14ac:dyDescent="0.2">
      <c r="A4529" s="5">
        <f>static_pve_stage!A4529</f>
        <v>605301</v>
      </c>
      <c r="B4529" s="5">
        <f>static_pve_stage!B4529</f>
        <v>605302</v>
      </c>
      <c r="C4529" s="5" t="str">
        <f>static_pve_stage!C4529</f>
        <v>当前波数 251/∞</v>
      </c>
      <c r="E4529" s="5">
        <f t="shared" si="382"/>
        <v>15002</v>
      </c>
      <c r="F4529" s="5">
        <v>0</v>
      </c>
      <c r="G4529" s="5">
        <f t="shared" si="379"/>
        <v>16008</v>
      </c>
      <c r="H4529" s="5">
        <f t="shared" si="380"/>
        <v>119</v>
      </c>
      <c r="I4529" s="5">
        <v>14001</v>
      </c>
      <c r="J4529">
        <f t="shared" si="381"/>
        <v>150000</v>
      </c>
      <c r="L4529" s="1" t="str">
        <f t="shared" si="383"/>
        <v>[{"bid":16008,"type":6,"num":119},{"bid":14001,"type":4,"num":150000}]</v>
      </c>
    </row>
    <row r="4530" spans="1:12" x14ac:dyDescent="0.2">
      <c r="A4530" s="5">
        <f>static_pve_stage!A4530</f>
        <v>605302</v>
      </c>
      <c r="B4530" s="5">
        <f>static_pve_stage!B4530</f>
        <v>605303</v>
      </c>
      <c r="C4530" s="5" t="str">
        <f>static_pve_stage!C4530</f>
        <v>当前波数 252/∞</v>
      </c>
      <c r="E4530" s="5">
        <f t="shared" si="382"/>
        <v>15002</v>
      </c>
      <c r="F4530" s="5">
        <v>0</v>
      </c>
      <c r="G4530" s="5">
        <f t="shared" ref="G4530:G4593" si="384">G3991+1</f>
        <v>16008</v>
      </c>
      <c r="H4530" s="5">
        <f t="shared" si="380"/>
        <v>119</v>
      </c>
      <c r="I4530" s="5">
        <v>14001</v>
      </c>
      <c r="J4530">
        <f t="shared" si="381"/>
        <v>150500</v>
      </c>
      <c r="L4530" s="1" t="str">
        <f t="shared" si="383"/>
        <v>[{"bid":16008,"type":6,"num":119},{"bid":14001,"type":4,"num":150500}]</v>
      </c>
    </row>
    <row r="4531" spans="1:12" x14ac:dyDescent="0.2">
      <c r="A4531" s="5">
        <f>static_pve_stage!A4531</f>
        <v>605303</v>
      </c>
      <c r="B4531" s="5">
        <f>static_pve_stage!B4531</f>
        <v>605304</v>
      </c>
      <c r="C4531" s="5" t="str">
        <f>static_pve_stage!C4531</f>
        <v>当前波数 253/∞</v>
      </c>
      <c r="E4531" s="5">
        <f t="shared" si="382"/>
        <v>15002</v>
      </c>
      <c r="F4531" s="5">
        <v>0</v>
      </c>
      <c r="G4531" s="5">
        <f t="shared" si="384"/>
        <v>16008</v>
      </c>
      <c r="H4531" s="5">
        <f t="shared" si="380"/>
        <v>119</v>
      </c>
      <c r="I4531" s="5">
        <v>14001</v>
      </c>
      <c r="J4531">
        <f t="shared" si="381"/>
        <v>151000</v>
      </c>
      <c r="L4531" s="1" t="str">
        <f t="shared" si="383"/>
        <v>[{"bid":16008,"type":6,"num":119},{"bid":14001,"type":4,"num":151000}]</v>
      </c>
    </row>
    <row r="4532" spans="1:12" x14ac:dyDescent="0.2">
      <c r="A4532" s="5">
        <f>static_pve_stage!A4532</f>
        <v>605304</v>
      </c>
      <c r="B4532" s="5">
        <f>static_pve_stage!B4532</f>
        <v>605305</v>
      </c>
      <c r="C4532" s="5" t="str">
        <f>static_pve_stage!C4532</f>
        <v>当前波数 254/∞</v>
      </c>
      <c r="E4532" s="5">
        <f t="shared" si="382"/>
        <v>15002</v>
      </c>
      <c r="F4532" s="5">
        <v>0</v>
      </c>
      <c r="G4532" s="5">
        <f t="shared" si="384"/>
        <v>16008</v>
      </c>
      <c r="H4532" s="5">
        <f t="shared" si="380"/>
        <v>119</v>
      </c>
      <c r="I4532" s="5">
        <v>14001</v>
      </c>
      <c r="J4532">
        <f t="shared" si="381"/>
        <v>151500</v>
      </c>
      <c r="L4532" s="1" t="str">
        <f t="shared" si="383"/>
        <v>[{"bid":16008,"type":6,"num":119},{"bid":14001,"type":4,"num":151500}]</v>
      </c>
    </row>
    <row r="4533" spans="1:12" x14ac:dyDescent="0.2">
      <c r="A4533" s="5">
        <f>static_pve_stage!A4533</f>
        <v>605305</v>
      </c>
      <c r="B4533" s="5">
        <f>static_pve_stage!B4533</f>
        <v>605306</v>
      </c>
      <c r="C4533" s="5" t="str">
        <f>static_pve_stage!C4533</f>
        <v>当前波数 255/∞\n下一波BOSS</v>
      </c>
      <c r="E4533" s="5">
        <f t="shared" si="382"/>
        <v>15002</v>
      </c>
      <c r="F4533" s="5">
        <v>0</v>
      </c>
      <c r="G4533" s="5">
        <f t="shared" si="384"/>
        <v>16008</v>
      </c>
      <c r="H4533" s="5">
        <f t="shared" ref="H4533:H4596" si="385">H3994</f>
        <v>119</v>
      </c>
      <c r="I4533" s="5">
        <v>14001</v>
      </c>
      <c r="J4533">
        <f t="shared" si="381"/>
        <v>152000</v>
      </c>
      <c r="L4533" s="1" t="str">
        <f t="shared" si="383"/>
        <v>[{"bid":16008,"type":6,"num":119},{"bid":14001,"type":4,"num":152000}]</v>
      </c>
    </row>
    <row r="4534" spans="1:12" x14ac:dyDescent="0.2">
      <c r="A4534" s="5">
        <f>static_pve_stage!A4534</f>
        <v>605306</v>
      </c>
      <c r="B4534" s="5">
        <f>static_pve_stage!B4534</f>
        <v>605307</v>
      </c>
      <c r="C4534" s="5" t="str">
        <f>static_pve_stage!C4534</f>
        <v>BOSS波\n需击杀所有怪物</v>
      </c>
      <c r="E4534" s="5">
        <f t="shared" si="382"/>
        <v>15002</v>
      </c>
      <c r="F4534" s="5">
        <v>0</v>
      </c>
      <c r="G4534" s="5">
        <f t="shared" si="384"/>
        <v>16008</v>
      </c>
      <c r="H4534" s="5">
        <f t="shared" si="385"/>
        <v>121</v>
      </c>
      <c r="I4534" s="5">
        <v>14001</v>
      </c>
      <c r="J4534">
        <f t="shared" si="381"/>
        <v>152500</v>
      </c>
      <c r="L4534" s="1" t="str">
        <f t="shared" si="383"/>
        <v>[{"bid":16008,"type":6,"num":121},{"bid":14001,"type":4,"num":152500}]</v>
      </c>
    </row>
    <row r="4535" spans="1:12" x14ac:dyDescent="0.2">
      <c r="A4535" s="5">
        <f>static_pve_stage!A4535</f>
        <v>605307</v>
      </c>
      <c r="B4535" s="5">
        <f>static_pve_stage!B4535</f>
        <v>605308</v>
      </c>
      <c r="C4535" s="5" t="str">
        <f>static_pve_stage!C4535</f>
        <v>当前波数 256/∞</v>
      </c>
      <c r="E4535" s="5">
        <f t="shared" si="382"/>
        <v>15002</v>
      </c>
      <c r="F4535" s="5">
        <v>0</v>
      </c>
      <c r="G4535" s="5">
        <f t="shared" si="384"/>
        <v>16008</v>
      </c>
      <c r="H4535" s="5">
        <f t="shared" si="385"/>
        <v>121</v>
      </c>
      <c r="I4535" s="5">
        <v>14001</v>
      </c>
      <c r="J4535">
        <f t="shared" si="381"/>
        <v>153000</v>
      </c>
      <c r="L4535" s="1" t="str">
        <f t="shared" si="383"/>
        <v>[{"bid":16008,"type":6,"num":121},{"bid":14001,"type":4,"num":153000}]</v>
      </c>
    </row>
    <row r="4536" spans="1:12" x14ac:dyDescent="0.2">
      <c r="A4536" s="5">
        <f>static_pve_stage!A4536</f>
        <v>605308</v>
      </c>
      <c r="B4536" s="5">
        <f>static_pve_stage!B4536</f>
        <v>605309</v>
      </c>
      <c r="C4536" s="5" t="str">
        <f>static_pve_stage!C4536</f>
        <v>当前波数 257/∞</v>
      </c>
      <c r="E4536" s="5">
        <f t="shared" si="382"/>
        <v>15002</v>
      </c>
      <c r="F4536" s="5">
        <v>0</v>
      </c>
      <c r="G4536" s="5">
        <f t="shared" si="384"/>
        <v>16008</v>
      </c>
      <c r="H4536" s="5">
        <f t="shared" si="385"/>
        <v>121</v>
      </c>
      <c r="I4536" s="5">
        <v>14001</v>
      </c>
      <c r="J4536">
        <f t="shared" si="381"/>
        <v>153500</v>
      </c>
      <c r="L4536" s="1" t="str">
        <f t="shared" si="383"/>
        <v>[{"bid":16008,"type":6,"num":121},{"bid":14001,"type":4,"num":153500}]</v>
      </c>
    </row>
    <row r="4537" spans="1:12" x14ac:dyDescent="0.2">
      <c r="A4537" s="5">
        <f>static_pve_stage!A4537</f>
        <v>605309</v>
      </c>
      <c r="B4537" s="5">
        <f>static_pve_stage!B4537</f>
        <v>605310</v>
      </c>
      <c r="C4537" s="5" t="str">
        <f>static_pve_stage!C4537</f>
        <v>当前波数 258/∞</v>
      </c>
      <c r="E4537" s="5">
        <f t="shared" si="382"/>
        <v>15002</v>
      </c>
      <c r="F4537" s="5">
        <v>0</v>
      </c>
      <c r="G4537" s="5">
        <f t="shared" si="384"/>
        <v>16008</v>
      </c>
      <c r="H4537" s="5">
        <f t="shared" si="385"/>
        <v>121</v>
      </c>
      <c r="I4537" s="5">
        <v>14001</v>
      </c>
      <c r="J4537">
        <f t="shared" si="381"/>
        <v>154000</v>
      </c>
      <c r="L4537" s="1" t="str">
        <f t="shared" si="383"/>
        <v>[{"bid":16008,"type":6,"num":121},{"bid":14001,"type":4,"num":154000}]</v>
      </c>
    </row>
    <row r="4538" spans="1:12" x14ac:dyDescent="0.2">
      <c r="A4538" s="5">
        <f>static_pve_stage!A4538</f>
        <v>605310</v>
      </c>
      <c r="B4538" s="5">
        <f>static_pve_stage!B4538</f>
        <v>605311</v>
      </c>
      <c r="C4538" s="5" t="str">
        <f>static_pve_stage!C4538</f>
        <v>当前波数 259/∞</v>
      </c>
      <c r="E4538" s="5">
        <f t="shared" si="382"/>
        <v>15002</v>
      </c>
      <c r="F4538" s="5">
        <v>0</v>
      </c>
      <c r="G4538" s="5">
        <f t="shared" si="384"/>
        <v>16008</v>
      </c>
      <c r="H4538" s="5">
        <f t="shared" si="385"/>
        <v>121</v>
      </c>
      <c r="I4538" s="5">
        <v>14001</v>
      </c>
      <c r="J4538">
        <f t="shared" si="381"/>
        <v>154500</v>
      </c>
      <c r="L4538" s="1" t="str">
        <f t="shared" si="383"/>
        <v>[{"bid":16008,"type":6,"num":121},{"bid":14001,"type":4,"num":154500}]</v>
      </c>
    </row>
    <row r="4539" spans="1:12" x14ac:dyDescent="0.2">
      <c r="A4539" s="5">
        <f>static_pve_stage!A4539</f>
        <v>605311</v>
      </c>
      <c r="B4539" s="5">
        <f>static_pve_stage!B4539</f>
        <v>605312</v>
      </c>
      <c r="C4539" s="5" t="str">
        <f>static_pve_stage!C4539</f>
        <v>当前波数 260/∞\n下一波BOSS</v>
      </c>
      <c r="E4539" s="5">
        <f t="shared" si="382"/>
        <v>15002</v>
      </c>
      <c r="F4539" s="5">
        <v>0</v>
      </c>
      <c r="G4539" s="5">
        <f t="shared" si="384"/>
        <v>16008</v>
      </c>
      <c r="H4539" s="5">
        <f t="shared" si="385"/>
        <v>123</v>
      </c>
      <c r="I4539" s="5">
        <v>14001</v>
      </c>
      <c r="J4539">
        <f t="shared" si="381"/>
        <v>155000</v>
      </c>
      <c r="L4539" s="1" t="str">
        <f t="shared" si="383"/>
        <v>[{"bid":16008,"type":6,"num":123},{"bid":14001,"type":4,"num":155000}]</v>
      </c>
    </row>
    <row r="4540" spans="1:12" x14ac:dyDescent="0.2">
      <c r="A4540" s="5">
        <f>static_pve_stage!A4540</f>
        <v>605312</v>
      </c>
      <c r="B4540" s="5">
        <f>static_pve_stage!B4540</f>
        <v>605313</v>
      </c>
      <c r="C4540" s="5" t="str">
        <f>static_pve_stage!C4540</f>
        <v>BOSS波\n需击杀所有怪物</v>
      </c>
      <c r="E4540" s="5">
        <f t="shared" si="382"/>
        <v>15002</v>
      </c>
      <c r="F4540" s="5">
        <v>0</v>
      </c>
      <c r="G4540" s="5">
        <f t="shared" si="384"/>
        <v>16008</v>
      </c>
      <c r="H4540" s="5">
        <f t="shared" si="385"/>
        <v>123</v>
      </c>
      <c r="I4540" s="5">
        <v>14001</v>
      </c>
      <c r="J4540">
        <f t="shared" si="381"/>
        <v>155500</v>
      </c>
      <c r="L4540" s="1" t="str">
        <f t="shared" si="383"/>
        <v>[{"bid":16008,"type":6,"num":123},{"bid":14001,"type":4,"num":155500}]</v>
      </c>
    </row>
    <row r="4541" spans="1:12" x14ac:dyDescent="0.2">
      <c r="A4541" s="5">
        <f>static_pve_stage!A4541</f>
        <v>605313</v>
      </c>
      <c r="B4541" s="5">
        <f>static_pve_stage!B4541</f>
        <v>605314</v>
      </c>
      <c r="C4541" s="5" t="str">
        <f>static_pve_stage!C4541</f>
        <v>当前波数 261/∞</v>
      </c>
      <c r="E4541" s="5">
        <f t="shared" si="382"/>
        <v>15002</v>
      </c>
      <c r="F4541" s="5">
        <v>0</v>
      </c>
      <c r="G4541" s="5">
        <f t="shared" si="384"/>
        <v>16008</v>
      </c>
      <c r="H4541" s="5">
        <f t="shared" si="385"/>
        <v>123</v>
      </c>
      <c r="I4541" s="5">
        <v>14001</v>
      </c>
      <c r="J4541">
        <f t="shared" si="381"/>
        <v>156000</v>
      </c>
      <c r="L4541" s="1" t="str">
        <f t="shared" si="383"/>
        <v>[{"bid":16008,"type":6,"num":123},{"bid":14001,"type":4,"num":156000}]</v>
      </c>
    </row>
    <row r="4542" spans="1:12" x14ac:dyDescent="0.2">
      <c r="A4542" s="5">
        <f>static_pve_stage!A4542</f>
        <v>605314</v>
      </c>
      <c r="B4542" s="5">
        <f>static_pve_stage!B4542</f>
        <v>605315</v>
      </c>
      <c r="C4542" s="5" t="str">
        <f>static_pve_stage!C4542</f>
        <v>当前波数 262/∞</v>
      </c>
      <c r="E4542" s="5">
        <f t="shared" si="382"/>
        <v>15002</v>
      </c>
      <c r="F4542" s="5">
        <v>0</v>
      </c>
      <c r="G4542" s="5">
        <f t="shared" si="384"/>
        <v>16008</v>
      </c>
      <c r="H4542" s="5">
        <f t="shared" si="385"/>
        <v>123</v>
      </c>
      <c r="I4542" s="5">
        <v>14001</v>
      </c>
      <c r="J4542">
        <f t="shared" si="381"/>
        <v>156500</v>
      </c>
      <c r="L4542" s="1" t="str">
        <f t="shared" si="383"/>
        <v>[{"bid":16008,"type":6,"num":123},{"bid":14001,"type":4,"num":156500}]</v>
      </c>
    </row>
    <row r="4543" spans="1:12" x14ac:dyDescent="0.2">
      <c r="A4543" s="5">
        <f>static_pve_stage!A4543</f>
        <v>605315</v>
      </c>
      <c r="B4543" s="5">
        <f>static_pve_stage!B4543</f>
        <v>605316</v>
      </c>
      <c r="C4543" s="5" t="str">
        <f>static_pve_stage!C4543</f>
        <v>当前波数 263/∞</v>
      </c>
      <c r="E4543" s="5">
        <f t="shared" si="382"/>
        <v>15002</v>
      </c>
      <c r="F4543" s="5">
        <v>0</v>
      </c>
      <c r="G4543" s="5">
        <f t="shared" si="384"/>
        <v>16008</v>
      </c>
      <c r="H4543" s="5">
        <f t="shared" si="385"/>
        <v>123</v>
      </c>
      <c r="I4543" s="5">
        <v>14001</v>
      </c>
      <c r="J4543">
        <f t="shared" si="381"/>
        <v>157000</v>
      </c>
      <c r="L4543" s="1" t="str">
        <f t="shared" si="383"/>
        <v>[{"bid":16008,"type":6,"num":123},{"bid":14001,"type":4,"num":157000}]</v>
      </c>
    </row>
    <row r="4544" spans="1:12" x14ac:dyDescent="0.2">
      <c r="A4544" s="5">
        <f>static_pve_stage!A4544</f>
        <v>605316</v>
      </c>
      <c r="B4544" s="5">
        <f>static_pve_stage!B4544</f>
        <v>605317</v>
      </c>
      <c r="C4544" s="5" t="str">
        <f>static_pve_stage!C4544</f>
        <v>当前波数 264/∞</v>
      </c>
      <c r="E4544" s="5">
        <f t="shared" si="382"/>
        <v>15002</v>
      </c>
      <c r="F4544" s="5">
        <v>0</v>
      </c>
      <c r="G4544" s="5">
        <f t="shared" si="384"/>
        <v>16008</v>
      </c>
      <c r="H4544" s="5">
        <f t="shared" si="385"/>
        <v>125</v>
      </c>
      <c r="I4544" s="5">
        <v>14001</v>
      </c>
      <c r="J4544">
        <f t="shared" si="381"/>
        <v>157500</v>
      </c>
      <c r="L4544" s="1" t="str">
        <f t="shared" si="383"/>
        <v>[{"bid":16008,"type":6,"num":125},{"bid":14001,"type":4,"num":157500}]</v>
      </c>
    </row>
    <row r="4545" spans="1:12" x14ac:dyDescent="0.2">
      <c r="A4545" s="5">
        <f>static_pve_stage!A4545</f>
        <v>605317</v>
      </c>
      <c r="B4545" s="5">
        <f>static_pve_stage!B4545</f>
        <v>605318</v>
      </c>
      <c r="C4545" s="5" t="str">
        <f>static_pve_stage!C4545</f>
        <v>当前波数 265/∞\n下一波BOSS</v>
      </c>
      <c r="E4545" s="5">
        <f t="shared" si="382"/>
        <v>15002</v>
      </c>
      <c r="F4545" s="5">
        <v>0</v>
      </c>
      <c r="G4545" s="5">
        <f t="shared" si="384"/>
        <v>16008</v>
      </c>
      <c r="H4545" s="5">
        <f t="shared" si="385"/>
        <v>125</v>
      </c>
      <c r="I4545" s="5">
        <v>14001</v>
      </c>
      <c r="J4545">
        <f t="shared" si="381"/>
        <v>158000</v>
      </c>
      <c r="L4545" s="1" t="str">
        <f t="shared" si="383"/>
        <v>[{"bid":16008,"type":6,"num":125},{"bid":14001,"type":4,"num":158000}]</v>
      </c>
    </row>
    <row r="4546" spans="1:12" x14ac:dyDescent="0.2">
      <c r="A4546" s="5">
        <f>static_pve_stage!A4546</f>
        <v>605318</v>
      </c>
      <c r="B4546" s="5">
        <f>static_pve_stage!B4546</f>
        <v>605319</v>
      </c>
      <c r="C4546" s="5" t="str">
        <f>static_pve_stage!C4546</f>
        <v>BOSS波\n需击杀所有怪物</v>
      </c>
      <c r="E4546" s="5">
        <f t="shared" si="382"/>
        <v>15002</v>
      </c>
      <c r="F4546" s="5">
        <v>0</v>
      </c>
      <c r="G4546" s="5">
        <f t="shared" si="384"/>
        <v>16008</v>
      </c>
      <c r="H4546" s="5">
        <f t="shared" si="385"/>
        <v>125</v>
      </c>
      <c r="I4546" s="5">
        <v>14001</v>
      </c>
      <c r="J4546">
        <f t="shared" si="381"/>
        <v>158500</v>
      </c>
      <c r="L4546" s="1" t="str">
        <f t="shared" si="383"/>
        <v>[{"bid":16008,"type":6,"num":125},{"bid":14001,"type":4,"num":158500}]</v>
      </c>
    </row>
    <row r="4547" spans="1:12" x14ac:dyDescent="0.2">
      <c r="A4547" s="5">
        <f>static_pve_stage!A4547</f>
        <v>605319</v>
      </c>
      <c r="B4547" s="5">
        <f>static_pve_stage!B4547</f>
        <v>605320</v>
      </c>
      <c r="C4547" s="5" t="str">
        <f>static_pve_stage!C4547</f>
        <v>当前波数 266/∞</v>
      </c>
      <c r="E4547" s="5">
        <f t="shared" si="382"/>
        <v>15002</v>
      </c>
      <c r="F4547" s="5">
        <v>0</v>
      </c>
      <c r="G4547" s="5">
        <f t="shared" si="384"/>
        <v>16008</v>
      </c>
      <c r="H4547" s="5">
        <f t="shared" si="385"/>
        <v>125</v>
      </c>
      <c r="I4547" s="5">
        <v>14001</v>
      </c>
      <c r="J4547">
        <f t="shared" si="381"/>
        <v>159000</v>
      </c>
      <c r="L4547" s="1" t="str">
        <f t="shared" si="383"/>
        <v>[{"bid":16008,"type":6,"num":125},{"bid":14001,"type":4,"num":159000}]</v>
      </c>
    </row>
    <row r="4548" spans="1:12" x14ac:dyDescent="0.2">
      <c r="A4548" s="5">
        <f>static_pve_stage!A4548</f>
        <v>605320</v>
      </c>
      <c r="B4548" s="5">
        <f>static_pve_stage!B4548</f>
        <v>605321</v>
      </c>
      <c r="C4548" s="5" t="str">
        <f>static_pve_stage!C4548</f>
        <v>当前波数 267/∞</v>
      </c>
      <c r="E4548" s="5">
        <f t="shared" si="382"/>
        <v>15002</v>
      </c>
      <c r="F4548" s="5">
        <v>0</v>
      </c>
      <c r="G4548" s="5">
        <f t="shared" si="384"/>
        <v>16008</v>
      </c>
      <c r="H4548" s="5">
        <f t="shared" si="385"/>
        <v>125</v>
      </c>
      <c r="I4548" s="5">
        <v>14001</v>
      </c>
      <c r="J4548">
        <f t="shared" si="381"/>
        <v>159500</v>
      </c>
      <c r="L4548" s="1" t="str">
        <f t="shared" si="383"/>
        <v>[{"bid":16008,"type":6,"num":125},{"bid":14001,"type":4,"num":159500}]</v>
      </c>
    </row>
    <row r="4549" spans="1:12" x14ac:dyDescent="0.2">
      <c r="A4549" s="5">
        <f>static_pve_stage!A4549</f>
        <v>605321</v>
      </c>
      <c r="B4549" s="5">
        <f>static_pve_stage!B4549</f>
        <v>605322</v>
      </c>
      <c r="C4549" s="5" t="str">
        <f>static_pve_stage!C4549</f>
        <v>当前波数 268/∞</v>
      </c>
      <c r="E4549" s="5">
        <f t="shared" si="382"/>
        <v>15002</v>
      </c>
      <c r="F4549" s="5">
        <v>0</v>
      </c>
      <c r="G4549" s="5">
        <f t="shared" si="384"/>
        <v>16008</v>
      </c>
      <c r="H4549" s="5">
        <f t="shared" si="385"/>
        <v>127</v>
      </c>
      <c r="I4549" s="5">
        <v>14001</v>
      </c>
      <c r="J4549">
        <f t="shared" si="381"/>
        <v>160000</v>
      </c>
      <c r="L4549" s="1" t="str">
        <f t="shared" si="383"/>
        <v>[{"bid":16008,"type":6,"num":127},{"bid":14001,"type":4,"num":160000}]</v>
      </c>
    </row>
    <row r="4550" spans="1:12" x14ac:dyDescent="0.2">
      <c r="A4550" s="5">
        <f>static_pve_stage!A4550</f>
        <v>605322</v>
      </c>
      <c r="B4550" s="5">
        <f>static_pve_stage!B4550</f>
        <v>605323</v>
      </c>
      <c r="C4550" s="5" t="str">
        <f>static_pve_stage!C4550</f>
        <v>当前波数 269/∞</v>
      </c>
      <c r="E4550" s="5">
        <f t="shared" si="382"/>
        <v>15002</v>
      </c>
      <c r="F4550" s="5">
        <v>0</v>
      </c>
      <c r="G4550" s="5">
        <f t="shared" si="384"/>
        <v>16008</v>
      </c>
      <c r="H4550" s="5">
        <f t="shared" si="385"/>
        <v>127</v>
      </c>
      <c r="I4550" s="5">
        <v>14001</v>
      </c>
      <c r="J4550">
        <f t="shared" si="381"/>
        <v>160500</v>
      </c>
      <c r="L4550" s="1" t="str">
        <f t="shared" si="383"/>
        <v>[{"bid":16008,"type":6,"num":127},{"bid":14001,"type":4,"num":160500}]</v>
      </c>
    </row>
    <row r="4551" spans="1:12" x14ac:dyDescent="0.2">
      <c r="A4551" s="5">
        <f>static_pve_stage!A4551</f>
        <v>605323</v>
      </c>
      <c r="B4551" s="5">
        <f>static_pve_stage!B4551</f>
        <v>605324</v>
      </c>
      <c r="C4551" s="5" t="str">
        <f>static_pve_stage!C4551</f>
        <v>当前波数 270/∞\n下一波BOSS</v>
      </c>
      <c r="E4551" s="5">
        <f t="shared" si="382"/>
        <v>15002</v>
      </c>
      <c r="F4551" s="5">
        <v>0</v>
      </c>
      <c r="G4551" s="5">
        <f t="shared" si="384"/>
        <v>16008</v>
      </c>
      <c r="H4551" s="5">
        <f t="shared" si="385"/>
        <v>127</v>
      </c>
      <c r="I4551" s="5">
        <v>14001</v>
      </c>
      <c r="J4551">
        <f t="shared" ref="J4551:J4614" si="386">J4550+500</f>
        <v>161000</v>
      </c>
      <c r="L4551" s="1" t="str">
        <f t="shared" si="383"/>
        <v>[{"bid":16008,"type":6,"num":127},{"bid":14001,"type":4,"num":161000}]</v>
      </c>
    </row>
    <row r="4552" spans="1:12" x14ac:dyDescent="0.2">
      <c r="A4552" s="5">
        <f>static_pve_stage!A4552</f>
        <v>605324</v>
      </c>
      <c r="B4552" s="5">
        <f>static_pve_stage!B4552</f>
        <v>605325</v>
      </c>
      <c r="C4552" s="5" t="str">
        <f>static_pve_stage!C4552</f>
        <v>BOSS波\n需击杀所有怪物</v>
      </c>
      <c r="E4552" s="5">
        <f t="shared" si="382"/>
        <v>15002</v>
      </c>
      <c r="F4552" s="5">
        <v>0</v>
      </c>
      <c r="G4552" s="5">
        <f t="shared" si="384"/>
        <v>16008</v>
      </c>
      <c r="H4552" s="5">
        <f t="shared" si="385"/>
        <v>127</v>
      </c>
      <c r="I4552" s="5">
        <v>14001</v>
      </c>
      <c r="J4552">
        <f t="shared" si="386"/>
        <v>161500</v>
      </c>
      <c r="L4552" s="1" t="str">
        <f t="shared" si="383"/>
        <v>[{"bid":16008,"type":6,"num":127},{"bid":14001,"type":4,"num":161500}]</v>
      </c>
    </row>
    <row r="4553" spans="1:12" x14ac:dyDescent="0.2">
      <c r="A4553" s="5">
        <f>static_pve_stage!A4553</f>
        <v>605325</v>
      </c>
      <c r="B4553" s="5">
        <f>static_pve_stage!B4553</f>
        <v>605326</v>
      </c>
      <c r="C4553" s="5" t="str">
        <f>static_pve_stage!C4553</f>
        <v>当前波数 271/∞</v>
      </c>
      <c r="E4553" s="5">
        <f t="shared" si="382"/>
        <v>15002</v>
      </c>
      <c r="F4553" s="5">
        <v>0</v>
      </c>
      <c r="G4553" s="5">
        <f t="shared" si="384"/>
        <v>16008</v>
      </c>
      <c r="H4553" s="5">
        <f t="shared" si="385"/>
        <v>127</v>
      </c>
      <c r="I4553" s="5">
        <v>14001</v>
      </c>
      <c r="J4553">
        <f t="shared" si="386"/>
        <v>162000</v>
      </c>
      <c r="L4553" s="1" t="str">
        <f t="shared" si="383"/>
        <v>[{"bid":16008,"type":6,"num":127},{"bid":14001,"type":4,"num":162000}]</v>
      </c>
    </row>
    <row r="4554" spans="1:12" x14ac:dyDescent="0.2">
      <c r="A4554" s="5">
        <f>static_pve_stage!A4554</f>
        <v>605326</v>
      </c>
      <c r="B4554" s="5">
        <f>static_pve_stage!B4554</f>
        <v>605327</v>
      </c>
      <c r="C4554" s="5" t="str">
        <f>static_pve_stage!C4554</f>
        <v>当前波数 272/∞</v>
      </c>
      <c r="E4554" s="5">
        <f t="shared" si="382"/>
        <v>15002</v>
      </c>
      <c r="F4554" s="5">
        <v>0</v>
      </c>
      <c r="G4554" s="5">
        <f t="shared" si="384"/>
        <v>16008</v>
      </c>
      <c r="H4554" s="5">
        <f t="shared" si="385"/>
        <v>129</v>
      </c>
      <c r="I4554" s="5">
        <v>14001</v>
      </c>
      <c r="J4554">
        <f t="shared" si="386"/>
        <v>162500</v>
      </c>
      <c r="L4554" s="1" t="str">
        <f t="shared" si="383"/>
        <v>[{"bid":16008,"type":6,"num":129},{"bid":14001,"type":4,"num":162500}]</v>
      </c>
    </row>
    <row r="4555" spans="1:12" x14ac:dyDescent="0.2">
      <c r="A4555" s="5">
        <f>static_pve_stage!A4555</f>
        <v>605327</v>
      </c>
      <c r="B4555" s="5">
        <f>static_pve_stage!B4555</f>
        <v>605328</v>
      </c>
      <c r="C4555" s="5" t="str">
        <f>static_pve_stage!C4555</f>
        <v>当前波数 273/∞</v>
      </c>
      <c r="E4555" s="5">
        <f t="shared" si="382"/>
        <v>15002</v>
      </c>
      <c r="F4555" s="5">
        <v>0</v>
      </c>
      <c r="G4555" s="5">
        <f t="shared" si="384"/>
        <v>16008</v>
      </c>
      <c r="H4555" s="5">
        <f t="shared" si="385"/>
        <v>129</v>
      </c>
      <c r="I4555" s="5">
        <v>14001</v>
      </c>
      <c r="J4555">
        <f t="shared" si="386"/>
        <v>163000</v>
      </c>
      <c r="L4555" s="1" t="str">
        <f t="shared" si="383"/>
        <v>[{"bid":16008,"type":6,"num":129},{"bid":14001,"type":4,"num":163000}]</v>
      </c>
    </row>
    <row r="4556" spans="1:12" x14ac:dyDescent="0.2">
      <c r="A4556" s="5">
        <f>static_pve_stage!A4556</f>
        <v>605328</v>
      </c>
      <c r="B4556" s="5">
        <f>static_pve_stage!B4556</f>
        <v>605329</v>
      </c>
      <c r="C4556" s="5" t="str">
        <f>static_pve_stage!C4556</f>
        <v>当前波数 274/∞</v>
      </c>
      <c r="E4556" s="5">
        <f t="shared" si="382"/>
        <v>15002</v>
      </c>
      <c r="F4556" s="5">
        <v>0</v>
      </c>
      <c r="G4556" s="5">
        <f t="shared" si="384"/>
        <v>16008</v>
      </c>
      <c r="H4556" s="5">
        <f t="shared" si="385"/>
        <v>129</v>
      </c>
      <c r="I4556" s="5">
        <v>14001</v>
      </c>
      <c r="J4556">
        <f t="shared" si="386"/>
        <v>163500</v>
      </c>
      <c r="L4556" s="1" t="str">
        <f t="shared" si="383"/>
        <v>[{"bid":16008,"type":6,"num":129},{"bid":14001,"type":4,"num":163500}]</v>
      </c>
    </row>
    <row r="4557" spans="1:12" x14ac:dyDescent="0.2">
      <c r="A4557" s="5">
        <f>static_pve_stage!A4557</f>
        <v>605329</v>
      </c>
      <c r="B4557" s="5">
        <f>static_pve_stage!B4557</f>
        <v>605330</v>
      </c>
      <c r="C4557" s="5" t="str">
        <f>static_pve_stage!C4557</f>
        <v>当前波数 275/∞\n下一波BOSS</v>
      </c>
      <c r="E4557" s="5">
        <f t="shared" si="382"/>
        <v>15002</v>
      </c>
      <c r="F4557" s="5">
        <v>0</v>
      </c>
      <c r="G4557" s="5">
        <f t="shared" si="384"/>
        <v>16008</v>
      </c>
      <c r="H4557" s="5">
        <f t="shared" si="385"/>
        <v>129</v>
      </c>
      <c r="I4557" s="5">
        <v>14001</v>
      </c>
      <c r="J4557">
        <f t="shared" si="386"/>
        <v>164000</v>
      </c>
      <c r="L4557" s="1" t="str">
        <f t="shared" si="383"/>
        <v>[{"bid":16008,"type":6,"num":129},{"bid":14001,"type":4,"num":164000}]</v>
      </c>
    </row>
    <row r="4558" spans="1:12" x14ac:dyDescent="0.2">
      <c r="A4558" s="5">
        <f>static_pve_stage!A4558</f>
        <v>605330</v>
      </c>
      <c r="B4558" s="5">
        <f>static_pve_stage!B4558</f>
        <v>605331</v>
      </c>
      <c r="C4558" s="5" t="str">
        <f>static_pve_stage!C4558</f>
        <v>BOSS波\n需击杀所有怪物</v>
      </c>
      <c r="E4558" s="5">
        <f t="shared" si="382"/>
        <v>15002</v>
      </c>
      <c r="F4558" s="5">
        <v>0</v>
      </c>
      <c r="G4558" s="5">
        <f t="shared" si="384"/>
        <v>16008</v>
      </c>
      <c r="H4558" s="5">
        <f t="shared" si="385"/>
        <v>129</v>
      </c>
      <c r="I4558" s="5">
        <v>14001</v>
      </c>
      <c r="J4558">
        <f t="shared" si="386"/>
        <v>164500</v>
      </c>
      <c r="L4558" s="1" t="str">
        <f t="shared" si="383"/>
        <v>[{"bid":16008,"type":6,"num":129},{"bid":14001,"type":4,"num":164500}]</v>
      </c>
    </row>
    <row r="4559" spans="1:12" x14ac:dyDescent="0.2">
      <c r="A4559" s="5">
        <f>static_pve_stage!A4559</f>
        <v>605331</v>
      </c>
      <c r="B4559" s="5">
        <f>static_pve_stage!B4559</f>
        <v>605332</v>
      </c>
      <c r="C4559" s="5" t="str">
        <f>static_pve_stage!C4559</f>
        <v>当前波数 276/∞</v>
      </c>
      <c r="E4559" s="5">
        <f t="shared" si="382"/>
        <v>15002</v>
      </c>
      <c r="F4559" s="5">
        <v>0</v>
      </c>
      <c r="G4559" s="5">
        <f t="shared" si="384"/>
        <v>16008</v>
      </c>
      <c r="H4559" s="5">
        <f t="shared" si="385"/>
        <v>131</v>
      </c>
      <c r="I4559" s="5">
        <v>14001</v>
      </c>
      <c r="J4559">
        <f t="shared" si="386"/>
        <v>165000</v>
      </c>
      <c r="L4559" s="1" t="str">
        <f t="shared" si="383"/>
        <v>[{"bid":16008,"type":6,"num":131},{"bid":14001,"type":4,"num":165000}]</v>
      </c>
    </row>
    <row r="4560" spans="1:12" x14ac:dyDescent="0.2">
      <c r="A4560" s="5">
        <f>static_pve_stage!A4560</f>
        <v>605332</v>
      </c>
      <c r="B4560" s="5">
        <f>static_pve_stage!B4560</f>
        <v>605333</v>
      </c>
      <c r="C4560" s="5" t="str">
        <f>static_pve_stage!C4560</f>
        <v>当前波数 277/∞</v>
      </c>
      <c r="E4560" s="5">
        <f t="shared" si="382"/>
        <v>15002</v>
      </c>
      <c r="F4560" s="5">
        <v>0</v>
      </c>
      <c r="G4560" s="5">
        <f t="shared" si="384"/>
        <v>16008</v>
      </c>
      <c r="H4560" s="5">
        <f t="shared" si="385"/>
        <v>131</v>
      </c>
      <c r="I4560" s="5">
        <v>14001</v>
      </c>
      <c r="J4560">
        <f t="shared" si="386"/>
        <v>165500</v>
      </c>
      <c r="L4560" s="1" t="str">
        <f t="shared" si="383"/>
        <v>[{"bid":16008,"type":6,"num":131},{"bid":14001,"type":4,"num":165500}]</v>
      </c>
    </row>
    <row r="4561" spans="1:12" x14ac:dyDescent="0.2">
      <c r="A4561" s="5">
        <f>static_pve_stage!A4561</f>
        <v>605333</v>
      </c>
      <c r="B4561" s="5">
        <f>static_pve_stage!B4561</f>
        <v>605334</v>
      </c>
      <c r="C4561" s="5" t="str">
        <f>static_pve_stage!C4561</f>
        <v>当前波数 278/∞</v>
      </c>
      <c r="E4561" s="5">
        <f t="shared" si="382"/>
        <v>15002</v>
      </c>
      <c r="F4561" s="5">
        <v>0</v>
      </c>
      <c r="G4561" s="5">
        <f t="shared" si="384"/>
        <v>16008</v>
      </c>
      <c r="H4561" s="5">
        <f t="shared" si="385"/>
        <v>131</v>
      </c>
      <c r="I4561" s="5">
        <v>14001</v>
      </c>
      <c r="J4561">
        <f t="shared" si="386"/>
        <v>166000</v>
      </c>
      <c r="L4561" s="1" t="str">
        <f t="shared" si="383"/>
        <v>[{"bid":16008,"type":6,"num":131},{"bid":14001,"type":4,"num":166000}]</v>
      </c>
    </row>
    <row r="4562" spans="1:12" x14ac:dyDescent="0.2">
      <c r="A4562" s="5">
        <f>static_pve_stage!A4562</f>
        <v>605334</v>
      </c>
      <c r="B4562" s="5">
        <f>static_pve_stage!B4562</f>
        <v>605335</v>
      </c>
      <c r="C4562" s="5" t="str">
        <f>static_pve_stage!C4562</f>
        <v>当前波数 279/∞</v>
      </c>
      <c r="E4562" s="5">
        <f t="shared" si="382"/>
        <v>15002</v>
      </c>
      <c r="F4562" s="5">
        <v>0</v>
      </c>
      <c r="G4562" s="5">
        <f t="shared" si="384"/>
        <v>16008</v>
      </c>
      <c r="H4562" s="5">
        <f t="shared" si="385"/>
        <v>131</v>
      </c>
      <c r="I4562" s="5">
        <v>14001</v>
      </c>
      <c r="J4562">
        <f t="shared" si="386"/>
        <v>166500</v>
      </c>
      <c r="L4562" s="1" t="str">
        <f t="shared" si="383"/>
        <v>[{"bid":16008,"type":6,"num":131},{"bid":14001,"type":4,"num":166500}]</v>
      </c>
    </row>
    <row r="4563" spans="1:12" x14ac:dyDescent="0.2">
      <c r="A4563" s="5">
        <f>static_pve_stage!A4563</f>
        <v>605335</v>
      </c>
      <c r="B4563" s="5">
        <f>static_pve_stage!B4563</f>
        <v>605336</v>
      </c>
      <c r="C4563" s="5" t="str">
        <f>static_pve_stage!C4563</f>
        <v>当前波数 280/∞\n下一波BOSS</v>
      </c>
      <c r="E4563" s="5">
        <f t="shared" si="382"/>
        <v>15002</v>
      </c>
      <c r="F4563" s="5">
        <v>0</v>
      </c>
      <c r="G4563" s="5">
        <f t="shared" si="384"/>
        <v>16008</v>
      </c>
      <c r="H4563" s="5">
        <f t="shared" si="385"/>
        <v>131</v>
      </c>
      <c r="I4563" s="5">
        <v>14001</v>
      </c>
      <c r="J4563">
        <f t="shared" si="386"/>
        <v>167000</v>
      </c>
      <c r="L4563" s="1" t="str">
        <f t="shared" si="383"/>
        <v>[{"bid":16008,"type":6,"num":131},{"bid":14001,"type":4,"num":167000}]</v>
      </c>
    </row>
    <row r="4564" spans="1:12" x14ac:dyDescent="0.2">
      <c r="A4564" s="5">
        <f>static_pve_stage!A4564</f>
        <v>605336</v>
      </c>
      <c r="B4564" s="5">
        <f>static_pve_stage!B4564</f>
        <v>605337</v>
      </c>
      <c r="C4564" s="5" t="str">
        <f>static_pve_stage!C4564</f>
        <v>BOSS波\n需击杀所有怪物</v>
      </c>
      <c r="E4564" s="5">
        <f t="shared" si="382"/>
        <v>15002</v>
      </c>
      <c r="F4564" s="5">
        <v>0</v>
      </c>
      <c r="G4564" s="5">
        <f t="shared" si="384"/>
        <v>16008</v>
      </c>
      <c r="H4564" s="5">
        <f t="shared" si="385"/>
        <v>133</v>
      </c>
      <c r="I4564" s="5">
        <v>14001</v>
      </c>
      <c r="J4564">
        <f t="shared" si="386"/>
        <v>167500</v>
      </c>
      <c r="L4564" s="1" t="str">
        <f t="shared" si="383"/>
        <v>[{"bid":16008,"type":6,"num":133},{"bid":14001,"type":4,"num":167500}]</v>
      </c>
    </row>
    <row r="4565" spans="1:12" x14ac:dyDescent="0.2">
      <c r="A4565" s="5">
        <f>static_pve_stage!A4565</f>
        <v>605337</v>
      </c>
      <c r="B4565" s="5">
        <f>static_pve_stage!B4565</f>
        <v>605338</v>
      </c>
      <c r="C4565" s="5" t="str">
        <f>static_pve_stage!C4565</f>
        <v>当前波数 281/∞</v>
      </c>
      <c r="E4565" s="5">
        <f t="shared" si="382"/>
        <v>15002</v>
      </c>
      <c r="F4565" s="5">
        <v>0</v>
      </c>
      <c r="G4565" s="5">
        <f t="shared" si="384"/>
        <v>16008</v>
      </c>
      <c r="H4565" s="5">
        <f t="shared" si="385"/>
        <v>133</v>
      </c>
      <c r="I4565" s="5">
        <v>14001</v>
      </c>
      <c r="J4565">
        <f t="shared" si="386"/>
        <v>168000</v>
      </c>
      <c r="L4565" s="1" t="str">
        <f t="shared" si="383"/>
        <v>[{"bid":16008,"type":6,"num":133},{"bid":14001,"type":4,"num":168000}]</v>
      </c>
    </row>
    <row r="4566" spans="1:12" x14ac:dyDescent="0.2">
      <c r="A4566" s="5">
        <f>static_pve_stage!A4566</f>
        <v>605338</v>
      </c>
      <c r="B4566" s="5">
        <f>static_pve_stage!B4566</f>
        <v>605339</v>
      </c>
      <c r="C4566" s="5" t="str">
        <f>static_pve_stage!C4566</f>
        <v>当前波数 282/∞</v>
      </c>
      <c r="E4566" s="5">
        <f t="shared" si="382"/>
        <v>15002</v>
      </c>
      <c r="F4566" s="5">
        <v>0</v>
      </c>
      <c r="G4566" s="5">
        <f t="shared" si="384"/>
        <v>16008</v>
      </c>
      <c r="H4566" s="5">
        <f t="shared" si="385"/>
        <v>133</v>
      </c>
      <c r="I4566" s="5">
        <v>14001</v>
      </c>
      <c r="J4566">
        <f t="shared" si="386"/>
        <v>168500</v>
      </c>
      <c r="L4566" s="1" t="str">
        <f t="shared" si="383"/>
        <v>[{"bid":16008,"type":6,"num":133},{"bid":14001,"type":4,"num":168500}]</v>
      </c>
    </row>
    <row r="4567" spans="1:12" x14ac:dyDescent="0.2">
      <c r="A4567" s="5">
        <f>static_pve_stage!A4567</f>
        <v>605339</v>
      </c>
      <c r="B4567" s="5">
        <f>static_pve_stage!B4567</f>
        <v>605340</v>
      </c>
      <c r="C4567" s="5" t="str">
        <f>static_pve_stage!C4567</f>
        <v>当前波数 283/∞</v>
      </c>
      <c r="E4567" s="5">
        <f t="shared" si="382"/>
        <v>15002</v>
      </c>
      <c r="F4567" s="5">
        <v>0</v>
      </c>
      <c r="G4567" s="5">
        <f t="shared" si="384"/>
        <v>16008</v>
      </c>
      <c r="H4567" s="5">
        <f t="shared" si="385"/>
        <v>133</v>
      </c>
      <c r="I4567" s="5">
        <v>14001</v>
      </c>
      <c r="J4567">
        <f t="shared" si="386"/>
        <v>169000</v>
      </c>
      <c r="L4567" s="1" t="str">
        <f t="shared" si="383"/>
        <v>[{"bid":16008,"type":6,"num":133},{"bid":14001,"type":4,"num":169000}]</v>
      </c>
    </row>
    <row r="4568" spans="1:12" x14ac:dyDescent="0.2">
      <c r="A4568" s="5">
        <f>static_pve_stage!A4568</f>
        <v>605340</v>
      </c>
      <c r="B4568" s="5">
        <f>static_pve_stage!B4568</f>
        <v>605341</v>
      </c>
      <c r="C4568" s="5" t="str">
        <f>static_pve_stage!C4568</f>
        <v>当前波数 284/∞</v>
      </c>
      <c r="E4568" s="5">
        <f t="shared" si="382"/>
        <v>15002</v>
      </c>
      <c r="F4568" s="5">
        <v>0</v>
      </c>
      <c r="G4568" s="5">
        <f t="shared" si="384"/>
        <v>16008</v>
      </c>
      <c r="H4568" s="5">
        <f t="shared" si="385"/>
        <v>133</v>
      </c>
      <c r="I4568" s="5">
        <v>14001</v>
      </c>
      <c r="J4568">
        <f t="shared" si="386"/>
        <v>169500</v>
      </c>
      <c r="L4568" s="1" t="str">
        <f t="shared" si="383"/>
        <v>[{"bid":16008,"type":6,"num":133},{"bid":14001,"type":4,"num":169500}]</v>
      </c>
    </row>
    <row r="4569" spans="1:12" x14ac:dyDescent="0.2">
      <c r="A4569" s="5">
        <f>static_pve_stage!A4569</f>
        <v>605341</v>
      </c>
      <c r="B4569" s="5">
        <f>static_pve_stage!B4569</f>
        <v>605342</v>
      </c>
      <c r="C4569" s="5" t="str">
        <f>static_pve_stage!C4569</f>
        <v>当前波数 285/∞\n下一波BOSS</v>
      </c>
      <c r="E4569" s="5">
        <f t="shared" si="382"/>
        <v>15002</v>
      </c>
      <c r="F4569" s="5">
        <v>0</v>
      </c>
      <c r="G4569" s="5">
        <f t="shared" si="384"/>
        <v>16008</v>
      </c>
      <c r="H4569" s="5">
        <f t="shared" si="385"/>
        <v>135</v>
      </c>
      <c r="I4569" s="5">
        <v>14001</v>
      </c>
      <c r="J4569">
        <f t="shared" si="386"/>
        <v>170000</v>
      </c>
      <c r="L4569" s="1" t="str">
        <f t="shared" si="383"/>
        <v>[{"bid":16008,"type":6,"num":135},{"bid":14001,"type":4,"num":170000}]</v>
      </c>
    </row>
    <row r="4570" spans="1:12" x14ac:dyDescent="0.2">
      <c r="A4570" s="5">
        <f>static_pve_stage!A4570</f>
        <v>605342</v>
      </c>
      <c r="B4570" s="5">
        <f>static_pve_stage!B4570</f>
        <v>605343</v>
      </c>
      <c r="C4570" s="5" t="str">
        <f>static_pve_stage!C4570</f>
        <v>BOSS波\n需击杀所有怪物</v>
      </c>
      <c r="E4570" s="5">
        <f t="shared" si="382"/>
        <v>15002</v>
      </c>
      <c r="F4570" s="5">
        <v>0</v>
      </c>
      <c r="G4570" s="5">
        <f t="shared" si="384"/>
        <v>16008</v>
      </c>
      <c r="H4570" s="5">
        <f t="shared" si="385"/>
        <v>135</v>
      </c>
      <c r="I4570" s="5">
        <v>14001</v>
      </c>
      <c r="J4570">
        <f t="shared" si="386"/>
        <v>170500</v>
      </c>
      <c r="L4570" s="1" t="str">
        <f t="shared" si="383"/>
        <v>[{"bid":16008,"type":6,"num":135},{"bid":14001,"type":4,"num":170500}]</v>
      </c>
    </row>
    <row r="4571" spans="1:12" x14ac:dyDescent="0.2">
      <c r="A4571" s="5">
        <f>static_pve_stage!A4571</f>
        <v>605343</v>
      </c>
      <c r="B4571" s="5">
        <f>static_pve_stage!B4571</f>
        <v>605344</v>
      </c>
      <c r="C4571" s="5" t="str">
        <f>static_pve_stage!C4571</f>
        <v>当前波数 286/∞</v>
      </c>
      <c r="E4571" s="5">
        <f t="shared" ref="E4571:E4634" si="387">E4570</f>
        <v>15002</v>
      </c>
      <c r="F4571" s="5">
        <v>0</v>
      </c>
      <c r="G4571" s="5">
        <f t="shared" si="384"/>
        <v>16008</v>
      </c>
      <c r="H4571" s="5">
        <f t="shared" si="385"/>
        <v>135</v>
      </c>
      <c r="I4571" s="5">
        <v>14001</v>
      </c>
      <c r="J4571">
        <f t="shared" si="386"/>
        <v>171000</v>
      </c>
      <c r="L4571" s="1" t="str">
        <f t="shared" si="383"/>
        <v>[{"bid":16008,"type":6,"num":135},{"bid":14001,"type":4,"num":171000}]</v>
      </c>
    </row>
    <row r="4572" spans="1:12" x14ac:dyDescent="0.2">
      <c r="A4572" s="5">
        <f>static_pve_stage!A4572</f>
        <v>605344</v>
      </c>
      <c r="B4572" s="5">
        <f>static_pve_stage!B4572</f>
        <v>605345</v>
      </c>
      <c r="C4572" s="5" t="str">
        <f>static_pve_stage!C4572</f>
        <v>当前波数 287/∞</v>
      </c>
      <c r="E4572" s="5">
        <f t="shared" si="387"/>
        <v>15002</v>
      </c>
      <c r="F4572" s="5">
        <v>0</v>
      </c>
      <c r="G4572" s="5">
        <f t="shared" si="384"/>
        <v>16008</v>
      </c>
      <c r="H4572" s="5">
        <f t="shared" si="385"/>
        <v>135</v>
      </c>
      <c r="I4572" s="5">
        <v>14001</v>
      </c>
      <c r="J4572">
        <f t="shared" si="386"/>
        <v>171500</v>
      </c>
      <c r="L4572" s="1" t="str">
        <f t="shared" si="383"/>
        <v>[{"bid":16008,"type":6,"num":135},{"bid":14001,"type":4,"num":171500}]</v>
      </c>
    </row>
    <row r="4573" spans="1:12" x14ac:dyDescent="0.2">
      <c r="A4573" s="5">
        <f>static_pve_stage!A4573</f>
        <v>605345</v>
      </c>
      <c r="B4573" s="5">
        <f>static_pve_stage!B4573</f>
        <v>605346</v>
      </c>
      <c r="C4573" s="5" t="str">
        <f>static_pve_stage!C4573</f>
        <v>当前波数 288/∞</v>
      </c>
      <c r="E4573" s="5">
        <f t="shared" si="387"/>
        <v>15002</v>
      </c>
      <c r="F4573" s="5">
        <v>0</v>
      </c>
      <c r="G4573" s="5">
        <f t="shared" si="384"/>
        <v>16008</v>
      </c>
      <c r="H4573" s="5">
        <f t="shared" si="385"/>
        <v>135</v>
      </c>
      <c r="I4573" s="5">
        <v>14001</v>
      </c>
      <c r="J4573">
        <f t="shared" si="386"/>
        <v>172000</v>
      </c>
      <c r="L4573" s="1" t="str">
        <f t="shared" ref="L4573:L4636" si="388">"["&amp;IF(F4573=0,"","{""bid"":"&amp;E4573&amp;",""type"":5,""num"":"&amp;F4573&amp;"},")&amp;IF(H4573=0,"","{""bid"":"&amp;G4573&amp;",""type"":6,""num"":"&amp;H4573&amp;"},")&amp;IF(J4573=0,"","{""bid"":"&amp;I4573&amp;",""type"":4,""num"":"&amp;J4573&amp;"}")&amp;"]"</f>
        <v>[{"bid":16008,"type":6,"num":135},{"bid":14001,"type":4,"num":172000}]</v>
      </c>
    </row>
    <row r="4574" spans="1:12" x14ac:dyDescent="0.2">
      <c r="A4574" s="5">
        <f>static_pve_stage!A4574</f>
        <v>605346</v>
      </c>
      <c r="B4574" s="5">
        <f>static_pve_stage!B4574</f>
        <v>605347</v>
      </c>
      <c r="C4574" s="5" t="str">
        <f>static_pve_stage!C4574</f>
        <v>当前波数 289/∞</v>
      </c>
      <c r="E4574" s="5">
        <f t="shared" si="387"/>
        <v>15002</v>
      </c>
      <c r="F4574" s="5">
        <v>0</v>
      </c>
      <c r="G4574" s="5">
        <f t="shared" si="384"/>
        <v>16008</v>
      </c>
      <c r="H4574" s="5">
        <f t="shared" si="385"/>
        <v>137</v>
      </c>
      <c r="I4574" s="5">
        <v>14001</v>
      </c>
      <c r="J4574">
        <f t="shared" si="386"/>
        <v>172500</v>
      </c>
      <c r="L4574" s="1" t="str">
        <f t="shared" si="388"/>
        <v>[{"bid":16008,"type":6,"num":137},{"bid":14001,"type":4,"num":172500}]</v>
      </c>
    </row>
    <row r="4575" spans="1:12" x14ac:dyDescent="0.2">
      <c r="A4575" s="5">
        <f>static_pve_stage!A4575</f>
        <v>605347</v>
      </c>
      <c r="B4575" s="5">
        <f>static_pve_stage!B4575</f>
        <v>605348</v>
      </c>
      <c r="C4575" s="5" t="str">
        <f>static_pve_stage!C4575</f>
        <v>当前波数 290/∞\n下一波BOSS</v>
      </c>
      <c r="E4575" s="5">
        <f t="shared" si="387"/>
        <v>15002</v>
      </c>
      <c r="F4575" s="5">
        <v>0</v>
      </c>
      <c r="G4575" s="5">
        <f t="shared" si="384"/>
        <v>16008</v>
      </c>
      <c r="H4575" s="5">
        <f t="shared" si="385"/>
        <v>137</v>
      </c>
      <c r="I4575" s="5">
        <v>14001</v>
      </c>
      <c r="J4575">
        <f t="shared" si="386"/>
        <v>173000</v>
      </c>
      <c r="L4575" s="1" t="str">
        <f t="shared" si="388"/>
        <v>[{"bid":16008,"type":6,"num":137},{"bid":14001,"type":4,"num":173000}]</v>
      </c>
    </row>
    <row r="4576" spans="1:12" x14ac:dyDescent="0.2">
      <c r="A4576" s="5">
        <f>static_pve_stage!A4576</f>
        <v>605348</v>
      </c>
      <c r="B4576" s="5">
        <f>static_pve_stage!B4576</f>
        <v>605349</v>
      </c>
      <c r="C4576" s="5" t="str">
        <f>static_pve_stage!C4576</f>
        <v>BOSS波\n需击杀所有怪物</v>
      </c>
      <c r="E4576" s="5">
        <f t="shared" si="387"/>
        <v>15002</v>
      </c>
      <c r="F4576" s="5">
        <v>0</v>
      </c>
      <c r="G4576" s="5">
        <f t="shared" si="384"/>
        <v>16008</v>
      </c>
      <c r="H4576" s="5">
        <f t="shared" si="385"/>
        <v>137</v>
      </c>
      <c r="I4576" s="5">
        <v>14001</v>
      </c>
      <c r="J4576">
        <f t="shared" si="386"/>
        <v>173500</v>
      </c>
      <c r="L4576" s="1" t="str">
        <f t="shared" si="388"/>
        <v>[{"bid":16008,"type":6,"num":137},{"bid":14001,"type":4,"num":173500}]</v>
      </c>
    </row>
    <row r="4577" spans="1:12" x14ac:dyDescent="0.2">
      <c r="A4577" s="5">
        <f>static_pve_stage!A4577</f>
        <v>605349</v>
      </c>
      <c r="B4577" s="5">
        <f>static_pve_stage!B4577</f>
        <v>605350</v>
      </c>
      <c r="C4577" s="5" t="str">
        <f>static_pve_stage!C4577</f>
        <v>当前波数 291/∞</v>
      </c>
      <c r="E4577" s="5">
        <f t="shared" si="387"/>
        <v>15002</v>
      </c>
      <c r="F4577" s="5">
        <v>0</v>
      </c>
      <c r="G4577" s="5">
        <f t="shared" si="384"/>
        <v>16008</v>
      </c>
      <c r="H4577" s="5">
        <f t="shared" si="385"/>
        <v>137</v>
      </c>
      <c r="I4577" s="5">
        <v>14001</v>
      </c>
      <c r="J4577">
        <f t="shared" si="386"/>
        <v>174000</v>
      </c>
      <c r="L4577" s="1" t="str">
        <f t="shared" si="388"/>
        <v>[{"bid":16008,"type":6,"num":137},{"bid":14001,"type":4,"num":174000}]</v>
      </c>
    </row>
    <row r="4578" spans="1:12" x14ac:dyDescent="0.2">
      <c r="A4578" s="5">
        <f>static_pve_stage!A4578</f>
        <v>605350</v>
      </c>
      <c r="B4578" s="5">
        <f>static_pve_stage!B4578</f>
        <v>605351</v>
      </c>
      <c r="C4578" s="5" t="str">
        <f>static_pve_stage!C4578</f>
        <v>当前波数 292/∞</v>
      </c>
      <c r="E4578" s="5">
        <f t="shared" si="387"/>
        <v>15002</v>
      </c>
      <c r="F4578" s="5">
        <v>0</v>
      </c>
      <c r="G4578" s="5">
        <f t="shared" si="384"/>
        <v>16008</v>
      </c>
      <c r="H4578" s="5">
        <f t="shared" si="385"/>
        <v>137</v>
      </c>
      <c r="I4578" s="5">
        <v>14001</v>
      </c>
      <c r="J4578">
        <f t="shared" si="386"/>
        <v>174500</v>
      </c>
      <c r="L4578" s="1" t="str">
        <f t="shared" si="388"/>
        <v>[{"bid":16008,"type":6,"num":137},{"bid":14001,"type":4,"num":174500}]</v>
      </c>
    </row>
    <row r="4579" spans="1:12" x14ac:dyDescent="0.2">
      <c r="A4579" s="5">
        <f>static_pve_stage!A4579</f>
        <v>605351</v>
      </c>
      <c r="B4579" s="5">
        <f>static_pve_stage!B4579</f>
        <v>605352</v>
      </c>
      <c r="C4579" s="5" t="str">
        <f>static_pve_stage!C4579</f>
        <v>当前波数 293/∞</v>
      </c>
      <c r="E4579" s="5">
        <f t="shared" si="387"/>
        <v>15002</v>
      </c>
      <c r="F4579" s="5">
        <v>0</v>
      </c>
      <c r="G4579" s="5">
        <f t="shared" si="384"/>
        <v>16008</v>
      </c>
      <c r="H4579" s="5">
        <f t="shared" si="385"/>
        <v>139</v>
      </c>
      <c r="I4579" s="5">
        <v>14001</v>
      </c>
      <c r="J4579">
        <f t="shared" si="386"/>
        <v>175000</v>
      </c>
      <c r="L4579" s="1" t="str">
        <f t="shared" si="388"/>
        <v>[{"bid":16008,"type":6,"num":139},{"bid":14001,"type":4,"num":175000}]</v>
      </c>
    </row>
    <row r="4580" spans="1:12" x14ac:dyDescent="0.2">
      <c r="A4580" s="5">
        <f>static_pve_stage!A4580</f>
        <v>605352</v>
      </c>
      <c r="B4580" s="5">
        <f>static_pve_stage!B4580</f>
        <v>605353</v>
      </c>
      <c r="C4580" s="5" t="str">
        <f>static_pve_stage!C4580</f>
        <v>当前波数 294/∞</v>
      </c>
      <c r="E4580" s="5">
        <f t="shared" si="387"/>
        <v>15002</v>
      </c>
      <c r="F4580" s="5">
        <v>0</v>
      </c>
      <c r="G4580" s="5">
        <f t="shared" si="384"/>
        <v>16008</v>
      </c>
      <c r="H4580" s="5">
        <f t="shared" si="385"/>
        <v>139</v>
      </c>
      <c r="I4580" s="5">
        <v>14001</v>
      </c>
      <c r="J4580">
        <f t="shared" si="386"/>
        <v>175500</v>
      </c>
      <c r="L4580" s="1" t="str">
        <f t="shared" si="388"/>
        <v>[{"bid":16008,"type":6,"num":139},{"bid":14001,"type":4,"num":175500}]</v>
      </c>
    </row>
    <row r="4581" spans="1:12" x14ac:dyDescent="0.2">
      <c r="A4581" s="5">
        <f>static_pve_stage!A4581</f>
        <v>605353</v>
      </c>
      <c r="B4581" s="5">
        <f>static_pve_stage!B4581</f>
        <v>605354</v>
      </c>
      <c r="C4581" s="5" t="str">
        <f>static_pve_stage!C4581</f>
        <v>当前波数 295/∞\n下一波BOSS</v>
      </c>
      <c r="E4581" s="5">
        <f t="shared" si="387"/>
        <v>15002</v>
      </c>
      <c r="F4581" s="5">
        <v>0</v>
      </c>
      <c r="G4581" s="5">
        <f t="shared" si="384"/>
        <v>16008</v>
      </c>
      <c r="H4581" s="5">
        <f t="shared" si="385"/>
        <v>139</v>
      </c>
      <c r="I4581" s="5">
        <v>14001</v>
      </c>
      <c r="J4581">
        <f t="shared" si="386"/>
        <v>176000</v>
      </c>
      <c r="L4581" s="1" t="str">
        <f t="shared" si="388"/>
        <v>[{"bid":16008,"type":6,"num":139},{"bid":14001,"type":4,"num":176000}]</v>
      </c>
    </row>
    <row r="4582" spans="1:12" x14ac:dyDescent="0.2">
      <c r="A4582" s="5">
        <f>static_pve_stage!A4582</f>
        <v>605354</v>
      </c>
      <c r="B4582" s="5">
        <f>static_pve_stage!B4582</f>
        <v>605355</v>
      </c>
      <c r="C4582" s="5" t="str">
        <f>static_pve_stage!C4582</f>
        <v>BOSS波\n需击杀所有怪物</v>
      </c>
      <c r="E4582" s="5">
        <f t="shared" si="387"/>
        <v>15002</v>
      </c>
      <c r="F4582" s="5">
        <v>0</v>
      </c>
      <c r="G4582" s="5">
        <f t="shared" si="384"/>
        <v>16008</v>
      </c>
      <c r="H4582" s="5">
        <f t="shared" si="385"/>
        <v>139</v>
      </c>
      <c r="I4582" s="5">
        <v>14001</v>
      </c>
      <c r="J4582">
        <f t="shared" si="386"/>
        <v>176500</v>
      </c>
      <c r="L4582" s="1" t="str">
        <f t="shared" si="388"/>
        <v>[{"bid":16008,"type":6,"num":139},{"bid":14001,"type":4,"num":176500}]</v>
      </c>
    </row>
    <row r="4583" spans="1:12" x14ac:dyDescent="0.2">
      <c r="A4583" s="5">
        <f>static_pve_stage!A4583</f>
        <v>605355</v>
      </c>
      <c r="B4583" s="5">
        <f>static_pve_stage!B4583</f>
        <v>605356</v>
      </c>
      <c r="C4583" s="5" t="str">
        <f>static_pve_stage!C4583</f>
        <v>当前波数 296/∞</v>
      </c>
      <c r="E4583" s="5">
        <f t="shared" si="387"/>
        <v>15002</v>
      </c>
      <c r="F4583" s="5">
        <v>0</v>
      </c>
      <c r="G4583" s="5">
        <f t="shared" si="384"/>
        <v>16008</v>
      </c>
      <c r="H4583" s="5">
        <f t="shared" si="385"/>
        <v>139</v>
      </c>
      <c r="I4583" s="5">
        <v>14001</v>
      </c>
      <c r="J4583">
        <f t="shared" si="386"/>
        <v>177000</v>
      </c>
      <c r="L4583" s="1" t="str">
        <f t="shared" si="388"/>
        <v>[{"bid":16008,"type":6,"num":139},{"bid":14001,"type":4,"num":177000}]</v>
      </c>
    </row>
    <row r="4584" spans="1:12" x14ac:dyDescent="0.2">
      <c r="A4584" s="5">
        <f>static_pve_stage!A4584</f>
        <v>605356</v>
      </c>
      <c r="B4584" s="5">
        <f>static_pve_stage!B4584</f>
        <v>605357</v>
      </c>
      <c r="C4584" s="5" t="str">
        <f>static_pve_stage!C4584</f>
        <v>当前波数 297/∞</v>
      </c>
      <c r="E4584" s="5">
        <f t="shared" si="387"/>
        <v>15002</v>
      </c>
      <c r="F4584" s="5">
        <v>0</v>
      </c>
      <c r="G4584" s="5">
        <f t="shared" si="384"/>
        <v>16008</v>
      </c>
      <c r="H4584" s="5">
        <f t="shared" si="385"/>
        <v>141</v>
      </c>
      <c r="I4584" s="5">
        <v>14001</v>
      </c>
      <c r="J4584">
        <f t="shared" si="386"/>
        <v>177500</v>
      </c>
      <c r="L4584" s="1" t="str">
        <f t="shared" si="388"/>
        <v>[{"bid":16008,"type":6,"num":141},{"bid":14001,"type":4,"num":177500}]</v>
      </c>
    </row>
    <row r="4585" spans="1:12" x14ac:dyDescent="0.2">
      <c r="A4585" s="5">
        <f>static_pve_stage!A4585</f>
        <v>605357</v>
      </c>
      <c r="B4585" s="5">
        <f>static_pve_stage!B4585</f>
        <v>605358</v>
      </c>
      <c r="C4585" s="5" t="str">
        <f>static_pve_stage!C4585</f>
        <v>当前波数 298/∞</v>
      </c>
      <c r="E4585" s="5">
        <f t="shared" si="387"/>
        <v>15002</v>
      </c>
      <c r="F4585" s="5">
        <v>0</v>
      </c>
      <c r="G4585" s="5">
        <f t="shared" si="384"/>
        <v>16008</v>
      </c>
      <c r="H4585" s="5">
        <f t="shared" si="385"/>
        <v>141</v>
      </c>
      <c r="I4585" s="5">
        <v>14001</v>
      </c>
      <c r="J4585">
        <f t="shared" si="386"/>
        <v>178000</v>
      </c>
      <c r="L4585" s="1" t="str">
        <f t="shared" si="388"/>
        <v>[{"bid":16008,"type":6,"num":141},{"bid":14001,"type":4,"num":178000}]</v>
      </c>
    </row>
    <row r="4586" spans="1:12" x14ac:dyDescent="0.2">
      <c r="A4586" s="5">
        <f>static_pve_stage!A4586</f>
        <v>605358</v>
      </c>
      <c r="B4586" s="5">
        <f>static_pve_stage!B4586</f>
        <v>605359</v>
      </c>
      <c r="C4586" s="5" t="str">
        <f>static_pve_stage!C4586</f>
        <v>当前波数 299/∞</v>
      </c>
      <c r="E4586" s="5">
        <f t="shared" si="387"/>
        <v>15002</v>
      </c>
      <c r="F4586" s="5">
        <v>0</v>
      </c>
      <c r="G4586" s="5">
        <f t="shared" si="384"/>
        <v>16008</v>
      </c>
      <c r="H4586" s="5">
        <f t="shared" si="385"/>
        <v>141</v>
      </c>
      <c r="I4586" s="5">
        <v>14001</v>
      </c>
      <c r="J4586">
        <f t="shared" si="386"/>
        <v>178500</v>
      </c>
      <c r="L4586" s="1" t="str">
        <f t="shared" si="388"/>
        <v>[{"bid":16008,"type":6,"num":141},{"bid":14001,"type":4,"num":178500}]</v>
      </c>
    </row>
    <row r="4587" spans="1:12" x14ac:dyDescent="0.2">
      <c r="A4587" s="5">
        <f>static_pve_stage!A4587</f>
        <v>605359</v>
      </c>
      <c r="B4587" s="5">
        <f>static_pve_stage!B4587</f>
        <v>605360</v>
      </c>
      <c r="C4587" s="5" t="str">
        <f>static_pve_stage!C4587</f>
        <v>当前波数 300/∞\n下一波BOSS</v>
      </c>
      <c r="E4587" s="5">
        <f t="shared" si="387"/>
        <v>15002</v>
      </c>
      <c r="F4587" s="5">
        <v>0</v>
      </c>
      <c r="G4587" s="5">
        <f t="shared" si="384"/>
        <v>16008</v>
      </c>
      <c r="H4587" s="5">
        <f t="shared" si="385"/>
        <v>141</v>
      </c>
      <c r="I4587" s="5">
        <v>14001</v>
      </c>
      <c r="J4587">
        <f t="shared" si="386"/>
        <v>179000</v>
      </c>
      <c r="L4587" s="1" t="str">
        <f t="shared" si="388"/>
        <v>[{"bid":16008,"type":6,"num":141},{"bid":14001,"type":4,"num":179000}]</v>
      </c>
    </row>
    <row r="4588" spans="1:12" x14ac:dyDescent="0.2">
      <c r="A4588" s="5">
        <f>static_pve_stage!A4588</f>
        <v>605360</v>
      </c>
      <c r="B4588" s="5">
        <f>static_pve_stage!B4588</f>
        <v>605361</v>
      </c>
      <c r="C4588" s="5" t="str">
        <f>static_pve_stage!C4588</f>
        <v>BOSS波\n需击杀所有怪物</v>
      </c>
      <c r="E4588" s="5">
        <f t="shared" si="387"/>
        <v>15002</v>
      </c>
      <c r="F4588" s="5">
        <v>0</v>
      </c>
      <c r="G4588" s="5">
        <f t="shared" si="384"/>
        <v>16008</v>
      </c>
      <c r="H4588" s="5">
        <f t="shared" si="385"/>
        <v>141</v>
      </c>
      <c r="I4588" s="5">
        <v>14001</v>
      </c>
      <c r="J4588">
        <f t="shared" si="386"/>
        <v>179500</v>
      </c>
      <c r="L4588" s="1" t="str">
        <f t="shared" si="388"/>
        <v>[{"bid":16008,"type":6,"num":141},{"bid":14001,"type":4,"num":179500}]</v>
      </c>
    </row>
    <row r="4589" spans="1:12" x14ac:dyDescent="0.2">
      <c r="A4589" s="5">
        <f>static_pve_stage!A4589</f>
        <v>605361</v>
      </c>
      <c r="B4589" s="5">
        <f>static_pve_stage!B4589</f>
        <v>605362</v>
      </c>
      <c r="C4589" s="5" t="str">
        <f>static_pve_stage!C4589</f>
        <v>当前波数 301/∞</v>
      </c>
      <c r="E4589" s="5">
        <f t="shared" si="387"/>
        <v>15002</v>
      </c>
      <c r="F4589" s="5">
        <v>0</v>
      </c>
      <c r="G4589" s="5">
        <f t="shared" si="384"/>
        <v>16008</v>
      </c>
      <c r="H4589" s="5">
        <f t="shared" si="385"/>
        <v>143</v>
      </c>
      <c r="I4589" s="5">
        <v>14001</v>
      </c>
      <c r="J4589">
        <f t="shared" si="386"/>
        <v>180000</v>
      </c>
      <c r="L4589" s="1" t="str">
        <f t="shared" si="388"/>
        <v>[{"bid":16008,"type":6,"num":143},{"bid":14001,"type":4,"num":180000}]</v>
      </c>
    </row>
    <row r="4590" spans="1:12" x14ac:dyDescent="0.2">
      <c r="A4590" s="5">
        <f>static_pve_stage!A4590</f>
        <v>605362</v>
      </c>
      <c r="B4590" s="5">
        <f>static_pve_stage!B4590</f>
        <v>605363</v>
      </c>
      <c r="C4590" s="5" t="str">
        <f>static_pve_stage!C4590</f>
        <v>当前波数 302/∞</v>
      </c>
      <c r="E4590" s="5">
        <f t="shared" si="387"/>
        <v>15002</v>
      </c>
      <c r="F4590" s="5">
        <v>0</v>
      </c>
      <c r="G4590" s="5">
        <f t="shared" si="384"/>
        <v>16008</v>
      </c>
      <c r="H4590" s="5">
        <f t="shared" si="385"/>
        <v>143</v>
      </c>
      <c r="I4590" s="5">
        <v>14001</v>
      </c>
      <c r="J4590">
        <f t="shared" si="386"/>
        <v>180500</v>
      </c>
      <c r="L4590" s="1" t="str">
        <f t="shared" si="388"/>
        <v>[{"bid":16008,"type":6,"num":143},{"bid":14001,"type":4,"num":180500}]</v>
      </c>
    </row>
    <row r="4591" spans="1:12" x14ac:dyDescent="0.2">
      <c r="A4591" s="5">
        <f>static_pve_stage!A4591</f>
        <v>605363</v>
      </c>
      <c r="B4591" s="5">
        <f>static_pve_stage!B4591</f>
        <v>605364</v>
      </c>
      <c r="C4591" s="5" t="str">
        <f>static_pve_stage!C4591</f>
        <v>当前波数 303/∞</v>
      </c>
      <c r="E4591" s="5">
        <f t="shared" si="387"/>
        <v>15002</v>
      </c>
      <c r="F4591" s="5">
        <v>0</v>
      </c>
      <c r="G4591" s="5">
        <f t="shared" si="384"/>
        <v>16008</v>
      </c>
      <c r="H4591" s="5">
        <f t="shared" si="385"/>
        <v>143</v>
      </c>
      <c r="I4591" s="5">
        <v>14001</v>
      </c>
      <c r="J4591">
        <f t="shared" si="386"/>
        <v>181000</v>
      </c>
      <c r="L4591" s="1" t="str">
        <f t="shared" si="388"/>
        <v>[{"bid":16008,"type":6,"num":143},{"bid":14001,"type":4,"num":181000}]</v>
      </c>
    </row>
    <row r="4592" spans="1:12" x14ac:dyDescent="0.2">
      <c r="A4592" s="5">
        <f>static_pve_stage!A4592</f>
        <v>605364</v>
      </c>
      <c r="B4592" s="5">
        <f>static_pve_stage!B4592</f>
        <v>605365</v>
      </c>
      <c r="C4592" s="5" t="str">
        <f>static_pve_stage!C4592</f>
        <v>当前波数 304/∞</v>
      </c>
      <c r="E4592" s="5">
        <f t="shared" si="387"/>
        <v>15002</v>
      </c>
      <c r="F4592" s="5">
        <v>0</v>
      </c>
      <c r="G4592" s="5">
        <f t="shared" si="384"/>
        <v>16008</v>
      </c>
      <c r="H4592" s="5">
        <f t="shared" si="385"/>
        <v>143</v>
      </c>
      <c r="I4592" s="5">
        <v>14001</v>
      </c>
      <c r="J4592">
        <f t="shared" si="386"/>
        <v>181500</v>
      </c>
      <c r="L4592" s="1" t="str">
        <f t="shared" si="388"/>
        <v>[{"bid":16008,"type":6,"num":143},{"bid":14001,"type":4,"num":181500}]</v>
      </c>
    </row>
    <row r="4593" spans="1:12" x14ac:dyDescent="0.2">
      <c r="A4593" s="5">
        <f>static_pve_stage!A4593</f>
        <v>605365</v>
      </c>
      <c r="B4593" s="5">
        <f>static_pve_stage!B4593</f>
        <v>605366</v>
      </c>
      <c r="C4593" s="5" t="str">
        <f>static_pve_stage!C4593</f>
        <v>当前波数 305/∞\n下一波BOSS</v>
      </c>
      <c r="E4593" s="5">
        <f t="shared" si="387"/>
        <v>15002</v>
      </c>
      <c r="F4593" s="5">
        <v>0</v>
      </c>
      <c r="G4593" s="5">
        <f t="shared" si="384"/>
        <v>16008</v>
      </c>
      <c r="H4593" s="5">
        <f t="shared" si="385"/>
        <v>143</v>
      </c>
      <c r="I4593" s="5">
        <v>14001</v>
      </c>
      <c r="J4593">
        <f t="shared" si="386"/>
        <v>182000</v>
      </c>
      <c r="L4593" s="1" t="str">
        <f t="shared" si="388"/>
        <v>[{"bid":16008,"type":6,"num":143},{"bid":14001,"type":4,"num":182000}]</v>
      </c>
    </row>
    <row r="4594" spans="1:12" x14ac:dyDescent="0.2">
      <c r="A4594" s="5">
        <f>static_pve_stage!A4594</f>
        <v>605366</v>
      </c>
      <c r="B4594" s="5">
        <f>static_pve_stage!B4594</f>
        <v>605367</v>
      </c>
      <c r="C4594" s="5" t="str">
        <f>static_pve_stage!C4594</f>
        <v>BOSS波\n需击杀所有怪物</v>
      </c>
      <c r="E4594" s="5">
        <f t="shared" si="387"/>
        <v>15002</v>
      </c>
      <c r="F4594" s="5">
        <v>0</v>
      </c>
      <c r="G4594" s="5">
        <f t="shared" ref="G4594:G4657" si="389">G4055+1</f>
        <v>16008</v>
      </c>
      <c r="H4594" s="5">
        <f t="shared" si="385"/>
        <v>145</v>
      </c>
      <c r="I4594" s="5">
        <v>14001</v>
      </c>
      <c r="J4594">
        <f t="shared" si="386"/>
        <v>182500</v>
      </c>
      <c r="L4594" s="1" t="str">
        <f t="shared" si="388"/>
        <v>[{"bid":16008,"type":6,"num":145},{"bid":14001,"type":4,"num":182500}]</v>
      </c>
    </row>
    <row r="4595" spans="1:12" x14ac:dyDescent="0.2">
      <c r="A4595" s="5">
        <f>static_pve_stage!A4595</f>
        <v>605367</v>
      </c>
      <c r="B4595" s="5">
        <f>static_pve_stage!B4595</f>
        <v>605368</v>
      </c>
      <c r="C4595" s="5" t="str">
        <f>static_pve_stage!C4595</f>
        <v>当前波数 306/∞</v>
      </c>
      <c r="E4595" s="5">
        <f t="shared" si="387"/>
        <v>15002</v>
      </c>
      <c r="F4595" s="5">
        <v>0</v>
      </c>
      <c r="G4595" s="5">
        <f t="shared" si="389"/>
        <v>16008</v>
      </c>
      <c r="H4595" s="5">
        <f t="shared" si="385"/>
        <v>145</v>
      </c>
      <c r="I4595" s="5">
        <v>14001</v>
      </c>
      <c r="J4595">
        <f t="shared" si="386"/>
        <v>183000</v>
      </c>
      <c r="L4595" s="1" t="str">
        <f t="shared" si="388"/>
        <v>[{"bid":16008,"type":6,"num":145},{"bid":14001,"type":4,"num":183000}]</v>
      </c>
    </row>
    <row r="4596" spans="1:12" x14ac:dyDescent="0.2">
      <c r="A4596" s="5">
        <f>static_pve_stage!A4596</f>
        <v>605368</v>
      </c>
      <c r="B4596" s="5">
        <f>static_pve_stage!B4596</f>
        <v>605369</v>
      </c>
      <c r="C4596" s="5" t="str">
        <f>static_pve_stage!C4596</f>
        <v>当前波数 307/∞</v>
      </c>
      <c r="E4596" s="5">
        <f t="shared" si="387"/>
        <v>15002</v>
      </c>
      <c r="F4596" s="5">
        <v>0</v>
      </c>
      <c r="G4596" s="5">
        <f t="shared" si="389"/>
        <v>16008</v>
      </c>
      <c r="H4596" s="5">
        <f t="shared" si="385"/>
        <v>145</v>
      </c>
      <c r="I4596" s="5">
        <v>14001</v>
      </c>
      <c r="J4596">
        <f t="shared" si="386"/>
        <v>183500</v>
      </c>
      <c r="L4596" s="1" t="str">
        <f t="shared" si="388"/>
        <v>[{"bid":16008,"type":6,"num":145},{"bid":14001,"type":4,"num":183500}]</v>
      </c>
    </row>
    <row r="4597" spans="1:12" x14ac:dyDescent="0.2">
      <c r="A4597" s="5">
        <f>static_pve_stage!A4597</f>
        <v>605369</v>
      </c>
      <c r="B4597" s="5">
        <f>static_pve_stage!B4597</f>
        <v>605370</v>
      </c>
      <c r="C4597" s="5" t="str">
        <f>static_pve_stage!C4597</f>
        <v>当前波数 308/∞</v>
      </c>
      <c r="E4597" s="5">
        <f t="shared" si="387"/>
        <v>15002</v>
      </c>
      <c r="F4597" s="5">
        <v>0</v>
      </c>
      <c r="G4597" s="5">
        <f t="shared" si="389"/>
        <v>16008</v>
      </c>
      <c r="H4597" s="5">
        <f t="shared" ref="H4597:H4660" si="390">H4058</f>
        <v>145</v>
      </c>
      <c r="I4597" s="5">
        <v>14001</v>
      </c>
      <c r="J4597">
        <f t="shared" si="386"/>
        <v>184000</v>
      </c>
      <c r="L4597" s="1" t="str">
        <f t="shared" si="388"/>
        <v>[{"bid":16008,"type":6,"num":145},{"bid":14001,"type":4,"num":184000}]</v>
      </c>
    </row>
    <row r="4598" spans="1:12" x14ac:dyDescent="0.2">
      <c r="A4598" s="5">
        <f>static_pve_stage!A4598</f>
        <v>605370</v>
      </c>
      <c r="B4598" s="5">
        <f>static_pve_stage!B4598</f>
        <v>605371</v>
      </c>
      <c r="C4598" s="5" t="str">
        <f>static_pve_stage!C4598</f>
        <v>当前波数 309/∞</v>
      </c>
      <c r="E4598" s="5">
        <f t="shared" si="387"/>
        <v>15002</v>
      </c>
      <c r="F4598" s="5">
        <v>0</v>
      </c>
      <c r="G4598" s="5">
        <f t="shared" si="389"/>
        <v>16008</v>
      </c>
      <c r="H4598" s="5">
        <f t="shared" si="390"/>
        <v>145</v>
      </c>
      <c r="I4598" s="5">
        <v>14001</v>
      </c>
      <c r="J4598">
        <f t="shared" si="386"/>
        <v>184500</v>
      </c>
      <c r="L4598" s="1" t="str">
        <f t="shared" si="388"/>
        <v>[{"bid":16008,"type":6,"num":145},{"bid":14001,"type":4,"num":184500}]</v>
      </c>
    </row>
    <row r="4599" spans="1:12" x14ac:dyDescent="0.2">
      <c r="A4599" s="5">
        <f>static_pve_stage!A4599</f>
        <v>605371</v>
      </c>
      <c r="B4599" s="5">
        <f>static_pve_stage!B4599</f>
        <v>605372</v>
      </c>
      <c r="C4599" s="5" t="str">
        <f>static_pve_stage!C4599</f>
        <v>当前波数 310/∞\n下一波BOSS</v>
      </c>
      <c r="E4599" s="5">
        <f t="shared" si="387"/>
        <v>15002</v>
      </c>
      <c r="F4599" s="5">
        <v>0</v>
      </c>
      <c r="G4599" s="5">
        <f t="shared" si="389"/>
        <v>16008</v>
      </c>
      <c r="H4599" s="5">
        <f t="shared" si="390"/>
        <v>147</v>
      </c>
      <c r="I4599" s="5">
        <v>14001</v>
      </c>
      <c r="J4599">
        <f t="shared" si="386"/>
        <v>185000</v>
      </c>
      <c r="L4599" s="1" t="str">
        <f t="shared" si="388"/>
        <v>[{"bid":16008,"type":6,"num":147},{"bid":14001,"type":4,"num":185000}]</v>
      </c>
    </row>
    <row r="4600" spans="1:12" x14ac:dyDescent="0.2">
      <c r="A4600" s="5">
        <f>static_pve_stage!A4600</f>
        <v>605372</v>
      </c>
      <c r="B4600" s="5">
        <f>static_pve_stage!B4600</f>
        <v>605373</v>
      </c>
      <c r="C4600" s="5" t="str">
        <f>static_pve_stage!C4600</f>
        <v>BOSS波\n需击杀所有怪物</v>
      </c>
      <c r="E4600" s="5">
        <f t="shared" si="387"/>
        <v>15002</v>
      </c>
      <c r="F4600" s="5">
        <v>0</v>
      </c>
      <c r="G4600" s="5">
        <f t="shared" si="389"/>
        <v>16008</v>
      </c>
      <c r="H4600" s="5">
        <f t="shared" si="390"/>
        <v>147</v>
      </c>
      <c r="I4600" s="5">
        <v>14001</v>
      </c>
      <c r="J4600">
        <f t="shared" si="386"/>
        <v>185500</v>
      </c>
      <c r="L4600" s="1" t="str">
        <f t="shared" si="388"/>
        <v>[{"bid":16008,"type":6,"num":147},{"bid":14001,"type":4,"num":185500}]</v>
      </c>
    </row>
    <row r="4601" spans="1:12" x14ac:dyDescent="0.2">
      <c r="A4601" s="5">
        <f>static_pve_stage!A4601</f>
        <v>605373</v>
      </c>
      <c r="B4601" s="5">
        <f>static_pve_stage!B4601</f>
        <v>605374</v>
      </c>
      <c r="C4601" s="5" t="str">
        <f>static_pve_stage!C4601</f>
        <v>当前波数 311/∞</v>
      </c>
      <c r="E4601" s="5">
        <f t="shared" si="387"/>
        <v>15002</v>
      </c>
      <c r="F4601" s="5">
        <v>0</v>
      </c>
      <c r="G4601" s="5">
        <f t="shared" si="389"/>
        <v>16008</v>
      </c>
      <c r="H4601" s="5">
        <f t="shared" si="390"/>
        <v>147</v>
      </c>
      <c r="I4601" s="5">
        <v>14001</v>
      </c>
      <c r="J4601">
        <f t="shared" si="386"/>
        <v>186000</v>
      </c>
      <c r="L4601" s="1" t="str">
        <f t="shared" si="388"/>
        <v>[{"bid":16008,"type":6,"num":147},{"bid":14001,"type":4,"num":186000}]</v>
      </c>
    </row>
    <row r="4602" spans="1:12" x14ac:dyDescent="0.2">
      <c r="A4602" s="5">
        <f>static_pve_stage!A4602</f>
        <v>605374</v>
      </c>
      <c r="B4602" s="5">
        <f>static_pve_stage!B4602</f>
        <v>605375</v>
      </c>
      <c r="C4602" s="5" t="str">
        <f>static_pve_stage!C4602</f>
        <v>当前波数 312/∞</v>
      </c>
      <c r="E4602" s="5">
        <f t="shared" si="387"/>
        <v>15002</v>
      </c>
      <c r="F4602" s="5">
        <v>0</v>
      </c>
      <c r="G4602" s="5">
        <f t="shared" si="389"/>
        <v>16008</v>
      </c>
      <c r="H4602" s="5">
        <f t="shared" si="390"/>
        <v>147</v>
      </c>
      <c r="I4602" s="5">
        <v>14001</v>
      </c>
      <c r="J4602">
        <f t="shared" si="386"/>
        <v>186500</v>
      </c>
      <c r="L4602" s="1" t="str">
        <f t="shared" si="388"/>
        <v>[{"bid":16008,"type":6,"num":147},{"bid":14001,"type":4,"num":186500}]</v>
      </c>
    </row>
    <row r="4603" spans="1:12" x14ac:dyDescent="0.2">
      <c r="A4603" s="5">
        <f>static_pve_stage!A4603</f>
        <v>605375</v>
      </c>
      <c r="B4603" s="5">
        <f>static_pve_stage!B4603</f>
        <v>605376</v>
      </c>
      <c r="C4603" s="5" t="str">
        <f>static_pve_stage!C4603</f>
        <v>当前波数 313/∞</v>
      </c>
      <c r="E4603" s="5">
        <f t="shared" si="387"/>
        <v>15002</v>
      </c>
      <c r="F4603" s="5">
        <v>0</v>
      </c>
      <c r="G4603" s="5">
        <f t="shared" si="389"/>
        <v>16008</v>
      </c>
      <c r="H4603" s="5">
        <f t="shared" si="390"/>
        <v>147</v>
      </c>
      <c r="I4603" s="5">
        <v>14001</v>
      </c>
      <c r="J4603">
        <f t="shared" si="386"/>
        <v>187000</v>
      </c>
      <c r="L4603" s="1" t="str">
        <f t="shared" si="388"/>
        <v>[{"bid":16008,"type":6,"num":147},{"bid":14001,"type":4,"num":187000}]</v>
      </c>
    </row>
    <row r="4604" spans="1:12" x14ac:dyDescent="0.2">
      <c r="A4604" s="5">
        <f>static_pve_stage!A4604</f>
        <v>605376</v>
      </c>
      <c r="B4604" s="5">
        <f>static_pve_stage!B4604</f>
        <v>605377</v>
      </c>
      <c r="C4604" s="5" t="str">
        <f>static_pve_stage!C4604</f>
        <v>当前波数 314/∞</v>
      </c>
      <c r="E4604" s="5">
        <f t="shared" si="387"/>
        <v>15002</v>
      </c>
      <c r="F4604" s="5">
        <v>0</v>
      </c>
      <c r="G4604" s="5">
        <f t="shared" si="389"/>
        <v>16008</v>
      </c>
      <c r="H4604" s="5">
        <f t="shared" si="390"/>
        <v>149</v>
      </c>
      <c r="I4604" s="5">
        <v>14001</v>
      </c>
      <c r="J4604">
        <f t="shared" si="386"/>
        <v>187500</v>
      </c>
      <c r="L4604" s="1" t="str">
        <f t="shared" si="388"/>
        <v>[{"bid":16008,"type":6,"num":149},{"bid":14001,"type":4,"num":187500}]</v>
      </c>
    </row>
    <row r="4605" spans="1:12" x14ac:dyDescent="0.2">
      <c r="A4605" s="5">
        <f>static_pve_stage!A4605</f>
        <v>605377</v>
      </c>
      <c r="B4605" s="5">
        <f>static_pve_stage!B4605</f>
        <v>605378</v>
      </c>
      <c r="C4605" s="5" t="str">
        <f>static_pve_stage!C4605</f>
        <v>当前波数 315/∞\n下一波BOSS</v>
      </c>
      <c r="E4605" s="5">
        <f t="shared" si="387"/>
        <v>15002</v>
      </c>
      <c r="F4605" s="5">
        <v>0</v>
      </c>
      <c r="G4605" s="5">
        <f t="shared" si="389"/>
        <v>16008</v>
      </c>
      <c r="H4605" s="5">
        <f t="shared" si="390"/>
        <v>149</v>
      </c>
      <c r="I4605" s="5">
        <v>14001</v>
      </c>
      <c r="J4605">
        <f t="shared" si="386"/>
        <v>188000</v>
      </c>
      <c r="L4605" s="1" t="str">
        <f t="shared" si="388"/>
        <v>[{"bid":16008,"type":6,"num":149},{"bid":14001,"type":4,"num":188000}]</v>
      </c>
    </row>
    <row r="4606" spans="1:12" x14ac:dyDescent="0.2">
      <c r="A4606" s="5">
        <f>static_pve_stage!A4606</f>
        <v>605378</v>
      </c>
      <c r="B4606" s="5">
        <f>static_pve_stage!B4606</f>
        <v>605379</v>
      </c>
      <c r="C4606" s="5" t="str">
        <f>static_pve_stage!C4606</f>
        <v>BOSS波\n需击杀所有怪物</v>
      </c>
      <c r="E4606" s="5">
        <f t="shared" si="387"/>
        <v>15002</v>
      </c>
      <c r="F4606" s="5">
        <v>0</v>
      </c>
      <c r="G4606" s="5">
        <f t="shared" si="389"/>
        <v>16008</v>
      </c>
      <c r="H4606" s="5">
        <f t="shared" si="390"/>
        <v>149</v>
      </c>
      <c r="I4606" s="5">
        <v>14001</v>
      </c>
      <c r="J4606">
        <f t="shared" si="386"/>
        <v>188500</v>
      </c>
      <c r="L4606" s="1" t="str">
        <f t="shared" si="388"/>
        <v>[{"bid":16008,"type":6,"num":149},{"bid":14001,"type":4,"num":188500}]</v>
      </c>
    </row>
    <row r="4607" spans="1:12" x14ac:dyDescent="0.2">
      <c r="A4607" s="5">
        <f>static_pve_stage!A4607</f>
        <v>605379</v>
      </c>
      <c r="B4607" s="5">
        <f>static_pve_stage!B4607</f>
        <v>605380</v>
      </c>
      <c r="C4607" s="5" t="str">
        <f>static_pve_stage!C4607</f>
        <v>当前波数 316/∞</v>
      </c>
      <c r="E4607" s="5">
        <f t="shared" si="387"/>
        <v>15002</v>
      </c>
      <c r="F4607" s="5">
        <v>0</v>
      </c>
      <c r="G4607" s="5">
        <f t="shared" si="389"/>
        <v>16008</v>
      </c>
      <c r="H4607" s="5">
        <f t="shared" si="390"/>
        <v>149</v>
      </c>
      <c r="I4607" s="5">
        <v>14001</v>
      </c>
      <c r="J4607">
        <f t="shared" si="386"/>
        <v>189000</v>
      </c>
      <c r="L4607" s="1" t="str">
        <f t="shared" si="388"/>
        <v>[{"bid":16008,"type":6,"num":149},{"bid":14001,"type":4,"num":189000}]</v>
      </c>
    </row>
    <row r="4608" spans="1:12" x14ac:dyDescent="0.2">
      <c r="A4608" s="5">
        <f>static_pve_stage!A4608</f>
        <v>605380</v>
      </c>
      <c r="B4608" s="5">
        <f>static_pve_stage!B4608</f>
        <v>605381</v>
      </c>
      <c r="C4608" s="5" t="str">
        <f>static_pve_stage!C4608</f>
        <v>当前波数 317/∞</v>
      </c>
      <c r="E4608" s="5">
        <f t="shared" si="387"/>
        <v>15002</v>
      </c>
      <c r="F4608" s="5">
        <v>0</v>
      </c>
      <c r="G4608" s="5">
        <f t="shared" si="389"/>
        <v>16008</v>
      </c>
      <c r="H4608" s="5">
        <f t="shared" si="390"/>
        <v>149</v>
      </c>
      <c r="I4608" s="5">
        <v>14001</v>
      </c>
      <c r="J4608">
        <f t="shared" si="386"/>
        <v>189500</v>
      </c>
      <c r="L4608" s="1" t="str">
        <f t="shared" si="388"/>
        <v>[{"bid":16008,"type":6,"num":149},{"bid":14001,"type":4,"num":189500}]</v>
      </c>
    </row>
    <row r="4609" spans="1:12" x14ac:dyDescent="0.2">
      <c r="A4609" s="5">
        <f>static_pve_stage!A4609</f>
        <v>605381</v>
      </c>
      <c r="B4609" s="5">
        <f>static_pve_stage!B4609</f>
        <v>605382</v>
      </c>
      <c r="C4609" s="5" t="str">
        <f>static_pve_stage!C4609</f>
        <v>当前波数 318/∞</v>
      </c>
      <c r="E4609" s="5">
        <f t="shared" si="387"/>
        <v>15002</v>
      </c>
      <c r="F4609" s="5">
        <v>0</v>
      </c>
      <c r="G4609" s="5">
        <f t="shared" si="389"/>
        <v>16008</v>
      </c>
      <c r="H4609" s="5">
        <f t="shared" si="390"/>
        <v>151</v>
      </c>
      <c r="I4609" s="5">
        <v>14001</v>
      </c>
      <c r="J4609">
        <f t="shared" si="386"/>
        <v>190000</v>
      </c>
      <c r="L4609" s="1" t="str">
        <f t="shared" si="388"/>
        <v>[{"bid":16008,"type":6,"num":151},{"bid":14001,"type":4,"num":190000}]</v>
      </c>
    </row>
    <row r="4610" spans="1:12" x14ac:dyDescent="0.2">
      <c r="A4610" s="5">
        <f>static_pve_stage!A4610</f>
        <v>605382</v>
      </c>
      <c r="B4610" s="5">
        <f>static_pve_stage!B4610</f>
        <v>605383</v>
      </c>
      <c r="C4610" s="5" t="str">
        <f>static_pve_stage!C4610</f>
        <v>当前波数 319/∞</v>
      </c>
      <c r="E4610" s="5">
        <f t="shared" si="387"/>
        <v>15002</v>
      </c>
      <c r="F4610" s="5">
        <v>0</v>
      </c>
      <c r="G4610" s="5">
        <f t="shared" si="389"/>
        <v>16008</v>
      </c>
      <c r="H4610" s="5">
        <f t="shared" si="390"/>
        <v>151</v>
      </c>
      <c r="I4610" s="5">
        <v>14001</v>
      </c>
      <c r="J4610">
        <f t="shared" si="386"/>
        <v>190500</v>
      </c>
      <c r="L4610" s="1" t="str">
        <f t="shared" si="388"/>
        <v>[{"bid":16008,"type":6,"num":151},{"bid":14001,"type":4,"num":190500}]</v>
      </c>
    </row>
    <row r="4611" spans="1:12" x14ac:dyDescent="0.2">
      <c r="A4611" s="5">
        <f>static_pve_stage!A4611</f>
        <v>605383</v>
      </c>
      <c r="B4611" s="5">
        <f>static_pve_stage!B4611</f>
        <v>605384</v>
      </c>
      <c r="C4611" s="5" t="str">
        <f>static_pve_stage!C4611</f>
        <v>当前波数 320/∞\n下一波BOSS</v>
      </c>
      <c r="E4611" s="5">
        <f t="shared" si="387"/>
        <v>15002</v>
      </c>
      <c r="F4611" s="5">
        <v>0</v>
      </c>
      <c r="G4611" s="5">
        <f t="shared" si="389"/>
        <v>16008</v>
      </c>
      <c r="H4611" s="5">
        <f t="shared" si="390"/>
        <v>151</v>
      </c>
      <c r="I4611" s="5">
        <v>14001</v>
      </c>
      <c r="J4611">
        <f t="shared" si="386"/>
        <v>191000</v>
      </c>
      <c r="L4611" s="1" t="str">
        <f t="shared" si="388"/>
        <v>[{"bid":16008,"type":6,"num":151},{"bid":14001,"type":4,"num":191000}]</v>
      </c>
    </row>
    <row r="4612" spans="1:12" x14ac:dyDescent="0.2">
      <c r="A4612" s="5">
        <f>static_pve_stage!A4612</f>
        <v>605384</v>
      </c>
      <c r="B4612" s="5">
        <f>static_pve_stage!B4612</f>
        <v>605385</v>
      </c>
      <c r="C4612" s="5" t="str">
        <f>static_pve_stage!C4612</f>
        <v>BOSS波\n需击杀所有怪物</v>
      </c>
      <c r="E4612" s="5">
        <f t="shared" si="387"/>
        <v>15002</v>
      </c>
      <c r="F4612" s="5">
        <v>0</v>
      </c>
      <c r="G4612" s="5">
        <f t="shared" si="389"/>
        <v>16008</v>
      </c>
      <c r="H4612" s="5">
        <f t="shared" si="390"/>
        <v>151</v>
      </c>
      <c r="I4612" s="5">
        <v>14001</v>
      </c>
      <c r="J4612">
        <f t="shared" si="386"/>
        <v>191500</v>
      </c>
      <c r="L4612" s="1" t="str">
        <f t="shared" si="388"/>
        <v>[{"bid":16008,"type":6,"num":151},{"bid":14001,"type":4,"num":191500}]</v>
      </c>
    </row>
    <row r="4613" spans="1:12" x14ac:dyDescent="0.2">
      <c r="A4613" s="5">
        <f>static_pve_stage!A4613</f>
        <v>605385</v>
      </c>
      <c r="B4613" s="5">
        <f>static_pve_stage!B4613</f>
        <v>605386</v>
      </c>
      <c r="C4613" s="5" t="str">
        <f>static_pve_stage!C4613</f>
        <v>当前波数 321/∞</v>
      </c>
      <c r="E4613" s="5">
        <f t="shared" si="387"/>
        <v>15002</v>
      </c>
      <c r="F4613" s="5">
        <v>0</v>
      </c>
      <c r="G4613" s="5">
        <f t="shared" si="389"/>
        <v>16008</v>
      </c>
      <c r="H4613" s="5">
        <f t="shared" si="390"/>
        <v>151</v>
      </c>
      <c r="I4613" s="5">
        <v>14001</v>
      </c>
      <c r="J4613">
        <f t="shared" si="386"/>
        <v>192000</v>
      </c>
      <c r="L4613" s="1" t="str">
        <f t="shared" si="388"/>
        <v>[{"bid":16008,"type":6,"num":151},{"bid":14001,"type":4,"num":192000}]</v>
      </c>
    </row>
    <row r="4614" spans="1:12" x14ac:dyDescent="0.2">
      <c r="A4614" s="5">
        <f>static_pve_stage!A4614</f>
        <v>605386</v>
      </c>
      <c r="B4614" s="5">
        <f>static_pve_stage!B4614</f>
        <v>605387</v>
      </c>
      <c r="C4614" s="5" t="str">
        <f>static_pve_stage!C4614</f>
        <v>当前波数 322/∞</v>
      </c>
      <c r="E4614" s="5">
        <f t="shared" si="387"/>
        <v>15002</v>
      </c>
      <c r="F4614" s="5">
        <v>0</v>
      </c>
      <c r="G4614" s="5">
        <f t="shared" si="389"/>
        <v>16008</v>
      </c>
      <c r="H4614" s="5">
        <f t="shared" si="390"/>
        <v>153</v>
      </c>
      <c r="I4614" s="5">
        <v>14001</v>
      </c>
      <c r="J4614">
        <f t="shared" si="386"/>
        <v>192500</v>
      </c>
      <c r="L4614" s="1" t="str">
        <f t="shared" si="388"/>
        <v>[{"bid":16008,"type":6,"num":153},{"bid":14001,"type":4,"num":192500}]</v>
      </c>
    </row>
    <row r="4615" spans="1:12" x14ac:dyDescent="0.2">
      <c r="A4615" s="5">
        <f>static_pve_stage!A4615</f>
        <v>605387</v>
      </c>
      <c r="B4615" s="5">
        <f>static_pve_stage!B4615</f>
        <v>605388</v>
      </c>
      <c r="C4615" s="5" t="str">
        <f>static_pve_stage!C4615</f>
        <v>当前波数 323/∞</v>
      </c>
      <c r="E4615" s="5">
        <f t="shared" si="387"/>
        <v>15002</v>
      </c>
      <c r="F4615" s="5">
        <v>0</v>
      </c>
      <c r="G4615" s="5">
        <f t="shared" si="389"/>
        <v>16008</v>
      </c>
      <c r="H4615" s="5">
        <f t="shared" si="390"/>
        <v>153</v>
      </c>
      <c r="I4615" s="5">
        <v>14001</v>
      </c>
      <c r="J4615">
        <f t="shared" ref="J4615:J4678" si="391">J4614+500</f>
        <v>193000</v>
      </c>
      <c r="L4615" s="1" t="str">
        <f t="shared" si="388"/>
        <v>[{"bid":16008,"type":6,"num":153},{"bid":14001,"type":4,"num":193000}]</v>
      </c>
    </row>
    <row r="4616" spans="1:12" x14ac:dyDescent="0.2">
      <c r="A4616" s="5">
        <f>static_pve_stage!A4616</f>
        <v>605388</v>
      </c>
      <c r="B4616" s="5">
        <f>static_pve_stage!B4616</f>
        <v>605389</v>
      </c>
      <c r="C4616" s="5" t="str">
        <f>static_pve_stage!C4616</f>
        <v>当前波数 324/∞</v>
      </c>
      <c r="E4616" s="5">
        <f t="shared" si="387"/>
        <v>15002</v>
      </c>
      <c r="F4616" s="5">
        <v>0</v>
      </c>
      <c r="G4616" s="5">
        <f t="shared" si="389"/>
        <v>16008</v>
      </c>
      <c r="H4616" s="5">
        <f t="shared" si="390"/>
        <v>153</v>
      </c>
      <c r="I4616" s="5">
        <v>14001</v>
      </c>
      <c r="J4616">
        <f t="shared" si="391"/>
        <v>193500</v>
      </c>
      <c r="L4616" s="1" t="str">
        <f t="shared" si="388"/>
        <v>[{"bid":16008,"type":6,"num":153},{"bid":14001,"type":4,"num":193500}]</v>
      </c>
    </row>
    <row r="4617" spans="1:12" x14ac:dyDescent="0.2">
      <c r="A4617" s="5">
        <f>static_pve_stage!A4617</f>
        <v>605389</v>
      </c>
      <c r="B4617" s="5">
        <f>static_pve_stage!B4617</f>
        <v>605390</v>
      </c>
      <c r="C4617" s="5" t="str">
        <f>static_pve_stage!C4617</f>
        <v>当前波数 325/∞\n下一波BOSS</v>
      </c>
      <c r="E4617" s="5">
        <f t="shared" si="387"/>
        <v>15002</v>
      </c>
      <c r="F4617" s="5">
        <v>0</v>
      </c>
      <c r="G4617" s="5">
        <f t="shared" si="389"/>
        <v>16008</v>
      </c>
      <c r="H4617" s="5">
        <f t="shared" si="390"/>
        <v>153</v>
      </c>
      <c r="I4617" s="5">
        <v>14001</v>
      </c>
      <c r="J4617">
        <f t="shared" si="391"/>
        <v>194000</v>
      </c>
      <c r="L4617" s="1" t="str">
        <f t="shared" si="388"/>
        <v>[{"bid":16008,"type":6,"num":153},{"bid":14001,"type":4,"num":194000}]</v>
      </c>
    </row>
    <row r="4618" spans="1:12" x14ac:dyDescent="0.2">
      <c r="A4618" s="5">
        <f>static_pve_stage!A4618</f>
        <v>605390</v>
      </c>
      <c r="B4618" s="5">
        <f>static_pve_stage!B4618</f>
        <v>605391</v>
      </c>
      <c r="C4618" s="5" t="str">
        <f>static_pve_stage!C4618</f>
        <v>BOSS波\n需击杀所有怪物</v>
      </c>
      <c r="E4618" s="5">
        <f t="shared" si="387"/>
        <v>15002</v>
      </c>
      <c r="F4618" s="5">
        <v>0</v>
      </c>
      <c r="G4618" s="5">
        <f t="shared" si="389"/>
        <v>16008</v>
      </c>
      <c r="H4618" s="5">
        <f t="shared" si="390"/>
        <v>153</v>
      </c>
      <c r="I4618" s="5">
        <v>14001</v>
      </c>
      <c r="J4618">
        <f t="shared" si="391"/>
        <v>194500</v>
      </c>
      <c r="L4618" s="1" t="str">
        <f t="shared" si="388"/>
        <v>[{"bid":16008,"type":6,"num":153},{"bid":14001,"type":4,"num":194500}]</v>
      </c>
    </row>
    <row r="4619" spans="1:12" x14ac:dyDescent="0.2">
      <c r="A4619" s="5">
        <f>static_pve_stage!A4619</f>
        <v>605391</v>
      </c>
      <c r="B4619" s="5">
        <f>static_pve_stage!B4619</f>
        <v>605392</v>
      </c>
      <c r="C4619" s="5" t="str">
        <f>static_pve_stage!C4619</f>
        <v>当前波数 326/∞</v>
      </c>
      <c r="E4619" s="5">
        <f t="shared" si="387"/>
        <v>15002</v>
      </c>
      <c r="F4619" s="5">
        <v>0</v>
      </c>
      <c r="G4619" s="5">
        <f t="shared" si="389"/>
        <v>16008</v>
      </c>
      <c r="H4619" s="5">
        <f t="shared" si="390"/>
        <v>155</v>
      </c>
      <c r="I4619" s="5">
        <v>14001</v>
      </c>
      <c r="J4619">
        <f t="shared" si="391"/>
        <v>195000</v>
      </c>
      <c r="L4619" s="1" t="str">
        <f t="shared" si="388"/>
        <v>[{"bid":16008,"type":6,"num":155},{"bid":14001,"type":4,"num":195000}]</v>
      </c>
    </row>
    <row r="4620" spans="1:12" x14ac:dyDescent="0.2">
      <c r="A4620" s="5">
        <f>static_pve_stage!A4620</f>
        <v>605392</v>
      </c>
      <c r="B4620" s="5">
        <f>static_pve_stage!B4620</f>
        <v>605393</v>
      </c>
      <c r="C4620" s="5" t="str">
        <f>static_pve_stage!C4620</f>
        <v>当前波数 327/∞</v>
      </c>
      <c r="E4620" s="5">
        <f t="shared" si="387"/>
        <v>15002</v>
      </c>
      <c r="F4620" s="5">
        <v>0</v>
      </c>
      <c r="G4620" s="5">
        <f t="shared" si="389"/>
        <v>16008</v>
      </c>
      <c r="H4620" s="5">
        <f t="shared" si="390"/>
        <v>155</v>
      </c>
      <c r="I4620" s="5">
        <v>14001</v>
      </c>
      <c r="J4620">
        <f t="shared" si="391"/>
        <v>195500</v>
      </c>
      <c r="L4620" s="1" t="str">
        <f t="shared" si="388"/>
        <v>[{"bid":16008,"type":6,"num":155},{"bid":14001,"type":4,"num":195500}]</v>
      </c>
    </row>
    <row r="4621" spans="1:12" x14ac:dyDescent="0.2">
      <c r="A4621" s="5">
        <f>static_pve_stage!A4621</f>
        <v>605393</v>
      </c>
      <c r="B4621" s="5">
        <f>static_pve_stage!B4621</f>
        <v>605394</v>
      </c>
      <c r="C4621" s="5" t="str">
        <f>static_pve_stage!C4621</f>
        <v>当前波数 328/∞</v>
      </c>
      <c r="E4621" s="5">
        <f t="shared" si="387"/>
        <v>15002</v>
      </c>
      <c r="F4621" s="5">
        <v>0</v>
      </c>
      <c r="G4621" s="5">
        <f t="shared" si="389"/>
        <v>16008</v>
      </c>
      <c r="H4621" s="5">
        <f t="shared" si="390"/>
        <v>155</v>
      </c>
      <c r="I4621" s="5">
        <v>14001</v>
      </c>
      <c r="J4621">
        <f t="shared" si="391"/>
        <v>196000</v>
      </c>
      <c r="L4621" s="1" t="str">
        <f t="shared" si="388"/>
        <v>[{"bid":16008,"type":6,"num":155},{"bid":14001,"type":4,"num":196000}]</v>
      </c>
    </row>
    <row r="4622" spans="1:12" x14ac:dyDescent="0.2">
      <c r="A4622" s="5">
        <f>static_pve_stage!A4622</f>
        <v>605394</v>
      </c>
      <c r="B4622" s="5">
        <f>static_pve_stage!B4622</f>
        <v>605395</v>
      </c>
      <c r="C4622" s="5" t="str">
        <f>static_pve_stage!C4622</f>
        <v>当前波数 329/∞</v>
      </c>
      <c r="E4622" s="5">
        <f t="shared" si="387"/>
        <v>15002</v>
      </c>
      <c r="F4622" s="5">
        <v>0</v>
      </c>
      <c r="G4622" s="5">
        <f t="shared" si="389"/>
        <v>16008</v>
      </c>
      <c r="H4622" s="5">
        <f t="shared" si="390"/>
        <v>155</v>
      </c>
      <c r="I4622" s="5">
        <v>14001</v>
      </c>
      <c r="J4622">
        <f t="shared" si="391"/>
        <v>196500</v>
      </c>
      <c r="L4622" s="1" t="str">
        <f t="shared" si="388"/>
        <v>[{"bid":16008,"type":6,"num":155},{"bid":14001,"type":4,"num":196500}]</v>
      </c>
    </row>
    <row r="4623" spans="1:12" x14ac:dyDescent="0.2">
      <c r="A4623" s="5">
        <f>static_pve_stage!A4623</f>
        <v>605395</v>
      </c>
      <c r="B4623" s="5">
        <f>static_pve_stage!B4623</f>
        <v>605396</v>
      </c>
      <c r="C4623" s="5" t="str">
        <f>static_pve_stage!C4623</f>
        <v>当前波数 330/∞\n下一波BOSS</v>
      </c>
      <c r="E4623" s="5">
        <f t="shared" si="387"/>
        <v>15002</v>
      </c>
      <c r="F4623" s="5">
        <v>0</v>
      </c>
      <c r="G4623" s="5">
        <f t="shared" si="389"/>
        <v>16008</v>
      </c>
      <c r="H4623" s="5">
        <f t="shared" si="390"/>
        <v>155</v>
      </c>
      <c r="I4623" s="5">
        <v>14001</v>
      </c>
      <c r="J4623">
        <f t="shared" si="391"/>
        <v>197000</v>
      </c>
      <c r="L4623" s="1" t="str">
        <f t="shared" si="388"/>
        <v>[{"bid":16008,"type":6,"num":155},{"bid":14001,"type":4,"num":197000}]</v>
      </c>
    </row>
    <row r="4624" spans="1:12" x14ac:dyDescent="0.2">
      <c r="A4624" s="5">
        <f>static_pve_stage!A4624</f>
        <v>605396</v>
      </c>
      <c r="B4624" s="5">
        <f>static_pve_stage!B4624</f>
        <v>605397</v>
      </c>
      <c r="C4624" s="5" t="str">
        <f>static_pve_stage!C4624</f>
        <v>BOSS波\n需击杀所有怪物</v>
      </c>
      <c r="E4624" s="5">
        <f t="shared" si="387"/>
        <v>15002</v>
      </c>
      <c r="F4624" s="5">
        <v>0</v>
      </c>
      <c r="G4624" s="5">
        <f t="shared" si="389"/>
        <v>16008</v>
      </c>
      <c r="H4624" s="5">
        <f t="shared" si="390"/>
        <v>157</v>
      </c>
      <c r="I4624" s="5">
        <v>14001</v>
      </c>
      <c r="J4624">
        <f t="shared" si="391"/>
        <v>197500</v>
      </c>
      <c r="L4624" s="1" t="str">
        <f t="shared" si="388"/>
        <v>[{"bid":16008,"type":6,"num":157},{"bid":14001,"type":4,"num":197500}]</v>
      </c>
    </row>
    <row r="4625" spans="1:12" x14ac:dyDescent="0.2">
      <c r="A4625" s="5">
        <f>static_pve_stage!A4625</f>
        <v>605397</v>
      </c>
      <c r="B4625" s="5">
        <f>static_pve_stage!B4625</f>
        <v>605398</v>
      </c>
      <c r="C4625" s="5" t="str">
        <f>static_pve_stage!C4625</f>
        <v>当前波数 331/∞</v>
      </c>
      <c r="E4625" s="5">
        <f t="shared" si="387"/>
        <v>15002</v>
      </c>
      <c r="F4625" s="5">
        <v>0</v>
      </c>
      <c r="G4625" s="5">
        <f t="shared" si="389"/>
        <v>16008</v>
      </c>
      <c r="H4625" s="5">
        <f t="shared" si="390"/>
        <v>157</v>
      </c>
      <c r="I4625" s="5">
        <v>14001</v>
      </c>
      <c r="J4625">
        <f t="shared" si="391"/>
        <v>198000</v>
      </c>
      <c r="L4625" s="1" t="str">
        <f t="shared" si="388"/>
        <v>[{"bid":16008,"type":6,"num":157},{"bid":14001,"type":4,"num":198000}]</v>
      </c>
    </row>
    <row r="4626" spans="1:12" x14ac:dyDescent="0.2">
      <c r="A4626" s="5">
        <f>static_pve_stage!A4626</f>
        <v>605398</v>
      </c>
      <c r="B4626" s="5">
        <f>static_pve_stage!B4626</f>
        <v>605399</v>
      </c>
      <c r="C4626" s="5" t="str">
        <f>static_pve_stage!C4626</f>
        <v>当前波数 332/∞</v>
      </c>
      <c r="E4626" s="5">
        <f t="shared" si="387"/>
        <v>15002</v>
      </c>
      <c r="F4626" s="5">
        <v>0</v>
      </c>
      <c r="G4626" s="5">
        <f t="shared" si="389"/>
        <v>16008</v>
      </c>
      <c r="H4626" s="5">
        <f t="shared" si="390"/>
        <v>157</v>
      </c>
      <c r="I4626" s="5">
        <v>14001</v>
      </c>
      <c r="J4626">
        <f t="shared" si="391"/>
        <v>198500</v>
      </c>
      <c r="L4626" s="1" t="str">
        <f t="shared" si="388"/>
        <v>[{"bid":16008,"type":6,"num":157},{"bid":14001,"type":4,"num":198500}]</v>
      </c>
    </row>
    <row r="4627" spans="1:12" x14ac:dyDescent="0.2">
      <c r="A4627" s="5">
        <f>static_pve_stage!A4627</f>
        <v>605399</v>
      </c>
      <c r="B4627" s="5">
        <f>static_pve_stage!B4627</f>
        <v>605400</v>
      </c>
      <c r="C4627" s="5" t="str">
        <f>static_pve_stage!C4627</f>
        <v>当前波数 333/∞</v>
      </c>
      <c r="E4627" s="5">
        <f t="shared" si="387"/>
        <v>15002</v>
      </c>
      <c r="F4627" s="5">
        <v>0</v>
      </c>
      <c r="G4627" s="5">
        <f t="shared" si="389"/>
        <v>16008</v>
      </c>
      <c r="H4627" s="5">
        <f t="shared" si="390"/>
        <v>157</v>
      </c>
      <c r="I4627" s="5">
        <v>14001</v>
      </c>
      <c r="J4627">
        <f t="shared" si="391"/>
        <v>199000</v>
      </c>
      <c r="L4627" s="1" t="str">
        <f t="shared" si="388"/>
        <v>[{"bid":16008,"type":6,"num":157},{"bid":14001,"type":4,"num":199000}]</v>
      </c>
    </row>
    <row r="4628" spans="1:12" x14ac:dyDescent="0.2">
      <c r="A4628" s="5">
        <f>static_pve_stage!A4628</f>
        <v>605400</v>
      </c>
      <c r="B4628" s="5">
        <f>static_pve_stage!B4628</f>
        <v>605401</v>
      </c>
      <c r="C4628" s="5" t="str">
        <f>static_pve_stage!C4628</f>
        <v>当前波数 334/∞</v>
      </c>
      <c r="E4628" s="5">
        <f t="shared" si="387"/>
        <v>15002</v>
      </c>
      <c r="F4628" s="5">
        <v>0</v>
      </c>
      <c r="G4628" s="5">
        <f t="shared" si="389"/>
        <v>16008</v>
      </c>
      <c r="H4628" s="5">
        <f t="shared" si="390"/>
        <v>157</v>
      </c>
      <c r="I4628" s="5">
        <v>14001</v>
      </c>
      <c r="J4628">
        <f t="shared" si="391"/>
        <v>199500</v>
      </c>
      <c r="L4628" s="1" t="str">
        <f t="shared" si="388"/>
        <v>[{"bid":16008,"type":6,"num":157},{"bid":14001,"type":4,"num":199500}]</v>
      </c>
    </row>
    <row r="4629" spans="1:12" x14ac:dyDescent="0.2">
      <c r="A4629" s="5">
        <f>static_pve_stage!A4629</f>
        <v>605401</v>
      </c>
      <c r="B4629" s="5">
        <f>static_pve_stage!B4629</f>
        <v>605402</v>
      </c>
      <c r="C4629" s="5" t="str">
        <f>static_pve_stage!C4629</f>
        <v>当前波数 335/∞\n下一波BOSS</v>
      </c>
      <c r="E4629" s="5">
        <f t="shared" si="387"/>
        <v>15002</v>
      </c>
      <c r="F4629" s="5">
        <v>0</v>
      </c>
      <c r="G4629" s="5">
        <f t="shared" si="389"/>
        <v>16008</v>
      </c>
      <c r="H4629" s="5">
        <f t="shared" si="390"/>
        <v>159</v>
      </c>
      <c r="I4629" s="5">
        <v>14001</v>
      </c>
      <c r="J4629">
        <f t="shared" si="391"/>
        <v>200000</v>
      </c>
      <c r="L4629" s="1" t="str">
        <f t="shared" si="388"/>
        <v>[{"bid":16008,"type":6,"num":159},{"bid":14001,"type":4,"num":200000}]</v>
      </c>
    </row>
    <row r="4630" spans="1:12" x14ac:dyDescent="0.2">
      <c r="A4630" s="5">
        <f>static_pve_stage!A4630</f>
        <v>605402</v>
      </c>
      <c r="B4630" s="5">
        <f>static_pve_stage!B4630</f>
        <v>605403</v>
      </c>
      <c r="C4630" s="5" t="str">
        <f>static_pve_stage!C4630</f>
        <v>BOSS波\n需击杀所有怪物</v>
      </c>
      <c r="E4630" s="5">
        <f t="shared" si="387"/>
        <v>15002</v>
      </c>
      <c r="F4630" s="5">
        <v>0</v>
      </c>
      <c r="G4630" s="5">
        <f t="shared" si="389"/>
        <v>16008</v>
      </c>
      <c r="H4630" s="5">
        <f t="shared" si="390"/>
        <v>159</v>
      </c>
      <c r="I4630" s="5">
        <v>14001</v>
      </c>
      <c r="J4630">
        <f t="shared" si="391"/>
        <v>200500</v>
      </c>
      <c r="L4630" s="1" t="str">
        <f t="shared" si="388"/>
        <v>[{"bid":16008,"type":6,"num":159},{"bid":14001,"type":4,"num":200500}]</v>
      </c>
    </row>
    <row r="4631" spans="1:12" x14ac:dyDescent="0.2">
      <c r="A4631" s="5">
        <f>static_pve_stage!A4631</f>
        <v>605403</v>
      </c>
      <c r="B4631" s="5">
        <f>static_pve_stage!B4631</f>
        <v>605404</v>
      </c>
      <c r="C4631" s="5" t="str">
        <f>static_pve_stage!C4631</f>
        <v>当前波数 336/∞</v>
      </c>
      <c r="E4631" s="5">
        <f t="shared" si="387"/>
        <v>15002</v>
      </c>
      <c r="F4631" s="5">
        <v>0</v>
      </c>
      <c r="G4631" s="5">
        <f t="shared" si="389"/>
        <v>16008</v>
      </c>
      <c r="H4631" s="5">
        <f t="shared" si="390"/>
        <v>159</v>
      </c>
      <c r="I4631" s="5">
        <v>14001</v>
      </c>
      <c r="J4631">
        <f t="shared" si="391"/>
        <v>201000</v>
      </c>
      <c r="L4631" s="1" t="str">
        <f t="shared" si="388"/>
        <v>[{"bid":16008,"type":6,"num":159},{"bid":14001,"type":4,"num":201000}]</v>
      </c>
    </row>
    <row r="4632" spans="1:12" x14ac:dyDescent="0.2">
      <c r="A4632" s="5">
        <f>static_pve_stage!A4632</f>
        <v>605404</v>
      </c>
      <c r="B4632" s="5">
        <f>static_pve_stage!B4632</f>
        <v>605405</v>
      </c>
      <c r="C4632" s="5" t="str">
        <f>static_pve_stage!C4632</f>
        <v>当前波数 337/∞</v>
      </c>
      <c r="E4632" s="5">
        <f t="shared" si="387"/>
        <v>15002</v>
      </c>
      <c r="F4632" s="5">
        <v>0</v>
      </c>
      <c r="G4632" s="5">
        <f t="shared" si="389"/>
        <v>16008</v>
      </c>
      <c r="H4632" s="5">
        <f t="shared" si="390"/>
        <v>159</v>
      </c>
      <c r="I4632" s="5">
        <v>14001</v>
      </c>
      <c r="J4632">
        <f t="shared" si="391"/>
        <v>201500</v>
      </c>
      <c r="L4632" s="1" t="str">
        <f t="shared" si="388"/>
        <v>[{"bid":16008,"type":6,"num":159},{"bid":14001,"type":4,"num":201500}]</v>
      </c>
    </row>
    <row r="4633" spans="1:12" x14ac:dyDescent="0.2">
      <c r="A4633" s="5">
        <f>static_pve_stage!A4633</f>
        <v>605405</v>
      </c>
      <c r="B4633" s="5">
        <f>static_pve_stage!B4633</f>
        <v>605406</v>
      </c>
      <c r="C4633" s="5" t="str">
        <f>static_pve_stage!C4633</f>
        <v>当前波数 338/∞</v>
      </c>
      <c r="E4633" s="5">
        <f t="shared" si="387"/>
        <v>15002</v>
      </c>
      <c r="F4633" s="5">
        <v>0</v>
      </c>
      <c r="G4633" s="5">
        <f t="shared" si="389"/>
        <v>16008</v>
      </c>
      <c r="H4633" s="5">
        <f t="shared" si="390"/>
        <v>159</v>
      </c>
      <c r="I4633" s="5">
        <v>14001</v>
      </c>
      <c r="J4633">
        <f t="shared" si="391"/>
        <v>202000</v>
      </c>
      <c r="L4633" s="1" t="str">
        <f t="shared" si="388"/>
        <v>[{"bid":16008,"type":6,"num":159},{"bid":14001,"type":4,"num":202000}]</v>
      </c>
    </row>
    <row r="4634" spans="1:12" x14ac:dyDescent="0.2">
      <c r="A4634" s="5">
        <f>static_pve_stage!A4634</f>
        <v>605406</v>
      </c>
      <c r="B4634" s="5">
        <f>static_pve_stage!B4634</f>
        <v>605407</v>
      </c>
      <c r="C4634" s="5" t="str">
        <f>static_pve_stage!C4634</f>
        <v>当前波数 339/∞</v>
      </c>
      <c r="E4634" s="5">
        <f t="shared" si="387"/>
        <v>15002</v>
      </c>
      <c r="F4634" s="5">
        <v>0</v>
      </c>
      <c r="G4634" s="5">
        <f t="shared" si="389"/>
        <v>16008</v>
      </c>
      <c r="H4634" s="5">
        <f t="shared" si="390"/>
        <v>161</v>
      </c>
      <c r="I4634" s="5">
        <v>14001</v>
      </c>
      <c r="J4634">
        <f t="shared" si="391"/>
        <v>202500</v>
      </c>
      <c r="L4634" s="1" t="str">
        <f t="shared" si="388"/>
        <v>[{"bid":16008,"type":6,"num":161},{"bid":14001,"type":4,"num":202500}]</v>
      </c>
    </row>
    <row r="4635" spans="1:12" x14ac:dyDescent="0.2">
      <c r="A4635" s="5">
        <f>static_pve_stage!A4635</f>
        <v>605407</v>
      </c>
      <c r="B4635" s="5">
        <f>static_pve_stage!B4635</f>
        <v>605408</v>
      </c>
      <c r="C4635" s="5" t="str">
        <f>static_pve_stage!C4635</f>
        <v>当前波数 340/∞\n下一波BOSS</v>
      </c>
      <c r="E4635" s="5">
        <f t="shared" ref="E4635:E4698" si="392">E4634</f>
        <v>15002</v>
      </c>
      <c r="F4635" s="5">
        <v>0</v>
      </c>
      <c r="G4635" s="5">
        <f t="shared" si="389"/>
        <v>16008</v>
      </c>
      <c r="H4635" s="5">
        <f t="shared" si="390"/>
        <v>161</v>
      </c>
      <c r="I4635" s="5">
        <v>14001</v>
      </c>
      <c r="J4635">
        <f t="shared" si="391"/>
        <v>203000</v>
      </c>
      <c r="L4635" s="1" t="str">
        <f t="shared" si="388"/>
        <v>[{"bid":16008,"type":6,"num":161},{"bid":14001,"type":4,"num":203000}]</v>
      </c>
    </row>
    <row r="4636" spans="1:12" x14ac:dyDescent="0.2">
      <c r="A4636" s="5">
        <f>static_pve_stage!A4636</f>
        <v>605408</v>
      </c>
      <c r="B4636" s="5">
        <f>static_pve_stage!B4636</f>
        <v>605409</v>
      </c>
      <c r="C4636" s="5" t="str">
        <f>static_pve_stage!C4636</f>
        <v>BOSS波\n需击杀所有怪物</v>
      </c>
      <c r="E4636" s="5">
        <f t="shared" si="392"/>
        <v>15002</v>
      </c>
      <c r="F4636" s="5">
        <v>0</v>
      </c>
      <c r="G4636" s="5">
        <f t="shared" si="389"/>
        <v>16008</v>
      </c>
      <c r="H4636" s="5">
        <f t="shared" si="390"/>
        <v>161</v>
      </c>
      <c r="I4636" s="5">
        <v>14001</v>
      </c>
      <c r="J4636">
        <f t="shared" si="391"/>
        <v>203500</v>
      </c>
      <c r="L4636" s="1" t="str">
        <f t="shared" si="388"/>
        <v>[{"bid":16008,"type":6,"num":161},{"bid":14001,"type":4,"num":203500}]</v>
      </c>
    </row>
    <row r="4637" spans="1:12" x14ac:dyDescent="0.2">
      <c r="A4637" s="5">
        <f>static_pve_stage!A4637</f>
        <v>605409</v>
      </c>
      <c r="B4637" s="5">
        <f>static_pve_stage!B4637</f>
        <v>605410</v>
      </c>
      <c r="C4637" s="5" t="str">
        <f>static_pve_stage!C4637</f>
        <v>当前波数 341/∞</v>
      </c>
      <c r="E4637" s="5">
        <f t="shared" si="392"/>
        <v>15002</v>
      </c>
      <c r="F4637" s="5">
        <v>0</v>
      </c>
      <c r="G4637" s="5">
        <f t="shared" si="389"/>
        <v>16008</v>
      </c>
      <c r="H4637" s="5">
        <f t="shared" si="390"/>
        <v>161</v>
      </c>
      <c r="I4637" s="5">
        <v>14001</v>
      </c>
      <c r="J4637">
        <f t="shared" si="391"/>
        <v>204000</v>
      </c>
      <c r="L4637" s="1" t="str">
        <f t="shared" ref="L4637:L4700" si="393">"["&amp;IF(F4637=0,"","{""bid"":"&amp;E4637&amp;",""type"":5,""num"":"&amp;F4637&amp;"},")&amp;IF(H4637=0,"","{""bid"":"&amp;G4637&amp;",""type"":6,""num"":"&amp;H4637&amp;"},")&amp;IF(J4637=0,"","{""bid"":"&amp;I4637&amp;",""type"":4,""num"":"&amp;J4637&amp;"}")&amp;"]"</f>
        <v>[{"bid":16008,"type":6,"num":161},{"bid":14001,"type":4,"num":204000}]</v>
      </c>
    </row>
    <row r="4638" spans="1:12" x14ac:dyDescent="0.2">
      <c r="A4638" s="5">
        <f>static_pve_stage!A4638</f>
        <v>605410</v>
      </c>
      <c r="B4638" s="5">
        <f>static_pve_stage!B4638</f>
        <v>605411</v>
      </c>
      <c r="C4638" s="5" t="str">
        <f>static_pve_stage!C4638</f>
        <v>当前波数 342/∞</v>
      </c>
      <c r="E4638" s="5">
        <f t="shared" si="392"/>
        <v>15002</v>
      </c>
      <c r="F4638" s="5">
        <v>0</v>
      </c>
      <c r="G4638" s="5">
        <f t="shared" si="389"/>
        <v>16008</v>
      </c>
      <c r="H4638" s="5">
        <f t="shared" si="390"/>
        <v>161</v>
      </c>
      <c r="I4638" s="5">
        <v>14001</v>
      </c>
      <c r="J4638">
        <f t="shared" si="391"/>
        <v>204500</v>
      </c>
      <c r="L4638" s="1" t="str">
        <f t="shared" si="393"/>
        <v>[{"bid":16008,"type":6,"num":161},{"bid":14001,"type":4,"num":204500}]</v>
      </c>
    </row>
    <row r="4639" spans="1:12" x14ac:dyDescent="0.2">
      <c r="A4639" s="5">
        <f>static_pve_stage!A4639</f>
        <v>605411</v>
      </c>
      <c r="B4639" s="5">
        <f>static_pve_stage!B4639</f>
        <v>605412</v>
      </c>
      <c r="C4639" s="5" t="str">
        <f>static_pve_stage!C4639</f>
        <v>当前波数 343/∞</v>
      </c>
      <c r="E4639" s="5">
        <f t="shared" si="392"/>
        <v>15002</v>
      </c>
      <c r="F4639" s="5">
        <v>0</v>
      </c>
      <c r="G4639" s="5">
        <f t="shared" si="389"/>
        <v>16008</v>
      </c>
      <c r="H4639" s="5">
        <f t="shared" si="390"/>
        <v>163</v>
      </c>
      <c r="I4639" s="5">
        <v>14001</v>
      </c>
      <c r="J4639">
        <f t="shared" si="391"/>
        <v>205000</v>
      </c>
      <c r="L4639" s="1" t="str">
        <f t="shared" si="393"/>
        <v>[{"bid":16008,"type":6,"num":163},{"bid":14001,"type":4,"num":205000}]</v>
      </c>
    </row>
    <row r="4640" spans="1:12" x14ac:dyDescent="0.2">
      <c r="A4640" s="5">
        <f>static_pve_stage!A4640</f>
        <v>605412</v>
      </c>
      <c r="B4640" s="5">
        <f>static_pve_stage!B4640</f>
        <v>605413</v>
      </c>
      <c r="C4640" s="5" t="str">
        <f>static_pve_stage!C4640</f>
        <v>当前波数 344/∞</v>
      </c>
      <c r="E4640" s="5">
        <f t="shared" si="392"/>
        <v>15002</v>
      </c>
      <c r="F4640" s="5">
        <v>0</v>
      </c>
      <c r="G4640" s="5">
        <f t="shared" si="389"/>
        <v>16008</v>
      </c>
      <c r="H4640" s="5">
        <f t="shared" si="390"/>
        <v>163</v>
      </c>
      <c r="I4640" s="5">
        <v>14001</v>
      </c>
      <c r="J4640">
        <f t="shared" si="391"/>
        <v>205500</v>
      </c>
      <c r="L4640" s="1" t="str">
        <f t="shared" si="393"/>
        <v>[{"bid":16008,"type":6,"num":163},{"bid":14001,"type":4,"num":205500}]</v>
      </c>
    </row>
    <row r="4641" spans="1:12" x14ac:dyDescent="0.2">
      <c r="A4641" s="5">
        <f>static_pve_stage!A4641</f>
        <v>605413</v>
      </c>
      <c r="B4641" s="5">
        <f>static_pve_stage!B4641</f>
        <v>605414</v>
      </c>
      <c r="C4641" s="5" t="str">
        <f>static_pve_stage!C4641</f>
        <v>当前波数 345/∞\n下一波BOSS</v>
      </c>
      <c r="E4641" s="5">
        <f t="shared" si="392"/>
        <v>15002</v>
      </c>
      <c r="F4641" s="5">
        <v>0</v>
      </c>
      <c r="G4641" s="5">
        <f t="shared" si="389"/>
        <v>16008</v>
      </c>
      <c r="H4641" s="5">
        <f t="shared" si="390"/>
        <v>163</v>
      </c>
      <c r="I4641" s="5">
        <v>14001</v>
      </c>
      <c r="J4641">
        <f t="shared" si="391"/>
        <v>206000</v>
      </c>
      <c r="L4641" s="1" t="str">
        <f t="shared" si="393"/>
        <v>[{"bid":16008,"type":6,"num":163},{"bid":14001,"type":4,"num":206000}]</v>
      </c>
    </row>
    <row r="4642" spans="1:12" x14ac:dyDescent="0.2">
      <c r="A4642" s="5">
        <f>static_pve_stage!A4642</f>
        <v>605414</v>
      </c>
      <c r="B4642" s="5">
        <f>static_pve_stage!B4642</f>
        <v>605415</v>
      </c>
      <c r="C4642" s="5" t="str">
        <f>static_pve_stage!C4642</f>
        <v>BOSS波\n需击杀所有怪物</v>
      </c>
      <c r="E4642" s="5">
        <f t="shared" si="392"/>
        <v>15002</v>
      </c>
      <c r="F4642" s="5">
        <v>0</v>
      </c>
      <c r="G4642" s="5">
        <f t="shared" si="389"/>
        <v>16008</v>
      </c>
      <c r="H4642" s="5">
        <f t="shared" si="390"/>
        <v>163</v>
      </c>
      <c r="I4642" s="5">
        <v>14001</v>
      </c>
      <c r="J4642">
        <f t="shared" si="391"/>
        <v>206500</v>
      </c>
      <c r="L4642" s="1" t="str">
        <f t="shared" si="393"/>
        <v>[{"bid":16008,"type":6,"num":163},{"bid":14001,"type":4,"num":206500}]</v>
      </c>
    </row>
    <row r="4643" spans="1:12" x14ac:dyDescent="0.2">
      <c r="A4643" s="5">
        <f>static_pve_stage!A4643</f>
        <v>605415</v>
      </c>
      <c r="B4643" s="5">
        <f>static_pve_stage!B4643</f>
        <v>605416</v>
      </c>
      <c r="C4643" s="5" t="str">
        <f>static_pve_stage!C4643</f>
        <v>当前波数 346/∞</v>
      </c>
      <c r="E4643" s="5">
        <f t="shared" si="392"/>
        <v>15002</v>
      </c>
      <c r="F4643" s="5">
        <v>0</v>
      </c>
      <c r="G4643" s="5">
        <f t="shared" si="389"/>
        <v>16008</v>
      </c>
      <c r="H4643" s="5">
        <f t="shared" si="390"/>
        <v>163</v>
      </c>
      <c r="I4643" s="5">
        <v>14001</v>
      </c>
      <c r="J4643">
        <f t="shared" si="391"/>
        <v>207000</v>
      </c>
      <c r="L4643" s="1" t="str">
        <f t="shared" si="393"/>
        <v>[{"bid":16008,"type":6,"num":163},{"bid":14001,"type":4,"num":207000}]</v>
      </c>
    </row>
    <row r="4644" spans="1:12" x14ac:dyDescent="0.2">
      <c r="A4644" s="5">
        <f>static_pve_stage!A4644</f>
        <v>605416</v>
      </c>
      <c r="B4644" s="5">
        <f>static_pve_stage!B4644</f>
        <v>605417</v>
      </c>
      <c r="C4644" s="5" t="str">
        <f>static_pve_stage!C4644</f>
        <v>当前波数 347/∞</v>
      </c>
      <c r="E4644" s="5">
        <f t="shared" si="392"/>
        <v>15002</v>
      </c>
      <c r="F4644" s="5">
        <v>0</v>
      </c>
      <c r="G4644" s="5">
        <f t="shared" si="389"/>
        <v>16008</v>
      </c>
      <c r="H4644" s="5">
        <f t="shared" si="390"/>
        <v>165</v>
      </c>
      <c r="I4644" s="5">
        <v>14001</v>
      </c>
      <c r="J4644">
        <f t="shared" si="391"/>
        <v>207500</v>
      </c>
      <c r="L4644" s="1" t="str">
        <f t="shared" si="393"/>
        <v>[{"bid":16008,"type":6,"num":165},{"bid":14001,"type":4,"num":207500}]</v>
      </c>
    </row>
    <row r="4645" spans="1:12" x14ac:dyDescent="0.2">
      <c r="A4645" s="5">
        <f>static_pve_stage!A4645</f>
        <v>605417</v>
      </c>
      <c r="B4645" s="5">
        <f>static_pve_stage!B4645</f>
        <v>605418</v>
      </c>
      <c r="C4645" s="5" t="str">
        <f>static_pve_stage!C4645</f>
        <v>当前波数 348/∞</v>
      </c>
      <c r="E4645" s="5">
        <f t="shared" si="392"/>
        <v>15002</v>
      </c>
      <c r="F4645" s="5">
        <v>0</v>
      </c>
      <c r="G4645" s="5">
        <f t="shared" si="389"/>
        <v>16008</v>
      </c>
      <c r="H4645" s="5">
        <f t="shared" si="390"/>
        <v>165</v>
      </c>
      <c r="I4645" s="5">
        <v>14001</v>
      </c>
      <c r="J4645">
        <f t="shared" si="391"/>
        <v>208000</v>
      </c>
      <c r="L4645" s="1" t="str">
        <f t="shared" si="393"/>
        <v>[{"bid":16008,"type":6,"num":165},{"bid":14001,"type":4,"num":208000}]</v>
      </c>
    </row>
    <row r="4646" spans="1:12" x14ac:dyDescent="0.2">
      <c r="A4646" s="5">
        <f>static_pve_stage!A4646</f>
        <v>605418</v>
      </c>
      <c r="B4646" s="5">
        <f>static_pve_stage!B4646</f>
        <v>605419</v>
      </c>
      <c r="C4646" s="5" t="str">
        <f>static_pve_stage!C4646</f>
        <v>当前波数 349/∞</v>
      </c>
      <c r="E4646" s="5">
        <f t="shared" si="392"/>
        <v>15002</v>
      </c>
      <c r="F4646" s="5">
        <v>0</v>
      </c>
      <c r="G4646" s="5">
        <f t="shared" si="389"/>
        <v>16008</v>
      </c>
      <c r="H4646" s="5">
        <f t="shared" si="390"/>
        <v>165</v>
      </c>
      <c r="I4646" s="5">
        <v>14001</v>
      </c>
      <c r="J4646">
        <f t="shared" si="391"/>
        <v>208500</v>
      </c>
      <c r="L4646" s="1" t="str">
        <f t="shared" si="393"/>
        <v>[{"bid":16008,"type":6,"num":165},{"bid":14001,"type":4,"num":208500}]</v>
      </c>
    </row>
    <row r="4647" spans="1:12" x14ac:dyDescent="0.2">
      <c r="A4647" s="5">
        <f>static_pve_stage!A4647</f>
        <v>605419</v>
      </c>
      <c r="B4647" s="5">
        <f>static_pve_stage!B4647</f>
        <v>605420</v>
      </c>
      <c r="C4647" s="5" t="str">
        <f>static_pve_stage!C4647</f>
        <v>当前波数 350/∞\n下一波BOSS</v>
      </c>
      <c r="E4647" s="5">
        <f t="shared" si="392"/>
        <v>15002</v>
      </c>
      <c r="F4647" s="5">
        <v>0</v>
      </c>
      <c r="G4647" s="5">
        <f t="shared" si="389"/>
        <v>16008</v>
      </c>
      <c r="H4647" s="5">
        <f t="shared" si="390"/>
        <v>165</v>
      </c>
      <c r="I4647" s="5">
        <v>14001</v>
      </c>
      <c r="J4647">
        <f t="shared" si="391"/>
        <v>209000</v>
      </c>
      <c r="L4647" s="1" t="str">
        <f t="shared" si="393"/>
        <v>[{"bid":16008,"type":6,"num":165},{"bid":14001,"type":4,"num":209000}]</v>
      </c>
    </row>
    <row r="4648" spans="1:12" x14ac:dyDescent="0.2">
      <c r="A4648" s="5">
        <f>static_pve_stage!A4648</f>
        <v>605420</v>
      </c>
      <c r="B4648" s="5">
        <f>static_pve_stage!B4648</f>
        <v>605421</v>
      </c>
      <c r="C4648" s="5" t="str">
        <f>static_pve_stage!C4648</f>
        <v>BOSS波\n需击杀所有怪物</v>
      </c>
      <c r="E4648" s="5">
        <f t="shared" si="392"/>
        <v>15002</v>
      </c>
      <c r="F4648" s="5">
        <v>0</v>
      </c>
      <c r="G4648" s="5">
        <f t="shared" si="389"/>
        <v>16008</v>
      </c>
      <c r="H4648" s="5">
        <f t="shared" si="390"/>
        <v>165</v>
      </c>
      <c r="I4648" s="5">
        <v>14001</v>
      </c>
      <c r="J4648">
        <f t="shared" si="391"/>
        <v>209500</v>
      </c>
      <c r="L4648" s="1" t="str">
        <f t="shared" si="393"/>
        <v>[{"bid":16008,"type":6,"num":165},{"bid":14001,"type":4,"num":209500}]</v>
      </c>
    </row>
    <row r="4649" spans="1:12" x14ac:dyDescent="0.2">
      <c r="A4649" s="5">
        <f>static_pve_stage!A4649</f>
        <v>605421</v>
      </c>
      <c r="B4649" s="5">
        <f>static_pve_stage!B4649</f>
        <v>605422</v>
      </c>
      <c r="C4649" s="5" t="str">
        <f>static_pve_stage!C4649</f>
        <v>当前波数 351/∞</v>
      </c>
      <c r="E4649" s="5">
        <f t="shared" si="392"/>
        <v>15002</v>
      </c>
      <c r="F4649" s="5">
        <v>0</v>
      </c>
      <c r="G4649" s="5">
        <f t="shared" si="389"/>
        <v>16008</v>
      </c>
      <c r="H4649" s="5">
        <f t="shared" si="390"/>
        <v>167</v>
      </c>
      <c r="I4649" s="5">
        <v>14001</v>
      </c>
      <c r="J4649">
        <f t="shared" si="391"/>
        <v>210000</v>
      </c>
      <c r="L4649" s="1" t="str">
        <f t="shared" si="393"/>
        <v>[{"bid":16008,"type":6,"num":167},{"bid":14001,"type":4,"num":210000}]</v>
      </c>
    </row>
    <row r="4650" spans="1:12" x14ac:dyDescent="0.2">
      <c r="A4650" s="5">
        <f>static_pve_stage!A4650</f>
        <v>605422</v>
      </c>
      <c r="B4650" s="5">
        <f>static_pve_stage!B4650</f>
        <v>605423</v>
      </c>
      <c r="C4650" s="5" t="str">
        <f>static_pve_stage!C4650</f>
        <v>当前波数 352/∞</v>
      </c>
      <c r="E4650" s="5">
        <f t="shared" si="392"/>
        <v>15002</v>
      </c>
      <c r="F4650" s="5">
        <v>0</v>
      </c>
      <c r="G4650" s="5">
        <f t="shared" si="389"/>
        <v>16008</v>
      </c>
      <c r="H4650" s="5">
        <f t="shared" si="390"/>
        <v>167</v>
      </c>
      <c r="I4650" s="5">
        <v>14001</v>
      </c>
      <c r="J4650">
        <f t="shared" si="391"/>
        <v>210500</v>
      </c>
      <c r="L4650" s="1" t="str">
        <f t="shared" si="393"/>
        <v>[{"bid":16008,"type":6,"num":167},{"bid":14001,"type":4,"num":210500}]</v>
      </c>
    </row>
    <row r="4651" spans="1:12" x14ac:dyDescent="0.2">
      <c r="A4651" s="5">
        <f>static_pve_stage!A4651</f>
        <v>605423</v>
      </c>
      <c r="B4651" s="5">
        <f>static_pve_stage!B4651</f>
        <v>605424</v>
      </c>
      <c r="C4651" s="5" t="str">
        <f>static_pve_stage!C4651</f>
        <v>当前波数 353/∞</v>
      </c>
      <c r="E4651" s="5">
        <f t="shared" si="392"/>
        <v>15002</v>
      </c>
      <c r="F4651" s="5">
        <v>0</v>
      </c>
      <c r="G4651" s="5">
        <f t="shared" si="389"/>
        <v>16008</v>
      </c>
      <c r="H4651" s="5">
        <f t="shared" si="390"/>
        <v>167</v>
      </c>
      <c r="I4651" s="5">
        <v>14001</v>
      </c>
      <c r="J4651">
        <f t="shared" si="391"/>
        <v>211000</v>
      </c>
      <c r="L4651" s="1" t="str">
        <f t="shared" si="393"/>
        <v>[{"bid":16008,"type":6,"num":167},{"bid":14001,"type":4,"num":211000}]</v>
      </c>
    </row>
    <row r="4652" spans="1:12" x14ac:dyDescent="0.2">
      <c r="A4652" s="5">
        <f>static_pve_stage!A4652</f>
        <v>605424</v>
      </c>
      <c r="B4652" s="5">
        <f>static_pve_stage!B4652</f>
        <v>605425</v>
      </c>
      <c r="C4652" s="5" t="str">
        <f>static_pve_stage!C4652</f>
        <v>当前波数 354/∞</v>
      </c>
      <c r="E4652" s="5">
        <f t="shared" si="392"/>
        <v>15002</v>
      </c>
      <c r="F4652" s="5">
        <v>0</v>
      </c>
      <c r="G4652" s="5">
        <f t="shared" si="389"/>
        <v>16008</v>
      </c>
      <c r="H4652" s="5">
        <f t="shared" si="390"/>
        <v>167</v>
      </c>
      <c r="I4652" s="5">
        <v>14001</v>
      </c>
      <c r="J4652">
        <f t="shared" si="391"/>
        <v>211500</v>
      </c>
      <c r="L4652" s="1" t="str">
        <f t="shared" si="393"/>
        <v>[{"bid":16008,"type":6,"num":167},{"bid":14001,"type":4,"num":211500}]</v>
      </c>
    </row>
    <row r="4653" spans="1:12" x14ac:dyDescent="0.2">
      <c r="A4653" s="5">
        <f>static_pve_stage!A4653</f>
        <v>605425</v>
      </c>
      <c r="B4653" s="5">
        <f>static_pve_stage!B4653</f>
        <v>605426</v>
      </c>
      <c r="C4653" s="5" t="str">
        <f>static_pve_stage!C4653</f>
        <v>当前波数 355/∞\n下一波BOSS</v>
      </c>
      <c r="E4653" s="5">
        <f t="shared" si="392"/>
        <v>15002</v>
      </c>
      <c r="F4653" s="5">
        <v>0</v>
      </c>
      <c r="G4653" s="5">
        <f t="shared" si="389"/>
        <v>16008</v>
      </c>
      <c r="H4653" s="5">
        <f t="shared" si="390"/>
        <v>167</v>
      </c>
      <c r="I4653" s="5">
        <v>14001</v>
      </c>
      <c r="J4653">
        <f t="shared" si="391"/>
        <v>212000</v>
      </c>
      <c r="L4653" s="1" t="str">
        <f t="shared" si="393"/>
        <v>[{"bid":16008,"type":6,"num":167},{"bid":14001,"type":4,"num":212000}]</v>
      </c>
    </row>
    <row r="4654" spans="1:12" x14ac:dyDescent="0.2">
      <c r="A4654" s="5">
        <f>static_pve_stage!A4654</f>
        <v>605426</v>
      </c>
      <c r="B4654" s="5">
        <f>static_pve_stage!B4654</f>
        <v>605427</v>
      </c>
      <c r="C4654" s="5" t="str">
        <f>static_pve_stage!C4654</f>
        <v>BOSS波\n需击杀所有怪物</v>
      </c>
      <c r="E4654" s="5">
        <f t="shared" si="392"/>
        <v>15002</v>
      </c>
      <c r="F4654" s="5">
        <v>0</v>
      </c>
      <c r="G4654" s="5">
        <f t="shared" si="389"/>
        <v>16008</v>
      </c>
      <c r="H4654" s="5">
        <f t="shared" si="390"/>
        <v>169</v>
      </c>
      <c r="I4654" s="5">
        <v>14001</v>
      </c>
      <c r="J4654">
        <f t="shared" si="391"/>
        <v>212500</v>
      </c>
      <c r="L4654" s="1" t="str">
        <f t="shared" si="393"/>
        <v>[{"bid":16008,"type":6,"num":169},{"bid":14001,"type":4,"num":212500}]</v>
      </c>
    </row>
    <row r="4655" spans="1:12" x14ac:dyDescent="0.2">
      <c r="A4655" s="5">
        <f>static_pve_stage!A4655</f>
        <v>605427</v>
      </c>
      <c r="B4655" s="5">
        <f>static_pve_stage!B4655</f>
        <v>605428</v>
      </c>
      <c r="C4655" s="5" t="str">
        <f>static_pve_stage!C4655</f>
        <v>当前波数 356/∞</v>
      </c>
      <c r="E4655" s="5">
        <f t="shared" si="392"/>
        <v>15002</v>
      </c>
      <c r="F4655" s="5">
        <v>0</v>
      </c>
      <c r="G4655" s="5">
        <f t="shared" si="389"/>
        <v>16008</v>
      </c>
      <c r="H4655" s="5">
        <f t="shared" si="390"/>
        <v>169</v>
      </c>
      <c r="I4655" s="5">
        <v>14001</v>
      </c>
      <c r="J4655">
        <f t="shared" si="391"/>
        <v>213000</v>
      </c>
      <c r="L4655" s="1" t="str">
        <f t="shared" si="393"/>
        <v>[{"bid":16008,"type":6,"num":169},{"bid":14001,"type":4,"num":213000}]</v>
      </c>
    </row>
    <row r="4656" spans="1:12" x14ac:dyDescent="0.2">
      <c r="A4656" s="5">
        <f>static_pve_stage!A4656</f>
        <v>605428</v>
      </c>
      <c r="B4656" s="5">
        <f>static_pve_stage!B4656</f>
        <v>605429</v>
      </c>
      <c r="C4656" s="5" t="str">
        <f>static_pve_stage!C4656</f>
        <v>当前波数 357/∞</v>
      </c>
      <c r="E4656" s="5">
        <f t="shared" si="392"/>
        <v>15002</v>
      </c>
      <c r="F4656" s="5">
        <v>0</v>
      </c>
      <c r="G4656" s="5">
        <f t="shared" si="389"/>
        <v>16008</v>
      </c>
      <c r="H4656" s="5">
        <f t="shared" si="390"/>
        <v>169</v>
      </c>
      <c r="I4656" s="5">
        <v>14001</v>
      </c>
      <c r="J4656">
        <f t="shared" si="391"/>
        <v>213500</v>
      </c>
      <c r="L4656" s="1" t="str">
        <f t="shared" si="393"/>
        <v>[{"bid":16008,"type":6,"num":169},{"bid":14001,"type":4,"num":213500}]</v>
      </c>
    </row>
    <row r="4657" spans="1:12" x14ac:dyDescent="0.2">
      <c r="A4657" s="5">
        <f>static_pve_stage!A4657</f>
        <v>605429</v>
      </c>
      <c r="B4657" s="5">
        <f>static_pve_stage!B4657</f>
        <v>605430</v>
      </c>
      <c r="C4657" s="5" t="str">
        <f>static_pve_stage!C4657</f>
        <v>当前波数 358/∞</v>
      </c>
      <c r="E4657" s="5">
        <f t="shared" si="392"/>
        <v>15002</v>
      </c>
      <c r="F4657" s="5">
        <v>0</v>
      </c>
      <c r="G4657" s="5">
        <f t="shared" si="389"/>
        <v>16008</v>
      </c>
      <c r="H4657" s="5">
        <f t="shared" si="390"/>
        <v>169</v>
      </c>
      <c r="I4657" s="5">
        <v>14001</v>
      </c>
      <c r="J4657">
        <f t="shared" si="391"/>
        <v>214000</v>
      </c>
      <c r="L4657" s="1" t="str">
        <f t="shared" si="393"/>
        <v>[{"bid":16008,"type":6,"num":169},{"bid":14001,"type":4,"num":214000}]</v>
      </c>
    </row>
    <row r="4658" spans="1:12" x14ac:dyDescent="0.2">
      <c r="A4658" s="5">
        <f>static_pve_stage!A4658</f>
        <v>605430</v>
      </c>
      <c r="B4658" s="5">
        <f>static_pve_stage!B4658</f>
        <v>605431</v>
      </c>
      <c r="C4658" s="5" t="str">
        <f>static_pve_stage!C4658</f>
        <v>当前波数 359/∞</v>
      </c>
      <c r="E4658" s="5">
        <f t="shared" si="392"/>
        <v>15002</v>
      </c>
      <c r="F4658" s="5">
        <v>0</v>
      </c>
      <c r="G4658" s="5">
        <f t="shared" ref="G4658:G4721" si="394">G4119+1</f>
        <v>16008</v>
      </c>
      <c r="H4658" s="5">
        <f t="shared" si="390"/>
        <v>169</v>
      </c>
      <c r="I4658" s="5">
        <v>14001</v>
      </c>
      <c r="J4658">
        <f t="shared" si="391"/>
        <v>214500</v>
      </c>
      <c r="L4658" s="1" t="str">
        <f t="shared" si="393"/>
        <v>[{"bid":16008,"type":6,"num":169},{"bid":14001,"type":4,"num":214500}]</v>
      </c>
    </row>
    <row r="4659" spans="1:12" x14ac:dyDescent="0.2">
      <c r="A4659" s="5">
        <f>static_pve_stage!A4659</f>
        <v>605431</v>
      </c>
      <c r="B4659" s="5">
        <f>static_pve_stage!B4659</f>
        <v>605432</v>
      </c>
      <c r="C4659" s="5" t="str">
        <f>static_pve_stage!C4659</f>
        <v>当前波数 360/∞\n下一波BOSS</v>
      </c>
      <c r="E4659" s="5">
        <f t="shared" si="392"/>
        <v>15002</v>
      </c>
      <c r="F4659" s="5">
        <v>0</v>
      </c>
      <c r="G4659" s="5">
        <f t="shared" si="394"/>
        <v>16008</v>
      </c>
      <c r="H4659" s="5">
        <f t="shared" si="390"/>
        <v>171</v>
      </c>
      <c r="I4659" s="5">
        <v>14001</v>
      </c>
      <c r="J4659">
        <f t="shared" si="391"/>
        <v>215000</v>
      </c>
      <c r="L4659" s="1" t="str">
        <f t="shared" si="393"/>
        <v>[{"bid":16008,"type":6,"num":171},{"bid":14001,"type":4,"num":215000}]</v>
      </c>
    </row>
    <row r="4660" spans="1:12" x14ac:dyDescent="0.2">
      <c r="A4660" s="5">
        <f>static_pve_stage!A4660</f>
        <v>605432</v>
      </c>
      <c r="B4660" s="5">
        <f>static_pve_stage!B4660</f>
        <v>605433</v>
      </c>
      <c r="C4660" s="5" t="str">
        <f>static_pve_stage!C4660</f>
        <v>BOSS波\n需击杀所有怪物</v>
      </c>
      <c r="E4660" s="5">
        <f t="shared" si="392"/>
        <v>15002</v>
      </c>
      <c r="F4660" s="5">
        <v>0</v>
      </c>
      <c r="G4660" s="5">
        <f t="shared" si="394"/>
        <v>16008</v>
      </c>
      <c r="H4660" s="5">
        <f t="shared" si="390"/>
        <v>171</v>
      </c>
      <c r="I4660" s="5">
        <v>14001</v>
      </c>
      <c r="J4660">
        <f t="shared" si="391"/>
        <v>215500</v>
      </c>
      <c r="L4660" s="1" t="str">
        <f t="shared" si="393"/>
        <v>[{"bid":16008,"type":6,"num":171},{"bid":14001,"type":4,"num":215500}]</v>
      </c>
    </row>
    <row r="4661" spans="1:12" x14ac:dyDescent="0.2">
      <c r="A4661" s="5">
        <f>static_pve_stage!A4661</f>
        <v>605433</v>
      </c>
      <c r="B4661" s="5">
        <f>static_pve_stage!B4661</f>
        <v>605434</v>
      </c>
      <c r="C4661" s="5" t="str">
        <f>static_pve_stage!C4661</f>
        <v>当前波数 361/∞</v>
      </c>
      <c r="E4661" s="5">
        <f t="shared" si="392"/>
        <v>15002</v>
      </c>
      <c r="F4661" s="5">
        <v>0</v>
      </c>
      <c r="G4661" s="5">
        <f t="shared" si="394"/>
        <v>16008</v>
      </c>
      <c r="H4661" s="5">
        <f t="shared" ref="H4661:H4724" si="395">H4122</f>
        <v>171</v>
      </c>
      <c r="I4661" s="5">
        <v>14001</v>
      </c>
      <c r="J4661">
        <f t="shared" si="391"/>
        <v>216000</v>
      </c>
      <c r="L4661" s="1" t="str">
        <f t="shared" si="393"/>
        <v>[{"bid":16008,"type":6,"num":171},{"bid":14001,"type":4,"num":216000}]</v>
      </c>
    </row>
    <row r="4662" spans="1:12" x14ac:dyDescent="0.2">
      <c r="A4662" s="5">
        <f>static_pve_stage!A4662</f>
        <v>605434</v>
      </c>
      <c r="B4662" s="5">
        <f>static_pve_stage!B4662</f>
        <v>605435</v>
      </c>
      <c r="C4662" s="5" t="str">
        <f>static_pve_stage!C4662</f>
        <v>当前波数 362/∞</v>
      </c>
      <c r="E4662" s="5">
        <f t="shared" si="392"/>
        <v>15002</v>
      </c>
      <c r="F4662" s="5">
        <v>0</v>
      </c>
      <c r="G4662" s="5">
        <f t="shared" si="394"/>
        <v>16008</v>
      </c>
      <c r="H4662" s="5">
        <f t="shared" si="395"/>
        <v>171</v>
      </c>
      <c r="I4662" s="5">
        <v>14001</v>
      </c>
      <c r="J4662">
        <f t="shared" si="391"/>
        <v>216500</v>
      </c>
      <c r="L4662" s="1" t="str">
        <f t="shared" si="393"/>
        <v>[{"bid":16008,"type":6,"num":171},{"bid":14001,"type":4,"num":216500}]</v>
      </c>
    </row>
    <row r="4663" spans="1:12" x14ac:dyDescent="0.2">
      <c r="A4663" s="5">
        <f>static_pve_stage!A4663</f>
        <v>605435</v>
      </c>
      <c r="B4663" s="5">
        <f>static_pve_stage!B4663</f>
        <v>605436</v>
      </c>
      <c r="C4663" s="5" t="str">
        <f>static_pve_stage!C4663</f>
        <v>当前波数 363/∞</v>
      </c>
      <c r="E4663" s="5">
        <f t="shared" si="392"/>
        <v>15002</v>
      </c>
      <c r="F4663" s="5">
        <v>0</v>
      </c>
      <c r="G4663" s="5">
        <f t="shared" si="394"/>
        <v>16008</v>
      </c>
      <c r="H4663" s="5">
        <f t="shared" si="395"/>
        <v>171</v>
      </c>
      <c r="I4663" s="5">
        <v>14001</v>
      </c>
      <c r="J4663">
        <f t="shared" si="391"/>
        <v>217000</v>
      </c>
      <c r="L4663" s="1" t="str">
        <f t="shared" si="393"/>
        <v>[{"bid":16008,"type":6,"num":171},{"bid":14001,"type":4,"num":217000}]</v>
      </c>
    </row>
    <row r="4664" spans="1:12" x14ac:dyDescent="0.2">
      <c r="A4664" s="5">
        <f>static_pve_stage!A4664</f>
        <v>605436</v>
      </c>
      <c r="B4664" s="5">
        <f>static_pve_stage!B4664</f>
        <v>605437</v>
      </c>
      <c r="C4664" s="5" t="str">
        <f>static_pve_stage!C4664</f>
        <v>当前波数 364/∞</v>
      </c>
      <c r="E4664" s="5">
        <f t="shared" si="392"/>
        <v>15002</v>
      </c>
      <c r="F4664" s="5">
        <v>0</v>
      </c>
      <c r="G4664" s="5">
        <f t="shared" si="394"/>
        <v>16008</v>
      </c>
      <c r="H4664" s="5">
        <f t="shared" si="395"/>
        <v>173</v>
      </c>
      <c r="I4664" s="5">
        <v>14001</v>
      </c>
      <c r="J4664">
        <f t="shared" si="391"/>
        <v>217500</v>
      </c>
      <c r="L4664" s="1" t="str">
        <f t="shared" si="393"/>
        <v>[{"bid":16008,"type":6,"num":173},{"bid":14001,"type":4,"num":217500}]</v>
      </c>
    </row>
    <row r="4665" spans="1:12" x14ac:dyDescent="0.2">
      <c r="A4665" s="5">
        <f>static_pve_stage!A4665</f>
        <v>605437</v>
      </c>
      <c r="B4665" s="5">
        <f>static_pve_stage!B4665</f>
        <v>605438</v>
      </c>
      <c r="C4665" s="5" t="str">
        <f>static_pve_stage!C4665</f>
        <v>当前波数 365/∞\n下一波BOSS</v>
      </c>
      <c r="E4665" s="5">
        <f t="shared" si="392"/>
        <v>15002</v>
      </c>
      <c r="F4665" s="5">
        <v>0</v>
      </c>
      <c r="G4665" s="5">
        <f t="shared" si="394"/>
        <v>16008</v>
      </c>
      <c r="H4665" s="5">
        <f t="shared" si="395"/>
        <v>173</v>
      </c>
      <c r="I4665" s="5">
        <v>14001</v>
      </c>
      <c r="J4665">
        <f t="shared" si="391"/>
        <v>218000</v>
      </c>
      <c r="L4665" s="1" t="str">
        <f t="shared" si="393"/>
        <v>[{"bid":16008,"type":6,"num":173},{"bid":14001,"type":4,"num":218000}]</v>
      </c>
    </row>
    <row r="4666" spans="1:12" x14ac:dyDescent="0.2">
      <c r="A4666" s="5">
        <f>static_pve_stage!A4666</f>
        <v>605438</v>
      </c>
      <c r="B4666" s="5">
        <f>static_pve_stage!B4666</f>
        <v>605439</v>
      </c>
      <c r="C4666" s="5" t="str">
        <f>static_pve_stage!C4666</f>
        <v>BOSS波\n需击杀所有怪物</v>
      </c>
      <c r="E4666" s="5">
        <f t="shared" si="392"/>
        <v>15002</v>
      </c>
      <c r="F4666" s="5">
        <v>0</v>
      </c>
      <c r="G4666" s="5">
        <f t="shared" si="394"/>
        <v>16008</v>
      </c>
      <c r="H4666" s="5">
        <f t="shared" si="395"/>
        <v>173</v>
      </c>
      <c r="I4666" s="5">
        <v>14001</v>
      </c>
      <c r="J4666">
        <f t="shared" si="391"/>
        <v>218500</v>
      </c>
      <c r="L4666" s="1" t="str">
        <f t="shared" si="393"/>
        <v>[{"bid":16008,"type":6,"num":173},{"bid":14001,"type":4,"num":218500}]</v>
      </c>
    </row>
    <row r="4667" spans="1:12" x14ac:dyDescent="0.2">
      <c r="A4667" s="5">
        <f>static_pve_stage!A4667</f>
        <v>605439</v>
      </c>
      <c r="B4667" s="5">
        <f>static_pve_stage!B4667</f>
        <v>605440</v>
      </c>
      <c r="C4667" s="5" t="str">
        <f>static_pve_stage!C4667</f>
        <v>当前波数 366/∞</v>
      </c>
      <c r="E4667" s="5">
        <f t="shared" si="392"/>
        <v>15002</v>
      </c>
      <c r="F4667" s="5">
        <v>0</v>
      </c>
      <c r="G4667" s="5">
        <f t="shared" si="394"/>
        <v>16008</v>
      </c>
      <c r="H4667" s="5">
        <f t="shared" si="395"/>
        <v>173</v>
      </c>
      <c r="I4667" s="5">
        <v>14001</v>
      </c>
      <c r="J4667">
        <f t="shared" si="391"/>
        <v>219000</v>
      </c>
      <c r="L4667" s="1" t="str">
        <f t="shared" si="393"/>
        <v>[{"bid":16008,"type":6,"num":173},{"bid":14001,"type":4,"num":219000}]</v>
      </c>
    </row>
    <row r="4668" spans="1:12" x14ac:dyDescent="0.2">
      <c r="A4668" s="5">
        <f>static_pve_stage!A4668</f>
        <v>605440</v>
      </c>
      <c r="B4668" s="5">
        <f>static_pve_stage!B4668</f>
        <v>605441</v>
      </c>
      <c r="C4668" s="5" t="str">
        <f>static_pve_stage!C4668</f>
        <v>当前波数 367/∞</v>
      </c>
      <c r="E4668" s="5">
        <f t="shared" si="392"/>
        <v>15002</v>
      </c>
      <c r="F4668" s="5">
        <v>0</v>
      </c>
      <c r="G4668" s="5">
        <f t="shared" si="394"/>
        <v>16008</v>
      </c>
      <c r="H4668" s="5">
        <f t="shared" si="395"/>
        <v>173</v>
      </c>
      <c r="I4668" s="5">
        <v>14001</v>
      </c>
      <c r="J4668">
        <f t="shared" si="391"/>
        <v>219500</v>
      </c>
      <c r="L4668" s="1" t="str">
        <f t="shared" si="393"/>
        <v>[{"bid":16008,"type":6,"num":173},{"bid":14001,"type":4,"num":219500}]</v>
      </c>
    </row>
    <row r="4669" spans="1:12" x14ac:dyDescent="0.2">
      <c r="A4669" s="5">
        <f>static_pve_stage!A4669</f>
        <v>605441</v>
      </c>
      <c r="B4669" s="5">
        <f>static_pve_stage!B4669</f>
        <v>605442</v>
      </c>
      <c r="C4669" s="5" t="str">
        <f>static_pve_stage!C4669</f>
        <v>当前波数 368/∞</v>
      </c>
      <c r="E4669" s="5">
        <f t="shared" si="392"/>
        <v>15002</v>
      </c>
      <c r="F4669" s="5">
        <v>0</v>
      </c>
      <c r="G4669" s="5">
        <f t="shared" si="394"/>
        <v>16008</v>
      </c>
      <c r="H4669" s="5">
        <f t="shared" si="395"/>
        <v>175</v>
      </c>
      <c r="I4669" s="5">
        <v>14001</v>
      </c>
      <c r="J4669">
        <f t="shared" si="391"/>
        <v>220000</v>
      </c>
      <c r="L4669" s="1" t="str">
        <f t="shared" si="393"/>
        <v>[{"bid":16008,"type":6,"num":175},{"bid":14001,"type":4,"num":220000}]</v>
      </c>
    </row>
    <row r="4670" spans="1:12" x14ac:dyDescent="0.2">
      <c r="A4670" s="5">
        <f>static_pve_stage!A4670</f>
        <v>605442</v>
      </c>
      <c r="B4670" s="5">
        <f>static_pve_stage!B4670</f>
        <v>605443</v>
      </c>
      <c r="C4670" s="5" t="str">
        <f>static_pve_stage!C4670</f>
        <v>当前波数 369/∞</v>
      </c>
      <c r="E4670" s="5">
        <f t="shared" si="392"/>
        <v>15002</v>
      </c>
      <c r="F4670" s="5">
        <v>0</v>
      </c>
      <c r="G4670" s="5">
        <f t="shared" si="394"/>
        <v>16008</v>
      </c>
      <c r="H4670" s="5">
        <f t="shared" si="395"/>
        <v>175</v>
      </c>
      <c r="I4670" s="5">
        <v>14001</v>
      </c>
      <c r="J4670">
        <f t="shared" si="391"/>
        <v>220500</v>
      </c>
      <c r="L4670" s="1" t="str">
        <f t="shared" si="393"/>
        <v>[{"bid":16008,"type":6,"num":175},{"bid":14001,"type":4,"num":220500}]</v>
      </c>
    </row>
    <row r="4671" spans="1:12" x14ac:dyDescent="0.2">
      <c r="A4671" s="5">
        <f>static_pve_stage!A4671</f>
        <v>605443</v>
      </c>
      <c r="B4671" s="5">
        <f>static_pve_stage!B4671</f>
        <v>605444</v>
      </c>
      <c r="C4671" s="5" t="str">
        <f>static_pve_stage!C4671</f>
        <v>当前波数 370/∞\n下一波BOSS</v>
      </c>
      <c r="E4671" s="5">
        <f t="shared" si="392"/>
        <v>15002</v>
      </c>
      <c r="F4671" s="5">
        <v>0</v>
      </c>
      <c r="G4671" s="5">
        <f t="shared" si="394"/>
        <v>16008</v>
      </c>
      <c r="H4671" s="5">
        <f t="shared" si="395"/>
        <v>175</v>
      </c>
      <c r="I4671" s="5">
        <v>14001</v>
      </c>
      <c r="J4671">
        <f t="shared" si="391"/>
        <v>221000</v>
      </c>
      <c r="L4671" s="1" t="str">
        <f t="shared" si="393"/>
        <v>[{"bid":16008,"type":6,"num":175},{"bid":14001,"type":4,"num":221000}]</v>
      </c>
    </row>
    <row r="4672" spans="1:12" x14ac:dyDescent="0.2">
      <c r="A4672" s="5">
        <f>static_pve_stage!A4672</f>
        <v>605444</v>
      </c>
      <c r="B4672" s="5">
        <f>static_pve_stage!B4672</f>
        <v>605445</v>
      </c>
      <c r="C4672" s="5" t="str">
        <f>static_pve_stage!C4672</f>
        <v>BOSS波\n需击杀所有怪物</v>
      </c>
      <c r="E4672" s="5">
        <f t="shared" si="392"/>
        <v>15002</v>
      </c>
      <c r="F4672" s="5">
        <v>0</v>
      </c>
      <c r="G4672" s="5">
        <f t="shared" si="394"/>
        <v>16008</v>
      </c>
      <c r="H4672" s="5">
        <f t="shared" si="395"/>
        <v>175</v>
      </c>
      <c r="I4672" s="5">
        <v>14001</v>
      </c>
      <c r="J4672">
        <f t="shared" si="391"/>
        <v>221500</v>
      </c>
      <c r="L4672" s="1" t="str">
        <f t="shared" si="393"/>
        <v>[{"bid":16008,"type":6,"num":175},{"bid":14001,"type":4,"num":221500}]</v>
      </c>
    </row>
    <row r="4673" spans="1:12" x14ac:dyDescent="0.2">
      <c r="A4673" s="5">
        <f>static_pve_stage!A4673</f>
        <v>605445</v>
      </c>
      <c r="B4673" s="5">
        <f>static_pve_stage!B4673</f>
        <v>605446</v>
      </c>
      <c r="C4673" s="5" t="str">
        <f>static_pve_stage!C4673</f>
        <v>当前波数 371/∞</v>
      </c>
      <c r="E4673" s="5">
        <f t="shared" si="392"/>
        <v>15002</v>
      </c>
      <c r="F4673" s="5">
        <v>0</v>
      </c>
      <c r="G4673" s="5">
        <f t="shared" si="394"/>
        <v>16008</v>
      </c>
      <c r="H4673" s="5">
        <f t="shared" si="395"/>
        <v>175</v>
      </c>
      <c r="I4673" s="5">
        <v>14001</v>
      </c>
      <c r="J4673">
        <f t="shared" si="391"/>
        <v>222000</v>
      </c>
      <c r="L4673" s="1" t="str">
        <f t="shared" si="393"/>
        <v>[{"bid":16008,"type":6,"num":175},{"bid":14001,"type":4,"num":222000}]</v>
      </c>
    </row>
    <row r="4674" spans="1:12" x14ac:dyDescent="0.2">
      <c r="A4674" s="5">
        <f>static_pve_stage!A4674</f>
        <v>605446</v>
      </c>
      <c r="B4674" s="5">
        <f>static_pve_stage!B4674</f>
        <v>605447</v>
      </c>
      <c r="C4674" s="5" t="str">
        <f>static_pve_stage!C4674</f>
        <v>当前波数 372/∞</v>
      </c>
      <c r="E4674" s="5">
        <f t="shared" si="392"/>
        <v>15002</v>
      </c>
      <c r="F4674" s="5">
        <v>0</v>
      </c>
      <c r="G4674" s="5">
        <f t="shared" si="394"/>
        <v>16008</v>
      </c>
      <c r="H4674" s="5">
        <f t="shared" si="395"/>
        <v>177</v>
      </c>
      <c r="I4674" s="5">
        <v>14001</v>
      </c>
      <c r="J4674">
        <f t="shared" si="391"/>
        <v>222500</v>
      </c>
      <c r="L4674" s="1" t="str">
        <f t="shared" si="393"/>
        <v>[{"bid":16008,"type":6,"num":177},{"bid":14001,"type":4,"num":222500}]</v>
      </c>
    </row>
    <row r="4675" spans="1:12" x14ac:dyDescent="0.2">
      <c r="A4675" s="5">
        <f>static_pve_stage!A4675</f>
        <v>605447</v>
      </c>
      <c r="B4675" s="5">
        <f>static_pve_stage!B4675</f>
        <v>605448</v>
      </c>
      <c r="C4675" s="5" t="str">
        <f>static_pve_stage!C4675</f>
        <v>当前波数 373/∞</v>
      </c>
      <c r="E4675" s="5">
        <f t="shared" si="392"/>
        <v>15002</v>
      </c>
      <c r="F4675" s="5">
        <v>0</v>
      </c>
      <c r="G4675" s="5">
        <f t="shared" si="394"/>
        <v>16008</v>
      </c>
      <c r="H4675" s="5">
        <f t="shared" si="395"/>
        <v>177</v>
      </c>
      <c r="I4675" s="5">
        <v>14001</v>
      </c>
      <c r="J4675">
        <f t="shared" si="391"/>
        <v>223000</v>
      </c>
      <c r="L4675" s="1" t="str">
        <f t="shared" si="393"/>
        <v>[{"bid":16008,"type":6,"num":177},{"bid":14001,"type":4,"num":223000}]</v>
      </c>
    </row>
    <row r="4676" spans="1:12" x14ac:dyDescent="0.2">
      <c r="A4676" s="5">
        <f>static_pve_stage!A4676</f>
        <v>605448</v>
      </c>
      <c r="B4676" s="5">
        <f>static_pve_stage!B4676</f>
        <v>605449</v>
      </c>
      <c r="C4676" s="5" t="str">
        <f>static_pve_stage!C4676</f>
        <v>当前波数 374/∞</v>
      </c>
      <c r="E4676" s="5">
        <f t="shared" si="392"/>
        <v>15002</v>
      </c>
      <c r="F4676" s="5">
        <v>0</v>
      </c>
      <c r="G4676" s="5">
        <f t="shared" si="394"/>
        <v>16008</v>
      </c>
      <c r="H4676" s="5">
        <f t="shared" si="395"/>
        <v>177</v>
      </c>
      <c r="I4676" s="5">
        <v>14001</v>
      </c>
      <c r="J4676">
        <f t="shared" si="391"/>
        <v>223500</v>
      </c>
      <c r="L4676" s="1" t="str">
        <f t="shared" si="393"/>
        <v>[{"bid":16008,"type":6,"num":177},{"bid":14001,"type":4,"num":223500}]</v>
      </c>
    </row>
    <row r="4677" spans="1:12" x14ac:dyDescent="0.2">
      <c r="A4677" s="5">
        <f>static_pve_stage!A4677</f>
        <v>605449</v>
      </c>
      <c r="B4677" s="5">
        <f>static_pve_stage!B4677</f>
        <v>605450</v>
      </c>
      <c r="C4677" s="5" t="str">
        <f>static_pve_stage!C4677</f>
        <v>当前波数 375/∞\n下一波BOSS</v>
      </c>
      <c r="E4677" s="5">
        <f t="shared" si="392"/>
        <v>15002</v>
      </c>
      <c r="F4677" s="5">
        <v>0</v>
      </c>
      <c r="G4677" s="5">
        <f t="shared" si="394"/>
        <v>16008</v>
      </c>
      <c r="H4677" s="5">
        <f t="shared" si="395"/>
        <v>177</v>
      </c>
      <c r="I4677" s="5">
        <v>14001</v>
      </c>
      <c r="J4677">
        <f t="shared" si="391"/>
        <v>224000</v>
      </c>
      <c r="L4677" s="1" t="str">
        <f t="shared" si="393"/>
        <v>[{"bid":16008,"type":6,"num":177},{"bid":14001,"type":4,"num":224000}]</v>
      </c>
    </row>
    <row r="4678" spans="1:12" x14ac:dyDescent="0.2">
      <c r="A4678" s="5">
        <f>static_pve_stage!A4678</f>
        <v>605450</v>
      </c>
      <c r="B4678" s="5">
        <f>static_pve_stage!B4678</f>
        <v>605451</v>
      </c>
      <c r="C4678" s="5" t="str">
        <f>static_pve_stage!C4678</f>
        <v>BOSS波\n需击杀所有怪物</v>
      </c>
      <c r="E4678" s="5">
        <f t="shared" si="392"/>
        <v>15002</v>
      </c>
      <c r="F4678" s="5">
        <v>0</v>
      </c>
      <c r="G4678" s="5">
        <f t="shared" si="394"/>
        <v>16008</v>
      </c>
      <c r="H4678" s="5">
        <f t="shared" si="395"/>
        <v>177</v>
      </c>
      <c r="I4678" s="5">
        <v>14001</v>
      </c>
      <c r="J4678">
        <f t="shared" si="391"/>
        <v>224500</v>
      </c>
      <c r="L4678" s="1" t="str">
        <f t="shared" si="393"/>
        <v>[{"bid":16008,"type":6,"num":177},{"bid":14001,"type":4,"num":224500}]</v>
      </c>
    </row>
    <row r="4679" spans="1:12" x14ac:dyDescent="0.2">
      <c r="A4679" s="5">
        <f>static_pve_stage!A4679</f>
        <v>605451</v>
      </c>
      <c r="B4679" s="5">
        <f>static_pve_stage!B4679</f>
        <v>605452</v>
      </c>
      <c r="C4679" s="5" t="str">
        <f>static_pve_stage!C4679</f>
        <v>当前波数 376/∞</v>
      </c>
      <c r="E4679" s="5">
        <f t="shared" si="392"/>
        <v>15002</v>
      </c>
      <c r="F4679" s="5">
        <v>0</v>
      </c>
      <c r="G4679" s="5">
        <f t="shared" si="394"/>
        <v>16008</v>
      </c>
      <c r="H4679" s="5">
        <f t="shared" si="395"/>
        <v>179</v>
      </c>
      <c r="I4679" s="5">
        <v>14001</v>
      </c>
      <c r="J4679">
        <f t="shared" ref="J4679:J4742" si="396">J4678+500</f>
        <v>225000</v>
      </c>
      <c r="L4679" s="1" t="str">
        <f t="shared" si="393"/>
        <v>[{"bid":16008,"type":6,"num":179},{"bid":14001,"type":4,"num":225000}]</v>
      </c>
    </row>
    <row r="4680" spans="1:12" x14ac:dyDescent="0.2">
      <c r="A4680" s="5">
        <f>static_pve_stage!A4680</f>
        <v>605452</v>
      </c>
      <c r="B4680" s="5">
        <f>static_pve_stage!B4680</f>
        <v>605453</v>
      </c>
      <c r="C4680" s="5" t="str">
        <f>static_pve_stage!C4680</f>
        <v>当前波数 377/∞</v>
      </c>
      <c r="E4680" s="5">
        <f t="shared" si="392"/>
        <v>15002</v>
      </c>
      <c r="F4680" s="5">
        <v>0</v>
      </c>
      <c r="G4680" s="5">
        <f t="shared" si="394"/>
        <v>16008</v>
      </c>
      <c r="H4680" s="5">
        <f t="shared" si="395"/>
        <v>179</v>
      </c>
      <c r="I4680" s="5">
        <v>14001</v>
      </c>
      <c r="J4680">
        <f t="shared" si="396"/>
        <v>225500</v>
      </c>
      <c r="L4680" s="1" t="str">
        <f t="shared" si="393"/>
        <v>[{"bid":16008,"type":6,"num":179},{"bid":14001,"type":4,"num":225500}]</v>
      </c>
    </row>
    <row r="4681" spans="1:12" x14ac:dyDescent="0.2">
      <c r="A4681" s="5">
        <f>static_pve_stage!A4681</f>
        <v>605453</v>
      </c>
      <c r="B4681" s="5">
        <f>static_pve_stage!B4681</f>
        <v>605454</v>
      </c>
      <c r="C4681" s="5" t="str">
        <f>static_pve_stage!C4681</f>
        <v>当前波数 378/∞</v>
      </c>
      <c r="E4681" s="5">
        <f t="shared" si="392"/>
        <v>15002</v>
      </c>
      <c r="F4681" s="5">
        <v>0</v>
      </c>
      <c r="G4681" s="5">
        <f t="shared" si="394"/>
        <v>16008</v>
      </c>
      <c r="H4681" s="5">
        <f t="shared" si="395"/>
        <v>179</v>
      </c>
      <c r="I4681" s="5">
        <v>14001</v>
      </c>
      <c r="J4681">
        <f t="shared" si="396"/>
        <v>226000</v>
      </c>
      <c r="L4681" s="1" t="str">
        <f t="shared" si="393"/>
        <v>[{"bid":16008,"type":6,"num":179},{"bid":14001,"type":4,"num":226000}]</v>
      </c>
    </row>
    <row r="4682" spans="1:12" x14ac:dyDescent="0.2">
      <c r="A4682" s="5">
        <f>static_pve_stage!A4682</f>
        <v>605454</v>
      </c>
      <c r="B4682" s="5">
        <f>static_pve_stage!B4682</f>
        <v>605455</v>
      </c>
      <c r="C4682" s="5" t="str">
        <f>static_pve_stage!C4682</f>
        <v>当前波数 379/∞</v>
      </c>
      <c r="E4682" s="5">
        <f t="shared" si="392"/>
        <v>15002</v>
      </c>
      <c r="F4682" s="5">
        <v>0</v>
      </c>
      <c r="G4682" s="5">
        <f t="shared" si="394"/>
        <v>16008</v>
      </c>
      <c r="H4682" s="5">
        <f t="shared" si="395"/>
        <v>179</v>
      </c>
      <c r="I4682" s="5">
        <v>14001</v>
      </c>
      <c r="J4682">
        <f t="shared" si="396"/>
        <v>226500</v>
      </c>
      <c r="L4682" s="1" t="str">
        <f t="shared" si="393"/>
        <v>[{"bid":16008,"type":6,"num":179},{"bid":14001,"type":4,"num":226500}]</v>
      </c>
    </row>
    <row r="4683" spans="1:12" x14ac:dyDescent="0.2">
      <c r="A4683" s="5">
        <f>static_pve_stage!A4683</f>
        <v>605455</v>
      </c>
      <c r="B4683" s="5">
        <f>static_pve_stage!B4683</f>
        <v>605456</v>
      </c>
      <c r="C4683" s="5" t="str">
        <f>static_pve_stage!C4683</f>
        <v>当前波数 380/∞\n下一波BOSS</v>
      </c>
      <c r="E4683" s="5">
        <f t="shared" si="392"/>
        <v>15002</v>
      </c>
      <c r="F4683" s="5">
        <v>0</v>
      </c>
      <c r="G4683" s="5">
        <f t="shared" si="394"/>
        <v>16008</v>
      </c>
      <c r="H4683" s="5">
        <f t="shared" si="395"/>
        <v>179</v>
      </c>
      <c r="I4683" s="5">
        <v>14001</v>
      </c>
      <c r="J4683">
        <f t="shared" si="396"/>
        <v>227000</v>
      </c>
      <c r="L4683" s="1" t="str">
        <f t="shared" si="393"/>
        <v>[{"bid":16008,"type":6,"num":179},{"bid":14001,"type":4,"num":227000}]</v>
      </c>
    </row>
    <row r="4684" spans="1:12" x14ac:dyDescent="0.2">
      <c r="A4684" s="5">
        <f>static_pve_stage!A4684</f>
        <v>605456</v>
      </c>
      <c r="B4684" s="5">
        <f>static_pve_stage!B4684</f>
        <v>605457</v>
      </c>
      <c r="C4684" s="5" t="str">
        <f>static_pve_stage!C4684</f>
        <v>BOSS波\n需击杀所有怪物</v>
      </c>
      <c r="E4684" s="5">
        <f t="shared" si="392"/>
        <v>15002</v>
      </c>
      <c r="F4684" s="5">
        <v>0</v>
      </c>
      <c r="G4684" s="5">
        <f t="shared" si="394"/>
        <v>16008</v>
      </c>
      <c r="H4684" s="5">
        <f t="shared" si="395"/>
        <v>181</v>
      </c>
      <c r="I4684" s="5">
        <v>14001</v>
      </c>
      <c r="J4684">
        <f t="shared" si="396"/>
        <v>227500</v>
      </c>
      <c r="L4684" s="1" t="str">
        <f t="shared" si="393"/>
        <v>[{"bid":16008,"type":6,"num":181},{"bid":14001,"type":4,"num":227500}]</v>
      </c>
    </row>
    <row r="4685" spans="1:12" x14ac:dyDescent="0.2">
      <c r="A4685" s="5">
        <f>static_pve_stage!A4685</f>
        <v>605457</v>
      </c>
      <c r="B4685" s="5">
        <f>static_pve_stage!B4685</f>
        <v>605458</v>
      </c>
      <c r="C4685" s="5" t="str">
        <f>static_pve_stage!C4685</f>
        <v>当前波数 381/∞</v>
      </c>
      <c r="E4685" s="5">
        <f t="shared" si="392"/>
        <v>15002</v>
      </c>
      <c r="F4685" s="5">
        <v>0</v>
      </c>
      <c r="G4685" s="5">
        <f t="shared" si="394"/>
        <v>16008</v>
      </c>
      <c r="H4685" s="5">
        <f t="shared" si="395"/>
        <v>181</v>
      </c>
      <c r="I4685" s="5">
        <v>14001</v>
      </c>
      <c r="J4685">
        <f t="shared" si="396"/>
        <v>228000</v>
      </c>
      <c r="L4685" s="1" t="str">
        <f t="shared" si="393"/>
        <v>[{"bid":16008,"type":6,"num":181},{"bid":14001,"type":4,"num":228000}]</v>
      </c>
    </row>
    <row r="4686" spans="1:12" x14ac:dyDescent="0.2">
      <c r="A4686" s="5">
        <f>static_pve_stage!A4686</f>
        <v>605458</v>
      </c>
      <c r="B4686" s="5">
        <f>static_pve_stage!B4686</f>
        <v>605459</v>
      </c>
      <c r="C4686" s="5" t="str">
        <f>static_pve_stage!C4686</f>
        <v>当前波数 382/∞</v>
      </c>
      <c r="E4686" s="5">
        <f t="shared" si="392"/>
        <v>15002</v>
      </c>
      <c r="F4686" s="5">
        <v>0</v>
      </c>
      <c r="G4686" s="5">
        <f t="shared" si="394"/>
        <v>16008</v>
      </c>
      <c r="H4686" s="5">
        <f t="shared" si="395"/>
        <v>181</v>
      </c>
      <c r="I4686" s="5">
        <v>14001</v>
      </c>
      <c r="J4686">
        <f t="shared" si="396"/>
        <v>228500</v>
      </c>
      <c r="L4686" s="1" t="str">
        <f t="shared" si="393"/>
        <v>[{"bid":16008,"type":6,"num":181},{"bid":14001,"type":4,"num":228500}]</v>
      </c>
    </row>
    <row r="4687" spans="1:12" x14ac:dyDescent="0.2">
      <c r="A4687" s="5">
        <f>static_pve_stage!A4687</f>
        <v>605459</v>
      </c>
      <c r="B4687" s="5">
        <f>static_pve_stage!B4687</f>
        <v>605460</v>
      </c>
      <c r="C4687" s="5" t="str">
        <f>static_pve_stage!C4687</f>
        <v>当前波数 383/∞</v>
      </c>
      <c r="E4687" s="5">
        <f t="shared" si="392"/>
        <v>15002</v>
      </c>
      <c r="F4687" s="5">
        <v>0</v>
      </c>
      <c r="G4687" s="5">
        <f t="shared" si="394"/>
        <v>16008</v>
      </c>
      <c r="H4687" s="5">
        <f t="shared" si="395"/>
        <v>181</v>
      </c>
      <c r="I4687" s="5">
        <v>14001</v>
      </c>
      <c r="J4687">
        <f t="shared" si="396"/>
        <v>229000</v>
      </c>
      <c r="L4687" s="1" t="str">
        <f t="shared" si="393"/>
        <v>[{"bid":16008,"type":6,"num":181},{"bid":14001,"type":4,"num":229000}]</v>
      </c>
    </row>
    <row r="4688" spans="1:12" x14ac:dyDescent="0.2">
      <c r="A4688" s="5">
        <f>static_pve_stage!A4688</f>
        <v>605460</v>
      </c>
      <c r="B4688" s="5">
        <f>static_pve_stage!B4688</f>
        <v>605461</v>
      </c>
      <c r="C4688" s="5" t="str">
        <f>static_pve_stage!C4688</f>
        <v>当前波数 384/∞</v>
      </c>
      <c r="E4688" s="5">
        <f t="shared" si="392"/>
        <v>15002</v>
      </c>
      <c r="F4688" s="5">
        <v>0</v>
      </c>
      <c r="G4688" s="5">
        <f t="shared" si="394"/>
        <v>16008</v>
      </c>
      <c r="H4688" s="5">
        <f t="shared" si="395"/>
        <v>181</v>
      </c>
      <c r="I4688" s="5">
        <v>14001</v>
      </c>
      <c r="J4688">
        <f t="shared" si="396"/>
        <v>229500</v>
      </c>
      <c r="L4688" s="1" t="str">
        <f t="shared" si="393"/>
        <v>[{"bid":16008,"type":6,"num":181},{"bid":14001,"type":4,"num":229500}]</v>
      </c>
    </row>
    <row r="4689" spans="1:12" x14ac:dyDescent="0.2">
      <c r="A4689" s="5">
        <f>static_pve_stage!A4689</f>
        <v>605461</v>
      </c>
      <c r="B4689" s="5">
        <f>static_pve_stage!B4689</f>
        <v>605462</v>
      </c>
      <c r="C4689" s="5" t="str">
        <f>static_pve_stage!C4689</f>
        <v>当前波数 385/∞\n下一波BOSS</v>
      </c>
      <c r="E4689" s="5">
        <f t="shared" si="392"/>
        <v>15002</v>
      </c>
      <c r="F4689" s="5">
        <v>0</v>
      </c>
      <c r="G4689" s="5">
        <f t="shared" si="394"/>
        <v>16008</v>
      </c>
      <c r="H4689" s="5">
        <f t="shared" si="395"/>
        <v>183</v>
      </c>
      <c r="I4689" s="5">
        <v>14001</v>
      </c>
      <c r="J4689">
        <f t="shared" si="396"/>
        <v>230000</v>
      </c>
      <c r="L4689" s="1" t="str">
        <f t="shared" si="393"/>
        <v>[{"bid":16008,"type":6,"num":183},{"bid":14001,"type":4,"num":230000}]</v>
      </c>
    </row>
    <row r="4690" spans="1:12" x14ac:dyDescent="0.2">
      <c r="A4690" s="5">
        <f>static_pve_stage!A4690</f>
        <v>605462</v>
      </c>
      <c r="B4690" s="5">
        <f>static_pve_stage!B4690</f>
        <v>605463</v>
      </c>
      <c r="C4690" s="5" t="str">
        <f>static_pve_stage!C4690</f>
        <v>BOSS波\n需击杀所有怪物</v>
      </c>
      <c r="E4690" s="5">
        <f t="shared" si="392"/>
        <v>15002</v>
      </c>
      <c r="F4690" s="5">
        <v>0</v>
      </c>
      <c r="G4690" s="5">
        <f t="shared" si="394"/>
        <v>16008</v>
      </c>
      <c r="H4690" s="5">
        <f t="shared" si="395"/>
        <v>183</v>
      </c>
      <c r="I4690" s="5">
        <v>14001</v>
      </c>
      <c r="J4690">
        <f t="shared" si="396"/>
        <v>230500</v>
      </c>
      <c r="L4690" s="1" t="str">
        <f t="shared" si="393"/>
        <v>[{"bid":16008,"type":6,"num":183},{"bid":14001,"type":4,"num":230500}]</v>
      </c>
    </row>
    <row r="4691" spans="1:12" x14ac:dyDescent="0.2">
      <c r="A4691" s="5">
        <f>static_pve_stage!A4691</f>
        <v>605463</v>
      </c>
      <c r="B4691" s="5">
        <f>static_pve_stage!B4691</f>
        <v>605464</v>
      </c>
      <c r="C4691" s="5" t="str">
        <f>static_pve_stage!C4691</f>
        <v>当前波数 386/∞</v>
      </c>
      <c r="E4691" s="5">
        <f t="shared" si="392"/>
        <v>15002</v>
      </c>
      <c r="F4691" s="5">
        <v>0</v>
      </c>
      <c r="G4691" s="5">
        <f t="shared" si="394"/>
        <v>16008</v>
      </c>
      <c r="H4691" s="5">
        <f t="shared" si="395"/>
        <v>183</v>
      </c>
      <c r="I4691" s="5">
        <v>14001</v>
      </c>
      <c r="J4691">
        <f t="shared" si="396"/>
        <v>231000</v>
      </c>
      <c r="L4691" s="1" t="str">
        <f t="shared" si="393"/>
        <v>[{"bid":16008,"type":6,"num":183},{"bid":14001,"type":4,"num":231000}]</v>
      </c>
    </row>
    <row r="4692" spans="1:12" x14ac:dyDescent="0.2">
      <c r="A4692" s="5">
        <f>static_pve_stage!A4692</f>
        <v>605464</v>
      </c>
      <c r="B4692" s="5">
        <f>static_pve_stage!B4692</f>
        <v>605465</v>
      </c>
      <c r="C4692" s="5" t="str">
        <f>static_pve_stage!C4692</f>
        <v>当前波数 387/∞</v>
      </c>
      <c r="E4692" s="5">
        <f t="shared" si="392"/>
        <v>15002</v>
      </c>
      <c r="F4692" s="5">
        <v>0</v>
      </c>
      <c r="G4692" s="5">
        <f t="shared" si="394"/>
        <v>16008</v>
      </c>
      <c r="H4692" s="5">
        <f t="shared" si="395"/>
        <v>183</v>
      </c>
      <c r="I4692" s="5">
        <v>14001</v>
      </c>
      <c r="J4692">
        <f t="shared" si="396"/>
        <v>231500</v>
      </c>
      <c r="L4692" s="1" t="str">
        <f t="shared" si="393"/>
        <v>[{"bid":16008,"type":6,"num":183},{"bid":14001,"type":4,"num":231500}]</v>
      </c>
    </row>
    <row r="4693" spans="1:12" x14ac:dyDescent="0.2">
      <c r="A4693" s="5">
        <f>static_pve_stage!A4693</f>
        <v>605465</v>
      </c>
      <c r="B4693" s="5">
        <f>static_pve_stage!B4693</f>
        <v>605466</v>
      </c>
      <c r="C4693" s="5" t="str">
        <f>static_pve_stage!C4693</f>
        <v>当前波数 388/∞</v>
      </c>
      <c r="E4693" s="5">
        <f t="shared" si="392"/>
        <v>15002</v>
      </c>
      <c r="F4693" s="5">
        <v>0</v>
      </c>
      <c r="G4693" s="5">
        <f t="shared" si="394"/>
        <v>16008</v>
      </c>
      <c r="H4693" s="5">
        <f t="shared" si="395"/>
        <v>183</v>
      </c>
      <c r="I4693" s="5">
        <v>14001</v>
      </c>
      <c r="J4693">
        <f t="shared" si="396"/>
        <v>232000</v>
      </c>
      <c r="L4693" s="1" t="str">
        <f t="shared" si="393"/>
        <v>[{"bid":16008,"type":6,"num":183},{"bid":14001,"type":4,"num":232000}]</v>
      </c>
    </row>
    <row r="4694" spans="1:12" x14ac:dyDescent="0.2">
      <c r="A4694" s="5">
        <f>static_pve_stage!A4694</f>
        <v>605466</v>
      </c>
      <c r="B4694" s="5">
        <f>static_pve_stage!B4694</f>
        <v>605467</v>
      </c>
      <c r="C4694" s="5" t="str">
        <f>static_pve_stage!C4694</f>
        <v>当前波数 389/∞</v>
      </c>
      <c r="E4694" s="5">
        <f t="shared" si="392"/>
        <v>15002</v>
      </c>
      <c r="F4694" s="5">
        <v>0</v>
      </c>
      <c r="G4694" s="5">
        <f t="shared" si="394"/>
        <v>16008</v>
      </c>
      <c r="H4694" s="5">
        <f t="shared" si="395"/>
        <v>185</v>
      </c>
      <c r="I4694" s="5">
        <v>14001</v>
      </c>
      <c r="J4694">
        <f t="shared" si="396"/>
        <v>232500</v>
      </c>
      <c r="L4694" s="1" t="str">
        <f t="shared" si="393"/>
        <v>[{"bid":16008,"type":6,"num":185},{"bid":14001,"type":4,"num":232500}]</v>
      </c>
    </row>
    <row r="4695" spans="1:12" x14ac:dyDescent="0.2">
      <c r="A4695" s="5">
        <f>static_pve_stage!A4695</f>
        <v>605467</v>
      </c>
      <c r="B4695" s="5">
        <f>static_pve_stage!B4695</f>
        <v>605468</v>
      </c>
      <c r="C4695" s="5" t="str">
        <f>static_pve_stage!C4695</f>
        <v>当前波数 390/∞\n下一波BOSS</v>
      </c>
      <c r="E4695" s="5">
        <f t="shared" si="392"/>
        <v>15002</v>
      </c>
      <c r="F4695" s="5">
        <v>0</v>
      </c>
      <c r="G4695" s="5">
        <f t="shared" si="394"/>
        <v>16008</v>
      </c>
      <c r="H4695" s="5">
        <f t="shared" si="395"/>
        <v>185</v>
      </c>
      <c r="I4695" s="5">
        <v>14001</v>
      </c>
      <c r="J4695">
        <f t="shared" si="396"/>
        <v>233000</v>
      </c>
      <c r="L4695" s="1" t="str">
        <f t="shared" si="393"/>
        <v>[{"bid":16008,"type":6,"num":185},{"bid":14001,"type":4,"num":233000}]</v>
      </c>
    </row>
    <row r="4696" spans="1:12" x14ac:dyDescent="0.2">
      <c r="A4696" s="5">
        <f>static_pve_stage!A4696</f>
        <v>605468</v>
      </c>
      <c r="B4696" s="5">
        <f>static_pve_stage!B4696</f>
        <v>605469</v>
      </c>
      <c r="C4696" s="5" t="str">
        <f>static_pve_stage!C4696</f>
        <v>BOSS波\n需击杀所有怪物</v>
      </c>
      <c r="E4696" s="5">
        <f t="shared" si="392"/>
        <v>15002</v>
      </c>
      <c r="F4696" s="5">
        <v>0</v>
      </c>
      <c r="G4696" s="5">
        <f t="shared" si="394"/>
        <v>16008</v>
      </c>
      <c r="H4696" s="5">
        <f t="shared" si="395"/>
        <v>185</v>
      </c>
      <c r="I4696" s="5">
        <v>14001</v>
      </c>
      <c r="J4696">
        <f t="shared" si="396"/>
        <v>233500</v>
      </c>
      <c r="L4696" s="1" t="str">
        <f t="shared" si="393"/>
        <v>[{"bid":16008,"type":6,"num":185},{"bid":14001,"type":4,"num":233500}]</v>
      </c>
    </row>
    <row r="4697" spans="1:12" x14ac:dyDescent="0.2">
      <c r="A4697" s="5">
        <f>static_pve_stage!A4697</f>
        <v>605469</v>
      </c>
      <c r="B4697" s="5">
        <f>static_pve_stage!B4697</f>
        <v>605470</v>
      </c>
      <c r="C4697" s="5" t="str">
        <f>static_pve_stage!C4697</f>
        <v>当前波数 391/∞</v>
      </c>
      <c r="E4697" s="5">
        <f t="shared" si="392"/>
        <v>15002</v>
      </c>
      <c r="F4697" s="5">
        <v>0</v>
      </c>
      <c r="G4697" s="5">
        <f t="shared" si="394"/>
        <v>16008</v>
      </c>
      <c r="H4697" s="5">
        <f t="shared" si="395"/>
        <v>185</v>
      </c>
      <c r="I4697" s="5">
        <v>14001</v>
      </c>
      <c r="J4697">
        <f t="shared" si="396"/>
        <v>234000</v>
      </c>
      <c r="L4697" s="1" t="str">
        <f t="shared" si="393"/>
        <v>[{"bid":16008,"type":6,"num":185},{"bid":14001,"type":4,"num":234000}]</v>
      </c>
    </row>
    <row r="4698" spans="1:12" x14ac:dyDescent="0.2">
      <c r="A4698" s="5">
        <f>static_pve_stage!A4698</f>
        <v>605470</v>
      </c>
      <c r="B4698" s="5">
        <f>static_pve_stage!B4698</f>
        <v>605471</v>
      </c>
      <c r="C4698" s="5" t="str">
        <f>static_pve_stage!C4698</f>
        <v>当前波数 392/∞</v>
      </c>
      <c r="E4698" s="5">
        <f t="shared" si="392"/>
        <v>15002</v>
      </c>
      <c r="F4698" s="5">
        <v>0</v>
      </c>
      <c r="G4698" s="5">
        <f t="shared" si="394"/>
        <v>16008</v>
      </c>
      <c r="H4698" s="5">
        <f t="shared" si="395"/>
        <v>185</v>
      </c>
      <c r="I4698" s="5">
        <v>14001</v>
      </c>
      <c r="J4698">
        <f t="shared" si="396"/>
        <v>234500</v>
      </c>
      <c r="L4698" s="1" t="str">
        <f t="shared" si="393"/>
        <v>[{"bid":16008,"type":6,"num":185},{"bid":14001,"type":4,"num":234500}]</v>
      </c>
    </row>
    <row r="4699" spans="1:12" x14ac:dyDescent="0.2">
      <c r="A4699" s="5">
        <f>static_pve_stage!A4699</f>
        <v>605471</v>
      </c>
      <c r="B4699" s="5">
        <f>static_pve_stage!B4699</f>
        <v>605472</v>
      </c>
      <c r="C4699" s="5" t="str">
        <f>static_pve_stage!C4699</f>
        <v>当前波数 393/∞</v>
      </c>
      <c r="E4699" s="5">
        <f t="shared" ref="E4699:E4762" si="397">E4698</f>
        <v>15002</v>
      </c>
      <c r="F4699" s="5">
        <v>0</v>
      </c>
      <c r="G4699" s="5">
        <f t="shared" si="394"/>
        <v>16008</v>
      </c>
      <c r="H4699" s="5">
        <f t="shared" si="395"/>
        <v>187</v>
      </c>
      <c r="I4699" s="5">
        <v>14001</v>
      </c>
      <c r="J4699">
        <f t="shared" si="396"/>
        <v>235000</v>
      </c>
      <c r="L4699" s="1" t="str">
        <f t="shared" si="393"/>
        <v>[{"bid":16008,"type":6,"num":187},{"bid":14001,"type":4,"num":235000}]</v>
      </c>
    </row>
    <row r="4700" spans="1:12" x14ac:dyDescent="0.2">
      <c r="A4700" s="5">
        <f>static_pve_stage!A4700</f>
        <v>605472</v>
      </c>
      <c r="B4700" s="5">
        <f>static_pve_stage!B4700</f>
        <v>605473</v>
      </c>
      <c r="C4700" s="5" t="str">
        <f>static_pve_stage!C4700</f>
        <v>当前波数 394/∞</v>
      </c>
      <c r="E4700" s="5">
        <f t="shared" si="397"/>
        <v>15002</v>
      </c>
      <c r="F4700" s="5">
        <v>0</v>
      </c>
      <c r="G4700" s="5">
        <f t="shared" si="394"/>
        <v>16008</v>
      </c>
      <c r="H4700" s="5">
        <f t="shared" si="395"/>
        <v>187</v>
      </c>
      <c r="I4700" s="5">
        <v>14001</v>
      </c>
      <c r="J4700">
        <f t="shared" si="396"/>
        <v>235500</v>
      </c>
      <c r="L4700" s="1" t="str">
        <f t="shared" si="393"/>
        <v>[{"bid":16008,"type":6,"num":187},{"bid":14001,"type":4,"num":235500}]</v>
      </c>
    </row>
    <row r="4701" spans="1:12" x14ac:dyDescent="0.2">
      <c r="A4701" s="5">
        <f>static_pve_stage!A4701</f>
        <v>605473</v>
      </c>
      <c r="B4701" s="5">
        <f>static_pve_stage!B4701</f>
        <v>605474</v>
      </c>
      <c r="C4701" s="5" t="str">
        <f>static_pve_stage!C4701</f>
        <v>当前波数 395/∞\n下一波BOSS</v>
      </c>
      <c r="E4701" s="5">
        <f t="shared" si="397"/>
        <v>15002</v>
      </c>
      <c r="F4701" s="5">
        <v>0</v>
      </c>
      <c r="G4701" s="5">
        <f t="shared" si="394"/>
        <v>16008</v>
      </c>
      <c r="H4701" s="5">
        <f t="shared" si="395"/>
        <v>187</v>
      </c>
      <c r="I4701" s="5">
        <v>14001</v>
      </c>
      <c r="J4701">
        <f t="shared" si="396"/>
        <v>236000</v>
      </c>
      <c r="L4701" s="1" t="str">
        <f t="shared" ref="L4701:L4764" si="398">"["&amp;IF(F4701=0,"","{""bid"":"&amp;E4701&amp;",""type"":5,""num"":"&amp;F4701&amp;"},")&amp;IF(H4701=0,"","{""bid"":"&amp;G4701&amp;",""type"":6,""num"":"&amp;H4701&amp;"},")&amp;IF(J4701=0,"","{""bid"":"&amp;I4701&amp;",""type"":4,""num"":"&amp;J4701&amp;"}")&amp;"]"</f>
        <v>[{"bid":16008,"type":6,"num":187},{"bid":14001,"type":4,"num":236000}]</v>
      </c>
    </row>
    <row r="4702" spans="1:12" x14ac:dyDescent="0.2">
      <c r="A4702" s="5">
        <f>static_pve_stage!A4702</f>
        <v>605474</v>
      </c>
      <c r="B4702" s="5">
        <f>static_pve_stage!B4702</f>
        <v>605475</v>
      </c>
      <c r="C4702" s="5" t="str">
        <f>static_pve_stage!C4702</f>
        <v>BOSS波\n需击杀所有怪物</v>
      </c>
      <c r="E4702" s="5">
        <f t="shared" si="397"/>
        <v>15002</v>
      </c>
      <c r="F4702" s="5">
        <v>0</v>
      </c>
      <c r="G4702" s="5">
        <f t="shared" si="394"/>
        <v>16008</v>
      </c>
      <c r="H4702" s="5">
        <f t="shared" si="395"/>
        <v>187</v>
      </c>
      <c r="I4702" s="5">
        <v>14001</v>
      </c>
      <c r="J4702">
        <f t="shared" si="396"/>
        <v>236500</v>
      </c>
      <c r="L4702" s="1" t="str">
        <f t="shared" si="398"/>
        <v>[{"bid":16008,"type":6,"num":187},{"bid":14001,"type":4,"num":236500}]</v>
      </c>
    </row>
    <row r="4703" spans="1:12" x14ac:dyDescent="0.2">
      <c r="A4703" s="5">
        <f>static_pve_stage!A4703</f>
        <v>605475</v>
      </c>
      <c r="B4703" s="5">
        <f>static_pve_stage!B4703</f>
        <v>605476</v>
      </c>
      <c r="C4703" s="5" t="str">
        <f>static_pve_stage!C4703</f>
        <v>当前波数 396/∞</v>
      </c>
      <c r="E4703" s="5">
        <f t="shared" si="397"/>
        <v>15002</v>
      </c>
      <c r="F4703" s="5">
        <v>0</v>
      </c>
      <c r="G4703" s="5">
        <f t="shared" si="394"/>
        <v>16008</v>
      </c>
      <c r="H4703" s="5">
        <f t="shared" si="395"/>
        <v>187</v>
      </c>
      <c r="I4703" s="5">
        <v>14001</v>
      </c>
      <c r="J4703">
        <f t="shared" si="396"/>
        <v>237000</v>
      </c>
      <c r="L4703" s="1" t="str">
        <f t="shared" si="398"/>
        <v>[{"bid":16008,"type":6,"num":187},{"bid":14001,"type":4,"num":237000}]</v>
      </c>
    </row>
    <row r="4704" spans="1:12" x14ac:dyDescent="0.2">
      <c r="A4704" s="5">
        <f>static_pve_stage!A4704</f>
        <v>605476</v>
      </c>
      <c r="B4704" s="5">
        <f>static_pve_stage!B4704</f>
        <v>605477</v>
      </c>
      <c r="C4704" s="5" t="str">
        <f>static_pve_stage!C4704</f>
        <v>当前波数 397/∞</v>
      </c>
      <c r="E4704" s="5">
        <f t="shared" si="397"/>
        <v>15002</v>
      </c>
      <c r="F4704" s="5">
        <v>0</v>
      </c>
      <c r="G4704" s="5">
        <f t="shared" si="394"/>
        <v>16008</v>
      </c>
      <c r="H4704" s="5">
        <f t="shared" si="395"/>
        <v>189</v>
      </c>
      <c r="I4704" s="5">
        <v>14001</v>
      </c>
      <c r="J4704">
        <f t="shared" si="396"/>
        <v>237500</v>
      </c>
      <c r="L4704" s="1" t="str">
        <f t="shared" si="398"/>
        <v>[{"bid":16008,"type":6,"num":189},{"bid":14001,"type":4,"num":237500}]</v>
      </c>
    </row>
    <row r="4705" spans="1:12" x14ac:dyDescent="0.2">
      <c r="A4705" s="5">
        <f>static_pve_stage!A4705</f>
        <v>605477</v>
      </c>
      <c r="B4705" s="5">
        <f>static_pve_stage!B4705</f>
        <v>605478</v>
      </c>
      <c r="C4705" s="5" t="str">
        <f>static_pve_stage!C4705</f>
        <v>当前波数 398/∞</v>
      </c>
      <c r="E4705" s="5">
        <f t="shared" si="397"/>
        <v>15002</v>
      </c>
      <c r="F4705" s="5">
        <v>0</v>
      </c>
      <c r="G4705" s="5">
        <f t="shared" si="394"/>
        <v>16008</v>
      </c>
      <c r="H4705" s="5">
        <f t="shared" si="395"/>
        <v>189</v>
      </c>
      <c r="I4705" s="5">
        <v>14001</v>
      </c>
      <c r="J4705">
        <f t="shared" si="396"/>
        <v>238000</v>
      </c>
      <c r="L4705" s="1" t="str">
        <f t="shared" si="398"/>
        <v>[{"bid":16008,"type":6,"num":189},{"bid":14001,"type":4,"num":238000}]</v>
      </c>
    </row>
    <row r="4706" spans="1:12" x14ac:dyDescent="0.2">
      <c r="A4706" s="5">
        <f>static_pve_stage!A4706</f>
        <v>605478</v>
      </c>
      <c r="B4706" s="5">
        <f>static_pve_stage!B4706</f>
        <v>605479</v>
      </c>
      <c r="C4706" s="5" t="str">
        <f>static_pve_stage!C4706</f>
        <v>当前波数 399/∞</v>
      </c>
      <c r="E4706" s="5">
        <f t="shared" si="397"/>
        <v>15002</v>
      </c>
      <c r="F4706" s="5">
        <v>0</v>
      </c>
      <c r="G4706" s="5">
        <f t="shared" si="394"/>
        <v>16008</v>
      </c>
      <c r="H4706" s="5">
        <f t="shared" si="395"/>
        <v>189</v>
      </c>
      <c r="I4706" s="5">
        <v>14001</v>
      </c>
      <c r="J4706">
        <f t="shared" si="396"/>
        <v>238500</v>
      </c>
      <c r="L4706" s="1" t="str">
        <f t="shared" si="398"/>
        <v>[{"bid":16008,"type":6,"num":189},{"bid":14001,"type":4,"num":238500}]</v>
      </c>
    </row>
    <row r="4707" spans="1:12" x14ac:dyDescent="0.2">
      <c r="A4707" s="5">
        <f>static_pve_stage!A4707</f>
        <v>605479</v>
      </c>
      <c r="B4707" s="5">
        <f>static_pve_stage!B4707</f>
        <v>605480</v>
      </c>
      <c r="C4707" s="5" t="str">
        <f>static_pve_stage!C4707</f>
        <v>当前波数 400/∞\n下一波BOSS</v>
      </c>
      <c r="E4707" s="5">
        <f t="shared" si="397"/>
        <v>15002</v>
      </c>
      <c r="F4707" s="5">
        <v>0</v>
      </c>
      <c r="G4707" s="5">
        <f t="shared" si="394"/>
        <v>16008</v>
      </c>
      <c r="H4707" s="5">
        <f t="shared" si="395"/>
        <v>189</v>
      </c>
      <c r="I4707" s="5">
        <v>14001</v>
      </c>
      <c r="J4707">
        <f t="shared" si="396"/>
        <v>239000</v>
      </c>
      <c r="L4707" s="1" t="str">
        <f t="shared" si="398"/>
        <v>[{"bid":16008,"type":6,"num":189},{"bid":14001,"type":4,"num":239000}]</v>
      </c>
    </row>
    <row r="4708" spans="1:12" x14ac:dyDescent="0.2">
      <c r="A4708" s="5">
        <f>static_pve_stage!A4708</f>
        <v>605480</v>
      </c>
      <c r="B4708" s="5">
        <f>static_pve_stage!B4708</f>
        <v>605481</v>
      </c>
      <c r="C4708" s="5" t="str">
        <f>static_pve_stage!C4708</f>
        <v>BOSS波\n需击杀所有怪物</v>
      </c>
      <c r="E4708" s="5">
        <f t="shared" si="397"/>
        <v>15002</v>
      </c>
      <c r="F4708" s="5">
        <v>0</v>
      </c>
      <c r="G4708" s="5">
        <f t="shared" si="394"/>
        <v>16008</v>
      </c>
      <c r="H4708" s="5">
        <f t="shared" si="395"/>
        <v>189</v>
      </c>
      <c r="I4708" s="5">
        <v>14001</v>
      </c>
      <c r="J4708">
        <f t="shared" si="396"/>
        <v>239500</v>
      </c>
      <c r="L4708" s="1" t="str">
        <f t="shared" si="398"/>
        <v>[{"bid":16008,"type":6,"num":189},{"bid":14001,"type":4,"num":239500}]</v>
      </c>
    </row>
    <row r="4709" spans="1:12" x14ac:dyDescent="0.2">
      <c r="A4709" s="5">
        <f>static_pve_stage!A4709</f>
        <v>605481</v>
      </c>
      <c r="B4709" s="5">
        <f>static_pve_stage!B4709</f>
        <v>605482</v>
      </c>
      <c r="C4709" s="5" t="str">
        <f>static_pve_stage!C4709</f>
        <v>当前波数 401/∞</v>
      </c>
      <c r="E4709" s="5">
        <f t="shared" si="397"/>
        <v>15002</v>
      </c>
      <c r="F4709" s="5">
        <v>0</v>
      </c>
      <c r="G4709" s="5">
        <f t="shared" si="394"/>
        <v>16008</v>
      </c>
      <c r="H4709" s="5">
        <f t="shared" si="395"/>
        <v>191</v>
      </c>
      <c r="I4709" s="5">
        <v>14001</v>
      </c>
      <c r="J4709">
        <f t="shared" si="396"/>
        <v>240000</v>
      </c>
      <c r="L4709" s="1" t="str">
        <f t="shared" si="398"/>
        <v>[{"bid":16008,"type":6,"num":191},{"bid":14001,"type":4,"num":240000}]</v>
      </c>
    </row>
    <row r="4710" spans="1:12" x14ac:dyDescent="0.2">
      <c r="A4710" s="5">
        <f>static_pve_stage!A4710</f>
        <v>605482</v>
      </c>
      <c r="B4710" s="5">
        <f>static_pve_stage!B4710</f>
        <v>605483</v>
      </c>
      <c r="C4710" s="5" t="str">
        <f>static_pve_stage!C4710</f>
        <v>当前波数 402/∞</v>
      </c>
      <c r="E4710" s="5">
        <f t="shared" si="397"/>
        <v>15002</v>
      </c>
      <c r="F4710" s="5">
        <v>0</v>
      </c>
      <c r="G4710" s="5">
        <f t="shared" si="394"/>
        <v>16008</v>
      </c>
      <c r="H4710" s="5">
        <f t="shared" si="395"/>
        <v>191</v>
      </c>
      <c r="I4710" s="5">
        <v>14001</v>
      </c>
      <c r="J4710">
        <f t="shared" si="396"/>
        <v>240500</v>
      </c>
      <c r="L4710" s="1" t="str">
        <f t="shared" si="398"/>
        <v>[{"bid":16008,"type":6,"num":191},{"bid":14001,"type":4,"num":240500}]</v>
      </c>
    </row>
    <row r="4711" spans="1:12" x14ac:dyDescent="0.2">
      <c r="A4711" s="5">
        <f>static_pve_stage!A4711</f>
        <v>605483</v>
      </c>
      <c r="B4711" s="5">
        <f>static_pve_stage!B4711</f>
        <v>605484</v>
      </c>
      <c r="C4711" s="5" t="str">
        <f>static_pve_stage!C4711</f>
        <v>当前波数 403/∞</v>
      </c>
      <c r="E4711" s="5">
        <f t="shared" si="397"/>
        <v>15002</v>
      </c>
      <c r="F4711" s="5">
        <v>0</v>
      </c>
      <c r="G4711" s="5">
        <f t="shared" si="394"/>
        <v>16008</v>
      </c>
      <c r="H4711" s="5">
        <f t="shared" si="395"/>
        <v>191</v>
      </c>
      <c r="I4711" s="5">
        <v>14001</v>
      </c>
      <c r="J4711">
        <f t="shared" si="396"/>
        <v>241000</v>
      </c>
      <c r="L4711" s="1" t="str">
        <f t="shared" si="398"/>
        <v>[{"bid":16008,"type":6,"num":191},{"bid":14001,"type":4,"num":241000}]</v>
      </c>
    </row>
    <row r="4712" spans="1:12" x14ac:dyDescent="0.2">
      <c r="A4712" s="5">
        <f>static_pve_stage!A4712</f>
        <v>605484</v>
      </c>
      <c r="B4712" s="5">
        <f>static_pve_stage!B4712</f>
        <v>605485</v>
      </c>
      <c r="C4712" s="5" t="str">
        <f>static_pve_stage!C4712</f>
        <v>当前波数 404/∞</v>
      </c>
      <c r="E4712" s="5">
        <f t="shared" si="397"/>
        <v>15002</v>
      </c>
      <c r="F4712" s="5">
        <v>0</v>
      </c>
      <c r="G4712" s="5">
        <f t="shared" si="394"/>
        <v>16008</v>
      </c>
      <c r="H4712" s="5">
        <f t="shared" si="395"/>
        <v>191</v>
      </c>
      <c r="I4712" s="5">
        <v>14001</v>
      </c>
      <c r="J4712">
        <f t="shared" si="396"/>
        <v>241500</v>
      </c>
      <c r="L4712" s="1" t="str">
        <f t="shared" si="398"/>
        <v>[{"bid":16008,"type":6,"num":191},{"bid":14001,"type":4,"num":241500}]</v>
      </c>
    </row>
    <row r="4713" spans="1:12" x14ac:dyDescent="0.2">
      <c r="A4713" s="5">
        <f>static_pve_stage!A4713</f>
        <v>605485</v>
      </c>
      <c r="B4713" s="5">
        <f>static_pve_stage!B4713</f>
        <v>605486</v>
      </c>
      <c r="C4713" s="5" t="str">
        <f>static_pve_stage!C4713</f>
        <v>当前波数 405/∞\n下一波BOSS</v>
      </c>
      <c r="E4713" s="5">
        <f t="shared" si="397"/>
        <v>15002</v>
      </c>
      <c r="F4713" s="5">
        <v>0</v>
      </c>
      <c r="G4713" s="5">
        <f t="shared" si="394"/>
        <v>16008</v>
      </c>
      <c r="H4713" s="5">
        <f t="shared" si="395"/>
        <v>191</v>
      </c>
      <c r="I4713" s="5">
        <v>14001</v>
      </c>
      <c r="J4713">
        <f t="shared" si="396"/>
        <v>242000</v>
      </c>
      <c r="L4713" s="1" t="str">
        <f t="shared" si="398"/>
        <v>[{"bid":16008,"type":6,"num":191},{"bid":14001,"type":4,"num":242000}]</v>
      </c>
    </row>
    <row r="4714" spans="1:12" x14ac:dyDescent="0.2">
      <c r="A4714" s="5">
        <f>static_pve_stage!A4714</f>
        <v>605486</v>
      </c>
      <c r="B4714" s="5">
        <f>static_pve_stage!B4714</f>
        <v>605487</v>
      </c>
      <c r="C4714" s="5" t="str">
        <f>static_pve_stage!C4714</f>
        <v>BOSS波\n需击杀所有怪物</v>
      </c>
      <c r="E4714" s="5">
        <f t="shared" si="397"/>
        <v>15002</v>
      </c>
      <c r="F4714" s="5">
        <v>0</v>
      </c>
      <c r="G4714" s="5">
        <f t="shared" si="394"/>
        <v>16008</v>
      </c>
      <c r="H4714" s="5">
        <f t="shared" si="395"/>
        <v>193</v>
      </c>
      <c r="I4714" s="5">
        <v>14001</v>
      </c>
      <c r="J4714">
        <f t="shared" si="396"/>
        <v>242500</v>
      </c>
      <c r="L4714" s="1" t="str">
        <f t="shared" si="398"/>
        <v>[{"bid":16008,"type":6,"num":193},{"bid":14001,"type":4,"num":242500}]</v>
      </c>
    </row>
    <row r="4715" spans="1:12" x14ac:dyDescent="0.2">
      <c r="A4715" s="5">
        <f>static_pve_stage!A4715</f>
        <v>605487</v>
      </c>
      <c r="B4715" s="5">
        <f>static_pve_stage!B4715</f>
        <v>605488</v>
      </c>
      <c r="C4715" s="5" t="str">
        <f>static_pve_stage!C4715</f>
        <v>当前波数 406/∞</v>
      </c>
      <c r="E4715" s="5">
        <f t="shared" si="397"/>
        <v>15002</v>
      </c>
      <c r="F4715" s="5">
        <v>0</v>
      </c>
      <c r="G4715" s="5">
        <f t="shared" si="394"/>
        <v>16008</v>
      </c>
      <c r="H4715" s="5">
        <f t="shared" si="395"/>
        <v>193</v>
      </c>
      <c r="I4715" s="5">
        <v>14001</v>
      </c>
      <c r="J4715">
        <f t="shared" si="396"/>
        <v>243000</v>
      </c>
      <c r="L4715" s="1" t="str">
        <f t="shared" si="398"/>
        <v>[{"bid":16008,"type":6,"num":193},{"bid":14001,"type":4,"num":243000}]</v>
      </c>
    </row>
    <row r="4716" spans="1:12" x14ac:dyDescent="0.2">
      <c r="A4716" s="5">
        <f>static_pve_stage!A4716</f>
        <v>605488</v>
      </c>
      <c r="B4716" s="5">
        <f>static_pve_stage!B4716</f>
        <v>605489</v>
      </c>
      <c r="C4716" s="5" t="str">
        <f>static_pve_stage!C4716</f>
        <v>当前波数 407/∞</v>
      </c>
      <c r="E4716" s="5">
        <f t="shared" si="397"/>
        <v>15002</v>
      </c>
      <c r="F4716" s="5">
        <v>0</v>
      </c>
      <c r="G4716" s="5">
        <f t="shared" si="394"/>
        <v>16008</v>
      </c>
      <c r="H4716" s="5">
        <f t="shared" si="395"/>
        <v>193</v>
      </c>
      <c r="I4716" s="5">
        <v>14001</v>
      </c>
      <c r="J4716">
        <f t="shared" si="396"/>
        <v>243500</v>
      </c>
      <c r="L4716" s="1" t="str">
        <f t="shared" si="398"/>
        <v>[{"bid":16008,"type":6,"num":193},{"bid":14001,"type":4,"num":243500}]</v>
      </c>
    </row>
    <row r="4717" spans="1:12" x14ac:dyDescent="0.2">
      <c r="A4717" s="5">
        <f>static_pve_stage!A4717</f>
        <v>605489</v>
      </c>
      <c r="B4717" s="5">
        <f>static_pve_stage!B4717</f>
        <v>605490</v>
      </c>
      <c r="C4717" s="5" t="str">
        <f>static_pve_stage!C4717</f>
        <v>当前波数 408/∞</v>
      </c>
      <c r="E4717" s="5">
        <f t="shared" si="397"/>
        <v>15002</v>
      </c>
      <c r="F4717" s="5">
        <v>0</v>
      </c>
      <c r="G4717" s="5">
        <f t="shared" si="394"/>
        <v>16008</v>
      </c>
      <c r="H4717" s="5">
        <f t="shared" si="395"/>
        <v>193</v>
      </c>
      <c r="I4717" s="5">
        <v>14001</v>
      </c>
      <c r="J4717">
        <f t="shared" si="396"/>
        <v>244000</v>
      </c>
      <c r="L4717" s="1" t="str">
        <f t="shared" si="398"/>
        <v>[{"bid":16008,"type":6,"num":193},{"bid":14001,"type":4,"num":244000}]</v>
      </c>
    </row>
    <row r="4718" spans="1:12" x14ac:dyDescent="0.2">
      <c r="A4718" s="5">
        <f>static_pve_stage!A4718</f>
        <v>605490</v>
      </c>
      <c r="B4718" s="5">
        <f>static_pve_stage!B4718</f>
        <v>605491</v>
      </c>
      <c r="C4718" s="5" t="str">
        <f>static_pve_stage!C4718</f>
        <v>当前波数 409/∞</v>
      </c>
      <c r="E4718" s="5">
        <f t="shared" si="397"/>
        <v>15002</v>
      </c>
      <c r="F4718" s="5">
        <v>0</v>
      </c>
      <c r="G4718" s="5">
        <f t="shared" si="394"/>
        <v>16008</v>
      </c>
      <c r="H4718" s="5">
        <f t="shared" si="395"/>
        <v>193</v>
      </c>
      <c r="I4718" s="5">
        <v>14001</v>
      </c>
      <c r="J4718">
        <f t="shared" si="396"/>
        <v>244500</v>
      </c>
      <c r="L4718" s="1" t="str">
        <f t="shared" si="398"/>
        <v>[{"bid":16008,"type":6,"num":193},{"bid":14001,"type":4,"num":244500}]</v>
      </c>
    </row>
    <row r="4719" spans="1:12" x14ac:dyDescent="0.2">
      <c r="A4719" s="5">
        <f>static_pve_stage!A4719</f>
        <v>605491</v>
      </c>
      <c r="B4719" s="5">
        <f>static_pve_stage!B4719</f>
        <v>605492</v>
      </c>
      <c r="C4719" s="5" t="str">
        <f>static_pve_stage!C4719</f>
        <v>当前波数 410/∞\n下一波BOSS</v>
      </c>
      <c r="E4719" s="5">
        <f t="shared" si="397"/>
        <v>15002</v>
      </c>
      <c r="F4719" s="5">
        <v>0</v>
      </c>
      <c r="G4719" s="5">
        <f t="shared" si="394"/>
        <v>16008</v>
      </c>
      <c r="H4719" s="5">
        <f t="shared" si="395"/>
        <v>195</v>
      </c>
      <c r="I4719" s="5">
        <v>14001</v>
      </c>
      <c r="J4719">
        <f t="shared" si="396"/>
        <v>245000</v>
      </c>
      <c r="L4719" s="1" t="str">
        <f t="shared" si="398"/>
        <v>[{"bid":16008,"type":6,"num":195},{"bid":14001,"type":4,"num":245000}]</v>
      </c>
    </row>
    <row r="4720" spans="1:12" x14ac:dyDescent="0.2">
      <c r="A4720" s="5">
        <f>static_pve_stage!A4720</f>
        <v>605492</v>
      </c>
      <c r="B4720" s="5">
        <f>static_pve_stage!B4720</f>
        <v>605493</v>
      </c>
      <c r="C4720" s="5" t="str">
        <f>static_pve_stage!C4720</f>
        <v>BOSS波\n需击杀所有怪物</v>
      </c>
      <c r="E4720" s="5">
        <f t="shared" si="397"/>
        <v>15002</v>
      </c>
      <c r="F4720" s="5">
        <v>0</v>
      </c>
      <c r="G4720" s="5">
        <f t="shared" si="394"/>
        <v>16008</v>
      </c>
      <c r="H4720" s="5">
        <f t="shared" si="395"/>
        <v>195</v>
      </c>
      <c r="I4720" s="5">
        <v>14001</v>
      </c>
      <c r="J4720">
        <f t="shared" si="396"/>
        <v>245500</v>
      </c>
      <c r="L4720" s="1" t="str">
        <f t="shared" si="398"/>
        <v>[{"bid":16008,"type":6,"num":195},{"bid":14001,"type":4,"num":245500}]</v>
      </c>
    </row>
    <row r="4721" spans="1:12" x14ac:dyDescent="0.2">
      <c r="A4721" s="5">
        <f>static_pve_stage!A4721</f>
        <v>605493</v>
      </c>
      <c r="B4721" s="5">
        <f>static_pve_stage!B4721</f>
        <v>605494</v>
      </c>
      <c r="C4721" s="5" t="str">
        <f>static_pve_stage!C4721</f>
        <v>当前波数 411/∞</v>
      </c>
      <c r="E4721" s="5">
        <f t="shared" si="397"/>
        <v>15002</v>
      </c>
      <c r="F4721" s="5">
        <v>0</v>
      </c>
      <c r="G4721" s="5">
        <f t="shared" si="394"/>
        <v>16008</v>
      </c>
      <c r="H4721" s="5">
        <f t="shared" si="395"/>
        <v>195</v>
      </c>
      <c r="I4721" s="5">
        <v>14001</v>
      </c>
      <c r="J4721">
        <f t="shared" si="396"/>
        <v>246000</v>
      </c>
      <c r="L4721" s="1" t="str">
        <f t="shared" si="398"/>
        <v>[{"bid":16008,"type":6,"num":195},{"bid":14001,"type":4,"num":246000}]</v>
      </c>
    </row>
    <row r="4722" spans="1:12" x14ac:dyDescent="0.2">
      <c r="A4722" s="5">
        <f>static_pve_stage!A4722</f>
        <v>605494</v>
      </c>
      <c r="B4722" s="5">
        <f>static_pve_stage!B4722</f>
        <v>605495</v>
      </c>
      <c r="C4722" s="5" t="str">
        <f>static_pve_stage!C4722</f>
        <v>当前波数 412/∞</v>
      </c>
      <c r="E4722" s="5">
        <f t="shared" si="397"/>
        <v>15002</v>
      </c>
      <c r="F4722" s="5">
        <v>0</v>
      </c>
      <c r="G4722" s="5">
        <f t="shared" ref="G4722:G4785" si="399">G4183+1</f>
        <v>16008</v>
      </c>
      <c r="H4722" s="5">
        <f t="shared" si="395"/>
        <v>195</v>
      </c>
      <c r="I4722" s="5">
        <v>14001</v>
      </c>
      <c r="J4722">
        <f t="shared" si="396"/>
        <v>246500</v>
      </c>
      <c r="L4722" s="1" t="str">
        <f t="shared" si="398"/>
        <v>[{"bid":16008,"type":6,"num":195},{"bid":14001,"type":4,"num":246500}]</v>
      </c>
    </row>
    <row r="4723" spans="1:12" x14ac:dyDescent="0.2">
      <c r="A4723" s="5">
        <f>static_pve_stage!A4723</f>
        <v>605495</v>
      </c>
      <c r="B4723" s="5">
        <f>static_pve_stage!B4723</f>
        <v>605496</v>
      </c>
      <c r="C4723" s="5" t="str">
        <f>static_pve_stage!C4723</f>
        <v>当前波数 413/∞</v>
      </c>
      <c r="E4723" s="5">
        <f t="shared" si="397"/>
        <v>15002</v>
      </c>
      <c r="F4723" s="5">
        <v>0</v>
      </c>
      <c r="G4723" s="5">
        <f t="shared" si="399"/>
        <v>16008</v>
      </c>
      <c r="H4723" s="5">
        <f t="shared" si="395"/>
        <v>195</v>
      </c>
      <c r="I4723" s="5">
        <v>14001</v>
      </c>
      <c r="J4723">
        <f t="shared" si="396"/>
        <v>247000</v>
      </c>
      <c r="L4723" s="1" t="str">
        <f t="shared" si="398"/>
        <v>[{"bid":16008,"type":6,"num":195},{"bid":14001,"type":4,"num":247000}]</v>
      </c>
    </row>
    <row r="4724" spans="1:12" x14ac:dyDescent="0.2">
      <c r="A4724" s="5">
        <f>static_pve_stage!A4724</f>
        <v>605496</v>
      </c>
      <c r="B4724" s="5">
        <f>static_pve_stage!B4724</f>
        <v>605497</v>
      </c>
      <c r="C4724" s="5" t="str">
        <f>static_pve_stage!C4724</f>
        <v>当前波数 414/∞</v>
      </c>
      <c r="E4724" s="5">
        <f t="shared" si="397"/>
        <v>15002</v>
      </c>
      <c r="F4724" s="5">
        <v>0</v>
      </c>
      <c r="G4724" s="5">
        <f t="shared" si="399"/>
        <v>16008</v>
      </c>
      <c r="H4724" s="5">
        <f t="shared" si="395"/>
        <v>197</v>
      </c>
      <c r="I4724" s="5">
        <v>14001</v>
      </c>
      <c r="J4724">
        <f t="shared" si="396"/>
        <v>247500</v>
      </c>
      <c r="L4724" s="1" t="str">
        <f t="shared" si="398"/>
        <v>[{"bid":16008,"type":6,"num":197},{"bid":14001,"type":4,"num":247500}]</v>
      </c>
    </row>
    <row r="4725" spans="1:12" x14ac:dyDescent="0.2">
      <c r="A4725" s="5">
        <f>static_pve_stage!A4725</f>
        <v>605497</v>
      </c>
      <c r="B4725" s="5">
        <f>static_pve_stage!B4725</f>
        <v>605498</v>
      </c>
      <c r="C4725" s="5" t="str">
        <f>static_pve_stage!C4725</f>
        <v>当前波数 415/∞\n下一波BOSS</v>
      </c>
      <c r="E4725" s="5">
        <f t="shared" si="397"/>
        <v>15002</v>
      </c>
      <c r="F4725" s="5">
        <v>0</v>
      </c>
      <c r="G4725" s="5">
        <f t="shared" si="399"/>
        <v>16008</v>
      </c>
      <c r="H4725" s="5">
        <f t="shared" ref="H4725:H4788" si="400">H4186</f>
        <v>197</v>
      </c>
      <c r="I4725" s="5">
        <v>14001</v>
      </c>
      <c r="J4725">
        <f t="shared" si="396"/>
        <v>248000</v>
      </c>
      <c r="L4725" s="1" t="str">
        <f t="shared" si="398"/>
        <v>[{"bid":16008,"type":6,"num":197},{"bid":14001,"type":4,"num":248000}]</v>
      </c>
    </row>
    <row r="4726" spans="1:12" x14ac:dyDescent="0.2">
      <c r="A4726" s="5">
        <f>static_pve_stage!A4726</f>
        <v>605498</v>
      </c>
      <c r="B4726" s="5">
        <f>static_pve_stage!B4726</f>
        <v>605499</v>
      </c>
      <c r="C4726" s="5" t="str">
        <f>static_pve_stage!C4726</f>
        <v>BOSS波\n需击杀所有怪物</v>
      </c>
      <c r="E4726" s="5">
        <f t="shared" si="397"/>
        <v>15002</v>
      </c>
      <c r="F4726" s="5">
        <v>0</v>
      </c>
      <c r="G4726" s="5">
        <f t="shared" si="399"/>
        <v>16008</v>
      </c>
      <c r="H4726" s="5">
        <f t="shared" si="400"/>
        <v>197</v>
      </c>
      <c r="I4726" s="5">
        <v>14001</v>
      </c>
      <c r="J4726">
        <f t="shared" si="396"/>
        <v>248500</v>
      </c>
      <c r="L4726" s="1" t="str">
        <f t="shared" si="398"/>
        <v>[{"bid":16008,"type":6,"num":197},{"bid":14001,"type":4,"num":248500}]</v>
      </c>
    </row>
    <row r="4727" spans="1:12" x14ac:dyDescent="0.2">
      <c r="A4727" s="5">
        <f>static_pve_stage!A4727</f>
        <v>605499</v>
      </c>
      <c r="B4727" s="5">
        <f>static_pve_stage!B4727</f>
        <v>605500</v>
      </c>
      <c r="C4727" s="5" t="str">
        <f>static_pve_stage!C4727</f>
        <v>当前波数 416/∞</v>
      </c>
      <c r="E4727" s="5">
        <f t="shared" si="397"/>
        <v>15002</v>
      </c>
      <c r="F4727" s="5">
        <v>0</v>
      </c>
      <c r="G4727" s="5">
        <f t="shared" si="399"/>
        <v>16008</v>
      </c>
      <c r="H4727" s="5">
        <f t="shared" si="400"/>
        <v>197</v>
      </c>
      <c r="I4727" s="5">
        <v>14001</v>
      </c>
      <c r="J4727">
        <f t="shared" si="396"/>
        <v>249000</v>
      </c>
      <c r="L4727" s="1" t="str">
        <f t="shared" si="398"/>
        <v>[{"bid":16008,"type":6,"num":197},{"bid":14001,"type":4,"num":249000}]</v>
      </c>
    </row>
    <row r="4728" spans="1:12" x14ac:dyDescent="0.2">
      <c r="A4728" s="5">
        <f>static_pve_stage!A4728</f>
        <v>605500</v>
      </c>
      <c r="B4728" s="5">
        <f>static_pve_stage!B4728</f>
        <v>605501</v>
      </c>
      <c r="C4728" s="5" t="str">
        <f>static_pve_stage!C4728</f>
        <v>当前波数 417/∞</v>
      </c>
      <c r="E4728" s="5">
        <f t="shared" si="397"/>
        <v>15002</v>
      </c>
      <c r="F4728" s="5">
        <v>0</v>
      </c>
      <c r="G4728" s="5">
        <f t="shared" si="399"/>
        <v>16008</v>
      </c>
      <c r="H4728" s="5">
        <f t="shared" si="400"/>
        <v>197</v>
      </c>
      <c r="I4728" s="5">
        <v>14001</v>
      </c>
      <c r="J4728">
        <f t="shared" si="396"/>
        <v>249500</v>
      </c>
      <c r="L4728" s="1" t="str">
        <f t="shared" si="398"/>
        <v>[{"bid":16008,"type":6,"num":197},{"bid":14001,"type":4,"num":249500}]</v>
      </c>
    </row>
    <row r="4729" spans="1:12" x14ac:dyDescent="0.2">
      <c r="A4729" s="5">
        <f>static_pve_stage!A4729</f>
        <v>605501</v>
      </c>
      <c r="B4729" s="5">
        <f>static_pve_stage!B4729</f>
        <v>605502</v>
      </c>
      <c r="C4729" s="5" t="str">
        <f>static_pve_stage!C4729</f>
        <v>当前波数 418/∞</v>
      </c>
      <c r="E4729" s="5">
        <f t="shared" si="397"/>
        <v>15002</v>
      </c>
      <c r="F4729" s="5">
        <v>0</v>
      </c>
      <c r="G4729" s="5">
        <f t="shared" si="399"/>
        <v>16008</v>
      </c>
      <c r="H4729" s="5">
        <f t="shared" si="400"/>
        <v>199</v>
      </c>
      <c r="I4729" s="5">
        <v>14001</v>
      </c>
      <c r="J4729">
        <f t="shared" si="396"/>
        <v>250000</v>
      </c>
      <c r="L4729" s="1" t="str">
        <f t="shared" si="398"/>
        <v>[{"bid":16008,"type":6,"num":199},{"bid":14001,"type":4,"num":250000}]</v>
      </c>
    </row>
    <row r="4730" spans="1:12" x14ac:dyDescent="0.2">
      <c r="A4730" s="5">
        <f>static_pve_stage!A4730</f>
        <v>605502</v>
      </c>
      <c r="B4730" s="5">
        <f>static_pve_stage!B4730</f>
        <v>605503</v>
      </c>
      <c r="C4730" s="5" t="str">
        <f>static_pve_stage!C4730</f>
        <v>当前波数 419/∞</v>
      </c>
      <c r="E4730" s="5">
        <f t="shared" si="397"/>
        <v>15002</v>
      </c>
      <c r="F4730" s="5">
        <v>0</v>
      </c>
      <c r="G4730" s="5">
        <f t="shared" si="399"/>
        <v>16008</v>
      </c>
      <c r="H4730" s="5">
        <f t="shared" si="400"/>
        <v>199</v>
      </c>
      <c r="I4730" s="5">
        <v>14001</v>
      </c>
      <c r="J4730">
        <f t="shared" si="396"/>
        <v>250500</v>
      </c>
      <c r="L4730" s="1" t="str">
        <f t="shared" si="398"/>
        <v>[{"bid":16008,"type":6,"num":199},{"bid":14001,"type":4,"num":250500}]</v>
      </c>
    </row>
    <row r="4731" spans="1:12" x14ac:dyDescent="0.2">
      <c r="A4731" s="5">
        <f>static_pve_stage!A4731</f>
        <v>605503</v>
      </c>
      <c r="B4731" s="5">
        <f>static_pve_stage!B4731</f>
        <v>605504</v>
      </c>
      <c r="C4731" s="5" t="str">
        <f>static_pve_stage!C4731</f>
        <v>当前波数 420/∞\n下一波BOSS</v>
      </c>
      <c r="E4731" s="5">
        <f t="shared" si="397"/>
        <v>15002</v>
      </c>
      <c r="F4731" s="5">
        <v>0</v>
      </c>
      <c r="G4731" s="5">
        <f t="shared" si="399"/>
        <v>16008</v>
      </c>
      <c r="H4731" s="5">
        <f t="shared" si="400"/>
        <v>199</v>
      </c>
      <c r="I4731" s="5">
        <v>14001</v>
      </c>
      <c r="J4731">
        <f t="shared" si="396"/>
        <v>251000</v>
      </c>
      <c r="L4731" s="1" t="str">
        <f t="shared" si="398"/>
        <v>[{"bid":16008,"type":6,"num":199},{"bid":14001,"type":4,"num":251000}]</v>
      </c>
    </row>
    <row r="4732" spans="1:12" x14ac:dyDescent="0.2">
      <c r="A4732" s="5">
        <f>static_pve_stage!A4732</f>
        <v>605504</v>
      </c>
      <c r="B4732" s="5">
        <f>static_pve_stage!B4732</f>
        <v>605505</v>
      </c>
      <c r="C4732" s="5" t="str">
        <f>static_pve_stage!C4732</f>
        <v>BOSS波\n需击杀所有怪物</v>
      </c>
      <c r="E4732" s="5">
        <f t="shared" si="397"/>
        <v>15002</v>
      </c>
      <c r="F4732" s="5">
        <v>0</v>
      </c>
      <c r="G4732" s="5">
        <f t="shared" si="399"/>
        <v>16008</v>
      </c>
      <c r="H4732" s="5">
        <f t="shared" si="400"/>
        <v>199</v>
      </c>
      <c r="I4732" s="5">
        <v>14001</v>
      </c>
      <c r="J4732">
        <f t="shared" si="396"/>
        <v>251500</v>
      </c>
      <c r="L4732" s="1" t="str">
        <f t="shared" si="398"/>
        <v>[{"bid":16008,"type":6,"num":199},{"bid":14001,"type":4,"num":251500}]</v>
      </c>
    </row>
    <row r="4733" spans="1:12" x14ac:dyDescent="0.2">
      <c r="A4733" s="5">
        <f>static_pve_stage!A4733</f>
        <v>605505</v>
      </c>
      <c r="B4733" s="5">
        <f>static_pve_stage!B4733</f>
        <v>605506</v>
      </c>
      <c r="C4733" s="5" t="str">
        <f>static_pve_stage!C4733</f>
        <v>当前波数 421/∞</v>
      </c>
      <c r="E4733" s="5">
        <f t="shared" si="397"/>
        <v>15002</v>
      </c>
      <c r="F4733" s="5">
        <v>0</v>
      </c>
      <c r="G4733" s="5">
        <f t="shared" si="399"/>
        <v>16008</v>
      </c>
      <c r="H4733" s="5">
        <f t="shared" si="400"/>
        <v>199</v>
      </c>
      <c r="I4733" s="5">
        <v>14001</v>
      </c>
      <c r="J4733">
        <f t="shared" si="396"/>
        <v>252000</v>
      </c>
      <c r="L4733" s="1" t="str">
        <f t="shared" si="398"/>
        <v>[{"bid":16008,"type":6,"num":199},{"bid":14001,"type":4,"num":252000}]</v>
      </c>
    </row>
    <row r="4734" spans="1:12" x14ac:dyDescent="0.2">
      <c r="A4734" s="5">
        <f>static_pve_stage!A4734</f>
        <v>605506</v>
      </c>
      <c r="B4734" s="5">
        <f>static_pve_stage!B4734</f>
        <v>605507</v>
      </c>
      <c r="C4734" s="5" t="str">
        <f>static_pve_stage!C4734</f>
        <v>当前波数 422/∞</v>
      </c>
      <c r="E4734" s="5">
        <f t="shared" si="397"/>
        <v>15002</v>
      </c>
      <c r="F4734" s="5">
        <v>0</v>
      </c>
      <c r="G4734" s="5">
        <f t="shared" si="399"/>
        <v>16008</v>
      </c>
      <c r="H4734" s="5">
        <f t="shared" si="400"/>
        <v>201</v>
      </c>
      <c r="I4734" s="5">
        <v>14001</v>
      </c>
      <c r="J4734">
        <f t="shared" si="396"/>
        <v>252500</v>
      </c>
      <c r="L4734" s="1" t="str">
        <f t="shared" si="398"/>
        <v>[{"bid":16008,"type":6,"num":201},{"bid":14001,"type":4,"num":252500}]</v>
      </c>
    </row>
    <row r="4735" spans="1:12" x14ac:dyDescent="0.2">
      <c r="A4735" s="5">
        <f>static_pve_stage!A4735</f>
        <v>605507</v>
      </c>
      <c r="B4735" s="5">
        <f>static_pve_stage!B4735</f>
        <v>605508</v>
      </c>
      <c r="C4735" s="5" t="str">
        <f>static_pve_stage!C4735</f>
        <v>当前波数 423/∞</v>
      </c>
      <c r="E4735" s="5">
        <f t="shared" si="397"/>
        <v>15002</v>
      </c>
      <c r="F4735" s="5">
        <v>0</v>
      </c>
      <c r="G4735" s="5">
        <f t="shared" si="399"/>
        <v>16008</v>
      </c>
      <c r="H4735" s="5">
        <f t="shared" si="400"/>
        <v>201</v>
      </c>
      <c r="I4735" s="5">
        <v>14001</v>
      </c>
      <c r="J4735">
        <f t="shared" si="396"/>
        <v>253000</v>
      </c>
      <c r="L4735" s="1" t="str">
        <f t="shared" si="398"/>
        <v>[{"bid":16008,"type":6,"num":201},{"bid":14001,"type":4,"num":253000}]</v>
      </c>
    </row>
    <row r="4736" spans="1:12" x14ac:dyDescent="0.2">
      <c r="A4736" s="5">
        <f>static_pve_stage!A4736</f>
        <v>605508</v>
      </c>
      <c r="B4736" s="5">
        <f>static_pve_stage!B4736</f>
        <v>605509</v>
      </c>
      <c r="C4736" s="5" t="str">
        <f>static_pve_stage!C4736</f>
        <v>当前波数 424/∞</v>
      </c>
      <c r="E4736" s="5">
        <f t="shared" si="397"/>
        <v>15002</v>
      </c>
      <c r="F4736" s="5">
        <v>0</v>
      </c>
      <c r="G4736" s="5">
        <f t="shared" si="399"/>
        <v>16008</v>
      </c>
      <c r="H4736" s="5">
        <f t="shared" si="400"/>
        <v>201</v>
      </c>
      <c r="I4736" s="5">
        <v>14001</v>
      </c>
      <c r="J4736">
        <f t="shared" si="396"/>
        <v>253500</v>
      </c>
      <c r="L4736" s="1" t="str">
        <f t="shared" si="398"/>
        <v>[{"bid":16008,"type":6,"num":201},{"bid":14001,"type":4,"num":253500}]</v>
      </c>
    </row>
    <row r="4737" spans="1:12" x14ac:dyDescent="0.2">
      <c r="A4737" s="5">
        <f>static_pve_stage!A4737</f>
        <v>605509</v>
      </c>
      <c r="B4737" s="5">
        <f>static_pve_stage!B4737</f>
        <v>605510</v>
      </c>
      <c r="C4737" s="5" t="str">
        <f>static_pve_stage!C4737</f>
        <v>当前波数 425/∞\n下一波BOSS</v>
      </c>
      <c r="E4737" s="5">
        <f t="shared" si="397"/>
        <v>15002</v>
      </c>
      <c r="F4737" s="5">
        <v>0</v>
      </c>
      <c r="G4737" s="5">
        <f t="shared" si="399"/>
        <v>16008</v>
      </c>
      <c r="H4737" s="5">
        <f t="shared" si="400"/>
        <v>201</v>
      </c>
      <c r="I4737" s="5">
        <v>14001</v>
      </c>
      <c r="J4737">
        <f t="shared" si="396"/>
        <v>254000</v>
      </c>
      <c r="L4737" s="1" t="str">
        <f t="shared" si="398"/>
        <v>[{"bid":16008,"type":6,"num":201},{"bid":14001,"type":4,"num":254000}]</v>
      </c>
    </row>
    <row r="4738" spans="1:12" x14ac:dyDescent="0.2">
      <c r="A4738" s="5">
        <f>static_pve_stage!A4738</f>
        <v>605510</v>
      </c>
      <c r="B4738" s="5">
        <f>static_pve_stage!B4738</f>
        <v>605511</v>
      </c>
      <c r="C4738" s="5" t="str">
        <f>static_pve_stage!C4738</f>
        <v>BOSS波\n需击杀所有怪物</v>
      </c>
      <c r="E4738" s="5">
        <f t="shared" si="397"/>
        <v>15002</v>
      </c>
      <c r="F4738" s="5">
        <v>0</v>
      </c>
      <c r="G4738" s="5">
        <f t="shared" si="399"/>
        <v>16008</v>
      </c>
      <c r="H4738" s="5">
        <f t="shared" si="400"/>
        <v>201</v>
      </c>
      <c r="I4738" s="5">
        <v>14001</v>
      </c>
      <c r="J4738">
        <f t="shared" si="396"/>
        <v>254500</v>
      </c>
      <c r="L4738" s="1" t="str">
        <f t="shared" si="398"/>
        <v>[{"bid":16008,"type":6,"num":201},{"bid":14001,"type":4,"num":254500}]</v>
      </c>
    </row>
    <row r="4739" spans="1:12" x14ac:dyDescent="0.2">
      <c r="A4739" s="5">
        <f>static_pve_stage!A4739</f>
        <v>605511</v>
      </c>
      <c r="B4739" s="5">
        <f>static_pve_stage!B4739</f>
        <v>605512</v>
      </c>
      <c r="C4739" s="5" t="str">
        <f>static_pve_stage!C4739</f>
        <v>当前波数 426/∞</v>
      </c>
      <c r="E4739" s="5">
        <f t="shared" si="397"/>
        <v>15002</v>
      </c>
      <c r="F4739" s="5">
        <v>0</v>
      </c>
      <c r="G4739" s="5">
        <f t="shared" si="399"/>
        <v>16008</v>
      </c>
      <c r="H4739" s="5">
        <f t="shared" si="400"/>
        <v>203</v>
      </c>
      <c r="I4739" s="5">
        <v>14001</v>
      </c>
      <c r="J4739">
        <f t="shared" si="396"/>
        <v>255000</v>
      </c>
      <c r="L4739" s="1" t="str">
        <f t="shared" si="398"/>
        <v>[{"bid":16008,"type":6,"num":203},{"bid":14001,"type":4,"num":255000}]</v>
      </c>
    </row>
    <row r="4740" spans="1:12" x14ac:dyDescent="0.2">
      <c r="A4740" s="5">
        <f>static_pve_stage!A4740</f>
        <v>605512</v>
      </c>
      <c r="B4740" s="5">
        <f>static_pve_stage!B4740</f>
        <v>605513</v>
      </c>
      <c r="C4740" s="5" t="str">
        <f>static_pve_stage!C4740</f>
        <v>当前波数 427/∞</v>
      </c>
      <c r="E4740" s="5">
        <f t="shared" si="397"/>
        <v>15002</v>
      </c>
      <c r="F4740" s="5">
        <v>0</v>
      </c>
      <c r="G4740" s="5">
        <f t="shared" si="399"/>
        <v>16008</v>
      </c>
      <c r="H4740" s="5">
        <f t="shared" si="400"/>
        <v>203</v>
      </c>
      <c r="I4740" s="5">
        <v>14001</v>
      </c>
      <c r="J4740">
        <f t="shared" si="396"/>
        <v>255500</v>
      </c>
      <c r="L4740" s="1" t="str">
        <f t="shared" si="398"/>
        <v>[{"bid":16008,"type":6,"num":203},{"bid":14001,"type":4,"num":255500}]</v>
      </c>
    </row>
    <row r="4741" spans="1:12" x14ac:dyDescent="0.2">
      <c r="A4741" s="5">
        <f>static_pve_stage!A4741</f>
        <v>605513</v>
      </c>
      <c r="B4741" s="5">
        <f>static_pve_stage!B4741</f>
        <v>605514</v>
      </c>
      <c r="C4741" s="5" t="str">
        <f>static_pve_stage!C4741</f>
        <v>当前波数 428/∞</v>
      </c>
      <c r="E4741" s="5">
        <f t="shared" si="397"/>
        <v>15002</v>
      </c>
      <c r="F4741" s="5">
        <v>0</v>
      </c>
      <c r="G4741" s="5">
        <f t="shared" si="399"/>
        <v>16008</v>
      </c>
      <c r="H4741" s="5">
        <f t="shared" si="400"/>
        <v>203</v>
      </c>
      <c r="I4741" s="5">
        <v>14001</v>
      </c>
      <c r="J4741">
        <f t="shared" si="396"/>
        <v>256000</v>
      </c>
      <c r="L4741" s="1" t="str">
        <f t="shared" si="398"/>
        <v>[{"bid":16008,"type":6,"num":203},{"bid":14001,"type":4,"num":256000}]</v>
      </c>
    </row>
    <row r="4742" spans="1:12" x14ac:dyDescent="0.2">
      <c r="A4742" s="5">
        <f>static_pve_stage!A4742</f>
        <v>605514</v>
      </c>
      <c r="B4742" s="5">
        <f>static_pve_stage!B4742</f>
        <v>605515</v>
      </c>
      <c r="C4742" s="5" t="str">
        <f>static_pve_stage!C4742</f>
        <v>当前波数 429/∞</v>
      </c>
      <c r="E4742" s="5">
        <f t="shared" si="397"/>
        <v>15002</v>
      </c>
      <c r="F4742" s="5">
        <v>0</v>
      </c>
      <c r="G4742" s="5">
        <f t="shared" si="399"/>
        <v>16008</v>
      </c>
      <c r="H4742" s="5">
        <f t="shared" si="400"/>
        <v>203</v>
      </c>
      <c r="I4742" s="5">
        <v>14001</v>
      </c>
      <c r="J4742">
        <f t="shared" si="396"/>
        <v>256500</v>
      </c>
      <c r="L4742" s="1" t="str">
        <f t="shared" si="398"/>
        <v>[{"bid":16008,"type":6,"num":203},{"bid":14001,"type":4,"num":256500}]</v>
      </c>
    </row>
    <row r="4743" spans="1:12" x14ac:dyDescent="0.2">
      <c r="A4743" s="5">
        <f>static_pve_stage!A4743</f>
        <v>605515</v>
      </c>
      <c r="B4743" s="5">
        <f>static_pve_stage!B4743</f>
        <v>605516</v>
      </c>
      <c r="C4743" s="5" t="str">
        <f>static_pve_stage!C4743</f>
        <v>当前波数 430/∞\n下一波BOSS</v>
      </c>
      <c r="E4743" s="5">
        <f t="shared" si="397"/>
        <v>15002</v>
      </c>
      <c r="F4743" s="5">
        <v>0</v>
      </c>
      <c r="G4743" s="5">
        <f t="shared" si="399"/>
        <v>16008</v>
      </c>
      <c r="H4743" s="5">
        <f t="shared" si="400"/>
        <v>203</v>
      </c>
      <c r="I4743" s="5">
        <v>14001</v>
      </c>
      <c r="J4743">
        <f t="shared" ref="J4743:J4766" si="401">J4742+500</f>
        <v>257000</v>
      </c>
      <c r="L4743" s="1" t="str">
        <f t="shared" si="398"/>
        <v>[{"bid":16008,"type":6,"num":203},{"bid":14001,"type":4,"num":257000}]</v>
      </c>
    </row>
    <row r="4744" spans="1:12" x14ac:dyDescent="0.2">
      <c r="A4744" s="5">
        <f>static_pve_stage!A4744</f>
        <v>605516</v>
      </c>
      <c r="B4744" s="5">
        <f>static_pve_stage!B4744</f>
        <v>605517</v>
      </c>
      <c r="C4744" s="5" t="str">
        <f>static_pve_stage!C4744</f>
        <v>BOSS波\n需击杀所有怪物</v>
      </c>
      <c r="E4744" s="5">
        <f t="shared" si="397"/>
        <v>15002</v>
      </c>
      <c r="F4744" s="5">
        <v>0</v>
      </c>
      <c r="G4744" s="5">
        <f t="shared" si="399"/>
        <v>16008</v>
      </c>
      <c r="H4744" s="5">
        <f t="shared" si="400"/>
        <v>205</v>
      </c>
      <c r="I4744" s="5">
        <v>14001</v>
      </c>
      <c r="J4744">
        <f t="shared" si="401"/>
        <v>257500</v>
      </c>
      <c r="L4744" s="1" t="str">
        <f t="shared" si="398"/>
        <v>[{"bid":16008,"type":6,"num":205},{"bid":14001,"type":4,"num":257500}]</v>
      </c>
    </row>
    <row r="4745" spans="1:12" x14ac:dyDescent="0.2">
      <c r="A4745" s="5">
        <f>static_pve_stage!A4745</f>
        <v>605517</v>
      </c>
      <c r="B4745" s="5">
        <f>static_pve_stage!B4745</f>
        <v>605518</v>
      </c>
      <c r="C4745" s="5" t="str">
        <f>static_pve_stage!C4745</f>
        <v>当前波数 431/∞</v>
      </c>
      <c r="E4745" s="5">
        <f t="shared" si="397"/>
        <v>15002</v>
      </c>
      <c r="F4745" s="5">
        <v>0</v>
      </c>
      <c r="G4745" s="5">
        <f t="shared" si="399"/>
        <v>16008</v>
      </c>
      <c r="H4745" s="5">
        <f t="shared" si="400"/>
        <v>205</v>
      </c>
      <c r="I4745" s="5">
        <v>14001</v>
      </c>
      <c r="J4745">
        <f t="shared" si="401"/>
        <v>258000</v>
      </c>
      <c r="L4745" s="1" t="str">
        <f t="shared" si="398"/>
        <v>[{"bid":16008,"type":6,"num":205},{"bid":14001,"type":4,"num":258000}]</v>
      </c>
    </row>
    <row r="4746" spans="1:12" x14ac:dyDescent="0.2">
      <c r="A4746" s="5">
        <f>static_pve_stage!A4746</f>
        <v>605518</v>
      </c>
      <c r="B4746" s="5">
        <f>static_pve_stage!B4746</f>
        <v>605519</v>
      </c>
      <c r="C4746" s="5" t="str">
        <f>static_pve_stage!C4746</f>
        <v>当前波数 432/∞</v>
      </c>
      <c r="E4746" s="5">
        <f t="shared" si="397"/>
        <v>15002</v>
      </c>
      <c r="F4746" s="5">
        <v>0</v>
      </c>
      <c r="G4746" s="5">
        <f t="shared" si="399"/>
        <v>16008</v>
      </c>
      <c r="H4746" s="5">
        <f t="shared" si="400"/>
        <v>205</v>
      </c>
      <c r="I4746" s="5">
        <v>14001</v>
      </c>
      <c r="J4746">
        <f t="shared" si="401"/>
        <v>258500</v>
      </c>
      <c r="L4746" s="1" t="str">
        <f t="shared" si="398"/>
        <v>[{"bid":16008,"type":6,"num":205},{"bid":14001,"type":4,"num":258500}]</v>
      </c>
    </row>
    <row r="4747" spans="1:12" x14ac:dyDescent="0.2">
      <c r="A4747" s="5">
        <f>static_pve_stage!A4747</f>
        <v>605519</v>
      </c>
      <c r="B4747" s="5">
        <f>static_pve_stage!B4747</f>
        <v>605520</v>
      </c>
      <c r="C4747" s="5" t="str">
        <f>static_pve_stage!C4747</f>
        <v>当前波数 433/∞</v>
      </c>
      <c r="E4747" s="5">
        <f t="shared" si="397"/>
        <v>15002</v>
      </c>
      <c r="F4747" s="5">
        <v>0</v>
      </c>
      <c r="G4747" s="5">
        <f t="shared" si="399"/>
        <v>16008</v>
      </c>
      <c r="H4747" s="5">
        <f t="shared" si="400"/>
        <v>205</v>
      </c>
      <c r="I4747" s="5">
        <v>14001</v>
      </c>
      <c r="J4747">
        <f t="shared" si="401"/>
        <v>259000</v>
      </c>
      <c r="L4747" s="1" t="str">
        <f t="shared" si="398"/>
        <v>[{"bid":16008,"type":6,"num":205},{"bid":14001,"type":4,"num":259000}]</v>
      </c>
    </row>
    <row r="4748" spans="1:12" x14ac:dyDescent="0.2">
      <c r="A4748" s="5">
        <f>static_pve_stage!A4748</f>
        <v>605520</v>
      </c>
      <c r="B4748" s="5">
        <f>static_pve_stage!B4748</f>
        <v>605521</v>
      </c>
      <c r="C4748" s="5" t="str">
        <f>static_pve_stage!C4748</f>
        <v>当前波数 434/∞</v>
      </c>
      <c r="E4748" s="5">
        <f t="shared" si="397"/>
        <v>15002</v>
      </c>
      <c r="F4748" s="5">
        <v>0</v>
      </c>
      <c r="G4748" s="5">
        <f t="shared" si="399"/>
        <v>16008</v>
      </c>
      <c r="H4748" s="5">
        <f t="shared" si="400"/>
        <v>205</v>
      </c>
      <c r="I4748" s="5">
        <v>14001</v>
      </c>
      <c r="J4748">
        <f t="shared" si="401"/>
        <v>259500</v>
      </c>
      <c r="L4748" s="1" t="str">
        <f t="shared" si="398"/>
        <v>[{"bid":16008,"type":6,"num":205},{"bid":14001,"type":4,"num":259500}]</v>
      </c>
    </row>
    <row r="4749" spans="1:12" x14ac:dyDescent="0.2">
      <c r="A4749" s="5">
        <f>static_pve_stage!A4749</f>
        <v>605521</v>
      </c>
      <c r="B4749" s="5">
        <f>static_pve_stage!B4749</f>
        <v>605522</v>
      </c>
      <c r="C4749" s="5" t="str">
        <f>static_pve_stage!C4749</f>
        <v>当前波数 435/∞\n下一波BOSS</v>
      </c>
      <c r="E4749" s="5">
        <f t="shared" si="397"/>
        <v>15002</v>
      </c>
      <c r="F4749" s="5">
        <v>0</v>
      </c>
      <c r="G4749" s="5">
        <f t="shared" si="399"/>
        <v>16008</v>
      </c>
      <c r="H4749" s="5">
        <f t="shared" si="400"/>
        <v>207</v>
      </c>
      <c r="I4749" s="5">
        <v>14001</v>
      </c>
      <c r="J4749">
        <f t="shared" si="401"/>
        <v>260000</v>
      </c>
      <c r="L4749" s="1" t="str">
        <f t="shared" si="398"/>
        <v>[{"bid":16008,"type":6,"num":207},{"bid":14001,"type":4,"num":260000}]</v>
      </c>
    </row>
    <row r="4750" spans="1:12" x14ac:dyDescent="0.2">
      <c r="A4750" s="5">
        <f>static_pve_stage!A4750</f>
        <v>605522</v>
      </c>
      <c r="B4750" s="5">
        <f>static_pve_stage!B4750</f>
        <v>605523</v>
      </c>
      <c r="C4750" s="5" t="str">
        <f>static_pve_stage!C4750</f>
        <v>BOSS波\n需击杀所有怪物</v>
      </c>
      <c r="E4750" s="5">
        <f t="shared" si="397"/>
        <v>15002</v>
      </c>
      <c r="F4750" s="5">
        <v>0</v>
      </c>
      <c r="G4750" s="5">
        <f t="shared" si="399"/>
        <v>16008</v>
      </c>
      <c r="H4750" s="5">
        <f t="shared" si="400"/>
        <v>207</v>
      </c>
      <c r="I4750" s="5">
        <v>14001</v>
      </c>
      <c r="J4750">
        <f t="shared" si="401"/>
        <v>260500</v>
      </c>
      <c r="L4750" s="1" t="str">
        <f t="shared" si="398"/>
        <v>[{"bid":16008,"type":6,"num":207},{"bid":14001,"type":4,"num":260500}]</v>
      </c>
    </row>
    <row r="4751" spans="1:12" x14ac:dyDescent="0.2">
      <c r="A4751" s="5">
        <f>static_pve_stage!A4751</f>
        <v>605523</v>
      </c>
      <c r="B4751" s="5">
        <f>static_pve_stage!B4751</f>
        <v>605524</v>
      </c>
      <c r="C4751" s="5" t="str">
        <f>static_pve_stage!C4751</f>
        <v>当前波数 436/∞</v>
      </c>
      <c r="E4751" s="5">
        <f t="shared" si="397"/>
        <v>15002</v>
      </c>
      <c r="F4751" s="5">
        <v>0</v>
      </c>
      <c r="G4751" s="5">
        <f t="shared" si="399"/>
        <v>16008</v>
      </c>
      <c r="H4751" s="5">
        <f t="shared" si="400"/>
        <v>207</v>
      </c>
      <c r="I4751" s="5">
        <v>14001</v>
      </c>
      <c r="J4751">
        <f t="shared" si="401"/>
        <v>261000</v>
      </c>
      <c r="L4751" s="1" t="str">
        <f t="shared" si="398"/>
        <v>[{"bid":16008,"type":6,"num":207},{"bid":14001,"type":4,"num":261000}]</v>
      </c>
    </row>
    <row r="4752" spans="1:12" x14ac:dyDescent="0.2">
      <c r="A4752" s="5">
        <f>static_pve_stage!A4752</f>
        <v>605524</v>
      </c>
      <c r="B4752" s="5">
        <f>static_pve_stage!B4752</f>
        <v>605525</v>
      </c>
      <c r="C4752" s="5" t="str">
        <f>static_pve_stage!C4752</f>
        <v>当前波数 437/∞</v>
      </c>
      <c r="E4752" s="5">
        <f t="shared" si="397"/>
        <v>15002</v>
      </c>
      <c r="F4752" s="5">
        <v>0</v>
      </c>
      <c r="G4752" s="5">
        <f t="shared" si="399"/>
        <v>16008</v>
      </c>
      <c r="H4752" s="5">
        <f t="shared" si="400"/>
        <v>207</v>
      </c>
      <c r="I4752" s="5">
        <v>14001</v>
      </c>
      <c r="J4752">
        <f t="shared" si="401"/>
        <v>261500</v>
      </c>
      <c r="L4752" s="1" t="str">
        <f t="shared" si="398"/>
        <v>[{"bid":16008,"type":6,"num":207},{"bid":14001,"type":4,"num":261500}]</v>
      </c>
    </row>
    <row r="4753" spans="1:12" x14ac:dyDescent="0.2">
      <c r="A4753" s="5">
        <f>static_pve_stage!A4753</f>
        <v>605525</v>
      </c>
      <c r="B4753" s="5">
        <f>static_pve_stage!B4753</f>
        <v>605526</v>
      </c>
      <c r="C4753" s="5" t="str">
        <f>static_pve_stage!C4753</f>
        <v>当前波数 438/∞</v>
      </c>
      <c r="E4753" s="5">
        <f t="shared" si="397"/>
        <v>15002</v>
      </c>
      <c r="F4753" s="5">
        <v>0</v>
      </c>
      <c r="G4753" s="5">
        <f t="shared" si="399"/>
        <v>16008</v>
      </c>
      <c r="H4753" s="5">
        <f t="shared" si="400"/>
        <v>207</v>
      </c>
      <c r="I4753" s="5">
        <v>14001</v>
      </c>
      <c r="J4753">
        <f t="shared" si="401"/>
        <v>262000</v>
      </c>
      <c r="L4753" s="1" t="str">
        <f t="shared" si="398"/>
        <v>[{"bid":16008,"type":6,"num":207},{"bid":14001,"type":4,"num":262000}]</v>
      </c>
    </row>
    <row r="4754" spans="1:12" x14ac:dyDescent="0.2">
      <c r="A4754" s="5">
        <f>static_pve_stage!A4754</f>
        <v>605526</v>
      </c>
      <c r="B4754" s="5">
        <f>static_pve_stage!B4754</f>
        <v>605527</v>
      </c>
      <c r="C4754" s="5" t="str">
        <f>static_pve_stage!C4754</f>
        <v>当前波数 439/∞</v>
      </c>
      <c r="E4754" s="5">
        <f t="shared" si="397"/>
        <v>15002</v>
      </c>
      <c r="F4754" s="5">
        <v>0</v>
      </c>
      <c r="G4754" s="5">
        <f t="shared" si="399"/>
        <v>16008</v>
      </c>
      <c r="H4754" s="5">
        <f t="shared" si="400"/>
        <v>209</v>
      </c>
      <c r="I4754" s="5">
        <v>14001</v>
      </c>
      <c r="J4754">
        <f t="shared" si="401"/>
        <v>262500</v>
      </c>
      <c r="L4754" s="1" t="str">
        <f t="shared" si="398"/>
        <v>[{"bid":16008,"type":6,"num":209},{"bid":14001,"type":4,"num":262500}]</v>
      </c>
    </row>
    <row r="4755" spans="1:12" x14ac:dyDescent="0.2">
      <c r="A4755" s="5">
        <f>static_pve_stage!A4755</f>
        <v>605527</v>
      </c>
      <c r="B4755" s="5">
        <f>static_pve_stage!B4755</f>
        <v>605528</v>
      </c>
      <c r="C4755" s="5" t="str">
        <f>static_pve_stage!C4755</f>
        <v>当前波数 440/∞\n下一波BOSS</v>
      </c>
      <c r="E4755" s="5">
        <f t="shared" si="397"/>
        <v>15002</v>
      </c>
      <c r="F4755" s="5">
        <v>0</v>
      </c>
      <c r="G4755" s="5">
        <f t="shared" si="399"/>
        <v>16008</v>
      </c>
      <c r="H4755" s="5">
        <f t="shared" si="400"/>
        <v>209</v>
      </c>
      <c r="I4755" s="5">
        <v>14001</v>
      </c>
      <c r="J4755">
        <f t="shared" si="401"/>
        <v>263000</v>
      </c>
      <c r="L4755" s="1" t="str">
        <f t="shared" si="398"/>
        <v>[{"bid":16008,"type":6,"num":209},{"bid":14001,"type":4,"num":263000}]</v>
      </c>
    </row>
    <row r="4756" spans="1:12" x14ac:dyDescent="0.2">
      <c r="A4756" s="5">
        <f>static_pve_stage!A4756</f>
        <v>605528</v>
      </c>
      <c r="B4756" s="5">
        <f>static_pve_stage!B4756</f>
        <v>605529</v>
      </c>
      <c r="C4756" s="5" t="str">
        <f>static_pve_stage!C4756</f>
        <v>BOSS波\n需击杀所有怪物</v>
      </c>
      <c r="E4756" s="5">
        <f t="shared" si="397"/>
        <v>15002</v>
      </c>
      <c r="F4756" s="5">
        <v>0</v>
      </c>
      <c r="G4756" s="5">
        <f t="shared" si="399"/>
        <v>16008</v>
      </c>
      <c r="H4756" s="5">
        <f t="shared" si="400"/>
        <v>209</v>
      </c>
      <c r="I4756" s="5">
        <v>14001</v>
      </c>
      <c r="J4756">
        <f t="shared" si="401"/>
        <v>263500</v>
      </c>
      <c r="L4756" s="1" t="str">
        <f t="shared" si="398"/>
        <v>[{"bid":16008,"type":6,"num":209},{"bid":14001,"type":4,"num":263500}]</v>
      </c>
    </row>
    <row r="4757" spans="1:12" x14ac:dyDescent="0.2">
      <c r="A4757" s="5">
        <f>static_pve_stage!A4757</f>
        <v>605529</v>
      </c>
      <c r="B4757" s="5">
        <f>static_pve_stage!B4757</f>
        <v>605530</v>
      </c>
      <c r="C4757" s="5" t="str">
        <f>static_pve_stage!C4757</f>
        <v>当前波数 441/∞</v>
      </c>
      <c r="E4757" s="5">
        <f t="shared" si="397"/>
        <v>15002</v>
      </c>
      <c r="F4757" s="5">
        <v>0</v>
      </c>
      <c r="G4757" s="5">
        <f t="shared" si="399"/>
        <v>16008</v>
      </c>
      <c r="H4757" s="5">
        <f t="shared" si="400"/>
        <v>209</v>
      </c>
      <c r="I4757" s="5">
        <v>14001</v>
      </c>
      <c r="J4757">
        <f t="shared" si="401"/>
        <v>264000</v>
      </c>
      <c r="L4757" s="1" t="str">
        <f t="shared" si="398"/>
        <v>[{"bid":16008,"type":6,"num":209},{"bid":14001,"type":4,"num":264000}]</v>
      </c>
    </row>
    <row r="4758" spans="1:12" x14ac:dyDescent="0.2">
      <c r="A4758" s="5">
        <f>static_pve_stage!A4758</f>
        <v>605530</v>
      </c>
      <c r="B4758" s="5">
        <f>static_pve_stage!B4758</f>
        <v>605531</v>
      </c>
      <c r="C4758" s="5" t="str">
        <f>static_pve_stage!C4758</f>
        <v>当前波数 442/∞</v>
      </c>
      <c r="E4758" s="5">
        <f t="shared" si="397"/>
        <v>15002</v>
      </c>
      <c r="F4758" s="5">
        <v>0</v>
      </c>
      <c r="G4758" s="5">
        <f t="shared" si="399"/>
        <v>16008</v>
      </c>
      <c r="H4758" s="5">
        <f t="shared" si="400"/>
        <v>209</v>
      </c>
      <c r="I4758" s="5">
        <v>14001</v>
      </c>
      <c r="J4758">
        <f t="shared" si="401"/>
        <v>264500</v>
      </c>
      <c r="L4758" s="1" t="str">
        <f t="shared" si="398"/>
        <v>[{"bid":16008,"type":6,"num":209},{"bid":14001,"type":4,"num":264500}]</v>
      </c>
    </row>
    <row r="4759" spans="1:12" x14ac:dyDescent="0.2">
      <c r="A4759" s="5">
        <f>static_pve_stage!A4759</f>
        <v>605531</v>
      </c>
      <c r="B4759" s="5">
        <f>static_pve_stage!B4759</f>
        <v>605532</v>
      </c>
      <c r="C4759" s="5" t="str">
        <f>static_pve_stage!C4759</f>
        <v>当前波数 443/∞</v>
      </c>
      <c r="E4759" s="5">
        <f t="shared" si="397"/>
        <v>15002</v>
      </c>
      <c r="F4759" s="5">
        <v>0</v>
      </c>
      <c r="G4759" s="5">
        <f t="shared" si="399"/>
        <v>16008</v>
      </c>
      <c r="H4759" s="5">
        <f t="shared" si="400"/>
        <v>211</v>
      </c>
      <c r="I4759" s="5">
        <v>14001</v>
      </c>
      <c r="J4759">
        <f t="shared" si="401"/>
        <v>265000</v>
      </c>
      <c r="L4759" s="1" t="str">
        <f t="shared" si="398"/>
        <v>[{"bid":16008,"type":6,"num":211},{"bid":14001,"type":4,"num":265000}]</v>
      </c>
    </row>
    <row r="4760" spans="1:12" x14ac:dyDescent="0.2">
      <c r="A4760" s="5">
        <f>static_pve_stage!A4760</f>
        <v>605532</v>
      </c>
      <c r="B4760" s="5">
        <f>static_pve_stage!B4760</f>
        <v>605533</v>
      </c>
      <c r="C4760" s="5" t="str">
        <f>static_pve_stage!C4760</f>
        <v>当前波数 444/∞</v>
      </c>
      <c r="E4760" s="5">
        <f t="shared" si="397"/>
        <v>15002</v>
      </c>
      <c r="F4760" s="5">
        <v>0</v>
      </c>
      <c r="G4760" s="5">
        <f t="shared" si="399"/>
        <v>16008</v>
      </c>
      <c r="H4760" s="5">
        <f t="shared" si="400"/>
        <v>211</v>
      </c>
      <c r="I4760" s="5">
        <v>14001</v>
      </c>
      <c r="J4760">
        <f t="shared" si="401"/>
        <v>265500</v>
      </c>
      <c r="L4760" s="1" t="str">
        <f t="shared" si="398"/>
        <v>[{"bid":16008,"type":6,"num":211},{"bid":14001,"type":4,"num":265500}]</v>
      </c>
    </row>
    <row r="4761" spans="1:12" x14ac:dyDescent="0.2">
      <c r="A4761" s="5">
        <f>static_pve_stage!A4761</f>
        <v>605533</v>
      </c>
      <c r="B4761" s="5">
        <f>static_pve_stage!B4761</f>
        <v>605534</v>
      </c>
      <c r="C4761" s="5" t="str">
        <f>static_pve_stage!C4761</f>
        <v>当前波数 445/∞\n下一波BOSS</v>
      </c>
      <c r="E4761" s="5">
        <f t="shared" si="397"/>
        <v>15002</v>
      </c>
      <c r="F4761" s="5">
        <v>0</v>
      </c>
      <c r="G4761" s="5">
        <f t="shared" si="399"/>
        <v>16008</v>
      </c>
      <c r="H4761" s="5">
        <f t="shared" si="400"/>
        <v>211</v>
      </c>
      <c r="I4761" s="5">
        <v>14001</v>
      </c>
      <c r="J4761">
        <f t="shared" si="401"/>
        <v>266000</v>
      </c>
      <c r="L4761" s="1" t="str">
        <f t="shared" si="398"/>
        <v>[{"bid":16008,"type":6,"num":211},{"bid":14001,"type":4,"num":266000}]</v>
      </c>
    </row>
    <row r="4762" spans="1:12" x14ac:dyDescent="0.2">
      <c r="A4762" s="5">
        <f>static_pve_stage!A4762</f>
        <v>605534</v>
      </c>
      <c r="B4762" s="5">
        <f>static_pve_stage!B4762</f>
        <v>605535</v>
      </c>
      <c r="C4762" s="5" t="str">
        <f>static_pve_stage!C4762</f>
        <v>BOSS波\n需击杀所有怪物</v>
      </c>
      <c r="E4762" s="5">
        <f t="shared" si="397"/>
        <v>15002</v>
      </c>
      <c r="F4762" s="5">
        <v>0</v>
      </c>
      <c r="G4762" s="5">
        <f t="shared" si="399"/>
        <v>16008</v>
      </c>
      <c r="H4762" s="5">
        <f t="shared" si="400"/>
        <v>211</v>
      </c>
      <c r="I4762" s="5">
        <v>14001</v>
      </c>
      <c r="J4762">
        <f t="shared" si="401"/>
        <v>266500</v>
      </c>
      <c r="L4762" s="1" t="str">
        <f t="shared" si="398"/>
        <v>[{"bid":16008,"type":6,"num":211},{"bid":14001,"type":4,"num":266500}]</v>
      </c>
    </row>
    <row r="4763" spans="1:12" x14ac:dyDescent="0.2">
      <c r="A4763" s="5">
        <f>static_pve_stage!A4763</f>
        <v>605535</v>
      </c>
      <c r="B4763" s="5">
        <f>static_pve_stage!B4763</f>
        <v>605536</v>
      </c>
      <c r="C4763" s="5" t="str">
        <f>static_pve_stage!C4763</f>
        <v>当前波数 446/∞</v>
      </c>
      <c r="E4763" s="5">
        <f t="shared" ref="E4763:E4826" si="402">E4762</f>
        <v>15002</v>
      </c>
      <c r="F4763" s="5">
        <v>0</v>
      </c>
      <c r="G4763" s="5">
        <f t="shared" si="399"/>
        <v>16008</v>
      </c>
      <c r="H4763" s="5">
        <f t="shared" si="400"/>
        <v>211</v>
      </c>
      <c r="I4763" s="5">
        <v>14001</v>
      </c>
      <c r="J4763">
        <f t="shared" si="401"/>
        <v>267000</v>
      </c>
      <c r="L4763" s="1" t="str">
        <f t="shared" si="398"/>
        <v>[{"bid":16008,"type":6,"num":211},{"bid":14001,"type":4,"num":267000}]</v>
      </c>
    </row>
    <row r="4764" spans="1:12" x14ac:dyDescent="0.2">
      <c r="A4764" s="5">
        <f>static_pve_stage!A4764</f>
        <v>605536</v>
      </c>
      <c r="B4764" s="5">
        <f>static_pve_stage!B4764</f>
        <v>605537</v>
      </c>
      <c r="C4764" s="5" t="str">
        <f>static_pve_stage!C4764</f>
        <v>当前波数 447/∞</v>
      </c>
      <c r="E4764" s="5">
        <f t="shared" si="402"/>
        <v>15002</v>
      </c>
      <c r="F4764" s="5">
        <v>0</v>
      </c>
      <c r="G4764" s="5">
        <f t="shared" si="399"/>
        <v>16008</v>
      </c>
      <c r="H4764" s="5">
        <f t="shared" si="400"/>
        <v>213</v>
      </c>
      <c r="I4764" s="5">
        <v>14001</v>
      </c>
      <c r="J4764">
        <f t="shared" si="401"/>
        <v>267500</v>
      </c>
      <c r="L4764" s="1" t="str">
        <f t="shared" si="398"/>
        <v>[{"bid":16008,"type":6,"num":213},{"bid":14001,"type":4,"num":267500}]</v>
      </c>
    </row>
    <row r="4765" spans="1:12" x14ac:dyDescent="0.2">
      <c r="A4765" s="5">
        <f>static_pve_stage!A4765</f>
        <v>605537</v>
      </c>
      <c r="B4765" s="5">
        <f>static_pve_stage!B4765</f>
        <v>605538</v>
      </c>
      <c r="C4765" s="5" t="str">
        <f>static_pve_stage!C4765</f>
        <v>当前波数 448/∞</v>
      </c>
      <c r="E4765" s="5">
        <f t="shared" si="402"/>
        <v>15002</v>
      </c>
      <c r="F4765" s="5">
        <v>0</v>
      </c>
      <c r="G4765" s="5">
        <f t="shared" si="399"/>
        <v>16008</v>
      </c>
      <c r="H4765" s="5">
        <f t="shared" si="400"/>
        <v>213</v>
      </c>
      <c r="I4765" s="5">
        <v>14001</v>
      </c>
      <c r="J4765">
        <f t="shared" si="401"/>
        <v>268000</v>
      </c>
      <c r="L4765" s="1" t="str">
        <f t="shared" ref="L4765:L4828" si="403">"["&amp;IF(F4765=0,"","{""bid"":"&amp;E4765&amp;",""type"":5,""num"":"&amp;F4765&amp;"},")&amp;IF(H4765=0,"","{""bid"":"&amp;G4765&amp;",""type"":6,""num"":"&amp;H4765&amp;"},")&amp;IF(J4765=0,"","{""bid"":"&amp;I4765&amp;",""type"":4,""num"":"&amp;J4765&amp;"}")&amp;"]"</f>
        <v>[{"bid":16008,"type":6,"num":213},{"bid":14001,"type":4,"num":268000}]</v>
      </c>
    </row>
    <row r="4766" spans="1:12" x14ac:dyDescent="0.2">
      <c r="A4766" s="5">
        <f>static_pve_stage!A4766</f>
        <v>605538</v>
      </c>
      <c r="B4766" s="5">
        <f>static_pve_stage!B4766</f>
        <v>605539</v>
      </c>
      <c r="C4766" s="5" t="str">
        <f>static_pve_stage!C4766</f>
        <v>当前波数 449/∞</v>
      </c>
      <c r="E4766" s="5">
        <f t="shared" si="402"/>
        <v>15002</v>
      </c>
      <c r="F4766" s="5">
        <v>0</v>
      </c>
      <c r="G4766" s="5">
        <f t="shared" si="399"/>
        <v>16008</v>
      </c>
      <c r="H4766" s="5">
        <f t="shared" si="400"/>
        <v>213</v>
      </c>
      <c r="I4766" s="5">
        <v>14001</v>
      </c>
      <c r="J4766">
        <f t="shared" si="401"/>
        <v>268500</v>
      </c>
      <c r="L4766" s="1" t="str">
        <f t="shared" si="403"/>
        <v>[{"bid":16008,"type":6,"num":213},{"bid":14001,"type":4,"num":268500}]</v>
      </c>
    </row>
    <row r="4767" spans="1:12" x14ac:dyDescent="0.2">
      <c r="A4767" s="5">
        <f>static_pve_stage!A4767</f>
        <v>605539</v>
      </c>
      <c r="B4767" s="5">
        <f>static_pve_stage!B4767</f>
        <v>-1</v>
      </c>
      <c r="C4767" s="5" t="str">
        <f>static_pve_stage!C4767</f>
        <v>当前波数 450/∞</v>
      </c>
      <c r="E4767" s="5">
        <f t="shared" si="402"/>
        <v>15002</v>
      </c>
      <c r="F4767" s="5">
        <v>0</v>
      </c>
      <c r="G4767" s="5">
        <f t="shared" si="399"/>
        <v>16008</v>
      </c>
      <c r="H4767" s="5">
        <f t="shared" si="400"/>
        <v>213</v>
      </c>
      <c r="I4767" s="5">
        <v>14001</v>
      </c>
      <c r="J4767">
        <f>J4766+500</f>
        <v>269000</v>
      </c>
      <c r="L4767" s="1" t="str">
        <f t="shared" si="403"/>
        <v>[{"bid":16008,"type":6,"num":213},{"bid":14001,"type":4,"num":269000}]</v>
      </c>
    </row>
    <row r="4768" spans="1:12" x14ac:dyDescent="0.2">
      <c r="A4768" s="5">
        <f>static_pve_stage!A4768</f>
        <v>606001</v>
      </c>
      <c r="B4768" s="5">
        <f>static_pve_stage!B4768</f>
        <v>606002</v>
      </c>
      <c r="C4768" s="5" t="str">
        <f>static_pve_stage!C4768</f>
        <v>当前波数 1/∞</v>
      </c>
      <c r="E4768" s="5">
        <f t="shared" si="402"/>
        <v>15002</v>
      </c>
      <c r="F4768" s="5">
        <v>0</v>
      </c>
      <c r="G4768" s="5">
        <f t="shared" si="399"/>
        <v>16009</v>
      </c>
      <c r="H4768" s="5">
        <f t="shared" si="400"/>
        <v>0</v>
      </c>
      <c r="I4768" s="5">
        <v>14001</v>
      </c>
      <c r="J4768" s="5">
        <f t="shared" ref="J4768" si="404">(MOD(A4768,1000)-1)*260</f>
        <v>0</v>
      </c>
      <c r="L4768" s="1" t="str">
        <f t="shared" si="403"/>
        <v>[]</v>
      </c>
    </row>
    <row r="4769" spans="1:12" x14ac:dyDescent="0.2">
      <c r="A4769" s="5">
        <f>static_pve_stage!A4769</f>
        <v>606002</v>
      </c>
      <c r="B4769" s="5">
        <f>static_pve_stage!B4769</f>
        <v>606003</v>
      </c>
      <c r="C4769" s="5" t="str">
        <f>static_pve_stage!C4769</f>
        <v>当前波数 2/∞</v>
      </c>
      <c r="E4769" s="5">
        <f t="shared" si="402"/>
        <v>15002</v>
      </c>
      <c r="F4769" s="5">
        <v>0</v>
      </c>
      <c r="G4769" s="5">
        <f t="shared" si="399"/>
        <v>16009</v>
      </c>
      <c r="H4769" s="5">
        <f t="shared" si="400"/>
        <v>0</v>
      </c>
      <c r="I4769" s="5">
        <v>14001</v>
      </c>
      <c r="J4769">
        <f>J4768+500</f>
        <v>500</v>
      </c>
      <c r="L4769" s="1" t="str">
        <f t="shared" si="403"/>
        <v>[{"bid":14001,"type":4,"num":500}]</v>
      </c>
    </row>
    <row r="4770" spans="1:12" x14ac:dyDescent="0.2">
      <c r="A4770" s="5">
        <f>static_pve_stage!A4770</f>
        <v>606003</v>
      </c>
      <c r="B4770" s="5">
        <f>static_pve_stage!B4770</f>
        <v>606004</v>
      </c>
      <c r="C4770" s="5" t="str">
        <f>static_pve_stage!C4770</f>
        <v>当前波数 3/∞</v>
      </c>
      <c r="E4770" s="5">
        <f t="shared" si="402"/>
        <v>15002</v>
      </c>
      <c r="F4770" s="5">
        <v>0</v>
      </c>
      <c r="G4770" s="5">
        <f t="shared" si="399"/>
        <v>16009</v>
      </c>
      <c r="H4770" s="5">
        <f t="shared" si="400"/>
        <v>0</v>
      </c>
      <c r="I4770" s="5">
        <v>14001</v>
      </c>
      <c r="J4770">
        <f t="shared" ref="J4770:J4833" si="405">J4769+500</f>
        <v>1000</v>
      </c>
      <c r="L4770" s="1" t="str">
        <f t="shared" si="403"/>
        <v>[{"bid":14001,"type":4,"num":1000}]</v>
      </c>
    </row>
    <row r="4771" spans="1:12" x14ac:dyDescent="0.2">
      <c r="A4771" s="5">
        <f>static_pve_stage!A4771</f>
        <v>606004</v>
      </c>
      <c r="B4771" s="5">
        <f>static_pve_stage!B4771</f>
        <v>606005</v>
      </c>
      <c r="C4771" s="5" t="str">
        <f>static_pve_stage!C4771</f>
        <v>当前波数 4/∞</v>
      </c>
      <c r="E4771" s="5">
        <f t="shared" si="402"/>
        <v>15002</v>
      </c>
      <c r="F4771" s="5">
        <v>0</v>
      </c>
      <c r="G4771" s="5">
        <f t="shared" si="399"/>
        <v>16009</v>
      </c>
      <c r="H4771" s="5">
        <f t="shared" si="400"/>
        <v>0</v>
      </c>
      <c r="I4771" s="5">
        <v>14001</v>
      </c>
      <c r="J4771">
        <f t="shared" si="405"/>
        <v>1500</v>
      </c>
      <c r="L4771" s="1" t="str">
        <f t="shared" si="403"/>
        <v>[{"bid":14001,"type":4,"num":1500}]</v>
      </c>
    </row>
    <row r="4772" spans="1:12" x14ac:dyDescent="0.2">
      <c r="A4772" s="5">
        <f>static_pve_stage!A4772</f>
        <v>606005</v>
      </c>
      <c r="B4772" s="5">
        <f>static_pve_stage!B4772</f>
        <v>606006</v>
      </c>
      <c r="C4772" s="5" t="str">
        <f>static_pve_stage!C4772</f>
        <v>当前波数 5/∞\n下一波BOSS</v>
      </c>
      <c r="E4772" s="5">
        <f t="shared" si="402"/>
        <v>15002</v>
      </c>
      <c r="F4772" s="5">
        <v>0</v>
      </c>
      <c r="G4772" s="5">
        <f t="shared" si="399"/>
        <v>16009</v>
      </c>
      <c r="H4772" s="5">
        <f t="shared" si="400"/>
        <v>0</v>
      </c>
      <c r="I4772" s="5">
        <v>14001</v>
      </c>
      <c r="J4772">
        <f t="shared" si="405"/>
        <v>2000</v>
      </c>
      <c r="L4772" s="1" t="str">
        <f t="shared" si="403"/>
        <v>[{"bid":14001,"type":4,"num":2000}]</v>
      </c>
    </row>
    <row r="4773" spans="1:12" x14ac:dyDescent="0.2">
      <c r="A4773" s="5">
        <f>static_pve_stage!A4773</f>
        <v>606006</v>
      </c>
      <c r="B4773" s="5">
        <f>static_pve_stage!B4773</f>
        <v>606007</v>
      </c>
      <c r="C4773" s="5" t="str">
        <f>static_pve_stage!C4773</f>
        <v>BOSS波\n需击杀所有怪物</v>
      </c>
      <c r="E4773" s="5">
        <f t="shared" si="402"/>
        <v>15002</v>
      </c>
      <c r="F4773" s="5">
        <v>0</v>
      </c>
      <c r="G4773" s="5">
        <f t="shared" si="399"/>
        <v>16009</v>
      </c>
      <c r="H4773" s="5">
        <f t="shared" si="400"/>
        <v>1</v>
      </c>
      <c r="I4773" s="5">
        <v>14001</v>
      </c>
      <c r="J4773">
        <f t="shared" si="405"/>
        <v>2500</v>
      </c>
      <c r="L4773" s="1" t="str">
        <f t="shared" si="403"/>
        <v>[{"bid":16009,"type":6,"num":1},{"bid":14001,"type":4,"num":2500}]</v>
      </c>
    </row>
    <row r="4774" spans="1:12" x14ac:dyDescent="0.2">
      <c r="A4774" s="5">
        <f>static_pve_stage!A4774</f>
        <v>606007</v>
      </c>
      <c r="B4774" s="5">
        <f>static_pve_stage!B4774</f>
        <v>606008</v>
      </c>
      <c r="C4774" s="5" t="str">
        <f>static_pve_stage!C4774</f>
        <v>当前波数 6/∞</v>
      </c>
      <c r="E4774" s="5">
        <f t="shared" si="402"/>
        <v>15002</v>
      </c>
      <c r="F4774" s="5">
        <v>0</v>
      </c>
      <c r="G4774" s="5">
        <f t="shared" si="399"/>
        <v>16009</v>
      </c>
      <c r="H4774" s="5">
        <f t="shared" si="400"/>
        <v>1</v>
      </c>
      <c r="I4774" s="5">
        <v>14001</v>
      </c>
      <c r="J4774">
        <f t="shared" si="405"/>
        <v>3000</v>
      </c>
      <c r="L4774" s="1" t="str">
        <f t="shared" si="403"/>
        <v>[{"bid":16009,"type":6,"num":1},{"bid":14001,"type":4,"num":3000}]</v>
      </c>
    </row>
    <row r="4775" spans="1:12" x14ac:dyDescent="0.2">
      <c r="A4775" s="5">
        <f>static_pve_stage!A4775</f>
        <v>606008</v>
      </c>
      <c r="B4775" s="5">
        <f>static_pve_stage!B4775</f>
        <v>606009</v>
      </c>
      <c r="C4775" s="5" t="str">
        <f>static_pve_stage!C4775</f>
        <v>当前波数 7/∞</v>
      </c>
      <c r="E4775" s="5">
        <f t="shared" si="402"/>
        <v>15002</v>
      </c>
      <c r="F4775" s="5">
        <v>0</v>
      </c>
      <c r="G4775" s="5">
        <f t="shared" si="399"/>
        <v>16009</v>
      </c>
      <c r="H4775" s="5">
        <f t="shared" si="400"/>
        <v>1</v>
      </c>
      <c r="I4775" s="5">
        <v>14001</v>
      </c>
      <c r="J4775">
        <f t="shared" si="405"/>
        <v>3500</v>
      </c>
      <c r="L4775" s="1" t="str">
        <f t="shared" si="403"/>
        <v>[{"bid":16009,"type":6,"num":1},{"bid":14001,"type":4,"num":3500}]</v>
      </c>
    </row>
    <row r="4776" spans="1:12" x14ac:dyDescent="0.2">
      <c r="A4776" s="5">
        <f>static_pve_stage!A4776</f>
        <v>606009</v>
      </c>
      <c r="B4776" s="5">
        <f>static_pve_stage!B4776</f>
        <v>606010</v>
      </c>
      <c r="C4776" s="5" t="str">
        <f>static_pve_stage!C4776</f>
        <v>当前波数 8/∞</v>
      </c>
      <c r="E4776" s="5">
        <f t="shared" si="402"/>
        <v>15002</v>
      </c>
      <c r="F4776" s="5">
        <v>0</v>
      </c>
      <c r="G4776" s="5">
        <f t="shared" si="399"/>
        <v>16009</v>
      </c>
      <c r="H4776" s="5">
        <f t="shared" si="400"/>
        <v>1</v>
      </c>
      <c r="I4776" s="5">
        <v>14001</v>
      </c>
      <c r="J4776">
        <f t="shared" si="405"/>
        <v>4000</v>
      </c>
      <c r="L4776" s="1" t="str">
        <f t="shared" si="403"/>
        <v>[{"bid":16009,"type":6,"num":1},{"bid":14001,"type":4,"num":4000}]</v>
      </c>
    </row>
    <row r="4777" spans="1:12" x14ac:dyDescent="0.2">
      <c r="A4777" s="5">
        <f>static_pve_stage!A4777</f>
        <v>606010</v>
      </c>
      <c r="B4777" s="5">
        <f>static_pve_stage!B4777</f>
        <v>606011</v>
      </c>
      <c r="C4777" s="5" t="str">
        <f>static_pve_stage!C4777</f>
        <v>当前波数 9/∞</v>
      </c>
      <c r="E4777" s="5">
        <f t="shared" si="402"/>
        <v>15002</v>
      </c>
      <c r="F4777" s="5">
        <v>0</v>
      </c>
      <c r="G4777" s="5">
        <f t="shared" si="399"/>
        <v>16009</v>
      </c>
      <c r="H4777" s="5">
        <f t="shared" si="400"/>
        <v>1</v>
      </c>
      <c r="I4777" s="5">
        <v>14001</v>
      </c>
      <c r="J4777">
        <f t="shared" si="405"/>
        <v>4500</v>
      </c>
      <c r="L4777" s="1" t="str">
        <f t="shared" si="403"/>
        <v>[{"bid":16009,"type":6,"num":1},{"bid":14001,"type":4,"num":4500}]</v>
      </c>
    </row>
    <row r="4778" spans="1:12" x14ac:dyDescent="0.2">
      <c r="A4778" s="5">
        <f>static_pve_stage!A4778</f>
        <v>606011</v>
      </c>
      <c r="B4778" s="5">
        <f>static_pve_stage!B4778</f>
        <v>606012</v>
      </c>
      <c r="C4778" s="5" t="str">
        <f>static_pve_stage!C4778</f>
        <v>当前波数 10/∞\n下一波BOSS</v>
      </c>
      <c r="E4778" s="5">
        <f t="shared" si="402"/>
        <v>15002</v>
      </c>
      <c r="F4778" s="5">
        <v>0</v>
      </c>
      <c r="G4778" s="5">
        <f t="shared" si="399"/>
        <v>16009</v>
      </c>
      <c r="H4778" s="5">
        <f t="shared" si="400"/>
        <v>3</v>
      </c>
      <c r="I4778" s="5">
        <v>14001</v>
      </c>
      <c r="J4778">
        <f t="shared" si="405"/>
        <v>5000</v>
      </c>
      <c r="L4778" s="1" t="str">
        <f t="shared" si="403"/>
        <v>[{"bid":16009,"type":6,"num":3},{"bid":14001,"type":4,"num":5000}]</v>
      </c>
    </row>
    <row r="4779" spans="1:12" x14ac:dyDescent="0.2">
      <c r="A4779" s="5">
        <f>static_pve_stage!A4779</f>
        <v>606012</v>
      </c>
      <c r="B4779" s="5">
        <f>static_pve_stage!B4779</f>
        <v>606013</v>
      </c>
      <c r="C4779" s="5" t="str">
        <f>static_pve_stage!C4779</f>
        <v>BOSS波\n需击杀所有怪物</v>
      </c>
      <c r="E4779" s="5">
        <f t="shared" si="402"/>
        <v>15002</v>
      </c>
      <c r="F4779" s="5">
        <v>0</v>
      </c>
      <c r="G4779" s="5">
        <f t="shared" si="399"/>
        <v>16009</v>
      </c>
      <c r="H4779" s="5">
        <f t="shared" si="400"/>
        <v>3</v>
      </c>
      <c r="I4779" s="5">
        <v>14001</v>
      </c>
      <c r="J4779">
        <f t="shared" si="405"/>
        <v>5500</v>
      </c>
      <c r="L4779" s="1" t="str">
        <f t="shared" si="403"/>
        <v>[{"bid":16009,"type":6,"num":3},{"bid":14001,"type":4,"num":5500}]</v>
      </c>
    </row>
    <row r="4780" spans="1:12" x14ac:dyDescent="0.2">
      <c r="A4780" s="5">
        <f>static_pve_stage!A4780</f>
        <v>606013</v>
      </c>
      <c r="B4780" s="5">
        <f>static_pve_stage!B4780</f>
        <v>606014</v>
      </c>
      <c r="C4780" s="5" t="str">
        <f>static_pve_stage!C4780</f>
        <v>当前波数 11/∞</v>
      </c>
      <c r="E4780" s="5">
        <f t="shared" si="402"/>
        <v>15002</v>
      </c>
      <c r="F4780" s="5">
        <v>0</v>
      </c>
      <c r="G4780" s="5">
        <f t="shared" si="399"/>
        <v>16009</v>
      </c>
      <c r="H4780" s="5">
        <f t="shared" si="400"/>
        <v>3</v>
      </c>
      <c r="I4780" s="5">
        <v>14001</v>
      </c>
      <c r="J4780">
        <f t="shared" si="405"/>
        <v>6000</v>
      </c>
      <c r="L4780" s="1" t="str">
        <f t="shared" si="403"/>
        <v>[{"bid":16009,"type":6,"num":3},{"bid":14001,"type":4,"num":6000}]</v>
      </c>
    </row>
    <row r="4781" spans="1:12" x14ac:dyDescent="0.2">
      <c r="A4781" s="5">
        <f>static_pve_stage!A4781</f>
        <v>606014</v>
      </c>
      <c r="B4781" s="5">
        <f>static_pve_stage!B4781</f>
        <v>606015</v>
      </c>
      <c r="C4781" s="5" t="str">
        <f>static_pve_stage!C4781</f>
        <v>当前波数 12/∞</v>
      </c>
      <c r="E4781" s="5">
        <f t="shared" si="402"/>
        <v>15002</v>
      </c>
      <c r="F4781" s="5">
        <v>0</v>
      </c>
      <c r="G4781" s="5">
        <f t="shared" si="399"/>
        <v>16009</v>
      </c>
      <c r="H4781" s="5">
        <f t="shared" si="400"/>
        <v>3</v>
      </c>
      <c r="I4781" s="5">
        <v>14001</v>
      </c>
      <c r="J4781">
        <f t="shared" si="405"/>
        <v>6500</v>
      </c>
      <c r="L4781" s="1" t="str">
        <f t="shared" si="403"/>
        <v>[{"bid":16009,"type":6,"num":3},{"bid":14001,"type":4,"num":6500}]</v>
      </c>
    </row>
    <row r="4782" spans="1:12" x14ac:dyDescent="0.2">
      <c r="A4782" s="5">
        <f>static_pve_stage!A4782</f>
        <v>606015</v>
      </c>
      <c r="B4782" s="5">
        <f>static_pve_stage!B4782</f>
        <v>606016</v>
      </c>
      <c r="C4782" s="5" t="str">
        <f>static_pve_stage!C4782</f>
        <v>当前波数 13/∞</v>
      </c>
      <c r="E4782" s="5">
        <f t="shared" si="402"/>
        <v>15002</v>
      </c>
      <c r="F4782" s="5">
        <v>0</v>
      </c>
      <c r="G4782" s="5">
        <f t="shared" si="399"/>
        <v>16009</v>
      </c>
      <c r="H4782" s="5">
        <f t="shared" si="400"/>
        <v>3</v>
      </c>
      <c r="I4782" s="5">
        <v>14001</v>
      </c>
      <c r="J4782">
        <f t="shared" si="405"/>
        <v>7000</v>
      </c>
      <c r="L4782" s="1" t="str">
        <f t="shared" si="403"/>
        <v>[{"bid":16009,"type":6,"num":3},{"bid":14001,"type":4,"num":7000}]</v>
      </c>
    </row>
    <row r="4783" spans="1:12" x14ac:dyDescent="0.2">
      <c r="A4783" s="5">
        <f>static_pve_stage!A4783</f>
        <v>606016</v>
      </c>
      <c r="B4783" s="5">
        <f>static_pve_stage!B4783</f>
        <v>606017</v>
      </c>
      <c r="C4783" s="5" t="str">
        <f>static_pve_stage!C4783</f>
        <v>当前波数 14/∞</v>
      </c>
      <c r="E4783" s="5">
        <f t="shared" si="402"/>
        <v>15002</v>
      </c>
      <c r="F4783" s="5">
        <v>0</v>
      </c>
      <c r="G4783" s="5">
        <f t="shared" si="399"/>
        <v>16009</v>
      </c>
      <c r="H4783" s="5">
        <f t="shared" si="400"/>
        <v>5</v>
      </c>
      <c r="I4783" s="5">
        <v>14001</v>
      </c>
      <c r="J4783">
        <f t="shared" si="405"/>
        <v>7500</v>
      </c>
      <c r="L4783" s="1" t="str">
        <f t="shared" si="403"/>
        <v>[{"bid":16009,"type":6,"num":5},{"bid":14001,"type":4,"num":7500}]</v>
      </c>
    </row>
    <row r="4784" spans="1:12" x14ac:dyDescent="0.2">
      <c r="A4784" s="5">
        <f>static_pve_stage!A4784</f>
        <v>606017</v>
      </c>
      <c r="B4784" s="5">
        <f>static_pve_stage!B4784</f>
        <v>606018</v>
      </c>
      <c r="C4784" s="5" t="str">
        <f>static_pve_stage!C4784</f>
        <v>当前波数 15/∞\n下一波BOSS</v>
      </c>
      <c r="E4784" s="5">
        <f t="shared" si="402"/>
        <v>15002</v>
      </c>
      <c r="F4784" s="5">
        <v>0</v>
      </c>
      <c r="G4784" s="5">
        <f t="shared" si="399"/>
        <v>16009</v>
      </c>
      <c r="H4784" s="5">
        <f t="shared" si="400"/>
        <v>5</v>
      </c>
      <c r="I4784" s="5">
        <v>14001</v>
      </c>
      <c r="J4784">
        <f t="shared" si="405"/>
        <v>8000</v>
      </c>
      <c r="L4784" s="1" t="str">
        <f t="shared" si="403"/>
        <v>[{"bid":16009,"type":6,"num":5},{"bid":14001,"type":4,"num":8000}]</v>
      </c>
    </row>
    <row r="4785" spans="1:12" x14ac:dyDescent="0.2">
      <c r="A4785" s="5">
        <f>static_pve_stage!A4785</f>
        <v>606018</v>
      </c>
      <c r="B4785" s="5">
        <f>static_pve_stage!B4785</f>
        <v>606019</v>
      </c>
      <c r="C4785" s="5" t="str">
        <f>static_pve_stage!C4785</f>
        <v>BOSS波\n需击杀所有怪物</v>
      </c>
      <c r="E4785" s="5">
        <f t="shared" si="402"/>
        <v>15002</v>
      </c>
      <c r="F4785" s="5">
        <v>0</v>
      </c>
      <c r="G4785" s="5">
        <f t="shared" si="399"/>
        <v>16009</v>
      </c>
      <c r="H4785" s="5">
        <f t="shared" si="400"/>
        <v>5</v>
      </c>
      <c r="I4785" s="5">
        <v>14001</v>
      </c>
      <c r="J4785">
        <f t="shared" si="405"/>
        <v>8500</v>
      </c>
      <c r="L4785" s="1" t="str">
        <f t="shared" si="403"/>
        <v>[{"bid":16009,"type":6,"num":5},{"bid":14001,"type":4,"num":8500}]</v>
      </c>
    </row>
    <row r="4786" spans="1:12" x14ac:dyDescent="0.2">
      <c r="A4786" s="5">
        <f>static_pve_stage!A4786</f>
        <v>606019</v>
      </c>
      <c r="B4786" s="5">
        <f>static_pve_stage!B4786</f>
        <v>606020</v>
      </c>
      <c r="C4786" s="5" t="str">
        <f>static_pve_stage!C4786</f>
        <v>当前波数 16/∞</v>
      </c>
      <c r="E4786" s="5">
        <f t="shared" si="402"/>
        <v>15002</v>
      </c>
      <c r="F4786" s="5">
        <v>0</v>
      </c>
      <c r="G4786" s="5">
        <f t="shared" ref="G4786:G4849" si="406">G4247+1</f>
        <v>16009</v>
      </c>
      <c r="H4786" s="5">
        <f t="shared" si="400"/>
        <v>5</v>
      </c>
      <c r="I4786" s="5">
        <v>14001</v>
      </c>
      <c r="J4786">
        <f t="shared" si="405"/>
        <v>9000</v>
      </c>
      <c r="L4786" s="1" t="str">
        <f t="shared" si="403"/>
        <v>[{"bid":16009,"type":6,"num":5},{"bid":14001,"type":4,"num":9000}]</v>
      </c>
    </row>
    <row r="4787" spans="1:12" x14ac:dyDescent="0.2">
      <c r="A4787" s="5">
        <f>static_pve_stage!A4787</f>
        <v>606020</v>
      </c>
      <c r="B4787" s="5">
        <f>static_pve_stage!B4787</f>
        <v>606021</v>
      </c>
      <c r="C4787" s="5" t="str">
        <f>static_pve_stage!C4787</f>
        <v>当前波数 17/∞</v>
      </c>
      <c r="E4787" s="5">
        <f t="shared" si="402"/>
        <v>15002</v>
      </c>
      <c r="F4787" s="5">
        <v>0</v>
      </c>
      <c r="G4787" s="5">
        <f t="shared" si="406"/>
        <v>16009</v>
      </c>
      <c r="H4787" s="5">
        <f t="shared" si="400"/>
        <v>5</v>
      </c>
      <c r="I4787" s="5">
        <v>14001</v>
      </c>
      <c r="J4787">
        <f t="shared" si="405"/>
        <v>9500</v>
      </c>
      <c r="L4787" s="1" t="str">
        <f t="shared" si="403"/>
        <v>[{"bid":16009,"type":6,"num":5},{"bid":14001,"type":4,"num":9500}]</v>
      </c>
    </row>
    <row r="4788" spans="1:12" x14ac:dyDescent="0.2">
      <c r="A4788" s="5">
        <f>static_pve_stage!A4788</f>
        <v>606021</v>
      </c>
      <c r="B4788" s="5">
        <f>static_pve_stage!B4788</f>
        <v>606022</v>
      </c>
      <c r="C4788" s="5" t="str">
        <f>static_pve_stage!C4788</f>
        <v>当前波数 18/∞</v>
      </c>
      <c r="E4788" s="5">
        <f t="shared" si="402"/>
        <v>15002</v>
      </c>
      <c r="F4788" s="5">
        <v>0</v>
      </c>
      <c r="G4788" s="5">
        <f t="shared" si="406"/>
        <v>16009</v>
      </c>
      <c r="H4788" s="5">
        <f t="shared" si="400"/>
        <v>7</v>
      </c>
      <c r="I4788" s="5">
        <v>14001</v>
      </c>
      <c r="J4788">
        <f t="shared" si="405"/>
        <v>10000</v>
      </c>
      <c r="L4788" s="1" t="str">
        <f t="shared" si="403"/>
        <v>[{"bid":16009,"type":6,"num":7},{"bid":14001,"type":4,"num":10000}]</v>
      </c>
    </row>
    <row r="4789" spans="1:12" x14ac:dyDescent="0.2">
      <c r="A4789" s="5">
        <f>static_pve_stage!A4789</f>
        <v>606022</v>
      </c>
      <c r="B4789" s="5">
        <f>static_pve_stage!B4789</f>
        <v>606023</v>
      </c>
      <c r="C4789" s="5" t="str">
        <f>static_pve_stage!C4789</f>
        <v>当前波数 19/∞</v>
      </c>
      <c r="E4789" s="5">
        <f t="shared" si="402"/>
        <v>15002</v>
      </c>
      <c r="F4789" s="5">
        <v>0</v>
      </c>
      <c r="G4789" s="5">
        <f t="shared" si="406"/>
        <v>16009</v>
      </c>
      <c r="H4789" s="5">
        <f t="shared" ref="H4789:H4852" si="407">H4250</f>
        <v>7</v>
      </c>
      <c r="I4789" s="5">
        <v>14001</v>
      </c>
      <c r="J4789">
        <f t="shared" si="405"/>
        <v>10500</v>
      </c>
      <c r="L4789" s="1" t="str">
        <f t="shared" si="403"/>
        <v>[{"bid":16009,"type":6,"num":7},{"bid":14001,"type":4,"num":10500}]</v>
      </c>
    </row>
    <row r="4790" spans="1:12" x14ac:dyDescent="0.2">
      <c r="A4790" s="5">
        <f>static_pve_stage!A4790</f>
        <v>606023</v>
      </c>
      <c r="B4790" s="5">
        <f>static_pve_stage!B4790</f>
        <v>606024</v>
      </c>
      <c r="C4790" s="5" t="str">
        <f>static_pve_stage!C4790</f>
        <v>当前波数 20/∞\n下一波BOSS</v>
      </c>
      <c r="E4790" s="5">
        <f t="shared" si="402"/>
        <v>15002</v>
      </c>
      <c r="F4790" s="5">
        <v>0</v>
      </c>
      <c r="G4790" s="5">
        <f t="shared" si="406"/>
        <v>16009</v>
      </c>
      <c r="H4790" s="5">
        <f t="shared" si="407"/>
        <v>7</v>
      </c>
      <c r="I4790" s="5">
        <v>14001</v>
      </c>
      <c r="J4790">
        <f t="shared" si="405"/>
        <v>11000</v>
      </c>
      <c r="L4790" s="1" t="str">
        <f t="shared" si="403"/>
        <v>[{"bid":16009,"type":6,"num":7},{"bid":14001,"type":4,"num":11000}]</v>
      </c>
    </row>
    <row r="4791" spans="1:12" x14ac:dyDescent="0.2">
      <c r="A4791" s="5">
        <f>static_pve_stage!A4791</f>
        <v>606024</v>
      </c>
      <c r="B4791" s="5">
        <f>static_pve_stage!B4791</f>
        <v>606025</v>
      </c>
      <c r="C4791" s="5" t="str">
        <f>static_pve_stage!C4791</f>
        <v>BOSS波\n需击杀所有怪物</v>
      </c>
      <c r="E4791" s="5">
        <f t="shared" si="402"/>
        <v>15002</v>
      </c>
      <c r="F4791" s="5">
        <v>0</v>
      </c>
      <c r="G4791" s="5">
        <f t="shared" si="406"/>
        <v>16009</v>
      </c>
      <c r="H4791" s="5">
        <f t="shared" si="407"/>
        <v>7</v>
      </c>
      <c r="I4791" s="5">
        <v>14001</v>
      </c>
      <c r="J4791">
        <f t="shared" si="405"/>
        <v>11500</v>
      </c>
      <c r="L4791" s="1" t="str">
        <f t="shared" si="403"/>
        <v>[{"bid":16009,"type":6,"num":7},{"bid":14001,"type":4,"num":11500}]</v>
      </c>
    </row>
    <row r="4792" spans="1:12" x14ac:dyDescent="0.2">
      <c r="A4792" s="5">
        <f>static_pve_stage!A4792</f>
        <v>606025</v>
      </c>
      <c r="B4792" s="5">
        <f>static_pve_stage!B4792</f>
        <v>606026</v>
      </c>
      <c r="C4792" s="5" t="str">
        <f>static_pve_stage!C4792</f>
        <v>当前波数 21/∞</v>
      </c>
      <c r="E4792" s="5">
        <f t="shared" si="402"/>
        <v>15002</v>
      </c>
      <c r="F4792" s="5">
        <v>0</v>
      </c>
      <c r="G4792" s="5">
        <f t="shared" si="406"/>
        <v>16009</v>
      </c>
      <c r="H4792" s="5">
        <f t="shared" si="407"/>
        <v>7</v>
      </c>
      <c r="I4792" s="5">
        <v>14001</v>
      </c>
      <c r="J4792">
        <f t="shared" si="405"/>
        <v>12000</v>
      </c>
      <c r="L4792" s="1" t="str">
        <f t="shared" si="403"/>
        <v>[{"bid":16009,"type":6,"num":7},{"bid":14001,"type":4,"num":12000}]</v>
      </c>
    </row>
    <row r="4793" spans="1:12" x14ac:dyDescent="0.2">
      <c r="A4793" s="5">
        <f>static_pve_stage!A4793</f>
        <v>606026</v>
      </c>
      <c r="B4793" s="5">
        <f>static_pve_stage!B4793</f>
        <v>606027</v>
      </c>
      <c r="C4793" s="5" t="str">
        <f>static_pve_stage!C4793</f>
        <v>当前波数 22/∞</v>
      </c>
      <c r="E4793" s="5">
        <f t="shared" si="402"/>
        <v>15002</v>
      </c>
      <c r="F4793" s="5">
        <v>0</v>
      </c>
      <c r="G4793" s="5">
        <f t="shared" si="406"/>
        <v>16009</v>
      </c>
      <c r="H4793" s="5">
        <f t="shared" si="407"/>
        <v>9</v>
      </c>
      <c r="I4793" s="5">
        <v>14001</v>
      </c>
      <c r="J4793">
        <f t="shared" si="405"/>
        <v>12500</v>
      </c>
      <c r="L4793" s="1" t="str">
        <f t="shared" si="403"/>
        <v>[{"bid":16009,"type":6,"num":9},{"bid":14001,"type":4,"num":12500}]</v>
      </c>
    </row>
    <row r="4794" spans="1:12" x14ac:dyDescent="0.2">
      <c r="A4794" s="5">
        <f>static_pve_stage!A4794</f>
        <v>606027</v>
      </c>
      <c r="B4794" s="5">
        <f>static_pve_stage!B4794</f>
        <v>606028</v>
      </c>
      <c r="C4794" s="5" t="str">
        <f>static_pve_stage!C4794</f>
        <v>当前波数 23/∞</v>
      </c>
      <c r="E4794" s="5">
        <f t="shared" si="402"/>
        <v>15002</v>
      </c>
      <c r="F4794" s="5">
        <v>0</v>
      </c>
      <c r="G4794" s="5">
        <f t="shared" si="406"/>
        <v>16009</v>
      </c>
      <c r="H4794" s="5">
        <f t="shared" si="407"/>
        <v>9</v>
      </c>
      <c r="I4794" s="5">
        <v>14001</v>
      </c>
      <c r="J4794">
        <f t="shared" si="405"/>
        <v>13000</v>
      </c>
      <c r="L4794" s="1" t="str">
        <f t="shared" si="403"/>
        <v>[{"bid":16009,"type":6,"num":9},{"bid":14001,"type":4,"num":13000}]</v>
      </c>
    </row>
    <row r="4795" spans="1:12" x14ac:dyDescent="0.2">
      <c r="A4795" s="5">
        <f>static_pve_stage!A4795</f>
        <v>606028</v>
      </c>
      <c r="B4795" s="5">
        <f>static_pve_stage!B4795</f>
        <v>606029</v>
      </c>
      <c r="C4795" s="5" t="str">
        <f>static_pve_stage!C4795</f>
        <v>当前波数 24/∞</v>
      </c>
      <c r="E4795" s="5">
        <f t="shared" si="402"/>
        <v>15002</v>
      </c>
      <c r="F4795" s="5">
        <v>0</v>
      </c>
      <c r="G4795" s="5">
        <f t="shared" si="406"/>
        <v>16009</v>
      </c>
      <c r="H4795" s="5">
        <f t="shared" si="407"/>
        <v>9</v>
      </c>
      <c r="I4795" s="5">
        <v>14001</v>
      </c>
      <c r="J4795">
        <f t="shared" si="405"/>
        <v>13500</v>
      </c>
      <c r="L4795" s="1" t="str">
        <f t="shared" si="403"/>
        <v>[{"bid":16009,"type":6,"num":9},{"bid":14001,"type":4,"num":13500}]</v>
      </c>
    </row>
    <row r="4796" spans="1:12" x14ac:dyDescent="0.2">
      <c r="A4796" s="5">
        <f>static_pve_stage!A4796</f>
        <v>606029</v>
      </c>
      <c r="B4796" s="5">
        <f>static_pve_stage!B4796</f>
        <v>606030</v>
      </c>
      <c r="C4796" s="5" t="str">
        <f>static_pve_stage!C4796</f>
        <v>当前波数 25/∞\n下一波BOSS</v>
      </c>
      <c r="E4796" s="5">
        <f t="shared" si="402"/>
        <v>15002</v>
      </c>
      <c r="F4796" s="5">
        <v>0</v>
      </c>
      <c r="G4796" s="5">
        <f t="shared" si="406"/>
        <v>16009</v>
      </c>
      <c r="H4796" s="5">
        <f t="shared" si="407"/>
        <v>9</v>
      </c>
      <c r="I4796" s="5">
        <v>14001</v>
      </c>
      <c r="J4796">
        <f t="shared" si="405"/>
        <v>14000</v>
      </c>
      <c r="L4796" s="1" t="str">
        <f t="shared" si="403"/>
        <v>[{"bid":16009,"type":6,"num":9},{"bid":14001,"type":4,"num":14000}]</v>
      </c>
    </row>
    <row r="4797" spans="1:12" x14ac:dyDescent="0.2">
      <c r="A4797" s="5">
        <f>static_pve_stage!A4797</f>
        <v>606030</v>
      </c>
      <c r="B4797" s="5">
        <f>static_pve_stage!B4797</f>
        <v>606031</v>
      </c>
      <c r="C4797" s="5" t="str">
        <f>static_pve_stage!C4797</f>
        <v>BOSS波\n需击杀所有怪物</v>
      </c>
      <c r="E4797" s="5">
        <f t="shared" si="402"/>
        <v>15002</v>
      </c>
      <c r="F4797" s="5">
        <v>0</v>
      </c>
      <c r="G4797" s="5">
        <f t="shared" si="406"/>
        <v>16009</v>
      </c>
      <c r="H4797" s="5">
        <f t="shared" si="407"/>
        <v>9</v>
      </c>
      <c r="I4797" s="5">
        <v>14001</v>
      </c>
      <c r="J4797">
        <f t="shared" si="405"/>
        <v>14500</v>
      </c>
      <c r="L4797" s="1" t="str">
        <f t="shared" si="403"/>
        <v>[{"bid":16009,"type":6,"num":9},{"bid":14001,"type":4,"num":14500}]</v>
      </c>
    </row>
    <row r="4798" spans="1:12" x14ac:dyDescent="0.2">
      <c r="A4798" s="5">
        <f>static_pve_stage!A4798</f>
        <v>606031</v>
      </c>
      <c r="B4798" s="5">
        <f>static_pve_stage!B4798</f>
        <v>606032</v>
      </c>
      <c r="C4798" s="5" t="str">
        <f>static_pve_stage!C4798</f>
        <v>当前波数 26/∞</v>
      </c>
      <c r="E4798" s="5">
        <f t="shared" si="402"/>
        <v>15002</v>
      </c>
      <c r="F4798" s="5">
        <v>0</v>
      </c>
      <c r="G4798" s="5">
        <f t="shared" si="406"/>
        <v>16009</v>
      </c>
      <c r="H4798" s="5">
        <f t="shared" si="407"/>
        <v>11</v>
      </c>
      <c r="I4798" s="5">
        <v>14001</v>
      </c>
      <c r="J4798">
        <f t="shared" si="405"/>
        <v>15000</v>
      </c>
      <c r="L4798" s="1" t="str">
        <f t="shared" si="403"/>
        <v>[{"bid":16009,"type":6,"num":11},{"bid":14001,"type":4,"num":15000}]</v>
      </c>
    </row>
    <row r="4799" spans="1:12" x14ac:dyDescent="0.2">
      <c r="A4799" s="5">
        <f>static_pve_stage!A4799</f>
        <v>606032</v>
      </c>
      <c r="B4799" s="5">
        <f>static_pve_stage!B4799</f>
        <v>606033</v>
      </c>
      <c r="C4799" s="5" t="str">
        <f>static_pve_stage!C4799</f>
        <v>当前波数 27/∞</v>
      </c>
      <c r="E4799" s="5">
        <f t="shared" si="402"/>
        <v>15002</v>
      </c>
      <c r="F4799" s="5">
        <v>0</v>
      </c>
      <c r="G4799" s="5">
        <f t="shared" si="406"/>
        <v>16009</v>
      </c>
      <c r="H4799" s="5">
        <f t="shared" si="407"/>
        <v>11</v>
      </c>
      <c r="I4799" s="5">
        <v>14001</v>
      </c>
      <c r="J4799">
        <f t="shared" si="405"/>
        <v>15500</v>
      </c>
      <c r="L4799" s="1" t="str">
        <f t="shared" si="403"/>
        <v>[{"bid":16009,"type":6,"num":11},{"bid":14001,"type":4,"num":15500}]</v>
      </c>
    </row>
    <row r="4800" spans="1:12" x14ac:dyDescent="0.2">
      <c r="A4800" s="5">
        <f>static_pve_stage!A4800</f>
        <v>606033</v>
      </c>
      <c r="B4800" s="5">
        <f>static_pve_stage!B4800</f>
        <v>606034</v>
      </c>
      <c r="C4800" s="5" t="str">
        <f>static_pve_stage!C4800</f>
        <v>当前波数 28/∞</v>
      </c>
      <c r="E4800" s="5">
        <f t="shared" si="402"/>
        <v>15002</v>
      </c>
      <c r="F4800" s="5">
        <v>0</v>
      </c>
      <c r="G4800" s="5">
        <f t="shared" si="406"/>
        <v>16009</v>
      </c>
      <c r="H4800" s="5">
        <f t="shared" si="407"/>
        <v>11</v>
      </c>
      <c r="I4800" s="5">
        <v>14001</v>
      </c>
      <c r="J4800">
        <f t="shared" si="405"/>
        <v>16000</v>
      </c>
      <c r="L4800" s="1" t="str">
        <f t="shared" si="403"/>
        <v>[{"bid":16009,"type":6,"num":11},{"bid":14001,"type":4,"num":16000}]</v>
      </c>
    </row>
    <row r="4801" spans="1:12" x14ac:dyDescent="0.2">
      <c r="A4801" s="5">
        <f>static_pve_stage!A4801</f>
        <v>606034</v>
      </c>
      <c r="B4801" s="5">
        <f>static_pve_stage!B4801</f>
        <v>606035</v>
      </c>
      <c r="C4801" s="5" t="str">
        <f>static_pve_stage!C4801</f>
        <v>当前波数 29/∞</v>
      </c>
      <c r="E4801" s="5">
        <f t="shared" si="402"/>
        <v>15002</v>
      </c>
      <c r="F4801" s="5">
        <v>0</v>
      </c>
      <c r="G4801" s="5">
        <f t="shared" si="406"/>
        <v>16009</v>
      </c>
      <c r="H4801" s="5">
        <f t="shared" si="407"/>
        <v>11</v>
      </c>
      <c r="I4801" s="5">
        <v>14001</v>
      </c>
      <c r="J4801">
        <f t="shared" si="405"/>
        <v>16500</v>
      </c>
      <c r="L4801" s="1" t="str">
        <f t="shared" si="403"/>
        <v>[{"bid":16009,"type":6,"num":11},{"bid":14001,"type":4,"num":16500}]</v>
      </c>
    </row>
    <row r="4802" spans="1:12" x14ac:dyDescent="0.2">
      <c r="A4802" s="5">
        <f>static_pve_stage!A4802</f>
        <v>606035</v>
      </c>
      <c r="B4802" s="5">
        <f>static_pve_stage!B4802</f>
        <v>606036</v>
      </c>
      <c r="C4802" s="5" t="str">
        <f>static_pve_stage!C4802</f>
        <v>当前波数 30/∞\n下一波BOSS</v>
      </c>
      <c r="E4802" s="5">
        <f t="shared" si="402"/>
        <v>15002</v>
      </c>
      <c r="F4802" s="5">
        <v>0</v>
      </c>
      <c r="G4802" s="5">
        <f t="shared" si="406"/>
        <v>16009</v>
      </c>
      <c r="H4802" s="5">
        <f t="shared" si="407"/>
        <v>11</v>
      </c>
      <c r="I4802" s="5">
        <v>14001</v>
      </c>
      <c r="J4802">
        <f t="shared" si="405"/>
        <v>17000</v>
      </c>
      <c r="L4802" s="1" t="str">
        <f t="shared" si="403"/>
        <v>[{"bid":16009,"type":6,"num":11},{"bid":14001,"type":4,"num":17000}]</v>
      </c>
    </row>
    <row r="4803" spans="1:12" x14ac:dyDescent="0.2">
      <c r="A4803" s="5">
        <f>static_pve_stage!A4803</f>
        <v>606036</v>
      </c>
      <c r="B4803" s="5">
        <f>static_pve_stage!B4803</f>
        <v>606037</v>
      </c>
      <c r="C4803" s="5" t="str">
        <f>static_pve_stage!C4803</f>
        <v>BOSS波\n需击杀所有怪物</v>
      </c>
      <c r="E4803" s="5">
        <f t="shared" si="402"/>
        <v>15002</v>
      </c>
      <c r="F4803" s="5">
        <v>0</v>
      </c>
      <c r="G4803" s="5">
        <f t="shared" si="406"/>
        <v>16009</v>
      </c>
      <c r="H4803" s="5">
        <f t="shared" si="407"/>
        <v>13</v>
      </c>
      <c r="I4803" s="5">
        <v>14001</v>
      </c>
      <c r="J4803">
        <f t="shared" si="405"/>
        <v>17500</v>
      </c>
      <c r="L4803" s="1" t="str">
        <f t="shared" si="403"/>
        <v>[{"bid":16009,"type":6,"num":13},{"bid":14001,"type":4,"num":17500}]</v>
      </c>
    </row>
    <row r="4804" spans="1:12" x14ac:dyDescent="0.2">
      <c r="A4804" s="5">
        <f>static_pve_stage!A4804</f>
        <v>606037</v>
      </c>
      <c r="B4804" s="5">
        <f>static_pve_stage!B4804</f>
        <v>606038</v>
      </c>
      <c r="C4804" s="5" t="str">
        <f>static_pve_stage!C4804</f>
        <v>当前波数 31/∞</v>
      </c>
      <c r="E4804" s="5">
        <f t="shared" si="402"/>
        <v>15002</v>
      </c>
      <c r="F4804" s="5">
        <v>0</v>
      </c>
      <c r="G4804" s="5">
        <f t="shared" si="406"/>
        <v>16009</v>
      </c>
      <c r="H4804" s="5">
        <f t="shared" si="407"/>
        <v>13</v>
      </c>
      <c r="I4804" s="5">
        <v>14001</v>
      </c>
      <c r="J4804">
        <f t="shared" si="405"/>
        <v>18000</v>
      </c>
      <c r="L4804" s="1" t="str">
        <f t="shared" si="403"/>
        <v>[{"bid":16009,"type":6,"num":13},{"bid":14001,"type":4,"num":18000}]</v>
      </c>
    </row>
    <row r="4805" spans="1:12" x14ac:dyDescent="0.2">
      <c r="A4805" s="5">
        <f>static_pve_stage!A4805</f>
        <v>606038</v>
      </c>
      <c r="B4805" s="5">
        <f>static_pve_stage!B4805</f>
        <v>606039</v>
      </c>
      <c r="C4805" s="5" t="str">
        <f>static_pve_stage!C4805</f>
        <v>当前波数 32/∞</v>
      </c>
      <c r="E4805" s="5">
        <f t="shared" si="402"/>
        <v>15002</v>
      </c>
      <c r="F4805" s="5">
        <v>0</v>
      </c>
      <c r="G4805" s="5">
        <f t="shared" si="406"/>
        <v>16009</v>
      </c>
      <c r="H4805" s="5">
        <f t="shared" si="407"/>
        <v>13</v>
      </c>
      <c r="I4805" s="5">
        <v>14001</v>
      </c>
      <c r="J4805">
        <f t="shared" si="405"/>
        <v>18500</v>
      </c>
      <c r="L4805" s="1" t="str">
        <f t="shared" si="403"/>
        <v>[{"bid":16009,"type":6,"num":13},{"bid":14001,"type":4,"num":18500}]</v>
      </c>
    </row>
    <row r="4806" spans="1:12" x14ac:dyDescent="0.2">
      <c r="A4806" s="5">
        <f>static_pve_stage!A4806</f>
        <v>606039</v>
      </c>
      <c r="B4806" s="5">
        <f>static_pve_stage!B4806</f>
        <v>606040</v>
      </c>
      <c r="C4806" s="5" t="str">
        <f>static_pve_stage!C4806</f>
        <v>当前波数 33/∞</v>
      </c>
      <c r="E4806" s="5">
        <f t="shared" si="402"/>
        <v>15002</v>
      </c>
      <c r="F4806" s="5">
        <v>0</v>
      </c>
      <c r="G4806" s="5">
        <f t="shared" si="406"/>
        <v>16009</v>
      </c>
      <c r="H4806" s="5">
        <f t="shared" si="407"/>
        <v>13</v>
      </c>
      <c r="I4806" s="5">
        <v>14001</v>
      </c>
      <c r="J4806">
        <f t="shared" si="405"/>
        <v>19000</v>
      </c>
      <c r="L4806" s="1" t="str">
        <f t="shared" si="403"/>
        <v>[{"bid":16009,"type":6,"num":13},{"bid":14001,"type":4,"num":19000}]</v>
      </c>
    </row>
    <row r="4807" spans="1:12" x14ac:dyDescent="0.2">
      <c r="A4807" s="5">
        <f>static_pve_stage!A4807</f>
        <v>606040</v>
      </c>
      <c r="B4807" s="5">
        <f>static_pve_stage!B4807</f>
        <v>606041</v>
      </c>
      <c r="C4807" s="5" t="str">
        <f>static_pve_stage!C4807</f>
        <v>当前波数 34/∞</v>
      </c>
      <c r="E4807" s="5">
        <f t="shared" si="402"/>
        <v>15002</v>
      </c>
      <c r="F4807" s="5">
        <v>0</v>
      </c>
      <c r="G4807" s="5">
        <f t="shared" si="406"/>
        <v>16009</v>
      </c>
      <c r="H4807" s="5">
        <f t="shared" si="407"/>
        <v>13</v>
      </c>
      <c r="I4807" s="5">
        <v>14001</v>
      </c>
      <c r="J4807">
        <f t="shared" si="405"/>
        <v>19500</v>
      </c>
      <c r="L4807" s="1" t="str">
        <f t="shared" si="403"/>
        <v>[{"bid":16009,"type":6,"num":13},{"bid":14001,"type":4,"num":19500}]</v>
      </c>
    </row>
    <row r="4808" spans="1:12" x14ac:dyDescent="0.2">
      <c r="A4808" s="5">
        <f>static_pve_stage!A4808</f>
        <v>606041</v>
      </c>
      <c r="B4808" s="5">
        <f>static_pve_stage!B4808</f>
        <v>606042</v>
      </c>
      <c r="C4808" s="5" t="str">
        <f>static_pve_stage!C4808</f>
        <v>当前波数 35/∞\n下一波BOSS</v>
      </c>
      <c r="E4808" s="5">
        <f t="shared" si="402"/>
        <v>15002</v>
      </c>
      <c r="F4808" s="5">
        <v>0</v>
      </c>
      <c r="G4808" s="5">
        <f t="shared" si="406"/>
        <v>16009</v>
      </c>
      <c r="H4808" s="5">
        <f t="shared" si="407"/>
        <v>15</v>
      </c>
      <c r="I4808" s="5">
        <v>14001</v>
      </c>
      <c r="J4808">
        <f t="shared" si="405"/>
        <v>20000</v>
      </c>
      <c r="L4808" s="1" t="str">
        <f t="shared" si="403"/>
        <v>[{"bid":16009,"type":6,"num":15},{"bid":14001,"type":4,"num":20000}]</v>
      </c>
    </row>
    <row r="4809" spans="1:12" x14ac:dyDescent="0.2">
      <c r="A4809" s="5">
        <f>static_pve_stage!A4809</f>
        <v>606042</v>
      </c>
      <c r="B4809" s="5">
        <f>static_pve_stage!B4809</f>
        <v>606043</v>
      </c>
      <c r="C4809" s="5" t="str">
        <f>static_pve_stage!C4809</f>
        <v>BOSS波\n需击杀所有怪物</v>
      </c>
      <c r="E4809" s="5">
        <f t="shared" si="402"/>
        <v>15002</v>
      </c>
      <c r="F4809" s="5">
        <v>0</v>
      </c>
      <c r="G4809" s="5">
        <f t="shared" si="406"/>
        <v>16009</v>
      </c>
      <c r="H4809" s="5">
        <f t="shared" si="407"/>
        <v>15</v>
      </c>
      <c r="I4809" s="5">
        <v>14001</v>
      </c>
      <c r="J4809">
        <f t="shared" si="405"/>
        <v>20500</v>
      </c>
      <c r="L4809" s="1" t="str">
        <f t="shared" si="403"/>
        <v>[{"bid":16009,"type":6,"num":15},{"bid":14001,"type":4,"num":20500}]</v>
      </c>
    </row>
    <row r="4810" spans="1:12" x14ac:dyDescent="0.2">
      <c r="A4810" s="5">
        <f>static_pve_stage!A4810</f>
        <v>606043</v>
      </c>
      <c r="B4810" s="5">
        <f>static_pve_stage!B4810</f>
        <v>606044</v>
      </c>
      <c r="C4810" s="5" t="str">
        <f>static_pve_stage!C4810</f>
        <v>当前波数 36/∞</v>
      </c>
      <c r="E4810" s="5">
        <f t="shared" si="402"/>
        <v>15002</v>
      </c>
      <c r="F4810" s="5">
        <v>0</v>
      </c>
      <c r="G4810" s="5">
        <f t="shared" si="406"/>
        <v>16009</v>
      </c>
      <c r="H4810" s="5">
        <f t="shared" si="407"/>
        <v>15</v>
      </c>
      <c r="I4810" s="5">
        <v>14001</v>
      </c>
      <c r="J4810">
        <f t="shared" si="405"/>
        <v>21000</v>
      </c>
      <c r="L4810" s="1" t="str">
        <f t="shared" si="403"/>
        <v>[{"bid":16009,"type":6,"num":15},{"bid":14001,"type":4,"num":21000}]</v>
      </c>
    </row>
    <row r="4811" spans="1:12" x14ac:dyDescent="0.2">
      <c r="A4811" s="5">
        <f>static_pve_stage!A4811</f>
        <v>606044</v>
      </c>
      <c r="B4811" s="5">
        <f>static_pve_stage!B4811</f>
        <v>606045</v>
      </c>
      <c r="C4811" s="5" t="str">
        <f>static_pve_stage!C4811</f>
        <v>当前波数 37/∞</v>
      </c>
      <c r="E4811" s="5">
        <f t="shared" si="402"/>
        <v>15002</v>
      </c>
      <c r="F4811" s="5">
        <v>0</v>
      </c>
      <c r="G4811" s="5">
        <f t="shared" si="406"/>
        <v>16009</v>
      </c>
      <c r="H4811" s="5">
        <f t="shared" si="407"/>
        <v>15</v>
      </c>
      <c r="I4811" s="5">
        <v>14001</v>
      </c>
      <c r="J4811">
        <f t="shared" si="405"/>
        <v>21500</v>
      </c>
      <c r="L4811" s="1" t="str">
        <f t="shared" si="403"/>
        <v>[{"bid":16009,"type":6,"num":15},{"bid":14001,"type":4,"num":21500}]</v>
      </c>
    </row>
    <row r="4812" spans="1:12" x14ac:dyDescent="0.2">
      <c r="A4812" s="5">
        <f>static_pve_stage!A4812</f>
        <v>606045</v>
      </c>
      <c r="B4812" s="5">
        <f>static_pve_stage!B4812</f>
        <v>606046</v>
      </c>
      <c r="C4812" s="5" t="str">
        <f>static_pve_stage!C4812</f>
        <v>当前波数 38/∞</v>
      </c>
      <c r="E4812" s="5">
        <f t="shared" si="402"/>
        <v>15002</v>
      </c>
      <c r="F4812" s="5">
        <v>0</v>
      </c>
      <c r="G4812" s="5">
        <f t="shared" si="406"/>
        <v>16009</v>
      </c>
      <c r="H4812" s="5">
        <f t="shared" si="407"/>
        <v>15</v>
      </c>
      <c r="I4812" s="5">
        <v>14001</v>
      </c>
      <c r="J4812">
        <f t="shared" si="405"/>
        <v>22000</v>
      </c>
      <c r="L4812" s="1" t="str">
        <f t="shared" si="403"/>
        <v>[{"bid":16009,"type":6,"num":15},{"bid":14001,"type":4,"num":22000}]</v>
      </c>
    </row>
    <row r="4813" spans="1:12" x14ac:dyDescent="0.2">
      <c r="A4813" s="5">
        <f>static_pve_stage!A4813</f>
        <v>606046</v>
      </c>
      <c r="B4813" s="5">
        <f>static_pve_stage!B4813</f>
        <v>606047</v>
      </c>
      <c r="C4813" s="5" t="str">
        <f>static_pve_stage!C4813</f>
        <v>当前波数 39/∞</v>
      </c>
      <c r="E4813" s="5">
        <f t="shared" si="402"/>
        <v>15002</v>
      </c>
      <c r="F4813" s="5">
        <v>0</v>
      </c>
      <c r="G4813" s="5">
        <f t="shared" si="406"/>
        <v>16009</v>
      </c>
      <c r="H4813" s="5">
        <f t="shared" si="407"/>
        <v>17</v>
      </c>
      <c r="I4813" s="5">
        <v>14001</v>
      </c>
      <c r="J4813">
        <f t="shared" si="405"/>
        <v>22500</v>
      </c>
      <c r="L4813" s="1" t="str">
        <f t="shared" si="403"/>
        <v>[{"bid":16009,"type":6,"num":17},{"bid":14001,"type":4,"num":22500}]</v>
      </c>
    </row>
    <row r="4814" spans="1:12" x14ac:dyDescent="0.2">
      <c r="A4814" s="5">
        <f>static_pve_stage!A4814</f>
        <v>606047</v>
      </c>
      <c r="B4814" s="5">
        <f>static_pve_stage!B4814</f>
        <v>606048</v>
      </c>
      <c r="C4814" s="5" t="str">
        <f>static_pve_stage!C4814</f>
        <v>当前波数 40/∞\n下一波BOSS</v>
      </c>
      <c r="E4814" s="5">
        <f t="shared" si="402"/>
        <v>15002</v>
      </c>
      <c r="F4814" s="5">
        <v>0</v>
      </c>
      <c r="G4814" s="5">
        <f t="shared" si="406"/>
        <v>16009</v>
      </c>
      <c r="H4814" s="5">
        <f t="shared" si="407"/>
        <v>17</v>
      </c>
      <c r="I4814" s="5">
        <v>14001</v>
      </c>
      <c r="J4814">
        <f t="shared" si="405"/>
        <v>23000</v>
      </c>
      <c r="L4814" s="1" t="str">
        <f t="shared" si="403"/>
        <v>[{"bid":16009,"type":6,"num":17},{"bid":14001,"type":4,"num":23000}]</v>
      </c>
    </row>
    <row r="4815" spans="1:12" x14ac:dyDescent="0.2">
      <c r="A4815" s="5">
        <f>static_pve_stage!A4815</f>
        <v>606048</v>
      </c>
      <c r="B4815" s="5">
        <f>static_pve_stage!B4815</f>
        <v>606049</v>
      </c>
      <c r="C4815" s="5" t="str">
        <f>static_pve_stage!C4815</f>
        <v>BOSS波\n需击杀所有怪物</v>
      </c>
      <c r="E4815" s="5">
        <f t="shared" si="402"/>
        <v>15002</v>
      </c>
      <c r="F4815" s="5">
        <v>0</v>
      </c>
      <c r="G4815" s="5">
        <f t="shared" si="406"/>
        <v>16009</v>
      </c>
      <c r="H4815" s="5">
        <f t="shared" si="407"/>
        <v>17</v>
      </c>
      <c r="I4815" s="5">
        <v>14001</v>
      </c>
      <c r="J4815">
        <f t="shared" si="405"/>
        <v>23500</v>
      </c>
      <c r="L4815" s="1" t="str">
        <f t="shared" si="403"/>
        <v>[{"bid":16009,"type":6,"num":17},{"bid":14001,"type":4,"num":23500}]</v>
      </c>
    </row>
    <row r="4816" spans="1:12" x14ac:dyDescent="0.2">
      <c r="A4816" s="5">
        <f>static_pve_stage!A4816</f>
        <v>606049</v>
      </c>
      <c r="B4816" s="5">
        <f>static_pve_stage!B4816</f>
        <v>606050</v>
      </c>
      <c r="C4816" s="5" t="str">
        <f>static_pve_stage!C4816</f>
        <v>当前波数 41/∞</v>
      </c>
      <c r="E4816" s="5">
        <f t="shared" si="402"/>
        <v>15002</v>
      </c>
      <c r="F4816" s="5">
        <v>0</v>
      </c>
      <c r="G4816" s="5">
        <f t="shared" si="406"/>
        <v>16009</v>
      </c>
      <c r="H4816" s="5">
        <f t="shared" si="407"/>
        <v>17</v>
      </c>
      <c r="I4816" s="5">
        <v>14001</v>
      </c>
      <c r="J4816">
        <f t="shared" si="405"/>
        <v>24000</v>
      </c>
      <c r="L4816" s="1" t="str">
        <f t="shared" si="403"/>
        <v>[{"bid":16009,"type":6,"num":17},{"bid":14001,"type":4,"num":24000}]</v>
      </c>
    </row>
    <row r="4817" spans="1:12" x14ac:dyDescent="0.2">
      <c r="A4817" s="5">
        <f>static_pve_stage!A4817</f>
        <v>606050</v>
      </c>
      <c r="B4817" s="5">
        <f>static_pve_stage!B4817</f>
        <v>606051</v>
      </c>
      <c r="C4817" s="5" t="str">
        <f>static_pve_stage!C4817</f>
        <v>当前波数 42/∞</v>
      </c>
      <c r="E4817" s="5">
        <f t="shared" si="402"/>
        <v>15002</v>
      </c>
      <c r="F4817" s="5">
        <v>0</v>
      </c>
      <c r="G4817" s="5">
        <f t="shared" si="406"/>
        <v>16009</v>
      </c>
      <c r="H4817" s="5">
        <f t="shared" si="407"/>
        <v>17</v>
      </c>
      <c r="I4817" s="5">
        <v>14001</v>
      </c>
      <c r="J4817">
        <f t="shared" si="405"/>
        <v>24500</v>
      </c>
      <c r="L4817" s="1" t="str">
        <f t="shared" si="403"/>
        <v>[{"bid":16009,"type":6,"num":17},{"bid":14001,"type":4,"num":24500}]</v>
      </c>
    </row>
    <row r="4818" spans="1:12" x14ac:dyDescent="0.2">
      <c r="A4818" s="5">
        <f>static_pve_stage!A4818</f>
        <v>606051</v>
      </c>
      <c r="B4818" s="5">
        <f>static_pve_stage!B4818</f>
        <v>606052</v>
      </c>
      <c r="C4818" s="5" t="str">
        <f>static_pve_stage!C4818</f>
        <v>当前波数 43/∞</v>
      </c>
      <c r="E4818" s="5">
        <f t="shared" si="402"/>
        <v>15002</v>
      </c>
      <c r="F4818" s="5">
        <v>0</v>
      </c>
      <c r="G4818" s="5">
        <f t="shared" si="406"/>
        <v>16009</v>
      </c>
      <c r="H4818" s="5">
        <f t="shared" si="407"/>
        <v>19</v>
      </c>
      <c r="I4818" s="5">
        <v>14001</v>
      </c>
      <c r="J4818">
        <f t="shared" si="405"/>
        <v>25000</v>
      </c>
      <c r="L4818" s="1" t="str">
        <f t="shared" si="403"/>
        <v>[{"bid":16009,"type":6,"num":19},{"bid":14001,"type":4,"num":25000}]</v>
      </c>
    </row>
    <row r="4819" spans="1:12" x14ac:dyDescent="0.2">
      <c r="A4819" s="5">
        <f>static_pve_stage!A4819</f>
        <v>606052</v>
      </c>
      <c r="B4819" s="5">
        <f>static_pve_stage!B4819</f>
        <v>606053</v>
      </c>
      <c r="C4819" s="5" t="str">
        <f>static_pve_stage!C4819</f>
        <v>当前波数 44/∞</v>
      </c>
      <c r="E4819" s="5">
        <f t="shared" si="402"/>
        <v>15002</v>
      </c>
      <c r="F4819" s="5">
        <v>0</v>
      </c>
      <c r="G4819" s="5">
        <f t="shared" si="406"/>
        <v>16009</v>
      </c>
      <c r="H4819" s="5">
        <f t="shared" si="407"/>
        <v>19</v>
      </c>
      <c r="I4819" s="5">
        <v>14001</v>
      </c>
      <c r="J4819">
        <f t="shared" si="405"/>
        <v>25500</v>
      </c>
      <c r="L4819" s="1" t="str">
        <f t="shared" si="403"/>
        <v>[{"bid":16009,"type":6,"num":19},{"bid":14001,"type":4,"num":25500}]</v>
      </c>
    </row>
    <row r="4820" spans="1:12" x14ac:dyDescent="0.2">
      <c r="A4820" s="5">
        <f>static_pve_stage!A4820</f>
        <v>606053</v>
      </c>
      <c r="B4820" s="5">
        <f>static_pve_stage!B4820</f>
        <v>606054</v>
      </c>
      <c r="C4820" s="5" t="str">
        <f>static_pve_stage!C4820</f>
        <v>当前波数 45/∞\n下一波BOSS</v>
      </c>
      <c r="E4820" s="5">
        <f t="shared" si="402"/>
        <v>15002</v>
      </c>
      <c r="F4820" s="5">
        <v>0</v>
      </c>
      <c r="G4820" s="5">
        <f t="shared" si="406"/>
        <v>16009</v>
      </c>
      <c r="H4820" s="5">
        <f t="shared" si="407"/>
        <v>19</v>
      </c>
      <c r="I4820" s="5">
        <v>14001</v>
      </c>
      <c r="J4820">
        <f t="shared" si="405"/>
        <v>26000</v>
      </c>
      <c r="L4820" s="1" t="str">
        <f t="shared" si="403"/>
        <v>[{"bid":16009,"type":6,"num":19},{"bid":14001,"type":4,"num":26000}]</v>
      </c>
    </row>
    <row r="4821" spans="1:12" x14ac:dyDescent="0.2">
      <c r="A4821" s="5">
        <f>static_pve_stage!A4821</f>
        <v>606054</v>
      </c>
      <c r="B4821" s="5">
        <f>static_pve_stage!B4821</f>
        <v>606055</v>
      </c>
      <c r="C4821" s="5" t="str">
        <f>static_pve_stage!C4821</f>
        <v>BOSS波\n需击杀所有怪物</v>
      </c>
      <c r="E4821" s="5">
        <f t="shared" si="402"/>
        <v>15002</v>
      </c>
      <c r="F4821" s="5">
        <v>0</v>
      </c>
      <c r="G4821" s="5">
        <f t="shared" si="406"/>
        <v>16009</v>
      </c>
      <c r="H4821" s="5">
        <f t="shared" si="407"/>
        <v>19</v>
      </c>
      <c r="I4821" s="5">
        <v>14001</v>
      </c>
      <c r="J4821">
        <f t="shared" si="405"/>
        <v>26500</v>
      </c>
      <c r="L4821" s="1" t="str">
        <f t="shared" si="403"/>
        <v>[{"bid":16009,"type":6,"num":19},{"bid":14001,"type":4,"num":26500}]</v>
      </c>
    </row>
    <row r="4822" spans="1:12" x14ac:dyDescent="0.2">
      <c r="A4822" s="5">
        <f>static_pve_stage!A4822</f>
        <v>606055</v>
      </c>
      <c r="B4822" s="5">
        <f>static_pve_stage!B4822</f>
        <v>606056</v>
      </c>
      <c r="C4822" s="5" t="str">
        <f>static_pve_stage!C4822</f>
        <v>当前波数 46/∞</v>
      </c>
      <c r="E4822" s="5">
        <f t="shared" si="402"/>
        <v>15002</v>
      </c>
      <c r="F4822" s="5">
        <v>0</v>
      </c>
      <c r="G4822" s="5">
        <f t="shared" si="406"/>
        <v>16009</v>
      </c>
      <c r="H4822" s="5">
        <f t="shared" si="407"/>
        <v>19</v>
      </c>
      <c r="I4822" s="5">
        <v>14001</v>
      </c>
      <c r="J4822">
        <f t="shared" si="405"/>
        <v>27000</v>
      </c>
      <c r="L4822" s="1" t="str">
        <f t="shared" si="403"/>
        <v>[{"bid":16009,"type":6,"num":19},{"bid":14001,"type":4,"num":27000}]</v>
      </c>
    </row>
    <row r="4823" spans="1:12" x14ac:dyDescent="0.2">
      <c r="A4823" s="5">
        <f>static_pve_stage!A4823</f>
        <v>606056</v>
      </c>
      <c r="B4823" s="5">
        <f>static_pve_stage!B4823</f>
        <v>606057</v>
      </c>
      <c r="C4823" s="5" t="str">
        <f>static_pve_stage!C4823</f>
        <v>当前波数 47/∞</v>
      </c>
      <c r="E4823" s="5">
        <f t="shared" si="402"/>
        <v>15002</v>
      </c>
      <c r="F4823" s="5">
        <v>0</v>
      </c>
      <c r="G4823" s="5">
        <f t="shared" si="406"/>
        <v>16009</v>
      </c>
      <c r="H4823" s="5">
        <f t="shared" si="407"/>
        <v>21</v>
      </c>
      <c r="I4823" s="5">
        <v>14001</v>
      </c>
      <c r="J4823">
        <f t="shared" si="405"/>
        <v>27500</v>
      </c>
      <c r="L4823" s="1" t="str">
        <f t="shared" si="403"/>
        <v>[{"bid":16009,"type":6,"num":21},{"bid":14001,"type":4,"num":27500}]</v>
      </c>
    </row>
    <row r="4824" spans="1:12" x14ac:dyDescent="0.2">
      <c r="A4824" s="5">
        <f>static_pve_stage!A4824</f>
        <v>606057</v>
      </c>
      <c r="B4824" s="5">
        <f>static_pve_stage!B4824</f>
        <v>606058</v>
      </c>
      <c r="C4824" s="5" t="str">
        <f>static_pve_stage!C4824</f>
        <v>当前波数 48/∞</v>
      </c>
      <c r="E4824" s="5">
        <f t="shared" si="402"/>
        <v>15002</v>
      </c>
      <c r="F4824" s="5">
        <v>0</v>
      </c>
      <c r="G4824" s="5">
        <f t="shared" si="406"/>
        <v>16009</v>
      </c>
      <c r="H4824" s="5">
        <f t="shared" si="407"/>
        <v>21</v>
      </c>
      <c r="I4824" s="5">
        <v>14001</v>
      </c>
      <c r="J4824">
        <f t="shared" si="405"/>
        <v>28000</v>
      </c>
      <c r="L4824" s="1" t="str">
        <f t="shared" si="403"/>
        <v>[{"bid":16009,"type":6,"num":21},{"bid":14001,"type":4,"num":28000}]</v>
      </c>
    </row>
    <row r="4825" spans="1:12" x14ac:dyDescent="0.2">
      <c r="A4825" s="5">
        <f>static_pve_stage!A4825</f>
        <v>606058</v>
      </c>
      <c r="B4825" s="5">
        <f>static_pve_stage!B4825</f>
        <v>606059</v>
      </c>
      <c r="C4825" s="5" t="str">
        <f>static_pve_stage!C4825</f>
        <v>当前波数 49/∞</v>
      </c>
      <c r="E4825" s="5">
        <f t="shared" si="402"/>
        <v>15002</v>
      </c>
      <c r="F4825" s="5">
        <v>0</v>
      </c>
      <c r="G4825" s="5">
        <f t="shared" si="406"/>
        <v>16009</v>
      </c>
      <c r="H4825" s="5">
        <f t="shared" si="407"/>
        <v>21</v>
      </c>
      <c r="I4825" s="5">
        <v>14001</v>
      </c>
      <c r="J4825">
        <f t="shared" si="405"/>
        <v>28500</v>
      </c>
      <c r="L4825" s="1" t="str">
        <f t="shared" si="403"/>
        <v>[{"bid":16009,"type":6,"num":21},{"bid":14001,"type":4,"num":28500}]</v>
      </c>
    </row>
    <row r="4826" spans="1:12" x14ac:dyDescent="0.2">
      <c r="A4826" s="5">
        <f>static_pve_stage!A4826</f>
        <v>606059</v>
      </c>
      <c r="B4826" s="5">
        <f>static_pve_stage!B4826</f>
        <v>606060</v>
      </c>
      <c r="C4826" s="5" t="str">
        <f>static_pve_stage!C4826</f>
        <v>当前波数 50/∞\n下一波BOSS</v>
      </c>
      <c r="E4826" s="5">
        <f t="shared" si="402"/>
        <v>15002</v>
      </c>
      <c r="F4826" s="5">
        <v>0</v>
      </c>
      <c r="G4826" s="5">
        <f t="shared" si="406"/>
        <v>16009</v>
      </c>
      <c r="H4826" s="5">
        <f t="shared" si="407"/>
        <v>21</v>
      </c>
      <c r="I4826" s="5">
        <v>14001</v>
      </c>
      <c r="J4826">
        <f t="shared" si="405"/>
        <v>29000</v>
      </c>
      <c r="L4826" s="1" t="str">
        <f t="shared" si="403"/>
        <v>[{"bid":16009,"type":6,"num":21},{"bid":14001,"type":4,"num":29000}]</v>
      </c>
    </row>
    <row r="4827" spans="1:12" x14ac:dyDescent="0.2">
      <c r="A4827" s="5">
        <f>static_pve_stage!A4827</f>
        <v>606060</v>
      </c>
      <c r="B4827" s="5">
        <f>static_pve_stage!B4827</f>
        <v>606061</v>
      </c>
      <c r="C4827" s="5" t="str">
        <f>static_pve_stage!C4827</f>
        <v>BOSS波\n需击杀所有怪物</v>
      </c>
      <c r="E4827" s="5">
        <f t="shared" ref="E4827:E4890" si="408">E4826</f>
        <v>15002</v>
      </c>
      <c r="F4827" s="5">
        <v>0</v>
      </c>
      <c r="G4827" s="5">
        <f t="shared" si="406"/>
        <v>16009</v>
      </c>
      <c r="H4827" s="5">
        <f t="shared" si="407"/>
        <v>21</v>
      </c>
      <c r="I4827" s="5">
        <v>14001</v>
      </c>
      <c r="J4827">
        <f t="shared" si="405"/>
        <v>29500</v>
      </c>
      <c r="L4827" s="1" t="str">
        <f t="shared" si="403"/>
        <v>[{"bid":16009,"type":6,"num":21},{"bid":14001,"type":4,"num":29500}]</v>
      </c>
    </row>
    <row r="4828" spans="1:12" x14ac:dyDescent="0.2">
      <c r="A4828" s="5">
        <f>static_pve_stage!A4828</f>
        <v>606061</v>
      </c>
      <c r="B4828" s="5">
        <f>static_pve_stage!B4828</f>
        <v>606062</v>
      </c>
      <c r="C4828" s="5" t="str">
        <f>static_pve_stage!C4828</f>
        <v>当前波数 51/∞</v>
      </c>
      <c r="E4828" s="5">
        <f t="shared" si="408"/>
        <v>15002</v>
      </c>
      <c r="F4828" s="5">
        <v>0</v>
      </c>
      <c r="G4828" s="5">
        <f t="shared" si="406"/>
        <v>16009</v>
      </c>
      <c r="H4828" s="5">
        <f t="shared" si="407"/>
        <v>23</v>
      </c>
      <c r="I4828" s="5">
        <v>14001</v>
      </c>
      <c r="J4828">
        <f t="shared" si="405"/>
        <v>30000</v>
      </c>
      <c r="L4828" s="1" t="str">
        <f t="shared" si="403"/>
        <v>[{"bid":16009,"type":6,"num":23},{"bid":14001,"type":4,"num":30000}]</v>
      </c>
    </row>
    <row r="4829" spans="1:12" x14ac:dyDescent="0.2">
      <c r="A4829" s="5">
        <f>static_pve_stage!A4829</f>
        <v>606062</v>
      </c>
      <c r="B4829" s="5">
        <f>static_pve_stage!B4829</f>
        <v>606063</v>
      </c>
      <c r="C4829" s="5" t="str">
        <f>static_pve_stage!C4829</f>
        <v>当前波数 52/∞</v>
      </c>
      <c r="E4829" s="5">
        <f t="shared" si="408"/>
        <v>15002</v>
      </c>
      <c r="F4829" s="5">
        <v>0</v>
      </c>
      <c r="G4829" s="5">
        <f t="shared" si="406"/>
        <v>16009</v>
      </c>
      <c r="H4829" s="5">
        <f t="shared" si="407"/>
        <v>23</v>
      </c>
      <c r="I4829" s="5">
        <v>14001</v>
      </c>
      <c r="J4829">
        <f t="shared" si="405"/>
        <v>30500</v>
      </c>
      <c r="L4829" s="1" t="str">
        <f t="shared" ref="L4829:L4892" si="409">"["&amp;IF(F4829=0,"","{""bid"":"&amp;E4829&amp;",""type"":5,""num"":"&amp;F4829&amp;"},")&amp;IF(H4829=0,"","{""bid"":"&amp;G4829&amp;",""type"":6,""num"":"&amp;H4829&amp;"},")&amp;IF(J4829=0,"","{""bid"":"&amp;I4829&amp;",""type"":4,""num"":"&amp;J4829&amp;"}")&amp;"]"</f>
        <v>[{"bid":16009,"type":6,"num":23},{"bid":14001,"type":4,"num":30500}]</v>
      </c>
    </row>
    <row r="4830" spans="1:12" x14ac:dyDescent="0.2">
      <c r="A4830" s="5">
        <f>static_pve_stage!A4830</f>
        <v>606063</v>
      </c>
      <c r="B4830" s="5">
        <f>static_pve_stage!B4830</f>
        <v>606064</v>
      </c>
      <c r="C4830" s="5" t="str">
        <f>static_pve_stage!C4830</f>
        <v>当前波数 53/∞</v>
      </c>
      <c r="E4830" s="5">
        <f t="shared" si="408"/>
        <v>15002</v>
      </c>
      <c r="F4830" s="5">
        <v>0</v>
      </c>
      <c r="G4830" s="5">
        <f t="shared" si="406"/>
        <v>16009</v>
      </c>
      <c r="H4830" s="5">
        <f t="shared" si="407"/>
        <v>23</v>
      </c>
      <c r="I4830" s="5">
        <v>14001</v>
      </c>
      <c r="J4830">
        <f t="shared" si="405"/>
        <v>31000</v>
      </c>
      <c r="L4830" s="1" t="str">
        <f t="shared" si="409"/>
        <v>[{"bid":16009,"type":6,"num":23},{"bid":14001,"type":4,"num":31000}]</v>
      </c>
    </row>
    <row r="4831" spans="1:12" x14ac:dyDescent="0.2">
      <c r="A4831" s="5">
        <f>static_pve_stage!A4831</f>
        <v>606064</v>
      </c>
      <c r="B4831" s="5">
        <f>static_pve_stage!B4831</f>
        <v>606065</v>
      </c>
      <c r="C4831" s="5" t="str">
        <f>static_pve_stage!C4831</f>
        <v>当前波数 54/∞</v>
      </c>
      <c r="E4831" s="5">
        <f t="shared" si="408"/>
        <v>15002</v>
      </c>
      <c r="F4831" s="5">
        <v>0</v>
      </c>
      <c r="G4831" s="5">
        <f t="shared" si="406"/>
        <v>16009</v>
      </c>
      <c r="H4831" s="5">
        <f t="shared" si="407"/>
        <v>23</v>
      </c>
      <c r="I4831" s="5">
        <v>14001</v>
      </c>
      <c r="J4831">
        <f t="shared" si="405"/>
        <v>31500</v>
      </c>
      <c r="L4831" s="1" t="str">
        <f t="shared" si="409"/>
        <v>[{"bid":16009,"type":6,"num":23},{"bid":14001,"type":4,"num":31500}]</v>
      </c>
    </row>
    <row r="4832" spans="1:12" x14ac:dyDescent="0.2">
      <c r="A4832" s="5">
        <f>static_pve_stage!A4832</f>
        <v>606065</v>
      </c>
      <c r="B4832" s="5">
        <f>static_pve_stage!B4832</f>
        <v>606066</v>
      </c>
      <c r="C4832" s="5" t="str">
        <f>static_pve_stage!C4832</f>
        <v>当前波数 55/∞\n下一波BOSS</v>
      </c>
      <c r="E4832" s="5">
        <f t="shared" si="408"/>
        <v>15002</v>
      </c>
      <c r="F4832" s="5">
        <v>0</v>
      </c>
      <c r="G4832" s="5">
        <f t="shared" si="406"/>
        <v>16009</v>
      </c>
      <c r="H4832" s="5">
        <f t="shared" si="407"/>
        <v>23</v>
      </c>
      <c r="I4832" s="5">
        <v>14001</v>
      </c>
      <c r="J4832">
        <f t="shared" si="405"/>
        <v>32000</v>
      </c>
      <c r="L4832" s="1" t="str">
        <f t="shared" si="409"/>
        <v>[{"bid":16009,"type":6,"num":23},{"bid":14001,"type":4,"num":32000}]</v>
      </c>
    </row>
    <row r="4833" spans="1:12" x14ac:dyDescent="0.2">
      <c r="A4833" s="5">
        <f>static_pve_stage!A4833</f>
        <v>606066</v>
      </c>
      <c r="B4833" s="5">
        <f>static_pve_stage!B4833</f>
        <v>606067</v>
      </c>
      <c r="C4833" s="5" t="str">
        <f>static_pve_stage!C4833</f>
        <v>BOSS波\n需击杀所有怪物</v>
      </c>
      <c r="E4833" s="5">
        <f t="shared" si="408"/>
        <v>15002</v>
      </c>
      <c r="F4833" s="5">
        <v>0</v>
      </c>
      <c r="G4833" s="5">
        <f t="shared" si="406"/>
        <v>16009</v>
      </c>
      <c r="H4833" s="5">
        <f t="shared" si="407"/>
        <v>25</v>
      </c>
      <c r="I4833" s="5">
        <v>14001</v>
      </c>
      <c r="J4833">
        <f t="shared" si="405"/>
        <v>32500</v>
      </c>
      <c r="L4833" s="1" t="str">
        <f t="shared" si="409"/>
        <v>[{"bid":16009,"type":6,"num":25},{"bid":14001,"type":4,"num":32500}]</v>
      </c>
    </row>
    <row r="4834" spans="1:12" x14ac:dyDescent="0.2">
      <c r="A4834" s="5">
        <f>static_pve_stage!A4834</f>
        <v>606067</v>
      </c>
      <c r="B4834" s="5">
        <f>static_pve_stage!B4834</f>
        <v>606068</v>
      </c>
      <c r="C4834" s="5" t="str">
        <f>static_pve_stage!C4834</f>
        <v>当前波数 56/∞</v>
      </c>
      <c r="E4834" s="5">
        <f t="shared" si="408"/>
        <v>15002</v>
      </c>
      <c r="F4834" s="5">
        <v>0</v>
      </c>
      <c r="G4834" s="5">
        <f t="shared" si="406"/>
        <v>16009</v>
      </c>
      <c r="H4834" s="5">
        <f t="shared" si="407"/>
        <v>25</v>
      </c>
      <c r="I4834" s="5">
        <v>14001</v>
      </c>
      <c r="J4834">
        <f t="shared" ref="J4834:J4897" si="410">J4833+500</f>
        <v>33000</v>
      </c>
      <c r="L4834" s="1" t="str">
        <f t="shared" si="409"/>
        <v>[{"bid":16009,"type":6,"num":25},{"bid":14001,"type":4,"num":33000}]</v>
      </c>
    </row>
    <row r="4835" spans="1:12" x14ac:dyDescent="0.2">
      <c r="A4835" s="5">
        <f>static_pve_stage!A4835</f>
        <v>606068</v>
      </c>
      <c r="B4835" s="5">
        <f>static_pve_stage!B4835</f>
        <v>606069</v>
      </c>
      <c r="C4835" s="5" t="str">
        <f>static_pve_stage!C4835</f>
        <v>当前波数 57/∞</v>
      </c>
      <c r="E4835" s="5">
        <f t="shared" si="408"/>
        <v>15002</v>
      </c>
      <c r="F4835" s="5">
        <v>0</v>
      </c>
      <c r="G4835" s="5">
        <f t="shared" si="406"/>
        <v>16009</v>
      </c>
      <c r="H4835" s="5">
        <f t="shared" si="407"/>
        <v>25</v>
      </c>
      <c r="I4835" s="5">
        <v>14001</v>
      </c>
      <c r="J4835">
        <f t="shared" si="410"/>
        <v>33500</v>
      </c>
      <c r="L4835" s="1" t="str">
        <f t="shared" si="409"/>
        <v>[{"bid":16009,"type":6,"num":25},{"bid":14001,"type":4,"num":33500}]</v>
      </c>
    </row>
    <row r="4836" spans="1:12" x14ac:dyDescent="0.2">
      <c r="A4836" s="5">
        <f>static_pve_stage!A4836</f>
        <v>606069</v>
      </c>
      <c r="B4836" s="5">
        <f>static_pve_stage!B4836</f>
        <v>606070</v>
      </c>
      <c r="C4836" s="5" t="str">
        <f>static_pve_stage!C4836</f>
        <v>当前波数 58/∞</v>
      </c>
      <c r="E4836" s="5">
        <f t="shared" si="408"/>
        <v>15002</v>
      </c>
      <c r="F4836" s="5">
        <v>0</v>
      </c>
      <c r="G4836" s="5">
        <f t="shared" si="406"/>
        <v>16009</v>
      </c>
      <c r="H4836" s="5">
        <f t="shared" si="407"/>
        <v>25</v>
      </c>
      <c r="I4836" s="5">
        <v>14001</v>
      </c>
      <c r="J4836">
        <f t="shared" si="410"/>
        <v>34000</v>
      </c>
      <c r="L4836" s="1" t="str">
        <f t="shared" si="409"/>
        <v>[{"bid":16009,"type":6,"num":25},{"bid":14001,"type":4,"num":34000}]</v>
      </c>
    </row>
    <row r="4837" spans="1:12" x14ac:dyDescent="0.2">
      <c r="A4837" s="5">
        <f>static_pve_stage!A4837</f>
        <v>606070</v>
      </c>
      <c r="B4837" s="5">
        <f>static_pve_stage!B4837</f>
        <v>606071</v>
      </c>
      <c r="C4837" s="5" t="str">
        <f>static_pve_stage!C4837</f>
        <v>当前波数 59/∞</v>
      </c>
      <c r="E4837" s="5">
        <f t="shared" si="408"/>
        <v>15002</v>
      </c>
      <c r="F4837" s="5">
        <v>0</v>
      </c>
      <c r="G4837" s="5">
        <f t="shared" si="406"/>
        <v>16009</v>
      </c>
      <c r="H4837" s="5">
        <f t="shared" si="407"/>
        <v>25</v>
      </c>
      <c r="I4837" s="5">
        <v>14001</v>
      </c>
      <c r="J4837">
        <f t="shared" si="410"/>
        <v>34500</v>
      </c>
      <c r="L4837" s="1" t="str">
        <f t="shared" si="409"/>
        <v>[{"bid":16009,"type":6,"num":25},{"bid":14001,"type":4,"num":34500}]</v>
      </c>
    </row>
    <row r="4838" spans="1:12" x14ac:dyDescent="0.2">
      <c r="A4838" s="5">
        <f>static_pve_stage!A4838</f>
        <v>606071</v>
      </c>
      <c r="B4838" s="5">
        <f>static_pve_stage!B4838</f>
        <v>606072</v>
      </c>
      <c r="C4838" s="5" t="str">
        <f>static_pve_stage!C4838</f>
        <v>当前波数 60/∞\n下一波BOSS</v>
      </c>
      <c r="E4838" s="5">
        <f t="shared" si="408"/>
        <v>15002</v>
      </c>
      <c r="F4838" s="5">
        <v>0</v>
      </c>
      <c r="G4838" s="5">
        <f t="shared" si="406"/>
        <v>16009</v>
      </c>
      <c r="H4838" s="5">
        <f t="shared" si="407"/>
        <v>27</v>
      </c>
      <c r="I4838" s="5">
        <v>14001</v>
      </c>
      <c r="J4838">
        <f t="shared" si="410"/>
        <v>35000</v>
      </c>
      <c r="L4838" s="1" t="str">
        <f t="shared" si="409"/>
        <v>[{"bid":16009,"type":6,"num":27},{"bid":14001,"type":4,"num":35000}]</v>
      </c>
    </row>
    <row r="4839" spans="1:12" x14ac:dyDescent="0.2">
      <c r="A4839" s="5">
        <f>static_pve_stage!A4839</f>
        <v>606072</v>
      </c>
      <c r="B4839" s="5">
        <f>static_pve_stage!B4839</f>
        <v>606073</v>
      </c>
      <c r="C4839" s="5" t="str">
        <f>static_pve_stage!C4839</f>
        <v>BOSS波\n需击杀所有怪物</v>
      </c>
      <c r="E4839" s="5">
        <f t="shared" si="408"/>
        <v>15002</v>
      </c>
      <c r="F4839" s="5">
        <v>0</v>
      </c>
      <c r="G4839" s="5">
        <f t="shared" si="406"/>
        <v>16009</v>
      </c>
      <c r="H4839" s="5">
        <f t="shared" si="407"/>
        <v>27</v>
      </c>
      <c r="I4839" s="5">
        <v>14001</v>
      </c>
      <c r="J4839">
        <f t="shared" si="410"/>
        <v>35500</v>
      </c>
      <c r="L4839" s="1" t="str">
        <f t="shared" si="409"/>
        <v>[{"bid":16009,"type":6,"num":27},{"bid":14001,"type":4,"num":35500}]</v>
      </c>
    </row>
    <row r="4840" spans="1:12" x14ac:dyDescent="0.2">
      <c r="A4840" s="5">
        <f>static_pve_stage!A4840</f>
        <v>606073</v>
      </c>
      <c r="B4840" s="5">
        <f>static_pve_stage!B4840</f>
        <v>606074</v>
      </c>
      <c r="C4840" s="5" t="str">
        <f>static_pve_stage!C4840</f>
        <v>当前波数 61/∞</v>
      </c>
      <c r="E4840" s="5">
        <f t="shared" si="408"/>
        <v>15002</v>
      </c>
      <c r="F4840" s="5">
        <v>0</v>
      </c>
      <c r="G4840" s="5">
        <f t="shared" si="406"/>
        <v>16009</v>
      </c>
      <c r="H4840" s="5">
        <f t="shared" si="407"/>
        <v>27</v>
      </c>
      <c r="I4840" s="5">
        <v>14001</v>
      </c>
      <c r="J4840">
        <f t="shared" si="410"/>
        <v>36000</v>
      </c>
      <c r="L4840" s="1" t="str">
        <f t="shared" si="409"/>
        <v>[{"bid":16009,"type":6,"num":27},{"bid":14001,"type":4,"num":36000}]</v>
      </c>
    </row>
    <row r="4841" spans="1:12" x14ac:dyDescent="0.2">
      <c r="A4841" s="5">
        <f>static_pve_stage!A4841</f>
        <v>606074</v>
      </c>
      <c r="B4841" s="5">
        <f>static_pve_stage!B4841</f>
        <v>606075</v>
      </c>
      <c r="C4841" s="5" t="str">
        <f>static_pve_stage!C4841</f>
        <v>当前波数 62/∞</v>
      </c>
      <c r="E4841" s="5">
        <f t="shared" si="408"/>
        <v>15002</v>
      </c>
      <c r="F4841" s="5">
        <v>0</v>
      </c>
      <c r="G4841" s="5">
        <f t="shared" si="406"/>
        <v>16009</v>
      </c>
      <c r="H4841" s="5">
        <f t="shared" si="407"/>
        <v>27</v>
      </c>
      <c r="I4841" s="5">
        <v>14001</v>
      </c>
      <c r="J4841">
        <f t="shared" si="410"/>
        <v>36500</v>
      </c>
      <c r="L4841" s="1" t="str">
        <f t="shared" si="409"/>
        <v>[{"bid":16009,"type":6,"num":27},{"bid":14001,"type":4,"num":36500}]</v>
      </c>
    </row>
    <row r="4842" spans="1:12" x14ac:dyDescent="0.2">
      <c r="A4842" s="5">
        <f>static_pve_stage!A4842</f>
        <v>606075</v>
      </c>
      <c r="B4842" s="5">
        <f>static_pve_stage!B4842</f>
        <v>606076</v>
      </c>
      <c r="C4842" s="5" t="str">
        <f>static_pve_stage!C4842</f>
        <v>当前波数 63/∞</v>
      </c>
      <c r="E4842" s="5">
        <f t="shared" si="408"/>
        <v>15002</v>
      </c>
      <c r="F4842" s="5">
        <v>0</v>
      </c>
      <c r="G4842" s="5">
        <f t="shared" si="406"/>
        <v>16009</v>
      </c>
      <c r="H4842" s="5">
        <f t="shared" si="407"/>
        <v>27</v>
      </c>
      <c r="I4842" s="5">
        <v>14001</v>
      </c>
      <c r="J4842">
        <f t="shared" si="410"/>
        <v>37000</v>
      </c>
      <c r="L4842" s="1" t="str">
        <f t="shared" si="409"/>
        <v>[{"bid":16009,"type":6,"num":27},{"bid":14001,"type":4,"num":37000}]</v>
      </c>
    </row>
    <row r="4843" spans="1:12" x14ac:dyDescent="0.2">
      <c r="A4843" s="5">
        <f>static_pve_stage!A4843</f>
        <v>606076</v>
      </c>
      <c r="B4843" s="5">
        <f>static_pve_stage!B4843</f>
        <v>606077</v>
      </c>
      <c r="C4843" s="5" t="str">
        <f>static_pve_stage!C4843</f>
        <v>当前波数 64/∞</v>
      </c>
      <c r="E4843" s="5">
        <f t="shared" si="408"/>
        <v>15002</v>
      </c>
      <c r="F4843" s="5">
        <v>0</v>
      </c>
      <c r="G4843" s="5">
        <f t="shared" si="406"/>
        <v>16009</v>
      </c>
      <c r="H4843" s="5">
        <f t="shared" si="407"/>
        <v>29</v>
      </c>
      <c r="I4843" s="5">
        <v>14001</v>
      </c>
      <c r="J4843">
        <f t="shared" si="410"/>
        <v>37500</v>
      </c>
      <c r="L4843" s="1" t="str">
        <f t="shared" si="409"/>
        <v>[{"bid":16009,"type":6,"num":29},{"bid":14001,"type":4,"num":37500}]</v>
      </c>
    </row>
    <row r="4844" spans="1:12" x14ac:dyDescent="0.2">
      <c r="A4844" s="5">
        <f>static_pve_stage!A4844</f>
        <v>606077</v>
      </c>
      <c r="B4844" s="5">
        <f>static_pve_stage!B4844</f>
        <v>606078</v>
      </c>
      <c r="C4844" s="5" t="str">
        <f>static_pve_stage!C4844</f>
        <v>当前波数 65/∞\n下一波BOSS</v>
      </c>
      <c r="E4844" s="5">
        <f t="shared" si="408"/>
        <v>15002</v>
      </c>
      <c r="F4844" s="5">
        <v>0</v>
      </c>
      <c r="G4844" s="5">
        <f t="shared" si="406"/>
        <v>16009</v>
      </c>
      <c r="H4844" s="5">
        <f t="shared" si="407"/>
        <v>29</v>
      </c>
      <c r="I4844" s="5">
        <v>14001</v>
      </c>
      <c r="J4844">
        <f t="shared" si="410"/>
        <v>38000</v>
      </c>
      <c r="L4844" s="1" t="str">
        <f t="shared" si="409"/>
        <v>[{"bid":16009,"type":6,"num":29},{"bid":14001,"type":4,"num":38000}]</v>
      </c>
    </row>
    <row r="4845" spans="1:12" x14ac:dyDescent="0.2">
      <c r="A4845" s="5">
        <f>static_pve_stage!A4845</f>
        <v>606078</v>
      </c>
      <c r="B4845" s="5">
        <f>static_pve_stage!B4845</f>
        <v>606079</v>
      </c>
      <c r="C4845" s="5" t="str">
        <f>static_pve_stage!C4845</f>
        <v>BOSS波\n需击杀所有怪物</v>
      </c>
      <c r="E4845" s="5">
        <f t="shared" si="408"/>
        <v>15002</v>
      </c>
      <c r="F4845" s="5">
        <v>0</v>
      </c>
      <c r="G4845" s="5">
        <f t="shared" si="406"/>
        <v>16009</v>
      </c>
      <c r="H4845" s="5">
        <f t="shared" si="407"/>
        <v>29</v>
      </c>
      <c r="I4845" s="5">
        <v>14001</v>
      </c>
      <c r="J4845">
        <f t="shared" si="410"/>
        <v>38500</v>
      </c>
      <c r="L4845" s="1" t="str">
        <f t="shared" si="409"/>
        <v>[{"bid":16009,"type":6,"num":29},{"bid":14001,"type":4,"num":38500}]</v>
      </c>
    </row>
    <row r="4846" spans="1:12" x14ac:dyDescent="0.2">
      <c r="A4846" s="5">
        <f>static_pve_stage!A4846</f>
        <v>606079</v>
      </c>
      <c r="B4846" s="5">
        <f>static_pve_stage!B4846</f>
        <v>606080</v>
      </c>
      <c r="C4846" s="5" t="str">
        <f>static_pve_stage!C4846</f>
        <v>当前波数 66/∞</v>
      </c>
      <c r="E4846" s="5">
        <f t="shared" si="408"/>
        <v>15002</v>
      </c>
      <c r="F4846" s="5">
        <v>0</v>
      </c>
      <c r="G4846" s="5">
        <f t="shared" si="406"/>
        <v>16009</v>
      </c>
      <c r="H4846" s="5">
        <f t="shared" si="407"/>
        <v>29</v>
      </c>
      <c r="I4846" s="5">
        <v>14001</v>
      </c>
      <c r="J4846">
        <f t="shared" si="410"/>
        <v>39000</v>
      </c>
      <c r="L4846" s="1" t="str">
        <f t="shared" si="409"/>
        <v>[{"bid":16009,"type":6,"num":29},{"bid":14001,"type":4,"num":39000}]</v>
      </c>
    </row>
    <row r="4847" spans="1:12" x14ac:dyDescent="0.2">
      <c r="A4847" s="5">
        <f>static_pve_stage!A4847</f>
        <v>606080</v>
      </c>
      <c r="B4847" s="5">
        <f>static_pve_stage!B4847</f>
        <v>606081</v>
      </c>
      <c r="C4847" s="5" t="str">
        <f>static_pve_stage!C4847</f>
        <v>当前波数 67/∞</v>
      </c>
      <c r="E4847" s="5">
        <f t="shared" si="408"/>
        <v>15002</v>
      </c>
      <c r="F4847" s="5">
        <v>0</v>
      </c>
      <c r="G4847" s="5">
        <f t="shared" si="406"/>
        <v>16009</v>
      </c>
      <c r="H4847" s="5">
        <f t="shared" si="407"/>
        <v>29</v>
      </c>
      <c r="I4847" s="5">
        <v>14001</v>
      </c>
      <c r="J4847">
        <f t="shared" si="410"/>
        <v>39500</v>
      </c>
      <c r="L4847" s="1" t="str">
        <f t="shared" si="409"/>
        <v>[{"bid":16009,"type":6,"num":29},{"bid":14001,"type":4,"num":39500}]</v>
      </c>
    </row>
    <row r="4848" spans="1:12" x14ac:dyDescent="0.2">
      <c r="A4848" s="5">
        <f>static_pve_stage!A4848</f>
        <v>606081</v>
      </c>
      <c r="B4848" s="5">
        <f>static_pve_stage!B4848</f>
        <v>606082</v>
      </c>
      <c r="C4848" s="5" t="str">
        <f>static_pve_stage!C4848</f>
        <v>当前波数 68/∞</v>
      </c>
      <c r="E4848" s="5">
        <f t="shared" si="408"/>
        <v>15002</v>
      </c>
      <c r="F4848" s="5">
        <v>0</v>
      </c>
      <c r="G4848" s="5">
        <f t="shared" si="406"/>
        <v>16009</v>
      </c>
      <c r="H4848" s="5">
        <f t="shared" si="407"/>
        <v>31</v>
      </c>
      <c r="I4848" s="5">
        <v>14001</v>
      </c>
      <c r="J4848">
        <f t="shared" si="410"/>
        <v>40000</v>
      </c>
      <c r="L4848" s="1" t="str">
        <f t="shared" si="409"/>
        <v>[{"bid":16009,"type":6,"num":31},{"bid":14001,"type":4,"num":40000}]</v>
      </c>
    </row>
    <row r="4849" spans="1:12" x14ac:dyDescent="0.2">
      <c r="A4849" s="5">
        <f>static_pve_stage!A4849</f>
        <v>606082</v>
      </c>
      <c r="B4849" s="5">
        <f>static_pve_stage!B4849</f>
        <v>606083</v>
      </c>
      <c r="C4849" s="5" t="str">
        <f>static_pve_stage!C4849</f>
        <v>当前波数 69/∞</v>
      </c>
      <c r="E4849" s="5">
        <f t="shared" si="408"/>
        <v>15002</v>
      </c>
      <c r="F4849" s="5">
        <v>0</v>
      </c>
      <c r="G4849" s="5">
        <f t="shared" si="406"/>
        <v>16009</v>
      </c>
      <c r="H4849" s="5">
        <f t="shared" si="407"/>
        <v>31</v>
      </c>
      <c r="I4849" s="5">
        <v>14001</v>
      </c>
      <c r="J4849">
        <f t="shared" si="410"/>
        <v>40500</v>
      </c>
      <c r="L4849" s="1" t="str">
        <f t="shared" si="409"/>
        <v>[{"bid":16009,"type":6,"num":31},{"bid":14001,"type":4,"num":40500}]</v>
      </c>
    </row>
    <row r="4850" spans="1:12" x14ac:dyDescent="0.2">
      <c r="A4850" s="5">
        <f>static_pve_stage!A4850</f>
        <v>606083</v>
      </c>
      <c r="B4850" s="5">
        <f>static_pve_stage!B4850</f>
        <v>606084</v>
      </c>
      <c r="C4850" s="5" t="str">
        <f>static_pve_stage!C4850</f>
        <v>当前波数 70/∞\n下一波BOSS</v>
      </c>
      <c r="E4850" s="5">
        <f t="shared" si="408"/>
        <v>15002</v>
      </c>
      <c r="F4850" s="5">
        <v>0</v>
      </c>
      <c r="G4850" s="5">
        <f t="shared" ref="G4850:G4913" si="411">G4311+1</f>
        <v>16009</v>
      </c>
      <c r="H4850" s="5">
        <f t="shared" si="407"/>
        <v>31</v>
      </c>
      <c r="I4850" s="5">
        <v>14001</v>
      </c>
      <c r="J4850">
        <f t="shared" si="410"/>
        <v>41000</v>
      </c>
      <c r="L4850" s="1" t="str">
        <f t="shared" si="409"/>
        <v>[{"bid":16009,"type":6,"num":31},{"bid":14001,"type":4,"num":41000}]</v>
      </c>
    </row>
    <row r="4851" spans="1:12" x14ac:dyDescent="0.2">
      <c r="A4851" s="5">
        <f>static_pve_stage!A4851</f>
        <v>606084</v>
      </c>
      <c r="B4851" s="5">
        <f>static_pve_stage!B4851</f>
        <v>606085</v>
      </c>
      <c r="C4851" s="5" t="str">
        <f>static_pve_stage!C4851</f>
        <v>BOSS波\n需击杀所有怪物</v>
      </c>
      <c r="E4851" s="5">
        <f t="shared" si="408"/>
        <v>15002</v>
      </c>
      <c r="F4851" s="5">
        <v>0</v>
      </c>
      <c r="G4851" s="5">
        <f t="shared" si="411"/>
        <v>16009</v>
      </c>
      <c r="H4851" s="5">
        <f t="shared" si="407"/>
        <v>31</v>
      </c>
      <c r="I4851" s="5">
        <v>14001</v>
      </c>
      <c r="J4851">
        <f t="shared" si="410"/>
        <v>41500</v>
      </c>
      <c r="L4851" s="1" t="str">
        <f t="shared" si="409"/>
        <v>[{"bid":16009,"type":6,"num":31},{"bid":14001,"type":4,"num":41500}]</v>
      </c>
    </row>
    <row r="4852" spans="1:12" x14ac:dyDescent="0.2">
      <c r="A4852" s="5">
        <f>static_pve_stage!A4852</f>
        <v>606085</v>
      </c>
      <c r="B4852" s="5">
        <f>static_pve_stage!B4852</f>
        <v>606086</v>
      </c>
      <c r="C4852" s="5" t="str">
        <f>static_pve_stage!C4852</f>
        <v>当前波数 71/∞</v>
      </c>
      <c r="E4852" s="5">
        <f t="shared" si="408"/>
        <v>15002</v>
      </c>
      <c r="F4852" s="5">
        <v>0</v>
      </c>
      <c r="G4852" s="5">
        <f t="shared" si="411"/>
        <v>16009</v>
      </c>
      <c r="H4852" s="5">
        <f t="shared" si="407"/>
        <v>31</v>
      </c>
      <c r="I4852" s="5">
        <v>14001</v>
      </c>
      <c r="J4852">
        <f t="shared" si="410"/>
        <v>42000</v>
      </c>
      <c r="L4852" s="1" t="str">
        <f t="shared" si="409"/>
        <v>[{"bid":16009,"type":6,"num":31},{"bid":14001,"type":4,"num":42000}]</v>
      </c>
    </row>
    <row r="4853" spans="1:12" x14ac:dyDescent="0.2">
      <c r="A4853" s="5">
        <f>static_pve_stage!A4853</f>
        <v>606086</v>
      </c>
      <c r="B4853" s="5">
        <f>static_pve_stage!B4853</f>
        <v>606087</v>
      </c>
      <c r="C4853" s="5" t="str">
        <f>static_pve_stage!C4853</f>
        <v>当前波数 72/∞</v>
      </c>
      <c r="E4853" s="5">
        <f t="shared" si="408"/>
        <v>15002</v>
      </c>
      <c r="F4853" s="5">
        <v>0</v>
      </c>
      <c r="G4853" s="5">
        <f t="shared" si="411"/>
        <v>16009</v>
      </c>
      <c r="H4853" s="5">
        <f t="shared" ref="H4853:H4916" si="412">H4314</f>
        <v>33</v>
      </c>
      <c r="I4853" s="5">
        <v>14001</v>
      </c>
      <c r="J4853">
        <f t="shared" si="410"/>
        <v>42500</v>
      </c>
      <c r="L4853" s="1" t="str">
        <f t="shared" si="409"/>
        <v>[{"bid":16009,"type":6,"num":33},{"bid":14001,"type":4,"num":42500}]</v>
      </c>
    </row>
    <row r="4854" spans="1:12" x14ac:dyDescent="0.2">
      <c r="A4854" s="5">
        <f>static_pve_stage!A4854</f>
        <v>606087</v>
      </c>
      <c r="B4854" s="5">
        <f>static_pve_stage!B4854</f>
        <v>606088</v>
      </c>
      <c r="C4854" s="5" t="str">
        <f>static_pve_stage!C4854</f>
        <v>当前波数 73/∞</v>
      </c>
      <c r="E4854" s="5">
        <f t="shared" si="408"/>
        <v>15002</v>
      </c>
      <c r="F4854" s="5">
        <v>0</v>
      </c>
      <c r="G4854" s="5">
        <f t="shared" si="411"/>
        <v>16009</v>
      </c>
      <c r="H4854" s="5">
        <f t="shared" si="412"/>
        <v>33</v>
      </c>
      <c r="I4854" s="5">
        <v>14001</v>
      </c>
      <c r="J4854">
        <f t="shared" si="410"/>
        <v>43000</v>
      </c>
      <c r="L4854" s="1" t="str">
        <f t="shared" si="409"/>
        <v>[{"bid":16009,"type":6,"num":33},{"bid":14001,"type":4,"num":43000}]</v>
      </c>
    </row>
    <row r="4855" spans="1:12" x14ac:dyDescent="0.2">
      <c r="A4855" s="5">
        <f>static_pve_stage!A4855</f>
        <v>606088</v>
      </c>
      <c r="B4855" s="5">
        <f>static_pve_stage!B4855</f>
        <v>606089</v>
      </c>
      <c r="C4855" s="5" t="str">
        <f>static_pve_stage!C4855</f>
        <v>当前波数 74/∞</v>
      </c>
      <c r="E4855" s="5">
        <f t="shared" si="408"/>
        <v>15002</v>
      </c>
      <c r="F4855" s="5">
        <v>0</v>
      </c>
      <c r="G4855" s="5">
        <f t="shared" si="411"/>
        <v>16009</v>
      </c>
      <c r="H4855" s="5">
        <f t="shared" si="412"/>
        <v>33</v>
      </c>
      <c r="I4855" s="5">
        <v>14001</v>
      </c>
      <c r="J4855">
        <f t="shared" si="410"/>
        <v>43500</v>
      </c>
      <c r="L4855" s="1" t="str">
        <f t="shared" si="409"/>
        <v>[{"bid":16009,"type":6,"num":33},{"bid":14001,"type":4,"num":43500}]</v>
      </c>
    </row>
    <row r="4856" spans="1:12" x14ac:dyDescent="0.2">
      <c r="A4856" s="5">
        <f>static_pve_stage!A4856</f>
        <v>606089</v>
      </c>
      <c r="B4856" s="5">
        <f>static_pve_stage!B4856</f>
        <v>606090</v>
      </c>
      <c r="C4856" s="5" t="str">
        <f>static_pve_stage!C4856</f>
        <v>当前波数 75/∞\n下一波BOSS</v>
      </c>
      <c r="E4856" s="5">
        <f t="shared" si="408"/>
        <v>15002</v>
      </c>
      <c r="F4856" s="5">
        <v>0</v>
      </c>
      <c r="G4856" s="5">
        <f t="shared" si="411"/>
        <v>16009</v>
      </c>
      <c r="H4856" s="5">
        <f t="shared" si="412"/>
        <v>33</v>
      </c>
      <c r="I4856" s="5">
        <v>14001</v>
      </c>
      <c r="J4856">
        <f t="shared" si="410"/>
        <v>44000</v>
      </c>
      <c r="L4856" s="1" t="str">
        <f t="shared" si="409"/>
        <v>[{"bid":16009,"type":6,"num":33},{"bid":14001,"type":4,"num":44000}]</v>
      </c>
    </row>
    <row r="4857" spans="1:12" x14ac:dyDescent="0.2">
      <c r="A4857" s="5">
        <f>static_pve_stage!A4857</f>
        <v>606090</v>
      </c>
      <c r="B4857" s="5">
        <f>static_pve_stage!B4857</f>
        <v>606091</v>
      </c>
      <c r="C4857" s="5" t="str">
        <f>static_pve_stage!C4857</f>
        <v>BOSS波\n需击杀所有怪物</v>
      </c>
      <c r="E4857" s="5">
        <f t="shared" si="408"/>
        <v>15002</v>
      </c>
      <c r="F4857" s="5">
        <v>0</v>
      </c>
      <c r="G4857" s="5">
        <f t="shared" si="411"/>
        <v>16009</v>
      </c>
      <c r="H4857" s="5">
        <f t="shared" si="412"/>
        <v>33</v>
      </c>
      <c r="I4857" s="5">
        <v>14001</v>
      </c>
      <c r="J4857">
        <f t="shared" si="410"/>
        <v>44500</v>
      </c>
      <c r="L4857" s="1" t="str">
        <f t="shared" si="409"/>
        <v>[{"bid":16009,"type":6,"num":33},{"bid":14001,"type":4,"num":44500}]</v>
      </c>
    </row>
    <row r="4858" spans="1:12" x14ac:dyDescent="0.2">
      <c r="A4858" s="5">
        <f>static_pve_stage!A4858</f>
        <v>606091</v>
      </c>
      <c r="B4858" s="5">
        <f>static_pve_stage!B4858</f>
        <v>606092</v>
      </c>
      <c r="C4858" s="5" t="str">
        <f>static_pve_stage!C4858</f>
        <v>当前波数 76/∞</v>
      </c>
      <c r="E4858" s="5">
        <f t="shared" si="408"/>
        <v>15002</v>
      </c>
      <c r="F4858" s="5">
        <v>0</v>
      </c>
      <c r="G4858" s="5">
        <f t="shared" si="411"/>
        <v>16009</v>
      </c>
      <c r="H4858" s="5">
        <f t="shared" si="412"/>
        <v>35</v>
      </c>
      <c r="I4858" s="5">
        <v>14001</v>
      </c>
      <c r="J4858">
        <f t="shared" si="410"/>
        <v>45000</v>
      </c>
      <c r="L4858" s="1" t="str">
        <f t="shared" si="409"/>
        <v>[{"bid":16009,"type":6,"num":35},{"bid":14001,"type":4,"num":45000}]</v>
      </c>
    </row>
    <row r="4859" spans="1:12" x14ac:dyDescent="0.2">
      <c r="A4859" s="5">
        <f>static_pve_stage!A4859</f>
        <v>606092</v>
      </c>
      <c r="B4859" s="5">
        <f>static_pve_stage!B4859</f>
        <v>606093</v>
      </c>
      <c r="C4859" s="5" t="str">
        <f>static_pve_stage!C4859</f>
        <v>当前波数 77/∞</v>
      </c>
      <c r="E4859" s="5">
        <f t="shared" si="408"/>
        <v>15002</v>
      </c>
      <c r="F4859" s="5">
        <v>0</v>
      </c>
      <c r="G4859" s="5">
        <f t="shared" si="411"/>
        <v>16009</v>
      </c>
      <c r="H4859" s="5">
        <f t="shared" si="412"/>
        <v>35</v>
      </c>
      <c r="I4859" s="5">
        <v>14001</v>
      </c>
      <c r="J4859">
        <f t="shared" si="410"/>
        <v>45500</v>
      </c>
      <c r="L4859" s="1" t="str">
        <f t="shared" si="409"/>
        <v>[{"bid":16009,"type":6,"num":35},{"bid":14001,"type":4,"num":45500}]</v>
      </c>
    </row>
    <row r="4860" spans="1:12" x14ac:dyDescent="0.2">
      <c r="A4860" s="5">
        <f>static_pve_stage!A4860</f>
        <v>606093</v>
      </c>
      <c r="B4860" s="5">
        <f>static_pve_stage!B4860</f>
        <v>606094</v>
      </c>
      <c r="C4860" s="5" t="str">
        <f>static_pve_stage!C4860</f>
        <v>当前波数 78/∞</v>
      </c>
      <c r="E4860" s="5">
        <f t="shared" si="408"/>
        <v>15002</v>
      </c>
      <c r="F4860" s="5">
        <v>0</v>
      </c>
      <c r="G4860" s="5">
        <f t="shared" si="411"/>
        <v>16009</v>
      </c>
      <c r="H4860" s="5">
        <f t="shared" si="412"/>
        <v>35</v>
      </c>
      <c r="I4860" s="5">
        <v>14001</v>
      </c>
      <c r="J4860">
        <f t="shared" si="410"/>
        <v>46000</v>
      </c>
      <c r="L4860" s="1" t="str">
        <f t="shared" si="409"/>
        <v>[{"bid":16009,"type":6,"num":35},{"bid":14001,"type":4,"num":46000}]</v>
      </c>
    </row>
    <row r="4861" spans="1:12" x14ac:dyDescent="0.2">
      <c r="A4861" s="5">
        <f>static_pve_stage!A4861</f>
        <v>606094</v>
      </c>
      <c r="B4861" s="5">
        <f>static_pve_stage!B4861</f>
        <v>606095</v>
      </c>
      <c r="C4861" s="5" t="str">
        <f>static_pve_stage!C4861</f>
        <v>当前波数 79/∞</v>
      </c>
      <c r="E4861" s="5">
        <f t="shared" si="408"/>
        <v>15002</v>
      </c>
      <c r="F4861" s="5">
        <v>0</v>
      </c>
      <c r="G4861" s="5">
        <f t="shared" si="411"/>
        <v>16009</v>
      </c>
      <c r="H4861" s="5">
        <f t="shared" si="412"/>
        <v>35</v>
      </c>
      <c r="I4861" s="5">
        <v>14001</v>
      </c>
      <c r="J4861">
        <f t="shared" si="410"/>
        <v>46500</v>
      </c>
      <c r="L4861" s="1" t="str">
        <f t="shared" si="409"/>
        <v>[{"bid":16009,"type":6,"num":35},{"bid":14001,"type":4,"num":46500}]</v>
      </c>
    </row>
    <row r="4862" spans="1:12" x14ac:dyDescent="0.2">
      <c r="A4862" s="5">
        <f>static_pve_stage!A4862</f>
        <v>606095</v>
      </c>
      <c r="B4862" s="5">
        <f>static_pve_stage!B4862</f>
        <v>606096</v>
      </c>
      <c r="C4862" s="5" t="str">
        <f>static_pve_stage!C4862</f>
        <v>当前波数 80/∞\n下一波BOSS</v>
      </c>
      <c r="E4862" s="5">
        <f t="shared" si="408"/>
        <v>15002</v>
      </c>
      <c r="F4862" s="5">
        <v>0</v>
      </c>
      <c r="G4862" s="5">
        <f t="shared" si="411"/>
        <v>16009</v>
      </c>
      <c r="H4862" s="5">
        <f t="shared" si="412"/>
        <v>35</v>
      </c>
      <c r="I4862" s="5">
        <v>14001</v>
      </c>
      <c r="J4862">
        <f t="shared" si="410"/>
        <v>47000</v>
      </c>
      <c r="L4862" s="1" t="str">
        <f t="shared" si="409"/>
        <v>[{"bid":16009,"type":6,"num":35},{"bid":14001,"type":4,"num":47000}]</v>
      </c>
    </row>
    <row r="4863" spans="1:12" x14ac:dyDescent="0.2">
      <c r="A4863" s="5">
        <f>static_pve_stage!A4863</f>
        <v>606096</v>
      </c>
      <c r="B4863" s="5">
        <f>static_pve_stage!B4863</f>
        <v>606097</v>
      </c>
      <c r="C4863" s="5" t="str">
        <f>static_pve_stage!C4863</f>
        <v>BOSS波\n需击杀所有怪物</v>
      </c>
      <c r="E4863" s="5">
        <f t="shared" si="408"/>
        <v>15002</v>
      </c>
      <c r="F4863" s="5">
        <v>0</v>
      </c>
      <c r="G4863" s="5">
        <f t="shared" si="411"/>
        <v>16009</v>
      </c>
      <c r="H4863" s="5">
        <f t="shared" si="412"/>
        <v>37</v>
      </c>
      <c r="I4863" s="5">
        <v>14001</v>
      </c>
      <c r="J4863">
        <f t="shared" si="410"/>
        <v>47500</v>
      </c>
      <c r="L4863" s="1" t="str">
        <f t="shared" si="409"/>
        <v>[{"bid":16009,"type":6,"num":37},{"bid":14001,"type":4,"num":47500}]</v>
      </c>
    </row>
    <row r="4864" spans="1:12" x14ac:dyDescent="0.2">
      <c r="A4864" s="5">
        <f>static_pve_stage!A4864</f>
        <v>606097</v>
      </c>
      <c r="B4864" s="5">
        <f>static_pve_stage!B4864</f>
        <v>606098</v>
      </c>
      <c r="C4864" s="5" t="str">
        <f>static_pve_stage!C4864</f>
        <v>当前波数 81/∞</v>
      </c>
      <c r="E4864" s="5">
        <f t="shared" si="408"/>
        <v>15002</v>
      </c>
      <c r="F4864" s="5">
        <v>0</v>
      </c>
      <c r="G4864" s="5">
        <f t="shared" si="411"/>
        <v>16009</v>
      </c>
      <c r="H4864" s="5">
        <f t="shared" si="412"/>
        <v>37</v>
      </c>
      <c r="I4864" s="5">
        <v>14001</v>
      </c>
      <c r="J4864">
        <f t="shared" si="410"/>
        <v>48000</v>
      </c>
      <c r="L4864" s="1" t="str">
        <f t="shared" si="409"/>
        <v>[{"bid":16009,"type":6,"num":37},{"bid":14001,"type":4,"num":48000}]</v>
      </c>
    </row>
    <row r="4865" spans="1:12" x14ac:dyDescent="0.2">
      <c r="A4865" s="5">
        <f>static_pve_stage!A4865</f>
        <v>606098</v>
      </c>
      <c r="B4865" s="5">
        <f>static_pve_stage!B4865</f>
        <v>606099</v>
      </c>
      <c r="C4865" s="5" t="str">
        <f>static_pve_stage!C4865</f>
        <v>当前波数 82/∞</v>
      </c>
      <c r="E4865" s="5">
        <f t="shared" si="408"/>
        <v>15002</v>
      </c>
      <c r="F4865" s="5">
        <v>0</v>
      </c>
      <c r="G4865" s="5">
        <f t="shared" si="411"/>
        <v>16009</v>
      </c>
      <c r="H4865" s="5">
        <f t="shared" si="412"/>
        <v>37</v>
      </c>
      <c r="I4865" s="5">
        <v>14001</v>
      </c>
      <c r="J4865">
        <f t="shared" si="410"/>
        <v>48500</v>
      </c>
      <c r="L4865" s="1" t="str">
        <f t="shared" si="409"/>
        <v>[{"bid":16009,"type":6,"num":37},{"bid":14001,"type":4,"num":48500}]</v>
      </c>
    </row>
    <row r="4866" spans="1:12" x14ac:dyDescent="0.2">
      <c r="A4866" s="5">
        <f>static_pve_stage!A4866</f>
        <v>606099</v>
      </c>
      <c r="B4866" s="5">
        <f>static_pve_stage!B4866</f>
        <v>606100</v>
      </c>
      <c r="C4866" s="5" t="str">
        <f>static_pve_stage!C4866</f>
        <v>当前波数 83/∞</v>
      </c>
      <c r="E4866" s="5">
        <f t="shared" si="408"/>
        <v>15002</v>
      </c>
      <c r="F4866" s="5">
        <v>0</v>
      </c>
      <c r="G4866" s="5">
        <f t="shared" si="411"/>
        <v>16009</v>
      </c>
      <c r="H4866" s="5">
        <f t="shared" si="412"/>
        <v>37</v>
      </c>
      <c r="I4866" s="5">
        <v>14001</v>
      </c>
      <c r="J4866">
        <f t="shared" si="410"/>
        <v>49000</v>
      </c>
      <c r="L4866" s="1" t="str">
        <f t="shared" si="409"/>
        <v>[{"bid":16009,"type":6,"num":37},{"bid":14001,"type":4,"num":49000}]</v>
      </c>
    </row>
    <row r="4867" spans="1:12" x14ac:dyDescent="0.2">
      <c r="A4867" s="5">
        <f>static_pve_stage!A4867</f>
        <v>606100</v>
      </c>
      <c r="B4867" s="5">
        <f>static_pve_stage!B4867</f>
        <v>606101</v>
      </c>
      <c r="C4867" s="5" t="str">
        <f>static_pve_stage!C4867</f>
        <v>当前波数 84/∞</v>
      </c>
      <c r="E4867" s="5">
        <f t="shared" si="408"/>
        <v>15002</v>
      </c>
      <c r="F4867" s="5">
        <v>0</v>
      </c>
      <c r="G4867" s="5">
        <f t="shared" si="411"/>
        <v>16009</v>
      </c>
      <c r="H4867" s="5">
        <f t="shared" si="412"/>
        <v>37</v>
      </c>
      <c r="I4867" s="5">
        <v>14001</v>
      </c>
      <c r="J4867">
        <f t="shared" si="410"/>
        <v>49500</v>
      </c>
      <c r="L4867" s="1" t="str">
        <f t="shared" si="409"/>
        <v>[{"bid":16009,"type":6,"num":37},{"bid":14001,"type":4,"num":49500}]</v>
      </c>
    </row>
    <row r="4868" spans="1:12" x14ac:dyDescent="0.2">
      <c r="A4868" s="5">
        <f>static_pve_stage!A4868</f>
        <v>606101</v>
      </c>
      <c r="B4868" s="5">
        <f>static_pve_stage!B4868</f>
        <v>606102</v>
      </c>
      <c r="C4868" s="5" t="str">
        <f>static_pve_stage!C4868</f>
        <v>当前波数 85/∞\n下一波BOSS</v>
      </c>
      <c r="E4868" s="5">
        <f t="shared" si="408"/>
        <v>15002</v>
      </c>
      <c r="F4868" s="5">
        <v>0</v>
      </c>
      <c r="G4868" s="5">
        <f t="shared" si="411"/>
        <v>16009</v>
      </c>
      <c r="H4868" s="5">
        <f t="shared" si="412"/>
        <v>39</v>
      </c>
      <c r="I4868" s="5">
        <v>14001</v>
      </c>
      <c r="J4868">
        <f t="shared" si="410"/>
        <v>50000</v>
      </c>
      <c r="L4868" s="1" t="str">
        <f t="shared" si="409"/>
        <v>[{"bid":16009,"type":6,"num":39},{"bid":14001,"type":4,"num":50000}]</v>
      </c>
    </row>
    <row r="4869" spans="1:12" x14ac:dyDescent="0.2">
      <c r="A4869" s="5">
        <f>static_pve_stage!A4869</f>
        <v>606102</v>
      </c>
      <c r="B4869" s="5">
        <f>static_pve_stage!B4869</f>
        <v>606103</v>
      </c>
      <c r="C4869" s="5" t="str">
        <f>static_pve_stage!C4869</f>
        <v>BOSS波\n需击杀所有怪物</v>
      </c>
      <c r="E4869" s="5">
        <f t="shared" si="408"/>
        <v>15002</v>
      </c>
      <c r="F4869" s="5">
        <v>0</v>
      </c>
      <c r="G4869" s="5">
        <f t="shared" si="411"/>
        <v>16009</v>
      </c>
      <c r="H4869" s="5">
        <f t="shared" si="412"/>
        <v>39</v>
      </c>
      <c r="I4869" s="5">
        <v>14001</v>
      </c>
      <c r="J4869">
        <f t="shared" si="410"/>
        <v>50500</v>
      </c>
      <c r="L4869" s="1" t="str">
        <f t="shared" si="409"/>
        <v>[{"bid":16009,"type":6,"num":39},{"bid":14001,"type":4,"num":50500}]</v>
      </c>
    </row>
    <row r="4870" spans="1:12" x14ac:dyDescent="0.2">
      <c r="A4870" s="5">
        <f>static_pve_stage!A4870</f>
        <v>606103</v>
      </c>
      <c r="B4870" s="5">
        <f>static_pve_stage!B4870</f>
        <v>606104</v>
      </c>
      <c r="C4870" s="5" t="str">
        <f>static_pve_stage!C4870</f>
        <v>当前波数 86/∞</v>
      </c>
      <c r="E4870" s="5">
        <f t="shared" si="408"/>
        <v>15002</v>
      </c>
      <c r="F4870" s="5">
        <v>0</v>
      </c>
      <c r="G4870" s="5">
        <f t="shared" si="411"/>
        <v>16009</v>
      </c>
      <c r="H4870" s="5">
        <f t="shared" si="412"/>
        <v>39</v>
      </c>
      <c r="I4870" s="5">
        <v>14001</v>
      </c>
      <c r="J4870">
        <f t="shared" si="410"/>
        <v>51000</v>
      </c>
      <c r="L4870" s="1" t="str">
        <f t="shared" si="409"/>
        <v>[{"bid":16009,"type":6,"num":39},{"bid":14001,"type":4,"num":51000}]</v>
      </c>
    </row>
    <row r="4871" spans="1:12" x14ac:dyDescent="0.2">
      <c r="A4871" s="5">
        <f>static_pve_stage!A4871</f>
        <v>606104</v>
      </c>
      <c r="B4871" s="5">
        <f>static_pve_stage!B4871</f>
        <v>606105</v>
      </c>
      <c r="C4871" s="5" t="str">
        <f>static_pve_stage!C4871</f>
        <v>当前波数 87/∞</v>
      </c>
      <c r="E4871" s="5">
        <f t="shared" si="408"/>
        <v>15002</v>
      </c>
      <c r="F4871" s="5">
        <v>0</v>
      </c>
      <c r="G4871" s="5">
        <f t="shared" si="411"/>
        <v>16009</v>
      </c>
      <c r="H4871" s="5">
        <f t="shared" si="412"/>
        <v>39</v>
      </c>
      <c r="I4871" s="5">
        <v>14001</v>
      </c>
      <c r="J4871">
        <f t="shared" si="410"/>
        <v>51500</v>
      </c>
      <c r="L4871" s="1" t="str">
        <f t="shared" si="409"/>
        <v>[{"bid":16009,"type":6,"num":39},{"bid":14001,"type":4,"num":51500}]</v>
      </c>
    </row>
    <row r="4872" spans="1:12" x14ac:dyDescent="0.2">
      <c r="A4872" s="5">
        <f>static_pve_stage!A4872</f>
        <v>606105</v>
      </c>
      <c r="B4872" s="5">
        <f>static_pve_stage!B4872</f>
        <v>606106</v>
      </c>
      <c r="C4872" s="5" t="str">
        <f>static_pve_stage!C4872</f>
        <v>当前波数 88/∞</v>
      </c>
      <c r="E4872" s="5">
        <f t="shared" si="408"/>
        <v>15002</v>
      </c>
      <c r="F4872" s="5">
        <v>0</v>
      </c>
      <c r="G4872" s="5">
        <f t="shared" si="411"/>
        <v>16009</v>
      </c>
      <c r="H4872" s="5">
        <f t="shared" si="412"/>
        <v>39</v>
      </c>
      <c r="I4872" s="5">
        <v>14001</v>
      </c>
      <c r="J4872">
        <f t="shared" si="410"/>
        <v>52000</v>
      </c>
      <c r="L4872" s="1" t="str">
        <f t="shared" si="409"/>
        <v>[{"bid":16009,"type":6,"num":39},{"bid":14001,"type":4,"num":52000}]</v>
      </c>
    </row>
    <row r="4873" spans="1:12" x14ac:dyDescent="0.2">
      <c r="A4873" s="5">
        <f>static_pve_stage!A4873</f>
        <v>606106</v>
      </c>
      <c r="B4873" s="5">
        <f>static_pve_stage!B4873</f>
        <v>606107</v>
      </c>
      <c r="C4873" s="5" t="str">
        <f>static_pve_stage!C4873</f>
        <v>当前波数 89/∞</v>
      </c>
      <c r="E4873" s="5">
        <f t="shared" si="408"/>
        <v>15002</v>
      </c>
      <c r="F4873" s="5">
        <v>0</v>
      </c>
      <c r="G4873" s="5">
        <f t="shared" si="411"/>
        <v>16009</v>
      </c>
      <c r="H4873" s="5">
        <f t="shared" si="412"/>
        <v>41</v>
      </c>
      <c r="I4873" s="5">
        <v>14001</v>
      </c>
      <c r="J4873">
        <f t="shared" si="410"/>
        <v>52500</v>
      </c>
      <c r="L4873" s="1" t="str">
        <f t="shared" si="409"/>
        <v>[{"bid":16009,"type":6,"num":41},{"bid":14001,"type":4,"num":52500}]</v>
      </c>
    </row>
    <row r="4874" spans="1:12" x14ac:dyDescent="0.2">
      <c r="A4874" s="5">
        <f>static_pve_stage!A4874</f>
        <v>606107</v>
      </c>
      <c r="B4874" s="5">
        <f>static_pve_stage!B4874</f>
        <v>606108</v>
      </c>
      <c r="C4874" s="5" t="str">
        <f>static_pve_stage!C4874</f>
        <v>当前波数 90/∞\n下一波BOSS</v>
      </c>
      <c r="E4874" s="5">
        <f t="shared" si="408"/>
        <v>15002</v>
      </c>
      <c r="F4874" s="5">
        <v>0</v>
      </c>
      <c r="G4874" s="5">
        <f t="shared" si="411"/>
        <v>16009</v>
      </c>
      <c r="H4874" s="5">
        <f t="shared" si="412"/>
        <v>41</v>
      </c>
      <c r="I4874" s="5">
        <v>14001</v>
      </c>
      <c r="J4874">
        <f t="shared" si="410"/>
        <v>53000</v>
      </c>
      <c r="L4874" s="1" t="str">
        <f t="shared" si="409"/>
        <v>[{"bid":16009,"type":6,"num":41},{"bid":14001,"type":4,"num":53000}]</v>
      </c>
    </row>
    <row r="4875" spans="1:12" x14ac:dyDescent="0.2">
      <c r="A4875" s="5">
        <f>static_pve_stage!A4875</f>
        <v>606108</v>
      </c>
      <c r="B4875" s="5">
        <f>static_pve_stage!B4875</f>
        <v>606109</v>
      </c>
      <c r="C4875" s="5" t="str">
        <f>static_pve_stage!C4875</f>
        <v>BOSS波\n需击杀所有怪物</v>
      </c>
      <c r="E4875" s="5">
        <f t="shared" si="408"/>
        <v>15002</v>
      </c>
      <c r="F4875" s="5">
        <v>0</v>
      </c>
      <c r="G4875" s="5">
        <f t="shared" si="411"/>
        <v>16009</v>
      </c>
      <c r="H4875" s="5">
        <f t="shared" si="412"/>
        <v>41</v>
      </c>
      <c r="I4875" s="5">
        <v>14001</v>
      </c>
      <c r="J4875">
        <f t="shared" si="410"/>
        <v>53500</v>
      </c>
      <c r="L4875" s="1" t="str">
        <f t="shared" si="409"/>
        <v>[{"bid":16009,"type":6,"num":41},{"bid":14001,"type":4,"num":53500}]</v>
      </c>
    </row>
    <row r="4876" spans="1:12" x14ac:dyDescent="0.2">
      <c r="A4876" s="5">
        <f>static_pve_stage!A4876</f>
        <v>606109</v>
      </c>
      <c r="B4876" s="5">
        <f>static_pve_stage!B4876</f>
        <v>606110</v>
      </c>
      <c r="C4876" s="5" t="str">
        <f>static_pve_stage!C4876</f>
        <v>当前波数 91/∞</v>
      </c>
      <c r="E4876" s="5">
        <f t="shared" si="408"/>
        <v>15002</v>
      </c>
      <c r="F4876" s="5">
        <v>0</v>
      </c>
      <c r="G4876" s="5">
        <f t="shared" si="411"/>
        <v>16009</v>
      </c>
      <c r="H4876" s="5">
        <f t="shared" si="412"/>
        <v>41</v>
      </c>
      <c r="I4876" s="5">
        <v>14001</v>
      </c>
      <c r="J4876">
        <f t="shared" si="410"/>
        <v>54000</v>
      </c>
      <c r="L4876" s="1" t="str">
        <f t="shared" si="409"/>
        <v>[{"bid":16009,"type":6,"num":41},{"bid":14001,"type":4,"num":54000}]</v>
      </c>
    </row>
    <row r="4877" spans="1:12" x14ac:dyDescent="0.2">
      <c r="A4877" s="5">
        <f>static_pve_stage!A4877</f>
        <v>606110</v>
      </c>
      <c r="B4877" s="5">
        <f>static_pve_stage!B4877</f>
        <v>606111</v>
      </c>
      <c r="C4877" s="5" t="str">
        <f>static_pve_stage!C4877</f>
        <v>当前波数 92/∞</v>
      </c>
      <c r="E4877" s="5">
        <f t="shared" si="408"/>
        <v>15002</v>
      </c>
      <c r="F4877" s="5">
        <v>0</v>
      </c>
      <c r="G4877" s="5">
        <f t="shared" si="411"/>
        <v>16009</v>
      </c>
      <c r="H4877" s="5">
        <f t="shared" si="412"/>
        <v>41</v>
      </c>
      <c r="I4877" s="5">
        <v>14001</v>
      </c>
      <c r="J4877">
        <f t="shared" si="410"/>
        <v>54500</v>
      </c>
      <c r="L4877" s="1" t="str">
        <f t="shared" si="409"/>
        <v>[{"bid":16009,"type":6,"num":41},{"bid":14001,"type":4,"num":54500}]</v>
      </c>
    </row>
    <row r="4878" spans="1:12" x14ac:dyDescent="0.2">
      <c r="A4878" s="5">
        <f>static_pve_stage!A4878</f>
        <v>606111</v>
      </c>
      <c r="B4878" s="5">
        <f>static_pve_stage!B4878</f>
        <v>606112</v>
      </c>
      <c r="C4878" s="5" t="str">
        <f>static_pve_stage!C4878</f>
        <v>当前波数 93/∞</v>
      </c>
      <c r="E4878" s="5">
        <f t="shared" si="408"/>
        <v>15002</v>
      </c>
      <c r="F4878" s="5">
        <v>0</v>
      </c>
      <c r="G4878" s="5">
        <f t="shared" si="411"/>
        <v>16009</v>
      </c>
      <c r="H4878" s="5">
        <f t="shared" si="412"/>
        <v>43</v>
      </c>
      <c r="I4878" s="5">
        <v>14001</v>
      </c>
      <c r="J4878">
        <f t="shared" si="410"/>
        <v>55000</v>
      </c>
      <c r="L4878" s="1" t="str">
        <f t="shared" si="409"/>
        <v>[{"bid":16009,"type":6,"num":43},{"bid":14001,"type":4,"num":55000}]</v>
      </c>
    </row>
    <row r="4879" spans="1:12" x14ac:dyDescent="0.2">
      <c r="A4879" s="5">
        <f>static_pve_stage!A4879</f>
        <v>606112</v>
      </c>
      <c r="B4879" s="5">
        <f>static_pve_stage!B4879</f>
        <v>606113</v>
      </c>
      <c r="C4879" s="5" t="str">
        <f>static_pve_stage!C4879</f>
        <v>当前波数 94/∞</v>
      </c>
      <c r="E4879" s="5">
        <f t="shared" si="408"/>
        <v>15002</v>
      </c>
      <c r="F4879" s="5">
        <v>0</v>
      </c>
      <c r="G4879" s="5">
        <f t="shared" si="411"/>
        <v>16009</v>
      </c>
      <c r="H4879" s="5">
        <f t="shared" si="412"/>
        <v>43</v>
      </c>
      <c r="I4879" s="5">
        <v>14001</v>
      </c>
      <c r="J4879">
        <f t="shared" si="410"/>
        <v>55500</v>
      </c>
      <c r="L4879" s="1" t="str">
        <f t="shared" si="409"/>
        <v>[{"bid":16009,"type":6,"num":43},{"bid":14001,"type":4,"num":55500}]</v>
      </c>
    </row>
    <row r="4880" spans="1:12" x14ac:dyDescent="0.2">
      <c r="A4880" s="5">
        <f>static_pve_stage!A4880</f>
        <v>606113</v>
      </c>
      <c r="B4880" s="5">
        <f>static_pve_stage!B4880</f>
        <v>606114</v>
      </c>
      <c r="C4880" s="5" t="str">
        <f>static_pve_stage!C4880</f>
        <v>当前波数 95/∞\n下一波BOSS</v>
      </c>
      <c r="E4880" s="5">
        <f t="shared" si="408"/>
        <v>15002</v>
      </c>
      <c r="F4880" s="5">
        <v>0</v>
      </c>
      <c r="G4880" s="5">
        <f t="shared" si="411"/>
        <v>16009</v>
      </c>
      <c r="H4880" s="5">
        <f t="shared" si="412"/>
        <v>43</v>
      </c>
      <c r="I4880" s="5">
        <v>14001</v>
      </c>
      <c r="J4880">
        <f t="shared" si="410"/>
        <v>56000</v>
      </c>
      <c r="L4880" s="1" t="str">
        <f t="shared" si="409"/>
        <v>[{"bid":16009,"type":6,"num":43},{"bid":14001,"type":4,"num":56000}]</v>
      </c>
    </row>
    <row r="4881" spans="1:12" x14ac:dyDescent="0.2">
      <c r="A4881" s="5">
        <f>static_pve_stage!A4881</f>
        <v>606114</v>
      </c>
      <c r="B4881" s="5">
        <f>static_pve_stage!B4881</f>
        <v>606115</v>
      </c>
      <c r="C4881" s="5" t="str">
        <f>static_pve_stage!C4881</f>
        <v>BOSS波\n需击杀所有怪物</v>
      </c>
      <c r="E4881" s="5">
        <f t="shared" si="408"/>
        <v>15002</v>
      </c>
      <c r="F4881" s="5">
        <v>0</v>
      </c>
      <c r="G4881" s="5">
        <f t="shared" si="411"/>
        <v>16009</v>
      </c>
      <c r="H4881" s="5">
        <f t="shared" si="412"/>
        <v>43</v>
      </c>
      <c r="I4881" s="5">
        <v>14001</v>
      </c>
      <c r="J4881">
        <f t="shared" si="410"/>
        <v>56500</v>
      </c>
      <c r="L4881" s="1" t="str">
        <f t="shared" si="409"/>
        <v>[{"bid":16009,"type":6,"num":43},{"bid":14001,"type":4,"num":56500}]</v>
      </c>
    </row>
    <row r="4882" spans="1:12" x14ac:dyDescent="0.2">
      <c r="A4882" s="5">
        <f>static_pve_stage!A4882</f>
        <v>606115</v>
      </c>
      <c r="B4882" s="5">
        <f>static_pve_stage!B4882</f>
        <v>606116</v>
      </c>
      <c r="C4882" s="5" t="str">
        <f>static_pve_stage!C4882</f>
        <v>当前波数 96/∞</v>
      </c>
      <c r="E4882" s="5">
        <f t="shared" si="408"/>
        <v>15002</v>
      </c>
      <c r="F4882" s="5">
        <v>0</v>
      </c>
      <c r="G4882" s="5">
        <f t="shared" si="411"/>
        <v>16009</v>
      </c>
      <c r="H4882" s="5">
        <f t="shared" si="412"/>
        <v>43</v>
      </c>
      <c r="I4882" s="5">
        <v>14001</v>
      </c>
      <c r="J4882">
        <f t="shared" si="410"/>
        <v>57000</v>
      </c>
      <c r="L4882" s="1" t="str">
        <f t="shared" si="409"/>
        <v>[{"bid":16009,"type":6,"num":43},{"bid":14001,"type":4,"num":57000}]</v>
      </c>
    </row>
    <row r="4883" spans="1:12" x14ac:dyDescent="0.2">
      <c r="A4883" s="5">
        <f>static_pve_stage!A4883</f>
        <v>606116</v>
      </c>
      <c r="B4883" s="5">
        <f>static_pve_stage!B4883</f>
        <v>606117</v>
      </c>
      <c r="C4883" s="5" t="str">
        <f>static_pve_stage!C4883</f>
        <v>当前波数 97/∞</v>
      </c>
      <c r="E4883" s="5">
        <f t="shared" si="408"/>
        <v>15002</v>
      </c>
      <c r="F4883" s="5">
        <v>0</v>
      </c>
      <c r="G4883" s="5">
        <f t="shared" si="411"/>
        <v>16009</v>
      </c>
      <c r="H4883" s="5">
        <f t="shared" si="412"/>
        <v>45</v>
      </c>
      <c r="I4883" s="5">
        <v>14001</v>
      </c>
      <c r="J4883">
        <f t="shared" si="410"/>
        <v>57500</v>
      </c>
      <c r="L4883" s="1" t="str">
        <f t="shared" si="409"/>
        <v>[{"bid":16009,"type":6,"num":45},{"bid":14001,"type":4,"num":57500}]</v>
      </c>
    </row>
    <row r="4884" spans="1:12" x14ac:dyDescent="0.2">
      <c r="A4884" s="5">
        <f>static_pve_stage!A4884</f>
        <v>606117</v>
      </c>
      <c r="B4884" s="5">
        <f>static_pve_stage!B4884</f>
        <v>606118</v>
      </c>
      <c r="C4884" s="5" t="str">
        <f>static_pve_stage!C4884</f>
        <v>当前波数 98/∞</v>
      </c>
      <c r="E4884" s="5">
        <f t="shared" si="408"/>
        <v>15002</v>
      </c>
      <c r="F4884" s="5">
        <v>0</v>
      </c>
      <c r="G4884" s="5">
        <f t="shared" si="411"/>
        <v>16009</v>
      </c>
      <c r="H4884" s="5">
        <f t="shared" si="412"/>
        <v>45</v>
      </c>
      <c r="I4884" s="5">
        <v>14001</v>
      </c>
      <c r="J4884">
        <f t="shared" si="410"/>
        <v>58000</v>
      </c>
      <c r="L4884" s="1" t="str">
        <f t="shared" si="409"/>
        <v>[{"bid":16009,"type":6,"num":45},{"bid":14001,"type":4,"num":58000}]</v>
      </c>
    </row>
    <row r="4885" spans="1:12" x14ac:dyDescent="0.2">
      <c r="A4885" s="5">
        <f>static_pve_stage!A4885</f>
        <v>606118</v>
      </c>
      <c r="B4885" s="5">
        <f>static_pve_stage!B4885</f>
        <v>606119</v>
      </c>
      <c r="C4885" s="5" t="str">
        <f>static_pve_stage!C4885</f>
        <v>当前波数 99/∞</v>
      </c>
      <c r="E4885" s="5">
        <f t="shared" si="408"/>
        <v>15002</v>
      </c>
      <c r="F4885" s="5">
        <v>0</v>
      </c>
      <c r="G4885" s="5">
        <f t="shared" si="411"/>
        <v>16009</v>
      </c>
      <c r="H4885" s="5">
        <f t="shared" si="412"/>
        <v>45</v>
      </c>
      <c r="I4885" s="5">
        <v>14001</v>
      </c>
      <c r="J4885">
        <f t="shared" si="410"/>
        <v>58500</v>
      </c>
      <c r="L4885" s="1" t="str">
        <f t="shared" si="409"/>
        <v>[{"bid":16009,"type":6,"num":45},{"bid":14001,"type":4,"num":58500}]</v>
      </c>
    </row>
    <row r="4886" spans="1:12" x14ac:dyDescent="0.2">
      <c r="A4886" s="5">
        <f>static_pve_stage!A4886</f>
        <v>606119</v>
      </c>
      <c r="B4886" s="5">
        <f>static_pve_stage!B4886</f>
        <v>606120</v>
      </c>
      <c r="C4886" s="5" t="str">
        <f>static_pve_stage!C4886</f>
        <v>当前波数 100/∞\n下一波BOSS</v>
      </c>
      <c r="E4886" s="5">
        <f t="shared" si="408"/>
        <v>15002</v>
      </c>
      <c r="F4886" s="5">
        <v>0</v>
      </c>
      <c r="G4886" s="5">
        <f t="shared" si="411"/>
        <v>16009</v>
      </c>
      <c r="H4886" s="5">
        <f t="shared" si="412"/>
        <v>45</v>
      </c>
      <c r="I4886" s="5">
        <v>14001</v>
      </c>
      <c r="J4886">
        <f t="shared" si="410"/>
        <v>59000</v>
      </c>
      <c r="L4886" s="1" t="str">
        <f t="shared" si="409"/>
        <v>[{"bid":16009,"type":6,"num":45},{"bid":14001,"type":4,"num":59000}]</v>
      </c>
    </row>
    <row r="4887" spans="1:12" x14ac:dyDescent="0.2">
      <c r="A4887" s="5">
        <f>static_pve_stage!A4887</f>
        <v>606120</v>
      </c>
      <c r="B4887" s="5">
        <f>static_pve_stage!B4887</f>
        <v>606121</v>
      </c>
      <c r="C4887" s="5" t="str">
        <f>static_pve_stage!C4887</f>
        <v>BOSS波\n需击杀所有怪物</v>
      </c>
      <c r="E4887" s="5">
        <f t="shared" si="408"/>
        <v>15002</v>
      </c>
      <c r="F4887" s="5">
        <v>0</v>
      </c>
      <c r="G4887" s="5">
        <f t="shared" si="411"/>
        <v>16009</v>
      </c>
      <c r="H4887" s="5">
        <f t="shared" si="412"/>
        <v>45</v>
      </c>
      <c r="I4887" s="5">
        <v>14001</v>
      </c>
      <c r="J4887">
        <f t="shared" si="410"/>
        <v>59500</v>
      </c>
      <c r="L4887" s="1" t="str">
        <f t="shared" si="409"/>
        <v>[{"bid":16009,"type":6,"num":45},{"bid":14001,"type":4,"num":59500}]</v>
      </c>
    </row>
    <row r="4888" spans="1:12" x14ac:dyDescent="0.2">
      <c r="A4888" s="5">
        <f>static_pve_stage!A4888</f>
        <v>606121</v>
      </c>
      <c r="B4888" s="5">
        <f>static_pve_stage!B4888</f>
        <v>606122</v>
      </c>
      <c r="C4888" s="5" t="str">
        <f>static_pve_stage!C4888</f>
        <v>当前波数 101/∞</v>
      </c>
      <c r="E4888" s="5">
        <f t="shared" si="408"/>
        <v>15002</v>
      </c>
      <c r="F4888" s="5">
        <v>0</v>
      </c>
      <c r="G4888" s="5">
        <f t="shared" si="411"/>
        <v>16009</v>
      </c>
      <c r="H4888" s="5">
        <f t="shared" si="412"/>
        <v>47</v>
      </c>
      <c r="I4888" s="5">
        <v>14001</v>
      </c>
      <c r="J4888">
        <f t="shared" si="410"/>
        <v>60000</v>
      </c>
      <c r="L4888" s="1" t="str">
        <f t="shared" si="409"/>
        <v>[{"bid":16009,"type":6,"num":47},{"bid":14001,"type":4,"num":60000}]</v>
      </c>
    </row>
    <row r="4889" spans="1:12" x14ac:dyDescent="0.2">
      <c r="A4889" s="5">
        <f>static_pve_stage!A4889</f>
        <v>606122</v>
      </c>
      <c r="B4889" s="5">
        <f>static_pve_stage!B4889</f>
        <v>606123</v>
      </c>
      <c r="C4889" s="5" t="str">
        <f>static_pve_stage!C4889</f>
        <v>当前波数 102/∞</v>
      </c>
      <c r="E4889" s="5">
        <f t="shared" si="408"/>
        <v>15002</v>
      </c>
      <c r="F4889" s="5">
        <v>0</v>
      </c>
      <c r="G4889" s="5">
        <f t="shared" si="411"/>
        <v>16009</v>
      </c>
      <c r="H4889" s="5">
        <f t="shared" si="412"/>
        <v>47</v>
      </c>
      <c r="I4889" s="5">
        <v>14001</v>
      </c>
      <c r="J4889">
        <f t="shared" si="410"/>
        <v>60500</v>
      </c>
      <c r="L4889" s="1" t="str">
        <f t="shared" si="409"/>
        <v>[{"bid":16009,"type":6,"num":47},{"bid":14001,"type":4,"num":60500}]</v>
      </c>
    </row>
    <row r="4890" spans="1:12" x14ac:dyDescent="0.2">
      <c r="A4890" s="5">
        <f>static_pve_stage!A4890</f>
        <v>606123</v>
      </c>
      <c r="B4890" s="5">
        <f>static_pve_stage!B4890</f>
        <v>606124</v>
      </c>
      <c r="C4890" s="5" t="str">
        <f>static_pve_stage!C4890</f>
        <v>当前波数 103/∞</v>
      </c>
      <c r="E4890" s="5">
        <f t="shared" si="408"/>
        <v>15002</v>
      </c>
      <c r="F4890" s="5">
        <v>0</v>
      </c>
      <c r="G4890" s="5">
        <f t="shared" si="411"/>
        <v>16009</v>
      </c>
      <c r="H4890" s="5">
        <f t="shared" si="412"/>
        <v>47</v>
      </c>
      <c r="I4890" s="5">
        <v>14001</v>
      </c>
      <c r="J4890">
        <f t="shared" si="410"/>
        <v>61000</v>
      </c>
      <c r="L4890" s="1" t="str">
        <f t="shared" si="409"/>
        <v>[{"bid":16009,"type":6,"num":47},{"bid":14001,"type":4,"num":61000}]</v>
      </c>
    </row>
    <row r="4891" spans="1:12" x14ac:dyDescent="0.2">
      <c r="A4891" s="5">
        <f>static_pve_stage!A4891</f>
        <v>606124</v>
      </c>
      <c r="B4891" s="5">
        <f>static_pve_stage!B4891</f>
        <v>606125</v>
      </c>
      <c r="C4891" s="5" t="str">
        <f>static_pve_stage!C4891</f>
        <v>当前波数 104/∞</v>
      </c>
      <c r="E4891" s="5">
        <f t="shared" ref="E4891:E4954" si="413">E4890</f>
        <v>15002</v>
      </c>
      <c r="F4891" s="5">
        <v>0</v>
      </c>
      <c r="G4891" s="5">
        <f t="shared" si="411"/>
        <v>16009</v>
      </c>
      <c r="H4891" s="5">
        <f t="shared" si="412"/>
        <v>47</v>
      </c>
      <c r="I4891" s="5">
        <v>14001</v>
      </c>
      <c r="J4891">
        <f t="shared" si="410"/>
        <v>61500</v>
      </c>
      <c r="L4891" s="1" t="str">
        <f t="shared" si="409"/>
        <v>[{"bid":16009,"type":6,"num":47},{"bid":14001,"type":4,"num":61500}]</v>
      </c>
    </row>
    <row r="4892" spans="1:12" x14ac:dyDescent="0.2">
      <c r="A4892" s="5">
        <f>static_pve_stage!A4892</f>
        <v>606125</v>
      </c>
      <c r="B4892" s="5">
        <f>static_pve_stage!B4892</f>
        <v>606126</v>
      </c>
      <c r="C4892" s="5" t="str">
        <f>static_pve_stage!C4892</f>
        <v>当前波数 105/∞\n下一波BOSS</v>
      </c>
      <c r="E4892" s="5">
        <f t="shared" si="413"/>
        <v>15002</v>
      </c>
      <c r="F4892" s="5">
        <v>0</v>
      </c>
      <c r="G4892" s="5">
        <f t="shared" si="411"/>
        <v>16009</v>
      </c>
      <c r="H4892" s="5">
        <f t="shared" si="412"/>
        <v>47</v>
      </c>
      <c r="I4892" s="5">
        <v>14001</v>
      </c>
      <c r="J4892">
        <f t="shared" si="410"/>
        <v>62000</v>
      </c>
      <c r="L4892" s="1" t="str">
        <f t="shared" si="409"/>
        <v>[{"bid":16009,"type":6,"num":47},{"bid":14001,"type":4,"num":62000}]</v>
      </c>
    </row>
    <row r="4893" spans="1:12" x14ac:dyDescent="0.2">
      <c r="A4893" s="5">
        <f>static_pve_stage!A4893</f>
        <v>606126</v>
      </c>
      <c r="B4893" s="5">
        <f>static_pve_stage!B4893</f>
        <v>606127</v>
      </c>
      <c r="C4893" s="5" t="str">
        <f>static_pve_stage!C4893</f>
        <v>BOSS波\n需击杀所有怪物</v>
      </c>
      <c r="E4893" s="5">
        <f t="shared" si="413"/>
        <v>15002</v>
      </c>
      <c r="F4893" s="5">
        <v>0</v>
      </c>
      <c r="G4893" s="5">
        <f t="shared" si="411"/>
        <v>16009</v>
      </c>
      <c r="H4893" s="5">
        <f t="shared" si="412"/>
        <v>49</v>
      </c>
      <c r="I4893" s="5">
        <v>14001</v>
      </c>
      <c r="J4893">
        <f t="shared" si="410"/>
        <v>62500</v>
      </c>
      <c r="L4893" s="1" t="str">
        <f t="shared" ref="L4893:L4956" si="414">"["&amp;IF(F4893=0,"","{""bid"":"&amp;E4893&amp;",""type"":5,""num"":"&amp;F4893&amp;"},")&amp;IF(H4893=0,"","{""bid"":"&amp;G4893&amp;",""type"":6,""num"":"&amp;H4893&amp;"},")&amp;IF(J4893=0,"","{""bid"":"&amp;I4893&amp;",""type"":4,""num"":"&amp;J4893&amp;"}")&amp;"]"</f>
        <v>[{"bid":16009,"type":6,"num":49},{"bid":14001,"type":4,"num":62500}]</v>
      </c>
    </row>
    <row r="4894" spans="1:12" x14ac:dyDescent="0.2">
      <c r="A4894" s="5">
        <f>static_pve_stage!A4894</f>
        <v>606127</v>
      </c>
      <c r="B4894" s="5">
        <f>static_pve_stage!B4894</f>
        <v>606128</v>
      </c>
      <c r="C4894" s="5" t="str">
        <f>static_pve_stage!C4894</f>
        <v>当前波数 106/∞</v>
      </c>
      <c r="E4894" s="5">
        <f t="shared" si="413"/>
        <v>15002</v>
      </c>
      <c r="F4894" s="5">
        <v>0</v>
      </c>
      <c r="G4894" s="5">
        <f t="shared" si="411"/>
        <v>16009</v>
      </c>
      <c r="H4894" s="5">
        <f t="shared" si="412"/>
        <v>49</v>
      </c>
      <c r="I4894" s="5">
        <v>14001</v>
      </c>
      <c r="J4894">
        <f t="shared" si="410"/>
        <v>63000</v>
      </c>
      <c r="L4894" s="1" t="str">
        <f t="shared" si="414"/>
        <v>[{"bid":16009,"type":6,"num":49},{"bid":14001,"type":4,"num":63000}]</v>
      </c>
    </row>
    <row r="4895" spans="1:12" x14ac:dyDescent="0.2">
      <c r="A4895" s="5">
        <f>static_pve_stage!A4895</f>
        <v>606128</v>
      </c>
      <c r="B4895" s="5">
        <f>static_pve_stage!B4895</f>
        <v>606129</v>
      </c>
      <c r="C4895" s="5" t="str">
        <f>static_pve_stage!C4895</f>
        <v>当前波数 107/∞</v>
      </c>
      <c r="E4895" s="5">
        <f t="shared" si="413"/>
        <v>15002</v>
      </c>
      <c r="F4895" s="5">
        <v>0</v>
      </c>
      <c r="G4895" s="5">
        <f t="shared" si="411"/>
        <v>16009</v>
      </c>
      <c r="H4895" s="5">
        <f t="shared" si="412"/>
        <v>49</v>
      </c>
      <c r="I4895" s="5">
        <v>14001</v>
      </c>
      <c r="J4895">
        <f t="shared" si="410"/>
        <v>63500</v>
      </c>
      <c r="L4895" s="1" t="str">
        <f t="shared" si="414"/>
        <v>[{"bid":16009,"type":6,"num":49},{"bid":14001,"type":4,"num":63500}]</v>
      </c>
    </row>
    <row r="4896" spans="1:12" x14ac:dyDescent="0.2">
      <c r="A4896" s="5">
        <f>static_pve_stage!A4896</f>
        <v>606129</v>
      </c>
      <c r="B4896" s="5">
        <f>static_pve_stage!B4896</f>
        <v>606130</v>
      </c>
      <c r="C4896" s="5" t="str">
        <f>static_pve_stage!C4896</f>
        <v>当前波数 108/∞</v>
      </c>
      <c r="E4896" s="5">
        <f t="shared" si="413"/>
        <v>15002</v>
      </c>
      <c r="F4896" s="5">
        <v>0</v>
      </c>
      <c r="G4896" s="5">
        <f t="shared" si="411"/>
        <v>16009</v>
      </c>
      <c r="H4896" s="5">
        <f t="shared" si="412"/>
        <v>49</v>
      </c>
      <c r="I4896" s="5">
        <v>14001</v>
      </c>
      <c r="J4896">
        <f t="shared" si="410"/>
        <v>64000</v>
      </c>
      <c r="L4896" s="1" t="str">
        <f t="shared" si="414"/>
        <v>[{"bid":16009,"type":6,"num":49},{"bid":14001,"type":4,"num":64000}]</v>
      </c>
    </row>
    <row r="4897" spans="1:12" x14ac:dyDescent="0.2">
      <c r="A4897" s="5">
        <f>static_pve_stage!A4897</f>
        <v>606130</v>
      </c>
      <c r="B4897" s="5">
        <f>static_pve_stage!B4897</f>
        <v>606131</v>
      </c>
      <c r="C4897" s="5" t="str">
        <f>static_pve_stage!C4897</f>
        <v>当前波数 109/∞</v>
      </c>
      <c r="E4897" s="5">
        <f t="shared" si="413"/>
        <v>15002</v>
      </c>
      <c r="F4897" s="5">
        <v>0</v>
      </c>
      <c r="G4897" s="5">
        <f t="shared" si="411"/>
        <v>16009</v>
      </c>
      <c r="H4897" s="5">
        <f t="shared" si="412"/>
        <v>49</v>
      </c>
      <c r="I4897" s="5">
        <v>14001</v>
      </c>
      <c r="J4897">
        <f t="shared" si="410"/>
        <v>64500</v>
      </c>
      <c r="L4897" s="1" t="str">
        <f t="shared" si="414"/>
        <v>[{"bid":16009,"type":6,"num":49},{"bid":14001,"type":4,"num":64500}]</v>
      </c>
    </row>
    <row r="4898" spans="1:12" x14ac:dyDescent="0.2">
      <c r="A4898" s="5">
        <f>static_pve_stage!A4898</f>
        <v>606131</v>
      </c>
      <c r="B4898" s="5">
        <f>static_pve_stage!B4898</f>
        <v>606132</v>
      </c>
      <c r="C4898" s="5" t="str">
        <f>static_pve_stage!C4898</f>
        <v>当前波数 110/∞\n下一波BOSS</v>
      </c>
      <c r="E4898" s="5">
        <f t="shared" si="413"/>
        <v>15002</v>
      </c>
      <c r="F4898" s="5">
        <v>0</v>
      </c>
      <c r="G4898" s="5">
        <f t="shared" si="411"/>
        <v>16009</v>
      </c>
      <c r="H4898" s="5">
        <f t="shared" si="412"/>
        <v>51</v>
      </c>
      <c r="I4898" s="5">
        <v>14001</v>
      </c>
      <c r="J4898">
        <f t="shared" ref="J4898:J4961" si="415">J4897+500</f>
        <v>65000</v>
      </c>
      <c r="L4898" s="1" t="str">
        <f t="shared" si="414"/>
        <v>[{"bid":16009,"type":6,"num":51},{"bid":14001,"type":4,"num":65000}]</v>
      </c>
    </row>
    <row r="4899" spans="1:12" x14ac:dyDescent="0.2">
      <c r="A4899" s="5">
        <f>static_pve_stage!A4899</f>
        <v>606132</v>
      </c>
      <c r="B4899" s="5">
        <f>static_pve_stage!B4899</f>
        <v>606133</v>
      </c>
      <c r="C4899" s="5" t="str">
        <f>static_pve_stage!C4899</f>
        <v>BOSS波\n需击杀所有怪物</v>
      </c>
      <c r="E4899" s="5">
        <f t="shared" si="413"/>
        <v>15002</v>
      </c>
      <c r="F4899" s="5">
        <v>0</v>
      </c>
      <c r="G4899" s="5">
        <f t="shared" si="411"/>
        <v>16009</v>
      </c>
      <c r="H4899" s="5">
        <f t="shared" si="412"/>
        <v>51</v>
      </c>
      <c r="I4899" s="5">
        <v>14001</v>
      </c>
      <c r="J4899">
        <f t="shared" si="415"/>
        <v>65500</v>
      </c>
      <c r="L4899" s="1" t="str">
        <f t="shared" si="414"/>
        <v>[{"bid":16009,"type":6,"num":51},{"bid":14001,"type":4,"num":65500}]</v>
      </c>
    </row>
    <row r="4900" spans="1:12" x14ac:dyDescent="0.2">
      <c r="A4900" s="5">
        <f>static_pve_stage!A4900</f>
        <v>606133</v>
      </c>
      <c r="B4900" s="5">
        <f>static_pve_stage!B4900</f>
        <v>606134</v>
      </c>
      <c r="C4900" s="5" t="str">
        <f>static_pve_stage!C4900</f>
        <v>当前波数 111/∞</v>
      </c>
      <c r="E4900" s="5">
        <f t="shared" si="413"/>
        <v>15002</v>
      </c>
      <c r="F4900" s="5">
        <v>0</v>
      </c>
      <c r="G4900" s="5">
        <f t="shared" si="411"/>
        <v>16009</v>
      </c>
      <c r="H4900" s="5">
        <f t="shared" si="412"/>
        <v>51</v>
      </c>
      <c r="I4900" s="5">
        <v>14001</v>
      </c>
      <c r="J4900">
        <f t="shared" si="415"/>
        <v>66000</v>
      </c>
      <c r="L4900" s="1" t="str">
        <f t="shared" si="414"/>
        <v>[{"bid":16009,"type":6,"num":51},{"bid":14001,"type":4,"num":66000}]</v>
      </c>
    </row>
    <row r="4901" spans="1:12" x14ac:dyDescent="0.2">
      <c r="A4901" s="5">
        <f>static_pve_stage!A4901</f>
        <v>606134</v>
      </c>
      <c r="B4901" s="5">
        <f>static_pve_stage!B4901</f>
        <v>606135</v>
      </c>
      <c r="C4901" s="5" t="str">
        <f>static_pve_stage!C4901</f>
        <v>当前波数 112/∞</v>
      </c>
      <c r="E4901" s="5">
        <f t="shared" si="413"/>
        <v>15002</v>
      </c>
      <c r="F4901" s="5">
        <v>0</v>
      </c>
      <c r="G4901" s="5">
        <f t="shared" si="411"/>
        <v>16009</v>
      </c>
      <c r="H4901" s="5">
        <f t="shared" si="412"/>
        <v>51</v>
      </c>
      <c r="I4901" s="5">
        <v>14001</v>
      </c>
      <c r="J4901">
        <f t="shared" si="415"/>
        <v>66500</v>
      </c>
      <c r="L4901" s="1" t="str">
        <f t="shared" si="414"/>
        <v>[{"bid":16009,"type":6,"num":51},{"bid":14001,"type":4,"num":66500}]</v>
      </c>
    </row>
    <row r="4902" spans="1:12" x14ac:dyDescent="0.2">
      <c r="A4902" s="5">
        <f>static_pve_stage!A4902</f>
        <v>606135</v>
      </c>
      <c r="B4902" s="5">
        <f>static_pve_stage!B4902</f>
        <v>606136</v>
      </c>
      <c r="C4902" s="5" t="str">
        <f>static_pve_stage!C4902</f>
        <v>当前波数 113/∞</v>
      </c>
      <c r="E4902" s="5">
        <f t="shared" si="413"/>
        <v>15002</v>
      </c>
      <c r="F4902" s="5">
        <v>0</v>
      </c>
      <c r="G4902" s="5">
        <f t="shared" si="411"/>
        <v>16009</v>
      </c>
      <c r="H4902" s="5">
        <f t="shared" si="412"/>
        <v>51</v>
      </c>
      <c r="I4902" s="5">
        <v>14001</v>
      </c>
      <c r="J4902">
        <f t="shared" si="415"/>
        <v>67000</v>
      </c>
      <c r="L4902" s="1" t="str">
        <f t="shared" si="414"/>
        <v>[{"bid":16009,"type":6,"num":51},{"bid":14001,"type":4,"num":67000}]</v>
      </c>
    </row>
    <row r="4903" spans="1:12" x14ac:dyDescent="0.2">
      <c r="A4903" s="5">
        <f>static_pve_stage!A4903</f>
        <v>606136</v>
      </c>
      <c r="B4903" s="5">
        <f>static_pve_stage!B4903</f>
        <v>606137</v>
      </c>
      <c r="C4903" s="5" t="str">
        <f>static_pve_stage!C4903</f>
        <v>当前波数 114/∞</v>
      </c>
      <c r="E4903" s="5">
        <f t="shared" si="413"/>
        <v>15002</v>
      </c>
      <c r="F4903" s="5">
        <v>0</v>
      </c>
      <c r="G4903" s="5">
        <f t="shared" si="411"/>
        <v>16009</v>
      </c>
      <c r="H4903" s="5">
        <f t="shared" si="412"/>
        <v>53</v>
      </c>
      <c r="I4903" s="5">
        <v>14001</v>
      </c>
      <c r="J4903">
        <f t="shared" si="415"/>
        <v>67500</v>
      </c>
      <c r="L4903" s="1" t="str">
        <f t="shared" si="414"/>
        <v>[{"bid":16009,"type":6,"num":53},{"bid":14001,"type":4,"num":67500}]</v>
      </c>
    </row>
    <row r="4904" spans="1:12" x14ac:dyDescent="0.2">
      <c r="A4904" s="5">
        <f>static_pve_stage!A4904</f>
        <v>606137</v>
      </c>
      <c r="B4904" s="5">
        <f>static_pve_stage!B4904</f>
        <v>606138</v>
      </c>
      <c r="C4904" s="5" t="str">
        <f>static_pve_stage!C4904</f>
        <v>当前波数 115/∞\n下一波BOSS</v>
      </c>
      <c r="E4904" s="5">
        <f t="shared" si="413"/>
        <v>15002</v>
      </c>
      <c r="F4904" s="5">
        <v>0</v>
      </c>
      <c r="G4904" s="5">
        <f t="shared" si="411"/>
        <v>16009</v>
      </c>
      <c r="H4904" s="5">
        <f t="shared" si="412"/>
        <v>53</v>
      </c>
      <c r="I4904" s="5">
        <v>14001</v>
      </c>
      <c r="J4904">
        <f t="shared" si="415"/>
        <v>68000</v>
      </c>
      <c r="L4904" s="1" t="str">
        <f t="shared" si="414"/>
        <v>[{"bid":16009,"type":6,"num":53},{"bid":14001,"type":4,"num":68000}]</v>
      </c>
    </row>
    <row r="4905" spans="1:12" x14ac:dyDescent="0.2">
      <c r="A4905" s="5">
        <f>static_pve_stage!A4905</f>
        <v>606138</v>
      </c>
      <c r="B4905" s="5">
        <f>static_pve_stage!B4905</f>
        <v>606139</v>
      </c>
      <c r="C4905" s="5" t="str">
        <f>static_pve_stage!C4905</f>
        <v>BOSS波\n需击杀所有怪物</v>
      </c>
      <c r="E4905" s="5">
        <f t="shared" si="413"/>
        <v>15002</v>
      </c>
      <c r="F4905" s="5">
        <v>0</v>
      </c>
      <c r="G4905" s="5">
        <f t="shared" si="411"/>
        <v>16009</v>
      </c>
      <c r="H4905" s="5">
        <f t="shared" si="412"/>
        <v>53</v>
      </c>
      <c r="I4905" s="5">
        <v>14001</v>
      </c>
      <c r="J4905">
        <f t="shared" si="415"/>
        <v>68500</v>
      </c>
      <c r="L4905" s="1" t="str">
        <f t="shared" si="414"/>
        <v>[{"bid":16009,"type":6,"num":53},{"bid":14001,"type":4,"num":68500}]</v>
      </c>
    </row>
    <row r="4906" spans="1:12" x14ac:dyDescent="0.2">
      <c r="A4906" s="5">
        <f>static_pve_stage!A4906</f>
        <v>606139</v>
      </c>
      <c r="B4906" s="5">
        <f>static_pve_stage!B4906</f>
        <v>606140</v>
      </c>
      <c r="C4906" s="5" t="str">
        <f>static_pve_stage!C4906</f>
        <v>当前波数 116/∞</v>
      </c>
      <c r="E4906" s="5">
        <f t="shared" si="413"/>
        <v>15002</v>
      </c>
      <c r="F4906" s="5">
        <v>0</v>
      </c>
      <c r="G4906" s="5">
        <f t="shared" si="411"/>
        <v>16009</v>
      </c>
      <c r="H4906" s="5">
        <f t="shared" si="412"/>
        <v>53</v>
      </c>
      <c r="I4906" s="5">
        <v>14001</v>
      </c>
      <c r="J4906">
        <f t="shared" si="415"/>
        <v>69000</v>
      </c>
      <c r="L4906" s="1" t="str">
        <f t="shared" si="414"/>
        <v>[{"bid":16009,"type":6,"num":53},{"bid":14001,"type":4,"num":69000}]</v>
      </c>
    </row>
    <row r="4907" spans="1:12" x14ac:dyDescent="0.2">
      <c r="A4907" s="5">
        <f>static_pve_stage!A4907</f>
        <v>606140</v>
      </c>
      <c r="B4907" s="5">
        <f>static_pve_stage!B4907</f>
        <v>606141</v>
      </c>
      <c r="C4907" s="5" t="str">
        <f>static_pve_stage!C4907</f>
        <v>当前波数 117/∞</v>
      </c>
      <c r="E4907" s="5">
        <f t="shared" si="413"/>
        <v>15002</v>
      </c>
      <c r="F4907" s="5">
        <v>0</v>
      </c>
      <c r="G4907" s="5">
        <f t="shared" si="411"/>
        <v>16009</v>
      </c>
      <c r="H4907" s="5">
        <f t="shared" si="412"/>
        <v>53</v>
      </c>
      <c r="I4907" s="5">
        <v>14001</v>
      </c>
      <c r="J4907">
        <f t="shared" si="415"/>
        <v>69500</v>
      </c>
      <c r="L4907" s="1" t="str">
        <f t="shared" si="414"/>
        <v>[{"bid":16009,"type":6,"num":53},{"bid":14001,"type":4,"num":69500}]</v>
      </c>
    </row>
    <row r="4908" spans="1:12" x14ac:dyDescent="0.2">
      <c r="A4908" s="5">
        <f>static_pve_stage!A4908</f>
        <v>606141</v>
      </c>
      <c r="B4908" s="5">
        <f>static_pve_stage!B4908</f>
        <v>606142</v>
      </c>
      <c r="C4908" s="5" t="str">
        <f>static_pve_stage!C4908</f>
        <v>当前波数 118/∞</v>
      </c>
      <c r="E4908" s="5">
        <f t="shared" si="413"/>
        <v>15002</v>
      </c>
      <c r="F4908" s="5">
        <v>0</v>
      </c>
      <c r="G4908" s="5">
        <f t="shared" si="411"/>
        <v>16009</v>
      </c>
      <c r="H4908" s="5">
        <f t="shared" si="412"/>
        <v>55</v>
      </c>
      <c r="I4908" s="5">
        <v>14001</v>
      </c>
      <c r="J4908">
        <f t="shared" si="415"/>
        <v>70000</v>
      </c>
      <c r="L4908" s="1" t="str">
        <f t="shared" si="414"/>
        <v>[{"bid":16009,"type":6,"num":55},{"bid":14001,"type":4,"num":70000}]</v>
      </c>
    </row>
    <row r="4909" spans="1:12" x14ac:dyDescent="0.2">
      <c r="A4909" s="5">
        <f>static_pve_stage!A4909</f>
        <v>606142</v>
      </c>
      <c r="B4909" s="5">
        <f>static_pve_stage!B4909</f>
        <v>606143</v>
      </c>
      <c r="C4909" s="5" t="str">
        <f>static_pve_stage!C4909</f>
        <v>当前波数 119/∞</v>
      </c>
      <c r="E4909" s="5">
        <f t="shared" si="413"/>
        <v>15002</v>
      </c>
      <c r="F4909" s="5">
        <v>0</v>
      </c>
      <c r="G4909" s="5">
        <f t="shared" si="411"/>
        <v>16009</v>
      </c>
      <c r="H4909" s="5">
        <f t="shared" si="412"/>
        <v>55</v>
      </c>
      <c r="I4909" s="5">
        <v>14001</v>
      </c>
      <c r="J4909">
        <f t="shared" si="415"/>
        <v>70500</v>
      </c>
      <c r="L4909" s="1" t="str">
        <f t="shared" si="414"/>
        <v>[{"bid":16009,"type":6,"num":55},{"bid":14001,"type":4,"num":70500}]</v>
      </c>
    </row>
    <row r="4910" spans="1:12" x14ac:dyDescent="0.2">
      <c r="A4910" s="5">
        <f>static_pve_stage!A4910</f>
        <v>606143</v>
      </c>
      <c r="B4910" s="5">
        <f>static_pve_stage!B4910</f>
        <v>606144</v>
      </c>
      <c r="C4910" s="5" t="str">
        <f>static_pve_stage!C4910</f>
        <v>当前波数 120/∞\n下一波BOSS</v>
      </c>
      <c r="E4910" s="5">
        <f t="shared" si="413"/>
        <v>15002</v>
      </c>
      <c r="F4910" s="5">
        <v>0</v>
      </c>
      <c r="G4910" s="5">
        <f t="shared" si="411"/>
        <v>16009</v>
      </c>
      <c r="H4910" s="5">
        <f t="shared" si="412"/>
        <v>55</v>
      </c>
      <c r="I4910" s="5">
        <v>14001</v>
      </c>
      <c r="J4910">
        <f t="shared" si="415"/>
        <v>71000</v>
      </c>
      <c r="L4910" s="1" t="str">
        <f t="shared" si="414"/>
        <v>[{"bid":16009,"type":6,"num":55},{"bid":14001,"type":4,"num":71000}]</v>
      </c>
    </row>
    <row r="4911" spans="1:12" x14ac:dyDescent="0.2">
      <c r="A4911" s="5">
        <f>static_pve_stage!A4911</f>
        <v>606144</v>
      </c>
      <c r="B4911" s="5">
        <f>static_pve_stage!B4911</f>
        <v>606145</v>
      </c>
      <c r="C4911" s="5" t="str">
        <f>static_pve_stage!C4911</f>
        <v>BOSS波\n需击杀所有怪物</v>
      </c>
      <c r="E4911" s="5">
        <f t="shared" si="413"/>
        <v>15002</v>
      </c>
      <c r="F4911" s="5">
        <v>0</v>
      </c>
      <c r="G4911" s="5">
        <f t="shared" si="411"/>
        <v>16009</v>
      </c>
      <c r="H4911" s="5">
        <f t="shared" si="412"/>
        <v>55</v>
      </c>
      <c r="I4911" s="5">
        <v>14001</v>
      </c>
      <c r="J4911">
        <f t="shared" si="415"/>
        <v>71500</v>
      </c>
      <c r="L4911" s="1" t="str">
        <f t="shared" si="414"/>
        <v>[{"bid":16009,"type":6,"num":55},{"bid":14001,"type":4,"num":71500}]</v>
      </c>
    </row>
    <row r="4912" spans="1:12" x14ac:dyDescent="0.2">
      <c r="A4912" s="5">
        <f>static_pve_stage!A4912</f>
        <v>606145</v>
      </c>
      <c r="B4912" s="5">
        <f>static_pve_stage!B4912</f>
        <v>606146</v>
      </c>
      <c r="C4912" s="5" t="str">
        <f>static_pve_stage!C4912</f>
        <v>当前波数 121/∞</v>
      </c>
      <c r="E4912" s="5">
        <f t="shared" si="413"/>
        <v>15002</v>
      </c>
      <c r="F4912" s="5">
        <v>0</v>
      </c>
      <c r="G4912" s="5">
        <f t="shared" si="411"/>
        <v>16009</v>
      </c>
      <c r="H4912" s="5">
        <f t="shared" si="412"/>
        <v>55</v>
      </c>
      <c r="I4912" s="5">
        <v>14001</v>
      </c>
      <c r="J4912">
        <f t="shared" si="415"/>
        <v>72000</v>
      </c>
      <c r="L4912" s="1" t="str">
        <f t="shared" si="414"/>
        <v>[{"bid":16009,"type":6,"num":55},{"bid":14001,"type":4,"num":72000}]</v>
      </c>
    </row>
    <row r="4913" spans="1:12" x14ac:dyDescent="0.2">
      <c r="A4913" s="5">
        <f>static_pve_stage!A4913</f>
        <v>606146</v>
      </c>
      <c r="B4913" s="5">
        <f>static_pve_stage!B4913</f>
        <v>606147</v>
      </c>
      <c r="C4913" s="5" t="str">
        <f>static_pve_stage!C4913</f>
        <v>当前波数 122/∞</v>
      </c>
      <c r="E4913" s="5">
        <f t="shared" si="413"/>
        <v>15002</v>
      </c>
      <c r="F4913" s="5">
        <v>0</v>
      </c>
      <c r="G4913" s="5">
        <f t="shared" si="411"/>
        <v>16009</v>
      </c>
      <c r="H4913" s="5">
        <f t="shared" si="412"/>
        <v>57</v>
      </c>
      <c r="I4913" s="5">
        <v>14001</v>
      </c>
      <c r="J4913">
        <f t="shared" si="415"/>
        <v>72500</v>
      </c>
      <c r="L4913" s="1" t="str">
        <f t="shared" si="414"/>
        <v>[{"bid":16009,"type":6,"num":57},{"bid":14001,"type":4,"num":72500}]</v>
      </c>
    </row>
    <row r="4914" spans="1:12" x14ac:dyDescent="0.2">
      <c r="A4914" s="5">
        <f>static_pve_stage!A4914</f>
        <v>606147</v>
      </c>
      <c r="B4914" s="5">
        <f>static_pve_stage!B4914</f>
        <v>606148</v>
      </c>
      <c r="C4914" s="5" t="str">
        <f>static_pve_stage!C4914</f>
        <v>当前波数 123/∞</v>
      </c>
      <c r="E4914" s="5">
        <f t="shared" si="413"/>
        <v>15002</v>
      </c>
      <c r="F4914" s="5">
        <v>0</v>
      </c>
      <c r="G4914" s="5">
        <f t="shared" ref="G4914:G4977" si="416">G4375+1</f>
        <v>16009</v>
      </c>
      <c r="H4914" s="5">
        <f t="shared" si="412"/>
        <v>57</v>
      </c>
      <c r="I4914" s="5">
        <v>14001</v>
      </c>
      <c r="J4914">
        <f t="shared" si="415"/>
        <v>73000</v>
      </c>
      <c r="L4914" s="1" t="str">
        <f t="shared" si="414"/>
        <v>[{"bid":16009,"type":6,"num":57},{"bid":14001,"type":4,"num":73000}]</v>
      </c>
    </row>
    <row r="4915" spans="1:12" x14ac:dyDescent="0.2">
      <c r="A4915" s="5">
        <f>static_pve_stage!A4915</f>
        <v>606148</v>
      </c>
      <c r="B4915" s="5">
        <f>static_pve_stage!B4915</f>
        <v>606149</v>
      </c>
      <c r="C4915" s="5" t="str">
        <f>static_pve_stage!C4915</f>
        <v>当前波数 124/∞</v>
      </c>
      <c r="E4915" s="5">
        <f t="shared" si="413"/>
        <v>15002</v>
      </c>
      <c r="F4915" s="5">
        <v>0</v>
      </c>
      <c r="G4915" s="5">
        <f t="shared" si="416"/>
        <v>16009</v>
      </c>
      <c r="H4915" s="5">
        <f t="shared" si="412"/>
        <v>57</v>
      </c>
      <c r="I4915" s="5">
        <v>14001</v>
      </c>
      <c r="J4915">
        <f t="shared" si="415"/>
        <v>73500</v>
      </c>
      <c r="L4915" s="1" t="str">
        <f t="shared" si="414"/>
        <v>[{"bid":16009,"type":6,"num":57},{"bid":14001,"type":4,"num":73500}]</v>
      </c>
    </row>
    <row r="4916" spans="1:12" x14ac:dyDescent="0.2">
      <c r="A4916" s="5">
        <f>static_pve_stage!A4916</f>
        <v>606149</v>
      </c>
      <c r="B4916" s="5">
        <f>static_pve_stage!B4916</f>
        <v>606150</v>
      </c>
      <c r="C4916" s="5" t="str">
        <f>static_pve_stage!C4916</f>
        <v>当前波数 125/∞\n下一波BOSS</v>
      </c>
      <c r="E4916" s="5">
        <f t="shared" si="413"/>
        <v>15002</v>
      </c>
      <c r="F4916" s="5">
        <v>0</v>
      </c>
      <c r="G4916" s="5">
        <f t="shared" si="416"/>
        <v>16009</v>
      </c>
      <c r="H4916" s="5">
        <f t="shared" si="412"/>
        <v>57</v>
      </c>
      <c r="I4916" s="5">
        <v>14001</v>
      </c>
      <c r="J4916">
        <f t="shared" si="415"/>
        <v>74000</v>
      </c>
      <c r="L4916" s="1" t="str">
        <f t="shared" si="414"/>
        <v>[{"bid":16009,"type":6,"num":57},{"bid":14001,"type":4,"num":74000}]</v>
      </c>
    </row>
    <row r="4917" spans="1:12" x14ac:dyDescent="0.2">
      <c r="A4917" s="5">
        <f>static_pve_stage!A4917</f>
        <v>606150</v>
      </c>
      <c r="B4917" s="5">
        <f>static_pve_stage!B4917</f>
        <v>606151</v>
      </c>
      <c r="C4917" s="5" t="str">
        <f>static_pve_stage!C4917</f>
        <v>BOSS波\n需击杀所有怪物</v>
      </c>
      <c r="E4917" s="5">
        <f t="shared" si="413"/>
        <v>15002</v>
      </c>
      <c r="F4917" s="5">
        <v>0</v>
      </c>
      <c r="G4917" s="5">
        <f t="shared" si="416"/>
        <v>16009</v>
      </c>
      <c r="H4917" s="5">
        <f t="shared" ref="H4917:H4980" si="417">H4378</f>
        <v>57</v>
      </c>
      <c r="I4917" s="5">
        <v>14001</v>
      </c>
      <c r="J4917">
        <f t="shared" si="415"/>
        <v>74500</v>
      </c>
      <c r="L4917" s="1" t="str">
        <f t="shared" si="414"/>
        <v>[{"bid":16009,"type":6,"num":57},{"bid":14001,"type":4,"num":74500}]</v>
      </c>
    </row>
    <row r="4918" spans="1:12" x14ac:dyDescent="0.2">
      <c r="A4918" s="5">
        <f>static_pve_stage!A4918</f>
        <v>606151</v>
      </c>
      <c r="B4918" s="5">
        <f>static_pve_stage!B4918</f>
        <v>606152</v>
      </c>
      <c r="C4918" s="5" t="str">
        <f>static_pve_stage!C4918</f>
        <v>当前波数 126/∞</v>
      </c>
      <c r="E4918" s="5">
        <f t="shared" si="413"/>
        <v>15002</v>
      </c>
      <c r="F4918" s="5">
        <v>0</v>
      </c>
      <c r="G4918" s="5">
        <f t="shared" si="416"/>
        <v>16009</v>
      </c>
      <c r="H4918" s="5">
        <f t="shared" si="417"/>
        <v>59</v>
      </c>
      <c r="I4918" s="5">
        <v>14001</v>
      </c>
      <c r="J4918">
        <f t="shared" si="415"/>
        <v>75000</v>
      </c>
      <c r="L4918" s="1" t="str">
        <f t="shared" si="414"/>
        <v>[{"bid":16009,"type":6,"num":59},{"bid":14001,"type":4,"num":75000}]</v>
      </c>
    </row>
    <row r="4919" spans="1:12" x14ac:dyDescent="0.2">
      <c r="A4919" s="5">
        <f>static_pve_stage!A4919</f>
        <v>606152</v>
      </c>
      <c r="B4919" s="5">
        <f>static_pve_stage!B4919</f>
        <v>606153</v>
      </c>
      <c r="C4919" s="5" t="str">
        <f>static_pve_stage!C4919</f>
        <v>当前波数 127/∞</v>
      </c>
      <c r="E4919" s="5">
        <f t="shared" si="413"/>
        <v>15002</v>
      </c>
      <c r="F4919" s="5">
        <v>0</v>
      </c>
      <c r="G4919" s="5">
        <f t="shared" si="416"/>
        <v>16009</v>
      </c>
      <c r="H4919" s="5">
        <f t="shared" si="417"/>
        <v>59</v>
      </c>
      <c r="I4919" s="5">
        <v>14001</v>
      </c>
      <c r="J4919">
        <f t="shared" si="415"/>
        <v>75500</v>
      </c>
      <c r="L4919" s="1" t="str">
        <f t="shared" si="414"/>
        <v>[{"bid":16009,"type":6,"num":59},{"bid":14001,"type":4,"num":75500}]</v>
      </c>
    </row>
    <row r="4920" spans="1:12" x14ac:dyDescent="0.2">
      <c r="A4920" s="5">
        <f>static_pve_stage!A4920</f>
        <v>606153</v>
      </c>
      <c r="B4920" s="5">
        <f>static_pve_stage!B4920</f>
        <v>606154</v>
      </c>
      <c r="C4920" s="5" t="str">
        <f>static_pve_stage!C4920</f>
        <v>当前波数 128/∞</v>
      </c>
      <c r="E4920" s="5">
        <f t="shared" si="413"/>
        <v>15002</v>
      </c>
      <c r="F4920" s="5">
        <v>0</v>
      </c>
      <c r="G4920" s="5">
        <f t="shared" si="416"/>
        <v>16009</v>
      </c>
      <c r="H4920" s="5">
        <f t="shared" si="417"/>
        <v>59</v>
      </c>
      <c r="I4920" s="5">
        <v>14001</v>
      </c>
      <c r="J4920">
        <f t="shared" si="415"/>
        <v>76000</v>
      </c>
      <c r="L4920" s="1" t="str">
        <f t="shared" si="414"/>
        <v>[{"bid":16009,"type":6,"num":59},{"bid":14001,"type":4,"num":76000}]</v>
      </c>
    </row>
    <row r="4921" spans="1:12" x14ac:dyDescent="0.2">
      <c r="A4921" s="5">
        <f>static_pve_stage!A4921</f>
        <v>606154</v>
      </c>
      <c r="B4921" s="5">
        <f>static_pve_stage!B4921</f>
        <v>606155</v>
      </c>
      <c r="C4921" s="5" t="str">
        <f>static_pve_stage!C4921</f>
        <v>当前波数 129/∞</v>
      </c>
      <c r="E4921" s="5">
        <f t="shared" si="413"/>
        <v>15002</v>
      </c>
      <c r="F4921" s="5">
        <v>0</v>
      </c>
      <c r="G4921" s="5">
        <f t="shared" si="416"/>
        <v>16009</v>
      </c>
      <c r="H4921" s="5">
        <f t="shared" si="417"/>
        <v>59</v>
      </c>
      <c r="I4921" s="5">
        <v>14001</v>
      </c>
      <c r="J4921">
        <f t="shared" si="415"/>
        <v>76500</v>
      </c>
      <c r="L4921" s="1" t="str">
        <f t="shared" si="414"/>
        <v>[{"bid":16009,"type":6,"num":59},{"bid":14001,"type":4,"num":76500}]</v>
      </c>
    </row>
    <row r="4922" spans="1:12" x14ac:dyDescent="0.2">
      <c r="A4922" s="5">
        <f>static_pve_stage!A4922</f>
        <v>606155</v>
      </c>
      <c r="B4922" s="5">
        <f>static_pve_stage!B4922</f>
        <v>606156</v>
      </c>
      <c r="C4922" s="5" t="str">
        <f>static_pve_stage!C4922</f>
        <v>当前波数 130/∞\n下一波BOSS</v>
      </c>
      <c r="E4922" s="5">
        <f t="shared" si="413"/>
        <v>15002</v>
      </c>
      <c r="F4922" s="5">
        <v>0</v>
      </c>
      <c r="G4922" s="5">
        <f t="shared" si="416"/>
        <v>16009</v>
      </c>
      <c r="H4922" s="5">
        <f t="shared" si="417"/>
        <v>59</v>
      </c>
      <c r="I4922" s="5">
        <v>14001</v>
      </c>
      <c r="J4922">
        <f t="shared" si="415"/>
        <v>77000</v>
      </c>
      <c r="L4922" s="1" t="str">
        <f t="shared" si="414"/>
        <v>[{"bid":16009,"type":6,"num":59},{"bid":14001,"type":4,"num":77000}]</v>
      </c>
    </row>
    <row r="4923" spans="1:12" x14ac:dyDescent="0.2">
      <c r="A4923" s="5">
        <f>static_pve_stage!A4923</f>
        <v>606156</v>
      </c>
      <c r="B4923" s="5">
        <f>static_pve_stage!B4923</f>
        <v>606157</v>
      </c>
      <c r="C4923" s="5" t="str">
        <f>static_pve_stage!C4923</f>
        <v>BOSS波\n需击杀所有怪物</v>
      </c>
      <c r="E4923" s="5">
        <f t="shared" si="413"/>
        <v>15002</v>
      </c>
      <c r="F4923" s="5">
        <v>0</v>
      </c>
      <c r="G4923" s="5">
        <f t="shared" si="416"/>
        <v>16009</v>
      </c>
      <c r="H4923" s="5">
        <f t="shared" si="417"/>
        <v>61</v>
      </c>
      <c r="I4923" s="5">
        <v>14001</v>
      </c>
      <c r="J4923">
        <f t="shared" si="415"/>
        <v>77500</v>
      </c>
      <c r="L4923" s="1" t="str">
        <f t="shared" si="414"/>
        <v>[{"bid":16009,"type":6,"num":61},{"bid":14001,"type":4,"num":77500}]</v>
      </c>
    </row>
    <row r="4924" spans="1:12" x14ac:dyDescent="0.2">
      <c r="A4924" s="5">
        <f>static_pve_stage!A4924</f>
        <v>606157</v>
      </c>
      <c r="B4924" s="5">
        <f>static_pve_stage!B4924</f>
        <v>606158</v>
      </c>
      <c r="C4924" s="5" t="str">
        <f>static_pve_stage!C4924</f>
        <v>当前波数 131/∞</v>
      </c>
      <c r="E4924" s="5">
        <f t="shared" si="413"/>
        <v>15002</v>
      </c>
      <c r="F4924" s="5">
        <v>0</v>
      </c>
      <c r="G4924" s="5">
        <f t="shared" si="416"/>
        <v>16009</v>
      </c>
      <c r="H4924" s="5">
        <f t="shared" si="417"/>
        <v>61</v>
      </c>
      <c r="I4924" s="5">
        <v>14001</v>
      </c>
      <c r="J4924">
        <f t="shared" si="415"/>
        <v>78000</v>
      </c>
      <c r="L4924" s="1" t="str">
        <f t="shared" si="414"/>
        <v>[{"bid":16009,"type":6,"num":61},{"bid":14001,"type":4,"num":78000}]</v>
      </c>
    </row>
    <row r="4925" spans="1:12" x14ac:dyDescent="0.2">
      <c r="A4925" s="5">
        <f>static_pve_stage!A4925</f>
        <v>606158</v>
      </c>
      <c r="B4925" s="5">
        <f>static_pve_stage!B4925</f>
        <v>606159</v>
      </c>
      <c r="C4925" s="5" t="str">
        <f>static_pve_stage!C4925</f>
        <v>当前波数 132/∞</v>
      </c>
      <c r="E4925" s="5">
        <f t="shared" si="413"/>
        <v>15002</v>
      </c>
      <c r="F4925" s="5">
        <v>0</v>
      </c>
      <c r="G4925" s="5">
        <f t="shared" si="416"/>
        <v>16009</v>
      </c>
      <c r="H4925" s="5">
        <f t="shared" si="417"/>
        <v>61</v>
      </c>
      <c r="I4925" s="5">
        <v>14001</v>
      </c>
      <c r="J4925">
        <f t="shared" si="415"/>
        <v>78500</v>
      </c>
      <c r="L4925" s="1" t="str">
        <f t="shared" si="414"/>
        <v>[{"bid":16009,"type":6,"num":61},{"bid":14001,"type":4,"num":78500}]</v>
      </c>
    </row>
    <row r="4926" spans="1:12" x14ac:dyDescent="0.2">
      <c r="A4926" s="5">
        <f>static_pve_stage!A4926</f>
        <v>606159</v>
      </c>
      <c r="B4926" s="5">
        <f>static_pve_stage!B4926</f>
        <v>606160</v>
      </c>
      <c r="C4926" s="5" t="str">
        <f>static_pve_stage!C4926</f>
        <v>当前波数 133/∞</v>
      </c>
      <c r="E4926" s="5">
        <f t="shared" si="413"/>
        <v>15002</v>
      </c>
      <c r="F4926" s="5">
        <v>0</v>
      </c>
      <c r="G4926" s="5">
        <f t="shared" si="416"/>
        <v>16009</v>
      </c>
      <c r="H4926" s="5">
        <f t="shared" si="417"/>
        <v>61</v>
      </c>
      <c r="I4926" s="5">
        <v>14001</v>
      </c>
      <c r="J4926">
        <f t="shared" si="415"/>
        <v>79000</v>
      </c>
      <c r="L4926" s="1" t="str">
        <f t="shared" si="414"/>
        <v>[{"bid":16009,"type":6,"num":61},{"bid":14001,"type":4,"num":79000}]</v>
      </c>
    </row>
    <row r="4927" spans="1:12" x14ac:dyDescent="0.2">
      <c r="A4927" s="5">
        <f>static_pve_stage!A4927</f>
        <v>606160</v>
      </c>
      <c r="B4927" s="5">
        <f>static_pve_stage!B4927</f>
        <v>606161</v>
      </c>
      <c r="C4927" s="5" t="str">
        <f>static_pve_stage!C4927</f>
        <v>当前波数 134/∞</v>
      </c>
      <c r="E4927" s="5">
        <f t="shared" si="413"/>
        <v>15002</v>
      </c>
      <c r="F4927" s="5">
        <v>0</v>
      </c>
      <c r="G4927" s="5">
        <f t="shared" si="416"/>
        <v>16009</v>
      </c>
      <c r="H4927" s="5">
        <f t="shared" si="417"/>
        <v>61</v>
      </c>
      <c r="I4927" s="5">
        <v>14001</v>
      </c>
      <c r="J4927">
        <f t="shared" si="415"/>
        <v>79500</v>
      </c>
      <c r="L4927" s="1" t="str">
        <f t="shared" si="414"/>
        <v>[{"bid":16009,"type":6,"num":61},{"bid":14001,"type":4,"num":79500}]</v>
      </c>
    </row>
    <row r="4928" spans="1:12" x14ac:dyDescent="0.2">
      <c r="A4928" s="5">
        <f>static_pve_stage!A4928</f>
        <v>606161</v>
      </c>
      <c r="B4928" s="5">
        <f>static_pve_stage!B4928</f>
        <v>606162</v>
      </c>
      <c r="C4928" s="5" t="str">
        <f>static_pve_stage!C4928</f>
        <v>当前波数 135/∞\n下一波BOSS</v>
      </c>
      <c r="E4928" s="5">
        <f t="shared" si="413"/>
        <v>15002</v>
      </c>
      <c r="F4928" s="5">
        <v>0</v>
      </c>
      <c r="G4928" s="5">
        <f t="shared" si="416"/>
        <v>16009</v>
      </c>
      <c r="H4928" s="5">
        <f t="shared" si="417"/>
        <v>63</v>
      </c>
      <c r="I4928" s="5">
        <v>14001</v>
      </c>
      <c r="J4928">
        <f t="shared" si="415"/>
        <v>80000</v>
      </c>
      <c r="L4928" s="1" t="str">
        <f t="shared" si="414"/>
        <v>[{"bid":16009,"type":6,"num":63},{"bid":14001,"type":4,"num":80000}]</v>
      </c>
    </row>
    <row r="4929" spans="1:12" x14ac:dyDescent="0.2">
      <c r="A4929" s="5">
        <f>static_pve_stage!A4929</f>
        <v>606162</v>
      </c>
      <c r="B4929" s="5">
        <f>static_pve_stage!B4929</f>
        <v>606163</v>
      </c>
      <c r="C4929" s="5" t="str">
        <f>static_pve_stage!C4929</f>
        <v>BOSS波\n需击杀所有怪物</v>
      </c>
      <c r="E4929" s="5">
        <f t="shared" si="413"/>
        <v>15002</v>
      </c>
      <c r="F4929" s="5">
        <v>0</v>
      </c>
      <c r="G4929" s="5">
        <f t="shared" si="416"/>
        <v>16009</v>
      </c>
      <c r="H4929" s="5">
        <f t="shared" si="417"/>
        <v>63</v>
      </c>
      <c r="I4929" s="5">
        <v>14001</v>
      </c>
      <c r="J4929">
        <f t="shared" si="415"/>
        <v>80500</v>
      </c>
      <c r="L4929" s="1" t="str">
        <f t="shared" si="414"/>
        <v>[{"bid":16009,"type":6,"num":63},{"bid":14001,"type":4,"num":80500}]</v>
      </c>
    </row>
    <row r="4930" spans="1:12" x14ac:dyDescent="0.2">
      <c r="A4930" s="5">
        <f>static_pve_stage!A4930</f>
        <v>606163</v>
      </c>
      <c r="B4930" s="5">
        <f>static_pve_stage!B4930</f>
        <v>606164</v>
      </c>
      <c r="C4930" s="5" t="str">
        <f>static_pve_stage!C4930</f>
        <v>当前波数 136/∞</v>
      </c>
      <c r="E4930" s="5">
        <f t="shared" si="413"/>
        <v>15002</v>
      </c>
      <c r="F4930" s="5">
        <v>0</v>
      </c>
      <c r="G4930" s="5">
        <f t="shared" si="416"/>
        <v>16009</v>
      </c>
      <c r="H4930" s="5">
        <f t="shared" si="417"/>
        <v>63</v>
      </c>
      <c r="I4930" s="5">
        <v>14001</v>
      </c>
      <c r="J4930">
        <f t="shared" si="415"/>
        <v>81000</v>
      </c>
      <c r="L4930" s="1" t="str">
        <f t="shared" si="414"/>
        <v>[{"bid":16009,"type":6,"num":63},{"bid":14001,"type":4,"num":81000}]</v>
      </c>
    </row>
    <row r="4931" spans="1:12" x14ac:dyDescent="0.2">
      <c r="A4931" s="5">
        <f>static_pve_stage!A4931</f>
        <v>606164</v>
      </c>
      <c r="B4931" s="5">
        <f>static_pve_stage!B4931</f>
        <v>606165</v>
      </c>
      <c r="C4931" s="5" t="str">
        <f>static_pve_stage!C4931</f>
        <v>当前波数 137/∞</v>
      </c>
      <c r="E4931" s="5">
        <f t="shared" si="413"/>
        <v>15002</v>
      </c>
      <c r="F4931" s="5">
        <v>0</v>
      </c>
      <c r="G4931" s="5">
        <f t="shared" si="416"/>
        <v>16009</v>
      </c>
      <c r="H4931" s="5">
        <f t="shared" si="417"/>
        <v>63</v>
      </c>
      <c r="I4931" s="5">
        <v>14001</v>
      </c>
      <c r="J4931">
        <f t="shared" si="415"/>
        <v>81500</v>
      </c>
      <c r="L4931" s="1" t="str">
        <f t="shared" si="414"/>
        <v>[{"bid":16009,"type":6,"num":63},{"bid":14001,"type":4,"num":81500}]</v>
      </c>
    </row>
    <row r="4932" spans="1:12" x14ac:dyDescent="0.2">
      <c r="A4932" s="5">
        <f>static_pve_stage!A4932</f>
        <v>606165</v>
      </c>
      <c r="B4932" s="5">
        <f>static_pve_stage!B4932</f>
        <v>606166</v>
      </c>
      <c r="C4932" s="5" t="str">
        <f>static_pve_stage!C4932</f>
        <v>当前波数 138/∞</v>
      </c>
      <c r="E4932" s="5">
        <f t="shared" si="413"/>
        <v>15002</v>
      </c>
      <c r="F4932" s="5">
        <v>0</v>
      </c>
      <c r="G4932" s="5">
        <f t="shared" si="416"/>
        <v>16009</v>
      </c>
      <c r="H4932" s="5">
        <f t="shared" si="417"/>
        <v>63</v>
      </c>
      <c r="I4932" s="5">
        <v>14001</v>
      </c>
      <c r="J4932">
        <f t="shared" si="415"/>
        <v>82000</v>
      </c>
      <c r="L4932" s="1" t="str">
        <f t="shared" si="414"/>
        <v>[{"bid":16009,"type":6,"num":63},{"bid":14001,"type":4,"num":82000}]</v>
      </c>
    </row>
    <row r="4933" spans="1:12" x14ac:dyDescent="0.2">
      <c r="A4933" s="5">
        <f>static_pve_stage!A4933</f>
        <v>606166</v>
      </c>
      <c r="B4933" s="5">
        <f>static_pve_stage!B4933</f>
        <v>606167</v>
      </c>
      <c r="C4933" s="5" t="str">
        <f>static_pve_stage!C4933</f>
        <v>当前波数 139/∞</v>
      </c>
      <c r="E4933" s="5">
        <f t="shared" si="413"/>
        <v>15002</v>
      </c>
      <c r="F4933" s="5">
        <v>0</v>
      </c>
      <c r="G4933" s="5">
        <f t="shared" si="416"/>
        <v>16009</v>
      </c>
      <c r="H4933" s="5">
        <f t="shared" si="417"/>
        <v>65</v>
      </c>
      <c r="I4933" s="5">
        <v>14001</v>
      </c>
      <c r="J4933">
        <f t="shared" si="415"/>
        <v>82500</v>
      </c>
      <c r="L4933" s="1" t="str">
        <f t="shared" si="414"/>
        <v>[{"bid":16009,"type":6,"num":65},{"bid":14001,"type":4,"num":82500}]</v>
      </c>
    </row>
    <row r="4934" spans="1:12" x14ac:dyDescent="0.2">
      <c r="A4934" s="5">
        <f>static_pve_stage!A4934</f>
        <v>606167</v>
      </c>
      <c r="B4934" s="5">
        <f>static_pve_stage!B4934</f>
        <v>606168</v>
      </c>
      <c r="C4934" s="5" t="str">
        <f>static_pve_stage!C4934</f>
        <v>当前波数 140/∞\n下一波BOSS</v>
      </c>
      <c r="E4934" s="5">
        <f t="shared" si="413"/>
        <v>15002</v>
      </c>
      <c r="F4934" s="5">
        <v>0</v>
      </c>
      <c r="G4934" s="5">
        <f t="shared" si="416"/>
        <v>16009</v>
      </c>
      <c r="H4934" s="5">
        <f t="shared" si="417"/>
        <v>65</v>
      </c>
      <c r="I4934" s="5">
        <v>14001</v>
      </c>
      <c r="J4934">
        <f t="shared" si="415"/>
        <v>83000</v>
      </c>
      <c r="L4934" s="1" t="str">
        <f t="shared" si="414"/>
        <v>[{"bid":16009,"type":6,"num":65},{"bid":14001,"type":4,"num":83000}]</v>
      </c>
    </row>
    <row r="4935" spans="1:12" x14ac:dyDescent="0.2">
      <c r="A4935" s="5">
        <f>static_pve_stage!A4935</f>
        <v>606168</v>
      </c>
      <c r="B4935" s="5">
        <f>static_pve_stage!B4935</f>
        <v>606169</v>
      </c>
      <c r="C4935" s="5" t="str">
        <f>static_pve_stage!C4935</f>
        <v>BOSS波\n需击杀所有怪物</v>
      </c>
      <c r="E4935" s="5">
        <f t="shared" si="413"/>
        <v>15002</v>
      </c>
      <c r="F4935" s="5">
        <v>0</v>
      </c>
      <c r="G4935" s="5">
        <f t="shared" si="416"/>
        <v>16009</v>
      </c>
      <c r="H4935" s="5">
        <f t="shared" si="417"/>
        <v>65</v>
      </c>
      <c r="I4935" s="5">
        <v>14001</v>
      </c>
      <c r="J4935">
        <f t="shared" si="415"/>
        <v>83500</v>
      </c>
      <c r="L4935" s="1" t="str">
        <f t="shared" si="414"/>
        <v>[{"bid":16009,"type":6,"num":65},{"bid":14001,"type":4,"num":83500}]</v>
      </c>
    </row>
    <row r="4936" spans="1:12" x14ac:dyDescent="0.2">
      <c r="A4936" s="5">
        <f>static_pve_stage!A4936</f>
        <v>606169</v>
      </c>
      <c r="B4936" s="5">
        <f>static_pve_stage!B4936</f>
        <v>606170</v>
      </c>
      <c r="C4936" s="5" t="str">
        <f>static_pve_stage!C4936</f>
        <v>当前波数 141/∞</v>
      </c>
      <c r="E4936" s="5">
        <f t="shared" si="413"/>
        <v>15002</v>
      </c>
      <c r="F4936" s="5">
        <v>0</v>
      </c>
      <c r="G4936" s="5">
        <f t="shared" si="416"/>
        <v>16009</v>
      </c>
      <c r="H4936" s="5">
        <f t="shared" si="417"/>
        <v>65</v>
      </c>
      <c r="I4936" s="5">
        <v>14001</v>
      </c>
      <c r="J4936">
        <f t="shared" si="415"/>
        <v>84000</v>
      </c>
      <c r="L4936" s="1" t="str">
        <f t="shared" si="414"/>
        <v>[{"bid":16009,"type":6,"num":65},{"bid":14001,"type":4,"num":84000}]</v>
      </c>
    </row>
    <row r="4937" spans="1:12" x14ac:dyDescent="0.2">
      <c r="A4937" s="5">
        <f>static_pve_stage!A4937</f>
        <v>606170</v>
      </c>
      <c r="B4937" s="5">
        <f>static_pve_stage!B4937</f>
        <v>606171</v>
      </c>
      <c r="C4937" s="5" t="str">
        <f>static_pve_stage!C4937</f>
        <v>当前波数 142/∞</v>
      </c>
      <c r="E4937" s="5">
        <f t="shared" si="413"/>
        <v>15002</v>
      </c>
      <c r="F4937" s="5">
        <v>0</v>
      </c>
      <c r="G4937" s="5">
        <f t="shared" si="416"/>
        <v>16009</v>
      </c>
      <c r="H4937" s="5">
        <f t="shared" si="417"/>
        <v>65</v>
      </c>
      <c r="I4937" s="5">
        <v>14001</v>
      </c>
      <c r="J4937">
        <f t="shared" si="415"/>
        <v>84500</v>
      </c>
      <c r="L4937" s="1" t="str">
        <f t="shared" si="414"/>
        <v>[{"bid":16009,"type":6,"num":65},{"bid":14001,"type":4,"num":84500}]</v>
      </c>
    </row>
    <row r="4938" spans="1:12" x14ac:dyDescent="0.2">
      <c r="A4938" s="5">
        <f>static_pve_stage!A4938</f>
        <v>606171</v>
      </c>
      <c r="B4938" s="5">
        <f>static_pve_stage!B4938</f>
        <v>606172</v>
      </c>
      <c r="C4938" s="5" t="str">
        <f>static_pve_stage!C4938</f>
        <v>当前波数 143/∞</v>
      </c>
      <c r="E4938" s="5">
        <f t="shared" si="413"/>
        <v>15002</v>
      </c>
      <c r="F4938" s="5">
        <v>0</v>
      </c>
      <c r="G4938" s="5">
        <f t="shared" si="416"/>
        <v>16009</v>
      </c>
      <c r="H4938" s="5">
        <f t="shared" si="417"/>
        <v>67</v>
      </c>
      <c r="I4938" s="5">
        <v>14001</v>
      </c>
      <c r="J4938">
        <f t="shared" si="415"/>
        <v>85000</v>
      </c>
      <c r="L4938" s="1" t="str">
        <f t="shared" si="414"/>
        <v>[{"bid":16009,"type":6,"num":67},{"bid":14001,"type":4,"num":85000}]</v>
      </c>
    </row>
    <row r="4939" spans="1:12" x14ac:dyDescent="0.2">
      <c r="A4939" s="5">
        <f>static_pve_stage!A4939</f>
        <v>606172</v>
      </c>
      <c r="B4939" s="5">
        <f>static_pve_stage!B4939</f>
        <v>606173</v>
      </c>
      <c r="C4939" s="5" t="str">
        <f>static_pve_stage!C4939</f>
        <v>当前波数 144/∞</v>
      </c>
      <c r="E4939" s="5">
        <f t="shared" si="413"/>
        <v>15002</v>
      </c>
      <c r="F4939" s="5">
        <v>0</v>
      </c>
      <c r="G4939" s="5">
        <f t="shared" si="416"/>
        <v>16009</v>
      </c>
      <c r="H4939" s="5">
        <f t="shared" si="417"/>
        <v>67</v>
      </c>
      <c r="I4939" s="5">
        <v>14001</v>
      </c>
      <c r="J4939">
        <f t="shared" si="415"/>
        <v>85500</v>
      </c>
      <c r="L4939" s="1" t="str">
        <f t="shared" si="414"/>
        <v>[{"bid":16009,"type":6,"num":67},{"bid":14001,"type":4,"num":85500}]</v>
      </c>
    </row>
    <row r="4940" spans="1:12" x14ac:dyDescent="0.2">
      <c r="A4940" s="5">
        <f>static_pve_stage!A4940</f>
        <v>606173</v>
      </c>
      <c r="B4940" s="5">
        <f>static_pve_stage!B4940</f>
        <v>606174</v>
      </c>
      <c r="C4940" s="5" t="str">
        <f>static_pve_stage!C4940</f>
        <v>当前波数 145/∞\n下一波BOSS</v>
      </c>
      <c r="E4940" s="5">
        <f t="shared" si="413"/>
        <v>15002</v>
      </c>
      <c r="F4940" s="5">
        <v>0</v>
      </c>
      <c r="G4940" s="5">
        <f t="shared" si="416"/>
        <v>16009</v>
      </c>
      <c r="H4940" s="5">
        <f t="shared" si="417"/>
        <v>67</v>
      </c>
      <c r="I4940" s="5">
        <v>14001</v>
      </c>
      <c r="J4940">
        <f t="shared" si="415"/>
        <v>86000</v>
      </c>
      <c r="L4940" s="1" t="str">
        <f t="shared" si="414"/>
        <v>[{"bid":16009,"type":6,"num":67},{"bid":14001,"type":4,"num":86000}]</v>
      </c>
    </row>
    <row r="4941" spans="1:12" x14ac:dyDescent="0.2">
      <c r="A4941" s="5">
        <f>static_pve_stage!A4941</f>
        <v>606174</v>
      </c>
      <c r="B4941" s="5">
        <f>static_pve_stage!B4941</f>
        <v>606175</v>
      </c>
      <c r="C4941" s="5" t="str">
        <f>static_pve_stage!C4941</f>
        <v>BOSS波\n需击杀所有怪物</v>
      </c>
      <c r="E4941" s="5">
        <f t="shared" si="413"/>
        <v>15002</v>
      </c>
      <c r="F4941" s="5">
        <v>0</v>
      </c>
      <c r="G4941" s="5">
        <f t="shared" si="416"/>
        <v>16009</v>
      </c>
      <c r="H4941" s="5">
        <f t="shared" si="417"/>
        <v>67</v>
      </c>
      <c r="I4941" s="5">
        <v>14001</v>
      </c>
      <c r="J4941">
        <f t="shared" si="415"/>
        <v>86500</v>
      </c>
      <c r="L4941" s="1" t="str">
        <f t="shared" si="414"/>
        <v>[{"bid":16009,"type":6,"num":67},{"bid":14001,"type":4,"num":86500}]</v>
      </c>
    </row>
    <row r="4942" spans="1:12" x14ac:dyDescent="0.2">
      <c r="A4942" s="5">
        <f>static_pve_stage!A4942</f>
        <v>606175</v>
      </c>
      <c r="B4942" s="5">
        <f>static_pve_stage!B4942</f>
        <v>606176</v>
      </c>
      <c r="C4942" s="5" t="str">
        <f>static_pve_stage!C4942</f>
        <v>当前波数 146/∞</v>
      </c>
      <c r="E4942" s="5">
        <f t="shared" si="413"/>
        <v>15002</v>
      </c>
      <c r="F4942" s="5">
        <v>0</v>
      </c>
      <c r="G4942" s="5">
        <f t="shared" si="416"/>
        <v>16009</v>
      </c>
      <c r="H4942" s="5">
        <f t="shared" si="417"/>
        <v>67</v>
      </c>
      <c r="I4942" s="5">
        <v>14001</v>
      </c>
      <c r="J4942">
        <f t="shared" si="415"/>
        <v>87000</v>
      </c>
      <c r="L4942" s="1" t="str">
        <f t="shared" si="414"/>
        <v>[{"bid":16009,"type":6,"num":67},{"bid":14001,"type":4,"num":87000}]</v>
      </c>
    </row>
    <row r="4943" spans="1:12" x14ac:dyDescent="0.2">
      <c r="A4943" s="5">
        <f>static_pve_stage!A4943</f>
        <v>606176</v>
      </c>
      <c r="B4943" s="5">
        <f>static_pve_stage!B4943</f>
        <v>606177</v>
      </c>
      <c r="C4943" s="5" t="str">
        <f>static_pve_stage!C4943</f>
        <v>当前波数 147/∞</v>
      </c>
      <c r="E4943" s="5">
        <f t="shared" si="413"/>
        <v>15002</v>
      </c>
      <c r="F4943" s="5">
        <v>0</v>
      </c>
      <c r="G4943" s="5">
        <f t="shared" si="416"/>
        <v>16009</v>
      </c>
      <c r="H4943" s="5">
        <f t="shared" si="417"/>
        <v>69</v>
      </c>
      <c r="I4943" s="5">
        <v>14001</v>
      </c>
      <c r="J4943">
        <f t="shared" si="415"/>
        <v>87500</v>
      </c>
      <c r="L4943" s="1" t="str">
        <f t="shared" si="414"/>
        <v>[{"bid":16009,"type":6,"num":69},{"bid":14001,"type":4,"num":87500}]</v>
      </c>
    </row>
    <row r="4944" spans="1:12" x14ac:dyDescent="0.2">
      <c r="A4944" s="5">
        <f>static_pve_stage!A4944</f>
        <v>606177</v>
      </c>
      <c r="B4944" s="5">
        <f>static_pve_stage!B4944</f>
        <v>606178</v>
      </c>
      <c r="C4944" s="5" t="str">
        <f>static_pve_stage!C4944</f>
        <v>当前波数 148/∞</v>
      </c>
      <c r="E4944" s="5">
        <f t="shared" si="413"/>
        <v>15002</v>
      </c>
      <c r="F4944" s="5">
        <v>0</v>
      </c>
      <c r="G4944" s="5">
        <f t="shared" si="416"/>
        <v>16009</v>
      </c>
      <c r="H4944" s="5">
        <f t="shared" si="417"/>
        <v>69</v>
      </c>
      <c r="I4944" s="5">
        <v>14001</v>
      </c>
      <c r="J4944">
        <f t="shared" si="415"/>
        <v>88000</v>
      </c>
      <c r="L4944" s="1" t="str">
        <f t="shared" si="414"/>
        <v>[{"bid":16009,"type":6,"num":69},{"bid":14001,"type":4,"num":88000}]</v>
      </c>
    </row>
    <row r="4945" spans="1:12" x14ac:dyDescent="0.2">
      <c r="A4945" s="5">
        <f>static_pve_stage!A4945</f>
        <v>606178</v>
      </c>
      <c r="B4945" s="5">
        <f>static_pve_stage!B4945</f>
        <v>606179</v>
      </c>
      <c r="C4945" s="5" t="str">
        <f>static_pve_stage!C4945</f>
        <v>当前波数 149/∞</v>
      </c>
      <c r="E4945" s="5">
        <f t="shared" si="413"/>
        <v>15002</v>
      </c>
      <c r="F4945" s="5">
        <v>0</v>
      </c>
      <c r="G4945" s="5">
        <f t="shared" si="416"/>
        <v>16009</v>
      </c>
      <c r="H4945" s="5">
        <f t="shared" si="417"/>
        <v>69</v>
      </c>
      <c r="I4945" s="5">
        <v>14001</v>
      </c>
      <c r="J4945">
        <f t="shared" si="415"/>
        <v>88500</v>
      </c>
      <c r="L4945" s="1" t="str">
        <f t="shared" si="414"/>
        <v>[{"bid":16009,"type":6,"num":69},{"bid":14001,"type":4,"num":88500}]</v>
      </c>
    </row>
    <row r="4946" spans="1:12" x14ac:dyDescent="0.2">
      <c r="A4946" s="5">
        <f>static_pve_stage!A4946</f>
        <v>606179</v>
      </c>
      <c r="B4946" s="5">
        <f>static_pve_stage!B4946</f>
        <v>606180</v>
      </c>
      <c r="C4946" s="5" t="str">
        <f>static_pve_stage!C4946</f>
        <v>当前波数 150/∞\n下一波BOSS</v>
      </c>
      <c r="E4946" s="5">
        <f t="shared" si="413"/>
        <v>15002</v>
      </c>
      <c r="F4946" s="5">
        <v>0</v>
      </c>
      <c r="G4946" s="5">
        <f t="shared" si="416"/>
        <v>16009</v>
      </c>
      <c r="H4946" s="5">
        <f t="shared" si="417"/>
        <v>69</v>
      </c>
      <c r="I4946" s="5">
        <v>14001</v>
      </c>
      <c r="J4946">
        <f t="shared" si="415"/>
        <v>89000</v>
      </c>
      <c r="L4946" s="1" t="str">
        <f t="shared" si="414"/>
        <v>[{"bid":16009,"type":6,"num":69},{"bid":14001,"type":4,"num":89000}]</v>
      </c>
    </row>
    <row r="4947" spans="1:12" x14ac:dyDescent="0.2">
      <c r="A4947" s="5">
        <f>static_pve_stage!A4947</f>
        <v>606180</v>
      </c>
      <c r="B4947" s="5">
        <f>static_pve_stage!B4947</f>
        <v>606181</v>
      </c>
      <c r="C4947" s="5" t="str">
        <f>static_pve_stage!C4947</f>
        <v>BOSS波\n需击杀所有怪物</v>
      </c>
      <c r="E4947" s="5">
        <f t="shared" si="413"/>
        <v>15002</v>
      </c>
      <c r="F4947" s="5">
        <v>0</v>
      </c>
      <c r="G4947" s="5">
        <f t="shared" si="416"/>
        <v>16009</v>
      </c>
      <c r="H4947" s="5">
        <f t="shared" si="417"/>
        <v>69</v>
      </c>
      <c r="I4947" s="5">
        <v>14001</v>
      </c>
      <c r="J4947">
        <f t="shared" si="415"/>
        <v>89500</v>
      </c>
      <c r="L4947" s="1" t="str">
        <f t="shared" si="414"/>
        <v>[{"bid":16009,"type":6,"num":69},{"bid":14001,"type":4,"num":89500}]</v>
      </c>
    </row>
    <row r="4948" spans="1:12" x14ac:dyDescent="0.2">
      <c r="A4948" s="5">
        <f>static_pve_stage!A4948</f>
        <v>606181</v>
      </c>
      <c r="B4948" s="5">
        <f>static_pve_stage!B4948</f>
        <v>606182</v>
      </c>
      <c r="C4948" s="5" t="str">
        <f>static_pve_stage!C4948</f>
        <v>当前波数 151/∞</v>
      </c>
      <c r="E4948" s="5">
        <f t="shared" si="413"/>
        <v>15002</v>
      </c>
      <c r="F4948" s="5">
        <v>0</v>
      </c>
      <c r="G4948" s="5">
        <f t="shared" si="416"/>
        <v>16009</v>
      </c>
      <c r="H4948" s="5">
        <f t="shared" si="417"/>
        <v>71</v>
      </c>
      <c r="I4948" s="5">
        <v>14001</v>
      </c>
      <c r="J4948">
        <f t="shared" si="415"/>
        <v>90000</v>
      </c>
      <c r="L4948" s="1" t="str">
        <f t="shared" si="414"/>
        <v>[{"bid":16009,"type":6,"num":71},{"bid":14001,"type":4,"num":90000}]</v>
      </c>
    </row>
    <row r="4949" spans="1:12" x14ac:dyDescent="0.2">
      <c r="A4949" s="5">
        <f>static_pve_stage!A4949</f>
        <v>606182</v>
      </c>
      <c r="B4949" s="5">
        <f>static_pve_stage!B4949</f>
        <v>606183</v>
      </c>
      <c r="C4949" s="5" t="str">
        <f>static_pve_stage!C4949</f>
        <v>当前波数 152/∞</v>
      </c>
      <c r="E4949" s="5">
        <f t="shared" si="413"/>
        <v>15002</v>
      </c>
      <c r="F4949" s="5">
        <v>0</v>
      </c>
      <c r="G4949" s="5">
        <f t="shared" si="416"/>
        <v>16009</v>
      </c>
      <c r="H4949" s="5">
        <f t="shared" si="417"/>
        <v>71</v>
      </c>
      <c r="I4949" s="5">
        <v>14001</v>
      </c>
      <c r="J4949">
        <f t="shared" si="415"/>
        <v>90500</v>
      </c>
      <c r="L4949" s="1" t="str">
        <f t="shared" si="414"/>
        <v>[{"bid":16009,"type":6,"num":71},{"bid":14001,"type":4,"num":90500}]</v>
      </c>
    </row>
    <row r="4950" spans="1:12" x14ac:dyDescent="0.2">
      <c r="A4950" s="5">
        <f>static_pve_stage!A4950</f>
        <v>606183</v>
      </c>
      <c r="B4950" s="5">
        <f>static_pve_stage!B4950</f>
        <v>606184</v>
      </c>
      <c r="C4950" s="5" t="str">
        <f>static_pve_stage!C4950</f>
        <v>当前波数 153/∞</v>
      </c>
      <c r="E4950" s="5">
        <f t="shared" si="413"/>
        <v>15002</v>
      </c>
      <c r="F4950" s="5">
        <v>0</v>
      </c>
      <c r="G4950" s="5">
        <f t="shared" si="416"/>
        <v>16009</v>
      </c>
      <c r="H4950" s="5">
        <f t="shared" si="417"/>
        <v>71</v>
      </c>
      <c r="I4950" s="5">
        <v>14001</v>
      </c>
      <c r="J4950">
        <f t="shared" si="415"/>
        <v>91000</v>
      </c>
      <c r="L4950" s="1" t="str">
        <f t="shared" si="414"/>
        <v>[{"bid":16009,"type":6,"num":71},{"bid":14001,"type":4,"num":91000}]</v>
      </c>
    </row>
    <row r="4951" spans="1:12" x14ac:dyDescent="0.2">
      <c r="A4951" s="5">
        <f>static_pve_stage!A4951</f>
        <v>606184</v>
      </c>
      <c r="B4951" s="5">
        <f>static_pve_stage!B4951</f>
        <v>606185</v>
      </c>
      <c r="C4951" s="5" t="str">
        <f>static_pve_stage!C4951</f>
        <v>当前波数 154/∞</v>
      </c>
      <c r="E4951" s="5">
        <f t="shared" si="413"/>
        <v>15002</v>
      </c>
      <c r="F4951" s="5">
        <v>0</v>
      </c>
      <c r="G4951" s="5">
        <f t="shared" si="416"/>
        <v>16009</v>
      </c>
      <c r="H4951" s="5">
        <f t="shared" si="417"/>
        <v>71</v>
      </c>
      <c r="I4951" s="5">
        <v>14001</v>
      </c>
      <c r="J4951">
        <f t="shared" si="415"/>
        <v>91500</v>
      </c>
      <c r="L4951" s="1" t="str">
        <f t="shared" si="414"/>
        <v>[{"bid":16009,"type":6,"num":71},{"bid":14001,"type":4,"num":91500}]</v>
      </c>
    </row>
    <row r="4952" spans="1:12" x14ac:dyDescent="0.2">
      <c r="A4952" s="5">
        <f>static_pve_stage!A4952</f>
        <v>606185</v>
      </c>
      <c r="B4952" s="5">
        <f>static_pve_stage!B4952</f>
        <v>606186</v>
      </c>
      <c r="C4952" s="5" t="str">
        <f>static_pve_stage!C4952</f>
        <v>当前波数 155/∞\n下一波BOSS</v>
      </c>
      <c r="E4952" s="5">
        <f t="shared" si="413"/>
        <v>15002</v>
      </c>
      <c r="F4952" s="5">
        <v>0</v>
      </c>
      <c r="G4952" s="5">
        <f t="shared" si="416"/>
        <v>16009</v>
      </c>
      <c r="H4952" s="5">
        <f t="shared" si="417"/>
        <v>71</v>
      </c>
      <c r="I4952" s="5">
        <v>14001</v>
      </c>
      <c r="J4952">
        <f t="shared" si="415"/>
        <v>92000</v>
      </c>
      <c r="L4952" s="1" t="str">
        <f t="shared" si="414"/>
        <v>[{"bid":16009,"type":6,"num":71},{"bid":14001,"type":4,"num":92000}]</v>
      </c>
    </row>
    <row r="4953" spans="1:12" x14ac:dyDescent="0.2">
      <c r="A4953" s="5">
        <f>static_pve_stage!A4953</f>
        <v>606186</v>
      </c>
      <c r="B4953" s="5">
        <f>static_pve_stage!B4953</f>
        <v>606187</v>
      </c>
      <c r="C4953" s="5" t="str">
        <f>static_pve_stage!C4953</f>
        <v>BOSS波\n需击杀所有怪物</v>
      </c>
      <c r="E4953" s="5">
        <f t="shared" si="413"/>
        <v>15002</v>
      </c>
      <c r="F4953" s="5">
        <v>0</v>
      </c>
      <c r="G4953" s="5">
        <f t="shared" si="416"/>
        <v>16009</v>
      </c>
      <c r="H4953" s="5">
        <f t="shared" si="417"/>
        <v>73</v>
      </c>
      <c r="I4953" s="5">
        <v>14001</v>
      </c>
      <c r="J4953">
        <f t="shared" si="415"/>
        <v>92500</v>
      </c>
      <c r="L4953" s="1" t="str">
        <f t="shared" si="414"/>
        <v>[{"bid":16009,"type":6,"num":73},{"bid":14001,"type":4,"num":92500}]</v>
      </c>
    </row>
    <row r="4954" spans="1:12" x14ac:dyDescent="0.2">
      <c r="A4954" s="5">
        <f>static_pve_stage!A4954</f>
        <v>606187</v>
      </c>
      <c r="B4954" s="5">
        <f>static_pve_stage!B4954</f>
        <v>606188</v>
      </c>
      <c r="C4954" s="5" t="str">
        <f>static_pve_stage!C4954</f>
        <v>当前波数 156/∞</v>
      </c>
      <c r="E4954" s="5">
        <f t="shared" si="413"/>
        <v>15002</v>
      </c>
      <c r="F4954" s="5">
        <v>0</v>
      </c>
      <c r="G4954" s="5">
        <f t="shared" si="416"/>
        <v>16009</v>
      </c>
      <c r="H4954" s="5">
        <f t="shared" si="417"/>
        <v>73</v>
      </c>
      <c r="I4954" s="5">
        <v>14001</v>
      </c>
      <c r="J4954">
        <f t="shared" si="415"/>
        <v>93000</v>
      </c>
      <c r="L4954" s="1" t="str">
        <f t="shared" si="414"/>
        <v>[{"bid":16009,"type":6,"num":73},{"bid":14001,"type":4,"num":93000}]</v>
      </c>
    </row>
    <row r="4955" spans="1:12" x14ac:dyDescent="0.2">
      <c r="A4955" s="5">
        <f>static_pve_stage!A4955</f>
        <v>606188</v>
      </c>
      <c r="B4955" s="5">
        <f>static_pve_stage!B4955</f>
        <v>606189</v>
      </c>
      <c r="C4955" s="5" t="str">
        <f>static_pve_stage!C4955</f>
        <v>当前波数 157/∞</v>
      </c>
      <c r="E4955" s="5">
        <f t="shared" ref="E4955:E5018" si="418">E4954</f>
        <v>15002</v>
      </c>
      <c r="F4955" s="5">
        <v>0</v>
      </c>
      <c r="G4955" s="5">
        <f t="shared" si="416"/>
        <v>16009</v>
      </c>
      <c r="H4955" s="5">
        <f t="shared" si="417"/>
        <v>73</v>
      </c>
      <c r="I4955" s="5">
        <v>14001</v>
      </c>
      <c r="J4955">
        <f t="shared" si="415"/>
        <v>93500</v>
      </c>
      <c r="L4955" s="1" t="str">
        <f t="shared" si="414"/>
        <v>[{"bid":16009,"type":6,"num":73},{"bid":14001,"type":4,"num":93500}]</v>
      </c>
    </row>
    <row r="4956" spans="1:12" x14ac:dyDescent="0.2">
      <c r="A4956" s="5">
        <f>static_pve_stage!A4956</f>
        <v>606189</v>
      </c>
      <c r="B4956" s="5">
        <f>static_pve_stage!B4956</f>
        <v>606190</v>
      </c>
      <c r="C4956" s="5" t="str">
        <f>static_pve_stage!C4956</f>
        <v>当前波数 158/∞</v>
      </c>
      <c r="E4956" s="5">
        <f t="shared" si="418"/>
        <v>15002</v>
      </c>
      <c r="F4956" s="5">
        <v>0</v>
      </c>
      <c r="G4956" s="5">
        <f t="shared" si="416"/>
        <v>16009</v>
      </c>
      <c r="H4956" s="5">
        <f t="shared" si="417"/>
        <v>73</v>
      </c>
      <c r="I4956" s="5">
        <v>14001</v>
      </c>
      <c r="J4956">
        <f t="shared" si="415"/>
        <v>94000</v>
      </c>
      <c r="L4956" s="1" t="str">
        <f t="shared" si="414"/>
        <v>[{"bid":16009,"type":6,"num":73},{"bid":14001,"type":4,"num":94000}]</v>
      </c>
    </row>
    <row r="4957" spans="1:12" x14ac:dyDescent="0.2">
      <c r="A4957" s="5">
        <f>static_pve_stage!A4957</f>
        <v>606190</v>
      </c>
      <c r="B4957" s="5">
        <f>static_pve_stage!B4957</f>
        <v>606191</v>
      </c>
      <c r="C4957" s="5" t="str">
        <f>static_pve_stage!C4957</f>
        <v>当前波数 159/∞</v>
      </c>
      <c r="E4957" s="5">
        <f t="shared" si="418"/>
        <v>15002</v>
      </c>
      <c r="F4957" s="5">
        <v>0</v>
      </c>
      <c r="G4957" s="5">
        <f t="shared" si="416"/>
        <v>16009</v>
      </c>
      <c r="H4957" s="5">
        <f t="shared" si="417"/>
        <v>73</v>
      </c>
      <c r="I4957" s="5">
        <v>14001</v>
      </c>
      <c r="J4957">
        <f t="shared" si="415"/>
        <v>94500</v>
      </c>
      <c r="L4957" s="1" t="str">
        <f t="shared" ref="L4957:L5020" si="419">"["&amp;IF(F4957=0,"","{""bid"":"&amp;E4957&amp;",""type"":5,""num"":"&amp;F4957&amp;"},")&amp;IF(H4957=0,"","{""bid"":"&amp;G4957&amp;",""type"":6,""num"":"&amp;H4957&amp;"},")&amp;IF(J4957=0,"","{""bid"":"&amp;I4957&amp;",""type"":4,""num"":"&amp;J4957&amp;"}")&amp;"]"</f>
        <v>[{"bid":16009,"type":6,"num":73},{"bid":14001,"type":4,"num":94500}]</v>
      </c>
    </row>
    <row r="4958" spans="1:12" x14ac:dyDescent="0.2">
      <c r="A4958" s="5">
        <f>static_pve_stage!A4958</f>
        <v>606191</v>
      </c>
      <c r="B4958" s="5">
        <f>static_pve_stage!B4958</f>
        <v>606192</v>
      </c>
      <c r="C4958" s="5" t="str">
        <f>static_pve_stage!C4958</f>
        <v>当前波数 160/∞\n下一波BOSS</v>
      </c>
      <c r="E4958" s="5">
        <f t="shared" si="418"/>
        <v>15002</v>
      </c>
      <c r="F4958" s="5">
        <v>0</v>
      </c>
      <c r="G4958" s="5">
        <f t="shared" si="416"/>
        <v>16009</v>
      </c>
      <c r="H4958" s="5">
        <f t="shared" si="417"/>
        <v>75</v>
      </c>
      <c r="I4958" s="5">
        <v>14001</v>
      </c>
      <c r="J4958">
        <f t="shared" si="415"/>
        <v>95000</v>
      </c>
      <c r="L4958" s="1" t="str">
        <f t="shared" si="419"/>
        <v>[{"bid":16009,"type":6,"num":75},{"bid":14001,"type":4,"num":95000}]</v>
      </c>
    </row>
    <row r="4959" spans="1:12" x14ac:dyDescent="0.2">
      <c r="A4959" s="5">
        <f>static_pve_stage!A4959</f>
        <v>606192</v>
      </c>
      <c r="B4959" s="5">
        <f>static_pve_stage!B4959</f>
        <v>606193</v>
      </c>
      <c r="C4959" s="5" t="str">
        <f>static_pve_stage!C4959</f>
        <v>BOSS波\n需击杀所有怪物</v>
      </c>
      <c r="E4959" s="5">
        <f t="shared" si="418"/>
        <v>15002</v>
      </c>
      <c r="F4959" s="5">
        <v>0</v>
      </c>
      <c r="G4959" s="5">
        <f t="shared" si="416"/>
        <v>16009</v>
      </c>
      <c r="H4959" s="5">
        <f t="shared" si="417"/>
        <v>75</v>
      </c>
      <c r="I4959" s="5">
        <v>14001</v>
      </c>
      <c r="J4959">
        <f t="shared" si="415"/>
        <v>95500</v>
      </c>
      <c r="L4959" s="1" t="str">
        <f t="shared" si="419"/>
        <v>[{"bid":16009,"type":6,"num":75},{"bid":14001,"type":4,"num":95500}]</v>
      </c>
    </row>
    <row r="4960" spans="1:12" x14ac:dyDescent="0.2">
      <c r="A4960" s="5">
        <f>static_pve_stage!A4960</f>
        <v>606193</v>
      </c>
      <c r="B4960" s="5">
        <f>static_pve_stage!B4960</f>
        <v>606194</v>
      </c>
      <c r="C4960" s="5" t="str">
        <f>static_pve_stage!C4960</f>
        <v>当前波数 161/∞</v>
      </c>
      <c r="E4960" s="5">
        <f t="shared" si="418"/>
        <v>15002</v>
      </c>
      <c r="F4960" s="5">
        <v>0</v>
      </c>
      <c r="G4960" s="5">
        <f t="shared" si="416"/>
        <v>16009</v>
      </c>
      <c r="H4960" s="5">
        <f t="shared" si="417"/>
        <v>75</v>
      </c>
      <c r="I4960" s="5">
        <v>14001</v>
      </c>
      <c r="J4960">
        <f t="shared" si="415"/>
        <v>96000</v>
      </c>
      <c r="L4960" s="1" t="str">
        <f t="shared" si="419"/>
        <v>[{"bid":16009,"type":6,"num":75},{"bid":14001,"type":4,"num":96000}]</v>
      </c>
    </row>
    <row r="4961" spans="1:12" x14ac:dyDescent="0.2">
      <c r="A4961" s="5">
        <f>static_pve_stage!A4961</f>
        <v>606194</v>
      </c>
      <c r="B4961" s="5">
        <f>static_pve_stage!B4961</f>
        <v>606195</v>
      </c>
      <c r="C4961" s="5" t="str">
        <f>static_pve_stage!C4961</f>
        <v>当前波数 162/∞</v>
      </c>
      <c r="E4961" s="5">
        <f t="shared" si="418"/>
        <v>15002</v>
      </c>
      <c r="F4961" s="5">
        <v>0</v>
      </c>
      <c r="G4961" s="5">
        <f t="shared" si="416"/>
        <v>16009</v>
      </c>
      <c r="H4961" s="5">
        <f t="shared" si="417"/>
        <v>75</v>
      </c>
      <c r="I4961" s="5">
        <v>14001</v>
      </c>
      <c r="J4961">
        <f t="shared" si="415"/>
        <v>96500</v>
      </c>
      <c r="L4961" s="1" t="str">
        <f t="shared" si="419"/>
        <v>[{"bid":16009,"type":6,"num":75},{"bid":14001,"type":4,"num":96500}]</v>
      </c>
    </row>
    <row r="4962" spans="1:12" x14ac:dyDescent="0.2">
      <c r="A4962" s="5">
        <f>static_pve_stage!A4962</f>
        <v>606195</v>
      </c>
      <c r="B4962" s="5">
        <f>static_pve_stage!B4962</f>
        <v>606196</v>
      </c>
      <c r="C4962" s="5" t="str">
        <f>static_pve_stage!C4962</f>
        <v>当前波数 163/∞</v>
      </c>
      <c r="E4962" s="5">
        <f t="shared" si="418"/>
        <v>15002</v>
      </c>
      <c r="F4962" s="5">
        <v>0</v>
      </c>
      <c r="G4962" s="5">
        <f t="shared" si="416"/>
        <v>16009</v>
      </c>
      <c r="H4962" s="5">
        <f t="shared" si="417"/>
        <v>75</v>
      </c>
      <c r="I4962" s="5">
        <v>14001</v>
      </c>
      <c r="J4962">
        <f t="shared" ref="J4962:J5025" si="420">J4961+500</f>
        <v>97000</v>
      </c>
      <c r="L4962" s="1" t="str">
        <f t="shared" si="419"/>
        <v>[{"bid":16009,"type":6,"num":75},{"bid":14001,"type":4,"num":97000}]</v>
      </c>
    </row>
    <row r="4963" spans="1:12" x14ac:dyDescent="0.2">
      <c r="A4963" s="5">
        <f>static_pve_stage!A4963</f>
        <v>606196</v>
      </c>
      <c r="B4963" s="5">
        <f>static_pve_stage!B4963</f>
        <v>606197</v>
      </c>
      <c r="C4963" s="5" t="str">
        <f>static_pve_stage!C4963</f>
        <v>当前波数 164/∞</v>
      </c>
      <c r="E4963" s="5">
        <f t="shared" si="418"/>
        <v>15002</v>
      </c>
      <c r="F4963" s="5">
        <v>0</v>
      </c>
      <c r="G4963" s="5">
        <f t="shared" si="416"/>
        <v>16009</v>
      </c>
      <c r="H4963" s="5">
        <f t="shared" si="417"/>
        <v>77</v>
      </c>
      <c r="I4963" s="5">
        <v>14001</v>
      </c>
      <c r="J4963">
        <f t="shared" si="420"/>
        <v>97500</v>
      </c>
      <c r="L4963" s="1" t="str">
        <f t="shared" si="419"/>
        <v>[{"bid":16009,"type":6,"num":77},{"bid":14001,"type":4,"num":97500}]</v>
      </c>
    </row>
    <row r="4964" spans="1:12" x14ac:dyDescent="0.2">
      <c r="A4964" s="5">
        <f>static_pve_stage!A4964</f>
        <v>606197</v>
      </c>
      <c r="B4964" s="5">
        <f>static_pve_stage!B4964</f>
        <v>606198</v>
      </c>
      <c r="C4964" s="5" t="str">
        <f>static_pve_stage!C4964</f>
        <v>当前波数 165/∞\n下一波BOSS</v>
      </c>
      <c r="E4964" s="5">
        <f t="shared" si="418"/>
        <v>15002</v>
      </c>
      <c r="F4964" s="5">
        <v>0</v>
      </c>
      <c r="G4964" s="5">
        <f t="shared" si="416"/>
        <v>16009</v>
      </c>
      <c r="H4964" s="5">
        <f t="shared" si="417"/>
        <v>77</v>
      </c>
      <c r="I4964" s="5">
        <v>14001</v>
      </c>
      <c r="J4964">
        <f t="shared" si="420"/>
        <v>98000</v>
      </c>
      <c r="L4964" s="1" t="str">
        <f t="shared" si="419"/>
        <v>[{"bid":16009,"type":6,"num":77},{"bid":14001,"type":4,"num":98000}]</v>
      </c>
    </row>
    <row r="4965" spans="1:12" x14ac:dyDescent="0.2">
      <c r="A4965" s="5">
        <f>static_pve_stage!A4965</f>
        <v>606198</v>
      </c>
      <c r="B4965" s="5">
        <f>static_pve_stage!B4965</f>
        <v>606199</v>
      </c>
      <c r="C4965" s="5" t="str">
        <f>static_pve_stage!C4965</f>
        <v>BOSS波\n需击杀所有怪物</v>
      </c>
      <c r="E4965" s="5">
        <f t="shared" si="418"/>
        <v>15002</v>
      </c>
      <c r="F4965" s="5">
        <v>0</v>
      </c>
      <c r="G4965" s="5">
        <f t="shared" si="416"/>
        <v>16009</v>
      </c>
      <c r="H4965" s="5">
        <f t="shared" si="417"/>
        <v>77</v>
      </c>
      <c r="I4965" s="5">
        <v>14001</v>
      </c>
      <c r="J4965">
        <f t="shared" si="420"/>
        <v>98500</v>
      </c>
      <c r="L4965" s="1" t="str">
        <f t="shared" si="419"/>
        <v>[{"bid":16009,"type":6,"num":77},{"bid":14001,"type":4,"num":98500}]</v>
      </c>
    </row>
    <row r="4966" spans="1:12" x14ac:dyDescent="0.2">
      <c r="A4966" s="5">
        <f>static_pve_stage!A4966</f>
        <v>606199</v>
      </c>
      <c r="B4966" s="5">
        <f>static_pve_stage!B4966</f>
        <v>606200</v>
      </c>
      <c r="C4966" s="5" t="str">
        <f>static_pve_stage!C4966</f>
        <v>当前波数 166/∞</v>
      </c>
      <c r="E4966" s="5">
        <f t="shared" si="418"/>
        <v>15002</v>
      </c>
      <c r="F4966" s="5">
        <v>0</v>
      </c>
      <c r="G4966" s="5">
        <f t="shared" si="416"/>
        <v>16009</v>
      </c>
      <c r="H4966" s="5">
        <f t="shared" si="417"/>
        <v>77</v>
      </c>
      <c r="I4966" s="5">
        <v>14001</v>
      </c>
      <c r="J4966">
        <f t="shared" si="420"/>
        <v>99000</v>
      </c>
      <c r="L4966" s="1" t="str">
        <f t="shared" si="419"/>
        <v>[{"bid":16009,"type":6,"num":77},{"bid":14001,"type":4,"num":99000}]</v>
      </c>
    </row>
    <row r="4967" spans="1:12" x14ac:dyDescent="0.2">
      <c r="A4967" s="5">
        <f>static_pve_stage!A4967</f>
        <v>606200</v>
      </c>
      <c r="B4967" s="5">
        <f>static_pve_stage!B4967</f>
        <v>606201</v>
      </c>
      <c r="C4967" s="5" t="str">
        <f>static_pve_stage!C4967</f>
        <v>当前波数 167/∞</v>
      </c>
      <c r="E4967" s="5">
        <f t="shared" si="418"/>
        <v>15002</v>
      </c>
      <c r="F4967" s="5">
        <v>0</v>
      </c>
      <c r="G4967" s="5">
        <f t="shared" si="416"/>
        <v>16009</v>
      </c>
      <c r="H4967" s="5">
        <f t="shared" si="417"/>
        <v>77</v>
      </c>
      <c r="I4967" s="5">
        <v>14001</v>
      </c>
      <c r="J4967">
        <f t="shared" si="420"/>
        <v>99500</v>
      </c>
      <c r="L4967" s="1" t="str">
        <f t="shared" si="419"/>
        <v>[{"bid":16009,"type":6,"num":77},{"bid":14001,"type":4,"num":99500}]</v>
      </c>
    </row>
    <row r="4968" spans="1:12" x14ac:dyDescent="0.2">
      <c r="A4968" s="5">
        <f>static_pve_stage!A4968</f>
        <v>606201</v>
      </c>
      <c r="B4968" s="5">
        <f>static_pve_stage!B4968</f>
        <v>606202</v>
      </c>
      <c r="C4968" s="5" t="str">
        <f>static_pve_stage!C4968</f>
        <v>当前波数 168/∞</v>
      </c>
      <c r="E4968" s="5">
        <f t="shared" si="418"/>
        <v>15002</v>
      </c>
      <c r="F4968" s="5">
        <v>0</v>
      </c>
      <c r="G4968" s="5">
        <f t="shared" si="416"/>
        <v>16009</v>
      </c>
      <c r="H4968" s="5">
        <f t="shared" si="417"/>
        <v>79</v>
      </c>
      <c r="I4968" s="5">
        <v>14001</v>
      </c>
      <c r="J4968">
        <f t="shared" si="420"/>
        <v>100000</v>
      </c>
      <c r="L4968" s="1" t="str">
        <f t="shared" si="419"/>
        <v>[{"bid":16009,"type":6,"num":79},{"bid":14001,"type":4,"num":100000}]</v>
      </c>
    </row>
    <row r="4969" spans="1:12" x14ac:dyDescent="0.2">
      <c r="A4969" s="5">
        <f>static_pve_stage!A4969</f>
        <v>606202</v>
      </c>
      <c r="B4969" s="5">
        <f>static_pve_stage!B4969</f>
        <v>606203</v>
      </c>
      <c r="C4969" s="5" t="str">
        <f>static_pve_stage!C4969</f>
        <v>当前波数 169/∞</v>
      </c>
      <c r="E4969" s="5">
        <f t="shared" si="418"/>
        <v>15002</v>
      </c>
      <c r="F4969" s="5">
        <v>0</v>
      </c>
      <c r="G4969" s="5">
        <f t="shared" si="416"/>
        <v>16009</v>
      </c>
      <c r="H4969" s="5">
        <f t="shared" si="417"/>
        <v>79</v>
      </c>
      <c r="I4969" s="5">
        <v>14001</v>
      </c>
      <c r="J4969">
        <f t="shared" si="420"/>
        <v>100500</v>
      </c>
      <c r="L4969" s="1" t="str">
        <f t="shared" si="419"/>
        <v>[{"bid":16009,"type":6,"num":79},{"bid":14001,"type":4,"num":100500}]</v>
      </c>
    </row>
    <row r="4970" spans="1:12" x14ac:dyDescent="0.2">
      <c r="A4970" s="5">
        <f>static_pve_stage!A4970</f>
        <v>606203</v>
      </c>
      <c r="B4970" s="5">
        <f>static_pve_stage!B4970</f>
        <v>606204</v>
      </c>
      <c r="C4970" s="5" t="str">
        <f>static_pve_stage!C4970</f>
        <v>当前波数 170/∞\n下一波BOSS</v>
      </c>
      <c r="E4970" s="5">
        <f t="shared" si="418"/>
        <v>15002</v>
      </c>
      <c r="F4970" s="5">
        <v>0</v>
      </c>
      <c r="G4970" s="5">
        <f t="shared" si="416"/>
        <v>16009</v>
      </c>
      <c r="H4970" s="5">
        <f t="shared" si="417"/>
        <v>79</v>
      </c>
      <c r="I4970" s="5">
        <v>14001</v>
      </c>
      <c r="J4970">
        <f t="shared" si="420"/>
        <v>101000</v>
      </c>
      <c r="L4970" s="1" t="str">
        <f t="shared" si="419"/>
        <v>[{"bid":16009,"type":6,"num":79},{"bid":14001,"type":4,"num":101000}]</v>
      </c>
    </row>
    <row r="4971" spans="1:12" x14ac:dyDescent="0.2">
      <c r="A4971" s="5">
        <f>static_pve_stage!A4971</f>
        <v>606204</v>
      </c>
      <c r="B4971" s="5">
        <f>static_pve_stage!B4971</f>
        <v>606205</v>
      </c>
      <c r="C4971" s="5" t="str">
        <f>static_pve_stage!C4971</f>
        <v>BOSS波\n需击杀所有怪物</v>
      </c>
      <c r="E4971" s="5">
        <f t="shared" si="418"/>
        <v>15002</v>
      </c>
      <c r="F4971" s="5">
        <v>0</v>
      </c>
      <c r="G4971" s="5">
        <f t="shared" si="416"/>
        <v>16009</v>
      </c>
      <c r="H4971" s="5">
        <f t="shared" si="417"/>
        <v>79</v>
      </c>
      <c r="I4971" s="5">
        <v>14001</v>
      </c>
      <c r="J4971">
        <f t="shared" si="420"/>
        <v>101500</v>
      </c>
      <c r="L4971" s="1" t="str">
        <f t="shared" si="419"/>
        <v>[{"bid":16009,"type":6,"num":79},{"bid":14001,"type":4,"num":101500}]</v>
      </c>
    </row>
    <row r="4972" spans="1:12" x14ac:dyDescent="0.2">
      <c r="A4972" s="5">
        <f>static_pve_stage!A4972</f>
        <v>606205</v>
      </c>
      <c r="B4972" s="5">
        <f>static_pve_stage!B4972</f>
        <v>606206</v>
      </c>
      <c r="C4972" s="5" t="str">
        <f>static_pve_stage!C4972</f>
        <v>当前波数 171/∞</v>
      </c>
      <c r="E4972" s="5">
        <f t="shared" si="418"/>
        <v>15002</v>
      </c>
      <c r="F4972" s="5">
        <v>0</v>
      </c>
      <c r="G4972" s="5">
        <f t="shared" si="416"/>
        <v>16009</v>
      </c>
      <c r="H4972" s="5">
        <f t="shared" si="417"/>
        <v>79</v>
      </c>
      <c r="I4972" s="5">
        <v>14001</v>
      </c>
      <c r="J4972">
        <f t="shared" si="420"/>
        <v>102000</v>
      </c>
      <c r="L4972" s="1" t="str">
        <f t="shared" si="419"/>
        <v>[{"bid":16009,"type":6,"num":79},{"bid":14001,"type":4,"num":102000}]</v>
      </c>
    </row>
    <row r="4973" spans="1:12" x14ac:dyDescent="0.2">
      <c r="A4973" s="5">
        <f>static_pve_stage!A4973</f>
        <v>606206</v>
      </c>
      <c r="B4973" s="5">
        <f>static_pve_stage!B4973</f>
        <v>606207</v>
      </c>
      <c r="C4973" s="5" t="str">
        <f>static_pve_stage!C4973</f>
        <v>当前波数 172/∞</v>
      </c>
      <c r="E4973" s="5">
        <f t="shared" si="418"/>
        <v>15002</v>
      </c>
      <c r="F4973" s="5">
        <v>0</v>
      </c>
      <c r="G4973" s="5">
        <f t="shared" si="416"/>
        <v>16009</v>
      </c>
      <c r="H4973" s="5">
        <f t="shared" si="417"/>
        <v>81</v>
      </c>
      <c r="I4973" s="5">
        <v>14001</v>
      </c>
      <c r="J4973">
        <f t="shared" si="420"/>
        <v>102500</v>
      </c>
      <c r="L4973" s="1" t="str">
        <f t="shared" si="419"/>
        <v>[{"bid":16009,"type":6,"num":81},{"bid":14001,"type":4,"num":102500}]</v>
      </c>
    </row>
    <row r="4974" spans="1:12" x14ac:dyDescent="0.2">
      <c r="A4974" s="5">
        <f>static_pve_stage!A4974</f>
        <v>606207</v>
      </c>
      <c r="B4974" s="5">
        <f>static_pve_stage!B4974</f>
        <v>606208</v>
      </c>
      <c r="C4974" s="5" t="str">
        <f>static_pve_stage!C4974</f>
        <v>当前波数 173/∞</v>
      </c>
      <c r="E4974" s="5">
        <f t="shared" si="418"/>
        <v>15002</v>
      </c>
      <c r="F4974" s="5">
        <v>0</v>
      </c>
      <c r="G4974" s="5">
        <f t="shared" si="416"/>
        <v>16009</v>
      </c>
      <c r="H4974" s="5">
        <f t="shared" si="417"/>
        <v>81</v>
      </c>
      <c r="I4974" s="5">
        <v>14001</v>
      </c>
      <c r="J4974">
        <f t="shared" si="420"/>
        <v>103000</v>
      </c>
      <c r="L4974" s="1" t="str">
        <f t="shared" si="419"/>
        <v>[{"bid":16009,"type":6,"num":81},{"bid":14001,"type":4,"num":103000}]</v>
      </c>
    </row>
    <row r="4975" spans="1:12" x14ac:dyDescent="0.2">
      <c r="A4975" s="5">
        <f>static_pve_stage!A4975</f>
        <v>606208</v>
      </c>
      <c r="B4975" s="5">
        <f>static_pve_stage!B4975</f>
        <v>606209</v>
      </c>
      <c r="C4975" s="5" t="str">
        <f>static_pve_stage!C4975</f>
        <v>当前波数 174/∞</v>
      </c>
      <c r="E4975" s="5">
        <f t="shared" si="418"/>
        <v>15002</v>
      </c>
      <c r="F4975" s="5">
        <v>0</v>
      </c>
      <c r="G4975" s="5">
        <f t="shared" si="416"/>
        <v>16009</v>
      </c>
      <c r="H4975" s="5">
        <f t="shared" si="417"/>
        <v>81</v>
      </c>
      <c r="I4975" s="5">
        <v>14001</v>
      </c>
      <c r="J4975">
        <f t="shared" si="420"/>
        <v>103500</v>
      </c>
      <c r="L4975" s="1" t="str">
        <f t="shared" si="419"/>
        <v>[{"bid":16009,"type":6,"num":81},{"bid":14001,"type":4,"num":103500}]</v>
      </c>
    </row>
    <row r="4976" spans="1:12" x14ac:dyDescent="0.2">
      <c r="A4976" s="5">
        <f>static_pve_stage!A4976</f>
        <v>606209</v>
      </c>
      <c r="B4976" s="5">
        <f>static_pve_stage!B4976</f>
        <v>606210</v>
      </c>
      <c r="C4976" s="5" t="str">
        <f>static_pve_stage!C4976</f>
        <v>当前波数 175/∞\n下一波BOSS</v>
      </c>
      <c r="E4976" s="5">
        <f t="shared" si="418"/>
        <v>15002</v>
      </c>
      <c r="F4976" s="5">
        <v>0</v>
      </c>
      <c r="G4976" s="5">
        <f t="shared" si="416"/>
        <v>16009</v>
      </c>
      <c r="H4976" s="5">
        <f t="shared" si="417"/>
        <v>81</v>
      </c>
      <c r="I4976" s="5">
        <v>14001</v>
      </c>
      <c r="J4976">
        <f t="shared" si="420"/>
        <v>104000</v>
      </c>
      <c r="L4976" s="1" t="str">
        <f t="shared" si="419"/>
        <v>[{"bid":16009,"type":6,"num":81},{"bid":14001,"type":4,"num":104000}]</v>
      </c>
    </row>
    <row r="4977" spans="1:12" x14ac:dyDescent="0.2">
      <c r="A4977" s="5">
        <f>static_pve_stage!A4977</f>
        <v>606210</v>
      </c>
      <c r="B4977" s="5">
        <f>static_pve_stage!B4977</f>
        <v>606211</v>
      </c>
      <c r="C4977" s="5" t="str">
        <f>static_pve_stage!C4977</f>
        <v>BOSS波\n需击杀所有怪物</v>
      </c>
      <c r="E4977" s="5">
        <f t="shared" si="418"/>
        <v>15002</v>
      </c>
      <c r="F4977" s="5">
        <v>0</v>
      </c>
      <c r="G4977" s="5">
        <f t="shared" si="416"/>
        <v>16009</v>
      </c>
      <c r="H4977" s="5">
        <f t="shared" si="417"/>
        <v>81</v>
      </c>
      <c r="I4977" s="5">
        <v>14001</v>
      </c>
      <c r="J4977">
        <f t="shared" si="420"/>
        <v>104500</v>
      </c>
      <c r="L4977" s="1" t="str">
        <f t="shared" si="419"/>
        <v>[{"bid":16009,"type":6,"num":81},{"bid":14001,"type":4,"num":104500}]</v>
      </c>
    </row>
    <row r="4978" spans="1:12" x14ac:dyDescent="0.2">
      <c r="A4978" s="5">
        <f>static_pve_stage!A4978</f>
        <v>606211</v>
      </c>
      <c r="B4978" s="5">
        <f>static_pve_stage!B4978</f>
        <v>606212</v>
      </c>
      <c r="C4978" s="5" t="str">
        <f>static_pve_stage!C4978</f>
        <v>当前波数 176/∞</v>
      </c>
      <c r="E4978" s="5">
        <f t="shared" si="418"/>
        <v>15002</v>
      </c>
      <c r="F4978" s="5">
        <v>0</v>
      </c>
      <c r="G4978" s="5">
        <f t="shared" ref="G4978:G5041" si="421">G4439+1</f>
        <v>16009</v>
      </c>
      <c r="H4978" s="5">
        <f t="shared" si="417"/>
        <v>83</v>
      </c>
      <c r="I4978" s="5">
        <v>14001</v>
      </c>
      <c r="J4978">
        <f t="shared" si="420"/>
        <v>105000</v>
      </c>
      <c r="L4978" s="1" t="str">
        <f t="shared" si="419"/>
        <v>[{"bid":16009,"type":6,"num":83},{"bid":14001,"type":4,"num":105000}]</v>
      </c>
    </row>
    <row r="4979" spans="1:12" x14ac:dyDescent="0.2">
      <c r="A4979" s="5">
        <f>static_pve_stage!A4979</f>
        <v>606212</v>
      </c>
      <c r="B4979" s="5">
        <f>static_pve_stage!B4979</f>
        <v>606213</v>
      </c>
      <c r="C4979" s="5" t="str">
        <f>static_pve_stage!C4979</f>
        <v>当前波数 177/∞</v>
      </c>
      <c r="E4979" s="5">
        <f t="shared" si="418"/>
        <v>15002</v>
      </c>
      <c r="F4979" s="5">
        <v>0</v>
      </c>
      <c r="G4979" s="5">
        <f t="shared" si="421"/>
        <v>16009</v>
      </c>
      <c r="H4979" s="5">
        <f t="shared" si="417"/>
        <v>83</v>
      </c>
      <c r="I4979" s="5">
        <v>14001</v>
      </c>
      <c r="J4979">
        <f t="shared" si="420"/>
        <v>105500</v>
      </c>
      <c r="L4979" s="1" t="str">
        <f t="shared" si="419"/>
        <v>[{"bid":16009,"type":6,"num":83},{"bid":14001,"type":4,"num":105500}]</v>
      </c>
    </row>
    <row r="4980" spans="1:12" x14ac:dyDescent="0.2">
      <c r="A4980" s="5">
        <f>static_pve_stage!A4980</f>
        <v>606213</v>
      </c>
      <c r="B4980" s="5">
        <f>static_pve_stage!B4980</f>
        <v>606214</v>
      </c>
      <c r="C4980" s="5" t="str">
        <f>static_pve_stage!C4980</f>
        <v>当前波数 178/∞</v>
      </c>
      <c r="E4980" s="5">
        <f t="shared" si="418"/>
        <v>15002</v>
      </c>
      <c r="F4980" s="5">
        <v>0</v>
      </c>
      <c r="G4980" s="5">
        <f t="shared" si="421"/>
        <v>16009</v>
      </c>
      <c r="H4980" s="5">
        <f t="shared" si="417"/>
        <v>83</v>
      </c>
      <c r="I4980" s="5">
        <v>14001</v>
      </c>
      <c r="J4980">
        <f t="shared" si="420"/>
        <v>106000</v>
      </c>
      <c r="L4980" s="1" t="str">
        <f t="shared" si="419"/>
        <v>[{"bid":16009,"type":6,"num":83},{"bid":14001,"type":4,"num":106000}]</v>
      </c>
    </row>
    <row r="4981" spans="1:12" x14ac:dyDescent="0.2">
      <c r="A4981" s="5">
        <f>static_pve_stage!A4981</f>
        <v>606214</v>
      </c>
      <c r="B4981" s="5">
        <f>static_pve_stage!B4981</f>
        <v>606215</v>
      </c>
      <c r="C4981" s="5" t="str">
        <f>static_pve_stage!C4981</f>
        <v>当前波数 179/∞</v>
      </c>
      <c r="E4981" s="5">
        <f t="shared" si="418"/>
        <v>15002</v>
      </c>
      <c r="F4981" s="5">
        <v>0</v>
      </c>
      <c r="G4981" s="5">
        <f t="shared" si="421"/>
        <v>16009</v>
      </c>
      <c r="H4981" s="5">
        <f t="shared" ref="H4981:H5044" si="422">H4442</f>
        <v>83</v>
      </c>
      <c r="I4981" s="5">
        <v>14001</v>
      </c>
      <c r="J4981">
        <f t="shared" si="420"/>
        <v>106500</v>
      </c>
      <c r="L4981" s="1" t="str">
        <f t="shared" si="419"/>
        <v>[{"bid":16009,"type":6,"num":83},{"bid":14001,"type":4,"num":106500}]</v>
      </c>
    </row>
    <row r="4982" spans="1:12" x14ac:dyDescent="0.2">
      <c r="A4982" s="5">
        <f>static_pve_stage!A4982</f>
        <v>606215</v>
      </c>
      <c r="B4982" s="5">
        <f>static_pve_stage!B4982</f>
        <v>606216</v>
      </c>
      <c r="C4982" s="5" t="str">
        <f>static_pve_stage!C4982</f>
        <v>当前波数 180/∞\n下一波BOSS</v>
      </c>
      <c r="E4982" s="5">
        <f t="shared" si="418"/>
        <v>15002</v>
      </c>
      <c r="F4982" s="5">
        <v>0</v>
      </c>
      <c r="G4982" s="5">
        <f t="shared" si="421"/>
        <v>16009</v>
      </c>
      <c r="H4982" s="5">
        <f t="shared" si="422"/>
        <v>83</v>
      </c>
      <c r="I4982" s="5">
        <v>14001</v>
      </c>
      <c r="J4982">
        <f t="shared" si="420"/>
        <v>107000</v>
      </c>
      <c r="L4982" s="1" t="str">
        <f t="shared" si="419"/>
        <v>[{"bid":16009,"type":6,"num":83},{"bid":14001,"type":4,"num":107000}]</v>
      </c>
    </row>
    <row r="4983" spans="1:12" x14ac:dyDescent="0.2">
      <c r="A4983" s="5">
        <f>static_pve_stage!A4983</f>
        <v>606216</v>
      </c>
      <c r="B4983" s="5">
        <f>static_pve_stage!B4983</f>
        <v>606217</v>
      </c>
      <c r="C4983" s="5" t="str">
        <f>static_pve_stage!C4983</f>
        <v>BOSS波\n需击杀所有怪物</v>
      </c>
      <c r="E4983" s="5">
        <f t="shared" si="418"/>
        <v>15002</v>
      </c>
      <c r="F4983" s="5">
        <v>0</v>
      </c>
      <c r="G4983" s="5">
        <f t="shared" si="421"/>
        <v>16009</v>
      </c>
      <c r="H4983" s="5">
        <f t="shared" si="422"/>
        <v>85</v>
      </c>
      <c r="I4983" s="5">
        <v>14001</v>
      </c>
      <c r="J4983">
        <f t="shared" si="420"/>
        <v>107500</v>
      </c>
      <c r="L4983" s="1" t="str">
        <f t="shared" si="419"/>
        <v>[{"bid":16009,"type":6,"num":85},{"bid":14001,"type":4,"num":107500}]</v>
      </c>
    </row>
    <row r="4984" spans="1:12" x14ac:dyDescent="0.2">
      <c r="A4984" s="5">
        <f>static_pve_stage!A4984</f>
        <v>606217</v>
      </c>
      <c r="B4984" s="5">
        <f>static_pve_stage!B4984</f>
        <v>606218</v>
      </c>
      <c r="C4984" s="5" t="str">
        <f>static_pve_stage!C4984</f>
        <v>当前波数 181/∞</v>
      </c>
      <c r="E4984" s="5">
        <f t="shared" si="418"/>
        <v>15002</v>
      </c>
      <c r="F4984" s="5">
        <v>0</v>
      </c>
      <c r="G4984" s="5">
        <f t="shared" si="421"/>
        <v>16009</v>
      </c>
      <c r="H4984" s="5">
        <f t="shared" si="422"/>
        <v>85</v>
      </c>
      <c r="I4984" s="5">
        <v>14001</v>
      </c>
      <c r="J4984">
        <f t="shared" si="420"/>
        <v>108000</v>
      </c>
      <c r="L4984" s="1" t="str">
        <f t="shared" si="419"/>
        <v>[{"bid":16009,"type":6,"num":85},{"bid":14001,"type":4,"num":108000}]</v>
      </c>
    </row>
    <row r="4985" spans="1:12" x14ac:dyDescent="0.2">
      <c r="A4985" s="5">
        <f>static_pve_stage!A4985</f>
        <v>606218</v>
      </c>
      <c r="B4985" s="5">
        <f>static_pve_stage!B4985</f>
        <v>606219</v>
      </c>
      <c r="C4985" s="5" t="str">
        <f>static_pve_stage!C4985</f>
        <v>当前波数 182/∞</v>
      </c>
      <c r="E4985" s="5">
        <f t="shared" si="418"/>
        <v>15002</v>
      </c>
      <c r="F4985" s="5">
        <v>0</v>
      </c>
      <c r="G4985" s="5">
        <f t="shared" si="421"/>
        <v>16009</v>
      </c>
      <c r="H4985" s="5">
        <f t="shared" si="422"/>
        <v>85</v>
      </c>
      <c r="I4985" s="5">
        <v>14001</v>
      </c>
      <c r="J4985">
        <f t="shared" si="420"/>
        <v>108500</v>
      </c>
      <c r="L4985" s="1" t="str">
        <f t="shared" si="419"/>
        <v>[{"bid":16009,"type":6,"num":85},{"bid":14001,"type":4,"num":108500}]</v>
      </c>
    </row>
    <row r="4986" spans="1:12" x14ac:dyDescent="0.2">
      <c r="A4986" s="5">
        <f>static_pve_stage!A4986</f>
        <v>606219</v>
      </c>
      <c r="B4986" s="5">
        <f>static_pve_stage!B4986</f>
        <v>606220</v>
      </c>
      <c r="C4986" s="5" t="str">
        <f>static_pve_stage!C4986</f>
        <v>当前波数 183/∞</v>
      </c>
      <c r="E4986" s="5">
        <f t="shared" si="418"/>
        <v>15002</v>
      </c>
      <c r="F4986" s="5">
        <v>0</v>
      </c>
      <c r="G4986" s="5">
        <f t="shared" si="421"/>
        <v>16009</v>
      </c>
      <c r="H4986" s="5">
        <f t="shared" si="422"/>
        <v>85</v>
      </c>
      <c r="I4986" s="5">
        <v>14001</v>
      </c>
      <c r="J4986">
        <f t="shared" si="420"/>
        <v>109000</v>
      </c>
      <c r="L4986" s="1" t="str">
        <f t="shared" si="419"/>
        <v>[{"bid":16009,"type":6,"num":85},{"bid":14001,"type":4,"num":109000}]</v>
      </c>
    </row>
    <row r="4987" spans="1:12" x14ac:dyDescent="0.2">
      <c r="A4987" s="5">
        <f>static_pve_stage!A4987</f>
        <v>606220</v>
      </c>
      <c r="B4987" s="5">
        <f>static_pve_stage!B4987</f>
        <v>606221</v>
      </c>
      <c r="C4987" s="5" t="str">
        <f>static_pve_stage!C4987</f>
        <v>当前波数 184/∞</v>
      </c>
      <c r="E4987" s="5">
        <f t="shared" si="418"/>
        <v>15002</v>
      </c>
      <c r="F4987" s="5">
        <v>0</v>
      </c>
      <c r="G4987" s="5">
        <f t="shared" si="421"/>
        <v>16009</v>
      </c>
      <c r="H4987" s="5">
        <f t="shared" si="422"/>
        <v>85</v>
      </c>
      <c r="I4987" s="5">
        <v>14001</v>
      </c>
      <c r="J4987">
        <f t="shared" si="420"/>
        <v>109500</v>
      </c>
      <c r="L4987" s="1" t="str">
        <f t="shared" si="419"/>
        <v>[{"bid":16009,"type":6,"num":85},{"bid":14001,"type":4,"num":109500}]</v>
      </c>
    </row>
    <row r="4988" spans="1:12" x14ac:dyDescent="0.2">
      <c r="A4988" s="5">
        <f>static_pve_stage!A4988</f>
        <v>606221</v>
      </c>
      <c r="B4988" s="5">
        <f>static_pve_stage!B4988</f>
        <v>606222</v>
      </c>
      <c r="C4988" s="5" t="str">
        <f>static_pve_stage!C4988</f>
        <v>当前波数 185/∞\n下一波BOSS</v>
      </c>
      <c r="E4988" s="5">
        <f t="shared" si="418"/>
        <v>15002</v>
      </c>
      <c r="F4988" s="5">
        <v>0</v>
      </c>
      <c r="G4988" s="5">
        <f t="shared" si="421"/>
        <v>16009</v>
      </c>
      <c r="H4988" s="5">
        <f t="shared" si="422"/>
        <v>87</v>
      </c>
      <c r="I4988" s="5">
        <v>14001</v>
      </c>
      <c r="J4988">
        <f t="shared" si="420"/>
        <v>110000</v>
      </c>
      <c r="L4988" s="1" t="str">
        <f t="shared" si="419"/>
        <v>[{"bid":16009,"type":6,"num":87},{"bid":14001,"type":4,"num":110000}]</v>
      </c>
    </row>
    <row r="4989" spans="1:12" x14ac:dyDescent="0.2">
      <c r="A4989" s="5">
        <f>static_pve_stage!A4989</f>
        <v>606222</v>
      </c>
      <c r="B4989" s="5">
        <f>static_pve_stage!B4989</f>
        <v>606223</v>
      </c>
      <c r="C4989" s="5" t="str">
        <f>static_pve_stage!C4989</f>
        <v>BOSS波\n需击杀所有怪物</v>
      </c>
      <c r="E4989" s="5">
        <f t="shared" si="418"/>
        <v>15002</v>
      </c>
      <c r="F4989" s="5">
        <v>0</v>
      </c>
      <c r="G4989" s="5">
        <f t="shared" si="421"/>
        <v>16009</v>
      </c>
      <c r="H4989" s="5">
        <f t="shared" si="422"/>
        <v>87</v>
      </c>
      <c r="I4989" s="5">
        <v>14001</v>
      </c>
      <c r="J4989">
        <f t="shared" si="420"/>
        <v>110500</v>
      </c>
      <c r="L4989" s="1" t="str">
        <f t="shared" si="419"/>
        <v>[{"bid":16009,"type":6,"num":87},{"bid":14001,"type":4,"num":110500}]</v>
      </c>
    </row>
    <row r="4990" spans="1:12" x14ac:dyDescent="0.2">
      <c r="A4990" s="5">
        <f>static_pve_stage!A4990</f>
        <v>606223</v>
      </c>
      <c r="B4990" s="5">
        <f>static_pve_stage!B4990</f>
        <v>606224</v>
      </c>
      <c r="C4990" s="5" t="str">
        <f>static_pve_stage!C4990</f>
        <v>当前波数 186/∞</v>
      </c>
      <c r="E4990" s="5">
        <f t="shared" si="418"/>
        <v>15002</v>
      </c>
      <c r="F4990" s="5">
        <v>0</v>
      </c>
      <c r="G4990" s="5">
        <f t="shared" si="421"/>
        <v>16009</v>
      </c>
      <c r="H4990" s="5">
        <f t="shared" si="422"/>
        <v>87</v>
      </c>
      <c r="I4990" s="5">
        <v>14001</v>
      </c>
      <c r="J4990">
        <f t="shared" si="420"/>
        <v>111000</v>
      </c>
      <c r="L4990" s="1" t="str">
        <f t="shared" si="419"/>
        <v>[{"bid":16009,"type":6,"num":87},{"bid":14001,"type":4,"num":111000}]</v>
      </c>
    </row>
    <row r="4991" spans="1:12" x14ac:dyDescent="0.2">
      <c r="A4991" s="5">
        <f>static_pve_stage!A4991</f>
        <v>606224</v>
      </c>
      <c r="B4991" s="5">
        <f>static_pve_stage!B4991</f>
        <v>606225</v>
      </c>
      <c r="C4991" s="5" t="str">
        <f>static_pve_stage!C4991</f>
        <v>当前波数 187/∞</v>
      </c>
      <c r="E4991" s="5">
        <f t="shared" si="418"/>
        <v>15002</v>
      </c>
      <c r="F4991" s="5">
        <v>0</v>
      </c>
      <c r="G4991" s="5">
        <f t="shared" si="421"/>
        <v>16009</v>
      </c>
      <c r="H4991" s="5">
        <f t="shared" si="422"/>
        <v>87</v>
      </c>
      <c r="I4991" s="5">
        <v>14001</v>
      </c>
      <c r="J4991">
        <f t="shared" si="420"/>
        <v>111500</v>
      </c>
      <c r="L4991" s="1" t="str">
        <f t="shared" si="419"/>
        <v>[{"bid":16009,"type":6,"num":87},{"bid":14001,"type":4,"num":111500}]</v>
      </c>
    </row>
    <row r="4992" spans="1:12" x14ac:dyDescent="0.2">
      <c r="A4992" s="5">
        <f>static_pve_stage!A4992</f>
        <v>606225</v>
      </c>
      <c r="B4992" s="5">
        <f>static_pve_stage!B4992</f>
        <v>606226</v>
      </c>
      <c r="C4992" s="5" t="str">
        <f>static_pve_stage!C4992</f>
        <v>当前波数 188/∞</v>
      </c>
      <c r="E4992" s="5">
        <f t="shared" si="418"/>
        <v>15002</v>
      </c>
      <c r="F4992" s="5">
        <v>0</v>
      </c>
      <c r="G4992" s="5">
        <f t="shared" si="421"/>
        <v>16009</v>
      </c>
      <c r="H4992" s="5">
        <f t="shared" si="422"/>
        <v>87</v>
      </c>
      <c r="I4992" s="5">
        <v>14001</v>
      </c>
      <c r="J4992">
        <f t="shared" si="420"/>
        <v>112000</v>
      </c>
      <c r="L4992" s="1" t="str">
        <f t="shared" si="419"/>
        <v>[{"bid":16009,"type":6,"num":87},{"bid":14001,"type":4,"num":112000}]</v>
      </c>
    </row>
    <row r="4993" spans="1:12" x14ac:dyDescent="0.2">
      <c r="A4993" s="5">
        <f>static_pve_stage!A4993</f>
        <v>606226</v>
      </c>
      <c r="B4993" s="5">
        <f>static_pve_stage!B4993</f>
        <v>606227</v>
      </c>
      <c r="C4993" s="5" t="str">
        <f>static_pve_stage!C4993</f>
        <v>当前波数 189/∞</v>
      </c>
      <c r="E4993" s="5">
        <f t="shared" si="418"/>
        <v>15002</v>
      </c>
      <c r="F4993" s="5">
        <v>0</v>
      </c>
      <c r="G4993" s="5">
        <f t="shared" si="421"/>
        <v>16009</v>
      </c>
      <c r="H4993" s="5">
        <f t="shared" si="422"/>
        <v>89</v>
      </c>
      <c r="I4993" s="5">
        <v>14001</v>
      </c>
      <c r="J4993">
        <f t="shared" si="420"/>
        <v>112500</v>
      </c>
      <c r="L4993" s="1" t="str">
        <f t="shared" si="419"/>
        <v>[{"bid":16009,"type":6,"num":89},{"bid":14001,"type":4,"num":112500}]</v>
      </c>
    </row>
    <row r="4994" spans="1:12" x14ac:dyDescent="0.2">
      <c r="A4994" s="5">
        <f>static_pve_stage!A4994</f>
        <v>606227</v>
      </c>
      <c r="B4994" s="5">
        <f>static_pve_stage!B4994</f>
        <v>606228</v>
      </c>
      <c r="C4994" s="5" t="str">
        <f>static_pve_stage!C4994</f>
        <v>当前波数 190/∞\n下一波BOSS</v>
      </c>
      <c r="E4994" s="5">
        <f t="shared" si="418"/>
        <v>15002</v>
      </c>
      <c r="F4994" s="5">
        <v>0</v>
      </c>
      <c r="G4994" s="5">
        <f t="shared" si="421"/>
        <v>16009</v>
      </c>
      <c r="H4994" s="5">
        <f t="shared" si="422"/>
        <v>89</v>
      </c>
      <c r="I4994" s="5">
        <v>14001</v>
      </c>
      <c r="J4994">
        <f t="shared" si="420"/>
        <v>113000</v>
      </c>
      <c r="L4994" s="1" t="str">
        <f t="shared" si="419"/>
        <v>[{"bid":16009,"type":6,"num":89},{"bid":14001,"type":4,"num":113000}]</v>
      </c>
    </row>
    <row r="4995" spans="1:12" x14ac:dyDescent="0.2">
      <c r="A4995" s="5">
        <f>static_pve_stage!A4995</f>
        <v>606228</v>
      </c>
      <c r="B4995" s="5">
        <f>static_pve_stage!B4995</f>
        <v>606229</v>
      </c>
      <c r="C4995" s="5" t="str">
        <f>static_pve_stage!C4995</f>
        <v>BOSS波\n需击杀所有怪物</v>
      </c>
      <c r="E4995" s="5">
        <f t="shared" si="418"/>
        <v>15002</v>
      </c>
      <c r="F4995" s="5">
        <v>0</v>
      </c>
      <c r="G4995" s="5">
        <f t="shared" si="421"/>
        <v>16009</v>
      </c>
      <c r="H4995" s="5">
        <f t="shared" si="422"/>
        <v>89</v>
      </c>
      <c r="I4995" s="5">
        <v>14001</v>
      </c>
      <c r="J4995">
        <f t="shared" si="420"/>
        <v>113500</v>
      </c>
      <c r="L4995" s="1" t="str">
        <f t="shared" si="419"/>
        <v>[{"bid":16009,"type":6,"num":89},{"bid":14001,"type":4,"num":113500}]</v>
      </c>
    </row>
    <row r="4996" spans="1:12" x14ac:dyDescent="0.2">
      <c r="A4996" s="5">
        <f>static_pve_stage!A4996</f>
        <v>606229</v>
      </c>
      <c r="B4996" s="5">
        <f>static_pve_stage!B4996</f>
        <v>606230</v>
      </c>
      <c r="C4996" s="5" t="str">
        <f>static_pve_stage!C4996</f>
        <v>当前波数 191/∞</v>
      </c>
      <c r="E4996" s="5">
        <f t="shared" si="418"/>
        <v>15002</v>
      </c>
      <c r="F4996" s="5">
        <v>0</v>
      </c>
      <c r="G4996" s="5">
        <f t="shared" si="421"/>
        <v>16009</v>
      </c>
      <c r="H4996" s="5">
        <f t="shared" si="422"/>
        <v>89</v>
      </c>
      <c r="I4996" s="5">
        <v>14001</v>
      </c>
      <c r="J4996">
        <f t="shared" si="420"/>
        <v>114000</v>
      </c>
      <c r="L4996" s="1" t="str">
        <f t="shared" si="419"/>
        <v>[{"bid":16009,"type":6,"num":89},{"bid":14001,"type":4,"num":114000}]</v>
      </c>
    </row>
    <row r="4997" spans="1:12" x14ac:dyDescent="0.2">
      <c r="A4997" s="5">
        <f>static_pve_stage!A4997</f>
        <v>606230</v>
      </c>
      <c r="B4997" s="5">
        <f>static_pve_stage!B4997</f>
        <v>606231</v>
      </c>
      <c r="C4997" s="5" t="str">
        <f>static_pve_stage!C4997</f>
        <v>当前波数 192/∞</v>
      </c>
      <c r="E4997" s="5">
        <f t="shared" si="418"/>
        <v>15002</v>
      </c>
      <c r="F4997" s="5">
        <v>0</v>
      </c>
      <c r="G4997" s="5">
        <f t="shared" si="421"/>
        <v>16009</v>
      </c>
      <c r="H4997" s="5">
        <f t="shared" si="422"/>
        <v>89</v>
      </c>
      <c r="I4997" s="5">
        <v>14001</v>
      </c>
      <c r="J4997">
        <f t="shared" si="420"/>
        <v>114500</v>
      </c>
      <c r="L4997" s="1" t="str">
        <f t="shared" si="419"/>
        <v>[{"bid":16009,"type":6,"num":89},{"bid":14001,"type":4,"num":114500}]</v>
      </c>
    </row>
    <row r="4998" spans="1:12" x14ac:dyDescent="0.2">
      <c r="A4998" s="5">
        <f>static_pve_stage!A4998</f>
        <v>606231</v>
      </c>
      <c r="B4998" s="5">
        <f>static_pve_stage!B4998</f>
        <v>606232</v>
      </c>
      <c r="C4998" s="5" t="str">
        <f>static_pve_stage!C4998</f>
        <v>当前波数 193/∞</v>
      </c>
      <c r="E4998" s="5">
        <f t="shared" si="418"/>
        <v>15002</v>
      </c>
      <c r="F4998" s="5">
        <v>0</v>
      </c>
      <c r="G4998" s="5">
        <f t="shared" si="421"/>
        <v>16009</v>
      </c>
      <c r="H4998" s="5">
        <f t="shared" si="422"/>
        <v>91</v>
      </c>
      <c r="I4998" s="5">
        <v>14001</v>
      </c>
      <c r="J4998">
        <f t="shared" si="420"/>
        <v>115000</v>
      </c>
      <c r="L4998" s="1" t="str">
        <f t="shared" si="419"/>
        <v>[{"bid":16009,"type":6,"num":91},{"bid":14001,"type":4,"num":115000}]</v>
      </c>
    </row>
    <row r="4999" spans="1:12" x14ac:dyDescent="0.2">
      <c r="A4999" s="5">
        <f>static_pve_stage!A4999</f>
        <v>606232</v>
      </c>
      <c r="B4999" s="5">
        <f>static_pve_stage!B4999</f>
        <v>606233</v>
      </c>
      <c r="C4999" s="5" t="str">
        <f>static_pve_stage!C4999</f>
        <v>当前波数 194/∞</v>
      </c>
      <c r="E4999" s="5">
        <f t="shared" si="418"/>
        <v>15002</v>
      </c>
      <c r="F4999" s="5">
        <v>0</v>
      </c>
      <c r="G4999" s="5">
        <f t="shared" si="421"/>
        <v>16009</v>
      </c>
      <c r="H4999" s="5">
        <f t="shared" si="422"/>
        <v>91</v>
      </c>
      <c r="I4999" s="5">
        <v>14001</v>
      </c>
      <c r="J4999">
        <f t="shared" si="420"/>
        <v>115500</v>
      </c>
      <c r="L4999" s="1" t="str">
        <f t="shared" si="419"/>
        <v>[{"bid":16009,"type":6,"num":91},{"bid":14001,"type":4,"num":115500}]</v>
      </c>
    </row>
    <row r="5000" spans="1:12" x14ac:dyDescent="0.2">
      <c r="A5000" s="5">
        <f>static_pve_stage!A5000</f>
        <v>606233</v>
      </c>
      <c r="B5000" s="5">
        <f>static_pve_stage!B5000</f>
        <v>606234</v>
      </c>
      <c r="C5000" s="5" t="str">
        <f>static_pve_stage!C5000</f>
        <v>当前波数 195/∞\n下一波BOSS</v>
      </c>
      <c r="E5000" s="5">
        <f t="shared" si="418"/>
        <v>15002</v>
      </c>
      <c r="F5000" s="5">
        <v>0</v>
      </c>
      <c r="G5000" s="5">
        <f t="shared" si="421"/>
        <v>16009</v>
      </c>
      <c r="H5000" s="5">
        <f t="shared" si="422"/>
        <v>91</v>
      </c>
      <c r="I5000" s="5">
        <v>14001</v>
      </c>
      <c r="J5000">
        <f t="shared" si="420"/>
        <v>116000</v>
      </c>
      <c r="L5000" s="1" t="str">
        <f t="shared" si="419"/>
        <v>[{"bid":16009,"type":6,"num":91},{"bid":14001,"type":4,"num":116000}]</v>
      </c>
    </row>
    <row r="5001" spans="1:12" x14ac:dyDescent="0.2">
      <c r="A5001" s="5">
        <f>static_pve_stage!A5001</f>
        <v>606234</v>
      </c>
      <c r="B5001" s="5">
        <f>static_pve_stage!B5001</f>
        <v>606235</v>
      </c>
      <c r="C5001" s="5" t="str">
        <f>static_pve_stage!C5001</f>
        <v>BOSS波\n需击杀所有怪物</v>
      </c>
      <c r="E5001" s="5">
        <f t="shared" si="418"/>
        <v>15002</v>
      </c>
      <c r="F5001" s="5">
        <v>0</v>
      </c>
      <c r="G5001" s="5">
        <f t="shared" si="421"/>
        <v>16009</v>
      </c>
      <c r="H5001" s="5">
        <f t="shared" si="422"/>
        <v>91</v>
      </c>
      <c r="I5001" s="5">
        <v>14001</v>
      </c>
      <c r="J5001">
        <f t="shared" si="420"/>
        <v>116500</v>
      </c>
      <c r="L5001" s="1" t="str">
        <f t="shared" si="419"/>
        <v>[{"bid":16009,"type":6,"num":91},{"bid":14001,"type":4,"num":116500}]</v>
      </c>
    </row>
    <row r="5002" spans="1:12" x14ac:dyDescent="0.2">
      <c r="A5002" s="5">
        <f>static_pve_stage!A5002</f>
        <v>606235</v>
      </c>
      <c r="B5002" s="5">
        <f>static_pve_stage!B5002</f>
        <v>606236</v>
      </c>
      <c r="C5002" s="5" t="str">
        <f>static_pve_stage!C5002</f>
        <v>当前波数 196/∞</v>
      </c>
      <c r="E5002" s="5">
        <f t="shared" si="418"/>
        <v>15002</v>
      </c>
      <c r="F5002" s="5">
        <v>0</v>
      </c>
      <c r="G5002" s="5">
        <f t="shared" si="421"/>
        <v>16009</v>
      </c>
      <c r="H5002" s="5">
        <f t="shared" si="422"/>
        <v>91</v>
      </c>
      <c r="I5002" s="5">
        <v>14001</v>
      </c>
      <c r="J5002">
        <f t="shared" si="420"/>
        <v>117000</v>
      </c>
      <c r="L5002" s="1" t="str">
        <f t="shared" si="419"/>
        <v>[{"bid":16009,"type":6,"num":91},{"bid":14001,"type":4,"num":117000}]</v>
      </c>
    </row>
    <row r="5003" spans="1:12" x14ac:dyDescent="0.2">
      <c r="A5003" s="5">
        <f>static_pve_stage!A5003</f>
        <v>606236</v>
      </c>
      <c r="B5003" s="5">
        <f>static_pve_stage!B5003</f>
        <v>606237</v>
      </c>
      <c r="C5003" s="5" t="str">
        <f>static_pve_stage!C5003</f>
        <v>当前波数 197/∞</v>
      </c>
      <c r="E5003" s="5">
        <f t="shared" si="418"/>
        <v>15002</v>
      </c>
      <c r="F5003" s="5">
        <v>0</v>
      </c>
      <c r="G5003" s="5">
        <f t="shared" si="421"/>
        <v>16009</v>
      </c>
      <c r="H5003" s="5">
        <f t="shared" si="422"/>
        <v>93</v>
      </c>
      <c r="I5003" s="5">
        <v>14001</v>
      </c>
      <c r="J5003">
        <f t="shared" si="420"/>
        <v>117500</v>
      </c>
      <c r="L5003" s="1" t="str">
        <f t="shared" si="419"/>
        <v>[{"bid":16009,"type":6,"num":93},{"bid":14001,"type":4,"num":117500}]</v>
      </c>
    </row>
    <row r="5004" spans="1:12" x14ac:dyDescent="0.2">
      <c r="A5004" s="5">
        <f>static_pve_stage!A5004</f>
        <v>606237</v>
      </c>
      <c r="B5004" s="5">
        <f>static_pve_stage!B5004</f>
        <v>606238</v>
      </c>
      <c r="C5004" s="5" t="str">
        <f>static_pve_stage!C5004</f>
        <v>当前波数 198/∞</v>
      </c>
      <c r="E5004" s="5">
        <f t="shared" si="418"/>
        <v>15002</v>
      </c>
      <c r="F5004" s="5">
        <v>0</v>
      </c>
      <c r="G5004" s="5">
        <f t="shared" si="421"/>
        <v>16009</v>
      </c>
      <c r="H5004" s="5">
        <f t="shared" si="422"/>
        <v>93</v>
      </c>
      <c r="I5004" s="5">
        <v>14001</v>
      </c>
      <c r="J5004">
        <f t="shared" si="420"/>
        <v>118000</v>
      </c>
      <c r="L5004" s="1" t="str">
        <f t="shared" si="419"/>
        <v>[{"bid":16009,"type":6,"num":93},{"bid":14001,"type":4,"num":118000}]</v>
      </c>
    </row>
    <row r="5005" spans="1:12" x14ac:dyDescent="0.2">
      <c r="A5005" s="5">
        <f>static_pve_stage!A5005</f>
        <v>606238</v>
      </c>
      <c r="B5005" s="5">
        <f>static_pve_stage!B5005</f>
        <v>606239</v>
      </c>
      <c r="C5005" s="5" t="str">
        <f>static_pve_stage!C5005</f>
        <v>当前波数 199/∞</v>
      </c>
      <c r="E5005" s="5">
        <f t="shared" si="418"/>
        <v>15002</v>
      </c>
      <c r="F5005" s="5">
        <v>0</v>
      </c>
      <c r="G5005" s="5">
        <f t="shared" si="421"/>
        <v>16009</v>
      </c>
      <c r="H5005" s="5">
        <f t="shared" si="422"/>
        <v>93</v>
      </c>
      <c r="I5005" s="5">
        <v>14001</v>
      </c>
      <c r="J5005">
        <f t="shared" si="420"/>
        <v>118500</v>
      </c>
      <c r="L5005" s="1" t="str">
        <f t="shared" si="419"/>
        <v>[{"bid":16009,"type":6,"num":93},{"bid":14001,"type":4,"num":118500}]</v>
      </c>
    </row>
    <row r="5006" spans="1:12" x14ac:dyDescent="0.2">
      <c r="A5006" s="5">
        <f>static_pve_stage!A5006</f>
        <v>606239</v>
      </c>
      <c r="B5006" s="5">
        <f>static_pve_stage!B5006</f>
        <v>606240</v>
      </c>
      <c r="C5006" s="5" t="str">
        <f>static_pve_stage!C5006</f>
        <v>当前波数 200/∞\n下一波BOSS</v>
      </c>
      <c r="E5006" s="5">
        <f t="shared" si="418"/>
        <v>15002</v>
      </c>
      <c r="F5006" s="5">
        <v>0</v>
      </c>
      <c r="G5006" s="5">
        <f t="shared" si="421"/>
        <v>16009</v>
      </c>
      <c r="H5006" s="5">
        <f t="shared" si="422"/>
        <v>93</v>
      </c>
      <c r="I5006" s="5">
        <v>14001</v>
      </c>
      <c r="J5006">
        <f t="shared" si="420"/>
        <v>119000</v>
      </c>
      <c r="L5006" s="1" t="str">
        <f t="shared" si="419"/>
        <v>[{"bid":16009,"type":6,"num":93},{"bid":14001,"type":4,"num":119000}]</v>
      </c>
    </row>
    <row r="5007" spans="1:12" x14ac:dyDescent="0.2">
      <c r="A5007" s="5">
        <f>static_pve_stage!A5007</f>
        <v>606240</v>
      </c>
      <c r="B5007" s="5">
        <f>static_pve_stage!B5007</f>
        <v>606241</v>
      </c>
      <c r="C5007" s="5" t="str">
        <f>static_pve_stage!C5007</f>
        <v>BOSS波\n需击杀所有怪物</v>
      </c>
      <c r="E5007" s="5">
        <f t="shared" si="418"/>
        <v>15002</v>
      </c>
      <c r="F5007" s="5">
        <v>0</v>
      </c>
      <c r="G5007" s="5">
        <f t="shared" si="421"/>
        <v>16009</v>
      </c>
      <c r="H5007" s="5">
        <f t="shared" si="422"/>
        <v>93</v>
      </c>
      <c r="I5007" s="5">
        <v>14001</v>
      </c>
      <c r="J5007">
        <f t="shared" si="420"/>
        <v>119500</v>
      </c>
      <c r="L5007" s="1" t="str">
        <f t="shared" si="419"/>
        <v>[{"bid":16009,"type":6,"num":93},{"bid":14001,"type":4,"num":119500}]</v>
      </c>
    </row>
    <row r="5008" spans="1:12" x14ac:dyDescent="0.2">
      <c r="A5008" s="5">
        <f>static_pve_stage!A5008</f>
        <v>606241</v>
      </c>
      <c r="B5008" s="5">
        <f>static_pve_stage!B5008</f>
        <v>606242</v>
      </c>
      <c r="C5008" s="5" t="str">
        <f>static_pve_stage!C5008</f>
        <v>当前波数 201/∞</v>
      </c>
      <c r="E5008" s="5">
        <f t="shared" si="418"/>
        <v>15002</v>
      </c>
      <c r="F5008" s="5">
        <v>0</v>
      </c>
      <c r="G5008" s="5">
        <f t="shared" si="421"/>
        <v>16009</v>
      </c>
      <c r="H5008" s="5">
        <f t="shared" si="422"/>
        <v>95</v>
      </c>
      <c r="I5008" s="5">
        <v>14001</v>
      </c>
      <c r="J5008">
        <f t="shared" si="420"/>
        <v>120000</v>
      </c>
      <c r="L5008" s="1" t="str">
        <f t="shared" si="419"/>
        <v>[{"bid":16009,"type":6,"num":95},{"bid":14001,"type":4,"num":120000}]</v>
      </c>
    </row>
    <row r="5009" spans="1:12" x14ac:dyDescent="0.2">
      <c r="A5009" s="5">
        <f>static_pve_stage!A5009</f>
        <v>606242</v>
      </c>
      <c r="B5009" s="5">
        <f>static_pve_stage!B5009</f>
        <v>606243</v>
      </c>
      <c r="C5009" s="5" t="str">
        <f>static_pve_stage!C5009</f>
        <v>当前波数 202/∞</v>
      </c>
      <c r="E5009" s="5">
        <f t="shared" si="418"/>
        <v>15002</v>
      </c>
      <c r="F5009" s="5">
        <v>0</v>
      </c>
      <c r="G5009" s="5">
        <f t="shared" si="421"/>
        <v>16009</v>
      </c>
      <c r="H5009" s="5">
        <f t="shared" si="422"/>
        <v>95</v>
      </c>
      <c r="I5009" s="5">
        <v>14001</v>
      </c>
      <c r="J5009">
        <f t="shared" si="420"/>
        <v>120500</v>
      </c>
      <c r="L5009" s="1" t="str">
        <f t="shared" si="419"/>
        <v>[{"bid":16009,"type":6,"num":95},{"bid":14001,"type":4,"num":120500}]</v>
      </c>
    </row>
    <row r="5010" spans="1:12" x14ac:dyDescent="0.2">
      <c r="A5010" s="5">
        <f>static_pve_stage!A5010</f>
        <v>606243</v>
      </c>
      <c r="B5010" s="5">
        <f>static_pve_stage!B5010</f>
        <v>606244</v>
      </c>
      <c r="C5010" s="5" t="str">
        <f>static_pve_stage!C5010</f>
        <v>当前波数 203/∞</v>
      </c>
      <c r="E5010" s="5">
        <f t="shared" si="418"/>
        <v>15002</v>
      </c>
      <c r="F5010" s="5">
        <v>0</v>
      </c>
      <c r="G5010" s="5">
        <f t="shared" si="421"/>
        <v>16009</v>
      </c>
      <c r="H5010" s="5">
        <f t="shared" si="422"/>
        <v>95</v>
      </c>
      <c r="I5010" s="5">
        <v>14001</v>
      </c>
      <c r="J5010">
        <f t="shared" si="420"/>
        <v>121000</v>
      </c>
      <c r="L5010" s="1" t="str">
        <f t="shared" si="419"/>
        <v>[{"bid":16009,"type":6,"num":95},{"bid":14001,"type":4,"num":121000}]</v>
      </c>
    </row>
    <row r="5011" spans="1:12" x14ac:dyDescent="0.2">
      <c r="A5011" s="5">
        <f>static_pve_stage!A5011</f>
        <v>606244</v>
      </c>
      <c r="B5011" s="5">
        <f>static_pve_stage!B5011</f>
        <v>606245</v>
      </c>
      <c r="C5011" s="5" t="str">
        <f>static_pve_stage!C5011</f>
        <v>当前波数 204/∞</v>
      </c>
      <c r="E5011" s="5">
        <f t="shared" si="418"/>
        <v>15002</v>
      </c>
      <c r="F5011" s="5">
        <v>0</v>
      </c>
      <c r="G5011" s="5">
        <f t="shared" si="421"/>
        <v>16009</v>
      </c>
      <c r="H5011" s="5">
        <f t="shared" si="422"/>
        <v>95</v>
      </c>
      <c r="I5011" s="5">
        <v>14001</v>
      </c>
      <c r="J5011">
        <f t="shared" si="420"/>
        <v>121500</v>
      </c>
      <c r="L5011" s="1" t="str">
        <f t="shared" si="419"/>
        <v>[{"bid":16009,"type":6,"num":95},{"bid":14001,"type":4,"num":121500}]</v>
      </c>
    </row>
    <row r="5012" spans="1:12" x14ac:dyDescent="0.2">
      <c r="A5012" s="5">
        <f>static_pve_stage!A5012</f>
        <v>606245</v>
      </c>
      <c r="B5012" s="5">
        <f>static_pve_stage!B5012</f>
        <v>606246</v>
      </c>
      <c r="C5012" s="5" t="str">
        <f>static_pve_stage!C5012</f>
        <v>当前波数 205/∞\n下一波BOSS</v>
      </c>
      <c r="E5012" s="5">
        <f t="shared" si="418"/>
        <v>15002</v>
      </c>
      <c r="F5012" s="5">
        <v>0</v>
      </c>
      <c r="G5012" s="5">
        <f t="shared" si="421"/>
        <v>16009</v>
      </c>
      <c r="H5012" s="5">
        <f t="shared" si="422"/>
        <v>95</v>
      </c>
      <c r="I5012" s="5">
        <v>14001</v>
      </c>
      <c r="J5012">
        <f t="shared" si="420"/>
        <v>122000</v>
      </c>
      <c r="L5012" s="1" t="str">
        <f t="shared" si="419"/>
        <v>[{"bid":16009,"type":6,"num":95},{"bid":14001,"type":4,"num":122000}]</v>
      </c>
    </row>
    <row r="5013" spans="1:12" x14ac:dyDescent="0.2">
      <c r="A5013" s="5">
        <f>static_pve_stage!A5013</f>
        <v>606246</v>
      </c>
      <c r="B5013" s="5">
        <f>static_pve_stage!B5013</f>
        <v>606247</v>
      </c>
      <c r="C5013" s="5" t="str">
        <f>static_pve_stage!C5013</f>
        <v>BOSS波\n需击杀所有怪物</v>
      </c>
      <c r="E5013" s="5">
        <f t="shared" si="418"/>
        <v>15002</v>
      </c>
      <c r="F5013" s="5">
        <v>0</v>
      </c>
      <c r="G5013" s="5">
        <f t="shared" si="421"/>
        <v>16009</v>
      </c>
      <c r="H5013" s="5">
        <f t="shared" si="422"/>
        <v>97</v>
      </c>
      <c r="I5013" s="5">
        <v>14001</v>
      </c>
      <c r="J5013">
        <f t="shared" si="420"/>
        <v>122500</v>
      </c>
      <c r="L5013" s="1" t="str">
        <f t="shared" si="419"/>
        <v>[{"bid":16009,"type":6,"num":97},{"bid":14001,"type":4,"num":122500}]</v>
      </c>
    </row>
    <row r="5014" spans="1:12" x14ac:dyDescent="0.2">
      <c r="A5014" s="5">
        <f>static_pve_stage!A5014</f>
        <v>606247</v>
      </c>
      <c r="B5014" s="5">
        <f>static_pve_stage!B5014</f>
        <v>606248</v>
      </c>
      <c r="C5014" s="5" t="str">
        <f>static_pve_stage!C5014</f>
        <v>当前波数 206/∞</v>
      </c>
      <c r="E5014" s="5">
        <f t="shared" si="418"/>
        <v>15002</v>
      </c>
      <c r="F5014" s="5">
        <v>0</v>
      </c>
      <c r="G5014" s="5">
        <f t="shared" si="421"/>
        <v>16009</v>
      </c>
      <c r="H5014" s="5">
        <f t="shared" si="422"/>
        <v>97</v>
      </c>
      <c r="I5014" s="5">
        <v>14001</v>
      </c>
      <c r="J5014">
        <f t="shared" si="420"/>
        <v>123000</v>
      </c>
      <c r="L5014" s="1" t="str">
        <f t="shared" si="419"/>
        <v>[{"bid":16009,"type":6,"num":97},{"bid":14001,"type":4,"num":123000}]</v>
      </c>
    </row>
    <row r="5015" spans="1:12" x14ac:dyDescent="0.2">
      <c r="A5015" s="5">
        <f>static_pve_stage!A5015</f>
        <v>606248</v>
      </c>
      <c r="B5015" s="5">
        <f>static_pve_stage!B5015</f>
        <v>606249</v>
      </c>
      <c r="C5015" s="5" t="str">
        <f>static_pve_stage!C5015</f>
        <v>当前波数 207/∞</v>
      </c>
      <c r="E5015" s="5">
        <f t="shared" si="418"/>
        <v>15002</v>
      </c>
      <c r="F5015" s="5">
        <v>0</v>
      </c>
      <c r="G5015" s="5">
        <f t="shared" si="421"/>
        <v>16009</v>
      </c>
      <c r="H5015" s="5">
        <f t="shared" si="422"/>
        <v>97</v>
      </c>
      <c r="I5015" s="5">
        <v>14001</v>
      </c>
      <c r="J5015">
        <f t="shared" si="420"/>
        <v>123500</v>
      </c>
      <c r="L5015" s="1" t="str">
        <f t="shared" si="419"/>
        <v>[{"bid":16009,"type":6,"num":97},{"bid":14001,"type":4,"num":123500}]</v>
      </c>
    </row>
    <row r="5016" spans="1:12" x14ac:dyDescent="0.2">
      <c r="A5016" s="5">
        <f>static_pve_stage!A5016</f>
        <v>606249</v>
      </c>
      <c r="B5016" s="5">
        <f>static_pve_stage!B5016</f>
        <v>606250</v>
      </c>
      <c r="C5016" s="5" t="str">
        <f>static_pve_stage!C5016</f>
        <v>当前波数 208/∞</v>
      </c>
      <c r="E5016" s="5">
        <f t="shared" si="418"/>
        <v>15002</v>
      </c>
      <c r="F5016" s="5">
        <v>0</v>
      </c>
      <c r="G5016" s="5">
        <f t="shared" si="421"/>
        <v>16009</v>
      </c>
      <c r="H5016" s="5">
        <f t="shared" si="422"/>
        <v>97</v>
      </c>
      <c r="I5016" s="5">
        <v>14001</v>
      </c>
      <c r="J5016">
        <f t="shared" si="420"/>
        <v>124000</v>
      </c>
      <c r="L5016" s="1" t="str">
        <f t="shared" si="419"/>
        <v>[{"bid":16009,"type":6,"num":97},{"bid":14001,"type":4,"num":124000}]</v>
      </c>
    </row>
    <row r="5017" spans="1:12" x14ac:dyDescent="0.2">
      <c r="A5017" s="5">
        <f>static_pve_stage!A5017</f>
        <v>606250</v>
      </c>
      <c r="B5017" s="5">
        <f>static_pve_stage!B5017</f>
        <v>606251</v>
      </c>
      <c r="C5017" s="5" t="str">
        <f>static_pve_stage!C5017</f>
        <v>当前波数 209/∞</v>
      </c>
      <c r="E5017" s="5">
        <f t="shared" si="418"/>
        <v>15002</v>
      </c>
      <c r="F5017" s="5">
        <v>0</v>
      </c>
      <c r="G5017" s="5">
        <f t="shared" si="421"/>
        <v>16009</v>
      </c>
      <c r="H5017" s="5">
        <f t="shared" si="422"/>
        <v>97</v>
      </c>
      <c r="I5017" s="5">
        <v>14001</v>
      </c>
      <c r="J5017">
        <f t="shared" si="420"/>
        <v>124500</v>
      </c>
      <c r="L5017" s="1" t="str">
        <f t="shared" si="419"/>
        <v>[{"bid":16009,"type":6,"num":97},{"bid":14001,"type":4,"num":124500}]</v>
      </c>
    </row>
    <row r="5018" spans="1:12" x14ac:dyDescent="0.2">
      <c r="A5018" s="5">
        <f>static_pve_stage!A5018</f>
        <v>606251</v>
      </c>
      <c r="B5018" s="5">
        <f>static_pve_stage!B5018</f>
        <v>606252</v>
      </c>
      <c r="C5018" s="5" t="str">
        <f>static_pve_stage!C5018</f>
        <v>当前波数 210/∞\n下一波BOSS</v>
      </c>
      <c r="E5018" s="5">
        <f t="shared" si="418"/>
        <v>15002</v>
      </c>
      <c r="F5018" s="5">
        <v>0</v>
      </c>
      <c r="G5018" s="5">
        <f t="shared" si="421"/>
        <v>16009</v>
      </c>
      <c r="H5018" s="5">
        <f t="shared" si="422"/>
        <v>99</v>
      </c>
      <c r="I5018" s="5">
        <v>14001</v>
      </c>
      <c r="J5018">
        <f t="shared" si="420"/>
        <v>125000</v>
      </c>
      <c r="L5018" s="1" t="str">
        <f t="shared" si="419"/>
        <v>[{"bid":16009,"type":6,"num":99},{"bid":14001,"type":4,"num":125000}]</v>
      </c>
    </row>
    <row r="5019" spans="1:12" x14ac:dyDescent="0.2">
      <c r="A5019" s="5">
        <f>static_pve_stage!A5019</f>
        <v>606252</v>
      </c>
      <c r="B5019" s="5">
        <f>static_pve_stage!B5019</f>
        <v>606253</v>
      </c>
      <c r="C5019" s="5" t="str">
        <f>static_pve_stage!C5019</f>
        <v>BOSS波\n需击杀所有怪物</v>
      </c>
      <c r="E5019" s="5">
        <f t="shared" ref="E5019:E5082" si="423">E5018</f>
        <v>15002</v>
      </c>
      <c r="F5019" s="5">
        <v>0</v>
      </c>
      <c r="G5019" s="5">
        <f t="shared" si="421"/>
        <v>16009</v>
      </c>
      <c r="H5019" s="5">
        <f t="shared" si="422"/>
        <v>99</v>
      </c>
      <c r="I5019" s="5">
        <v>14001</v>
      </c>
      <c r="J5019">
        <f t="shared" si="420"/>
        <v>125500</v>
      </c>
      <c r="L5019" s="1" t="str">
        <f t="shared" si="419"/>
        <v>[{"bid":16009,"type":6,"num":99},{"bid":14001,"type":4,"num":125500}]</v>
      </c>
    </row>
    <row r="5020" spans="1:12" x14ac:dyDescent="0.2">
      <c r="A5020" s="5">
        <f>static_pve_stage!A5020</f>
        <v>606253</v>
      </c>
      <c r="B5020" s="5">
        <f>static_pve_stage!B5020</f>
        <v>606254</v>
      </c>
      <c r="C5020" s="5" t="str">
        <f>static_pve_stage!C5020</f>
        <v>当前波数 211/∞</v>
      </c>
      <c r="E5020" s="5">
        <f t="shared" si="423"/>
        <v>15002</v>
      </c>
      <c r="F5020" s="5">
        <v>0</v>
      </c>
      <c r="G5020" s="5">
        <f t="shared" si="421"/>
        <v>16009</v>
      </c>
      <c r="H5020" s="5">
        <f t="shared" si="422"/>
        <v>99</v>
      </c>
      <c r="I5020" s="5">
        <v>14001</v>
      </c>
      <c r="J5020">
        <f t="shared" si="420"/>
        <v>126000</v>
      </c>
      <c r="L5020" s="1" t="str">
        <f t="shared" si="419"/>
        <v>[{"bid":16009,"type":6,"num":99},{"bid":14001,"type":4,"num":126000}]</v>
      </c>
    </row>
    <row r="5021" spans="1:12" x14ac:dyDescent="0.2">
      <c r="A5021" s="5">
        <f>static_pve_stage!A5021</f>
        <v>606254</v>
      </c>
      <c r="B5021" s="5">
        <f>static_pve_stage!B5021</f>
        <v>606255</v>
      </c>
      <c r="C5021" s="5" t="str">
        <f>static_pve_stage!C5021</f>
        <v>当前波数 212/∞</v>
      </c>
      <c r="E5021" s="5">
        <f t="shared" si="423"/>
        <v>15002</v>
      </c>
      <c r="F5021" s="5">
        <v>0</v>
      </c>
      <c r="G5021" s="5">
        <f t="shared" si="421"/>
        <v>16009</v>
      </c>
      <c r="H5021" s="5">
        <f t="shared" si="422"/>
        <v>99</v>
      </c>
      <c r="I5021" s="5">
        <v>14001</v>
      </c>
      <c r="J5021">
        <f t="shared" si="420"/>
        <v>126500</v>
      </c>
      <c r="L5021" s="1" t="str">
        <f t="shared" ref="L5021:L5084" si="424">"["&amp;IF(F5021=0,"","{""bid"":"&amp;E5021&amp;",""type"":5,""num"":"&amp;F5021&amp;"},")&amp;IF(H5021=0,"","{""bid"":"&amp;G5021&amp;",""type"":6,""num"":"&amp;H5021&amp;"},")&amp;IF(J5021=0,"","{""bid"":"&amp;I5021&amp;",""type"":4,""num"":"&amp;J5021&amp;"}")&amp;"]"</f>
        <v>[{"bid":16009,"type":6,"num":99},{"bid":14001,"type":4,"num":126500}]</v>
      </c>
    </row>
    <row r="5022" spans="1:12" x14ac:dyDescent="0.2">
      <c r="A5022" s="5">
        <f>static_pve_stage!A5022</f>
        <v>606255</v>
      </c>
      <c r="B5022" s="5">
        <f>static_pve_stage!B5022</f>
        <v>606256</v>
      </c>
      <c r="C5022" s="5" t="str">
        <f>static_pve_stage!C5022</f>
        <v>当前波数 213/∞</v>
      </c>
      <c r="E5022" s="5">
        <f t="shared" si="423"/>
        <v>15002</v>
      </c>
      <c r="F5022" s="5">
        <v>0</v>
      </c>
      <c r="G5022" s="5">
        <f t="shared" si="421"/>
        <v>16009</v>
      </c>
      <c r="H5022" s="5">
        <f t="shared" si="422"/>
        <v>99</v>
      </c>
      <c r="I5022" s="5">
        <v>14001</v>
      </c>
      <c r="J5022">
        <f t="shared" si="420"/>
        <v>127000</v>
      </c>
      <c r="L5022" s="1" t="str">
        <f t="shared" si="424"/>
        <v>[{"bid":16009,"type":6,"num":99},{"bid":14001,"type":4,"num":127000}]</v>
      </c>
    </row>
    <row r="5023" spans="1:12" x14ac:dyDescent="0.2">
      <c r="A5023" s="5">
        <f>static_pve_stage!A5023</f>
        <v>606256</v>
      </c>
      <c r="B5023" s="5">
        <f>static_pve_stage!B5023</f>
        <v>606257</v>
      </c>
      <c r="C5023" s="5" t="str">
        <f>static_pve_stage!C5023</f>
        <v>当前波数 214/∞</v>
      </c>
      <c r="E5023" s="5">
        <f t="shared" si="423"/>
        <v>15002</v>
      </c>
      <c r="F5023" s="5">
        <v>0</v>
      </c>
      <c r="G5023" s="5">
        <f t="shared" si="421"/>
        <v>16009</v>
      </c>
      <c r="H5023" s="5">
        <f t="shared" si="422"/>
        <v>101</v>
      </c>
      <c r="I5023" s="5">
        <v>14001</v>
      </c>
      <c r="J5023">
        <f t="shared" si="420"/>
        <v>127500</v>
      </c>
      <c r="L5023" s="1" t="str">
        <f t="shared" si="424"/>
        <v>[{"bid":16009,"type":6,"num":101},{"bid":14001,"type":4,"num":127500}]</v>
      </c>
    </row>
    <row r="5024" spans="1:12" x14ac:dyDescent="0.2">
      <c r="A5024" s="5">
        <f>static_pve_stage!A5024</f>
        <v>606257</v>
      </c>
      <c r="B5024" s="5">
        <f>static_pve_stage!B5024</f>
        <v>606258</v>
      </c>
      <c r="C5024" s="5" t="str">
        <f>static_pve_stage!C5024</f>
        <v>当前波数 215/∞\n下一波BOSS</v>
      </c>
      <c r="E5024" s="5">
        <f t="shared" si="423"/>
        <v>15002</v>
      </c>
      <c r="F5024" s="5">
        <v>0</v>
      </c>
      <c r="G5024" s="5">
        <f t="shared" si="421"/>
        <v>16009</v>
      </c>
      <c r="H5024" s="5">
        <f t="shared" si="422"/>
        <v>101</v>
      </c>
      <c r="I5024" s="5">
        <v>14001</v>
      </c>
      <c r="J5024">
        <f t="shared" si="420"/>
        <v>128000</v>
      </c>
      <c r="L5024" s="1" t="str">
        <f t="shared" si="424"/>
        <v>[{"bid":16009,"type":6,"num":101},{"bid":14001,"type":4,"num":128000}]</v>
      </c>
    </row>
    <row r="5025" spans="1:12" x14ac:dyDescent="0.2">
      <c r="A5025" s="5">
        <f>static_pve_stage!A5025</f>
        <v>606258</v>
      </c>
      <c r="B5025" s="5">
        <f>static_pve_stage!B5025</f>
        <v>606259</v>
      </c>
      <c r="C5025" s="5" t="str">
        <f>static_pve_stage!C5025</f>
        <v>BOSS波\n需击杀所有怪物</v>
      </c>
      <c r="E5025" s="5">
        <f t="shared" si="423"/>
        <v>15002</v>
      </c>
      <c r="F5025" s="5">
        <v>0</v>
      </c>
      <c r="G5025" s="5">
        <f t="shared" si="421"/>
        <v>16009</v>
      </c>
      <c r="H5025" s="5">
        <f t="shared" si="422"/>
        <v>101</v>
      </c>
      <c r="I5025" s="5">
        <v>14001</v>
      </c>
      <c r="J5025">
        <f t="shared" si="420"/>
        <v>128500</v>
      </c>
      <c r="L5025" s="1" t="str">
        <f t="shared" si="424"/>
        <v>[{"bid":16009,"type":6,"num":101},{"bid":14001,"type":4,"num":128500}]</v>
      </c>
    </row>
    <row r="5026" spans="1:12" x14ac:dyDescent="0.2">
      <c r="A5026" s="5">
        <f>static_pve_stage!A5026</f>
        <v>606259</v>
      </c>
      <c r="B5026" s="5">
        <f>static_pve_stage!B5026</f>
        <v>606260</v>
      </c>
      <c r="C5026" s="5" t="str">
        <f>static_pve_stage!C5026</f>
        <v>当前波数 216/∞</v>
      </c>
      <c r="E5026" s="5">
        <f t="shared" si="423"/>
        <v>15002</v>
      </c>
      <c r="F5026" s="5">
        <v>0</v>
      </c>
      <c r="G5026" s="5">
        <f t="shared" si="421"/>
        <v>16009</v>
      </c>
      <c r="H5026" s="5">
        <f t="shared" si="422"/>
        <v>101</v>
      </c>
      <c r="I5026" s="5">
        <v>14001</v>
      </c>
      <c r="J5026">
        <f t="shared" ref="J5026:J5089" si="425">J5025+500</f>
        <v>129000</v>
      </c>
      <c r="L5026" s="1" t="str">
        <f t="shared" si="424"/>
        <v>[{"bid":16009,"type":6,"num":101},{"bid":14001,"type":4,"num":129000}]</v>
      </c>
    </row>
    <row r="5027" spans="1:12" x14ac:dyDescent="0.2">
      <c r="A5027" s="5">
        <f>static_pve_stage!A5027</f>
        <v>606260</v>
      </c>
      <c r="B5027" s="5">
        <f>static_pve_stage!B5027</f>
        <v>606261</v>
      </c>
      <c r="C5027" s="5" t="str">
        <f>static_pve_stage!C5027</f>
        <v>当前波数 217/∞</v>
      </c>
      <c r="E5027" s="5">
        <f t="shared" si="423"/>
        <v>15002</v>
      </c>
      <c r="F5027" s="5">
        <v>0</v>
      </c>
      <c r="G5027" s="5">
        <f t="shared" si="421"/>
        <v>16009</v>
      </c>
      <c r="H5027" s="5">
        <f t="shared" si="422"/>
        <v>101</v>
      </c>
      <c r="I5027" s="5">
        <v>14001</v>
      </c>
      <c r="J5027">
        <f t="shared" si="425"/>
        <v>129500</v>
      </c>
      <c r="L5027" s="1" t="str">
        <f t="shared" si="424"/>
        <v>[{"bid":16009,"type":6,"num":101},{"bid":14001,"type":4,"num":129500}]</v>
      </c>
    </row>
    <row r="5028" spans="1:12" x14ac:dyDescent="0.2">
      <c r="A5028" s="5">
        <f>static_pve_stage!A5028</f>
        <v>606261</v>
      </c>
      <c r="B5028" s="5">
        <f>static_pve_stage!B5028</f>
        <v>606262</v>
      </c>
      <c r="C5028" s="5" t="str">
        <f>static_pve_stage!C5028</f>
        <v>当前波数 218/∞</v>
      </c>
      <c r="E5028" s="5">
        <f t="shared" si="423"/>
        <v>15002</v>
      </c>
      <c r="F5028" s="5">
        <v>0</v>
      </c>
      <c r="G5028" s="5">
        <f t="shared" si="421"/>
        <v>16009</v>
      </c>
      <c r="H5028" s="5">
        <f t="shared" si="422"/>
        <v>103</v>
      </c>
      <c r="I5028" s="5">
        <v>14001</v>
      </c>
      <c r="J5028">
        <f t="shared" si="425"/>
        <v>130000</v>
      </c>
      <c r="L5028" s="1" t="str">
        <f t="shared" si="424"/>
        <v>[{"bid":16009,"type":6,"num":103},{"bid":14001,"type":4,"num":130000}]</v>
      </c>
    </row>
    <row r="5029" spans="1:12" x14ac:dyDescent="0.2">
      <c r="A5029" s="5">
        <f>static_pve_stage!A5029</f>
        <v>606262</v>
      </c>
      <c r="B5029" s="5">
        <f>static_pve_stage!B5029</f>
        <v>606263</v>
      </c>
      <c r="C5029" s="5" t="str">
        <f>static_pve_stage!C5029</f>
        <v>当前波数 219/∞</v>
      </c>
      <c r="E5029" s="5">
        <f t="shared" si="423"/>
        <v>15002</v>
      </c>
      <c r="F5029" s="5">
        <v>0</v>
      </c>
      <c r="G5029" s="5">
        <f t="shared" si="421"/>
        <v>16009</v>
      </c>
      <c r="H5029" s="5">
        <f t="shared" si="422"/>
        <v>103</v>
      </c>
      <c r="I5029" s="5">
        <v>14001</v>
      </c>
      <c r="J5029">
        <f t="shared" si="425"/>
        <v>130500</v>
      </c>
      <c r="L5029" s="1" t="str">
        <f t="shared" si="424"/>
        <v>[{"bid":16009,"type":6,"num":103},{"bid":14001,"type":4,"num":130500}]</v>
      </c>
    </row>
    <row r="5030" spans="1:12" x14ac:dyDescent="0.2">
      <c r="A5030" s="5">
        <f>static_pve_stage!A5030</f>
        <v>606263</v>
      </c>
      <c r="B5030" s="5">
        <f>static_pve_stage!B5030</f>
        <v>606264</v>
      </c>
      <c r="C5030" s="5" t="str">
        <f>static_pve_stage!C5030</f>
        <v>当前波数 220/∞\n下一波BOSS</v>
      </c>
      <c r="E5030" s="5">
        <f t="shared" si="423"/>
        <v>15002</v>
      </c>
      <c r="F5030" s="5">
        <v>0</v>
      </c>
      <c r="G5030" s="5">
        <f t="shared" si="421"/>
        <v>16009</v>
      </c>
      <c r="H5030" s="5">
        <f t="shared" si="422"/>
        <v>103</v>
      </c>
      <c r="I5030" s="5">
        <v>14001</v>
      </c>
      <c r="J5030">
        <f t="shared" si="425"/>
        <v>131000</v>
      </c>
      <c r="L5030" s="1" t="str">
        <f t="shared" si="424"/>
        <v>[{"bid":16009,"type":6,"num":103},{"bid":14001,"type":4,"num":131000}]</v>
      </c>
    </row>
    <row r="5031" spans="1:12" x14ac:dyDescent="0.2">
      <c r="A5031" s="5">
        <f>static_pve_stage!A5031</f>
        <v>606264</v>
      </c>
      <c r="B5031" s="5">
        <f>static_pve_stage!B5031</f>
        <v>606265</v>
      </c>
      <c r="C5031" s="5" t="str">
        <f>static_pve_stage!C5031</f>
        <v>BOSS波\n需击杀所有怪物</v>
      </c>
      <c r="E5031" s="5">
        <f t="shared" si="423"/>
        <v>15002</v>
      </c>
      <c r="F5031" s="5">
        <v>0</v>
      </c>
      <c r="G5031" s="5">
        <f t="shared" si="421"/>
        <v>16009</v>
      </c>
      <c r="H5031" s="5">
        <f t="shared" si="422"/>
        <v>103</v>
      </c>
      <c r="I5031" s="5">
        <v>14001</v>
      </c>
      <c r="J5031">
        <f t="shared" si="425"/>
        <v>131500</v>
      </c>
      <c r="L5031" s="1" t="str">
        <f t="shared" si="424"/>
        <v>[{"bid":16009,"type":6,"num":103},{"bid":14001,"type":4,"num":131500}]</v>
      </c>
    </row>
    <row r="5032" spans="1:12" x14ac:dyDescent="0.2">
      <c r="A5032" s="5">
        <f>static_pve_stage!A5032</f>
        <v>606265</v>
      </c>
      <c r="B5032" s="5">
        <f>static_pve_stage!B5032</f>
        <v>606266</v>
      </c>
      <c r="C5032" s="5" t="str">
        <f>static_pve_stage!C5032</f>
        <v>当前波数 221/∞</v>
      </c>
      <c r="E5032" s="5">
        <f t="shared" si="423"/>
        <v>15002</v>
      </c>
      <c r="F5032" s="5">
        <v>0</v>
      </c>
      <c r="G5032" s="5">
        <f t="shared" si="421"/>
        <v>16009</v>
      </c>
      <c r="H5032" s="5">
        <f t="shared" si="422"/>
        <v>103</v>
      </c>
      <c r="I5032" s="5">
        <v>14001</v>
      </c>
      <c r="J5032">
        <f t="shared" si="425"/>
        <v>132000</v>
      </c>
      <c r="L5032" s="1" t="str">
        <f t="shared" si="424"/>
        <v>[{"bid":16009,"type":6,"num":103},{"bid":14001,"type":4,"num":132000}]</v>
      </c>
    </row>
    <row r="5033" spans="1:12" x14ac:dyDescent="0.2">
      <c r="A5033" s="5">
        <f>static_pve_stage!A5033</f>
        <v>606266</v>
      </c>
      <c r="B5033" s="5">
        <f>static_pve_stage!B5033</f>
        <v>606267</v>
      </c>
      <c r="C5033" s="5" t="str">
        <f>static_pve_stage!C5033</f>
        <v>当前波数 222/∞</v>
      </c>
      <c r="E5033" s="5">
        <f t="shared" si="423"/>
        <v>15002</v>
      </c>
      <c r="F5033" s="5">
        <v>0</v>
      </c>
      <c r="G5033" s="5">
        <f t="shared" si="421"/>
        <v>16009</v>
      </c>
      <c r="H5033" s="5">
        <f t="shared" si="422"/>
        <v>105</v>
      </c>
      <c r="I5033" s="5">
        <v>14001</v>
      </c>
      <c r="J5033">
        <f t="shared" si="425"/>
        <v>132500</v>
      </c>
      <c r="L5033" s="1" t="str">
        <f t="shared" si="424"/>
        <v>[{"bid":16009,"type":6,"num":105},{"bid":14001,"type":4,"num":132500}]</v>
      </c>
    </row>
    <row r="5034" spans="1:12" x14ac:dyDescent="0.2">
      <c r="A5034" s="5">
        <f>static_pve_stage!A5034</f>
        <v>606267</v>
      </c>
      <c r="B5034" s="5">
        <f>static_pve_stage!B5034</f>
        <v>606268</v>
      </c>
      <c r="C5034" s="5" t="str">
        <f>static_pve_stage!C5034</f>
        <v>当前波数 223/∞</v>
      </c>
      <c r="E5034" s="5">
        <f t="shared" si="423"/>
        <v>15002</v>
      </c>
      <c r="F5034" s="5">
        <v>0</v>
      </c>
      <c r="G5034" s="5">
        <f t="shared" si="421"/>
        <v>16009</v>
      </c>
      <c r="H5034" s="5">
        <f t="shared" si="422"/>
        <v>105</v>
      </c>
      <c r="I5034" s="5">
        <v>14001</v>
      </c>
      <c r="J5034">
        <f t="shared" si="425"/>
        <v>133000</v>
      </c>
      <c r="L5034" s="1" t="str">
        <f t="shared" si="424"/>
        <v>[{"bid":16009,"type":6,"num":105},{"bid":14001,"type":4,"num":133000}]</v>
      </c>
    </row>
    <row r="5035" spans="1:12" x14ac:dyDescent="0.2">
      <c r="A5035" s="5">
        <f>static_pve_stage!A5035</f>
        <v>606268</v>
      </c>
      <c r="B5035" s="5">
        <f>static_pve_stage!B5035</f>
        <v>606269</v>
      </c>
      <c r="C5035" s="5" t="str">
        <f>static_pve_stage!C5035</f>
        <v>当前波数 224/∞</v>
      </c>
      <c r="E5035" s="5">
        <f t="shared" si="423"/>
        <v>15002</v>
      </c>
      <c r="F5035" s="5">
        <v>0</v>
      </c>
      <c r="G5035" s="5">
        <f t="shared" si="421"/>
        <v>16009</v>
      </c>
      <c r="H5035" s="5">
        <f t="shared" si="422"/>
        <v>105</v>
      </c>
      <c r="I5035" s="5">
        <v>14001</v>
      </c>
      <c r="J5035">
        <f t="shared" si="425"/>
        <v>133500</v>
      </c>
      <c r="L5035" s="1" t="str">
        <f t="shared" si="424"/>
        <v>[{"bid":16009,"type":6,"num":105},{"bid":14001,"type":4,"num":133500}]</v>
      </c>
    </row>
    <row r="5036" spans="1:12" x14ac:dyDescent="0.2">
      <c r="A5036" s="5">
        <f>static_pve_stage!A5036</f>
        <v>606269</v>
      </c>
      <c r="B5036" s="5">
        <f>static_pve_stage!B5036</f>
        <v>606270</v>
      </c>
      <c r="C5036" s="5" t="str">
        <f>static_pve_stage!C5036</f>
        <v>当前波数 225/∞\n下一波BOSS</v>
      </c>
      <c r="E5036" s="5">
        <f t="shared" si="423"/>
        <v>15002</v>
      </c>
      <c r="F5036" s="5">
        <v>0</v>
      </c>
      <c r="G5036" s="5">
        <f t="shared" si="421"/>
        <v>16009</v>
      </c>
      <c r="H5036" s="5">
        <f t="shared" si="422"/>
        <v>105</v>
      </c>
      <c r="I5036" s="5">
        <v>14001</v>
      </c>
      <c r="J5036">
        <f t="shared" si="425"/>
        <v>134000</v>
      </c>
      <c r="L5036" s="1" t="str">
        <f t="shared" si="424"/>
        <v>[{"bid":16009,"type":6,"num":105},{"bid":14001,"type":4,"num":134000}]</v>
      </c>
    </row>
    <row r="5037" spans="1:12" x14ac:dyDescent="0.2">
      <c r="A5037" s="5">
        <f>static_pve_stage!A5037</f>
        <v>606270</v>
      </c>
      <c r="B5037" s="5">
        <f>static_pve_stage!B5037</f>
        <v>606271</v>
      </c>
      <c r="C5037" s="5" t="str">
        <f>static_pve_stage!C5037</f>
        <v>BOSS波\n需击杀所有怪物</v>
      </c>
      <c r="E5037" s="5">
        <f t="shared" si="423"/>
        <v>15002</v>
      </c>
      <c r="F5037" s="5">
        <v>0</v>
      </c>
      <c r="G5037" s="5">
        <f t="shared" si="421"/>
        <v>16009</v>
      </c>
      <c r="H5037" s="5">
        <f t="shared" si="422"/>
        <v>105</v>
      </c>
      <c r="I5037" s="5">
        <v>14001</v>
      </c>
      <c r="J5037">
        <f t="shared" si="425"/>
        <v>134500</v>
      </c>
      <c r="L5037" s="1" t="str">
        <f t="shared" si="424"/>
        <v>[{"bid":16009,"type":6,"num":105},{"bid":14001,"type":4,"num":134500}]</v>
      </c>
    </row>
    <row r="5038" spans="1:12" x14ac:dyDescent="0.2">
      <c r="A5038" s="5">
        <f>static_pve_stage!A5038</f>
        <v>606271</v>
      </c>
      <c r="B5038" s="5">
        <f>static_pve_stage!B5038</f>
        <v>606272</v>
      </c>
      <c r="C5038" s="5" t="str">
        <f>static_pve_stage!C5038</f>
        <v>当前波数 226/∞</v>
      </c>
      <c r="E5038" s="5">
        <f t="shared" si="423"/>
        <v>15002</v>
      </c>
      <c r="F5038" s="5">
        <v>0</v>
      </c>
      <c r="G5038" s="5">
        <f t="shared" si="421"/>
        <v>16009</v>
      </c>
      <c r="H5038" s="5">
        <f t="shared" si="422"/>
        <v>107</v>
      </c>
      <c r="I5038" s="5">
        <v>14001</v>
      </c>
      <c r="J5038">
        <f t="shared" si="425"/>
        <v>135000</v>
      </c>
      <c r="L5038" s="1" t="str">
        <f t="shared" si="424"/>
        <v>[{"bid":16009,"type":6,"num":107},{"bid":14001,"type":4,"num":135000}]</v>
      </c>
    </row>
    <row r="5039" spans="1:12" x14ac:dyDescent="0.2">
      <c r="A5039" s="5">
        <f>static_pve_stage!A5039</f>
        <v>606272</v>
      </c>
      <c r="B5039" s="5">
        <f>static_pve_stage!B5039</f>
        <v>606273</v>
      </c>
      <c r="C5039" s="5" t="str">
        <f>static_pve_stage!C5039</f>
        <v>当前波数 227/∞</v>
      </c>
      <c r="E5039" s="5">
        <f t="shared" si="423"/>
        <v>15002</v>
      </c>
      <c r="F5039" s="5">
        <v>0</v>
      </c>
      <c r="G5039" s="5">
        <f t="shared" si="421"/>
        <v>16009</v>
      </c>
      <c r="H5039" s="5">
        <f t="shared" si="422"/>
        <v>107</v>
      </c>
      <c r="I5039" s="5">
        <v>14001</v>
      </c>
      <c r="J5039">
        <f t="shared" si="425"/>
        <v>135500</v>
      </c>
      <c r="L5039" s="1" t="str">
        <f t="shared" si="424"/>
        <v>[{"bid":16009,"type":6,"num":107},{"bid":14001,"type":4,"num":135500}]</v>
      </c>
    </row>
    <row r="5040" spans="1:12" x14ac:dyDescent="0.2">
      <c r="A5040" s="5">
        <f>static_pve_stage!A5040</f>
        <v>606273</v>
      </c>
      <c r="B5040" s="5">
        <f>static_pve_stage!B5040</f>
        <v>606274</v>
      </c>
      <c r="C5040" s="5" t="str">
        <f>static_pve_stage!C5040</f>
        <v>当前波数 228/∞</v>
      </c>
      <c r="E5040" s="5">
        <f t="shared" si="423"/>
        <v>15002</v>
      </c>
      <c r="F5040" s="5">
        <v>0</v>
      </c>
      <c r="G5040" s="5">
        <f t="shared" si="421"/>
        <v>16009</v>
      </c>
      <c r="H5040" s="5">
        <f t="shared" si="422"/>
        <v>107</v>
      </c>
      <c r="I5040" s="5">
        <v>14001</v>
      </c>
      <c r="J5040">
        <f t="shared" si="425"/>
        <v>136000</v>
      </c>
      <c r="L5040" s="1" t="str">
        <f t="shared" si="424"/>
        <v>[{"bid":16009,"type":6,"num":107},{"bid":14001,"type":4,"num":136000}]</v>
      </c>
    </row>
    <row r="5041" spans="1:12" x14ac:dyDescent="0.2">
      <c r="A5041" s="5">
        <f>static_pve_stage!A5041</f>
        <v>606274</v>
      </c>
      <c r="B5041" s="5">
        <f>static_pve_stage!B5041</f>
        <v>606275</v>
      </c>
      <c r="C5041" s="5" t="str">
        <f>static_pve_stage!C5041</f>
        <v>当前波数 229/∞</v>
      </c>
      <c r="E5041" s="5">
        <f t="shared" si="423"/>
        <v>15002</v>
      </c>
      <c r="F5041" s="5">
        <v>0</v>
      </c>
      <c r="G5041" s="5">
        <f t="shared" si="421"/>
        <v>16009</v>
      </c>
      <c r="H5041" s="5">
        <f t="shared" si="422"/>
        <v>107</v>
      </c>
      <c r="I5041" s="5">
        <v>14001</v>
      </c>
      <c r="J5041">
        <f t="shared" si="425"/>
        <v>136500</v>
      </c>
      <c r="L5041" s="1" t="str">
        <f t="shared" si="424"/>
        <v>[{"bid":16009,"type":6,"num":107},{"bid":14001,"type":4,"num":136500}]</v>
      </c>
    </row>
    <row r="5042" spans="1:12" x14ac:dyDescent="0.2">
      <c r="A5042" s="5">
        <f>static_pve_stage!A5042</f>
        <v>606275</v>
      </c>
      <c r="B5042" s="5">
        <f>static_pve_stage!B5042</f>
        <v>606276</v>
      </c>
      <c r="C5042" s="5" t="str">
        <f>static_pve_stage!C5042</f>
        <v>当前波数 230/∞\n下一波BOSS</v>
      </c>
      <c r="E5042" s="5">
        <f t="shared" si="423"/>
        <v>15002</v>
      </c>
      <c r="F5042" s="5">
        <v>0</v>
      </c>
      <c r="G5042" s="5">
        <f t="shared" ref="G5042:G5105" si="426">G4503+1</f>
        <v>16009</v>
      </c>
      <c r="H5042" s="5">
        <f t="shared" si="422"/>
        <v>107</v>
      </c>
      <c r="I5042" s="5">
        <v>14001</v>
      </c>
      <c r="J5042">
        <f t="shared" si="425"/>
        <v>137000</v>
      </c>
      <c r="L5042" s="1" t="str">
        <f t="shared" si="424"/>
        <v>[{"bid":16009,"type":6,"num":107},{"bid":14001,"type":4,"num":137000}]</v>
      </c>
    </row>
    <row r="5043" spans="1:12" x14ac:dyDescent="0.2">
      <c r="A5043" s="5">
        <f>static_pve_stage!A5043</f>
        <v>606276</v>
      </c>
      <c r="B5043" s="5">
        <f>static_pve_stage!B5043</f>
        <v>606277</v>
      </c>
      <c r="C5043" s="5" t="str">
        <f>static_pve_stage!C5043</f>
        <v>BOSS波\n需击杀所有怪物</v>
      </c>
      <c r="E5043" s="5">
        <f t="shared" si="423"/>
        <v>15002</v>
      </c>
      <c r="F5043" s="5">
        <v>0</v>
      </c>
      <c r="G5043" s="5">
        <f t="shared" si="426"/>
        <v>16009</v>
      </c>
      <c r="H5043" s="5">
        <f t="shared" si="422"/>
        <v>109</v>
      </c>
      <c r="I5043" s="5">
        <v>14001</v>
      </c>
      <c r="J5043">
        <f t="shared" si="425"/>
        <v>137500</v>
      </c>
      <c r="L5043" s="1" t="str">
        <f t="shared" si="424"/>
        <v>[{"bid":16009,"type":6,"num":109},{"bid":14001,"type":4,"num":137500}]</v>
      </c>
    </row>
    <row r="5044" spans="1:12" x14ac:dyDescent="0.2">
      <c r="A5044" s="5">
        <f>static_pve_stage!A5044</f>
        <v>606277</v>
      </c>
      <c r="B5044" s="5">
        <f>static_pve_stage!B5044</f>
        <v>606278</v>
      </c>
      <c r="C5044" s="5" t="str">
        <f>static_pve_stage!C5044</f>
        <v>当前波数 231/∞</v>
      </c>
      <c r="E5044" s="5">
        <f t="shared" si="423"/>
        <v>15002</v>
      </c>
      <c r="F5044" s="5">
        <v>0</v>
      </c>
      <c r="G5044" s="5">
        <f t="shared" si="426"/>
        <v>16009</v>
      </c>
      <c r="H5044" s="5">
        <f t="shared" si="422"/>
        <v>109</v>
      </c>
      <c r="I5044" s="5">
        <v>14001</v>
      </c>
      <c r="J5044">
        <f t="shared" si="425"/>
        <v>138000</v>
      </c>
      <c r="L5044" s="1" t="str">
        <f t="shared" si="424"/>
        <v>[{"bid":16009,"type":6,"num":109},{"bid":14001,"type":4,"num":138000}]</v>
      </c>
    </row>
    <row r="5045" spans="1:12" x14ac:dyDescent="0.2">
      <c r="A5045" s="5">
        <f>static_pve_stage!A5045</f>
        <v>606278</v>
      </c>
      <c r="B5045" s="5">
        <f>static_pve_stage!B5045</f>
        <v>606279</v>
      </c>
      <c r="C5045" s="5" t="str">
        <f>static_pve_stage!C5045</f>
        <v>当前波数 232/∞</v>
      </c>
      <c r="E5045" s="5">
        <f t="shared" si="423"/>
        <v>15002</v>
      </c>
      <c r="F5045" s="5">
        <v>0</v>
      </c>
      <c r="G5045" s="5">
        <f t="shared" si="426"/>
        <v>16009</v>
      </c>
      <c r="H5045" s="5">
        <f t="shared" ref="H5045:H5108" si="427">H4506</f>
        <v>109</v>
      </c>
      <c r="I5045" s="5">
        <v>14001</v>
      </c>
      <c r="J5045">
        <f t="shared" si="425"/>
        <v>138500</v>
      </c>
      <c r="L5045" s="1" t="str">
        <f t="shared" si="424"/>
        <v>[{"bid":16009,"type":6,"num":109},{"bid":14001,"type":4,"num":138500}]</v>
      </c>
    </row>
    <row r="5046" spans="1:12" x14ac:dyDescent="0.2">
      <c r="A5046" s="5">
        <f>static_pve_stage!A5046</f>
        <v>606279</v>
      </c>
      <c r="B5046" s="5">
        <f>static_pve_stage!B5046</f>
        <v>606280</v>
      </c>
      <c r="C5046" s="5" t="str">
        <f>static_pve_stage!C5046</f>
        <v>当前波数 233/∞</v>
      </c>
      <c r="E5046" s="5">
        <f t="shared" si="423"/>
        <v>15002</v>
      </c>
      <c r="F5046" s="5">
        <v>0</v>
      </c>
      <c r="G5046" s="5">
        <f t="shared" si="426"/>
        <v>16009</v>
      </c>
      <c r="H5046" s="5">
        <f t="shared" si="427"/>
        <v>109</v>
      </c>
      <c r="I5046" s="5">
        <v>14001</v>
      </c>
      <c r="J5046">
        <f t="shared" si="425"/>
        <v>139000</v>
      </c>
      <c r="L5046" s="1" t="str">
        <f t="shared" si="424"/>
        <v>[{"bid":16009,"type":6,"num":109},{"bid":14001,"type":4,"num":139000}]</v>
      </c>
    </row>
    <row r="5047" spans="1:12" x14ac:dyDescent="0.2">
      <c r="A5047" s="5">
        <f>static_pve_stage!A5047</f>
        <v>606280</v>
      </c>
      <c r="B5047" s="5">
        <f>static_pve_stage!B5047</f>
        <v>606281</v>
      </c>
      <c r="C5047" s="5" t="str">
        <f>static_pve_stage!C5047</f>
        <v>当前波数 234/∞</v>
      </c>
      <c r="E5047" s="5">
        <f t="shared" si="423"/>
        <v>15002</v>
      </c>
      <c r="F5047" s="5">
        <v>0</v>
      </c>
      <c r="G5047" s="5">
        <f t="shared" si="426"/>
        <v>16009</v>
      </c>
      <c r="H5047" s="5">
        <f t="shared" si="427"/>
        <v>109</v>
      </c>
      <c r="I5047" s="5">
        <v>14001</v>
      </c>
      <c r="J5047">
        <f t="shared" si="425"/>
        <v>139500</v>
      </c>
      <c r="L5047" s="1" t="str">
        <f t="shared" si="424"/>
        <v>[{"bid":16009,"type":6,"num":109},{"bid":14001,"type":4,"num":139500}]</v>
      </c>
    </row>
    <row r="5048" spans="1:12" x14ac:dyDescent="0.2">
      <c r="A5048" s="5">
        <f>static_pve_stage!A5048</f>
        <v>606281</v>
      </c>
      <c r="B5048" s="5">
        <f>static_pve_stage!B5048</f>
        <v>606282</v>
      </c>
      <c r="C5048" s="5" t="str">
        <f>static_pve_stage!C5048</f>
        <v>当前波数 235/∞\n下一波BOSS</v>
      </c>
      <c r="E5048" s="5">
        <f t="shared" si="423"/>
        <v>15002</v>
      </c>
      <c r="F5048" s="5">
        <v>0</v>
      </c>
      <c r="G5048" s="5">
        <f t="shared" si="426"/>
        <v>16009</v>
      </c>
      <c r="H5048" s="5">
        <f t="shared" si="427"/>
        <v>111</v>
      </c>
      <c r="I5048" s="5">
        <v>14001</v>
      </c>
      <c r="J5048">
        <f t="shared" si="425"/>
        <v>140000</v>
      </c>
      <c r="L5048" s="1" t="str">
        <f t="shared" si="424"/>
        <v>[{"bid":16009,"type":6,"num":111},{"bid":14001,"type":4,"num":140000}]</v>
      </c>
    </row>
    <row r="5049" spans="1:12" x14ac:dyDescent="0.2">
      <c r="A5049" s="5">
        <f>static_pve_stage!A5049</f>
        <v>606282</v>
      </c>
      <c r="B5049" s="5">
        <f>static_pve_stage!B5049</f>
        <v>606283</v>
      </c>
      <c r="C5049" s="5" t="str">
        <f>static_pve_stage!C5049</f>
        <v>BOSS波\n需击杀所有怪物</v>
      </c>
      <c r="E5049" s="5">
        <f t="shared" si="423"/>
        <v>15002</v>
      </c>
      <c r="F5049" s="5">
        <v>0</v>
      </c>
      <c r="G5049" s="5">
        <f t="shared" si="426"/>
        <v>16009</v>
      </c>
      <c r="H5049" s="5">
        <f t="shared" si="427"/>
        <v>111</v>
      </c>
      <c r="I5049" s="5">
        <v>14001</v>
      </c>
      <c r="J5049">
        <f t="shared" si="425"/>
        <v>140500</v>
      </c>
      <c r="L5049" s="1" t="str">
        <f t="shared" si="424"/>
        <v>[{"bid":16009,"type":6,"num":111},{"bid":14001,"type":4,"num":140500}]</v>
      </c>
    </row>
    <row r="5050" spans="1:12" x14ac:dyDescent="0.2">
      <c r="A5050" s="5">
        <f>static_pve_stage!A5050</f>
        <v>606283</v>
      </c>
      <c r="B5050" s="5">
        <f>static_pve_stage!B5050</f>
        <v>606284</v>
      </c>
      <c r="C5050" s="5" t="str">
        <f>static_pve_stage!C5050</f>
        <v>当前波数 236/∞</v>
      </c>
      <c r="E5050" s="5">
        <f t="shared" si="423"/>
        <v>15002</v>
      </c>
      <c r="F5050" s="5">
        <v>0</v>
      </c>
      <c r="G5050" s="5">
        <f t="shared" si="426"/>
        <v>16009</v>
      </c>
      <c r="H5050" s="5">
        <f t="shared" si="427"/>
        <v>111</v>
      </c>
      <c r="I5050" s="5">
        <v>14001</v>
      </c>
      <c r="J5050">
        <f t="shared" si="425"/>
        <v>141000</v>
      </c>
      <c r="L5050" s="1" t="str">
        <f t="shared" si="424"/>
        <v>[{"bid":16009,"type":6,"num":111},{"bid":14001,"type":4,"num":141000}]</v>
      </c>
    </row>
    <row r="5051" spans="1:12" x14ac:dyDescent="0.2">
      <c r="A5051" s="5">
        <f>static_pve_stage!A5051</f>
        <v>606284</v>
      </c>
      <c r="B5051" s="5">
        <f>static_pve_stage!B5051</f>
        <v>606285</v>
      </c>
      <c r="C5051" s="5" t="str">
        <f>static_pve_stage!C5051</f>
        <v>当前波数 237/∞</v>
      </c>
      <c r="E5051" s="5">
        <f t="shared" si="423"/>
        <v>15002</v>
      </c>
      <c r="F5051" s="5">
        <v>0</v>
      </c>
      <c r="G5051" s="5">
        <f t="shared" si="426"/>
        <v>16009</v>
      </c>
      <c r="H5051" s="5">
        <f t="shared" si="427"/>
        <v>111</v>
      </c>
      <c r="I5051" s="5">
        <v>14001</v>
      </c>
      <c r="J5051">
        <f t="shared" si="425"/>
        <v>141500</v>
      </c>
      <c r="L5051" s="1" t="str">
        <f t="shared" si="424"/>
        <v>[{"bid":16009,"type":6,"num":111},{"bid":14001,"type":4,"num":141500}]</v>
      </c>
    </row>
    <row r="5052" spans="1:12" x14ac:dyDescent="0.2">
      <c r="A5052" s="5">
        <f>static_pve_stage!A5052</f>
        <v>606285</v>
      </c>
      <c r="B5052" s="5">
        <f>static_pve_stage!B5052</f>
        <v>606286</v>
      </c>
      <c r="C5052" s="5" t="str">
        <f>static_pve_stage!C5052</f>
        <v>当前波数 238/∞</v>
      </c>
      <c r="E5052" s="5">
        <f t="shared" si="423"/>
        <v>15002</v>
      </c>
      <c r="F5052" s="5">
        <v>0</v>
      </c>
      <c r="G5052" s="5">
        <f t="shared" si="426"/>
        <v>16009</v>
      </c>
      <c r="H5052" s="5">
        <f t="shared" si="427"/>
        <v>111</v>
      </c>
      <c r="I5052" s="5">
        <v>14001</v>
      </c>
      <c r="J5052">
        <f t="shared" si="425"/>
        <v>142000</v>
      </c>
      <c r="L5052" s="1" t="str">
        <f t="shared" si="424"/>
        <v>[{"bid":16009,"type":6,"num":111},{"bid":14001,"type":4,"num":142000}]</v>
      </c>
    </row>
    <row r="5053" spans="1:12" x14ac:dyDescent="0.2">
      <c r="A5053" s="5">
        <f>static_pve_stage!A5053</f>
        <v>606286</v>
      </c>
      <c r="B5053" s="5">
        <f>static_pve_stage!B5053</f>
        <v>606287</v>
      </c>
      <c r="C5053" s="5" t="str">
        <f>static_pve_stage!C5053</f>
        <v>当前波数 239/∞</v>
      </c>
      <c r="E5053" s="5">
        <f t="shared" si="423"/>
        <v>15002</v>
      </c>
      <c r="F5053" s="5">
        <v>0</v>
      </c>
      <c r="G5053" s="5">
        <f t="shared" si="426"/>
        <v>16009</v>
      </c>
      <c r="H5053" s="5">
        <f t="shared" si="427"/>
        <v>113</v>
      </c>
      <c r="I5053" s="5">
        <v>14001</v>
      </c>
      <c r="J5053">
        <f t="shared" si="425"/>
        <v>142500</v>
      </c>
      <c r="L5053" s="1" t="str">
        <f t="shared" si="424"/>
        <v>[{"bid":16009,"type":6,"num":113},{"bid":14001,"type":4,"num":142500}]</v>
      </c>
    </row>
    <row r="5054" spans="1:12" x14ac:dyDescent="0.2">
      <c r="A5054" s="5">
        <f>static_pve_stage!A5054</f>
        <v>606287</v>
      </c>
      <c r="B5054" s="5">
        <f>static_pve_stage!B5054</f>
        <v>606288</v>
      </c>
      <c r="C5054" s="5" t="str">
        <f>static_pve_stage!C5054</f>
        <v>当前波数 240/∞\n下一波BOSS</v>
      </c>
      <c r="E5054" s="5">
        <f t="shared" si="423"/>
        <v>15002</v>
      </c>
      <c r="F5054" s="5">
        <v>0</v>
      </c>
      <c r="G5054" s="5">
        <f t="shared" si="426"/>
        <v>16009</v>
      </c>
      <c r="H5054" s="5">
        <f t="shared" si="427"/>
        <v>113</v>
      </c>
      <c r="I5054" s="5">
        <v>14001</v>
      </c>
      <c r="J5054">
        <f t="shared" si="425"/>
        <v>143000</v>
      </c>
      <c r="L5054" s="1" t="str">
        <f t="shared" si="424"/>
        <v>[{"bid":16009,"type":6,"num":113},{"bid":14001,"type":4,"num":143000}]</v>
      </c>
    </row>
    <row r="5055" spans="1:12" x14ac:dyDescent="0.2">
      <c r="A5055" s="5">
        <f>static_pve_stage!A5055</f>
        <v>606288</v>
      </c>
      <c r="B5055" s="5">
        <f>static_pve_stage!B5055</f>
        <v>606289</v>
      </c>
      <c r="C5055" s="5" t="str">
        <f>static_pve_stage!C5055</f>
        <v>BOSS波\n需击杀所有怪物</v>
      </c>
      <c r="E5055" s="5">
        <f t="shared" si="423"/>
        <v>15002</v>
      </c>
      <c r="F5055" s="5">
        <v>0</v>
      </c>
      <c r="G5055" s="5">
        <f t="shared" si="426"/>
        <v>16009</v>
      </c>
      <c r="H5055" s="5">
        <f t="shared" si="427"/>
        <v>113</v>
      </c>
      <c r="I5055" s="5">
        <v>14001</v>
      </c>
      <c r="J5055">
        <f t="shared" si="425"/>
        <v>143500</v>
      </c>
      <c r="L5055" s="1" t="str">
        <f t="shared" si="424"/>
        <v>[{"bid":16009,"type":6,"num":113},{"bid":14001,"type":4,"num":143500}]</v>
      </c>
    </row>
    <row r="5056" spans="1:12" x14ac:dyDescent="0.2">
      <c r="A5056" s="5">
        <f>static_pve_stage!A5056</f>
        <v>606289</v>
      </c>
      <c r="B5056" s="5">
        <f>static_pve_stage!B5056</f>
        <v>606290</v>
      </c>
      <c r="C5056" s="5" t="str">
        <f>static_pve_stage!C5056</f>
        <v>当前波数 241/∞</v>
      </c>
      <c r="E5056" s="5">
        <f t="shared" si="423"/>
        <v>15002</v>
      </c>
      <c r="F5056" s="5">
        <v>0</v>
      </c>
      <c r="G5056" s="5">
        <f t="shared" si="426"/>
        <v>16009</v>
      </c>
      <c r="H5056" s="5">
        <f t="shared" si="427"/>
        <v>113</v>
      </c>
      <c r="I5056" s="5">
        <v>14001</v>
      </c>
      <c r="J5056">
        <f t="shared" si="425"/>
        <v>144000</v>
      </c>
      <c r="L5056" s="1" t="str">
        <f t="shared" si="424"/>
        <v>[{"bid":16009,"type":6,"num":113},{"bid":14001,"type":4,"num":144000}]</v>
      </c>
    </row>
    <row r="5057" spans="1:12" x14ac:dyDescent="0.2">
      <c r="A5057" s="5">
        <f>static_pve_stage!A5057</f>
        <v>606290</v>
      </c>
      <c r="B5057" s="5">
        <f>static_pve_stage!B5057</f>
        <v>606291</v>
      </c>
      <c r="C5057" s="5" t="str">
        <f>static_pve_stage!C5057</f>
        <v>当前波数 242/∞</v>
      </c>
      <c r="E5057" s="5">
        <f t="shared" si="423"/>
        <v>15002</v>
      </c>
      <c r="F5057" s="5">
        <v>0</v>
      </c>
      <c r="G5057" s="5">
        <f t="shared" si="426"/>
        <v>16009</v>
      </c>
      <c r="H5057" s="5">
        <f t="shared" si="427"/>
        <v>113</v>
      </c>
      <c r="I5057" s="5">
        <v>14001</v>
      </c>
      <c r="J5057">
        <f t="shared" si="425"/>
        <v>144500</v>
      </c>
      <c r="L5057" s="1" t="str">
        <f t="shared" si="424"/>
        <v>[{"bid":16009,"type":6,"num":113},{"bid":14001,"type":4,"num":144500}]</v>
      </c>
    </row>
    <row r="5058" spans="1:12" x14ac:dyDescent="0.2">
      <c r="A5058" s="5">
        <f>static_pve_stage!A5058</f>
        <v>606291</v>
      </c>
      <c r="B5058" s="5">
        <f>static_pve_stage!B5058</f>
        <v>606292</v>
      </c>
      <c r="C5058" s="5" t="str">
        <f>static_pve_stage!C5058</f>
        <v>当前波数 243/∞</v>
      </c>
      <c r="E5058" s="5">
        <f t="shared" si="423"/>
        <v>15002</v>
      </c>
      <c r="F5058" s="5">
        <v>0</v>
      </c>
      <c r="G5058" s="5">
        <f t="shared" si="426"/>
        <v>16009</v>
      </c>
      <c r="H5058" s="5">
        <f t="shared" si="427"/>
        <v>115</v>
      </c>
      <c r="I5058" s="5">
        <v>14001</v>
      </c>
      <c r="J5058">
        <f t="shared" si="425"/>
        <v>145000</v>
      </c>
      <c r="L5058" s="1" t="str">
        <f t="shared" si="424"/>
        <v>[{"bid":16009,"type":6,"num":115},{"bid":14001,"type":4,"num":145000}]</v>
      </c>
    </row>
    <row r="5059" spans="1:12" x14ac:dyDescent="0.2">
      <c r="A5059" s="5">
        <f>static_pve_stage!A5059</f>
        <v>606292</v>
      </c>
      <c r="B5059" s="5">
        <f>static_pve_stage!B5059</f>
        <v>606293</v>
      </c>
      <c r="C5059" s="5" t="str">
        <f>static_pve_stage!C5059</f>
        <v>当前波数 244/∞</v>
      </c>
      <c r="E5059" s="5">
        <f t="shared" si="423"/>
        <v>15002</v>
      </c>
      <c r="F5059" s="5">
        <v>0</v>
      </c>
      <c r="G5059" s="5">
        <f t="shared" si="426"/>
        <v>16009</v>
      </c>
      <c r="H5059" s="5">
        <f t="shared" si="427"/>
        <v>115</v>
      </c>
      <c r="I5059" s="5">
        <v>14001</v>
      </c>
      <c r="J5059">
        <f t="shared" si="425"/>
        <v>145500</v>
      </c>
      <c r="L5059" s="1" t="str">
        <f t="shared" si="424"/>
        <v>[{"bid":16009,"type":6,"num":115},{"bid":14001,"type":4,"num":145500}]</v>
      </c>
    </row>
    <row r="5060" spans="1:12" x14ac:dyDescent="0.2">
      <c r="A5060" s="5">
        <f>static_pve_stage!A5060</f>
        <v>606293</v>
      </c>
      <c r="B5060" s="5">
        <f>static_pve_stage!B5060</f>
        <v>606294</v>
      </c>
      <c r="C5060" s="5" t="str">
        <f>static_pve_stage!C5060</f>
        <v>当前波数 245/∞\n下一波BOSS</v>
      </c>
      <c r="E5060" s="5">
        <f t="shared" si="423"/>
        <v>15002</v>
      </c>
      <c r="F5060" s="5">
        <v>0</v>
      </c>
      <c r="G5060" s="5">
        <f t="shared" si="426"/>
        <v>16009</v>
      </c>
      <c r="H5060" s="5">
        <f t="shared" si="427"/>
        <v>115</v>
      </c>
      <c r="I5060" s="5">
        <v>14001</v>
      </c>
      <c r="J5060">
        <f t="shared" si="425"/>
        <v>146000</v>
      </c>
      <c r="L5060" s="1" t="str">
        <f t="shared" si="424"/>
        <v>[{"bid":16009,"type":6,"num":115},{"bid":14001,"type":4,"num":146000}]</v>
      </c>
    </row>
    <row r="5061" spans="1:12" x14ac:dyDescent="0.2">
      <c r="A5061" s="5">
        <f>static_pve_stage!A5061</f>
        <v>606294</v>
      </c>
      <c r="B5061" s="5">
        <f>static_pve_stage!B5061</f>
        <v>606295</v>
      </c>
      <c r="C5061" s="5" t="str">
        <f>static_pve_stage!C5061</f>
        <v>BOSS波\n需击杀所有怪物</v>
      </c>
      <c r="E5061" s="5">
        <f t="shared" si="423"/>
        <v>15002</v>
      </c>
      <c r="F5061" s="5">
        <v>0</v>
      </c>
      <c r="G5061" s="5">
        <f t="shared" si="426"/>
        <v>16009</v>
      </c>
      <c r="H5061" s="5">
        <f t="shared" si="427"/>
        <v>115</v>
      </c>
      <c r="I5061" s="5">
        <v>14001</v>
      </c>
      <c r="J5061">
        <f t="shared" si="425"/>
        <v>146500</v>
      </c>
      <c r="L5061" s="1" t="str">
        <f t="shared" si="424"/>
        <v>[{"bid":16009,"type":6,"num":115},{"bid":14001,"type":4,"num":146500}]</v>
      </c>
    </row>
    <row r="5062" spans="1:12" x14ac:dyDescent="0.2">
      <c r="A5062" s="5">
        <f>static_pve_stage!A5062</f>
        <v>606295</v>
      </c>
      <c r="B5062" s="5">
        <f>static_pve_stage!B5062</f>
        <v>606296</v>
      </c>
      <c r="C5062" s="5" t="str">
        <f>static_pve_stage!C5062</f>
        <v>当前波数 246/∞</v>
      </c>
      <c r="E5062" s="5">
        <f t="shared" si="423"/>
        <v>15002</v>
      </c>
      <c r="F5062" s="5">
        <v>0</v>
      </c>
      <c r="G5062" s="5">
        <f t="shared" si="426"/>
        <v>16009</v>
      </c>
      <c r="H5062" s="5">
        <f t="shared" si="427"/>
        <v>115</v>
      </c>
      <c r="I5062" s="5">
        <v>14001</v>
      </c>
      <c r="J5062">
        <f t="shared" si="425"/>
        <v>147000</v>
      </c>
      <c r="L5062" s="1" t="str">
        <f t="shared" si="424"/>
        <v>[{"bid":16009,"type":6,"num":115},{"bid":14001,"type":4,"num":147000}]</v>
      </c>
    </row>
    <row r="5063" spans="1:12" x14ac:dyDescent="0.2">
      <c r="A5063" s="5">
        <f>static_pve_stage!A5063</f>
        <v>606296</v>
      </c>
      <c r="B5063" s="5">
        <f>static_pve_stage!B5063</f>
        <v>606297</v>
      </c>
      <c r="C5063" s="5" t="str">
        <f>static_pve_stage!C5063</f>
        <v>当前波数 247/∞</v>
      </c>
      <c r="E5063" s="5">
        <f t="shared" si="423"/>
        <v>15002</v>
      </c>
      <c r="F5063" s="5">
        <v>0</v>
      </c>
      <c r="G5063" s="5">
        <f t="shared" si="426"/>
        <v>16009</v>
      </c>
      <c r="H5063" s="5">
        <f t="shared" si="427"/>
        <v>117</v>
      </c>
      <c r="I5063" s="5">
        <v>14001</v>
      </c>
      <c r="J5063">
        <f t="shared" si="425"/>
        <v>147500</v>
      </c>
      <c r="L5063" s="1" t="str">
        <f t="shared" si="424"/>
        <v>[{"bid":16009,"type":6,"num":117},{"bid":14001,"type":4,"num":147500}]</v>
      </c>
    </row>
    <row r="5064" spans="1:12" x14ac:dyDescent="0.2">
      <c r="A5064" s="5">
        <f>static_pve_stage!A5064</f>
        <v>606297</v>
      </c>
      <c r="B5064" s="5">
        <f>static_pve_stage!B5064</f>
        <v>606298</v>
      </c>
      <c r="C5064" s="5" t="str">
        <f>static_pve_stage!C5064</f>
        <v>当前波数 248/∞</v>
      </c>
      <c r="E5064" s="5">
        <f t="shared" si="423"/>
        <v>15002</v>
      </c>
      <c r="F5064" s="5">
        <v>0</v>
      </c>
      <c r="G5064" s="5">
        <f t="shared" si="426"/>
        <v>16009</v>
      </c>
      <c r="H5064" s="5">
        <f t="shared" si="427"/>
        <v>117</v>
      </c>
      <c r="I5064" s="5">
        <v>14001</v>
      </c>
      <c r="J5064">
        <f t="shared" si="425"/>
        <v>148000</v>
      </c>
      <c r="L5064" s="1" t="str">
        <f t="shared" si="424"/>
        <v>[{"bid":16009,"type":6,"num":117},{"bid":14001,"type":4,"num":148000}]</v>
      </c>
    </row>
    <row r="5065" spans="1:12" x14ac:dyDescent="0.2">
      <c r="A5065" s="5">
        <f>static_pve_stage!A5065</f>
        <v>606298</v>
      </c>
      <c r="B5065" s="5">
        <f>static_pve_stage!B5065</f>
        <v>606299</v>
      </c>
      <c r="C5065" s="5" t="str">
        <f>static_pve_stage!C5065</f>
        <v>当前波数 249/∞</v>
      </c>
      <c r="E5065" s="5">
        <f t="shared" si="423"/>
        <v>15002</v>
      </c>
      <c r="F5065" s="5">
        <v>0</v>
      </c>
      <c r="G5065" s="5">
        <f t="shared" si="426"/>
        <v>16009</v>
      </c>
      <c r="H5065" s="5">
        <f t="shared" si="427"/>
        <v>117</v>
      </c>
      <c r="I5065" s="5">
        <v>14001</v>
      </c>
      <c r="J5065">
        <f t="shared" si="425"/>
        <v>148500</v>
      </c>
      <c r="L5065" s="1" t="str">
        <f t="shared" si="424"/>
        <v>[{"bid":16009,"type":6,"num":117},{"bid":14001,"type":4,"num":148500}]</v>
      </c>
    </row>
    <row r="5066" spans="1:12" x14ac:dyDescent="0.2">
      <c r="A5066" s="5">
        <f>static_pve_stage!A5066</f>
        <v>606299</v>
      </c>
      <c r="B5066" s="5">
        <f>static_pve_stage!B5066</f>
        <v>606300</v>
      </c>
      <c r="C5066" s="5" t="str">
        <f>static_pve_stage!C5066</f>
        <v>当前波数 250/∞\n下一波BOSS</v>
      </c>
      <c r="E5066" s="5">
        <f t="shared" si="423"/>
        <v>15002</v>
      </c>
      <c r="F5066" s="5">
        <v>0</v>
      </c>
      <c r="G5066" s="5">
        <f t="shared" si="426"/>
        <v>16009</v>
      </c>
      <c r="H5066" s="5">
        <f t="shared" si="427"/>
        <v>117</v>
      </c>
      <c r="I5066" s="5">
        <v>14001</v>
      </c>
      <c r="J5066">
        <f t="shared" si="425"/>
        <v>149000</v>
      </c>
      <c r="L5066" s="1" t="str">
        <f t="shared" si="424"/>
        <v>[{"bid":16009,"type":6,"num":117},{"bid":14001,"type":4,"num":149000}]</v>
      </c>
    </row>
    <row r="5067" spans="1:12" x14ac:dyDescent="0.2">
      <c r="A5067" s="5">
        <f>static_pve_stage!A5067</f>
        <v>606300</v>
      </c>
      <c r="B5067" s="5">
        <f>static_pve_stage!B5067</f>
        <v>606301</v>
      </c>
      <c r="C5067" s="5" t="str">
        <f>static_pve_stage!C5067</f>
        <v>BOSS波\n需击杀所有怪物</v>
      </c>
      <c r="E5067" s="5">
        <f t="shared" si="423"/>
        <v>15002</v>
      </c>
      <c r="F5067" s="5">
        <v>0</v>
      </c>
      <c r="G5067" s="5">
        <f t="shared" si="426"/>
        <v>16009</v>
      </c>
      <c r="H5067" s="5">
        <f t="shared" si="427"/>
        <v>117</v>
      </c>
      <c r="I5067" s="5">
        <v>14001</v>
      </c>
      <c r="J5067">
        <f t="shared" si="425"/>
        <v>149500</v>
      </c>
      <c r="L5067" s="1" t="str">
        <f t="shared" si="424"/>
        <v>[{"bid":16009,"type":6,"num":117},{"bid":14001,"type":4,"num":149500}]</v>
      </c>
    </row>
    <row r="5068" spans="1:12" x14ac:dyDescent="0.2">
      <c r="A5068" s="5">
        <f>static_pve_stage!A5068</f>
        <v>606301</v>
      </c>
      <c r="B5068" s="5">
        <f>static_pve_stage!B5068</f>
        <v>606302</v>
      </c>
      <c r="C5068" s="5" t="str">
        <f>static_pve_stage!C5068</f>
        <v>当前波数 251/∞</v>
      </c>
      <c r="E5068" s="5">
        <f t="shared" si="423"/>
        <v>15002</v>
      </c>
      <c r="F5068" s="5">
        <v>0</v>
      </c>
      <c r="G5068" s="5">
        <f t="shared" si="426"/>
        <v>16009</v>
      </c>
      <c r="H5068" s="5">
        <f t="shared" si="427"/>
        <v>119</v>
      </c>
      <c r="I5068" s="5">
        <v>14001</v>
      </c>
      <c r="J5068">
        <f t="shared" si="425"/>
        <v>150000</v>
      </c>
      <c r="L5068" s="1" t="str">
        <f t="shared" si="424"/>
        <v>[{"bid":16009,"type":6,"num":119},{"bid":14001,"type":4,"num":150000}]</v>
      </c>
    </row>
    <row r="5069" spans="1:12" x14ac:dyDescent="0.2">
      <c r="A5069" s="5">
        <f>static_pve_stage!A5069</f>
        <v>606302</v>
      </c>
      <c r="B5069" s="5">
        <f>static_pve_stage!B5069</f>
        <v>606303</v>
      </c>
      <c r="C5069" s="5" t="str">
        <f>static_pve_stage!C5069</f>
        <v>当前波数 252/∞</v>
      </c>
      <c r="E5069" s="5">
        <f t="shared" si="423"/>
        <v>15002</v>
      </c>
      <c r="F5069" s="5">
        <v>0</v>
      </c>
      <c r="G5069" s="5">
        <f t="shared" si="426"/>
        <v>16009</v>
      </c>
      <c r="H5069" s="5">
        <f t="shared" si="427"/>
        <v>119</v>
      </c>
      <c r="I5069" s="5">
        <v>14001</v>
      </c>
      <c r="J5069">
        <f t="shared" si="425"/>
        <v>150500</v>
      </c>
      <c r="L5069" s="1" t="str">
        <f t="shared" si="424"/>
        <v>[{"bid":16009,"type":6,"num":119},{"bid":14001,"type":4,"num":150500}]</v>
      </c>
    </row>
    <row r="5070" spans="1:12" x14ac:dyDescent="0.2">
      <c r="A5070" s="5">
        <f>static_pve_stage!A5070</f>
        <v>606303</v>
      </c>
      <c r="B5070" s="5">
        <f>static_pve_stage!B5070</f>
        <v>606304</v>
      </c>
      <c r="C5070" s="5" t="str">
        <f>static_pve_stage!C5070</f>
        <v>当前波数 253/∞</v>
      </c>
      <c r="E5070" s="5">
        <f t="shared" si="423"/>
        <v>15002</v>
      </c>
      <c r="F5070" s="5">
        <v>0</v>
      </c>
      <c r="G5070" s="5">
        <f t="shared" si="426"/>
        <v>16009</v>
      </c>
      <c r="H5070" s="5">
        <f t="shared" si="427"/>
        <v>119</v>
      </c>
      <c r="I5070" s="5">
        <v>14001</v>
      </c>
      <c r="J5070">
        <f t="shared" si="425"/>
        <v>151000</v>
      </c>
      <c r="L5070" s="1" t="str">
        <f t="shared" si="424"/>
        <v>[{"bid":16009,"type":6,"num":119},{"bid":14001,"type":4,"num":151000}]</v>
      </c>
    </row>
    <row r="5071" spans="1:12" x14ac:dyDescent="0.2">
      <c r="A5071" s="5">
        <f>static_pve_stage!A5071</f>
        <v>606304</v>
      </c>
      <c r="B5071" s="5">
        <f>static_pve_stage!B5071</f>
        <v>606305</v>
      </c>
      <c r="C5071" s="5" t="str">
        <f>static_pve_stage!C5071</f>
        <v>当前波数 254/∞</v>
      </c>
      <c r="E5071" s="5">
        <f t="shared" si="423"/>
        <v>15002</v>
      </c>
      <c r="F5071" s="5">
        <v>0</v>
      </c>
      <c r="G5071" s="5">
        <f t="shared" si="426"/>
        <v>16009</v>
      </c>
      <c r="H5071" s="5">
        <f t="shared" si="427"/>
        <v>119</v>
      </c>
      <c r="I5071" s="5">
        <v>14001</v>
      </c>
      <c r="J5071">
        <f t="shared" si="425"/>
        <v>151500</v>
      </c>
      <c r="L5071" s="1" t="str">
        <f t="shared" si="424"/>
        <v>[{"bid":16009,"type":6,"num":119},{"bid":14001,"type":4,"num":151500}]</v>
      </c>
    </row>
    <row r="5072" spans="1:12" x14ac:dyDescent="0.2">
      <c r="A5072" s="5">
        <f>static_pve_stage!A5072</f>
        <v>606305</v>
      </c>
      <c r="B5072" s="5">
        <f>static_pve_stage!B5072</f>
        <v>606306</v>
      </c>
      <c r="C5072" s="5" t="str">
        <f>static_pve_stage!C5072</f>
        <v>当前波数 255/∞\n下一波BOSS</v>
      </c>
      <c r="E5072" s="5">
        <f t="shared" si="423"/>
        <v>15002</v>
      </c>
      <c r="F5072" s="5">
        <v>0</v>
      </c>
      <c r="G5072" s="5">
        <f t="shared" si="426"/>
        <v>16009</v>
      </c>
      <c r="H5072" s="5">
        <f t="shared" si="427"/>
        <v>119</v>
      </c>
      <c r="I5072" s="5">
        <v>14001</v>
      </c>
      <c r="J5072">
        <f t="shared" si="425"/>
        <v>152000</v>
      </c>
      <c r="L5072" s="1" t="str">
        <f t="shared" si="424"/>
        <v>[{"bid":16009,"type":6,"num":119},{"bid":14001,"type":4,"num":152000}]</v>
      </c>
    </row>
    <row r="5073" spans="1:12" x14ac:dyDescent="0.2">
      <c r="A5073" s="5">
        <f>static_pve_stage!A5073</f>
        <v>606306</v>
      </c>
      <c r="B5073" s="5">
        <f>static_pve_stage!B5073</f>
        <v>606307</v>
      </c>
      <c r="C5073" s="5" t="str">
        <f>static_pve_stage!C5073</f>
        <v>BOSS波\n需击杀所有怪物</v>
      </c>
      <c r="E5073" s="5">
        <f t="shared" si="423"/>
        <v>15002</v>
      </c>
      <c r="F5073" s="5">
        <v>0</v>
      </c>
      <c r="G5073" s="5">
        <f t="shared" si="426"/>
        <v>16009</v>
      </c>
      <c r="H5073" s="5">
        <f t="shared" si="427"/>
        <v>121</v>
      </c>
      <c r="I5073" s="5">
        <v>14001</v>
      </c>
      <c r="J5073">
        <f t="shared" si="425"/>
        <v>152500</v>
      </c>
      <c r="L5073" s="1" t="str">
        <f t="shared" si="424"/>
        <v>[{"bid":16009,"type":6,"num":121},{"bid":14001,"type":4,"num":152500}]</v>
      </c>
    </row>
    <row r="5074" spans="1:12" x14ac:dyDescent="0.2">
      <c r="A5074" s="5">
        <f>static_pve_stage!A5074</f>
        <v>606307</v>
      </c>
      <c r="B5074" s="5">
        <f>static_pve_stage!B5074</f>
        <v>606308</v>
      </c>
      <c r="C5074" s="5" t="str">
        <f>static_pve_stage!C5074</f>
        <v>当前波数 256/∞</v>
      </c>
      <c r="E5074" s="5">
        <f t="shared" si="423"/>
        <v>15002</v>
      </c>
      <c r="F5074" s="5">
        <v>0</v>
      </c>
      <c r="G5074" s="5">
        <f t="shared" si="426"/>
        <v>16009</v>
      </c>
      <c r="H5074" s="5">
        <f t="shared" si="427"/>
        <v>121</v>
      </c>
      <c r="I5074" s="5">
        <v>14001</v>
      </c>
      <c r="J5074">
        <f t="shared" si="425"/>
        <v>153000</v>
      </c>
      <c r="L5074" s="1" t="str">
        <f t="shared" si="424"/>
        <v>[{"bid":16009,"type":6,"num":121},{"bid":14001,"type":4,"num":153000}]</v>
      </c>
    </row>
    <row r="5075" spans="1:12" x14ac:dyDescent="0.2">
      <c r="A5075" s="5">
        <f>static_pve_stage!A5075</f>
        <v>606308</v>
      </c>
      <c r="B5075" s="5">
        <f>static_pve_stage!B5075</f>
        <v>606309</v>
      </c>
      <c r="C5075" s="5" t="str">
        <f>static_pve_stage!C5075</f>
        <v>当前波数 257/∞</v>
      </c>
      <c r="E5075" s="5">
        <f t="shared" si="423"/>
        <v>15002</v>
      </c>
      <c r="F5075" s="5">
        <v>0</v>
      </c>
      <c r="G5075" s="5">
        <f t="shared" si="426"/>
        <v>16009</v>
      </c>
      <c r="H5075" s="5">
        <f t="shared" si="427"/>
        <v>121</v>
      </c>
      <c r="I5075" s="5">
        <v>14001</v>
      </c>
      <c r="J5075">
        <f t="shared" si="425"/>
        <v>153500</v>
      </c>
      <c r="L5075" s="1" t="str">
        <f t="shared" si="424"/>
        <v>[{"bid":16009,"type":6,"num":121},{"bid":14001,"type":4,"num":153500}]</v>
      </c>
    </row>
    <row r="5076" spans="1:12" x14ac:dyDescent="0.2">
      <c r="A5076" s="5">
        <f>static_pve_stage!A5076</f>
        <v>606309</v>
      </c>
      <c r="B5076" s="5">
        <f>static_pve_stage!B5076</f>
        <v>606310</v>
      </c>
      <c r="C5076" s="5" t="str">
        <f>static_pve_stage!C5076</f>
        <v>当前波数 258/∞</v>
      </c>
      <c r="E5076" s="5">
        <f t="shared" si="423"/>
        <v>15002</v>
      </c>
      <c r="F5076" s="5">
        <v>0</v>
      </c>
      <c r="G5076" s="5">
        <f t="shared" si="426"/>
        <v>16009</v>
      </c>
      <c r="H5076" s="5">
        <f t="shared" si="427"/>
        <v>121</v>
      </c>
      <c r="I5076" s="5">
        <v>14001</v>
      </c>
      <c r="J5076">
        <f t="shared" si="425"/>
        <v>154000</v>
      </c>
      <c r="L5076" s="1" t="str">
        <f t="shared" si="424"/>
        <v>[{"bid":16009,"type":6,"num":121},{"bid":14001,"type":4,"num":154000}]</v>
      </c>
    </row>
    <row r="5077" spans="1:12" x14ac:dyDescent="0.2">
      <c r="A5077" s="5">
        <f>static_pve_stage!A5077</f>
        <v>606310</v>
      </c>
      <c r="B5077" s="5">
        <f>static_pve_stage!B5077</f>
        <v>606311</v>
      </c>
      <c r="C5077" s="5" t="str">
        <f>static_pve_stage!C5077</f>
        <v>当前波数 259/∞</v>
      </c>
      <c r="E5077" s="5">
        <f t="shared" si="423"/>
        <v>15002</v>
      </c>
      <c r="F5077" s="5">
        <v>0</v>
      </c>
      <c r="G5077" s="5">
        <f t="shared" si="426"/>
        <v>16009</v>
      </c>
      <c r="H5077" s="5">
        <f t="shared" si="427"/>
        <v>121</v>
      </c>
      <c r="I5077" s="5">
        <v>14001</v>
      </c>
      <c r="J5077">
        <f t="shared" si="425"/>
        <v>154500</v>
      </c>
      <c r="L5077" s="1" t="str">
        <f t="shared" si="424"/>
        <v>[{"bid":16009,"type":6,"num":121},{"bid":14001,"type":4,"num":154500}]</v>
      </c>
    </row>
    <row r="5078" spans="1:12" x14ac:dyDescent="0.2">
      <c r="A5078" s="5">
        <f>static_pve_stage!A5078</f>
        <v>606311</v>
      </c>
      <c r="B5078" s="5">
        <f>static_pve_stage!B5078</f>
        <v>606312</v>
      </c>
      <c r="C5078" s="5" t="str">
        <f>static_pve_stage!C5078</f>
        <v>当前波数 260/∞\n下一波BOSS</v>
      </c>
      <c r="E5078" s="5">
        <f t="shared" si="423"/>
        <v>15002</v>
      </c>
      <c r="F5078" s="5">
        <v>0</v>
      </c>
      <c r="G5078" s="5">
        <f t="shared" si="426"/>
        <v>16009</v>
      </c>
      <c r="H5078" s="5">
        <f t="shared" si="427"/>
        <v>123</v>
      </c>
      <c r="I5078" s="5">
        <v>14001</v>
      </c>
      <c r="J5078">
        <f t="shared" si="425"/>
        <v>155000</v>
      </c>
      <c r="L5078" s="1" t="str">
        <f t="shared" si="424"/>
        <v>[{"bid":16009,"type":6,"num":123},{"bid":14001,"type":4,"num":155000}]</v>
      </c>
    </row>
    <row r="5079" spans="1:12" x14ac:dyDescent="0.2">
      <c r="A5079" s="5">
        <f>static_pve_stage!A5079</f>
        <v>606312</v>
      </c>
      <c r="B5079" s="5">
        <f>static_pve_stage!B5079</f>
        <v>606313</v>
      </c>
      <c r="C5079" s="5" t="str">
        <f>static_pve_stage!C5079</f>
        <v>BOSS波\n需击杀所有怪物</v>
      </c>
      <c r="E5079" s="5">
        <f t="shared" si="423"/>
        <v>15002</v>
      </c>
      <c r="F5079" s="5">
        <v>0</v>
      </c>
      <c r="G5079" s="5">
        <f t="shared" si="426"/>
        <v>16009</v>
      </c>
      <c r="H5079" s="5">
        <f t="shared" si="427"/>
        <v>123</v>
      </c>
      <c r="I5079" s="5">
        <v>14001</v>
      </c>
      <c r="J5079">
        <f t="shared" si="425"/>
        <v>155500</v>
      </c>
      <c r="L5079" s="1" t="str">
        <f t="shared" si="424"/>
        <v>[{"bid":16009,"type":6,"num":123},{"bid":14001,"type":4,"num":155500}]</v>
      </c>
    </row>
    <row r="5080" spans="1:12" x14ac:dyDescent="0.2">
      <c r="A5080" s="5">
        <f>static_pve_stage!A5080</f>
        <v>606313</v>
      </c>
      <c r="B5080" s="5">
        <f>static_pve_stage!B5080</f>
        <v>606314</v>
      </c>
      <c r="C5080" s="5" t="str">
        <f>static_pve_stage!C5080</f>
        <v>当前波数 261/∞</v>
      </c>
      <c r="E5080" s="5">
        <f t="shared" si="423"/>
        <v>15002</v>
      </c>
      <c r="F5080" s="5">
        <v>0</v>
      </c>
      <c r="G5080" s="5">
        <f t="shared" si="426"/>
        <v>16009</v>
      </c>
      <c r="H5080" s="5">
        <f t="shared" si="427"/>
        <v>123</v>
      </c>
      <c r="I5080" s="5">
        <v>14001</v>
      </c>
      <c r="J5080">
        <f t="shared" si="425"/>
        <v>156000</v>
      </c>
      <c r="L5080" s="1" t="str">
        <f t="shared" si="424"/>
        <v>[{"bid":16009,"type":6,"num":123},{"bid":14001,"type":4,"num":156000}]</v>
      </c>
    </row>
    <row r="5081" spans="1:12" x14ac:dyDescent="0.2">
      <c r="A5081" s="5">
        <f>static_pve_stage!A5081</f>
        <v>606314</v>
      </c>
      <c r="B5081" s="5">
        <f>static_pve_stage!B5081</f>
        <v>606315</v>
      </c>
      <c r="C5081" s="5" t="str">
        <f>static_pve_stage!C5081</f>
        <v>当前波数 262/∞</v>
      </c>
      <c r="E5081" s="5">
        <f t="shared" si="423"/>
        <v>15002</v>
      </c>
      <c r="F5081" s="5">
        <v>0</v>
      </c>
      <c r="G5081" s="5">
        <f t="shared" si="426"/>
        <v>16009</v>
      </c>
      <c r="H5081" s="5">
        <f t="shared" si="427"/>
        <v>123</v>
      </c>
      <c r="I5081" s="5">
        <v>14001</v>
      </c>
      <c r="J5081">
        <f t="shared" si="425"/>
        <v>156500</v>
      </c>
      <c r="L5081" s="1" t="str">
        <f t="shared" si="424"/>
        <v>[{"bid":16009,"type":6,"num":123},{"bid":14001,"type":4,"num":156500}]</v>
      </c>
    </row>
    <row r="5082" spans="1:12" x14ac:dyDescent="0.2">
      <c r="A5082" s="5">
        <f>static_pve_stage!A5082</f>
        <v>606315</v>
      </c>
      <c r="B5082" s="5">
        <f>static_pve_stage!B5082</f>
        <v>606316</v>
      </c>
      <c r="C5082" s="5" t="str">
        <f>static_pve_stage!C5082</f>
        <v>当前波数 263/∞</v>
      </c>
      <c r="E5082" s="5">
        <f t="shared" si="423"/>
        <v>15002</v>
      </c>
      <c r="F5082" s="5">
        <v>0</v>
      </c>
      <c r="G5082" s="5">
        <f t="shared" si="426"/>
        <v>16009</v>
      </c>
      <c r="H5082" s="5">
        <f t="shared" si="427"/>
        <v>123</v>
      </c>
      <c r="I5082" s="5">
        <v>14001</v>
      </c>
      <c r="J5082">
        <f t="shared" si="425"/>
        <v>157000</v>
      </c>
      <c r="L5082" s="1" t="str">
        <f t="shared" si="424"/>
        <v>[{"bid":16009,"type":6,"num":123},{"bid":14001,"type":4,"num":157000}]</v>
      </c>
    </row>
    <row r="5083" spans="1:12" x14ac:dyDescent="0.2">
      <c r="A5083" s="5">
        <f>static_pve_stage!A5083</f>
        <v>606316</v>
      </c>
      <c r="B5083" s="5">
        <f>static_pve_stage!B5083</f>
        <v>606317</v>
      </c>
      <c r="C5083" s="5" t="str">
        <f>static_pve_stage!C5083</f>
        <v>当前波数 264/∞</v>
      </c>
      <c r="E5083" s="5">
        <f t="shared" ref="E5083:E5146" si="428">E5082</f>
        <v>15002</v>
      </c>
      <c r="F5083" s="5">
        <v>0</v>
      </c>
      <c r="G5083" s="5">
        <f t="shared" si="426"/>
        <v>16009</v>
      </c>
      <c r="H5083" s="5">
        <f t="shared" si="427"/>
        <v>125</v>
      </c>
      <c r="I5083" s="5">
        <v>14001</v>
      </c>
      <c r="J5083">
        <f t="shared" si="425"/>
        <v>157500</v>
      </c>
      <c r="L5083" s="1" t="str">
        <f t="shared" si="424"/>
        <v>[{"bid":16009,"type":6,"num":125},{"bid":14001,"type":4,"num":157500}]</v>
      </c>
    </row>
    <row r="5084" spans="1:12" x14ac:dyDescent="0.2">
      <c r="A5084" s="5">
        <f>static_pve_stage!A5084</f>
        <v>606317</v>
      </c>
      <c r="B5084" s="5">
        <f>static_pve_stage!B5084</f>
        <v>606318</v>
      </c>
      <c r="C5084" s="5" t="str">
        <f>static_pve_stage!C5084</f>
        <v>当前波数 265/∞\n下一波BOSS</v>
      </c>
      <c r="E5084" s="5">
        <f t="shared" si="428"/>
        <v>15002</v>
      </c>
      <c r="F5084" s="5">
        <v>0</v>
      </c>
      <c r="G5084" s="5">
        <f t="shared" si="426"/>
        <v>16009</v>
      </c>
      <c r="H5084" s="5">
        <f t="shared" si="427"/>
        <v>125</v>
      </c>
      <c r="I5084" s="5">
        <v>14001</v>
      </c>
      <c r="J5084">
        <f t="shared" si="425"/>
        <v>158000</v>
      </c>
      <c r="L5084" s="1" t="str">
        <f t="shared" si="424"/>
        <v>[{"bid":16009,"type":6,"num":125},{"bid":14001,"type":4,"num":158000}]</v>
      </c>
    </row>
    <row r="5085" spans="1:12" x14ac:dyDescent="0.2">
      <c r="A5085" s="5">
        <f>static_pve_stage!A5085</f>
        <v>606318</v>
      </c>
      <c r="B5085" s="5">
        <f>static_pve_stage!B5085</f>
        <v>606319</v>
      </c>
      <c r="C5085" s="5" t="str">
        <f>static_pve_stage!C5085</f>
        <v>BOSS波\n需击杀所有怪物</v>
      </c>
      <c r="E5085" s="5">
        <f t="shared" si="428"/>
        <v>15002</v>
      </c>
      <c r="F5085" s="5">
        <v>0</v>
      </c>
      <c r="G5085" s="5">
        <f t="shared" si="426"/>
        <v>16009</v>
      </c>
      <c r="H5085" s="5">
        <f t="shared" si="427"/>
        <v>125</v>
      </c>
      <c r="I5085" s="5">
        <v>14001</v>
      </c>
      <c r="J5085">
        <f t="shared" si="425"/>
        <v>158500</v>
      </c>
      <c r="L5085" s="1" t="str">
        <f t="shared" ref="L5085:L5148" si="429">"["&amp;IF(F5085=0,"","{""bid"":"&amp;E5085&amp;",""type"":5,""num"":"&amp;F5085&amp;"},")&amp;IF(H5085=0,"","{""bid"":"&amp;G5085&amp;",""type"":6,""num"":"&amp;H5085&amp;"},")&amp;IF(J5085=0,"","{""bid"":"&amp;I5085&amp;",""type"":4,""num"":"&amp;J5085&amp;"}")&amp;"]"</f>
        <v>[{"bid":16009,"type":6,"num":125},{"bid":14001,"type":4,"num":158500}]</v>
      </c>
    </row>
    <row r="5086" spans="1:12" x14ac:dyDescent="0.2">
      <c r="A5086" s="5">
        <f>static_pve_stage!A5086</f>
        <v>606319</v>
      </c>
      <c r="B5086" s="5">
        <f>static_pve_stage!B5086</f>
        <v>606320</v>
      </c>
      <c r="C5086" s="5" t="str">
        <f>static_pve_stage!C5086</f>
        <v>当前波数 266/∞</v>
      </c>
      <c r="E5086" s="5">
        <f t="shared" si="428"/>
        <v>15002</v>
      </c>
      <c r="F5086" s="5">
        <v>0</v>
      </c>
      <c r="G5086" s="5">
        <f t="shared" si="426"/>
        <v>16009</v>
      </c>
      <c r="H5086" s="5">
        <f t="shared" si="427"/>
        <v>125</v>
      </c>
      <c r="I5086" s="5">
        <v>14001</v>
      </c>
      <c r="J5086">
        <f t="shared" si="425"/>
        <v>159000</v>
      </c>
      <c r="L5086" s="1" t="str">
        <f t="shared" si="429"/>
        <v>[{"bid":16009,"type":6,"num":125},{"bid":14001,"type":4,"num":159000}]</v>
      </c>
    </row>
    <row r="5087" spans="1:12" x14ac:dyDescent="0.2">
      <c r="A5087" s="5">
        <f>static_pve_stage!A5087</f>
        <v>606320</v>
      </c>
      <c r="B5087" s="5">
        <f>static_pve_stage!B5087</f>
        <v>606321</v>
      </c>
      <c r="C5087" s="5" t="str">
        <f>static_pve_stage!C5087</f>
        <v>当前波数 267/∞</v>
      </c>
      <c r="E5087" s="5">
        <f t="shared" si="428"/>
        <v>15002</v>
      </c>
      <c r="F5087" s="5">
        <v>0</v>
      </c>
      <c r="G5087" s="5">
        <f t="shared" si="426"/>
        <v>16009</v>
      </c>
      <c r="H5087" s="5">
        <f t="shared" si="427"/>
        <v>125</v>
      </c>
      <c r="I5087" s="5">
        <v>14001</v>
      </c>
      <c r="J5087">
        <f t="shared" si="425"/>
        <v>159500</v>
      </c>
      <c r="L5087" s="1" t="str">
        <f t="shared" si="429"/>
        <v>[{"bid":16009,"type":6,"num":125},{"bid":14001,"type":4,"num":159500}]</v>
      </c>
    </row>
    <row r="5088" spans="1:12" x14ac:dyDescent="0.2">
      <c r="A5088" s="5">
        <f>static_pve_stage!A5088</f>
        <v>606321</v>
      </c>
      <c r="B5088" s="5">
        <f>static_pve_stage!B5088</f>
        <v>606322</v>
      </c>
      <c r="C5088" s="5" t="str">
        <f>static_pve_stage!C5088</f>
        <v>当前波数 268/∞</v>
      </c>
      <c r="E5088" s="5">
        <f t="shared" si="428"/>
        <v>15002</v>
      </c>
      <c r="F5088" s="5">
        <v>0</v>
      </c>
      <c r="G5088" s="5">
        <f t="shared" si="426"/>
        <v>16009</v>
      </c>
      <c r="H5088" s="5">
        <f t="shared" si="427"/>
        <v>127</v>
      </c>
      <c r="I5088" s="5">
        <v>14001</v>
      </c>
      <c r="J5088">
        <f t="shared" si="425"/>
        <v>160000</v>
      </c>
      <c r="L5088" s="1" t="str">
        <f t="shared" si="429"/>
        <v>[{"bid":16009,"type":6,"num":127},{"bid":14001,"type":4,"num":160000}]</v>
      </c>
    </row>
    <row r="5089" spans="1:12" x14ac:dyDescent="0.2">
      <c r="A5089" s="5">
        <f>static_pve_stage!A5089</f>
        <v>606322</v>
      </c>
      <c r="B5089" s="5">
        <f>static_pve_stage!B5089</f>
        <v>606323</v>
      </c>
      <c r="C5089" s="5" t="str">
        <f>static_pve_stage!C5089</f>
        <v>当前波数 269/∞</v>
      </c>
      <c r="E5089" s="5">
        <f t="shared" si="428"/>
        <v>15002</v>
      </c>
      <c r="F5089" s="5">
        <v>0</v>
      </c>
      <c r="G5089" s="5">
        <f t="shared" si="426"/>
        <v>16009</v>
      </c>
      <c r="H5089" s="5">
        <f t="shared" si="427"/>
        <v>127</v>
      </c>
      <c r="I5089" s="5">
        <v>14001</v>
      </c>
      <c r="J5089">
        <f t="shared" si="425"/>
        <v>160500</v>
      </c>
      <c r="L5089" s="1" t="str">
        <f t="shared" si="429"/>
        <v>[{"bid":16009,"type":6,"num":127},{"bid":14001,"type":4,"num":160500}]</v>
      </c>
    </row>
    <row r="5090" spans="1:12" x14ac:dyDescent="0.2">
      <c r="A5090" s="5">
        <f>static_pve_stage!A5090</f>
        <v>606323</v>
      </c>
      <c r="B5090" s="5">
        <f>static_pve_stage!B5090</f>
        <v>606324</v>
      </c>
      <c r="C5090" s="5" t="str">
        <f>static_pve_stage!C5090</f>
        <v>当前波数 270/∞\n下一波BOSS</v>
      </c>
      <c r="E5090" s="5">
        <f t="shared" si="428"/>
        <v>15002</v>
      </c>
      <c r="F5090" s="5">
        <v>0</v>
      </c>
      <c r="G5090" s="5">
        <f t="shared" si="426"/>
        <v>16009</v>
      </c>
      <c r="H5090" s="5">
        <f t="shared" si="427"/>
        <v>127</v>
      </c>
      <c r="I5090" s="5">
        <v>14001</v>
      </c>
      <c r="J5090">
        <f t="shared" ref="J5090:J5153" si="430">J5089+500</f>
        <v>161000</v>
      </c>
      <c r="L5090" s="1" t="str">
        <f t="shared" si="429"/>
        <v>[{"bid":16009,"type":6,"num":127},{"bid":14001,"type":4,"num":161000}]</v>
      </c>
    </row>
    <row r="5091" spans="1:12" x14ac:dyDescent="0.2">
      <c r="A5091" s="5">
        <f>static_pve_stage!A5091</f>
        <v>606324</v>
      </c>
      <c r="B5091" s="5">
        <f>static_pve_stage!B5091</f>
        <v>606325</v>
      </c>
      <c r="C5091" s="5" t="str">
        <f>static_pve_stage!C5091</f>
        <v>BOSS波\n需击杀所有怪物</v>
      </c>
      <c r="E5091" s="5">
        <f t="shared" si="428"/>
        <v>15002</v>
      </c>
      <c r="F5091" s="5">
        <v>0</v>
      </c>
      <c r="G5091" s="5">
        <f t="shared" si="426"/>
        <v>16009</v>
      </c>
      <c r="H5091" s="5">
        <f t="shared" si="427"/>
        <v>127</v>
      </c>
      <c r="I5091" s="5">
        <v>14001</v>
      </c>
      <c r="J5091">
        <f t="shared" si="430"/>
        <v>161500</v>
      </c>
      <c r="L5091" s="1" t="str">
        <f t="shared" si="429"/>
        <v>[{"bid":16009,"type":6,"num":127},{"bid":14001,"type":4,"num":161500}]</v>
      </c>
    </row>
    <row r="5092" spans="1:12" x14ac:dyDescent="0.2">
      <c r="A5092" s="5">
        <f>static_pve_stage!A5092</f>
        <v>606325</v>
      </c>
      <c r="B5092" s="5">
        <f>static_pve_stage!B5092</f>
        <v>606326</v>
      </c>
      <c r="C5092" s="5" t="str">
        <f>static_pve_stage!C5092</f>
        <v>当前波数 271/∞</v>
      </c>
      <c r="E5092" s="5">
        <f t="shared" si="428"/>
        <v>15002</v>
      </c>
      <c r="F5092" s="5">
        <v>0</v>
      </c>
      <c r="G5092" s="5">
        <f t="shared" si="426"/>
        <v>16009</v>
      </c>
      <c r="H5092" s="5">
        <f t="shared" si="427"/>
        <v>127</v>
      </c>
      <c r="I5092" s="5">
        <v>14001</v>
      </c>
      <c r="J5092">
        <f t="shared" si="430"/>
        <v>162000</v>
      </c>
      <c r="L5092" s="1" t="str">
        <f t="shared" si="429"/>
        <v>[{"bid":16009,"type":6,"num":127},{"bid":14001,"type":4,"num":162000}]</v>
      </c>
    </row>
    <row r="5093" spans="1:12" x14ac:dyDescent="0.2">
      <c r="A5093" s="5">
        <f>static_pve_stage!A5093</f>
        <v>606326</v>
      </c>
      <c r="B5093" s="5">
        <f>static_pve_stage!B5093</f>
        <v>606327</v>
      </c>
      <c r="C5093" s="5" t="str">
        <f>static_pve_stage!C5093</f>
        <v>当前波数 272/∞</v>
      </c>
      <c r="E5093" s="5">
        <f t="shared" si="428"/>
        <v>15002</v>
      </c>
      <c r="F5093" s="5">
        <v>0</v>
      </c>
      <c r="G5093" s="5">
        <f t="shared" si="426"/>
        <v>16009</v>
      </c>
      <c r="H5093" s="5">
        <f t="shared" si="427"/>
        <v>129</v>
      </c>
      <c r="I5093" s="5">
        <v>14001</v>
      </c>
      <c r="J5093">
        <f t="shared" si="430"/>
        <v>162500</v>
      </c>
      <c r="L5093" s="1" t="str">
        <f t="shared" si="429"/>
        <v>[{"bid":16009,"type":6,"num":129},{"bid":14001,"type":4,"num":162500}]</v>
      </c>
    </row>
    <row r="5094" spans="1:12" x14ac:dyDescent="0.2">
      <c r="A5094" s="5">
        <f>static_pve_stage!A5094</f>
        <v>606327</v>
      </c>
      <c r="B5094" s="5">
        <f>static_pve_stage!B5094</f>
        <v>606328</v>
      </c>
      <c r="C5094" s="5" t="str">
        <f>static_pve_stage!C5094</f>
        <v>当前波数 273/∞</v>
      </c>
      <c r="E5094" s="5">
        <f t="shared" si="428"/>
        <v>15002</v>
      </c>
      <c r="F5094" s="5">
        <v>0</v>
      </c>
      <c r="G5094" s="5">
        <f t="shared" si="426"/>
        <v>16009</v>
      </c>
      <c r="H5094" s="5">
        <f t="shared" si="427"/>
        <v>129</v>
      </c>
      <c r="I5094" s="5">
        <v>14001</v>
      </c>
      <c r="J5094">
        <f t="shared" si="430"/>
        <v>163000</v>
      </c>
      <c r="L5094" s="1" t="str">
        <f t="shared" si="429"/>
        <v>[{"bid":16009,"type":6,"num":129},{"bid":14001,"type":4,"num":163000}]</v>
      </c>
    </row>
    <row r="5095" spans="1:12" x14ac:dyDescent="0.2">
      <c r="A5095" s="5">
        <f>static_pve_stage!A5095</f>
        <v>606328</v>
      </c>
      <c r="B5095" s="5">
        <f>static_pve_stage!B5095</f>
        <v>606329</v>
      </c>
      <c r="C5095" s="5" t="str">
        <f>static_pve_stage!C5095</f>
        <v>当前波数 274/∞</v>
      </c>
      <c r="E5095" s="5">
        <f t="shared" si="428"/>
        <v>15002</v>
      </c>
      <c r="F5095" s="5">
        <v>0</v>
      </c>
      <c r="G5095" s="5">
        <f t="shared" si="426"/>
        <v>16009</v>
      </c>
      <c r="H5095" s="5">
        <f t="shared" si="427"/>
        <v>129</v>
      </c>
      <c r="I5095" s="5">
        <v>14001</v>
      </c>
      <c r="J5095">
        <f t="shared" si="430"/>
        <v>163500</v>
      </c>
      <c r="L5095" s="1" t="str">
        <f t="shared" si="429"/>
        <v>[{"bid":16009,"type":6,"num":129},{"bid":14001,"type":4,"num":163500}]</v>
      </c>
    </row>
    <row r="5096" spans="1:12" x14ac:dyDescent="0.2">
      <c r="A5096" s="5">
        <f>static_pve_stage!A5096</f>
        <v>606329</v>
      </c>
      <c r="B5096" s="5">
        <f>static_pve_stage!B5096</f>
        <v>606330</v>
      </c>
      <c r="C5096" s="5" t="str">
        <f>static_pve_stage!C5096</f>
        <v>当前波数 275/∞\n下一波BOSS</v>
      </c>
      <c r="E5096" s="5">
        <f t="shared" si="428"/>
        <v>15002</v>
      </c>
      <c r="F5096" s="5">
        <v>0</v>
      </c>
      <c r="G5096" s="5">
        <f t="shared" si="426"/>
        <v>16009</v>
      </c>
      <c r="H5096" s="5">
        <f t="shared" si="427"/>
        <v>129</v>
      </c>
      <c r="I5096" s="5">
        <v>14001</v>
      </c>
      <c r="J5096">
        <f t="shared" si="430"/>
        <v>164000</v>
      </c>
      <c r="L5096" s="1" t="str">
        <f t="shared" si="429"/>
        <v>[{"bid":16009,"type":6,"num":129},{"bid":14001,"type":4,"num":164000}]</v>
      </c>
    </row>
    <row r="5097" spans="1:12" x14ac:dyDescent="0.2">
      <c r="A5097" s="5">
        <f>static_pve_stage!A5097</f>
        <v>606330</v>
      </c>
      <c r="B5097" s="5">
        <f>static_pve_stage!B5097</f>
        <v>606331</v>
      </c>
      <c r="C5097" s="5" t="str">
        <f>static_pve_stage!C5097</f>
        <v>BOSS波\n需击杀所有怪物</v>
      </c>
      <c r="E5097" s="5">
        <f t="shared" si="428"/>
        <v>15002</v>
      </c>
      <c r="F5097" s="5">
        <v>0</v>
      </c>
      <c r="G5097" s="5">
        <f t="shared" si="426"/>
        <v>16009</v>
      </c>
      <c r="H5097" s="5">
        <f t="shared" si="427"/>
        <v>129</v>
      </c>
      <c r="I5097" s="5">
        <v>14001</v>
      </c>
      <c r="J5097">
        <f t="shared" si="430"/>
        <v>164500</v>
      </c>
      <c r="L5097" s="1" t="str">
        <f t="shared" si="429"/>
        <v>[{"bid":16009,"type":6,"num":129},{"bid":14001,"type":4,"num":164500}]</v>
      </c>
    </row>
    <row r="5098" spans="1:12" x14ac:dyDescent="0.2">
      <c r="A5098" s="5">
        <f>static_pve_stage!A5098</f>
        <v>606331</v>
      </c>
      <c r="B5098" s="5">
        <f>static_pve_stage!B5098</f>
        <v>606332</v>
      </c>
      <c r="C5098" s="5" t="str">
        <f>static_pve_stage!C5098</f>
        <v>当前波数 276/∞</v>
      </c>
      <c r="E5098" s="5">
        <f t="shared" si="428"/>
        <v>15002</v>
      </c>
      <c r="F5098" s="5">
        <v>0</v>
      </c>
      <c r="G5098" s="5">
        <f t="shared" si="426"/>
        <v>16009</v>
      </c>
      <c r="H5098" s="5">
        <f t="shared" si="427"/>
        <v>131</v>
      </c>
      <c r="I5098" s="5">
        <v>14001</v>
      </c>
      <c r="J5098">
        <f t="shared" si="430"/>
        <v>165000</v>
      </c>
      <c r="L5098" s="1" t="str">
        <f t="shared" si="429"/>
        <v>[{"bid":16009,"type":6,"num":131},{"bid":14001,"type":4,"num":165000}]</v>
      </c>
    </row>
    <row r="5099" spans="1:12" x14ac:dyDescent="0.2">
      <c r="A5099" s="5">
        <f>static_pve_stage!A5099</f>
        <v>606332</v>
      </c>
      <c r="B5099" s="5">
        <f>static_pve_stage!B5099</f>
        <v>606333</v>
      </c>
      <c r="C5099" s="5" t="str">
        <f>static_pve_stage!C5099</f>
        <v>当前波数 277/∞</v>
      </c>
      <c r="E5099" s="5">
        <f t="shared" si="428"/>
        <v>15002</v>
      </c>
      <c r="F5099" s="5">
        <v>0</v>
      </c>
      <c r="G5099" s="5">
        <f t="shared" si="426"/>
        <v>16009</v>
      </c>
      <c r="H5099" s="5">
        <f t="shared" si="427"/>
        <v>131</v>
      </c>
      <c r="I5099" s="5">
        <v>14001</v>
      </c>
      <c r="J5099">
        <f t="shared" si="430"/>
        <v>165500</v>
      </c>
      <c r="L5099" s="1" t="str">
        <f t="shared" si="429"/>
        <v>[{"bid":16009,"type":6,"num":131},{"bid":14001,"type":4,"num":165500}]</v>
      </c>
    </row>
    <row r="5100" spans="1:12" x14ac:dyDescent="0.2">
      <c r="A5100" s="5">
        <f>static_pve_stage!A5100</f>
        <v>606333</v>
      </c>
      <c r="B5100" s="5">
        <f>static_pve_stage!B5100</f>
        <v>606334</v>
      </c>
      <c r="C5100" s="5" t="str">
        <f>static_pve_stage!C5100</f>
        <v>当前波数 278/∞</v>
      </c>
      <c r="E5100" s="5">
        <f t="shared" si="428"/>
        <v>15002</v>
      </c>
      <c r="F5100" s="5">
        <v>0</v>
      </c>
      <c r="G5100" s="5">
        <f t="shared" si="426"/>
        <v>16009</v>
      </c>
      <c r="H5100" s="5">
        <f t="shared" si="427"/>
        <v>131</v>
      </c>
      <c r="I5100" s="5">
        <v>14001</v>
      </c>
      <c r="J5100">
        <f t="shared" si="430"/>
        <v>166000</v>
      </c>
      <c r="L5100" s="1" t="str">
        <f t="shared" si="429"/>
        <v>[{"bid":16009,"type":6,"num":131},{"bid":14001,"type":4,"num":166000}]</v>
      </c>
    </row>
    <row r="5101" spans="1:12" x14ac:dyDescent="0.2">
      <c r="A5101" s="5">
        <f>static_pve_stage!A5101</f>
        <v>606334</v>
      </c>
      <c r="B5101" s="5">
        <f>static_pve_stage!B5101</f>
        <v>606335</v>
      </c>
      <c r="C5101" s="5" t="str">
        <f>static_pve_stage!C5101</f>
        <v>当前波数 279/∞</v>
      </c>
      <c r="E5101" s="5">
        <f t="shared" si="428"/>
        <v>15002</v>
      </c>
      <c r="F5101" s="5">
        <v>0</v>
      </c>
      <c r="G5101" s="5">
        <f t="shared" si="426"/>
        <v>16009</v>
      </c>
      <c r="H5101" s="5">
        <f t="shared" si="427"/>
        <v>131</v>
      </c>
      <c r="I5101" s="5">
        <v>14001</v>
      </c>
      <c r="J5101">
        <f t="shared" si="430"/>
        <v>166500</v>
      </c>
      <c r="L5101" s="1" t="str">
        <f t="shared" si="429"/>
        <v>[{"bid":16009,"type":6,"num":131},{"bid":14001,"type":4,"num":166500}]</v>
      </c>
    </row>
    <row r="5102" spans="1:12" x14ac:dyDescent="0.2">
      <c r="A5102" s="5">
        <f>static_pve_stage!A5102</f>
        <v>606335</v>
      </c>
      <c r="B5102" s="5">
        <f>static_pve_stage!B5102</f>
        <v>606336</v>
      </c>
      <c r="C5102" s="5" t="str">
        <f>static_pve_stage!C5102</f>
        <v>当前波数 280/∞\n下一波BOSS</v>
      </c>
      <c r="E5102" s="5">
        <f t="shared" si="428"/>
        <v>15002</v>
      </c>
      <c r="F5102" s="5">
        <v>0</v>
      </c>
      <c r="G5102" s="5">
        <f t="shared" si="426"/>
        <v>16009</v>
      </c>
      <c r="H5102" s="5">
        <f t="shared" si="427"/>
        <v>131</v>
      </c>
      <c r="I5102" s="5">
        <v>14001</v>
      </c>
      <c r="J5102">
        <f t="shared" si="430"/>
        <v>167000</v>
      </c>
      <c r="L5102" s="1" t="str">
        <f t="shared" si="429"/>
        <v>[{"bid":16009,"type":6,"num":131},{"bid":14001,"type":4,"num":167000}]</v>
      </c>
    </row>
    <row r="5103" spans="1:12" x14ac:dyDescent="0.2">
      <c r="A5103" s="5">
        <f>static_pve_stage!A5103</f>
        <v>606336</v>
      </c>
      <c r="B5103" s="5">
        <f>static_pve_stage!B5103</f>
        <v>606337</v>
      </c>
      <c r="C5103" s="5" t="str">
        <f>static_pve_stage!C5103</f>
        <v>BOSS波\n需击杀所有怪物</v>
      </c>
      <c r="E5103" s="5">
        <f t="shared" si="428"/>
        <v>15002</v>
      </c>
      <c r="F5103" s="5">
        <v>0</v>
      </c>
      <c r="G5103" s="5">
        <f t="shared" si="426"/>
        <v>16009</v>
      </c>
      <c r="H5103" s="5">
        <f t="shared" si="427"/>
        <v>133</v>
      </c>
      <c r="I5103" s="5">
        <v>14001</v>
      </c>
      <c r="J5103">
        <f t="shared" si="430"/>
        <v>167500</v>
      </c>
      <c r="L5103" s="1" t="str">
        <f t="shared" si="429"/>
        <v>[{"bid":16009,"type":6,"num":133},{"bid":14001,"type":4,"num":167500}]</v>
      </c>
    </row>
    <row r="5104" spans="1:12" x14ac:dyDescent="0.2">
      <c r="A5104" s="5">
        <f>static_pve_stage!A5104</f>
        <v>606337</v>
      </c>
      <c r="B5104" s="5">
        <f>static_pve_stage!B5104</f>
        <v>606338</v>
      </c>
      <c r="C5104" s="5" t="str">
        <f>static_pve_stage!C5104</f>
        <v>当前波数 281/∞</v>
      </c>
      <c r="E5104" s="5">
        <f t="shared" si="428"/>
        <v>15002</v>
      </c>
      <c r="F5104" s="5">
        <v>0</v>
      </c>
      <c r="G5104" s="5">
        <f t="shared" si="426"/>
        <v>16009</v>
      </c>
      <c r="H5104" s="5">
        <f t="shared" si="427"/>
        <v>133</v>
      </c>
      <c r="I5104" s="5">
        <v>14001</v>
      </c>
      <c r="J5104">
        <f t="shared" si="430"/>
        <v>168000</v>
      </c>
      <c r="L5104" s="1" t="str">
        <f t="shared" si="429"/>
        <v>[{"bid":16009,"type":6,"num":133},{"bid":14001,"type":4,"num":168000}]</v>
      </c>
    </row>
    <row r="5105" spans="1:12" x14ac:dyDescent="0.2">
      <c r="A5105" s="5">
        <f>static_pve_stage!A5105</f>
        <v>606338</v>
      </c>
      <c r="B5105" s="5">
        <f>static_pve_stage!B5105</f>
        <v>606339</v>
      </c>
      <c r="C5105" s="5" t="str">
        <f>static_pve_stage!C5105</f>
        <v>当前波数 282/∞</v>
      </c>
      <c r="E5105" s="5">
        <f t="shared" si="428"/>
        <v>15002</v>
      </c>
      <c r="F5105" s="5">
        <v>0</v>
      </c>
      <c r="G5105" s="5">
        <f t="shared" si="426"/>
        <v>16009</v>
      </c>
      <c r="H5105" s="5">
        <f t="shared" si="427"/>
        <v>133</v>
      </c>
      <c r="I5105" s="5">
        <v>14001</v>
      </c>
      <c r="J5105">
        <f t="shared" si="430"/>
        <v>168500</v>
      </c>
      <c r="L5105" s="1" t="str">
        <f t="shared" si="429"/>
        <v>[{"bid":16009,"type":6,"num":133},{"bid":14001,"type":4,"num":168500}]</v>
      </c>
    </row>
    <row r="5106" spans="1:12" x14ac:dyDescent="0.2">
      <c r="A5106" s="5">
        <f>static_pve_stage!A5106</f>
        <v>606339</v>
      </c>
      <c r="B5106" s="5">
        <f>static_pve_stage!B5106</f>
        <v>606340</v>
      </c>
      <c r="C5106" s="5" t="str">
        <f>static_pve_stage!C5106</f>
        <v>当前波数 283/∞</v>
      </c>
      <c r="E5106" s="5">
        <f t="shared" si="428"/>
        <v>15002</v>
      </c>
      <c r="F5106" s="5">
        <v>0</v>
      </c>
      <c r="G5106" s="5">
        <f t="shared" ref="G5106:G5169" si="431">G4567+1</f>
        <v>16009</v>
      </c>
      <c r="H5106" s="5">
        <f t="shared" si="427"/>
        <v>133</v>
      </c>
      <c r="I5106" s="5">
        <v>14001</v>
      </c>
      <c r="J5106">
        <f t="shared" si="430"/>
        <v>169000</v>
      </c>
      <c r="L5106" s="1" t="str">
        <f t="shared" si="429"/>
        <v>[{"bid":16009,"type":6,"num":133},{"bid":14001,"type":4,"num":169000}]</v>
      </c>
    </row>
    <row r="5107" spans="1:12" x14ac:dyDescent="0.2">
      <c r="A5107" s="5">
        <f>static_pve_stage!A5107</f>
        <v>606340</v>
      </c>
      <c r="B5107" s="5">
        <f>static_pve_stage!B5107</f>
        <v>606341</v>
      </c>
      <c r="C5107" s="5" t="str">
        <f>static_pve_stage!C5107</f>
        <v>当前波数 284/∞</v>
      </c>
      <c r="E5107" s="5">
        <f t="shared" si="428"/>
        <v>15002</v>
      </c>
      <c r="F5107" s="5">
        <v>0</v>
      </c>
      <c r="G5107" s="5">
        <f t="shared" si="431"/>
        <v>16009</v>
      </c>
      <c r="H5107" s="5">
        <f t="shared" si="427"/>
        <v>133</v>
      </c>
      <c r="I5107" s="5">
        <v>14001</v>
      </c>
      <c r="J5107">
        <f t="shared" si="430"/>
        <v>169500</v>
      </c>
      <c r="L5107" s="1" t="str">
        <f t="shared" si="429"/>
        <v>[{"bid":16009,"type":6,"num":133},{"bid":14001,"type":4,"num":169500}]</v>
      </c>
    </row>
    <row r="5108" spans="1:12" x14ac:dyDescent="0.2">
      <c r="A5108" s="5">
        <f>static_pve_stage!A5108</f>
        <v>606341</v>
      </c>
      <c r="B5108" s="5">
        <f>static_pve_stage!B5108</f>
        <v>606342</v>
      </c>
      <c r="C5108" s="5" t="str">
        <f>static_pve_stage!C5108</f>
        <v>当前波数 285/∞\n下一波BOSS</v>
      </c>
      <c r="E5108" s="5">
        <f t="shared" si="428"/>
        <v>15002</v>
      </c>
      <c r="F5108" s="5">
        <v>0</v>
      </c>
      <c r="G5108" s="5">
        <f t="shared" si="431"/>
        <v>16009</v>
      </c>
      <c r="H5108" s="5">
        <f t="shared" si="427"/>
        <v>135</v>
      </c>
      <c r="I5108" s="5">
        <v>14001</v>
      </c>
      <c r="J5108">
        <f t="shared" si="430"/>
        <v>170000</v>
      </c>
      <c r="L5108" s="1" t="str">
        <f t="shared" si="429"/>
        <v>[{"bid":16009,"type":6,"num":135},{"bid":14001,"type":4,"num":170000}]</v>
      </c>
    </row>
    <row r="5109" spans="1:12" x14ac:dyDescent="0.2">
      <c r="A5109" s="5">
        <f>static_pve_stage!A5109</f>
        <v>606342</v>
      </c>
      <c r="B5109" s="5">
        <f>static_pve_stage!B5109</f>
        <v>606343</v>
      </c>
      <c r="C5109" s="5" t="str">
        <f>static_pve_stage!C5109</f>
        <v>BOSS波\n需击杀所有怪物</v>
      </c>
      <c r="E5109" s="5">
        <f t="shared" si="428"/>
        <v>15002</v>
      </c>
      <c r="F5109" s="5">
        <v>0</v>
      </c>
      <c r="G5109" s="5">
        <f t="shared" si="431"/>
        <v>16009</v>
      </c>
      <c r="H5109" s="5">
        <f t="shared" ref="H5109:H5172" si="432">H4570</f>
        <v>135</v>
      </c>
      <c r="I5109" s="5">
        <v>14001</v>
      </c>
      <c r="J5109">
        <f t="shared" si="430"/>
        <v>170500</v>
      </c>
      <c r="L5109" s="1" t="str">
        <f t="shared" si="429"/>
        <v>[{"bid":16009,"type":6,"num":135},{"bid":14001,"type":4,"num":170500}]</v>
      </c>
    </row>
    <row r="5110" spans="1:12" x14ac:dyDescent="0.2">
      <c r="A5110" s="5">
        <f>static_pve_stage!A5110</f>
        <v>606343</v>
      </c>
      <c r="B5110" s="5">
        <f>static_pve_stage!B5110</f>
        <v>606344</v>
      </c>
      <c r="C5110" s="5" t="str">
        <f>static_pve_stage!C5110</f>
        <v>当前波数 286/∞</v>
      </c>
      <c r="E5110" s="5">
        <f t="shared" si="428"/>
        <v>15002</v>
      </c>
      <c r="F5110" s="5">
        <v>0</v>
      </c>
      <c r="G5110" s="5">
        <f t="shared" si="431"/>
        <v>16009</v>
      </c>
      <c r="H5110" s="5">
        <f t="shared" si="432"/>
        <v>135</v>
      </c>
      <c r="I5110" s="5">
        <v>14001</v>
      </c>
      <c r="J5110">
        <f t="shared" si="430"/>
        <v>171000</v>
      </c>
      <c r="L5110" s="1" t="str">
        <f t="shared" si="429"/>
        <v>[{"bid":16009,"type":6,"num":135},{"bid":14001,"type":4,"num":171000}]</v>
      </c>
    </row>
    <row r="5111" spans="1:12" x14ac:dyDescent="0.2">
      <c r="A5111" s="5">
        <f>static_pve_stage!A5111</f>
        <v>606344</v>
      </c>
      <c r="B5111" s="5">
        <f>static_pve_stage!B5111</f>
        <v>606345</v>
      </c>
      <c r="C5111" s="5" t="str">
        <f>static_pve_stage!C5111</f>
        <v>当前波数 287/∞</v>
      </c>
      <c r="E5111" s="5">
        <f t="shared" si="428"/>
        <v>15002</v>
      </c>
      <c r="F5111" s="5">
        <v>0</v>
      </c>
      <c r="G5111" s="5">
        <f t="shared" si="431"/>
        <v>16009</v>
      </c>
      <c r="H5111" s="5">
        <f t="shared" si="432"/>
        <v>135</v>
      </c>
      <c r="I5111" s="5">
        <v>14001</v>
      </c>
      <c r="J5111">
        <f t="shared" si="430"/>
        <v>171500</v>
      </c>
      <c r="L5111" s="1" t="str">
        <f t="shared" si="429"/>
        <v>[{"bid":16009,"type":6,"num":135},{"bid":14001,"type":4,"num":171500}]</v>
      </c>
    </row>
    <row r="5112" spans="1:12" x14ac:dyDescent="0.2">
      <c r="A5112" s="5">
        <f>static_pve_stage!A5112</f>
        <v>606345</v>
      </c>
      <c r="B5112" s="5">
        <f>static_pve_stage!B5112</f>
        <v>606346</v>
      </c>
      <c r="C5112" s="5" t="str">
        <f>static_pve_stage!C5112</f>
        <v>当前波数 288/∞</v>
      </c>
      <c r="E5112" s="5">
        <f t="shared" si="428"/>
        <v>15002</v>
      </c>
      <c r="F5112" s="5">
        <v>0</v>
      </c>
      <c r="G5112" s="5">
        <f t="shared" si="431"/>
        <v>16009</v>
      </c>
      <c r="H5112" s="5">
        <f t="shared" si="432"/>
        <v>135</v>
      </c>
      <c r="I5112" s="5">
        <v>14001</v>
      </c>
      <c r="J5112">
        <f t="shared" si="430"/>
        <v>172000</v>
      </c>
      <c r="L5112" s="1" t="str">
        <f t="shared" si="429"/>
        <v>[{"bid":16009,"type":6,"num":135},{"bid":14001,"type":4,"num":172000}]</v>
      </c>
    </row>
    <row r="5113" spans="1:12" x14ac:dyDescent="0.2">
      <c r="A5113" s="5">
        <f>static_pve_stage!A5113</f>
        <v>606346</v>
      </c>
      <c r="B5113" s="5">
        <f>static_pve_stage!B5113</f>
        <v>606347</v>
      </c>
      <c r="C5113" s="5" t="str">
        <f>static_pve_stage!C5113</f>
        <v>当前波数 289/∞</v>
      </c>
      <c r="E5113" s="5">
        <f t="shared" si="428"/>
        <v>15002</v>
      </c>
      <c r="F5113" s="5">
        <v>0</v>
      </c>
      <c r="G5113" s="5">
        <f t="shared" si="431"/>
        <v>16009</v>
      </c>
      <c r="H5113" s="5">
        <f t="shared" si="432"/>
        <v>137</v>
      </c>
      <c r="I5113" s="5">
        <v>14001</v>
      </c>
      <c r="J5113">
        <f t="shared" si="430"/>
        <v>172500</v>
      </c>
      <c r="L5113" s="1" t="str">
        <f t="shared" si="429"/>
        <v>[{"bid":16009,"type":6,"num":137},{"bid":14001,"type":4,"num":172500}]</v>
      </c>
    </row>
    <row r="5114" spans="1:12" x14ac:dyDescent="0.2">
      <c r="A5114" s="5">
        <f>static_pve_stage!A5114</f>
        <v>606347</v>
      </c>
      <c r="B5114" s="5">
        <f>static_pve_stage!B5114</f>
        <v>606348</v>
      </c>
      <c r="C5114" s="5" t="str">
        <f>static_pve_stage!C5114</f>
        <v>当前波数 290/∞\n下一波BOSS</v>
      </c>
      <c r="E5114" s="5">
        <f t="shared" si="428"/>
        <v>15002</v>
      </c>
      <c r="F5114" s="5">
        <v>0</v>
      </c>
      <c r="G5114" s="5">
        <f t="shared" si="431"/>
        <v>16009</v>
      </c>
      <c r="H5114" s="5">
        <f t="shared" si="432"/>
        <v>137</v>
      </c>
      <c r="I5114" s="5">
        <v>14001</v>
      </c>
      <c r="J5114">
        <f t="shared" si="430"/>
        <v>173000</v>
      </c>
      <c r="L5114" s="1" t="str">
        <f t="shared" si="429"/>
        <v>[{"bid":16009,"type":6,"num":137},{"bid":14001,"type":4,"num":173000}]</v>
      </c>
    </row>
    <row r="5115" spans="1:12" x14ac:dyDescent="0.2">
      <c r="A5115" s="5">
        <f>static_pve_stage!A5115</f>
        <v>606348</v>
      </c>
      <c r="B5115" s="5">
        <f>static_pve_stage!B5115</f>
        <v>606349</v>
      </c>
      <c r="C5115" s="5" t="str">
        <f>static_pve_stage!C5115</f>
        <v>BOSS波\n需击杀所有怪物</v>
      </c>
      <c r="E5115" s="5">
        <f t="shared" si="428"/>
        <v>15002</v>
      </c>
      <c r="F5115" s="5">
        <v>0</v>
      </c>
      <c r="G5115" s="5">
        <f t="shared" si="431"/>
        <v>16009</v>
      </c>
      <c r="H5115" s="5">
        <f t="shared" si="432"/>
        <v>137</v>
      </c>
      <c r="I5115" s="5">
        <v>14001</v>
      </c>
      <c r="J5115">
        <f t="shared" si="430"/>
        <v>173500</v>
      </c>
      <c r="L5115" s="1" t="str">
        <f t="shared" si="429"/>
        <v>[{"bid":16009,"type":6,"num":137},{"bid":14001,"type":4,"num":173500}]</v>
      </c>
    </row>
    <row r="5116" spans="1:12" x14ac:dyDescent="0.2">
      <c r="A5116" s="5">
        <f>static_pve_stage!A5116</f>
        <v>606349</v>
      </c>
      <c r="B5116" s="5">
        <f>static_pve_stage!B5116</f>
        <v>606350</v>
      </c>
      <c r="C5116" s="5" t="str">
        <f>static_pve_stage!C5116</f>
        <v>当前波数 291/∞</v>
      </c>
      <c r="E5116" s="5">
        <f t="shared" si="428"/>
        <v>15002</v>
      </c>
      <c r="F5116" s="5">
        <v>0</v>
      </c>
      <c r="G5116" s="5">
        <f t="shared" si="431"/>
        <v>16009</v>
      </c>
      <c r="H5116" s="5">
        <f t="shared" si="432"/>
        <v>137</v>
      </c>
      <c r="I5116" s="5">
        <v>14001</v>
      </c>
      <c r="J5116">
        <f t="shared" si="430"/>
        <v>174000</v>
      </c>
      <c r="L5116" s="1" t="str">
        <f t="shared" si="429"/>
        <v>[{"bid":16009,"type":6,"num":137},{"bid":14001,"type":4,"num":174000}]</v>
      </c>
    </row>
    <row r="5117" spans="1:12" x14ac:dyDescent="0.2">
      <c r="A5117" s="5">
        <f>static_pve_stage!A5117</f>
        <v>606350</v>
      </c>
      <c r="B5117" s="5">
        <f>static_pve_stage!B5117</f>
        <v>606351</v>
      </c>
      <c r="C5117" s="5" t="str">
        <f>static_pve_stage!C5117</f>
        <v>当前波数 292/∞</v>
      </c>
      <c r="E5117" s="5">
        <f t="shared" si="428"/>
        <v>15002</v>
      </c>
      <c r="F5117" s="5">
        <v>0</v>
      </c>
      <c r="G5117" s="5">
        <f t="shared" si="431"/>
        <v>16009</v>
      </c>
      <c r="H5117" s="5">
        <f t="shared" si="432"/>
        <v>137</v>
      </c>
      <c r="I5117" s="5">
        <v>14001</v>
      </c>
      <c r="J5117">
        <f t="shared" si="430"/>
        <v>174500</v>
      </c>
      <c r="L5117" s="1" t="str">
        <f t="shared" si="429"/>
        <v>[{"bid":16009,"type":6,"num":137},{"bid":14001,"type":4,"num":174500}]</v>
      </c>
    </row>
    <row r="5118" spans="1:12" x14ac:dyDescent="0.2">
      <c r="A5118" s="5">
        <f>static_pve_stage!A5118</f>
        <v>606351</v>
      </c>
      <c r="B5118" s="5">
        <f>static_pve_stage!B5118</f>
        <v>606352</v>
      </c>
      <c r="C5118" s="5" t="str">
        <f>static_pve_stage!C5118</f>
        <v>当前波数 293/∞</v>
      </c>
      <c r="E5118" s="5">
        <f t="shared" si="428"/>
        <v>15002</v>
      </c>
      <c r="F5118" s="5">
        <v>0</v>
      </c>
      <c r="G5118" s="5">
        <f t="shared" si="431"/>
        <v>16009</v>
      </c>
      <c r="H5118" s="5">
        <f t="shared" si="432"/>
        <v>139</v>
      </c>
      <c r="I5118" s="5">
        <v>14001</v>
      </c>
      <c r="J5118">
        <f t="shared" si="430"/>
        <v>175000</v>
      </c>
      <c r="L5118" s="1" t="str">
        <f t="shared" si="429"/>
        <v>[{"bid":16009,"type":6,"num":139},{"bid":14001,"type":4,"num":175000}]</v>
      </c>
    </row>
    <row r="5119" spans="1:12" x14ac:dyDescent="0.2">
      <c r="A5119" s="5">
        <f>static_pve_stage!A5119</f>
        <v>606352</v>
      </c>
      <c r="B5119" s="5">
        <f>static_pve_stage!B5119</f>
        <v>606353</v>
      </c>
      <c r="C5119" s="5" t="str">
        <f>static_pve_stage!C5119</f>
        <v>当前波数 294/∞</v>
      </c>
      <c r="E5119" s="5">
        <f t="shared" si="428"/>
        <v>15002</v>
      </c>
      <c r="F5119" s="5">
        <v>0</v>
      </c>
      <c r="G5119" s="5">
        <f t="shared" si="431"/>
        <v>16009</v>
      </c>
      <c r="H5119" s="5">
        <f t="shared" si="432"/>
        <v>139</v>
      </c>
      <c r="I5119" s="5">
        <v>14001</v>
      </c>
      <c r="J5119">
        <f t="shared" si="430"/>
        <v>175500</v>
      </c>
      <c r="L5119" s="1" t="str">
        <f t="shared" si="429"/>
        <v>[{"bid":16009,"type":6,"num":139},{"bid":14001,"type":4,"num":175500}]</v>
      </c>
    </row>
    <row r="5120" spans="1:12" x14ac:dyDescent="0.2">
      <c r="A5120" s="5">
        <f>static_pve_stage!A5120</f>
        <v>606353</v>
      </c>
      <c r="B5120" s="5">
        <f>static_pve_stage!B5120</f>
        <v>606354</v>
      </c>
      <c r="C5120" s="5" t="str">
        <f>static_pve_stage!C5120</f>
        <v>当前波数 295/∞\n下一波BOSS</v>
      </c>
      <c r="E5120" s="5">
        <f t="shared" si="428"/>
        <v>15002</v>
      </c>
      <c r="F5120" s="5">
        <v>0</v>
      </c>
      <c r="G5120" s="5">
        <f t="shared" si="431"/>
        <v>16009</v>
      </c>
      <c r="H5120" s="5">
        <f t="shared" si="432"/>
        <v>139</v>
      </c>
      <c r="I5120" s="5">
        <v>14001</v>
      </c>
      <c r="J5120">
        <f t="shared" si="430"/>
        <v>176000</v>
      </c>
      <c r="L5120" s="1" t="str">
        <f t="shared" si="429"/>
        <v>[{"bid":16009,"type":6,"num":139},{"bid":14001,"type":4,"num":176000}]</v>
      </c>
    </row>
    <row r="5121" spans="1:12" x14ac:dyDescent="0.2">
      <c r="A5121" s="5">
        <f>static_pve_stage!A5121</f>
        <v>606354</v>
      </c>
      <c r="B5121" s="5">
        <f>static_pve_stage!B5121</f>
        <v>606355</v>
      </c>
      <c r="C5121" s="5" t="str">
        <f>static_pve_stage!C5121</f>
        <v>BOSS波\n需击杀所有怪物</v>
      </c>
      <c r="E5121" s="5">
        <f t="shared" si="428"/>
        <v>15002</v>
      </c>
      <c r="F5121" s="5">
        <v>0</v>
      </c>
      <c r="G5121" s="5">
        <f t="shared" si="431"/>
        <v>16009</v>
      </c>
      <c r="H5121" s="5">
        <f t="shared" si="432"/>
        <v>139</v>
      </c>
      <c r="I5121" s="5">
        <v>14001</v>
      </c>
      <c r="J5121">
        <f t="shared" si="430"/>
        <v>176500</v>
      </c>
      <c r="L5121" s="1" t="str">
        <f t="shared" si="429"/>
        <v>[{"bid":16009,"type":6,"num":139},{"bid":14001,"type":4,"num":176500}]</v>
      </c>
    </row>
    <row r="5122" spans="1:12" x14ac:dyDescent="0.2">
      <c r="A5122" s="5">
        <f>static_pve_stage!A5122</f>
        <v>606355</v>
      </c>
      <c r="B5122" s="5">
        <f>static_pve_stage!B5122</f>
        <v>606356</v>
      </c>
      <c r="C5122" s="5" t="str">
        <f>static_pve_stage!C5122</f>
        <v>当前波数 296/∞</v>
      </c>
      <c r="E5122" s="5">
        <f t="shared" si="428"/>
        <v>15002</v>
      </c>
      <c r="F5122" s="5">
        <v>0</v>
      </c>
      <c r="G5122" s="5">
        <f t="shared" si="431"/>
        <v>16009</v>
      </c>
      <c r="H5122" s="5">
        <f t="shared" si="432"/>
        <v>139</v>
      </c>
      <c r="I5122" s="5">
        <v>14001</v>
      </c>
      <c r="J5122">
        <f t="shared" si="430"/>
        <v>177000</v>
      </c>
      <c r="L5122" s="1" t="str">
        <f t="shared" si="429"/>
        <v>[{"bid":16009,"type":6,"num":139},{"bid":14001,"type":4,"num":177000}]</v>
      </c>
    </row>
    <row r="5123" spans="1:12" x14ac:dyDescent="0.2">
      <c r="A5123" s="5">
        <f>static_pve_stage!A5123</f>
        <v>606356</v>
      </c>
      <c r="B5123" s="5">
        <f>static_pve_stage!B5123</f>
        <v>606357</v>
      </c>
      <c r="C5123" s="5" t="str">
        <f>static_pve_stage!C5123</f>
        <v>当前波数 297/∞</v>
      </c>
      <c r="E5123" s="5">
        <f t="shared" si="428"/>
        <v>15002</v>
      </c>
      <c r="F5123" s="5">
        <v>0</v>
      </c>
      <c r="G5123" s="5">
        <f t="shared" si="431"/>
        <v>16009</v>
      </c>
      <c r="H5123" s="5">
        <f t="shared" si="432"/>
        <v>141</v>
      </c>
      <c r="I5123" s="5">
        <v>14001</v>
      </c>
      <c r="J5123">
        <f t="shared" si="430"/>
        <v>177500</v>
      </c>
      <c r="L5123" s="1" t="str">
        <f t="shared" si="429"/>
        <v>[{"bid":16009,"type":6,"num":141},{"bid":14001,"type":4,"num":177500}]</v>
      </c>
    </row>
    <row r="5124" spans="1:12" x14ac:dyDescent="0.2">
      <c r="A5124" s="5">
        <f>static_pve_stage!A5124</f>
        <v>606357</v>
      </c>
      <c r="B5124" s="5">
        <f>static_pve_stage!B5124</f>
        <v>606358</v>
      </c>
      <c r="C5124" s="5" t="str">
        <f>static_pve_stage!C5124</f>
        <v>当前波数 298/∞</v>
      </c>
      <c r="E5124" s="5">
        <f t="shared" si="428"/>
        <v>15002</v>
      </c>
      <c r="F5124" s="5">
        <v>0</v>
      </c>
      <c r="G5124" s="5">
        <f t="shared" si="431"/>
        <v>16009</v>
      </c>
      <c r="H5124" s="5">
        <f t="shared" si="432"/>
        <v>141</v>
      </c>
      <c r="I5124" s="5">
        <v>14001</v>
      </c>
      <c r="J5124">
        <f t="shared" si="430"/>
        <v>178000</v>
      </c>
      <c r="L5124" s="1" t="str">
        <f t="shared" si="429"/>
        <v>[{"bid":16009,"type":6,"num":141},{"bid":14001,"type":4,"num":178000}]</v>
      </c>
    </row>
    <row r="5125" spans="1:12" x14ac:dyDescent="0.2">
      <c r="A5125" s="5">
        <f>static_pve_stage!A5125</f>
        <v>606358</v>
      </c>
      <c r="B5125" s="5">
        <f>static_pve_stage!B5125</f>
        <v>606359</v>
      </c>
      <c r="C5125" s="5" t="str">
        <f>static_pve_stage!C5125</f>
        <v>当前波数 299/∞</v>
      </c>
      <c r="E5125" s="5">
        <f t="shared" si="428"/>
        <v>15002</v>
      </c>
      <c r="F5125" s="5">
        <v>0</v>
      </c>
      <c r="G5125" s="5">
        <f t="shared" si="431"/>
        <v>16009</v>
      </c>
      <c r="H5125" s="5">
        <f t="shared" si="432"/>
        <v>141</v>
      </c>
      <c r="I5125" s="5">
        <v>14001</v>
      </c>
      <c r="J5125">
        <f t="shared" si="430"/>
        <v>178500</v>
      </c>
      <c r="L5125" s="1" t="str">
        <f t="shared" si="429"/>
        <v>[{"bid":16009,"type":6,"num":141},{"bid":14001,"type":4,"num":178500}]</v>
      </c>
    </row>
    <row r="5126" spans="1:12" x14ac:dyDescent="0.2">
      <c r="A5126" s="5">
        <f>static_pve_stage!A5126</f>
        <v>606359</v>
      </c>
      <c r="B5126" s="5">
        <f>static_pve_stage!B5126</f>
        <v>606360</v>
      </c>
      <c r="C5126" s="5" t="str">
        <f>static_pve_stage!C5126</f>
        <v>当前波数 300/∞\n下一波BOSS</v>
      </c>
      <c r="E5126" s="5">
        <f t="shared" si="428"/>
        <v>15002</v>
      </c>
      <c r="F5126" s="5">
        <v>0</v>
      </c>
      <c r="G5126" s="5">
        <f t="shared" si="431"/>
        <v>16009</v>
      </c>
      <c r="H5126" s="5">
        <f t="shared" si="432"/>
        <v>141</v>
      </c>
      <c r="I5126" s="5">
        <v>14001</v>
      </c>
      <c r="J5126">
        <f t="shared" si="430"/>
        <v>179000</v>
      </c>
      <c r="L5126" s="1" t="str">
        <f t="shared" si="429"/>
        <v>[{"bid":16009,"type":6,"num":141},{"bid":14001,"type":4,"num":179000}]</v>
      </c>
    </row>
    <row r="5127" spans="1:12" x14ac:dyDescent="0.2">
      <c r="A5127" s="5">
        <f>static_pve_stage!A5127</f>
        <v>606360</v>
      </c>
      <c r="B5127" s="5">
        <f>static_pve_stage!B5127</f>
        <v>606361</v>
      </c>
      <c r="C5127" s="5" t="str">
        <f>static_pve_stage!C5127</f>
        <v>BOSS波\n需击杀所有怪物</v>
      </c>
      <c r="E5127" s="5">
        <f t="shared" si="428"/>
        <v>15002</v>
      </c>
      <c r="F5127" s="5">
        <v>0</v>
      </c>
      <c r="G5127" s="5">
        <f t="shared" si="431"/>
        <v>16009</v>
      </c>
      <c r="H5127" s="5">
        <f t="shared" si="432"/>
        <v>141</v>
      </c>
      <c r="I5127" s="5">
        <v>14001</v>
      </c>
      <c r="J5127">
        <f t="shared" si="430"/>
        <v>179500</v>
      </c>
      <c r="L5127" s="1" t="str">
        <f t="shared" si="429"/>
        <v>[{"bid":16009,"type":6,"num":141},{"bid":14001,"type":4,"num":179500}]</v>
      </c>
    </row>
    <row r="5128" spans="1:12" x14ac:dyDescent="0.2">
      <c r="A5128" s="5">
        <f>static_pve_stage!A5128</f>
        <v>606361</v>
      </c>
      <c r="B5128" s="5">
        <f>static_pve_stage!B5128</f>
        <v>606362</v>
      </c>
      <c r="C5128" s="5" t="str">
        <f>static_pve_stage!C5128</f>
        <v>当前波数 301/∞</v>
      </c>
      <c r="E5128" s="5">
        <f t="shared" si="428"/>
        <v>15002</v>
      </c>
      <c r="F5128" s="5">
        <v>0</v>
      </c>
      <c r="G5128" s="5">
        <f t="shared" si="431"/>
        <v>16009</v>
      </c>
      <c r="H5128" s="5">
        <f t="shared" si="432"/>
        <v>143</v>
      </c>
      <c r="I5128" s="5">
        <v>14001</v>
      </c>
      <c r="J5128">
        <f t="shared" si="430"/>
        <v>180000</v>
      </c>
      <c r="L5128" s="1" t="str">
        <f t="shared" si="429"/>
        <v>[{"bid":16009,"type":6,"num":143},{"bid":14001,"type":4,"num":180000}]</v>
      </c>
    </row>
    <row r="5129" spans="1:12" x14ac:dyDescent="0.2">
      <c r="A5129" s="5">
        <f>static_pve_stage!A5129</f>
        <v>606362</v>
      </c>
      <c r="B5129" s="5">
        <f>static_pve_stage!B5129</f>
        <v>606363</v>
      </c>
      <c r="C5129" s="5" t="str">
        <f>static_pve_stage!C5129</f>
        <v>当前波数 302/∞</v>
      </c>
      <c r="E5129" s="5">
        <f t="shared" si="428"/>
        <v>15002</v>
      </c>
      <c r="F5129" s="5">
        <v>0</v>
      </c>
      <c r="G5129" s="5">
        <f t="shared" si="431"/>
        <v>16009</v>
      </c>
      <c r="H5129" s="5">
        <f t="shared" si="432"/>
        <v>143</v>
      </c>
      <c r="I5129" s="5">
        <v>14001</v>
      </c>
      <c r="J5129">
        <f t="shared" si="430"/>
        <v>180500</v>
      </c>
      <c r="L5129" s="1" t="str">
        <f t="shared" si="429"/>
        <v>[{"bid":16009,"type":6,"num":143},{"bid":14001,"type":4,"num":180500}]</v>
      </c>
    </row>
    <row r="5130" spans="1:12" x14ac:dyDescent="0.2">
      <c r="A5130" s="5">
        <f>static_pve_stage!A5130</f>
        <v>606363</v>
      </c>
      <c r="B5130" s="5">
        <f>static_pve_stage!B5130</f>
        <v>606364</v>
      </c>
      <c r="C5130" s="5" t="str">
        <f>static_pve_stage!C5130</f>
        <v>当前波数 303/∞</v>
      </c>
      <c r="E5130" s="5">
        <f t="shared" si="428"/>
        <v>15002</v>
      </c>
      <c r="F5130" s="5">
        <v>0</v>
      </c>
      <c r="G5130" s="5">
        <f t="shared" si="431"/>
        <v>16009</v>
      </c>
      <c r="H5130" s="5">
        <f t="shared" si="432"/>
        <v>143</v>
      </c>
      <c r="I5130" s="5">
        <v>14001</v>
      </c>
      <c r="J5130">
        <f t="shared" si="430"/>
        <v>181000</v>
      </c>
      <c r="L5130" s="1" t="str">
        <f t="shared" si="429"/>
        <v>[{"bid":16009,"type":6,"num":143},{"bid":14001,"type":4,"num":181000}]</v>
      </c>
    </row>
    <row r="5131" spans="1:12" x14ac:dyDescent="0.2">
      <c r="A5131" s="5">
        <f>static_pve_stage!A5131</f>
        <v>606364</v>
      </c>
      <c r="B5131" s="5">
        <f>static_pve_stage!B5131</f>
        <v>606365</v>
      </c>
      <c r="C5131" s="5" t="str">
        <f>static_pve_stage!C5131</f>
        <v>当前波数 304/∞</v>
      </c>
      <c r="E5131" s="5">
        <f t="shared" si="428"/>
        <v>15002</v>
      </c>
      <c r="F5131" s="5">
        <v>0</v>
      </c>
      <c r="G5131" s="5">
        <f t="shared" si="431"/>
        <v>16009</v>
      </c>
      <c r="H5131" s="5">
        <f t="shared" si="432"/>
        <v>143</v>
      </c>
      <c r="I5131" s="5">
        <v>14001</v>
      </c>
      <c r="J5131">
        <f t="shared" si="430"/>
        <v>181500</v>
      </c>
      <c r="L5131" s="1" t="str">
        <f t="shared" si="429"/>
        <v>[{"bid":16009,"type":6,"num":143},{"bid":14001,"type":4,"num":181500}]</v>
      </c>
    </row>
    <row r="5132" spans="1:12" x14ac:dyDescent="0.2">
      <c r="A5132" s="5">
        <f>static_pve_stage!A5132</f>
        <v>606365</v>
      </c>
      <c r="B5132" s="5">
        <f>static_pve_stage!B5132</f>
        <v>606366</v>
      </c>
      <c r="C5132" s="5" t="str">
        <f>static_pve_stage!C5132</f>
        <v>当前波数 305/∞\n下一波BOSS</v>
      </c>
      <c r="E5132" s="5">
        <f t="shared" si="428"/>
        <v>15002</v>
      </c>
      <c r="F5132" s="5">
        <v>0</v>
      </c>
      <c r="G5132" s="5">
        <f t="shared" si="431"/>
        <v>16009</v>
      </c>
      <c r="H5132" s="5">
        <f t="shared" si="432"/>
        <v>143</v>
      </c>
      <c r="I5132" s="5">
        <v>14001</v>
      </c>
      <c r="J5132">
        <f t="shared" si="430"/>
        <v>182000</v>
      </c>
      <c r="L5132" s="1" t="str">
        <f t="shared" si="429"/>
        <v>[{"bid":16009,"type":6,"num":143},{"bid":14001,"type":4,"num":182000}]</v>
      </c>
    </row>
    <row r="5133" spans="1:12" x14ac:dyDescent="0.2">
      <c r="A5133" s="5">
        <f>static_pve_stage!A5133</f>
        <v>606366</v>
      </c>
      <c r="B5133" s="5">
        <f>static_pve_stage!B5133</f>
        <v>606367</v>
      </c>
      <c r="C5133" s="5" t="str">
        <f>static_pve_stage!C5133</f>
        <v>BOSS波\n需击杀所有怪物</v>
      </c>
      <c r="E5133" s="5">
        <f t="shared" si="428"/>
        <v>15002</v>
      </c>
      <c r="F5133" s="5">
        <v>0</v>
      </c>
      <c r="G5133" s="5">
        <f t="shared" si="431"/>
        <v>16009</v>
      </c>
      <c r="H5133" s="5">
        <f t="shared" si="432"/>
        <v>145</v>
      </c>
      <c r="I5133" s="5">
        <v>14001</v>
      </c>
      <c r="J5133">
        <f t="shared" si="430"/>
        <v>182500</v>
      </c>
      <c r="L5133" s="1" t="str">
        <f t="shared" si="429"/>
        <v>[{"bid":16009,"type":6,"num":145},{"bid":14001,"type":4,"num":182500}]</v>
      </c>
    </row>
    <row r="5134" spans="1:12" x14ac:dyDescent="0.2">
      <c r="A5134" s="5">
        <f>static_pve_stage!A5134</f>
        <v>606367</v>
      </c>
      <c r="B5134" s="5">
        <f>static_pve_stage!B5134</f>
        <v>606368</v>
      </c>
      <c r="C5134" s="5" t="str">
        <f>static_pve_stage!C5134</f>
        <v>当前波数 306/∞</v>
      </c>
      <c r="E5134" s="5">
        <f t="shared" si="428"/>
        <v>15002</v>
      </c>
      <c r="F5134" s="5">
        <v>0</v>
      </c>
      <c r="G5134" s="5">
        <f t="shared" si="431"/>
        <v>16009</v>
      </c>
      <c r="H5134" s="5">
        <f t="shared" si="432"/>
        <v>145</v>
      </c>
      <c r="I5134" s="5">
        <v>14001</v>
      </c>
      <c r="J5134">
        <f t="shared" si="430"/>
        <v>183000</v>
      </c>
      <c r="L5134" s="1" t="str">
        <f t="shared" si="429"/>
        <v>[{"bid":16009,"type":6,"num":145},{"bid":14001,"type":4,"num":183000}]</v>
      </c>
    </row>
    <row r="5135" spans="1:12" x14ac:dyDescent="0.2">
      <c r="A5135" s="5">
        <f>static_pve_stage!A5135</f>
        <v>606368</v>
      </c>
      <c r="B5135" s="5">
        <f>static_pve_stage!B5135</f>
        <v>606369</v>
      </c>
      <c r="C5135" s="5" t="str">
        <f>static_pve_stage!C5135</f>
        <v>当前波数 307/∞</v>
      </c>
      <c r="E5135" s="5">
        <f t="shared" si="428"/>
        <v>15002</v>
      </c>
      <c r="F5135" s="5">
        <v>0</v>
      </c>
      <c r="G5135" s="5">
        <f t="shared" si="431"/>
        <v>16009</v>
      </c>
      <c r="H5135" s="5">
        <f t="shared" si="432"/>
        <v>145</v>
      </c>
      <c r="I5135" s="5">
        <v>14001</v>
      </c>
      <c r="J5135">
        <f t="shared" si="430"/>
        <v>183500</v>
      </c>
      <c r="L5135" s="1" t="str">
        <f t="shared" si="429"/>
        <v>[{"bid":16009,"type":6,"num":145},{"bid":14001,"type":4,"num":183500}]</v>
      </c>
    </row>
    <row r="5136" spans="1:12" x14ac:dyDescent="0.2">
      <c r="A5136" s="5">
        <f>static_pve_stage!A5136</f>
        <v>606369</v>
      </c>
      <c r="B5136" s="5">
        <f>static_pve_stage!B5136</f>
        <v>606370</v>
      </c>
      <c r="C5136" s="5" t="str">
        <f>static_pve_stage!C5136</f>
        <v>当前波数 308/∞</v>
      </c>
      <c r="E5136" s="5">
        <f t="shared" si="428"/>
        <v>15002</v>
      </c>
      <c r="F5136" s="5">
        <v>0</v>
      </c>
      <c r="G5136" s="5">
        <f t="shared" si="431"/>
        <v>16009</v>
      </c>
      <c r="H5136" s="5">
        <f t="shared" si="432"/>
        <v>145</v>
      </c>
      <c r="I5136" s="5">
        <v>14001</v>
      </c>
      <c r="J5136">
        <f t="shared" si="430"/>
        <v>184000</v>
      </c>
      <c r="L5136" s="1" t="str">
        <f t="shared" si="429"/>
        <v>[{"bid":16009,"type":6,"num":145},{"bid":14001,"type":4,"num":184000}]</v>
      </c>
    </row>
    <row r="5137" spans="1:12" x14ac:dyDescent="0.2">
      <c r="A5137" s="5">
        <f>static_pve_stage!A5137</f>
        <v>606370</v>
      </c>
      <c r="B5137" s="5">
        <f>static_pve_stage!B5137</f>
        <v>606371</v>
      </c>
      <c r="C5137" s="5" t="str">
        <f>static_pve_stage!C5137</f>
        <v>当前波数 309/∞</v>
      </c>
      <c r="E5137" s="5">
        <f t="shared" si="428"/>
        <v>15002</v>
      </c>
      <c r="F5137" s="5">
        <v>0</v>
      </c>
      <c r="G5137" s="5">
        <f t="shared" si="431"/>
        <v>16009</v>
      </c>
      <c r="H5137" s="5">
        <f t="shared" si="432"/>
        <v>145</v>
      </c>
      <c r="I5137" s="5">
        <v>14001</v>
      </c>
      <c r="J5137">
        <f t="shared" si="430"/>
        <v>184500</v>
      </c>
      <c r="L5137" s="1" t="str">
        <f t="shared" si="429"/>
        <v>[{"bid":16009,"type":6,"num":145},{"bid":14001,"type":4,"num":184500}]</v>
      </c>
    </row>
    <row r="5138" spans="1:12" x14ac:dyDescent="0.2">
      <c r="A5138" s="5">
        <f>static_pve_stage!A5138</f>
        <v>606371</v>
      </c>
      <c r="B5138" s="5">
        <f>static_pve_stage!B5138</f>
        <v>606372</v>
      </c>
      <c r="C5138" s="5" t="str">
        <f>static_pve_stage!C5138</f>
        <v>当前波数 310/∞\n下一波BOSS</v>
      </c>
      <c r="E5138" s="5">
        <f t="shared" si="428"/>
        <v>15002</v>
      </c>
      <c r="F5138" s="5">
        <v>0</v>
      </c>
      <c r="G5138" s="5">
        <f t="shared" si="431"/>
        <v>16009</v>
      </c>
      <c r="H5138" s="5">
        <f t="shared" si="432"/>
        <v>147</v>
      </c>
      <c r="I5138" s="5">
        <v>14001</v>
      </c>
      <c r="J5138">
        <f t="shared" si="430"/>
        <v>185000</v>
      </c>
      <c r="L5138" s="1" t="str">
        <f t="shared" si="429"/>
        <v>[{"bid":16009,"type":6,"num":147},{"bid":14001,"type":4,"num":185000}]</v>
      </c>
    </row>
    <row r="5139" spans="1:12" x14ac:dyDescent="0.2">
      <c r="A5139" s="5">
        <f>static_pve_stage!A5139</f>
        <v>606372</v>
      </c>
      <c r="B5139" s="5">
        <f>static_pve_stage!B5139</f>
        <v>606373</v>
      </c>
      <c r="C5139" s="5" t="str">
        <f>static_pve_stage!C5139</f>
        <v>BOSS波\n需击杀所有怪物</v>
      </c>
      <c r="E5139" s="5">
        <f t="shared" si="428"/>
        <v>15002</v>
      </c>
      <c r="F5139" s="5">
        <v>0</v>
      </c>
      <c r="G5139" s="5">
        <f t="shared" si="431"/>
        <v>16009</v>
      </c>
      <c r="H5139" s="5">
        <f t="shared" si="432"/>
        <v>147</v>
      </c>
      <c r="I5139" s="5">
        <v>14001</v>
      </c>
      <c r="J5139">
        <f t="shared" si="430"/>
        <v>185500</v>
      </c>
      <c r="L5139" s="1" t="str">
        <f t="shared" si="429"/>
        <v>[{"bid":16009,"type":6,"num":147},{"bid":14001,"type":4,"num":185500}]</v>
      </c>
    </row>
    <row r="5140" spans="1:12" x14ac:dyDescent="0.2">
      <c r="A5140" s="5">
        <f>static_pve_stage!A5140</f>
        <v>606373</v>
      </c>
      <c r="B5140" s="5">
        <f>static_pve_stage!B5140</f>
        <v>606374</v>
      </c>
      <c r="C5140" s="5" t="str">
        <f>static_pve_stage!C5140</f>
        <v>当前波数 311/∞</v>
      </c>
      <c r="E5140" s="5">
        <f t="shared" si="428"/>
        <v>15002</v>
      </c>
      <c r="F5140" s="5">
        <v>0</v>
      </c>
      <c r="G5140" s="5">
        <f t="shared" si="431"/>
        <v>16009</v>
      </c>
      <c r="H5140" s="5">
        <f t="shared" si="432"/>
        <v>147</v>
      </c>
      <c r="I5140" s="5">
        <v>14001</v>
      </c>
      <c r="J5140">
        <f t="shared" si="430"/>
        <v>186000</v>
      </c>
      <c r="L5140" s="1" t="str">
        <f t="shared" si="429"/>
        <v>[{"bid":16009,"type":6,"num":147},{"bid":14001,"type":4,"num":186000}]</v>
      </c>
    </row>
    <row r="5141" spans="1:12" x14ac:dyDescent="0.2">
      <c r="A5141" s="5">
        <f>static_pve_stage!A5141</f>
        <v>606374</v>
      </c>
      <c r="B5141" s="5">
        <f>static_pve_stage!B5141</f>
        <v>606375</v>
      </c>
      <c r="C5141" s="5" t="str">
        <f>static_pve_stage!C5141</f>
        <v>当前波数 312/∞</v>
      </c>
      <c r="E5141" s="5">
        <f t="shared" si="428"/>
        <v>15002</v>
      </c>
      <c r="F5141" s="5">
        <v>0</v>
      </c>
      <c r="G5141" s="5">
        <f t="shared" si="431"/>
        <v>16009</v>
      </c>
      <c r="H5141" s="5">
        <f t="shared" si="432"/>
        <v>147</v>
      </c>
      <c r="I5141" s="5">
        <v>14001</v>
      </c>
      <c r="J5141">
        <f t="shared" si="430"/>
        <v>186500</v>
      </c>
      <c r="L5141" s="1" t="str">
        <f t="shared" si="429"/>
        <v>[{"bid":16009,"type":6,"num":147},{"bid":14001,"type":4,"num":186500}]</v>
      </c>
    </row>
    <row r="5142" spans="1:12" x14ac:dyDescent="0.2">
      <c r="A5142" s="5">
        <f>static_pve_stage!A5142</f>
        <v>606375</v>
      </c>
      <c r="B5142" s="5">
        <f>static_pve_stage!B5142</f>
        <v>606376</v>
      </c>
      <c r="C5142" s="5" t="str">
        <f>static_pve_stage!C5142</f>
        <v>当前波数 313/∞</v>
      </c>
      <c r="E5142" s="5">
        <f t="shared" si="428"/>
        <v>15002</v>
      </c>
      <c r="F5142" s="5">
        <v>0</v>
      </c>
      <c r="G5142" s="5">
        <f t="shared" si="431"/>
        <v>16009</v>
      </c>
      <c r="H5142" s="5">
        <f t="shared" si="432"/>
        <v>147</v>
      </c>
      <c r="I5142" s="5">
        <v>14001</v>
      </c>
      <c r="J5142">
        <f t="shared" si="430"/>
        <v>187000</v>
      </c>
      <c r="L5142" s="1" t="str">
        <f t="shared" si="429"/>
        <v>[{"bid":16009,"type":6,"num":147},{"bid":14001,"type":4,"num":187000}]</v>
      </c>
    </row>
    <row r="5143" spans="1:12" x14ac:dyDescent="0.2">
      <c r="A5143" s="5">
        <f>static_pve_stage!A5143</f>
        <v>606376</v>
      </c>
      <c r="B5143" s="5">
        <f>static_pve_stage!B5143</f>
        <v>606377</v>
      </c>
      <c r="C5143" s="5" t="str">
        <f>static_pve_stage!C5143</f>
        <v>当前波数 314/∞</v>
      </c>
      <c r="E5143" s="5">
        <f t="shared" si="428"/>
        <v>15002</v>
      </c>
      <c r="F5143" s="5">
        <v>0</v>
      </c>
      <c r="G5143" s="5">
        <f t="shared" si="431"/>
        <v>16009</v>
      </c>
      <c r="H5143" s="5">
        <f t="shared" si="432"/>
        <v>149</v>
      </c>
      <c r="I5143" s="5">
        <v>14001</v>
      </c>
      <c r="J5143">
        <f t="shared" si="430"/>
        <v>187500</v>
      </c>
      <c r="L5143" s="1" t="str">
        <f t="shared" si="429"/>
        <v>[{"bid":16009,"type":6,"num":149},{"bid":14001,"type":4,"num":187500}]</v>
      </c>
    </row>
    <row r="5144" spans="1:12" x14ac:dyDescent="0.2">
      <c r="A5144" s="5">
        <f>static_pve_stage!A5144</f>
        <v>606377</v>
      </c>
      <c r="B5144" s="5">
        <f>static_pve_stage!B5144</f>
        <v>606378</v>
      </c>
      <c r="C5144" s="5" t="str">
        <f>static_pve_stage!C5144</f>
        <v>当前波数 315/∞\n下一波BOSS</v>
      </c>
      <c r="E5144" s="5">
        <f t="shared" si="428"/>
        <v>15002</v>
      </c>
      <c r="F5144" s="5">
        <v>0</v>
      </c>
      <c r="G5144" s="5">
        <f t="shared" si="431"/>
        <v>16009</v>
      </c>
      <c r="H5144" s="5">
        <f t="shared" si="432"/>
        <v>149</v>
      </c>
      <c r="I5144" s="5">
        <v>14001</v>
      </c>
      <c r="J5144">
        <f t="shared" si="430"/>
        <v>188000</v>
      </c>
      <c r="L5144" s="1" t="str">
        <f t="shared" si="429"/>
        <v>[{"bid":16009,"type":6,"num":149},{"bid":14001,"type":4,"num":188000}]</v>
      </c>
    </row>
    <row r="5145" spans="1:12" x14ac:dyDescent="0.2">
      <c r="A5145" s="5">
        <f>static_pve_stage!A5145</f>
        <v>606378</v>
      </c>
      <c r="B5145" s="5">
        <f>static_pve_stage!B5145</f>
        <v>606379</v>
      </c>
      <c r="C5145" s="5" t="str">
        <f>static_pve_stage!C5145</f>
        <v>BOSS波\n需击杀所有怪物</v>
      </c>
      <c r="E5145" s="5">
        <f t="shared" si="428"/>
        <v>15002</v>
      </c>
      <c r="F5145" s="5">
        <v>0</v>
      </c>
      <c r="G5145" s="5">
        <f t="shared" si="431"/>
        <v>16009</v>
      </c>
      <c r="H5145" s="5">
        <f t="shared" si="432"/>
        <v>149</v>
      </c>
      <c r="I5145" s="5">
        <v>14001</v>
      </c>
      <c r="J5145">
        <f t="shared" si="430"/>
        <v>188500</v>
      </c>
      <c r="L5145" s="1" t="str">
        <f t="shared" si="429"/>
        <v>[{"bid":16009,"type":6,"num":149},{"bid":14001,"type":4,"num":188500}]</v>
      </c>
    </row>
    <row r="5146" spans="1:12" x14ac:dyDescent="0.2">
      <c r="A5146" s="5">
        <f>static_pve_stage!A5146</f>
        <v>606379</v>
      </c>
      <c r="B5146" s="5">
        <f>static_pve_stage!B5146</f>
        <v>606380</v>
      </c>
      <c r="C5146" s="5" t="str">
        <f>static_pve_stage!C5146</f>
        <v>当前波数 316/∞</v>
      </c>
      <c r="E5146" s="5">
        <f t="shared" si="428"/>
        <v>15002</v>
      </c>
      <c r="F5146" s="5">
        <v>0</v>
      </c>
      <c r="G5146" s="5">
        <f t="shared" si="431"/>
        <v>16009</v>
      </c>
      <c r="H5146" s="5">
        <f t="shared" si="432"/>
        <v>149</v>
      </c>
      <c r="I5146" s="5">
        <v>14001</v>
      </c>
      <c r="J5146">
        <f t="shared" si="430"/>
        <v>189000</v>
      </c>
      <c r="L5146" s="1" t="str">
        <f t="shared" si="429"/>
        <v>[{"bid":16009,"type":6,"num":149},{"bid":14001,"type":4,"num":189000}]</v>
      </c>
    </row>
    <row r="5147" spans="1:12" x14ac:dyDescent="0.2">
      <c r="A5147" s="5">
        <f>static_pve_stage!A5147</f>
        <v>606380</v>
      </c>
      <c r="B5147" s="5">
        <f>static_pve_stage!B5147</f>
        <v>606381</v>
      </c>
      <c r="C5147" s="5" t="str">
        <f>static_pve_stage!C5147</f>
        <v>当前波数 317/∞</v>
      </c>
      <c r="E5147" s="5">
        <f t="shared" ref="E5147:E5210" si="433">E5146</f>
        <v>15002</v>
      </c>
      <c r="F5147" s="5">
        <v>0</v>
      </c>
      <c r="G5147" s="5">
        <f t="shared" si="431"/>
        <v>16009</v>
      </c>
      <c r="H5147" s="5">
        <f t="shared" si="432"/>
        <v>149</v>
      </c>
      <c r="I5147" s="5">
        <v>14001</v>
      </c>
      <c r="J5147">
        <f t="shared" si="430"/>
        <v>189500</v>
      </c>
      <c r="L5147" s="1" t="str">
        <f t="shared" si="429"/>
        <v>[{"bid":16009,"type":6,"num":149},{"bid":14001,"type":4,"num":189500}]</v>
      </c>
    </row>
    <row r="5148" spans="1:12" x14ac:dyDescent="0.2">
      <c r="A5148" s="5">
        <f>static_pve_stage!A5148</f>
        <v>606381</v>
      </c>
      <c r="B5148" s="5">
        <f>static_pve_stage!B5148</f>
        <v>606382</v>
      </c>
      <c r="C5148" s="5" t="str">
        <f>static_pve_stage!C5148</f>
        <v>当前波数 318/∞</v>
      </c>
      <c r="E5148" s="5">
        <f t="shared" si="433"/>
        <v>15002</v>
      </c>
      <c r="F5148" s="5">
        <v>0</v>
      </c>
      <c r="G5148" s="5">
        <f t="shared" si="431"/>
        <v>16009</v>
      </c>
      <c r="H5148" s="5">
        <f t="shared" si="432"/>
        <v>151</v>
      </c>
      <c r="I5148" s="5">
        <v>14001</v>
      </c>
      <c r="J5148">
        <f t="shared" si="430"/>
        <v>190000</v>
      </c>
      <c r="L5148" s="1" t="str">
        <f t="shared" si="429"/>
        <v>[{"bid":16009,"type":6,"num":151},{"bid":14001,"type":4,"num":190000}]</v>
      </c>
    </row>
    <row r="5149" spans="1:12" x14ac:dyDescent="0.2">
      <c r="A5149" s="5">
        <f>static_pve_stage!A5149</f>
        <v>606382</v>
      </c>
      <c r="B5149" s="5">
        <f>static_pve_stage!B5149</f>
        <v>606383</v>
      </c>
      <c r="C5149" s="5" t="str">
        <f>static_pve_stage!C5149</f>
        <v>当前波数 319/∞</v>
      </c>
      <c r="E5149" s="5">
        <f t="shared" si="433"/>
        <v>15002</v>
      </c>
      <c r="F5149" s="5">
        <v>0</v>
      </c>
      <c r="G5149" s="5">
        <f t="shared" si="431"/>
        <v>16009</v>
      </c>
      <c r="H5149" s="5">
        <f t="shared" si="432"/>
        <v>151</v>
      </c>
      <c r="I5149" s="5">
        <v>14001</v>
      </c>
      <c r="J5149">
        <f t="shared" si="430"/>
        <v>190500</v>
      </c>
      <c r="L5149" s="1" t="str">
        <f t="shared" ref="L5149:L5212" si="434">"["&amp;IF(F5149=0,"","{""bid"":"&amp;E5149&amp;",""type"":5,""num"":"&amp;F5149&amp;"},")&amp;IF(H5149=0,"","{""bid"":"&amp;G5149&amp;",""type"":6,""num"":"&amp;H5149&amp;"},")&amp;IF(J5149=0,"","{""bid"":"&amp;I5149&amp;",""type"":4,""num"":"&amp;J5149&amp;"}")&amp;"]"</f>
        <v>[{"bid":16009,"type":6,"num":151},{"bid":14001,"type":4,"num":190500}]</v>
      </c>
    </row>
    <row r="5150" spans="1:12" x14ac:dyDescent="0.2">
      <c r="A5150" s="5">
        <f>static_pve_stage!A5150</f>
        <v>606383</v>
      </c>
      <c r="B5150" s="5">
        <f>static_pve_stage!B5150</f>
        <v>606384</v>
      </c>
      <c r="C5150" s="5" t="str">
        <f>static_pve_stage!C5150</f>
        <v>当前波数 320/∞\n下一波BOSS</v>
      </c>
      <c r="E5150" s="5">
        <f t="shared" si="433"/>
        <v>15002</v>
      </c>
      <c r="F5150" s="5">
        <v>0</v>
      </c>
      <c r="G5150" s="5">
        <f t="shared" si="431"/>
        <v>16009</v>
      </c>
      <c r="H5150" s="5">
        <f t="shared" si="432"/>
        <v>151</v>
      </c>
      <c r="I5150" s="5">
        <v>14001</v>
      </c>
      <c r="J5150">
        <f t="shared" si="430"/>
        <v>191000</v>
      </c>
      <c r="L5150" s="1" t="str">
        <f t="shared" si="434"/>
        <v>[{"bid":16009,"type":6,"num":151},{"bid":14001,"type":4,"num":191000}]</v>
      </c>
    </row>
    <row r="5151" spans="1:12" x14ac:dyDescent="0.2">
      <c r="A5151" s="5">
        <f>static_pve_stage!A5151</f>
        <v>606384</v>
      </c>
      <c r="B5151" s="5">
        <f>static_pve_stage!B5151</f>
        <v>606385</v>
      </c>
      <c r="C5151" s="5" t="str">
        <f>static_pve_stage!C5151</f>
        <v>BOSS波\n需击杀所有怪物</v>
      </c>
      <c r="E5151" s="5">
        <f t="shared" si="433"/>
        <v>15002</v>
      </c>
      <c r="F5151" s="5">
        <v>0</v>
      </c>
      <c r="G5151" s="5">
        <f t="shared" si="431"/>
        <v>16009</v>
      </c>
      <c r="H5151" s="5">
        <f t="shared" si="432"/>
        <v>151</v>
      </c>
      <c r="I5151" s="5">
        <v>14001</v>
      </c>
      <c r="J5151">
        <f t="shared" si="430"/>
        <v>191500</v>
      </c>
      <c r="L5151" s="1" t="str">
        <f t="shared" si="434"/>
        <v>[{"bid":16009,"type":6,"num":151},{"bid":14001,"type":4,"num":191500}]</v>
      </c>
    </row>
    <row r="5152" spans="1:12" x14ac:dyDescent="0.2">
      <c r="A5152" s="5">
        <f>static_pve_stage!A5152</f>
        <v>606385</v>
      </c>
      <c r="B5152" s="5">
        <f>static_pve_stage!B5152</f>
        <v>606386</v>
      </c>
      <c r="C5152" s="5" t="str">
        <f>static_pve_stage!C5152</f>
        <v>当前波数 321/∞</v>
      </c>
      <c r="E5152" s="5">
        <f t="shared" si="433"/>
        <v>15002</v>
      </c>
      <c r="F5152" s="5">
        <v>0</v>
      </c>
      <c r="G5152" s="5">
        <f t="shared" si="431"/>
        <v>16009</v>
      </c>
      <c r="H5152" s="5">
        <f t="shared" si="432"/>
        <v>151</v>
      </c>
      <c r="I5152" s="5">
        <v>14001</v>
      </c>
      <c r="J5152">
        <f t="shared" si="430"/>
        <v>192000</v>
      </c>
      <c r="L5152" s="1" t="str">
        <f t="shared" si="434"/>
        <v>[{"bid":16009,"type":6,"num":151},{"bid":14001,"type":4,"num":192000}]</v>
      </c>
    </row>
    <row r="5153" spans="1:12" x14ac:dyDescent="0.2">
      <c r="A5153" s="5">
        <f>static_pve_stage!A5153</f>
        <v>606386</v>
      </c>
      <c r="B5153" s="5">
        <f>static_pve_stage!B5153</f>
        <v>606387</v>
      </c>
      <c r="C5153" s="5" t="str">
        <f>static_pve_stage!C5153</f>
        <v>当前波数 322/∞</v>
      </c>
      <c r="E5153" s="5">
        <f t="shared" si="433"/>
        <v>15002</v>
      </c>
      <c r="F5153" s="5">
        <v>0</v>
      </c>
      <c r="G5153" s="5">
        <f t="shared" si="431"/>
        <v>16009</v>
      </c>
      <c r="H5153" s="5">
        <f t="shared" si="432"/>
        <v>153</v>
      </c>
      <c r="I5153" s="5">
        <v>14001</v>
      </c>
      <c r="J5153">
        <f t="shared" si="430"/>
        <v>192500</v>
      </c>
      <c r="L5153" s="1" t="str">
        <f t="shared" si="434"/>
        <v>[{"bid":16009,"type":6,"num":153},{"bid":14001,"type":4,"num":192500}]</v>
      </c>
    </row>
    <row r="5154" spans="1:12" x14ac:dyDescent="0.2">
      <c r="A5154" s="5">
        <f>static_pve_stage!A5154</f>
        <v>606387</v>
      </c>
      <c r="B5154" s="5">
        <f>static_pve_stage!B5154</f>
        <v>606388</v>
      </c>
      <c r="C5154" s="5" t="str">
        <f>static_pve_stage!C5154</f>
        <v>当前波数 323/∞</v>
      </c>
      <c r="E5154" s="5">
        <f t="shared" si="433"/>
        <v>15002</v>
      </c>
      <c r="F5154" s="5">
        <v>0</v>
      </c>
      <c r="G5154" s="5">
        <f t="shared" si="431"/>
        <v>16009</v>
      </c>
      <c r="H5154" s="5">
        <f t="shared" si="432"/>
        <v>153</v>
      </c>
      <c r="I5154" s="5">
        <v>14001</v>
      </c>
      <c r="J5154">
        <f t="shared" ref="J5154:J5217" si="435">J5153+500</f>
        <v>193000</v>
      </c>
      <c r="L5154" s="1" t="str">
        <f t="shared" si="434"/>
        <v>[{"bid":16009,"type":6,"num":153},{"bid":14001,"type":4,"num":193000}]</v>
      </c>
    </row>
    <row r="5155" spans="1:12" x14ac:dyDescent="0.2">
      <c r="A5155" s="5">
        <f>static_pve_stage!A5155</f>
        <v>606388</v>
      </c>
      <c r="B5155" s="5">
        <f>static_pve_stage!B5155</f>
        <v>606389</v>
      </c>
      <c r="C5155" s="5" t="str">
        <f>static_pve_stage!C5155</f>
        <v>当前波数 324/∞</v>
      </c>
      <c r="E5155" s="5">
        <f t="shared" si="433"/>
        <v>15002</v>
      </c>
      <c r="F5155" s="5">
        <v>0</v>
      </c>
      <c r="G5155" s="5">
        <f t="shared" si="431"/>
        <v>16009</v>
      </c>
      <c r="H5155" s="5">
        <f t="shared" si="432"/>
        <v>153</v>
      </c>
      <c r="I5155" s="5">
        <v>14001</v>
      </c>
      <c r="J5155">
        <f t="shared" si="435"/>
        <v>193500</v>
      </c>
      <c r="L5155" s="1" t="str">
        <f t="shared" si="434"/>
        <v>[{"bid":16009,"type":6,"num":153},{"bid":14001,"type":4,"num":193500}]</v>
      </c>
    </row>
    <row r="5156" spans="1:12" x14ac:dyDescent="0.2">
      <c r="A5156" s="5">
        <f>static_pve_stage!A5156</f>
        <v>606389</v>
      </c>
      <c r="B5156" s="5">
        <f>static_pve_stage!B5156</f>
        <v>606390</v>
      </c>
      <c r="C5156" s="5" t="str">
        <f>static_pve_stage!C5156</f>
        <v>当前波数 325/∞\n下一波BOSS</v>
      </c>
      <c r="E5156" s="5">
        <f t="shared" si="433"/>
        <v>15002</v>
      </c>
      <c r="F5156" s="5">
        <v>0</v>
      </c>
      <c r="G5156" s="5">
        <f t="shared" si="431"/>
        <v>16009</v>
      </c>
      <c r="H5156" s="5">
        <f t="shared" si="432"/>
        <v>153</v>
      </c>
      <c r="I5156" s="5">
        <v>14001</v>
      </c>
      <c r="J5156">
        <f t="shared" si="435"/>
        <v>194000</v>
      </c>
      <c r="L5156" s="1" t="str">
        <f t="shared" si="434"/>
        <v>[{"bid":16009,"type":6,"num":153},{"bid":14001,"type":4,"num":194000}]</v>
      </c>
    </row>
    <row r="5157" spans="1:12" x14ac:dyDescent="0.2">
      <c r="A5157" s="5">
        <f>static_pve_stage!A5157</f>
        <v>606390</v>
      </c>
      <c r="B5157" s="5">
        <f>static_pve_stage!B5157</f>
        <v>606391</v>
      </c>
      <c r="C5157" s="5" t="str">
        <f>static_pve_stage!C5157</f>
        <v>BOSS波\n需击杀所有怪物</v>
      </c>
      <c r="E5157" s="5">
        <f t="shared" si="433"/>
        <v>15002</v>
      </c>
      <c r="F5157" s="5">
        <v>0</v>
      </c>
      <c r="G5157" s="5">
        <f t="shared" si="431"/>
        <v>16009</v>
      </c>
      <c r="H5157" s="5">
        <f t="shared" si="432"/>
        <v>153</v>
      </c>
      <c r="I5157" s="5">
        <v>14001</v>
      </c>
      <c r="J5157">
        <f t="shared" si="435"/>
        <v>194500</v>
      </c>
      <c r="L5157" s="1" t="str">
        <f t="shared" si="434"/>
        <v>[{"bid":16009,"type":6,"num":153},{"bid":14001,"type":4,"num":194500}]</v>
      </c>
    </row>
    <row r="5158" spans="1:12" x14ac:dyDescent="0.2">
      <c r="A5158" s="5">
        <f>static_pve_stage!A5158</f>
        <v>606391</v>
      </c>
      <c r="B5158" s="5">
        <f>static_pve_stage!B5158</f>
        <v>606392</v>
      </c>
      <c r="C5158" s="5" t="str">
        <f>static_pve_stage!C5158</f>
        <v>当前波数 326/∞</v>
      </c>
      <c r="E5158" s="5">
        <f t="shared" si="433"/>
        <v>15002</v>
      </c>
      <c r="F5158" s="5">
        <v>0</v>
      </c>
      <c r="G5158" s="5">
        <f t="shared" si="431"/>
        <v>16009</v>
      </c>
      <c r="H5158" s="5">
        <f t="shared" si="432"/>
        <v>155</v>
      </c>
      <c r="I5158" s="5">
        <v>14001</v>
      </c>
      <c r="J5158">
        <f t="shared" si="435"/>
        <v>195000</v>
      </c>
      <c r="L5158" s="1" t="str">
        <f t="shared" si="434"/>
        <v>[{"bid":16009,"type":6,"num":155},{"bid":14001,"type":4,"num":195000}]</v>
      </c>
    </row>
    <row r="5159" spans="1:12" x14ac:dyDescent="0.2">
      <c r="A5159" s="5">
        <f>static_pve_stage!A5159</f>
        <v>606392</v>
      </c>
      <c r="B5159" s="5">
        <f>static_pve_stage!B5159</f>
        <v>606393</v>
      </c>
      <c r="C5159" s="5" t="str">
        <f>static_pve_stage!C5159</f>
        <v>当前波数 327/∞</v>
      </c>
      <c r="E5159" s="5">
        <f t="shared" si="433"/>
        <v>15002</v>
      </c>
      <c r="F5159" s="5">
        <v>0</v>
      </c>
      <c r="G5159" s="5">
        <f t="shared" si="431"/>
        <v>16009</v>
      </c>
      <c r="H5159" s="5">
        <f t="shared" si="432"/>
        <v>155</v>
      </c>
      <c r="I5159" s="5">
        <v>14001</v>
      </c>
      <c r="J5159">
        <f t="shared" si="435"/>
        <v>195500</v>
      </c>
      <c r="L5159" s="1" t="str">
        <f t="shared" si="434"/>
        <v>[{"bid":16009,"type":6,"num":155},{"bid":14001,"type":4,"num":195500}]</v>
      </c>
    </row>
    <row r="5160" spans="1:12" x14ac:dyDescent="0.2">
      <c r="A5160" s="5">
        <f>static_pve_stage!A5160</f>
        <v>606393</v>
      </c>
      <c r="B5160" s="5">
        <f>static_pve_stage!B5160</f>
        <v>606394</v>
      </c>
      <c r="C5160" s="5" t="str">
        <f>static_pve_stage!C5160</f>
        <v>当前波数 328/∞</v>
      </c>
      <c r="E5160" s="5">
        <f t="shared" si="433"/>
        <v>15002</v>
      </c>
      <c r="F5160" s="5">
        <v>0</v>
      </c>
      <c r="G5160" s="5">
        <f t="shared" si="431"/>
        <v>16009</v>
      </c>
      <c r="H5160" s="5">
        <f t="shared" si="432"/>
        <v>155</v>
      </c>
      <c r="I5160" s="5">
        <v>14001</v>
      </c>
      <c r="J5160">
        <f t="shared" si="435"/>
        <v>196000</v>
      </c>
      <c r="L5160" s="1" t="str">
        <f t="shared" si="434"/>
        <v>[{"bid":16009,"type":6,"num":155},{"bid":14001,"type":4,"num":196000}]</v>
      </c>
    </row>
    <row r="5161" spans="1:12" x14ac:dyDescent="0.2">
      <c r="A5161" s="5">
        <f>static_pve_stage!A5161</f>
        <v>606394</v>
      </c>
      <c r="B5161" s="5">
        <f>static_pve_stage!B5161</f>
        <v>606395</v>
      </c>
      <c r="C5161" s="5" t="str">
        <f>static_pve_stage!C5161</f>
        <v>当前波数 329/∞</v>
      </c>
      <c r="E5161" s="5">
        <f t="shared" si="433"/>
        <v>15002</v>
      </c>
      <c r="F5161" s="5">
        <v>0</v>
      </c>
      <c r="G5161" s="5">
        <f t="shared" si="431"/>
        <v>16009</v>
      </c>
      <c r="H5161" s="5">
        <f t="shared" si="432"/>
        <v>155</v>
      </c>
      <c r="I5161" s="5">
        <v>14001</v>
      </c>
      <c r="J5161">
        <f t="shared" si="435"/>
        <v>196500</v>
      </c>
      <c r="L5161" s="1" t="str">
        <f t="shared" si="434"/>
        <v>[{"bid":16009,"type":6,"num":155},{"bid":14001,"type":4,"num":196500}]</v>
      </c>
    </row>
    <row r="5162" spans="1:12" x14ac:dyDescent="0.2">
      <c r="A5162" s="5">
        <f>static_pve_stage!A5162</f>
        <v>606395</v>
      </c>
      <c r="B5162" s="5">
        <f>static_pve_stage!B5162</f>
        <v>606396</v>
      </c>
      <c r="C5162" s="5" t="str">
        <f>static_pve_stage!C5162</f>
        <v>当前波数 330/∞\n下一波BOSS</v>
      </c>
      <c r="E5162" s="5">
        <f t="shared" si="433"/>
        <v>15002</v>
      </c>
      <c r="F5162" s="5">
        <v>0</v>
      </c>
      <c r="G5162" s="5">
        <f t="shared" si="431"/>
        <v>16009</v>
      </c>
      <c r="H5162" s="5">
        <f t="shared" si="432"/>
        <v>155</v>
      </c>
      <c r="I5162" s="5">
        <v>14001</v>
      </c>
      <c r="J5162">
        <f t="shared" si="435"/>
        <v>197000</v>
      </c>
      <c r="L5162" s="1" t="str">
        <f t="shared" si="434"/>
        <v>[{"bid":16009,"type":6,"num":155},{"bid":14001,"type":4,"num":197000}]</v>
      </c>
    </row>
    <row r="5163" spans="1:12" x14ac:dyDescent="0.2">
      <c r="A5163" s="5">
        <f>static_pve_stage!A5163</f>
        <v>606396</v>
      </c>
      <c r="B5163" s="5">
        <f>static_pve_stage!B5163</f>
        <v>606397</v>
      </c>
      <c r="C5163" s="5" t="str">
        <f>static_pve_stage!C5163</f>
        <v>BOSS波\n需击杀所有怪物</v>
      </c>
      <c r="E5163" s="5">
        <f t="shared" si="433"/>
        <v>15002</v>
      </c>
      <c r="F5163" s="5">
        <v>0</v>
      </c>
      <c r="G5163" s="5">
        <f t="shared" si="431"/>
        <v>16009</v>
      </c>
      <c r="H5163" s="5">
        <f t="shared" si="432"/>
        <v>157</v>
      </c>
      <c r="I5163" s="5">
        <v>14001</v>
      </c>
      <c r="J5163">
        <f t="shared" si="435"/>
        <v>197500</v>
      </c>
      <c r="L5163" s="1" t="str">
        <f t="shared" si="434"/>
        <v>[{"bid":16009,"type":6,"num":157},{"bid":14001,"type":4,"num":197500}]</v>
      </c>
    </row>
    <row r="5164" spans="1:12" x14ac:dyDescent="0.2">
      <c r="A5164" s="5">
        <f>static_pve_stage!A5164</f>
        <v>606397</v>
      </c>
      <c r="B5164" s="5">
        <f>static_pve_stage!B5164</f>
        <v>606398</v>
      </c>
      <c r="C5164" s="5" t="str">
        <f>static_pve_stage!C5164</f>
        <v>当前波数 331/∞</v>
      </c>
      <c r="E5164" s="5">
        <f t="shared" si="433"/>
        <v>15002</v>
      </c>
      <c r="F5164" s="5">
        <v>0</v>
      </c>
      <c r="G5164" s="5">
        <f t="shared" si="431"/>
        <v>16009</v>
      </c>
      <c r="H5164" s="5">
        <f t="shared" si="432"/>
        <v>157</v>
      </c>
      <c r="I5164" s="5">
        <v>14001</v>
      </c>
      <c r="J5164">
        <f t="shared" si="435"/>
        <v>198000</v>
      </c>
      <c r="L5164" s="1" t="str">
        <f t="shared" si="434"/>
        <v>[{"bid":16009,"type":6,"num":157},{"bid":14001,"type":4,"num":198000}]</v>
      </c>
    </row>
    <row r="5165" spans="1:12" x14ac:dyDescent="0.2">
      <c r="A5165" s="5">
        <f>static_pve_stage!A5165</f>
        <v>606398</v>
      </c>
      <c r="B5165" s="5">
        <f>static_pve_stage!B5165</f>
        <v>606399</v>
      </c>
      <c r="C5165" s="5" t="str">
        <f>static_pve_stage!C5165</f>
        <v>当前波数 332/∞</v>
      </c>
      <c r="E5165" s="5">
        <f t="shared" si="433"/>
        <v>15002</v>
      </c>
      <c r="F5165" s="5">
        <v>0</v>
      </c>
      <c r="G5165" s="5">
        <f t="shared" si="431"/>
        <v>16009</v>
      </c>
      <c r="H5165" s="5">
        <f t="shared" si="432"/>
        <v>157</v>
      </c>
      <c r="I5165" s="5">
        <v>14001</v>
      </c>
      <c r="J5165">
        <f t="shared" si="435"/>
        <v>198500</v>
      </c>
      <c r="L5165" s="1" t="str">
        <f t="shared" si="434"/>
        <v>[{"bid":16009,"type":6,"num":157},{"bid":14001,"type":4,"num":198500}]</v>
      </c>
    </row>
    <row r="5166" spans="1:12" x14ac:dyDescent="0.2">
      <c r="A5166" s="5">
        <f>static_pve_stage!A5166</f>
        <v>606399</v>
      </c>
      <c r="B5166" s="5">
        <f>static_pve_stage!B5166</f>
        <v>606400</v>
      </c>
      <c r="C5166" s="5" t="str">
        <f>static_pve_stage!C5166</f>
        <v>当前波数 333/∞</v>
      </c>
      <c r="E5166" s="5">
        <f t="shared" si="433"/>
        <v>15002</v>
      </c>
      <c r="F5166" s="5">
        <v>0</v>
      </c>
      <c r="G5166" s="5">
        <f t="shared" si="431"/>
        <v>16009</v>
      </c>
      <c r="H5166" s="5">
        <f t="shared" si="432"/>
        <v>157</v>
      </c>
      <c r="I5166" s="5">
        <v>14001</v>
      </c>
      <c r="J5166">
        <f t="shared" si="435"/>
        <v>199000</v>
      </c>
      <c r="L5166" s="1" t="str">
        <f t="shared" si="434"/>
        <v>[{"bid":16009,"type":6,"num":157},{"bid":14001,"type":4,"num":199000}]</v>
      </c>
    </row>
    <row r="5167" spans="1:12" x14ac:dyDescent="0.2">
      <c r="A5167" s="5">
        <f>static_pve_stage!A5167</f>
        <v>606400</v>
      </c>
      <c r="B5167" s="5">
        <f>static_pve_stage!B5167</f>
        <v>606401</v>
      </c>
      <c r="C5167" s="5" t="str">
        <f>static_pve_stage!C5167</f>
        <v>当前波数 334/∞</v>
      </c>
      <c r="E5167" s="5">
        <f t="shared" si="433"/>
        <v>15002</v>
      </c>
      <c r="F5167" s="5">
        <v>0</v>
      </c>
      <c r="G5167" s="5">
        <f t="shared" si="431"/>
        <v>16009</v>
      </c>
      <c r="H5167" s="5">
        <f t="shared" si="432"/>
        <v>157</v>
      </c>
      <c r="I5167" s="5">
        <v>14001</v>
      </c>
      <c r="J5167">
        <f t="shared" si="435"/>
        <v>199500</v>
      </c>
      <c r="L5167" s="1" t="str">
        <f t="shared" si="434"/>
        <v>[{"bid":16009,"type":6,"num":157},{"bid":14001,"type":4,"num":199500}]</v>
      </c>
    </row>
    <row r="5168" spans="1:12" x14ac:dyDescent="0.2">
      <c r="A5168" s="5">
        <f>static_pve_stage!A5168</f>
        <v>606401</v>
      </c>
      <c r="B5168" s="5">
        <f>static_pve_stage!B5168</f>
        <v>606402</v>
      </c>
      <c r="C5168" s="5" t="str">
        <f>static_pve_stage!C5168</f>
        <v>当前波数 335/∞\n下一波BOSS</v>
      </c>
      <c r="E5168" s="5">
        <f t="shared" si="433"/>
        <v>15002</v>
      </c>
      <c r="F5168" s="5">
        <v>0</v>
      </c>
      <c r="G5168" s="5">
        <f t="shared" si="431"/>
        <v>16009</v>
      </c>
      <c r="H5168" s="5">
        <f t="shared" si="432"/>
        <v>159</v>
      </c>
      <c r="I5168" s="5">
        <v>14001</v>
      </c>
      <c r="J5168">
        <f t="shared" si="435"/>
        <v>200000</v>
      </c>
      <c r="L5168" s="1" t="str">
        <f t="shared" si="434"/>
        <v>[{"bid":16009,"type":6,"num":159},{"bid":14001,"type":4,"num":200000}]</v>
      </c>
    </row>
    <row r="5169" spans="1:12" x14ac:dyDescent="0.2">
      <c r="A5169" s="5">
        <f>static_pve_stage!A5169</f>
        <v>606402</v>
      </c>
      <c r="B5169" s="5">
        <f>static_pve_stage!B5169</f>
        <v>606403</v>
      </c>
      <c r="C5169" s="5" t="str">
        <f>static_pve_stage!C5169</f>
        <v>BOSS波\n需击杀所有怪物</v>
      </c>
      <c r="E5169" s="5">
        <f t="shared" si="433"/>
        <v>15002</v>
      </c>
      <c r="F5169" s="5">
        <v>0</v>
      </c>
      <c r="G5169" s="5">
        <f t="shared" si="431"/>
        <v>16009</v>
      </c>
      <c r="H5169" s="5">
        <f t="shared" si="432"/>
        <v>159</v>
      </c>
      <c r="I5169" s="5">
        <v>14001</v>
      </c>
      <c r="J5169">
        <f t="shared" si="435"/>
        <v>200500</v>
      </c>
      <c r="L5169" s="1" t="str">
        <f t="shared" si="434"/>
        <v>[{"bid":16009,"type":6,"num":159},{"bid":14001,"type":4,"num":200500}]</v>
      </c>
    </row>
    <row r="5170" spans="1:12" x14ac:dyDescent="0.2">
      <c r="A5170" s="5">
        <f>static_pve_stage!A5170</f>
        <v>606403</v>
      </c>
      <c r="B5170" s="5">
        <f>static_pve_stage!B5170</f>
        <v>606404</v>
      </c>
      <c r="C5170" s="5" t="str">
        <f>static_pve_stage!C5170</f>
        <v>当前波数 336/∞</v>
      </c>
      <c r="E5170" s="5">
        <f t="shared" si="433"/>
        <v>15002</v>
      </c>
      <c r="F5170" s="5">
        <v>0</v>
      </c>
      <c r="G5170" s="5">
        <f t="shared" ref="G5170:G5233" si="436">G4631+1</f>
        <v>16009</v>
      </c>
      <c r="H5170" s="5">
        <f t="shared" si="432"/>
        <v>159</v>
      </c>
      <c r="I5170" s="5">
        <v>14001</v>
      </c>
      <c r="J5170">
        <f t="shared" si="435"/>
        <v>201000</v>
      </c>
      <c r="L5170" s="1" t="str">
        <f t="shared" si="434"/>
        <v>[{"bid":16009,"type":6,"num":159},{"bid":14001,"type":4,"num":201000}]</v>
      </c>
    </row>
    <row r="5171" spans="1:12" x14ac:dyDescent="0.2">
      <c r="A5171" s="5">
        <f>static_pve_stage!A5171</f>
        <v>606404</v>
      </c>
      <c r="B5171" s="5">
        <f>static_pve_stage!B5171</f>
        <v>606405</v>
      </c>
      <c r="C5171" s="5" t="str">
        <f>static_pve_stage!C5171</f>
        <v>当前波数 337/∞</v>
      </c>
      <c r="E5171" s="5">
        <f t="shared" si="433"/>
        <v>15002</v>
      </c>
      <c r="F5171" s="5">
        <v>0</v>
      </c>
      <c r="G5171" s="5">
        <f t="shared" si="436"/>
        <v>16009</v>
      </c>
      <c r="H5171" s="5">
        <f t="shared" si="432"/>
        <v>159</v>
      </c>
      <c r="I5171" s="5">
        <v>14001</v>
      </c>
      <c r="J5171">
        <f t="shared" si="435"/>
        <v>201500</v>
      </c>
      <c r="L5171" s="1" t="str">
        <f t="shared" si="434"/>
        <v>[{"bid":16009,"type":6,"num":159},{"bid":14001,"type":4,"num":201500}]</v>
      </c>
    </row>
    <row r="5172" spans="1:12" x14ac:dyDescent="0.2">
      <c r="A5172" s="5">
        <f>static_pve_stage!A5172</f>
        <v>606405</v>
      </c>
      <c r="B5172" s="5">
        <f>static_pve_stage!B5172</f>
        <v>606406</v>
      </c>
      <c r="C5172" s="5" t="str">
        <f>static_pve_stage!C5172</f>
        <v>当前波数 338/∞</v>
      </c>
      <c r="E5172" s="5">
        <f t="shared" si="433"/>
        <v>15002</v>
      </c>
      <c r="F5172" s="5">
        <v>0</v>
      </c>
      <c r="G5172" s="5">
        <f t="shared" si="436"/>
        <v>16009</v>
      </c>
      <c r="H5172" s="5">
        <f t="shared" si="432"/>
        <v>159</v>
      </c>
      <c r="I5172" s="5">
        <v>14001</v>
      </c>
      <c r="J5172">
        <f t="shared" si="435"/>
        <v>202000</v>
      </c>
      <c r="L5172" s="1" t="str">
        <f t="shared" si="434"/>
        <v>[{"bid":16009,"type":6,"num":159},{"bid":14001,"type":4,"num":202000}]</v>
      </c>
    </row>
    <row r="5173" spans="1:12" x14ac:dyDescent="0.2">
      <c r="A5173" s="5">
        <f>static_pve_stage!A5173</f>
        <v>606406</v>
      </c>
      <c r="B5173" s="5">
        <f>static_pve_stage!B5173</f>
        <v>606407</v>
      </c>
      <c r="C5173" s="5" t="str">
        <f>static_pve_stage!C5173</f>
        <v>当前波数 339/∞</v>
      </c>
      <c r="E5173" s="5">
        <f t="shared" si="433"/>
        <v>15002</v>
      </c>
      <c r="F5173" s="5">
        <v>0</v>
      </c>
      <c r="G5173" s="5">
        <f t="shared" si="436"/>
        <v>16009</v>
      </c>
      <c r="H5173" s="5">
        <f t="shared" ref="H5173:H5236" si="437">H4634</f>
        <v>161</v>
      </c>
      <c r="I5173" s="5">
        <v>14001</v>
      </c>
      <c r="J5173">
        <f t="shared" si="435"/>
        <v>202500</v>
      </c>
      <c r="L5173" s="1" t="str">
        <f t="shared" si="434"/>
        <v>[{"bid":16009,"type":6,"num":161},{"bid":14001,"type":4,"num":202500}]</v>
      </c>
    </row>
    <row r="5174" spans="1:12" x14ac:dyDescent="0.2">
      <c r="A5174" s="5">
        <f>static_pve_stage!A5174</f>
        <v>606407</v>
      </c>
      <c r="B5174" s="5">
        <f>static_pve_stage!B5174</f>
        <v>606408</v>
      </c>
      <c r="C5174" s="5" t="str">
        <f>static_pve_stage!C5174</f>
        <v>当前波数 340/∞\n下一波BOSS</v>
      </c>
      <c r="E5174" s="5">
        <f t="shared" si="433"/>
        <v>15002</v>
      </c>
      <c r="F5174" s="5">
        <v>0</v>
      </c>
      <c r="G5174" s="5">
        <f t="shared" si="436"/>
        <v>16009</v>
      </c>
      <c r="H5174" s="5">
        <f t="shared" si="437"/>
        <v>161</v>
      </c>
      <c r="I5174" s="5">
        <v>14001</v>
      </c>
      <c r="J5174">
        <f t="shared" si="435"/>
        <v>203000</v>
      </c>
      <c r="L5174" s="1" t="str">
        <f t="shared" si="434"/>
        <v>[{"bid":16009,"type":6,"num":161},{"bid":14001,"type":4,"num":203000}]</v>
      </c>
    </row>
    <row r="5175" spans="1:12" x14ac:dyDescent="0.2">
      <c r="A5175" s="5">
        <f>static_pve_stage!A5175</f>
        <v>606408</v>
      </c>
      <c r="B5175" s="5">
        <f>static_pve_stage!B5175</f>
        <v>606409</v>
      </c>
      <c r="C5175" s="5" t="str">
        <f>static_pve_stage!C5175</f>
        <v>BOSS波\n需击杀所有怪物</v>
      </c>
      <c r="E5175" s="5">
        <f t="shared" si="433"/>
        <v>15002</v>
      </c>
      <c r="F5175" s="5">
        <v>0</v>
      </c>
      <c r="G5175" s="5">
        <f t="shared" si="436"/>
        <v>16009</v>
      </c>
      <c r="H5175" s="5">
        <f t="shared" si="437"/>
        <v>161</v>
      </c>
      <c r="I5175" s="5">
        <v>14001</v>
      </c>
      <c r="J5175">
        <f t="shared" si="435"/>
        <v>203500</v>
      </c>
      <c r="L5175" s="1" t="str">
        <f t="shared" si="434"/>
        <v>[{"bid":16009,"type":6,"num":161},{"bid":14001,"type":4,"num":203500}]</v>
      </c>
    </row>
    <row r="5176" spans="1:12" x14ac:dyDescent="0.2">
      <c r="A5176" s="5">
        <f>static_pve_stage!A5176</f>
        <v>606409</v>
      </c>
      <c r="B5176" s="5">
        <f>static_pve_stage!B5176</f>
        <v>606410</v>
      </c>
      <c r="C5176" s="5" t="str">
        <f>static_pve_stage!C5176</f>
        <v>当前波数 341/∞</v>
      </c>
      <c r="E5176" s="5">
        <f t="shared" si="433"/>
        <v>15002</v>
      </c>
      <c r="F5176" s="5">
        <v>0</v>
      </c>
      <c r="G5176" s="5">
        <f t="shared" si="436"/>
        <v>16009</v>
      </c>
      <c r="H5176" s="5">
        <f t="shared" si="437"/>
        <v>161</v>
      </c>
      <c r="I5176" s="5">
        <v>14001</v>
      </c>
      <c r="J5176">
        <f t="shared" si="435"/>
        <v>204000</v>
      </c>
      <c r="L5176" s="1" t="str">
        <f t="shared" si="434"/>
        <v>[{"bid":16009,"type":6,"num":161},{"bid":14001,"type":4,"num":204000}]</v>
      </c>
    </row>
    <row r="5177" spans="1:12" x14ac:dyDescent="0.2">
      <c r="A5177" s="5">
        <f>static_pve_stage!A5177</f>
        <v>606410</v>
      </c>
      <c r="B5177" s="5">
        <f>static_pve_stage!B5177</f>
        <v>606411</v>
      </c>
      <c r="C5177" s="5" t="str">
        <f>static_pve_stage!C5177</f>
        <v>当前波数 342/∞</v>
      </c>
      <c r="E5177" s="5">
        <f t="shared" si="433"/>
        <v>15002</v>
      </c>
      <c r="F5177" s="5">
        <v>0</v>
      </c>
      <c r="G5177" s="5">
        <f t="shared" si="436"/>
        <v>16009</v>
      </c>
      <c r="H5177" s="5">
        <f t="shared" si="437"/>
        <v>161</v>
      </c>
      <c r="I5177" s="5">
        <v>14001</v>
      </c>
      <c r="J5177">
        <f t="shared" si="435"/>
        <v>204500</v>
      </c>
      <c r="L5177" s="1" t="str">
        <f t="shared" si="434"/>
        <v>[{"bid":16009,"type":6,"num":161},{"bid":14001,"type":4,"num":204500}]</v>
      </c>
    </row>
    <row r="5178" spans="1:12" x14ac:dyDescent="0.2">
      <c r="A5178" s="5">
        <f>static_pve_stage!A5178</f>
        <v>606411</v>
      </c>
      <c r="B5178" s="5">
        <f>static_pve_stage!B5178</f>
        <v>606412</v>
      </c>
      <c r="C5178" s="5" t="str">
        <f>static_pve_stage!C5178</f>
        <v>当前波数 343/∞</v>
      </c>
      <c r="E5178" s="5">
        <f t="shared" si="433"/>
        <v>15002</v>
      </c>
      <c r="F5178" s="5">
        <v>0</v>
      </c>
      <c r="G5178" s="5">
        <f t="shared" si="436"/>
        <v>16009</v>
      </c>
      <c r="H5178" s="5">
        <f t="shared" si="437"/>
        <v>163</v>
      </c>
      <c r="I5178" s="5">
        <v>14001</v>
      </c>
      <c r="J5178">
        <f t="shared" si="435"/>
        <v>205000</v>
      </c>
      <c r="L5178" s="1" t="str">
        <f t="shared" si="434"/>
        <v>[{"bid":16009,"type":6,"num":163},{"bid":14001,"type":4,"num":205000}]</v>
      </c>
    </row>
    <row r="5179" spans="1:12" x14ac:dyDescent="0.2">
      <c r="A5179" s="5">
        <f>static_pve_stage!A5179</f>
        <v>606412</v>
      </c>
      <c r="B5179" s="5">
        <f>static_pve_stage!B5179</f>
        <v>606413</v>
      </c>
      <c r="C5179" s="5" t="str">
        <f>static_pve_stage!C5179</f>
        <v>当前波数 344/∞</v>
      </c>
      <c r="E5179" s="5">
        <f t="shared" si="433"/>
        <v>15002</v>
      </c>
      <c r="F5179" s="5">
        <v>0</v>
      </c>
      <c r="G5179" s="5">
        <f t="shared" si="436"/>
        <v>16009</v>
      </c>
      <c r="H5179" s="5">
        <f t="shared" si="437"/>
        <v>163</v>
      </c>
      <c r="I5179" s="5">
        <v>14001</v>
      </c>
      <c r="J5179">
        <f t="shared" si="435"/>
        <v>205500</v>
      </c>
      <c r="L5179" s="1" t="str">
        <f t="shared" si="434"/>
        <v>[{"bid":16009,"type":6,"num":163},{"bid":14001,"type":4,"num":205500}]</v>
      </c>
    </row>
    <row r="5180" spans="1:12" x14ac:dyDescent="0.2">
      <c r="A5180" s="5">
        <f>static_pve_stage!A5180</f>
        <v>606413</v>
      </c>
      <c r="B5180" s="5">
        <f>static_pve_stage!B5180</f>
        <v>606414</v>
      </c>
      <c r="C5180" s="5" t="str">
        <f>static_pve_stage!C5180</f>
        <v>当前波数 345/∞\n下一波BOSS</v>
      </c>
      <c r="E5180" s="5">
        <f t="shared" si="433"/>
        <v>15002</v>
      </c>
      <c r="F5180" s="5">
        <v>0</v>
      </c>
      <c r="G5180" s="5">
        <f t="shared" si="436"/>
        <v>16009</v>
      </c>
      <c r="H5180" s="5">
        <f t="shared" si="437"/>
        <v>163</v>
      </c>
      <c r="I5180" s="5">
        <v>14001</v>
      </c>
      <c r="J5180">
        <f t="shared" si="435"/>
        <v>206000</v>
      </c>
      <c r="L5180" s="1" t="str">
        <f t="shared" si="434"/>
        <v>[{"bid":16009,"type":6,"num":163},{"bid":14001,"type":4,"num":206000}]</v>
      </c>
    </row>
    <row r="5181" spans="1:12" x14ac:dyDescent="0.2">
      <c r="A5181" s="5">
        <f>static_pve_stage!A5181</f>
        <v>606414</v>
      </c>
      <c r="B5181" s="5">
        <f>static_pve_stage!B5181</f>
        <v>606415</v>
      </c>
      <c r="C5181" s="5" t="str">
        <f>static_pve_stage!C5181</f>
        <v>BOSS波\n需击杀所有怪物</v>
      </c>
      <c r="E5181" s="5">
        <f t="shared" si="433"/>
        <v>15002</v>
      </c>
      <c r="F5181" s="5">
        <v>0</v>
      </c>
      <c r="G5181" s="5">
        <f t="shared" si="436"/>
        <v>16009</v>
      </c>
      <c r="H5181" s="5">
        <f t="shared" si="437"/>
        <v>163</v>
      </c>
      <c r="I5181" s="5">
        <v>14001</v>
      </c>
      <c r="J5181">
        <f t="shared" si="435"/>
        <v>206500</v>
      </c>
      <c r="L5181" s="1" t="str">
        <f t="shared" si="434"/>
        <v>[{"bid":16009,"type":6,"num":163},{"bid":14001,"type":4,"num":206500}]</v>
      </c>
    </row>
    <row r="5182" spans="1:12" x14ac:dyDescent="0.2">
      <c r="A5182" s="5">
        <f>static_pve_stage!A5182</f>
        <v>606415</v>
      </c>
      <c r="B5182" s="5">
        <f>static_pve_stage!B5182</f>
        <v>606416</v>
      </c>
      <c r="C5182" s="5" t="str">
        <f>static_pve_stage!C5182</f>
        <v>当前波数 346/∞</v>
      </c>
      <c r="E5182" s="5">
        <f t="shared" si="433"/>
        <v>15002</v>
      </c>
      <c r="F5182" s="5">
        <v>0</v>
      </c>
      <c r="G5182" s="5">
        <f t="shared" si="436"/>
        <v>16009</v>
      </c>
      <c r="H5182" s="5">
        <f t="shared" si="437"/>
        <v>163</v>
      </c>
      <c r="I5182" s="5">
        <v>14001</v>
      </c>
      <c r="J5182">
        <f t="shared" si="435"/>
        <v>207000</v>
      </c>
      <c r="L5182" s="1" t="str">
        <f t="shared" si="434"/>
        <v>[{"bid":16009,"type":6,"num":163},{"bid":14001,"type":4,"num":207000}]</v>
      </c>
    </row>
    <row r="5183" spans="1:12" x14ac:dyDescent="0.2">
      <c r="A5183" s="5">
        <f>static_pve_stage!A5183</f>
        <v>606416</v>
      </c>
      <c r="B5183" s="5">
        <f>static_pve_stage!B5183</f>
        <v>606417</v>
      </c>
      <c r="C5183" s="5" t="str">
        <f>static_pve_stage!C5183</f>
        <v>当前波数 347/∞</v>
      </c>
      <c r="E5183" s="5">
        <f t="shared" si="433"/>
        <v>15002</v>
      </c>
      <c r="F5183" s="5">
        <v>0</v>
      </c>
      <c r="G5183" s="5">
        <f t="shared" si="436"/>
        <v>16009</v>
      </c>
      <c r="H5183" s="5">
        <f t="shared" si="437"/>
        <v>165</v>
      </c>
      <c r="I5183" s="5">
        <v>14001</v>
      </c>
      <c r="J5183">
        <f t="shared" si="435"/>
        <v>207500</v>
      </c>
      <c r="L5183" s="1" t="str">
        <f t="shared" si="434"/>
        <v>[{"bid":16009,"type":6,"num":165},{"bid":14001,"type":4,"num":207500}]</v>
      </c>
    </row>
    <row r="5184" spans="1:12" x14ac:dyDescent="0.2">
      <c r="A5184" s="5">
        <f>static_pve_stage!A5184</f>
        <v>606417</v>
      </c>
      <c r="B5184" s="5">
        <f>static_pve_stage!B5184</f>
        <v>606418</v>
      </c>
      <c r="C5184" s="5" t="str">
        <f>static_pve_stage!C5184</f>
        <v>当前波数 348/∞</v>
      </c>
      <c r="E5184" s="5">
        <f t="shared" si="433"/>
        <v>15002</v>
      </c>
      <c r="F5184" s="5">
        <v>0</v>
      </c>
      <c r="G5184" s="5">
        <f t="shared" si="436"/>
        <v>16009</v>
      </c>
      <c r="H5184" s="5">
        <f t="shared" si="437"/>
        <v>165</v>
      </c>
      <c r="I5184" s="5">
        <v>14001</v>
      </c>
      <c r="J5184">
        <f t="shared" si="435"/>
        <v>208000</v>
      </c>
      <c r="L5184" s="1" t="str">
        <f t="shared" si="434"/>
        <v>[{"bid":16009,"type":6,"num":165},{"bid":14001,"type":4,"num":208000}]</v>
      </c>
    </row>
    <row r="5185" spans="1:12" x14ac:dyDescent="0.2">
      <c r="A5185" s="5">
        <f>static_pve_stage!A5185</f>
        <v>606418</v>
      </c>
      <c r="B5185" s="5">
        <f>static_pve_stage!B5185</f>
        <v>606419</v>
      </c>
      <c r="C5185" s="5" t="str">
        <f>static_pve_stage!C5185</f>
        <v>当前波数 349/∞</v>
      </c>
      <c r="E5185" s="5">
        <f t="shared" si="433"/>
        <v>15002</v>
      </c>
      <c r="F5185" s="5">
        <v>0</v>
      </c>
      <c r="G5185" s="5">
        <f t="shared" si="436"/>
        <v>16009</v>
      </c>
      <c r="H5185" s="5">
        <f t="shared" si="437"/>
        <v>165</v>
      </c>
      <c r="I5185" s="5">
        <v>14001</v>
      </c>
      <c r="J5185">
        <f t="shared" si="435"/>
        <v>208500</v>
      </c>
      <c r="L5185" s="1" t="str">
        <f t="shared" si="434"/>
        <v>[{"bid":16009,"type":6,"num":165},{"bid":14001,"type":4,"num":208500}]</v>
      </c>
    </row>
    <row r="5186" spans="1:12" x14ac:dyDescent="0.2">
      <c r="A5186" s="5">
        <f>static_pve_stage!A5186</f>
        <v>606419</v>
      </c>
      <c r="B5186" s="5">
        <f>static_pve_stage!B5186</f>
        <v>606420</v>
      </c>
      <c r="C5186" s="5" t="str">
        <f>static_pve_stage!C5186</f>
        <v>当前波数 350/∞\n下一波BOSS</v>
      </c>
      <c r="E5186" s="5">
        <f t="shared" si="433"/>
        <v>15002</v>
      </c>
      <c r="F5186" s="5">
        <v>0</v>
      </c>
      <c r="G5186" s="5">
        <f t="shared" si="436"/>
        <v>16009</v>
      </c>
      <c r="H5186" s="5">
        <f t="shared" si="437"/>
        <v>165</v>
      </c>
      <c r="I5186" s="5">
        <v>14001</v>
      </c>
      <c r="J5186">
        <f t="shared" si="435"/>
        <v>209000</v>
      </c>
      <c r="L5186" s="1" t="str">
        <f t="shared" si="434"/>
        <v>[{"bid":16009,"type":6,"num":165},{"bid":14001,"type":4,"num":209000}]</v>
      </c>
    </row>
    <row r="5187" spans="1:12" x14ac:dyDescent="0.2">
      <c r="A5187" s="5">
        <f>static_pve_stage!A5187</f>
        <v>606420</v>
      </c>
      <c r="B5187" s="5">
        <f>static_pve_stage!B5187</f>
        <v>606421</v>
      </c>
      <c r="C5187" s="5" t="str">
        <f>static_pve_stage!C5187</f>
        <v>BOSS波\n需击杀所有怪物</v>
      </c>
      <c r="E5187" s="5">
        <f t="shared" si="433"/>
        <v>15002</v>
      </c>
      <c r="F5187" s="5">
        <v>0</v>
      </c>
      <c r="G5187" s="5">
        <f t="shared" si="436"/>
        <v>16009</v>
      </c>
      <c r="H5187" s="5">
        <f t="shared" si="437"/>
        <v>165</v>
      </c>
      <c r="I5187" s="5">
        <v>14001</v>
      </c>
      <c r="J5187">
        <f t="shared" si="435"/>
        <v>209500</v>
      </c>
      <c r="L5187" s="1" t="str">
        <f t="shared" si="434"/>
        <v>[{"bid":16009,"type":6,"num":165},{"bid":14001,"type":4,"num":209500}]</v>
      </c>
    </row>
    <row r="5188" spans="1:12" x14ac:dyDescent="0.2">
      <c r="A5188" s="5">
        <f>static_pve_stage!A5188</f>
        <v>606421</v>
      </c>
      <c r="B5188" s="5">
        <f>static_pve_stage!B5188</f>
        <v>606422</v>
      </c>
      <c r="C5188" s="5" t="str">
        <f>static_pve_stage!C5188</f>
        <v>当前波数 351/∞</v>
      </c>
      <c r="E5188" s="5">
        <f t="shared" si="433"/>
        <v>15002</v>
      </c>
      <c r="F5188" s="5">
        <v>0</v>
      </c>
      <c r="G5188" s="5">
        <f t="shared" si="436"/>
        <v>16009</v>
      </c>
      <c r="H5188" s="5">
        <f t="shared" si="437"/>
        <v>167</v>
      </c>
      <c r="I5188" s="5">
        <v>14001</v>
      </c>
      <c r="J5188">
        <f t="shared" si="435"/>
        <v>210000</v>
      </c>
      <c r="L5188" s="1" t="str">
        <f t="shared" si="434"/>
        <v>[{"bid":16009,"type":6,"num":167},{"bid":14001,"type":4,"num":210000}]</v>
      </c>
    </row>
    <row r="5189" spans="1:12" x14ac:dyDescent="0.2">
      <c r="A5189" s="5">
        <f>static_pve_stage!A5189</f>
        <v>606422</v>
      </c>
      <c r="B5189" s="5">
        <f>static_pve_stage!B5189</f>
        <v>606423</v>
      </c>
      <c r="C5189" s="5" t="str">
        <f>static_pve_stage!C5189</f>
        <v>当前波数 352/∞</v>
      </c>
      <c r="E5189" s="5">
        <f t="shared" si="433"/>
        <v>15002</v>
      </c>
      <c r="F5189" s="5">
        <v>0</v>
      </c>
      <c r="G5189" s="5">
        <f t="shared" si="436"/>
        <v>16009</v>
      </c>
      <c r="H5189" s="5">
        <f t="shared" si="437"/>
        <v>167</v>
      </c>
      <c r="I5189" s="5">
        <v>14001</v>
      </c>
      <c r="J5189">
        <f t="shared" si="435"/>
        <v>210500</v>
      </c>
      <c r="L5189" s="1" t="str">
        <f t="shared" si="434"/>
        <v>[{"bid":16009,"type":6,"num":167},{"bid":14001,"type":4,"num":210500}]</v>
      </c>
    </row>
    <row r="5190" spans="1:12" x14ac:dyDescent="0.2">
      <c r="A5190" s="5">
        <f>static_pve_stage!A5190</f>
        <v>606423</v>
      </c>
      <c r="B5190" s="5">
        <f>static_pve_stage!B5190</f>
        <v>606424</v>
      </c>
      <c r="C5190" s="5" t="str">
        <f>static_pve_stage!C5190</f>
        <v>当前波数 353/∞</v>
      </c>
      <c r="E5190" s="5">
        <f t="shared" si="433"/>
        <v>15002</v>
      </c>
      <c r="F5190" s="5">
        <v>0</v>
      </c>
      <c r="G5190" s="5">
        <f t="shared" si="436"/>
        <v>16009</v>
      </c>
      <c r="H5190" s="5">
        <f t="shared" si="437"/>
        <v>167</v>
      </c>
      <c r="I5190" s="5">
        <v>14001</v>
      </c>
      <c r="J5190">
        <f t="shared" si="435"/>
        <v>211000</v>
      </c>
      <c r="L5190" s="1" t="str">
        <f t="shared" si="434"/>
        <v>[{"bid":16009,"type":6,"num":167},{"bid":14001,"type":4,"num":211000}]</v>
      </c>
    </row>
    <row r="5191" spans="1:12" x14ac:dyDescent="0.2">
      <c r="A5191" s="5">
        <f>static_pve_stage!A5191</f>
        <v>606424</v>
      </c>
      <c r="B5191" s="5">
        <f>static_pve_stage!B5191</f>
        <v>606425</v>
      </c>
      <c r="C5191" s="5" t="str">
        <f>static_pve_stage!C5191</f>
        <v>当前波数 354/∞</v>
      </c>
      <c r="E5191" s="5">
        <f t="shared" si="433"/>
        <v>15002</v>
      </c>
      <c r="F5191" s="5">
        <v>0</v>
      </c>
      <c r="G5191" s="5">
        <f t="shared" si="436"/>
        <v>16009</v>
      </c>
      <c r="H5191" s="5">
        <f t="shared" si="437"/>
        <v>167</v>
      </c>
      <c r="I5191" s="5">
        <v>14001</v>
      </c>
      <c r="J5191">
        <f t="shared" si="435"/>
        <v>211500</v>
      </c>
      <c r="L5191" s="1" t="str">
        <f t="shared" si="434"/>
        <v>[{"bid":16009,"type":6,"num":167},{"bid":14001,"type":4,"num":211500}]</v>
      </c>
    </row>
    <row r="5192" spans="1:12" x14ac:dyDescent="0.2">
      <c r="A5192" s="5">
        <f>static_pve_stage!A5192</f>
        <v>606425</v>
      </c>
      <c r="B5192" s="5">
        <f>static_pve_stage!B5192</f>
        <v>606426</v>
      </c>
      <c r="C5192" s="5" t="str">
        <f>static_pve_stage!C5192</f>
        <v>当前波数 355/∞\n下一波BOSS</v>
      </c>
      <c r="E5192" s="5">
        <f t="shared" si="433"/>
        <v>15002</v>
      </c>
      <c r="F5192" s="5">
        <v>0</v>
      </c>
      <c r="G5192" s="5">
        <f t="shared" si="436"/>
        <v>16009</v>
      </c>
      <c r="H5192" s="5">
        <f t="shared" si="437"/>
        <v>167</v>
      </c>
      <c r="I5192" s="5">
        <v>14001</v>
      </c>
      <c r="J5192">
        <f t="shared" si="435"/>
        <v>212000</v>
      </c>
      <c r="L5192" s="1" t="str">
        <f t="shared" si="434"/>
        <v>[{"bid":16009,"type":6,"num":167},{"bid":14001,"type":4,"num":212000}]</v>
      </c>
    </row>
    <row r="5193" spans="1:12" x14ac:dyDescent="0.2">
      <c r="A5193" s="5">
        <f>static_pve_stage!A5193</f>
        <v>606426</v>
      </c>
      <c r="B5193" s="5">
        <f>static_pve_stage!B5193</f>
        <v>606427</v>
      </c>
      <c r="C5193" s="5" t="str">
        <f>static_pve_stage!C5193</f>
        <v>BOSS波\n需击杀所有怪物</v>
      </c>
      <c r="E5193" s="5">
        <f t="shared" si="433"/>
        <v>15002</v>
      </c>
      <c r="F5193" s="5">
        <v>0</v>
      </c>
      <c r="G5193" s="5">
        <f t="shared" si="436"/>
        <v>16009</v>
      </c>
      <c r="H5193" s="5">
        <f t="shared" si="437"/>
        <v>169</v>
      </c>
      <c r="I5193" s="5">
        <v>14001</v>
      </c>
      <c r="J5193">
        <f t="shared" si="435"/>
        <v>212500</v>
      </c>
      <c r="L5193" s="1" t="str">
        <f t="shared" si="434"/>
        <v>[{"bid":16009,"type":6,"num":169},{"bid":14001,"type":4,"num":212500}]</v>
      </c>
    </row>
    <row r="5194" spans="1:12" x14ac:dyDescent="0.2">
      <c r="A5194" s="5">
        <f>static_pve_stage!A5194</f>
        <v>606427</v>
      </c>
      <c r="B5194" s="5">
        <f>static_pve_stage!B5194</f>
        <v>606428</v>
      </c>
      <c r="C5194" s="5" t="str">
        <f>static_pve_stage!C5194</f>
        <v>当前波数 356/∞</v>
      </c>
      <c r="E5194" s="5">
        <f t="shared" si="433"/>
        <v>15002</v>
      </c>
      <c r="F5194" s="5">
        <v>0</v>
      </c>
      <c r="G5194" s="5">
        <f t="shared" si="436"/>
        <v>16009</v>
      </c>
      <c r="H5194" s="5">
        <f t="shared" si="437"/>
        <v>169</v>
      </c>
      <c r="I5194" s="5">
        <v>14001</v>
      </c>
      <c r="J5194">
        <f t="shared" si="435"/>
        <v>213000</v>
      </c>
      <c r="L5194" s="1" t="str">
        <f t="shared" si="434"/>
        <v>[{"bid":16009,"type":6,"num":169},{"bid":14001,"type":4,"num":213000}]</v>
      </c>
    </row>
    <row r="5195" spans="1:12" x14ac:dyDescent="0.2">
      <c r="A5195" s="5">
        <f>static_pve_stage!A5195</f>
        <v>606428</v>
      </c>
      <c r="B5195" s="5">
        <f>static_pve_stage!B5195</f>
        <v>606429</v>
      </c>
      <c r="C5195" s="5" t="str">
        <f>static_pve_stage!C5195</f>
        <v>当前波数 357/∞</v>
      </c>
      <c r="E5195" s="5">
        <f t="shared" si="433"/>
        <v>15002</v>
      </c>
      <c r="F5195" s="5">
        <v>0</v>
      </c>
      <c r="G5195" s="5">
        <f t="shared" si="436"/>
        <v>16009</v>
      </c>
      <c r="H5195" s="5">
        <f t="shared" si="437"/>
        <v>169</v>
      </c>
      <c r="I5195" s="5">
        <v>14001</v>
      </c>
      <c r="J5195">
        <f t="shared" si="435"/>
        <v>213500</v>
      </c>
      <c r="L5195" s="1" t="str">
        <f t="shared" si="434"/>
        <v>[{"bid":16009,"type":6,"num":169},{"bid":14001,"type":4,"num":213500}]</v>
      </c>
    </row>
    <row r="5196" spans="1:12" x14ac:dyDescent="0.2">
      <c r="A5196" s="5">
        <f>static_pve_stage!A5196</f>
        <v>606429</v>
      </c>
      <c r="B5196" s="5">
        <f>static_pve_stage!B5196</f>
        <v>606430</v>
      </c>
      <c r="C5196" s="5" t="str">
        <f>static_pve_stage!C5196</f>
        <v>当前波数 358/∞</v>
      </c>
      <c r="E5196" s="5">
        <f t="shared" si="433"/>
        <v>15002</v>
      </c>
      <c r="F5196" s="5">
        <v>0</v>
      </c>
      <c r="G5196" s="5">
        <f t="shared" si="436"/>
        <v>16009</v>
      </c>
      <c r="H5196" s="5">
        <f t="shared" si="437"/>
        <v>169</v>
      </c>
      <c r="I5196" s="5">
        <v>14001</v>
      </c>
      <c r="J5196">
        <f t="shared" si="435"/>
        <v>214000</v>
      </c>
      <c r="L5196" s="1" t="str">
        <f t="shared" si="434"/>
        <v>[{"bid":16009,"type":6,"num":169},{"bid":14001,"type":4,"num":214000}]</v>
      </c>
    </row>
    <row r="5197" spans="1:12" x14ac:dyDescent="0.2">
      <c r="A5197" s="5">
        <f>static_pve_stage!A5197</f>
        <v>606430</v>
      </c>
      <c r="B5197" s="5">
        <f>static_pve_stage!B5197</f>
        <v>606431</v>
      </c>
      <c r="C5197" s="5" t="str">
        <f>static_pve_stage!C5197</f>
        <v>当前波数 359/∞</v>
      </c>
      <c r="E5197" s="5">
        <f t="shared" si="433"/>
        <v>15002</v>
      </c>
      <c r="F5197" s="5">
        <v>0</v>
      </c>
      <c r="G5197" s="5">
        <f t="shared" si="436"/>
        <v>16009</v>
      </c>
      <c r="H5197" s="5">
        <f t="shared" si="437"/>
        <v>169</v>
      </c>
      <c r="I5197" s="5">
        <v>14001</v>
      </c>
      <c r="J5197">
        <f t="shared" si="435"/>
        <v>214500</v>
      </c>
      <c r="L5197" s="1" t="str">
        <f t="shared" si="434"/>
        <v>[{"bid":16009,"type":6,"num":169},{"bid":14001,"type":4,"num":214500}]</v>
      </c>
    </row>
    <row r="5198" spans="1:12" x14ac:dyDescent="0.2">
      <c r="A5198" s="5">
        <f>static_pve_stage!A5198</f>
        <v>606431</v>
      </c>
      <c r="B5198" s="5">
        <f>static_pve_stage!B5198</f>
        <v>606432</v>
      </c>
      <c r="C5198" s="5" t="str">
        <f>static_pve_stage!C5198</f>
        <v>当前波数 360/∞\n下一波BOSS</v>
      </c>
      <c r="E5198" s="5">
        <f t="shared" si="433"/>
        <v>15002</v>
      </c>
      <c r="F5198" s="5">
        <v>0</v>
      </c>
      <c r="G5198" s="5">
        <f t="shared" si="436"/>
        <v>16009</v>
      </c>
      <c r="H5198" s="5">
        <f t="shared" si="437"/>
        <v>171</v>
      </c>
      <c r="I5198" s="5">
        <v>14001</v>
      </c>
      <c r="J5198">
        <f t="shared" si="435"/>
        <v>215000</v>
      </c>
      <c r="L5198" s="1" t="str">
        <f t="shared" si="434"/>
        <v>[{"bid":16009,"type":6,"num":171},{"bid":14001,"type":4,"num":215000}]</v>
      </c>
    </row>
    <row r="5199" spans="1:12" x14ac:dyDescent="0.2">
      <c r="A5199" s="5">
        <f>static_pve_stage!A5199</f>
        <v>606432</v>
      </c>
      <c r="B5199" s="5">
        <f>static_pve_stage!B5199</f>
        <v>606433</v>
      </c>
      <c r="C5199" s="5" t="str">
        <f>static_pve_stage!C5199</f>
        <v>BOSS波\n需击杀所有怪物</v>
      </c>
      <c r="E5199" s="5">
        <f t="shared" si="433"/>
        <v>15002</v>
      </c>
      <c r="F5199" s="5">
        <v>0</v>
      </c>
      <c r="G5199" s="5">
        <f t="shared" si="436"/>
        <v>16009</v>
      </c>
      <c r="H5199" s="5">
        <f t="shared" si="437"/>
        <v>171</v>
      </c>
      <c r="I5199" s="5">
        <v>14001</v>
      </c>
      <c r="J5199">
        <f t="shared" si="435"/>
        <v>215500</v>
      </c>
      <c r="L5199" s="1" t="str">
        <f t="shared" si="434"/>
        <v>[{"bid":16009,"type":6,"num":171},{"bid":14001,"type":4,"num":215500}]</v>
      </c>
    </row>
    <row r="5200" spans="1:12" x14ac:dyDescent="0.2">
      <c r="A5200" s="5">
        <f>static_pve_stage!A5200</f>
        <v>606433</v>
      </c>
      <c r="B5200" s="5">
        <f>static_pve_stage!B5200</f>
        <v>606434</v>
      </c>
      <c r="C5200" s="5" t="str">
        <f>static_pve_stage!C5200</f>
        <v>当前波数 361/∞</v>
      </c>
      <c r="E5200" s="5">
        <f t="shared" si="433"/>
        <v>15002</v>
      </c>
      <c r="F5200" s="5">
        <v>0</v>
      </c>
      <c r="G5200" s="5">
        <f t="shared" si="436"/>
        <v>16009</v>
      </c>
      <c r="H5200" s="5">
        <f t="shared" si="437"/>
        <v>171</v>
      </c>
      <c r="I5200" s="5">
        <v>14001</v>
      </c>
      <c r="J5200">
        <f t="shared" si="435"/>
        <v>216000</v>
      </c>
      <c r="L5200" s="1" t="str">
        <f t="shared" si="434"/>
        <v>[{"bid":16009,"type":6,"num":171},{"bid":14001,"type":4,"num":216000}]</v>
      </c>
    </row>
    <row r="5201" spans="1:12" x14ac:dyDescent="0.2">
      <c r="A5201" s="5">
        <f>static_pve_stage!A5201</f>
        <v>606434</v>
      </c>
      <c r="B5201" s="5">
        <f>static_pve_stage!B5201</f>
        <v>606435</v>
      </c>
      <c r="C5201" s="5" t="str">
        <f>static_pve_stage!C5201</f>
        <v>当前波数 362/∞</v>
      </c>
      <c r="E5201" s="5">
        <f t="shared" si="433"/>
        <v>15002</v>
      </c>
      <c r="F5201" s="5">
        <v>0</v>
      </c>
      <c r="G5201" s="5">
        <f t="shared" si="436"/>
        <v>16009</v>
      </c>
      <c r="H5201" s="5">
        <f t="shared" si="437"/>
        <v>171</v>
      </c>
      <c r="I5201" s="5">
        <v>14001</v>
      </c>
      <c r="J5201">
        <f t="shared" si="435"/>
        <v>216500</v>
      </c>
      <c r="L5201" s="1" t="str">
        <f t="shared" si="434"/>
        <v>[{"bid":16009,"type":6,"num":171},{"bid":14001,"type":4,"num":216500}]</v>
      </c>
    </row>
    <row r="5202" spans="1:12" x14ac:dyDescent="0.2">
      <c r="A5202" s="5">
        <f>static_pve_stage!A5202</f>
        <v>606435</v>
      </c>
      <c r="B5202" s="5">
        <f>static_pve_stage!B5202</f>
        <v>606436</v>
      </c>
      <c r="C5202" s="5" t="str">
        <f>static_pve_stage!C5202</f>
        <v>当前波数 363/∞</v>
      </c>
      <c r="E5202" s="5">
        <f t="shared" si="433"/>
        <v>15002</v>
      </c>
      <c r="F5202" s="5">
        <v>0</v>
      </c>
      <c r="G5202" s="5">
        <f t="shared" si="436"/>
        <v>16009</v>
      </c>
      <c r="H5202" s="5">
        <f t="shared" si="437"/>
        <v>171</v>
      </c>
      <c r="I5202" s="5">
        <v>14001</v>
      </c>
      <c r="J5202">
        <f t="shared" si="435"/>
        <v>217000</v>
      </c>
      <c r="L5202" s="1" t="str">
        <f t="shared" si="434"/>
        <v>[{"bid":16009,"type":6,"num":171},{"bid":14001,"type":4,"num":217000}]</v>
      </c>
    </row>
    <row r="5203" spans="1:12" x14ac:dyDescent="0.2">
      <c r="A5203" s="5">
        <f>static_pve_stage!A5203</f>
        <v>606436</v>
      </c>
      <c r="B5203" s="5">
        <f>static_pve_stage!B5203</f>
        <v>606437</v>
      </c>
      <c r="C5203" s="5" t="str">
        <f>static_pve_stage!C5203</f>
        <v>当前波数 364/∞</v>
      </c>
      <c r="E5203" s="5">
        <f t="shared" si="433"/>
        <v>15002</v>
      </c>
      <c r="F5203" s="5">
        <v>0</v>
      </c>
      <c r="G5203" s="5">
        <f t="shared" si="436"/>
        <v>16009</v>
      </c>
      <c r="H5203" s="5">
        <f t="shared" si="437"/>
        <v>173</v>
      </c>
      <c r="I5203" s="5">
        <v>14001</v>
      </c>
      <c r="J5203">
        <f t="shared" si="435"/>
        <v>217500</v>
      </c>
      <c r="L5203" s="1" t="str">
        <f t="shared" si="434"/>
        <v>[{"bid":16009,"type":6,"num":173},{"bid":14001,"type":4,"num":217500}]</v>
      </c>
    </row>
    <row r="5204" spans="1:12" x14ac:dyDescent="0.2">
      <c r="A5204" s="5">
        <f>static_pve_stage!A5204</f>
        <v>606437</v>
      </c>
      <c r="B5204" s="5">
        <f>static_pve_stage!B5204</f>
        <v>606438</v>
      </c>
      <c r="C5204" s="5" t="str">
        <f>static_pve_stage!C5204</f>
        <v>当前波数 365/∞\n下一波BOSS</v>
      </c>
      <c r="E5204" s="5">
        <f t="shared" si="433"/>
        <v>15002</v>
      </c>
      <c r="F5204" s="5">
        <v>0</v>
      </c>
      <c r="G5204" s="5">
        <f t="shared" si="436"/>
        <v>16009</v>
      </c>
      <c r="H5204" s="5">
        <f t="shared" si="437"/>
        <v>173</v>
      </c>
      <c r="I5204" s="5">
        <v>14001</v>
      </c>
      <c r="J5204">
        <f t="shared" si="435"/>
        <v>218000</v>
      </c>
      <c r="L5204" s="1" t="str">
        <f t="shared" si="434"/>
        <v>[{"bid":16009,"type":6,"num":173},{"bid":14001,"type":4,"num":218000}]</v>
      </c>
    </row>
    <row r="5205" spans="1:12" x14ac:dyDescent="0.2">
      <c r="A5205" s="5">
        <f>static_pve_stage!A5205</f>
        <v>606438</v>
      </c>
      <c r="B5205" s="5">
        <f>static_pve_stage!B5205</f>
        <v>606439</v>
      </c>
      <c r="C5205" s="5" t="str">
        <f>static_pve_stage!C5205</f>
        <v>BOSS波\n需击杀所有怪物</v>
      </c>
      <c r="E5205" s="5">
        <f t="shared" si="433"/>
        <v>15002</v>
      </c>
      <c r="F5205" s="5">
        <v>0</v>
      </c>
      <c r="G5205" s="5">
        <f t="shared" si="436"/>
        <v>16009</v>
      </c>
      <c r="H5205" s="5">
        <f t="shared" si="437"/>
        <v>173</v>
      </c>
      <c r="I5205" s="5">
        <v>14001</v>
      </c>
      <c r="J5205">
        <f t="shared" si="435"/>
        <v>218500</v>
      </c>
      <c r="L5205" s="1" t="str">
        <f t="shared" si="434"/>
        <v>[{"bid":16009,"type":6,"num":173},{"bid":14001,"type":4,"num":218500}]</v>
      </c>
    </row>
    <row r="5206" spans="1:12" x14ac:dyDescent="0.2">
      <c r="A5206" s="5">
        <f>static_pve_stage!A5206</f>
        <v>606439</v>
      </c>
      <c r="B5206" s="5">
        <f>static_pve_stage!B5206</f>
        <v>606440</v>
      </c>
      <c r="C5206" s="5" t="str">
        <f>static_pve_stage!C5206</f>
        <v>当前波数 366/∞</v>
      </c>
      <c r="E5206" s="5">
        <f t="shared" si="433"/>
        <v>15002</v>
      </c>
      <c r="F5206" s="5">
        <v>0</v>
      </c>
      <c r="G5206" s="5">
        <f t="shared" si="436"/>
        <v>16009</v>
      </c>
      <c r="H5206" s="5">
        <f t="shared" si="437"/>
        <v>173</v>
      </c>
      <c r="I5206" s="5">
        <v>14001</v>
      </c>
      <c r="J5206">
        <f t="shared" si="435"/>
        <v>219000</v>
      </c>
      <c r="L5206" s="1" t="str">
        <f t="shared" si="434"/>
        <v>[{"bid":16009,"type":6,"num":173},{"bid":14001,"type":4,"num":219000}]</v>
      </c>
    </row>
    <row r="5207" spans="1:12" x14ac:dyDescent="0.2">
      <c r="A5207" s="5">
        <f>static_pve_stage!A5207</f>
        <v>606440</v>
      </c>
      <c r="B5207" s="5">
        <f>static_pve_stage!B5207</f>
        <v>606441</v>
      </c>
      <c r="C5207" s="5" t="str">
        <f>static_pve_stage!C5207</f>
        <v>当前波数 367/∞</v>
      </c>
      <c r="E5207" s="5">
        <f t="shared" si="433"/>
        <v>15002</v>
      </c>
      <c r="F5207" s="5">
        <v>0</v>
      </c>
      <c r="G5207" s="5">
        <f t="shared" si="436"/>
        <v>16009</v>
      </c>
      <c r="H5207" s="5">
        <f t="shared" si="437"/>
        <v>173</v>
      </c>
      <c r="I5207" s="5">
        <v>14001</v>
      </c>
      <c r="J5207">
        <f t="shared" si="435"/>
        <v>219500</v>
      </c>
      <c r="L5207" s="1" t="str">
        <f t="shared" si="434"/>
        <v>[{"bid":16009,"type":6,"num":173},{"bid":14001,"type":4,"num":219500}]</v>
      </c>
    </row>
    <row r="5208" spans="1:12" x14ac:dyDescent="0.2">
      <c r="A5208" s="5">
        <f>static_pve_stage!A5208</f>
        <v>606441</v>
      </c>
      <c r="B5208" s="5">
        <f>static_pve_stage!B5208</f>
        <v>606442</v>
      </c>
      <c r="C5208" s="5" t="str">
        <f>static_pve_stage!C5208</f>
        <v>当前波数 368/∞</v>
      </c>
      <c r="E5208" s="5">
        <f t="shared" si="433"/>
        <v>15002</v>
      </c>
      <c r="F5208" s="5">
        <v>0</v>
      </c>
      <c r="G5208" s="5">
        <f t="shared" si="436"/>
        <v>16009</v>
      </c>
      <c r="H5208" s="5">
        <f t="shared" si="437"/>
        <v>175</v>
      </c>
      <c r="I5208" s="5">
        <v>14001</v>
      </c>
      <c r="J5208">
        <f t="shared" si="435"/>
        <v>220000</v>
      </c>
      <c r="L5208" s="1" t="str">
        <f t="shared" si="434"/>
        <v>[{"bid":16009,"type":6,"num":175},{"bid":14001,"type":4,"num":220000}]</v>
      </c>
    </row>
    <row r="5209" spans="1:12" x14ac:dyDescent="0.2">
      <c r="A5209" s="5">
        <f>static_pve_stage!A5209</f>
        <v>606442</v>
      </c>
      <c r="B5209" s="5">
        <f>static_pve_stage!B5209</f>
        <v>606443</v>
      </c>
      <c r="C5209" s="5" t="str">
        <f>static_pve_stage!C5209</f>
        <v>当前波数 369/∞</v>
      </c>
      <c r="E5209" s="5">
        <f t="shared" si="433"/>
        <v>15002</v>
      </c>
      <c r="F5209" s="5">
        <v>0</v>
      </c>
      <c r="G5209" s="5">
        <f t="shared" si="436"/>
        <v>16009</v>
      </c>
      <c r="H5209" s="5">
        <f t="shared" si="437"/>
        <v>175</v>
      </c>
      <c r="I5209" s="5">
        <v>14001</v>
      </c>
      <c r="J5209">
        <f t="shared" si="435"/>
        <v>220500</v>
      </c>
      <c r="L5209" s="1" t="str">
        <f t="shared" si="434"/>
        <v>[{"bid":16009,"type":6,"num":175},{"bid":14001,"type":4,"num":220500}]</v>
      </c>
    </row>
    <row r="5210" spans="1:12" x14ac:dyDescent="0.2">
      <c r="A5210" s="5">
        <f>static_pve_stage!A5210</f>
        <v>606443</v>
      </c>
      <c r="B5210" s="5">
        <f>static_pve_stage!B5210</f>
        <v>606444</v>
      </c>
      <c r="C5210" s="5" t="str">
        <f>static_pve_stage!C5210</f>
        <v>当前波数 370/∞\n下一波BOSS</v>
      </c>
      <c r="E5210" s="5">
        <f t="shared" si="433"/>
        <v>15002</v>
      </c>
      <c r="F5210" s="5">
        <v>0</v>
      </c>
      <c r="G5210" s="5">
        <f t="shared" si="436"/>
        <v>16009</v>
      </c>
      <c r="H5210" s="5">
        <f t="shared" si="437"/>
        <v>175</v>
      </c>
      <c r="I5210" s="5">
        <v>14001</v>
      </c>
      <c r="J5210">
        <f t="shared" si="435"/>
        <v>221000</v>
      </c>
      <c r="L5210" s="1" t="str">
        <f t="shared" si="434"/>
        <v>[{"bid":16009,"type":6,"num":175},{"bid":14001,"type":4,"num":221000}]</v>
      </c>
    </row>
    <row r="5211" spans="1:12" x14ac:dyDescent="0.2">
      <c r="A5211" s="5">
        <f>static_pve_stage!A5211</f>
        <v>606444</v>
      </c>
      <c r="B5211" s="5">
        <f>static_pve_stage!B5211</f>
        <v>606445</v>
      </c>
      <c r="C5211" s="5" t="str">
        <f>static_pve_stage!C5211</f>
        <v>BOSS波\n需击杀所有怪物</v>
      </c>
      <c r="E5211" s="5">
        <f t="shared" ref="E5211:E5274" si="438">E5210</f>
        <v>15002</v>
      </c>
      <c r="F5211" s="5">
        <v>0</v>
      </c>
      <c r="G5211" s="5">
        <f t="shared" si="436"/>
        <v>16009</v>
      </c>
      <c r="H5211" s="5">
        <f t="shared" si="437"/>
        <v>175</v>
      </c>
      <c r="I5211" s="5">
        <v>14001</v>
      </c>
      <c r="J5211">
        <f t="shared" si="435"/>
        <v>221500</v>
      </c>
      <c r="L5211" s="1" t="str">
        <f t="shared" si="434"/>
        <v>[{"bid":16009,"type":6,"num":175},{"bid":14001,"type":4,"num":221500}]</v>
      </c>
    </row>
    <row r="5212" spans="1:12" x14ac:dyDescent="0.2">
      <c r="A5212" s="5">
        <f>static_pve_stage!A5212</f>
        <v>606445</v>
      </c>
      <c r="B5212" s="5">
        <f>static_pve_stage!B5212</f>
        <v>606446</v>
      </c>
      <c r="C5212" s="5" t="str">
        <f>static_pve_stage!C5212</f>
        <v>当前波数 371/∞</v>
      </c>
      <c r="E5212" s="5">
        <f t="shared" si="438"/>
        <v>15002</v>
      </c>
      <c r="F5212" s="5">
        <v>0</v>
      </c>
      <c r="G5212" s="5">
        <f t="shared" si="436"/>
        <v>16009</v>
      </c>
      <c r="H5212" s="5">
        <f t="shared" si="437"/>
        <v>175</v>
      </c>
      <c r="I5212" s="5">
        <v>14001</v>
      </c>
      <c r="J5212">
        <f t="shared" si="435"/>
        <v>222000</v>
      </c>
      <c r="L5212" s="1" t="str">
        <f t="shared" si="434"/>
        <v>[{"bid":16009,"type":6,"num":175},{"bid":14001,"type":4,"num":222000}]</v>
      </c>
    </row>
    <row r="5213" spans="1:12" x14ac:dyDescent="0.2">
      <c r="A5213" s="5">
        <f>static_pve_stage!A5213</f>
        <v>606446</v>
      </c>
      <c r="B5213" s="5">
        <f>static_pve_stage!B5213</f>
        <v>606447</v>
      </c>
      <c r="C5213" s="5" t="str">
        <f>static_pve_stage!C5213</f>
        <v>当前波数 372/∞</v>
      </c>
      <c r="E5213" s="5">
        <f t="shared" si="438"/>
        <v>15002</v>
      </c>
      <c r="F5213" s="5">
        <v>0</v>
      </c>
      <c r="G5213" s="5">
        <f t="shared" si="436"/>
        <v>16009</v>
      </c>
      <c r="H5213" s="5">
        <f t="shared" si="437"/>
        <v>177</v>
      </c>
      <c r="I5213" s="5">
        <v>14001</v>
      </c>
      <c r="J5213">
        <f t="shared" si="435"/>
        <v>222500</v>
      </c>
      <c r="L5213" s="1" t="str">
        <f t="shared" ref="L5213:L5276" si="439">"["&amp;IF(F5213=0,"","{""bid"":"&amp;E5213&amp;",""type"":5,""num"":"&amp;F5213&amp;"},")&amp;IF(H5213=0,"","{""bid"":"&amp;G5213&amp;",""type"":6,""num"":"&amp;H5213&amp;"},")&amp;IF(J5213=0,"","{""bid"":"&amp;I5213&amp;",""type"":4,""num"":"&amp;J5213&amp;"}")&amp;"]"</f>
        <v>[{"bid":16009,"type":6,"num":177},{"bid":14001,"type":4,"num":222500}]</v>
      </c>
    </row>
    <row r="5214" spans="1:12" x14ac:dyDescent="0.2">
      <c r="A5214" s="5">
        <f>static_pve_stage!A5214</f>
        <v>606447</v>
      </c>
      <c r="B5214" s="5">
        <f>static_pve_stage!B5214</f>
        <v>606448</v>
      </c>
      <c r="C5214" s="5" t="str">
        <f>static_pve_stage!C5214</f>
        <v>当前波数 373/∞</v>
      </c>
      <c r="E5214" s="5">
        <f t="shared" si="438"/>
        <v>15002</v>
      </c>
      <c r="F5214" s="5">
        <v>0</v>
      </c>
      <c r="G5214" s="5">
        <f t="shared" si="436"/>
        <v>16009</v>
      </c>
      <c r="H5214" s="5">
        <f t="shared" si="437"/>
        <v>177</v>
      </c>
      <c r="I5214" s="5">
        <v>14001</v>
      </c>
      <c r="J5214">
        <f t="shared" si="435"/>
        <v>223000</v>
      </c>
      <c r="L5214" s="1" t="str">
        <f t="shared" si="439"/>
        <v>[{"bid":16009,"type":6,"num":177},{"bid":14001,"type":4,"num":223000}]</v>
      </c>
    </row>
    <row r="5215" spans="1:12" x14ac:dyDescent="0.2">
      <c r="A5215" s="5">
        <f>static_pve_stage!A5215</f>
        <v>606448</v>
      </c>
      <c r="B5215" s="5">
        <f>static_pve_stage!B5215</f>
        <v>606449</v>
      </c>
      <c r="C5215" s="5" t="str">
        <f>static_pve_stage!C5215</f>
        <v>当前波数 374/∞</v>
      </c>
      <c r="E5215" s="5">
        <f t="shared" si="438"/>
        <v>15002</v>
      </c>
      <c r="F5215" s="5">
        <v>0</v>
      </c>
      <c r="G5215" s="5">
        <f t="shared" si="436"/>
        <v>16009</v>
      </c>
      <c r="H5215" s="5">
        <f t="shared" si="437"/>
        <v>177</v>
      </c>
      <c r="I5215" s="5">
        <v>14001</v>
      </c>
      <c r="J5215">
        <f t="shared" si="435"/>
        <v>223500</v>
      </c>
      <c r="L5215" s="1" t="str">
        <f t="shared" si="439"/>
        <v>[{"bid":16009,"type":6,"num":177},{"bid":14001,"type":4,"num":223500}]</v>
      </c>
    </row>
    <row r="5216" spans="1:12" x14ac:dyDescent="0.2">
      <c r="A5216" s="5">
        <f>static_pve_stage!A5216</f>
        <v>606449</v>
      </c>
      <c r="B5216" s="5">
        <f>static_pve_stage!B5216</f>
        <v>606450</v>
      </c>
      <c r="C5216" s="5" t="str">
        <f>static_pve_stage!C5216</f>
        <v>当前波数 375/∞\n下一波BOSS</v>
      </c>
      <c r="E5216" s="5">
        <f t="shared" si="438"/>
        <v>15002</v>
      </c>
      <c r="F5216" s="5">
        <v>0</v>
      </c>
      <c r="G5216" s="5">
        <f t="shared" si="436"/>
        <v>16009</v>
      </c>
      <c r="H5216" s="5">
        <f t="shared" si="437"/>
        <v>177</v>
      </c>
      <c r="I5216" s="5">
        <v>14001</v>
      </c>
      <c r="J5216">
        <f t="shared" si="435"/>
        <v>224000</v>
      </c>
      <c r="L5216" s="1" t="str">
        <f t="shared" si="439"/>
        <v>[{"bid":16009,"type":6,"num":177},{"bid":14001,"type":4,"num":224000}]</v>
      </c>
    </row>
    <row r="5217" spans="1:12" x14ac:dyDescent="0.2">
      <c r="A5217" s="5">
        <f>static_pve_stage!A5217</f>
        <v>606450</v>
      </c>
      <c r="B5217" s="5">
        <f>static_pve_stage!B5217</f>
        <v>606451</v>
      </c>
      <c r="C5217" s="5" t="str">
        <f>static_pve_stage!C5217</f>
        <v>BOSS波\n需击杀所有怪物</v>
      </c>
      <c r="E5217" s="5">
        <f t="shared" si="438"/>
        <v>15002</v>
      </c>
      <c r="F5217" s="5">
        <v>0</v>
      </c>
      <c r="G5217" s="5">
        <f t="shared" si="436"/>
        <v>16009</v>
      </c>
      <c r="H5217" s="5">
        <f t="shared" si="437"/>
        <v>177</v>
      </c>
      <c r="I5217" s="5">
        <v>14001</v>
      </c>
      <c r="J5217">
        <f t="shared" si="435"/>
        <v>224500</v>
      </c>
      <c r="L5217" s="1" t="str">
        <f t="shared" si="439"/>
        <v>[{"bid":16009,"type":6,"num":177},{"bid":14001,"type":4,"num":224500}]</v>
      </c>
    </row>
    <row r="5218" spans="1:12" x14ac:dyDescent="0.2">
      <c r="A5218" s="5">
        <f>static_pve_stage!A5218</f>
        <v>606451</v>
      </c>
      <c r="B5218" s="5">
        <f>static_pve_stage!B5218</f>
        <v>606452</v>
      </c>
      <c r="C5218" s="5" t="str">
        <f>static_pve_stage!C5218</f>
        <v>当前波数 376/∞</v>
      </c>
      <c r="E5218" s="5">
        <f t="shared" si="438"/>
        <v>15002</v>
      </c>
      <c r="F5218" s="5">
        <v>0</v>
      </c>
      <c r="G5218" s="5">
        <f t="shared" si="436"/>
        <v>16009</v>
      </c>
      <c r="H5218" s="5">
        <f t="shared" si="437"/>
        <v>179</v>
      </c>
      <c r="I5218" s="5">
        <v>14001</v>
      </c>
      <c r="J5218">
        <f t="shared" ref="J5218:J5281" si="440">J5217+500</f>
        <v>225000</v>
      </c>
      <c r="L5218" s="1" t="str">
        <f t="shared" si="439"/>
        <v>[{"bid":16009,"type":6,"num":179},{"bid":14001,"type":4,"num":225000}]</v>
      </c>
    </row>
    <row r="5219" spans="1:12" x14ac:dyDescent="0.2">
      <c r="A5219" s="5">
        <f>static_pve_stage!A5219</f>
        <v>606452</v>
      </c>
      <c r="B5219" s="5">
        <f>static_pve_stage!B5219</f>
        <v>606453</v>
      </c>
      <c r="C5219" s="5" t="str">
        <f>static_pve_stage!C5219</f>
        <v>当前波数 377/∞</v>
      </c>
      <c r="E5219" s="5">
        <f t="shared" si="438"/>
        <v>15002</v>
      </c>
      <c r="F5219" s="5">
        <v>0</v>
      </c>
      <c r="G5219" s="5">
        <f t="shared" si="436"/>
        <v>16009</v>
      </c>
      <c r="H5219" s="5">
        <f t="shared" si="437"/>
        <v>179</v>
      </c>
      <c r="I5219" s="5">
        <v>14001</v>
      </c>
      <c r="J5219">
        <f t="shared" si="440"/>
        <v>225500</v>
      </c>
      <c r="L5219" s="1" t="str">
        <f t="shared" si="439"/>
        <v>[{"bid":16009,"type":6,"num":179},{"bid":14001,"type":4,"num":225500}]</v>
      </c>
    </row>
    <row r="5220" spans="1:12" x14ac:dyDescent="0.2">
      <c r="A5220" s="5">
        <f>static_pve_stage!A5220</f>
        <v>606453</v>
      </c>
      <c r="B5220" s="5">
        <f>static_pve_stage!B5220</f>
        <v>606454</v>
      </c>
      <c r="C5220" s="5" t="str">
        <f>static_pve_stage!C5220</f>
        <v>当前波数 378/∞</v>
      </c>
      <c r="E5220" s="5">
        <f t="shared" si="438"/>
        <v>15002</v>
      </c>
      <c r="F5220" s="5">
        <v>0</v>
      </c>
      <c r="G5220" s="5">
        <f t="shared" si="436"/>
        <v>16009</v>
      </c>
      <c r="H5220" s="5">
        <f t="shared" si="437"/>
        <v>179</v>
      </c>
      <c r="I5220" s="5">
        <v>14001</v>
      </c>
      <c r="J5220">
        <f t="shared" si="440"/>
        <v>226000</v>
      </c>
      <c r="L5220" s="1" t="str">
        <f t="shared" si="439"/>
        <v>[{"bid":16009,"type":6,"num":179},{"bid":14001,"type":4,"num":226000}]</v>
      </c>
    </row>
    <row r="5221" spans="1:12" x14ac:dyDescent="0.2">
      <c r="A5221" s="5">
        <f>static_pve_stage!A5221</f>
        <v>606454</v>
      </c>
      <c r="B5221" s="5">
        <f>static_pve_stage!B5221</f>
        <v>606455</v>
      </c>
      <c r="C5221" s="5" t="str">
        <f>static_pve_stage!C5221</f>
        <v>当前波数 379/∞</v>
      </c>
      <c r="E5221" s="5">
        <f t="shared" si="438"/>
        <v>15002</v>
      </c>
      <c r="F5221" s="5">
        <v>0</v>
      </c>
      <c r="G5221" s="5">
        <f t="shared" si="436"/>
        <v>16009</v>
      </c>
      <c r="H5221" s="5">
        <f t="shared" si="437"/>
        <v>179</v>
      </c>
      <c r="I5221" s="5">
        <v>14001</v>
      </c>
      <c r="J5221">
        <f t="shared" si="440"/>
        <v>226500</v>
      </c>
      <c r="L5221" s="1" t="str">
        <f t="shared" si="439"/>
        <v>[{"bid":16009,"type":6,"num":179},{"bid":14001,"type":4,"num":226500}]</v>
      </c>
    </row>
    <row r="5222" spans="1:12" x14ac:dyDescent="0.2">
      <c r="A5222" s="5">
        <f>static_pve_stage!A5222</f>
        <v>606455</v>
      </c>
      <c r="B5222" s="5">
        <f>static_pve_stage!B5222</f>
        <v>606456</v>
      </c>
      <c r="C5222" s="5" t="str">
        <f>static_pve_stage!C5222</f>
        <v>当前波数 380/∞\n下一波BOSS</v>
      </c>
      <c r="E5222" s="5">
        <f t="shared" si="438"/>
        <v>15002</v>
      </c>
      <c r="F5222" s="5">
        <v>0</v>
      </c>
      <c r="G5222" s="5">
        <f t="shared" si="436"/>
        <v>16009</v>
      </c>
      <c r="H5222" s="5">
        <f t="shared" si="437"/>
        <v>179</v>
      </c>
      <c r="I5222" s="5">
        <v>14001</v>
      </c>
      <c r="J5222">
        <f t="shared" si="440"/>
        <v>227000</v>
      </c>
      <c r="L5222" s="1" t="str">
        <f t="shared" si="439"/>
        <v>[{"bid":16009,"type":6,"num":179},{"bid":14001,"type":4,"num":227000}]</v>
      </c>
    </row>
    <row r="5223" spans="1:12" x14ac:dyDescent="0.2">
      <c r="A5223" s="5">
        <f>static_pve_stage!A5223</f>
        <v>606456</v>
      </c>
      <c r="B5223" s="5">
        <f>static_pve_stage!B5223</f>
        <v>606457</v>
      </c>
      <c r="C5223" s="5" t="str">
        <f>static_pve_stage!C5223</f>
        <v>BOSS波\n需击杀所有怪物</v>
      </c>
      <c r="E5223" s="5">
        <f t="shared" si="438"/>
        <v>15002</v>
      </c>
      <c r="F5223" s="5">
        <v>0</v>
      </c>
      <c r="G5223" s="5">
        <f t="shared" si="436"/>
        <v>16009</v>
      </c>
      <c r="H5223" s="5">
        <f t="shared" si="437"/>
        <v>181</v>
      </c>
      <c r="I5223" s="5">
        <v>14001</v>
      </c>
      <c r="J5223">
        <f t="shared" si="440"/>
        <v>227500</v>
      </c>
      <c r="L5223" s="1" t="str">
        <f t="shared" si="439"/>
        <v>[{"bid":16009,"type":6,"num":181},{"bid":14001,"type":4,"num":227500}]</v>
      </c>
    </row>
    <row r="5224" spans="1:12" x14ac:dyDescent="0.2">
      <c r="A5224" s="5">
        <f>static_pve_stage!A5224</f>
        <v>606457</v>
      </c>
      <c r="B5224" s="5">
        <f>static_pve_stage!B5224</f>
        <v>606458</v>
      </c>
      <c r="C5224" s="5" t="str">
        <f>static_pve_stage!C5224</f>
        <v>当前波数 381/∞</v>
      </c>
      <c r="E5224" s="5">
        <f t="shared" si="438"/>
        <v>15002</v>
      </c>
      <c r="F5224" s="5">
        <v>0</v>
      </c>
      <c r="G5224" s="5">
        <f t="shared" si="436"/>
        <v>16009</v>
      </c>
      <c r="H5224" s="5">
        <f t="shared" si="437"/>
        <v>181</v>
      </c>
      <c r="I5224" s="5">
        <v>14001</v>
      </c>
      <c r="J5224">
        <f t="shared" si="440"/>
        <v>228000</v>
      </c>
      <c r="L5224" s="1" t="str">
        <f t="shared" si="439"/>
        <v>[{"bid":16009,"type":6,"num":181},{"bid":14001,"type":4,"num":228000}]</v>
      </c>
    </row>
    <row r="5225" spans="1:12" x14ac:dyDescent="0.2">
      <c r="A5225" s="5">
        <f>static_pve_stage!A5225</f>
        <v>606458</v>
      </c>
      <c r="B5225" s="5">
        <f>static_pve_stage!B5225</f>
        <v>606459</v>
      </c>
      <c r="C5225" s="5" t="str">
        <f>static_pve_stage!C5225</f>
        <v>当前波数 382/∞</v>
      </c>
      <c r="E5225" s="5">
        <f t="shared" si="438"/>
        <v>15002</v>
      </c>
      <c r="F5225" s="5">
        <v>0</v>
      </c>
      <c r="G5225" s="5">
        <f t="shared" si="436"/>
        <v>16009</v>
      </c>
      <c r="H5225" s="5">
        <f t="shared" si="437"/>
        <v>181</v>
      </c>
      <c r="I5225" s="5">
        <v>14001</v>
      </c>
      <c r="J5225">
        <f t="shared" si="440"/>
        <v>228500</v>
      </c>
      <c r="L5225" s="1" t="str">
        <f t="shared" si="439"/>
        <v>[{"bid":16009,"type":6,"num":181},{"bid":14001,"type":4,"num":228500}]</v>
      </c>
    </row>
    <row r="5226" spans="1:12" x14ac:dyDescent="0.2">
      <c r="A5226" s="5">
        <f>static_pve_stage!A5226</f>
        <v>606459</v>
      </c>
      <c r="B5226" s="5">
        <f>static_pve_stage!B5226</f>
        <v>606460</v>
      </c>
      <c r="C5226" s="5" t="str">
        <f>static_pve_stage!C5226</f>
        <v>当前波数 383/∞</v>
      </c>
      <c r="E5226" s="5">
        <f t="shared" si="438"/>
        <v>15002</v>
      </c>
      <c r="F5226" s="5">
        <v>0</v>
      </c>
      <c r="G5226" s="5">
        <f t="shared" si="436"/>
        <v>16009</v>
      </c>
      <c r="H5226" s="5">
        <f t="shared" si="437"/>
        <v>181</v>
      </c>
      <c r="I5226" s="5">
        <v>14001</v>
      </c>
      <c r="J5226">
        <f t="shared" si="440"/>
        <v>229000</v>
      </c>
      <c r="L5226" s="1" t="str">
        <f t="shared" si="439"/>
        <v>[{"bid":16009,"type":6,"num":181},{"bid":14001,"type":4,"num":229000}]</v>
      </c>
    </row>
    <row r="5227" spans="1:12" x14ac:dyDescent="0.2">
      <c r="A5227" s="5">
        <f>static_pve_stage!A5227</f>
        <v>606460</v>
      </c>
      <c r="B5227" s="5">
        <f>static_pve_stage!B5227</f>
        <v>606461</v>
      </c>
      <c r="C5227" s="5" t="str">
        <f>static_pve_stage!C5227</f>
        <v>当前波数 384/∞</v>
      </c>
      <c r="E5227" s="5">
        <f t="shared" si="438"/>
        <v>15002</v>
      </c>
      <c r="F5227" s="5">
        <v>0</v>
      </c>
      <c r="G5227" s="5">
        <f t="shared" si="436"/>
        <v>16009</v>
      </c>
      <c r="H5227" s="5">
        <f t="shared" si="437"/>
        <v>181</v>
      </c>
      <c r="I5227" s="5">
        <v>14001</v>
      </c>
      <c r="J5227">
        <f t="shared" si="440"/>
        <v>229500</v>
      </c>
      <c r="L5227" s="1" t="str">
        <f t="shared" si="439"/>
        <v>[{"bid":16009,"type":6,"num":181},{"bid":14001,"type":4,"num":229500}]</v>
      </c>
    </row>
    <row r="5228" spans="1:12" x14ac:dyDescent="0.2">
      <c r="A5228" s="5">
        <f>static_pve_stage!A5228</f>
        <v>606461</v>
      </c>
      <c r="B5228" s="5">
        <f>static_pve_stage!B5228</f>
        <v>606462</v>
      </c>
      <c r="C5228" s="5" t="str">
        <f>static_pve_stage!C5228</f>
        <v>当前波数 385/∞\n下一波BOSS</v>
      </c>
      <c r="E5228" s="5">
        <f t="shared" si="438"/>
        <v>15002</v>
      </c>
      <c r="F5228" s="5">
        <v>0</v>
      </c>
      <c r="G5228" s="5">
        <f t="shared" si="436"/>
        <v>16009</v>
      </c>
      <c r="H5228" s="5">
        <f t="shared" si="437"/>
        <v>183</v>
      </c>
      <c r="I5228" s="5">
        <v>14001</v>
      </c>
      <c r="J5228">
        <f t="shared" si="440"/>
        <v>230000</v>
      </c>
      <c r="L5228" s="1" t="str">
        <f t="shared" si="439"/>
        <v>[{"bid":16009,"type":6,"num":183},{"bid":14001,"type":4,"num":230000}]</v>
      </c>
    </row>
    <row r="5229" spans="1:12" x14ac:dyDescent="0.2">
      <c r="A5229" s="5">
        <f>static_pve_stage!A5229</f>
        <v>606462</v>
      </c>
      <c r="B5229" s="5">
        <f>static_pve_stage!B5229</f>
        <v>606463</v>
      </c>
      <c r="C5229" s="5" t="str">
        <f>static_pve_stage!C5229</f>
        <v>BOSS波\n需击杀所有怪物</v>
      </c>
      <c r="E5229" s="5">
        <f t="shared" si="438"/>
        <v>15002</v>
      </c>
      <c r="F5229" s="5">
        <v>0</v>
      </c>
      <c r="G5229" s="5">
        <f t="shared" si="436"/>
        <v>16009</v>
      </c>
      <c r="H5229" s="5">
        <f t="shared" si="437"/>
        <v>183</v>
      </c>
      <c r="I5229" s="5">
        <v>14001</v>
      </c>
      <c r="J5229">
        <f t="shared" si="440"/>
        <v>230500</v>
      </c>
      <c r="L5229" s="1" t="str">
        <f t="shared" si="439"/>
        <v>[{"bid":16009,"type":6,"num":183},{"bid":14001,"type":4,"num":230500}]</v>
      </c>
    </row>
    <row r="5230" spans="1:12" x14ac:dyDescent="0.2">
      <c r="A5230" s="5">
        <f>static_pve_stage!A5230</f>
        <v>606463</v>
      </c>
      <c r="B5230" s="5">
        <f>static_pve_stage!B5230</f>
        <v>606464</v>
      </c>
      <c r="C5230" s="5" t="str">
        <f>static_pve_stage!C5230</f>
        <v>当前波数 386/∞</v>
      </c>
      <c r="E5230" s="5">
        <f t="shared" si="438"/>
        <v>15002</v>
      </c>
      <c r="F5230" s="5">
        <v>0</v>
      </c>
      <c r="G5230" s="5">
        <f t="shared" si="436"/>
        <v>16009</v>
      </c>
      <c r="H5230" s="5">
        <f t="shared" si="437"/>
        <v>183</v>
      </c>
      <c r="I5230" s="5">
        <v>14001</v>
      </c>
      <c r="J5230">
        <f t="shared" si="440"/>
        <v>231000</v>
      </c>
      <c r="L5230" s="1" t="str">
        <f t="shared" si="439"/>
        <v>[{"bid":16009,"type":6,"num":183},{"bid":14001,"type":4,"num":231000}]</v>
      </c>
    </row>
    <row r="5231" spans="1:12" x14ac:dyDescent="0.2">
      <c r="A5231" s="5">
        <f>static_pve_stage!A5231</f>
        <v>606464</v>
      </c>
      <c r="B5231" s="5">
        <f>static_pve_stage!B5231</f>
        <v>606465</v>
      </c>
      <c r="C5231" s="5" t="str">
        <f>static_pve_stage!C5231</f>
        <v>当前波数 387/∞</v>
      </c>
      <c r="E5231" s="5">
        <f t="shared" si="438"/>
        <v>15002</v>
      </c>
      <c r="F5231" s="5">
        <v>0</v>
      </c>
      <c r="G5231" s="5">
        <f t="shared" si="436"/>
        <v>16009</v>
      </c>
      <c r="H5231" s="5">
        <f t="shared" si="437"/>
        <v>183</v>
      </c>
      <c r="I5231" s="5">
        <v>14001</v>
      </c>
      <c r="J5231">
        <f t="shared" si="440"/>
        <v>231500</v>
      </c>
      <c r="L5231" s="1" t="str">
        <f t="shared" si="439"/>
        <v>[{"bid":16009,"type":6,"num":183},{"bid":14001,"type":4,"num":231500}]</v>
      </c>
    </row>
    <row r="5232" spans="1:12" x14ac:dyDescent="0.2">
      <c r="A5232" s="5">
        <f>static_pve_stage!A5232</f>
        <v>606465</v>
      </c>
      <c r="B5232" s="5">
        <f>static_pve_stage!B5232</f>
        <v>606466</v>
      </c>
      <c r="C5232" s="5" t="str">
        <f>static_pve_stage!C5232</f>
        <v>当前波数 388/∞</v>
      </c>
      <c r="E5232" s="5">
        <f t="shared" si="438"/>
        <v>15002</v>
      </c>
      <c r="F5232" s="5">
        <v>0</v>
      </c>
      <c r="G5232" s="5">
        <f t="shared" si="436"/>
        <v>16009</v>
      </c>
      <c r="H5232" s="5">
        <f t="shared" si="437"/>
        <v>183</v>
      </c>
      <c r="I5232" s="5">
        <v>14001</v>
      </c>
      <c r="J5232">
        <f t="shared" si="440"/>
        <v>232000</v>
      </c>
      <c r="L5232" s="1" t="str">
        <f t="shared" si="439"/>
        <v>[{"bid":16009,"type":6,"num":183},{"bid":14001,"type":4,"num":232000}]</v>
      </c>
    </row>
    <row r="5233" spans="1:12" x14ac:dyDescent="0.2">
      <c r="A5233" s="5">
        <f>static_pve_stage!A5233</f>
        <v>606466</v>
      </c>
      <c r="B5233" s="5">
        <f>static_pve_stage!B5233</f>
        <v>606467</v>
      </c>
      <c r="C5233" s="5" t="str">
        <f>static_pve_stage!C5233</f>
        <v>当前波数 389/∞</v>
      </c>
      <c r="E5233" s="5">
        <f t="shared" si="438"/>
        <v>15002</v>
      </c>
      <c r="F5233" s="5">
        <v>0</v>
      </c>
      <c r="G5233" s="5">
        <f t="shared" si="436"/>
        <v>16009</v>
      </c>
      <c r="H5233" s="5">
        <f t="shared" si="437"/>
        <v>185</v>
      </c>
      <c r="I5233" s="5">
        <v>14001</v>
      </c>
      <c r="J5233">
        <f t="shared" si="440"/>
        <v>232500</v>
      </c>
      <c r="L5233" s="1" t="str">
        <f t="shared" si="439"/>
        <v>[{"bid":16009,"type":6,"num":185},{"bid":14001,"type":4,"num":232500}]</v>
      </c>
    </row>
    <row r="5234" spans="1:12" x14ac:dyDescent="0.2">
      <c r="A5234" s="5">
        <f>static_pve_stage!A5234</f>
        <v>606467</v>
      </c>
      <c r="B5234" s="5">
        <f>static_pve_stage!B5234</f>
        <v>606468</v>
      </c>
      <c r="C5234" s="5" t="str">
        <f>static_pve_stage!C5234</f>
        <v>当前波数 390/∞\n下一波BOSS</v>
      </c>
      <c r="E5234" s="5">
        <f t="shared" si="438"/>
        <v>15002</v>
      </c>
      <c r="F5234" s="5">
        <v>0</v>
      </c>
      <c r="G5234" s="5">
        <f t="shared" ref="G5234:G5297" si="441">G4695+1</f>
        <v>16009</v>
      </c>
      <c r="H5234" s="5">
        <f t="shared" si="437"/>
        <v>185</v>
      </c>
      <c r="I5234" s="5">
        <v>14001</v>
      </c>
      <c r="J5234">
        <f t="shared" si="440"/>
        <v>233000</v>
      </c>
      <c r="L5234" s="1" t="str">
        <f t="shared" si="439"/>
        <v>[{"bid":16009,"type":6,"num":185},{"bid":14001,"type":4,"num":233000}]</v>
      </c>
    </row>
    <row r="5235" spans="1:12" x14ac:dyDescent="0.2">
      <c r="A5235" s="5">
        <f>static_pve_stage!A5235</f>
        <v>606468</v>
      </c>
      <c r="B5235" s="5">
        <f>static_pve_stage!B5235</f>
        <v>606469</v>
      </c>
      <c r="C5235" s="5" t="str">
        <f>static_pve_stage!C5235</f>
        <v>BOSS波\n需击杀所有怪物</v>
      </c>
      <c r="E5235" s="5">
        <f t="shared" si="438"/>
        <v>15002</v>
      </c>
      <c r="F5235" s="5">
        <v>0</v>
      </c>
      <c r="G5235" s="5">
        <f t="shared" si="441"/>
        <v>16009</v>
      </c>
      <c r="H5235" s="5">
        <f t="shared" si="437"/>
        <v>185</v>
      </c>
      <c r="I5235" s="5">
        <v>14001</v>
      </c>
      <c r="J5235">
        <f t="shared" si="440"/>
        <v>233500</v>
      </c>
      <c r="L5235" s="1" t="str">
        <f t="shared" si="439"/>
        <v>[{"bid":16009,"type":6,"num":185},{"bid":14001,"type":4,"num":233500}]</v>
      </c>
    </row>
    <row r="5236" spans="1:12" x14ac:dyDescent="0.2">
      <c r="A5236" s="5">
        <f>static_pve_stage!A5236</f>
        <v>606469</v>
      </c>
      <c r="B5236" s="5">
        <f>static_pve_stage!B5236</f>
        <v>606470</v>
      </c>
      <c r="C5236" s="5" t="str">
        <f>static_pve_stage!C5236</f>
        <v>当前波数 391/∞</v>
      </c>
      <c r="E5236" s="5">
        <f t="shared" si="438"/>
        <v>15002</v>
      </c>
      <c r="F5236" s="5">
        <v>0</v>
      </c>
      <c r="G5236" s="5">
        <f t="shared" si="441"/>
        <v>16009</v>
      </c>
      <c r="H5236" s="5">
        <f t="shared" si="437"/>
        <v>185</v>
      </c>
      <c r="I5236" s="5">
        <v>14001</v>
      </c>
      <c r="J5236">
        <f t="shared" si="440"/>
        <v>234000</v>
      </c>
      <c r="L5236" s="1" t="str">
        <f t="shared" si="439"/>
        <v>[{"bid":16009,"type":6,"num":185},{"bid":14001,"type":4,"num":234000}]</v>
      </c>
    </row>
    <row r="5237" spans="1:12" x14ac:dyDescent="0.2">
      <c r="A5237" s="5">
        <f>static_pve_stage!A5237</f>
        <v>606470</v>
      </c>
      <c r="B5237" s="5">
        <f>static_pve_stage!B5237</f>
        <v>606471</v>
      </c>
      <c r="C5237" s="5" t="str">
        <f>static_pve_stage!C5237</f>
        <v>当前波数 392/∞</v>
      </c>
      <c r="E5237" s="5">
        <f t="shared" si="438"/>
        <v>15002</v>
      </c>
      <c r="F5237" s="5">
        <v>0</v>
      </c>
      <c r="G5237" s="5">
        <f t="shared" si="441"/>
        <v>16009</v>
      </c>
      <c r="H5237" s="5">
        <f t="shared" ref="H5237:H5300" si="442">H4698</f>
        <v>185</v>
      </c>
      <c r="I5237" s="5">
        <v>14001</v>
      </c>
      <c r="J5237">
        <f t="shared" si="440"/>
        <v>234500</v>
      </c>
      <c r="L5237" s="1" t="str">
        <f t="shared" si="439"/>
        <v>[{"bid":16009,"type":6,"num":185},{"bid":14001,"type":4,"num":234500}]</v>
      </c>
    </row>
    <row r="5238" spans="1:12" x14ac:dyDescent="0.2">
      <c r="A5238" s="5">
        <f>static_pve_stage!A5238</f>
        <v>606471</v>
      </c>
      <c r="B5238" s="5">
        <f>static_pve_stage!B5238</f>
        <v>606472</v>
      </c>
      <c r="C5238" s="5" t="str">
        <f>static_pve_stage!C5238</f>
        <v>当前波数 393/∞</v>
      </c>
      <c r="E5238" s="5">
        <f t="shared" si="438"/>
        <v>15002</v>
      </c>
      <c r="F5238" s="5">
        <v>0</v>
      </c>
      <c r="G5238" s="5">
        <f t="shared" si="441"/>
        <v>16009</v>
      </c>
      <c r="H5238" s="5">
        <f t="shared" si="442"/>
        <v>187</v>
      </c>
      <c r="I5238" s="5">
        <v>14001</v>
      </c>
      <c r="J5238">
        <f t="shared" si="440"/>
        <v>235000</v>
      </c>
      <c r="L5238" s="1" t="str">
        <f t="shared" si="439"/>
        <v>[{"bid":16009,"type":6,"num":187},{"bid":14001,"type":4,"num":235000}]</v>
      </c>
    </row>
    <row r="5239" spans="1:12" x14ac:dyDescent="0.2">
      <c r="A5239" s="5">
        <f>static_pve_stage!A5239</f>
        <v>606472</v>
      </c>
      <c r="B5239" s="5">
        <f>static_pve_stage!B5239</f>
        <v>606473</v>
      </c>
      <c r="C5239" s="5" t="str">
        <f>static_pve_stage!C5239</f>
        <v>当前波数 394/∞</v>
      </c>
      <c r="E5239" s="5">
        <f t="shared" si="438"/>
        <v>15002</v>
      </c>
      <c r="F5239" s="5">
        <v>0</v>
      </c>
      <c r="G5239" s="5">
        <f t="shared" si="441"/>
        <v>16009</v>
      </c>
      <c r="H5239" s="5">
        <f t="shared" si="442"/>
        <v>187</v>
      </c>
      <c r="I5239" s="5">
        <v>14001</v>
      </c>
      <c r="J5239">
        <f t="shared" si="440"/>
        <v>235500</v>
      </c>
      <c r="L5239" s="1" t="str">
        <f t="shared" si="439"/>
        <v>[{"bid":16009,"type":6,"num":187},{"bid":14001,"type":4,"num":235500}]</v>
      </c>
    </row>
    <row r="5240" spans="1:12" x14ac:dyDescent="0.2">
      <c r="A5240" s="5">
        <f>static_pve_stage!A5240</f>
        <v>606473</v>
      </c>
      <c r="B5240" s="5">
        <f>static_pve_stage!B5240</f>
        <v>606474</v>
      </c>
      <c r="C5240" s="5" t="str">
        <f>static_pve_stage!C5240</f>
        <v>当前波数 395/∞\n下一波BOSS</v>
      </c>
      <c r="E5240" s="5">
        <f t="shared" si="438"/>
        <v>15002</v>
      </c>
      <c r="F5240" s="5">
        <v>0</v>
      </c>
      <c r="G5240" s="5">
        <f t="shared" si="441"/>
        <v>16009</v>
      </c>
      <c r="H5240" s="5">
        <f t="shared" si="442"/>
        <v>187</v>
      </c>
      <c r="I5240" s="5">
        <v>14001</v>
      </c>
      <c r="J5240">
        <f t="shared" si="440"/>
        <v>236000</v>
      </c>
      <c r="L5240" s="1" t="str">
        <f t="shared" si="439"/>
        <v>[{"bid":16009,"type":6,"num":187},{"bid":14001,"type":4,"num":236000}]</v>
      </c>
    </row>
    <row r="5241" spans="1:12" x14ac:dyDescent="0.2">
      <c r="A5241" s="5">
        <f>static_pve_stage!A5241</f>
        <v>606474</v>
      </c>
      <c r="B5241" s="5">
        <f>static_pve_stage!B5241</f>
        <v>606475</v>
      </c>
      <c r="C5241" s="5" t="str">
        <f>static_pve_stage!C5241</f>
        <v>BOSS波\n需击杀所有怪物</v>
      </c>
      <c r="E5241" s="5">
        <f t="shared" si="438"/>
        <v>15002</v>
      </c>
      <c r="F5241" s="5">
        <v>0</v>
      </c>
      <c r="G5241" s="5">
        <f t="shared" si="441"/>
        <v>16009</v>
      </c>
      <c r="H5241" s="5">
        <f t="shared" si="442"/>
        <v>187</v>
      </c>
      <c r="I5241" s="5">
        <v>14001</v>
      </c>
      <c r="J5241">
        <f t="shared" si="440"/>
        <v>236500</v>
      </c>
      <c r="L5241" s="1" t="str">
        <f t="shared" si="439"/>
        <v>[{"bid":16009,"type":6,"num":187},{"bid":14001,"type":4,"num":236500}]</v>
      </c>
    </row>
    <row r="5242" spans="1:12" x14ac:dyDescent="0.2">
      <c r="A5242" s="5">
        <f>static_pve_stage!A5242</f>
        <v>606475</v>
      </c>
      <c r="B5242" s="5">
        <f>static_pve_stage!B5242</f>
        <v>606476</v>
      </c>
      <c r="C5242" s="5" t="str">
        <f>static_pve_stage!C5242</f>
        <v>当前波数 396/∞</v>
      </c>
      <c r="E5242" s="5">
        <f t="shared" si="438"/>
        <v>15002</v>
      </c>
      <c r="F5242" s="5">
        <v>0</v>
      </c>
      <c r="G5242" s="5">
        <f t="shared" si="441"/>
        <v>16009</v>
      </c>
      <c r="H5242" s="5">
        <f t="shared" si="442"/>
        <v>187</v>
      </c>
      <c r="I5242" s="5">
        <v>14001</v>
      </c>
      <c r="J5242">
        <f t="shared" si="440"/>
        <v>237000</v>
      </c>
      <c r="L5242" s="1" t="str">
        <f t="shared" si="439"/>
        <v>[{"bid":16009,"type":6,"num":187},{"bid":14001,"type":4,"num":237000}]</v>
      </c>
    </row>
    <row r="5243" spans="1:12" x14ac:dyDescent="0.2">
      <c r="A5243" s="5">
        <f>static_pve_stage!A5243</f>
        <v>606476</v>
      </c>
      <c r="B5243" s="5">
        <f>static_pve_stage!B5243</f>
        <v>606477</v>
      </c>
      <c r="C5243" s="5" t="str">
        <f>static_pve_stage!C5243</f>
        <v>当前波数 397/∞</v>
      </c>
      <c r="E5243" s="5">
        <f t="shared" si="438"/>
        <v>15002</v>
      </c>
      <c r="F5243" s="5">
        <v>0</v>
      </c>
      <c r="G5243" s="5">
        <f t="shared" si="441"/>
        <v>16009</v>
      </c>
      <c r="H5243" s="5">
        <f t="shared" si="442"/>
        <v>189</v>
      </c>
      <c r="I5243" s="5">
        <v>14001</v>
      </c>
      <c r="J5243">
        <f t="shared" si="440"/>
        <v>237500</v>
      </c>
      <c r="L5243" s="1" t="str">
        <f t="shared" si="439"/>
        <v>[{"bid":16009,"type":6,"num":189},{"bid":14001,"type":4,"num":237500}]</v>
      </c>
    </row>
    <row r="5244" spans="1:12" x14ac:dyDescent="0.2">
      <c r="A5244" s="5">
        <f>static_pve_stage!A5244</f>
        <v>606477</v>
      </c>
      <c r="B5244" s="5">
        <f>static_pve_stage!B5244</f>
        <v>606478</v>
      </c>
      <c r="C5244" s="5" t="str">
        <f>static_pve_stage!C5244</f>
        <v>当前波数 398/∞</v>
      </c>
      <c r="E5244" s="5">
        <f t="shared" si="438"/>
        <v>15002</v>
      </c>
      <c r="F5244" s="5">
        <v>0</v>
      </c>
      <c r="G5244" s="5">
        <f t="shared" si="441"/>
        <v>16009</v>
      </c>
      <c r="H5244" s="5">
        <f t="shared" si="442"/>
        <v>189</v>
      </c>
      <c r="I5244" s="5">
        <v>14001</v>
      </c>
      <c r="J5244">
        <f t="shared" si="440"/>
        <v>238000</v>
      </c>
      <c r="L5244" s="1" t="str">
        <f t="shared" si="439"/>
        <v>[{"bid":16009,"type":6,"num":189},{"bid":14001,"type":4,"num":238000}]</v>
      </c>
    </row>
    <row r="5245" spans="1:12" x14ac:dyDescent="0.2">
      <c r="A5245" s="5">
        <f>static_pve_stage!A5245</f>
        <v>606478</v>
      </c>
      <c r="B5245" s="5">
        <f>static_pve_stage!B5245</f>
        <v>606479</v>
      </c>
      <c r="C5245" s="5" t="str">
        <f>static_pve_stage!C5245</f>
        <v>当前波数 399/∞</v>
      </c>
      <c r="E5245" s="5">
        <f t="shared" si="438"/>
        <v>15002</v>
      </c>
      <c r="F5245" s="5">
        <v>0</v>
      </c>
      <c r="G5245" s="5">
        <f t="shared" si="441"/>
        <v>16009</v>
      </c>
      <c r="H5245" s="5">
        <f t="shared" si="442"/>
        <v>189</v>
      </c>
      <c r="I5245" s="5">
        <v>14001</v>
      </c>
      <c r="J5245">
        <f t="shared" si="440"/>
        <v>238500</v>
      </c>
      <c r="L5245" s="1" t="str">
        <f t="shared" si="439"/>
        <v>[{"bid":16009,"type":6,"num":189},{"bid":14001,"type":4,"num":238500}]</v>
      </c>
    </row>
    <row r="5246" spans="1:12" x14ac:dyDescent="0.2">
      <c r="A5246" s="5">
        <f>static_pve_stage!A5246</f>
        <v>606479</v>
      </c>
      <c r="B5246" s="5">
        <f>static_pve_stage!B5246</f>
        <v>606480</v>
      </c>
      <c r="C5246" s="5" t="str">
        <f>static_pve_stage!C5246</f>
        <v>当前波数 400/∞\n下一波BOSS</v>
      </c>
      <c r="E5246" s="5">
        <f t="shared" si="438"/>
        <v>15002</v>
      </c>
      <c r="F5246" s="5">
        <v>0</v>
      </c>
      <c r="G5246" s="5">
        <f t="shared" si="441"/>
        <v>16009</v>
      </c>
      <c r="H5246" s="5">
        <f t="shared" si="442"/>
        <v>189</v>
      </c>
      <c r="I5246" s="5">
        <v>14001</v>
      </c>
      <c r="J5246">
        <f t="shared" si="440"/>
        <v>239000</v>
      </c>
      <c r="L5246" s="1" t="str">
        <f t="shared" si="439"/>
        <v>[{"bid":16009,"type":6,"num":189},{"bid":14001,"type":4,"num":239000}]</v>
      </c>
    </row>
    <row r="5247" spans="1:12" x14ac:dyDescent="0.2">
      <c r="A5247" s="5">
        <f>static_pve_stage!A5247</f>
        <v>606480</v>
      </c>
      <c r="B5247" s="5">
        <f>static_pve_stage!B5247</f>
        <v>606481</v>
      </c>
      <c r="C5247" s="5" t="str">
        <f>static_pve_stage!C5247</f>
        <v>BOSS波\n需击杀所有怪物</v>
      </c>
      <c r="E5247" s="5">
        <f t="shared" si="438"/>
        <v>15002</v>
      </c>
      <c r="F5247" s="5">
        <v>0</v>
      </c>
      <c r="G5247" s="5">
        <f t="shared" si="441"/>
        <v>16009</v>
      </c>
      <c r="H5247" s="5">
        <f t="shared" si="442"/>
        <v>189</v>
      </c>
      <c r="I5247" s="5">
        <v>14001</v>
      </c>
      <c r="J5247">
        <f t="shared" si="440"/>
        <v>239500</v>
      </c>
      <c r="L5247" s="1" t="str">
        <f t="shared" si="439"/>
        <v>[{"bid":16009,"type":6,"num":189},{"bid":14001,"type":4,"num":239500}]</v>
      </c>
    </row>
    <row r="5248" spans="1:12" x14ac:dyDescent="0.2">
      <c r="A5248" s="5">
        <f>static_pve_stage!A5248</f>
        <v>606481</v>
      </c>
      <c r="B5248" s="5">
        <f>static_pve_stage!B5248</f>
        <v>606482</v>
      </c>
      <c r="C5248" s="5" t="str">
        <f>static_pve_stage!C5248</f>
        <v>当前波数 401/∞</v>
      </c>
      <c r="E5248" s="5">
        <f t="shared" si="438"/>
        <v>15002</v>
      </c>
      <c r="F5248" s="5">
        <v>0</v>
      </c>
      <c r="G5248" s="5">
        <f t="shared" si="441"/>
        <v>16009</v>
      </c>
      <c r="H5248" s="5">
        <f t="shared" si="442"/>
        <v>191</v>
      </c>
      <c r="I5248" s="5">
        <v>14001</v>
      </c>
      <c r="J5248">
        <f t="shared" si="440"/>
        <v>240000</v>
      </c>
      <c r="L5248" s="1" t="str">
        <f t="shared" si="439"/>
        <v>[{"bid":16009,"type":6,"num":191},{"bid":14001,"type":4,"num":240000}]</v>
      </c>
    </row>
    <row r="5249" spans="1:12" x14ac:dyDescent="0.2">
      <c r="A5249" s="5">
        <f>static_pve_stage!A5249</f>
        <v>606482</v>
      </c>
      <c r="B5249" s="5">
        <f>static_pve_stage!B5249</f>
        <v>606483</v>
      </c>
      <c r="C5249" s="5" t="str">
        <f>static_pve_stage!C5249</f>
        <v>当前波数 402/∞</v>
      </c>
      <c r="E5249" s="5">
        <f t="shared" si="438"/>
        <v>15002</v>
      </c>
      <c r="F5249" s="5">
        <v>0</v>
      </c>
      <c r="G5249" s="5">
        <f t="shared" si="441"/>
        <v>16009</v>
      </c>
      <c r="H5249" s="5">
        <f t="shared" si="442"/>
        <v>191</v>
      </c>
      <c r="I5249" s="5">
        <v>14001</v>
      </c>
      <c r="J5249">
        <f t="shared" si="440"/>
        <v>240500</v>
      </c>
      <c r="L5249" s="1" t="str">
        <f t="shared" si="439"/>
        <v>[{"bid":16009,"type":6,"num":191},{"bid":14001,"type":4,"num":240500}]</v>
      </c>
    </row>
    <row r="5250" spans="1:12" x14ac:dyDescent="0.2">
      <c r="A5250" s="5">
        <f>static_pve_stage!A5250</f>
        <v>606483</v>
      </c>
      <c r="B5250" s="5">
        <f>static_pve_stage!B5250</f>
        <v>606484</v>
      </c>
      <c r="C5250" s="5" t="str">
        <f>static_pve_stage!C5250</f>
        <v>当前波数 403/∞</v>
      </c>
      <c r="E5250" s="5">
        <f t="shared" si="438"/>
        <v>15002</v>
      </c>
      <c r="F5250" s="5">
        <v>0</v>
      </c>
      <c r="G5250" s="5">
        <f t="shared" si="441"/>
        <v>16009</v>
      </c>
      <c r="H5250" s="5">
        <f t="shared" si="442"/>
        <v>191</v>
      </c>
      <c r="I5250" s="5">
        <v>14001</v>
      </c>
      <c r="J5250">
        <f t="shared" si="440"/>
        <v>241000</v>
      </c>
      <c r="L5250" s="1" t="str">
        <f t="shared" si="439"/>
        <v>[{"bid":16009,"type":6,"num":191},{"bid":14001,"type":4,"num":241000}]</v>
      </c>
    </row>
    <row r="5251" spans="1:12" x14ac:dyDescent="0.2">
      <c r="A5251" s="5">
        <f>static_pve_stage!A5251</f>
        <v>606484</v>
      </c>
      <c r="B5251" s="5">
        <f>static_pve_stage!B5251</f>
        <v>606485</v>
      </c>
      <c r="C5251" s="5" t="str">
        <f>static_pve_stage!C5251</f>
        <v>当前波数 404/∞</v>
      </c>
      <c r="E5251" s="5">
        <f t="shared" si="438"/>
        <v>15002</v>
      </c>
      <c r="F5251" s="5">
        <v>0</v>
      </c>
      <c r="G5251" s="5">
        <f t="shared" si="441"/>
        <v>16009</v>
      </c>
      <c r="H5251" s="5">
        <f t="shared" si="442"/>
        <v>191</v>
      </c>
      <c r="I5251" s="5">
        <v>14001</v>
      </c>
      <c r="J5251">
        <f t="shared" si="440"/>
        <v>241500</v>
      </c>
      <c r="L5251" s="1" t="str">
        <f t="shared" si="439"/>
        <v>[{"bid":16009,"type":6,"num":191},{"bid":14001,"type":4,"num":241500}]</v>
      </c>
    </row>
    <row r="5252" spans="1:12" x14ac:dyDescent="0.2">
      <c r="A5252" s="5">
        <f>static_pve_stage!A5252</f>
        <v>606485</v>
      </c>
      <c r="B5252" s="5">
        <f>static_pve_stage!B5252</f>
        <v>606486</v>
      </c>
      <c r="C5252" s="5" t="str">
        <f>static_pve_stage!C5252</f>
        <v>当前波数 405/∞\n下一波BOSS</v>
      </c>
      <c r="E5252" s="5">
        <f t="shared" si="438"/>
        <v>15002</v>
      </c>
      <c r="F5252" s="5">
        <v>0</v>
      </c>
      <c r="G5252" s="5">
        <f t="shared" si="441"/>
        <v>16009</v>
      </c>
      <c r="H5252" s="5">
        <f t="shared" si="442"/>
        <v>191</v>
      </c>
      <c r="I5252" s="5">
        <v>14001</v>
      </c>
      <c r="J5252">
        <f t="shared" si="440"/>
        <v>242000</v>
      </c>
      <c r="L5252" s="1" t="str">
        <f t="shared" si="439"/>
        <v>[{"bid":16009,"type":6,"num":191},{"bid":14001,"type":4,"num":242000}]</v>
      </c>
    </row>
    <row r="5253" spans="1:12" x14ac:dyDescent="0.2">
      <c r="A5253" s="5">
        <f>static_pve_stage!A5253</f>
        <v>606486</v>
      </c>
      <c r="B5253" s="5">
        <f>static_pve_stage!B5253</f>
        <v>606487</v>
      </c>
      <c r="C5253" s="5" t="str">
        <f>static_pve_stage!C5253</f>
        <v>BOSS波\n需击杀所有怪物</v>
      </c>
      <c r="E5253" s="5">
        <f t="shared" si="438"/>
        <v>15002</v>
      </c>
      <c r="F5253" s="5">
        <v>0</v>
      </c>
      <c r="G5253" s="5">
        <f t="shared" si="441"/>
        <v>16009</v>
      </c>
      <c r="H5253" s="5">
        <f t="shared" si="442"/>
        <v>193</v>
      </c>
      <c r="I5253" s="5">
        <v>14001</v>
      </c>
      <c r="J5253">
        <f t="shared" si="440"/>
        <v>242500</v>
      </c>
      <c r="L5253" s="1" t="str">
        <f t="shared" si="439"/>
        <v>[{"bid":16009,"type":6,"num":193},{"bid":14001,"type":4,"num":242500}]</v>
      </c>
    </row>
    <row r="5254" spans="1:12" x14ac:dyDescent="0.2">
      <c r="A5254" s="5">
        <f>static_pve_stage!A5254</f>
        <v>606487</v>
      </c>
      <c r="B5254" s="5">
        <f>static_pve_stage!B5254</f>
        <v>606488</v>
      </c>
      <c r="C5254" s="5" t="str">
        <f>static_pve_stage!C5254</f>
        <v>当前波数 406/∞</v>
      </c>
      <c r="E5254" s="5">
        <f t="shared" si="438"/>
        <v>15002</v>
      </c>
      <c r="F5254" s="5">
        <v>0</v>
      </c>
      <c r="G5254" s="5">
        <f t="shared" si="441"/>
        <v>16009</v>
      </c>
      <c r="H5254" s="5">
        <f t="shared" si="442"/>
        <v>193</v>
      </c>
      <c r="I5254" s="5">
        <v>14001</v>
      </c>
      <c r="J5254">
        <f t="shared" si="440"/>
        <v>243000</v>
      </c>
      <c r="L5254" s="1" t="str">
        <f t="shared" si="439"/>
        <v>[{"bid":16009,"type":6,"num":193},{"bid":14001,"type":4,"num":243000}]</v>
      </c>
    </row>
    <row r="5255" spans="1:12" x14ac:dyDescent="0.2">
      <c r="A5255" s="5">
        <f>static_pve_stage!A5255</f>
        <v>606488</v>
      </c>
      <c r="B5255" s="5">
        <f>static_pve_stage!B5255</f>
        <v>606489</v>
      </c>
      <c r="C5255" s="5" t="str">
        <f>static_pve_stage!C5255</f>
        <v>当前波数 407/∞</v>
      </c>
      <c r="E5255" s="5">
        <f t="shared" si="438"/>
        <v>15002</v>
      </c>
      <c r="F5255" s="5">
        <v>0</v>
      </c>
      <c r="G5255" s="5">
        <f t="shared" si="441"/>
        <v>16009</v>
      </c>
      <c r="H5255" s="5">
        <f t="shared" si="442"/>
        <v>193</v>
      </c>
      <c r="I5255" s="5">
        <v>14001</v>
      </c>
      <c r="J5255">
        <f t="shared" si="440"/>
        <v>243500</v>
      </c>
      <c r="L5255" s="1" t="str">
        <f t="shared" si="439"/>
        <v>[{"bid":16009,"type":6,"num":193},{"bid":14001,"type":4,"num":243500}]</v>
      </c>
    </row>
    <row r="5256" spans="1:12" x14ac:dyDescent="0.2">
      <c r="A5256" s="5">
        <f>static_pve_stage!A5256</f>
        <v>606489</v>
      </c>
      <c r="B5256" s="5">
        <f>static_pve_stage!B5256</f>
        <v>606490</v>
      </c>
      <c r="C5256" s="5" t="str">
        <f>static_pve_stage!C5256</f>
        <v>当前波数 408/∞</v>
      </c>
      <c r="E5256" s="5">
        <f t="shared" si="438"/>
        <v>15002</v>
      </c>
      <c r="F5256" s="5">
        <v>0</v>
      </c>
      <c r="G5256" s="5">
        <f t="shared" si="441"/>
        <v>16009</v>
      </c>
      <c r="H5256" s="5">
        <f t="shared" si="442"/>
        <v>193</v>
      </c>
      <c r="I5256" s="5">
        <v>14001</v>
      </c>
      <c r="J5256">
        <f t="shared" si="440"/>
        <v>244000</v>
      </c>
      <c r="L5256" s="1" t="str">
        <f t="shared" si="439"/>
        <v>[{"bid":16009,"type":6,"num":193},{"bid":14001,"type":4,"num":244000}]</v>
      </c>
    </row>
    <row r="5257" spans="1:12" x14ac:dyDescent="0.2">
      <c r="A5257" s="5">
        <f>static_pve_stage!A5257</f>
        <v>606490</v>
      </c>
      <c r="B5257" s="5">
        <f>static_pve_stage!B5257</f>
        <v>606491</v>
      </c>
      <c r="C5257" s="5" t="str">
        <f>static_pve_stage!C5257</f>
        <v>当前波数 409/∞</v>
      </c>
      <c r="E5257" s="5">
        <f t="shared" si="438"/>
        <v>15002</v>
      </c>
      <c r="F5257" s="5">
        <v>0</v>
      </c>
      <c r="G5257" s="5">
        <f t="shared" si="441"/>
        <v>16009</v>
      </c>
      <c r="H5257" s="5">
        <f t="shared" si="442"/>
        <v>193</v>
      </c>
      <c r="I5257" s="5">
        <v>14001</v>
      </c>
      <c r="J5257">
        <f t="shared" si="440"/>
        <v>244500</v>
      </c>
      <c r="L5257" s="1" t="str">
        <f t="shared" si="439"/>
        <v>[{"bid":16009,"type":6,"num":193},{"bid":14001,"type":4,"num":244500}]</v>
      </c>
    </row>
    <row r="5258" spans="1:12" x14ac:dyDescent="0.2">
      <c r="A5258" s="5">
        <f>static_pve_stage!A5258</f>
        <v>606491</v>
      </c>
      <c r="B5258" s="5">
        <f>static_pve_stage!B5258</f>
        <v>606492</v>
      </c>
      <c r="C5258" s="5" t="str">
        <f>static_pve_stage!C5258</f>
        <v>当前波数 410/∞\n下一波BOSS</v>
      </c>
      <c r="E5258" s="5">
        <f t="shared" si="438"/>
        <v>15002</v>
      </c>
      <c r="F5258" s="5">
        <v>0</v>
      </c>
      <c r="G5258" s="5">
        <f t="shared" si="441"/>
        <v>16009</v>
      </c>
      <c r="H5258" s="5">
        <f t="shared" si="442"/>
        <v>195</v>
      </c>
      <c r="I5258" s="5">
        <v>14001</v>
      </c>
      <c r="J5258">
        <f t="shared" si="440"/>
        <v>245000</v>
      </c>
      <c r="L5258" s="1" t="str">
        <f t="shared" si="439"/>
        <v>[{"bid":16009,"type":6,"num":195},{"bid":14001,"type":4,"num":245000}]</v>
      </c>
    </row>
    <row r="5259" spans="1:12" x14ac:dyDescent="0.2">
      <c r="A5259" s="5">
        <f>static_pve_stage!A5259</f>
        <v>606492</v>
      </c>
      <c r="B5259" s="5">
        <f>static_pve_stage!B5259</f>
        <v>606493</v>
      </c>
      <c r="C5259" s="5" t="str">
        <f>static_pve_stage!C5259</f>
        <v>BOSS波\n需击杀所有怪物</v>
      </c>
      <c r="E5259" s="5">
        <f t="shared" si="438"/>
        <v>15002</v>
      </c>
      <c r="F5259" s="5">
        <v>0</v>
      </c>
      <c r="G5259" s="5">
        <f t="shared" si="441"/>
        <v>16009</v>
      </c>
      <c r="H5259" s="5">
        <f t="shared" si="442"/>
        <v>195</v>
      </c>
      <c r="I5259" s="5">
        <v>14001</v>
      </c>
      <c r="J5259">
        <f t="shared" si="440"/>
        <v>245500</v>
      </c>
      <c r="L5259" s="1" t="str">
        <f t="shared" si="439"/>
        <v>[{"bid":16009,"type":6,"num":195},{"bid":14001,"type":4,"num":245500}]</v>
      </c>
    </row>
    <row r="5260" spans="1:12" x14ac:dyDescent="0.2">
      <c r="A5260" s="5">
        <f>static_pve_stage!A5260</f>
        <v>606493</v>
      </c>
      <c r="B5260" s="5">
        <f>static_pve_stage!B5260</f>
        <v>606494</v>
      </c>
      <c r="C5260" s="5" t="str">
        <f>static_pve_stage!C5260</f>
        <v>当前波数 411/∞</v>
      </c>
      <c r="E5260" s="5">
        <f t="shared" si="438"/>
        <v>15002</v>
      </c>
      <c r="F5260" s="5">
        <v>0</v>
      </c>
      <c r="G5260" s="5">
        <f t="shared" si="441"/>
        <v>16009</v>
      </c>
      <c r="H5260" s="5">
        <f t="shared" si="442"/>
        <v>195</v>
      </c>
      <c r="I5260" s="5">
        <v>14001</v>
      </c>
      <c r="J5260">
        <f t="shared" si="440"/>
        <v>246000</v>
      </c>
      <c r="L5260" s="1" t="str">
        <f t="shared" si="439"/>
        <v>[{"bid":16009,"type":6,"num":195},{"bid":14001,"type":4,"num":246000}]</v>
      </c>
    </row>
    <row r="5261" spans="1:12" x14ac:dyDescent="0.2">
      <c r="A5261" s="5">
        <f>static_pve_stage!A5261</f>
        <v>606494</v>
      </c>
      <c r="B5261" s="5">
        <f>static_pve_stage!B5261</f>
        <v>606495</v>
      </c>
      <c r="C5261" s="5" t="str">
        <f>static_pve_stage!C5261</f>
        <v>当前波数 412/∞</v>
      </c>
      <c r="E5261" s="5">
        <f t="shared" si="438"/>
        <v>15002</v>
      </c>
      <c r="F5261" s="5">
        <v>0</v>
      </c>
      <c r="G5261" s="5">
        <f t="shared" si="441"/>
        <v>16009</v>
      </c>
      <c r="H5261" s="5">
        <f t="shared" si="442"/>
        <v>195</v>
      </c>
      <c r="I5261" s="5">
        <v>14001</v>
      </c>
      <c r="J5261">
        <f t="shared" si="440"/>
        <v>246500</v>
      </c>
      <c r="L5261" s="1" t="str">
        <f t="shared" si="439"/>
        <v>[{"bid":16009,"type":6,"num":195},{"bid":14001,"type":4,"num":246500}]</v>
      </c>
    </row>
    <row r="5262" spans="1:12" x14ac:dyDescent="0.2">
      <c r="A5262" s="5">
        <f>static_pve_stage!A5262</f>
        <v>606495</v>
      </c>
      <c r="B5262" s="5">
        <f>static_pve_stage!B5262</f>
        <v>606496</v>
      </c>
      <c r="C5262" s="5" t="str">
        <f>static_pve_stage!C5262</f>
        <v>当前波数 413/∞</v>
      </c>
      <c r="E5262" s="5">
        <f t="shared" si="438"/>
        <v>15002</v>
      </c>
      <c r="F5262" s="5">
        <v>0</v>
      </c>
      <c r="G5262" s="5">
        <f t="shared" si="441"/>
        <v>16009</v>
      </c>
      <c r="H5262" s="5">
        <f t="shared" si="442"/>
        <v>195</v>
      </c>
      <c r="I5262" s="5">
        <v>14001</v>
      </c>
      <c r="J5262">
        <f t="shared" si="440"/>
        <v>247000</v>
      </c>
      <c r="L5262" s="1" t="str">
        <f t="shared" si="439"/>
        <v>[{"bid":16009,"type":6,"num":195},{"bid":14001,"type":4,"num":247000}]</v>
      </c>
    </row>
    <row r="5263" spans="1:12" x14ac:dyDescent="0.2">
      <c r="A5263" s="5">
        <f>static_pve_stage!A5263</f>
        <v>606496</v>
      </c>
      <c r="B5263" s="5">
        <f>static_pve_stage!B5263</f>
        <v>606497</v>
      </c>
      <c r="C5263" s="5" t="str">
        <f>static_pve_stage!C5263</f>
        <v>当前波数 414/∞</v>
      </c>
      <c r="E5263" s="5">
        <f t="shared" si="438"/>
        <v>15002</v>
      </c>
      <c r="F5263" s="5">
        <v>0</v>
      </c>
      <c r="G5263" s="5">
        <f t="shared" si="441"/>
        <v>16009</v>
      </c>
      <c r="H5263" s="5">
        <f t="shared" si="442"/>
        <v>197</v>
      </c>
      <c r="I5263" s="5">
        <v>14001</v>
      </c>
      <c r="J5263">
        <f t="shared" si="440"/>
        <v>247500</v>
      </c>
      <c r="L5263" s="1" t="str">
        <f t="shared" si="439"/>
        <v>[{"bid":16009,"type":6,"num":197},{"bid":14001,"type":4,"num":247500}]</v>
      </c>
    </row>
    <row r="5264" spans="1:12" x14ac:dyDescent="0.2">
      <c r="A5264" s="5">
        <f>static_pve_stage!A5264</f>
        <v>606497</v>
      </c>
      <c r="B5264" s="5">
        <f>static_pve_stage!B5264</f>
        <v>606498</v>
      </c>
      <c r="C5264" s="5" t="str">
        <f>static_pve_stage!C5264</f>
        <v>当前波数 415/∞\n下一波BOSS</v>
      </c>
      <c r="E5264" s="5">
        <f t="shared" si="438"/>
        <v>15002</v>
      </c>
      <c r="F5264" s="5">
        <v>0</v>
      </c>
      <c r="G5264" s="5">
        <f t="shared" si="441"/>
        <v>16009</v>
      </c>
      <c r="H5264" s="5">
        <f t="shared" si="442"/>
        <v>197</v>
      </c>
      <c r="I5264" s="5">
        <v>14001</v>
      </c>
      <c r="J5264">
        <f t="shared" si="440"/>
        <v>248000</v>
      </c>
      <c r="L5264" s="1" t="str">
        <f t="shared" si="439"/>
        <v>[{"bid":16009,"type":6,"num":197},{"bid":14001,"type":4,"num":248000}]</v>
      </c>
    </row>
    <row r="5265" spans="1:12" x14ac:dyDescent="0.2">
      <c r="A5265" s="5">
        <f>static_pve_stage!A5265</f>
        <v>606498</v>
      </c>
      <c r="B5265" s="5">
        <f>static_pve_stage!B5265</f>
        <v>606499</v>
      </c>
      <c r="C5265" s="5" t="str">
        <f>static_pve_stage!C5265</f>
        <v>BOSS波\n需击杀所有怪物</v>
      </c>
      <c r="E5265" s="5">
        <f t="shared" si="438"/>
        <v>15002</v>
      </c>
      <c r="F5265" s="5">
        <v>0</v>
      </c>
      <c r="G5265" s="5">
        <f t="shared" si="441"/>
        <v>16009</v>
      </c>
      <c r="H5265" s="5">
        <f t="shared" si="442"/>
        <v>197</v>
      </c>
      <c r="I5265" s="5">
        <v>14001</v>
      </c>
      <c r="J5265">
        <f t="shared" si="440"/>
        <v>248500</v>
      </c>
      <c r="L5265" s="1" t="str">
        <f t="shared" si="439"/>
        <v>[{"bid":16009,"type":6,"num":197},{"bid":14001,"type":4,"num":248500}]</v>
      </c>
    </row>
    <row r="5266" spans="1:12" x14ac:dyDescent="0.2">
      <c r="A5266" s="5">
        <f>static_pve_stage!A5266</f>
        <v>606499</v>
      </c>
      <c r="B5266" s="5">
        <f>static_pve_stage!B5266</f>
        <v>606500</v>
      </c>
      <c r="C5266" s="5" t="str">
        <f>static_pve_stage!C5266</f>
        <v>当前波数 416/∞</v>
      </c>
      <c r="E5266" s="5">
        <f t="shared" si="438"/>
        <v>15002</v>
      </c>
      <c r="F5266" s="5">
        <v>0</v>
      </c>
      <c r="G5266" s="5">
        <f t="shared" si="441"/>
        <v>16009</v>
      </c>
      <c r="H5266" s="5">
        <f t="shared" si="442"/>
        <v>197</v>
      </c>
      <c r="I5266" s="5">
        <v>14001</v>
      </c>
      <c r="J5266">
        <f t="shared" si="440"/>
        <v>249000</v>
      </c>
      <c r="L5266" s="1" t="str">
        <f t="shared" si="439"/>
        <v>[{"bid":16009,"type":6,"num":197},{"bid":14001,"type":4,"num":249000}]</v>
      </c>
    </row>
    <row r="5267" spans="1:12" x14ac:dyDescent="0.2">
      <c r="A5267" s="5">
        <f>static_pve_stage!A5267</f>
        <v>606500</v>
      </c>
      <c r="B5267" s="5">
        <f>static_pve_stage!B5267</f>
        <v>606501</v>
      </c>
      <c r="C5267" s="5" t="str">
        <f>static_pve_stage!C5267</f>
        <v>当前波数 417/∞</v>
      </c>
      <c r="E5267" s="5">
        <f t="shared" si="438"/>
        <v>15002</v>
      </c>
      <c r="F5267" s="5">
        <v>0</v>
      </c>
      <c r="G5267" s="5">
        <f t="shared" si="441"/>
        <v>16009</v>
      </c>
      <c r="H5267" s="5">
        <f t="shared" si="442"/>
        <v>197</v>
      </c>
      <c r="I5267" s="5">
        <v>14001</v>
      </c>
      <c r="J5267">
        <f t="shared" si="440"/>
        <v>249500</v>
      </c>
      <c r="L5267" s="1" t="str">
        <f t="shared" si="439"/>
        <v>[{"bid":16009,"type":6,"num":197},{"bid":14001,"type":4,"num":249500}]</v>
      </c>
    </row>
    <row r="5268" spans="1:12" x14ac:dyDescent="0.2">
      <c r="A5268" s="5">
        <f>static_pve_stage!A5268</f>
        <v>606501</v>
      </c>
      <c r="B5268" s="5">
        <f>static_pve_stage!B5268</f>
        <v>606502</v>
      </c>
      <c r="C5268" s="5" t="str">
        <f>static_pve_stage!C5268</f>
        <v>当前波数 418/∞</v>
      </c>
      <c r="E5268" s="5">
        <f t="shared" si="438"/>
        <v>15002</v>
      </c>
      <c r="F5268" s="5">
        <v>0</v>
      </c>
      <c r="G5268" s="5">
        <f t="shared" si="441"/>
        <v>16009</v>
      </c>
      <c r="H5268" s="5">
        <f t="shared" si="442"/>
        <v>199</v>
      </c>
      <c r="I5268" s="5">
        <v>14001</v>
      </c>
      <c r="J5268">
        <f t="shared" si="440"/>
        <v>250000</v>
      </c>
      <c r="L5268" s="1" t="str">
        <f t="shared" si="439"/>
        <v>[{"bid":16009,"type":6,"num":199},{"bid":14001,"type":4,"num":250000}]</v>
      </c>
    </row>
    <row r="5269" spans="1:12" x14ac:dyDescent="0.2">
      <c r="A5269" s="5">
        <f>static_pve_stage!A5269</f>
        <v>606502</v>
      </c>
      <c r="B5269" s="5">
        <f>static_pve_stage!B5269</f>
        <v>606503</v>
      </c>
      <c r="C5269" s="5" t="str">
        <f>static_pve_stage!C5269</f>
        <v>当前波数 419/∞</v>
      </c>
      <c r="E5269" s="5">
        <f t="shared" si="438"/>
        <v>15002</v>
      </c>
      <c r="F5269" s="5">
        <v>0</v>
      </c>
      <c r="G5269" s="5">
        <f t="shared" si="441"/>
        <v>16009</v>
      </c>
      <c r="H5269" s="5">
        <f t="shared" si="442"/>
        <v>199</v>
      </c>
      <c r="I5269" s="5">
        <v>14001</v>
      </c>
      <c r="J5269">
        <f t="shared" si="440"/>
        <v>250500</v>
      </c>
      <c r="L5269" s="1" t="str">
        <f t="shared" si="439"/>
        <v>[{"bid":16009,"type":6,"num":199},{"bid":14001,"type":4,"num":250500}]</v>
      </c>
    </row>
    <row r="5270" spans="1:12" x14ac:dyDescent="0.2">
      <c r="A5270" s="5">
        <f>static_pve_stage!A5270</f>
        <v>606503</v>
      </c>
      <c r="B5270" s="5">
        <f>static_pve_stage!B5270</f>
        <v>606504</v>
      </c>
      <c r="C5270" s="5" t="str">
        <f>static_pve_stage!C5270</f>
        <v>当前波数 420/∞\n下一波BOSS</v>
      </c>
      <c r="E5270" s="5">
        <f t="shared" si="438"/>
        <v>15002</v>
      </c>
      <c r="F5270" s="5">
        <v>0</v>
      </c>
      <c r="G5270" s="5">
        <f t="shared" si="441"/>
        <v>16009</v>
      </c>
      <c r="H5270" s="5">
        <f t="shared" si="442"/>
        <v>199</v>
      </c>
      <c r="I5270" s="5">
        <v>14001</v>
      </c>
      <c r="J5270">
        <f t="shared" si="440"/>
        <v>251000</v>
      </c>
      <c r="L5270" s="1" t="str">
        <f t="shared" si="439"/>
        <v>[{"bid":16009,"type":6,"num":199},{"bid":14001,"type":4,"num":251000}]</v>
      </c>
    </row>
    <row r="5271" spans="1:12" x14ac:dyDescent="0.2">
      <c r="A5271" s="5">
        <f>static_pve_stage!A5271</f>
        <v>606504</v>
      </c>
      <c r="B5271" s="5">
        <f>static_pve_stage!B5271</f>
        <v>606505</v>
      </c>
      <c r="C5271" s="5" t="str">
        <f>static_pve_stage!C5271</f>
        <v>BOSS波\n需击杀所有怪物</v>
      </c>
      <c r="E5271" s="5">
        <f t="shared" si="438"/>
        <v>15002</v>
      </c>
      <c r="F5271" s="5">
        <v>0</v>
      </c>
      <c r="G5271" s="5">
        <f t="shared" si="441"/>
        <v>16009</v>
      </c>
      <c r="H5271" s="5">
        <f t="shared" si="442"/>
        <v>199</v>
      </c>
      <c r="I5271" s="5">
        <v>14001</v>
      </c>
      <c r="J5271">
        <f t="shared" si="440"/>
        <v>251500</v>
      </c>
      <c r="L5271" s="1" t="str">
        <f t="shared" si="439"/>
        <v>[{"bid":16009,"type":6,"num":199},{"bid":14001,"type":4,"num":251500}]</v>
      </c>
    </row>
    <row r="5272" spans="1:12" x14ac:dyDescent="0.2">
      <c r="A5272" s="5">
        <f>static_pve_stage!A5272</f>
        <v>606505</v>
      </c>
      <c r="B5272" s="5">
        <f>static_pve_stage!B5272</f>
        <v>606506</v>
      </c>
      <c r="C5272" s="5" t="str">
        <f>static_pve_stage!C5272</f>
        <v>当前波数 421/∞</v>
      </c>
      <c r="E5272" s="5">
        <f t="shared" si="438"/>
        <v>15002</v>
      </c>
      <c r="F5272" s="5">
        <v>0</v>
      </c>
      <c r="G5272" s="5">
        <f t="shared" si="441"/>
        <v>16009</v>
      </c>
      <c r="H5272" s="5">
        <f t="shared" si="442"/>
        <v>199</v>
      </c>
      <c r="I5272" s="5">
        <v>14001</v>
      </c>
      <c r="J5272">
        <f t="shared" si="440"/>
        <v>252000</v>
      </c>
      <c r="L5272" s="1" t="str">
        <f t="shared" si="439"/>
        <v>[{"bid":16009,"type":6,"num":199},{"bid":14001,"type":4,"num":252000}]</v>
      </c>
    </row>
    <row r="5273" spans="1:12" x14ac:dyDescent="0.2">
      <c r="A5273" s="5">
        <f>static_pve_stage!A5273</f>
        <v>606506</v>
      </c>
      <c r="B5273" s="5">
        <f>static_pve_stage!B5273</f>
        <v>606507</v>
      </c>
      <c r="C5273" s="5" t="str">
        <f>static_pve_stage!C5273</f>
        <v>当前波数 422/∞</v>
      </c>
      <c r="E5273" s="5">
        <f t="shared" si="438"/>
        <v>15002</v>
      </c>
      <c r="F5273" s="5">
        <v>0</v>
      </c>
      <c r="G5273" s="5">
        <f t="shared" si="441"/>
        <v>16009</v>
      </c>
      <c r="H5273" s="5">
        <f t="shared" si="442"/>
        <v>201</v>
      </c>
      <c r="I5273" s="5">
        <v>14001</v>
      </c>
      <c r="J5273">
        <f t="shared" si="440"/>
        <v>252500</v>
      </c>
      <c r="L5273" s="1" t="str">
        <f t="shared" si="439"/>
        <v>[{"bid":16009,"type":6,"num":201},{"bid":14001,"type":4,"num":252500}]</v>
      </c>
    </row>
    <row r="5274" spans="1:12" x14ac:dyDescent="0.2">
      <c r="A5274" s="5">
        <f>static_pve_stage!A5274</f>
        <v>606507</v>
      </c>
      <c r="B5274" s="5">
        <f>static_pve_stage!B5274</f>
        <v>606508</v>
      </c>
      <c r="C5274" s="5" t="str">
        <f>static_pve_stage!C5274</f>
        <v>当前波数 423/∞</v>
      </c>
      <c r="E5274" s="5">
        <f t="shared" si="438"/>
        <v>15002</v>
      </c>
      <c r="F5274" s="5">
        <v>0</v>
      </c>
      <c r="G5274" s="5">
        <f t="shared" si="441"/>
        <v>16009</v>
      </c>
      <c r="H5274" s="5">
        <f t="shared" si="442"/>
        <v>201</v>
      </c>
      <c r="I5274" s="5">
        <v>14001</v>
      </c>
      <c r="J5274">
        <f t="shared" si="440"/>
        <v>253000</v>
      </c>
      <c r="L5274" s="1" t="str">
        <f t="shared" si="439"/>
        <v>[{"bid":16009,"type":6,"num":201},{"bid":14001,"type":4,"num":253000}]</v>
      </c>
    </row>
    <row r="5275" spans="1:12" x14ac:dyDescent="0.2">
      <c r="A5275" s="5">
        <f>static_pve_stage!A5275</f>
        <v>606508</v>
      </c>
      <c r="B5275" s="5">
        <f>static_pve_stage!B5275</f>
        <v>606509</v>
      </c>
      <c r="C5275" s="5" t="str">
        <f>static_pve_stage!C5275</f>
        <v>当前波数 424/∞</v>
      </c>
      <c r="E5275" s="5">
        <f t="shared" ref="E5275:E5306" si="443">E5274</f>
        <v>15002</v>
      </c>
      <c r="F5275" s="5">
        <v>0</v>
      </c>
      <c r="G5275" s="5">
        <f t="shared" si="441"/>
        <v>16009</v>
      </c>
      <c r="H5275" s="5">
        <f t="shared" si="442"/>
        <v>201</v>
      </c>
      <c r="I5275" s="5">
        <v>14001</v>
      </c>
      <c r="J5275">
        <f t="shared" si="440"/>
        <v>253500</v>
      </c>
      <c r="L5275" s="1" t="str">
        <f t="shared" si="439"/>
        <v>[{"bid":16009,"type":6,"num":201},{"bid":14001,"type":4,"num":253500}]</v>
      </c>
    </row>
    <row r="5276" spans="1:12" x14ac:dyDescent="0.2">
      <c r="A5276" s="5">
        <f>static_pve_stage!A5276</f>
        <v>606509</v>
      </c>
      <c r="B5276" s="5">
        <f>static_pve_stage!B5276</f>
        <v>606510</v>
      </c>
      <c r="C5276" s="5" t="str">
        <f>static_pve_stage!C5276</f>
        <v>当前波数 425/∞\n下一波BOSS</v>
      </c>
      <c r="E5276" s="5">
        <f t="shared" si="443"/>
        <v>15002</v>
      </c>
      <c r="F5276" s="5">
        <v>0</v>
      </c>
      <c r="G5276" s="5">
        <f t="shared" si="441"/>
        <v>16009</v>
      </c>
      <c r="H5276" s="5">
        <f t="shared" si="442"/>
        <v>201</v>
      </c>
      <c r="I5276" s="5">
        <v>14001</v>
      </c>
      <c r="J5276">
        <f t="shared" si="440"/>
        <v>254000</v>
      </c>
      <c r="L5276" s="1" t="str">
        <f t="shared" si="439"/>
        <v>[{"bid":16009,"type":6,"num":201},{"bid":14001,"type":4,"num":254000}]</v>
      </c>
    </row>
    <row r="5277" spans="1:12" x14ac:dyDescent="0.2">
      <c r="A5277" s="5">
        <f>static_pve_stage!A5277</f>
        <v>606510</v>
      </c>
      <c r="B5277" s="5">
        <f>static_pve_stage!B5277</f>
        <v>606511</v>
      </c>
      <c r="C5277" s="5" t="str">
        <f>static_pve_stage!C5277</f>
        <v>BOSS波\n需击杀所有怪物</v>
      </c>
      <c r="E5277" s="5">
        <f t="shared" si="443"/>
        <v>15002</v>
      </c>
      <c r="F5277" s="5">
        <v>0</v>
      </c>
      <c r="G5277" s="5">
        <f t="shared" si="441"/>
        <v>16009</v>
      </c>
      <c r="H5277" s="5">
        <f t="shared" si="442"/>
        <v>201</v>
      </c>
      <c r="I5277" s="5">
        <v>14001</v>
      </c>
      <c r="J5277">
        <f t="shared" si="440"/>
        <v>254500</v>
      </c>
      <c r="L5277" s="1" t="str">
        <f t="shared" ref="L5277:L5306" si="444">"["&amp;IF(F5277=0,"","{""bid"":"&amp;E5277&amp;",""type"":5,""num"":"&amp;F5277&amp;"},")&amp;IF(H5277=0,"","{""bid"":"&amp;G5277&amp;",""type"":6,""num"":"&amp;H5277&amp;"},")&amp;IF(J5277=0,"","{""bid"":"&amp;I5277&amp;",""type"":4,""num"":"&amp;J5277&amp;"}")&amp;"]"</f>
        <v>[{"bid":16009,"type":6,"num":201},{"bid":14001,"type":4,"num":254500}]</v>
      </c>
    </row>
    <row r="5278" spans="1:12" x14ac:dyDescent="0.2">
      <c r="A5278" s="5">
        <f>static_pve_stage!A5278</f>
        <v>606511</v>
      </c>
      <c r="B5278" s="5">
        <f>static_pve_stage!B5278</f>
        <v>606512</v>
      </c>
      <c r="C5278" s="5" t="str">
        <f>static_pve_stage!C5278</f>
        <v>当前波数 426/∞</v>
      </c>
      <c r="E5278" s="5">
        <f t="shared" si="443"/>
        <v>15002</v>
      </c>
      <c r="F5278" s="5">
        <v>0</v>
      </c>
      <c r="G5278" s="5">
        <f t="shared" si="441"/>
        <v>16009</v>
      </c>
      <c r="H5278" s="5">
        <f t="shared" si="442"/>
        <v>203</v>
      </c>
      <c r="I5278" s="5">
        <v>14001</v>
      </c>
      <c r="J5278">
        <f t="shared" si="440"/>
        <v>255000</v>
      </c>
      <c r="L5278" s="1" t="str">
        <f t="shared" si="444"/>
        <v>[{"bid":16009,"type":6,"num":203},{"bid":14001,"type":4,"num":255000}]</v>
      </c>
    </row>
    <row r="5279" spans="1:12" x14ac:dyDescent="0.2">
      <c r="A5279" s="5">
        <f>static_pve_stage!A5279</f>
        <v>606512</v>
      </c>
      <c r="B5279" s="5">
        <f>static_pve_stage!B5279</f>
        <v>606513</v>
      </c>
      <c r="C5279" s="5" t="str">
        <f>static_pve_stage!C5279</f>
        <v>当前波数 427/∞</v>
      </c>
      <c r="E5279" s="5">
        <f t="shared" si="443"/>
        <v>15002</v>
      </c>
      <c r="F5279" s="5">
        <v>0</v>
      </c>
      <c r="G5279" s="5">
        <f t="shared" si="441"/>
        <v>16009</v>
      </c>
      <c r="H5279" s="5">
        <f t="shared" si="442"/>
        <v>203</v>
      </c>
      <c r="I5279" s="5">
        <v>14001</v>
      </c>
      <c r="J5279">
        <f t="shared" si="440"/>
        <v>255500</v>
      </c>
      <c r="L5279" s="1" t="str">
        <f t="shared" si="444"/>
        <v>[{"bid":16009,"type":6,"num":203},{"bid":14001,"type":4,"num":255500}]</v>
      </c>
    </row>
    <row r="5280" spans="1:12" x14ac:dyDescent="0.2">
      <c r="A5280" s="5">
        <f>static_pve_stage!A5280</f>
        <v>606513</v>
      </c>
      <c r="B5280" s="5">
        <f>static_pve_stage!B5280</f>
        <v>606514</v>
      </c>
      <c r="C5280" s="5" t="str">
        <f>static_pve_stage!C5280</f>
        <v>当前波数 428/∞</v>
      </c>
      <c r="E5280" s="5">
        <f t="shared" si="443"/>
        <v>15002</v>
      </c>
      <c r="F5280" s="5">
        <v>0</v>
      </c>
      <c r="G5280" s="5">
        <f t="shared" si="441"/>
        <v>16009</v>
      </c>
      <c r="H5280" s="5">
        <f t="shared" si="442"/>
        <v>203</v>
      </c>
      <c r="I5280" s="5">
        <v>14001</v>
      </c>
      <c r="J5280">
        <f t="shared" si="440"/>
        <v>256000</v>
      </c>
      <c r="L5280" s="1" t="str">
        <f t="shared" si="444"/>
        <v>[{"bid":16009,"type":6,"num":203},{"bid":14001,"type":4,"num":256000}]</v>
      </c>
    </row>
    <row r="5281" spans="1:12" x14ac:dyDescent="0.2">
      <c r="A5281" s="5">
        <f>static_pve_stage!A5281</f>
        <v>606514</v>
      </c>
      <c r="B5281" s="5">
        <f>static_pve_stage!B5281</f>
        <v>606515</v>
      </c>
      <c r="C5281" s="5" t="str">
        <f>static_pve_stage!C5281</f>
        <v>当前波数 429/∞</v>
      </c>
      <c r="E5281" s="5">
        <f t="shared" si="443"/>
        <v>15002</v>
      </c>
      <c r="F5281" s="5">
        <v>0</v>
      </c>
      <c r="G5281" s="5">
        <f t="shared" si="441"/>
        <v>16009</v>
      </c>
      <c r="H5281" s="5">
        <f t="shared" si="442"/>
        <v>203</v>
      </c>
      <c r="I5281" s="5">
        <v>14001</v>
      </c>
      <c r="J5281">
        <f t="shared" si="440"/>
        <v>256500</v>
      </c>
      <c r="L5281" s="1" t="str">
        <f t="shared" si="444"/>
        <v>[{"bid":16009,"type":6,"num":203},{"bid":14001,"type":4,"num":256500}]</v>
      </c>
    </row>
    <row r="5282" spans="1:12" x14ac:dyDescent="0.2">
      <c r="A5282" s="5">
        <f>static_pve_stage!A5282</f>
        <v>606515</v>
      </c>
      <c r="B5282" s="5">
        <f>static_pve_stage!B5282</f>
        <v>606516</v>
      </c>
      <c r="C5282" s="5" t="str">
        <f>static_pve_stage!C5282</f>
        <v>当前波数 430/∞\n下一波BOSS</v>
      </c>
      <c r="E5282" s="5">
        <f t="shared" si="443"/>
        <v>15002</v>
      </c>
      <c r="F5282" s="5">
        <v>0</v>
      </c>
      <c r="G5282" s="5">
        <f t="shared" si="441"/>
        <v>16009</v>
      </c>
      <c r="H5282" s="5">
        <f t="shared" si="442"/>
        <v>203</v>
      </c>
      <c r="I5282" s="5">
        <v>14001</v>
      </c>
      <c r="J5282">
        <f t="shared" ref="J5282:J5305" si="445">J5281+500</f>
        <v>257000</v>
      </c>
      <c r="L5282" s="1" t="str">
        <f t="shared" si="444"/>
        <v>[{"bid":16009,"type":6,"num":203},{"bid":14001,"type":4,"num":257000}]</v>
      </c>
    </row>
    <row r="5283" spans="1:12" x14ac:dyDescent="0.2">
      <c r="A5283" s="5">
        <f>static_pve_stage!A5283</f>
        <v>606516</v>
      </c>
      <c r="B5283" s="5">
        <f>static_pve_stage!B5283</f>
        <v>606517</v>
      </c>
      <c r="C5283" s="5" t="str">
        <f>static_pve_stage!C5283</f>
        <v>BOSS波\n需击杀所有怪物</v>
      </c>
      <c r="E5283" s="5">
        <f t="shared" si="443"/>
        <v>15002</v>
      </c>
      <c r="F5283" s="5">
        <v>0</v>
      </c>
      <c r="G5283" s="5">
        <f t="shared" si="441"/>
        <v>16009</v>
      </c>
      <c r="H5283" s="5">
        <f t="shared" si="442"/>
        <v>205</v>
      </c>
      <c r="I5283" s="5">
        <v>14001</v>
      </c>
      <c r="J5283">
        <f t="shared" si="445"/>
        <v>257500</v>
      </c>
      <c r="L5283" s="1" t="str">
        <f t="shared" si="444"/>
        <v>[{"bid":16009,"type":6,"num":205},{"bid":14001,"type":4,"num":257500}]</v>
      </c>
    </row>
    <row r="5284" spans="1:12" x14ac:dyDescent="0.2">
      <c r="A5284" s="5">
        <f>static_pve_stage!A5284</f>
        <v>606517</v>
      </c>
      <c r="B5284" s="5">
        <f>static_pve_stage!B5284</f>
        <v>606518</v>
      </c>
      <c r="C5284" s="5" t="str">
        <f>static_pve_stage!C5284</f>
        <v>当前波数 431/∞</v>
      </c>
      <c r="E5284" s="5">
        <f t="shared" si="443"/>
        <v>15002</v>
      </c>
      <c r="F5284" s="5">
        <v>0</v>
      </c>
      <c r="G5284" s="5">
        <f t="shared" si="441"/>
        <v>16009</v>
      </c>
      <c r="H5284" s="5">
        <f t="shared" si="442"/>
        <v>205</v>
      </c>
      <c r="I5284" s="5">
        <v>14001</v>
      </c>
      <c r="J5284">
        <f t="shared" si="445"/>
        <v>258000</v>
      </c>
      <c r="L5284" s="1" t="str">
        <f t="shared" si="444"/>
        <v>[{"bid":16009,"type":6,"num":205},{"bid":14001,"type":4,"num":258000}]</v>
      </c>
    </row>
    <row r="5285" spans="1:12" x14ac:dyDescent="0.2">
      <c r="A5285" s="5">
        <f>static_pve_stage!A5285</f>
        <v>606518</v>
      </c>
      <c r="B5285" s="5">
        <f>static_pve_stage!B5285</f>
        <v>606519</v>
      </c>
      <c r="C5285" s="5" t="str">
        <f>static_pve_stage!C5285</f>
        <v>当前波数 432/∞</v>
      </c>
      <c r="E5285" s="5">
        <f t="shared" si="443"/>
        <v>15002</v>
      </c>
      <c r="F5285" s="5">
        <v>0</v>
      </c>
      <c r="G5285" s="5">
        <f t="shared" si="441"/>
        <v>16009</v>
      </c>
      <c r="H5285" s="5">
        <f t="shared" si="442"/>
        <v>205</v>
      </c>
      <c r="I5285" s="5">
        <v>14001</v>
      </c>
      <c r="J5285">
        <f t="shared" si="445"/>
        <v>258500</v>
      </c>
      <c r="L5285" s="1" t="str">
        <f t="shared" si="444"/>
        <v>[{"bid":16009,"type":6,"num":205},{"bid":14001,"type":4,"num":258500}]</v>
      </c>
    </row>
    <row r="5286" spans="1:12" x14ac:dyDescent="0.2">
      <c r="A5286" s="5">
        <f>static_pve_stage!A5286</f>
        <v>606519</v>
      </c>
      <c r="B5286" s="5">
        <f>static_pve_stage!B5286</f>
        <v>606520</v>
      </c>
      <c r="C5286" s="5" t="str">
        <f>static_pve_stage!C5286</f>
        <v>当前波数 433/∞</v>
      </c>
      <c r="E5286" s="5">
        <f t="shared" si="443"/>
        <v>15002</v>
      </c>
      <c r="F5286" s="5">
        <v>0</v>
      </c>
      <c r="G5286" s="5">
        <f t="shared" si="441"/>
        <v>16009</v>
      </c>
      <c r="H5286" s="5">
        <f t="shared" si="442"/>
        <v>205</v>
      </c>
      <c r="I5286" s="5">
        <v>14001</v>
      </c>
      <c r="J5286">
        <f t="shared" si="445"/>
        <v>259000</v>
      </c>
      <c r="L5286" s="1" t="str">
        <f t="shared" si="444"/>
        <v>[{"bid":16009,"type":6,"num":205},{"bid":14001,"type":4,"num":259000}]</v>
      </c>
    </row>
    <row r="5287" spans="1:12" x14ac:dyDescent="0.2">
      <c r="A5287" s="5">
        <f>static_pve_stage!A5287</f>
        <v>606520</v>
      </c>
      <c r="B5287" s="5">
        <f>static_pve_stage!B5287</f>
        <v>606521</v>
      </c>
      <c r="C5287" s="5" t="str">
        <f>static_pve_stage!C5287</f>
        <v>当前波数 434/∞</v>
      </c>
      <c r="E5287" s="5">
        <f t="shared" si="443"/>
        <v>15002</v>
      </c>
      <c r="F5287" s="5">
        <v>0</v>
      </c>
      <c r="G5287" s="5">
        <f t="shared" si="441"/>
        <v>16009</v>
      </c>
      <c r="H5287" s="5">
        <f t="shared" si="442"/>
        <v>205</v>
      </c>
      <c r="I5287" s="5">
        <v>14001</v>
      </c>
      <c r="J5287">
        <f t="shared" si="445"/>
        <v>259500</v>
      </c>
      <c r="L5287" s="1" t="str">
        <f t="shared" si="444"/>
        <v>[{"bid":16009,"type":6,"num":205},{"bid":14001,"type":4,"num":259500}]</v>
      </c>
    </row>
    <row r="5288" spans="1:12" x14ac:dyDescent="0.2">
      <c r="A5288" s="5">
        <f>static_pve_stage!A5288</f>
        <v>606521</v>
      </c>
      <c r="B5288" s="5">
        <f>static_pve_stage!B5288</f>
        <v>606522</v>
      </c>
      <c r="C5288" s="5" t="str">
        <f>static_pve_stage!C5288</f>
        <v>当前波数 435/∞\n下一波BOSS</v>
      </c>
      <c r="E5288" s="5">
        <f t="shared" si="443"/>
        <v>15002</v>
      </c>
      <c r="F5288" s="5">
        <v>0</v>
      </c>
      <c r="G5288" s="5">
        <f t="shared" si="441"/>
        <v>16009</v>
      </c>
      <c r="H5288" s="5">
        <f t="shared" si="442"/>
        <v>207</v>
      </c>
      <c r="I5288" s="5">
        <v>14001</v>
      </c>
      <c r="J5288">
        <f t="shared" si="445"/>
        <v>260000</v>
      </c>
      <c r="L5288" s="1" t="str">
        <f t="shared" si="444"/>
        <v>[{"bid":16009,"type":6,"num":207},{"bid":14001,"type":4,"num":260000}]</v>
      </c>
    </row>
    <row r="5289" spans="1:12" x14ac:dyDescent="0.2">
      <c r="A5289" s="5">
        <f>static_pve_stage!A5289</f>
        <v>606522</v>
      </c>
      <c r="B5289" s="5">
        <f>static_pve_stage!B5289</f>
        <v>606523</v>
      </c>
      <c r="C5289" s="5" t="str">
        <f>static_pve_stage!C5289</f>
        <v>BOSS波\n需击杀所有怪物</v>
      </c>
      <c r="E5289" s="5">
        <f t="shared" si="443"/>
        <v>15002</v>
      </c>
      <c r="F5289" s="5">
        <v>0</v>
      </c>
      <c r="G5289" s="5">
        <f t="shared" si="441"/>
        <v>16009</v>
      </c>
      <c r="H5289" s="5">
        <f t="shared" si="442"/>
        <v>207</v>
      </c>
      <c r="I5289" s="5">
        <v>14001</v>
      </c>
      <c r="J5289">
        <f t="shared" si="445"/>
        <v>260500</v>
      </c>
      <c r="L5289" s="1" t="str">
        <f t="shared" si="444"/>
        <v>[{"bid":16009,"type":6,"num":207},{"bid":14001,"type":4,"num":260500}]</v>
      </c>
    </row>
    <row r="5290" spans="1:12" x14ac:dyDescent="0.2">
      <c r="A5290" s="5">
        <f>static_pve_stage!A5290</f>
        <v>606523</v>
      </c>
      <c r="B5290" s="5">
        <f>static_pve_stage!B5290</f>
        <v>606524</v>
      </c>
      <c r="C5290" s="5" t="str">
        <f>static_pve_stage!C5290</f>
        <v>当前波数 436/∞</v>
      </c>
      <c r="E5290" s="5">
        <f t="shared" si="443"/>
        <v>15002</v>
      </c>
      <c r="F5290" s="5">
        <v>0</v>
      </c>
      <c r="G5290" s="5">
        <f t="shared" si="441"/>
        <v>16009</v>
      </c>
      <c r="H5290" s="5">
        <f t="shared" si="442"/>
        <v>207</v>
      </c>
      <c r="I5290" s="5">
        <v>14001</v>
      </c>
      <c r="J5290">
        <f t="shared" si="445"/>
        <v>261000</v>
      </c>
      <c r="L5290" s="1" t="str">
        <f t="shared" si="444"/>
        <v>[{"bid":16009,"type":6,"num":207},{"bid":14001,"type":4,"num":261000}]</v>
      </c>
    </row>
    <row r="5291" spans="1:12" x14ac:dyDescent="0.2">
      <c r="A5291" s="5">
        <f>static_pve_stage!A5291</f>
        <v>606524</v>
      </c>
      <c r="B5291" s="5">
        <f>static_pve_stage!B5291</f>
        <v>606525</v>
      </c>
      <c r="C5291" s="5" t="str">
        <f>static_pve_stage!C5291</f>
        <v>当前波数 437/∞</v>
      </c>
      <c r="E5291" s="5">
        <f t="shared" si="443"/>
        <v>15002</v>
      </c>
      <c r="F5291" s="5">
        <v>0</v>
      </c>
      <c r="G5291" s="5">
        <f t="shared" si="441"/>
        <v>16009</v>
      </c>
      <c r="H5291" s="5">
        <f t="shared" si="442"/>
        <v>207</v>
      </c>
      <c r="I5291" s="5">
        <v>14001</v>
      </c>
      <c r="J5291">
        <f t="shared" si="445"/>
        <v>261500</v>
      </c>
      <c r="L5291" s="1" t="str">
        <f t="shared" si="444"/>
        <v>[{"bid":16009,"type":6,"num":207},{"bid":14001,"type":4,"num":261500}]</v>
      </c>
    </row>
    <row r="5292" spans="1:12" x14ac:dyDescent="0.2">
      <c r="A5292" s="5">
        <f>static_pve_stage!A5292</f>
        <v>606525</v>
      </c>
      <c r="B5292" s="5">
        <f>static_pve_stage!B5292</f>
        <v>606526</v>
      </c>
      <c r="C5292" s="5" t="str">
        <f>static_pve_stage!C5292</f>
        <v>当前波数 438/∞</v>
      </c>
      <c r="E5292" s="5">
        <f t="shared" si="443"/>
        <v>15002</v>
      </c>
      <c r="F5292" s="5">
        <v>0</v>
      </c>
      <c r="G5292" s="5">
        <f t="shared" si="441"/>
        <v>16009</v>
      </c>
      <c r="H5292" s="5">
        <f t="shared" si="442"/>
        <v>207</v>
      </c>
      <c r="I5292" s="5">
        <v>14001</v>
      </c>
      <c r="J5292">
        <f t="shared" si="445"/>
        <v>262000</v>
      </c>
      <c r="L5292" s="1" t="str">
        <f t="shared" si="444"/>
        <v>[{"bid":16009,"type":6,"num":207},{"bid":14001,"type":4,"num":262000}]</v>
      </c>
    </row>
    <row r="5293" spans="1:12" x14ac:dyDescent="0.2">
      <c r="A5293" s="5">
        <f>static_pve_stage!A5293</f>
        <v>606526</v>
      </c>
      <c r="B5293" s="5">
        <f>static_pve_stage!B5293</f>
        <v>606527</v>
      </c>
      <c r="C5293" s="5" t="str">
        <f>static_pve_stage!C5293</f>
        <v>当前波数 439/∞</v>
      </c>
      <c r="E5293" s="5">
        <f t="shared" si="443"/>
        <v>15002</v>
      </c>
      <c r="F5293" s="5">
        <v>0</v>
      </c>
      <c r="G5293" s="5">
        <f t="shared" si="441"/>
        <v>16009</v>
      </c>
      <c r="H5293" s="5">
        <f t="shared" si="442"/>
        <v>209</v>
      </c>
      <c r="I5293" s="5">
        <v>14001</v>
      </c>
      <c r="J5293">
        <f t="shared" si="445"/>
        <v>262500</v>
      </c>
      <c r="L5293" s="1" t="str">
        <f t="shared" si="444"/>
        <v>[{"bid":16009,"type":6,"num":209},{"bid":14001,"type":4,"num":262500}]</v>
      </c>
    </row>
    <row r="5294" spans="1:12" x14ac:dyDescent="0.2">
      <c r="A5294" s="5">
        <f>static_pve_stage!A5294</f>
        <v>606527</v>
      </c>
      <c r="B5294" s="5">
        <f>static_pve_stage!B5294</f>
        <v>606528</v>
      </c>
      <c r="C5294" s="5" t="str">
        <f>static_pve_stage!C5294</f>
        <v>当前波数 440/∞\n下一波BOSS</v>
      </c>
      <c r="E5294" s="5">
        <f t="shared" si="443"/>
        <v>15002</v>
      </c>
      <c r="F5294" s="5">
        <v>0</v>
      </c>
      <c r="G5294" s="5">
        <f t="shared" si="441"/>
        <v>16009</v>
      </c>
      <c r="H5294" s="5">
        <f t="shared" si="442"/>
        <v>209</v>
      </c>
      <c r="I5294" s="5">
        <v>14001</v>
      </c>
      <c r="J5294">
        <f t="shared" si="445"/>
        <v>263000</v>
      </c>
      <c r="L5294" s="1" t="str">
        <f t="shared" si="444"/>
        <v>[{"bid":16009,"type":6,"num":209},{"bid":14001,"type":4,"num":263000}]</v>
      </c>
    </row>
    <row r="5295" spans="1:12" x14ac:dyDescent="0.2">
      <c r="A5295" s="5">
        <f>static_pve_stage!A5295</f>
        <v>606528</v>
      </c>
      <c r="B5295" s="5">
        <f>static_pve_stage!B5295</f>
        <v>606529</v>
      </c>
      <c r="C5295" s="5" t="str">
        <f>static_pve_stage!C5295</f>
        <v>BOSS波\n需击杀所有怪物</v>
      </c>
      <c r="E5295" s="5">
        <f t="shared" si="443"/>
        <v>15002</v>
      </c>
      <c r="F5295" s="5">
        <v>0</v>
      </c>
      <c r="G5295" s="5">
        <f t="shared" si="441"/>
        <v>16009</v>
      </c>
      <c r="H5295" s="5">
        <f t="shared" si="442"/>
        <v>209</v>
      </c>
      <c r="I5295" s="5">
        <v>14001</v>
      </c>
      <c r="J5295">
        <f t="shared" si="445"/>
        <v>263500</v>
      </c>
      <c r="L5295" s="1" t="str">
        <f t="shared" si="444"/>
        <v>[{"bid":16009,"type":6,"num":209},{"bid":14001,"type":4,"num":263500}]</v>
      </c>
    </row>
    <row r="5296" spans="1:12" x14ac:dyDescent="0.2">
      <c r="A5296" s="5">
        <f>static_pve_stage!A5296</f>
        <v>606529</v>
      </c>
      <c r="B5296" s="5">
        <f>static_pve_stage!B5296</f>
        <v>606530</v>
      </c>
      <c r="C5296" s="5" t="str">
        <f>static_pve_stage!C5296</f>
        <v>当前波数 441/∞</v>
      </c>
      <c r="E5296" s="5">
        <f t="shared" si="443"/>
        <v>15002</v>
      </c>
      <c r="F5296" s="5">
        <v>0</v>
      </c>
      <c r="G5296" s="5">
        <f t="shared" si="441"/>
        <v>16009</v>
      </c>
      <c r="H5296" s="5">
        <f t="shared" si="442"/>
        <v>209</v>
      </c>
      <c r="I5296" s="5">
        <v>14001</v>
      </c>
      <c r="J5296">
        <f t="shared" si="445"/>
        <v>264000</v>
      </c>
      <c r="L5296" s="1" t="str">
        <f t="shared" si="444"/>
        <v>[{"bid":16009,"type":6,"num":209},{"bid":14001,"type":4,"num":264000}]</v>
      </c>
    </row>
    <row r="5297" spans="1:12" x14ac:dyDescent="0.2">
      <c r="A5297" s="5">
        <f>static_pve_stage!A5297</f>
        <v>606530</v>
      </c>
      <c r="B5297" s="5">
        <f>static_pve_stage!B5297</f>
        <v>606531</v>
      </c>
      <c r="C5297" s="5" t="str">
        <f>static_pve_stage!C5297</f>
        <v>当前波数 442/∞</v>
      </c>
      <c r="E5297" s="5">
        <f t="shared" si="443"/>
        <v>15002</v>
      </c>
      <c r="F5297" s="5">
        <v>0</v>
      </c>
      <c r="G5297" s="5">
        <f t="shared" si="441"/>
        <v>16009</v>
      </c>
      <c r="H5297" s="5">
        <f t="shared" si="442"/>
        <v>209</v>
      </c>
      <c r="I5297" s="5">
        <v>14001</v>
      </c>
      <c r="J5297">
        <f t="shared" si="445"/>
        <v>264500</v>
      </c>
      <c r="L5297" s="1" t="str">
        <f t="shared" si="444"/>
        <v>[{"bid":16009,"type":6,"num":209},{"bid":14001,"type":4,"num":264500}]</v>
      </c>
    </row>
    <row r="5298" spans="1:12" x14ac:dyDescent="0.2">
      <c r="A5298" s="5">
        <f>static_pve_stage!A5298</f>
        <v>606531</v>
      </c>
      <c r="B5298" s="5">
        <f>static_pve_stage!B5298</f>
        <v>606532</v>
      </c>
      <c r="C5298" s="5" t="str">
        <f>static_pve_stage!C5298</f>
        <v>当前波数 443/∞</v>
      </c>
      <c r="E5298" s="5">
        <f t="shared" si="443"/>
        <v>15002</v>
      </c>
      <c r="F5298" s="5">
        <v>0</v>
      </c>
      <c r="G5298" s="5">
        <f t="shared" ref="G5298:G5306" si="446">G4759+1</f>
        <v>16009</v>
      </c>
      <c r="H5298" s="5">
        <f t="shared" si="442"/>
        <v>211</v>
      </c>
      <c r="I5298" s="5">
        <v>14001</v>
      </c>
      <c r="J5298">
        <f t="shared" si="445"/>
        <v>265000</v>
      </c>
      <c r="L5298" s="1" t="str">
        <f t="shared" si="444"/>
        <v>[{"bid":16009,"type":6,"num":211},{"bid":14001,"type":4,"num":265000}]</v>
      </c>
    </row>
    <row r="5299" spans="1:12" x14ac:dyDescent="0.2">
      <c r="A5299" s="5">
        <f>static_pve_stage!A5299</f>
        <v>606532</v>
      </c>
      <c r="B5299" s="5">
        <f>static_pve_stage!B5299</f>
        <v>606533</v>
      </c>
      <c r="C5299" s="5" t="str">
        <f>static_pve_stage!C5299</f>
        <v>当前波数 444/∞</v>
      </c>
      <c r="E5299" s="5">
        <f t="shared" si="443"/>
        <v>15002</v>
      </c>
      <c r="F5299" s="5">
        <v>0</v>
      </c>
      <c r="G5299" s="5">
        <f t="shared" si="446"/>
        <v>16009</v>
      </c>
      <c r="H5299" s="5">
        <f t="shared" si="442"/>
        <v>211</v>
      </c>
      <c r="I5299" s="5">
        <v>14001</v>
      </c>
      <c r="J5299">
        <f t="shared" si="445"/>
        <v>265500</v>
      </c>
      <c r="L5299" s="1" t="str">
        <f t="shared" si="444"/>
        <v>[{"bid":16009,"type":6,"num":211},{"bid":14001,"type":4,"num":265500}]</v>
      </c>
    </row>
    <row r="5300" spans="1:12" x14ac:dyDescent="0.2">
      <c r="A5300" s="5">
        <f>static_pve_stage!A5300</f>
        <v>606533</v>
      </c>
      <c r="B5300" s="5">
        <f>static_pve_stage!B5300</f>
        <v>606534</v>
      </c>
      <c r="C5300" s="5" t="str">
        <f>static_pve_stage!C5300</f>
        <v>当前波数 445/∞\n下一波BOSS</v>
      </c>
      <c r="E5300" s="5">
        <f t="shared" si="443"/>
        <v>15002</v>
      </c>
      <c r="F5300" s="5">
        <v>0</v>
      </c>
      <c r="G5300" s="5">
        <f t="shared" si="446"/>
        <v>16009</v>
      </c>
      <c r="H5300" s="5">
        <f t="shared" si="442"/>
        <v>211</v>
      </c>
      <c r="I5300" s="5">
        <v>14001</v>
      </c>
      <c r="J5300">
        <f t="shared" si="445"/>
        <v>266000</v>
      </c>
      <c r="L5300" s="1" t="str">
        <f t="shared" si="444"/>
        <v>[{"bid":16009,"type":6,"num":211},{"bid":14001,"type":4,"num":266000}]</v>
      </c>
    </row>
    <row r="5301" spans="1:12" x14ac:dyDescent="0.2">
      <c r="A5301" s="5">
        <f>static_pve_stage!A5301</f>
        <v>606534</v>
      </c>
      <c r="B5301" s="5">
        <f>static_pve_stage!B5301</f>
        <v>606535</v>
      </c>
      <c r="C5301" s="5" t="str">
        <f>static_pve_stage!C5301</f>
        <v>BOSS波\n需击杀所有怪物</v>
      </c>
      <c r="E5301" s="5">
        <f t="shared" si="443"/>
        <v>15002</v>
      </c>
      <c r="F5301" s="5">
        <v>0</v>
      </c>
      <c r="G5301" s="5">
        <f t="shared" si="446"/>
        <v>16009</v>
      </c>
      <c r="H5301" s="5">
        <f t="shared" ref="H5301:H5306" si="447">H4762</f>
        <v>211</v>
      </c>
      <c r="I5301" s="5">
        <v>14001</v>
      </c>
      <c r="J5301">
        <f t="shared" si="445"/>
        <v>266500</v>
      </c>
      <c r="L5301" s="1" t="str">
        <f t="shared" si="444"/>
        <v>[{"bid":16009,"type":6,"num":211},{"bid":14001,"type":4,"num":266500}]</v>
      </c>
    </row>
    <row r="5302" spans="1:12" x14ac:dyDescent="0.2">
      <c r="A5302" s="5">
        <f>static_pve_stage!A5302</f>
        <v>606535</v>
      </c>
      <c r="B5302" s="5">
        <f>static_pve_stage!B5302</f>
        <v>606536</v>
      </c>
      <c r="C5302" s="5" t="str">
        <f>static_pve_stage!C5302</f>
        <v>当前波数 446/∞</v>
      </c>
      <c r="E5302" s="5">
        <f t="shared" si="443"/>
        <v>15002</v>
      </c>
      <c r="F5302" s="5">
        <v>0</v>
      </c>
      <c r="G5302" s="5">
        <f t="shared" si="446"/>
        <v>16009</v>
      </c>
      <c r="H5302" s="5">
        <f t="shared" si="447"/>
        <v>211</v>
      </c>
      <c r="I5302" s="5">
        <v>14001</v>
      </c>
      <c r="J5302">
        <f t="shared" si="445"/>
        <v>267000</v>
      </c>
      <c r="L5302" s="1" t="str">
        <f t="shared" si="444"/>
        <v>[{"bid":16009,"type":6,"num":211},{"bid":14001,"type":4,"num":267000}]</v>
      </c>
    </row>
    <row r="5303" spans="1:12" x14ac:dyDescent="0.2">
      <c r="A5303" s="5">
        <f>static_pve_stage!A5303</f>
        <v>606536</v>
      </c>
      <c r="B5303" s="5">
        <f>static_pve_stage!B5303</f>
        <v>606537</v>
      </c>
      <c r="C5303" s="5" t="str">
        <f>static_pve_stage!C5303</f>
        <v>当前波数 447/∞</v>
      </c>
      <c r="E5303" s="5">
        <f t="shared" si="443"/>
        <v>15002</v>
      </c>
      <c r="F5303" s="5">
        <v>0</v>
      </c>
      <c r="G5303" s="5">
        <f t="shared" si="446"/>
        <v>16009</v>
      </c>
      <c r="H5303" s="5">
        <f t="shared" si="447"/>
        <v>213</v>
      </c>
      <c r="I5303" s="5">
        <v>14001</v>
      </c>
      <c r="J5303">
        <f t="shared" si="445"/>
        <v>267500</v>
      </c>
      <c r="L5303" s="1" t="str">
        <f t="shared" si="444"/>
        <v>[{"bid":16009,"type":6,"num":213},{"bid":14001,"type":4,"num":267500}]</v>
      </c>
    </row>
    <row r="5304" spans="1:12" x14ac:dyDescent="0.2">
      <c r="A5304" s="5">
        <f>static_pve_stage!A5304</f>
        <v>606537</v>
      </c>
      <c r="B5304" s="5">
        <f>static_pve_stage!B5304</f>
        <v>606538</v>
      </c>
      <c r="C5304" s="5" t="str">
        <f>static_pve_stage!C5304</f>
        <v>当前波数 448/∞</v>
      </c>
      <c r="E5304" s="5">
        <f t="shared" si="443"/>
        <v>15002</v>
      </c>
      <c r="F5304" s="5">
        <v>0</v>
      </c>
      <c r="G5304" s="5">
        <f t="shared" si="446"/>
        <v>16009</v>
      </c>
      <c r="H5304" s="5">
        <f t="shared" si="447"/>
        <v>213</v>
      </c>
      <c r="I5304" s="5">
        <v>14001</v>
      </c>
      <c r="J5304">
        <f t="shared" si="445"/>
        <v>268000</v>
      </c>
      <c r="L5304" s="1" t="str">
        <f t="shared" si="444"/>
        <v>[{"bid":16009,"type":6,"num":213},{"bid":14001,"type":4,"num":268000}]</v>
      </c>
    </row>
    <row r="5305" spans="1:12" x14ac:dyDescent="0.2">
      <c r="A5305" s="5">
        <f>static_pve_stage!A5305</f>
        <v>606538</v>
      </c>
      <c r="B5305" s="5">
        <f>static_pve_stage!B5305</f>
        <v>606539</v>
      </c>
      <c r="C5305" s="5" t="str">
        <f>static_pve_stage!C5305</f>
        <v>当前波数 449/∞</v>
      </c>
      <c r="E5305" s="5">
        <f t="shared" si="443"/>
        <v>15002</v>
      </c>
      <c r="F5305" s="5">
        <v>0</v>
      </c>
      <c r="G5305" s="5">
        <f t="shared" si="446"/>
        <v>16009</v>
      </c>
      <c r="H5305" s="5">
        <f t="shared" si="447"/>
        <v>213</v>
      </c>
      <c r="I5305" s="5">
        <v>14001</v>
      </c>
      <c r="J5305">
        <f t="shared" si="445"/>
        <v>268500</v>
      </c>
      <c r="L5305" s="1" t="str">
        <f t="shared" si="444"/>
        <v>[{"bid":16009,"type":6,"num":213},{"bid":14001,"type":4,"num":268500}]</v>
      </c>
    </row>
    <row r="5306" spans="1:12" x14ac:dyDescent="0.2">
      <c r="A5306" s="5">
        <f>static_pve_stage!A5306</f>
        <v>606539</v>
      </c>
      <c r="B5306" s="5">
        <f>static_pve_stage!B5306</f>
        <v>-1</v>
      </c>
      <c r="C5306" s="5" t="str">
        <f>static_pve_stage!C5306</f>
        <v>当前波数 450/∞</v>
      </c>
      <c r="E5306" s="5">
        <f t="shared" si="443"/>
        <v>15002</v>
      </c>
      <c r="F5306" s="5">
        <v>0</v>
      </c>
      <c r="G5306" s="5">
        <f t="shared" si="446"/>
        <v>16009</v>
      </c>
      <c r="H5306" s="5">
        <f t="shared" si="447"/>
        <v>213</v>
      </c>
      <c r="I5306" s="5">
        <v>14001</v>
      </c>
      <c r="J5306">
        <f>J5305+500</f>
        <v>269000</v>
      </c>
      <c r="L5306" s="1" t="str">
        <f t="shared" si="444"/>
        <v>[{"bid":16009,"type":6,"num":213},{"bid":14001,"type":4,"num":269000}]</v>
      </c>
    </row>
    <row r="5307" spans="1:12" x14ac:dyDescent="0.2">
      <c r="A5307" s="5"/>
      <c r="B5307" s="5"/>
      <c r="G5307" s="5"/>
    </row>
    <row r="5308" spans="1:12" x14ac:dyDescent="0.2">
      <c r="A5308" s="5"/>
      <c r="B5308" s="5"/>
      <c r="G5308" s="5"/>
    </row>
    <row r="5309" spans="1:12" x14ac:dyDescent="0.2">
      <c r="A5309" s="5"/>
      <c r="B5309" s="5"/>
    </row>
    <row r="5310" spans="1:12" x14ac:dyDescent="0.2">
      <c r="A5310" s="5"/>
      <c r="B5310" s="5"/>
    </row>
    <row r="5311" spans="1:12" x14ac:dyDescent="0.2">
      <c r="A5311" s="5"/>
      <c r="B5311" s="5"/>
    </row>
    <row r="5312" spans="1:12" x14ac:dyDescent="0.2">
      <c r="A5312" s="5"/>
      <c r="B5312" s="5"/>
    </row>
    <row r="5313" spans="1:2" x14ac:dyDescent="0.2">
      <c r="A5313" s="5"/>
      <c r="B5313" s="5"/>
    </row>
    <row r="5314" spans="1:2" x14ac:dyDescent="0.2">
      <c r="A5314" s="5"/>
      <c r="B5314" s="5"/>
    </row>
    <row r="5315" spans="1:2" x14ac:dyDescent="0.2">
      <c r="A5315" s="5"/>
      <c r="B5315" s="5"/>
    </row>
    <row r="5316" spans="1:2" x14ac:dyDescent="0.2">
      <c r="A5316" s="5"/>
      <c r="B5316" s="5"/>
    </row>
    <row r="5317" spans="1:2" x14ac:dyDescent="0.2">
      <c r="A5317" s="5"/>
      <c r="B5317" s="5"/>
    </row>
    <row r="5318" spans="1:2" x14ac:dyDescent="0.2">
      <c r="A5318" s="5"/>
      <c r="B5318" s="5"/>
    </row>
    <row r="5319" spans="1:2" x14ac:dyDescent="0.2">
      <c r="A5319" s="5"/>
      <c r="B5319" s="5"/>
    </row>
    <row r="5320" spans="1:2" x14ac:dyDescent="0.2">
      <c r="A5320" s="5"/>
      <c r="B5320" s="5"/>
    </row>
    <row r="5321" spans="1:2" x14ac:dyDescent="0.2">
      <c r="A5321" s="5"/>
      <c r="B5321" s="5"/>
    </row>
    <row r="5322" spans="1:2" x14ac:dyDescent="0.2">
      <c r="A5322" s="5"/>
      <c r="B5322" s="5"/>
    </row>
    <row r="5323" spans="1:2" x14ac:dyDescent="0.2">
      <c r="A5323" s="5"/>
      <c r="B5323" s="5"/>
    </row>
    <row r="5324" spans="1:2" x14ac:dyDescent="0.2">
      <c r="A5324" s="5"/>
      <c r="B5324" s="5"/>
    </row>
    <row r="5325" spans="1:2" x14ac:dyDescent="0.2">
      <c r="A5325" s="5"/>
      <c r="B5325" s="5"/>
    </row>
    <row r="5326" spans="1:2" x14ac:dyDescent="0.2">
      <c r="A5326" s="5"/>
      <c r="B5326" s="5"/>
    </row>
    <row r="5327" spans="1:2" x14ac:dyDescent="0.2">
      <c r="A5327" s="5"/>
      <c r="B5327" s="5"/>
    </row>
    <row r="5328" spans="1:2" x14ac:dyDescent="0.2">
      <c r="A5328" s="5"/>
      <c r="B5328" s="5"/>
    </row>
    <row r="5329" spans="1:2" x14ac:dyDescent="0.2">
      <c r="A5329" s="5"/>
      <c r="B5329" s="5"/>
    </row>
    <row r="5330" spans="1:2" x14ac:dyDescent="0.2">
      <c r="A5330" s="5"/>
      <c r="B5330" s="5"/>
    </row>
    <row r="5331" spans="1:2" x14ac:dyDescent="0.2">
      <c r="A5331" s="5"/>
      <c r="B5331" s="5"/>
    </row>
    <row r="5332" spans="1:2" x14ac:dyDescent="0.2">
      <c r="A5332" s="5"/>
      <c r="B5332" s="5"/>
    </row>
    <row r="5333" spans="1:2" x14ac:dyDescent="0.2">
      <c r="A5333" s="5"/>
      <c r="B5333" s="5"/>
    </row>
    <row r="5334" spans="1:2" x14ac:dyDescent="0.2">
      <c r="A5334" s="5"/>
      <c r="B5334" s="5"/>
    </row>
    <row r="5335" spans="1:2" x14ac:dyDescent="0.2">
      <c r="A5335" s="5"/>
      <c r="B5335" s="5"/>
    </row>
    <row r="5336" spans="1:2" x14ac:dyDescent="0.2">
      <c r="A5336" s="5"/>
      <c r="B5336" s="5"/>
    </row>
    <row r="5337" spans="1:2" x14ac:dyDescent="0.2">
      <c r="A5337" s="5"/>
      <c r="B5337" s="5"/>
    </row>
    <row r="5338" spans="1:2" x14ac:dyDescent="0.2">
      <c r="A5338" s="5"/>
      <c r="B5338" s="5"/>
    </row>
    <row r="5339" spans="1:2" x14ac:dyDescent="0.2">
      <c r="A5339" s="5"/>
      <c r="B5339" s="5"/>
    </row>
    <row r="5340" spans="1:2" x14ac:dyDescent="0.2">
      <c r="A5340" s="5"/>
      <c r="B5340" s="5"/>
    </row>
    <row r="5341" spans="1:2" x14ac:dyDescent="0.2">
      <c r="A5341" s="5"/>
      <c r="B5341" s="5"/>
    </row>
    <row r="5342" spans="1:2" x14ac:dyDescent="0.2">
      <c r="A5342" s="5"/>
      <c r="B5342" s="5"/>
    </row>
    <row r="5343" spans="1:2" x14ac:dyDescent="0.2">
      <c r="A5343" s="5"/>
      <c r="B5343" s="5"/>
    </row>
    <row r="5344" spans="1:2" x14ac:dyDescent="0.2">
      <c r="A5344" s="5"/>
      <c r="B5344" s="5"/>
    </row>
    <row r="5345" spans="1:2" x14ac:dyDescent="0.2">
      <c r="A5345" s="5"/>
      <c r="B5345" s="5"/>
    </row>
    <row r="5346" spans="1:2" x14ac:dyDescent="0.2">
      <c r="A5346" s="5"/>
      <c r="B5346" s="5"/>
    </row>
    <row r="5347" spans="1:2" x14ac:dyDescent="0.2">
      <c r="A5347" s="5"/>
      <c r="B5347" s="5"/>
    </row>
    <row r="5348" spans="1:2" x14ac:dyDescent="0.2">
      <c r="A5348" s="5"/>
      <c r="B5348" s="5"/>
    </row>
    <row r="5349" spans="1:2" x14ac:dyDescent="0.2">
      <c r="A5349" s="5"/>
      <c r="B5349" s="5"/>
    </row>
    <row r="5350" spans="1:2" x14ac:dyDescent="0.2">
      <c r="A5350" s="5"/>
      <c r="B5350" s="5"/>
    </row>
    <row r="5351" spans="1:2" x14ac:dyDescent="0.2">
      <c r="A5351" s="5"/>
      <c r="B5351" s="5"/>
    </row>
    <row r="5352" spans="1:2" x14ac:dyDescent="0.2">
      <c r="A5352" s="5"/>
      <c r="B5352" s="5"/>
    </row>
    <row r="5353" spans="1:2" x14ac:dyDescent="0.2">
      <c r="A5353" s="5"/>
      <c r="B5353" s="5"/>
    </row>
    <row r="5354" spans="1:2" x14ac:dyDescent="0.2">
      <c r="A5354" s="5"/>
      <c r="B5354" s="5"/>
    </row>
    <row r="5355" spans="1:2" x14ac:dyDescent="0.2">
      <c r="A5355" s="5"/>
      <c r="B5355" s="5"/>
    </row>
    <row r="5356" spans="1:2" x14ac:dyDescent="0.2">
      <c r="A5356" s="5"/>
      <c r="B5356" s="5"/>
    </row>
    <row r="5357" spans="1:2" x14ac:dyDescent="0.2">
      <c r="A5357" s="5"/>
      <c r="B5357" s="5"/>
    </row>
    <row r="5358" spans="1:2" x14ac:dyDescent="0.2">
      <c r="A5358" s="5"/>
      <c r="B5358" s="5"/>
    </row>
    <row r="5359" spans="1:2" x14ac:dyDescent="0.2">
      <c r="A5359" s="5"/>
      <c r="B5359" s="5"/>
    </row>
    <row r="5360" spans="1:2" x14ac:dyDescent="0.2">
      <c r="A5360" s="5"/>
      <c r="B5360" s="5"/>
    </row>
    <row r="5361" spans="1:2" x14ac:dyDescent="0.2">
      <c r="A5361" s="5"/>
      <c r="B5361" s="5"/>
    </row>
    <row r="5362" spans="1:2" x14ac:dyDescent="0.2">
      <c r="A5362" s="5"/>
      <c r="B5362" s="5"/>
    </row>
    <row r="5363" spans="1:2" x14ac:dyDescent="0.2">
      <c r="A5363" s="5"/>
      <c r="B5363" s="5"/>
    </row>
    <row r="5364" spans="1:2" x14ac:dyDescent="0.2">
      <c r="A5364" s="5"/>
      <c r="B5364" s="5"/>
    </row>
    <row r="5365" spans="1:2" x14ac:dyDescent="0.2">
      <c r="A5365" s="5"/>
      <c r="B5365" s="5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G1:AK625"/>
  <sheetViews>
    <sheetView topLeftCell="P1" workbookViewId="0">
      <selection activeCell="W15" sqref="W15"/>
    </sheetView>
  </sheetViews>
  <sheetFormatPr defaultRowHeight="14.25" x14ac:dyDescent="0.2"/>
  <cols>
    <col min="18" max="18" width="18.25" customWidth="1"/>
    <col min="19" max="20" width="9" customWidth="1"/>
    <col min="21" max="21" width="14.625" customWidth="1"/>
    <col min="22" max="22" width="9" customWidth="1"/>
  </cols>
  <sheetData>
    <row r="1" spans="7:33" x14ac:dyDescent="0.2">
      <c r="P1" s="1"/>
      <c r="R1" s="1" t="s">
        <v>246</v>
      </c>
      <c r="W1" s="1" t="s">
        <v>247</v>
      </c>
      <c r="X1" s="1"/>
      <c r="AG1" s="1" t="s">
        <v>249</v>
      </c>
    </row>
    <row r="2" spans="7:33" x14ac:dyDescent="0.2">
      <c r="G2">
        <v>1</v>
      </c>
      <c r="H2">
        <v>1</v>
      </c>
      <c r="L2">
        <v>1</v>
      </c>
      <c r="M2">
        <v>0.3</v>
      </c>
      <c r="P2">
        <v>1</v>
      </c>
      <c r="Q2">
        <v>1</v>
      </c>
      <c r="R2">
        <f>U2</f>
        <v>0.5</v>
      </c>
      <c r="S2">
        <v>0.5</v>
      </c>
      <c r="T2">
        <v>1</v>
      </c>
      <c r="U2">
        <f>S2*T2</f>
        <v>0.5</v>
      </c>
      <c r="V2">
        <f>R2*2</f>
        <v>1</v>
      </c>
      <c r="W2" s="6">
        <v>1</v>
      </c>
      <c r="X2">
        <v>0.5</v>
      </c>
      <c r="Z2">
        <v>0</v>
      </c>
      <c r="AA2">
        <f>SUM($Z$2:Z2)+INT(P2/25)</f>
        <v>0</v>
      </c>
      <c r="AB2">
        <f>AA2*(0.3/50)</f>
        <v>0</v>
      </c>
      <c r="AC2">
        <v>1</v>
      </c>
      <c r="AD2" s="7">
        <v>1</v>
      </c>
      <c r="AE2">
        <f>AC2/AD2</f>
        <v>1</v>
      </c>
      <c r="AG2">
        <v>0.5</v>
      </c>
    </row>
    <row r="3" spans="7:33" x14ac:dyDescent="0.2">
      <c r="G3">
        <v>2</v>
      </c>
      <c r="H3">
        <f>H2+0.19</f>
        <v>1.19</v>
      </c>
      <c r="L3">
        <v>2</v>
      </c>
      <c r="M3">
        <v>0.5</v>
      </c>
      <c r="P3">
        <v>2</v>
      </c>
      <c r="Q3">
        <f>Q2+1</f>
        <v>2</v>
      </c>
      <c r="R3">
        <f t="shared" ref="R3:R61" si="0">U3</f>
        <v>1</v>
      </c>
      <c r="S3">
        <v>1</v>
      </c>
      <c r="T3">
        <v>1</v>
      </c>
      <c r="U3">
        <f t="shared" ref="U3:U57" si="1">S3*T3</f>
        <v>1</v>
      </c>
      <c r="V3">
        <f t="shared" ref="V3:V66" si="2">R3*2</f>
        <v>2</v>
      </c>
      <c r="W3" s="6"/>
      <c r="X3">
        <v>1</v>
      </c>
      <c r="Z3">
        <v>0</v>
      </c>
      <c r="AA3">
        <f>SUM($Z$2:Z3)+INT(P3/25)</f>
        <v>0</v>
      </c>
      <c r="AB3">
        <f t="shared" ref="AB3:AB66" si="3">AA3*(0.3/50)</f>
        <v>0</v>
      </c>
      <c r="AC3">
        <f>AB3+AC2</f>
        <v>1</v>
      </c>
      <c r="AD3" s="7">
        <f>AD2+0.02</f>
        <v>1.02</v>
      </c>
      <c r="AE3">
        <f t="shared" ref="AE3:AE66" si="4">AC3/AD3</f>
        <v>0.98039215686274506</v>
      </c>
      <c r="AG3">
        <v>1</v>
      </c>
    </row>
    <row r="4" spans="7:33" x14ac:dyDescent="0.2">
      <c r="G4">
        <v>3</v>
      </c>
      <c r="H4">
        <f t="shared" ref="H4:H24" si="5">H3+0.19</f>
        <v>1.38</v>
      </c>
      <c r="L4">
        <v>3</v>
      </c>
      <c r="M4">
        <v>0.8</v>
      </c>
      <c r="P4">
        <v>3</v>
      </c>
      <c r="Q4">
        <f t="shared" ref="Q4:Q6" si="6">Q3+1</f>
        <v>3</v>
      </c>
      <c r="R4">
        <f t="shared" si="0"/>
        <v>1.1066</v>
      </c>
      <c r="S4">
        <v>1.1000000000000001</v>
      </c>
      <c r="T4">
        <v>1.006</v>
      </c>
      <c r="U4">
        <f t="shared" si="1"/>
        <v>1.1066</v>
      </c>
      <c r="V4">
        <f t="shared" si="2"/>
        <v>2.2132000000000001</v>
      </c>
      <c r="W4" s="6">
        <v>1</v>
      </c>
      <c r="X4">
        <v>1.2</v>
      </c>
      <c r="Z4">
        <v>1</v>
      </c>
      <c r="AA4">
        <f>SUM($Z$2:Z4)+INT(P4/25)</f>
        <v>1</v>
      </c>
      <c r="AB4">
        <f t="shared" si="3"/>
        <v>6.0000000000000001E-3</v>
      </c>
      <c r="AC4">
        <f t="shared" ref="AC4:AC67" si="7">AB4+AC3</f>
        <v>1.006</v>
      </c>
      <c r="AD4" s="7">
        <f t="shared" ref="AD4:AD15" si="8">AD3+0.02</f>
        <v>1.04</v>
      </c>
      <c r="AE4">
        <f t="shared" si="4"/>
        <v>0.96730769230769231</v>
      </c>
      <c r="AG4">
        <v>1.1066</v>
      </c>
    </row>
    <row r="5" spans="7:33" x14ac:dyDescent="0.2">
      <c r="G5">
        <v>4</v>
      </c>
      <c r="H5">
        <f t="shared" si="5"/>
        <v>1.5699999999999998</v>
      </c>
      <c r="L5">
        <v>4</v>
      </c>
      <c r="M5">
        <v>1</v>
      </c>
      <c r="P5">
        <v>4</v>
      </c>
      <c r="Q5">
        <f t="shared" si="6"/>
        <v>4</v>
      </c>
      <c r="R5">
        <f t="shared" si="0"/>
        <v>1.2143999999999999</v>
      </c>
      <c r="S5">
        <v>1.2</v>
      </c>
      <c r="T5">
        <v>1.012</v>
      </c>
      <c r="U5">
        <f t="shared" si="1"/>
        <v>1.2143999999999999</v>
      </c>
      <c r="V5">
        <f t="shared" si="2"/>
        <v>2.4287999999999998</v>
      </c>
      <c r="W5" s="6"/>
      <c r="X5">
        <v>1.3</v>
      </c>
      <c r="Z5">
        <v>0</v>
      </c>
      <c r="AA5">
        <f>SUM($Z$2:Z5)+INT(P5/25)</f>
        <v>1</v>
      </c>
      <c r="AB5">
        <f t="shared" si="3"/>
        <v>6.0000000000000001E-3</v>
      </c>
      <c r="AC5">
        <f t="shared" si="7"/>
        <v>1.012</v>
      </c>
      <c r="AD5" s="7">
        <f t="shared" si="8"/>
        <v>1.06</v>
      </c>
      <c r="AE5">
        <f t="shared" si="4"/>
        <v>0.95471698113207548</v>
      </c>
      <c r="AG5">
        <v>1.2143999999999999</v>
      </c>
    </row>
    <row r="6" spans="7:33" x14ac:dyDescent="0.2">
      <c r="G6">
        <v>5</v>
      </c>
      <c r="H6">
        <f t="shared" si="5"/>
        <v>1.7599999999999998</v>
      </c>
      <c r="L6">
        <v>5</v>
      </c>
      <c r="M6">
        <v>1.2</v>
      </c>
      <c r="P6">
        <v>5</v>
      </c>
      <c r="Q6">
        <f t="shared" si="6"/>
        <v>5</v>
      </c>
      <c r="R6">
        <f t="shared" si="0"/>
        <v>1.3312000000000002</v>
      </c>
      <c r="S6">
        <v>1.3</v>
      </c>
      <c r="T6">
        <v>1.024</v>
      </c>
      <c r="U6">
        <f t="shared" si="1"/>
        <v>1.3312000000000002</v>
      </c>
      <c r="V6">
        <f t="shared" si="2"/>
        <v>2.6624000000000003</v>
      </c>
      <c r="W6" s="6">
        <v>1</v>
      </c>
      <c r="X6">
        <v>1.6</v>
      </c>
      <c r="Z6">
        <v>1</v>
      </c>
      <c r="AA6">
        <f>SUM($Z$2:Z6)+INT(P6/25)</f>
        <v>2</v>
      </c>
      <c r="AB6">
        <f t="shared" si="3"/>
        <v>1.2E-2</v>
      </c>
      <c r="AC6">
        <f t="shared" si="7"/>
        <v>1.024</v>
      </c>
      <c r="AD6" s="7">
        <f t="shared" si="8"/>
        <v>1.08</v>
      </c>
      <c r="AE6">
        <f t="shared" si="4"/>
        <v>0.94814814814814807</v>
      </c>
      <c r="AG6">
        <v>1.3312000000000002</v>
      </c>
    </row>
    <row r="7" spans="7:33" x14ac:dyDescent="0.2">
      <c r="G7">
        <v>6</v>
      </c>
      <c r="H7">
        <f t="shared" si="5"/>
        <v>1.9499999999999997</v>
      </c>
      <c r="L7">
        <v>6</v>
      </c>
      <c r="M7">
        <v>1.4</v>
      </c>
      <c r="P7">
        <v>6</v>
      </c>
      <c r="Q7">
        <f>Q6</f>
        <v>5</v>
      </c>
      <c r="R7">
        <f t="shared" si="0"/>
        <v>1.4503999999999999</v>
      </c>
      <c r="S7">
        <v>1.4</v>
      </c>
      <c r="T7">
        <v>1.036</v>
      </c>
      <c r="U7">
        <f t="shared" si="1"/>
        <v>1.4503999999999999</v>
      </c>
      <c r="V7">
        <f t="shared" si="2"/>
        <v>2.9007999999999998</v>
      </c>
      <c r="W7" s="6"/>
      <c r="X7">
        <v>1.7000000000000002</v>
      </c>
      <c r="Z7">
        <v>0</v>
      </c>
      <c r="AA7">
        <f>SUM($Z$2:Z7)+INT(P7/25)</f>
        <v>2</v>
      </c>
      <c r="AB7">
        <f t="shared" si="3"/>
        <v>1.2E-2</v>
      </c>
      <c r="AC7">
        <f t="shared" si="7"/>
        <v>1.036</v>
      </c>
      <c r="AD7" s="7">
        <f t="shared" si="8"/>
        <v>1.1000000000000001</v>
      </c>
      <c r="AE7">
        <f t="shared" si="4"/>
        <v>0.94181818181818178</v>
      </c>
      <c r="AG7">
        <v>1.4503999999999999</v>
      </c>
    </row>
    <row r="8" spans="7:33" x14ac:dyDescent="0.2">
      <c r="G8">
        <v>7</v>
      </c>
      <c r="H8">
        <f t="shared" si="5"/>
        <v>2.1399999999999997</v>
      </c>
      <c r="L8">
        <v>7</v>
      </c>
      <c r="M8">
        <v>1.6</v>
      </c>
      <c r="P8">
        <v>7</v>
      </c>
      <c r="Q8">
        <f>Q2+5</f>
        <v>6</v>
      </c>
      <c r="R8">
        <f t="shared" si="0"/>
        <v>1.6768000000000001</v>
      </c>
      <c r="S8">
        <v>1.6</v>
      </c>
      <c r="T8">
        <v>1.048</v>
      </c>
      <c r="U8">
        <f t="shared" si="1"/>
        <v>1.6768000000000001</v>
      </c>
      <c r="V8">
        <f t="shared" si="2"/>
        <v>3.3536000000000001</v>
      </c>
      <c r="W8" s="6"/>
      <c r="X8">
        <v>2</v>
      </c>
      <c r="Z8">
        <v>0</v>
      </c>
      <c r="AA8">
        <f>SUM($Z$2:Z8)+INT(P8/25)</f>
        <v>2</v>
      </c>
      <c r="AB8">
        <f t="shared" si="3"/>
        <v>1.2E-2</v>
      </c>
      <c r="AC8">
        <f t="shared" si="7"/>
        <v>1.048</v>
      </c>
      <c r="AD8" s="7">
        <f t="shared" si="8"/>
        <v>1.1200000000000001</v>
      </c>
      <c r="AE8">
        <f t="shared" si="4"/>
        <v>0.93571428571428561</v>
      </c>
      <c r="AG8">
        <v>1.6768000000000001</v>
      </c>
    </row>
    <row r="9" spans="7:33" x14ac:dyDescent="0.2">
      <c r="G9">
        <v>8</v>
      </c>
      <c r="H9">
        <f t="shared" si="5"/>
        <v>2.3299999999999996</v>
      </c>
      <c r="L9">
        <v>8</v>
      </c>
      <c r="M9">
        <v>1.8</v>
      </c>
      <c r="P9">
        <v>8</v>
      </c>
      <c r="Q9">
        <f t="shared" ref="Q9:Q72" si="9">Q3+5</f>
        <v>7</v>
      </c>
      <c r="R9">
        <f t="shared" si="0"/>
        <v>1.802</v>
      </c>
      <c r="S9">
        <v>1.7</v>
      </c>
      <c r="T9">
        <v>1.06</v>
      </c>
      <c r="U9">
        <f t="shared" si="1"/>
        <v>1.802</v>
      </c>
      <c r="V9">
        <f t="shared" si="2"/>
        <v>3.6040000000000001</v>
      </c>
      <c r="W9" s="6">
        <v>1</v>
      </c>
      <c r="X9">
        <v>2.1</v>
      </c>
      <c r="Z9">
        <v>0</v>
      </c>
      <c r="AA9">
        <f>SUM($Z$2:Z9)+INT(P9/25)</f>
        <v>2</v>
      </c>
      <c r="AB9">
        <f t="shared" si="3"/>
        <v>1.2E-2</v>
      </c>
      <c r="AC9">
        <f t="shared" si="7"/>
        <v>1.06</v>
      </c>
      <c r="AD9" s="7">
        <f t="shared" si="8"/>
        <v>1.1400000000000001</v>
      </c>
      <c r="AE9">
        <f t="shared" si="4"/>
        <v>0.92982456140350866</v>
      </c>
      <c r="AG9">
        <v>1.802</v>
      </c>
    </row>
    <row r="10" spans="7:33" x14ac:dyDescent="0.2">
      <c r="G10">
        <v>9</v>
      </c>
      <c r="H10">
        <f t="shared" si="5"/>
        <v>2.5199999999999996</v>
      </c>
      <c r="L10">
        <v>9</v>
      </c>
      <c r="M10">
        <v>2</v>
      </c>
      <c r="P10">
        <v>9</v>
      </c>
      <c r="Q10">
        <f t="shared" si="9"/>
        <v>8</v>
      </c>
      <c r="R10">
        <f t="shared" si="0"/>
        <v>1.9404000000000001</v>
      </c>
      <c r="S10">
        <v>1.8</v>
      </c>
      <c r="T10">
        <v>1.0780000000000001</v>
      </c>
      <c r="U10">
        <f t="shared" si="1"/>
        <v>1.9404000000000001</v>
      </c>
      <c r="V10">
        <f t="shared" si="2"/>
        <v>3.8808000000000002</v>
      </c>
      <c r="W10" s="6"/>
      <c r="X10">
        <v>2.4</v>
      </c>
      <c r="Z10">
        <v>1</v>
      </c>
      <c r="AA10">
        <f>SUM($Z$2:Z10)+INT(P10/25)</f>
        <v>3</v>
      </c>
      <c r="AB10">
        <f t="shared" si="3"/>
        <v>1.8000000000000002E-2</v>
      </c>
      <c r="AC10">
        <f t="shared" si="7"/>
        <v>1.0780000000000001</v>
      </c>
      <c r="AD10" s="7">
        <f t="shared" si="8"/>
        <v>1.1600000000000001</v>
      </c>
      <c r="AE10">
        <f t="shared" si="4"/>
        <v>0.92931034482758612</v>
      </c>
      <c r="AG10">
        <v>1.9404000000000001</v>
      </c>
    </row>
    <row r="11" spans="7:33" x14ac:dyDescent="0.2">
      <c r="G11">
        <v>10</v>
      </c>
      <c r="H11">
        <f t="shared" si="5"/>
        <v>2.7099999999999995</v>
      </c>
      <c r="L11">
        <v>10</v>
      </c>
      <c r="M11">
        <v>2.5</v>
      </c>
      <c r="P11">
        <v>10</v>
      </c>
      <c r="Q11">
        <f t="shared" si="9"/>
        <v>9</v>
      </c>
      <c r="R11">
        <f t="shared" si="0"/>
        <v>2.0824000000000003</v>
      </c>
      <c r="S11">
        <v>1.9</v>
      </c>
      <c r="T11">
        <v>1.0960000000000001</v>
      </c>
      <c r="U11">
        <f t="shared" si="1"/>
        <v>2.0824000000000003</v>
      </c>
      <c r="V11">
        <f t="shared" si="2"/>
        <v>4.1648000000000005</v>
      </c>
      <c r="W11" s="6">
        <v>1</v>
      </c>
      <c r="X11">
        <v>2.6</v>
      </c>
      <c r="Z11">
        <v>0</v>
      </c>
      <c r="AA11">
        <f>SUM($Z$2:Z11)+INT(P11/25)</f>
        <v>3</v>
      </c>
      <c r="AB11">
        <f t="shared" si="3"/>
        <v>1.8000000000000002E-2</v>
      </c>
      <c r="AC11">
        <f t="shared" si="7"/>
        <v>1.0960000000000001</v>
      </c>
      <c r="AD11" s="7">
        <f t="shared" si="8"/>
        <v>1.1800000000000002</v>
      </c>
      <c r="AE11">
        <f t="shared" si="4"/>
        <v>0.9288135593220338</v>
      </c>
      <c r="AG11">
        <v>2.0824000000000003</v>
      </c>
    </row>
    <row r="12" spans="7:33" x14ac:dyDescent="0.2">
      <c r="G12">
        <v>11</v>
      </c>
      <c r="H12">
        <f t="shared" si="5"/>
        <v>2.8999999999999995</v>
      </c>
      <c r="L12">
        <v>11</v>
      </c>
      <c r="M12">
        <v>3</v>
      </c>
      <c r="P12">
        <v>11</v>
      </c>
      <c r="Q12">
        <f t="shared" si="9"/>
        <v>10</v>
      </c>
      <c r="R12">
        <f t="shared" si="0"/>
        <v>2.2400000000000002</v>
      </c>
      <c r="S12">
        <v>2</v>
      </c>
      <c r="T12">
        <v>1.1200000000000001</v>
      </c>
      <c r="U12">
        <f t="shared" si="1"/>
        <v>2.2400000000000002</v>
      </c>
      <c r="V12">
        <f t="shared" si="2"/>
        <v>4.4800000000000004</v>
      </c>
      <c r="W12" s="6"/>
      <c r="X12">
        <v>2.9</v>
      </c>
      <c r="Z12">
        <v>1</v>
      </c>
      <c r="AA12">
        <f>SUM($Z$2:Z12)+INT(P12/25)</f>
        <v>4</v>
      </c>
      <c r="AB12">
        <f t="shared" si="3"/>
        <v>2.4E-2</v>
      </c>
      <c r="AC12">
        <f t="shared" si="7"/>
        <v>1.1200000000000001</v>
      </c>
      <c r="AD12" s="7">
        <f t="shared" si="8"/>
        <v>1.2000000000000002</v>
      </c>
      <c r="AE12">
        <f t="shared" si="4"/>
        <v>0.93333333333333324</v>
      </c>
      <c r="AG12">
        <v>2.2400000000000002</v>
      </c>
    </row>
    <row r="13" spans="7:33" x14ac:dyDescent="0.2">
      <c r="G13">
        <v>12</v>
      </c>
      <c r="H13">
        <f t="shared" si="5"/>
        <v>3.0899999999999994</v>
      </c>
      <c r="L13">
        <v>12</v>
      </c>
      <c r="M13">
        <v>3.5</v>
      </c>
      <c r="P13">
        <v>12</v>
      </c>
      <c r="Q13">
        <f t="shared" si="9"/>
        <v>10</v>
      </c>
      <c r="R13">
        <f t="shared" si="0"/>
        <v>2.4024000000000005</v>
      </c>
      <c r="S13">
        <v>2.1</v>
      </c>
      <c r="T13">
        <v>1.1440000000000001</v>
      </c>
      <c r="U13">
        <f t="shared" si="1"/>
        <v>2.4024000000000005</v>
      </c>
      <c r="V13">
        <f t="shared" si="2"/>
        <v>4.8048000000000011</v>
      </c>
      <c r="W13" s="6"/>
      <c r="X13">
        <v>3.1</v>
      </c>
      <c r="Z13">
        <v>0</v>
      </c>
      <c r="AA13">
        <f>SUM($Z$2:Z13)+INT(P13/25)</f>
        <v>4</v>
      </c>
      <c r="AB13">
        <f t="shared" si="3"/>
        <v>2.4E-2</v>
      </c>
      <c r="AC13">
        <f t="shared" si="7"/>
        <v>1.1440000000000001</v>
      </c>
      <c r="AD13" s="7">
        <f t="shared" si="8"/>
        <v>1.2200000000000002</v>
      </c>
      <c r="AE13">
        <f t="shared" si="4"/>
        <v>0.93770491803278688</v>
      </c>
      <c r="AG13">
        <v>2.4024000000000005</v>
      </c>
    </row>
    <row r="14" spans="7:33" x14ac:dyDescent="0.2">
      <c r="G14">
        <v>13</v>
      </c>
      <c r="H14">
        <f t="shared" si="5"/>
        <v>3.2799999999999994</v>
      </c>
      <c r="L14">
        <v>13</v>
      </c>
      <c r="M14">
        <v>4</v>
      </c>
      <c r="P14">
        <v>13</v>
      </c>
      <c r="Q14">
        <f t="shared" si="9"/>
        <v>11</v>
      </c>
      <c r="R14">
        <f t="shared" si="0"/>
        <v>2.5696000000000003</v>
      </c>
      <c r="S14">
        <v>2.2000000000000002</v>
      </c>
      <c r="T14">
        <v>1.1680000000000001</v>
      </c>
      <c r="U14">
        <f t="shared" si="1"/>
        <v>2.5696000000000003</v>
      </c>
      <c r="V14">
        <f t="shared" si="2"/>
        <v>5.1392000000000007</v>
      </c>
      <c r="W14" s="6">
        <v>1</v>
      </c>
      <c r="X14">
        <v>3.4</v>
      </c>
      <c r="Z14">
        <v>0</v>
      </c>
      <c r="AA14">
        <f>SUM($Z$2:Z14)+INT(P14/25)</f>
        <v>4</v>
      </c>
      <c r="AB14">
        <f t="shared" si="3"/>
        <v>2.4E-2</v>
      </c>
      <c r="AC14">
        <f t="shared" si="7"/>
        <v>1.1680000000000001</v>
      </c>
      <c r="AD14" s="7">
        <f t="shared" si="8"/>
        <v>1.2400000000000002</v>
      </c>
      <c r="AE14">
        <f t="shared" si="4"/>
        <v>0.9419354838709677</v>
      </c>
      <c r="AG14">
        <v>2.5696000000000003</v>
      </c>
    </row>
    <row r="15" spans="7:33" x14ac:dyDescent="0.2">
      <c r="G15">
        <v>14</v>
      </c>
      <c r="H15">
        <f t="shared" si="5"/>
        <v>3.4699999999999993</v>
      </c>
      <c r="L15">
        <v>14</v>
      </c>
      <c r="M15">
        <v>4.5</v>
      </c>
      <c r="P15">
        <v>14</v>
      </c>
      <c r="Q15">
        <f t="shared" si="9"/>
        <v>12</v>
      </c>
      <c r="R15">
        <f t="shared" si="0"/>
        <v>2.7416</v>
      </c>
      <c r="S15">
        <v>2.2999999999999998</v>
      </c>
      <c r="T15">
        <v>1.1920000000000002</v>
      </c>
      <c r="U15">
        <f t="shared" si="1"/>
        <v>2.7416</v>
      </c>
      <c r="V15">
        <f t="shared" si="2"/>
        <v>5.4832000000000001</v>
      </c>
      <c r="W15" s="6"/>
      <c r="X15">
        <v>3.6</v>
      </c>
      <c r="Z15">
        <v>0</v>
      </c>
      <c r="AA15">
        <f>SUM($Z$2:Z15)+INT(P15/25)</f>
        <v>4</v>
      </c>
      <c r="AB15">
        <f t="shared" si="3"/>
        <v>2.4E-2</v>
      </c>
      <c r="AC15">
        <f t="shared" si="7"/>
        <v>1.1920000000000002</v>
      </c>
      <c r="AD15" s="7">
        <f t="shared" si="8"/>
        <v>1.2600000000000002</v>
      </c>
      <c r="AE15">
        <f t="shared" si="4"/>
        <v>0.946031746031746</v>
      </c>
      <c r="AG15">
        <v>2.7416</v>
      </c>
    </row>
    <row r="16" spans="7:33" x14ac:dyDescent="0.2">
      <c r="G16">
        <v>15</v>
      </c>
      <c r="H16">
        <f t="shared" si="5"/>
        <v>3.6599999999999993</v>
      </c>
      <c r="L16">
        <v>15</v>
      </c>
      <c r="M16">
        <v>5</v>
      </c>
      <c r="P16">
        <v>15</v>
      </c>
      <c r="Q16">
        <f t="shared" si="9"/>
        <v>13</v>
      </c>
      <c r="R16">
        <f t="shared" si="0"/>
        <v>2.9328000000000003</v>
      </c>
      <c r="S16">
        <v>2.4</v>
      </c>
      <c r="T16">
        <v>1.2220000000000002</v>
      </c>
      <c r="U16">
        <f t="shared" si="1"/>
        <v>2.9328000000000003</v>
      </c>
      <c r="V16">
        <f t="shared" si="2"/>
        <v>5.8656000000000006</v>
      </c>
      <c r="W16" s="6">
        <v>1</v>
      </c>
      <c r="X16">
        <v>4</v>
      </c>
      <c r="Z16">
        <v>1</v>
      </c>
      <c r="AA16">
        <f>SUM($Z$2:Z16)+INT(P16/25)</f>
        <v>5</v>
      </c>
      <c r="AB16">
        <f t="shared" si="3"/>
        <v>0.03</v>
      </c>
      <c r="AC16">
        <f t="shared" si="7"/>
        <v>1.2220000000000002</v>
      </c>
      <c r="AD16" s="7">
        <f t="shared" ref="AD16" si="10">AD15+0.01</f>
        <v>1.2700000000000002</v>
      </c>
      <c r="AE16">
        <f t="shared" si="4"/>
        <v>0.96220472440944882</v>
      </c>
      <c r="AG16">
        <v>2.9328000000000003</v>
      </c>
    </row>
    <row r="17" spans="7:33" x14ac:dyDescent="0.2">
      <c r="G17">
        <v>16</v>
      </c>
      <c r="H17">
        <f t="shared" si="5"/>
        <v>3.8499999999999992</v>
      </c>
      <c r="P17">
        <v>16</v>
      </c>
      <c r="Q17">
        <f t="shared" si="9"/>
        <v>14</v>
      </c>
      <c r="R17">
        <f t="shared" si="0"/>
        <v>3.1300000000000008</v>
      </c>
      <c r="S17">
        <v>2.5</v>
      </c>
      <c r="T17">
        <v>1.2520000000000002</v>
      </c>
      <c r="U17">
        <f t="shared" si="1"/>
        <v>3.1300000000000008</v>
      </c>
      <c r="V17">
        <f t="shared" si="2"/>
        <v>6.2600000000000016</v>
      </c>
      <c r="W17" s="6"/>
      <c r="X17">
        <v>4.2</v>
      </c>
      <c r="Z17">
        <v>0</v>
      </c>
      <c r="AA17">
        <f>SUM($Z$2:Z17)+INT(P17/25)</f>
        <v>5</v>
      </c>
      <c r="AB17">
        <f t="shared" si="3"/>
        <v>0.03</v>
      </c>
      <c r="AC17">
        <f t="shared" si="7"/>
        <v>1.2520000000000002</v>
      </c>
      <c r="AD17" s="7">
        <f>AD16+0.03</f>
        <v>1.3000000000000003</v>
      </c>
      <c r="AE17">
        <f t="shared" si="4"/>
        <v>0.96307692307692305</v>
      </c>
      <c r="AG17">
        <v>3.1300000000000008</v>
      </c>
    </row>
    <row r="18" spans="7:33" x14ac:dyDescent="0.2">
      <c r="G18">
        <v>17</v>
      </c>
      <c r="H18">
        <f t="shared" si="5"/>
        <v>4.0399999999999991</v>
      </c>
      <c r="P18">
        <v>17</v>
      </c>
      <c r="Q18">
        <f t="shared" si="9"/>
        <v>15</v>
      </c>
      <c r="R18">
        <f t="shared" si="0"/>
        <v>3.3488000000000007</v>
      </c>
      <c r="S18">
        <v>2.6</v>
      </c>
      <c r="T18">
        <v>1.2880000000000003</v>
      </c>
      <c r="U18">
        <f t="shared" si="1"/>
        <v>3.3488000000000007</v>
      </c>
      <c r="V18">
        <f t="shared" si="2"/>
        <v>6.6976000000000013</v>
      </c>
      <c r="W18" s="6">
        <v>1</v>
      </c>
      <c r="X18">
        <v>4.5999999999999996</v>
      </c>
      <c r="Z18">
        <v>1</v>
      </c>
      <c r="AA18">
        <f>SUM($Z$2:Z18)+INT(P18/25)</f>
        <v>6</v>
      </c>
      <c r="AB18">
        <f t="shared" si="3"/>
        <v>3.6000000000000004E-2</v>
      </c>
      <c r="AC18">
        <f t="shared" si="7"/>
        <v>1.2880000000000003</v>
      </c>
      <c r="AD18" s="7">
        <f t="shared" ref="AD18:AD36" si="11">AD17+0.03</f>
        <v>1.3300000000000003</v>
      </c>
      <c r="AE18">
        <f t="shared" si="4"/>
        <v>0.96842105263157896</v>
      </c>
      <c r="AG18">
        <v>3.3488000000000007</v>
      </c>
    </row>
    <row r="19" spans="7:33" x14ac:dyDescent="0.2">
      <c r="G19">
        <v>18</v>
      </c>
      <c r="H19">
        <f t="shared" si="5"/>
        <v>4.2299999999999995</v>
      </c>
      <c r="P19">
        <v>18</v>
      </c>
      <c r="Q19">
        <f t="shared" si="9"/>
        <v>15</v>
      </c>
      <c r="R19">
        <f t="shared" si="0"/>
        <v>3.7072000000000012</v>
      </c>
      <c r="S19">
        <f t="shared" ref="S19:S68" si="12">S18+0.2</f>
        <v>2.8000000000000003</v>
      </c>
      <c r="T19">
        <v>1.3240000000000003</v>
      </c>
      <c r="U19">
        <f t="shared" si="1"/>
        <v>3.7072000000000012</v>
      </c>
      <c r="V19">
        <f t="shared" si="2"/>
        <v>7.4144000000000023</v>
      </c>
      <c r="W19" s="6"/>
      <c r="X19">
        <v>4.8</v>
      </c>
      <c r="Z19">
        <v>0</v>
      </c>
      <c r="AA19">
        <f>SUM($Z$2:Z19)+INT(P19/25)</f>
        <v>6</v>
      </c>
      <c r="AB19">
        <f t="shared" si="3"/>
        <v>3.6000000000000004E-2</v>
      </c>
      <c r="AC19">
        <f t="shared" si="7"/>
        <v>1.3240000000000003</v>
      </c>
      <c r="AD19" s="7">
        <f t="shared" si="11"/>
        <v>1.3600000000000003</v>
      </c>
      <c r="AE19">
        <f t="shared" si="4"/>
        <v>0.97352941176470587</v>
      </c>
      <c r="AG19">
        <v>3.7072000000000012</v>
      </c>
    </row>
    <row r="20" spans="7:33" x14ac:dyDescent="0.2">
      <c r="G20">
        <v>19</v>
      </c>
      <c r="H20">
        <f t="shared" si="5"/>
        <v>4.42</v>
      </c>
      <c r="P20">
        <v>19</v>
      </c>
      <c r="Q20">
        <f t="shared" si="9"/>
        <v>16</v>
      </c>
      <c r="R20">
        <f t="shared" si="0"/>
        <v>4.0800000000000018</v>
      </c>
      <c r="S20">
        <f t="shared" si="12"/>
        <v>3.0000000000000004</v>
      </c>
      <c r="T20">
        <v>1.3600000000000003</v>
      </c>
      <c r="U20">
        <f t="shared" si="1"/>
        <v>4.0800000000000018</v>
      </c>
      <c r="V20">
        <f t="shared" si="2"/>
        <v>8.1600000000000037</v>
      </c>
      <c r="W20" s="6"/>
      <c r="X20">
        <v>5.1999999999999993</v>
      </c>
      <c r="Z20">
        <v>0</v>
      </c>
      <c r="AA20">
        <f>SUM($Z$2:Z20)+INT(P20/25)</f>
        <v>6</v>
      </c>
      <c r="AB20">
        <f t="shared" si="3"/>
        <v>3.6000000000000004E-2</v>
      </c>
      <c r="AC20">
        <f t="shared" si="7"/>
        <v>1.3600000000000003</v>
      </c>
      <c r="AD20" s="7">
        <f t="shared" si="11"/>
        <v>1.3900000000000003</v>
      </c>
      <c r="AE20">
        <f t="shared" si="4"/>
        <v>0.97841726618705038</v>
      </c>
      <c r="AG20">
        <v>4.0800000000000018</v>
      </c>
    </row>
    <row r="21" spans="7:33" x14ac:dyDescent="0.2">
      <c r="G21">
        <v>20</v>
      </c>
      <c r="H21">
        <f t="shared" si="5"/>
        <v>4.6100000000000003</v>
      </c>
      <c r="P21">
        <v>20</v>
      </c>
      <c r="Q21">
        <f t="shared" si="9"/>
        <v>17</v>
      </c>
      <c r="R21">
        <f t="shared" si="0"/>
        <v>4.4672000000000018</v>
      </c>
      <c r="S21">
        <f t="shared" si="12"/>
        <v>3.2000000000000006</v>
      </c>
      <c r="T21">
        <v>1.3960000000000004</v>
      </c>
      <c r="U21">
        <f t="shared" si="1"/>
        <v>4.4672000000000018</v>
      </c>
      <c r="V21">
        <f t="shared" si="2"/>
        <v>8.9344000000000037</v>
      </c>
      <c r="W21" s="6">
        <v>1</v>
      </c>
      <c r="X21">
        <v>5.5</v>
      </c>
      <c r="Z21">
        <v>0</v>
      </c>
      <c r="AA21">
        <f>SUM($Z$2:Z21)+INT(P21/25)</f>
        <v>6</v>
      </c>
      <c r="AB21">
        <f t="shared" si="3"/>
        <v>3.6000000000000004E-2</v>
      </c>
      <c r="AC21">
        <f t="shared" si="7"/>
        <v>1.3960000000000004</v>
      </c>
      <c r="AD21" s="7">
        <f t="shared" si="11"/>
        <v>1.4200000000000004</v>
      </c>
      <c r="AE21">
        <f t="shared" si="4"/>
        <v>0.9830985915492958</v>
      </c>
      <c r="AG21">
        <v>4.4672000000000018</v>
      </c>
    </row>
    <row r="22" spans="7:33" x14ac:dyDescent="0.2">
      <c r="G22">
        <v>21</v>
      </c>
      <c r="H22">
        <f t="shared" si="5"/>
        <v>4.8000000000000007</v>
      </c>
      <c r="P22">
        <v>21</v>
      </c>
      <c r="Q22">
        <f t="shared" si="9"/>
        <v>18</v>
      </c>
      <c r="R22">
        <f t="shared" si="0"/>
        <v>4.8892000000000024</v>
      </c>
      <c r="S22">
        <f t="shared" si="12"/>
        <v>3.4000000000000008</v>
      </c>
      <c r="T22">
        <v>1.4380000000000004</v>
      </c>
      <c r="U22">
        <f t="shared" si="1"/>
        <v>4.8892000000000024</v>
      </c>
      <c r="V22">
        <f t="shared" si="2"/>
        <v>9.7784000000000049</v>
      </c>
      <c r="W22" s="6"/>
      <c r="X22">
        <v>5.8999999999999995</v>
      </c>
      <c r="Z22">
        <v>1</v>
      </c>
      <c r="AA22">
        <f>SUM($Z$2:Z22)+INT(P22/25)</f>
        <v>7</v>
      </c>
      <c r="AB22">
        <f t="shared" si="3"/>
        <v>4.2000000000000003E-2</v>
      </c>
      <c r="AC22">
        <f t="shared" si="7"/>
        <v>1.4380000000000004</v>
      </c>
      <c r="AD22" s="7">
        <f t="shared" si="11"/>
        <v>1.4500000000000004</v>
      </c>
      <c r="AE22">
        <f t="shared" si="4"/>
        <v>0.99172413793103453</v>
      </c>
      <c r="AG22">
        <v>4.8892000000000024</v>
      </c>
    </row>
    <row r="23" spans="7:33" x14ac:dyDescent="0.2">
      <c r="G23">
        <v>22</v>
      </c>
      <c r="H23">
        <f t="shared" si="5"/>
        <v>4.9900000000000011</v>
      </c>
      <c r="P23">
        <v>22</v>
      </c>
      <c r="Q23">
        <f t="shared" si="9"/>
        <v>19</v>
      </c>
      <c r="R23">
        <f t="shared" si="0"/>
        <v>5.328000000000003</v>
      </c>
      <c r="S23">
        <f t="shared" si="12"/>
        <v>3.600000000000001</v>
      </c>
      <c r="T23">
        <v>1.4800000000000004</v>
      </c>
      <c r="U23">
        <f t="shared" si="1"/>
        <v>5.328000000000003</v>
      </c>
      <c r="V23">
        <f t="shared" si="2"/>
        <v>10.656000000000006</v>
      </c>
      <c r="W23" s="6">
        <v>1</v>
      </c>
      <c r="X23">
        <v>6.2</v>
      </c>
      <c r="Z23">
        <v>0</v>
      </c>
      <c r="AA23">
        <f>SUM($Z$2:Z23)+INT(P23/25)</f>
        <v>7</v>
      </c>
      <c r="AB23">
        <f t="shared" si="3"/>
        <v>4.2000000000000003E-2</v>
      </c>
      <c r="AC23">
        <f t="shared" si="7"/>
        <v>1.4800000000000004</v>
      </c>
      <c r="AD23" s="7">
        <f t="shared" si="11"/>
        <v>1.4800000000000004</v>
      </c>
      <c r="AE23">
        <f t="shared" si="4"/>
        <v>1</v>
      </c>
      <c r="AG23">
        <v>5.328000000000003</v>
      </c>
    </row>
    <row r="24" spans="7:33" x14ac:dyDescent="0.2">
      <c r="G24">
        <v>23</v>
      </c>
      <c r="H24">
        <f t="shared" si="5"/>
        <v>5.1800000000000015</v>
      </c>
      <c r="P24">
        <v>23</v>
      </c>
      <c r="Q24">
        <f t="shared" si="9"/>
        <v>20</v>
      </c>
      <c r="R24">
        <f t="shared" si="0"/>
        <v>5.8064000000000036</v>
      </c>
      <c r="S24">
        <f t="shared" si="12"/>
        <v>3.8000000000000012</v>
      </c>
      <c r="T24">
        <v>1.5280000000000005</v>
      </c>
      <c r="U24">
        <f t="shared" si="1"/>
        <v>5.8064000000000036</v>
      </c>
      <c r="V24">
        <f t="shared" si="2"/>
        <v>11.612800000000007</v>
      </c>
      <c r="W24" s="6"/>
      <c r="X24">
        <v>6.6</v>
      </c>
      <c r="Z24">
        <v>1</v>
      </c>
      <c r="AA24">
        <f>SUM($Z$2:Z24)+INT(P24/25)</f>
        <v>8</v>
      </c>
      <c r="AB24">
        <f t="shared" si="3"/>
        <v>4.8000000000000001E-2</v>
      </c>
      <c r="AC24">
        <f t="shared" si="7"/>
        <v>1.5280000000000005</v>
      </c>
      <c r="AD24" s="7">
        <f t="shared" si="11"/>
        <v>1.5100000000000005</v>
      </c>
      <c r="AE24">
        <f t="shared" si="4"/>
        <v>1.0119205298013245</v>
      </c>
      <c r="AG24">
        <v>5.8064000000000036</v>
      </c>
    </row>
    <row r="25" spans="7:33" x14ac:dyDescent="0.2">
      <c r="P25">
        <v>24</v>
      </c>
      <c r="Q25">
        <f t="shared" si="9"/>
        <v>20</v>
      </c>
      <c r="R25">
        <f t="shared" si="0"/>
        <v>6.3040000000000038</v>
      </c>
      <c r="S25">
        <f t="shared" si="12"/>
        <v>4.0000000000000009</v>
      </c>
      <c r="T25">
        <v>1.5760000000000005</v>
      </c>
      <c r="U25">
        <f t="shared" si="1"/>
        <v>6.3040000000000038</v>
      </c>
      <c r="V25">
        <f t="shared" si="2"/>
        <v>12.608000000000008</v>
      </c>
      <c r="W25" s="6"/>
      <c r="X25">
        <v>6.9</v>
      </c>
      <c r="Z25">
        <v>0</v>
      </c>
      <c r="AA25">
        <f>SUM($Z$2:Z25)+INT(P25/25)</f>
        <v>8</v>
      </c>
      <c r="AB25">
        <f t="shared" si="3"/>
        <v>4.8000000000000001E-2</v>
      </c>
      <c r="AC25">
        <f t="shared" si="7"/>
        <v>1.5760000000000005</v>
      </c>
      <c r="AD25" s="7">
        <f t="shared" si="11"/>
        <v>1.5400000000000005</v>
      </c>
      <c r="AE25">
        <f t="shared" si="4"/>
        <v>1.0233766233766235</v>
      </c>
      <c r="AG25">
        <v>6.3040000000000038</v>
      </c>
    </row>
    <row r="26" spans="7:33" x14ac:dyDescent="0.2">
      <c r="P26" s="4">
        <v>25</v>
      </c>
      <c r="Q26">
        <f t="shared" si="9"/>
        <v>21</v>
      </c>
      <c r="R26">
        <f t="shared" si="0"/>
        <v>6.8460000000000045</v>
      </c>
      <c r="S26">
        <f t="shared" si="12"/>
        <v>4.2000000000000011</v>
      </c>
      <c r="T26">
        <v>1.6300000000000006</v>
      </c>
      <c r="U26">
        <f t="shared" si="1"/>
        <v>6.8460000000000045</v>
      </c>
      <c r="V26">
        <f t="shared" si="2"/>
        <v>13.692000000000009</v>
      </c>
      <c r="W26" s="2">
        <v>1</v>
      </c>
      <c r="X26">
        <v>7.3999999999999995</v>
      </c>
      <c r="Z26">
        <v>0</v>
      </c>
      <c r="AA26">
        <f>SUM($Z$2:Z26)+INT(P26/25)</f>
        <v>9</v>
      </c>
      <c r="AB26">
        <f t="shared" si="3"/>
        <v>5.3999999999999999E-2</v>
      </c>
      <c r="AC26">
        <f t="shared" si="7"/>
        <v>1.6300000000000006</v>
      </c>
      <c r="AD26" s="7">
        <f t="shared" si="11"/>
        <v>1.5700000000000005</v>
      </c>
      <c r="AE26">
        <f t="shared" si="4"/>
        <v>1.0382165605095541</v>
      </c>
      <c r="AG26">
        <v>6.8460000000000045</v>
      </c>
    </row>
    <row r="27" spans="7:33" x14ac:dyDescent="0.2">
      <c r="P27">
        <v>26</v>
      </c>
      <c r="Q27">
        <f t="shared" si="9"/>
        <v>22</v>
      </c>
      <c r="R27">
        <f t="shared" si="0"/>
        <v>7.4096000000000046</v>
      </c>
      <c r="S27">
        <f t="shared" si="12"/>
        <v>4.4000000000000012</v>
      </c>
      <c r="T27">
        <v>1.6840000000000006</v>
      </c>
      <c r="U27">
        <f t="shared" si="1"/>
        <v>7.4096000000000046</v>
      </c>
      <c r="V27">
        <f t="shared" si="2"/>
        <v>14.819200000000009</v>
      </c>
      <c r="W27" s="2"/>
      <c r="X27">
        <v>7.7</v>
      </c>
      <c r="Z27">
        <v>0</v>
      </c>
      <c r="AA27">
        <f>SUM($Z$2:Z27)+INT(P27/25)</f>
        <v>9</v>
      </c>
      <c r="AB27">
        <f t="shared" si="3"/>
        <v>5.3999999999999999E-2</v>
      </c>
      <c r="AC27">
        <f t="shared" si="7"/>
        <v>1.6840000000000006</v>
      </c>
      <c r="AD27" s="7">
        <f t="shared" si="11"/>
        <v>1.6000000000000005</v>
      </c>
      <c r="AE27">
        <f t="shared" si="4"/>
        <v>1.0525</v>
      </c>
      <c r="AG27">
        <v>7.4096000000000046</v>
      </c>
    </row>
    <row r="28" spans="7:33" x14ac:dyDescent="0.2">
      <c r="P28">
        <v>27</v>
      </c>
      <c r="Q28">
        <f t="shared" si="9"/>
        <v>23</v>
      </c>
      <c r="R28">
        <f t="shared" si="0"/>
        <v>8.0224000000000046</v>
      </c>
      <c r="S28">
        <f t="shared" si="12"/>
        <v>4.6000000000000014</v>
      </c>
      <c r="T28">
        <v>1.7440000000000007</v>
      </c>
      <c r="U28">
        <f t="shared" si="1"/>
        <v>8.0224000000000046</v>
      </c>
      <c r="V28">
        <f t="shared" si="2"/>
        <v>16.044800000000009</v>
      </c>
      <c r="W28" s="2"/>
      <c r="X28">
        <v>8.1999999999999993</v>
      </c>
      <c r="Z28">
        <v>1</v>
      </c>
      <c r="AA28">
        <f>SUM($Z$2:Z28)+INT(P28/25)</f>
        <v>10</v>
      </c>
      <c r="AB28">
        <f t="shared" si="3"/>
        <v>0.06</v>
      </c>
      <c r="AC28">
        <f t="shared" si="7"/>
        <v>1.7440000000000007</v>
      </c>
      <c r="AD28" s="7">
        <f t="shared" si="11"/>
        <v>1.6300000000000006</v>
      </c>
      <c r="AE28">
        <f t="shared" si="4"/>
        <v>1.0699386503067485</v>
      </c>
      <c r="AG28">
        <v>8.0224000000000046</v>
      </c>
    </row>
    <row r="29" spans="7:33" x14ac:dyDescent="0.2">
      <c r="P29">
        <v>28</v>
      </c>
      <c r="Q29">
        <f t="shared" si="9"/>
        <v>24</v>
      </c>
      <c r="R29">
        <f t="shared" si="0"/>
        <v>8.6592000000000056</v>
      </c>
      <c r="S29">
        <f t="shared" si="12"/>
        <v>4.8000000000000016</v>
      </c>
      <c r="T29">
        <v>1.8040000000000007</v>
      </c>
      <c r="U29">
        <f t="shared" si="1"/>
        <v>8.6592000000000056</v>
      </c>
      <c r="V29">
        <f t="shared" si="2"/>
        <v>17.318400000000011</v>
      </c>
      <c r="W29" s="2">
        <v>1</v>
      </c>
      <c r="X29">
        <v>8.5</v>
      </c>
      <c r="Z29">
        <v>0</v>
      </c>
      <c r="AA29">
        <f>SUM($Z$2:Z29)+INT(P29/25)</f>
        <v>10</v>
      </c>
      <c r="AB29">
        <f t="shared" si="3"/>
        <v>0.06</v>
      </c>
      <c r="AC29">
        <f t="shared" si="7"/>
        <v>1.8040000000000007</v>
      </c>
      <c r="AD29" s="7">
        <f t="shared" si="11"/>
        <v>1.6600000000000006</v>
      </c>
      <c r="AE29">
        <f t="shared" si="4"/>
        <v>1.0867469879518072</v>
      </c>
      <c r="AG29">
        <v>8.6592000000000056</v>
      </c>
    </row>
    <row r="30" spans="7:33" x14ac:dyDescent="0.2">
      <c r="P30">
        <v>29</v>
      </c>
      <c r="Q30">
        <f t="shared" si="9"/>
        <v>25</v>
      </c>
      <c r="R30">
        <f t="shared" si="0"/>
        <v>9.3500000000000068</v>
      </c>
      <c r="S30">
        <f t="shared" si="12"/>
        <v>5.0000000000000018</v>
      </c>
      <c r="T30">
        <v>1.8700000000000008</v>
      </c>
      <c r="U30">
        <f t="shared" si="1"/>
        <v>9.3500000000000068</v>
      </c>
      <c r="V30">
        <f t="shared" si="2"/>
        <v>18.700000000000014</v>
      </c>
      <c r="W30" s="2"/>
      <c r="X30">
        <v>9</v>
      </c>
      <c r="Z30">
        <v>1</v>
      </c>
      <c r="AA30">
        <f>SUM($Z$2:Z30)+INT(P30/25)</f>
        <v>11</v>
      </c>
      <c r="AB30">
        <f t="shared" si="3"/>
        <v>6.6000000000000003E-2</v>
      </c>
      <c r="AC30">
        <f t="shared" si="7"/>
        <v>1.8700000000000008</v>
      </c>
      <c r="AD30" s="7">
        <f t="shared" si="11"/>
        <v>1.6900000000000006</v>
      </c>
      <c r="AE30">
        <f t="shared" si="4"/>
        <v>1.1065088757396451</v>
      </c>
      <c r="AG30">
        <v>9.3500000000000068</v>
      </c>
    </row>
    <row r="31" spans="7:33" x14ac:dyDescent="0.2">
      <c r="P31">
        <v>30</v>
      </c>
      <c r="Q31">
        <f t="shared" si="9"/>
        <v>25</v>
      </c>
      <c r="R31">
        <f t="shared" si="0"/>
        <v>10.067200000000009</v>
      </c>
      <c r="S31">
        <f t="shared" si="12"/>
        <v>5.200000000000002</v>
      </c>
      <c r="T31">
        <v>1.9360000000000008</v>
      </c>
      <c r="U31">
        <f t="shared" si="1"/>
        <v>10.067200000000009</v>
      </c>
      <c r="V31">
        <f t="shared" si="2"/>
        <v>20.134400000000017</v>
      </c>
      <c r="W31" s="2"/>
      <c r="X31">
        <v>9.4</v>
      </c>
      <c r="Z31">
        <v>0</v>
      </c>
      <c r="AA31">
        <f>SUM($Z$2:Z31)+INT(P31/25)</f>
        <v>11</v>
      </c>
      <c r="AB31">
        <f t="shared" si="3"/>
        <v>6.6000000000000003E-2</v>
      </c>
      <c r="AC31">
        <f t="shared" si="7"/>
        <v>1.9360000000000008</v>
      </c>
      <c r="AD31" s="7">
        <f t="shared" si="11"/>
        <v>1.7200000000000006</v>
      </c>
      <c r="AE31">
        <f t="shared" si="4"/>
        <v>1.1255813953488372</v>
      </c>
      <c r="AG31">
        <v>10.067200000000009</v>
      </c>
    </row>
    <row r="32" spans="7:33" x14ac:dyDescent="0.2">
      <c r="P32">
        <v>31</v>
      </c>
      <c r="Q32">
        <f t="shared" si="9"/>
        <v>26</v>
      </c>
      <c r="R32">
        <f t="shared" si="0"/>
        <v>10.810800000000008</v>
      </c>
      <c r="S32">
        <f t="shared" si="12"/>
        <v>5.4000000000000021</v>
      </c>
      <c r="T32">
        <v>2.0020000000000007</v>
      </c>
      <c r="U32">
        <f t="shared" si="1"/>
        <v>10.810800000000008</v>
      </c>
      <c r="V32">
        <f t="shared" si="2"/>
        <v>21.621600000000015</v>
      </c>
      <c r="W32" s="2">
        <v>1</v>
      </c>
      <c r="X32">
        <v>9.9</v>
      </c>
      <c r="Z32">
        <v>0</v>
      </c>
      <c r="AA32">
        <f>SUM($Z$2:Z32)+INT(P32/25)</f>
        <v>11</v>
      </c>
      <c r="AB32">
        <f t="shared" si="3"/>
        <v>6.6000000000000003E-2</v>
      </c>
      <c r="AC32">
        <f t="shared" si="7"/>
        <v>2.0020000000000007</v>
      </c>
      <c r="AD32" s="7">
        <f t="shared" si="11"/>
        <v>1.7500000000000007</v>
      </c>
      <c r="AE32">
        <f t="shared" si="4"/>
        <v>1.1439999999999999</v>
      </c>
      <c r="AG32">
        <v>10.810800000000008</v>
      </c>
    </row>
    <row r="33" spans="16:33" x14ac:dyDescent="0.2">
      <c r="P33">
        <v>32</v>
      </c>
      <c r="Q33">
        <f t="shared" si="9"/>
        <v>27</v>
      </c>
      <c r="R33">
        <f t="shared" si="0"/>
        <v>11.580800000000007</v>
      </c>
      <c r="S33">
        <f t="shared" si="12"/>
        <v>5.6000000000000023</v>
      </c>
      <c r="T33">
        <v>2.0680000000000005</v>
      </c>
      <c r="U33">
        <f t="shared" si="1"/>
        <v>11.580800000000007</v>
      </c>
      <c r="V33">
        <f t="shared" si="2"/>
        <v>23.161600000000014</v>
      </c>
      <c r="W33" s="2"/>
      <c r="X33">
        <v>10.3</v>
      </c>
      <c r="Z33">
        <v>0</v>
      </c>
      <c r="AA33">
        <f>SUM($Z$2:Z33)+INT(P33/25)</f>
        <v>11</v>
      </c>
      <c r="AB33">
        <f t="shared" si="3"/>
        <v>6.6000000000000003E-2</v>
      </c>
      <c r="AC33">
        <f t="shared" si="7"/>
        <v>2.0680000000000005</v>
      </c>
      <c r="AD33" s="7">
        <f t="shared" si="11"/>
        <v>1.7800000000000007</v>
      </c>
      <c r="AE33">
        <f t="shared" si="4"/>
        <v>1.1617977528089887</v>
      </c>
      <c r="AG33">
        <v>11.580800000000007</v>
      </c>
    </row>
    <row r="34" spans="16:33" x14ac:dyDescent="0.2">
      <c r="P34">
        <v>33</v>
      </c>
      <c r="Q34">
        <f t="shared" si="9"/>
        <v>28</v>
      </c>
      <c r="R34">
        <f t="shared" si="0"/>
        <v>12.412000000000008</v>
      </c>
      <c r="S34">
        <f t="shared" si="12"/>
        <v>5.8000000000000025</v>
      </c>
      <c r="T34">
        <v>2.1400000000000006</v>
      </c>
      <c r="U34">
        <f t="shared" si="1"/>
        <v>12.412000000000008</v>
      </c>
      <c r="V34">
        <f t="shared" si="2"/>
        <v>24.824000000000016</v>
      </c>
      <c r="W34" s="2"/>
      <c r="X34">
        <v>10.8</v>
      </c>
      <c r="Z34">
        <v>1</v>
      </c>
      <c r="AA34">
        <f>SUM($Z$2:Z34)+INT(P34/25)</f>
        <v>12</v>
      </c>
      <c r="AB34">
        <f t="shared" si="3"/>
        <v>7.2000000000000008E-2</v>
      </c>
      <c r="AC34">
        <f t="shared" si="7"/>
        <v>2.1400000000000006</v>
      </c>
      <c r="AD34" s="7">
        <f t="shared" si="11"/>
        <v>1.8100000000000007</v>
      </c>
      <c r="AE34">
        <f t="shared" si="4"/>
        <v>1.1823204419889501</v>
      </c>
      <c r="AG34">
        <v>12.412000000000008</v>
      </c>
    </row>
    <row r="35" spans="16:33" x14ac:dyDescent="0.2">
      <c r="P35">
        <v>34</v>
      </c>
      <c r="Q35">
        <f t="shared" si="9"/>
        <v>29</v>
      </c>
      <c r="R35">
        <f t="shared" si="0"/>
        <v>13.272000000000009</v>
      </c>
      <c r="S35">
        <f t="shared" si="12"/>
        <v>6.0000000000000027</v>
      </c>
      <c r="T35">
        <v>2.2120000000000006</v>
      </c>
      <c r="U35">
        <f t="shared" si="1"/>
        <v>13.272000000000009</v>
      </c>
      <c r="V35">
        <f t="shared" si="2"/>
        <v>26.544000000000018</v>
      </c>
      <c r="W35" s="2">
        <v>1</v>
      </c>
      <c r="X35">
        <v>11.200000000000001</v>
      </c>
      <c r="Z35">
        <v>0</v>
      </c>
      <c r="AA35">
        <f>SUM($Z$2:Z35)+INT(P35/25)</f>
        <v>12</v>
      </c>
      <c r="AB35">
        <f t="shared" si="3"/>
        <v>7.2000000000000008E-2</v>
      </c>
      <c r="AC35">
        <f t="shared" si="7"/>
        <v>2.2120000000000006</v>
      </c>
      <c r="AD35" s="7">
        <f t="shared" si="11"/>
        <v>1.8400000000000007</v>
      </c>
      <c r="AE35">
        <f t="shared" si="4"/>
        <v>1.2021739130434781</v>
      </c>
      <c r="AG35">
        <v>13.272000000000009</v>
      </c>
    </row>
    <row r="36" spans="16:33" x14ac:dyDescent="0.2">
      <c r="P36">
        <v>35</v>
      </c>
      <c r="Q36">
        <f t="shared" si="9"/>
        <v>30</v>
      </c>
      <c r="R36">
        <f t="shared" si="0"/>
        <v>14.198000000000009</v>
      </c>
      <c r="S36">
        <f t="shared" si="12"/>
        <v>6.2000000000000028</v>
      </c>
      <c r="T36">
        <v>2.2900000000000005</v>
      </c>
      <c r="U36">
        <f t="shared" si="1"/>
        <v>14.198000000000009</v>
      </c>
      <c r="V36">
        <f t="shared" si="2"/>
        <v>28.396000000000019</v>
      </c>
      <c r="W36" s="2"/>
      <c r="X36">
        <v>11.8</v>
      </c>
      <c r="Z36">
        <v>1</v>
      </c>
      <c r="AA36">
        <f>SUM($Z$2:Z36)+INT(P36/25)</f>
        <v>13</v>
      </c>
      <c r="AB36">
        <f t="shared" si="3"/>
        <v>7.8E-2</v>
      </c>
      <c r="AC36">
        <f t="shared" si="7"/>
        <v>2.2900000000000005</v>
      </c>
      <c r="AD36" s="7">
        <f t="shared" si="11"/>
        <v>1.8700000000000008</v>
      </c>
      <c r="AE36">
        <f t="shared" si="4"/>
        <v>1.2245989304812832</v>
      </c>
      <c r="AG36">
        <v>14.198000000000009</v>
      </c>
    </row>
    <row r="37" spans="16:33" x14ac:dyDescent="0.2">
      <c r="P37">
        <v>36</v>
      </c>
      <c r="Q37">
        <f t="shared" si="9"/>
        <v>30</v>
      </c>
      <c r="R37">
        <f t="shared" si="0"/>
        <v>15.15520000000001</v>
      </c>
      <c r="S37">
        <f t="shared" si="12"/>
        <v>6.400000000000003</v>
      </c>
      <c r="T37">
        <v>2.3680000000000003</v>
      </c>
      <c r="U37">
        <f t="shared" si="1"/>
        <v>15.15520000000001</v>
      </c>
      <c r="V37">
        <f t="shared" si="2"/>
        <v>30.310400000000019</v>
      </c>
      <c r="W37" s="2"/>
      <c r="X37">
        <v>12.200000000000001</v>
      </c>
      <c r="Z37">
        <v>0</v>
      </c>
      <c r="AA37">
        <f>SUM($Z$2:Z37)+INT(P37/25)</f>
        <v>13</v>
      </c>
      <c r="AB37">
        <f t="shared" si="3"/>
        <v>7.8E-2</v>
      </c>
      <c r="AC37">
        <f t="shared" si="7"/>
        <v>2.3680000000000003</v>
      </c>
      <c r="AD37" s="7">
        <f>AD36+0.05</f>
        <v>1.9200000000000008</v>
      </c>
      <c r="AE37">
        <f t="shared" si="4"/>
        <v>1.2333333333333329</v>
      </c>
      <c r="AG37">
        <v>15.15520000000001</v>
      </c>
    </row>
    <row r="38" spans="16:33" x14ac:dyDescent="0.2">
      <c r="P38">
        <v>37</v>
      </c>
      <c r="Q38">
        <f t="shared" si="9"/>
        <v>31</v>
      </c>
      <c r="R38">
        <f t="shared" si="0"/>
        <v>16.18320000000001</v>
      </c>
      <c r="S38">
        <f t="shared" si="12"/>
        <v>6.6000000000000032</v>
      </c>
      <c r="T38">
        <v>2.4520000000000004</v>
      </c>
      <c r="U38">
        <f t="shared" si="1"/>
        <v>16.18320000000001</v>
      </c>
      <c r="V38">
        <f t="shared" si="2"/>
        <v>32.36640000000002</v>
      </c>
      <c r="W38" s="2">
        <v>1</v>
      </c>
      <c r="X38">
        <v>12.8</v>
      </c>
      <c r="Z38">
        <v>1</v>
      </c>
      <c r="AA38">
        <f>SUM($Z$2:Z38)+INT(P38/25)</f>
        <v>14</v>
      </c>
      <c r="AB38">
        <f t="shared" si="3"/>
        <v>8.4000000000000005E-2</v>
      </c>
      <c r="AC38">
        <f t="shared" si="7"/>
        <v>2.4520000000000004</v>
      </c>
      <c r="AD38" s="7">
        <f t="shared" ref="AD38:AD51" si="13">AD37+0.05</f>
        <v>1.9700000000000009</v>
      </c>
      <c r="AE38">
        <f t="shared" si="4"/>
        <v>1.244670050761421</v>
      </c>
      <c r="AG38">
        <v>16.18320000000001</v>
      </c>
    </row>
    <row r="39" spans="16:33" x14ac:dyDescent="0.2">
      <c r="P39">
        <v>38</v>
      </c>
      <c r="Q39">
        <f t="shared" si="9"/>
        <v>32</v>
      </c>
      <c r="R39">
        <f t="shared" si="0"/>
        <v>17.244800000000012</v>
      </c>
      <c r="S39">
        <f t="shared" si="12"/>
        <v>6.8000000000000034</v>
      </c>
      <c r="T39">
        <v>2.5360000000000005</v>
      </c>
      <c r="U39">
        <f t="shared" si="1"/>
        <v>17.244800000000012</v>
      </c>
      <c r="V39">
        <f t="shared" si="2"/>
        <v>34.489600000000024</v>
      </c>
      <c r="W39" s="2"/>
      <c r="X39">
        <v>13.200000000000001</v>
      </c>
      <c r="Z39">
        <v>0</v>
      </c>
      <c r="AA39">
        <f>SUM($Z$2:Z39)+INT(P39/25)</f>
        <v>14</v>
      </c>
      <c r="AB39">
        <f t="shared" si="3"/>
        <v>8.4000000000000005E-2</v>
      </c>
      <c r="AC39">
        <f t="shared" si="7"/>
        <v>2.5360000000000005</v>
      </c>
      <c r="AD39" s="7">
        <f t="shared" si="13"/>
        <v>2.0200000000000009</v>
      </c>
      <c r="AE39">
        <f t="shared" si="4"/>
        <v>1.2554455445544552</v>
      </c>
      <c r="AG39">
        <v>17.244800000000012</v>
      </c>
    </row>
    <row r="40" spans="16:33" x14ac:dyDescent="0.2">
      <c r="P40">
        <v>39</v>
      </c>
      <c r="Q40">
        <f t="shared" si="9"/>
        <v>33</v>
      </c>
      <c r="R40">
        <f t="shared" si="0"/>
        <v>18.340000000000014</v>
      </c>
      <c r="S40">
        <f t="shared" si="12"/>
        <v>7.0000000000000036</v>
      </c>
      <c r="T40">
        <v>2.6200000000000006</v>
      </c>
      <c r="U40">
        <f t="shared" si="1"/>
        <v>18.340000000000014</v>
      </c>
      <c r="V40">
        <f t="shared" si="2"/>
        <v>36.680000000000028</v>
      </c>
      <c r="W40" s="2"/>
      <c r="X40">
        <v>13.8</v>
      </c>
      <c r="Z40">
        <v>0</v>
      </c>
      <c r="AA40">
        <f>SUM($Z$2:Z40)+INT(P40/25)</f>
        <v>14</v>
      </c>
      <c r="AB40">
        <f t="shared" si="3"/>
        <v>8.4000000000000005E-2</v>
      </c>
      <c r="AC40">
        <f t="shared" si="7"/>
        <v>2.6200000000000006</v>
      </c>
      <c r="AD40" s="7">
        <f t="shared" si="13"/>
        <v>2.0700000000000007</v>
      </c>
      <c r="AE40">
        <f t="shared" si="4"/>
        <v>1.2657004830917873</v>
      </c>
      <c r="AG40">
        <v>18.340000000000014</v>
      </c>
    </row>
    <row r="41" spans="16:33" x14ac:dyDescent="0.2">
      <c r="P41">
        <v>40</v>
      </c>
      <c r="Q41">
        <f t="shared" si="9"/>
        <v>34</v>
      </c>
      <c r="R41">
        <f t="shared" si="0"/>
        <v>19.512000000000015</v>
      </c>
      <c r="S41">
        <f t="shared" si="12"/>
        <v>7.2000000000000037</v>
      </c>
      <c r="T41">
        <v>2.7100000000000004</v>
      </c>
      <c r="U41">
        <f t="shared" si="1"/>
        <v>19.512000000000015</v>
      </c>
      <c r="V41">
        <f t="shared" si="2"/>
        <v>39.024000000000029</v>
      </c>
      <c r="W41" s="2">
        <v>1</v>
      </c>
      <c r="X41">
        <v>14.300000000000002</v>
      </c>
      <c r="Z41">
        <v>1</v>
      </c>
      <c r="AA41">
        <f>SUM($Z$2:Z41)+INT(P41/25)</f>
        <v>15</v>
      </c>
      <c r="AB41">
        <f t="shared" si="3"/>
        <v>0.09</v>
      </c>
      <c r="AC41">
        <f t="shared" si="7"/>
        <v>2.7100000000000004</v>
      </c>
      <c r="AD41" s="7">
        <f t="shared" si="13"/>
        <v>2.1200000000000006</v>
      </c>
      <c r="AE41">
        <f t="shared" si="4"/>
        <v>1.2783018867924527</v>
      </c>
      <c r="AG41">
        <v>19.512000000000015</v>
      </c>
    </row>
    <row r="42" spans="16:33" x14ac:dyDescent="0.2">
      <c r="P42">
        <v>41</v>
      </c>
      <c r="Q42">
        <f t="shared" si="9"/>
        <v>35</v>
      </c>
      <c r="R42">
        <f t="shared" si="0"/>
        <v>20.720000000000013</v>
      </c>
      <c r="S42">
        <f t="shared" si="12"/>
        <v>7.4000000000000039</v>
      </c>
      <c r="T42">
        <v>2.8000000000000003</v>
      </c>
      <c r="U42">
        <f t="shared" si="1"/>
        <v>20.720000000000013</v>
      </c>
      <c r="V42">
        <f t="shared" si="2"/>
        <v>41.440000000000026</v>
      </c>
      <c r="W42" s="2"/>
      <c r="X42">
        <v>14.900000000000002</v>
      </c>
      <c r="Z42">
        <v>0</v>
      </c>
      <c r="AA42">
        <f>SUM($Z$2:Z42)+INT(P42/25)</f>
        <v>15</v>
      </c>
      <c r="AB42">
        <f t="shared" si="3"/>
        <v>0.09</v>
      </c>
      <c r="AC42">
        <f t="shared" si="7"/>
        <v>2.8000000000000003</v>
      </c>
      <c r="AD42" s="7">
        <f t="shared" si="13"/>
        <v>2.1700000000000004</v>
      </c>
      <c r="AE42">
        <f t="shared" si="4"/>
        <v>1.2903225806451613</v>
      </c>
      <c r="AG42">
        <v>20.720000000000013</v>
      </c>
    </row>
    <row r="43" spans="16:33" x14ac:dyDescent="0.2">
      <c r="P43">
        <v>42</v>
      </c>
      <c r="Q43">
        <f t="shared" si="9"/>
        <v>35</v>
      </c>
      <c r="R43">
        <f t="shared" si="0"/>
        <v>21.964000000000013</v>
      </c>
      <c r="S43">
        <f t="shared" si="12"/>
        <v>7.6000000000000041</v>
      </c>
      <c r="T43">
        <v>2.89</v>
      </c>
      <c r="U43">
        <f t="shared" si="1"/>
        <v>21.964000000000013</v>
      </c>
      <c r="V43">
        <f t="shared" si="2"/>
        <v>43.928000000000026</v>
      </c>
      <c r="W43" s="2"/>
      <c r="X43">
        <v>15.400000000000004</v>
      </c>
      <c r="Z43">
        <v>0</v>
      </c>
      <c r="AA43">
        <f>SUM($Z$2:Z43)+INT(P43/25)</f>
        <v>15</v>
      </c>
      <c r="AB43">
        <f t="shared" si="3"/>
        <v>0.09</v>
      </c>
      <c r="AC43">
        <f t="shared" si="7"/>
        <v>2.89</v>
      </c>
      <c r="AD43" s="7">
        <f t="shared" si="13"/>
        <v>2.2200000000000002</v>
      </c>
      <c r="AE43">
        <f t="shared" si="4"/>
        <v>1.3018018018018018</v>
      </c>
      <c r="AG43">
        <v>21.964000000000013</v>
      </c>
    </row>
    <row r="44" spans="16:33" x14ac:dyDescent="0.2">
      <c r="P44">
        <v>43</v>
      </c>
      <c r="Q44">
        <f t="shared" si="9"/>
        <v>36</v>
      </c>
      <c r="R44">
        <f t="shared" si="0"/>
        <v>23.290800000000015</v>
      </c>
      <c r="S44">
        <f t="shared" si="12"/>
        <v>7.8000000000000043</v>
      </c>
      <c r="T44">
        <v>2.9860000000000002</v>
      </c>
      <c r="U44">
        <f t="shared" si="1"/>
        <v>23.290800000000015</v>
      </c>
      <c r="V44">
        <f t="shared" si="2"/>
        <v>46.58160000000003</v>
      </c>
      <c r="W44" s="2">
        <v>1</v>
      </c>
      <c r="X44">
        <v>16.000000000000004</v>
      </c>
      <c r="Z44">
        <v>1</v>
      </c>
      <c r="AA44">
        <f>SUM($Z$2:Z44)+INT(P44/25)</f>
        <v>16</v>
      </c>
      <c r="AB44">
        <f t="shared" si="3"/>
        <v>9.6000000000000002E-2</v>
      </c>
      <c r="AC44">
        <f t="shared" si="7"/>
        <v>2.9860000000000002</v>
      </c>
      <c r="AD44" s="7">
        <f t="shared" si="13"/>
        <v>2.27</v>
      </c>
      <c r="AE44">
        <f t="shared" si="4"/>
        <v>1.3154185022026432</v>
      </c>
      <c r="AG44">
        <v>23.290800000000015</v>
      </c>
    </row>
    <row r="45" spans="16:33" x14ac:dyDescent="0.2">
      <c r="P45">
        <v>44</v>
      </c>
      <c r="Q45">
        <f t="shared" si="9"/>
        <v>37</v>
      </c>
      <c r="R45">
        <f t="shared" si="0"/>
        <v>24.656000000000013</v>
      </c>
      <c r="S45">
        <f t="shared" si="12"/>
        <v>8.0000000000000036</v>
      </c>
      <c r="T45">
        <v>3.0820000000000003</v>
      </c>
      <c r="U45">
        <f t="shared" si="1"/>
        <v>24.656000000000013</v>
      </c>
      <c r="V45">
        <f t="shared" si="2"/>
        <v>49.312000000000026</v>
      </c>
      <c r="W45" s="2"/>
      <c r="X45">
        <v>16.500000000000004</v>
      </c>
      <c r="Z45">
        <v>0</v>
      </c>
      <c r="AA45">
        <f>SUM($Z$2:Z45)+INT(P45/25)</f>
        <v>16</v>
      </c>
      <c r="AB45">
        <f t="shared" si="3"/>
        <v>9.6000000000000002E-2</v>
      </c>
      <c r="AC45">
        <f t="shared" si="7"/>
        <v>3.0820000000000003</v>
      </c>
      <c r="AD45" s="7">
        <f t="shared" si="13"/>
        <v>2.3199999999999998</v>
      </c>
      <c r="AE45">
        <f t="shared" si="4"/>
        <v>1.3284482758620693</v>
      </c>
      <c r="AG45">
        <v>24.656000000000013</v>
      </c>
    </row>
    <row r="46" spans="16:33" x14ac:dyDescent="0.2">
      <c r="P46">
        <v>45</v>
      </c>
      <c r="Q46">
        <f t="shared" si="9"/>
        <v>38</v>
      </c>
      <c r="R46">
        <f t="shared" si="0"/>
        <v>26.059600000000014</v>
      </c>
      <c r="S46">
        <f t="shared" si="12"/>
        <v>8.2000000000000028</v>
      </c>
      <c r="T46">
        <v>3.1780000000000004</v>
      </c>
      <c r="U46">
        <f t="shared" si="1"/>
        <v>26.059600000000014</v>
      </c>
      <c r="V46">
        <f t="shared" si="2"/>
        <v>52.119200000000028</v>
      </c>
      <c r="W46" s="2"/>
      <c r="X46">
        <v>17.200000000000003</v>
      </c>
      <c r="Z46">
        <v>0</v>
      </c>
      <c r="AA46">
        <f>SUM($Z$2:Z46)+INT(P46/25)</f>
        <v>16</v>
      </c>
      <c r="AB46">
        <f t="shared" si="3"/>
        <v>9.6000000000000002E-2</v>
      </c>
      <c r="AC46">
        <f t="shared" si="7"/>
        <v>3.1780000000000004</v>
      </c>
      <c r="AD46" s="7">
        <f t="shared" si="13"/>
        <v>2.3699999999999997</v>
      </c>
      <c r="AE46">
        <f t="shared" si="4"/>
        <v>1.3409282700421945</v>
      </c>
      <c r="AG46">
        <v>26.059600000000014</v>
      </c>
    </row>
    <row r="47" spans="16:33" x14ac:dyDescent="0.2">
      <c r="P47">
        <v>46</v>
      </c>
      <c r="Q47">
        <f t="shared" si="9"/>
        <v>39</v>
      </c>
      <c r="R47">
        <f t="shared" si="0"/>
        <v>27.55200000000001</v>
      </c>
      <c r="S47">
        <f t="shared" si="12"/>
        <v>8.4000000000000021</v>
      </c>
      <c r="T47">
        <v>3.2800000000000002</v>
      </c>
      <c r="U47">
        <f t="shared" si="1"/>
        <v>27.55200000000001</v>
      </c>
      <c r="V47">
        <f t="shared" si="2"/>
        <v>55.104000000000021</v>
      </c>
      <c r="W47" s="2">
        <v>1</v>
      </c>
      <c r="X47">
        <v>17.700000000000003</v>
      </c>
      <c r="Z47">
        <v>1</v>
      </c>
      <c r="AA47">
        <f>SUM($Z$2:Z47)+INT(P47/25)</f>
        <v>17</v>
      </c>
      <c r="AB47">
        <f t="shared" si="3"/>
        <v>0.10200000000000001</v>
      </c>
      <c r="AC47">
        <f t="shared" si="7"/>
        <v>3.2800000000000002</v>
      </c>
      <c r="AD47" s="7">
        <f t="shared" si="13"/>
        <v>2.4199999999999995</v>
      </c>
      <c r="AE47">
        <f t="shared" si="4"/>
        <v>1.3553719008264467</v>
      </c>
      <c r="AG47">
        <v>27.55200000000001</v>
      </c>
    </row>
    <row r="48" spans="16:33" x14ac:dyDescent="0.2">
      <c r="P48">
        <v>47</v>
      </c>
      <c r="Q48">
        <f t="shared" si="9"/>
        <v>40</v>
      </c>
      <c r="R48">
        <f t="shared" si="0"/>
        <v>29.085200000000007</v>
      </c>
      <c r="S48">
        <f t="shared" si="12"/>
        <v>8.6000000000000014</v>
      </c>
      <c r="T48">
        <v>3.3820000000000001</v>
      </c>
      <c r="U48">
        <f t="shared" si="1"/>
        <v>29.085200000000007</v>
      </c>
      <c r="V48">
        <f t="shared" si="2"/>
        <v>58.170400000000015</v>
      </c>
      <c r="W48" s="2"/>
      <c r="X48">
        <v>18.400000000000002</v>
      </c>
      <c r="Z48">
        <v>0</v>
      </c>
      <c r="AA48">
        <f>SUM($Z$2:Z48)+INT(P48/25)</f>
        <v>17</v>
      </c>
      <c r="AB48">
        <f t="shared" si="3"/>
        <v>0.10200000000000001</v>
      </c>
      <c r="AC48">
        <f t="shared" si="7"/>
        <v>3.3820000000000001</v>
      </c>
      <c r="AD48" s="7">
        <f t="shared" si="13"/>
        <v>2.4699999999999993</v>
      </c>
      <c r="AE48">
        <f t="shared" si="4"/>
        <v>1.3692307692307697</v>
      </c>
      <c r="AG48">
        <v>29.085200000000007</v>
      </c>
    </row>
    <row r="49" spans="16:35" x14ac:dyDescent="0.2">
      <c r="P49">
        <v>48</v>
      </c>
      <c r="Q49">
        <f t="shared" si="9"/>
        <v>40</v>
      </c>
      <c r="R49">
        <f t="shared" si="0"/>
        <v>30.659200000000002</v>
      </c>
      <c r="S49">
        <f t="shared" si="12"/>
        <v>8.8000000000000007</v>
      </c>
      <c r="T49">
        <v>3.484</v>
      </c>
      <c r="U49">
        <f t="shared" si="1"/>
        <v>30.659200000000002</v>
      </c>
      <c r="V49">
        <f t="shared" si="2"/>
        <v>61.318400000000004</v>
      </c>
      <c r="W49" s="2"/>
      <c r="X49">
        <v>18.900000000000002</v>
      </c>
      <c r="Z49">
        <v>0</v>
      </c>
      <c r="AA49">
        <f>SUM($Z$2:Z49)+INT(P49/25)</f>
        <v>17</v>
      </c>
      <c r="AB49">
        <f t="shared" si="3"/>
        <v>0.10200000000000001</v>
      </c>
      <c r="AC49">
        <f t="shared" si="7"/>
        <v>3.484</v>
      </c>
      <c r="AD49" s="7">
        <f t="shared" si="13"/>
        <v>2.5199999999999991</v>
      </c>
      <c r="AE49">
        <f t="shared" si="4"/>
        <v>1.382539682539683</v>
      </c>
      <c r="AG49">
        <v>30.659200000000002</v>
      </c>
    </row>
    <row r="50" spans="16:35" x14ac:dyDescent="0.2">
      <c r="P50">
        <v>49</v>
      </c>
      <c r="Q50">
        <f t="shared" si="9"/>
        <v>41</v>
      </c>
      <c r="R50">
        <f t="shared" si="0"/>
        <v>32.328000000000003</v>
      </c>
      <c r="S50">
        <f t="shared" si="12"/>
        <v>9</v>
      </c>
      <c r="T50">
        <v>3.5920000000000001</v>
      </c>
      <c r="U50">
        <f t="shared" si="1"/>
        <v>32.328000000000003</v>
      </c>
      <c r="V50">
        <f t="shared" si="2"/>
        <v>64.656000000000006</v>
      </c>
      <c r="W50" s="6">
        <v>1</v>
      </c>
      <c r="X50">
        <v>19.600000000000001</v>
      </c>
      <c r="Z50">
        <v>1</v>
      </c>
      <c r="AA50">
        <f>SUM($Z$2:Z50)+INT(P50/25)</f>
        <v>18</v>
      </c>
      <c r="AB50">
        <f t="shared" si="3"/>
        <v>0.108</v>
      </c>
      <c r="AC50">
        <f t="shared" si="7"/>
        <v>3.5920000000000001</v>
      </c>
      <c r="AD50" s="7">
        <f t="shared" si="13"/>
        <v>2.569999999999999</v>
      </c>
      <c r="AE50">
        <f t="shared" si="4"/>
        <v>1.397665369649806</v>
      </c>
      <c r="AG50">
        <v>32.328000000000003</v>
      </c>
    </row>
    <row r="51" spans="16:35" x14ac:dyDescent="0.2">
      <c r="P51" s="4">
        <v>50</v>
      </c>
      <c r="Q51">
        <f t="shared" si="9"/>
        <v>42</v>
      </c>
      <c r="R51">
        <f t="shared" si="0"/>
        <v>34.095199999999998</v>
      </c>
      <c r="S51">
        <f t="shared" si="12"/>
        <v>9.1999999999999993</v>
      </c>
      <c r="T51">
        <v>3.706</v>
      </c>
      <c r="U51">
        <f t="shared" si="1"/>
        <v>34.095199999999998</v>
      </c>
      <c r="V51">
        <f t="shared" si="2"/>
        <v>68.190399999999997</v>
      </c>
      <c r="W51" s="6"/>
      <c r="X51">
        <v>20.200000000000003</v>
      </c>
      <c r="Z51">
        <v>0</v>
      </c>
      <c r="AA51">
        <f>SUM($Z$2:Z51)+INT(P51/25)</f>
        <v>19</v>
      </c>
      <c r="AB51">
        <f t="shared" si="3"/>
        <v>0.114</v>
      </c>
      <c r="AC51">
        <f t="shared" si="7"/>
        <v>3.706</v>
      </c>
      <c r="AD51" s="7">
        <f t="shared" si="13"/>
        <v>2.6199999999999988</v>
      </c>
      <c r="AE51">
        <f t="shared" si="4"/>
        <v>1.4145038167938937</v>
      </c>
      <c r="AG51">
        <v>34.095199999999998</v>
      </c>
    </row>
    <row r="52" spans="16:35" x14ac:dyDescent="0.2">
      <c r="P52">
        <v>51</v>
      </c>
      <c r="Q52">
        <f t="shared" si="9"/>
        <v>43</v>
      </c>
      <c r="R52">
        <f t="shared" si="0"/>
        <v>35.907999999999994</v>
      </c>
      <c r="S52">
        <f t="shared" si="12"/>
        <v>9.3999999999999986</v>
      </c>
      <c r="T52">
        <v>3.82</v>
      </c>
      <c r="U52">
        <f t="shared" si="1"/>
        <v>35.907999999999994</v>
      </c>
      <c r="V52">
        <f t="shared" si="2"/>
        <v>71.815999999999988</v>
      </c>
      <c r="W52" s="6"/>
      <c r="X52">
        <v>20.900000000000002</v>
      </c>
      <c r="Z52">
        <v>0</v>
      </c>
      <c r="AA52">
        <f>SUM($Z$2:Z52)+INT(P52/25)</f>
        <v>19</v>
      </c>
      <c r="AB52">
        <f t="shared" si="3"/>
        <v>0.114</v>
      </c>
      <c r="AC52">
        <f t="shared" si="7"/>
        <v>3.82</v>
      </c>
      <c r="AD52" s="7">
        <f>AD51+0.06</f>
        <v>2.6799999999999988</v>
      </c>
      <c r="AE52">
        <f t="shared" si="4"/>
        <v>1.4253731343283589</v>
      </c>
      <c r="AG52">
        <v>35.907999999999994</v>
      </c>
    </row>
    <row r="53" spans="16:35" x14ac:dyDescent="0.2">
      <c r="P53">
        <v>52</v>
      </c>
      <c r="Q53">
        <f t="shared" si="9"/>
        <v>44</v>
      </c>
      <c r="R53">
        <f t="shared" si="0"/>
        <v>37.76639999999999</v>
      </c>
      <c r="S53">
        <f t="shared" si="12"/>
        <v>9.5999999999999979</v>
      </c>
      <c r="T53">
        <v>3.9339999999999997</v>
      </c>
      <c r="U53">
        <f t="shared" si="1"/>
        <v>37.76639999999999</v>
      </c>
      <c r="V53">
        <f t="shared" si="2"/>
        <v>75.53279999999998</v>
      </c>
      <c r="W53" s="6">
        <v>1</v>
      </c>
      <c r="X53">
        <v>21.500000000000004</v>
      </c>
      <c r="Z53">
        <v>0</v>
      </c>
      <c r="AA53">
        <f>SUM($Z$2:Z53)+INT(P53/25)</f>
        <v>19</v>
      </c>
      <c r="AB53">
        <f t="shared" si="3"/>
        <v>0.114</v>
      </c>
      <c r="AC53">
        <f t="shared" si="7"/>
        <v>3.9339999999999997</v>
      </c>
      <c r="AD53" s="7">
        <f t="shared" ref="AD53:AD76" si="14">AD52+0.06</f>
        <v>2.7399999999999989</v>
      </c>
      <c r="AE53">
        <f t="shared" si="4"/>
        <v>1.4357664233576648</v>
      </c>
      <c r="AG53">
        <v>37.76639999999999</v>
      </c>
    </row>
    <row r="54" spans="16:35" x14ac:dyDescent="0.2">
      <c r="P54">
        <v>53</v>
      </c>
      <c r="Q54">
        <f t="shared" si="9"/>
        <v>45</v>
      </c>
      <c r="R54">
        <f t="shared" si="0"/>
        <v>39.670399999999987</v>
      </c>
      <c r="S54">
        <f t="shared" si="12"/>
        <v>9.7999999999999972</v>
      </c>
      <c r="T54">
        <v>4.048</v>
      </c>
      <c r="U54">
        <f t="shared" si="1"/>
        <v>39.670399999999987</v>
      </c>
      <c r="V54">
        <f t="shared" si="2"/>
        <v>79.340799999999973</v>
      </c>
      <c r="W54" s="6"/>
      <c r="X54">
        <v>22.200000000000003</v>
      </c>
      <c r="Z54">
        <v>0</v>
      </c>
      <c r="AA54">
        <f>SUM($Z$2:Z54)+INT(P54/25)</f>
        <v>19</v>
      </c>
      <c r="AB54">
        <f t="shared" si="3"/>
        <v>0.114</v>
      </c>
      <c r="AC54">
        <f t="shared" si="7"/>
        <v>4.048</v>
      </c>
      <c r="AD54" s="7">
        <f t="shared" si="14"/>
        <v>2.7999999999999989</v>
      </c>
      <c r="AE54">
        <f t="shared" si="4"/>
        <v>1.4457142857142862</v>
      </c>
      <c r="AG54">
        <v>39.670399999999987</v>
      </c>
    </row>
    <row r="55" spans="16:35" x14ac:dyDescent="0.2">
      <c r="P55">
        <v>54</v>
      </c>
      <c r="Q55">
        <f t="shared" si="9"/>
        <v>45</v>
      </c>
      <c r="R55">
        <f t="shared" si="0"/>
        <v>41.619999999999983</v>
      </c>
      <c r="S55">
        <f t="shared" si="12"/>
        <v>9.9999999999999964</v>
      </c>
      <c r="T55">
        <v>4.1619999999999999</v>
      </c>
      <c r="U55">
        <f t="shared" si="1"/>
        <v>41.619999999999983</v>
      </c>
      <c r="V55">
        <f t="shared" si="2"/>
        <v>83.239999999999966</v>
      </c>
      <c r="W55" s="6"/>
      <c r="X55">
        <v>22.800000000000004</v>
      </c>
      <c r="Z55">
        <v>0</v>
      </c>
      <c r="AA55">
        <f>SUM($Z$2:Z55)+INT(P55/25)</f>
        <v>19</v>
      </c>
      <c r="AB55">
        <f t="shared" si="3"/>
        <v>0.114</v>
      </c>
      <c r="AC55">
        <f t="shared" si="7"/>
        <v>4.1619999999999999</v>
      </c>
      <c r="AD55" s="7">
        <f t="shared" si="14"/>
        <v>2.859999999999999</v>
      </c>
      <c r="AE55">
        <f t="shared" si="4"/>
        <v>1.4552447552447558</v>
      </c>
      <c r="AG55">
        <v>41.619999999999983</v>
      </c>
    </row>
    <row r="56" spans="16:35" x14ac:dyDescent="0.2">
      <c r="P56">
        <v>55</v>
      </c>
      <c r="Q56">
        <f t="shared" si="9"/>
        <v>46</v>
      </c>
      <c r="R56">
        <f t="shared" si="0"/>
        <v>43.67639999999998</v>
      </c>
      <c r="S56">
        <f t="shared" si="12"/>
        <v>10.199999999999996</v>
      </c>
      <c r="T56">
        <v>4.282</v>
      </c>
      <c r="U56">
        <f t="shared" si="1"/>
        <v>43.67639999999998</v>
      </c>
      <c r="V56">
        <f t="shared" si="2"/>
        <v>87.352799999999959</v>
      </c>
      <c r="W56" s="6">
        <v>1</v>
      </c>
      <c r="X56">
        <v>23.600000000000005</v>
      </c>
      <c r="Z56">
        <v>1</v>
      </c>
      <c r="AA56">
        <f>SUM($Z$2:Z56)+INT(P56/25)</f>
        <v>20</v>
      </c>
      <c r="AB56">
        <f t="shared" si="3"/>
        <v>0.12</v>
      </c>
      <c r="AC56">
        <f t="shared" si="7"/>
        <v>4.282</v>
      </c>
      <c r="AD56" s="7">
        <f t="shared" si="14"/>
        <v>2.919999999999999</v>
      </c>
      <c r="AE56">
        <f t="shared" si="4"/>
        <v>1.4664383561643841</v>
      </c>
      <c r="AG56">
        <v>43.67639999999998</v>
      </c>
    </row>
    <row r="57" spans="16:35" x14ac:dyDescent="0.2">
      <c r="P57">
        <v>56</v>
      </c>
      <c r="Q57">
        <f t="shared" si="9"/>
        <v>47</v>
      </c>
      <c r="R57">
        <f t="shared" si="0"/>
        <v>45.780799999999978</v>
      </c>
      <c r="S57">
        <f t="shared" si="12"/>
        <v>10.399999999999995</v>
      </c>
      <c r="T57">
        <v>4.4020000000000001</v>
      </c>
      <c r="U57">
        <f t="shared" si="1"/>
        <v>45.780799999999978</v>
      </c>
      <c r="V57">
        <f t="shared" si="2"/>
        <v>91.561599999999956</v>
      </c>
      <c r="W57" s="6"/>
      <c r="X57">
        <v>24.200000000000006</v>
      </c>
      <c r="Z57">
        <v>0</v>
      </c>
      <c r="AA57">
        <f>SUM($Z$2:Z57)+INT(P57/25)</f>
        <v>20</v>
      </c>
      <c r="AB57">
        <f t="shared" si="3"/>
        <v>0.12</v>
      </c>
      <c r="AC57">
        <f t="shared" si="7"/>
        <v>4.4020000000000001</v>
      </c>
      <c r="AD57" s="7">
        <f t="shared" si="14"/>
        <v>2.9799999999999991</v>
      </c>
      <c r="AE57">
        <f t="shared" si="4"/>
        <v>1.4771812080536917</v>
      </c>
      <c r="AG57">
        <v>45.780799999999978</v>
      </c>
    </row>
    <row r="58" spans="16:35" x14ac:dyDescent="0.2">
      <c r="P58">
        <v>57</v>
      </c>
      <c r="Q58">
        <f t="shared" si="9"/>
        <v>48</v>
      </c>
      <c r="R58">
        <f t="shared" si="0"/>
        <v>47.933199999999978</v>
      </c>
      <c r="S58">
        <f t="shared" si="12"/>
        <v>10.599999999999994</v>
      </c>
      <c r="T58">
        <v>4.5220000000000002</v>
      </c>
      <c r="U58">
        <f t="shared" ref="U58:U121" si="15">S58*T58</f>
        <v>47.933199999999978</v>
      </c>
      <c r="V58">
        <f t="shared" si="2"/>
        <v>95.866399999999956</v>
      </c>
      <c r="W58" s="6"/>
      <c r="X58">
        <v>25.000000000000007</v>
      </c>
      <c r="Z58">
        <v>0</v>
      </c>
      <c r="AA58">
        <f>SUM($Z$2:Z58)+INT(P58/25)</f>
        <v>20</v>
      </c>
      <c r="AB58">
        <f t="shared" si="3"/>
        <v>0.12</v>
      </c>
      <c r="AC58">
        <f t="shared" si="7"/>
        <v>4.5220000000000002</v>
      </c>
      <c r="AD58" s="7">
        <f t="shared" si="14"/>
        <v>3.0399999999999991</v>
      </c>
      <c r="AE58">
        <f t="shared" si="4"/>
        <v>1.4875000000000005</v>
      </c>
      <c r="AG58">
        <v>47.933199999999978</v>
      </c>
    </row>
    <row r="59" spans="16:35" x14ac:dyDescent="0.2">
      <c r="P59">
        <v>58</v>
      </c>
      <c r="Q59">
        <f t="shared" si="9"/>
        <v>49</v>
      </c>
      <c r="R59">
        <f t="shared" si="0"/>
        <v>50.133599999999973</v>
      </c>
      <c r="S59">
        <f t="shared" si="12"/>
        <v>10.799999999999994</v>
      </c>
      <c r="T59">
        <v>4.6420000000000003</v>
      </c>
      <c r="U59">
        <f t="shared" si="15"/>
        <v>50.133599999999973</v>
      </c>
      <c r="V59">
        <f t="shared" si="2"/>
        <v>100.26719999999995</v>
      </c>
      <c r="W59" s="6">
        <v>2</v>
      </c>
      <c r="X59">
        <v>25.600000000000009</v>
      </c>
      <c r="Z59">
        <v>0</v>
      </c>
      <c r="AA59">
        <f>SUM($Z$2:Z59)+INT(P59/25)</f>
        <v>20</v>
      </c>
      <c r="AB59">
        <f t="shared" si="3"/>
        <v>0.12</v>
      </c>
      <c r="AC59">
        <f t="shared" si="7"/>
        <v>4.6420000000000003</v>
      </c>
      <c r="AD59" s="7">
        <f t="shared" si="14"/>
        <v>3.0999999999999992</v>
      </c>
      <c r="AE59">
        <f t="shared" si="4"/>
        <v>1.4974193548387102</v>
      </c>
      <c r="AG59">
        <v>50.133599999999973</v>
      </c>
    </row>
    <row r="60" spans="16:35" x14ac:dyDescent="0.2">
      <c r="P60">
        <v>59</v>
      </c>
      <c r="Q60">
        <f t="shared" si="9"/>
        <v>50</v>
      </c>
      <c r="R60">
        <f t="shared" si="0"/>
        <v>52.381999999999969</v>
      </c>
      <c r="S60">
        <f t="shared" si="12"/>
        <v>10.999999999999993</v>
      </c>
      <c r="T60">
        <v>4.7620000000000005</v>
      </c>
      <c r="U60">
        <f t="shared" si="15"/>
        <v>52.381999999999969</v>
      </c>
      <c r="V60">
        <f t="shared" si="2"/>
        <v>104.76399999999994</v>
      </c>
      <c r="W60" s="6"/>
      <c r="X60">
        <v>26.400000000000009</v>
      </c>
      <c r="Z60">
        <v>0</v>
      </c>
      <c r="AA60">
        <f>SUM($Z$2:Z60)+INT(P60/25)</f>
        <v>20</v>
      </c>
      <c r="AB60">
        <f t="shared" si="3"/>
        <v>0.12</v>
      </c>
      <c r="AC60">
        <f t="shared" si="7"/>
        <v>4.7620000000000005</v>
      </c>
      <c r="AD60" s="7">
        <f t="shared" si="14"/>
        <v>3.1599999999999993</v>
      </c>
      <c r="AE60">
        <f t="shared" si="4"/>
        <v>1.5069620253164562</v>
      </c>
      <c r="AG60">
        <v>52.381999999999969</v>
      </c>
    </row>
    <row r="61" spans="16:35" x14ac:dyDescent="0.2">
      <c r="P61">
        <v>60</v>
      </c>
      <c r="Q61">
        <f t="shared" si="9"/>
        <v>50</v>
      </c>
      <c r="R61">
        <f t="shared" si="0"/>
        <v>54.678399999999968</v>
      </c>
      <c r="S61">
        <f t="shared" si="12"/>
        <v>11.199999999999992</v>
      </c>
      <c r="T61">
        <v>4.8820000000000006</v>
      </c>
      <c r="U61">
        <f t="shared" si="15"/>
        <v>54.678399999999968</v>
      </c>
      <c r="V61">
        <f t="shared" si="2"/>
        <v>109.35679999999994</v>
      </c>
      <c r="W61" s="6"/>
      <c r="X61">
        <v>27.100000000000009</v>
      </c>
      <c r="Z61">
        <v>0</v>
      </c>
      <c r="AA61">
        <f>SUM($Z$2:Z61)+INT(P61/25)</f>
        <v>20</v>
      </c>
      <c r="AB61">
        <f t="shared" si="3"/>
        <v>0.12</v>
      </c>
      <c r="AC61">
        <f t="shared" si="7"/>
        <v>4.8820000000000006</v>
      </c>
      <c r="AD61" s="7">
        <f t="shared" si="14"/>
        <v>3.2199999999999993</v>
      </c>
      <c r="AE61">
        <f t="shared" si="4"/>
        <v>1.5161490683229819</v>
      </c>
      <c r="AG61">
        <v>54.678399999999968</v>
      </c>
    </row>
    <row r="62" spans="16:35" x14ac:dyDescent="0.2">
      <c r="P62">
        <v>61</v>
      </c>
      <c r="Q62">
        <f t="shared" si="9"/>
        <v>51</v>
      </c>
      <c r="R62">
        <f>AH62*AG62</f>
        <v>57.091199999999965</v>
      </c>
      <c r="S62">
        <f t="shared" si="12"/>
        <v>11.399999999999991</v>
      </c>
      <c r="T62">
        <v>5.0080000000000009</v>
      </c>
      <c r="U62">
        <f t="shared" si="15"/>
        <v>57.091199999999965</v>
      </c>
      <c r="V62">
        <f t="shared" si="2"/>
        <v>114.18239999999993</v>
      </c>
      <c r="W62" s="6">
        <v>1</v>
      </c>
      <c r="X62">
        <v>27.900000000000009</v>
      </c>
      <c r="Z62">
        <v>1</v>
      </c>
      <c r="AA62">
        <f>SUM($Z$2:Z62)+INT(P62/25)</f>
        <v>21</v>
      </c>
      <c r="AB62">
        <f t="shared" si="3"/>
        <v>0.126</v>
      </c>
      <c r="AC62">
        <f t="shared" si="7"/>
        <v>5.0080000000000009</v>
      </c>
      <c r="AD62" s="7">
        <f t="shared" si="14"/>
        <v>3.2799999999999994</v>
      </c>
      <c r="AE62">
        <f t="shared" si="4"/>
        <v>1.5268292682926834</v>
      </c>
      <c r="AG62">
        <v>57.091199999999965</v>
      </c>
      <c r="AH62">
        <v>1</v>
      </c>
      <c r="AI62">
        <v>0.98088672159632373</v>
      </c>
    </row>
    <row r="63" spans="16:35" x14ac:dyDescent="0.2">
      <c r="P63">
        <v>62</v>
      </c>
      <c r="Q63">
        <f t="shared" si="9"/>
        <v>52</v>
      </c>
      <c r="R63">
        <f t="shared" ref="R63:R97" si="16">AH63*AG63</f>
        <v>71.46527999999995</v>
      </c>
      <c r="S63">
        <f t="shared" si="12"/>
        <v>11.599999999999991</v>
      </c>
      <c r="T63">
        <v>5.1340000000000012</v>
      </c>
      <c r="U63">
        <f t="shared" si="15"/>
        <v>59.554399999999966</v>
      </c>
      <c r="V63">
        <f t="shared" si="2"/>
        <v>142.9305599999999</v>
      </c>
      <c r="W63" s="6"/>
      <c r="X63">
        <v>28.600000000000009</v>
      </c>
      <c r="Z63">
        <v>0</v>
      </c>
      <c r="AA63">
        <f>SUM($Z$2:Z63)+INT(P63/25)</f>
        <v>21</v>
      </c>
      <c r="AB63">
        <f t="shared" si="3"/>
        <v>0.126</v>
      </c>
      <c r="AC63">
        <f t="shared" si="7"/>
        <v>5.1340000000000012</v>
      </c>
      <c r="AD63" s="7">
        <f t="shared" si="14"/>
        <v>3.3399999999999994</v>
      </c>
      <c r="AE63">
        <f t="shared" si="4"/>
        <v>1.5371257485029945</v>
      </c>
      <c r="AG63">
        <v>59.554399999999966</v>
      </c>
      <c r="AH63">
        <v>1.2</v>
      </c>
      <c r="AI63">
        <v>0.97389949357226391</v>
      </c>
    </row>
    <row r="64" spans="16:35" x14ac:dyDescent="0.2">
      <c r="P64">
        <v>63</v>
      </c>
      <c r="Q64">
        <f t="shared" si="9"/>
        <v>53</v>
      </c>
      <c r="R64">
        <f t="shared" si="16"/>
        <v>86.895199999999946</v>
      </c>
      <c r="S64">
        <f t="shared" si="12"/>
        <v>11.79999999999999</v>
      </c>
      <c r="T64">
        <v>5.2600000000000016</v>
      </c>
      <c r="U64">
        <f t="shared" si="15"/>
        <v>62.067999999999969</v>
      </c>
      <c r="V64">
        <f t="shared" si="2"/>
        <v>173.79039999999989</v>
      </c>
      <c r="W64" s="6"/>
      <c r="X64">
        <v>29.400000000000009</v>
      </c>
      <c r="Z64">
        <v>0</v>
      </c>
      <c r="AA64">
        <f>SUM($Z$2:Z64)+INT(P64/25)</f>
        <v>21</v>
      </c>
      <c r="AB64">
        <f t="shared" si="3"/>
        <v>0.126</v>
      </c>
      <c r="AC64">
        <f t="shared" si="7"/>
        <v>5.2600000000000016</v>
      </c>
      <c r="AD64" s="7">
        <f t="shared" si="14"/>
        <v>3.3999999999999995</v>
      </c>
      <c r="AE64">
        <f t="shared" si="4"/>
        <v>1.5470588235294125</v>
      </c>
      <c r="AG64">
        <v>62.067999999999969</v>
      </c>
      <c r="AH64">
        <v>1.4</v>
      </c>
      <c r="AI64">
        <v>0.95862602307147049</v>
      </c>
    </row>
    <row r="65" spans="16:35" x14ac:dyDescent="0.2">
      <c r="P65">
        <v>64</v>
      </c>
      <c r="Q65">
        <f t="shared" si="9"/>
        <v>54</v>
      </c>
      <c r="R65">
        <f t="shared" si="16"/>
        <v>103.41119999999995</v>
      </c>
      <c r="S65">
        <f t="shared" si="12"/>
        <v>11.999999999999989</v>
      </c>
      <c r="T65">
        <v>5.3860000000000019</v>
      </c>
      <c r="U65">
        <f t="shared" si="15"/>
        <v>64.631999999999962</v>
      </c>
      <c r="V65">
        <f t="shared" si="2"/>
        <v>206.8223999999999</v>
      </c>
      <c r="W65" s="6">
        <v>1</v>
      </c>
      <c r="X65">
        <v>30.100000000000009</v>
      </c>
      <c r="Z65">
        <v>0</v>
      </c>
      <c r="AA65">
        <f>SUM($Z$2:Z65)+INT(P65/25)</f>
        <v>21</v>
      </c>
      <c r="AB65">
        <f t="shared" si="3"/>
        <v>0.126</v>
      </c>
      <c r="AC65">
        <f t="shared" si="7"/>
        <v>5.3860000000000019</v>
      </c>
      <c r="AD65" s="7">
        <f t="shared" si="14"/>
        <v>3.4599999999999995</v>
      </c>
      <c r="AE65">
        <f t="shared" si="4"/>
        <v>1.5566473988439313</v>
      </c>
      <c r="AG65">
        <v>64.631999999999962</v>
      </c>
      <c r="AH65">
        <v>1.6</v>
      </c>
      <c r="AI65">
        <v>0.95927713825968619</v>
      </c>
    </row>
    <row r="66" spans="16:35" x14ac:dyDescent="0.2">
      <c r="P66">
        <v>65</v>
      </c>
      <c r="Q66">
        <f t="shared" si="9"/>
        <v>55</v>
      </c>
      <c r="R66">
        <f t="shared" si="16"/>
        <v>121.04351999999994</v>
      </c>
      <c r="S66">
        <f t="shared" si="12"/>
        <v>12.199999999999989</v>
      </c>
      <c r="T66">
        <v>5.5120000000000022</v>
      </c>
      <c r="U66">
        <f t="shared" si="15"/>
        <v>67.246399999999966</v>
      </c>
      <c r="V66">
        <f t="shared" si="2"/>
        <v>242.08703999999989</v>
      </c>
      <c r="W66" s="6"/>
      <c r="X66">
        <v>31.000000000000011</v>
      </c>
      <c r="Z66">
        <v>0</v>
      </c>
      <c r="AA66">
        <f>SUM($Z$2:Z66)+INT(P66/25)</f>
        <v>21</v>
      </c>
      <c r="AB66">
        <f t="shared" si="3"/>
        <v>0.126</v>
      </c>
      <c r="AC66">
        <f t="shared" si="7"/>
        <v>5.5120000000000022</v>
      </c>
      <c r="AD66" s="7">
        <f t="shared" si="14"/>
        <v>3.5199999999999996</v>
      </c>
      <c r="AE66">
        <f t="shared" si="4"/>
        <v>1.5659090909090918</v>
      </c>
      <c r="AG66">
        <v>67.246399999999966</v>
      </c>
      <c r="AH66">
        <v>1.8</v>
      </c>
      <c r="AI66">
        <v>0.97402983654143616</v>
      </c>
    </row>
    <row r="67" spans="16:35" x14ac:dyDescent="0.2">
      <c r="P67">
        <v>66</v>
      </c>
      <c r="Q67">
        <f t="shared" si="9"/>
        <v>55</v>
      </c>
      <c r="R67">
        <f t="shared" si="16"/>
        <v>139.82239999999993</v>
      </c>
      <c r="S67">
        <f t="shared" si="12"/>
        <v>12.399999999999988</v>
      </c>
      <c r="T67">
        <v>5.6380000000000026</v>
      </c>
      <c r="U67">
        <f t="shared" si="15"/>
        <v>69.911199999999965</v>
      </c>
      <c r="V67">
        <f t="shared" ref="V67:V130" si="17">R67*2</f>
        <v>279.64479999999986</v>
      </c>
      <c r="W67" s="6"/>
      <c r="X67">
        <v>31.70000000000001</v>
      </c>
      <c r="Z67">
        <v>0</v>
      </c>
      <c r="AA67">
        <f>SUM($Z$2:Z67)+INT(P67/25)</f>
        <v>21</v>
      </c>
      <c r="AB67">
        <f t="shared" ref="AB67:AB130" si="18">AA67*(0.3/50)</f>
        <v>0.126</v>
      </c>
      <c r="AC67">
        <f t="shared" si="7"/>
        <v>5.6380000000000026</v>
      </c>
      <c r="AD67" s="7">
        <f t="shared" si="14"/>
        <v>3.5799999999999996</v>
      </c>
      <c r="AE67">
        <f t="shared" ref="AE67:AE130" si="19">AC67/AD67</f>
        <v>1.5748603351955317</v>
      </c>
      <c r="AG67">
        <v>69.911199999999965</v>
      </c>
      <c r="AH67">
        <v>2</v>
      </c>
      <c r="AI67">
        <v>1.0012701827461128</v>
      </c>
    </row>
    <row r="68" spans="16:35" x14ac:dyDescent="0.2">
      <c r="P68">
        <v>67</v>
      </c>
      <c r="Q68">
        <f t="shared" si="9"/>
        <v>56</v>
      </c>
      <c r="R68">
        <f t="shared" si="16"/>
        <v>159.94439999999992</v>
      </c>
      <c r="S68">
        <f t="shared" si="12"/>
        <v>12.599999999999987</v>
      </c>
      <c r="T68">
        <v>5.7700000000000022</v>
      </c>
      <c r="U68">
        <f t="shared" si="15"/>
        <v>72.701999999999956</v>
      </c>
      <c r="V68">
        <f t="shared" si="17"/>
        <v>319.88879999999983</v>
      </c>
      <c r="W68" s="6">
        <v>1</v>
      </c>
      <c r="X68">
        <v>32.600000000000009</v>
      </c>
      <c r="Z68">
        <v>1</v>
      </c>
      <c r="AA68">
        <f>SUM($Z$2:Z68)+INT(P68/25)</f>
        <v>22</v>
      </c>
      <c r="AB68">
        <f t="shared" si="18"/>
        <v>0.13200000000000001</v>
      </c>
      <c r="AC68">
        <f t="shared" ref="AC68:AC131" si="20">AB68+AC67</f>
        <v>5.7700000000000022</v>
      </c>
      <c r="AD68" s="7">
        <f t="shared" si="14"/>
        <v>3.6399999999999997</v>
      </c>
      <c r="AE68">
        <f t="shared" si="19"/>
        <v>1.585164835164836</v>
      </c>
      <c r="AG68">
        <v>72.701999999999956</v>
      </c>
      <c r="AH68">
        <v>2.2000000000000002</v>
      </c>
      <c r="AI68">
        <v>1.0384858738411604</v>
      </c>
    </row>
    <row r="69" spans="16:35" x14ac:dyDescent="0.2">
      <c r="P69">
        <v>68</v>
      </c>
      <c r="Q69">
        <f t="shared" si="9"/>
        <v>57</v>
      </c>
      <c r="R69">
        <f t="shared" si="16"/>
        <v>181.30943999999988</v>
      </c>
      <c r="S69">
        <f t="shared" ref="S69:S132" si="21">S68+0.2</f>
        <v>12.799999999999986</v>
      </c>
      <c r="T69">
        <v>5.9020000000000019</v>
      </c>
      <c r="U69">
        <f t="shared" si="15"/>
        <v>75.545599999999951</v>
      </c>
      <c r="V69">
        <f t="shared" si="17"/>
        <v>362.61887999999976</v>
      </c>
      <c r="W69" s="6"/>
      <c r="X69">
        <v>33.300000000000004</v>
      </c>
      <c r="Z69">
        <v>0</v>
      </c>
      <c r="AA69">
        <f>SUM($Z$2:Z69)+INT(P69/25)</f>
        <v>22</v>
      </c>
      <c r="AB69">
        <f t="shared" si="18"/>
        <v>0.13200000000000001</v>
      </c>
      <c r="AC69">
        <f t="shared" si="20"/>
        <v>5.9020000000000019</v>
      </c>
      <c r="AD69" s="7">
        <f t="shared" si="14"/>
        <v>3.6999999999999997</v>
      </c>
      <c r="AE69">
        <f t="shared" si="19"/>
        <v>1.5951351351351357</v>
      </c>
      <c r="AG69">
        <v>75.545599999999951</v>
      </c>
      <c r="AH69">
        <v>2.4</v>
      </c>
      <c r="AI69">
        <v>1.0854371399525591</v>
      </c>
    </row>
    <row r="70" spans="16:35" x14ac:dyDescent="0.2">
      <c r="P70">
        <v>69</v>
      </c>
      <c r="Q70">
        <f t="shared" si="9"/>
        <v>58</v>
      </c>
      <c r="R70">
        <f t="shared" si="16"/>
        <v>203.94919999999985</v>
      </c>
      <c r="S70">
        <f t="shared" si="21"/>
        <v>12.999999999999986</v>
      </c>
      <c r="T70">
        <v>6.0340000000000016</v>
      </c>
      <c r="U70">
        <f t="shared" si="15"/>
        <v>78.441999999999936</v>
      </c>
      <c r="V70">
        <f t="shared" si="17"/>
        <v>407.8983999999997</v>
      </c>
      <c r="W70" s="6"/>
      <c r="X70">
        <v>34.200000000000003</v>
      </c>
      <c r="Z70">
        <v>0</v>
      </c>
      <c r="AA70">
        <f>SUM($Z$2:Z70)+INT(P70/25)</f>
        <v>22</v>
      </c>
      <c r="AB70">
        <f t="shared" si="18"/>
        <v>0.13200000000000001</v>
      </c>
      <c r="AC70">
        <f t="shared" si="20"/>
        <v>6.0340000000000016</v>
      </c>
      <c r="AD70" s="7">
        <f t="shared" si="14"/>
        <v>3.76</v>
      </c>
      <c r="AE70">
        <f t="shared" si="19"/>
        <v>1.6047872340425537</v>
      </c>
      <c r="AG70">
        <v>78.441999999999936</v>
      </c>
      <c r="AH70">
        <v>2.6</v>
      </c>
      <c r="AI70">
        <v>1.1409703985110027</v>
      </c>
    </row>
    <row r="71" spans="16:35" x14ac:dyDescent="0.2">
      <c r="P71">
        <v>70</v>
      </c>
      <c r="Q71">
        <f t="shared" si="9"/>
        <v>59</v>
      </c>
      <c r="R71">
        <f t="shared" si="16"/>
        <v>227.89535999999978</v>
      </c>
      <c r="S71">
        <f t="shared" si="21"/>
        <v>13.199999999999985</v>
      </c>
      <c r="T71">
        <v>6.1660000000000013</v>
      </c>
      <c r="U71">
        <f t="shared" si="15"/>
        <v>81.391199999999927</v>
      </c>
      <c r="V71">
        <f t="shared" si="17"/>
        <v>455.79071999999957</v>
      </c>
      <c r="W71" s="6">
        <v>2</v>
      </c>
      <c r="X71">
        <v>35</v>
      </c>
      <c r="Z71">
        <v>0</v>
      </c>
      <c r="AA71">
        <f>SUM($Z$2:Z71)+INT(P71/25)</f>
        <v>22</v>
      </c>
      <c r="AB71">
        <f t="shared" si="18"/>
        <v>0.13200000000000001</v>
      </c>
      <c r="AC71">
        <f t="shared" si="20"/>
        <v>6.1660000000000013</v>
      </c>
      <c r="AD71" s="7">
        <f t="shared" si="14"/>
        <v>3.82</v>
      </c>
      <c r="AE71">
        <f t="shared" si="19"/>
        <v>1.6141361256544506</v>
      </c>
      <c r="AG71">
        <v>81.391199999999927</v>
      </c>
      <c r="AH71">
        <v>2.8</v>
      </c>
      <c r="AI71">
        <v>1.2040613727282568</v>
      </c>
    </row>
    <row r="72" spans="16:35" x14ac:dyDescent="0.2">
      <c r="P72">
        <v>71</v>
      </c>
      <c r="Q72">
        <f t="shared" si="9"/>
        <v>60</v>
      </c>
      <c r="R72">
        <f t="shared" si="16"/>
        <v>253.17959999999971</v>
      </c>
      <c r="S72">
        <f t="shared" si="21"/>
        <v>13.399999999999984</v>
      </c>
      <c r="T72">
        <v>6.2980000000000009</v>
      </c>
      <c r="U72">
        <f t="shared" si="15"/>
        <v>84.393199999999908</v>
      </c>
      <c r="V72">
        <f t="shared" si="17"/>
        <v>506.35919999999942</v>
      </c>
      <c r="W72" s="6"/>
      <c r="X72">
        <v>35.9</v>
      </c>
      <c r="Z72">
        <v>0</v>
      </c>
      <c r="AA72">
        <f>SUM($Z$2:Z72)+INT(P72/25)</f>
        <v>22</v>
      </c>
      <c r="AB72">
        <f t="shared" si="18"/>
        <v>0.13200000000000001</v>
      </c>
      <c r="AC72">
        <f t="shared" si="20"/>
        <v>6.2980000000000009</v>
      </c>
      <c r="AD72" s="7">
        <f t="shared" si="14"/>
        <v>3.88</v>
      </c>
      <c r="AE72">
        <f t="shared" si="19"/>
        <v>1.62319587628866</v>
      </c>
      <c r="AG72">
        <v>84.393199999999908</v>
      </c>
      <c r="AH72">
        <v>3</v>
      </c>
      <c r="AI72">
        <v>1.273799310844951</v>
      </c>
    </row>
    <row r="73" spans="16:35" x14ac:dyDescent="0.2">
      <c r="P73">
        <v>72</v>
      </c>
      <c r="Q73">
        <f t="shared" ref="Q73:Q136" si="22">Q67+5</f>
        <v>60</v>
      </c>
      <c r="R73">
        <f t="shared" si="16"/>
        <v>279.83359999999971</v>
      </c>
      <c r="S73">
        <f t="shared" si="21"/>
        <v>13.599999999999984</v>
      </c>
      <c r="T73">
        <v>6.4300000000000006</v>
      </c>
      <c r="U73">
        <f t="shared" si="15"/>
        <v>87.447999999999908</v>
      </c>
      <c r="V73">
        <f t="shared" si="17"/>
        <v>559.66719999999941</v>
      </c>
      <c r="W73" s="6"/>
      <c r="X73">
        <v>36.699999999999996</v>
      </c>
      <c r="Z73">
        <v>0</v>
      </c>
      <c r="AA73">
        <f>SUM($Z$2:Z73)+INT(P73/25)</f>
        <v>22</v>
      </c>
      <c r="AB73">
        <f t="shared" si="18"/>
        <v>0.13200000000000001</v>
      </c>
      <c r="AC73">
        <f t="shared" si="20"/>
        <v>6.4300000000000006</v>
      </c>
      <c r="AD73" s="7">
        <f t="shared" si="14"/>
        <v>3.94</v>
      </c>
      <c r="AE73">
        <f t="shared" si="19"/>
        <v>1.6319796954314723</v>
      </c>
      <c r="AG73">
        <v>87.447999999999908</v>
      </c>
      <c r="AH73">
        <v>3.2</v>
      </c>
      <c r="AI73">
        <v>1.3493733418717424</v>
      </c>
    </row>
    <row r="74" spans="16:35" x14ac:dyDescent="0.2">
      <c r="P74">
        <v>73</v>
      </c>
      <c r="Q74">
        <f t="shared" si="22"/>
        <v>61</v>
      </c>
      <c r="R74">
        <f t="shared" si="16"/>
        <v>308.17055999999963</v>
      </c>
      <c r="S74">
        <f t="shared" si="21"/>
        <v>13.799999999999983</v>
      </c>
      <c r="T74">
        <v>6.5680000000000005</v>
      </c>
      <c r="U74">
        <f t="shared" si="15"/>
        <v>90.638399999999891</v>
      </c>
      <c r="V74">
        <f t="shared" si="17"/>
        <v>616.34111999999925</v>
      </c>
      <c r="W74" s="6">
        <v>1</v>
      </c>
      <c r="X74">
        <v>37.599999999999994</v>
      </c>
      <c r="Z74">
        <v>1</v>
      </c>
      <c r="AA74">
        <f>SUM($Z$2:Z74)+INT(P74/25)</f>
        <v>23</v>
      </c>
      <c r="AB74">
        <f t="shared" si="18"/>
        <v>0.13800000000000001</v>
      </c>
      <c r="AC74">
        <f t="shared" si="20"/>
        <v>6.5680000000000005</v>
      </c>
      <c r="AD74" s="7">
        <f t="shared" si="14"/>
        <v>4</v>
      </c>
      <c r="AE74">
        <f t="shared" si="19"/>
        <v>1.6420000000000001</v>
      </c>
      <c r="AG74">
        <v>90.638399999999891</v>
      </c>
      <c r="AH74">
        <v>3.4</v>
      </c>
      <c r="AI74">
        <v>1.4287542586806492</v>
      </c>
    </row>
    <row r="75" spans="16:35" x14ac:dyDescent="0.2">
      <c r="P75">
        <v>74</v>
      </c>
      <c r="Q75">
        <f t="shared" si="22"/>
        <v>62</v>
      </c>
      <c r="R75">
        <f t="shared" si="16"/>
        <v>337.98239999999959</v>
      </c>
      <c r="S75">
        <f t="shared" si="21"/>
        <v>13.999999999999982</v>
      </c>
      <c r="T75">
        <v>6.7060000000000004</v>
      </c>
      <c r="U75">
        <f t="shared" si="15"/>
        <v>93.883999999999887</v>
      </c>
      <c r="V75">
        <f t="shared" si="17"/>
        <v>675.96479999999917</v>
      </c>
      <c r="W75" s="6"/>
      <c r="X75">
        <v>38.399999999999991</v>
      </c>
      <c r="Z75">
        <v>0</v>
      </c>
      <c r="AA75">
        <f>SUM($Z$2:Z75)+INT(P75/25)</f>
        <v>23</v>
      </c>
      <c r="AB75">
        <f t="shared" si="18"/>
        <v>0.13800000000000001</v>
      </c>
      <c r="AC75">
        <f t="shared" si="20"/>
        <v>6.7060000000000004</v>
      </c>
      <c r="AD75" s="7">
        <f t="shared" si="14"/>
        <v>4.0599999999999996</v>
      </c>
      <c r="AE75">
        <f t="shared" si="19"/>
        <v>1.6517241379310348</v>
      </c>
      <c r="AG75">
        <v>93.883999999999887</v>
      </c>
      <c r="AH75">
        <v>3.6</v>
      </c>
      <c r="AI75">
        <v>1.5125047931489941</v>
      </c>
    </row>
    <row r="76" spans="16:35" x14ac:dyDescent="0.2">
      <c r="P76" s="4">
        <v>75</v>
      </c>
      <c r="Q76">
        <f t="shared" si="22"/>
        <v>63</v>
      </c>
      <c r="R76">
        <f t="shared" si="16"/>
        <v>369.62599999999952</v>
      </c>
      <c r="S76">
        <f t="shared" si="21"/>
        <v>14.199999999999982</v>
      </c>
      <c r="T76">
        <v>6.8500000000000005</v>
      </c>
      <c r="U76">
        <f t="shared" si="15"/>
        <v>97.269999999999882</v>
      </c>
      <c r="V76">
        <f t="shared" si="17"/>
        <v>739.25199999999904</v>
      </c>
      <c r="W76" s="6"/>
      <c r="X76">
        <v>39.399999999999991</v>
      </c>
      <c r="Z76">
        <v>0</v>
      </c>
      <c r="AA76">
        <f>SUM($Z$2:Z76)+INT(P76/25)</f>
        <v>24</v>
      </c>
      <c r="AB76">
        <f t="shared" si="18"/>
        <v>0.14400000000000002</v>
      </c>
      <c r="AC76">
        <f t="shared" si="20"/>
        <v>6.8500000000000005</v>
      </c>
      <c r="AD76" s="7">
        <f t="shared" si="14"/>
        <v>4.1199999999999992</v>
      </c>
      <c r="AE76">
        <f t="shared" si="19"/>
        <v>1.6626213592233015</v>
      </c>
      <c r="AG76">
        <v>97.269999999999882</v>
      </c>
      <c r="AH76">
        <v>3.8</v>
      </c>
      <c r="AI76">
        <v>1.5986429526061499</v>
      </c>
    </row>
    <row r="77" spans="16:35" x14ac:dyDescent="0.2">
      <c r="P77">
        <v>76</v>
      </c>
      <c r="Q77">
        <f t="shared" si="22"/>
        <v>64</v>
      </c>
      <c r="R77">
        <f t="shared" si="16"/>
        <v>402.85439999999949</v>
      </c>
      <c r="S77">
        <f t="shared" si="21"/>
        <v>14.399999999999981</v>
      </c>
      <c r="T77">
        <v>6.9940000000000007</v>
      </c>
      <c r="U77">
        <f t="shared" si="15"/>
        <v>100.71359999999987</v>
      </c>
      <c r="V77">
        <f t="shared" si="17"/>
        <v>805.70879999999897</v>
      </c>
      <c r="W77" s="6">
        <v>1</v>
      </c>
      <c r="X77">
        <v>40.199999999999989</v>
      </c>
      <c r="Z77">
        <v>0</v>
      </c>
      <c r="AA77">
        <f>SUM($Z$2:Z77)+INT(P77/25)</f>
        <v>24</v>
      </c>
      <c r="AB77">
        <f t="shared" si="18"/>
        <v>0.14400000000000002</v>
      </c>
      <c r="AC77">
        <f t="shared" si="20"/>
        <v>6.9940000000000007</v>
      </c>
      <c r="AD77" s="7">
        <f>AD76+0.08</f>
        <v>4.1999999999999993</v>
      </c>
      <c r="AE77">
        <f t="shared" si="19"/>
        <v>1.6652380952380956</v>
      </c>
      <c r="AG77">
        <v>100.71359999999987</v>
      </c>
      <c r="AH77">
        <v>4</v>
      </c>
      <c r="AI77">
        <v>1.6879547548692551</v>
      </c>
    </row>
    <row r="78" spans="16:35" x14ac:dyDescent="0.2">
      <c r="P78">
        <v>77</v>
      </c>
      <c r="Q78">
        <f t="shared" si="22"/>
        <v>65</v>
      </c>
      <c r="R78">
        <f t="shared" si="16"/>
        <v>437.70215999999948</v>
      </c>
      <c r="S78">
        <f t="shared" si="21"/>
        <v>14.59999999999998</v>
      </c>
      <c r="T78">
        <v>7.1380000000000008</v>
      </c>
      <c r="U78">
        <f t="shared" si="15"/>
        <v>104.21479999999987</v>
      </c>
      <c r="V78">
        <f t="shared" si="17"/>
        <v>875.40431999999896</v>
      </c>
      <c r="W78" s="6"/>
      <c r="X78">
        <v>41.199999999999989</v>
      </c>
      <c r="Z78">
        <v>0</v>
      </c>
      <c r="AA78">
        <f>SUM($Z$2:Z78)+INT(P78/25)</f>
        <v>24</v>
      </c>
      <c r="AB78">
        <f t="shared" si="18"/>
        <v>0.14400000000000002</v>
      </c>
      <c r="AC78">
        <f t="shared" si="20"/>
        <v>7.1380000000000008</v>
      </c>
      <c r="AD78" s="7">
        <f t="shared" ref="AD78:AD101" si="23">AD77+0.08</f>
        <v>4.2799999999999994</v>
      </c>
      <c r="AE78">
        <f t="shared" si="19"/>
        <v>1.6677570093457947</v>
      </c>
      <c r="AG78">
        <v>104.21479999999987</v>
      </c>
      <c r="AH78">
        <v>4.2</v>
      </c>
      <c r="AI78">
        <v>1.7799775079931088</v>
      </c>
    </row>
    <row r="79" spans="16:35" x14ac:dyDescent="0.2">
      <c r="P79">
        <v>78</v>
      </c>
      <c r="Q79">
        <f t="shared" si="22"/>
        <v>65</v>
      </c>
      <c r="R79">
        <f t="shared" si="16"/>
        <v>474.20383999999945</v>
      </c>
      <c r="S79">
        <f t="shared" si="21"/>
        <v>14.799999999999979</v>
      </c>
      <c r="T79">
        <v>7.2820000000000009</v>
      </c>
      <c r="U79">
        <f t="shared" si="15"/>
        <v>107.77359999999986</v>
      </c>
      <c r="V79">
        <f t="shared" si="17"/>
        <v>948.40767999999889</v>
      </c>
      <c r="W79" s="6"/>
      <c r="X79">
        <v>41.999999999999986</v>
      </c>
      <c r="Z79">
        <v>0</v>
      </c>
      <c r="AA79">
        <f>SUM($Z$2:Z79)+INT(P79/25)</f>
        <v>24</v>
      </c>
      <c r="AB79">
        <f t="shared" si="18"/>
        <v>0.14400000000000002</v>
      </c>
      <c r="AC79">
        <f t="shared" si="20"/>
        <v>7.2820000000000009</v>
      </c>
      <c r="AD79" s="7">
        <f t="shared" si="23"/>
        <v>4.3599999999999994</v>
      </c>
      <c r="AE79">
        <f t="shared" si="19"/>
        <v>1.6701834862385325</v>
      </c>
      <c r="AG79">
        <v>107.77359999999986</v>
      </c>
      <c r="AH79">
        <v>4.4000000000000004</v>
      </c>
      <c r="AI79">
        <v>1.8742994573810308</v>
      </c>
    </row>
    <row r="80" spans="16:35" x14ac:dyDescent="0.2">
      <c r="P80">
        <v>79</v>
      </c>
      <c r="Q80">
        <f t="shared" si="22"/>
        <v>66</v>
      </c>
      <c r="R80">
        <f t="shared" si="16"/>
        <v>512.80799999999931</v>
      </c>
      <c r="S80">
        <f t="shared" si="21"/>
        <v>14.999999999999979</v>
      </c>
      <c r="T80">
        <v>7.4320000000000013</v>
      </c>
      <c r="U80">
        <f t="shared" si="15"/>
        <v>111.47999999999986</v>
      </c>
      <c r="V80">
        <f t="shared" si="17"/>
        <v>1025.6159999999986</v>
      </c>
      <c r="W80" s="6">
        <v>1</v>
      </c>
      <c r="X80">
        <v>42.999999999999986</v>
      </c>
      <c r="Z80">
        <v>1</v>
      </c>
      <c r="AA80">
        <f>SUM($Z$2:Z80)+INT(P80/25)</f>
        <v>25</v>
      </c>
      <c r="AB80">
        <f t="shared" si="18"/>
        <v>0.15</v>
      </c>
      <c r="AC80">
        <f t="shared" si="20"/>
        <v>7.4320000000000013</v>
      </c>
      <c r="AD80" s="7">
        <f t="shared" si="23"/>
        <v>4.4399999999999995</v>
      </c>
      <c r="AE80">
        <f t="shared" si="19"/>
        <v>1.6738738738738743</v>
      </c>
      <c r="AG80">
        <v>111.47999999999986</v>
      </c>
      <c r="AH80">
        <v>4.5999999999999996</v>
      </c>
      <c r="AI80">
        <v>1.9689630426982443</v>
      </c>
    </row>
    <row r="81" spans="12:35" x14ac:dyDescent="0.2">
      <c r="P81">
        <v>80</v>
      </c>
      <c r="Q81">
        <f t="shared" si="22"/>
        <v>67</v>
      </c>
      <c r="R81">
        <f t="shared" si="16"/>
        <v>553.18271999999922</v>
      </c>
      <c r="S81">
        <f t="shared" si="21"/>
        <v>15.199999999999978</v>
      </c>
      <c r="T81">
        <v>7.5820000000000016</v>
      </c>
      <c r="U81">
        <f t="shared" si="15"/>
        <v>115.24639999999985</v>
      </c>
      <c r="V81">
        <f t="shared" si="17"/>
        <v>1106.3654399999984</v>
      </c>
      <c r="W81" s="6"/>
      <c r="X81">
        <v>43.899999999999984</v>
      </c>
      <c r="Z81">
        <v>0</v>
      </c>
      <c r="AA81">
        <f>SUM($Z$2:Z81)+INT(P81/25)</f>
        <v>25</v>
      </c>
      <c r="AB81">
        <f t="shared" si="18"/>
        <v>0.15</v>
      </c>
      <c r="AC81">
        <f t="shared" si="20"/>
        <v>7.5820000000000016</v>
      </c>
      <c r="AD81" s="7">
        <f t="shared" si="23"/>
        <v>4.5199999999999996</v>
      </c>
      <c r="AE81">
        <f t="shared" si="19"/>
        <v>1.6774336283185847</v>
      </c>
      <c r="AG81">
        <v>115.24639999999985</v>
      </c>
      <c r="AH81">
        <v>4.8</v>
      </c>
      <c r="AI81">
        <v>2.0651404295492122</v>
      </c>
    </row>
    <row r="82" spans="12:35" x14ac:dyDescent="0.2">
      <c r="P82">
        <v>81</v>
      </c>
      <c r="Q82">
        <f t="shared" si="22"/>
        <v>68</v>
      </c>
      <c r="R82">
        <f t="shared" si="16"/>
        <v>595.36399999999935</v>
      </c>
      <c r="S82">
        <f t="shared" si="21"/>
        <v>15.399999999999977</v>
      </c>
      <c r="T82">
        <v>7.732000000000002</v>
      </c>
      <c r="U82">
        <f t="shared" si="15"/>
        <v>119.07279999999986</v>
      </c>
      <c r="V82">
        <f t="shared" si="17"/>
        <v>1190.7279999999987</v>
      </c>
      <c r="W82" s="6"/>
      <c r="X82">
        <v>44.899999999999984</v>
      </c>
      <c r="Z82">
        <v>0</v>
      </c>
      <c r="AA82">
        <f>SUM($Z$2:Z82)+INT(P82/25)</f>
        <v>25</v>
      </c>
      <c r="AB82">
        <f t="shared" si="18"/>
        <v>0.15</v>
      </c>
      <c r="AC82">
        <f t="shared" si="20"/>
        <v>7.732000000000002</v>
      </c>
      <c r="AD82" s="7">
        <f t="shared" si="23"/>
        <v>4.5999999999999996</v>
      </c>
      <c r="AE82">
        <f t="shared" si="19"/>
        <v>1.6808695652173919</v>
      </c>
      <c r="AG82">
        <v>119.07279999999986</v>
      </c>
      <c r="AH82">
        <v>5</v>
      </c>
      <c r="AI82">
        <v>2.1625425789936936</v>
      </c>
    </row>
    <row r="83" spans="12:35" x14ac:dyDescent="0.2">
      <c r="P83">
        <v>82</v>
      </c>
      <c r="Q83">
        <f t="shared" si="22"/>
        <v>69</v>
      </c>
      <c r="R83">
        <f t="shared" si="16"/>
        <v>639.3878399999993</v>
      </c>
      <c r="S83">
        <f t="shared" si="21"/>
        <v>15.599999999999977</v>
      </c>
      <c r="T83">
        <v>7.8820000000000023</v>
      </c>
      <c r="U83">
        <f t="shared" si="15"/>
        <v>122.95919999999985</v>
      </c>
      <c r="V83">
        <f t="shared" si="17"/>
        <v>1278.7756799999986</v>
      </c>
      <c r="W83" s="6">
        <v>2</v>
      </c>
      <c r="X83">
        <v>45.799999999999983</v>
      </c>
      <c r="Z83">
        <v>0</v>
      </c>
      <c r="AA83">
        <f>SUM($Z$2:Z83)+INT(P83/25)</f>
        <v>25</v>
      </c>
      <c r="AB83">
        <f t="shared" si="18"/>
        <v>0.15</v>
      </c>
      <c r="AC83">
        <f t="shared" si="20"/>
        <v>7.8820000000000023</v>
      </c>
      <c r="AD83" s="7">
        <f t="shared" si="23"/>
        <v>4.68</v>
      </c>
      <c r="AE83">
        <f t="shared" si="19"/>
        <v>1.6841880341880349</v>
      </c>
      <c r="AG83">
        <v>122.95919999999985</v>
      </c>
      <c r="AH83">
        <v>5.2</v>
      </c>
      <c r="AI83">
        <v>2.2609125628663844</v>
      </c>
    </row>
    <row r="84" spans="12:35" x14ac:dyDescent="0.2">
      <c r="P84">
        <v>83</v>
      </c>
      <c r="Q84">
        <f t="shared" si="22"/>
        <v>70</v>
      </c>
      <c r="R84">
        <f t="shared" si="16"/>
        <v>685.29023999999913</v>
      </c>
      <c r="S84">
        <f t="shared" si="21"/>
        <v>15.799999999999976</v>
      </c>
      <c r="T84">
        <v>8.0320000000000018</v>
      </c>
      <c r="U84">
        <f t="shared" si="15"/>
        <v>126.90559999999984</v>
      </c>
      <c r="V84">
        <f t="shared" si="17"/>
        <v>1370.5804799999983</v>
      </c>
      <c r="W84" s="6"/>
      <c r="X84">
        <v>46.799999999999983</v>
      </c>
      <c r="Z84">
        <v>0</v>
      </c>
      <c r="AA84">
        <f>SUM($Z$2:Z84)+INT(P84/25)</f>
        <v>25</v>
      </c>
      <c r="AB84">
        <f t="shared" si="18"/>
        <v>0.15</v>
      </c>
      <c r="AC84">
        <f t="shared" si="20"/>
        <v>8.0320000000000018</v>
      </c>
      <c r="AD84" s="7">
        <f t="shared" si="23"/>
        <v>4.76</v>
      </c>
      <c r="AE84">
        <f t="shared" si="19"/>
        <v>1.6873949579831937</v>
      </c>
      <c r="AG84">
        <v>126.90559999999984</v>
      </c>
      <c r="AH84">
        <v>5.4</v>
      </c>
      <c r="AI84">
        <v>2.3600219375661942</v>
      </c>
    </row>
    <row r="85" spans="12:35" x14ac:dyDescent="0.2">
      <c r="P85">
        <v>84</v>
      </c>
      <c r="Q85">
        <f t="shared" si="22"/>
        <v>70</v>
      </c>
      <c r="R85">
        <f t="shared" si="16"/>
        <v>733.10719999999901</v>
      </c>
      <c r="S85">
        <f t="shared" si="21"/>
        <v>15.999999999999975</v>
      </c>
      <c r="T85">
        <v>8.1820000000000022</v>
      </c>
      <c r="U85">
        <f t="shared" si="15"/>
        <v>130.91199999999984</v>
      </c>
      <c r="V85">
        <f t="shared" si="17"/>
        <v>1466.214399999998</v>
      </c>
      <c r="W85" s="6"/>
      <c r="X85">
        <v>47.699999999999982</v>
      </c>
      <c r="Z85">
        <v>0</v>
      </c>
      <c r="AA85">
        <f>SUM($Z$2:Z85)+INT(P85/25)</f>
        <v>25</v>
      </c>
      <c r="AB85">
        <f t="shared" si="18"/>
        <v>0.15</v>
      </c>
      <c r="AC85">
        <f t="shared" si="20"/>
        <v>8.1820000000000022</v>
      </c>
      <c r="AD85" s="7">
        <f t="shared" si="23"/>
        <v>4.84</v>
      </c>
      <c r="AE85">
        <f t="shared" si="19"/>
        <v>1.6904958677685955</v>
      </c>
      <c r="AG85">
        <v>130.91199999999984</v>
      </c>
      <c r="AH85">
        <v>5.6</v>
      </c>
      <c r="AI85">
        <v>2.4596675629430487</v>
      </c>
    </row>
    <row r="86" spans="12:35" x14ac:dyDescent="0.2">
      <c r="P86">
        <v>85</v>
      </c>
      <c r="Q86">
        <f t="shared" si="22"/>
        <v>71</v>
      </c>
      <c r="R86">
        <f t="shared" si="16"/>
        <v>783.438479999999</v>
      </c>
      <c r="S86">
        <f t="shared" si="21"/>
        <v>16.199999999999974</v>
      </c>
      <c r="T86">
        <v>8.3380000000000027</v>
      </c>
      <c r="U86">
        <f t="shared" si="15"/>
        <v>135.07559999999984</v>
      </c>
      <c r="V86">
        <f t="shared" si="17"/>
        <v>1566.876959999998</v>
      </c>
      <c r="W86" s="6">
        <v>1</v>
      </c>
      <c r="X86">
        <v>48.799999999999983</v>
      </c>
      <c r="Z86">
        <v>1</v>
      </c>
      <c r="AA86">
        <f>SUM($Z$2:Z86)+INT(P86/25)</f>
        <v>26</v>
      </c>
      <c r="AB86">
        <f t="shared" si="18"/>
        <v>0.156</v>
      </c>
      <c r="AC86">
        <f t="shared" si="20"/>
        <v>8.3380000000000027</v>
      </c>
      <c r="AD86" s="7">
        <f t="shared" si="23"/>
        <v>4.92</v>
      </c>
      <c r="AE86">
        <f t="shared" si="19"/>
        <v>1.6947154471544721</v>
      </c>
      <c r="AG86">
        <v>135.07559999999984</v>
      </c>
      <c r="AH86">
        <v>5.8</v>
      </c>
      <c r="AI86">
        <v>2.5578268762085856</v>
      </c>
    </row>
    <row r="87" spans="12:35" x14ac:dyDescent="0.2">
      <c r="P87">
        <v>86</v>
      </c>
      <c r="Q87">
        <f t="shared" si="22"/>
        <v>72</v>
      </c>
      <c r="R87">
        <f t="shared" si="16"/>
        <v>835.80959999999902</v>
      </c>
      <c r="S87">
        <f t="shared" si="21"/>
        <v>16.399999999999974</v>
      </c>
      <c r="T87">
        <v>8.4940000000000033</v>
      </c>
      <c r="U87">
        <f t="shared" si="15"/>
        <v>139.30159999999984</v>
      </c>
      <c r="V87">
        <f t="shared" si="17"/>
        <v>1671.619199999998</v>
      </c>
      <c r="W87" s="6"/>
      <c r="X87">
        <v>49.699999999999982</v>
      </c>
      <c r="Z87">
        <v>0</v>
      </c>
      <c r="AA87">
        <f>SUM($Z$2:Z87)+INT(P87/25)</f>
        <v>26</v>
      </c>
      <c r="AB87">
        <f t="shared" si="18"/>
        <v>0.156</v>
      </c>
      <c r="AC87">
        <f t="shared" si="20"/>
        <v>8.4940000000000033</v>
      </c>
      <c r="AD87" s="7">
        <f t="shared" si="23"/>
        <v>5</v>
      </c>
      <c r="AE87">
        <f t="shared" si="19"/>
        <v>1.6988000000000008</v>
      </c>
      <c r="AG87">
        <v>139.30159999999984</v>
      </c>
      <c r="AH87">
        <v>6</v>
      </c>
      <c r="AI87">
        <v>2.6561073239646955</v>
      </c>
    </row>
    <row r="88" spans="12:35" x14ac:dyDescent="0.2">
      <c r="P88">
        <v>87</v>
      </c>
      <c r="Q88">
        <f t="shared" si="22"/>
        <v>73</v>
      </c>
      <c r="R88">
        <f t="shared" si="16"/>
        <v>890.25799999999902</v>
      </c>
      <c r="S88">
        <f t="shared" si="21"/>
        <v>16.599999999999973</v>
      </c>
      <c r="T88">
        <v>8.6500000000000039</v>
      </c>
      <c r="U88">
        <f t="shared" si="15"/>
        <v>143.58999999999983</v>
      </c>
      <c r="V88">
        <f t="shared" si="17"/>
        <v>1780.515999999998</v>
      </c>
      <c r="W88" s="6"/>
      <c r="X88">
        <v>50.799999999999983</v>
      </c>
      <c r="Z88">
        <v>0</v>
      </c>
      <c r="AA88">
        <f>SUM($Z$2:Z88)+INT(P88/25)</f>
        <v>26</v>
      </c>
      <c r="AB88">
        <f t="shared" si="18"/>
        <v>0.156</v>
      </c>
      <c r="AC88">
        <f t="shared" si="20"/>
        <v>8.6500000000000039</v>
      </c>
      <c r="AD88" s="7">
        <f t="shared" si="23"/>
        <v>5.08</v>
      </c>
      <c r="AE88">
        <f t="shared" si="19"/>
        <v>1.7027559055118118</v>
      </c>
      <c r="AG88">
        <v>143.58999999999983</v>
      </c>
      <c r="AH88">
        <v>6.2</v>
      </c>
      <c r="AI88">
        <v>2.7543700814820005</v>
      </c>
    </row>
    <row r="89" spans="12:35" x14ac:dyDescent="0.2">
      <c r="L89">
        <f>1.3^4</f>
        <v>2.8561000000000005</v>
      </c>
      <c r="M89">
        <f>(L89-1)/4</f>
        <v>0.46402500000000013</v>
      </c>
      <c r="P89">
        <v>88</v>
      </c>
      <c r="Q89">
        <f t="shared" si="22"/>
        <v>74</v>
      </c>
      <c r="R89">
        <f t="shared" si="16"/>
        <v>946.82111999999893</v>
      </c>
      <c r="S89">
        <f t="shared" si="21"/>
        <v>16.799999999999972</v>
      </c>
      <c r="T89">
        <v>8.8060000000000045</v>
      </c>
      <c r="U89">
        <f t="shared" si="15"/>
        <v>147.94079999999983</v>
      </c>
      <c r="V89">
        <f t="shared" si="17"/>
        <v>1893.6422399999979</v>
      </c>
      <c r="W89" s="6">
        <v>1</v>
      </c>
      <c r="X89">
        <v>51.699999999999982</v>
      </c>
      <c r="Z89">
        <v>0</v>
      </c>
      <c r="AA89">
        <f>SUM($Z$2:Z89)+INT(P89/25)</f>
        <v>26</v>
      </c>
      <c r="AB89">
        <f t="shared" si="18"/>
        <v>0.156</v>
      </c>
      <c r="AC89">
        <f t="shared" si="20"/>
        <v>8.8060000000000045</v>
      </c>
      <c r="AD89" s="7">
        <f t="shared" si="23"/>
        <v>5.16</v>
      </c>
      <c r="AE89">
        <f t="shared" si="19"/>
        <v>1.7065891472868224</v>
      </c>
      <c r="AG89">
        <v>147.94079999999983</v>
      </c>
      <c r="AH89">
        <v>6.4</v>
      </c>
      <c r="AI89">
        <v>2.8524923482906708</v>
      </c>
    </row>
    <row r="90" spans="12:35" x14ac:dyDescent="0.2">
      <c r="L90">
        <f>1+0.3*4</f>
        <v>2.2000000000000002</v>
      </c>
      <c r="M90">
        <f>(L90-1)/4</f>
        <v>0.30000000000000004</v>
      </c>
      <c r="P90">
        <v>89</v>
      </c>
      <c r="Q90">
        <f t="shared" si="22"/>
        <v>75</v>
      </c>
      <c r="R90">
        <f t="shared" si="16"/>
        <v>1005.5363999999989</v>
      </c>
      <c r="S90">
        <f t="shared" si="21"/>
        <v>16.999999999999972</v>
      </c>
      <c r="T90">
        <v>8.9620000000000051</v>
      </c>
      <c r="U90">
        <f t="shared" si="15"/>
        <v>152.35399999999984</v>
      </c>
      <c r="V90">
        <f t="shared" si="17"/>
        <v>2011.0727999999979</v>
      </c>
      <c r="W90" s="6"/>
      <c r="X90">
        <v>52.799999999999983</v>
      </c>
      <c r="Z90">
        <v>0</v>
      </c>
      <c r="AA90">
        <f>SUM($Z$2:Z90)+INT(P90/25)</f>
        <v>26</v>
      </c>
      <c r="AB90">
        <f t="shared" si="18"/>
        <v>0.156</v>
      </c>
      <c r="AC90">
        <f t="shared" si="20"/>
        <v>8.9620000000000051</v>
      </c>
      <c r="AD90" s="7">
        <f t="shared" si="23"/>
        <v>5.24</v>
      </c>
      <c r="AE90">
        <f t="shared" si="19"/>
        <v>1.7103053435114512</v>
      </c>
      <c r="AG90">
        <v>152.35399999999984</v>
      </c>
      <c r="AH90">
        <v>6.6</v>
      </c>
      <c r="AI90">
        <v>2.9503655959147803</v>
      </c>
    </row>
    <row r="91" spans="12:35" x14ac:dyDescent="0.2">
      <c r="M91">
        <f>AVERAGE(M89:M90)/2</f>
        <v>0.19100625000000004</v>
      </c>
      <c r="P91">
        <v>90</v>
      </c>
      <c r="Q91">
        <f t="shared" si="22"/>
        <v>75</v>
      </c>
      <c r="R91">
        <f t="shared" si="16"/>
        <v>1066.4412799999989</v>
      </c>
      <c r="S91">
        <f t="shared" si="21"/>
        <v>17.199999999999971</v>
      </c>
      <c r="T91">
        <v>9.1180000000000057</v>
      </c>
      <c r="U91">
        <f t="shared" si="15"/>
        <v>156.82959999999983</v>
      </c>
      <c r="V91">
        <f t="shared" si="17"/>
        <v>2132.8825599999977</v>
      </c>
      <c r="W91" s="6"/>
      <c r="X91">
        <v>53.799999999999976</v>
      </c>
      <c r="Z91">
        <v>0</v>
      </c>
      <c r="AA91">
        <f>SUM($Z$2:Z91)+INT(P91/25)</f>
        <v>26</v>
      </c>
      <c r="AB91">
        <f t="shared" si="18"/>
        <v>0.156</v>
      </c>
      <c r="AC91">
        <f t="shared" si="20"/>
        <v>9.1180000000000057</v>
      </c>
      <c r="AD91" s="7">
        <f t="shared" si="23"/>
        <v>5.32</v>
      </c>
      <c r="AE91">
        <f t="shared" si="19"/>
        <v>1.7139097744360912</v>
      </c>
      <c r="AG91">
        <v>156.82959999999983</v>
      </c>
      <c r="AH91">
        <v>6.8</v>
      </c>
      <c r="AI91">
        <v>3.0478940200064306</v>
      </c>
    </row>
    <row r="92" spans="12:35" x14ac:dyDescent="0.2">
      <c r="P92">
        <v>91</v>
      </c>
      <c r="Q92">
        <f t="shared" si="22"/>
        <v>76</v>
      </c>
      <c r="R92">
        <f t="shared" si="16"/>
        <v>1130.303999999999</v>
      </c>
      <c r="S92">
        <f t="shared" si="21"/>
        <v>17.39999999999997</v>
      </c>
      <c r="T92">
        <v>9.2800000000000065</v>
      </c>
      <c r="U92">
        <f t="shared" si="15"/>
        <v>161.47199999999984</v>
      </c>
      <c r="V92">
        <f t="shared" si="17"/>
        <v>2260.6079999999979</v>
      </c>
      <c r="W92" s="6">
        <v>1</v>
      </c>
      <c r="X92">
        <v>54.899999999999977</v>
      </c>
      <c r="Z92">
        <v>1</v>
      </c>
      <c r="AA92">
        <f>SUM($Z$2:Z92)+INT(P92/25)</f>
        <v>27</v>
      </c>
      <c r="AB92">
        <f t="shared" si="18"/>
        <v>0.16200000000000001</v>
      </c>
      <c r="AC92">
        <f t="shared" si="20"/>
        <v>9.2800000000000065</v>
      </c>
      <c r="AD92" s="7">
        <f t="shared" si="23"/>
        <v>5.4</v>
      </c>
      <c r="AE92">
        <f t="shared" si="19"/>
        <v>1.7185185185185197</v>
      </c>
      <c r="AG92">
        <v>161.47199999999984</v>
      </c>
      <c r="AH92">
        <v>7</v>
      </c>
      <c r="AI92">
        <v>3.1429597701149459</v>
      </c>
    </row>
    <row r="93" spans="12:35" x14ac:dyDescent="0.2">
      <c r="P93">
        <v>92</v>
      </c>
      <c r="Q93">
        <f t="shared" si="22"/>
        <v>77</v>
      </c>
      <c r="R93">
        <f t="shared" si="16"/>
        <v>1196.4902399999989</v>
      </c>
      <c r="S93">
        <f t="shared" si="21"/>
        <v>17.599999999999969</v>
      </c>
      <c r="T93">
        <v>9.4420000000000073</v>
      </c>
      <c r="U93">
        <f t="shared" si="15"/>
        <v>166.17919999999984</v>
      </c>
      <c r="V93">
        <f t="shared" si="17"/>
        <v>2392.9804799999979</v>
      </c>
      <c r="W93" s="6"/>
      <c r="X93">
        <v>55.89999999999997</v>
      </c>
      <c r="Z93">
        <v>0</v>
      </c>
      <c r="AA93">
        <f>SUM($Z$2:Z93)+INT(P93/25)</f>
        <v>27</v>
      </c>
      <c r="AB93">
        <f t="shared" si="18"/>
        <v>0.16200000000000001</v>
      </c>
      <c r="AC93">
        <f t="shared" si="20"/>
        <v>9.4420000000000073</v>
      </c>
      <c r="AD93" s="7">
        <f t="shared" si="23"/>
        <v>5.48</v>
      </c>
      <c r="AE93">
        <f t="shared" si="19"/>
        <v>1.7229927007299282</v>
      </c>
      <c r="AG93">
        <v>166.17919999999984</v>
      </c>
      <c r="AH93">
        <v>7.2</v>
      </c>
      <c r="AI93">
        <v>3.2374689491825723</v>
      </c>
    </row>
    <row r="94" spans="12:35" x14ac:dyDescent="0.2">
      <c r="P94">
        <v>93</v>
      </c>
      <c r="Q94">
        <f t="shared" si="22"/>
        <v>78</v>
      </c>
      <c r="R94">
        <f t="shared" si="16"/>
        <v>1265.0388799999987</v>
      </c>
      <c r="S94">
        <f t="shared" si="21"/>
        <v>17.799999999999969</v>
      </c>
      <c r="T94">
        <v>9.6040000000000081</v>
      </c>
      <c r="U94">
        <f t="shared" si="15"/>
        <v>170.95119999999983</v>
      </c>
      <c r="V94">
        <f t="shared" si="17"/>
        <v>2530.0777599999974</v>
      </c>
      <c r="W94" s="6"/>
      <c r="X94">
        <v>56.999999999999972</v>
      </c>
      <c r="Z94">
        <v>0</v>
      </c>
      <c r="AA94">
        <f>SUM($Z$2:Z94)+INT(P94/25)</f>
        <v>27</v>
      </c>
      <c r="AB94">
        <f t="shared" si="18"/>
        <v>0.16200000000000001</v>
      </c>
      <c r="AC94">
        <f t="shared" si="20"/>
        <v>9.6040000000000081</v>
      </c>
      <c r="AD94" s="7">
        <f t="shared" si="23"/>
        <v>5.5600000000000005</v>
      </c>
      <c r="AE94">
        <f t="shared" si="19"/>
        <v>1.7273381294964041</v>
      </c>
      <c r="AG94">
        <v>170.95119999999983</v>
      </c>
      <c r="AH94">
        <v>7.4</v>
      </c>
      <c r="AI94">
        <v>3.3313600606488905</v>
      </c>
    </row>
    <row r="95" spans="12:35" x14ac:dyDescent="0.2">
      <c r="P95">
        <v>94</v>
      </c>
      <c r="Q95">
        <f t="shared" si="22"/>
        <v>79</v>
      </c>
      <c r="R95">
        <f t="shared" si="16"/>
        <v>1335.9887999999987</v>
      </c>
      <c r="S95">
        <f t="shared" si="21"/>
        <v>17.999999999999968</v>
      </c>
      <c r="T95">
        <v>9.7660000000000089</v>
      </c>
      <c r="U95">
        <f t="shared" si="15"/>
        <v>175.78799999999984</v>
      </c>
      <c r="V95">
        <f t="shared" si="17"/>
        <v>2671.9775999999974</v>
      </c>
      <c r="W95" s="6">
        <v>2</v>
      </c>
      <c r="X95">
        <v>57.999999999999964</v>
      </c>
      <c r="Z95">
        <v>0</v>
      </c>
      <c r="AA95">
        <f>SUM($Z$2:Z95)+INT(P95/25)</f>
        <v>27</v>
      </c>
      <c r="AB95">
        <f t="shared" si="18"/>
        <v>0.16200000000000001</v>
      </c>
      <c r="AC95">
        <f t="shared" si="20"/>
        <v>9.7660000000000089</v>
      </c>
      <c r="AD95" s="7">
        <f t="shared" si="23"/>
        <v>5.6400000000000006</v>
      </c>
      <c r="AE95">
        <f t="shared" si="19"/>
        <v>1.7315602836879447</v>
      </c>
      <c r="AG95">
        <v>175.78799999999984</v>
      </c>
      <c r="AH95">
        <v>7.6</v>
      </c>
      <c r="AI95">
        <v>3.4245796072541959</v>
      </c>
    </row>
    <row r="96" spans="12:35" x14ac:dyDescent="0.2">
      <c r="P96">
        <v>95</v>
      </c>
      <c r="Q96">
        <f t="shared" si="22"/>
        <v>80</v>
      </c>
      <c r="R96">
        <f t="shared" si="16"/>
        <v>1409.3788799999988</v>
      </c>
      <c r="S96">
        <f t="shared" si="21"/>
        <v>18.199999999999967</v>
      </c>
      <c r="T96">
        <v>9.9280000000000097</v>
      </c>
      <c r="U96">
        <f t="shared" si="15"/>
        <v>180.68959999999984</v>
      </c>
      <c r="V96">
        <f t="shared" si="17"/>
        <v>2818.7577599999977</v>
      </c>
      <c r="W96" s="6"/>
      <c r="X96">
        <v>59.199999999999967</v>
      </c>
      <c r="Z96">
        <v>0</v>
      </c>
      <c r="AA96">
        <f>SUM($Z$2:Z96)+INT(P96/25)</f>
        <v>27</v>
      </c>
      <c r="AB96">
        <f t="shared" si="18"/>
        <v>0.16200000000000001</v>
      </c>
      <c r="AC96">
        <f t="shared" si="20"/>
        <v>9.9280000000000097</v>
      </c>
      <c r="AD96" s="7">
        <f t="shared" si="23"/>
        <v>5.7200000000000006</v>
      </c>
      <c r="AE96">
        <f t="shared" si="19"/>
        <v>1.7356643356643371</v>
      </c>
      <c r="AG96">
        <v>180.68959999999984</v>
      </c>
      <c r="AH96">
        <v>7.8</v>
      </c>
      <c r="AI96">
        <v>3.5170812265896907</v>
      </c>
    </row>
    <row r="97" spans="16:36" x14ac:dyDescent="0.2">
      <c r="P97">
        <v>96</v>
      </c>
      <c r="Q97">
        <f t="shared" si="22"/>
        <v>80</v>
      </c>
      <c r="R97">
        <f t="shared" si="16"/>
        <v>1485.2479999999989</v>
      </c>
      <c r="S97">
        <f t="shared" si="21"/>
        <v>18.399999999999967</v>
      </c>
      <c r="T97">
        <v>10.090000000000011</v>
      </c>
      <c r="U97">
        <f t="shared" si="15"/>
        <v>185.65599999999986</v>
      </c>
      <c r="V97">
        <f t="shared" si="17"/>
        <v>2970.4959999999978</v>
      </c>
      <c r="W97" s="6"/>
      <c r="X97">
        <v>60.19999999999996</v>
      </c>
      <c r="Z97">
        <v>0</v>
      </c>
      <c r="AA97">
        <f>SUM($Z$2:Z97)+INT(P97/25)</f>
        <v>27</v>
      </c>
      <c r="AB97">
        <f t="shared" si="18"/>
        <v>0.16200000000000001</v>
      </c>
      <c r="AC97">
        <f t="shared" si="20"/>
        <v>10.090000000000011</v>
      </c>
      <c r="AD97" s="7">
        <f t="shared" si="23"/>
        <v>5.8000000000000007</v>
      </c>
      <c r="AE97">
        <f t="shared" si="19"/>
        <v>1.7396551724137947</v>
      </c>
      <c r="AG97">
        <v>185.65599999999986</v>
      </c>
      <c r="AH97">
        <v>8</v>
      </c>
      <c r="AI97">
        <v>3.6088249235144594</v>
      </c>
    </row>
    <row r="98" spans="16:36" s="8" customFormat="1" x14ac:dyDescent="0.2">
      <c r="P98" s="8">
        <v>97</v>
      </c>
      <c r="Q98" s="8">
        <f t="shared" si="22"/>
        <v>81</v>
      </c>
      <c r="R98" s="8">
        <f t="shared" ref="R98" si="24">R97+R97-R96+1</f>
        <v>1562.117119999999</v>
      </c>
      <c r="S98" s="8">
        <f t="shared" si="21"/>
        <v>18.599999999999966</v>
      </c>
      <c r="T98" s="8">
        <v>10.25800000000001</v>
      </c>
      <c r="U98" s="8">
        <f t="shared" si="15"/>
        <v>190.79879999999983</v>
      </c>
      <c r="V98">
        <f t="shared" si="17"/>
        <v>3124.234239999998</v>
      </c>
      <c r="W98" s="8">
        <v>1</v>
      </c>
      <c r="X98" s="8">
        <v>61.399999999999963</v>
      </c>
      <c r="Z98" s="8">
        <v>1</v>
      </c>
      <c r="AA98" s="8">
        <f>SUM($Z$2:Z98)+INT(P98/25)</f>
        <v>28</v>
      </c>
      <c r="AB98" s="8">
        <f t="shared" si="18"/>
        <v>0.16800000000000001</v>
      </c>
      <c r="AC98" s="8">
        <f t="shared" si="20"/>
        <v>10.25800000000001</v>
      </c>
      <c r="AD98" s="8">
        <f t="shared" si="23"/>
        <v>5.8800000000000008</v>
      </c>
      <c r="AE98" s="8">
        <f t="shared" si="19"/>
        <v>1.7445578231292531</v>
      </c>
      <c r="AG98" s="8">
        <v>190.79879999999983</v>
      </c>
      <c r="AH98">
        <f>AH97+AJ98</f>
        <v>8.1999999999999993</v>
      </c>
      <c r="AI98" s="8">
        <v>3.6976123539561079</v>
      </c>
      <c r="AJ98" s="8">
        <v>0.2</v>
      </c>
    </row>
    <row r="99" spans="16:36" x14ac:dyDescent="0.2">
      <c r="P99">
        <v>98</v>
      </c>
      <c r="Q99">
        <f t="shared" si="22"/>
        <v>82</v>
      </c>
      <c r="R99">
        <f>AG99*AH99</f>
        <v>1646.4739199999981</v>
      </c>
      <c r="S99">
        <f t="shared" si="21"/>
        <v>18.799999999999965</v>
      </c>
      <c r="T99">
        <v>10.426000000000009</v>
      </c>
      <c r="U99">
        <f t="shared" si="15"/>
        <v>196.00879999999981</v>
      </c>
      <c r="V99">
        <f t="shared" si="17"/>
        <v>3292.9478399999962</v>
      </c>
      <c r="W99" s="6"/>
      <c r="X99">
        <v>62.399999999999956</v>
      </c>
      <c r="Z99">
        <v>0</v>
      </c>
      <c r="AA99">
        <f>SUM($Z$2:Z99)+INT(P99/25)</f>
        <v>28</v>
      </c>
      <c r="AB99">
        <f t="shared" si="18"/>
        <v>0.16800000000000001</v>
      </c>
      <c r="AC99">
        <f t="shared" si="20"/>
        <v>10.426000000000009</v>
      </c>
      <c r="AD99" s="7">
        <f t="shared" si="23"/>
        <v>5.9600000000000009</v>
      </c>
      <c r="AE99">
        <f t="shared" si="19"/>
        <v>1.7493288590604039</v>
      </c>
      <c r="AG99">
        <v>196.00879999999981</v>
      </c>
      <c r="AH99">
        <f t="shared" ref="AH99:AH140" si="25">AH98+AJ99</f>
        <v>8.3999999999999986</v>
      </c>
      <c r="AI99">
        <v>3.7855443224998098</v>
      </c>
      <c r="AJ99" s="8">
        <v>0.2</v>
      </c>
    </row>
    <row r="100" spans="16:36" x14ac:dyDescent="0.2">
      <c r="P100">
        <v>99</v>
      </c>
      <c r="Q100">
        <f t="shared" si="22"/>
        <v>83</v>
      </c>
      <c r="R100">
        <f t="shared" ref="R100:R163" si="26">AG100*AH100</f>
        <v>1731.0595999999975</v>
      </c>
      <c r="S100">
        <f t="shared" si="21"/>
        <v>18.999999999999964</v>
      </c>
      <c r="T100">
        <v>10.594000000000008</v>
      </c>
      <c r="U100">
        <f t="shared" si="15"/>
        <v>201.28599999999977</v>
      </c>
      <c r="V100">
        <f t="shared" si="17"/>
        <v>3462.1191999999951</v>
      </c>
      <c r="W100" s="6"/>
      <c r="X100">
        <v>63.599999999999959</v>
      </c>
      <c r="Z100">
        <v>0</v>
      </c>
      <c r="AA100">
        <f>SUM($Z$2:Z100)+INT(P100/25)</f>
        <v>28</v>
      </c>
      <c r="AB100">
        <f t="shared" si="18"/>
        <v>0.16800000000000001</v>
      </c>
      <c r="AC100">
        <f t="shared" si="20"/>
        <v>10.594000000000008</v>
      </c>
      <c r="AD100" s="7">
        <f t="shared" si="23"/>
        <v>6.0400000000000009</v>
      </c>
      <c r="AE100">
        <f t="shared" si="19"/>
        <v>1.7539735099337759</v>
      </c>
      <c r="AG100">
        <v>201.28599999999977</v>
      </c>
      <c r="AH100">
        <f t="shared" si="25"/>
        <v>8.5999999999999979</v>
      </c>
      <c r="AI100">
        <v>3.8725991872261405</v>
      </c>
      <c r="AJ100" s="8">
        <v>0.2</v>
      </c>
    </row>
    <row r="101" spans="16:36" x14ac:dyDescent="0.2">
      <c r="P101" s="4">
        <v>100</v>
      </c>
      <c r="Q101">
        <f t="shared" si="22"/>
        <v>84</v>
      </c>
      <c r="R101">
        <f t="shared" si="26"/>
        <v>1819.3612799999974</v>
      </c>
      <c r="S101">
        <f t="shared" si="21"/>
        <v>19.199999999999964</v>
      </c>
      <c r="T101">
        <v>10.768000000000008</v>
      </c>
      <c r="U101">
        <f t="shared" si="15"/>
        <v>206.74559999999977</v>
      </c>
      <c r="V101">
        <f t="shared" si="17"/>
        <v>3638.7225599999947</v>
      </c>
      <c r="W101" s="6">
        <v>2</v>
      </c>
      <c r="X101">
        <v>64.69999999999996</v>
      </c>
      <c r="Z101">
        <v>0</v>
      </c>
      <c r="AA101">
        <f>SUM($Z$2:Z101)+INT(P101/25)</f>
        <v>29</v>
      </c>
      <c r="AB101">
        <f t="shared" si="18"/>
        <v>0.17400000000000002</v>
      </c>
      <c r="AC101">
        <f t="shared" si="20"/>
        <v>10.768000000000008</v>
      </c>
      <c r="AD101" s="7">
        <f t="shared" si="23"/>
        <v>6.120000000000001</v>
      </c>
      <c r="AE101">
        <f t="shared" si="19"/>
        <v>1.7594771241830076</v>
      </c>
      <c r="AG101">
        <v>206.74559999999977</v>
      </c>
      <c r="AH101">
        <f t="shared" si="25"/>
        <v>8.7999999999999972</v>
      </c>
      <c r="AI101">
        <v>3.9565533680039668</v>
      </c>
      <c r="AJ101" s="8">
        <v>0.2</v>
      </c>
    </row>
    <row r="102" spans="16:36" x14ac:dyDescent="0.2">
      <c r="P102">
        <v>101</v>
      </c>
      <c r="Q102">
        <f t="shared" si="22"/>
        <v>85</v>
      </c>
      <c r="R102">
        <f t="shared" si="26"/>
        <v>1910.473199999997</v>
      </c>
      <c r="S102">
        <f t="shared" si="21"/>
        <v>19.399999999999963</v>
      </c>
      <c r="T102">
        <v>10.942000000000007</v>
      </c>
      <c r="U102">
        <f t="shared" si="15"/>
        <v>212.27479999999974</v>
      </c>
      <c r="V102">
        <f t="shared" si="17"/>
        <v>3820.9463999999939</v>
      </c>
      <c r="W102" s="6"/>
      <c r="X102">
        <v>65.899999999999949</v>
      </c>
      <c r="Z102">
        <v>0</v>
      </c>
      <c r="AA102">
        <f>SUM($Z$2:Z102)+INT(P102/25)</f>
        <v>29</v>
      </c>
      <c r="AB102">
        <f t="shared" si="18"/>
        <v>0.17400000000000002</v>
      </c>
      <c r="AC102">
        <f t="shared" si="20"/>
        <v>10.942000000000007</v>
      </c>
      <c r="AD102" s="7">
        <f>AD101+0.1</f>
        <v>6.2200000000000006</v>
      </c>
      <c r="AE102">
        <f t="shared" si="19"/>
        <v>1.7591639871382647</v>
      </c>
      <c r="AG102">
        <v>212.27479999999974</v>
      </c>
      <c r="AH102">
        <f t="shared" si="25"/>
        <v>8.9999999999999964</v>
      </c>
      <c r="AI102">
        <v>4.0395751167825908</v>
      </c>
      <c r="AJ102" s="8">
        <v>0.2</v>
      </c>
    </row>
    <row r="103" spans="16:36" x14ac:dyDescent="0.2">
      <c r="P103">
        <v>102</v>
      </c>
      <c r="Q103">
        <f t="shared" si="22"/>
        <v>85</v>
      </c>
      <c r="R103">
        <f t="shared" si="26"/>
        <v>2004.4371199999966</v>
      </c>
      <c r="S103">
        <f t="shared" si="21"/>
        <v>19.599999999999962</v>
      </c>
      <c r="T103">
        <v>11.116000000000007</v>
      </c>
      <c r="U103">
        <f t="shared" si="15"/>
        <v>217.87359999999973</v>
      </c>
      <c r="V103">
        <f t="shared" si="17"/>
        <v>4008.8742399999933</v>
      </c>
      <c r="W103" s="6"/>
      <c r="X103">
        <v>66.999999999999957</v>
      </c>
      <c r="Z103">
        <v>0</v>
      </c>
      <c r="AA103">
        <f>SUM($Z$2:Z103)+INT(P103/25)</f>
        <v>29</v>
      </c>
      <c r="AB103">
        <f t="shared" si="18"/>
        <v>0.17400000000000002</v>
      </c>
      <c r="AC103">
        <f t="shared" si="20"/>
        <v>11.116000000000007</v>
      </c>
      <c r="AD103" s="7">
        <f t="shared" ref="AD103:AD151" si="27">AD102+0.1</f>
        <v>6.32</v>
      </c>
      <c r="AE103">
        <f t="shared" si="19"/>
        <v>1.7588607594936718</v>
      </c>
      <c r="AG103">
        <v>217.87359999999973</v>
      </c>
      <c r="AH103">
        <f t="shared" si="25"/>
        <v>9.1999999999999957</v>
      </c>
      <c r="AI103">
        <v>4.1216558591770696</v>
      </c>
      <c r="AJ103" s="8">
        <v>0.2</v>
      </c>
    </row>
    <row r="104" spans="16:36" x14ac:dyDescent="0.2">
      <c r="P104">
        <v>103</v>
      </c>
      <c r="Q104">
        <f t="shared" si="22"/>
        <v>86</v>
      </c>
      <c r="R104">
        <f t="shared" si="26"/>
        <v>2102.411519999996</v>
      </c>
      <c r="S104">
        <f t="shared" si="21"/>
        <v>19.799999999999962</v>
      </c>
      <c r="T104">
        <v>11.296000000000006</v>
      </c>
      <c r="U104">
        <f t="shared" si="15"/>
        <v>223.66079999999968</v>
      </c>
      <c r="V104">
        <f t="shared" si="17"/>
        <v>4204.823039999992</v>
      </c>
      <c r="W104" s="6">
        <v>1</v>
      </c>
      <c r="X104">
        <v>68.199999999999946</v>
      </c>
      <c r="Z104">
        <v>1</v>
      </c>
      <c r="AA104">
        <f>SUM($Z$2:Z104)+INT(P104/25)</f>
        <v>30</v>
      </c>
      <c r="AB104">
        <f t="shared" si="18"/>
        <v>0.18</v>
      </c>
      <c r="AC104">
        <f t="shared" si="20"/>
        <v>11.296000000000006</v>
      </c>
      <c r="AD104" s="7">
        <f t="shared" si="27"/>
        <v>6.42</v>
      </c>
      <c r="AE104">
        <f t="shared" si="19"/>
        <v>1.7595015576323998</v>
      </c>
      <c r="AG104">
        <v>223.66079999999968</v>
      </c>
      <c r="AH104">
        <f t="shared" si="25"/>
        <v>9.399999999999995</v>
      </c>
      <c r="AI104">
        <v>4.2005572724411309</v>
      </c>
      <c r="AJ104" s="8">
        <v>0.2</v>
      </c>
    </row>
    <row r="105" spans="16:36" x14ac:dyDescent="0.2">
      <c r="P105">
        <v>104</v>
      </c>
      <c r="Q105">
        <f t="shared" si="22"/>
        <v>87</v>
      </c>
      <c r="R105">
        <f t="shared" si="26"/>
        <v>2203.3919999999957</v>
      </c>
      <c r="S105">
        <f t="shared" si="21"/>
        <v>19.999999999999961</v>
      </c>
      <c r="T105">
        <v>11.476000000000006</v>
      </c>
      <c r="U105">
        <f t="shared" si="15"/>
        <v>229.51999999999967</v>
      </c>
      <c r="V105">
        <f t="shared" si="17"/>
        <v>4406.7839999999915</v>
      </c>
      <c r="W105" s="6"/>
      <c r="X105">
        <v>69.299999999999955</v>
      </c>
      <c r="Z105">
        <v>0</v>
      </c>
      <c r="AA105">
        <f>SUM($Z$2:Z105)+INT(P105/25)</f>
        <v>30</v>
      </c>
      <c r="AB105">
        <f t="shared" si="18"/>
        <v>0.18</v>
      </c>
      <c r="AC105">
        <f t="shared" si="20"/>
        <v>11.476000000000006</v>
      </c>
      <c r="AD105" s="7">
        <f t="shared" si="27"/>
        <v>6.52</v>
      </c>
      <c r="AE105">
        <f t="shared" si="19"/>
        <v>1.7601226993865042</v>
      </c>
      <c r="AG105">
        <v>229.51999999999967</v>
      </c>
      <c r="AH105">
        <f t="shared" si="25"/>
        <v>9.5999999999999943</v>
      </c>
      <c r="AI105">
        <v>4.2784942488672071</v>
      </c>
      <c r="AJ105" s="8">
        <v>0.2</v>
      </c>
    </row>
    <row r="106" spans="16:36" x14ac:dyDescent="0.2">
      <c r="P106">
        <v>105</v>
      </c>
      <c r="Q106">
        <f t="shared" si="22"/>
        <v>88</v>
      </c>
      <c r="R106">
        <f t="shared" si="26"/>
        <v>2307.4217599999952</v>
      </c>
      <c r="S106">
        <f t="shared" si="21"/>
        <v>20.19999999999996</v>
      </c>
      <c r="T106">
        <v>11.656000000000006</v>
      </c>
      <c r="U106">
        <f t="shared" si="15"/>
        <v>235.45119999999966</v>
      </c>
      <c r="V106">
        <f t="shared" si="17"/>
        <v>4614.8435199999903</v>
      </c>
      <c r="W106" s="6"/>
      <c r="X106">
        <v>70.599999999999937</v>
      </c>
      <c r="Z106">
        <v>0</v>
      </c>
      <c r="AA106">
        <f>SUM($Z$2:Z106)+INT(P106/25)</f>
        <v>30</v>
      </c>
      <c r="AB106">
        <f t="shared" si="18"/>
        <v>0.18</v>
      </c>
      <c r="AC106">
        <f t="shared" si="20"/>
        <v>11.656000000000006</v>
      </c>
      <c r="AD106" s="7">
        <f t="shared" si="27"/>
        <v>6.6199999999999992</v>
      </c>
      <c r="AE106">
        <f t="shared" si="19"/>
        <v>1.7607250755287021</v>
      </c>
      <c r="AG106">
        <v>235.45119999999966</v>
      </c>
      <c r="AH106">
        <f t="shared" si="25"/>
        <v>9.7999999999999936</v>
      </c>
      <c r="AI106">
        <v>4.3554672900371774</v>
      </c>
      <c r="AJ106" s="8">
        <v>0.2</v>
      </c>
    </row>
    <row r="107" spans="16:36" x14ac:dyDescent="0.2">
      <c r="P107">
        <v>106</v>
      </c>
      <c r="Q107">
        <f t="shared" si="22"/>
        <v>89</v>
      </c>
      <c r="R107">
        <f t="shared" si="26"/>
        <v>2414.5439999999944</v>
      </c>
      <c r="S107">
        <f t="shared" si="21"/>
        <v>20.399999999999959</v>
      </c>
      <c r="T107">
        <v>11.836000000000006</v>
      </c>
      <c r="U107">
        <f t="shared" si="15"/>
        <v>241.45439999999962</v>
      </c>
      <c r="V107">
        <f t="shared" si="17"/>
        <v>4829.0879999999888</v>
      </c>
      <c r="W107" s="6">
        <v>2</v>
      </c>
      <c r="X107">
        <v>71.699999999999946</v>
      </c>
      <c r="Z107">
        <v>0</v>
      </c>
      <c r="AA107">
        <f>SUM($Z$2:Z107)+INT(P107/25)</f>
        <v>30</v>
      </c>
      <c r="AB107">
        <f t="shared" si="18"/>
        <v>0.18</v>
      </c>
      <c r="AC107">
        <f t="shared" si="20"/>
        <v>11.836000000000006</v>
      </c>
      <c r="AD107" s="7">
        <f t="shared" si="27"/>
        <v>6.7199999999999989</v>
      </c>
      <c r="AE107">
        <f t="shared" si="19"/>
        <v>1.7613095238095249</v>
      </c>
      <c r="AG107">
        <v>241.45439999999962</v>
      </c>
      <c r="AH107">
        <f t="shared" si="25"/>
        <v>9.9999999999999929</v>
      </c>
      <c r="AI107">
        <v>4.43147857317987</v>
      </c>
      <c r="AJ107" s="8">
        <v>0.2</v>
      </c>
    </row>
    <row r="108" spans="16:36" x14ac:dyDescent="0.2">
      <c r="P108">
        <v>107</v>
      </c>
      <c r="Q108">
        <f t="shared" si="22"/>
        <v>90</v>
      </c>
      <c r="R108">
        <f t="shared" si="26"/>
        <v>2524.801919999994</v>
      </c>
      <c r="S108">
        <f t="shared" si="21"/>
        <v>20.599999999999959</v>
      </c>
      <c r="T108">
        <v>12.016000000000005</v>
      </c>
      <c r="U108">
        <f t="shared" si="15"/>
        <v>247.52959999999962</v>
      </c>
      <c r="V108">
        <f t="shared" si="17"/>
        <v>5049.6038399999879</v>
      </c>
      <c r="W108" s="6"/>
      <c r="X108">
        <v>72.999999999999929</v>
      </c>
      <c r="Z108">
        <v>0</v>
      </c>
      <c r="AA108">
        <f>SUM($Z$2:Z108)+INT(P108/25)</f>
        <v>30</v>
      </c>
      <c r="AB108">
        <f t="shared" si="18"/>
        <v>0.18</v>
      </c>
      <c r="AC108">
        <f t="shared" si="20"/>
        <v>12.016000000000005</v>
      </c>
      <c r="AD108" s="7">
        <f t="shared" si="27"/>
        <v>6.8199999999999985</v>
      </c>
      <c r="AE108">
        <f t="shared" si="19"/>
        <v>1.761876832844576</v>
      </c>
      <c r="AG108">
        <v>247.52959999999962</v>
      </c>
      <c r="AH108">
        <f t="shared" si="25"/>
        <v>10.199999999999992</v>
      </c>
      <c r="AI108">
        <v>4.5065317440823307</v>
      </c>
      <c r="AJ108" s="8">
        <v>0.2</v>
      </c>
    </row>
    <row r="109" spans="16:36" x14ac:dyDescent="0.2">
      <c r="P109">
        <v>108</v>
      </c>
      <c r="Q109">
        <f t="shared" si="22"/>
        <v>90</v>
      </c>
      <c r="R109">
        <f t="shared" si="26"/>
        <v>2638.2387199999935</v>
      </c>
      <c r="S109">
        <f t="shared" si="21"/>
        <v>20.799999999999958</v>
      </c>
      <c r="T109">
        <v>12.196000000000005</v>
      </c>
      <c r="U109">
        <f t="shared" si="15"/>
        <v>253.67679999999959</v>
      </c>
      <c r="V109">
        <f t="shared" si="17"/>
        <v>5276.4774399999869</v>
      </c>
      <c r="W109" s="6"/>
      <c r="X109">
        <v>74.099999999999937</v>
      </c>
      <c r="Z109">
        <v>0</v>
      </c>
      <c r="AA109">
        <f>SUM($Z$2:Z109)+INT(P109/25)</f>
        <v>30</v>
      </c>
      <c r="AB109">
        <f t="shared" si="18"/>
        <v>0.18</v>
      </c>
      <c r="AC109">
        <f t="shared" si="20"/>
        <v>12.196000000000005</v>
      </c>
      <c r="AD109" s="7">
        <f t="shared" si="27"/>
        <v>6.9199999999999982</v>
      </c>
      <c r="AE109">
        <f t="shared" si="19"/>
        <v>1.762427745664741</v>
      </c>
      <c r="AG109">
        <v>253.67679999999959</v>
      </c>
      <c r="AH109">
        <f t="shared" si="25"/>
        <v>10.399999999999991</v>
      </c>
      <c r="AI109">
        <v>4.5806317329767712</v>
      </c>
      <c r="AJ109" s="8">
        <v>0.2</v>
      </c>
    </row>
    <row r="110" spans="16:36" x14ac:dyDescent="0.2">
      <c r="P110">
        <v>109</v>
      </c>
      <c r="Q110">
        <f t="shared" si="22"/>
        <v>91</v>
      </c>
      <c r="R110">
        <f t="shared" si="26"/>
        <v>2756.2331999999933</v>
      </c>
      <c r="S110">
        <f t="shared" si="21"/>
        <v>20.999999999999957</v>
      </c>
      <c r="T110">
        <v>12.382000000000005</v>
      </c>
      <c r="U110">
        <f t="shared" si="15"/>
        <v>260.02199999999959</v>
      </c>
      <c r="V110">
        <f t="shared" si="17"/>
        <v>5512.4663999999866</v>
      </c>
      <c r="W110" s="6">
        <v>1</v>
      </c>
      <c r="X110">
        <v>75.39999999999992</v>
      </c>
      <c r="Z110">
        <v>1</v>
      </c>
      <c r="AA110">
        <f>SUM($Z$2:Z110)+INT(P110/25)</f>
        <v>31</v>
      </c>
      <c r="AB110">
        <f t="shared" si="18"/>
        <v>0.186</v>
      </c>
      <c r="AC110">
        <f t="shared" si="20"/>
        <v>12.382000000000005</v>
      </c>
      <c r="AD110" s="7">
        <f t="shared" si="27"/>
        <v>7.0199999999999978</v>
      </c>
      <c r="AE110">
        <f t="shared" si="19"/>
        <v>1.763817663817665</v>
      </c>
      <c r="AG110">
        <v>260.02199999999959</v>
      </c>
      <c r="AH110">
        <f t="shared" si="25"/>
        <v>10.599999999999991</v>
      </c>
      <c r="AI110">
        <v>4.651529485966579</v>
      </c>
      <c r="AJ110" s="8">
        <v>0.2</v>
      </c>
    </row>
    <row r="111" spans="16:36" x14ac:dyDescent="0.2">
      <c r="P111">
        <v>110</v>
      </c>
      <c r="Q111">
        <f t="shared" si="22"/>
        <v>92</v>
      </c>
      <c r="R111">
        <f t="shared" si="26"/>
        <v>2930.8575999999925</v>
      </c>
      <c r="S111">
        <f t="shared" si="21"/>
        <v>21.199999999999957</v>
      </c>
      <c r="T111">
        <v>12.568000000000005</v>
      </c>
      <c r="U111">
        <f t="shared" si="15"/>
        <v>266.44159999999954</v>
      </c>
      <c r="V111">
        <f t="shared" si="17"/>
        <v>5861.7151999999851</v>
      </c>
      <c r="W111" s="6"/>
      <c r="X111">
        <v>76.599999999999937</v>
      </c>
      <c r="Z111">
        <v>0</v>
      </c>
      <c r="AA111">
        <f>SUM($Z$2:Z111)+INT(P111/25)</f>
        <v>31</v>
      </c>
      <c r="AB111">
        <f t="shared" si="18"/>
        <v>0.186</v>
      </c>
      <c r="AC111">
        <f t="shared" si="20"/>
        <v>12.568000000000005</v>
      </c>
      <c r="AD111" s="7">
        <f t="shared" si="27"/>
        <v>7.1199999999999974</v>
      </c>
      <c r="AE111">
        <f t="shared" si="19"/>
        <v>1.7651685393258441</v>
      </c>
      <c r="AG111">
        <v>266.44159999999954</v>
      </c>
      <c r="AH111">
        <f t="shared" si="25"/>
        <v>10.999999999999991</v>
      </c>
      <c r="AI111">
        <v>4.7214849332836994</v>
      </c>
      <c r="AJ111" s="8">
        <f>AJ98+0.2</f>
        <v>0.4</v>
      </c>
    </row>
    <row r="112" spans="16:36" x14ac:dyDescent="0.2">
      <c r="P112">
        <v>111</v>
      </c>
      <c r="Q112">
        <f t="shared" si="22"/>
        <v>93</v>
      </c>
      <c r="R112">
        <f t="shared" si="26"/>
        <v>3111.4658399999926</v>
      </c>
      <c r="S112">
        <f t="shared" si="21"/>
        <v>21.399999999999956</v>
      </c>
      <c r="T112">
        <v>12.754000000000005</v>
      </c>
      <c r="U112">
        <f t="shared" si="15"/>
        <v>272.93559999999957</v>
      </c>
      <c r="V112">
        <f t="shared" si="17"/>
        <v>6222.9316799999851</v>
      </c>
      <c r="W112" s="6"/>
      <c r="X112">
        <v>77.89999999999992</v>
      </c>
      <c r="Z112">
        <v>0</v>
      </c>
      <c r="AA112">
        <f>SUM($Z$2:Z112)+INT(P112/25)</f>
        <v>31</v>
      </c>
      <c r="AB112">
        <f t="shared" si="18"/>
        <v>0.186</v>
      </c>
      <c r="AC112">
        <f t="shared" si="20"/>
        <v>12.754000000000005</v>
      </c>
      <c r="AD112" s="7">
        <f t="shared" si="27"/>
        <v>7.2199999999999971</v>
      </c>
      <c r="AE112">
        <f t="shared" si="19"/>
        <v>1.7664819944598351</v>
      </c>
      <c r="AG112">
        <v>272.93559999999957</v>
      </c>
      <c r="AH112">
        <f t="shared" si="25"/>
        <v>11.399999999999991</v>
      </c>
      <c r="AI112">
        <v>4.7905073577796449</v>
      </c>
      <c r="AJ112" s="8">
        <f t="shared" ref="AJ112:AJ121" si="28">AJ99+0.2</f>
        <v>0.4</v>
      </c>
    </row>
    <row r="113" spans="16:36" x14ac:dyDescent="0.2">
      <c r="P113">
        <v>112</v>
      </c>
      <c r="Q113">
        <f t="shared" si="22"/>
        <v>94</v>
      </c>
      <c r="R113">
        <f t="shared" si="26"/>
        <v>3298.1471999999917</v>
      </c>
      <c r="S113">
        <f t="shared" si="21"/>
        <v>21.599999999999955</v>
      </c>
      <c r="T113">
        <v>12.940000000000005</v>
      </c>
      <c r="U113">
        <f t="shared" si="15"/>
        <v>279.50399999999951</v>
      </c>
      <c r="V113">
        <f t="shared" si="17"/>
        <v>6596.2943999999834</v>
      </c>
      <c r="W113" s="6">
        <v>2</v>
      </c>
      <c r="X113">
        <v>79.099999999999937</v>
      </c>
      <c r="Z113">
        <v>0</v>
      </c>
      <c r="AA113">
        <f>SUM($Z$2:Z113)+INT(P113/25)</f>
        <v>31</v>
      </c>
      <c r="AB113">
        <f t="shared" si="18"/>
        <v>0.186</v>
      </c>
      <c r="AC113">
        <f t="shared" si="20"/>
        <v>12.940000000000005</v>
      </c>
      <c r="AD113" s="7">
        <f t="shared" si="27"/>
        <v>7.3199999999999967</v>
      </c>
      <c r="AE113">
        <f t="shared" si="19"/>
        <v>1.7677595628415315</v>
      </c>
      <c r="AG113">
        <v>279.50399999999951</v>
      </c>
      <c r="AH113">
        <f t="shared" si="25"/>
        <v>11.799999999999992</v>
      </c>
      <c r="AI113">
        <v>4.858606674680872</v>
      </c>
      <c r="AJ113" s="8">
        <f t="shared" si="28"/>
        <v>0.4</v>
      </c>
    </row>
    <row r="114" spans="16:36" x14ac:dyDescent="0.2">
      <c r="P114">
        <v>113</v>
      </c>
      <c r="Q114">
        <f t="shared" si="22"/>
        <v>95</v>
      </c>
      <c r="R114">
        <f t="shared" si="26"/>
        <v>3490.9909599999919</v>
      </c>
      <c r="S114">
        <f t="shared" si="21"/>
        <v>21.799999999999955</v>
      </c>
      <c r="T114">
        <v>13.126000000000005</v>
      </c>
      <c r="U114">
        <f t="shared" si="15"/>
        <v>286.14679999999953</v>
      </c>
      <c r="V114">
        <f t="shared" si="17"/>
        <v>6981.9819199999838</v>
      </c>
      <c r="W114" s="6"/>
      <c r="X114">
        <v>80.39999999999992</v>
      </c>
      <c r="Z114">
        <v>0</v>
      </c>
      <c r="AA114">
        <f>SUM($Z$2:Z114)+INT(P114/25)</f>
        <v>31</v>
      </c>
      <c r="AB114">
        <f t="shared" si="18"/>
        <v>0.186</v>
      </c>
      <c r="AC114">
        <f t="shared" si="20"/>
        <v>13.126000000000005</v>
      </c>
      <c r="AD114" s="7">
        <f t="shared" si="27"/>
        <v>7.4199999999999964</v>
      </c>
      <c r="AE114">
        <f t="shared" si="19"/>
        <v>1.7690026954177913</v>
      </c>
      <c r="AG114">
        <v>286.14679999999953</v>
      </c>
      <c r="AH114">
        <f t="shared" si="25"/>
        <v>12.199999999999992</v>
      </c>
      <c r="AI114">
        <v>4.9257933340509217</v>
      </c>
      <c r="AJ114" s="8">
        <f t="shared" si="28"/>
        <v>0.4</v>
      </c>
    </row>
    <row r="115" spans="16:36" x14ac:dyDescent="0.2">
      <c r="P115">
        <v>114</v>
      </c>
      <c r="Q115">
        <f t="shared" si="22"/>
        <v>95</v>
      </c>
      <c r="R115">
        <f t="shared" si="26"/>
        <v>3690.086399999991</v>
      </c>
      <c r="S115">
        <f t="shared" si="21"/>
        <v>21.999999999999954</v>
      </c>
      <c r="T115">
        <v>13.312000000000005</v>
      </c>
      <c r="U115">
        <f t="shared" si="15"/>
        <v>292.86399999999946</v>
      </c>
      <c r="V115">
        <f t="shared" si="17"/>
        <v>7380.1727999999821</v>
      </c>
      <c r="W115" s="6"/>
      <c r="X115">
        <v>81.599999999999937</v>
      </c>
      <c r="Z115">
        <v>0</v>
      </c>
      <c r="AA115">
        <f>SUM($Z$2:Z115)+INT(P115/25)</f>
        <v>31</v>
      </c>
      <c r="AB115">
        <f t="shared" si="18"/>
        <v>0.186</v>
      </c>
      <c r="AC115">
        <f t="shared" si="20"/>
        <v>13.312000000000005</v>
      </c>
      <c r="AD115" s="7">
        <f t="shared" si="27"/>
        <v>7.519999999999996</v>
      </c>
      <c r="AE115">
        <f t="shared" si="19"/>
        <v>1.7702127659574485</v>
      </c>
      <c r="AG115">
        <v>292.86399999999946</v>
      </c>
      <c r="AH115">
        <f t="shared" si="25"/>
        <v>12.599999999999993</v>
      </c>
      <c r="AI115">
        <v>4.992078234265743</v>
      </c>
      <c r="AJ115" s="8">
        <f t="shared" si="28"/>
        <v>0.4</v>
      </c>
    </row>
    <row r="116" spans="16:36" x14ac:dyDescent="0.2">
      <c r="P116">
        <v>115</v>
      </c>
      <c r="Q116">
        <f t="shared" si="22"/>
        <v>96</v>
      </c>
      <c r="R116">
        <f t="shared" si="26"/>
        <v>3897.2543999999912</v>
      </c>
      <c r="S116">
        <f t="shared" si="21"/>
        <v>22.199999999999953</v>
      </c>
      <c r="T116">
        <v>13.504000000000005</v>
      </c>
      <c r="U116">
        <f t="shared" si="15"/>
        <v>299.78879999999947</v>
      </c>
      <c r="V116">
        <f t="shared" si="17"/>
        <v>7794.5087999999823</v>
      </c>
      <c r="W116" s="6">
        <v>1</v>
      </c>
      <c r="X116">
        <v>82.999999999999915</v>
      </c>
      <c r="Z116">
        <v>1</v>
      </c>
      <c r="AA116">
        <f>SUM($Z$2:Z116)+INT(P116/25)</f>
        <v>32</v>
      </c>
      <c r="AB116">
        <f t="shared" si="18"/>
        <v>0.192</v>
      </c>
      <c r="AC116">
        <f t="shared" si="20"/>
        <v>13.504000000000005</v>
      </c>
      <c r="AD116" s="7">
        <f t="shared" si="27"/>
        <v>7.6199999999999957</v>
      </c>
      <c r="AE116">
        <f t="shared" si="19"/>
        <v>1.7721784776902905</v>
      </c>
      <c r="AG116">
        <v>299.78879999999947</v>
      </c>
      <c r="AH116">
        <f t="shared" si="25"/>
        <v>12.999999999999993</v>
      </c>
      <c r="AI116">
        <v>5.0552255454506732</v>
      </c>
      <c r="AJ116" s="8">
        <f t="shared" si="28"/>
        <v>0.4</v>
      </c>
    </row>
    <row r="117" spans="16:36" x14ac:dyDescent="0.2">
      <c r="P117">
        <v>116</v>
      </c>
      <c r="Q117">
        <f t="shared" si="22"/>
        <v>97</v>
      </c>
      <c r="R117">
        <f t="shared" si="26"/>
        <v>4110.9913599999909</v>
      </c>
      <c r="S117">
        <f t="shared" si="21"/>
        <v>22.399999999999952</v>
      </c>
      <c r="T117">
        <v>13.696000000000005</v>
      </c>
      <c r="U117">
        <f t="shared" si="15"/>
        <v>306.79039999999947</v>
      </c>
      <c r="V117">
        <f t="shared" si="17"/>
        <v>8221.9827199999818</v>
      </c>
      <c r="W117" s="6"/>
      <c r="X117">
        <v>84.199999999999932</v>
      </c>
      <c r="Z117">
        <v>0</v>
      </c>
      <c r="AA117">
        <f>SUM($Z$2:Z117)+INT(P117/25)</f>
        <v>32</v>
      </c>
      <c r="AB117">
        <f t="shared" si="18"/>
        <v>0.192</v>
      </c>
      <c r="AC117">
        <f t="shared" si="20"/>
        <v>13.696000000000005</v>
      </c>
      <c r="AD117" s="7">
        <f t="shared" si="27"/>
        <v>7.7199999999999953</v>
      </c>
      <c r="AE117">
        <f t="shared" si="19"/>
        <v>1.7740932642487064</v>
      </c>
      <c r="AG117">
        <v>306.79039999999947</v>
      </c>
      <c r="AH117">
        <f t="shared" si="25"/>
        <v>13.399999999999993</v>
      </c>
      <c r="AI117">
        <v>5.1175004172229732</v>
      </c>
      <c r="AJ117" s="8">
        <f t="shared" si="28"/>
        <v>0.4</v>
      </c>
    </row>
    <row r="118" spans="16:36" x14ac:dyDescent="0.2">
      <c r="P118">
        <v>117</v>
      </c>
      <c r="Q118">
        <f t="shared" si="22"/>
        <v>98</v>
      </c>
      <c r="R118">
        <f t="shared" si="26"/>
        <v>4331.3894399999908</v>
      </c>
      <c r="S118">
        <f t="shared" si="21"/>
        <v>22.599999999999952</v>
      </c>
      <c r="T118">
        <v>13.888000000000005</v>
      </c>
      <c r="U118">
        <f t="shared" si="15"/>
        <v>313.86879999999945</v>
      </c>
      <c r="V118">
        <f t="shared" si="17"/>
        <v>8662.7788799999817</v>
      </c>
      <c r="W118" s="6"/>
      <c r="X118">
        <v>85.599999999999909</v>
      </c>
      <c r="Z118">
        <v>0</v>
      </c>
      <c r="AA118">
        <f>SUM($Z$2:Z118)+INT(P118/25)</f>
        <v>32</v>
      </c>
      <c r="AB118">
        <f t="shared" si="18"/>
        <v>0.192</v>
      </c>
      <c r="AC118">
        <f t="shared" si="20"/>
        <v>13.888000000000005</v>
      </c>
      <c r="AD118" s="7">
        <f t="shared" si="27"/>
        <v>7.819999999999995</v>
      </c>
      <c r="AE118">
        <f t="shared" si="19"/>
        <v>1.7759590792838893</v>
      </c>
      <c r="AG118">
        <v>313.86879999999945</v>
      </c>
      <c r="AH118">
        <f t="shared" si="25"/>
        <v>13.799999999999994</v>
      </c>
      <c r="AI118">
        <v>5.1789155213898379</v>
      </c>
      <c r="AJ118" s="8">
        <f t="shared" si="28"/>
        <v>0.4</v>
      </c>
    </row>
    <row r="119" spans="16:36" x14ac:dyDescent="0.2">
      <c r="P119">
        <v>118</v>
      </c>
      <c r="Q119">
        <f t="shared" si="22"/>
        <v>99</v>
      </c>
      <c r="R119">
        <f t="shared" si="26"/>
        <v>4558.5407999999898</v>
      </c>
      <c r="S119">
        <f t="shared" si="21"/>
        <v>22.799999999999951</v>
      </c>
      <c r="T119">
        <v>14.080000000000005</v>
      </c>
      <c r="U119">
        <f t="shared" si="15"/>
        <v>321.02399999999943</v>
      </c>
      <c r="V119">
        <f t="shared" si="17"/>
        <v>9117.0815999999795</v>
      </c>
      <c r="W119" s="6">
        <v>2</v>
      </c>
      <c r="X119">
        <v>86.799999999999926</v>
      </c>
      <c r="Z119">
        <v>0</v>
      </c>
      <c r="AA119">
        <f>SUM($Z$2:Z119)+INT(P119/25)</f>
        <v>32</v>
      </c>
      <c r="AB119">
        <f t="shared" si="18"/>
        <v>0.192</v>
      </c>
      <c r="AC119">
        <f t="shared" si="20"/>
        <v>14.080000000000005</v>
      </c>
      <c r="AD119" s="7">
        <f t="shared" si="27"/>
        <v>7.9199999999999946</v>
      </c>
      <c r="AE119">
        <f t="shared" si="19"/>
        <v>1.7777777777777797</v>
      </c>
      <c r="AG119">
        <v>321.02399999999943</v>
      </c>
      <c r="AH119">
        <f t="shared" si="25"/>
        <v>14.199999999999994</v>
      </c>
      <c r="AI119">
        <v>5.2394836523126092</v>
      </c>
      <c r="AJ119" s="8">
        <f t="shared" si="28"/>
        <v>0.4</v>
      </c>
    </row>
    <row r="120" spans="16:36" x14ac:dyDescent="0.2">
      <c r="P120">
        <v>119</v>
      </c>
      <c r="Q120">
        <f t="shared" si="22"/>
        <v>100</v>
      </c>
      <c r="R120">
        <f t="shared" si="26"/>
        <v>4792.5375999999897</v>
      </c>
      <c r="S120">
        <f t="shared" si="21"/>
        <v>22.99999999999995</v>
      </c>
      <c r="T120">
        <v>14.272000000000006</v>
      </c>
      <c r="U120">
        <f t="shared" si="15"/>
        <v>328.2559999999994</v>
      </c>
      <c r="V120">
        <f t="shared" si="17"/>
        <v>9585.0751999999793</v>
      </c>
      <c r="W120" s="6"/>
      <c r="X120">
        <v>88.199999999999903</v>
      </c>
      <c r="Z120">
        <v>0</v>
      </c>
      <c r="AA120">
        <f>SUM($Z$2:Z120)+INT(P120/25)</f>
        <v>32</v>
      </c>
      <c r="AB120">
        <f t="shared" si="18"/>
        <v>0.192</v>
      </c>
      <c r="AC120">
        <f t="shared" si="20"/>
        <v>14.272000000000006</v>
      </c>
      <c r="AD120" s="7">
        <f t="shared" si="27"/>
        <v>8.0199999999999942</v>
      </c>
      <c r="AE120">
        <f t="shared" si="19"/>
        <v>1.7795511221945157</v>
      </c>
      <c r="AG120">
        <v>328.2559999999994</v>
      </c>
      <c r="AH120">
        <f t="shared" si="25"/>
        <v>14.599999999999994</v>
      </c>
      <c r="AI120">
        <v>5.2992176837590268</v>
      </c>
      <c r="AJ120" s="8">
        <f t="shared" si="28"/>
        <v>0.4</v>
      </c>
    </row>
    <row r="121" spans="16:36" x14ac:dyDescent="0.2">
      <c r="P121">
        <v>120</v>
      </c>
      <c r="Q121">
        <f t="shared" si="22"/>
        <v>100</v>
      </c>
      <c r="R121">
        <f t="shared" si="26"/>
        <v>5033.4719999999897</v>
      </c>
      <c r="S121">
        <f t="shared" si="21"/>
        <v>23.19999999999995</v>
      </c>
      <c r="T121">
        <v>14.464000000000006</v>
      </c>
      <c r="U121">
        <f t="shared" si="15"/>
        <v>335.56479999999942</v>
      </c>
      <c r="V121">
        <f t="shared" si="17"/>
        <v>10066.943999999979</v>
      </c>
      <c r="W121" s="6"/>
      <c r="X121">
        <v>89.499999999999929</v>
      </c>
      <c r="Z121">
        <v>0</v>
      </c>
      <c r="AA121">
        <f>SUM($Z$2:Z121)+INT(P121/25)</f>
        <v>32</v>
      </c>
      <c r="AB121">
        <f t="shared" si="18"/>
        <v>0.192</v>
      </c>
      <c r="AC121">
        <f t="shared" si="20"/>
        <v>14.464000000000006</v>
      </c>
      <c r="AD121" s="7">
        <f t="shared" si="27"/>
        <v>8.1199999999999939</v>
      </c>
      <c r="AE121">
        <f t="shared" si="19"/>
        <v>1.781280788177342</v>
      </c>
      <c r="AG121">
        <v>335.56479999999942</v>
      </c>
      <c r="AH121">
        <f t="shared" si="25"/>
        <v>14.999999999999995</v>
      </c>
      <c r="AI121">
        <v>5.3581305309734608</v>
      </c>
      <c r="AJ121" s="8">
        <f t="shared" si="28"/>
        <v>0.4</v>
      </c>
    </row>
    <row r="122" spans="16:36" x14ac:dyDescent="0.2">
      <c r="P122">
        <v>121</v>
      </c>
      <c r="Q122">
        <f t="shared" si="22"/>
        <v>101</v>
      </c>
      <c r="R122">
        <f t="shared" si="26"/>
        <v>5420.8346399999882</v>
      </c>
      <c r="S122">
        <f t="shared" si="21"/>
        <v>23.399999999999949</v>
      </c>
      <c r="T122">
        <v>14.662000000000006</v>
      </c>
      <c r="U122">
        <f t="shared" ref="U122:U185" si="29">S122*T122</f>
        <v>343.09079999999938</v>
      </c>
      <c r="V122">
        <f t="shared" si="17"/>
        <v>10841.669279999976</v>
      </c>
      <c r="W122" s="6">
        <v>1</v>
      </c>
      <c r="X122">
        <v>90.899999999999906</v>
      </c>
      <c r="Z122">
        <v>1</v>
      </c>
      <c r="AA122">
        <f>SUM($Z$2:Z122)+INT(P122/25)</f>
        <v>33</v>
      </c>
      <c r="AB122">
        <f t="shared" si="18"/>
        <v>0.19800000000000001</v>
      </c>
      <c r="AC122">
        <f t="shared" si="20"/>
        <v>14.662000000000006</v>
      </c>
      <c r="AD122" s="7">
        <f t="shared" si="27"/>
        <v>8.2199999999999935</v>
      </c>
      <c r="AE122">
        <f t="shared" si="19"/>
        <v>1.7836982968369852</v>
      </c>
      <c r="AG122">
        <v>343.09079999999938</v>
      </c>
      <c r="AH122">
        <f t="shared" si="25"/>
        <v>15.799999999999995</v>
      </c>
      <c r="AI122">
        <v>5.4140186796031937</v>
      </c>
      <c r="AJ122" s="8">
        <f>AJ111+0.4</f>
        <v>0.8</v>
      </c>
    </row>
    <row r="123" spans="16:36" x14ac:dyDescent="0.2">
      <c r="P123">
        <v>122</v>
      </c>
      <c r="Q123">
        <f t="shared" si="22"/>
        <v>102</v>
      </c>
      <c r="R123">
        <f t="shared" si="26"/>
        <v>5821.5535999999884</v>
      </c>
      <c r="S123">
        <f t="shared" si="21"/>
        <v>23.599999999999948</v>
      </c>
      <c r="T123">
        <v>14.860000000000007</v>
      </c>
      <c r="U123">
        <f t="shared" si="29"/>
        <v>350.6959999999994</v>
      </c>
      <c r="V123">
        <f t="shared" si="17"/>
        <v>11643.107199999977</v>
      </c>
      <c r="W123" s="6"/>
      <c r="X123">
        <v>92.199999999999932</v>
      </c>
      <c r="Z123">
        <v>0</v>
      </c>
      <c r="AA123">
        <f>SUM($Z$2:Z123)+INT(P123/25)</f>
        <v>33</v>
      </c>
      <c r="AB123">
        <f t="shared" si="18"/>
        <v>0.19800000000000001</v>
      </c>
      <c r="AC123">
        <f t="shared" si="20"/>
        <v>14.860000000000007</v>
      </c>
      <c r="AD123" s="7">
        <f t="shared" si="27"/>
        <v>8.3199999999999932</v>
      </c>
      <c r="AE123">
        <f t="shared" si="19"/>
        <v>1.7860576923076945</v>
      </c>
      <c r="AG123">
        <v>350.6959999999994</v>
      </c>
      <c r="AH123">
        <f t="shared" si="25"/>
        <v>16.599999999999994</v>
      </c>
      <c r="AI123">
        <v>5.4691242557656867</v>
      </c>
      <c r="AJ123" s="8">
        <f t="shared" ref="AJ123:AJ132" si="30">AJ112+0.4</f>
        <v>0.8</v>
      </c>
    </row>
    <row r="124" spans="16:36" x14ac:dyDescent="0.2">
      <c r="P124">
        <v>123</v>
      </c>
      <c r="Q124">
        <f t="shared" si="22"/>
        <v>103</v>
      </c>
      <c r="R124">
        <f t="shared" si="26"/>
        <v>6235.8189599999878</v>
      </c>
      <c r="S124">
        <f t="shared" si="21"/>
        <v>23.799999999999947</v>
      </c>
      <c r="T124">
        <v>15.058000000000007</v>
      </c>
      <c r="U124">
        <f t="shared" si="29"/>
        <v>358.38039999999938</v>
      </c>
      <c r="V124">
        <f t="shared" si="17"/>
        <v>12471.637919999976</v>
      </c>
      <c r="W124" s="6"/>
      <c r="X124">
        <v>93.599999999999909</v>
      </c>
      <c r="Z124">
        <v>0</v>
      </c>
      <c r="AA124">
        <f>SUM($Z$2:Z124)+INT(P124/25)</f>
        <v>33</v>
      </c>
      <c r="AB124">
        <f t="shared" si="18"/>
        <v>0.19800000000000001</v>
      </c>
      <c r="AC124">
        <f t="shared" si="20"/>
        <v>15.058000000000007</v>
      </c>
      <c r="AD124" s="7">
        <f t="shared" si="27"/>
        <v>8.4199999999999928</v>
      </c>
      <c r="AE124">
        <f t="shared" si="19"/>
        <v>1.7883610451306438</v>
      </c>
      <c r="AG124">
        <v>358.38039999999938</v>
      </c>
      <c r="AH124">
        <f t="shared" si="25"/>
        <v>17.399999999999995</v>
      </c>
      <c r="AI124">
        <v>5.5234605463914974</v>
      </c>
      <c r="AJ124" s="8">
        <f t="shared" si="30"/>
        <v>0.8</v>
      </c>
    </row>
    <row r="125" spans="16:36" x14ac:dyDescent="0.2">
      <c r="P125">
        <v>124</v>
      </c>
      <c r="Q125">
        <f t="shared" si="22"/>
        <v>104</v>
      </c>
      <c r="R125">
        <f t="shared" si="26"/>
        <v>6663.8207999999868</v>
      </c>
      <c r="S125">
        <f t="shared" si="21"/>
        <v>23.999999999999947</v>
      </c>
      <c r="T125">
        <v>15.256000000000007</v>
      </c>
      <c r="U125">
        <f t="shared" si="29"/>
        <v>366.14399999999938</v>
      </c>
      <c r="V125">
        <f t="shared" si="17"/>
        <v>13327.641599999974</v>
      </c>
      <c r="W125" s="6">
        <v>2</v>
      </c>
      <c r="X125">
        <v>94.899999999999935</v>
      </c>
      <c r="Z125">
        <v>0</v>
      </c>
      <c r="AA125">
        <f>SUM($Z$2:Z125)+INT(P125/25)</f>
        <v>33</v>
      </c>
      <c r="AB125">
        <f t="shared" si="18"/>
        <v>0.19800000000000001</v>
      </c>
      <c r="AC125">
        <f t="shared" si="20"/>
        <v>15.256000000000007</v>
      </c>
      <c r="AD125" s="7">
        <f t="shared" si="27"/>
        <v>8.5199999999999925</v>
      </c>
      <c r="AE125">
        <f t="shared" si="19"/>
        <v>1.7906103286385</v>
      </c>
      <c r="AG125">
        <v>366.14399999999938</v>
      </c>
      <c r="AH125">
        <f t="shared" si="25"/>
        <v>18.199999999999996</v>
      </c>
      <c r="AI125">
        <v>5.5770407271456133</v>
      </c>
      <c r="AJ125" s="8">
        <f t="shared" si="30"/>
        <v>0.8</v>
      </c>
    </row>
    <row r="126" spans="16:36" x14ac:dyDescent="0.2">
      <c r="P126">
        <v>125</v>
      </c>
      <c r="Q126">
        <f t="shared" si="22"/>
        <v>105</v>
      </c>
      <c r="R126">
        <f t="shared" si="26"/>
        <v>7108.5079999999871</v>
      </c>
      <c r="S126">
        <f t="shared" si="21"/>
        <v>24.199999999999946</v>
      </c>
      <c r="T126">
        <v>15.460000000000008</v>
      </c>
      <c r="U126">
        <f t="shared" si="29"/>
        <v>374.13199999999938</v>
      </c>
      <c r="V126">
        <f t="shared" si="17"/>
        <v>14217.015999999974</v>
      </c>
      <c r="W126" s="6"/>
      <c r="X126">
        <v>96.399999999999906</v>
      </c>
      <c r="Z126">
        <v>0</v>
      </c>
      <c r="AA126">
        <f>SUM($Z$2:Z126)+INT(P126/25)</f>
        <v>34</v>
      </c>
      <c r="AB126">
        <f t="shared" si="18"/>
        <v>0.20400000000000001</v>
      </c>
      <c r="AC126">
        <f t="shared" si="20"/>
        <v>15.460000000000008</v>
      </c>
      <c r="AD126" s="7">
        <f t="shared" si="27"/>
        <v>8.6199999999999921</v>
      </c>
      <c r="AE126">
        <f t="shared" si="19"/>
        <v>1.7935034802784249</v>
      </c>
      <c r="AG126">
        <v>374.13199999999938</v>
      </c>
      <c r="AH126">
        <f t="shared" si="25"/>
        <v>18.999999999999996</v>
      </c>
      <c r="AI126">
        <v>5.6276928998321543</v>
      </c>
      <c r="AJ126" s="8">
        <f t="shared" si="30"/>
        <v>0.8</v>
      </c>
    </row>
    <row r="127" spans="16:36" x14ac:dyDescent="0.2">
      <c r="P127">
        <v>126</v>
      </c>
      <c r="Q127">
        <f t="shared" si="22"/>
        <v>105</v>
      </c>
      <c r="R127">
        <f t="shared" si="26"/>
        <v>7567.5916799999859</v>
      </c>
      <c r="S127">
        <f t="shared" si="21"/>
        <v>24.399999999999945</v>
      </c>
      <c r="T127">
        <v>15.664000000000009</v>
      </c>
      <c r="U127">
        <f t="shared" si="29"/>
        <v>382.20159999999936</v>
      </c>
      <c r="V127">
        <f t="shared" si="17"/>
        <v>15135.183359999972</v>
      </c>
      <c r="W127" s="6"/>
      <c r="X127">
        <v>97.699999999999932</v>
      </c>
      <c r="Z127">
        <v>0</v>
      </c>
      <c r="AA127">
        <f>SUM($Z$2:Z127)+INT(P127/25)</f>
        <v>34</v>
      </c>
      <c r="AB127">
        <f t="shared" si="18"/>
        <v>0.20400000000000001</v>
      </c>
      <c r="AC127">
        <f t="shared" si="20"/>
        <v>15.664000000000009</v>
      </c>
      <c r="AD127" s="7">
        <f t="shared" si="27"/>
        <v>8.7199999999999918</v>
      </c>
      <c r="AE127">
        <f t="shared" si="19"/>
        <v>1.7963302752293604</v>
      </c>
      <c r="AG127">
        <v>382.20159999999936</v>
      </c>
      <c r="AH127">
        <f t="shared" si="25"/>
        <v>19.799999999999997</v>
      </c>
      <c r="AI127">
        <v>5.6776319094425656</v>
      </c>
      <c r="AJ127" s="8">
        <f t="shared" si="30"/>
        <v>0.8</v>
      </c>
    </row>
    <row r="128" spans="16:36" x14ac:dyDescent="0.2">
      <c r="P128">
        <v>127</v>
      </c>
      <c r="Q128">
        <f t="shared" si="22"/>
        <v>106</v>
      </c>
      <c r="R128">
        <f t="shared" si="26"/>
        <v>8044.3082399999857</v>
      </c>
      <c r="S128">
        <f t="shared" si="21"/>
        <v>24.599999999999945</v>
      </c>
      <c r="T128">
        <v>15.874000000000009</v>
      </c>
      <c r="U128">
        <f t="shared" si="29"/>
        <v>390.50039999999933</v>
      </c>
      <c r="V128">
        <f t="shared" si="17"/>
        <v>16088.616479999971</v>
      </c>
      <c r="W128" s="6">
        <v>1</v>
      </c>
      <c r="X128">
        <v>99.199999999999903</v>
      </c>
      <c r="Z128">
        <v>1</v>
      </c>
      <c r="AA128">
        <f>SUM($Z$2:Z128)+INT(P128/25)</f>
        <v>35</v>
      </c>
      <c r="AB128">
        <f t="shared" si="18"/>
        <v>0.21</v>
      </c>
      <c r="AC128">
        <f t="shared" si="20"/>
        <v>15.874000000000009</v>
      </c>
      <c r="AD128" s="7">
        <f t="shared" si="27"/>
        <v>8.8199999999999914</v>
      </c>
      <c r="AE128">
        <f t="shared" si="19"/>
        <v>1.7997732426303883</v>
      </c>
      <c r="AG128">
        <v>390.50039999999933</v>
      </c>
      <c r="AH128">
        <f t="shared" si="25"/>
        <v>20.599999999999998</v>
      </c>
      <c r="AI128">
        <v>5.7247060438350479</v>
      </c>
      <c r="AJ128" s="8">
        <f t="shared" si="30"/>
        <v>0.8</v>
      </c>
    </row>
    <row r="129" spans="16:36" x14ac:dyDescent="0.2">
      <c r="P129">
        <v>128</v>
      </c>
      <c r="Q129">
        <f t="shared" si="22"/>
        <v>107</v>
      </c>
      <c r="R129">
        <f t="shared" si="26"/>
        <v>8536.1004799999864</v>
      </c>
      <c r="S129">
        <f t="shared" si="21"/>
        <v>24.799999999999944</v>
      </c>
      <c r="T129">
        <v>16.08400000000001</v>
      </c>
      <c r="U129">
        <f t="shared" si="29"/>
        <v>398.88319999999936</v>
      </c>
      <c r="V129">
        <f t="shared" si="17"/>
        <v>17072.200959999973</v>
      </c>
      <c r="W129" s="6"/>
      <c r="X129">
        <v>100.49999999999993</v>
      </c>
      <c r="Z129">
        <v>0</v>
      </c>
      <c r="AA129">
        <f>SUM($Z$2:Z129)+INT(P129/25)</f>
        <v>35</v>
      </c>
      <c r="AB129">
        <f t="shared" si="18"/>
        <v>0.21</v>
      </c>
      <c r="AC129">
        <f t="shared" si="20"/>
        <v>16.08400000000001</v>
      </c>
      <c r="AD129" s="7">
        <f t="shared" si="27"/>
        <v>8.919999999999991</v>
      </c>
      <c r="AE129">
        <f t="shared" si="19"/>
        <v>1.8031390134529177</v>
      </c>
      <c r="AG129">
        <v>398.88319999999936</v>
      </c>
      <c r="AH129">
        <f t="shared" si="25"/>
        <v>21.4</v>
      </c>
      <c r="AI129">
        <v>5.7711129473490077</v>
      </c>
      <c r="AJ129" s="8">
        <f t="shared" si="30"/>
        <v>0.8</v>
      </c>
    </row>
    <row r="130" spans="16:36" x14ac:dyDescent="0.2">
      <c r="P130">
        <v>129</v>
      </c>
      <c r="Q130">
        <f t="shared" si="22"/>
        <v>108</v>
      </c>
      <c r="R130">
        <f t="shared" si="26"/>
        <v>9043.1699999999855</v>
      </c>
      <c r="S130">
        <f t="shared" si="21"/>
        <v>24.999999999999943</v>
      </c>
      <c r="T130">
        <v>16.294000000000011</v>
      </c>
      <c r="U130">
        <f t="shared" si="29"/>
        <v>407.34999999999934</v>
      </c>
      <c r="V130">
        <f t="shared" si="17"/>
        <v>18086.339999999971</v>
      </c>
      <c r="W130" s="6"/>
      <c r="X130">
        <v>101.9999999999999</v>
      </c>
      <c r="Z130">
        <v>0</v>
      </c>
      <c r="AA130">
        <f>SUM($Z$2:Z130)+INT(P130/25)</f>
        <v>35</v>
      </c>
      <c r="AB130">
        <f t="shared" si="18"/>
        <v>0.21</v>
      </c>
      <c r="AC130">
        <f t="shared" si="20"/>
        <v>16.294000000000011</v>
      </c>
      <c r="AD130" s="7">
        <f t="shared" si="27"/>
        <v>9.0199999999999907</v>
      </c>
      <c r="AE130">
        <f t="shared" si="19"/>
        <v>1.8064301552106461</v>
      </c>
      <c r="AG130">
        <v>407.34999999999934</v>
      </c>
      <c r="AH130">
        <f t="shared" si="25"/>
        <v>22.2</v>
      </c>
      <c r="AI130">
        <v>5.8168651037191701</v>
      </c>
      <c r="AJ130" s="8">
        <f t="shared" si="30"/>
        <v>0.8</v>
      </c>
    </row>
    <row r="131" spans="16:36" x14ac:dyDescent="0.2">
      <c r="P131">
        <v>130</v>
      </c>
      <c r="Q131">
        <f t="shared" si="22"/>
        <v>109</v>
      </c>
      <c r="R131">
        <f t="shared" si="26"/>
        <v>9565.7183999999852</v>
      </c>
      <c r="S131">
        <f t="shared" si="21"/>
        <v>25.199999999999942</v>
      </c>
      <c r="T131">
        <v>16.504000000000012</v>
      </c>
      <c r="U131">
        <f t="shared" si="29"/>
        <v>415.90079999999938</v>
      </c>
      <c r="V131">
        <f t="shared" ref="V131:V194" si="31">R131*2</f>
        <v>19131.43679999997</v>
      </c>
      <c r="W131" s="6">
        <v>2</v>
      </c>
      <c r="X131">
        <v>103.39999999999992</v>
      </c>
      <c r="Z131">
        <v>0</v>
      </c>
      <c r="AA131">
        <f>SUM($Z$2:Z131)+INT(P131/25)</f>
        <v>35</v>
      </c>
      <c r="AB131">
        <f t="shared" ref="AB131:AB151" si="32">AA131*(0.3/50)</f>
        <v>0.21</v>
      </c>
      <c r="AC131">
        <f t="shared" si="20"/>
        <v>16.504000000000012</v>
      </c>
      <c r="AD131" s="7">
        <f t="shared" si="27"/>
        <v>9.1199999999999903</v>
      </c>
      <c r="AE131">
        <f t="shared" ref="AE131:AE194" si="33">AC131/AD131</f>
        <v>1.8096491228070208</v>
      </c>
      <c r="AG131">
        <v>415.90079999999938</v>
      </c>
      <c r="AH131">
        <f t="shared" si="25"/>
        <v>23</v>
      </c>
      <c r="AI131">
        <v>5.8619747786010601</v>
      </c>
      <c r="AJ131" s="8">
        <f t="shared" si="30"/>
        <v>0.8</v>
      </c>
    </row>
    <row r="132" spans="16:36" x14ac:dyDescent="0.2">
      <c r="P132">
        <v>131</v>
      </c>
      <c r="Q132">
        <f t="shared" si="22"/>
        <v>110</v>
      </c>
      <c r="R132">
        <f t="shared" si="26"/>
        <v>10103.947279999986</v>
      </c>
      <c r="S132">
        <f t="shared" si="21"/>
        <v>25.399999999999942</v>
      </c>
      <c r="T132">
        <v>16.714000000000013</v>
      </c>
      <c r="U132">
        <f t="shared" si="29"/>
        <v>424.53559999999936</v>
      </c>
      <c r="V132">
        <f t="shared" si="31"/>
        <v>20207.894559999972</v>
      </c>
      <c r="W132" s="6"/>
      <c r="X132">
        <v>104.89999999999989</v>
      </c>
      <c r="Z132">
        <v>0</v>
      </c>
      <c r="AA132">
        <f>SUM($Z$2:Z132)+INT(P132/25)</f>
        <v>35</v>
      </c>
      <c r="AB132">
        <f t="shared" si="32"/>
        <v>0.21</v>
      </c>
      <c r="AC132">
        <f t="shared" ref="AC132:AC195" si="34">AB132+AC131</f>
        <v>16.714000000000013</v>
      </c>
      <c r="AD132" s="7">
        <f t="shared" si="27"/>
        <v>9.21999999999999</v>
      </c>
      <c r="AE132">
        <f t="shared" si="33"/>
        <v>1.8127982646420857</v>
      </c>
      <c r="AG132">
        <v>424.53559999999936</v>
      </c>
      <c r="AH132">
        <f t="shared" si="25"/>
        <v>23.8</v>
      </c>
      <c r="AI132">
        <v>5.9064540170482847</v>
      </c>
      <c r="AJ132" s="8">
        <f t="shared" si="30"/>
        <v>0.8</v>
      </c>
    </row>
    <row r="133" spans="16:36" x14ac:dyDescent="0.2">
      <c r="P133">
        <v>132</v>
      </c>
      <c r="Q133">
        <f t="shared" si="22"/>
        <v>110</v>
      </c>
      <c r="R133">
        <f t="shared" si="26"/>
        <v>11004.661759999984</v>
      </c>
      <c r="S133">
        <f t="shared" ref="S133:S196" si="35">S132+0.2</f>
        <v>25.599999999999941</v>
      </c>
      <c r="T133">
        <v>16.924000000000014</v>
      </c>
      <c r="U133">
        <f t="shared" si="29"/>
        <v>433.25439999999935</v>
      </c>
      <c r="V133">
        <f t="shared" si="31"/>
        <v>22009.323519999969</v>
      </c>
      <c r="W133" s="6"/>
      <c r="X133">
        <v>106.29999999999991</v>
      </c>
      <c r="Z133">
        <v>0</v>
      </c>
      <c r="AA133">
        <f>SUM($Z$2:Z133)+INT(P133/25)</f>
        <v>35</v>
      </c>
      <c r="AB133">
        <f t="shared" si="32"/>
        <v>0.21</v>
      </c>
      <c r="AC133">
        <f t="shared" si="34"/>
        <v>16.924000000000014</v>
      </c>
      <c r="AD133" s="7">
        <f t="shared" si="27"/>
        <v>9.3199999999999896</v>
      </c>
      <c r="AE133">
        <f t="shared" si="33"/>
        <v>1.8158798283261837</v>
      </c>
      <c r="AG133">
        <v>433.25439999999935</v>
      </c>
      <c r="AH133">
        <f t="shared" si="25"/>
        <v>25.400000000000002</v>
      </c>
      <c r="AI133">
        <v>5.9503146419286308</v>
      </c>
      <c r="AJ133" s="8">
        <f>AJ122+0.8</f>
        <v>1.6</v>
      </c>
    </row>
    <row r="134" spans="16:36" x14ac:dyDescent="0.2">
      <c r="P134">
        <v>133</v>
      </c>
      <c r="Q134">
        <f t="shared" si="22"/>
        <v>111</v>
      </c>
      <c r="R134">
        <f t="shared" si="26"/>
        <v>11939.723999999975</v>
      </c>
      <c r="S134">
        <f t="shared" si="35"/>
        <v>25.79999999999994</v>
      </c>
      <c r="T134">
        <v>17.140000000000015</v>
      </c>
      <c r="U134">
        <f t="shared" si="29"/>
        <v>442.21199999999936</v>
      </c>
      <c r="V134">
        <f t="shared" si="31"/>
        <v>23879.447999999949</v>
      </c>
      <c r="W134" s="6">
        <v>1</v>
      </c>
      <c r="X134">
        <v>107.79999999999988</v>
      </c>
      <c r="Z134">
        <v>1</v>
      </c>
      <c r="AA134">
        <f>SUM($Z$2:Z134)+INT(P134/25)</f>
        <v>36</v>
      </c>
      <c r="AB134">
        <f t="shared" si="32"/>
        <v>0.216</v>
      </c>
      <c r="AC134">
        <f t="shared" si="34"/>
        <v>17.140000000000015</v>
      </c>
      <c r="AD134" s="7">
        <f t="shared" si="27"/>
        <v>9.4199999999999893</v>
      </c>
      <c r="AE134">
        <f t="shared" si="33"/>
        <v>1.8195329087048868</v>
      </c>
      <c r="AG134">
        <v>442.21199999999902</v>
      </c>
      <c r="AH134">
        <f t="shared" si="25"/>
        <v>27.000000000000004</v>
      </c>
      <c r="AI134">
        <v>6</v>
      </c>
      <c r="AJ134" s="8">
        <f t="shared" ref="AJ134:AJ143" si="36">AJ123+0.8</f>
        <v>1.6</v>
      </c>
    </row>
    <row r="135" spans="16:36" x14ac:dyDescent="0.2">
      <c r="P135">
        <v>134</v>
      </c>
      <c r="Q135">
        <f t="shared" si="22"/>
        <v>112</v>
      </c>
      <c r="R135">
        <f t="shared" si="26"/>
        <v>12905.921599999983</v>
      </c>
      <c r="S135">
        <f t="shared" si="35"/>
        <v>25.99999999999994</v>
      </c>
      <c r="T135">
        <v>17.356000000000016</v>
      </c>
      <c r="U135">
        <f t="shared" si="29"/>
        <v>451.25599999999935</v>
      </c>
      <c r="V135">
        <f t="shared" si="31"/>
        <v>25811.843199999967</v>
      </c>
      <c r="W135" s="6"/>
      <c r="X135">
        <v>109.1999999999999</v>
      </c>
      <c r="Z135">
        <v>0</v>
      </c>
      <c r="AA135">
        <f>SUM($Z$2:Z135)+INT(P135/25)</f>
        <v>36</v>
      </c>
      <c r="AB135">
        <f t="shared" si="32"/>
        <v>0.216</v>
      </c>
      <c r="AC135">
        <f t="shared" si="34"/>
        <v>17.356000000000016</v>
      </c>
      <c r="AD135" s="7">
        <f t="shared" si="27"/>
        <v>9.5199999999999889</v>
      </c>
      <c r="AE135">
        <f t="shared" si="33"/>
        <v>1.8231092436974827</v>
      </c>
      <c r="AG135">
        <v>451.25599999999935</v>
      </c>
      <c r="AH135">
        <f t="shared" si="25"/>
        <v>28.600000000000005</v>
      </c>
      <c r="AI135">
        <v>6.5</v>
      </c>
      <c r="AJ135" s="8">
        <f t="shared" si="36"/>
        <v>1.6</v>
      </c>
    </row>
    <row r="136" spans="16:36" x14ac:dyDescent="0.2">
      <c r="P136">
        <v>135</v>
      </c>
      <c r="Q136">
        <f t="shared" si="22"/>
        <v>113</v>
      </c>
      <c r="R136">
        <f t="shared" si="26"/>
        <v>13903.669279999984</v>
      </c>
      <c r="S136">
        <f t="shared" si="35"/>
        <v>26.199999999999939</v>
      </c>
      <c r="T136">
        <v>17.572000000000017</v>
      </c>
      <c r="U136">
        <f t="shared" si="29"/>
        <v>460.38639999999936</v>
      </c>
      <c r="V136">
        <f t="shared" si="31"/>
        <v>27807.338559999967</v>
      </c>
      <c r="W136" s="6"/>
      <c r="X136">
        <v>110.79999999999988</v>
      </c>
      <c r="Z136">
        <v>0</v>
      </c>
      <c r="AA136">
        <f>SUM($Z$2:Z136)+INT(P136/25)</f>
        <v>36</v>
      </c>
      <c r="AB136">
        <f t="shared" si="32"/>
        <v>0.216</v>
      </c>
      <c r="AC136">
        <f t="shared" si="34"/>
        <v>17.572000000000017</v>
      </c>
      <c r="AD136" s="7">
        <f t="shared" si="27"/>
        <v>9.6199999999999886</v>
      </c>
      <c r="AE136">
        <f t="shared" si="33"/>
        <v>1.8266112266112307</v>
      </c>
      <c r="AG136">
        <v>460.38639999999936</v>
      </c>
      <c r="AH136">
        <f t="shared" si="25"/>
        <v>30.200000000000006</v>
      </c>
      <c r="AI136">
        <v>7</v>
      </c>
      <c r="AJ136" s="8">
        <f t="shared" si="36"/>
        <v>1.6</v>
      </c>
    </row>
    <row r="137" spans="16:36" x14ac:dyDescent="0.2">
      <c r="P137">
        <v>136</v>
      </c>
      <c r="Q137">
        <f t="shared" ref="Q137:Q200" si="37">Q131+5</f>
        <v>114</v>
      </c>
      <c r="R137">
        <f t="shared" si="26"/>
        <v>14933.381759999984</v>
      </c>
      <c r="S137">
        <f t="shared" si="35"/>
        <v>26.399999999999938</v>
      </c>
      <c r="T137">
        <v>17.788000000000018</v>
      </c>
      <c r="U137">
        <f t="shared" si="29"/>
        <v>469.60319999999939</v>
      </c>
      <c r="V137">
        <f t="shared" si="31"/>
        <v>29866.763519999968</v>
      </c>
      <c r="W137" s="6">
        <v>1</v>
      </c>
      <c r="X137">
        <v>112.1999999999999</v>
      </c>
      <c r="Z137">
        <v>0</v>
      </c>
      <c r="AA137">
        <f>SUM($Z$2:Z137)+INT(P137/25)</f>
        <v>36</v>
      </c>
      <c r="AB137">
        <f t="shared" si="32"/>
        <v>0.216</v>
      </c>
      <c r="AC137">
        <f t="shared" si="34"/>
        <v>17.788000000000018</v>
      </c>
      <c r="AD137" s="7">
        <f t="shared" si="27"/>
        <v>9.7199999999999882</v>
      </c>
      <c r="AE137">
        <f t="shared" si="33"/>
        <v>1.8300411522633786</v>
      </c>
      <c r="AG137">
        <v>469.60319999999939</v>
      </c>
      <c r="AH137">
        <f t="shared" si="25"/>
        <v>31.800000000000008</v>
      </c>
      <c r="AI137">
        <v>7.5</v>
      </c>
      <c r="AJ137" s="8">
        <f t="shared" si="36"/>
        <v>1.6</v>
      </c>
    </row>
    <row r="138" spans="16:36" x14ac:dyDescent="0.2">
      <c r="P138">
        <v>137</v>
      </c>
      <c r="Q138">
        <f t="shared" si="37"/>
        <v>115</v>
      </c>
      <c r="R138">
        <f t="shared" si="26"/>
        <v>15995.473759999983</v>
      </c>
      <c r="S138">
        <f t="shared" si="35"/>
        <v>26.599999999999937</v>
      </c>
      <c r="T138">
        <v>18.004000000000019</v>
      </c>
      <c r="U138">
        <f t="shared" si="29"/>
        <v>478.90639999999939</v>
      </c>
      <c r="V138">
        <f t="shared" si="31"/>
        <v>31990.947519999965</v>
      </c>
      <c r="W138" s="6"/>
      <c r="X138">
        <v>113.79999999999988</v>
      </c>
      <c r="Z138">
        <v>0</v>
      </c>
      <c r="AA138">
        <f>SUM($Z$2:Z138)+INT(P138/25)</f>
        <v>36</v>
      </c>
      <c r="AB138">
        <f t="shared" si="32"/>
        <v>0.216</v>
      </c>
      <c r="AC138">
        <f t="shared" si="34"/>
        <v>18.004000000000019</v>
      </c>
      <c r="AD138" s="7">
        <f t="shared" si="27"/>
        <v>9.8199999999999878</v>
      </c>
      <c r="AE138">
        <f t="shared" si="33"/>
        <v>1.8334012219959308</v>
      </c>
      <c r="AG138">
        <v>478.90639999999939</v>
      </c>
      <c r="AH138">
        <f t="shared" si="25"/>
        <v>33.400000000000006</v>
      </c>
      <c r="AI138">
        <v>8</v>
      </c>
      <c r="AJ138" s="8">
        <f t="shared" si="36"/>
        <v>1.6</v>
      </c>
    </row>
    <row r="139" spans="16:36" x14ac:dyDescent="0.2">
      <c r="P139">
        <v>138</v>
      </c>
      <c r="Q139">
        <f t="shared" si="37"/>
        <v>115</v>
      </c>
      <c r="R139">
        <f t="shared" si="26"/>
        <v>17090.359999999982</v>
      </c>
      <c r="S139">
        <f t="shared" si="35"/>
        <v>26.799999999999937</v>
      </c>
      <c r="T139">
        <v>18.22000000000002</v>
      </c>
      <c r="U139">
        <f t="shared" si="29"/>
        <v>488.29599999999937</v>
      </c>
      <c r="V139">
        <f t="shared" si="31"/>
        <v>34180.719999999965</v>
      </c>
      <c r="W139" s="6"/>
      <c r="X139">
        <v>115.1999999999999</v>
      </c>
      <c r="Z139">
        <v>0</v>
      </c>
      <c r="AA139">
        <f>SUM($Z$2:Z139)+INT(P139/25)</f>
        <v>36</v>
      </c>
      <c r="AB139">
        <f t="shared" si="32"/>
        <v>0.216</v>
      </c>
      <c r="AC139">
        <f t="shared" si="34"/>
        <v>18.22000000000002</v>
      </c>
      <c r="AD139" s="7">
        <f t="shared" si="27"/>
        <v>9.9199999999999875</v>
      </c>
      <c r="AE139">
        <f t="shared" si="33"/>
        <v>1.8366935483871012</v>
      </c>
      <c r="AG139">
        <v>488.29599999999937</v>
      </c>
      <c r="AH139">
        <f t="shared" si="25"/>
        <v>35.000000000000007</v>
      </c>
      <c r="AI139">
        <v>8.5</v>
      </c>
      <c r="AJ139" s="8">
        <f t="shared" si="36"/>
        <v>1.6</v>
      </c>
    </row>
    <row r="140" spans="16:36" x14ac:dyDescent="0.2">
      <c r="P140">
        <v>139</v>
      </c>
      <c r="Q140">
        <f t="shared" si="37"/>
        <v>116</v>
      </c>
      <c r="R140">
        <f t="shared" si="26"/>
        <v>18224.384399999981</v>
      </c>
      <c r="S140">
        <f t="shared" si="35"/>
        <v>26.999999999999936</v>
      </c>
      <c r="T140">
        <v>18.442000000000021</v>
      </c>
      <c r="U140">
        <f t="shared" si="29"/>
        <v>497.9339999999994</v>
      </c>
      <c r="V140">
        <f t="shared" si="31"/>
        <v>36448.768799999962</v>
      </c>
      <c r="W140" s="6">
        <v>1</v>
      </c>
      <c r="X140">
        <v>116.79999999999988</v>
      </c>
      <c r="Z140">
        <v>1</v>
      </c>
      <c r="AA140">
        <f>SUM($Z$2:Z140)+INT(P140/25)</f>
        <v>37</v>
      </c>
      <c r="AB140">
        <f t="shared" si="32"/>
        <v>0.222</v>
      </c>
      <c r="AC140">
        <f t="shared" si="34"/>
        <v>18.442000000000021</v>
      </c>
      <c r="AD140" s="7">
        <f t="shared" si="27"/>
        <v>10.019999999999987</v>
      </c>
      <c r="AE140">
        <f t="shared" si="33"/>
        <v>1.8405189620758529</v>
      </c>
      <c r="AG140">
        <v>497.9339999999994</v>
      </c>
      <c r="AH140">
        <f t="shared" si="25"/>
        <v>36.600000000000009</v>
      </c>
      <c r="AI140">
        <v>9</v>
      </c>
      <c r="AJ140" s="8">
        <f t="shared" si="36"/>
        <v>1.6</v>
      </c>
    </row>
    <row r="141" spans="16:36" x14ac:dyDescent="0.2">
      <c r="P141">
        <v>140</v>
      </c>
      <c r="Q141">
        <f t="shared" si="37"/>
        <v>117</v>
      </c>
      <c r="R141">
        <f t="shared" si="26"/>
        <v>19392.642559999982</v>
      </c>
      <c r="S141">
        <f t="shared" si="35"/>
        <v>27.199999999999935</v>
      </c>
      <c r="T141">
        <v>18.664000000000023</v>
      </c>
      <c r="U141">
        <f t="shared" si="29"/>
        <v>507.66079999999943</v>
      </c>
      <c r="V141">
        <f t="shared" si="31"/>
        <v>38785.285119999964</v>
      </c>
      <c r="W141" s="6"/>
      <c r="X141">
        <v>118.2999999999999</v>
      </c>
      <c r="Z141">
        <v>0</v>
      </c>
      <c r="AA141">
        <f>SUM($Z$2:Z141)+INT(P141/25)</f>
        <v>37</v>
      </c>
      <c r="AB141">
        <f t="shared" si="32"/>
        <v>0.222</v>
      </c>
      <c r="AC141">
        <f t="shared" si="34"/>
        <v>18.664000000000023</v>
      </c>
      <c r="AD141" s="7">
        <f t="shared" si="27"/>
        <v>10.119999999999987</v>
      </c>
      <c r="AE141">
        <f t="shared" si="33"/>
        <v>1.844268774703562</v>
      </c>
      <c r="AG141">
        <v>507.66079999999943</v>
      </c>
      <c r="AH141">
        <f t="shared" ref="AH141:AH161" si="38">AH140+AJ141</f>
        <v>38.20000000000001</v>
      </c>
      <c r="AI141">
        <v>9.5</v>
      </c>
      <c r="AJ141" s="8">
        <f t="shared" si="36"/>
        <v>1.6</v>
      </c>
    </row>
    <row r="142" spans="16:36" x14ac:dyDescent="0.2">
      <c r="P142">
        <v>141</v>
      </c>
      <c r="Q142">
        <f t="shared" si="37"/>
        <v>118</v>
      </c>
      <c r="R142">
        <f t="shared" si="26"/>
        <v>20595.560719999983</v>
      </c>
      <c r="S142">
        <f t="shared" si="35"/>
        <v>27.399999999999935</v>
      </c>
      <c r="T142">
        <v>18.886000000000024</v>
      </c>
      <c r="U142">
        <f t="shared" si="29"/>
        <v>517.47639999999944</v>
      </c>
      <c r="V142">
        <f t="shared" si="31"/>
        <v>41191.121439999966</v>
      </c>
      <c r="W142" s="6"/>
      <c r="X142">
        <v>119.89999999999988</v>
      </c>
      <c r="Z142">
        <v>0</v>
      </c>
      <c r="AA142">
        <f>SUM($Z$2:Z142)+INT(P142/25)</f>
        <v>37</v>
      </c>
      <c r="AB142">
        <f t="shared" si="32"/>
        <v>0.222</v>
      </c>
      <c r="AC142">
        <f t="shared" si="34"/>
        <v>18.886000000000024</v>
      </c>
      <c r="AD142" s="7">
        <f t="shared" si="27"/>
        <v>10.219999999999986</v>
      </c>
      <c r="AE142">
        <f t="shared" si="33"/>
        <v>1.847945205479457</v>
      </c>
      <c r="AG142">
        <v>517.47639999999944</v>
      </c>
      <c r="AH142">
        <f t="shared" si="38"/>
        <v>39.800000000000011</v>
      </c>
      <c r="AI142">
        <v>10</v>
      </c>
      <c r="AJ142" s="8">
        <f t="shared" si="36"/>
        <v>1.6</v>
      </c>
    </row>
    <row r="143" spans="16:36" x14ac:dyDescent="0.2">
      <c r="P143">
        <v>142</v>
      </c>
      <c r="Q143">
        <f t="shared" si="37"/>
        <v>119</v>
      </c>
      <c r="R143">
        <f t="shared" si="26"/>
        <v>21833.565119999985</v>
      </c>
      <c r="S143">
        <f t="shared" si="35"/>
        <v>27.599999999999934</v>
      </c>
      <c r="T143">
        <v>19.108000000000025</v>
      </c>
      <c r="U143">
        <f t="shared" si="29"/>
        <v>527.38079999999945</v>
      </c>
      <c r="V143">
        <f t="shared" si="31"/>
        <v>43667.130239999969</v>
      </c>
      <c r="W143" s="6">
        <v>2</v>
      </c>
      <c r="X143">
        <v>121.39999999999989</v>
      </c>
      <c r="Z143">
        <v>0</v>
      </c>
      <c r="AA143">
        <f>SUM($Z$2:Z143)+INT(P143/25)</f>
        <v>37</v>
      </c>
      <c r="AB143">
        <f t="shared" si="32"/>
        <v>0.222</v>
      </c>
      <c r="AC143">
        <f t="shared" si="34"/>
        <v>19.108000000000025</v>
      </c>
      <c r="AD143" s="7">
        <f t="shared" si="27"/>
        <v>10.319999999999986</v>
      </c>
      <c r="AE143">
        <f t="shared" si="33"/>
        <v>1.8515503875969042</v>
      </c>
      <c r="AG143">
        <v>527.38079999999945</v>
      </c>
      <c r="AH143">
        <f t="shared" si="38"/>
        <v>41.400000000000013</v>
      </c>
      <c r="AI143">
        <v>10.5</v>
      </c>
      <c r="AJ143" s="8">
        <f t="shared" si="36"/>
        <v>1.6</v>
      </c>
    </row>
    <row r="144" spans="16:36" x14ac:dyDescent="0.2">
      <c r="P144">
        <v>143</v>
      </c>
      <c r="Q144">
        <f t="shared" si="37"/>
        <v>120</v>
      </c>
      <c r="R144">
        <f t="shared" si="26"/>
        <v>23859.405599999984</v>
      </c>
      <c r="S144">
        <f t="shared" si="35"/>
        <v>27.799999999999933</v>
      </c>
      <c r="T144">
        <v>19.330000000000027</v>
      </c>
      <c r="U144">
        <f t="shared" si="29"/>
        <v>537.37399999999946</v>
      </c>
      <c r="V144">
        <f t="shared" si="31"/>
        <v>47718.811199999967</v>
      </c>
      <c r="W144" s="6"/>
      <c r="X144">
        <v>122.99999999999987</v>
      </c>
      <c r="Z144">
        <v>0</v>
      </c>
      <c r="AA144">
        <f>SUM($Z$2:Z144)+INT(P144/25)</f>
        <v>37</v>
      </c>
      <c r="AB144">
        <f t="shared" si="32"/>
        <v>0.222</v>
      </c>
      <c r="AC144">
        <f t="shared" si="34"/>
        <v>19.330000000000027</v>
      </c>
      <c r="AD144" s="7">
        <f t="shared" si="27"/>
        <v>10.419999999999986</v>
      </c>
      <c r="AE144">
        <f t="shared" si="33"/>
        <v>1.8550863723608497</v>
      </c>
      <c r="AG144">
        <v>537.37399999999946</v>
      </c>
      <c r="AH144">
        <f t="shared" si="38"/>
        <v>44.400000000000013</v>
      </c>
      <c r="AI144">
        <v>11</v>
      </c>
      <c r="AJ144" s="8">
        <v>3</v>
      </c>
    </row>
    <row r="145" spans="16:36" x14ac:dyDescent="0.2">
      <c r="P145">
        <v>144</v>
      </c>
      <c r="Q145">
        <f t="shared" si="37"/>
        <v>120</v>
      </c>
      <c r="R145">
        <f t="shared" si="26"/>
        <v>25949.41439999998</v>
      </c>
      <c r="S145">
        <f t="shared" si="35"/>
        <v>27.999999999999932</v>
      </c>
      <c r="T145">
        <v>19.552000000000028</v>
      </c>
      <c r="U145">
        <f t="shared" si="29"/>
        <v>547.45599999999945</v>
      </c>
      <c r="V145">
        <f t="shared" si="31"/>
        <v>51898.828799999959</v>
      </c>
      <c r="W145" s="6"/>
      <c r="X145">
        <v>124.49999999999989</v>
      </c>
      <c r="Z145">
        <v>0</v>
      </c>
      <c r="AA145">
        <f>SUM($Z$2:Z145)+INT(P145/25)</f>
        <v>37</v>
      </c>
      <c r="AB145">
        <f t="shared" si="32"/>
        <v>0.222</v>
      </c>
      <c r="AC145">
        <f t="shared" si="34"/>
        <v>19.552000000000028</v>
      </c>
      <c r="AD145" s="7">
        <f t="shared" si="27"/>
        <v>10.519999999999985</v>
      </c>
      <c r="AE145">
        <f t="shared" si="33"/>
        <v>1.8585551330798531</v>
      </c>
      <c r="AG145">
        <v>547.45599999999945</v>
      </c>
      <c r="AH145">
        <f t="shared" si="38"/>
        <v>47.400000000000013</v>
      </c>
      <c r="AI145">
        <v>11.5</v>
      </c>
      <c r="AJ145" s="8">
        <v>3</v>
      </c>
    </row>
    <row r="146" spans="16:36" x14ac:dyDescent="0.2">
      <c r="P146">
        <v>145</v>
      </c>
      <c r="Q146">
        <f t="shared" si="37"/>
        <v>121</v>
      </c>
      <c r="R146">
        <f t="shared" si="26"/>
        <v>28112.91839999998</v>
      </c>
      <c r="S146">
        <f t="shared" si="35"/>
        <v>28.199999999999932</v>
      </c>
      <c r="T146">
        <v>19.78000000000003</v>
      </c>
      <c r="U146">
        <f t="shared" si="29"/>
        <v>557.79599999999948</v>
      </c>
      <c r="V146">
        <f t="shared" si="31"/>
        <v>56225.836799999961</v>
      </c>
      <c r="W146" s="6">
        <v>1</v>
      </c>
      <c r="X146">
        <v>126.19999999999987</v>
      </c>
      <c r="Z146">
        <v>1</v>
      </c>
      <c r="AA146">
        <f>SUM($Z$2:Z146)+INT(P146/25)</f>
        <v>38</v>
      </c>
      <c r="AB146">
        <f t="shared" si="32"/>
        <v>0.22800000000000001</v>
      </c>
      <c r="AC146">
        <f t="shared" si="34"/>
        <v>19.78000000000003</v>
      </c>
      <c r="AD146" s="7">
        <f t="shared" si="27"/>
        <v>10.619999999999985</v>
      </c>
      <c r="AE146">
        <f t="shared" si="33"/>
        <v>1.8625235404896476</v>
      </c>
      <c r="AG146">
        <v>557.79599999999948</v>
      </c>
      <c r="AH146">
        <f t="shared" si="38"/>
        <v>50.400000000000013</v>
      </c>
      <c r="AI146">
        <v>12</v>
      </c>
      <c r="AJ146" s="8">
        <v>3</v>
      </c>
    </row>
    <row r="147" spans="16:36" x14ac:dyDescent="0.2">
      <c r="P147">
        <v>146</v>
      </c>
      <c r="Q147">
        <f t="shared" si="37"/>
        <v>122</v>
      </c>
      <c r="R147">
        <f t="shared" si="26"/>
        <v>30343.332479999979</v>
      </c>
      <c r="S147">
        <f t="shared" si="35"/>
        <v>28.399999999999931</v>
      </c>
      <c r="T147">
        <v>20.008000000000031</v>
      </c>
      <c r="U147">
        <f t="shared" si="29"/>
        <v>568.22719999999947</v>
      </c>
      <c r="V147">
        <f t="shared" si="31"/>
        <v>60686.664959999958</v>
      </c>
      <c r="W147" s="6"/>
      <c r="X147">
        <v>127.69999999999989</v>
      </c>
      <c r="Z147">
        <v>0</v>
      </c>
      <c r="AA147">
        <f>SUM($Z$2:Z147)+INT(P147/25)</f>
        <v>38</v>
      </c>
      <c r="AB147">
        <f t="shared" si="32"/>
        <v>0.22800000000000001</v>
      </c>
      <c r="AC147">
        <f t="shared" si="34"/>
        <v>20.008000000000031</v>
      </c>
      <c r="AD147" s="7">
        <f t="shared" si="27"/>
        <v>10.719999999999985</v>
      </c>
      <c r="AE147">
        <f t="shared" si="33"/>
        <v>1.8664179104477667</v>
      </c>
      <c r="AG147">
        <v>568.22719999999947</v>
      </c>
      <c r="AH147">
        <f t="shared" si="38"/>
        <v>53.400000000000013</v>
      </c>
      <c r="AI147">
        <v>12.5</v>
      </c>
      <c r="AJ147" s="8">
        <v>3</v>
      </c>
    </row>
    <row r="148" spans="16:36" x14ac:dyDescent="0.2">
      <c r="P148">
        <v>147</v>
      </c>
      <c r="Q148">
        <f t="shared" si="37"/>
        <v>123</v>
      </c>
      <c r="R148">
        <f t="shared" si="26"/>
        <v>32641.477439999981</v>
      </c>
      <c r="S148">
        <f t="shared" si="35"/>
        <v>28.59999999999993</v>
      </c>
      <c r="T148">
        <v>20.236000000000033</v>
      </c>
      <c r="U148">
        <f t="shared" si="29"/>
        <v>578.74959999999953</v>
      </c>
      <c r="V148">
        <f t="shared" si="31"/>
        <v>65282.954879999961</v>
      </c>
      <c r="W148" s="6"/>
      <c r="X148">
        <v>129.39999999999986</v>
      </c>
      <c r="Z148">
        <v>0</v>
      </c>
      <c r="AA148">
        <f>SUM($Z$2:Z148)+INT(P148/25)</f>
        <v>38</v>
      </c>
      <c r="AB148">
        <f t="shared" si="32"/>
        <v>0.22800000000000001</v>
      </c>
      <c r="AC148">
        <f t="shared" si="34"/>
        <v>20.236000000000033</v>
      </c>
      <c r="AD148" s="7">
        <f t="shared" si="27"/>
        <v>10.819999999999984</v>
      </c>
      <c r="AE148">
        <f t="shared" si="33"/>
        <v>1.8702402957486195</v>
      </c>
      <c r="AG148">
        <v>578.74959999999953</v>
      </c>
      <c r="AH148">
        <f t="shared" si="38"/>
        <v>56.400000000000013</v>
      </c>
      <c r="AI148">
        <v>13</v>
      </c>
      <c r="AJ148" s="8">
        <v>3</v>
      </c>
    </row>
    <row r="149" spans="16:36" x14ac:dyDescent="0.2">
      <c r="P149">
        <v>148</v>
      </c>
      <c r="Q149">
        <f t="shared" si="37"/>
        <v>124</v>
      </c>
      <c r="R149">
        <f t="shared" si="26"/>
        <v>35008.174079999982</v>
      </c>
      <c r="S149">
        <f t="shared" si="35"/>
        <v>28.79999999999993</v>
      </c>
      <c r="T149">
        <v>20.464000000000034</v>
      </c>
      <c r="U149">
        <f t="shared" si="29"/>
        <v>589.36319999999955</v>
      </c>
      <c r="V149">
        <f t="shared" si="31"/>
        <v>70016.348159999965</v>
      </c>
      <c r="W149" s="6">
        <v>1</v>
      </c>
      <c r="X149">
        <v>130.89999999999989</v>
      </c>
      <c r="Z149">
        <v>0</v>
      </c>
      <c r="AA149">
        <f>SUM($Z$2:Z149)+INT(P149/25)</f>
        <v>38</v>
      </c>
      <c r="AB149">
        <f t="shared" si="32"/>
        <v>0.22800000000000001</v>
      </c>
      <c r="AC149">
        <f t="shared" si="34"/>
        <v>20.464000000000034</v>
      </c>
      <c r="AD149" s="7">
        <f t="shared" si="27"/>
        <v>10.919999999999984</v>
      </c>
      <c r="AE149">
        <f t="shared" si="33"/>
        <v>1.8739926739926798</v>
      </c>
      <c r="AG149">
        <v>589.36319999999955</v>
      </c>
      <c r="AH149">
        <f t="shared" si="38"/>
        <v>59.400000000000013</v>
      </c>
      <c r="AI149">
        <v>13.5</v>
      </c>
      <c r="AJ149" s="8">
        <v>3</v>
      </c>
    </row>
    <row r="150" spans="16:36" x14ac:dyDescent="0.2">
      <c r="P150">
        <v>149</v>
      </c>
      <c r="Q150">
        <f t="shared" si="37"/>
        <v>125</v>
      </c>
      <c r="R150">
        <f t="shared" si="26"/>
        <v>37444.243199999975</v>
      </c>
      <c r="S150">
        <f t="shared" si="35"/>
        <v>28.999999999999929</v>
      </c>
      <c r="T150">
        <v>20.692000000000036</v>
      </c>
      <c r="U150">
        <f t="shared" si="29"/>
        <v>600.06799999999953</v>
      </c>
      <c r="V150">
        <f t="shared" si="31"/>
        <v>74888.486399999951</v>
      </c>
      <c r="W150" s="6"/>
      <c r="X150">
        <v>132.59999999999988</v>
      </c>
      <c r="Z150">
        <v>0</v>
      </c>
      <c r="AA150">
        <f>SUM($Z$2:Z150)+INT(P150/25)</f>
        <v>38</v>
      </c>
      <c r="AB150">
        <f t="shared" si="32"/>
        <v>0.22800000000000001</v>
      </c>
      <c r="AC150">
        <f t="shared" si="34"/>
        <v>20.692000000000036</v>
      </c>
      <c r="AD150" s="7">
        <f t="shared" si="27"/>
        <v>11.019999999999984</v>
      </c>
      <c r="AE150">
        <f t="shared" si="33"/>
        <v>1.8776769509981912</v>
      </c>
      <c r="AG150">
        <v>600.06799999999953</v>
      </c>
      <c r="AH150">
        <f t="shared" si="38"/>
        <v>62.400000000000013</v>
      </c>
      <c r="AI150">
        <v>14</v>
      </c>
      <c r="AJ150" s="8">
        <v>3</v>
      </c>
    </row>
    <row r="151" spans="16:36" x14ac:dyDescent="0.2">
      <c r="P151">
        <v>150</v>
      </c>
      <c r="Q151">
        <f t="shared" si="37"/>
        <v>125</v>
      </c>
      <c r="R151">
        <f t="shared" si="26"/>
        <v>39961.963679999979</v>
      </c>
      <c r="S151">
        <f t="shared" si="35"/>
        <v>29.199999999999928</v>
      </c>
      <c r="T151">
        <v>20.926000000000037</v>
      </c>
      <c r="U151">
        <f t="shared" si="29"/>
        <v>611.0391999999996</v>
      </c>
      <c r="V151">
        <f t="shared" si="31"/>
        <v>79923.927359999958</v>
      </c>
      <c r="W151" s="6"/>
      <c r="X151">
        <v>134.1999999999999</v>
      </c>
      <c r="Z151">
        <v>0</v>
      </c>
      <c r="AA151">
        <f>SUM($Z$2:Z151)+INT(P151/25)</f>
        <v>39</v>
      </c>
      <c r="AB151">
        <f t="shared" si="32"/>
        <v>0.23400000000000001</v>
      </c>
      <c r="AC151">
        <f t="shared" si="34"/>
        <v>20.926000000000037</v>
      </c>
      <c r="AD151" s="7">
        <f t="shared" si="27"/>
        <v>11.119999999999983</v>
      </c>
      <c r="AE151">
        <f t="shared" si="33"/>
        <v>1.881834532374107</v>
      </c>
      <c r="AG151">
        <v>611.0391999999996</v>
      </c>
      <c r="AH151">
        <f t="shared" si="38"/>
        <v>65.400000000000006</v>
      </c>
      <c r="AI151">
        <v>14.5</v>
      </c>
      <c r="AJ151" s="8">
        <v>3</v>
      </c>
    </row>
    <row r="152" spans="16:36" x14ac:dyDescent="0.2">
      <c r="P152">
        <v>151</v>
      </c>
      <c r="Q152">
        <f t="shared" si="37"/>
        <v>126</v>
      </c>
      <c r="R152">
        <f t="shared" si="26"/>
        <v>43046.609759999978</v>
      </c>
      <c r="S152">
        <f t="shared" si="35"/>
        <v>29.399999999999928</v>
      </c>
      <c r="T152">
        <v>21.406000000000038</v>
      </c>
      <c r="U152">
        <f t="shared" si="29"/>
        <v>629.33639999999957</v>
      </c>
      <c r="V152">
        <f t="shared" si="31"/>
        <v>86093.219519999955</v>
      </c>
      <c r="W152" s="6">
        <v>1</v>
      </c>
      <c r="X152">
        <v>135.89999999999989</v>
      </c>
      <c r="Z152">
        <v>1</v>
      </c>
      <c r="AA152">
        <f>SUM($Z$2:Z152)+INT(P152/25)</f>
        <v>40</v>
      </c>
      <c r="AB152">
        <f>AA152*(0.3/50)*2</f>
        <v>0.48</v>
      </c>
      <c r="AC152">
        <f t="shared" si="34"/>
        <v>21.406000000000038</v>
      </c>
      <c r="AD152" s="7">
        <f>T151+INT(P152/20)*0.03</f>
        <v>21.136000000000038</v>
      </c>
      <c r="AE152">
        <f t="shared" si="33"/>
        <v>1.0127744133232399</v>
      </c>
      <c r="AG152">
        <v>629.33639999999957</v>
      </c>
      <c r="AH152">
        <f t="shared" si="38"/>
        <v>68.400000000000006</v>
      </c>
      <c r="AI152">
        <v>15</v>
      </c>
      <c r="AJ152" s="8">
        <v>3</v>
      </c>
    </row>
    <row r="153" spans="16:36" x14ac:dyDescent="0.2">
      <c r="P153">
        <v>152</v>
      </c>
      <c r="Q153">
        <f t="shared" si="37"/>
        <v>127</v>
      </c>
      <c r="R153">
        <f t="shared" si="26"/>
        <v>46254.747839999975</v>
      </c>
      <c r="S153">
        <f t="shared" si="35"/>
        <v>29.599999999999927</v>
      </c>
      <c r="T153">
        <v>21.886000000000038</v>
      </c>
      <c r="U153">
        <f t="shared" si="29"/>
        <v>647.82559999999955</v>
      </c>
      <c r="V153">
        <f t="shared" si="31"/>
        <v>92509.495679999949</v>
      </c>
      <c r="W153" s="6"/>
      <c r="X153">
        <v>137.49999999999991</v>
      </c>
      <c r="Z153">
        <v>0</v>
      </c>
      <c r="AA153">
        <f>SUM($Z$2:Z153)+INT(P153/25)</f>
        <v>40</v>
      </c>
      <c r="AB153">
        <f t="shared" ref="AB153:AB216" si="39">AA153*(0.3/50)*2</f>
        <v>0.48</v>
      </c>
      <c r="AC153">
        <f t="shared" si="34"/>
        <v>21.886000000000038</v>
      </c>
      <c r="AD153" s="7">
        <f t="shared" ref="AD153:AD216" si="40">T152+INT(P153/20)*0.03</f>
        <v>21.616000000000039</v>
      </c>
      <c r="AE153">
        <f t="shared" si="33"/>
        <v>1.0124907475943745</v>
      </c>
      <c r="AG153">
        <v>647.82559999999955</v>
      </c>
      <c r="AH153">
        <f t="shared" si="38"/>
        <v>71.400000000000006</v>
      </c>
      <c r="AI153">
        <v>15.5</v>
      </c>
      <c r="AJ153" s="8">
        <v>3</v>
      </c>
    </row>
    <row r="154" spans="16:36" x14ac:dyDescent="0.2">
      <c r="P154">
        <v>153</v>
      </c>
      <c r="Q154">
        <f t="shared" si="37"/>
        <v>128</v>
      </c>
      <c r="R154">
        <f t="shared" si="26"/>
        <v>49588.105919999973</v>
      </c>
      <c r="S154">
        <f t="shared" si="35"/>
        <v>29.799999999999926</v>
      </c>
      <c r="T154">
        <v>22.366000000000039</v>
      </c>
      <c r="U154">
        <f t="shared" si="29"/>
        <v>666.50679999999954</v>
      </c>
      <c r="V154">
        <f t="shared" si="31"/>
        <v>99176.211839999945</v>
      </c>
      <c r="W154" s="6"/>
      <c r="X154">
        <v>139.1999999999999</v>
      </c>
      <c r="Z154">
        <v>0</v>
      </c>
      <c r="AA154">
        <f>SUM($Z$2:Z154)+INT(P154/25)</f>
        <v>40</v>
      </c>
      <c r="AB154">
        <f t="shared" si="39"/>
        <v>0.48</v>
      </c>
      <c r="AC154">
        <f t="shared" si="34"/>
        <v>22.366000000000039</v>
      </c>
      <c r="AD154" s="7">
        <f t="shared" si="40"/>
        <v>22.096000000000039</v>
      </c>
      <c r="AE154">
        <f t="shared" si="33"/>
        <v>1.0122194062273715</v>
      </c>
      <c r="AG154">
        <v>666.50679999999954</v>
      </c>
      <c r="AH154">
        <f t="shared" si="38"/>
        <v>74.400000000000006</v>
      </c>
      <c r="AI154">
        <v>16</v>
      </c>
      <c r="AJ154" s="8">
        <v>3</v>
      </c>
    </row>
    <row r="155" spans="16:36" x14ac:dyDescent="0.2">
      <c r="P155">
        <v>154</v>
      </c>
      <c r="Q155">
        <f t="shared" si="37"/>
        <v>129</v>
      </c>
      <c r="R155">
        <f t="shared" si="26"/>
        <v>53048.41199999996</v>
      </c>
      <c r="S155">
        <f t="shared" si="35"/>
        <v>29.999999999999925</v>
      </c>
      <c r="T155">
        <v>22.846000000000039</v>
      </c>
      <c r="U155">
        <f t="shared" si="29"/>
        <v>685.37999999999943</v>
      </c>
      <c r="V155">
        <f t="shared" si="31"/>
        <v>106096.82399999992</v>
      </c>
      <c r="W155" s="6">
        <v>2</v>
      </c>
      <c r="X155">
        <v>140.79999999999993</v>
      </c>
      <c r="Z155">
        <v>0</v>
      </c>
      <c r="AA155">
        <f>SUM($Z$2:Z155)+INT(P155/25)</f>
        <v>40</v>
      </c>
      <c r="AB155">
        <f t="shared" si="39"/>
        <v>0.48</v>
      </c>
      <c r="AC155">
        <f t="shared" si="34"/>
        <v>22.846000000000039</v>
      </c>
      <c r="AD155" s="7">
        <f t="shared" si="40"/>
        <v>22.57600000000004</v>
      </c>
      <c r="AE155">
        <f t="shared" si="33"/>
        <v>1.0119596031183558</v>
      </c>
      <c r="AG155">
        <v>685.37999999999943</v>
      </c>
      <c r="AH155">
        <f t="shared" si="38"/>
        <v>77.400000000000006</v>
      </c>
      <c r="AI155">
        <v>16.5</v>
      </c>
      <c r="AJ155" s="8">
        <v>3</v>
      </c>
    </row>
    <row r="156" spans="16:36" x14ac:dyDescent="0.2">
      <c r="P156">
        <v>155</v>
      </c>
      <c r="Q156">
        <f t="shared" si="37"/>
        <v>130</v>
      </c>
      <c r="R156">
        <f t="shared" si="26"/>
        <v>56637.394079999962</v>
      </c>
      <c r="S156">
        <f t="shared" si="35"/>
        <v>30.199999999999925</v>
      </c>
      <c r="T156">
        <v>23.32600000000004</v>
      </c>
      <c r="U156">
        <f t="shared" si="29"/>
        <v>704.44519999999943</v>
      </c>
      <c r="V156">
        <f t="shared" si="31"/>
        <v>113274.78815999992</v>
      </c>
      <c r="W156" s="6"/>
      <c r="X156">
        <v>142.59999999999991</v>
      </c>
      <c r="Z156">
        <v>0</v>
      </c>
      <c r="AA156">
        <f>SUM($Z$2:Z156)+INT(P156/25)</f>
        <v>40</v>
      </c>
      <c r="AB156">
        <f t="shared" si="39"/>
        <v>0.48</v>
      </c>
      <c r="AC156">
        <f t="shared" si="34"/>
        <v>23.32600000000004</v>
      </c>
      <c r="AD156" s="7">
        <f t="shared" si="40"/>
        <v>23.05600000000004</v>
      </c>
      <c r="AE156">
        <f t="shared" si="33"/>
        <v>1.0117106176266482</v>
      </c>
      <c r="AG156">
        <v>704.44519999999943</v>
      </c>
      <c r="AH156">
        <f t="shared" si="38"/>
        <v>80.400000000000006</v>
      </c>
      <c r="AI156">
        <v>17</v>
      </c>
      <c r="AJ156" s="8">
        <v>3</v>
      </c>
    </row>
    <row r="157" spans="16:36" x14ac:dyDescent="0.2">
      <c r="P157">
        <v>156</v>
      </c>
      <c r="Q157">
        <f t="shared" si="37"/>
        <v>130</v>
      </c>
      <c r="R157">
        <f t="shared" si="26"/>
        <v>60356.780159999958</v>
      </c>
      <c r="S157">
        <f t="shared" si="35"/>
        <v>30.399999999999924</v>
      </c>
      <c r="T157">
        <v>23.80600000000004</v>
      </c>
      <c r="U157">
        <f t="shared" si="29"/>
        <v>723.70239999999944</v>
      </c>
      <c r="V157">
        <f t="shared" si="31"/>
        <v>120713.56031999992</v>
      </c>
      <c r="W157" s="6"/>
      <c r="X157">
        <v>144.19999999999993</v>
      </c>
      <c r="Z157">
        <v>0</v>
      </c>
      <c r="AA157">
        <f>SUM($Z$2:Z157)+INT(P157/25)</f>
        <v>40</v>
      </c>
      <c r="AB157">
        <f t="shared" si="39"/>
        <v>0.48</v>
      </c>
      <c r="AC157">
        <f t="shared" si="34"/>
        <v>23.80600000000004</v>
      </c>
      <c r="AD157" s="7">
        <f t="shared" si="40"/>
        <v>23.53600000000004</v>
      </c>
      <c r="AE157">
        <f t="shared" si="33"/>
        <v>1.0114717878993882</v>
      </c>
      <c r="AG157">
        <v>723.70239999999944</v>
      </c>
      <c r="AH157">
        <f t="shared" si="38"/>
        <v>83.4</v>
      </c>
      <c r="AI157">
        <v>17.5</v>
      </c>
      <c r="AJ157" s="8">
        <v>3</v>
      </c>
    </row>
    <row r="158" spans="16:36" x14ac:dyDescent="0.2">
      <c r="P158">
        <v>157</v>
      </c>
      <c r="Q158">
        <f t="shared" si="37"/>
        <v>131</v>
      </c>
      <c r="R158">
        <f t="shared" si="26"/>
        <v>66470.580719999954</v>
      </c>
      <c r="S158">
        <f t="shared" si="35"/>
        <v>30.599999999999923</v>
      </c>
      <c r="T158">
        <v>24.298000000000041</v>
      </c>
      <c r="U158">
        <f t="shared" si="29"/>
        <v>743.51879999999937</v>
      </c>
      <c r="V158">
        <f t="shared" si="31"/>
        <v>132941.16143999991</v>
      </c>
      <c r="W158" s="6">
        <v>1</v>
      </c>
      <c r="X158">
        <v>145.99999999999991</v>
      </c>
      <c r="Z158">
        <v>1</v>
      </c>
      <c r="AA158">
        <f>SUM($Z$2:Z158)+INT(P158/25)</f>
        <v>41</v>
      </c>
      <c r="AB158">
        <f t="shared" si="39"/>
        <v>0.49199999999999999</v>
      </c>
      <c r="AC158">
        <f t="shared" si="34"/>
        <v>24.298000000000041</v>
      </c>
      <c r="AD158" s="7">
        <f t="shared" si="40"/>
        <v>24.016000000000041</v>
      </c>
      <c r="AE158">
        <f t="shared" si="33"/>
        <v>1.0117421718854096</v>
      </c>
      <c r="AG158">
        <v>743.51879999999937</v>
      </c>
      <c r="AH158">
        <f t="shared" si="38"/>
        <v>89.4</v>
      </c>
      <c r="AI158">
        <v>18</v>
      </c>
      <c r="AJ158" s="8">
        <v>6</v>
      </c>
    </row>
    <row r="159" spans="16:36" x14ac:dyDescent="0.2">
      <c r="P159">
        <v>158</v>
      </c>
      <c r="Q159">
        <f t="shared" si="37"/>
        <v>132</v>
      </c>
      <c r="R159">
        <f t="shared" si="26"/>
        <v>72840.952799999941</v>
      </c>
      <c r="S159">
        <f t="shared" si="35"/>
        <v>30.799999999999923</v>
      </c>
      <c r="T159">
        <v>24.790000000000042</v>
      </c>
      <c r="U159">
        <f t="shared" si="29"/>
        <v>763.53199999999936</v>
      </c>
      <c r="V159">
        <f t="shared" si="31"/>
        <v>145681.90559999988</v>
      </c>
      <c r="W159" s="6"/>
      <c r="X159">
        <v>147.59999999999994</v>
      </c>
      <c r="Z159">
        <v>0</v>
      </c>
      <c r="AA159">
        <f>SUM($Z$2:Z159)+INT(P159/25)</f>
        <v>41</v>
      </c>
      <c r="AB159">
        <f t="shared" si="39"/>
        <v>0.49199999999999999</v>
      </c>
      <c r="AC159">
        <f t="shared" si="34"/>
        <v>24.790000000000042</v>
      </c>
      <c r="AD159" s="7">
        <f t="shared" si="40"/>
        <v>24.508000000000042</v>
      </c>
      <c r="AE159">
        <f t="shared" si="33"/>
        <v>1.0115064468744899</v>
      </c>
      <c r="AG159">
        <v>763.53199999999936</v>
      </c>
      <c r="AH159">
        <f t="shared" si="38"/>
        <v>95.4</v>
      </c>
      <c r="AI159">
        <v>18.5</v>
      </c>
      <c r="AJ159" s="8">
        <v>6</v>
      </c>
    </row>
    <row r="160" spans="16:36" x14ac:dyDescent="0.2">
      <c r="P160">
        <v>159</v>
      </c>
      <c r="Q160">
        <f t="shared" si="37"/>
        <v>133</v>
      </c>
      <c r="R160">
        <f t="shared" si="26"/>
        <v>79471.438799999945</v>
      </c>
      <c r="S160">
        <f t="shared" si="35"/>
        <v>30.999999999999922</v>
      </c>
      <c r="T160">
        <v>25.282000000000043</v>
      </c>
      <c r="U160">
        <f t="shared" si="29"/>
        <v>783.74199999999939</v>
      </c>
      <c r="V160">
        <f t="shared" si="31"/>
        <v>158942.87759999989</v>
      </c>
      <c r="W160" s="6"/>
      <c r="X160">
        <v>149.39999999999992</v>
      </c>
      <c r="Z160">
        <v>0</v>
      </c>
      <c r="AA160">
        <f>SUM($Z$2:Z160)+INT(P160/25)</f>
        <v>41</v>
      </c>
      <c r="AB160">
        <f t="shared" si="39"/>
        <v>0.49199999999999999</v>
      </c>
      <c r="AC160">
        <f t="shared" si="34"/>
        <v>25.282000000000043</v>
      </c>
      <c r="AD160" s="7">
        <f t="shared" si="40"/>
        <v>25.000000000000043</v>
      </c>
      <c r="AE160">
        <f t="shared" si="33"/>
        <v>1.01128</v>
      </c>
      <c r="AG160">
        <v>783.74199999999939</v>
      </c>
      <c r="AH160">
        <f t="shared" si="38"/>
        <v>101.4</v>
      </c>
      <c r="AI160">
        <v>19</v>
      </c>
      <c r="AJ160" s="8">
        <v>6</v>
      </c>
    </row>
    <row r="161" spans="16:36" x14ac:dyDescent="0.2">
      <c r="P161">
        <v>160</v>
      </c>
      <c r="Q161">
        <f t="shared" si="37"/>
        <v>134</v>
      </c>
      <c r="R161">
        <f t="shared" si="26"/>
        <v>86365.58111999993</v>
      </c>
      <c r="S161">
        <f t="shared" si="35"/>
        <v>31.199999999999921</v>
      </c>
      <c r="T161">
        <v>25.774000000000044</v>
      </c>
      <c r="U161">
        <f t="shared" si="29"/>
        <v>804.14879999999937</v>
      </c>
      <c r="V161">
        <f t="shared" si="31"/>
        <v>172731.16223999986</v>
      </c>
      <c r="W161" s="6">
        <v>1</v>
      </c>
      <c r="X161">
        <v>151.09999999999994</v>
      </c>
      <c r="Z161">
        <v>0</v>
      </c>
      <c r="AA161">
        <f>SUM($Z$2:Z161)+INT(P161/25)</f>
        <v>41</v>
      </c>
      <c r="AB161">
        <f t="shared" si="39"/>
        <v>0.49199999999999999</v>
      </c>
      <c r="AC161">
        <f t="shared" si="34"/>
        <v>25.774000000000044</v>
      </c>
      <c r="AD161" s="7">
        <f t="shared" si="40"/>
        <v>25.522000000000041</v>
      </c>
      <c r="AE161">
        <f t="shared" si="33"/>
        <v>1.0098738343390017</v>
      </c>
      <c r="AG161">
        <v>804.14879999999937</v>
      </c>
      <c r="AH161">
        <f t="shared" si="38"/>
        <v>107.4</v>
      </c>
      <c r="AI161">
        <v>19.5</v>
      </c>
      <c r="AJ161" s="8">
        <v>6</v>
      </c>
    </row>
    <row r="162" spans="16:36" x14ac:dyDescent="0.2">
      <c r="P162">
        <v>161</v>
      </c>
      <c r="Q162">
        <f t="shared" si="37"/>
        <v>135</v>
      </c>
      <c r="R162">
        <f t="shared" si="26"/>
        <v>93526.922159999929</v>
      </c>
      <c r="S162">
        <f t="shared" si="35"/>
        <v>31.39999999999992</v>
      </c>
      <c r="T162">
        <v>26.266000000000044</v>
      </c>
      <c r="U162">
        <f t="shared" si="29"/>
        <v>824.75239999999928</v>
      </c>
      <c r="V162">
        <f t="shared" si="31"/>
        <v>187053.84431999986</v>
      </c>
      <c r="W162" s="6"/>
      <c r="X162">
        <v>152.89999999999992</v>
      </c>
      <c r="Z162">
        <v>0</v>
      </c>
      <c r="AA162">
        <f>SUM($Z$2:Z162)+INT(P162/25)</f>
        <v>41</v>
      </c>
      <c r="AB162">
        <f t="shared" si="39"/>
        <v>0.49199999999999999</v>
      </c>
      <c r="AC162">
        <f t="shared" si="34"/>
        <v>26.266000000000044</v>
      </c>
      <c r="AD162" s="7">
        <f t="shared" si="40"/>
        <v>26.014000000000042</v>
      </c>
      <c r="AE162">
        <f t="shared" si="33"/>
        <v>1.0096870915660798</v>
      </c>
      <c r="AG162">
        <v>824.75239999999928</v>
      </c>
      <c r="AH162">
        <f t="shared" ref="AH162:AH163" si="41">AH161+AJ162</f>
        <v>113.4</v>
      </c>
      <c r="AI162">
        <v>20</v>
      </c>
      <c r="AJ162" s="8">
        <v>6</v>
      </c>
    </row>
    <row r="163" spans="16:36" x14ac:dyDescent="0.2">
      <c r="P163">
        <v>162</v>
      </c>
      <c r="Q163">
        <f t="shared" si="37"/>
        <v>135</v>
      </c>
      <c r="R163">
        <f t="shared" si="26"/>
        <v>100959.00431999992</v>
      </c>
      <c r="S163">
        <f t="shared" si="35"/>
        <v>31.59999999999992</v>
      </c>
      <c r="T163">
        <v>26.758000000000045</v>
      </c>
      <c r="U163">
        <f t="shared" si="29"/>
        <v>845.55279999999925</v>
      </c>
      <c r="V163">
        <f t="shared" si="31"/>
        <v>201918.00863999984</v>
      </c>
      <c r="W163" s="6"/>
      <c r="X163">
        <v>154.59999999999994</v>
      </c>
      <c r="Z163">
        <v>0</v>
      </c>
      <c r="AA163">
        <f>SUM($Z$2:Z163)+INT(P163/25)</f>
        <v>41</v>
      </c>
      <c r="AB163">
        <f t="shared" si="39"/>
        <v>0.49199999999999999</v>
      </c>
      <c r="AC163">
        <f t="shared" si="34"/>
        <v>26.758000000000045</v>
      </c>
      <c r="AD163" s="7">
        <f t="shared" si="40"/>
        <v>26.506000000000043</v>
      </c>
      <c r="AE163">
        <f t="shared" si="33"/>
        <v>1.0095072813702559</v>
      </c>
      <c r="AG163">
        <v>845.55279999999925</v>
      </c>
      <c r="AH163">
        <f t="shared" si="41"/>
        <v>119.4</v>
      </c>
      <c r="AI163">
        <v>20.5</v>
      </c>
      <c r="AJ163" s="8">
        <v>6</v>
      </c>
    </row>
    <row r="164" spans="16:36" x14ac:dyDescent="0.2">
      <c r="P164">
        <v>163</v>
      </c>
      <c r="Q164">
        <f t="shared" si="37"/>
        <v>136</v>
      </c>
      <c r="R164">
        <f t="shared" ref="R164:R227" si="42">AG164*AH164</f>
        <v>108713.22263999992</v>
      </c>
      <c r="S164">
        <f t="shared" si="35"/>
        <v>31.799999999999919</v>
      </c>
      <c r="T164">
        <v>27.262000000000047</v>
      </c>
      <c r="U164">
        <f t="shared" si="29"/>
        <v>866.93159999999932</v>
      </c>
      <c r="V164">
        <f t="shared" si="31"/>
        <v>217426.44527999984</v>
      </c>
      <c r="W164" s="6">
        <v>1</v>
      </c>
      <c r="X164">
        <v>156.39999999999992</v>
      </c>
      <c r="Z164">
        <v>1</v>
      </c>
      <c r="AA164">
        <f>SUM($Z$2:Z164)+INT(P164/25)</f>
        <v>42</v>
      </c>
      <c r="AB164">
        <f t="shared" si="39"/>
        <v>0.504</v>
      </c>
      <c r="AC164">
        <f t="shared" si="34"/>
        <v>27.262000000000047</v>
      </c>
      <c r="AD164" s="7">
        <f t="shared" si="40"/>
        <v>26.998000000000044</v>
      </c>
      <c r="AE164">
        <f t="shared" si="33"/>
        <v>1.0097785021112675</v>
      </c>
      <c r="AG164">
        <v>866.93159999999932</v>
      </c>
      <c r="AH164">
        <f t="shared" ref="AH164:AH190" si="43">AH163+AJ164</f>
        <v>125.4</v>
      </c>
      <c r="AI164">
        <v>21</v>
      </c>
      <c r="AJ164" s="8">
        <v>6</v>
      </c>
    </row>
    <row r="165" spans="16:36" x14ac:dyDescent="0.2">
      <c r="P165">
        <v>164</v>
      </c>
      <c r="Q165">
        <f t="shared" si="37"/>
        <v>137</v>
      </c>
      <c r="R165">
        <f t="shared" si="42"/>
        <v>116750.4767999999</v>
      </c>
      <c r="S165">
        <f t="shared" si="35"/>
        <v>31.999999999999918</v>
      </c>
      <c r="T165">
        <v>27.766000000000048</v>
      </c>
      <c r="U165">
        <f t="shared" si="29"/>
        <v>888.51199999999926</v>
      </c>
      <c r="V165">
        <f t="shared" si="31"/>
        <v>233500.9535999998</v>
      </c>
      <c r="W165" s="6"/>
      <c r="X165">
        <v>158.09999999999994</v>
      </c>
      <c r="Z165">
        <v>0</v>
      </c>
      <c r="AA165">
        <f>SUM($Z$2:Z165)+INT(P165/25)</f>
        <v>42</v>
      </c>
      <c r="AB165">
        <f t="shared" si="39"/>
        <v>0.504</v>
      </c>
      <c r="AC165">
        <f t="shared" si="34"/>
        <v>27.766000000000048</v>
      </c>
      <c r="AD165" s="7">
        <f t="shared" si="40"/>
        <v>27.502000000000045</v>
      </c>
      <c r="AE165">
        <f t="shared" si="33"/>
        <v>1.0095993018689551</v>
      </c>
      <c r="AG165">
        <v>888.51199999999926</v>
      </c>
      <c r="AH165">
        <f t="shared" si="43"/>
        <v>131.4</v>
      </c>
      <c r="AI165">
        <v>21.5</v>
      </c>
      <c r="AJ165" s="8">
        <v>6</v>
      </c>
    </row>
    <row r="166" spans="16:36" x14ac:dyDescent="0.2">
      <c r="P166">
        <v>165</v>
      </c>
      <c r="Q166">
        <f t="shared" si="37"/>
        <v>138</v>
      </c>
      <c r="R166">
        <f t="shared" si="42"/>
        <v>125074.39559999992</v>
      </c>
      <c r="S166">
        <f t="shared" si="35"/>
        <v>32.199999999999918</v>
      </c>
      <c r="T166">
        <v>28.270000000000049</v>
      </c>
      <c r="U166">
        <f t="shared" si="29"/>
        <v>910.2939999999993</v>
      </c>
      <c r="V166">
        <f t="shared" si="31"/>
        <v>250148.79119999983</v>
      </c>
      <c r="W166" s="6"/>
      <c r="X166">
        <v>159.99999999999994</v>
      </c>
      <c r="Z166">
        <v>0</v>
      </c>
      <c r="AA166">
        <f>SUM($Z$2:Z166)+INT(P166/25)</f>
        <v>42</v>
      </c>
      <c r="AB166">
        <f t="shared" si="39"/>
        <v>0.504</v>
      </c>
      <c r="AC166">
        <f t="shared" si="34"/>
        <v>28.270000000000049</v>
      </c>
      <c r="AD166" s="7">
        <f t="shared" si="40"/>
        <v>28.006000000000046</v>
      </c>
      <c r="AE166">
        <f t="shared" si="33"/>
        <v>1.0094265514532601</v>
      </c>
      <c r="AG166">
        <v>910.2939999999993</v>
      </c>
      <c r="AH166">
        <f t="shared" si="43"/>
        <v>137.4</v>
      </c>
      <c r="AI166">
        <v>22</v>
      </c>
      <c r="AJ166" s="8">
        <v>6</v>
      </c>
    </row>
    <row r="167" spans="16:36" x14ac:dyDescent="0.2">
      <c r="P167">
        <v>166</v>
      </c>
      <c r="Q167">
        <f t="shared" si="37"/>
        <v>139</v>
      </c>
      <c r="R167">
        <f>AG167*AH167</f>
        <v>133688.6078399999</v>
      </c>
      <c r="S167">
        <f t="shared" si="35"/>
        <v>32.39999999999992</v>
      </c>
      <c r="T167">
        <v>28.774000000000051</v>
      </c>
      <c r="U167">
        <f t="shared" si="29"/>
        <v>932.27759999999932</v>
      </c>
      <c r="V167">
        <f t="shared" si="31"/>
        <v>267377.21567999979</v>
      </c>
      <c r="W167" s="6">
        <v>1</v>
      </c>
      <c r="X167">
        <v>161.69999999999996</v>
      </c>
      <c r="Z167">
        <v>0</v>
      </c>
      <c r="AA167">
        <f>SUM($Z$2:Z167)+INT(P167/25)</f>
        <v>42</v>
      </c>
      <c r="AB167">
        <f t="shared" si="39"/>
        <v>0.504</v>
      </c>
      <c r="AC167">
        <f t="shared" si="34"/>
        <v>28.774000000000051</v>
      </c>
      <c r="AD167" s="7">
        <f t="shared" si="40"/>
        <v>28.510000000000048</v>
      </c>
      <c r="AE167">
        <f t="shared" si="33"/>
        <v>1.0092599088039285</v>
      </c>
      <c r="AG167">
        <v>932.27759999999932</v>
      </c>
      <c r="AH167">
        <f t="shared" si="43"/>
        <v>143.4</v>
      </c>
      <c r="AI167">
        <v>22.5</v>
      </c>
      <c r="AJ167" s="8">
        <v>6</v>
      </c>
    </row>
    <row r="168" spans="16:36" x14ac:dyDescent="0.2">
      <c r="P168">
        <v>167</v>
      </c>
      <c r="Q168">
        <f t="shared" si="37"/>
        <v>140</v>
      </c>
      <c r="R168">
        <f t="shared" si="42"/>
        <v>142596.74231999993</v>
      </c>
      <c r="S168">
        <f t="shared" si="35"/>
        <v>32.599999999999923</v>
      </c>
      <c r="T168">
        <v>29.278000000000052</v>
      </c>
      <c r="U168">
        <f t="shared" si="29"/>
        <v>954.46279999999945</v>
      </c>
      <c r="V168">
        <f t="shared" si="31"/>
        <v>285193.48463999986</v>
      </c>
      <c r="W168" s="6"/>
      <c r="X168">
        <v>163.59999999999997</v>
      </c>
      <c r="Z168">
        <v>0</v>
      </c>
      <c r="AA168">
        <f>SUM($Z$2:Z168)+INT(P168/25)</f>
        <v>42</v>
      </c>
      <c r="AB168">
        <f t="shared" si="39"/>
        <v>0.504</v>
      </c>
      <c r="AC168">
        <f t="shared" si="34"/>
        <v>29.278000000000052</v>
      </c>
      <c r="AD168" s="7">
        <f t="shared" si="40"/>
        <v>29.014000000000049</v>
      </c>
      <c r="AE168">
        <f t="shared" si="33"/>
        <v>1.0090990556283175</v>
      </c>
      <c r="AG168">
        <v>954.46279999999945</v>
      </c>
      <c r="AH168">
        <f t="shared" si="43"/>
        <v>149.4</v>
      </c>
      <c r="AI168">
        <v>23</v>
      </c>
      <c r="AJ168" s="8">
        <v>6</v>
      </c>
    </row>
    <row r="169" spans="16:36" x14ac:dyDescent="0.2">
      <c r="P169">
        <v>168</v>
      </c>
      <c r="Q169">
        <f t="shared" si="37"/>
        <v>140</v>
      </c>
      <c r="R169">
        <f t="shared" si="42"/>
        <v>151802.42783999993</v>
      </c>
      <c r="S169">
        <f t="shared" si="35"/>
        <v>32.799999999999926</v>
      </c>
      <c r="T169">
        <v>29.782000000000053</v>
      </c>
      <c r="U169">
        <f t="shared" si="29"/>
        <v>976.84959999999955</v>
      </c>
      <c r="V169">
        <f t="shared" si="31"/>
        <v>303604.85567999986</v>
      </c>
      <c r="W169" s="6"/>
      <c r="X169">
        <v>165.29999999999998</v>
      </c>
      <c r="Z169">
        <v>0</v>
      </c>
      <c r="AA169">
        <f>SUM($Z$2:Z169)+INT(P169/25)</f>
        <v>42</v>
      </c>
      <c r="AB169">
        <f t="shared" si="39"/>
        <v>0.504</v>
      </c>
      <c r="AC169">
        <f t="shared" si="34"/>
        <v>29.782000000000053</v>
      </c>
      <c r="AD169" s="7">
        <f t="shared" si="40"/>
        <v>29.51800000000005</v>
      </c>
      <c r="AE169">
        <f t="shared" si="33"/>
        <v>1.0089436953723152</v>
      </c>
      <c r="AG169">
        <v>976.84959999999955</v>
      </c>
      <c r="AH169">
        <f t="shared" si="43"/>
        <v>155.4</v>
      </c>
      <c r="AI169">
        <v>23.5</v>
      </c>
      <c r="AJ169" s="8">
        <v>6</v>
      </c>
    </row>
    <row r="170" spans="16:36" x14ac:dyDescent="0.2">
      <c r="P170">
        <v>169</v>
      </c>
      <c r="Q170">
        <f t="shared" si="37"/>
        <v>141</v>
      </c>
      <c r="R170">
        <f t="shared" si="42"/>
        <v>165372.54359999995</v>
      </c>
      <c r="S170">
        <f t="shared" si="35"/>
        <v>32.999999999999929</v>
      </c>
      <c r="T170">
        <v>30.298000000000052</v>
      </c>
      <c r="U170">
        <f t="shared" si="29"/>
        <v>999.83399999999961</v>
      </c>
      <c r="V170">
        <f t="shared" si="31"/>
        <v>330745.08719999989</v>
      </c>
      <c r="W170" s="6">
        <v>1</v>
      </c>
      <c r="X170">
        <v>167.2</v>
      </c>
      <c r="Z170">
        <v>1</v>
      </c>
      <c r="AA170">
        <f>SUM($Z$2:Z170)+INT(P170/25)</f>
        <v>43</v>
      </c>
      <c r="AB170">
        <f t="shared" si="39"/>
        <v>0.51600000000000001</v>
      </c>
      <c r="AC170">
        <f t="shared" si="34"/>
        <v>30.298000000000052</v>
      </c>
      <c r="AD170" s="7">
        <f t="shared" si="40"/>
        <v>30.022000000000052</v>
      </c>
      <c r="AE170">
        <f t="shared" si="33"/>
        <v>1.0091932582772634</v>
      </c>
      <c r="AG170">
        <v>999.83399999999961</v>
      </c>
      <c r="AH170">
        <f t="shared" si="43"/>
        <v>165.4</v>
      </c>
      <c r="AI170">
        <v>24</v>
      </c>
      <c r="AJ170" s="8">
        <v>10</v>
      </c>
    </row>
    <row r="171" spans="16:36" x14ac:dyDescent="0.2">
      <c r="P171">
        <v>170</v>
      </c>
      <c r="Q171">
        <f t="shared" si="37"/>
        <v>142</v>
      </c>
      <c r="R171">
        <f t="shared" si="42"/>
        <v>179438.54991999993</v>
      </c>
      <c r="S171">
        <f t="shared" si="35"/>
        <v>33.199999999999932</v>
      </c>
      <c r="T171">
        <v>30.81400000000005</v>
      </c>
      <c r="U171">
        <f t="shared" si="29"/>
        <v>1023.0247999999996</v>
      </c>
      <c r="V171">
        <f t="shared" si="31"/>
        <v>358877.09983999986</v>
      </c>
      <c r="W171" s="6"/>
      <c r="X171">
        <v>169</v>
      </c>
      <c r="Z171">
        <v>0</v>
      </c>
      <c r="AA171">
        <f>SUM($Z$2:Z171)+INT(P171/25)</f>
        <v>43</v>
      </c>
      <c r="AB171">
        <f t="shared" si="39"/>
        <v>0.51600000000000001</v>
      </c>
      <c r="AC171">
        <f t="shared" si="34"/>
        <v>30.81400000000005</v>
      </c>
      <c r="AD171" s="7">
        <f t="shared" si="40"/>
        <v>30.53800000000005</v>
      </c>
      <c r="AE171">
        <f t="shared" si="33"/>
        <v>1.0090379199685637</v>
      </c>
      <c r="AG171">
        <v>1023.0247999999996</v>
      </c>
      <c r="AH171">
        <f t="shared" si="43"/>
        <v>175.4</v>
      </c>
      <c r="AI171">
        <v>24.5</v>
      </c>
      <c r="AJ171" s="8">
        <v>10</v>
      </c>
    </row>
    <row r="172" spans="16:36" x14ac:dyDescent="0.2">
      <c r="P172">
        <v>171</v>
      </c>
      <c r="Q172">
        <f t="shared" si="37"/>
        <v>143</v>
      </c>
      <c r="R172">
        <f t="shared" si="42"/>
        <v>194006.63879999993</v>
      </c>
      <c r="S172">
        <f t="shared" si="35"/>
        <v>33.399999999999935</v>
      </c>
      <c r="T172">
        <v>31.330000000000048</v>
      </c>
      <c r="U172">
        <f t="shared" si="29"/>
        <v>1046.4219999999996</v>
      </c>
      <c r="V172">
        <f t="shared" si="31"/>
        <v>388013.27759999986</v>
      </c>
      <c r="W172" s="6"/>
      <c r="X172">
        <v>170.9</v>
      </c>
      <c r="Z172">
        <v>0</v>
      </c>
      <c r="AA172">
        <f>SUM($Z$2:Z172)+INT(P172/25)</f>
        <v>43</v>
      </c>
      <c r="AB172">
        <f t="shared" si="39"/>
        <v>0.51600000000000001</v>
      </c>
      <c r="AC172">
        <f t="shared" si="34"/>
        <v>31.330000000000048</v>
      </c>
      <c r="AD172" s="7">
        <f t="shared" si="40"/>
        <v>31.054000000000048</v>
      </c>
      <c r="AE172">
        <f t="shared" si="33"/>
        <v>1.0088877439299284</v>
      </c>
      <c r="AG172">
        <v>1046.4219999999996</v>
      </c>
      <c r="AH172">
        <f t="shared" si="43"/>
        <v>185.4</v>
      </c>
      <c r="AI172">
        <v>25</v>
      </c>
      <c r="AJ172" s="8">
        <v>10</v>
      </c>
    </row>
    <row r="173" spans="16:36" x14ac:dyDescent="0.2">
      <c r="P173">
        <v>172</v>
      </c>
      <c r="Q173">
        <f t="shared" si="37"/>
        <v>144</v>
      </c>
      <c r="R173">
        <f t="shared" si="42"/>
        <v>209083.00223999991</v>
      </c>
      <c r="S173">
        <f t="shared" si="35"/>
        <v>33.599999999999937</v>
      </c>
      <c r="T173">
        <v>31.846000000000046</v>
      </c>
      <c r="U173">
        <f t="shared" si="29"/>
        <v>1070.0255999999995</v>
      </c>
      <c r="V173">
        <f t="shared" si="31"/>
        <v>418166.00447999983</v>
      </c>
      <c r="W173" s="6">
        <v>1</v>
      </c>
      <c r="X173">
        <v>172.70000000000002</v>
      </c>
      <c r="Z173">
        <v>0</v>
      </c>
      <c r="AA173">
        <f>SUM($Z$2:Z173)+INT(P173/25)</f>
        <v>43</v>
      </c>
      <c r="AB173">
        <f t="shared" si="39"/>
        <v>0.51600000000000001</v>
      </c>
      <c r="AC173">
        <f t="shared" si="34"/>
        <v>31.846000000000046</v>
      </c>
      <c r="AD173" s="7">
        <f t="shared" si="40"/>
        <v>31.570000000000046</v>
      </c>
      <c r="AE173">
        <f t="shared" si="33"/>
        <v>1.0087424770351598</v>
      </c>
      <c r="AG173">
        <v>1070.0255999999995</v>
      </c>
      <c r="AH173">
        <f t="shared" si="43"/>
        <v>195.4</v>
      </c>
      <c r="AI173">
        <v>25.5</v>
      </c>
      <c r="AJ173" s="8">
        <v>10</v>
      </c>
    </row>
    <row r="174" spans="16:36" x14ac:dyDescent="0.2">
      <c r="P174">
        <v>173</v>
      </c>
      <c r="Q174">
        <f t="shared" si="37"/>
        <v>145</v>
      </c>
      <c r="R174">
        <f t="shared" si="42"/>
        <v>224673.83223999993</v>
      </c>
      <c r="S174">
        <f t="shared" si="35"/>
        <v>33.79999999999994</v>
      </c>
      <c r="T174">
        <v>32.362000000000045</v>
      </c>
      <c r="U174">
        <f t="shared" si="29"/>
        <v>1093.8355999999997</v>
      </c>
      <c r="V174">
        <f t="shared" si="31"/>
        <v>449347.66447999986</v>
      </c>
      <c r="W174" s="6"/>
      <c r="X174">
        <v>174.60000000000002</v>
      </c>
      <c r="Z174">
        <v>0</v>
      </c>
      <c r="AA174">
        <f>SUM($Z$2:Z174)+INT(P174/25)</f>
        <v>43</v>
      </c>
      <c r="AB174">
        <f t="shared" si="39"/>
        <v>0.51600000000000001</v>
      </c>
      <c r="AC174">
        <f t="shared" si="34"/>
        <v>32.362000000000045</v>
      </c>
      <c r="AD174" s="7">
        <f t="shared" si="40"/>
        <v>32.086000000000048</v>
      </c>
      <c r="AE174">
        <f t="shared" si="33"/>
        <v>1.0086018824409397</v>
      </c>
      <c r="AG174">
        <v>1093.8355999999997</v>
      </c>
      <c r="AH174">
        <f t="shared" si="43"/>
        <v>205.4</v>
      </c>
      <c r="AI174">
        <v>26</v>
      </c>
      <c r="AJ174" s="8">
        <v>10</v>
      </c>
    </row>
    <row r="175" spans="16:36" x14ac:dyDescent="0.2">
      <c r="P175">
        <v>174</v>
      </c>
      <c r="Q175">
        <f t="shared" si="37"/>
        <v>145</v>
      </c>
      <c r="R175">
        <f t="shared" si="42"/>
        <v>240785.32079999993</v>
      </c>
      <c r="S175">
        <f t="shared" si="35"/>
        <v>33.999999999999943</v>
      </c>
      <c r="T175">
        <v>32.878000000000043</v>
      </c>
      <c r="U175">
        <f t="shared" si="29"/>
        <v>1117.8519999999996</v>
      </c>
      <c r="V175">
        <f t="shared" si="31"/>
        <v>481570.64159999986</v>
      </c>
      <c r="W175" s="6"/>
      <c r="X175">
        <v>176.40000000000003</v>
      </c>
      <c r="Z175">
        <v>0</v>
      </c>
      <c r="AA175">
        <f>SUM($Z$2:Z175)+INT(P175/25)</f>
        <v>43</v>
      </c>
      <c r="AB175">
        <f t="shared" si="39"/>
        <v>0.51600000000000001</v>
      </c>
      <c r="AC175">
        <f t="shared" si="34"/>
        <v>32.878000000000043</v>
      </c>
      <c r="AD175" s="7">
        <f t="shared" si="40"/>
        <v>32.602000000000046</v>
      </c>
      <c r="AE175">
        <f t="shared" si="33"/>
        <v>1.0084657382982638</v>
      </c>
      <c r="AG175">
        <v>1117.8519999999996</v>
      </c>
      <c r="AH175">
        <f t="shared" si="43"/>
        <v>215.4</v>
      </c>
      <c r="AI175">
        <v>26.5</v>
      </c>
      <c r="AJ175" s="8">
        <v>10</v>
      </c>
    </row>
    <row r="176" spans="16:36" x14ac:dyDescent="0.2">
      <c r="P176">
        <v>175</v>
      </c>
      <c r="Q176">
        <f t="shared" si="37"/>
        <v>146</v>
      </c>
      <c r="R176">
        <f t="shared" si="42"/>
        <v>257608.66823999991</v>
      </c>
      <c r="S176">
        <f t="shared" si="35"/>
        <v>34.199999999999946</v>
      </c>
      <c r="T176">
        <v>33.418000000000042</v>
      </c>
      <c r="U176">
        <f t="shared" si="29"/>
        <v>1142.8955999999996</v>
      </c>
      <c r="V176">
        <f t="shared" si="31"/>
        <v>515217.33647999982</v>
      </c>
      <c r="W176" s="6">
        <v>1</v>
      </c>
      <c r="X176">
        <v>178.40000000000003</v>
      </c>
      <c r="Z176">
        <v>1</v>
      </c>
      <c r="AA176">
        <f>SUM($Z$2:Z176)+INT(P176/25)</f>
        <v>45</v>
      </c>
      <c r="AB176">
        <f t="shared" si="39"/>
        <v>0.54</v>
      </c>
      <c r="AC176">
        <f t="shared" si="34"/>
        <v>33.418000000000042</v>
      </c>
      <c r="AD176" s="7">
        <f t="shared" si="40"/>
        <v>33.118000000000045</v>
      </c>
      <c r="AE176">
        <f t="shared" si="33"/>
        <v>1.0090585180264509</v>
      </c>
      <c r="AG176">
        <v>1142.8955999999996</v>
      </c>
      <c r="AH176">
        <f t="shared" si="43"/>
        <v>225.4</v>
      </c>
      <c r="AI176">
        <v>27</v>
      </c>
      <c r="AJ176" s="8">
        <v>10</v>
      </c>
    </row>
    <row r="177" spans="16:37" x14ac:dyDescent="0.2">
      <c r="P177">
        <v>176</v>
      </c>
      <c r="Q177">
        <f t="shared" si="37"/>
        <v>147</v>
      </c>
      <c r="R177">
        <f t="shared" si="42"/>
        <v>274983.73407999991</v>
      </c>
      <c r="S177">
        <f t="shared" si="35"/>
        <v>34.399999999999949</v>
      </c>
      <c r="T177">
        <v>33.958000000000041</v>
      </c>
      <c r="U177">
        <f t="shared" si="29"/>
        <v>1168.1551999999997</v>
      </c>
      <c r="V177">
        <f t="shared" si="31"/>
        <v>549967.46815999981</v>
      </c>
      <c r="W177" s="6"/>
      <c r="X177">
        <v>180.20000000000005</v>
      </c>
      <c r="Z177">
        <v>0</v>
      </c>
      <c r="AA177">
        <f>SUM($Z$2:Z177)+INT(P177/25)</f>
        <v>45</v>
      </c>
      <c r="AB177">
        <f t="shared" si="39"/>
        <v>0.54</v>
      </c>
      <c r="AC177">
        <f t="shared" si="34"/>
        <v>33.958000000000041</v>
      </c>
      <c r="AD177" s="7">
        <f t="shared" si="40"/>
        <v>33.658000000000044</v>
      </c>
      <c r="AE177">
        <f t="shared" si="33"/>
        <v>1.0089131855725235</v>
      </c>
      <c r="AG177">
        <v>1168.1551999999997</v>
      </c>
      <c r="AH177">
        <f t="shared" si="43"/>
        <v>235.4</v>
      </c>
      <c r="AI177">
        <v>27.5</v>
      </c>
      <c r="AJ177" s="8">
        <v>10</v>
      </c>
    </row>
    <row r="178" spans="16:37" x14ac:dyDescent="0.2">
      <c r="P178">
        <v>177</v>
      </c>
      <c r="Q178">
        <f t="shared" si="37"/>
        <v>148</v>
      </c>
      <c r="R178">
        <f t="shared" si="42"/>
        <v>292916.99831999996</v>
      </c>
      <c r="S178">
        <f t="shared" si="35"/>
        <v>34.599999999999952</v>
      </c>
      <c r="T178">
        <v>34.49800000000004</v>
      </c>
      <c r="U178">
        <f t="shared" si="29"/>
        <v>1193.6307999999997</v>
      </c>
      <c r="V178">
        <f t="shared" si="31"/>
        <v>585833.99663999991</v>
      </c>
      <c r="W178" s="6"/>
      <c r="X178">
        <v>182.20000000000005</v>
      </c>
      <c r="Z178">
        <v>0</v>
      </c>
      <c r="AA178">
        <f>SUM($Z$2:Z178)+INT(P178/25)</f>
        <v>45</v>
      </c>
      <c r="AB178">
        <f t="shared" si="39"/>
        <v>0.54</v>
      </c>
      <c r="AC178">
        <f t="shared" si="34"/>
        <v>34.49800000000004</v>
      </c>
      <c r="AD178" s="7">
        <f t="shared" si="40"/>
        <v>34.198000000000043</v>
      </c>
      <c r="AE178">
        <f t="shared" si="33"/>
        <v>1.0087724428329141</v>
      </c>
      <c r="AG178">
        <v>1193.6307999999997</v>
      </c>
      <c r="AH178">
        <f t="shared" si="43"/>
        <v>245.4</v>
      </c>
      <c r="AI178">
        <v>28</v>
      </c>
      <c r="AJ178" s="8">
        <v>10</v>
      </c>
    </row>
    <row r="179" spans="16:37" x14ac:dyDescent="0.2">
      <c r="P179">
        <v>178</v>
      </c>
      <c r="Q179">
        <f t="shared" si="37"/>
        <v>149</v>
      </c>
      <c r="R179">
        <f t="shared" si="42"/>
        <v>311414.94095999998</v>
      </c>
      <c r="S179">
        <f t="shared" si="35"/>
        <v>34.799999999999955</v>
      </c>
      <c r="T179">
        <v>35.038000000000039</v>
      </c>
      <c r="U179">
        <f t="shared" si="29"/>
        <v>1219.3223999999998</v>
      </c>
      <c r="V179">
        <f t="shared" si="31"/>
        <v>622829.88191999996</v>
      </c>
      <c r="W179" s="6">
        <v>1</v>
      </c>
      <c r="X179">
        <v>184.00000000000006</v>
      </c>
      <c r="Z179">
        <v>0</v>
      </c>
      <c r="AA179">
        <f>SUM($Z$2:Z179)+INT(P179/25)</f>
        <v>45</v>
      </c>
      <c r="AB179">
        <f t="shared" si="39"/>
        <v>0.54</v>
      </c>
      <c r="AC179">
        <f t="shared" si="34"/>
        <v>35.038000000000039</v>
      </c>
      <c r="AD179" s="7">
        <f t="shared" si="40"/>
        <v>34.738000000000042</v>
      </c>
      <c r="AE179">
        <f t="shared" si="33"/>
        <v>1.0086360757671713</v>
      </c>
      <c r="AG179">
        <v>1219.3223999999998</v>
      </c>
      <c r="AH179">
        <f t="shared" si="43"/>
        <v>255.4</v>
      </c>
      <c r="AI179">
        <v>28.5</v>
      </c>
      <c r="AJ179" s="8">
        <v>10</v>
      </c>
    </row>
    <row r="180" spans="16:37" x14ac:dyDescent="0.2">
      <c r="P180">
        <v>179</v>
      </c>
      <c r="Q180">
        <f t="shared" si="37"/>
        <v>150</v>
      </c>
      <c r="R180">
        <f t="shared" si="42"/>
        <v>330484.0419999999</v>
      </c>
      <c r="S180">
        <f t="shared" si="35"/>
        <v>34.999999999999957</v>
      </c>
      <c r="T180">
        <v>35.578000000000038</v>
      </c>
      <c r="U180">
        <f t="shared" si="29"/>
        <v>1245.2299999999998</v>
      </c>
      <c r="V180">
        <f t="shared" si="31"/>
        <v>660968.0839999998</v>
      </c>
      <c r="W180" s="6"/>
      <c r="X180">
        <v>186.00000000000006</v>
      </c>
      <c r="Z180">
        <v>0</v>
      </c>
      <c r="AA180">
        <f>SUM($Z$2:Z180)+INT(P180/25)</f>
        <v>45</v>
      </c>
      <c r="AB180">
        <f t="shared" si="39"/>
        <v>0.54</v>
      </c>
      <c r="AC180">
        <f t="shared" si="34"/>
        <v>35.578000000000038</v>
      </c>
      <c r="AD180" s="7">
        <f t="shared" si="40"/>
        <v>35.278000000000041</v>
      </c>
      <c r="AE180">
        <f t="shared" si="33"/>
        <v>1.0085038834401043</v>
      </c>
      <c r="AG180">
        <v>1245.2299999999998</v>
      </c>
      <c r="AH180">
        <f t="shared" si="43"/>
        <v>265.39999999999998</v>
      </c>
      <c r="AI180">
        <v>29</v>
      </c>
      <c r="AJ180" s="8">
        <v>10</v>
      </c>
    </row>
    <row r="181" spans="16:37" x14ac:dyDescent="0.2">
      <c r="P181">
        <v>180</v>
      </c>
      <c r="Q181">
        <f t="shared" si="37"/>
        <v>150</v>
      </c>
      <c r="R181">
        <f t="shared" si="42"/>
        <v>350130.78143999993</v>
      </c>
      <c r="S181">
        <f t="shared" si="35"/>
        <v>35.19999999999996</v>
      </c>
      <c r="T181">
        <v>36.118000000000038</v>
      </c>
      <c r="U181">
        <f t="shared" si="29"/>
        <v>1271.3535999999999</v>
      </c>
      <c r="V181">
        <f t="shared" si="31"/>
        <v>700261.56287999987</v>
      </c>
      <c r="W181" s="6"/>
      <c r="X181">
        <v>187.90000000000006</v>
      </c>
      <c r="Z181">
        <v>0</v>
      </c>
      <c r="AA181">
        <f>SUM($Z$2:Z181)+INT(P181/25)</f>
        <v>45</v>
      </c>
      <c r="AB181">
        <f t="shared" si="39"/>
        <v>0.54</v>
      </c>
      <c r="AC181">
        <f t="shared" si="34"/>
        <v>36.118000000000038</v>
      </c>
      <c r="AD181" s="7">
        <f t="shared" si="40"/>
        <v>35.848000000000042</v>
      </c>
      <c r="AE181">
        <f t="shared" si="33"/>
        <v>1.0075318009372907</v>
      </c>
      <c r="AG181">
        <v>1271.3535999999999</v>
      </c>
      <c r="AH181">
        <f t="shared" si="43"/>
        <v>275.39999999999998</v>
      </c>
      <c r="AI181">
        <v>29.5</v>
      </c>
      <c r="AJ181" s="8">
        <v>10</v>
      </c>
    </row>
    <row r="182" spans="16:37" x14ac:dyDescent="0.2">
      <c r="P182">
        <v>181</v>
      </c>
      <c r="Q182">
        <f t="shared" si="37"/>
        <v>151</v>
      </c>
      <c r="R182">
        <f t="shared" si="42"/>
        <v>370482.87719999993</v>
      </c>
      <c r="S182">
        <f t="shared" si="35"/>
        <v>35.399999999999963</v>
      </c>
      <c r="T182">
        <v>36.670000000000037</v>
      </c>
      <c r="U182">
        <f t="shared" si="29"/>
        <v>1298.1179999999999</v>
      </c>
      <c r="V182">
        <f t="shared" si="31"/>
        <v>740965.75439999986</v>
      </c>
      <c r="W182" s="6">
        <v>1</v>
      </c>
      <c r="X182">
        <v>189.90000000000006</v>
      </c>
      <c r="Z182">
        <v>1</v>
      </c>
      <c r="AA182">
        <f>SUM($Z$2:Z182)+INT(P182/25)</f>
        <v>46</v>
      </c>
      <c r="AB182">
        <f t="shared" si="39"/>
        <v>0.55200000000000005</v>
      </c>
      <c r="AC182">
        <f t="shared" si="34"/>
        <v>36.670000000000037</v>
      </c>
      <c r="AD182" s="7">
        <f t="shared" si="40"/>
        <v>36.388000000000041</v>
      </c>
      <c r="AE182">
        <f t="shared" si="33"/>
        <v>1.0077498076288884</v>
      </c>
      <c r="AG182">
        <v>1298.1179999999999</v>
      </c>
      <c r="AH182">
        <f t="shared" si="43"/>
        <v>285.39999999999998</v>
      </c>
      <c r="AI182">
        <v>30</v>
      </c>
      <c r="AJ182" s="8">
        <v>10</v>
      </c>
    </row>
    <row r="183" spans="16:37" x14ac:dyDescent="0.2">
      <c r="P183">
        <v>182</v>
      </c>
      <c r="Q183">
        <f t="shared" si="37"/>
        <v>152</v>
      </c>
      <c r="R183">
        <f t="shared" si="42"/>
        <v>391435.48527999996</v>
      </c>
      <c r="S183">
        <f t="shared" si="35"/>
        <v>35.599999999999966</v>
      </c>
      <c r="T183">
        <v>37.222000000000037</v>
      </c>
      <c r="U183">
        <f t="shared" si="29"/>
        <v>1325.1032</v>
      </c>
      <c r="V183">
        <f t="shared" si="31"/>
        <v>782870.97055999993</v>
      </c>
      <c r="W183" s="6"/>
      <c r="X183">
        <v>191.80000000000007</v>
      </c>
      <c r="Z183">
        <v>0</v>
      </c>
      <c r="AA183">
        <f>SUM($Z$2:Z183)+INT(P183/25)</f>
        <v>46</v>
      </c>
      <c r="AB183">
        <f t="shared" si="39"/>
        <v>0.55200000000000005</v>
      </c>
      <c r="AC183">
        <f t="shared" si="34"/>
        <v>37.222000000000037</v>
      </c>
      <c r="AD183" s="7">
        <f t="shared" si="40"/>
        <v>36.94000000000004</v>
      </c>
      <c r="AE183">
        <f t="shared" si="33"/>
        <v>1.0076340010828368</v>
      </c>
      <c r="AG183">
        <v>1325.1032</v>
      </c>
      <c r="AH183">
        <f t="shared" si="43"/>
        <v>295.39999999999998</v>
      </c>
      <c r="AI183">
        <v>30.5</v>
      </c>
      <c r="AJ183" s="8">
        <v>10</v>
      </c>
    </row>
    <row r="184" spans="16:37" x14ac:dyDescent="0.2">
      <c r="P184">
        <v>183</v>
      </c>
      <c r="Q184">
        <f t="shared" si="37"/>
        <v>153</v>
      </c>
      <c r="R184">
        <f t="shared" si="42"/>
        <v>412995.22967999999</v>
      </c>
      <c r="S184">
        <f t="shared" si="35"/>
        <v>35.799999999999969</v>
      </c>
      <c r="T184">
        <v>37.774000000000036</v>
      </c>
      <c r="U184">
        <f t="shared" si="29"/>
        <v>1352.3092000000001</v>
      </c>
      <c r="V184">
        <f t="shared" si="31"/>
        <v>825990.45935999998</v>
      </c>
      <c r="W184" s="6"/>
      <c r="X184">
        <v>193.80000000000007</v>
      </c>
      <c r="Z184">
        <v>0</v>
      </c>
      <c r="AA184">
        <f>SUM($Z$2:Z184)+INT(P184/25)</f>
        <v>46</v>
      </c>
      <c r="AB184">
        <f t="shared" si="39"/>
        <v>0.55200000000000005</v>
      </c>
      <c r="AC184">
        <f t="shared" si="34"/>
        <v>37.774000000000036</v>
      </c>
      <c r="AD184" s="7">
        <f t="shared" si="40"/>
        <v>37.49200000000004</v>
      </c>
      <c r="AE184">
        <f t="shared" si="33"/>
        <v>1.0075216046089832</v>
      </c>
      <c r="AG184">
        <v>1352.3092000000001</v>
      </c>
      <c r="AH184">
        <f t="shared" si="43"/>
        <v>305.39999999999998</v>
      </c>
      <c r="AI184">
        <v>31</v>
      </c>
      <c r="AJ184" s="8">
        <v>10</v>
      </c>
    </row>
    <row r="185" spans="16:37" x14ac:dyDescent="0.2">
      <c r="P185">
        <v>184</v>
      </c>
      <c r="Q185">
        <f t="shared" si="37"/>
        <v>154</v>
      </c>
      <c r="R185">
        <f t="shared" si="42"/>
        <v>435168.73440000002</v>
      </c>
      <c r="S185">
        <f t="shared" si="35"/>
        <v>35.999999999999972</v>
      </c>
      <c r="T185">
        <v>38.326000000000036</v>
      </c>
      <c r="U185">
        <f t="shared" si="29"/>
        <v>1379.7360000000001</v>
      </c>
      <c r="V185">
        <f t="shared" si="31"/>
        <v>870337.46880000003</v>
      </c>
      <c r="W185" s="6">
        <v>1</v>
      </c>
      <c r="X185">
        <v>195.70000000000007</v>
      </c>
      <c r="Z185">
        <v>0</v>
      </c>
      <c r="AA185">
        <f>SUM($Z$2:Z185)+INT(P185/25)</f>
        <v>46</v>
      </c>
      <c r="AB185">
        <f t="shared" si="39"/>
        <v>0.55200000000000005</v>
      </c>
      <c r="AC185">
        <f t="shared" si="34"/>
        <v>38.326000000000036</v>
      </c>
      <c r="AD185" s="7">
        <f t="shared" si="40"/>
        <v>38.04400000000004</v>
      </c>
      <c r="AE185">
        <f t="shared" si="33"/>
        <v>1.007412469771843</v>
      </c>
      <c r="AG185">
        <v>1379.7360000000001</v>
      </c>
      <c r="AH185">
        <f t="shared" si="43"/>
        <v>315.39999999999998</v>
      </c>
      <c r="AI185">
        <v>31.5</v>
      </c>
      <c r="AJ185" s="8">
        <v>10</v>
      </c>
    </row>
    <row r="186" spans="16:37" x14ac:dyDescent="0.2">
      <c r="P186">
        <v>185</v>
      </c>
      <c r="Q186">
        <f t="shared" si="37"/>
        <v>155</v>
      </c>
      <c r="R186">
        <f t="shared" si="42"/>
        <v>457962.62344000005</v>
      </c>
      <c r="S186">
        <f t="shared" si="35"/>
        <v>36.199999999999974</v>
      </c>
      <c r="T186">
        <v>38.878000000000036</v>
      </c>
      <c r="U186">
        <f t="shared" ref="U186:U229" si="44">S186*T186</f>
        <v>1407.3836000000003</v>
      </c>
      <c r="V186">
        <f t="shared" si="31"/>
        <v>915925.24688000011</v>
      </c>
      <c r="W186" s="6"/>
      <c r="X186">
        <v>197.80000000000007</v>
      </c>
      <c r="Z186">
        <v>0</v>
      </c>
      <c r="AA186">
        <f>SUM($Z$2:Z186)+INT(P186/25)</f>
        <v>46</v>
      </c>
      <c r="AB186">
        <f t="shared" si="39"/>
        <v>0.55200000000000005</v>
      </c>
      <c r="AC186">
        <f t="shared" si="34"/>
        <v>38.878000000000036</v>
      </c>
      <c r="AD186" s="7">
        <f t="shared" si="40"/>
        <v>38.596000000000039</v>
      </c>
      <c r="AE186">
        <f t="shared" si="33"/>
        <v>1.0073064566276297</v>
      </c>
      <c r="AG186">
        <v>1407.3836000000003</v>
      </c>
      <c r="AH186">
        <f t="shared" si="43"/>
        <v>325.39999999999998</v>
      </c>
      <c r="AI186">
        <v>32</v>
      </c>
      <c r="AJ186" s="8">
        <v>10</v>
      </c>
    </row>
    <row r="187" spans="16:37" x14ac:dyDescent="0.2">
      <c r="P187">
        <v>186</v>
      </c>
      <c r="Q187">
        <f t="shared" si="37"/>
        <v>155</v>
      </c>
      <c r="R187">
        <f t="shared" si="42"/>
        <v>481383.52080000011</v>
      </c>
      <c r="S187">
        <f t="shared" si="35"/>
        <v>36.399999999999977</v>
      </c>
      <c r="T187">
        <v>39.430000000000035</v>
      </c>
      <c r="U187">
        <f t="shared" si="44"/>
        <v>1435.2520000000004</v>
      </c>
      <c r="V187">
        <f t="shared" si="31"/>
        <v>962767.04160000023</v>
      </c>
      <c r="W187" s="6"/>
      <c r="X187">
        <v>199.70000000000007</v>
      </c>
      <c r="Z187">
        <v>0</v>
      </c>
      <c r="AA187">
        <f>SUM($Z$2:Z187)+INT(P187/25)</f>
        <v>46</v>
      </c>
      <c r="AB187">
        <f t="shared" si="39"/>
        <v>0.55200000000000005</v>
      </c>
      <c r="AC187">
        <f t="shared" si="34"/>
        <v>39.430000000000035</v>
      </c>
      <c r="AD187" s="7">
        <f t="shared" si="40"/>
        <v>39.148000000000039</v>
      </c>
      <c r="AE187">
        <f t="shared" si="33"/>
        <v>1.0072034331255746</v>
      </c>
      <c r="AG187">
        <v>1435.2520000000004</v>
      </c>
      <c r="AH187">
        <f t="shared" si="43"/>
        <v>335.4</v>
      </c>
      <c r="AI187">
        <v>32.5</v>
      </c>
      <c r="AJ187" s="8">
        <v>10</v>
      </c>
    </row>
    <row r="188" spans="16:37" x14ac:dyDescent="0.2">
      <c r="P188">
        <v>187</v>
      </c>
      <c r="Q188">
        <f t="shared" si="37"/>
        <v>156</v>
      </c>
      <c r="R188">
        <f t="shared" si="42"/>
        <v>505589.75016000017</v>
      </c>
      <c r="S188">
        <f t="shared" si="35"/>
        <v>36.59999999999998</v>
      </c>
      <c r="T188">
        <v>39.994000000000035</v>
      </c>
      <c r="U188">
        <f t="shared" si="44"/>
        <v>1463.7804000000006</v>
      </c>
      <c r="V188">
        <f t="shared" si="31"/>
        <v>1011179.5003200003</v>
      </c>
      <c r="W188" s="6">
        <v>1</v>
      </c>
      <c r="X188">
        <v>201.80000000000007</v>
      </c>
      <c r="Z188">
        <v>1</v>
      </c>
      <c r="AA188">
        <f>SUM($Z$2:Z188)+INT(P188/25)</f>
        <v>47</v>
      </c>
      <c r="AB188">
        <f t="shared" si="39"/>
        <v>0.56400000000000006</v>
      </c>
      <c r="AC188">
        <f t="shared" si="34"/>
        <v>39.994000000000035</v>
      </c>
      <c r="AD188" s="7">
        <f t="shared" si="40"/>
        <v>39.700000000000038</v>
      </c>
      <c r="AE188">
        <f t="shared" si="33"/>
        <v>1.0074055415617127</v>
      </c>
      <c r="AG188">
        <v>1463.7804000000006</v>
      </c>
      <c r="AH188">
        <f t="shared" si="43"/>
        <v>345.4</v>
      </c>
      <c r="AI188">
        <v>33</v>
      </c>
      <c r="AJ188" s="8">
        <v>10</v>
      </c>
    </row>
    <row r="189" spans="16:37" x14ac:dyDescent="0.2">
      <c r="P189">
        <v>188</v>
      </c>
      <c r="Q189">
        <f t="shared" si="37"/>
        <v>157</v>
      </c>
      <c r="R189">
        <f t="shared" si="42"/>
        <v>530446.72576000018</v>
      </c>
      <c r="S189">
        <f t="shared" si="35"/>
        <v>36.799999999999983</v>
      </c>
      <c r="T189">
        <v>40.558000000000035</v>
      </c>
      <c r="U189">
        <f t="shared" si="44"/>
        <v>1492.5344000000007</v>
      </c>
      <c r="V189">
        <f t="shared" si="31"/>
        <v>1060893.4515200004</v>
      </c>
      <c r="W189" s="6"/>
      <c r="X189">
        <v>203.70000000000007</v>
      </c>
      <c r="Z189">
        <v>0</v>
      </c>
      <c r="AA189">
        <f>SUM($Z$2:Z189)+INT(P189/25)</f>
        <v>47</v>
      </c>
      <c r="AB189">
        <f t="shared" si="39"/>
        <v>0.56400000000000006</v>
      </c>
      <c r="AC189">
        <f t="shared" si="34"/>
        <v>40.558000000000035</v>
      </c>
      <c r="AD189" s="7">
        <f t="shared" si="40"/>
        <v>40.264000000000038</v>
      </c>
      <c r="AE189">
        <f t="shared" si="33"/>
        <v>1.0073018080667593</v>
      </c>
      <c r="AG189">
        <v>1492.5344000000007</v>
      </c>
      <c r="AH189">
        <f t="shared" si="43"/>
        <v>355.4</v>
      </c>
      <c r="AI189">
        <v>33.5</v>
      </c>
      <c r="AJ189" s="8">
        <v>10</v>
      </c>
    </row>
    <row r="190" spans="16:37" x14ac:dyDescent="0.2">
      <c r="P190">
        <v>189</v>
      </c>
      <c r="Q190">
        <f t="shared" si="37"/>
        <v>158</v>
      </c>
      <c r="R190">
        <f t="shared" si="42"/>
        <v>555961.21560000023</v>
      </c>
      <c r="S190">
        <f t="shared" si="35"/>
        <v>36.999999999999986</v>
      </c>
      <c r="T190">
        <v>41.122000000000035</v>
      </c>
      <c r="U190">
        <f t="shared" si="44"/>
        <v>1521.5140000000008</v>
      </c>
      <c r="V190">
        <f t="shared" si="31"/>
        <v>1111922.4312000005</v>
      </c>
      <c r="W190" s="6"/>
      <c r="X190">
        <v>205.80000000000007</v>
      </c>
      <c r="Z190">
        <v>0</v>
      </c>
      <c r="AA190">
        <f>SUM($Z$2:Z190)+INT(P190/25)</f>
        <v>47</v>
      </c>
      <c r="AB190">
        <f t="shared" si="39"/>
        <v>0.56400000000000006</v>
      </c>
      <c r="AC190">
        <f t="shared" si="34"/>
        <v>41.122000000000035</v>
      </c>
      <c r="AD190" s="7">
        <f t="shared" si="40"/>
        <v>40.828000000000038</v>
      </c>
      <c r="AE190">
        <f t="shared" si="33"/>
        <v>1.0072009405310081</v>
      </c>
      <c r="AG190">
        <v>1521.5140000000008</v>
      </c>
      <c r="AH190">
        <f t="shared" si="43"/>
        <v>365.4</v>
      </c>
      <c r="AI190">
        <v>34</v>
      </c>
      <c r="AJ190" s="8">
        <v>10</v>
      </c>
    </row>
    <row r="191" spans="16:37" x14ac:dyDescent="0.2">
      <c r="P191">
        <v>190</v>
      </c>
      <c r="Q191">
        <f t="shared" si="37"/>
        <v>159</v>
      </c>
      <c r="R191">
        <f t="shared" si="42"/>
        <v>587961.38755680039</v>
      </c>
      <c r="S191">
        <f t="shared" si="35"/>
        <v>37.199999999999989</v>
      </c>
      <c r="T191">
        <v>41.686000000000035</v>
      </c>
      <c r="U191">
        <f t="shared" si="44"/>
        <v>1550.7192000000009</v>
      </c>
      <c r="V191">
        <f t="shared" si="31"/>
        <v>1175922.7751136008</v>
      </c>
      <c r="W191" s="6">
        <v>1</v>
      </c>
      <c r="X191">
        <v>207.8000000000001</v>
      </c>
      <c r="Z191">
        <v>0</v>
      </c>
      <c r="AA191">
        <f>SUM($Z$2:Z191)+INT(P191/25)</f>
        <v>47</v>
      </c>
      <c r="AB191">
        <f t="shared" si="39"/>
        <v>0.56400000000000006</v>
      </c>
      <c r="AC191">
        <f t="shared" si="34"/>
        <v>41.686000000000035</v>
      </c>
      <c r="AD191" s="7">
        <f t="shared" si="40"/>
        <v>41.392000000000039</v>
      </c>
      <c r="AE191">
        <f t="shared" si="33"/>
        <v>1.0071028218013143</v>
      </c>
      <c r="AG191">
        <v>1550.7192000000009</v>
      </c>
      <c r="AH191">
        <f>(AH190+AJ191)*AK191</f>
        <v>379.154</v>
      </c>
      <c r="AI191">
        <v>34.5</v>
      </c>
      <c r="AJ191" s="8">
        <v>10</v>
      </c>
      <c r="AK191">
        <v>1.01</v>
      </c>
    </row>
    <row r="192" spans="16:37" x14ac:dyDescent="0.2">
      <c r="P192">
        <v>191</v>
      </c>
      <c r="Q192">
        <f t="shared" si="37"/>
        <v>160</v>
      </c>
      <c r="R192">
        <f t="shared" si="42"/>
        <v>621169.60620000039</v>
      </c>
      <c r="S192">
        <f t="shared" si="35"/>
        <v>37.399999999999991</v>
      </c>
      <c r="T192">
        <v>42.250000000000036</v>
      </c>
      <c r="U192">
        <f t="shared" si="44"/>
        <v>1580.150000000001</v>
      </c>
      <c r="V192">
        <f t="shared" si="31"/>
        <v>1242339.2124000008</v>
      </c>
      <c r="W192" s="6"/>
      <c r="X192">
        <v>209.90000000000009</v>
      </c>
      <c r="Z192">
        <v>0</v>
      </c>
      <c r="AA192">
        <f>SUM($Z$2:Z192)+INT(P192/25)</f>
        <v>47</v>
      </c>
      <c r="AB192">
        <f t="shared" si="39"/>
        <v>0.56400000000000006</v>
      </c>
      <c r="AC192">
        <f t="shared" si="34"/>
        <v>42.250000000000036</v>
      </c>
      <c r="AD192" s="7">
        <f t="shared" si="40"/>
        <v>41.956000000000039</v>
      </c>
      <c r="AE192">
        <f t="shared" si="33"/>
        <v>1.0070073410239297</v>
      </c>
      <c r="AG192">
        <v>1580.150000000001</v>
      </c>
      <c r="AH192">
        <f>(AH191/AK191+AJ192)*AK192</f>
        <v>393.108</v>
      </c>
      <c r="AI192">
        <v>35</v>
      </c>
      <c r="AJ192" s="8">
        <v>10</v>
      </c>
      <c r="AK192">
        <v>1.02</v>
      </c>
    </row>
    <row r="193" spans="16:37" x14ac:dyDescent="0.2">
      <c r="P193">
        <v>192</v>
      </c>
      <c r="Q193">
        <f t="shared" si="37"/>
        <v>160</v>
      </c>
      <c r="R193">
        <f t="shared" si="42"/>
        <v>655612.9740768004</v>
      </c>
      <c r="S193">
        <f t="shared" si="35"/>
        <v>37.599999999999994</v>
      </c>
      <c r="T193">
        <v>42.814000000000036</v>
      </c>
      <c r="U193">
        <f t="shared" si="44"/>
        <v>1609.8064000000011</v>
      </c>
      <c r="V193">
        <f t="shared" si="31"/>
        <v>1311225.9481536008</v>
      </c>
      <c r="W193" s="6"/>
      <c r="X193">
        <v>211.90000000000012</v>
      </c>
      <c r="Z193">
        <v>0</v>
      </c>
      <c r="AA193">
        <f>SUM($Z$2:Z193)+INT(P193/25)</f>
        <v>47</v>
      </c>
      <c r="AB193">
        <f t="shared" si="39"/>
        <v>0.56400000000000006</v>
      </c>
      <c r="AC193">
        <f t="shared" si="34"/>
        <v>42.814000000000036</v>
      </c>
      <c r="AD193" s="7">
        <f t="shared" si="40"/>
        <v>42.520000000000039</v>
      </c>
      <c r="AE193">
        <f t="shared" si="33"/>
        <v>1.0069143932267168</v>
      </c>
      <c r="AG193">
        <v>1609.8064000000011</v>
      </c>
      <c r="AH193">
        <f t="shared" ref="AH193:AH256" si="45">(AH192/AK192+AJ193)*AK193</f>
        <v>407.262</v>
      </c>
      <c r="AI193">
        <v>35.5</v>
      </c>
      <c r="AJ193" s="8">
        <v>10</v>
      </c>
      <c r="AK193">
        <v>1.03</v>
      </c>
    </row>
    <row r="194" spans="16:37" x14ac:dyDescent="0.2">
      <c r="P194">
        <v>193</v>
      </c>
      <c r="Q194">
        <f t="shared" si="37"/>
        <v>161</v>
      </c>
      <c r="R194">
        <f t="shared" si="42"/>
        <v>708567.58627200045</v>
      </c>
      <c r="S194">
        <f t="shared" si="35"/>
        <v>37.799999999999997</v>
      </c>
      <c r="T194">
        <v>43.390000000000036</v>
      </c>
      <c r="U194">
        <f t="shared" si="44"/>
        <v>1640.1420000000012</v>
      </c>
      <c r="V194">
        <f t="shared" si="31"/>
        <v>1417135.1725440009</v>
      </c>
      <c r="W194" s="6">
        <v>1</v>
      </c>
      <c r="X194">
        <v>214.00000000000011</v>
      </c>
      <c r="Z194">
        <v>1</v>
      </c>
      <c r="AA194">
        <f>SUM($Z$2:Z194)+INT(P194/25)</f>
        <v>48</v>
      </c>
      <c r="AB194">
        <f t="shared" si="39"/>
        <v>0.57600000000000007</v>
      </c>
      <c r="AC194">
        <f t="shared" si="34"/>
        <v>43.390000000000036</v>
      </c>
      <c r="AD194" s="7">
        <f t="shared" si="40"/>
        <v>43.084000000000039</v>
      </c>
      <c r="AE194">
        <f t="shared" si="33"/>
        <v>1.0071024046049577</v>
      </c>
      <c r="AG194">
        <v>1640.1420000000012</v>
      </c>
      <c r="AH194">
        <f t="shared" si="45"/>
        <v>432.01599999999996</v>
      </c>
      <c r="AI194">
        <v>36</v>
      </c>
      <c r="AJ194" s="8">
        <v>20</v>
      </c>
      <c r="AK194">
        <v>1.04</v>
      </c>
    </row>
    <row r="195" spans="16:37" x14ac:dyDescent="0.2">
      <c r="P195">
        <v>194</v>
      </c>
      <c r="Q195">
        <f t="shared" si="37"/>
        <v>162</v>
      </c>
      <c r="R195">
        <f t="shared" si="42"/>
        <v>763797.57636000065</v>
      </c>
      <c r="S195">
        <f t="shared" si="35"/>
        <v>38</v>
      </c>
      <c r="T195">
        <v>43.966000000000037</v>
      </c>
      <c r="U195">
        <f t="shared" si="44"/>
        <v>1670.7080000000014</v>
      </c>
      <c r="V195">
        <f t="shared" ref="V195:V258" si="46">R195*2</f>
        <v>1527595.1527200013</v>
      </c>
      <c r="W195" s="6"/>
      <c r="X195">
        <v>216.00000000000014</v>
      </c>
      <c r="Z195">
        <v>0</v>
      </c>
      <c r="AA195">
        <f>SUM($Z$2:Z195)+INT(P195/25)</f>
        <v>48</v>
      </c>
      <c r="AB195">
        <f t="shared" si="39"/>
        <v>0.57600000000000007</v>
      </c>
      <c r="AC195">
        <f t="shared" si="34"/>
        <v>43.966000000000037</v>
      </c>
      <c r="AD195" s="7">
        <f t="shared" si="40"/>
        <v>43.660000000000039</v>
      </c>
      <c r="AE195">
        <f t="shared" ref="AE195:AE258" si="47">AC195/AD195</f>
        <v>1.0070087036188731</v>
      </c>
      <c r="AG195">
        <v>1670.7080000000014</v>
      </c>
      <c r="AH195">
        <f t="shared" si="45"/>
        <v>457.17</v>
      </c>
      <c r="AI195">
        <v>36.5</v>
      </c>
      <c r="AJ195" s="8">
        <v>20</v>
      </c>
      <c r="AK195">
        <v>1.05</v>
      </c>
    </row>
    <row r="196" spans="16:37" x14ac:dyDescent="0.2">
      <c r="P196">
        <v>195</v>
      </c>
      <c r="Q196">
        <f t="shared" si="37"/>
        <v>163</v>
      </c>
      <c r="R196">
        <f t="shared" si="42"/>
        <v>821357.00998560071</v>
      </c>
      <c r="S196">
        <f t="shared" si="35"/>
        <v>38.200000000000003</v>
      </c>
      <c r="T196">
        <v>44.542000000000037</v>
      </c>
      <c r="U196">
        <f t="shared" si="44"/>
        <v>1701.5044000000016</v>
      </c>
      <c r="V196">
        <f t="shared" si="46"/>
        <v>1642714.0199712014</v>
      </c>
      <c r="W196" s="6"/>
      <c r="X196">
        <v>218.20000000000013</v>
      </c>
      <c r="Z196">
        <v>0</v>
      </c>
      <c r="AA196">
        <f>SUM($Z$2:Z196)+INT(P196/25)</f>
        <v>48</v>
      </c>
      <c r="AB196">
        <f t="shared" si="39"/>
        <v>0.57600000000000007</v>
      </c>
      <c r="AC196">
        <f t="shared" ref="AC196:AC259" si="48">AB196+AC195</f>
        <v>44.542000000000037</v>
      </c>
      <c r="AD196" s="7">
        <f t="shared" si="40"/>
        <v>44.23600000000004</v>
      </c>
      <c r="AE196">
        <f t="shared" si="47"/>
        <v>1.0069174428067638</v>
      </c>
      <c r="AG196">
        <v>1701.5044000000016</v>
      </c>
      <c r="AH196">
        <f t="shared" si="45"/>
        <v>482.72399999999999</v>
      </c>
      <c r="AI196">
        <v>37</v>
      </c>
      <c r="AJ196" s="8">
        <v>20</v>
      </c>
      <c r="AK196">
        <v>1.06</v>
      </c>
    </row>
    <row r="197" spans="16:37" x14ac:dyDescent="0.2">
      <c r="P197">
        <v>196</v>
      </c>
      <c r="Q197">
        <f t="shared" si="37"/>
        <v>164</v>
      </c>
      <c r="R197">
        <f t="shared" si="42"/>
        <v>881300.50575360085</v>
      </c>
      <c r="S197">
        <f t="shared" ref="S197:S260" si="49">S196+0.2</f>
        <v>38.400000000000006</v>
      </c>
      <c r="T197">
        <v>45.118000000000038</v>
      </c>
      <c r="U197">
        <f t="shared" si="44"/>
        <v>1732.5312000000017</v>
      </c>
      <c r="V197">
        <f t="shared" si="46"/>
        <v>1762601.0115072017</v>
      </c>
      <c r="W197" s="6">
        <v>1</v>
      </c>
      <c r="X197">
        <v>220.20000000000016</v>
      </c>
      <c r="Z197">
        <v>0</v>
      </c>
      <c r="AA197">
        <f>SUM($Z$2:Z197)+INT(P197/25)</f>
        <v>48</v>
      </c>
      <c r="AB197">
        <f t="shared" si="39"/>
        <v>0.57600000000000007</v>
      </c>
      <c r="AC197">
        <f t="shared" si="48"/>
        <v>45.118000000000038</v>
      </c>
      <c r="AD197" s="7">
        <f t="shared" si="40"/>
        <v>44.81200000000004</v>
      </c>
      <c r="AE197">
        <f t="shared" si="47"/>
        <v>1.0068285280728375</v>
      </c>
      <c r="AG197">
        <v>1732.5312000000017</v>
      </c>
      <c r="AH197">
        <f t="shared" si="45"/>
        <v>508.678</v>
      </c>
      <c r="AI197">
        <v>37.5</v>
      </c>
      <c r="AJ197" s="8">
        <v>20</v>
      </c>
      <c r="AK197">
        <v>1.07</v>
      </c>
    </row>
    <row r="198" spans="16:37" x14ac:dyDescent="0.2">
      <c r="P198">
        <v>197</v>
      </c>
      <c r="Q198">
        <f t="shared" si="37"/>
        <v>165</v>
      </c>
      <c r="R198">
        <f t="shared" si="42"/>
        <v>943683.23522880115</v>
      </c>
      <c r="S198">
        <f t="shared" si="49"/>
        <v>38.600000000000009</v>
      </c>
      <c r="T198">
        <v>45.694000000000038</v>
      </c>
      <c r="U198">
        <f t="shared" si="44"/>
        <v>1763.788400000002</v>
      </c>
      <c r="V198">
        <f t="shared" si="46"/>
        <v>1887366.4704576023</v>
      </c>
      <c r="W198" s="6"/>
      <c r="X198">
        <v>222.40000000000015</v>
      </c>
      <c r="Z198">
        <v>0</v>
      </c>
      <c r="AA198">
        <f>SUM($Z$2:Z198)+INT(P198/25)</f>
        <v>48</v>
      </c>
      <c r="AB198">
        <f t="shared" si="39"/>
        <v>0.57600000000000007</v>
      </c>
      <c r="AC198">
        <f t="shared" si="48"/>
        <v>45.694000000000038</v>
      </c>
      <c r="AD198" s="7">
        <f t="shared" si="40"/>
        <v>45.388000000000041</v>
      </c>
      <c r="AE198">
        <f t="shared" si="47"/>
        <v>1.0067418700978232</v>
      </c>
      <c r="AG198">
        <v>1763.788400000002</v>
      </c>
      <c r="AH198">
        <f t="shared" si="45"/>
        <v>535.03200000000004</v>
      </c>
      <c r="AI198">
        <v>38</v>
      </c>
      <c r="AJ198" s="8">
        <v>20</v>
      </c>
      <c r="AK198">
        <v>1.08</v>
      </c>
    </row>
    <row r="199" spans="16:37" x14ac:dyDescent="0.2">
      <c r="P199">
        <v>198</v>
      </c>
      <c r="Q199">
        <f t="shared" si="37"/>
        <v>165</v>
      </c>
      <c r="R199">
        <f t="shared" si="42"/>
        <v>1008560.9229360013</v>
      </c>
      <c r="S199">
        <f t="shared" si="49"/>
        <v>38.800000000000011</v>
      </c>
      <c r="T199">
        <v>46.270000000000039</v>
      </c>
      <c r="U199">
        <f t="shared" si="44"/>
        <v>1795.2760000000021</v>
      </c>
      <c r="V199">
        <f t="shared" si="46"/>
        <v>2017121.8458720027</v>
      </c>
      <c r="W199" s="6"/>
      <c r="X199">
        <v>224.40000000000018</v>
      </c>
      <c r="Z199">
        <v>0</v>
      </c>
      <c r="AA199">
        <f>SUM($Z$2:Z199)+INT(P199/25)</f>
        <v>48</v>
      </c>
      <c r="AB199">
        <f t="shared" si="39"/>
        <v>0.57600000000000007</v>
      </c>
      <c r="AC199">
        <f t="shared" si="48"/>
        <v>46.270000000000039</v>
      </c>
      <c r="AD199" s="7">
        <f t="shared" si="40"/>
        <v>45.964000000000041</v>
      </c>
      <c r="AE199">
        <f t="shared" si="47"/>
        <v>1.0066573840396831</v>
      </c>
      <c r="AG199">
        <v>1795.2760000000021</v>
      </c>
      <c r="AH199">
        <f t="shared" si="45"/>
        <v>561.78600000000006</v>
      </c>
      <c r="AI199">
        <v>38.5</v>
      </c>
      <c r="AJ199" s="8">
        <v>20</v>
      </c>
      <c r="AK199">
        <v>1.0900000000000001</v>
      </c>
    </row>
    <row r="200" spans="16:37" x14ac:dyDescent="0.2">
      <c r="P200">
        <v>199</v>
      </c>
      <c r="Q200">
        <f t="shared" si="37"/>
        <v>166</v>
      </c>
      <c r="R200">
        <f t="shared" si="42"/>
        <v>1076265.4702800014</v>
      </c>
      <c r="S200">
        <f t="shared" si="49"/>
        <v>39.000000000000014</v>
      </c>
      <c r="T200">
        <v>46.85800000000004</v>
      </c>
      <c r="U200">
        <f t="shared" si="44"/>
        <v>1827.4620000000023</v>
      </c>
      <c r="V200">
        <f t="shared" si="46"/>
        <v>2152530.9405600028</v>
      </c>
      <c r="W200" s="6">
        <v>1</v>
      </c>
      <c r="X200">
        <v>226.60000000000016</v>
      </c>
      <c r="Z200">
        <v>1</v>
      </c>
      <c r="AA200">
        <f>SUM($Z$2:Z200)+INT(P200/25)</f>
        <v>49</v>
      </c>
      <c r="AB200">
        <f t="shared" si="39"/>
        <v>0.58799999999999997</v>
      </c>
      <c r="AC200">
        <f t="shared" si="48"/>
        <v>46.85800000000004</v>
      </c>
      <c r="AD200" s="7">
        <f t="shared" si="40"/>
        <v>46.540000000000042</v>
      </c>
      <c r="AE200">
        <f t="shared" si="47"/>
        <v>1.0068328319724966</v>
      </c>
      <c r="AG200">
        <v>1827.4620000000023</v>
      </c>
      <c r="AH200">
        <f t="shared" si="45"/>
        <v>588.94000000000005</v>
      </c>
      <c r="AI200">
        <v>39</v>
      </c>
      <c r="AJ200" s="8">
        <v>20</v>
      </c>
      <c r="AK200">
        <v>1.1000000000000001</v>
      </c>
    </row>
    <row r="201" spans="16:37" x14ac:dyDescent="0.2">
      <c r="P201">
        <v>200</v>
      </c>
      <c r="Q201">
        <f t="shared" ref="Q201:Q264" si="50">Q195+5</f>
        <v>167</v>
      </c>
      <c r="R201">
        <f t="shared" si="42"/>
        <v>1146896.8322784016</v>
      </c>
      <c r="S201">
        <f t="shared" si="49"/>
        <v>39.200000000000017</v>
      </c>
      <c r="T201">
        <v>47.458000000000041</v>
      </c>
      <c r="U201">
        <f t="shared" si="44"/>
        <v>1860.3536000000024</v>
      </c>
      <c r="V201">
        <f t="shared" si="46"/>
        <v>2293793.6645568032</v>
      </c>
      <c r="W201" s="6"/>
      <c r="X201">
        <v>228.70000000000019</v>
      </c>
      <c r="Z201">
        <v>0</v>
      </c>
      <c r="AA201">
        <f>SUM($Z$2:Z201)+INT(P201/25)</f>
        <v>50</v>
      </c>
      <c r="AB201">
        <f t="shared" si="39"/>
        <v>0.6</v>
      </c>
      <c r="AC201">
        <f t="shared" si="48"/>
        <v>47.458000000000041</v>
      </c>
      <c r="AD201" s="7">
        <f t="shared" si="40"/>
        <v>47.158000000000037</v>
      </c>
      <c r="AE201">
        <f t="shared" si="47"/>
        <v>1.0063615929428731</v>
      </c>
      <c r="AG201">
        <v>1860.3536000000024</v>
      </c>
      <c r="AH201">
        <f t="shared" si="45"/>
        <v>616.49400000000003</v>
      </c>
      <c r="AI201">
        <v>39.5</v>
      </c>
      <c r="AJ201" s="8">
        <v>20</v>
      </c>
      <c r="AK201">
        <v>1.1100000000000001</v>
      </c>
    </row>
    <row r="202" spans="16:37" x14ac:dyDescent="0.2">
      <c r="P202">
        <v>201</v>
      </c>
      <c r="Q202">
        <f t="shared" si="50"/>
        <v>168</v>
      </c>
      <c r="R202">
        <f t="shared" si="42"/>
        <v>1296578.8512768014</v>
      </c>
      <c r="S202">
        <f t="shared" si="49"/>
        <v>39.40000000000002</v>
      </c>
      <c r="T202">
        <v>51.064000000000036</v>
      </c>
      <c r="U202">
        <f t="shared" si="44"/>
        <v>2011.9216000000024</v>
      </c>
      <c r="V202">
        <f t="shared" si="46"/>
        <v>2593157.7025536029</v>
      </c>
      <c r="W202" s="6"/>
      <c r="X202">
        <v>230.90000000000018</v>
      </c>
      <c r="Z202">
        <v>0</v>
      </c>
      <c r="AA202">
        <f>SUM($Z$2:Z202)+INT(P202/25)</f>
        <v>50</v>
      </c>
      <c r="AB202">
        <f t="shared" si="39"/>
        <v>0.6</v>
      </c>
      <c r="AC202">
        <f t="shared" si="48"/>
        <v>48.058000000000042</v>
      </c>
      <c r="AD202" s="7">
        <f t="shared" si="40"/>
        <v>47.758000000000038</v>
      </c>
      <c r="AE202">
        <f t="shared" si="47"/>
        <v>1.0062816700866872</v>
      </c>
      <c r="AG202">
        <v>2011.9216000000024</v>
      </c>
      <c r="AH202">
        <f t="shared" si="45"/>
        <v>644.44799999999998</v>
      </c>
      <c r="AI202">
        <v>40</v>
      </c>
      <c r="AJ202" s="8">
        <v>20</v>
      </c>
      <c r="AK202">
        <v>1.1200000000000001</v>
      </c>
    </row>
    <row r="203" spans="16:37" x14ac:dyDescent="0.2">
      <c r="P203">
        <v>202</v>
      </c>
      <c r="Q203">
        <f t="shared" si="50"/>
        <v>169</v>
      </c>
      <c r="R203">
        <f t="shared" si="42"/>
        <v>1377121.2751296016</v>
      </c>
      <c r="S203">
        <f t="shared" si="49"/>
        <v>39.600000000000023</v>
      </c>
      <c r="T203">
        <v>51.688000000000038</v>
      </c>
      <c r="U203">
        <f t="shared" si="44"/>
        <v>2046.8448000000026</v>
      </c>
      <c r="V203">
        <f t="shared" si="46"/>
        <v>2754242.5502592032</v>
      </c>
      <c r="W203" s="6">
        <v>1</v>
      </c>
      <c r="X203">
        <v>233.0000000000002</v>
      </c>
      <c r="Z203">
        <v>0</v>
      </c>
      <c r="AA203">
        <f>SUM($Z$2:Z203)+INT(P203/25)</f>
        <v>50</v>
      </c>
      <c r="AB203">
        <f t="shared" si="39"/>
        <v>0.6</v>
      </c>
      <c r="AC203">
        <f t="shared" si="48"/>
        <v>48.658000000000044</v>
      </c>
      <c r="AD203" s="7">
        <f t="shared" si="40"/>
        <v>51.364000000000033</v>
      </c>
      <c r="AE203">
        <f t="shared" si="47"/>
        <v>0.9473171871349586</v>
      </c>
      <c r="AG203">
        <v>2046.8448000000026</v>
      </c>
      <c r="AH203">
        <f t="shared" si="45"/>
        <v>672.80199999999991</v>
      </c>
      <c r="AI203">
        <v>40.5</v>
      </c>
      <c r="AJ203" s="8">
        <v>20</v>
      </c>
      <c r="AK203">
        <v>1.1299999999999999</v>
      </c>
    </row>
    <row r="204" spans="16:37" x14ac:dyDescent="0.2">
      <c r="P204">
        <v>203</v>
      </c>
      <c r="Q204">
        <f t="shared" si="50"/>
        <v>170</v>
      </c>
      <c r="R204">
        <f t="shared" si="42"/>
        <v>1460651.9393856018</v>
      </c>
      <c r="S204">
        <f t="shared" si="49"/>
        <v>39.800000000000026</v>
      </c>
      <c r="T204">
        <v>52.31200000000004</v>
      </c>
      <c r="U204">
        <f t="shared" si="44"/>
        <v>2082.0176000000029</v>
      </c>
      <c r="V204">
        <f t="shared" si="46"/>
        <v>2921303.8787712036</v>
      </c>
      <c r="W204" s="6"/>
      <c r="X204">
        <v>235.20000000000019</v>
      </c>
      <c r="Z204">
        <v>0</v>
      </c>
      <c r="AA204">
        <f>SUM($Z$2:Z204)+INT(P204/25)</f>
        <v>50</v>
      </c>
      <c r="AB204">
        <f t="shared" si="39"/>
        <v>0.6</v>
      </c>
      <c r="AC204">
        <f t="shared" si="48"/>
        <v>49.258000000000045</v>
      </c>
      <c r="AD204" s="7">
        <f t="shared" si="40"/>
        <v>51.988000000000035</v>
      </c>
      <c r="AE204">
        <f t="shared" si="47"/>
        <v>0.94748788181888155</v>
      </c>
      <c r="AG204">
        <v>2082.0176000000029</v>
      </c>
      <c r="AH204">
        <f t="shared" si="45"/>
        <v>701.55599999999993</v>
      </c>
      <c r="AI204">
        <v>41</v>
      </c>
      <c r="AJ204" s="8">
        <v>20</v>
      </c>
      <c r="AK204">
        <v>1.1399999999999999</v>
      </c>
    </row>
    <row r="205" spans="16:37" x14ac:dyDescent="0.2">
      <c r="P205">
        <v>204</v>
      </c>
      <c r="Q205">
        <f t="shared" si="50"/>
        <v>170</v>
      </c>
      <c r="R205">
        <f t="shared" si="42"/>
        <v>1547234.5824000023</v>
      </c>
      <c r="S205">
        <f t="shared" si="49"/>
        <v>40.000000000000028</v>
      </c>
      <c r="T205">
        <v>52.936000000000043</v>
      </c>
      <c r="U205">
        <f t="shared" si="44"/>
        <v>2117.4400000000032</v>
      </c>
      <c r="V205">
        <f t="shared" si="46"/>
        <v>3094469.1648000046</v>
      </c>
      <c r="W205" s="6"/>
      <c r="X205">
        <v>237.30000000000021</v>
      </c>
      <c r="Z205">
        <v>0</v>
      </c>
      <c r="AA205">
        <f>SUM($Z$2:Z205)+INT(P205/25)</f>
        <v>50</v>
      </c>
      <c r="AB205">
        <f t="shared" si="39"/>
        <v>0.6</v>
      </c>
      <c r="AC205">
        <f t="shared" si="48"/>
        <v>49.858000000000047</v>
      </c>
      <c r="AD205" s="7">
        <f t="shared" si="40"/>
        <v>52.612000000000037</v>
      </c>
      <c r="AE205">
        <f t="shared" si="47"/>
        <v>0.9476545274842243</v>
      </c>
      <c r="AG205">
        <v>2117.4400000000032</v>
      </c>
      <c r="AH205">
        <f t="shared" si="45"/>
        <v>730.70999999999992</v>
      </c>
      <c r="AI205">
        <v>41.5</v>
      </c>
      <c r="AJ205" s="8">
        <v>20</v>
      </c>
      <c r="AK205">
        <v>1.1499999999999999</v>
      </c>
    </row>
    <row r="206" spans="16:37" x14ac:dyDescent="0.2">
      <c r="P206">
        <v>205</v>
      </c>
      <c r="Q206">
        <f t="shared" si="50"/>
        <v>171</v>
      </c>
      <c r="R206">
        <f t="shared" si="42"/>
        <v>1637300.2929216025</v>
      </c>
      <c r="S206">
        <f t="shared" si="49"/>
        <v>40.200000000000031</v>
      </c>
      <c r="T206">
        <v>53.572000000000045</v>
      </c>
      <c r="U206">
        <f t="shared" si="44"/>
        <v>2153.5944000000036</v>
      </c>
      <c r="V206">
        <f t="shared" si="46"/>
        <v>3274600.585843205</v>
      </c>
      <c r="W206" s="6">
        <v>1</v>
      </c>
      <c r="X206">
        <v>239.60000000000019</v>
      </c>
      <c r="Z206">
        <v>1</v>
      </c>
      <c r="AA206">
        <f>SUM($Z$2:Z206)+INT(P206/25)</f>
        <v>51</v>
      </c>
      <c r="AB206">
        <f t="shared" si="39"/>
        <v>0.61199999999999999</v>
      </c>
      <c r="AC206">
        <f t="shared" si="48"/>
        <v>50.470000000000049</v>
      </c>
      <c r="AD206" s="7">
        <f t="shared" si="40"/>
        <v>53.23600000000004</v>
      </c>
      <c r="AE206">
        <f t="shared" si="47"/>
        <v>0.94804267788714425</v>
      </c>
      <c r="AG206">
        <v>2153.5944000000036</v>
      </c>
      <c r="AH206">
        <f t="shared" si="45"/>
        <v>760.2639999999999</v>
      </c>
      <c r="AI206">
        <v>42</v>
      </c>
      <c r="AJ206" s="8">
        <v>20</v>
      </c>
      <c r="AK206">
        <v>1.1599999999999999</v>
      </c>
    </row>
    <row r="207" spans="16:37" x14ac:dyDescent="0.2">
      <c r="P207">
        <v>206</v>
      </c>
      <c r="Q207">
        <f t="shared" si="50"/>
        <v>172</v>
      </c>
      <c r="R207">
        <f t="shared" si="42"/>
        <v>1730579.9486976028</v>
      </c>
      <c r="S207">
        <f t="shared" si="49"/>
        <v>40.400000000000034</v>
      </c>
      <c r="T207">
        <v>54.208000000000048</v>
      </c>
      <c r="U207">
        <f t="shared" si="44"/>
        <v>2190.0032000000037</v>
      </c>
      <c r="V207">
        <f t="shared" si="46"/>
        <v>3461159.8973952057</v>
      </c>
      <c r="W207" s="6"/>
      <c r="X207">
        <v>241.70000000000022</v>
      </c>
      <c r="Z207">
        <v>0</v>
      </c>
      <c r="AA207">
        <f>SUM($Z$2:Z207)+INT(P207/25)</f>
        <v>51</v>
      </c>
      <c r="AB207">
        <f t="shared" si="39"/>
        <v>0.61199999999999999</v>
      </c>
      <c r="AC207">
        <f t="shared" si="48"/>
        <v>51.08200000000005</v>
      </c>
      <c r="AD207" s="7">
        <f t="shared" si="40"/>
        <v>53.872000000000043</v>
      </c>
      <c r="AE207">
        <f t="shared" si="47"/>
        <v>0.94821057321057345</v>
      </c>
      <c r="AG207">
        <v>2190.0032000000037</v>
      </c>
      <c r="AH207">
        <f t="shared" si="45"/>
        <v>790.21799999999996</v>
      </c>
      <c r="AI207">
        <v>42.5</v>
      </c>
      <c r="AJ207" s="8">
        <v>20</v>
      </c>
      <c r="AK207">
        <v>1.17</v>
      </c>
    </row>
    <row r="208" spans="16:37" x14ac:dyDescent="0.2">
      <c r="P208">
        <v>207</v>
      </c>
      <c r="Q208">
        <f t="shared" si="50"/>
        <v>173</v>
      </c>
      <c r="R208">
        <f t="shared" si="42"/>
        <v>1827140.1011808033</v>
      </c>
      <c r="S208">
        <f t="shared" si="49"/>
        <v>40.600000000000037</v>
      </c>
      <c r="T208">
        <v>54.844000000000051</v>
      </c>
      <c r="U208">
        <f t="shared" si="44"/>
        <v>2226.6664000000042</v>
      </c>
      <c r="V208">
        <f t="shared" si="46"/>
        <v>3654280.2023616065</v>
      </c>
      <c r="W208" s="6"/>
      <c r="X208">
        <v>244.0000000000002</v>
      </c>
      <c r="Z208">
        <v>0</v>
      </c>
      <c r="AA208">
        <f>SUM($Z$2:Z208)+INT(P208/25)</f>
        <v>51</v>
      </c>
      <c r="AB208">
        <f t="shared" si="39"/>
        <v>0.61199999999999999</v>
      </c>
      <c r="AC208">
        <f t="shared" si="48"/>
        <v>51.694000000000052</v>
      </c>
      <c r="AD208" s="7">
        <f t="shared" si="40"/>
        <v>54.508000000000045</v>
      </c>
      <c r="AE208">
        <f t="shared" si="47"/>
        <v>0.94837455052469377</v>
      </c>
      <c r="AG208">
        <v>2226.6664000000042</v>
      </c>
      <c r="AH208">
        <f t="shared" si="45"/>
        <v>820.57199999999989</v>
      </c>
      <c r="AI208">
        <v>43</v>
      </c>
      <c r="AJ208" s="8">
        <v>20</v>
      </c>
      <c r="AK208">
        <v>1.18</v>
      </c>
    </row>
    <row r="209" spans="16:37" x14ac:dyDescent="0.2">
      <c r="P209">
        <v>208</v>
      </c>
      <c r="Q209">
        <f t="shared" si="50"/>
        <v>174</v>
      </c>
      <c r="R209">
        <f t="shared" si="42"/>
        <v>1927047.9123840036</v>
      </c>
      <c r="S209">
        <f t="shared" si="49"/>
        <v>40.80000000000004</v>
      </c>
      <c r="T209">
        <v>55.480000000000054</v>
      </c>
      <c r="U209">
        <f t="shared" si="44"/>
        <v>2263.5840000000044</v>
      </c>
      <c r="V209">
        <f t="shared" si="46"/>
        <v>3854095.8247680073</v>
      </c>
      <c r="W209" s="6">
        <v>1</v>
      </c>
      <c r="X209">
        <v>246.10000000000022</v>
      </c>
      <c r="Z209">
        <v>0</v>
      </c>
      <c r="AA209">
        <f>SUM($Z$2:Z209)+INT(P209/25)</f>
        <v>51</v>
      </c>
      <c r="AB209">
        <f t="shared" si="39"/>
        <v>0.61199999999999999</v>
      </c>
      <c r="AC209">
        <f t="shared" si="48"/>
        <v>52.306000000000054</v>
      </c>
      <c r="AD209" s="7">
        <f t="shared" si="40"/>
        <v>55.144000000000048</v>
      </c>
      <c r="AE209">
        <f t="shared" si="47"/>
        <v>0.94853474539387805</v>
      </c>
      <c r="AG209">
        <v>2263.5840000000044</v>
      </c>
      <c r="AH209">
        <f t="shared" si="45"/>
        <v>851.32599999999991</v>
      </c>
      <c r="AI209">
        <v>43.5</v>
      </c>
      <c r="AJ209" s="8">
        <v>20</v>
      </c>
      <c r="AK209">
        <v>1.19</v>
      </c>
    </row>
    <row r="210" spans="16:37" x14ac:dyDescent="0.2">
      <c r="P210">
        <v>209</v>
      </c>
      <c r="Q210">
        <f t="shared" si="50"/>
        <v>175</v>
      </c>
      <c r="R210">
        <f t="shared" si="42"/>
        <v>2030371.154880004</v>
      </c>
      <c r="S210">
        <f t="shared" si="49"/>
        <v>41.000000000000043</v>
      </c>
      <c r="T210">
        <v>56.116000000000057</v>
      </c>
      <c r="U210">
        <f t="shared" si="44"/>
        <v>2300.7560000000049</v>
      </c>
      <c r="V210">
        <f t="shared" si="46"/>
        <v>4060742.309760008</v>
      </c>
      <c r="W210" s="6"/>
      <c r="X210">
        <v>248.4000000000002</v>
      </c>
      <c r="Z210">
        <v>0</v>
      </c>
      <c r="AA210">
        <f>SUM($Z$2:Z210)+INT(P210/25)</f>
        <v>51</v>
      </c>
      <c r="AB210">
        <f t="shared" si="39"/>
        <v>0.61199999999999999</v>
      </c>
      <c r="AC210">
        <f t="shared" si="48"/>
        <v>52.918000000000056</v>
      </c>
      <c r="AD210" s="7">
        <f t="shared" si="40"/>
        <v>55.780000000000051</v>
      </c>
      <c r="AE210">
        <f t="shared" si="47"/>
        <v>0.9486912871997133</v>
      </c>
      <c r="AG210">
        <v>2300.7560000000049</v>
      </c>
      <c r="AH210">
        <f t="shared" si="45"/>
        <v>882.4799999999999</v>
      </c>
      <c r="AI210">
        <v>44</v>
      </c>
      <c r="AJ210" s="8">
        <v>20</v>
      </c>
      <c r="AK210">
        <v>1.2</v>
      </c>
    </row>
    <row r="211" spans="16:37" x14ac:dyDescent="0.2">
      <c r="P211">
        <v>210</v>
      </c>
      <c r="Q211">
        <f t="shared" si="50"/>
        <v>175</v>
      </c>
      <c r="R211">
        <f t="shared" si="42"/>
        <v>2137178.2118016048</v>
      </c>
      <c r="S211">
        <f t="shared" si="49"/>
        <v>41.200000000000045</v>
      </c>
      <c r="T211">
        <v>56.752000000000059</v>
      </c>
      <c r="U211">
        <f t="shared" si="44"/>
        <v>2338.1824000000051</v>
      </c>
      <c r="V211">
        <f t="shared" si="46"/>
        <v>4274356.4236032097</v>
      </c>
      <c r="W211" s="6"/>
      <c r="X211">
        <v>250.60000000000022</v>
      </c>
      <c r="Z211">
        <v>0</v>
      </c>
      <c r="AA211">
        <f>SUM($Z$2:Z211)+INT(P211/25)</f>
        <v>51</v>
      </c>
      <c r="AB211">
        <f t="shared" si="39"/>
        <v>0.61199999999999999</v>
      </c>
      <c r="AC211">
        <f t="shared" si="48"/>
        <v>53.530000000000058</v>
      </c>
      <c r="AD211" s="7">
        <f t="shared" si="40"/>
        <v>56.416000000000054</v>
      </c>
      <c r="AE211">
        <f t="shared" si="47"/>
        <v>0.94884429948950666</v>
      </c>
      <c r="AG211">
        <v>2338.1824000000051</v>
      </c>
      <c r="AH211">
        <f t="shared" si="45"/>
        <v>914.03399999999999</v>
      </c>
      <c r="AI211">
        <v>44.5</v>
      </c>
      <c r="AJ211" s="8">
        <v>20</v>
      </c>
      <c r="AK211">
        <v>1.21</v>
      </c>
    </row>
    <row r="212" spans="16:37" x14ac:dyDescent="0.2">
      <c r="P212">
        <v>211</v>
      </c>
      <c r="Q212">
        <f t="shared" si="50"/>
        <v>176</v>
      </c>
      <c r="R212">
        <f t="shared" si="42"/>
        <v>2248008.0436800052</v>
      </c>
      <c r="S212">
        <f t="shared" si="49"/>
        <v>41.400000000000048</v>
      </c>
      <c r="T212">
        <v>57.400000000000063</v>
      </c>
      <c r="U212">
        <f t="shared" si="44"/>
        <v>2376.3600000000056</v>
      </c>
      <c r="V212">
        <f t="shared" si="46"/>
        <v>4496016.0873600105</v>
      </c>
      <c r="W212" s="6">
        <v>1</v>
      </c>
      <c r="X212">
        <v>252.9000000000002</v>
      </c>
      <c r="Z212">
        <v>1</v>
      </c>
      <c r="AA212">
        <f>SUM($Z$2:Z212)+INT(P212/25)</f>
        <v>52</v>
      </c>
      <c r="AB212">
        <f t="shared" si="39"/>
        <v>0.624</v>
      </c>
      <c r="AC212">
        <f t="shared" si="48"/>
        <v>54.15400000000006</v>
      </c>
      <c r="AD212" s="7">
        <f t="shared" si="40"/>
        <v>57.052000000000056</v>
      </c>
      <c r="AE212">
        <f t="shared" si="47"/>
        <v>0.9492042347332259</v>
      </c>
      <c r="AG212">
        <v>2376.3600000000056</v>
      </c>
      <c r="AH212">
        <f t="shared" si="45"/>
        <v>945.98799999999994</v>
      </c>
      <c r="AI212">
        <v>45</v>
      </c>
      <c r="AJ212" s="8">
        <v>20</v>
      </c>
      <c r="AK212">
        <v>1.22</v>
      </c>
    </row>
    <row r="213" spans="16:37" x14ac:dyDescent="0.2">
      <c r="P213">
        <v>212</v>
      </c>
      <c r="Q213">
        <f t="shared" si="50"/>
        <v>177</v>
      </c>
      <c r="R213">
        <f t="shared" si="42"/>
        <v>2362497.1309056054</v>
      </c>
      <c r="S213">
        <f t="shared" si="49"/>
        <v>41.600000000000051</v>
      </c>
      <c r="T213">
        <v>58.048000000000066</v>
      </c>
      <c r="U213">
        <f t="shared" si="44"/>
        <v>2414.7968000000055</v>
      </c>
      <c r="V213">
        <f t="shared" si="46"/>
        <v>4724994.2618112108</v>
      </c>
      <c r="W213" s="6"/>
      <c r="X213">
        <v>255.10000000000022</v>
      </c>
      <c r="Z213">
        <v>0</v>
      </c>
      <c r="AA213">
        <f>SUM($Z$2:Z213)+INT(P213/25)</f>
        <v>52</v>
      </c>
      <c r="AB213">
        <f t="shared" si="39"/>
        <v>0.624</v>
      </c>
      <c r="AC213">
        <f t="shared" si="48"/>
        <v>54.778000000000063</v>
      </c>
      <c r="AD213" s="7">
        <f t="shared" si="40"/>
        <v>57.70000000000006</v>
      </c>
      <c r="AE213">
        <f t="shared" si="47"/>
        <v>0.94935875216637788</v>
      </c>
      <c r="AG213">
        <v>2414.7968000000055</v>
      </c>
      <c r="AH213">
        <f t="shared" si="45"/>
        <v>978.34199999999998</v>
      </c>
      <c r="AI213">
        <v>45.5</v>
      </c>
      <c r="AJ213" s="8">
        <v>20</v>
      </c>
      <c r="AK213">
        <v>1.23</v>
      </c>
    </row>
    <row r="214" spans="16:37" x14ac:dyDescent="0.2">
      <c r="P214">
        <v>213</v>
      </c>
      <c r="Q214">
        <f t="shared" si="50"/>
        <v>178</v>
      </c>
      <c r="R214">
        <f t="shared" si="42"/>
        <v>2480716.756108806</v>
      </c>
      <c r="S214">
        <f t="shared" si="49"/>
        <v>41.800000000000054</v>
      </c>
      <c r="T214">
        <v>58.696000000000069</v>
      </c>
      <c r="U214">
        <f t="shared" si="44"/>
        <v>2453.4928000000059</v>
      </c>
      <c r="V214">
        <f t="shared" si="46"/>
        <v>4961433.512217612</v>
      </c>
      <c r="W214" s="6"/>
      <c r="X214">
        <v>257.4000000000002</v>
      </c>
      <c r="Z214">
        <v>0</v>
      </c>
      <c r="AA214">
        <f>SUM($Z$2:Z214)+INT(P214/25)</f>
        <v>52</v>
      </c>
      <c r="AB214">
        <f t="shared" si="39"/>
        <v>0.624</v>
      </c>
      <c r="AC214">
        <f t="shared" si="48"/>
        <v>55.402000000000065</v>
      </c>
      <c r="AD214" s="7">
        <f t="shared" si="40"/>
        <v>58.348000000000063</v>
      </c>
      <c r="AE214">
        <f t="shared" si="47"/>
        <v>0.94950983752656481</v>
      </c>
      <c r="AG214">
        <v>2453.4928000000059</v>
      </c>
      <c r="AH214">
        <f t="shared" si="45"/>
        <v>1011.096</v>
      </c>
      <c r="AI214">
        <v>46</v>
      </c>
      <c r="AJ214" s="8">
        <v>20</v>
      </c>
      <c r="AK214">
        <v>1.24</v>
      </c>
    </row>
    <row r="215" spans="16:37" x14ac:dyDescent="0.2">
      <c r="P215">
        <v>214</v>
      </c>
      <c r="Q215">
        <f t="shared" si="50"/>
        <v>179</v>
      </c>
      <c r="R215">
        <f t="shared" si="42"/>
        <v>2602738.8240000065</v>
      </c>
      <c r="S215">
        <f t="shared" si="49"/>
        <v>42.000000000000057</v>
      </c>
      <c r="T215">
        <v>59.344000000000072</v>
      </c>
      <c r="U215">
        <f t="shared" si="44"/>
        <v>2492.4480000000062</v>
      </c>
      <c r="V215">
        <f t="shared" si="46"/>
        <v>5205477.6480000131</v>
      </c>
      <c r="W215" s="6">
        <v>1</v>
      </c>
      <c r="X215">
        <v>259.60000000000025</v>
      </c>
      <c r="Z215">
        <v>0</v>
      </c>
      <c r="AA215">
        <f>SUM($Z$2:Z215)+INT(P215/25)</f>
        <v>52</v>
      </c>
      <c r="AB215">
        <f t="shared" si="39"/>
        <v>0.624</v>
      </c>
      <c r="AC215">
        <f t="shared" si="48"/>
        <v>56.026000000000067</v>
      </c>
      <c r="AD215" s="7">
        <f t="shared" si="40"/>
        <v>58.996000000000066</v>
      </c>
      <c r="AE215">
        <f t="shared" si="47"/>
        <v>0.94965760390534959</v>
      </c>
      <c r="AG215">
        <v>2492.4480000000062</v>
      </c>
      <c r="AH215">
        <f t="shared" si="45"/>
        <v>1044.25</v>
      </c>
      <c r="AI215">
        <v>46.5</v>
      </c>
      <c r="AJ215" s="8">
        <v>20</v>
      </c>
      <c r="AK215">
        <v>1.25</v>
      </c>
    </row>
    <row r="216" spans="16:37" x14ac:dyDescent="0.2">
      <c r="P216">
        <v>215</v>
      </c>
      <c r="Q216">
        <f t="shared" si="50"/>
        <v>180</v>
      </c>
      <c r="R216">
        <f t="shared" si="42"/>
        <v>2728635.861369608</v>
      </c>
      <c r="S216">
        <f t="shared" si="49"/>
        <v>42.20000000000006</v>
      </c>
      <c r="T216">
        <v>59.992000000000075</v>
      </c>
      <c r="U216">
        <f t="shared" si="44"/>
        <v>2531.662400000007</v>
      </c>
      <c r="V216">
        <f t="shared" si="46"/>
        <v>5457271.7227392159</v>
      </c>
      <c r="W216" s="6"/>
      <c r="X216">
        <v>262.00000000000023</v>
      </c>
      <c r="Z216">
        <v>0</v>
      </c>
      <c r="AA216">
        <f>SUM($Z$2:Z216)+INT(P216/25)</f>
        <v>52</v>
      </c>
      <c r="AB216">
        <f t="shared" si="39"/>
        <v>0.624</v>
      </c>
      <c r="AC216">
        <f t="shared" si="48"/>
        <v>56.65000000000007</v>
      </c>
      <c r="AD216" s="7">
        <f t="shared" si="40"/>
        <v>59.644000000000069</v>
      </c>
      <c r="AE216">
        <f t="shared" si="47"/>
        <v>0.94980215947957891</v>
      </c>
      <c r="AG216">
        <v>2531.662400000007</v>
      </c>
      <c r="AH216">
        <f t="shared" si="45"/>
        <v>1077.8040000000001</v>
      </c>
      <c r="AI216">
        <v>47</v>
      </c>
      <c r="AJ216" s="8">
        <v>20</v>
      </c>
      <c r="AK216">
        <v>1.26</v>
      </c>
    </row>
    <row r="217" spans="16:37" x14ac:dyDescent="0.2">
      <c r="P217">
        <v>216</v>
      </c>
      <c r="Q217">
        <f t="shared" si="50"/>
        <v>180</v>
      </c>
      <c r="R217">
        <f t="shared" si="42"/>
        <v>2858481.0170880081</v>
      </c>
      <c r="S217">
        <f t="shared" si="49"/>
        <v>42.400000000000063</v>
      </c>
      <c r="T217">
        <v>60.640000000000079</v>
      </c>
      <c r="U217">
        <f t="shared" si="44"/>
        <v>2571.1360000000072</v>
      </c>
      <c r="V217">
        <f t="shared" si="46"/>
        <v>5716962.0341760162</v>
      </c>
      <c r="W217" s="6"/>
      <c r="X217">
        <v>264.20000000000027</v>
      </c>
      <c r="Z217">
        <v>0</v>
      </c>
      <c r="AA217">
        <f>SUM($Z$2:Z217)+INT(P217/25)</f>
        <v>52</v>
      </c>
      <c r="AB217">
        <f t="shared" ref="AB217:AB280" si="51">AA217*(0.3/50)*2</f>
        <v>0.624</v>
      </c>
      <c r="AC217">
        <f t="shared" si="48"/>
        <v>57.274000000000072</v>
      </c>
      <c r="AD217" s="7">
        <f t="shared" ref="AD217:AD280" si="52">T216+INT(P217/20)*0.03</f>
        <v>60.292000000000073</v>
      </c>
      <c r="AE217">
        <f t="shared" si="47"/>
        <v>0.94994360777549269</v>
      </c>
      <c r="AG217">
        <v>2571.1360000000072</v>
      </c>
      <c r="AH217">
        <f t="shared" si="45"/>
        <v>1111.758</v>
      </c>
      <c r="AI217">
        <v>47.5</v>
      </c>
      <c r="AJ217" s="8">
        <v>20</v>
      </c>
      <c r="AK217">
        <v>1.27</v>
      </c>
    </row>
    <row r="218" spans="16:37" x14ac:dyDescent="0.2">
      <c r="P218">
        <v>217</v>
      </c>
      <c r="Q218">
        <f t="shared" si="50"/>
        <v>181</v>
      </c>
      <c r="R218">
        <f t="shared" si="42"/>
        <v>3026359.6185600087</v>
      </c>
      <c r="S218">
        <f t="shared" si="49"/>
        <v>42.600000000000065</v>
      </c>
      <c r="T218">
        <v>61.300000000000075</v>
      </c>
      <c r="U218">
        <f t="shared" si="44"/>
        <v>2611.3800000000074</v>
      </c>
      <c r="V218">
        <f t="shared" si="46"/>
        <v>6052719.2371200174</v>
      </c>
      <c r="W218" s="6">
        <v>1</v>
      </c>
      <c r="X218">
        <v>266.60000000000025</v>
      </c>
      <c r="Z218">
        <v>1</v>
      </c>
      <c r="AA218">
        <f>SUM($Z$2:Z218)+INT(P218/25)</f>
        <v>53</v>
      </c>
      <c r="AB218">
        <f t="shared" si="51"/>
        <v>0.63600000000000001</v>
      </c>
      <c r="AC218">
        <f t="shared" si="48"/>
        <v>57.910000000000075</v>
      </c>
      <c r="AD218" s="7">
        <f t="shared" si="52"/>
        <v>60.940000000000076</v>
      </c>
      <c r="AE218">
        <f t="shared" si="47"/>
        <v>0.950278962914342</v>
      </c>
      <c r="AG218">
        <v>2611.3800000000074</v>
      </c>
      <c r="AH218">
        <f t="shared" si="45"/>
        <v>1158.912</v>
      </c>
      <c r="AI218">
        <v>48</v>
      </c>
      <c r="AJ218" s="8">
        <v>30</v>
      </c>
      <c r="AK218">
        <v>1.28</v>
      </c>
    </row>
    <row r="219" spans="16:37" x14ac:dyDescent="0.2">
      <c r="P219">
        <v>218</v>
      </c>
      <c r="Q219">
        <f t="shared" si="50"/>
        <v>182</v>
      </c>
      <c r="R219">
        <f t="shared" si="42"/>
        <v>3199943.0854080087</v>
      </c>
      <c r="S219">
        <f t="shared" si="49"/>
        <v>42.800000000000068</v>
      </c>
      <c r="T219">
        <v>61.960000000000072</v>
      </c>
      <c r="U219">
        <f t="shared" si="44"/>
        <v>2651.8880000000072</v>
      </c>
      <c r="V219">
        <f t="shared" si="46"/>
        <v>6399886.1708160173</v>
      </c>
      <c r="W219" s="6"/>
      <c r="X219">
        <v>268.8000000000003</v>
      </c>
      <c r="Z219">
        <v>0</v>
      </c>
      <c r="AA219">
        <f>SUM($Z$2:Z219)+INT(P219/25)</f>
        <v>53</v>
      </c>
      <c r="AB219">
        <f t="shared" si="51"/>
        <v>0.63600000000000001</v>
      </c>
      <c r="AC219">
        <f t="shared" si="48"/>
        <v>58.546000000000078</v>
      </c>
      <c r="AD219" s="7">
        <f t="shared" si="52"/>
        <v>61.600000000000072</v>
      </c>
      <c r="AE219">
        <f t="shared" si="47"/>
        <v>0.95042207792207811</v>
      </c>
      <c r="AG219">
        <v>2651.8880000000072</v>
      </c>
      <c r="AH219">
        <f t="shared" si="45"/>
        <v>1206.6659999999999</v>
      </c>
      <c r="AI219">
        <v>48.5</v>
      </c>
      <c r="AJ219" s="8">
        <v>30</v>
      </c>
      <c r="AK219">
        <v>1.29</v>
      </c>
    </row>
    <row r="220" spans="16:37" x14ac:dyDescent="0.2">
      <c r="P220">
        <v>219</v>
      </c>
      <c r="Q220">
        <f t="shared" si="50"/>
        <v>183</v>
      </c>
      <c r="R220">
        <f t="shared" si="42"/>
        <v>3379342.1532000094</v>
      </c>
      <c r="S220">
        <f t="shared" si="49"/>
        <v>43.000000000000071</v>
      </c>
      <c r="T220">
        <v>62.620000000000068</v>
      </c>
      <c r="U220">
        <f t="shared" si="44"/>
        <v>2692.6600000000076</v>
      </c>
      <c r="V220">
        <f t="shared" si="46"/>
        <v>6758684.3064000187</v>
      </c>
      <c r="W220" s="6"/>
      <c r="X220">
        <v>271.20000000000027</v>
      </c>
      <c r="Z220">
        <v>0</v>
      </c>
      <c r="AA220">
        <f>SUM($Z$2:Z220)+INT(P220/25)</f>
        <v>53</v>
      </c>
      <c r="AB220">
        <f t="shared" si="51"/>
        <v>0.63600000000000001</v>
      </c>
      <c r="AC220">
        <f t="shared" si="48"/>
        <v>59.18200000000008</v>
      </c>
      <c r="AD220" s="7">
        <f t="shared" si="52"/>
        <v>62.260000000000069</v>
      </c>
      <c r="AE220">
        <f t="shared" si="47"/>
        <v>0.95056215868936744</v>
      </c>
      <c r="AG220">
        <v>2692.6600000000076</v>
      </c>
      <c r="AH220">
        <f t="shared" si="45"/>
        <v>1255.02</v>
      </c>
      <c r="AI220">
        <v>49</v>
      </c>
      <c r="AJ220" s="8">
        <v>30</v>
      </c>
      <c r="AK220">
        <v>1.3</v>
      </c>
    </row>
    <row r="221" spans="16:37" x14ac:dyDescent="0.2">
      <c r="P221">
        <v>220</v>
      </c>
      <c r="Q221">
        <f t="shared" si="50"/>
        <v>184</v>
      </c>
      <c r="R221">
        <f t="shared" si="42"/>
        <v>3564668.5079040099</v>
      </c>
      <c r="S221">
        <f t="shared" si="49"/>
        <v>43.200000000000074</v>
      </c>
      <c r="T221">
        <v>63.280000000000065</v>
      </c>
      <c r="U221">
        <f t="shared" si="44"/>
        <v>2733.6960000000076</v>
      </c>
      <c r="V221">
        <f t="shared" si="46"/>
        <v>7129337.0158080198</v>
      </c>
      <c r="W221" s="6">
        <v>1</v>
      </c>
      <c r="X221">
        <v>273.50000000000028</v>
      </c>
      <c r="Z221">
        <v>0</v>
      </c>
      <c r="AA221">
        <f>SUM($Z$2:Z221)+INT(P221/25)</f>
        <v>53</v>
      </c>
      <c r="AB221">
        <f t="shared" si="51"/>
        <v>0.63600000000000001</v>
      </c>
      <c r="AC221">
        <f t="shared" si="48"/>
        <v>59.818000000000083</v>
      </c>
      <c r="AD221" s="7">
        <f t="shared" si="52"/>
        <v>62.950000000000067</v>
      </c>
      <c r="AE221">
        <f t="shared" si="47"/>
        <v>0.95024622716441653</v>
      </c>
      <c r="AG221">
        <v>2733.6960000000076</v>
      </c>
      <c r="AH221">
        <f t="shared" si="45"/>
        <v>1303.9739999999999</v>
      </c>
      <c r="AI221">
        <v>49.5</v>
      </c>
      <c r="AJ221" s="8">
        <v>30</v>
      </c>
      <c r="AK221">
        <v>1.31</v>
      </c>
    </row>
    <row r="222" spans="16:37" x14ac:dyDescent="0.2">
      <c r="P222">
        <v>221</v>
      </c>
      <c r="Q222">
        <f t="shared" si="50"/>
        <v>185</v>
      </c>
      <c r="R222">
        <f t="shared" si="42"/>
        <v>3756034.7858880092</v>
      </c>
      <c r="S222">
        <f t="shared" si="49"/>
        <v>43.400000000000077</v>
      </c>
      <c r="T222">
        <v>63.940000000000062</v>
      </c>
      <c r="U222">
        <f t="shared" si="44"/>
        <v>2774.9960000000074</v>
      </c>
      <c r="V222">
        <f t="shared" si="46"/>
        <v>7512069.5717760185</v>
      </c>
      <c r="W222" s="6"/>
      <c r="X222">
        <v>275.90000000000026</v>
      </c>
      <c r="Z222">
        <v>0</v>
      </c>
      <c r="AA222">
        <f>SUM($Z$2:Z222)+INT(P222/25)</f>
        <v>53</v>
      </c>
      <c r="AB222">
        <f t="shared" si="51"/>
        <v>0.63600000000000001</v>
      </c>
      <c r="AC222">
        <f t="shared" si="48"/>
        <v>60.454000000000086</v>
      </c>
      <c r="AD222" s="7">
        <f t="shared" si="52"/>
        <v>63.610000000000063</v>
      </c>
      <c r="AE222">
        <f t="shared" si="47"/>
        <v>0.95038515956610636</v>
      </c>
      <c r="AG222">
        <v>2774.9960000000074</v>
      </c>
      <c r="AH222">
        <f t="shared" si="45"/>
        <v>1353.5279999999998</v>
      </c>
      <c r="AI222">
        <v>50</v>
      </c>
      <c r="AJ222" s="8">
        <v>30</v>
      </c>
      <c r="AK222">
        <v>1.32</v>
      </c>
    </row>
    <row r="223" spans="16:37" x14ac:dyDescent="0.2">
      <c r="P223">
        <v>222</v>
      </c>
      <c r="Q223">
        <f t="shared" si="50"/>
        <v>185</v>
      </c>
      <c r="R223">
        <f t="shared" si="42"/>
        <v>3953554.5739200106</v>
      </c>
      <c r="S223">
        <f t="shared" si="49"/>
        <v>43.60000000000008</v>
      </c>
      <c r="T223">
        <v>64.600000000000065</v>
      </c>
      <c r="U223">
        <f t="shared" si="44"/>
        <v>2816.5600000000081</v>
      </c>
      <c r="V223">
        <f t="shared" si="46"/>
        <v>7907109.1478400212</v>
      </c>
      <c r="W223" s="6"/>
      <c r="X223">
        <v>278.20000000000027</v>
      </c>
      <c r="Z223">
        <v>0</v>
      </c>
      <c r="AA223">
        <f>SUM($Z$2:Z223)+INT(P223/25)</f>
        <v>53</v>
      </c>
      <c r="AB223">
        <f t="shared" si="51"/>
        <v>0.63600000000000001</v>
      </c>
      <c r="AC223">
        <f t="shared" si="48"/>
        <v>61.090000000000089</v>
      </c>
      <c r="AD223" s="7">
        <f t="shared" si="52"/>
        <v>64.270000000000067</v>
      </c>
      <c r="AE223">
        <f t="shared" si="47"/>
        <v>0.95052123852497317</v>
      </c>
      <c r="AG223">
        <v>2816.5600000000081</v>
      </c>
      <c r="AH223">
        <f t="shared" si="45"/>
        <v>1403.6819999999998</v>
      </c>
      <c r="AI223">
        <v>50.5</v>
      </c>
      <c r="AJ223" s="8">
        <v>30</v>
      </c>
      <c r="AK223">
        <v>1.33</v>
      </c>
    </row>
    <row r="224" spans="16:37" x14ac:dyDescent="0.2">
      <c r="P224">
        <v>223</v>
      </c>
      <c r="Q224">
        <f t="shared" si="50"/>
        <v>186</v>
      </c>
      <c r="R224">
        <f t="shared" si="42"/>
        <v>4158106.8607296115</v>
      </c>
      <c r="S224">
        <f t="shared" si="49"/>
        <v>43.800000000000082</v>
      </c>
      <c r="T224">
        <v>65.272000000000062</v>
      </c>
      <c r="U224">
        <f t="shared" si="44"/>
        <v>2858.913600000008</v>
      </c>
      <c r="V224">
        <f t="shared" si="46"/>
        <v>8316213.721459223</v>
      </c>
      <c r="W224" s="6">
        <v>1</v>
      </c>
      <c r="X224">
        <v>280.60000000000025</v>
      </c>
      <c r="Z224">
        <v>1</v>
      </c>
      <c r="AA224">
        <f>SUM($Z$2:Z224)+INT(P224/25)</f>
        <v>54</v>
      </c>
      <c r="AB224">
        <f t="shared" si="51"/>
        <v>0.64800000000000002</v>
      </c>
      <c r="AC224">
        <f t="shared" si="48"/>
        <v>61.738000000000092</v>
      </c>
      <c r="AD224" s="7">
        <f t="shared" si="52"/>
        <v>64.930000000000064</v>
      </c>
      <c r="AE224">
        <f t="shared" si="47"/>
        <v>0.95083936547050718</v>
      </c>
      <c r="AG224">
        <v>2858.913600000008</v>
      </c>
      <c r="AH224">
        <f t="shared" si="45"/>
        <v>1454.4359999999999</v>
      </c>
      <c r="AI224">
        <v>51</v>
      </c>
      <c r="AJ224" s="8">
        <v>30</v>
      </c>
      <c r="AK224">
        <v>1.34</v>
      </c>
    </row>
    <row r="225" spans="16:37" x14ac:dyDescent="0.2">
      <c r="P225">
        <v>224</v>
      </c>
      <c r="Q225">
        <f t="shared" si="50"/>
        <v>187</v>
      </c>
      <c r="R225">
        <f t="shared" si="42"/>
        <v>4369103.8934400119</v>
      </c>
      <c r="S225">
        <f t="shared" si="49"/>
        <v>44.000000000000085</v>
      </c>
      <c r="T225">
        <v>65.944000000000059</v>
      </c>
      <c r="U225">
        <f t="shared" si="44"/>
        <v>2901.5360000000082</v>
      </c>
      <c r="V225">
        <f t="shared" si="46"/>
        <v>8738207.7868800238</v>
      </c>
      <c r="W225" s="6"/>
      <c r="X225">
        <v>282.90000000000026</v>
      </c>
      <c r="Z225">
        <v>0</v>
      </c>
      <c r="AA225">
        <f>SUM($Z$2:Z225)+INT(P225/25)</f>
        <v>54</v>
      </c>
      <c r="AB225">
        <f t="shared" si="51"/>
        <v>0.64800000000000002</v>
      </c>
      <c r="AC225">
        <f t="shared" si="48"/>
        <v>62.386000000000095</v>
      </c>
      <c r="AD225" s="7">
        <f t="shared" si="52"/>
        <v>65.602000000000061</v>
      </c>
      <c r="AE225">
        <f t="shared" si="47"/>
        <v>0.95097710435657512</v>
      </c>
      <c r="AG225">
        <v>2901.5360000000082</v>
      </c>
      <c r="AH225">
        <f t="shared" si="45"/>
        <v>1505.79</v>
      </c>
      <c r="AI225">
        <v>51.5</v>
      </c>
      <c r="AJ225" s="8">
        <v>30</v>
      </c>
      <c r="AK225">
        <v>1.35</v>
      </c>
    </row>
    <row r="226" spans="16:37" x14ac:dyDescent="0.2">
      <c r="P226">
        <v>225</v>
      </c>
      <c r="Q226">
        <f t="shared" si="50"/>
        <v>188</v>
      </c>
      <c r="R226">
        <f t="shared" si="42"/>
        <v>4587490.0316544129</v>
      </c>
      <c r="S226">
        <f t="shared" si="49"/>
        <v>44.200000000000088</v>
      </c>
      <c r="T226">
        <v>66.628000000000057</v>
      </c>
      <c r="U226">
        <f t="shared" si="44"/>
        <v>2944.9576000000084</v>
      </c>
      <c r="V226">
        <f t="shared" si="46"/>
        <v>9174980.0633088257</v>
      </c>
      <c r="W226" s="6"/>
      <c r="X226">
        <v>285.40000000000026</v>
      </c>
      <c r="Z226">
        <v>0</v>
      </c>
      <c r="AA226">
        <f>SUM($Z$2:Z226)+INT(P226/25)</f>
        <v>55</v>
      </c>
      <c r="AB226">
        <f t="shared" si="51"/>
        <v>0.66</v>
      </c>
      <c r="AC226">
        <f t="shared" si="48"/>
        <v>63.046000000000092</v>
      </c>
      <c r="AD226" s="7">
        <f t="shared" si="52"/>
        <v>66.274000000000058</v>
      </c>
      <c r="AE226">
        <f t="shared" si="47"/>
        <v>0.95129311645592596</v>
      </c>
      <c r="AG226">
        <v>2944.9576000000084</v>
      </c>
      <c r="AH226">
        <f t="shared" si="45"/>
        <v>1557.7439999999999</v>
      </c>
      <c r="AI226">
        <v>52</v>
      </c>
      <c r="AJ226" s="8">
        <v>30</v>
      </c>
      <c r="AK226">
        <v>1.36</v>
      </c>
    </row>
    <row r="227" spans="16:37" x14ac:dyDescent="0.2">
      <c r="P227">
        <v>226</v>
      </c>
      <c r="Q227">
        <f t="shared" si="50"/>
        <v>189</v>
      </c>
      <c r="R227">
        <f t="shared" si="42"/>
        <v>4812621.6265344135</v>
      </c>
      <c r="S227">
        <f t="shared" si="49"/>
        <v>44.400000000000091</v>
      </c>
      <c r="T227">
        <v>67.312000000000054</v>
      </c>
      <c r="U227">
        <f t="shared" si="44"/>
        <v>2988.6528000000085</v>
      </c>
      <c r="V227">
        <f t="shared" si="46"/>
        <v>9625243.2530688271</v>
      </c>
      <c r="W227" s="6">
        <v>1</v>
      </c>
      <c r="X227">
        <v>287.70000000000027</v>
      </c>
      <c r="Z227">
        <v>0</v>
      </c>
      <c r="AA227">
        <f>SUM($Z$2:Z227)+INT(P227/25)</f>
        <v>55</v>
      </c>
      <c r="AB227">
        <f t="shared" si="51"/>
        <v>0.66</v>
      </c>
      <c r="AC227">
        <f t="shared" si="48"/>
        <v>63.706000000000088</v>
      </c>
      <c r="AD227" s="7">
        <f t="shared" si="52"/>
        <v>66.958000000000055</v>
      </c>
      <c r="AE227">
        <f t="shared" si="47"/>
        <v>0.95143224110636571</v>
      </c>
      <c r="AG227">
        <v>2988.6528000000085</v>
      </c>
      <c r="AH227">
        <f t="shared" si="45"/>
        <v>1610.298</v>
      </c>
      <c r="AI227">
        <v>52.5</v>
      </c>
      <c r="AJ227" s="8">
        <v>30</v>
      </c>
      <c r="AK227">
        <v>1.37</v>
      </c>
    </row>
    <row r="228" spans="16:37" x14ac:dyDescent="0.2">
      <c r="P228">
        <v>227</v>
      </c>
      <c r="Q228">
        <f t="shared" si="50"/>
        <v>190</v>
      </c>
      <c r="R228">
        <f t="shared" ref="R228:R291" si="53">AG228*AH228</f>
        <v>5044620.465763214</v>
      </c>
      <c r="S228">
        <f t="shared" si="49"/>
        <v>44.600000000000094</v>
      </c>
      <c r="T228">
        <v>67.996000000000052</v>
      </c>
      <c r="U228">
        <f t="shared" si="44"/>
        <v>3032.6216000000086</v>
      </c>
      <c r="V228">
        <f t="shared" si="46"/>
        <v>10089240.931526428</v>
      </c>
      <c r="W228" s="6"/>
      <c r="X228">
        <v>290.20000000000027</v>
      </c>
      <c r="Z228">
        <v>0</v>
      </c>
      <c r="AA228">
        <f>SUM($Z$2:Z228)+INT(P228/25)</f>
        <v>55</v>
      </c>
      <c r="AB228">
        <f t="shared" si="51"/>
        <v>0.66</v>
      </c>
      <c r="AC228">
        <f t="shared" si="48"/>
        <v>64.366000000000085</v>
      </c>
      <c r="AD228" s="7">
        <f t="shared" si="52"/>
        <v>67.642000000000053</v>
      </c>
      <c r="AE228">
        <f t="shared" si="47"/>
        <v>0.95156855208302582</v>
      </c>
      <c r="AG228">
        <v>3032.6216000000086</v>
      </c>
      <c r="AH228">
        <f t="shared" si="45"/>
        <v>1663.4519999999998</v>
      </c>
      <c r="AI228">
        <v>53</v>
      </c>
      <c r="AJ228" s="8">
        <v>30</v>
      </c>
      <c r="AK228">
        <v>1.38</v>
      </c>
    </row>
    <row r="229" spans="16:37" x14ac:dyDescent="0.2">
      <c r="P229">
        <v>228</v>
      </c>
      <c r="Q229">
        <f t="shared" si="50"/>
        <v>190</v>
      </c>
      <c r="R229">
        <f t="shared" si="53"/>
        <v>5283609.3219840135</v>
      </c>
      <c r="S229">
        <f t="shared" si="49"/>
        <v>44.800000000000097</v>
      </c>
      <c r="T229">
        <v>68.680000000000049</v>
      </c>
      <c r="U229">
        <f t="shared" si="44"/>
        <v>3076.8640000000087</v>
      </c>
      <c r="V229">
        <f t="shared" si="46"/>
        <v>10567218.643968027</v>
      </c>
      <c r="W229" s="6"/>
      <c r="X229">
        <v>292.50000000000028</v>
      </c>
      <c r="Z229">
        <v>0</v>
      </c>
      <c r="AA229">
        <f>SUM($Z$2:Z229)+INT(P229/25)</f>
        <v>55</v>
      </c>
      <c r="AB229">
        <f t="shared" si="51"/>
        <v>0.66</v>
      </c>
      <c r="AC229">
        <f t="shared" si="48"/>
        <v>65.026000000000082</v>
      </c>
      <c r="AD229" s="7">
        <f t="shared" si="52"/>
        <v>68.32600000000005</v>
      </c>
      <c r="AE229">
        <f t="shared" si="47"/>
        <v>0.95170213388753966</v>
      </c>
      <c r="AG229">
        <v>3076.8640000000087</v>
      </c>
      <c r="AH229">
        <f t="shared" si="45"/>
        <v>1717.2059999999997</v>
      </c>
      <c r="AI229">
        <v>53.5</v>
      </c>
      <c r="AJ229" s="8">
        <v>30</v>
      </c>
      <c r="AK229">
        <v>1.39</v>
      </c>
    </row>
    <row r="230" spans="16:37" x14ac:dyDescent="0.2">
      <c r="P230">
        <v>229</v>
      </c>
      <c r="Q230">
        <f t="shared" si="50"/>
        <v>191</v>
      </c>
      <c r="R230">
        <f t="shared" si="53"/>
        <v>5530668.5952000152</v>
      </c>
      <c r="S230">
        <f t="shared" si="49"/>
        <v>45.000000000000099</v>
      </c>
      <c r="T230">
        <v>69.376000000000047</v>
      </c>
      <c r="U230">
        <f t="shared" ref="U230:U293" si="54">S230*T230</f>
        <v>3121.9200000000092</v>
      </c>
      <c r="V230">
        <f t="shared" si="46"/>
        <v>11061337.19040003</v>
      </c>
      <c r="W230" s="6">
        <v>1</v>
      </c>
      <c r="X230">
        <v>239.60000000000019</v>
      </c>
      <c r="Z230">
        <v>1</v>
      </c>
      <c r="AA230">
        <f>SUM($Z$2:Z230)+INT(P230/25)</f>
        <v>56</v>
      </c>
      <c r="AB230">
        <f t="shared" si="51"/>
        <v>0.67200000000000004</v>
      </c>
      <c r="AC230">
        <f t="shared" si="48"/>
        <v>65.698000000000079</v>
      </c>
      <c r="AD230" s="7">
        <f t="shared" si="52"/>
        <v>69.010000000000048</v>
      </c>
      <c r="AE230">
        <f t="shared" si="47"/>
        <v>0.95200695551369419</v>
      </c>
      <c r="AG230">
        <v>3121.9200000000092</v>
      </c>
      <c r="AH230">
        <f t="shared" si="45"/>
        <v>1771.5599999999997</v>
      </c>
      <c r="AI230">
        <v>54</v>
      </c>
      <c r="AJ230" s="8">
        <v>30</v>
      </c>
      <c r="AK230">
        <v>1.4</v>
      </c>
    </row>
    <row r="231" spans="16:37" x14ac:dyDescent="0.2">
      <c r="P231">
        <v>230</v>
      </c>
      <c r="Q231">
        <f t="shared" si="50"/>
        <v>192</v>
      </c>
      <c r="R231">
        <f t="shared" si="53"/>
        <v>5785034.5031616157</v>
      </c>
      <c r="S231">
        <f t="shared" si="49"/>
        <v>45.200000000000102</v>
      </c>
      <c r="T231">
        <v>70.072000000000045</v>
      </c>
      <c r="U231">
        <f t="shared" si="54"/>
        <v>3167.2544000000094</v>
      </c>
      <c r="V231">
        <f t="shared" si="46"/>
        <v>11570069.006323231</v>
      </c>
      <c r="W231" s="6"/>
      <c r="X231">
        <v>241.70000000000022</v>
      </c>
      <c r="Z231">
        <v>0</v>
      </c>
      <c r="AA231">
        <f>SUM($Z$2:Z231)+INT(P231/25)</f>
        <v>56</v>
      </c>
      <c r="AB231">
        <f t="shared" si="51"/>
        <v>0.67200000000000004</v>
      </c>
      <c r="AC231">
        <f t="shared" si="48"/>
        <v>66.370000000000076</v>
      </c>
      <c r="AD231" s="7">
        <f t="shared" si="52"/>
        <v>69.706000000000046</v>
      </c>
      <c r="AE231">
        <f t="shared" si="47"/>
        <v>0.9521418529251432</v>
      </c>
      <c r="AG231">
        <v>3167.2544000000094</v>
      </c>
      <c r="AH231">
        <f t="shared" si="45"/>
        <v>1826.5139999999997</v>
      </c>
      <c r="AI231">
        <v>54.5</v>
      </c>
      <c r="AJ231" s="8">
        <v>30</v>
      </c>
      <c r="AK231">
        <v>1.41</v>
      </c>
    </row>
    <row r="232" spans="16:37" x14ac:dyDescent="0.2">
      <c r="P232">
        <v>231</v>
      </c>
      <c r="Q232">
        <f t="shared" si="50"/>
        <v>193</v>
      </c>
      <c r="R232">
        <f t="shared" si="53"/>
        <v>6046834.5453696167</v>
      </c>
      <c r="S232">
        <f t="shared" si="49"/>
        <v>45.400000000000105</v>
      </c>
      <c r="T232">
        <v>70.768000000000043</v>
      </c>
      <c r="U232">
        <f t="shared" si="54"/>
        <v>3212.8672000000092</v>
      </c>
      <c r="V232">
        <f t="shared" si="46"/>
        <v>12093669.090739233</v>
      </c>
      <c r="W232" s="6"/>
      <c r="X232">
        <v>244.0000000000002</v>
      </c>
      <c r="Z232">
        <v>0</v>
      </c>
      <c r="AA232">
        <f>SUM($Z$2:Z232)+INT(P232/25)</f>
        <v>56</v>
      </c>
      <c r="AB232">
        <f t="shared" si="51"/>
        <v>0.67200000000000004</v>
      </c>
      <c r="AC232">
        <f t="shared" si="48"/>
        <v>67.042000000000073</v>
      </c>
      <c r="AD232" s="7">
        <f t="shared" si="52"/>
        <v>70.402000000000044</v>
      </c>
      <c r="AE232">
        <f t="shared" si="47"/>
        <v>0.95227408312263895</v>
      </c>
      <c r="AG232">
        <v>3212.8672000000092</v>
      </c>
      <c r="AH232">
        <f t="shared" si="45"/>
        <v>1882.0679999999998</v>
      </c>
      <c r="AI232">
        <v>55</v>
      </c>
      <c r="AJ232" s="8">
        <v>30</v>
      </c>
      <c r="AK232">
        <v>1.42</v>
      </c>
    </row>
    <row r="233" spans="16:37" x14ac:dyDescent="0.2">
      <c r="P233">
        <v>232</v>
      </c>
      <c r="Q233">
        <f t="shared" si="50"/>
        <v>194</v>
      </c>
      <c r="R233">
        <f t="shared" si="53"/>
        <v>6316197.2235648176</v>
      </c>
      <c r="S233">
        <f t="shared" si="49"/>
        <v>45.600000000000108</v>
      </c>
      <c r="T233">
        <v>71.464000000000041</v>
      </c>
      <c r="U233">
        <f t="shared" si="54"/>
        <v>3258.7584000000097</v>
      </c>
      <c r="V233">
        <f t="shared" si="46"/>
        <v>12632394.447129635</v>
      </c>
      <c r="W233" s="6">
        <v>1</v>
      </c>
      <c r="X233">
        <v>246.10000000000022</v>
      </c>
      <c r="Z233">
        <v>0</v>
      </c>
      <c r="AA233">
        <f>SUM($Z$2:Z233)+INT(P233/25)</f>
        <v>56</v>
      </c>
      <c r="AB233">
        <f t="shared" si="51"/>
        <v>0.67200000000000004</v>
      </c>
      <c r="AC233">
        <f t="shared" si="48"/>
        <v>67.71400000000007</v>
      </c>
      <c r="AD233" s="7">
        <f t="shared" si="52"/>
        <v>71.098000000000042</v>
      </c>
      <c r="AE233">
        <f t="shared" si="47"/>
        <v>0.95240372443669341</v>
      </c>
      <c r="AG233">
        <v>3258.7584000000097</v>
      </c>
      <c r="AH233">
        <f t="shared" si="45"/>
        <v>1938.2219999999998</v>
      </c>
      <c r="AI233">
        <v>55.5</v>
      </c>
      <c r="AJ233" s="8">
        <v>30</v>
      </c>
      <c r="AK233">
        <v>1.43</v>
      </c>
    </row>
    <row r="234" spans="16:37" x14ac:dyDescent="0.2">
      <c r="P234">
        <v>233</v>
      </c>
      <c r="Q234">
        <f t="shared" si="50"/>
        <v>195</v>
      </c>
      <c r="R234">
        <f t="shared" si="53"/>
        <v>6593252.0417280188</v>
      </c>
      <c r="S234">
        <f t="shared" si="49"/>
        <v>45.800000000000111</v>
      </c>
      <c r="T234">
        <v>72.160000000000039</v>
      </c>
      <c r="U234">
        <f t="shared" si="54"/>
        <v>3304.9280000000099</v>
      </c>
      <c r="V234">
        <f t="shared" si="46"/>
        <v>13186504.083456038</v>
      </c>
      <c r="W234" s="6"/>
      <c r="X234">
        <v>248.4000000000002</v>
      </c>
      <c r="Z234">
        <v>0</v>
      </c>
      <c r="AA234">
        <f>SUM($Z$2:Z234)+INT(P234/25)</f>
        <v>56</v>
      </c>
      <c r="AB234">
        <f t="shared" si="51"/>
        <v>0.67200000000000004</v>
      </c>
      <c r="AC234">
        <f t="shared" si="48"/>
        <v>68.386000000000067</v>
      </c>
      <c r="AD234" s="7">
        <f t="shared" si="52"/>
        <v>71.79400000000004</v>
      </c>
      <c r="AE234">
        <f t="shared" si="47"/>
        <v>0.95253085216034805</v>
      </c>
      <c r="AG234">
        <v>3304.9280000000099</v>
      </c>
      <c r="AH234">
        <f t="shared" si="45"/>
        <v>1994.9759999999997</v>
      </c>
      <c r="AI234">
        <v>56</v>
      </c>
      <c r="AJ234" s="8">
        <v>30</v>
      </c>
      <c r="AK234">
        <v>1.44</v>
      </c>
    </row>
    <row r="235" spans="16:37" x14ac:dyDescent="0.2">
      <c r="P235">
        <v>234</v>
      </c>
      <c r="Q235">
        <f t="shared" si="50"/>
        <v>195</v>
      </c>
      <c r="R235">
        <f t="shared" si="53"/>
        <v>6878129.5060800212</v>
      </c>
      <c r="S235">
        <f t="shared" si="49"/>
        <v>46.000000000000114</v>
      </c>
      <c r="T235">
        <v>72.856000000000037</v>
      </c>
      <c r="U235">
        <f t="shared" si="54"/>
        <v>3351.3760000000102</v>
      </c>
      <c r="V235">
        <f t="shared" si="46"/>
        <v>13756259.012160042</v>
      </c>
      <c r="W235" s="6"/>
      <c r="X235">
        <v>250.60000000000022</v>
      </c>
      <c r="Z235">
        <v>0</v>
      </c>
      <c r="AA235">
        <f>SUM($Z$2:Z235)+INT(P235/25)</f>
        <v>56</v>
      </c>
      <c r="AB235">
        <f t="shared" si="51"/>
        <v>0.67200000000000004</v>
      </c>
      <c r="AC235">
        <f t="shared" si="48"/>
        <v>69.058000000000064</v>
      </c>
      <c r="AD235" s="7">
        <f t="shared" si="52"/>
        <v>72.490000000000038</v>
      </c>
      <c r="AE235">
        <f t="shared" si="47"/>
        <v>0.95265553869499275</v>
      </c>
      <c r="AG235">
        <v>3351.3760000000102</v>
      </c>
      <c r="AH235">
        <f t="shared" si="45"/>
        <v>2052.33</v>
      </c>
      <c r="AI235">
        <v>56.5</v>
      </c>
      <c r="AJ235" s="8">
        <v>30</v>
      </c>
      <c r="AK235">
        <v>1.45</v>
      </c>
    </row>
    <row r="236" spans="16:37" x14ac:dyDescent="0.2">
      <c r="P236">
        <v>235</v>
      </c>
      <c r="Q236">
        <f t="shared" si="50"/>
        <v>196</v>
      </c>
      <c r="R236">
        <f t="shared" si="53"/>
        <v>7172131.0665312223</v>
      </c>
      <c r="S236">
        <f t="shared" si="49"/>
        <v>46.200000000000117</v>
      </c>
      <c r="T236">
        <v>73.564000000000036</v>
      </c>
      <c r="U236">
        <f t="shared" si="54"/>
        <v>3398.6568000000102</v>
      </c>
      <c r="V236">
        <f t="shared" si="46"/>
        <v>14344262.133062445</v>
      </c>
      <c r="W236" s="6">
        <v>1</v>
      </c>
      <c r="X236">
        <v>252.9000000000002</v>
      </c>
      <c r="Z236">
        <v>1</v>
      </c>
      <c r="AA236">
        <f>SUM($Z$2:Z236)+INT(P236/25)</f>
        <v>57</v>
      </c>
      <c r="AB236">
        <f t="shared" si="51"/>
        <v>0.68400000000000005</v>
      </c>
      <c r="AC236">
        <f t="shared" si="48"/>
        <v>69.742000000000061</v>
      </c>
      <c r="AD236" s="7">
        <f t="shared" si="52"/>
        <v>73.186000000000035</v>
      </c>
      <c r="AE236">
        <f t="shared" si="47"/>
        <v>0.95294181947367018</v>
      </c>
      <c r="AG236">
        <v>3398.6568000000102</v>
      </c>
      <c r="AH236">
        <f t="shared" si="45"/>
        <v>2110.2840000000001</v>
      </c>
      <c r="AI236">
        <v>57</v>
      </c>
      <c r="AJ236" s="8">
        <v>30</v>
      </c>
      <c r="AK236">
        <v>1.46</v>
      </c>
    </row>
    <row r="237" spans="16:37" x14ac:dyDescent="0.2">
      <c r="P237">
        <v>236</v>
      </c>
      <c r="Q237">
        <f t="shared" si="50"/>
        <v>197</v>
      </c>
      <c r="R237">
        <f t="shared" si="53"/>
        <v>7474294.6274304232</v>
      </c>
      <c r="S237">
        <f t="shared" si="49"/>
        <v>46.400000000000119</v>
      </c>
      <c r="T237">
        <v>74.272000000000034</v>
      </c>
      <c r="U237">
        <f t="shared" si="54"/>
        <v>3446.2208000000105</v>
      </c>
      <c r="V237">
        <f t="shared" si="46"/>
        <v>14948589.254860846</v>
      </c>
      <c r="W237" s="6"/>
      <c r="X237">
        <v>255.10000000000022</v>
      </c>
      <c r="Z237">
        <v>0</v>
      </c>
      <c r="AA237">
        <f>SUM($Z$2:Z237)+INT(P237/25)</f>
        <v>57</v>
      </c>
      <c r="AB237">
        <f t="shared" si="51"/>
        <v>0.68400000000000005</v>
      </c>
      <c r="AC237">
        <f t="shared" si="48"/>
        <v>70.426000000000059</v>
      </c>
      <c r="AD237" s="7">
        <f t="shared" si="52"/>
        <v>73.894000000000034</v>
      </c>
      <c r="AE237">
        <f t="shared" si="47"/>
        <v>0.95306790808455388</v>
      </c>
      <c r="AG237">
        <v>3446.2208000000105</v>
      </c>
      <c r="AH237">
        <f t="shared" si="45"/>
        <v>2168.8380000000002</v>
      </c>
      <c r="AI237">
        <v>57.5</v>
      </c>
      <c r="AJ237" s="8">
        <v>30</v>
      </c>
      <c r="AK237">
        <v>1.47</v>
      </c>
    </row>
    <row r="238" spans="16:37" x14ac:dyDescent="0.2">
      <c r="P238">
        <v>237</v>
      </c>
      <c r="Q238">
        <f t="shared" si="50"/>
        <v>198</v>
      </c>
      <c r="R238">
        <f t="shared" si="53"/>
        <v>7784755.5514560249</v>
      </c>
      <c r="S238">
        <f t="shared" si="49"/>
        <v>46.600000000000122</v>
      </c>
      <c r="T238">
        <v>74.980000000000032</v>
      </c>
      <c r="U238">
        <f t="shared" si="54"/>
        <v>3494.0680000000107</v>
      </c>
      <c r="V238">
        <f t="shared" si="46"/>
        <v>15569511.10291205</v>
      </c>
      <c r="W238" s="6"/>
      <c r="X238">
        <v>257.4000000000002</v>
      </c>
      <c r="Z238">
        <v>0</v>
      </c>
      <c r="AA238">
        <f>SUM($Z$2:Z238)+INT(P238/25)</f>
        <v>57</v>
      </c>
      <c r="AB238">
        <f t="shared" si="51"/>
        <v>0.68400000000000005</v>
      </c>
      <c r="AC238">
        <f t="shared" si="48"/>
        <v>71.110000000000056</v>
      </c>
      <c r="AD238" s="7">
        <f t="shared" si="52"/>
        <v>74.602000000000032</v>
      </c>
      <c r="AE238">
        <f t="shared" si="47"/>
        <v>0.95319160344226728</v>
      </c>
      <c r="AG238">
        <v>3494.0680000000107</v>
      </c>
      <c r="AH238">
        <f t="shared" si="45"/>
        <v>2227.9920000000002</v>
      </c>
      <c r="AI238">
        <v>58</v>
      </c>
      <c r="AJ238" s="8">
        <v>30</v>
      </c>
      <c r="AK238">
        <v>1.48</v>
      </c>
    </row>
    <row r="239" spans="16:37" x14ac:dyDescent="0.2">
      <c r="P239">
        <v>238</v>
      </c>
      <c r="Q239">
        <f t="shared" si="50"/>
        <v>199</v>
      </c>
      <c r="R239">
        <f t="shared" si="53"/>
        <v>8103650.2208064254</v>
      </c>
      <c r="S239">
        <f t="shared" si="49"/>
        <v>46.800000000000125</v>
      </c>
      <c r="T239">
        <v>75.688000000000031</v>
      </c>
      <c r="U239">
        <f t="shared" si="54"/>
        <v>3542.1984000000111</v>
      </c>
      <c r="V239">
        <f t="shared" si="46"/>
        <v>16207300.441612851</v>
      </c>
      <c r="W239" s="6">
        <v>1</v>
      </c>
      <c r="X239">
        <v>259.60000000000025</v>
      </c>
      <c r="Z239">
        <v>0</v>
      </c>
      <c r="AA239">
        <f>SUM($Z$2:Z239)+INT(P239/25)</f>
        <v>57</v>
      </c>
      <c r="AB239">
        <f t="shared" si="51"/>
        <v>0.68400000000000005</v>
      </c>
      <c r="AC239">
        <f t="shared" si="48"/>
        <v>71.794000000000054</v>
      </c>
      <c r="AD239" s="7">
        <f t="shared" si="52"/>
        <v>75.310000000000031</v>
      </c>
      <c r="AE239">
        <f t="shared" si="47"/>
        <v>0.95331297304474871</v>
      </c>
      <c r="AG239">
        <v>3542.1984000000111</v>
      </c>
      <c r="AH239">
        <f t="shared" si="45"/>
        <v>2287.7460000000001</v>
      </c>
      <c r="AI239">
        <v>58.5</v>
      </c>
      <c r="AJ239" s="8">
        <v>30</v>
      </c>
      <c r="AK239">
        <v>1.49</v>
      </c>
    </row>
    <row r="240" spans="16:37" x14ac:dyDescent="0.2">
      <c r="P240">
        <v>239</v>
      </c>
      <c r="Q240">
        <f t="shared" si="50"/>
        <v>200</v>
      </c>
      <c r="R240">
        <f t="shared" si="53"/>
        <v>8431116.0372000262</v>
      </c>
      <c r="S240">
        <f t="shared" si="49"/>
        <v>47.000000000000128</v>
      </c>
      <c r="T240">
        <v>76.396000000000029</v>
      </c>
      <c r="U240">
        <f t="shared" si="54"/>
        <v>3590.612000000011</v>
      </c>
      <c r="V240">
        <f t="shared" si="46"/>
        <v>16862232.074400052</v>
      </c>
      <c r="W240" s="6"/>
      <c r="X240">
        <v>262.00000000000023</v>
      </c>
      <c r="Z240">
        <v>0</v>
      </c>
      <c r="AA240">
        <f>SUM($Z$2:Z240)+INT(P240/25)</f>
        <v>57</v>
      </c>
      <c r="AB240">
        <f t="shared" si="51"/>
        <v>0.68400000000000005</v>
      </c>
      <c r="AC240">
        <f t="shared" si="48"/>
        <v>72.478000000000051</v>
      </c>
      <c r="AD240" s="7">
        <f t="shared" si="52"/>
        <v>76.018000000000029</v>
      </c>
      <c r="AE240">
        <f t="shared" si="47"/>
        <v>0.95343208187534567</v>
      </c>
      <c r="AG240">
        <v>3590.612000000011</v>
      </c>
      <c r="AH240">
        <f t="shared" si="45"/>
        <v>2348.1000000000004</v>
      </c>
      <c r="AI240">
        <v>59</v>
      </c>
      <c r="AJ240" s="8">
        <v>30</v>
      </c>
      <c r="AK240">
        <v>1.5</v>
      </c>
    </row>
    <row r="241" spans="16:37" x14ac:dyDescent="0.2">
      <c r="P241">
        <v>240</v>
      </c>
      <c r="Q241">
        <f t="shared" si="50"/>
        <v>200</v>
      </c>
      <c r="R241">
        <f t="shared" si="53"/>
        <v>8877198.5476352293</v>
      </c>
      <c r="S241">
        <f t="shared" si="49"/>
        <v>47.200000000000131</v>
      </c>
      <c r="T241">
        <v>77.104000000000028</v>
      </c>
      <c r="U241">
        <f t="shared" si="54"/>
        <v>3639.3088000000112</v>
      </c>
      <c r="V241">
        <f t="shared" si="46"/>
        <v>17754397.095270459</v>
      </c>
      <c r="W241" s="6"/>
      <c r="X241">
        <v>264.20000000000027</v>
      </c>
      <c r="Z241">
        <v>0</v>
      </c>
      <c r="AA241">
        <f>SUM($Z$2:Z241)+INT(P241/25)</f>
        <v>57</v>
      </c>
      <c r="AB241">
        <f t="shared" si="51"/>
        <v>0.68400000000000005</v>
      </c>
      <c r="AC241">
        <f t="shared" si="48"/>
        <v>73.162000000000049</v>
      </c>
      <c r="AD241" s="7">
        <f t="shared" si="52"/>
        <v>76.756000000000029</v>
      </c>
      <c r="AE241">
        <f t="shared" si="47"/>
        <v>0.95317629892125721</v>
      </c>
      <c r="AG241">
        <v>3639.3088000000112</v>
      </c>
      <c r="AH241">
        <f t="shared" si="45"/>
        <v>2439.2540000000004</v>
      </c>
      <c r="AI241">
        <v>59.5</v>
      </c>
      <c r="AJ241" s="8">
        <v>50</v>
      </c>
      <c r="AK241">
        <v>1.51</v>
      </c>
    </row>
    <row r="242" spans="16:37" x14ac:dyDescent="0.2">
      <c r="P242">
        <v>241</v>
      </c>
      <c r="Q242">
        <f t="shared" si="50"/>
        <v>201</v>
      </c>
      <c r="R242">
        <f t="shared" si="53"/>
        <v>9338003.6395008303</v>
      </c>
      <c r="S242">
        <f t="shared" si="49"/>
        <v>47.400000000000134</v>
      </c>
      <c r="T242">
        <v>77.824000000000026</v>
      </c>
      <c r="U242">
        <f t="shared" si="54"/>
        <v>3688.8576000000116</v>
      </c>
      <c r="V242">
        <f t="shared" si="46"/>
        <v>18676007.279001661</v>
      </c>
      <c r="W242" s="6">
        <v>1</v>
      </c>
      <c r="X242">
        <v>266.60000000000025</v>
      </c>
      <c r="Z242">
        <v>1</v>
      </c>
      <c r="AA242">
        <f>SUM($Z$2:Z242)+INT(P242/25)</f>
        <v>58</v>
      </c>
      <c r="AB242">
        <f t="shared" si="51"/>
        <v>0.69600000000000006</v>
      </c>
      <c r="AC242">
        <f t="shared" si="48"/>
        <v>73.858000000000047</v>
      </c>
      <c r="AD242" s="7">
        <f t="shared" si="52"/>
        <v>77.464000000000027</v>
      </c>
      <c r="AE242">
        <f t="shared" si="47"/>
        <v>0.95344934421150496</v>
      </c>
      <c r="AG242">
        <v>3688.8576000000116</v>
      </c>
      <c r="AH242">
        <f t="shared" si="45"/>
        <v>2531.4080000000004</v>
      </c>
      <c r="AI242">
        <v>80</v>
      </c>
      <c r="AJ242" s="8">
        <v>50</v>
      </c>
      <c r="AK242">
        <v>1.52</v>
      </c>
    </row>
    <row r="243" spans="16:37" x14ac:dyDescent="0.2">
      <c r="P243">
        <v>242</v>
      </c>
      <c r="Q243">
        <f t="shared" si="50"/>
        <v>202</v>
      </c>
      <c r="R243">
        <f t="shared" si="53"/>
        <v>9812435.2518528327</v>
      </c>
      <c r="S243">
        <f t="shared" si="49"/>
        <v>47.600000000000136</v>
      </c>
      <c r="T243">
        <v>78.544000000000025</v>
      </c>
      <c r="U243">
        <f t="shared" si="54"/>
        <v>3738.6944000000121</v>
      </c>
      <c r="V243">
        <f t="shared" si="46"/>
        <v>19624870.503705665</v>
      </c>
      <c r="W243" s="6"/>
      <c r="X243">
        <v>268.8000000000003</v>
      </c>
      <c r="Z243">
        <v>0</v>
      </c>
      <c r="AA243">
        <f>SUM($Z$2:Z243)+INT(P243/25)</f>
        <v>58</v>
      </c>
      <c r="AB243">
        <f t="shared" si="51"/>
        <v>0.69600000000000006</v>
      </c>
      <c r="AC243">
        <f t="shared" si="48"/>
        <v>74.554000000000045</v>
      </c>
      <c r="AD243" s="7">
        <f t="shared" si="52"/>
        <v>78.184000000000026</v>
      </c>
      <c r="AE243">
        <f t="shared" si="47"/>
        <v>0.95357106313312212</v>
      </c>
      <c r="AG243">
        <v>3738.6944000000121</v>
      </c>
      <c r="AH243">
        <f t="shared" si="45"/>
        <v>2624.5620000000004</v>
      </c>
      <c r="AI243">
        <v>160</v>
      </c>
      <c r="AJ243" s="8">
        <v>50</v>
      </c>
      <c r="AK243">
        <v>1.53</v>
      </c>
    </row>
    <row r="244" spans="16:37" x14ac:dyDescent="0.2">
      <c r="P244">
        <v>243</v>
      </c>
      <c r="Q244">
        <f t="shared" si="50"/>
        <v>203</v>
      </c>
      <c r="R244">
        <f t="shared" si="53"/>
        <v>10300723.380147234</v>
      </c>
      <c r="S244">
        <f t="shared" si="49"/>
        <v>47.800000000000139</v>
      </c>
      <c r="T244">
        <v>79.264000000000024</v>
      </c>
      <c r="U244">
        <f t="shared" si="54"/>
        <v>3788.8192000000122</v>
      </c>
      <c r="V244">
        <f t="shared" si="46"/>
        <v>20601446.760294467</v>
      </c>
      <c r="W244" s="6"/>
      <c r="X244">
        <v>271.20000000000027</v>
      </c>
      <c r="Z244">
        <v>0</v>
      </c>
      <c r="AA244">
        <f>SUM($Z$2:Z244)+INT(P244/25)</f>
        <v>58</v>
      </c>
      <c r="AB244">
        <f t="shared" si="51"/>
        <v>0.69600000000000006</v>
      </c>
      <c r="AC244">
        <f t="shared" si="48"/>
        <v>75.250000000000043</v>
      </c>
      <c r="AD244" s="7">
        <f t="shared" si="52"/>
        <v>78.904000000000025</v>
      </c>
      <c r="AE244">
        <f t="shared" si="47"/>
        <v>0.95369056068133451</v>
      </c>
      <c r="AG244">
        <v>3788.8192000000122</v>
      </c>
      <c r="AH244">
        <f t="shared" si="45"/>
        <v>2718.7160000000003</v>
      </c>
      <c r="AI244">
        <v>240</v>
      </c>
      <c r="AJ244" s="8">
        <v>50</v>
      </c>
      <c r="AK244">
        <v>1.54</v>
      </c>
    </row>
    <row r="245" spans="16:37" x14ac:dyDescent="0.2">
      <c r="P245">
        <v>244</v>
      </c>
      <c r="Q245">
        <f t="shared" si="50"/>
        <v>204</v>
      </c>
      <c r="R245">
        <f t="shared" si="53"/>
        <v>10803099.747840036</v>
      </c>
      <c r="S245">
        <f t="shared" si="49"/>
        <v>48.000000000000142</v>
      </c>
      <c r="T245">
        <v>79.984000000000023</v>
      </c>
      <c r="U245">
        <f t="shared" si="54"/>
        <v>3839.2320000000122</v>
      </c>
      <c r="V245">
        <f t="shared" si="46"/>
        <v>21606199.495680071</v>
      </c>
      <c r="W245" s="6">
        <v>1</v>
      </c>
      <c r="X245">
        <v>273.50000000000028</v>
      </c>
      <c r="Z245">
        <v>0</v>
      </c>
      <c r="AA245">
        <f>SUM($Z$2:Z245)+INT(P245/25)</f>
        <v>58</v>
      </c>
      <c r="AB245">
        <f t="shared" si="51"/>
        <v>0.69600000000000006</v>
      </c>
      <c r="AC245">
        <f t="shared" si="48"/>
        <v>75.946000000000041</v>
      </c>
      <c r="AD245" s="7">
        <f t="shared" si="52"/>
        <v>79.624000000000024</v>
      </c>
      <c r="AE245">
        <f t="shared" si="47"/>
        <v>0.95380789711644753</v>
      </c>
      <c r="AG245">
        <v>3839.2320000000122</v>
      </c>
      <c r="AH245">
        <f t="shared" si="45"/>
        <v>2813.8700000000003</v>
      </c>
      <c r="AI245">
        <v>320</v>
      </c>
      <c r="AJ245" s="8">
        <v>50</v>
      </c>
      <c r="AK245">
        <v>1.55</v>
      </c>
    </row>
    <row r="246" spans="16:37" x14ac:dyDescent="0.2">
      <c r="P246">
        <v>245</v>
      </c>
      <c r="Q246">
        <f t="shared" si="50"/>
        <v>205</v>
      </c>
      <c r="R246">
        <f t="shared" si="53"/>
        <v>11319797.806387238</v>
      </c>
      <c r="S246">
        <f t="shared" si="49"/>
        <v>48.200000000000145</v>
      </c>
      <c r="T246">
        <v>80.704000000000022</v>
      </c>
      <c r="U246">
        <f t="shared" si="54"/>
        <v>3889.9328000000128</v>
      </c>
      <c r="V246">
        <f t="shared" si="46"/>
        <v>22639595.612774476</v>
      </c>
      <c r="W246" s="6"/>
      <c r="X246">
        <v>275.90000000000026</v>
      </c>
      <c r="Z246">
        <v>0</v>
      </c>
      <c r="AA246">
        <f>SUM($Z$2:Z246)+INT(P246/25)</f>
        <v>58</v>
      </c>
      <c r="AB246">
        <f t="shared" si="51"/>
        <v>0.69600000000000006</v>
      </c>
      <c r="AC246">
        <f t="shared" si="48"/>
        <v>76.642000000000039</v>
      </c>
      <c r="AD246" s="7">
        <f t="shared" si="52"/>
        <v>80.344000000000023</v>
      </c>
      <c r="AE246">
        <f t="shared" si="47"/>
        <v>0.95392313053868383</v>
      </c>
      <c r="AG246">
        <v>3889.9328000000128</v>
      </c>
      <c r="AH246">
        <f t="shared" si="45"/>
        <v>2910.0240000000003</v>
      </c>
      <c r="AI246">
        <v>400</v>
      </c>
      <c r="AJ246" s="8">
        <v>50</v>
      </c>
      <c r="AK246">
        <v>1.56</v>
      </c>
    </row>
    <row r="247" spans="16:37" x14ac:dyDescent="0.2">
      <c r="P247">
        <v>246</v>
      </c>
      <c r="Q247">
        <f t="shared" si="50"/>
        <v>205</v>
      </c>
      <c r="R247">
        <f t="shared" si="53"/>
        <v>11851052.73524484</v>
      </c>
      <c r="S247">
        <f t="shared" si="49"/>
        <v>48.400000000000148</v>
      </c>
      <c r="T247">
        <v>81.424000000000021</v>
      </c>
      <c r="U247">
        <f t="shared" si="54"/>
        <v>3940.9216000000129</v>
      </c>
      <c r="V247">
        <f t="shared" si="46"/>
        <v>23702105.470489681</v>
      </c>
      <c r="W247" s="6"/>
      <c r="X247">
        <v>278.20000000000027</v>
      </c>
      <c r="Z247">
        <v>0</v>
      </c>
      <c r="AA247">
        <f>SUM($Z$2:Z247)+INT(P247/25)</f>
        <v>58</v>
      </c>
      <c r="AB247">
        <f t="shared" si="51"/>
        <v>0.69600000000000006</v>
      </c>
      <c r="AC247">
        <f t="shared" si="48"/>
        <v>77.338000000000036</v>
      </c>
      <c r="AD247" s="7">
        <f t="shared" si="52"/>
        <v>81.064000000000021</v>
      </c>
      <c r="AE247">
        <f t="shared" si="47"/>
        <v>0.95403631698411151</v>
      </c>
      <c r="AG247">
        <v>3940.9216000000129</v>
      </c>
      <c r="AH247">
        <f t="shared" si="45"/>
        <v>3007.1780000000003</v>
      </c>
      <c r="AI247">
        <v>480</v>
      </c>
      <c r="AJ247" s="8">
        <v>50</v>
      </c>
      <c r="AK247">
        <v>1.57</v>
      </c>
    </row>
    <row r="248" spans="16:37" x14ac:dyDescent="0.2">
      <c r="P248">
        <v>247</v>
      </c>
      <c r="Q248">
        <f t="shared" si="50"/>
        <v>206</v>
      </c>
      <c r="R248">
        <f t="shared" si="53"/>
        <v>12398912.471491244</v>
      </c>
      <c r="S248">
        <f t="shared" si="49"/>
        <v>48.600000000000151</v>
      </c>
      <c r="T248">
        <v>82.15600000000002</v>
      </c>
      <c r="U248">
        <f t="shared" si="54"/>
        <v>3992.7816000000134</v>
      </c>
      <c r="V248">
        <f t="shared" si="46"/>
        <v>24797824.942982487</v>
      </c>
      <c r="W248" s="6">
        <v>1</v>
      </c>
      <c r="X248">
        <v>280.60000000000025</v>
      </c>
      <c r="Z248">
        <v>1</v>
      </c>
      <c r="AA248">
        <f>SUM($Z$2:Z248)+INT(P248/25)</f>
        <v>59</v>
      </c>
      <c r="AB248">
        <f t="shared" si="51"/>
        <v>0.70799999999999996</v>
      </c>
      <c r="AC248">
        <f t="shared" si="48"/>
        <v>78.046000000000035</v>
      </c>
      <c r="AD248" s="7">
        <f t="shared" si="52"/>
        <v>81.78400000000002</v>
      </c>
      <c r="AE248">
        <f t="shared" si="47"/>
        <v>0.9542942384818548</v>
      </c>
      <c r="AG248">
        <v>3992.7816000000134</v>
      </c>
      <c r="AH248">
        <f t="shared" si="45"/>
        <v>3105.3320000000003</v>
      </c>
      <c r="AI248">
        <v>560</v>
      </c>
      <c r="AJ248" s="8">
        <v>50</v>
      </c>
      <c r="AK248">
        <v>1.58</v>
      </c>
    </row>
    <row r="249" spans="16:37" x14ac:dyDescent="0.2">
      <c r="P249">
        <v>248</v>
      </c>
      <c r="Q249">
        <f t="shared" si="50"/>
        <v>207</v>
      </c>
      <c r="R249">
        <f t="shared" si="53"/>
        <v>12961935.655718446</v>
      </c>
      <c r="S249">
        <f t="shared" si="49"/>
        <v>48.800000000000153</v>
      </c>
      <c r="T249">
        <v>82.888000000000019</v>
      </c>
      <c r="U249">
        <f t="shared" si="54"/>
        <v>4044.9344000000137</v>
      </c>
      <c r="V249">
        <f t="shared" si="46"/>
        <v>25923871.311436892</v>
      </c>
      <c r="W249" s="6"/>
      <c r="X249">
        <v>282.90000000000026</v>
      </c>
      <c r="Z249">
        <v>0</v>
      </c>
      <c r="AA249">
        <f>SUM($Z$2:Z249)+INT(P249/25)</f>
        <v>59</v>
      </c>
      <c r="AB249">
        <f t="shared" si="51"/>
        <v>0.70799999999999996</v>
      </c>
      <c r="AC249">
        <f t="shared" si="48"/>
        <v>78.754000000000033</v>
      </c>
      <c r="AD249" s="7">
        <f t="shared" si="52"/>
        <v>82.51600000000002</v>
      </c>
      <c r="AE249">
        <f t="shared" si="47"/>
        <v>0.95440884192156694</v>
      </c>
      <c r="AG249">
        <v>4044.9344000000137</v>
      </c>
      <c r="AH249">
        <f t="shared" si="45"/>
        <v>3204.4860000000003</v>
      </c>
      <c r="AI249">
        <v>640</v>
      </c>
      <c r="AJ249" s="8">
        <v>50</v>
      </c>
      <c r="AK249">
        <v>1.59</v>
      </c>
    </row>
    <row r="250" spans="16:37" x14ac:dyDescent="0.2">
      <c r="P250">
        <v>249</v>
      </c>
      <c r="Q250">
        <f t="shared" si="50"/>
        <v>208</v>
      </c>
      <c r="R250">
        <f t="shared" si="53"/>
        <v>13540365.843200047</v>
      </c>
      <c r="S250">
        <f t="shared" si="49"/>
        <v>49.000000000000156</v>
      </c>
      <c r="T250">
        <v>83.620000000000019</v>
      </c>
      <c r="U250">
        <f t="shared" si="54"/>
        <v>4097.3800000000138</v>
      </c>
      <c r="V250">
        <f t="shared" si="46"/>
        <v>27080731.686400093</v>
      </c>
      <c r="W250" s="6"/>
      <c r="X250">
        <v>285.40000000000026</v>
      </c>
      <c r="Z250">
        <v>0</v>
      </c>
      <c r="AA250">
        <f>SUM($Z$2:Z250)+INT(P250/25)</f>
        <v>59</v>
      </c>
      <c r="AB250">
        <f t="shared" si="51"/>
        <v>0.70799999999999996</v>
      </c>
      <c r="AC250">
        <f t="shared" si="48"/>
        <v>79.462000000000032</v>
      </c>
      <c r="AD250" s="7">
        <f t="shared" si="52"/>
        <v>83.248000000000019</v>
      </c>
      <c r="AE250">
        <f t="shared" si="47"/>
        <v>0.95452142994426314</v>
      </c>
      <c r="AG250">
        <v>4097.3800000000138</v>
      </c>
      <c r="AH250">
        <f t="shared" si="45"/>
        <v>3304.6400000000003</v>
      </c>
      <c r="AI250">
        <v>720</v>
      </c>
      <c r="AJ250" s="8">
        <v>50</v>
      </c>
      <c r="AK250">
        <v>1.6</v>
      </c>
    </row>
    <row r="251" spans="16:37" x14ac:dyDescent="0.2">
      <c r="P251">
        <v>250</v>
      </c>
      <c r="Q251">
        <f t="shared" si="50"/>
        <v>209</v>
      </c>
      <c r="R251">
        <f t="shared" si="53"/>
        <v>14136459.126787249</v>
      </c>
      <c r="S251">
        <f t="shared" si="49"/>
        <v>49.200000000000159</v>
      </c>
      <c r="T251">
        <v>84.364000000000019</v>
      </c>
      <c r="U251">
        <f t="shared" si="54"/>
        <v>4150.708800000014</v>
      </c>
      <c r="V251">
        <f t="shared" si="46"/>
        <v>28272918.253574498</v>
      </c>
      <c r="W251" s="6">
        <v>1</v>
      </c>
      <c r="X251">
        <v>287.70000000000027</v>
      </c>
      <c r="Z251">
        <v>0</v>
      </c>
      <c r="AA251">
        <f>SUM($Z$2:Z251)+INT(P251/25)</f>
        <v>60</v>
      </c>
      <c r="AB251">
        <f t="shared" si="51"/>
        <v>0.72</v>
      </c>
      <c r="AC251">
        <f t="shared" si="48"/>
        <v>80.182000000000031</v>
      </c>
      <c r="AD251" s="7">
        <f t="shared" si="52"/>
        <v>83.980000000000018</v>
      </c>
      <c r="AE251">
        <f t="shared" si="47"/>
        <v>0.9547749464158134</v>
      </c>
      <c r="AG251">
        <v>4150.708800000014</v>
      </c>
      <c r="AH251">
        <f t="shared" si="45"/>
        <v>3405.7940000000003</v>
      </c>
      <c r="AI251">
        <v>800</v>
      </c>
      <c r="AJ251" s="8">
        <v>50</v>
      </c>
      <c r="AK251">
        <v>1.61</v>
      </c>
    </row>
    <row r="252" spans="16:37" x14ac:dyDescent="0.2">
      <c r="P252">
        <v>251</v>
      </c>
      <c r="Q252">
        <f t="shared" si="50"/>
        <v>210</v>
      </c>
      <c r="R252">
        <f t="shared" si="53"/>
        <v>14748589.256169654</v>
      </c>
      <c r="S252">
        <f t="shared" si="49"/>
        <v>49.400000000000162</v>
      </c>
      <c r="T252">
        <v>85.108000000000018</v>
      </c>
      <c r="U252">
        <f t="shared" si="54"/>
        <v>4204.335200000015</v>
      </c>
      <c r="V252">
        <f t="shared" si="46"/>
        <v>29497178.512339309</v>
      </c>
      <c r="W252" s="6"/>
      <c r="X252">
        <v>290.20000000000027</v>
      </c>
      <c r="Z252">
        <v>0</v>
      </c>
      <c r="AA252">
        <f>SUM($Z$2:Z252)+INT(P252/25)</f>
        <v>60</v>
      </c>
      <c r="AB252">
        <f t="shared" si="51"/>
        <v>0.72</v>
      </c>
      <c r="AC252">
        <f t="shared" si="48"/>
        <v>80.902000000000029</v>
      </c>
      <c r="AD252" s="7">
        <f t="shared" si="52"/>
        <v>84.724000000000018</v>
      </c>
      <c r="AE252">
        <f t="shared" si="47"/>
        <v>0.95488881544780713</v>
      </c>
      <c r="AG252">
        <v>4204.335200000015</v>
      </c>
      <c r="AH252">
        <f t="shared" si="45"/>
        <v>3507.9480000000003</v>
      </c>
      <c r="AI252">
        <v>880</v>
      </c>
      <c r="AJ252" s="8">
        <v>50</v>
      </c>
      <c r="AK252">
        <v>1.62</v>
      </c>
    </row>
    <row r="253" spans="16:37" x14ac:dyDescent="0.2">
      <c r="P253">
        <v>252</v>
      </c>
      <c r="Q253">
        <f t="shared" si="50"/>
        <v>210</v>
      </c>
      <c r="R253">
        <f t="shared" si="53"/>
        <v>15377008.313638454</v>
      </c>
      <c r="S253">
        <f t="shared" si="49"/>
        <v>49.600000000000165</v>
      </c>
      <c r="T253">
        <v>85.852000000000018</v>
      </c>
      <c r="U253">
        <f t="shared" si="54"/>
        <v>4258.259200000015</v>
      </c>
      <c r="V253">
        <f t="shared" si="46"/>
        <v>30754016.627276909</v>
      </c>
      <c r="W253" s="6"/>
      <c r="X253">
        <v>292.50000000000028</v>
      </c>
      <c r="Z253">
        <v>0</v>
      </c>
      <c r="AA253">
        <f>SUM($Z$2:Z253)+INT(P253/25)</f>
        <v>60</v>
      </c>
      <c r="AB253">
        <f t="shared" si="51"/>
        <v>0.72</v>
      </c>
      <c r="AC253">
        <f t="shared" si="48"/>
        <v>81.622000000000028</v>
      </c>
      <c r="AD253" s="7">
        <f t="shared" si="52"/>
        <v>85.468000000000018</v>
      </c>
      <c r="AE253">
        <f t="shared" si="47"/>
        <v>0.95500070201712939</v>
      </c>
      <c r="AG253">
        <v>4258.259200000015</v>
      </c>
      <c r="AH253">
        <f t="shared" si="45"/>
        <v>3611.1019999999999</v>
      </c>
      <c r="AI253">
        <v>960</v>
      </c>
      <c r="AJ253" s="8">
        <v>50</v>
      </c>
      <c r="AK253">
        <v>1.63</v>
      </c>
    </row>
    <row r="254" spans="16:37" x14ac:dyDescent="0.2">
      <c r="P254">
        <v>253</v>
      </c>
      <c r="Q254">
        <f t="shared" si="50"/>
        <v>211</v>
      </c>
      <c r="R254">
        <f t="shared" si="53"/>
        <v>16024190.404070457</v>
      </c>
      <c r="S254">
        <f t="shared" si="49"/>
        <v>49.800000000000168</v>
      </c>
      <c r="T254">
        <v>86.608000000000018</v>
      </c>
      <c r="U254">
        <f t="shared" si="54"/>
        <v>4313.0784000000158</v>
      </c>
      <c r="V254">
        <f t="shared" si="46"/>
        <v>32048380.808140915</v>
      </c>
      <c r="W254" s="6">
        <v>1</v>
      </c>
      <c r="X254">
        <v>239.60000000000019</v>
      </c>
      <c r="Z254">
        <v>1</v>
      </c>
      <c r="AA254">
        <f>SUM($Z$2:Z254)+INT(P254/25)</f>
        <v>61</v>
      </c>
      <c r="AB254">
        <f t="shared" si="51"/>
        <v>0.73199999999999998</v>
      </c>
      <c r="AC254">
        <f t="shared" si="48"/>
        <v>82.354000000000028</v>
      </c>
      <c r="AD254" s="7">
        <f t="shared" si="52"/>
        <v>86.212000000000018</v>
      </c>
      <c r="AE254">
        <f t="shared" si="47"/>
        <v>0.95524984920892697</v>
      </c>
      <c r="AG254">
        <v>4313.0784000000158</v>
      </c>
      <c r="AH254">
        <f t="shared" si="45"/>
        <v>3715.2559999999999</v>
      </c>
      <c r="AI254">
        <v>1040</v>
      </c>
      <c r="AJ254" s="8">
        <v>50</v>
      </c>
      <c r="AK254">
        <v>1.64</v>
      </c>
    </row>
    <row r="255" spans="16:37" x14ac:dyDescent="0.2">
      <c r="P255">
        <v>254</v>
      </c>
      <c r="Q255">
        <f t="shared" si="50"/>
        <v>212</v>
      </c>
      <c r="R255">
        <f t="shared" si="53"/>
        <v>16688314.962000061</v>
      </c>
      <c r="S255">
        <f t="shared" si="49"/>
        <v>50.000000000000171</v>
      </c>
      <c r="T255">
        <v>87.364000000000019</v>
      </c>
      <c r="U255">
        <f t="shared" si="54"/>
        <v>4368.2000000000162</v>
      </c>
      <c r="V255">
        <f t="shared" si="46"/>
        <v>33376629.924000122</v>
      </c>
      <c r="W255" s="6"/>
      <c r="X255">
        <v>241.70000000000022</v>
      </c>
      <c r="Z255">
        <v>0</v>
      </c>
      <c r="AA255">
        <f>SUM($Z$2:Z255)+INT(P255/25)</f>
        <v>61</v>
      </c>
      <c r="AB255">
        <f t="shared" si="51"/>
        <v>0.73199999999999998</v>
      </c>
      <c r="AC255">
        <f t="shared" si="48"/>
        <v>83.086000000000027</v>
      </c>
      <c r="AD255" s="7">
        <f t="shared" si="52"/>
        <v>86.968000000000018</v>
      </c>
      <c r="AE255">
        <f t="shared" si="47"/>
        <v>0.9553628920982431</v>
      </c>
      <c r="AG255">
        <v>4368.2000000000162</v>
      </c>
      <c r="AH255">
        <f t="shared" si="45"/>
        <v>3820.41</v>
      </c>
      <c r="AI255">
        <v>1120</v>
      </c>
      <c r="AJ255" s="8">
        <v>50</v>
      </c>
      <c r="AK255">
        <v>1.65</v>
      </c>
    </row>
    <row r="256" spans="16:37" x14ac:dyDescent="0.2">
      <c r="P256">
        <v>255</v>
      </c>
      <c r="Q256">
        <f t="shared" si="50"/>
        <v>213</v>
      </c>
      <c r="R256">
        <f t="shared" si="53"/>
        <v>17369642.747936063</v>
      </c>
      <c r="S256">
        <f t="shared" si="49"/>
        <v>50.200000000000173</v>
      </c>
      <c r="T256">
        <v>88.120000000000019</v>
      </c>
      <c r="U256">
        <f t="shared" si="54"/>
        <v>4423.6240000000162</v>
      </c>
      <c r="V256">
        <f t="shared" si="46"/>
        <v>34739285.495872125</v>
      </c>
      <c r="W256" s="6"/>
      <c r="X256">
        <v>244.0000000000002</v>
      </c>
      <c r="Z256">
        <v>0</v>
      </c>
      <c r="AA256">
        <f>SUM($Z$2:Z256)+INT(P256/25)</f>
        <v>61</v>
      </c>
      <c r="AB256">
        <f t="shared" si="51"/>
        <v>0.73199999999999998</v>
      </c>
      <c r="AC256">
        <f t="shared" si="48"/>
        <v>83.818000000000026</v>
      </c>
      <c r="AD256" s="7">
        <f t="shared" si="52"/>
        <v>87.724000000000018</v>
      </c>
      <c r="AE256">
        <f t="shared" si="47"/>
        <v>0.9554739865943187</v>
      </c>
      <c r="AG256">
        <v>4423.6240000000162</v>
      </c>
      <c r="AH256">
        <f t="shared" si="45"/>
        <v>3926.5639999999999</v>
      </c>
      <c r="AI256">
        <v>1200</v>
      </c>
      <c r="AJ256" s="8">
        <v>50</v>
      </c>
      <c r="AK256">
        <v>1.66</v>
      </c>
    </row>
    <row r="257" spans="16:37" x14ac:dyDescent="0.2">
      <c r="P257">
        <v>256</v>
      </c>
      <c r="Q257">
        <f t="shared" si="50"/>
        <v>214</v>
      </c>
      <c r="R257">
        <f t="shared" si="53"/>
        <v>18068436.336787265</v>
      </c>
      <c r="S257">
        <f t="shared" si="49"/>
        <v>50.400000000000176</v>
      </c>
      <c r="T257">
        <v>88.876000000000019</v>
      </c>
      <c r="U257">
        <f t="shared" si="54"/>
        <v>4479.3504000000166</v>
      </c>
      <c r="V257">
        <f t="shared" si="46"/>
        <v>36136872.67357453</v>
      </c>
      <c r="W257" s="6">
        <v>1</v>
      </c>
      <c r="X257">
        <v>246.10000000000022</v>
      </c>
      <c r="Z257">
        <v>0</v>
      </c>
      <c r="AA257">
        <f>SUM($Z$2:Z257)+INT(P257/25)</f>
        <v>61</v>
      </c>
      <c r="AB257">
        <f t="shared" si="51"/>
        <v>0.73199999999999998</v>
      </c>
      <c r="AC257">
        <f t="shared" si="48"/>
        <v>84.550000000000026</v>
      </c>
      <c r="AD257" s="7">
        <f t="shared" si="52"/>
        <v>88.480000000000018</v>
      </c>
      <c r="AE257">
        <f t="shared" si="47"/>
        <v>0.95558318264014475</v>
      </c>
      <c r="AG257">
        <v>4479.3504000000166</v>
      </c>
      <c r="AH257">
        <f t="shared" ref="AH257:AH320" si="55">(AH256/AK256+AJ257)*AK257</f>
        <v>4033.7179999999998</v>
      </c>
      <c r="AI257">
        <v>1280</v>
      </c>
      <c r="AJ257" s="8">
        <v>50</v>
      </c>
      <c r="AK257">
        <v>1.67</v>
      </c>
    </row>
    <row r="258" spans="16:37" x14ac:dyDescent="0.2">
      <c r="P258">
        <v>257</v>
      </c>
      <c r="Q258">
        <f t="shared" si="50"/>
        <v>215</v>
      </c>
      <c r="R258">
        <f t="shared" si="53"/>
        <v>18784960.11786247</v>
      </c>
      <c r="S258">
        <f t="shared" si="49"/>
        <v>50.600000000000179</v>
      </c>
      <c r="T258">
        <v>89.632000000000019</v>
      </c>
      <c r="U258">
        <f t="shared" si="54"/>
        <v>4535.3792000000167</v>
      </c>
      <c r="V258">
        <f t="shared" si="46"/>
        <v>37569920.235724941</v>
      </c>
      <c r="W258" s="6"/>
      <c r="X258">
        <v>248.4000000000002</v>
      </c>
      <c r="Z258">
        <v>0</v>
      </c>
      <c r="AA258">
        <f>SUM($Z$2:Z258)+INT(P258/25)</f>
        <v>61</v>
      </c>
      <c r="AB258">
        <f t="shared" si="51"/>
        <v>0.73199999999999998</v>
      </c>
      <c r="AC258">
        <f t="shared" si="48"/>
        <v>85.282000000000025</v>
      </c>
      <c r="AD258" s="7">
        <f t="shared" si="52"/>
        <v>89.236000000000018</v>
      </c>
      <c r="AE258">
        <f t="shared" si="47"/>
        <v>0.95569052848626124</v>
      </c>
      <c r="AG258">
        <v>4535.3792000000167</v>
      </c>
      <c r="AH258">
        <f t="shared" si="55"/>
        <v>4141.8720000000003</v>
      </c>
      <c r="AI258">
        <v>1360</v>
      </c>
      <c r="AJ258" s="8">
        <v>50</v>
      </c>
      <c r="AK258">
        <v>1.68</v>
      </c>
    </row>
    <row r="259" spans="16:37" x14ac:dyDescent="0.2">
      <c r="P259">
        <v>258</v>
      </c>
      <c r="Q259">
        <f t="shared" si="50"/>
        <v>215</v>
      </c>
      <c r="R259">
        <f t="shared" si="53"/>
        <v>19519480.294870473</v>
      </c>
      <c r="S259">
        <f t="shared" si="49"/>
        <v>50.800000000000182</v>
      </c>
      <c r="T259">
        <v>90.388000000000019</v>
      </c>
      <c r="U259">
        <f t="shared" si="54"/>
        <v>4591.7104000000172</v>
      </c>
      <c r="V259">
        <f t="shared" ref="V259:V322" si="56">R259*2</f>
        <v>39038960.589740947</v>
      </c>
      <c r="W259" s="6"/>
      <c r="X259">
        <v>250.60000000000022</v>
      </c>
      <c r="Z259">
        <v>0</v>
      </c>
      <c r="AA259">
        <f>SUM($Z$2:Z259)+INT(P259/25)</f>
        <v>61</v>
      </c>
      <c r="AB259">
        <f t="shared" si="51"/>
        <v>0.73199999999999998</v>
      </c>
      <c r="AC259">
        <f t="shared" si="48"/>
        <v>86.014000000000024</v>
      </c>
      <c r="AD259" s="7">
        <f t="shared" si="52"/>
        <v>89.992000000000019</v>
      </c>
      <c r="AE259">
        <f t="shared" ref="AE259:AE322" si="57">AC259/AD259</f>
        <v>0.95579607076184558</v>
      </c>
      <c r="AG259">
        <v>4591.7104000000172</v>
      </c>
      <c r="AH259">
        <f t="shared" si="55"/>
        <v>4251.0259999999998</v>
      </c>
      <c r="AI259">
        <v>1440</v>
      </c>
      <c r="AJ259" s="8">
        <v>50</v>
      </c>
      <c r="AK259">
        <v>1.69</v>
      </c>
    </row>
    <row r="260" spans="16:37" x14ac:dyDescent="0.2">
      <c r="P260">
        <v>259</v>
      </c>
      <c r="Q260">
        <f t="shared" si="50"/>
        <v>216</v>
      </c>
      <c r="R260">
        <f t="shared" si="53"/>
        <v>20274933.928080082</v>
      </c>
      <c r="S260">
        <f t="shared" si="49"/>
        <v>51.000000000000185</v>
      </c>
      <c r="T260">
        <v>91.15600000000002</v>
      </c>
      <c r="U260">
        <f t="shared" si="54"/>
        <v>4648.9560000000183</v>
      </c>
      <c r="V260">
        <f t="shared" si="56"/>
        <v>40549867.856160164</v>
      </c>
      <c r="W260" s="6">
        <v>1</v>
      </c>
      <c r="X260">
        <v>252.9000000000002</v>
      </c>
      <c r="Z260">
        <v>1</v>
      </c>
      <c r="AA260">
        <f>SUM($Z$2:Z260)+INT(P260/25)</f>
        <v>62</v>
      </c>
      <c r="AB260">
        <f t="shared" si="51"/>
        <v>0.74399999999999999</v>
      </c>
      <c r="AC260">
        <f t="shared" ref="AC260:AC323" si="58">AB260+AC259</f>
        <v>86.758000000000024</v>
      </c>
      <c r="AD260" s="7">
        <f t="shared" si="52"/>
        <v>90.748000000000019</v>
      </c>
      <c r="AE260">
        <f t="shared" si="57"/>
        <v>0.95603208886146263</v>
      </c>
      <c r="AG260">
        <v>4648.9560000000183</v>
      </c>
      <c r="AH260">
        <f t="shared" si="55"/>
        <v>4361.18</v>
      </c>
      <c r="AI260">
        <v>1520</v>
      </c>
      <c r="AJ260" s="8">
        <v>50</v>
      </c>
      <c r="AK260">
        <v>1.7</v>
      </c>
    </row>
    <row r="261" spans="16:37" x14ac:dyDescent="0.2">
      <c r="P261">
        <v>260</v>
      </c>
      <c r="Q261">
        <f t="shared" si="50"/>
        <v>217</v>
      </c>
      <c r="R261">
        <f t="shared" si="53"/>
        <v>21049079.327539284</v>
      </c>
      <c r="S261">
        <f t="shared" ref="S261:S326" si="59">S260+0.2</f>
        <v>51.200000000000188</v>
      </c>
      <c r="T261">
        <v>91.924000000000021</v>
      </c>
      <c r="U261">
        <f t="shared" si="54"/>
        <v>4706.5088000000187</v>
      </c>
      <c r="V261">
        <f t="shared" si="56"/>
        <v>42098158.655078568</v>
      </c>
      <c r="W261" s="6"/>
      <c r="X261">
        <v>255.10000000000022</v>
      </c>
      <c r="Z261">
        <v>0</v>
      </c>
      <c r="AA261">
        <f>SUM($Z$2:Z261)+INT(P261/25)</f>
        <v>62</v>
      </c>
      <c r="AB261">
        <f t="shared" si="51"/>
        <v>0.74399999999999999</v>
      </c>
      <c r="AC261">
        <f t="shared" si="58"/>
        <v>87.502000000000024</v>
      </c>
      <c r="AD261" s="7">
        <f t="shared" si="52"/>
        <v>91.546000000000021</v>
      </c>
      <c r="AE261">
        <f t="shared" si="57"/>
        <v>0.95582548664059608</v>
      </c>
      <c r="AG261">
        <v>4706.5088000000187</v>
      </c>
      <c r="AH261">
        <f t="shared" si="55"/>
        <v>4472.3339999999998</v>
      </c>
      <c r="AI261">
        <v>1600</v>
      </c>
      <c r="AJ261" s="8">
        <v>50</v>
      </c>
      <c r="AK261">
        <v>1.71</v>
      </c>
    </row>
    <row r="262" spans="16:37" x14ac:dyDescent="0.2">
      <c r="P262">
        <v>261</v>
      </c>
      <c r="Q262">
        <f t="shared" si="50"/>
        <v>218</v>
      </c>
      <c r="R262">
        <f t="shared" si="53"/>
        <v>21842191.591174487</v>
      </c>
      <c r="S262">
        <f t="shared" si="59"/>
        <v>51.40000000000019</v>
      </c>
      <c r="T262">
        <v>92.692000000000021</v>
      </c>
      <c r="U262">
        <f t="shared" si="54"/>
        <v>4764.3688000000184</v>
      </c>
      <c r="V262">
        <f t="shared" si="56"/>
        <v>43684383.182348974</v>
      </c>
      <c r="W262" s="6"/>
      <c r="X262">
        <v>257.4000000000002</v>
      </c>
      <c r="Z262">
        <v>0</v>
      </c>
      <c r="AA262">
        <f>SUM($Z$2:Z262)+INT(P262/25)</f>
        <v>62</v>
      </c>
      <c r="AB262">
        <f t="shared" si="51"/>
        <v>0.74399999999999999</v>
      </c>
      <c r="AC262">
        <f t="shared" si="58"/>
        <v>88.246000000000024</v>
      </c>
      <c r="AD262" s="7">
        <f t="shared" si="52"/>
        <v>92.314000000000021</v>
      </c>
      <c r="AE262">
        <f t="shared" si="57"/>
        <v>0.95593301124423169</v>
      </c>
      <c r="AG262">
        <v>4764.3688000000184</v>
      </c>
      <c r="AH262">
        <f t="shared" si="55"/>
        <v>4584.4880000000003</v>
      </c>
      <c r="AI262">
        <v>1680</v>
      </c>
      <c r="AJ262" s="8">
        <v>50</v>
      </c>
      <c r="AK262">
        <v>1.72</v>
      </c>
    </row>
    <row r="263" spans="16:37" x14ac:dyDescent="0.2">
      <c r="P263">
        <v>262</v>
      </c>
      <c r="Q263">
        <f t="shared" si="50"/>
        <v>219</v>
      </c>
      <c r="R263">
        <f t="shared" si="53"/>
        <v>22654547.66011209</v>
      </c>
      <c r="S263">
        <f t="shared" si="59"/>
        <v>51.600000000000193</v>
      </c>
      <c r="T263">
        <v>93.460000000000022</v>
      </c>
      <c r="U263">
        <f t="shared" si="54"/>
        <v>4822.5360000000192</v>
      </c>
      <c r="V263">
        <f t="shared" si="56"/>
        <v>45309095.320224181</v>
      </c>
      <c r="W263" s="6">
        <v>1</v>
      </c>
      <c r="X263">
        <v>259.60000000000025</v>
      </c>
      <c r="Z263">
        <v>0</v>
      </c>
      <c r="AA263">
        <f>SUM($Z$2:Z263)+INT(P263/25)</f>
        <v>62</v>
      </c>
      <c r="AB263">
        <f t="shared" si="51"/>
        <v>0.74399999999999999</v>
      </c>
      <c r="AC263">
        <f t="shared" si="58"/>
        <v>88.990000000000023</v>
      </c>
      <c r="AD263" s="7">
        <f t="shared" si="52"/>
        <v>93.082000000000022</v>
      </c>
      <c r="AE263">
        <f t="shared" si="57"/>
        <v>0.95603876152209877</v>
      </c>
      <c r="AG263">
        <v>4822.5360000000192</v>
      </c>
      <c r="AH263">
        <f t="shared" si="55"/>
        <v>4697.6419999999998</v>
      </c>
      <c r="AI263">
        <v>1760</v>
      </c>
      <c r="AJ263" s="8">
        <v>50</v>
      </c>
      <c r="AK263">
        <v>1.73</v>
      </c>
    </row>
    <row r="264" spans="16:37" x14ac:dyDescent="0.2">
      <c r="P264">
        <v>263</v>
      </c>
      <c r="Q264">
        <f t="shared" si="50"/>
        <v>220</v>
      </c>
      <c r="R264">
        <f t="shared" si="53"/>
        <v>23486426.318678495</v>
      </c>
      <c r="S264">
        <f t="shared" si="59"/>
        <v>51.800000000000196</v>
      </c>
      <c r="T264">
        <v>94.228000000000023</v>
      </c>
      <c r="U264">
        <f t="shared" si="54"/>
        <v>4881.0104000000192</v>
      </c>
      <c r="V264">
        <f t="shared" si="56"/>
        <v>46972852.637356989</v>
      </c>
      <c r="W264" s="6"/>
      <c r="X264">
        <v>262.00000000000023</v>
      </c>
      <c r="Z264">
        <v>0</v>
      </c>
      <c r="AA264">
        <f>SUM($Z$2:Z264)+INT(P264/25)</f>
        <v>62</v>
      </c>
      <c r="AB264">
        <f t="shared" si="51"/>
        <v>0.74399999999999999</v>
      </c>
      <c r="AC264">
        <f t="shared" si="58"/>
        <v>89.734000000000023</v>
      </c>
      <c r="AD264" s="7">
        <f t="shared" si="52"/>
        <v>93.850000000000023</v>
      </c>
      <c r="AE264">
        <f t="shared" si="57"/>
        <v>0.9561427810335642</v>
      </c>
      <c r="AG264">
        <v>4881.0104000000192</v>
      </c>
      <c r="AH264">
        <f t="shared" si="55"/>
        <v>4811.7960000000003</v>
      </c>
      <c r="AI264">
        <v>1840</v>
      </c>
      <c r="AJ264" s="8">
        <v>50</v>
      </c>
      <c r="AK264">
        <v>1.74</v>
      </c>
    </row>
    <row r="265" spans="16:37" x14ac:dyDescent="0.2">
      <c r="P265">
        <v>264</v>
      </c>
      <c r="Q265">
        <f t="shared" ref="Q265:Q328" si="60">Q259+5</f>
        <v>220</v>
      </c>
      <c r="R265">
        <f t="shared" si="53"/>
        <v>24338108.194400098</v>
      </c>
      <c r="S265">
        <f t="shared" si="59"/>
        <v>52.000000000000199</v>
      </c>
      <c r="T265">
        <v>94.996000000000024</v>
      </c>
      <c r="U265">
        <f t="shared" si="54"/>
        <v>4939.7920000000204</v>
      </c>
      <c r="V265">
        <f t="shared" si="56"/>
        <v>48676216.388800196</v>
      </c>
      <c r="W265" s="6"/>
      <c r="X265">
        <v>264.20000000000027</v>
      </c>
      <c r="Z265">
        <v>0</v>
      </c>
      <c r="AA265">
        <f>SUM($Z$2:Z265)+INT(P265/25)</f>
        <v>62</v>
      </c>
      <c r="AB265">
        <f t="shared" si="51"/>
        <v>0.74399999999999999</v>
      </c>
      <c r="AC265">
        <f t="shared" si="58"/>
        <v>90.478000000000023</v>
      </c>
      <c r="AD265" s="7">
        <f t="shared" si="52"/>
        <v>94.618000000000023</v>
      </c>
      <c r="AE265">
        <f t="shared" si="57"/>
        <v>0.9562451119237354</v>
      </c>
      <c r="AG265">
        <v>4939.7920000000204</v>
      </c>
      <c r="AH265">
        <f t="shared" si="55"/>
        <v>4926.95</v>
      </c>
      <c r="AI265">
        <v>1920</v>
      </c>
      <c r="AJ265" s="8">
        <v>50</v>
      </c>
      <c r="AK265">
        <v>1.75</v>
      </c>
    </row>
    <row r="266" spans="16:37" x14ac:dyDescent="0.2">
      <c r="P266">
        <v>265</v>
      </c>
      <c r="Q266">
        <f t="shared" si="60"/>
        <v>221</v>
      </c>
      <c r="R266">
        <f t="shared" si="53"/>
        <v>25652991.391948909</v>
      </c>
      <c r="S266">
        <f t="shared" si="59"/>
        <v>52.200000000000202</v>
      </c>
      <c r="T266">
        <v>95.776000000000025</v>
      </c>
      <c r="U266">
        <f t="shared" si="54"/>
        <v>4999.5072000000209</v>
      </c>
      <c r="V266">
        <f t="shared" si="56"/>
        <v>51305982.783897817</v>
      </c>
      <c r="W266" s="6">
        <v>1</v>
      </c>
      <c r="X266">
        <v>266.60000000000025</v>
      </c>
      <c r="Z266">
        <v>1</v>
      </c>
      <c r="AA266">
        <f>SUM($Z$2:Z266)+INT(P266/25)</f>
        <v>63</v>
      </c>
      <c r="AB266">
        <f t="shared" si="51"/>
        <v>0.75600000000000001</v>
      </c>
      <c r="AC266">
        <f t="shared" si="58"/>
        <v>91.234000000000023</v>
      </c>
      <c r="AD266" s="7">
        <f t="shared" si="52"/>
        <v>95.386000000000024</v>
      </c>
      <c r="AE266">
        <f t="shared" si="57"/>
        <v>0.95647159960581218</v>
      </c>
      <c r="AG266">
        <v>4999.5072000000209</v>
      </c>
      <c r="AH266">
        <f t="shared" si="55"/>
        <v>5131.1040000000003</v>
      </c>
      <c r="AI266">
        <v>2000</v>
      </c>
      <c r="AJ266" s="8">
        <v>100</v>
      </c>
      <c r="AK266">
        <v>1.76</v>
      </c>
    </row>
    <row r="267" spans="16:37" x14ac:dyDescent="0.2">
      <c r="P267">
        <v>266</v>
      </c>
      <c r="Q267">
        <f t="shared" si="60"/>
        <v>222</v>
      </c>
      <c r="R267">
        <f t="shared" si="53"/>
        <v>27012995.828563314</v>
      </c>
      <c r="S267">
        <f t="shared" si="59"/>
        <v>52.400000000000205</v>
      </c>
      <c r="T267">
        <v>96.556000000000026</v>
      </c>
      <c r="U267">
        <f t="shared" si="54"/>
        <v>5059.5344000000214</v>
      </c>
      <c r="V267">
        <f t="shared" si="56"/>
        <v>54025991.657126628</v>
      </c>
      <c r="W267" s="6"/>
      <c r="X267">
        <v>268.8000000000003</v>
      </c>
      <c r="Z267">
        <v>0</v>
      </c>
      <c r="AA267">
        <f>SUM($Z$2:Z267)+INT(P267/25)</f>
        <v>63</v>
      </c>
      <c r="AB267">
        <f t="shared" si="51"/>
        <v>0.75600000000000001</v>
      </c>
      <c r="AC267">
        <f t="shared" si="58"/>
        <v>91.990000000000023</v>
      </c>
      <c r="AD267" s="7">
        <f t="shared" si="52"/>
        <v>96.166000000000025</v>
      </c>
      <c r="AE267">
        <f t="shared" si="57"/>
        <v>0.95657508890876197</v>
      </c>
      <c r="AG267">
        <v>5059.5344000000214</v>
      </c>
      <c r="AH267">
        <f t="shared" si="55"/>
        <v>5339.0280000000002</v>
      </c>
      <c r="AI267">
        <v>2080</v>
      </c>
      <c r="AJ267" s="8">
        <v>101</v>
      </c>
      <c r="AK267">
        <v>1.77</v>
      </c>
    </row>
    <row r="268" spans="16:37" x14ac:dyDescent="0.2">
      <c r="P268">
        <v>267</v>
      </c>
      <c r="Q268">
        <f t="shared" si="60"/>
        <v>223</v>
      </c>
      <c r="R268">
        <f t="shared" si="53"/>
        <v>28419148.624947324</v>
      </c>
      <c r="S268">
        <f t="shared" si="59"/>
        <v>52.600000000000207</v>
      </c>
      <c r="T268">
        <v>97.336000000000027</v>
      </c>
      <c r="U268">
        <f t="shared" si="54"/>
        <v>5119.8736000000217</v>
      </c>
      <c r="V268">
        <f t="shared" si="56"/>
        <v>56838297.249894649</v>
      </c>
      <c r="W268" s="6"/>
      <c r="X268">
        <v>271.20000000000027</v>
      </c>
      <c r="Z268">
        <v>0</v>
      </c>
      <c r="AA268">
        <f>SUM($Z$2:Z268)+INT(P268/25)</f>
        <v>63</v>
      </c>
      <c r="AB268">
        <f t="shared" si="51"/>
        <v>0.75600000000000001</v>
      </c>
      <c r="AC268">
        <f t="shared" si="58"/>
        <v>92.746000000000024</v>
      </c>
      <c r="AD268" s="7">
        <f t="shared" si="52"/>
        <v>96.946000000000026</v>
      </c>
      <c r="AE268">
        <f t="shared" si="57"/>
        <v>0.95667691292059498</v>
      </c>
      <c r="AG268">
        <v>5119.8736000000217</v>
      </c>
      <c r="AH268">
        <f t="shared" si="55"/>
        <v>5550.7520000000004</v>
      </c>
      <c r="AI268">
        <v>2160</v>
      </c>
      <c r="AJ268" s="8">
        <v>102</v>
      </c>
      <c r="AK268">
        <v>1.78</v>
      </c>
    </row>
    <row r="269" spans="16:37" x14ac:dyDescent="0.2">
      <c r="P269">
        <v>268</v>
      </c>
      <c r="Q269">
        <f t="shared" si="60"/>
        <v>224</v>
      </c>
      <c r="R269">
        <f t="shared" si="53"/>
        <v>29872491.237388927</v>
      </c>
      <c r="S269">
        <f t="shared" si="59"/>
        <v>52.80000000000021</v>
      </c>
      <c r="T269">
        <v>98.116000000000028</v>
      </c>
      <c r="U269">
        <f t="shared" si="54"/>
        <v>5180.524800000022</v>
      </c>
      <c r="V269">
        <f t="shared" si="56"/>
        <v>59744982.474777855</v>
      </c>
      <c r="W269" s="6">
        <v>1</v>
      </c>
      <c r="X269">
        <v>273.50000000000028</v>
      </c>
      <c r="Z269">
        <v>0</v>
      </c>
      <c r="AA269">
        <f>SUM($Z$2:Z269)+INT(P269/25)</f>
        <v>63</v>
      </c>
      <c r="AB269">
        <f t="shared" si="51"/>
        <v>0.75600000000000001</v>
      </c>
      <c r="AC269">
        <f t="shared" si="58"/>
        <v>93.502000000000024</v>
      </c>
      <c r="AD269" s="7">
        <f t="shared" si="52"/>
        <v>97.726000000000028</v>
      </c>
      <c r="AE269">
        <f t="shared" si="57"/>
        <v>0.95677711151587086</v>
      </c>
      <c r="AG269">
        <v>5180.524800000022</v>
      </c>
      <c r="AH269">
        <f t="shared" si="55"/>
        <v>5766.3060000000005</v>
      </c>
      <c r="AI269">
        <v>2240</v>
      </c>
      <c r="AJ269" s="8">
        <v>103</v>
      </c>
      <c r="AK269">
        <v>1.79</v>
      </c>
    </row>
    <row r="270" spans="16:37" x14ac:dyDescent="0.2">
      <c r="P270">
        <v>269</v>
      </c>
      <c r="Q270">
        <f t="shared" si="60"/>
        <v>225</v>
      </c>
      <c r="R270">
        <f t="shared" si="53"/>
        <v>31374079.551360138</v>
      </c>
      <c r="S270">
        <f t="shared" si="59"/>
        <v>53.000000000000213</v>
      </c>
      <c r="T270">
        <v>98.896000000000029</v>
      </c>
      <c r="U270">
        <f t="shared" si="54"/>
        <v>5241.488000000023</v>
      </c>
      <c r="V270">
        <f t="shared" si="56"/>
        <v>62748159.102720276</v>
      </c>
      <c r="W270" s="6"/>
      <c r="X270">
        <v>275.90000000000026</v>
      </c>
      <c r="Z270">
        <v>0</v>
      </c>
      <c r="AA270">
        <f>SUM($Z$2:Z270)+INT(P270/25)</f>
        <v>63</v>
      </c>
      <c r="AB270">
        <f t="shared" si="51"/>
        <v>0.75600000000000001</v>
      </c>
      <c r="AC270">
        <f t="shared" si="58"/>
        <v>94.258000000000024</v>
      </c>
      <c r="AD270" s="7">
        <f t="shared" si="52"/>
        <v>98.506000000000029</v>
      </c>
      <c r="AE270">
        <f t="shared" si="57"/>
        <v>0.95687572330619453</v>
      </c>
      <c r="AG270">
        <v>5241.488000000023</v>
      </c>
      <c r="AH270">
        <f t="shared" si="55"/>
        <v>5985.72</v>
      </c>
      <c r="AI270">
        <v>2320</v>
      </c>
      <c r="AJ270" s="8">
        <v>104</v>
      </c>
      <c r="AK270">
        <v>1.8</v>
      </c>
    </row>
    <row r="271" spans="16:37" x14ac:dyDescent="0.2">
      <c r="P271">
        <v>270</v>
      </c>
      <c r="Q271">
        <f t="shared" si="60"/>
        <v>225</v>
      </c>
      <c r="R271">
        <f t="shared" si="53"/>
        <v>32924983.975116946</v>
      </c>
      <c r="S271">
        <f t="shared" si="59"/>
        <v>53.200000000000216</v>
      </c>
      <c r="T271">
        <v>99.67600000000003</v>
      </c>
      <c r="U271">
        <f t="shared" si="54"/>
        <v>5302.7632000000231</v>
      </c>
      <c r="V271">
        <f t="shared" si="56"/>
        <v>65849967.950233892</v>
      </c>
      <c r="W271" s="6"/>
      <c r="X271">
        <v>278.20000000000027</v>
      </c>
      <c r="Z271">
        <v>0</v>
      </c>
      <c r="AA271">
        <f>SUM($Z$2:Z271)+INT(P271/25)</f>
        <v>63</v>
      </c>
      <c r="AB271">
        <f t="shared" si="51"/>
        <v>0.75600000000000001</v>
      </c>
      <c r="AC271">
        <f t="shared" si="58"/>
        <v>95.014000000000024</v>
      </c>
      <c r="AD271" s="7">
        <f t="shared" si="52"/>
        <v>99.28600000000003</v>
      </c>
      <c r="AE271">
        <f t="shared" si="57"/>
        <v>0.95697278568982536</v>
      </c>
      <c r="AG271">
        <v>5302.7632000000231</v>
      </c>
      <c r="AH271">
        <f t="shared" si="55"/>
        <v>6209.0240000000003</v>
      </c>
      <c r="AI271">
        <v>2400</v>
      </c>
      <c r="AJ271" s="8">
        <v>105</v>
      </c>
      <c r="AK271">
        <v>1.81</v>
      </c>
    </row>
    <row r="272" spans="16:37" x14ac:dyDescent="0.2">
      <c r="P272">
        <v>271</v>
      </c>
      <c r="Q272">
        <f t="shared" si="60"/>
        <v>226</v>
      </c>
      <c r="R272">
        <f t="shared" si="53"/>
        <v>34530413.881017759</v>
      </c>
      <c r="S272">
        <f t="shared" si="59"/>
        <v>53.400000000000219</v>
      </c>
      <c r="T272">
        <v>100.46800000000003</v>
      </c>
      <c r="U272">
        <f t="shared" si="54"/>
        <v>5364.991200000024</v>
      </c>
      <c r="V272">
        <f t="shared" si="56"/>
        <v>69060827.762035519</v>
      </c>
      <c r="W272" s="6">
        <v>1</v>
      </c>
      <c r="X272">
        <v>280.60000000000025</v>
      </c>
      <c r="Z272">
        <v>1</v>
      </c>
      <c r="AA272">
        <f>SUM($Z$2:Z272)+INT(P272/25)</f>
        <v>64</v>
      </c>
      <c r="AB272">
        <f t="shared" si="51"/>
        <v>0.76800000000000002</v>
      </c>
      <c r="AC272">
        <f t="shared" si="58"/>
        <v>95.782000000000025</v>
      </c>
      <c r="AD272" s="7">
        <f t="shared" si="52"/>
        <v>100.06600000000003</v>
      </c>
      <c r="AE272">
        <f t="shared" si="57"/>
        <v>0.95718825575120414</v>
      </c>
      <c r="AG272">
        <v>5364.991200000024</v>
      </c>
      <c r="AH272">
        <f t="shared" si="55"/>
        <v>6436.2480000000005</v>
      </c>
      <c r="AI272">
        <v>2480</v>
      </c>
      <c r="AJ272" s="8">
        <v>106</v>
      </c>
      <c r="AK272">
        <v>1.82</v>
      </c>
    </row>
    <row r="273" spans="16:37" x14ac:dyDescent="0.2">
      <c r="P273">
        <v>272</v>
      </c>
      <c r="Q273">
        <f t="shared" si="60"/>
        <v>227</v>
      </c>
      <c r="R273">
        <f t="shared" si="53"/>
        <v>36187672.932192169</v>
      </c>
      <c r="S273">
        <f t="shared" si="59"/>
        <v>53.600000000000222</v>
      </c>
      <c r="T273">
        <v>101.26000000000003</v>
      </c>
      <c r="U273">
        <f t="shared" si="54"/>
        <v>5427.5360000000246</v>
      </c>
      <c r="V273">
        <f t="shared" si="56"/>
        <v>72375345.864384338</v>
      </c>
      <c r="W273" s="6"/>
      <c r="X273">
        <v>282.90000000000026</v>
      </c>
      <c r="Z273">
        <v>0</v>
      </c>
      <c r="AA273">
        <f>SUM($Z$2:Z273)+INT(P273/25)</f>
        <v>64</v>
      </c>
      <c r="AB273">
        <f t="shared" si="51"/>
        <v>0.76800000000000002</v>
      </c>
      <c r="AC273">
        <f t="shared" si="58"/>
        <v>96.550000000000026</v>
      </c>
      <c r="AD273" s="7">
        <f t="shared" si="52"/>
        <v>100.85800000000003</v>
      </c>
      <c r="AE273">
        <f t="shared" si="57"/>
        <v>0.95728648198457233</v>
      </c>
      <c r="AG273">
        <v>5427.5360000000246</v>
      </c>
      <c r="AH273">
        <f t="shared" si="55"/>
        <v>6667.4220000000005</v>
      </c>
      <c r="AI273">
        <v>2560</v>
      </c>
      <c r="AJ273" s="8">
        <v>107</v>
      </c>
      <c r="AK273">
        <v>1.83</v>
      </c>
    </row>
    <row r="274" spans="16:37" x14ac:dyDescent="0.2">
      <c r="P274">
        <v>273</v>
      </c>
      <c r="Q274">
        <f t="shared" si="60"/>
        <v>228</v>
      </c>
      <c r="R274">
        <f t="shared" si="53"/>
        <v>37897886.704217769</v>
      </c>
      <c r="S274">
        <f t="shared" si="59"/>
        <v>53.800000000000225</v>
      </c>
      <c r="T274">
        <v>102.05200000000004</v>
      </c>
      <c r="U274">
        <f t="shared" si="54"/>
        <v>5490.3976000000248</v>
      </c>
      <c r="V274">
        <f t="shared" si="56"/>
        <v>75795773.408435538</v>
      </c>
      <c r="W274" s="6"/>
      <c r="X274">
        <v>285.40000000000026</v>
      </c>
      <c r="Z274">
        <v>0</v>
      </c>
      <c r="AA274">
        <f>SUM($Z$2:Z274)+INT(P274/25)</f>
        <v>64</v>
      </c>
      <c r="AB274">
        <f t="shared" si="51"/>
        <v>0.76800000000000002</v>
      </c>
      <c r="AC274">
        <f t="shared" si="58"/>
        <v>97.318000000000026</v>
      </c>
      <c r="AD274" s="7">
        <f t="shared" si="52"/>
        <v>101.65000000000003</v>
      </c>
      <c r="AE274">
        <f t="shared" si="57"/>
        <v>0.95738317757009339</v>
      </c>
      <c r="AG274">
        <v>5490.3976000000248</v>
      </c>
      <c r="AH274">
        <f t="shared" si="55"/>
        <v>6902.576</v>
      </c>
      <c r="AI274">
        <v>2640</v>
      </c>
      <c r="AJ274" s="8">
        <v>108</v>
      </c>
      <c r="AK274">
        <v>1.84</v>
      </c>
    </row>
    <row r="275" spans="16:37" x14ac:dyDescent="0.2">
      <c r="P275">
        <v>274</v>
      </c>
      <c r="Q275">
        <f t="shared" si="60"/>
        <v>229</v>
      </c>
      <c r="R275">
        <f t="shared" si="53"/>
        <v>39662195.86224018</v>
      </c>
      <c r="S275">
        <f t="shared" si="59"/>
        <v>54.000000000000227</v>
      </c>
      <c r="T275">
        <v>102.84400000000004</v>
      </c>
      <c r="U275">
        <f t="shared" si="54"/>
        <v>5553.5760000000255</v>
      </c>
      <c r="V275">
        <f t="shared" si="56"/>
        <v>79324391.724480361</v>
      </c>
      <c r="W275" s="6">
        <v>1</v>
      </c>
      <c r="X275">
        <v>287.70000000000027</v>
      </c>
      <c r="Z275">
        <v>0</v>
      </c>
      <c r="AA275">
        <f>SUM($Z$2:Z275)+INT(P275/25)</f>
        <v>64</v>
      </c>
      <c r="AB275">
        <f t="shared" si="51"/>
        <v>0.76800000000000002</v>
      </c>
      <c r="AC275">
        <f t="shared" si="58"/>
        <v>98.086000000000027</v>
      </c>
      <c r="AD275" s="7">
        <f t="shared" si="52"/>
        <v>102.44200000000004</v>
      </c>
      <c r="AE275">
        <f t="shared" si="57"/>
        <v>0.95747837800901969</v>
      </c>
      <c r="AG275">
        <v>5553.5760000000255</v>
      </c>
      <c r="AH275">
        <f t="shared" si="55"/>
        <v>7141.74</v>
      </c>
      <c r="AI275">
        <v>2720</v>
      </c>
      <c r="AJ275" s="8">
        <v>109</v>
      </c>
      <c r="AK275">
        <v>1.85</v>
      </c>
    </row>
    <row r="276" spans="16:37" x14ac:dyDescent="0.2">
      <c r="P276">
        <v>275</v>
      </c>
      <c r="Q276">
        <f t="shared" si="60"/>
        <v>230</v>
      </c>
      <c r="R276">
        <f t="shared" si="53"/>
        <v>41486559.423590593</v>
      </c>
      <c r="S276">
        <f t="shared" si="59"/>
        <v>54.20000000000023</v>
      </c>
      <c r="T276">
        <v>103.64800000000004</v>
      </c>
      <c r="U276">
        <f t="shared" si="54"/>
        <v>5617.7216000000262</v>
      </c>
      <c r="V276">
        <f t="shared" si="56"/>
        <v>82973118.847181186</v>
      </c>
      <c r="W276" s="6"/>
      <c r="X276">
        <v>290.20000000000027</v>
      </c>
      <c r="Z276">
        <v>0</v>
      </c>
      <c r="AA276">
        <f>SUM($Z$2:Z276)+INT(P276/25)</f>
        <v>65</v>
      </c>
      <c r="AB276">
        <f t="shared" si="51"/>
        <v>0.78</v>
      </c>
      <c r="AC276">
        <f t="shared" si="58"/>
        <v>98.866000000000028</v>
      </c>
      <c r="AD276" s="7">
        <f t="shared" si="52"/>
        <v>103.23400000000004</v>
      </c>
      <c r="AE276">
        <f t="shared" si="57"/>
        <v>0.9576883584865451</v>
      </c>
      <c r="AG276">
        <v>5617.7216000000262</v>
      </c>
      <c r="AH276">
        <f t="shared" si="55"/>
        <v>7384.9439999999995</v>
      </c>
      <c r="AI276">
        <v>2800</v>
      </c>
      <c r="AJ276" s="8">
        <v>110</v>
      </c>
      <c r="AK276">
        <v>1.86</v>
      </c>
    </row>
    <row r="277" spans="16:37" x14ac:dyDescent="0.2">
      <c r="P277">
        <v>276</v>
      </c>
      <c r="Q277">
        <f t="shared" si="60"/>
        <v>230</v>
      </c>
      <c r="R277">
        <f t="shared" si="53"/>
        <v>43367703.6387586</v>
      </c>
      <c r="S277">
        <f t="shared" si="59"/>
        <v>54.400000000000233</v>
      </c>
      <c r="T277">
        <v>104.45200000000004</v>
      </c>
      <c r="U277">
        <f t="shared" si="54"/>
        <v>5682.1888000000263</v>
      </c>
      <c r="V277">
        <f t="shared" si="56"/>
        <v>86735407.2775172</v>
      </c>
      <c r="W277" s="6"/>
      <c r="X277">
        <v>292.50000000000028</v>
      </c>
      <c r="Z277">
        <v>0</v>
      </c>
      <c r="AA277">
        <f>SUM($Z$2:Z277)+INT(P277/25)</f>
        <v>65</v>
      </c>
      <c r="AB277">
        <f t="shared" si="51"/>
        <v>0.78</v>
      </c>
      <c r="AC277">
        <f t="shared" si="58"/>
        <v>99.646000000000029</v>
      </c>
      <c r="AD277" s="7">
        <f t="shared" si="52"/>
        <v>104.03800000000004</v>
      </c>
      <c r="AE277">
        <f t="shared" si="57"/>
        <v>0.9577846556066052</v>
      </c>
      <c r="AG277">
        <v>5682.1888000000263</v>
      </c>
      <c r="AH277">
        <f t="shared" si="55"/>
        <v>7632.2179999999998</v>
      </c>
      <c r="AI277">
        <v>2880</v>
      </c>
      <c r="AJ277" s="8">
        <v>111</v>
      </c>
      <c r="AK277">
        <v>1.87</v>
      </c>
    </row>
    <row r="278" spans="16:37" x14ac:dyDescent="0.2">
      <c r="P278">
        <v>277</v>
      </c>
      <c r="Q278">
        <f t="shared" si="60"/>
        <v>231</v>
      </c>
      <c r="R278">
        <f t="shared" si="53"/>
        <v>45311991.96101781</v>
      </c>
      <c r="S278">
        <f t="shared" si="59"/>
        <v>54.600000000000236</v>
      </c>
      <c r="T278">
        <v>105.26800000000004</v>
      </c>
      <c r="U278">
        <f t="shared" si="54"/>
        <v>5747.6328000000276</v>
      </c>
      <c r="V278">
        <f t="shared" si="56"/>
        <v>90623983.92203562</v>
      </c>
      <c r="W278" s="6">
        <v>1</v>
      </c>
      <c r="X278">
        <v>239.60000000000019</v>
      </c>
      <c r="Z278">
        <v>1</v>
      </c>
      <c r="AA278">
        <f>SUM($Z$2:Z278)+INT(P278/25)</f>
        <v>66</v>
      </c>
      <c r="AB278">
        <f t="shared" si="51"/>
        <v>0.79200000000000004</v>
      </c>
      <c r="AC278">
        <f t="shared" si="58"/>
        <v>100.43800000000003</v>
      </c>
      <c r="AD278" s="7">
        <f t="shared" si="52"/>
        <v>104.84200000000004</v>
      </c>
      <c r="AE278">
        <f t="shared" si="57"/>
        <v>0.957993933728849</v>
      </c>
      <c r="AG278">
        <v>5747.6328000000276</v>
      </c>
      <c r="AH278">
        <f t="shared" si="55"/>
        <v>7883.5919999999987</v>
      </c>
      <c r="AI278">
        <v>2960</v>
      </c>
      <c r="AJ278" s="8">
        <v>112</v>
      </c>
      <c r="AK278">
        <v>1.88</v>
      </c>
    </row>
    <row r="279" spans="16:37" x14ac:dyDescent="0.2">
      <c r="P279">
        <v>278</v>
      </c>
      <c r="Q279">
        <f t="shared" si="60"/>
        <v>232</v>
      </c>
      <c r="R279">
        <f t="shared" si="53"/>
        <v>47315846.731507421</v>
      </c>
      <c r="S279">
        <f t="shared" si="59"/>
        <v>54.800000000000239</v>
      </c>
      <c r="T279">
        <v>106.08400000000005</v>
      </c>
      <c r="U279">
        <f t="shared" si="54"/>
        <v>5813.4032000000279</v>
      </c>
      <c r="V279">
        <f t="shared" si="56"/>
        <v>94631693.463014841</v>
      </c>
      <c r="W279" s="6"/>
      <c r="X279">
        <v>241.70000000000022</v>
      </c>
      <c r="Z279">
        <v>0</v>
      </c>
      <c r="AA279">
        <f>SUM($Z$2:Z279)+INT(P279/25)</f>
        <v>66</v>
      </c>
      <c r="AB279">
        <f t="shared" si="51"/>
        <v>0.79200000000000004</v>
      </c>
      <c r="AC279">
        <f t="shared" si="58"/>
        <v>101.23000000000003</v>
      </c>
      <c r="AD279" s="7">
        <f t="shared" si="52"/>
        <v>105.65800000000004</v>
      </c>
      <c r="AE279">
        <f t="shared" si="57"/>
        <v>0.95809119990914071</v>
      </c>
      <c r="AG279">
        <v>5813.4032000000279</v>
      </c>
      <c r="AH279">
        <f t="shared" si="55"/>
        <v>8139.0959999999986</v>
      </c>
      <c r="AI279">
        <v>3040</v>
      </c>
      <c r="AJ279" s="8">
        <v>113</v>
      </c>
      <c r="AK279">
        <v>1.89</v>
      </c>
    </row>
    <row r="280" spans="16:37" x14ac:dyDescent="0.2">
      <c r="P280">
        <v>279</v>
      </c>
      <c r="Q280">
        <f t="shared" si="60"/>
        <v>233</v>
      </c>
      <c r="R280">
        <f t="shared" si="53"/>
        <v>49380509.420000225</v>
      </c>
      <c r="S280">
        <f t="shared" si="59"/>
        <v>55.000000000000242</v>
      </c>
      <c r="T280">
        <v>106.90000000000005</v>
      </c>
      <c r="U280">
        <f t="shared" si="54"/>
        <v>5879.5000000000282</v>
      </c>
      <c r="V280">
        <f t="shared" si="56"/>
        <v>98761018.840000451</v>
      </c>
      <c r="W280" s="6"/>
      <c r="X280">
        <v>244.0000000000002</v>
      </c>
      <c r="Z280">
        <v>0</v>
      </c>
      <c r="AA280">
        <f>SUM($Z$2:Z280)+INT(P280/25)</f>
        <v>66</v>
      </c>
      <c r="AB280">
        <f t="shared" si="51"/>
        <v>0.79200000000000004</v>
      </c>
      <c r="AC280">
        <f t="shared" si="58"/>
        <v>102.02200000000003</v>
      </c>
      <c r="AD280" s="7">
        <f t="shared" si="52"/>
        <v>106.47400000000005</v>
      </c>
      <c r="AE280">
        <f t="shared" si="57"/>
        <v>0.95818697522399821</v>
      </c>
      <c r="AG280">
        <v>5879.5000000000282</v>
      </c>
      <c r="AH280">
        <f t="shared" si="55"/>
        <v>8398.7599999999984</v>
      </c>
      <c r="AI280">
        <v>3120</v>
      </c>
      <c r="AJ280" s="8">
        <v>114</v>
      </c>
      <c r="AK280">
        <v>1.9</v>
      </c>
    </row>
    <row r="281" spans="16:37" x14ac:dyDescent="0.2">
      <c r="P281">
        <v>280</v>
      </c>
      <c r="Q281">
        <f t="shared" si="60"/>
        <v>234</v>
      </c>
      <c r="R281">
        <f t="shared" si="53"/>
        <v>51507237.555245049</v>
      </c>
      <c r="S281">
        <f t="shared" si="59"/>
        <v>55.200000000000244</v>
      </c>
      <c r="T281">
        <v>107.71600000000005</v>
      </c>
      <c r="U281">
        <f t="shared" si="54"/>
        <v>5945.9232000000293</v>
      </c>
      <c r="V281">
        <f t="shared" si="56"/>
        <v>103014475.1104901</v>
      </c>
      <c r="W281" s="6">
        <v>1</v>
      </c>
      <c r="X281">
        <v>246.10000000000022</v>
      </c>
      <c r="Z281">
        <v>0</v>
      </c>
      <c r="AA281">
        <f>SUM($Z$2:Z281)+INT(P281/25)</f>
        <v>66</v>
      </c>
      <c r="AB281">
        <f t="shared" ref="AB281:AB325" si="61">AA281*(0.3/50)*2</f>
        <v>0.79200000000000004</v>
      </c>
      <c r="AC281">
        <f t="shared" si="58"/>
        <v>102.81400000000004</v>
      </c>
      <c r="AD281" s="7">
        <f t="shared" ref="AD281:AD325" si="62">T280+INT(P281/20)*0.03</f>
        <v>107.32000000000005</v>
      </c>
      <c r="AE281">
        <f t="shared" si="57"/>
        <v>0.95801341781587768</v>
      </c>
      <c r="AG281">
        <v>5945.9232000000293</v>
      </c>
      <c r="AH281">
        <f t="shared" si="55"/>
        <v>8662.6139999999996</v>
      </c>
      <c r="AI281">
        <v>3200</v>
      </c>
      <c r="AJ281" s="8">
        <v>115</v>
      </c>
      <c r="AK281">
        <v>1.91</v>
      </c>
    </row>
    <row r="282" spans="16:37" x14ac:dyDescent="0.2">
      <c r="P282">
        <v>281</v>
      </c>
      <c r="Q282">
        <f t="shared" si="60"/>
        <v>235</v>
      </c>
      <c r="R282">
        <f t="shared" si="53"/>
        <v>53697304.822886653</v>
      </c>
      <c r="S282">
        <f t="shared" si="59"/>
        <v>55.400000000000247</v>
      </c>
      <c r="T282">
        <v>108.53200000000005</v>
      </c>
      <c r="U282">
        <f t="shared" si="54"/>
        <v>6012.6728000000294</v>
      </c>
      <c r="V282">
        <f t="shared" si="56"/>
        <v>107394609.64577331</v>
      </c>
      <c r="W282" s="6"/>
      <c r="X282">
        <v>248.4000000000002</v>
      </c>
      <c r="Z282">
        <v>0</v>
      </c>
      <c r="AA282">
        <f>SUM($Z$2:Z282)+INT(P282/25)</f>
        <v>66</v>
      </c>
      <c r="AB282">
        <f t="shared" si="61"/>
        <v>0.79200000000000004</v>
      </c>
      <c r="AC282">
        <f t="shared" si="58"/>
        <v>103.60600000000004</v>
      </c>
      <c r="AD282" s="7">
        <f t="shared" si="62"/>
        <v>108.13600000000005</v>
      </c>
      <c r="AE282">
        <f t="shared" si="57"/>
        <v>0.95810830805652125</v>
      </c>
      <c r="AG282">
        <v>6012.6728000000294</v>
      </c>
      <c r="AH282">
        <f t="shared" si="55"/>
        <v>8930.6879999999983</v>
      </c>
      <c r="AI282">
        <v>3280</v>
      </c>
      <c r="AJ282" s="8">
        <v>116</v>
      </c>
      <c r="AK282">
        <v>1.92</v>
      </c>
    </row>
    <row r="283" spans="16:37" x14ac:dyDescent="0.2">
      <c r="P283">
        <v>282</v>
      </c>
      <c r="Q283">
        <f t="shared" si="60"/>
        <v>235</v>
      </c>
      <c r="R283">
        <f t="shared" si="53"/>
        <v>55952001.163385868</v>
      </c>
      <c r="S283">
        <f t="shared" si="59"/>
        <v>55.60000000000025</v>
      </c>
      <c r="T283">
        <v>109.34800000000006</v>
      </c>
      <c r="U283">
        <f t="shared" si="54"/>
        <v>6079.7488000000303</v>
      </c>
      <c r="V283">
        <f t="shared" si="56"/>
        <v>111904002.32677174</v>
      </c>
      <c r="W283" s="6"/>
      <c r="X283">
        <v>250.60000000000022</v>
      </c>
      <c r="Z283">
        <v>0</v>
      </c>
      <c r="AA283">
        <f>SUM($Z$2:Z283)+INT(P283/25)</f>
        <v>66</v>
      </c>
      <c r="AB283">
        <f t="shared" si="61"/>
        <v>0.79200000000000004</v>
      </c>
      <c r="AC283">
        <f t="shared" si="58"/>
        <v>104.39800000000004</v>
      </c>
      <c r="AD283" s="7">
        <f t="shared" si="62"/>
        <v>108.95200000000006</v>
      </c>
      <c r="AE283">
        <f t="shared" si="57"/>
        <v>0.95820177692928987</v>
      </c>
      <c r="AG283">
        <v>6079.7488000000303</v>
      </c>
      <c r="AH283">
        <f t="shared" si="55"/>
        <v>9203.0119999999988</v>
      </c>
      <c r="AI283">
        <v>3360</v>
      </c>
      <c r="AJ283" s="8">
        <v>117</v>
      </c>
      <c r="AK283">
        <v>1.93</v>
      </c>
    </row>
    <row r="284" spans="16:37" x14ac:dyDescent="0.2">
      <c r="P284">
        <v>283</v>
      </c>
      <c r="Q284">
        <f t="shared" si="60"/>
        <v>236</v>
      </c>
      <c r="R284">
        <f t="shared" si="53"/>
        <v>58278980.420813084</v>
      </c>
      <c r="S284">
        <f t="shared" si="59"/>
        <v>55.800000000000253</v>
      </c>
      <c r="T284">
        <v>110.17600000000006</v>
      </c>
      <c r="U284">
        <f t="shared" si="54"/>
        <v>6147.8208000000313</v>
      </c>
      <c r="V284">
        <f t="shared" si="56"/>
        <v>116557960.84162617</v>
      </c>
      <c r="W284" s="6">
        <v>1</v>
      </c>
      <c r="X284">
        <v>252.9000000000002</v>
      </c>
      <c r="Z284">
        <v>1</v>
      </c>
      <c r="AA284">
        <f>SUM($Z$2:Z284)+INT(P284/25)</f>
        <v>67</v>
      </c>
      <c r="AB284">
        <f t="shared" si="61"/>
        <v>0.80400000000000005</v>
      </c>
      <c r="AC284">
        <f t="shared" si="58"/>
        <v>105.20200000000004</v>
      </c>
      <c r="AD284" s="7">
        <f t="shared" si="62"/>
        <v>109.76800000000006</v>
      </c>
      <c r="AE284">
        <f t="shared" si="57"/>
        <v>0.95840317761096117</v>
      </c>
      <c r="AG284">
        <v>6147.8208000000313</v>
      </c>
      <c r="AH284">
        <f t="shared" si="55"/>
        <v>9479.6159999999982</v>
      </c>
      <c r="AI284">
        <v>3440</v>
      </c>
      <c r="AJ284" s="8">
        <v>118</v>
      </c>
      <c r="AK284">
        <v>1.94</v>
      </c>
    </row>
    <row r="285" spans="16:37" x14ac:dyDescent="0.2">
      <c r="P285">
        <v>284</v>
      </c>
      <c r="Q285">
        <f t="shared" si="60"/>
        <v>237</v>
      </c>
      <c r="R285">
        <f t="shared" si="53"/>
        <v>60673640.838720307</v>
      </c>
      <c r="S285">
        <f t="shared" si="59"/>
        <v>56.000000000000256</v>
      </c>
      <c r="T285">
        <v>111.00400000000006</v>
      </c>
      <c r="U285">
        <f t="shared" si="54"/>
        <v>6216.224000000032</v>
      </c>
      <c r="V285">
        <f t="shared" si="56"/>
        <v>121347281.67744061</v>
      </c>
      <c r="W285" s="6"/>
      <c r="X285">
        <v>255.10000000000022</v>
      </c>
      <c r="Z285">
        <v>0</v>
      </c>
      <c r="AA285">
        <f>SUM($Z$2:Z285)+INT(P285/25)</f>
        <v>67</v>
      </c>
      <c r="AB285">
        <f t="shared" si="61"/>
        <v>0.80400000000000005</v>
      </c>
      <c r="AC285">
        <f t="shared" si="58"/>
        <v>106.00600000000004</v>
      </c>
      <c r="AD285" s="7">
        <f t="shared" si="62"/>
        <v>110.59600000000006</v>
      </c>
      <c r="AE285">
        <f t="shared" si="57"/>
        <v>0.95849759484972319</v>
      </c>
      <c r="AG285">
        <v>6216.224000000032</v>
      </c>
      <c r="AH285">
        <f t="shared" si="55"/>
        <v>9760.5299999999988</v>
      </c>
      <c r="AI285">
        <v>3520</v>
      </c>
      <c r="AJ285" s="8">
        <v>119</v>
      </c>
      <c r="AK285">
        <v>1.95</v>
      </c>
    </row>
    <row r="286" spans="16:37" x14ac:dyDescent="0.2">
      <c r="P286">
        <v>285</v>
      </c>
      <c r="Q286">
        <f t="shared" si="60"/>
        <v>238</v>
      </c>
      <c r="R286">
        <f t="shared" si="53"/>
        <v>63137334.535385922</v>
      </c>
      <c r="S286">
        <f t="shared" si="59"/>
        <v>56.200000000000259</v>
      </c>
      <c r="T286">
        <v>111.83200000000006</v>
      </c>
      <c r="U286">
        <f t="shared" si="54"/>
        <v>6284.9584000000323</v>
      </c>
      <c r="V286">
        <f t="shared" si="56"/>
        <v>126274669.07077184</v>
      </c>
      <c r="W286" s="6"/>
      <c r="X286">
        <v>257.4000000000002</v>
      </c>
      <c r="Z286">
        <v>0</v>
      </c>
      <c r="AA286">
        <f>SUM($Z$2:Z286)+INT(P286/25)</f>
        <v>67</v>
      </c>
      <c r="AB286">
        <f t="shared" si="61"/>
        <v>0.80400000000000005</v>
      </c>
      <c r="AC286">
        <f t="shared" si="58"/>
        <v>106.81000000000004</v>
      </c>
      <c r="AD286" s="7">
        <f t="shared" si="62"/>
        <v>111.42400000000006</v>
      </c>
      <c r="AE286">
        <f t="shared" si="57"/>
        <v>0.95859060884549097</v>
      </c>
      <c r="AG286">
        <v>6284.9584000000323</v>
      </c>
      <c r="AH286">
        <f t="shared" si="55"/>
        <v>10045.784</v>
      </c>
      <c r="AI286">
        <v>3600</v>
      </c>
      <c r="AJ286" s="8">
        <v>120</v>
      </c>
      <c r="AK286">
        <v>1.96</v>
      </c>
    </row>
    <row r="287" spans="16:37" x14ac:dyDescent="0.2">
      <c r="P287">
        <v>286</v>
      </c>
      <c r="Q287">
        <f t="shared" si="60"/>
        <v>239</v>
      </c>
      <c r="R287">
        <f t="shared" si="53"/>
        <v>65671430.481792338</v>
      </c>
      <c r="S287">
        <f t="shared" si="59"/>
        <v>56.400000000000261</v>
      </c>
      <c r="T287">
        <v>112.66000000000007</v>
      </c>
      <c r="U287">
        <f t="shared" si="54"/>
        <v>6354.0240000000331</v>
      </c>
      <c r="V287">
        <f t="shared" si="56"/>
        <v>131342860.96358468</v>
      </c>
      <c r="W287" s="6">
        <v>1</v>
      </c>
      <c r="X287">
        <v>259.60000000000025</v>
      </c>
      <c r="Z287">
        <v>0</v>
      </c>
      <c r="AA287">
        <f>SUM($Z$2:Z287)+INT(P287/25)</f>
        <v>67</v>
      </c>
      <c r="AB287">
        <f t="shared" si="61"/>
        <v>0.80400000000000005</v>
      </c>
      <c r="AC287">
        <f t="shared" si="58"/>
        <v>107.61400000000005</v>
      </c>
      <c r="AD287" s="7">
        <f t="shared" si="62"/>
        <v>112.25200000000007</v>
      </c>
      <c r="AE287">
        <f t="shared" si="57"/>
        <v>0.95868225065032231</v>
      </c>
      <c r="AG287">
        <v>6354.0240000000331</v>
      </c>
      <c r="AH287">
        <f t="shared" si="55"/>
        <v>10335.407999999999</v>
      </c>
      <c r="AI287">
        <v>3680</v>
      </c>
      <c r="AJ287" s="8">
        <v>121</v>
      </c>
      <c r="AK287">
        <v>1.97</v>
      </c>
    </row>
    <row r="288" spans="16:37" x14ac:dyDescent="0.2">
      <c r="P288">
        <v>287</v>
      </c>
      <c r="Q288">
        <f t="shared" si="60"/>
        <v>240</v>
      </c>
      <c r="R288">
        <f t="shared" si="53"/>
        <v>68277314.600985959</v>
      </c>
      <c r="S288">
        <f t="shared" si="59"/>
        <v>56.600000000000264</v>
      </c>
      <c r="T288">
        <v>113.48800000000007</v>
      </c>
      <c r="U288">
        <f t="shared" si="54"/>
        <v>6423.4208000000344</v>
      </c>
      <c r="V288">
        <f t="shared" si="56"/>
        <v>136554629.20197192</v>
      </c>
      <c r="W288" s="6"/>
      <c r="X288">
        <v>262.00000000000023</v>
      </c>
      <c r="Z288">
        <v>0</v>
      </c>
      <c r="AA288">
        <f>SUM($Z$2:Z288)+INT(P288/25)</f>
        <v>67</v>
      </c>
      <c r="AB288">
        <f t="shared" si="61"/>
        <v>0.80400000000000005</v>
      </c>
      <c r="AC288">
        <f t="shared" si="58"/>
        <v>108.41800000000005</v>
      </c>
      <c r="AD288" s="7">
        <f t="shared" si="62"/>
        <v>113.08000000000007</v>
      </c>
      <c r="AE288">
        <f t="shared" si="57"/>
        <v>0.95877255040679155</v>
      </c>
      <c r="AG288">
        <v>6423.4208000000344</v>
      </c>
      <c r="AH288">
        <f t="shared" si="55"/>
        <v>10629.431999999999</v>
      </c>
      <c r="AI288">
        <v>3760</v>
      </c>
      <c r="AJ288" s="8">
        <v>122</v>
      </c>
      <c r="AK288">
        <v>1.98</v>
      </c>
    </row>
    <row r="289" spans="16:37" x14ac:dyDescent="0.2">
      <c r="P289">
        <v>288</v>
      </c>
      <c r="Q289">
        <f t="shared" si="60"/>
        <v>240</v>
      </c>
      <c r="R289">
        <f t="shared" si="53"/>
        <v>70956389.867437169</v>
      </c>
      <c r="S289">
        <f t="shared" si="59"/>
        <v>56.800000000000267</v>
      </c>
      <c r="T289">
        <v>114.31600000000007</v>
      </c>
      <c r="U289">
        <f t="shared" si="54"/>
        <v>6493.1488000000345</v>
      </c>
      <c r="V289">
        <f t="shared" si="56"/>
        <v>141912779.73487434</v>
      </c>
      <c r="W289" s="6"/>
      <c r="X289">
        <v>264.20000000000027</v>
      </c>
      <c r="Z289">
        <v>0</v>
      </c>
      <c r="AA289">
        <f>SUM($Z$2:Z289)+INT(P289/25)</f>
        <v>67</v>
      </c>
      <c r="AB289">
        <f t="shared" si="61"/>
        <v>0.80400000000000005</v>
      </c>
      <c r="AC289">
        <f t="shared" si="58"/>
        <v>109.22200000000005</v>
      </c>
      <c r="AD289" s="7">
        <f t="shared" si="62"/>
        <v>113.90800000000007</v>
      </c>
      <c r="AE289">
        <f t="shared" si="57"/>
        <v>0.95886153738104418</v>
      </c>
      <c r="AG289">
        <v>6493.1488000000345</v>
      </c>
      <c r="AH289">
        <f t="shared" si="55"/>
        <v>10927.885999999999</v>
      </c>
      <c r="AI289">
        <v>3840</v>
      </c>
      <c r="AJ289" s="8">
        <v>123</v>
      </c>
      <c r="AK289">
        <v>1.99</v>
      </c>
    </row>
    <row r="290" spans="16:37" x14ac:dyDescent="0.2">
      <c r="P290">
        <v>289</v>
      </c>
      <c r="Q290">
        <f t="shared" si="60"/>
        <v>241</v>
      </c>
      <c r="R290">
        <f t="shared" si="53"/>
        <v>73717758.273600385</v>
      </c>
      <c r="S290">
        <f t="shared" si="59"/>
        <v>57.00000000000027</v>
      </c>
      <c r="T290">
        <v>115.15600000000008</v>
      </c>
      <c r="U290">
        <f t="shared" si="54"/>
        <v>6563.8920000000353</v>
      </c>
      <c r="V290">
        <f t="shared" si="56"/>
        <v>147435516.54720077</v>
      </c>
      <c r="W290" s="6">
        <v>1</v>
      </c>
      <c r="X290">
        <v>266.60000000000025</v>
      </c>
      <c r="Z290">
        <v>1</v>
      </c>
      <c r="AA290">
        <f>SUM($Z$2:Z290)+INT(P290/25)</f>
        <v>68</v>
      </c>
      <c r="AB290">
        <f t="shared" si="61"/>
        <v>0.81600000000000006</v>
      </c>
      <c r="AC290">
        <f t="shared" si="58"/>
        <v>110.03800000000005</v>
      </c>
      <c r="AD290" s="7">
        <f t="shared" si="62"/>
        <v>114.73600000000008</v>
      </c>
      <c r="AE290">
        <f t="shared" si="57"/>
        <v>0.95905382791800287</v>
      </c>
      <c r="AG290">
        <v>6563.8920000000353</v>
      </c>
      <c r="AH290">
        <f t="shared" si="55"/>
        <v>11230.8</v>
      </c>
      <c r="AI290">
        <v>3920</v>
      </c>
      <c r="AJ290" s="8">
        <v>124</v>
      </c>
      <c r="AK290">
        <v>2</v>
      </c>
    </row>
    <row r="291" spans="16:37" x14ac:dyDescent="0.2">
      <c r="P291">
        <v>290</v>
      </c>
      <c r="Q291">
        <f t="shared" si="60"/>
        <v>242</v>
      </c>
      <c r="R291">
        <f t="shared" si="53"/>
        <v>76555651.239725202</v>
      </c>
      <c r="S291">
        <f t="shared" si="59"/>
        <v>57.200000000000273</v>
      </c>
      <c r="T291">
        <v>115.99600000000008</v>
      </c>
      <c r="U291">
        <f t="shared" si="54"/>
        <v>6634.9712000000363</v>
      </c>
      <c r="V291">
        <f t="shared" si="56"/>
        <v>153111302.4794504</v>
      </c>
      <c r="W291" s="6"/>
      <c r="X291">
        <v>268.8000000000003</v>
      </c>
      <c r="Z291">
        <v>0</v>
      </c>
      <c r="AA291">
        <f>SUM($Z$2:Z291)+INT(P291/25)</f>
        <v>68</v>
      </c>
      <c r="AB291">
        <f t="shared" si="61"/>
        <v>0.81600000000000006</v>
      </c>
      <c r="AC291">
        <f t="shared" si="58"/>
        <v>110.85400000000006</v>
      </c>
      <c r="AD291" s="7">
        <f t="shared" si="62"/>
        <v>115.57600000000008</v>
      </c>
      <c r="AE291">
        <f t="shared" si="57"/>
        <v>0.95914376687201475</v>
      </c>
      <c r="AG291">
        <v>6634.9712000000363</v>
      </c>
      <c r="AH291">
        <f t="shared" si="55"/>
        <v>11538.203999999998</v>
      </c>
      <c r="AI291">
        <v>4000</v>
      </c>
      <c r="AJ291" s="8">
        <v>125</v>
      </c>
      <c r="AK291">
        <v>2.0099999999999998</v>
      </c>
    </row>
    <row r="292" spans="16:37" x14ac:dyDescent="0.2">
      <c r="P292">
        <v>291</v>
      </c>
      <c r="Q292">
        <f t="shared" si="60"/>
        <v>243</v>
      </c>
      <c r="R292">
        <f t="shared" ref="R292:R355" si="63">AG292*AH292</f>
        <v>79471537.257459626</v>
      </c>
      <c r="S292">
        <f t="shared" si="59"/>
        <v>57.400000000000276</v>
      </c>
      <c r="T292">
        <v>116.83600000000008</v>
      </c>
      <c r="U292">
        <f t="shared" si="54"/>
        <v>6706.3864000000367</v>
      </c>
      <c r="V292">
        <f t="shared" si="56"/>
        <v>158943074.51491925</v>
      </c>
      <c r="W292" s="6"/>
      <c r="X292">
        <v>271.20000000000027</v>
      </c>
      <c r="Z292">
        <v>0</v>
      </c>
      <c r="AA292">
        <f>SUM($Z$2:Z292)+INT(P292/25)</f>
        <v>68</v>
      </c>
      <c r="AB292">
        <f t="shared" si="61"/>
        <v>0.81600000000000006</v>
      </c>
      <c r="AC292">
        <f t="shared" si="58"/>
        <v>111.67000000000006</v>
      </c>
      <c r="AD292" s="7">
        <f t="shared" si="62"/>
        <v>116.41600000000008</v>
      </c>
      <c r="AE292">
        <f t="shared" si="57"/>
        <v>0.95923240791643738</v>
      </c>
      <c r="AG292">
        <v>6706.3864000000367</v>
      </c>
      <c r="AH292">
        <f t="shared" si="55"/>
        <v>11850.127999999999</v>
      </c>
      <c r="AI292">
        <v>4080</v>
      </c>
      <c r="AJ292" s="8">
        <v>126</v>
      </c>
      <c r="AK292">
        <v>2.02</v>
      </c>
    </row>
    <row r="293" spans="16:37" x14ac:dyDescent="0.2">
      <c r="P293">
        <v>292</v>
      </c>
      <c r="Q293">
        <f t="shared" si="60"/>
        <v>244</v>
      </c>
      <c r="R293">
        <f t="shared" si="63"/>
        <v>82466902.480435655</v>
      </c>
      <c r="S293">
        <f t="shared" si="59"/>
        <v>57.600000000000279</v>
      </c>
      <c r="T293">
        <v>117.67600000000009</v>
      </c>
      <c r="U293">
        <f t="shared" si="54"/>
        <v>6778.1376000000382</v>
      </c>
      <c r="V293">
        <f t="shared" si="56"/>
        <v>164933804.96087131</v>
      </c>
      <c r="W293" s="6">
        <v>1</v>
      </c>
      <c r="X293">
        <v>273.50000000000028</v>
      </c>
      <c r="Z293">
        <v>0</v>
      </c>
      <c r="AA293">
        <f>SUM($Z$2:Z293)+INT(P293/25)</f>
        <v>68</v>
      </c>
      <c r="AB293">
        <f t="shared" si="61"/>
        <v>0.81600000000000006</v>
      </c>
      <c r="AC293">
        <f t="shared" si="58"/>
        <v>112.48600000000006</v>
      </c>
      <c r="AD293" s="7">
        <f t="shared" si="62"/>
        <v>117.25600000000009</v>
      </c>
      <c r="AE293">
        <f t="shared" si="57"/>
        <v>0.9593197789452137</v>
      </c>
      <c r="AG293">
        <v>6778.1376000000382</v>
      </c>
      <c r="AH293">
        <f t="shared" si="55"/>
        <v>12166.601999999999</v>
      </c>
      <c r="AI293">
        <v>4160</v>
      </c>
      <c r="AJ293" s="8">
        <v>127</v>
      </c>
      <c r="AK293">
        <v>2.0299999999999998</v>
      </c>
    </row>
    <row r="294" spans="16:37" x14ac:dyDescent="0.2">
      <c r="P294">
        <v>293</v>
      </c>
      <c r="Q294">
        <f t="shared" si="60"/>
        <v>245</v>
      </c>
      <c r="R294">
        <f t="shared" si="63"/>
        <v>85543250.825069264</v>
      </c>
      <c r="S294">
        <f t="shared" si="59"/>
        <v>57.800000000000281</v>
      </c>
      <c r="T294">
        <v>118.51600000000009</v>
      </c>
      <c r="U294">
        <f t="shared" ref="U294:U320" si="64">S294*T294</f>
        <v>6850.2248000000382</v>
      </c>
      <c r="V294">
        <f t="shared" si="56"/>
        <v>171086501.65013853</v>
      </c>
      <c r="W294" s="6"/>
      <c r="X294">
        <v>275.90000000000026</v>
      </c>
      <c r="Z294">
        <v>0</v>
      </c>
      <c r="AA294">
        <f>SUM($Z$2:Z294)+INT(P294/25)</f>
        <v>68</v>
      </c>
      <c r="AB294">
        <f t="shared" si="61"/>
        <v>0.81600000000000006</v>
      </c>
      <c r="AC294">
        <f t="shared" si="58"/>
        <v>113.30200000000006</v>
      </c>
      <c r="AD294" s="7">
        <f t="shared" si="62"/>
        <v>118.09600000000009</v>
      </c>
      <c r="AE294">
        <f t="shared" si="57"/>
        <v>0.95940590705866391</v>
      </c>
      <c r="AG294">
        <v>6850.2248000000382</v>
      </c>
      <c r="AH294">
        <f t="shared" si="55"/>
        <v>12487.655999999999</v>
      </c>
      <c r="AI294">
        <v>4240</v>
      </c>
      <c r="AJ294" s="8">
        <v>128</v>
      </c>
      <c r="AK294">
        <v>2.04</v>
      </c>
    </row>
    <row r="295" spans="16:37" x14ac:dyDescent="0.2">
      <c r="P295">
        <v>294</v>
      </c>
      <c r="Q295">
        <f t="shared" si="60"/>
        <v>245</v>
      </c>
      <c r="R295">
        <f t="shared" si="63"/>
        <v>88702104.071360484</v>
      </c>
      <c r="S295">
        <f t="shared" si="59"/>
        <v>58.000000000000284</v>
      </c>
      <c r="T295">
        <v>119.35600000000009</v>
      </c>
      <c r="U295">
        <f t="shared" si="64"/>
        <v>6922.6480000000392</v>
      </c>
      <c r="V295">
        <f t="shared" si="56"/>
        <v>177404208.14272097</v>
      </c>
      <c r="W295" s="6"/>
      <c r="X295">
        <v>278.20000000000027</v>
      </c>
      <c r="Z295">
        <v>0</v>
      </c>
      <c r="AA295">
        <f>SUM($Z$2:Z295)+INT(P295/25)</f>
        <v>68</v>
      </c>
      <c r="AB295">
        <f t="shared" si="61"/>
        <v>0.81600000000000006</v>
      </c>
      <c r="AC295">
        <f t="shared" si="58"/>
        <v>114.11800000000007</v>
      </c>
      <c r="AD295" s="7">
        <f t="shared" si="62"/>
        <v>118.93600000000009</v>
      </c>
      <c r="AE295">
        <f t="shared" si="57"/>
        <v>0.9594908185915112</v>
      </c>
      <c r="AG295">
        <v>6922.6480000000392</v>
      </c>
      <c r="AH295">
        <f t="shared" si="55"/>
        <v>12813.319999999998</v>
      </c>
      <c r="AI295">
        <v>4320</v>
      </c>
      <c r="AJ295" s="8">
        <v>129</v>
      </c>
      <c r="AK295">
        <v>2.0499999999999998</v>
      </c>
    </row>
    <row r="296" spans="16:37" x14ac:dyDescent="0.2">
      <c r="P296">
        <v>295</v>
      </c>
      <c r="Q296">
        <f t="shared" si="60"/>
        <v>246</v>
      </c>
      <c r="R296">
        <f t="shared" si="63"/>
        <v>91954181.470694929</v>
      </c>
      <c r="S296">
        <f t="shared" si="59"/>
        <v>58.200000000000287</v>
      </c>
      <c r="T296">
        <v>120.2080000000001</v>
      </c>
      <c r="U296">
        <f t="shared" si="64"/>
        <v>6996.1056000000399</v>
      </c>
      <c r="V296">
        <f t="shared" si="56"/>
        <v>183908362.94138986</v>
      </c>
      <c r="W296" s="6">
        <v>1</v>
      </c>
      <c r="X296">
        <v>280.60000000000025</v>
      </c>
      <c r="Z296">
        <v>1</v>
      </c>
      <c r="AA296">
        <f>SUM($Z$2:Z296)+INT(P296/25)</f>
        <v>69</v>
      </c>
      <c r="AB296">
        <f t="shared" si="61"/>
        <v>0.82800000000000007</v>
      </c>
      <c r="AC296">
        <f t="shared" si="58"/>
        <v>114.94600000000007</v>
      </c>
      <c r="AD296" s="7">
        <f t="shared" si="62"/>
        <v>119.7760000000001</v>
      </c>
      <c r="AE296">
        <f t="shared" si="57"/>
        <v>0.9596747261554901</v>
      </c>
      <c r="AG296">
        <v>6996.1056000000399</v>
      </c>
      <c r="AH296">
        <f t="shared" si="55"/>
        <v>13143.624</v>
      </c>
      <c r="AI296">
        <v>4400</v>
      </c>
      <c r="AJ296" s="8">
        <v>130</v>
      </c>
      <c r="AK296">
        <v>2.06</v>
      </c>
    </row>
    <row r="297" spans="16:37" x14ac:dyDescent="0.2">
      <c r="P297">
        <v>296</v>
      </c>
      <c r="Q297">
        <f t="shared" si="60"/>
        <v>247</v>
      </c>
      <c r="R297">
        <f t="shared" si="63"/>
        <v>95292393.914592549</v>
      </c>
      <c r="S297">
        <f t="shared" si="59"/>
        <v>58.40000000000029</v>
      </c>
      <c r="T297">
        <v>121.0600000000001</v>
      </c>
      <c r="U297">
        <f t="shared" si="64"/>
        <v>7069.9040000000414</v>
      </c>
      <c r="V297">
        <f t="shared" si="56"/>
        <v>190584787.8291851</v>
      </c>
      <c r="W297" s="6"/>
      <c r="X297">
        <v>282.90000000000026</v>
      </c>
      <c r="Z297">
        <v>0</v>
      </c>
      <c r="AA297">
        <f>SUM($Z$2:Z297)+INT(P297/25)</f>
        <v>69</v>
      </c>
      <c r="AB297">
        <f t="shared" si="61"/>
        <v>0.82800000000000007</v>
      </c>
      <c r="AC297">
        <f t="shared" si="58"/>
        <v>115.77400000000007</v>
      </c>
      <c r="AD297" s="7">
        <f t="shared" si="62"/>
        <v>120.6280000000001</v>
      </c>
      <c r="AE297">
        <f t="shared" si="57"/>
        <v>0.95976058626521188</v>
      </c>
      <c r="AG297">
        <v>7069.9040000000414</v>
      </c>
      <c r="AH297">
        <f t="shared" si="55"/>
        <v>13478.597999999998</v>
      </c>
      <c r="AI297">
        <v>4480</v>
      </c>
      <c r="AJ297" s="8">
        <v>131</v>
      </c>
      <c r="AK297">
        <v>2.0699999999999998</v>
      </c>
    </row>
    <row r="298" spans="16:37" x14ac:dyDescent="0.2">
      <c r="P298">
        <v>297</v>
      </c>
      <c r="Q298">
        <f t="shared" si="60"/>
        <v>248</v>
      </c>
      <c r="R298">
        <f t="shared" si="63"/>
        <v>98718332.117350966</v>
      </c>
      <c r="S298">
        <f t="shared" si="59"/>
        <v>58.600000000000293</v>
      </c>
      <c r="T298">
        <v>121.91200000000011</v>
      </c>
      <c r="U298">
        <f t="shared" si="64"/>
        <v>7144.0432000000419</v>
      </c>
      <c r="V298">
        <f t="shared" si="56"/>
        <v>197436664.23470193</v>
      </c>
      <c r="W298" s="6"/>
      <c r="X298">
        <v>285.40000000000026</v>
      </c>
      <c r="Z298">
        <v>0</v>
      </c>
      <c r="AA298">
        <f>SUM($Z$2:Z298)+INT(P298/25)</f>
        <v>69</v>
      </c>
      <c r="AB298">
        <f t="shared" si="61"/>
        <v>0.82800000000000007</v>
      </c>
      <c r="AC298">
        <f t="shared" si="58"/>
        <v>116.60200000000007</v>
      </c>
      <c r="AD298" s="7">
        <f t="shared" si="62"/>
        <v>121.4800000000001</v>
      </c>
      <c r="AE298">
        <f t="shared" si="57"/>
        <v>0.95984524201514632</v>
      </c>
      <c r="AG298">
        <v>7144.0432000000419</v>
      </c>
      <c r="AH298">
        <f t="shared" si="55"/>
        <v>13818.271999999999</v>
      </c>
      <c r="AI298">
        <v>4560</v>
      </c>
      <c r="AJ298" s="8">
        <v>132</v>
      </c>
      <c r="AK298">
        <v>2.08</v>
      </c>
    </row>
    <row r="299" spans="16:37" x14ac:dyDescent="0.2">
      <c r="P299">
        <v>298</v>
      </c>
      <c r="Q299">
        <f t="shared" si="60"/>
        <v>249</v>
      </c>
      <c r="R299">
        <f t="shared" si="63"/>
        <v>102233605.28008379</v>
      </c>
      <c r="S299">
        <f t="shared" si="59"/>
        <v>58.800000000000296</v>
      </c>
      <c r="T299">
        <v>122.76400000000011</v>
      </c>
      <c r="U299">
        <f t="shared" si="64"/>
        <v>7218.5232000000424</v>
      </c>
      <c r="V299">
        <f t="shared" si="56"/>
        <v>204467210.56016758</v>
      </c>
      <c r="W299" s="6">
        <v>1</v>
      </c>
      <c r="X299">
        <v>287.70000000000027</v>
      </c>
      <c r="Z299">
        <v>0</v>
      </c>
      <c r="AA299">
        <f>SUM($Z$2:Z299)+INT(P299/25)</f>
        <v>69</v>
      </c>
      <c r="AB299">
        <f t="shared" si="61"/>
        <v>0.82800000000000007</v>
      </c>
      <c r="AC299">
        <f t="shared" si="58"/>
        <v>117.43000000000008</v>
      </c>
      <c r="AD299" s="7">
        <f t="shared" si="62"/>
        <v>122.33200000000011</v>
      </c>
      <c r="AE299">
        <f t="shared" si="57"/>
        <v>0.95992871856913953</v>
      </c>
      <c r="AG299">
        <v>7218.5232000000424</v>
      </c>
      <c r="AH299">
        <f t="shared" si="55"/>
        <v>14162.675999999998</v>
      </c>
      <c r="AI299">
        <v>4640</v>
      </c>
      <c r="AJ299" s="8">
        <v>133</v>
      </c>
      <c r="AK299">
        <v>2.09</v>
      </c>
    </row>
    <row r="300" spans="16:37" x14ac:dyDescent="0.2">
      <c r="P300">
        <v>299</v>
      </c>
      <c r="Q300">
        <f t="shared" si="60"/>
        <v>250</v>
      </c>
      <c r="R300">
        <f t="shared" si="63"/>
        <v>105839841.19296063</v>
      </c>
      <c r="S300">
        <f t="shared" si="59"/>
        <v>59.000000000000298</v>
      </c>
      <c r="T300">
        <v>123.61600000000011</v>
      </c>
      <c r="U300">
        <f t="shared" si="64"/>
        <v>7293.3440000000437</v>
      </c>
      <c r="V300">
        <f t="shared" si="56"/>
        <v>211679682.38592127</v>
      </c>
      <c r="W300" s="6"/>
      <c r="X300">
        <v>290.20000000000027</v>
      </c>
      <c r="Z300">
        <v>0</v>
      </c>
      <c r="AA300">
        <f>SUM($Z$2:Z300)+INT(P300/25)</f>
        <v>69</v>
      </c>
      <c r="AB300">
        <f t="shared" si="61"/>
        <v>0.82800000000000007</v>
      </c>
      <c r="AC300">
        <f t="shared" si="58"/>
        <v>118.25800000000008</v>
      </c>
      <c r="AD300" s="7">
        <f t="shared" si="62"/>
        <v>123.18400000000011</v>
      </c>
      <c r="AE300">
        <f t="shared" si="57"/>
        <v>0.9600110403948563</v>
      </c>
      <c r="AG300">
        <v>7293.3440000000437</v>
      </c>
      <c r="AH300">
        <f t="shared" si="55"/>
        <v>14511.84</v>
      </c>
      <c r="AI300">
        <v>4720</v>
      </c>
      <c r="AJ300" s="8">
        <v>134</v>
      </c>
      <c r="AK300">
        <v>2.1</v>
      </c>
    </row>
    <row r="301" spans="16:37" x14ac:dyDescent="0.2">
      <c r="P301">
        <v>300</v>
      </c>
      <c r="Q301">
        <f t="shared" si="60"/>
        <v>250</v>
      </c>
      <c r="R301">
        <f t="shared" si="63"/>
        <v>109549246.99750465</v>
      </c>
      <c r="S301">
        <f t="shared" si="59"/>
        <v>59.200000000000301</v>
      </c>
      <c r="T301">
        <v>124.48000000000012</v>
      </c>
      <c r="U301">
        <f t="shared" si="64"/>
        <v>7369.2160000000449</v>
      </c>
      <c r="V301">
        <f t="shared" si="56"/>
        <v>219098493.9950093</v>
      </c>
      <c r="W301" s="6"/>
      <c r="X301">
        <v>292.50000000000028</v>
      </c>
      <c r="Z301">
        <v>0</v>
      </c>
      <c r="AA301">
        <f>SUM($Z$2:Z301)+INT(P301/25)</f>
        <v>70</v>
      </c>
      <c r="AB301">
        <f t="shared" si="61"/>
        <v>0.84</v>
      </c>
      <c r="AC301">
        <f t="shared" si="58"/>
        <v>119.09800000000008</v>
      </c>
      <c r="AD301" s="7">
        <f t="shared" si="62"/>
        <v>124.06600000000012</v>
      </c>
      <c r="AE301">
        <f t="shared" si="57"/>
        <v>0.95995679718859295</v>
      </c>
      <c r="AG301">
        <v>7369.2160000000449</v>
      </c>
      <c r="AH301">
        <f t="shared" si="55"/>
        <v>14865.793999999998</v>
      </c>
      <c r="AI301">
        <v>4800</v>
      </c>
      <c r="AJ301" s="8">
        <v>135</v>
      </c>
      <c r="AK301">
        <v>2.11</v>
      </c>
    </row>
    <row r="302" spans="16:37" x14ac:dyDescent="0.2">
      <c r="P302">
        <v>301</v>
      </c>
      <c r="Q302">
        <f t="shared" si="60"/>
        <v>251</v>
      </c>
      <c r="R302">
        <f t="shared" si="63"/>
        <v>113364362.20475589</v>
      </c>
      <c r="S302">
        <f t="shared" si="59"/>
        <v>59.400000000000304</v>
      </c>
      <c r="T302">
        <v>125.35600000000012</v>
      </c>
      <c r="U302">
        <f t="shared" si="64"/>
        <v>7446.1464000000451</v>
      </c>
      <c r="V302">
        <f t="shared" si="56"/>
        <v>226728724.40951177</v>
      </c>
      <c r="W302" s="6">
        <v>1</v>
      </c>
      <c r="X302">
        <v>239.60000000000019</v>
      </c>
      <c r="Z302">
        <v>1</v>
      </c>
      <c r="AA302">
        <f>SUM($Z$2:Z302)+INT(P302/25)</f>
        <v>71</v>
      </c>
      <c r="AB302">
        <f t="shared" si="61"/>
        <v>0.85199999999999998</v>
      </c>
      <c r="AC302">
        <f t="shared" si="58"/>
        <v>119.95000000000009</v>
      </c>
      <c r="AD302" s="7">
        <f t="shared" si="62"/>
        <v>124.93000000000012</v>
      </c>
      <c r="AE302">
        <f t="shared" si="57"/>
        <v>0.9601376770991753</v>
      </c>
      <c r="AG302">
        <v>7446.1464000000451</v>
      </c>
      <c r="AH302">
        <f t="shared" si="55"/>
        <v>15224.567999999999</v>
      </c>
      <c r="AI302">
        <v>4900</v>
      </c>
      <c r="AJ302" s="8">
        <v>136</v>
      </c>
      <c r="AK302">
        <v>2.12</v>
      </c>
    </row>
    <row r="303" spans="16:37" x14ac:dyDescent="0.2">
      <c r="P303">
        <v>302</v>
      </c>
      <c r="Q303">
        <f t="shared" si="60"/>
        <v>252</v>
      </c>
      <c r="R303">
        <f t="shared" si="63"/>
        <v>117276627.69162312</v>
      </c>
      <c r="S303">
        <f t="shared" si="59"/>
        <v>59.600000000000307</v>
      </c>
      <c r="T303">
        <v>126.23200000000013</v>
      </c>
      <c r="U303">
        <f t="shared" si="64"/>
        <v>7523.4272000000465</v>
      </c>
      <c r="V303">
        <f t="shared" si="56"/>
        <v>234553255.38324624</v>
      </c>
      <c r="W303" s="6"/>
      <c r="X303">
        <v>241.70000000000022</v>
      </c>
      <c r="Z303">
        <v>0</v>
      </c>
      <c r="AA303">
        <f>SUM($Z$2:Z303)+INT(P303/25)</f>
        <v>71</v>
      </c>
      <c r="AB303">
        <f t="shared" si="61"/>
        <v>0.85199999999999998</v>
      </c>
      <c r="AC303">
        <f t="shared" si="58"/>
        <v>120.80200000000009</v>
      </c>
      <c r="AD303" s="7">
        <f t="shared" si="62"/>
        <v>125.80600000000013</v>
      </c>
      <c r="AE303">
        <f t="shared" si="57"/>
        <v>0.96022447260067068</v>
      </c>
      <c r="AG303">
        <v>7523.4272000000465</v>
      </c>
      <c r="AH303">
        <f t="shared" si="55"/>
        <v>15588.191999999999</v>
      </c>
      <c r="AI303">
        <v>5000</v>
      </c>
      <c r="AJ303" s="8">
        <v>137</v>
      </c>
      <c r="AK303">
        <v>2.13</v>
      </c>
    </row>
    <row r="304" spans="16:37" x14ac:dyDescent="0.2">
      <c r="P304">
        <v>303</v>
      </c>
      <c r="Q304">
        <f t="shared" si="60"/>
        <v>253</v>
      </c>
      <c r="R304">
        <f t="shared" si="63"/>
        <v>121287778.16704716</v>
      </c>
      <c r="S304">
        <f t="shared" si="59"/>
        <v>59.80000000000031</v>
      </c>
      <c r="T304">
        <v>127.10800000000013</v>
      </c>
      <c r="U304">
        <f t="shared" si="64"/>
        <v>7601.0584000000472</v>
      </c>
      <c r="V304">
        <f t="shared" si="56"/>
        <v>242575556.33409432</v>
      </c>
      <c r="W304" s="6"/>
      <c r="X304">
        <v>244.0000000000002</v>
      </c>
      <c r="Z304">
        <v>0</v>
      </c>
      <c r="AA304">
        <f>SUM($Z$2:Z304)+INT(P304/25)</f>
        <v>71</v>
      </c>
      <c r="AB304">
        <f t="shared" si="61"/>
        <v>0.85199999999999998</v>
      </c>
      <c r="AC304">
        <f t="shared" si="58"/>
        <v>121.6540000000001</v>
      </c>
      <c r="AD304" s="7">
        <f t="shared" si="62"/>
        <v>126.68200000000013</v>
      </c>
      <c r="AE304">
        <f t="shared" si="57"/>
        <v>0.96031006772864314</v>
      </c>
      <c r="AG304">
        <v>7601.0584000000472</v>
      </c>
      <c r="AH304">
        <f t="shared" si="55"/>
        <v>15956.696</v>
      </c>
      <c r="AI304">
        <v>5100</v>
      </c>
      <c r="AJ304" s="8">
        <v>138</v>
      </c>
      <c r="AK304">
        <v>2.14</v>
      </c>
    </row>
    <row r="305" spans="16:37" x14ac:dyDescent="0.2">
      <c r="P305">
        <v>304</v>
      </c>
      <c r="Q305">
        <f t="shared" si="60"/>
        <v>254</v>
      </c>
      <c r="R305">
        <f t="shared" si="63"/>
        <v>125399567.89440078</v>
      </c>
      <c r="S305">
        <f t="shared" si="59"/>
        <v>60.000000000000313</v>
      </c>
      <c r="T305">
        <v>127.98400000000014</v>
      </c>
      <c r="U305">
        <f t="shared" si="64"/>
        <v>7679.0400000000482</v>
      </c>
      <c r="V305">
        <f t="shared" si="56"/>
        <v>250799135.78880155</v>
      </c>
      <c r="W305" s="6">
        <v>1</v>
      </c>
      <c r="X305">
        <v>246.10000000000022</v>
      </c>
      <c r="Z305">
        <v>0</v>
      </c>
      <c r="AA305">
        <f>SUM($Z$2:Z305)+INT(P305/25)</f>
        <v>71</v>
      </c>
      <c r="AB305">
        <f t="shared" si="61"/>
        <v>0.85199999999999998</v>
      </c>
      <c r="AC305">
        <f t="shared" si="58"/>
        <v>122.5060000000001</v>
      </c>
      <c r="AD305" s="7">
        <f t="shared" si="62"/>
        <v>127.55800000000013</v>
      </c>
      <c r="AE305">
        <f t="shared" si="57"/>
        <v>0.96039448721365939</v>
      </c>
      <c r="AG305">
        <v>7679.0400000000482</v>
      </c>
      <c r="AH305">
        <f t="shared" si="55"/>
        <v>16330.109999999999</v>
      </c>
      <c r="AI305">
        <v>5200</v>
      </c>
      <c r="AJ305" s="8">
        <v>139</v>
      </c>
      <c r="AK305">
        <v>2.15</v>
      </c>
    </row>
    <row r="306" spans="16:37" x14ac:dyDescent="0.2">
      <c r="P306">
        <v>305</v>
      </c>
      <c r="Q306">
        <f t="shared" si="60"/>
        <v>255</v>
      </c>
      <c r="R306">
        <f t="shared" si="63"/>
        <v>129613770.79660881</v>
      </c>
      <c r="S306">
        <f t="shared" si="59"/>
        <v>60.200000000000315</v>
      </c>
      <c r="T306">
        <v>128.86000000000013</v>
      </c>
      <c r="U306">
        <f t="shared" si="64"/>
        <v>7757.3720000000485</v>
      </c>
      <c r="V306">
        <f t="shared" si="56"/>
        <v>259227541.59321761</v>
      </c>
      <c r="W306" s="6"/>
      <c r="X306">
        <v>248.4000000000002</v>
      </c>
      <c r="Z306">
        <v>0</v>
      </c>
      <c r="AA306">
        <f>SUM($Z$2:Z306)+INT(P306/25)</f>
        <v>71</v>
      </c>
      <c r="AB306">
        <f t="shared" si="61"/>
        <v>0.85199999999999998</v>
      </c>
      <c r="AC306">
        <f t="shared" si="58"/>
        <v>123.3580000000001</v>
      </c>
      <c r="AD306" s="7">
        <f t="shared" si="62"/>
        <v>128.43400000000014</v>
      </c>
      <c r="AE306">
        <f t="shared" si="57"/>
        <v>0.96047775511157463</v>
      </c>
      <c r="AG306">
        <v>7757.3720000000485</v>
      </c>
      <c r="AH306">
        <f t="shared" si="55"/>
        <v>16708.464</v>
      </c>
      <c r="AI306">
        <v>5300</v>
      </c>
      <c r="AJ306" s="8">
        <v>140</v>
      </c>
      <c r="AK306">
        <v>2.16</v>
      </c>
    </row>
    <row r="307" spans="16:37" x14ac:dyDescent="0.2">
      <c r="P307">
        <v>306</v>
      </c>
      <c r="Q307">
        <f t="shared" si="60"/>
        <v>255</v>
      </c>
      <c r="R307">
        <f t="shared" si="63"/>
        <v>133932180.56126805</v>
      </c>
      <c r="S307">
        <f t="shared" si="59"/>
        <v>60.400000000000318</v>
      </c>
      <c r="T307">
        <v>129.73600000000013</v>
      </c>
      <c r="U307">
        <f t="shared" si="64"/>
        <v>7836.0544000000491</v>
      </c>
      <c r="V307">
        <f t="shared" si="56"/>
        <v>267864361.12253609</v>
      </c>
      <c r="W307" s="6"/>
      <c r="X307">
        <v>250.60000000000022</v>
      </c>
      <c r="Z307">
        <v>0</v>
      </c>
      <c r="AA307">
        <f>SUM($Z$2:Z307)+INT(P307/25)</f>
        <v>71</v>
      </c>
      <c r="AB307">
        <f t="shared" si="61"/>
        <v>0.85199999999999998</v>
      </c>
      <c r="AC307">
        <f t="shared" si="58"/>
        <v>124.21000000000011</v>
      </c>
      <c r="AD307" s="7">
        <f t="shared" si="62"/>
        <v>129.31000000000012</v>
      </c>
      <c r="AE307">
        <f t="shared" si="57"/>
        <v>0.96055989482638615</v>
      </c>
      <c r="AG307">
        <v>7836.0544000000491</v>
      </c>
      <c r="AH307">
        <f t="shared" si="55"/>
        <v>17091.788</v>
      </c>
      <c r="AI307">
        <v>5400</v>
      </c>
      <c r="AJ307" s="8">
        <v>141</v>
      </c>
      <c r="AK307">
        <v>2.17</v>
      </c>
    </row>
    <row r="308" spans="16:37" x14ac:dyDescent="0.2">
      <c r="P308">
        <v>307</v>
      </c>
      <c r="Q308">
        <f t="shared" si="60"/>
        <v>256</v>
      </c>
      <c r="R308">
        <f t="shared" si="63"/>
        <v>138369322.28321368</v>
      </c>
      <c r="S308">
        <f t="shared" si="59"/>
        <v>60.600000000000321</v>
      </c>
      <c r="T308">
        <v>130.62400000000014</v>
      </c>
      <c r="U308">
        <f t="shared" si="64"/>
        <v>7915.8144000000502</v>
      </c>
      <c r="V308">
        <f t="shared" si="56"/>
        <v>276738644.56642735</v>
      </c>
      <c r="W308" s="6">
        <v>1</v>
      </c>
      <c r="X308">
        <v>252.9000000000002</v>
      </c>
      <c r="Z308">
        <v>1</v>
      </c>
      <c r="AA308">
        <f>SUM($Z$2:Z308)+INT(P308/25)</f>
        <v>72</v>
      </c>
      <c r="AB308">
        <f t="shared" si="61"/>
        <v>0.86399999999999999</v>
      </c>
      <c r="AC308">
        <f t="shared" si="58"/>
        <v>125.07400000000011</v>
      </c>
      <c r="AD308" s="7">
        <f t="shared" si="62"/>
        <v>130.18600000000012</v>
      </c>
      <c r="AE308">
        <f t="shared" si="57"/>
        <v>0.96073310494215969</v>
      </c>
      <c r="AG308">
        <v>7915.8144000000502</v>
      </c>
      <c r="AH308">
        <f t="shared" si="55"/>
        <v>17480.112000000001</v>
      </c>
      <c r="AI308">
        <v>5500</v>
      </c>
      <c r="AJ308" s="8">
        <v>142</v>
      </c>
      <c r="AK308">
        <v>2.1800000000000002</v>
      </c>
    </row>
    <row r="309" spans="16:37" x14ac:dyDescent="0.2">
      <c r="P309">
        <v>308</v>
      </c>
      <c r="Q309">
        <f t="shared" si="60"/>
        <v>257</v>
      </c>
      <c r="R309">
        <f t="shared" si="63"/>
        <v>142914975.84399453</v>
      </c>
      <c r="S309">
        <f t="shared" si="59"/>
        <v>60.800000000000324</v>
      </c>
      <c r="T309">
        <v>131.51200000000014</v>
      </c>
      <c r="U309">
        <f t="shared" si="64"/>
        <v>7995.9296000000513</v>
      </c>
      <c r="V309">
        <f t="shared" si="56"/>
        <v>285829951.68798906</v>
      </c>
      <c r="W309" s="6"/>
      <c r="X309">
        <v>255.10000000000022</v>
      </c>
      <c r="Z309">
        <v>0</v>
      </c>
      <c r="AA309">
        <f>SUM($Z$2:Z309)+INT(P309/25)</f>
        <v>72</v>
      </c>
      <c r="AB309">
        <f t="shared" si="61"/>
        <v>0.86399999999999999</v>
      </c>
      <c r="AC309">
        <f t="shared" si="58"/>
        <v>125.93800000000012</v>
      </c>
      <c r="AD309" s="7">
        <f t="shared" si="62"/>
        <v>131.07400000000013</v>
      </c>
      <c r="AE309">
        <f t="shared" si="57"/>
        <v>0.96081602758746965</v>
      </c>
      <c r="AG309">
        <v>7995.9296000000513</v>
      </c>
      <c r="AH309">
        <f t="shared" si="55"/>
        <v>17873.466</v>
      </c>
      <c r="AI309">
        <v>5600</v>
      </c>
      <c r="AJ309" s="8">
        <v>143</v>
      </c>
      <c r="AK309">
        <v>2.19</v>
      </c>
    </row>
    <row r="310" spans="16:37" x14ac:dyDescent="0.2">
      <c r="P310">
        <v>309</v>
      </c>
      <c r="Q310">
        <f t="shared" si="60"/>
        <v>258</v>
      </c>
      <c r="R310">
        <f t="shared" si="63"/>
        <v>147571011.63200098</v>
      </c>
      <c r="S310">
        <f t="shared" si="59"/>
        <v>61.000000000000327</v>
      </c>
      <c r="T310">
        <v>132.40000000000015</v>
      </c>
      <c r="U310">
        <f t="shared" si="64"/>
        <v>8076.4000000000524</v>
      </c>
      <c r="V310">
        <f t="shared" si="56"/>
        <v>295142023.26400197</v>
      </c>
      <c r="W310" s="6"/>
      <c r="X310">
        <v>257.4000000000002</v>
      </c>
      <c r="Z310">
        <v>0</v>
      </c>
      <c r="AA310">
        <f>SUM($Z$2:Z310)+INT(P310/25)</f>
        <v>72</v>
      </c>
      <c r="AB310">
        <f t="shared" si="61"/>
        <v>0.86399999999999999</v>
      </c>
      <c r="AC310">
        <f t="shared" si="58"/>
        <v>126.80200000000012</v>
      </c>
      <c r="AD310" s="7">
        <f t="shared" si="62"/>
        <v>131.96200000000013</v>
      </c>
      <c r="AE310">
        <f t="shared" si="57"/>
        <v>0.96089783422500408</v>
      </c>
      <c r="AG310">
        <v>8076.4000000000524</v>
      </c>
      <c r="AH310">
        <f t="shared" si="55"/>
        <v>18271.880000000005</v>
      </c>
      <c r="AI310">
        <v>5700</v>
      </c>
      <c r="AJ310" s="8">
        <v>144</v>
      </c>
      <c r="AK310">
        <v>2.2000000000000002</v>
      </c>
    </row>
    <row r="311" spans="16:37" x14ac:dyDescent="0.2">
      <c r="P311">
        <v>310</v>
      </c>
      <c r="Q311">
        <f t="shared" si="60"/>
        <v>259</v>
      </c>
      <c r="R311">
        <f t="shared" si="63"/>
        <v>152339320.45463142</v>
      </c>
      <c r="S311">
        <f t="shared" si="59"/>
        <v>61.20000000000033</v>
      </c>
      <c r="T311">
        <v>133.28800000000015</v>
      </c>
      <c r="U311">
        <f t="shared" si="64"/>
        <v>8157.2256000000534</v>
      </c>
      <c r="V311">
        <f t="shared" si="56"/>
        <v>304678640.90926284</v>
      </c>
      <c r="W311" s="6">
        <v>1</v>
      </c>
      <c r="X311">
        <v>259.60000000000025</v>
      </c>
      <c r="Z311">
        <v>0</v>
      </c>
      <c r="AA311">
        <f>SUM($Z$2:Z311)+INT(P311/25)</f>
        <v>72</v>
      </c>
      <c r="AB311">
        <f t="shared" si="61"/>
        <v>0.86399999999999999</v>
      </c>
      <c r="AC311">
        <f t="shared" si="58"/>
        <v>127.66600000000012</v>
      </c>
      <c r="AD311" s="7">
        <f t="shared" si="62"/>
        <v>132.85000000000014</v>
      </c>
      <c r="AE311">
        <f t="shared" si="57"/>
        <v>0.96097854723372222</v>
      </c>
      <c r="AG311">
        <v>8157.2256000000534</v>
      </c>
      <c r="AH311">
        <f t="shared" si="55"/>
        <v>18675.384000000002</v>
      </c>
      <c r="AI311">
        <v>5800</v>
      </c>
      <c r="AJ311" s="8">
        <v>145</v>
      </c>
      <c r="AK311">
        <v>2.21</v>
      </c>
    </row>
    <row r="312" spans="16:37" x14ac:dyDescent="0.2">
      <c r="P312">
        <v>311</v>
      </c>
      <c r="Q312">
        <f t="shared" si="60"/>
        <v>260</v>
      </c>
      <c r="R312">
        <f t="shared" si="63"/>
        <v>157221813.64485228</v>
      </c>
      <c r="S312">
        <f t="shared" si="59"/>
        <v>61.400000000000333</v>
      </c>
      <c r="T312">
        <v>134.17600000000016</v>
      </c>
      <c r="U312">
        <f t="shared" si="64"/>
        <v>8238.4064000000544</v>
      </c>
      <c r="V312">
        <f t="shared" si="56"/>
        <v>314443627.28970456</v>
      </c>
      <c r="W312" s="6"/>
      <c r="X312">
        <v>262.00000000000023</v>
      </c>
      <c r="Z312">
        <v>0</v>
      </c>
      <c r="AA312">
        <f>SUM($Z$2:Z312)+INT(P312/25)</f>
        <v>72</v>
      </c>
      <c r="AB312">
        <f t="shared" si="61"/>
        <v>0.86399999999999999</v>
      </c>
      <c r="AC312">
        <f t="shared" si="58"/>
        <v>128.53000000000011</v>
      </c>
      <c r="AD312" s="7">
        <f t="shared" si="62"/>
        <v>133.73800000000014</v>
      </c>
      <c r="AE312">
        <f t="shared" si="57"/>
        <v>0.96105818839821122</v>
      </c>
      <c r="AG312">
        <v>8238.4064000000544</v>
      </c>
      <c r="AH312">
        <f t="shared" si="55"/>
        <v>19084.008000000005</v>
      </c>
      <c r="AI312">
        <v>5900</v>
      </c>
      <c r="AJ312" s="8">
        <v>146</v>
      </c>
      <c r="AK312">
        <v>2.2200000000000002</v>
      </c>
    </row>
    <row r="313" spans="16:37" x14ac:dyDescent="0.2">
      <c r="P313">
        <v>312</v>
      </c>
      <c r="Q313">
        <f t="shared" si="60"/>
        <v>260</v>
      </c>
      <c r="R313">
        <f t="shared" si="63"/>
        <v>162220423.1677579</v>
      </c>
      <c r="S313">
        <f t="shared" si="59"/>
        <v>61.600000000000335</v>
      </c>
      <c r="T313">
        <v>135.06400000000016</v>
      </c>
      <c r="U313">
        <f t="shared" si="64"/>
        <v>8319.9424000000545</v>
      </c>
      <c r="V313">
        <f t="shared" si="56"/>
        <v>324440846.3355158</v>
      </c>
      <c r="W313" s="6"/>
      <c r="X313">
        <v>264.20000000000027</v>
      </c>
      <c r="Z313">
        <v>0</v>
      </c>
      <c r="AA313">
        <f>SUM($Z$2:Z313)+INT(P313/25)</f>
        <v>72</v>
      </c>
      <c r="AB313">
        <f t="shared" si="61"/>
        <v>0.86399999999999999</v>
      </c>
      <c r="AC313">
        <f t="shared" si="58"/>
        <v>129.39400000000012</v>
      </c>
      <c r="AD313" s="7">
        <f t="shared" si="62"/>
        <v>134.62600000000015</v>
      </c>
      <c r="AE313">
        <f t="shared" si="57"/>
        <v>0.96113677892829008</v>
      </c>
      <c r="AG313">
        <v>8319.9424000000545</v>
      </c>
      <c r="AH313">
        <f t="shared" si="55"/>
        <v>19497.782000000003</v>
      </c>
      <c r="AI313">
        <v>6000</v>
      </c>
      <c r="AJ313" s="8">
        <v>147</v>
      </c>
      <c r="AK313">
        <v>2.23</v>
      </c>
    </row>
    <row r="314" spans="16:37" x14ac:dyDescent="0.2">
      <c r="P314">
        <v>313</v>
      </c>
      <c r="Q314">
        <f t="shared" si="60"/>
        <v>261</v>
      </c>
      <c r="R314">
        <f t="shared" si="63"/>
        <v>167351871.97854835</v>
      </c>
      <c r="S314">
        <f t="shared" si="59"/>
        <v>61.800000000000338</v>
      </c>
      <c r="T314">
        <v>135.96400000000017</v>
      </c>
      <c r="U314">
        <f t="shared" si="64"/>
        <v>8402.5752000000557</v>
      </c>
      <c r="V314">
        <f t="shared" si="56"/>
        <v>334703743.9570967</v>
      </c>
      <c r="W314" s="6">
        <v>1</v>
      </c>
      <c r="X314">
        <v>266.60000000000025</v>
      </c>
      <c r="Z314">
        <v>1</v>
      </c>
      <c r="AA314">
        <f>SUM($Z$2:Z314)+INT(P314/25)</f>
        <v>73</v>
      </c>
      <c r="AB314">
        <f t="shared" si="61"/>
        <v>0.876</v>
      </c>
      <c r="AC314">
        <f t="shared" si="58"/>
        <v>130.27000000000012</v>
      </c>
      <c r="AD314" s="7">
        <f t="shared" si="62"/>
        <v>135.51400000000015</v>
      </c>
      <c r="AE314">
        <f t="shared" si="57"/>
        <v>0.96130289121419177</v>
      </c>
      <c r="AG314">
        <v>8402.5752000000557</v>
      </c>
      <c r="AH314">
        <f t="shared" si="55"/>
        <v>19916.736000000004</v>
      </c>
      <c r="AI314">
        <v>6100</v>
      </c>
      <c r="AJ314" s="8">
        <v>148</v>
      </c>
      <c r="AK314">
        <v>2.2400000000000002</v>
      </c>
    </row>
    <row r="315" spans="16:37" x14ac:dyDescent="0.2">
      <c r="P315">
        <v>314</v>
      </c>
      <c r="Q315">
        <f t="shared" si="60"/>
        <v>262</v>
      </c>
      <c r="R315">
        <f t="shared" si="63"/>
        <v>172604090.13120118</v>
      </c>
      <c r="S315">
        <f t="shared" si="59"/>
        <v>62.000000000000341</v>
      </c>
      <c r="T315">
        <v>136.86400000000017</v>
      </c>
      <c r="U315">
        <f t="shared" si="64"/>
        <v>8485.5680000000575</v>
      </c>
      <c r="V315">
        <f t="shared" si="56"/>
        <v>345208180.26240236</v>
      </c>
      <c r="W315" s="6"/>
      <c r="X315">
        <v>268.8000000000003</v>
      </c>
      <c r="Z315">
        <v>0</v>
      </c>
      <c r="AA315">
        <f>SUM($Z$2:Z315)+INT(P315/25)</f>
        <v>73</v>
      </c>
      <c r="AB315">
        <f t="shared" si="61"/>
        <v>0.876</v>
      </c>
      <c r="AC315">
        <f t="shared" si="58"/>
        <v>131.14600000000013</v>
      </c>
      <c r="AD315" s="7">
        <f t="shared" si="62"/>
        <v>136.41400000000016</v>
      </c>
      <c r="AE315">
        <f t="shared" si="57"/>
        <v>0.9613822628175992</v>
      </c>
      <c r="AG315">
        <v>8485.5680000000575</v>
      </c>
      <c r="AH315">
        <f t="shared" si="55"/>
        <v>20340.900000000001</v>
      </c>
      <c r="AI315">
        <v>6200</v>
      </c>
      <c r="AJ315" s="8">
        <v>149</v>
      </c>
      <c r="AK315">
        <v>2.25</v>
      </c>
    </row>
    <row r="316" spans="16:37" x14ac:dyDescent="0.2">
      <c r="P316">
        <v>315</v>
      </c>
      <c r="Q316">
        <f t="shared" si="60"/>
        <v>263</v>
      </c>
      <c r="R316">
        <f t="shared" si="63"/>
        <v>177979089.96792442</v>
      </c>
      <c r="S316">
        <f t="shared" si="59"/>
        <v>62.200000000000344</v>
      </c>
      <c r="T316">
        <v>137.76400000000018</v>
      </c>
      <c r="U316">
        <f t="shared" si="64"/>
        <v>8568.9208000000581</v>
      </c>
      <c r="V316">
        <f t="shared" si="56"/>
        <v>355958179.93584883</v>
      </c>
      <c r="W316" s="6"/>
      <c r="X316">
        <v>271.20000000000027</v>
      </c>
      <c r="Z316">
        <v>0</v>
      </c>
      <c r="AA316">
        <f>SUM($Z$2:Z316)+INT(P316/25)</f>
        <v>73</v>
      </c>
      <c r="AB316">
        <f t="shared" si="61"/>
        <v>0.876</v>
      </c>
      <c r="AC316">
        <f t="shared" si="58"/>
        <v>132.02200000000013</v>
      </c>
      <c r="AD316" s="7">
        <f t="shared" si="62"/>
        <v>137.31400000000016</v>
      </c>
      <c r="AE316">
        <f t="shared" si="57"/>
        <v>0.9614605939671117</v>
      </c>
      <c r="AG316">
        <v>8568.9208000000581</v>
      </c>
      <c r="AH316">
        <f t="shared" si="55"/>
        <v>20770.304</v>
      </c>
      <c r="AI316">
        <v>6300</v>
      </c>
      <c r="AJ316" s="8">
        <v>150</v>
      </c>
      <c r="AK316">
        <v>2.2599999999999998</v>
      </c>
    </row>
    <row r="317" spans="16:37" x14ac:dyDescent="0.2">
      <c r="P317">
        <v>316</v>
      </c>
      <c r="Q317">
        <f t="shared" si="60"/>
        <v>264</v>
      </c>
      <c r="R317">
        <f t="shared" si="63"/>
        <v>183478905.13006207</v>
      </c>
      <c r="S317">
        <f t="shared" si="59"/>
        <v>62.400000000000347</v>
      </c>
      <c r="T317">
        <v>138.66400000000019</v>
      </c>
      <c r="U317">
        <f t="shared" si="64"/>
        <v>8652.6336000000592</v>
      </c>
      <c r="V317">
        <f t="shared" si="56"/>
        <v>366957810.26012415</v>
      </c>
      <c r="W317" s="6">
        <v>1</v>
      </c>
      <c r="X317">
        <v>273.50000000000028</v>
      </c>
      <c r="Z317">
        <v>0</v>
      </c>
      <c r="AA317">
        <f>SUM($Z$2:Z317)+INT(P317/25)</f>
        <v>73</v>
      </c>
      <c r="AB317">
        <f t="shared" si="61"/>
        <v>0.876</v>
      </c>
      <c r="AC317">
        <f t="shared" si="58"/>
        <v>132.89800000000014</v>
      </c>
      <c r="AD317" s="7">
        <f t="shared" si="62"/>
        <v>138.21400000000017</v>
      </c>
      <c r="AE317">
        <f t="shared" si="57"/>
        <v>0.96153790498791714</v>
      </c>
      <c r="AG317">
        <v>8652.6336000000592</v>
      </c>
      <c r="AH317">
        <f t="shared" si="55"/>
        <v>21204.978000000003</v>
      </c>
      <c r="AI317">
        <v>6400</v>
      </c>
      <c r="AJ317" s="8">
        <v>151</v>
      </c>
      <c r="AK317">
        <v>2.27</v>
      </c>
    </row>
    <row r="318" spans="16:37" x14ac:dyDescent="0.2">
      <c r="P318">
        <v>317</v>
      </c>
      <c r="Q318">
        <f t="shared" si="60"/>
        <v>265</v>
      </c>
      <c r="R318">
        <f t="shared" si="63"/>
        <v>189105590.66609412</v>
      </c>
      <c r="S318">
        <f t="shared" si="59"/>
        <v>62.60000000000035</v>
      </c>
      <c r="T318">
        <v>139.56400000000019</v>
      </c>
      <c r="U318">
        <f t="shared" si="64"/>
        <v>8736.706400000061</v>
      </c>
      <c r="V318">
        <f t="shared" si="56"/>
        <v>378211181.33218825</v>
      </c>
      <c r="W318" s="6"/>
      <c r="X318">
        <v>275.90000000000026</v>
      </c>
      <c r="Z318">
        <v>0</v>
      </c>
      <c r="AA318">
        <f>SUM($Z$2:Z318)+INT(P318/25)</f>
        <v>73</v>
      </c>
      <c r="AB318">
        <f t="shared" si="61"/>
        <v>0.876</v>
      </c>
      <c r="AC318">
        <f t="shared" si="58"/>
        <v>133.77400000000014</v>
      </c>
      <c r="AD318" s="7">
        <f t="shared" si="62"/>
        <v>139.11400000000017</v>
      </c>
      <c r="AE318">
        <f t="shared" si="57"/>
        <v>0.96161421567922689</v>
      </c>
      <c r="AG318">
        <v>8736.706400000061</v>
      </c>
      <c r="AH318">
        <f t="shared" si="55"/>
        <v>21644.952000000001</v>
      </c>
      <c r="AI318">
        <v>6500</v>
      </c>
      <c r="AJ318" s="8">
        <v>152</v>
      </c>
      <c r="AK318">
        <v>2.2799999999999998</v>
      </c>
    </row>
    <row r="319" spans="16:37" x14ac:dyDescent="0.2">
      <c r="P319">
        <v>318</v>
      </c>
      <c r="Q319">
        <f t="shared" si="60"/>
        <v>265</v>
      </c>
      <c r="R319">
        <f t="shared" si="63"/>
        <v>194861223.13963661</v>
      </c>
      <c r="S319">
        <f t="shared" si="59"/>
        <v>62.800000000000352</v>
      </c>
      <c r="T319">
        <v>140.4640000000002</v>
      </c>
      <c r="U319">
        <f t="shared" si="64"/>
        <v>8821.1392000000615</v>
      </c>
      <c r="V319">
        <f t="shared" si="56"/>
        <v>389722446.27927321</v>
      </c>
      <c r="W319" s="6"/>
      <c r="X319">
        <v>278.20000000000027</v>
      </c>
      <c r="Z319">
        <v>0</v>
      </c>
      <c r="AA319">
        <f>SUM($Z$2:Z319)+INT(P319/25)</f>
        <v>73</v>
      </c>
      <c r="AB319">
        <f t="shared" si="61"/>
        <v>0.876</v>
      </c>
      <c r="AC319">
        <f t="shared" si="58"/>
        <v>134.65000000000015</v>
      </c>
      <c r="AD319" s="7">
        <f t="shared" si="62"/>
        <v>140.01400000000018</v>
      </c>
      <c r="AE319">
        <f t="shared" si="57"/>
        <v>0.96168954533118101</v>
      </c>
      <c r="AG319">
        <v>8821.1392000000615</v>
      </c>
      <c r="AH319">
        <f t="shared" si="55"/>
        <v>22090.256000000005</v>
      </c>
      <c r="AI319">
        <v>6600</v>
      </c>
      <c r="AJ319" s="8">
        <v>153</v>
      </c>
      <c r="AK319">
        <v>2.29</v>
      </c>
    </row>
    <row r="320" spans="16:37" x14ac:dyDescent="0.2">
      <c r="P320">
        <v>319</v>
      </c>
      <c r="Q320">
        <f t="shared" si="60"/>
        <v>266</v>
      </c>
      <c r="R320">
        <f t="shared" si="63"/>
        <v>200764941.67296144</v>
      </c>
      <c r="S320">
        <f t="shared" si="59"/>
        <v>63.000000000000355</v>
      </c>
      <c r="T320">
        <v>141.3760000000002</v>
      </c>
      <c r="U320">
        <f t="shared" si="64"/>
        <v>8906.6880000000638</v>
      </c>
      <c r="V320">
        <f t="shared" si="56"/>
        <v>401529883.34592289</v>
      </c>
      <c r="W320" s="6">
        <v>1</v>
      </c>
      <c r="X320">
        <v>280.60000000000025</v>
      </c>
      <c r="Z320">
        <v>1</v>
      </c>
      <c r="AA320">
        <f>SUM($Z$2:Z320)+INT(P320/25)</f>
        <v>74</v>
      </c>
      <c r="AB320">
        <f t="shared" si="61"/>
        <v>0.88800000000000001</v>
      </c>
      <c r="AC320">
        <f t="shared" si="58"/>
        <v>135.53800000000015</v>
      </c>
      <c r="AD320" s="7">
        <f t="shared" si="62"/>
        <v>140.91400000000019</v>
      </c>
      <c r="AE320">
        <f t="shared" si="57"/>
        <v>0.96184907106462081</v>
      </c>
      <c r="AG320">
        <v>8906.6880000000638</v>
      </c>
      <c r="AH320">
        <f t="shared" si="55"/>
        <v>22540.920000000002</v>
      </c>
      <c r="AI320">
        <v>6700</v>
      </c>
      <c r="AJ320" s="8">
        <v>154</v>
      </c>
      <c r="AK320">
        <v>2.2999999999999998</v>
      </c>
    </row>
    <row r="321" spans="16:37" x14ac:dyDescent="0.2">
      <c r="P321">
        <v>320</v>
      </c>
      <c r="Q321">
        <f t="shared" si="60"/>
        <v>267</v>
      </c>
      <c r="R321">
        <f t="shared" si="63"/>
        <v>229969740.00000006</v>
      </c>
      <c r="S321">
        <f t="shared" si="59"/>
        <v>63.200000000000358</v>
      </c>
      <c r="T321">
        <v>142.28800000000021</v>
      </c>
      <c r="U321">
        <v>10000</v>
      </c>
      <c r="V321">
        <f t="shared" si="56"/>
        <v>459939480.00000012</v>
      </c>
      <c r="W321" s="6"/>
      <c r="X321">
        <v>282.90000000000026</v>
      </c>
      <c r="Z321">
        <v>0</v>
      </c>
      <c r="AA321">
        <f>SUM($Z$2:Z321)+INT(P321/25)</f>
        <v>74</v>
      </c>
      <c r="AB321">
        <f t="shared" si="61"/>
        <v>0.88800000000000001</v>
      </c>
      <c r="AC321">
        <f t="shared" si="58"/>
        <v>136.42600000000016</v>
      </c>
      <c r="AD321" s="7">
        <f t="shared" si="62"/>
        <v>141.85600000000019</v>
      </c>
      <c r="AE321">
        <f t="shared" si="57"/>
        <v>0.9617217459959394</v>
      </c>
      <c r="AG321">
        <v>10000</v>
      </c>
      <c r="AH321">
        <f t="shared" ref="AH321:AH384" si="65">(AH320/AK320+AJ321)*AK321</f>
        <v>22996.974000000006</v>
      </c>
      <c r="AI321">
        <v>6800</v>
      </c>
      <c r="AJ321" s="8">
        <v>155</v>
      </c>
      <c r="AK321">
        <v>2.31</v>
      </c>
    </row>
    <row r="322" spans="16:37" x14ac:dyDescent="0.2">
      <c r="P322">
        <v>321</v>
      </c>
      <c r="Q322">
        <f t="shared" si="60"/>
        <v>268</v>
      </c>
      <c r="R322">
        <f t="shared" si="63"/>
        <v>281501376</v>
      </c>
      <c r="S322">
        <f t="shared" si="59"/>
        <v>63.400000000000361</v>
      </c>
      <c r="T322">
        <v>143.20000000000022</v>
      </c>
      <c r="U322">
        <v>12000</v>
      </c>
      <c r="V322">
        <f t="shared" si="56"/>
        <v>563002752</v>
      </c>
      <c r="W322" s="6"/>
      <c r="X322">
        <v>285.40000000000026</v>
      </c>
      <c r="Z322">
        <v>0</v>
      </c>
      <c r="AA322">
        <f>SUM($Z$2:Z322)+INT(P322/25)</f>
        <v>74</v>
      </c>
      <c r="AB322">
        <f t="shared" si="61"/>
        <v>0.88800000000000001</v>
      </c>
      <c r="AC322">
        <f t="shared" si="58"/>
        <v>137.31400000000016</v>
      </c>
      <c r="AD322" s="7">
        <f t="shared" si="62"/>
        <v>142.7680000000002</v>
      </c>
      <c r="AE322">
        <f t="shared" si="57"/>
        <v>0.96179816205312096</v>
      </c>
      <c r="AG322">
        <v>12000</v>
      </c>
      <c r="AH322">
        <f t="shared" si="65"/>
        <v>23458.448</v>
      </c>
      <c r="AI322">
        <v>6900</v>
      </c>
      <c r="AJ322" s="8">
        <v>156</v>
      </c>
      <c r="AK322">
        <v>2.3199999999999998</v>
      </c>
    </row>
    <row r="323" spans="16:37" x14ac:dyDescent="0.2">
      <c r="P323">
        <v>322</v>
      </c>
      <c r="Q323">
        <f t="shared" si="60"/>
        <v>269</v>
      </c>
      <c r="R323">
        <f t="shared" si="63"/>
        <v>334955208.00000006</v>
      </c>
      <c r="S323">
        <f t="shared" si="59"/>
        <v>63.600000000000364</v>
      </c>
      <c r="T323">
        <v>144.11200000000022</v>
      </c>
      <c r="U323">
        <v>14000</v>
      </c>
      <c r="V323">
        <f t="shared" ref="V323:V386" si="66">R323*2</f>
        <v>669910416.00000012</v>
      </c>
      <c r="W323" s="6">
        <v>1</v>
      </c>
      <c r="X323">
        <v>287.70000000000027</v>
      </c>
      <c r="Z323">
        <v>0</v>
      </c>
      <c r="AA323">
        <f>SUM($Z$2:Z323)+INT(P323/25)</f>
        <v>74</v>
      </c>
      <c r="AB323">
        <f t="shared" si="61"/>
        <v>0.88800000000000001</v>
      </c>
      <c r="AC323">
        <f t="shared" si="58"/>
        <v>138.20200000000017</v>
      </c>
      <c r="AD323" s="7">
        <f t="shared" si="62"/>
        <v>143.68000000000021</v>
      </c>
      <c r="AE323">
        <f t="shared" ref="AE323:AE325" si="67">AC323/AD323</f>
        <v>0.96187360801781718</v>
      </c>
      <c r="AG323">
        <v>14000</v>
      </c>
      <c r="AH323">
        <f t="shared" si="65"/>
        <v>23925.372000000003</v>
      </c>
      <c r="AI323">
        <v>7000</v>
      </c>
      <c r="AJ323" s="8">
        <v>157</v>
      </c>
      <c r="AK323">
        <v>2.33</v>
      </c>
    </row>
    <row r="324" spans="16:37" x14ac:dyDescent="0.2">
      <c r="P324">
        <v>323</v>
      </c>
      <c r="Q324">
        <f t="shared" si="60"/>
        <v>270</v>
      </c>
      <c r="R324">
        <f t="shared" si="63"/>
        <v>390364416</v>
      </c>
      <c r="S324">
        <f t="shared" si="59"/>
        <v>63.800000000000367</v>
      </c>
      <c r="T324">
        <v>145.02400000000023</v>
      </c>
      <c r="U324">
        <f>U323+INT((P324-295)/10)*1000</f>
        <v>16000</v>
      </c>
      <c r="V324">
        <f t="shared" si="66"/>
        <v>780728832</v>
      </c>
      <c r="W324" s="6"/>
      <c r="X324">
        <v>290.20000000000027</v>
      </c>
      <c r="Z324">
        <v>0</v>
      </c>
      <c r="AA324">
        <f>SUM($Z$2:Z324)+INT(P324/25)</f>
        <v>74</v>
      </c>
      <c r="AB324">
        <f t="shared" si="61"/>
        <v>0.88800000000000001</v>
      </c>
      <c r="AC324">
        <f t="shared" ref="AC324:AC325" si="68">AB324+AC323</f>
        <v>139.09000000000017</v>
      </c>
      <c r="AD324" s="7">
        <f t="shared" si="62"/>
        <v>144.59200000000021</v>
      </c>
      <c r="AE324">
        <f t="shared" si="67"/>
        <v>0.96194810224632044</v>
      </c>
      <c r="AG324">
        <v>16000</v>
      </c>
      <c r="AH324">
        <f t="shared" si="65"/>
        <v>24397.776000000002</v>
      </c>
      <c r="AI324">
        <v>7100</v>
      </c>
      <c r="AJ324" s="8">
        <v>158</v>
      </c>
      <c r="AK324">
        <v>2.34</v>
      </c>
    </row>
    <row r="325" spans="16:37" x14ac:dyDescent="0.2">
      <c r="P325">
        <v>324</v>
      </c>
      <c r="Q325">
        <f t="shared" si="60"/>
        <v>270</v>
      </c>
      <c r="R325">
        <f t="shared" si="63"/>
        <v>447762420.00000012</v>
      </c>
      <c r="S325">
        <f t="shared" ref="S325" si="69">S324+0.2</f>
        <v>64.000000000000369</v>
      </c>
      <c r="T325">
        <v>145.93600000000023</v>
      </c>
      <c r="U325">
        <f>U324+INT((P325-295)/10)*1000</f>
        <v>18000</v>
      </c>
      <c r="V325">
        <f t="shared" si="66"/>
        <v>895524840.00000024</v>
      </c>
      <c r="W325" s="6"/>
      <c r="X325">
        <v>292.50000000000028</v>
      </c>
      <c r="Z325">
        <v>0</v>
      </c>
      <c r="AA325">
        <f>SUM($Z$2:Z325)+INT(P325/25)</f>
        <v>74</v>
      </c>
      <c r="AB325">
        <f t="shared" si="61"/>
        <v>0.88800000000000001</v>
      </c>
      <c r="AC325">
        <f t="shared" si="68"/>
        <v>139.97800000000018</v>
      </c>
      <c r="AD325" s="7">
        <f t="shared" si="62"/>
        <v>145.50400000000022</v>
      </c>
      <c r="AE325">
        <f t="shared" si="67"/>
        <v>0.96202166263470401</v>
      </c>
      <c r="AG325">
        <v>18000</v>
      </c>
      <c r="AH325">
        <f t="shared" si="65"/>
        <v>24875.690000000006</v>
      </c>
      <c r="AI325">
        <v>7200</v>
      </c>
      <c r="AJ325" s="8">
        <v>159</v>
      </c>
      <c r="AK325">
        <v>2.35</v>
      </c>
    </row>
    <row r="326" spans="16:37" x14ac:dyDescent="0.2">
      <c r="P326">
        <v>325</v>
      </c>
      <c r="Q326">
        <f t="shared" si="60"/>
        <v>271</v>
      </c>
      <c r="R326">
        <f t="shared" si="63"/>
        <v>532542024.00000006</v>
      </c>
      <c r="S326">
        <f t="shared" si="59"/>
        <v>64.200000000000372</v>
      </c>
      <c r="T326">
        <v>146.84800000000001</v>
      </c>
      <c r="U326">
        <f>U325+INT((P326-295)/8)*1000</f>
        <v>21000</v>
      </c>
      <c r="V326">
        <f t="shared" si="66"/>
        <v>1065084048.0000001</v>
      </c>
      <c r="W326" s="6">
        <v>1</v>
      </c>
      <c r="X326">
        <v>178.40000000000003</v>
      </c>
      <c r="Z326">
        <v>0</v>
      </c>
      <c r="AA326">
        <f>SUM($Z$2:Z326)+INT(P326/25)</f>
        <v>75</v>
      </c>
      <c r="AB326">
        <f t="shared" ref="AB326:AB389" si="70">AA326*(0.3/50)*2</f>
        <v>0.9</v>
      </c>
      <c r="AC326">
        <f t="shared" ref="AC326:AC389" si="71">AB326+AC325</f>
        <v>140.87800000000018</v>
      </c>
      <c r="AD326" s="7">
        <f t="shared" ref="AD326:AD389" si="72">T325+INT(P326/20)*0.03</f>
        <v>146.41600000000022</v>
      </c>
      <c r="AE326">
        <f t="shared" ref="AE326:AE389" si="73">AC326/AD326</f>
        <v>0.96217626488908292</v>
      </c>
      <c r="AG326">
        <v>21000</v>
      </c>
      <c r="AH326">
        <f t="shared" si="65"/>
        <v>25359.144000000004</v>
      </c>
      <c r="AI326">
        <v>7300</v>
      </c>
      <c r="AJ326" s="8">
        <v>160</v>
      </c>
      <c r="AK326">
        <v>2.36</v>
      </c>
    </row>
    <row r="327" spans="16:37" x14ac:dyDescent="0.2">
      <c r="P327">
        <v>326</v>
      </c>
      <c r="Q327">
        <f t="shared" si="60"/>
        <v>272</v>
      </c>
      <c r="R327">
        <f t="shared" si="63"/>
        <v>620356032.00000012</v>
      </c>
      <c r="S327">
        <f t="shared" ref="S327:S390" si="74">S326+0.2</f>
        <v>64.400000000000375</v>
      </c>
      <c r="T327">
        <v>147.76</v>
      </c>
      <c r="U327">
        <f t="shared" ref="U327:U390" si="75">U326+INT((P327-295)/8)*1000</f>
        <v>24000</v>
      </c>
      <c r="V327">
        <f t="shared" si="66"/>
        <v>1240712064.0000002</v>
      </c>
      <c r="W327" s="6"/>
      <c r="X327">
        <v>180.20000000000005</v>
      </c>
      <c r="Z327">
        <v>0</v>
      </c>
      <c r="AA327">
        <f>SUM($Z$2:Z327)+INT(P327/25)</f>
        <v>75</v>
      </c>
      <c r="AB327">
        <f t="shared" si="70"/>
        <v>0.9</v>
      </c>
      <c r="AC327">
        <f t="shared" si="71"/>
        <v>141.77800000000019</v>
      </c>
      <c r="AD327" s="7">
        <f t="shared" si="72"/>
        <v>147.328</v>
      </c>
      <c r="AE327">
        <f t="shared" si="73"/>
        <v>0.9623289530842758</v>
      </c>
      <c r="AG327">
        <v>24000</v>
      </c>
      <c r="AH327">
        <f t="shared" si="65"/>
        <v>25848.168000000005</v>
      </c>
      <c r="AI327">
        <v>7400</v>
      </c>
      <c r="AJ327" s="8">
        <v>161</v>
      </c>
      <c r="AK327">
        <v>2.37</v>
      </c>
    </row>
    <row r="328" spans="16:37" x14ac:dyDescent="0.2">
      <c r="P328">
        <v>327</v>
      </c>
      <c r="Q328">
        <f t="shared" si="60"/>
        <v>273</v>
      </c>
      <c r="R328">
        <f t="shared" si="63"/>
        <v>737598176</v>
      </c>
      <c r="S328">
        <f t="shared" si="74"/>
        <v>64.600000000000378</v>
      </c>
      <c r="T328">
        <v>148.672</v>
      </c>
      <c r="U328">
        <f t="shared" si="75"/>
        <v>28000</v>
      </c>
      <c r="V328">
        <f t="shared" si="66"/>
        <v>1475196352</v>
      </c>
      <c r="W328" s="6"/>
      <c r="X328">
        <v>182.20000000000005</v>
      </c>
      <c r="Z328">
        <v>0</v>
      </c>
      <c r="AA328">
        <f>SUM($Z$2:Z328)+INT(P328/25)</f>
        <v>75</v>
      </c>
      <c r="AB328">
        <f t="shared" si="70"/>
        <v>0.9</v>
      </c>
      <c r="AC328">
        <f t="shared" si="71"/>
        <v>142.6780000000002</v>
      </c>
      <c r="AD328" s="7">
        <f t="shared" si="72"/>
        <v>148.23999999999998</v>
      </c>
      <c r="AE328">
        <f t="shared" si="73"/>
        <v>0.96247976254722212</v>
      </c>
      <c r="AG328">
        <v>28000</v>
      </c>
      <c r="AH328">
        <f t="shared" si="65"/>
        <v>26342.792000000001</v>
      </c>
      <c r="AI328">
        <v>7500</v>
      </c>
      <c r="AJ328" s="8">
        <v>162</v>
      </c>
      <c r="AK328">
        <v>2.38</v>
      </c>
    </row>
    <row r="329" spans="16:37" x14ac:dyDescent="0.2">
      <c r="P329">
        <v>328</v>
      </c>
      <c r="Q329">
        <f t="shared" ref="Q329:Q392" si="76">Q323+5</f>
        <v>274</v>
      </c>
      <c r="R329">
        <f t="shared" si="63"/>
        <v>858977472.00000024</v>
      </c>
      <c r="S329">
        <f t="shared" si="74"/>
        <v>64.800000000000381</v>
      </c>
      <c r="T329">
        <v>149.584</v>
      </c>
      <c r="U329">
        <f t="shared" si="75"/>
        <v>32000</v>
      </c>
      <c r="V329">
        <f t="shared" si="66"/>
        <v>1717954944.0000005</v>
      </c>
      <c r="W329" s="6">
        <v>1</v>
      </c>
      <c r="X329">
        <v>184.00000000000006</v>
      </c>
      <c r="Z329">
        <v>0</v>
      </c>
      <c r="AA329">
        <f>SUM($Z$2:Z329)+INT(P329/25)</f>
        <v>75</v>
      </c>
      <c r="AB329">
        <f t="shared" si="70"/>
        <v>0.9</v>
      </c>
      <c r="AC329">
        <f t="shared" si="71"/>
        <v>143.5780000000002</v>
      </c>
      <c r="AD329" s="7">
        <f t="shared" si="72"/>
        <v>149.15199999999999</v>
      </c>
      <c r="AE329">
        <f t="shared" si="73"/>
        <v>0.96262872774082964</v>
      </c>
      <c r="AG329">
        <v>32000</v>
      </c>
      <c r="AH329">
        <f t="shared" si="65"/>
        <v>26843.046000000006</v>
      </c>
      <c r="AI329">
        <v>7600</v>
      </c>
      <c r="AJ329" s="8">
        <v>163</v>
      </c>
      <c r="AK329">
        <v>2.39</v>
      </c>
    </row>
    <row r="330" spans="16:37" x14ac:dyDescent="0.2">
      <c r="P330">
        <v>329</v>
      </c>
      <c r="Q330">
        <f t="shared" si="76"/>
        <v>275</v>
      </c>
      <c r="R330">
        <f t="shared" si="63"/>
        <v>984562560.00000012</v>
      </c>
      <c r="S330">
        <f t="shared" si="74"/>
        <v>65.000000000000384</v>
      </c>
      <c r="T330">
        <v>150.49600000000001</v>
      </c>
      <c r="U330">
        <f>U329+INT((P330-295)/8)*1000</f>
        <v>36000</v>
      </c>
      <c r="V330">
        <f t="shared" si="66"/>
        <v>1969125120.0000002</v>
      </c>
      <c r="W330" s="6"/>
      <c r="X330">
        <v>186.00000000000006</v>
      </c>
      <c r="Z330">
        <v>0</v>
      </c>
      <c r="AA330">
        <f>SUM($Z$2:Z330)+INT(P330/25)</f>
        <v>75</v>
      </c>
      <c r="AB330">
        <f t="shared" si="70"/>
        <v>0.9</v>
      </c>
      <c r="AC330">
        <f t="shared" si="71"/>
        <v>144.47800000000021</v>
      </c>
      <c r="AD330" s="7">
        <f t="shared" si="72"/>
        <v>150.06399999999999</v>
      </c>
      <c r="AE330">
        <f t="shared" si="73"/>
        <v>0.96277588229022426</v>
      </c>
      <c r="AG330">
        <v>36000</v>
      </c>
      <c r="AH330">
        <f t="shared" si="65"/>
        <v>27348.960000000003</v>
      </c>
      <c r="AI330">
        <v>7700</v>
      </c>
      <c r="AJ330" s="8">
        <v>164</v>
      </c>
      <c r="AK330">
        <v>2.4</v>
      </c>
    </row>
    <row r="331" spans="16:37" x14ac:dyDescent="0.2">
      <c r="P331">
        <v>330</v>
      </c>
      <c r="Q331">
        <f t="shared" si="76"/>
        <v>275</v>
      </c>
      <c r="R331">
        <f t="shared" si="63"/>
        <v>1114422560.0000002</v>
      </c>
      <c r="S331">
        <f t="shared" si="74"/>
        <v>65.200000000000387</v>
      </c>
      <c r="T331">
        <v>151.40799999999999</v>
      </c>
      <c r="U331">
        <f t="shared" si="75"/>
        <v>40000</v>
      </c>
      <c r="V331">
        <f t="shared" si="66"/>
        <v>2228845120.0000005</v>
      </c>
      <c r="W331" s="6"/>
      <c r="X331">
        <v>187.90000000000006</v>
      </c>
      <c r="Z331">
        <v>0</v>
      </c>
      <c r="AA331">
        <f>SUM($Z$2:Z331)+INT(P331/25)</f>
        <v>75</v>
      </c>
      <c r="AB331">
        <f t="shared" si="70"/>
        <v>0.9</v>
      </c>
      <c r="AC331">
        <f t="shared" si="71"/>
        <v>145.37800000000021</v>
      </c>
      <c r="AD331" s="7">
        <f t="shared" si="72"/>
        <v>150.976</v>
      </c>
      <c r="AE331">
        <f t="shared" si="73"/>
        <v>0.9629212590080557</v>
      </c>
      <c r="AG331">
        <v>40000</v>
      </c>
      <c r="AH331">
        <f t="shared" si="65"/>
        <v>27860.564000000006</v>
      </c>
      <c r="AI331">
        <v>7800</v>
      </c>
      <c r="AJ331" s="8">
        <v>165</v>
      </c>
      <c r="AK331">
        <v>2.41</v>
      </c>
    </row>
    <row r="332" spans="16:37" x14ac:dyDescent="0.2">
      <c r="P332">
        <v>331</v>
      </c>
      <c r="Q332">
        <f t="shared" si="76"/>
        <v>276</v>
      </c>
      <c r="R332">
        <f t="shared" si="63"/>
        <v>1248627072</v>
      </c>
      <c r="S332">
        <f t="shared" si="74"/>
        <v>65.400000000000389</v>
      </c>
      <c r="T332">
        <v>152.32</v>
      </c>
      <c r="U332">
        <f t="shared" si="75"/>
        <v>44000</v>
      </c>
      <c r="V332">
        <f t="shared" si="66"/>
        <v>2497254144</v>
      </c>
      <c r="W332" s="6">
        <v>1</v>
      </c>
      <c r="X332">
        <v>189.90000000000006</v>
      </c>
      <c r="Z332">
        <v>0</v>
      </c>
      <c r="AA332">
        <f>SUM($Z$2:Z332)+INT(P332/25)</f>
        <v>75</v>
      </c>
      <c r="AB332">
        <f t="shared" si="70"/>
        <v>0.9</v>
      </c>
      <c r="AC332">
        <f t="shared" si="71"/>
        <v>146.27800000000022</v>
      </c>
      <c r="AD332" s="7">
        <f t="shared" si="72"/>
        <v>151.88799999999998</v>
      </c>
      <c r="AE332">
        <f t="shared" si="73"/>
        <v>0.96306488991888917</v>
      </c>
      <c r="AG332">
        <v>44000</v>
      </c>
      <c r="AH332">
        <f t="shared" si="65"/>
        <v>28377.888000000003</v>
      </c>
      <c r="AI332">
        <v>7900</v>
      </c>
      <c r="AJ332" s="8">
        <v>166</v>
      </c>
      <c r="AK332">
        <v>2.42</v>
      </c>
    </row>
    <row r="333" spans="16:37" x14ac:dyDescent="0.2">
      <c r="P333">
        <v>332</v>
      </c>
      <c r="Q333">
        <f t="shared" si="76"/>
        <v>277</v>
      </c>
      <c r="R333">
        <f t="shared" si="63"/>
        <v>1387246176.0000002</v>
      </c>
      <c r="S333">
        <f t="shared" si="74"/>
        <v>65.600000000000392</v>
      </c>
      <c r="T333">
        <v>153.232</v>
      </c>
      <c r="U333">
        <f t="shared" si="75"/>
        <v>48000</v>
      </c>
      <c r="V333">
        <f t="shared" si="66"/>
        <v>2774492352.0000005</v>
      </c>
      <c r="W333" s="6"/>
      <c r="X333">
        <v>191.80000000000007</v>
      </c>
      <c r="Z333">
        <v>0</v>
      </c>
      <c r="AA333">
        <f>SUM($Z$2:Z333)+INT(P333/25)</f>
        <v>75</v>
      </c>
      <c r="AB333">
        <f t="shared" si="70"/>
        <v>0.9</v>
      </c>
      <c r="AC333">
        <f t="shared" si="71"/>
        <v>147.17800000000022</v>
      </c>
      <c r="AD333" s="7">
        <f t="shared" si="72"/>
        <v>152.79999999999998</v>
      </c>
      <c r="AE333">
        <f t="shared" si="73"/>
        <v>0.96320680628272404</v>
      </c>
      <c r="AG333">
        <v>48000</v>
      </c>
      <c r="AH333">
        <f t="shared" si="65"/>
        <v>28900.962000000007</v>
      </c>
      <c r="AI333">
        <v>8000</v>
      </c>
      <c r="AJ333" s="8">
        <v>167</v>
      </c>
      <c r="AK333">
        <v>2.4300000000000002</v>
      </c>
    </row>
    <row r="334" spans="16:37" x14ac:dyDescent="0.2">
      <c r="P334">
        <v>333</v>
      </c>
      <c r="Q334">
        <f t="shared" si="76"/>
        <v>278</v>
      </c>
      <c r="R334">
        <f t="shared" si="63"/>
        <v>1530350432.0000002</v>
      </c>
      <c r="S334">
        <f t="shared" si="74"/>
        <v>65.800000000000395</v>
      </c>
      <c r="T334">
        <v>154.14400000000001</v>
      </c>
      <c r="U334">
        <f t="shared" si="75"/>
        <v>52000</v>
      </c>
      <c r="V334">
        <f t="shared" si="66"/>
        <v>3060700864.0000005</v>
      </c>
      <c r="W334" s="6"/>
      <c r="X334">
        <v>193.80000000000007</v>
      </c>
      <c r="Z334">
        <v>0</v>
      </c>
      <c r="AA334">
        <f>SUM($Z$2:Z334)+INT(P334/25)</f>
        <v>75</v>
      </c>
      <c r="AB334">
        <f t="shared" si="70"/>
        <v>0.9</v>
      </c>
      <c r="AC334">
        <f t="shared" si="71"/>
        <v>148.07800000000023</v>
      </c>
      <c r="AD334" s="7">
        <f t="shared" si="72"/>
        <v>153.71199999999999</v>
      </c>
      <c r="AE334">
        <f t="shared" si="73"/>
        <v>0.96334703861767623</v>
      </c>
      <c r="AG334">
        <v>52000</v>
      </c>
      <c r="AH334">
        <f t="shared" si="65"/>
        <v>29429.816000000003</v>
      </c>
      <c r="AI334">
        <v>8100</v>
      </c>
      <c r="AJ334" s="8">
        <v>168</v>
      </c>
      <c r="AK334">
        <v>2.44</v>
      </c>
    </row>
    <row r="335" spans="16:37" x14ac:dyDescent="0.2">
      <c r="P335">
        <v>334</v>
      </c>
      <c r="Q335">
        <f t="shared" si="76"/>
        <v>279</v>
      </c>
      <c r="R335">
        <f t="shared" si="63"/>
        <v>1678010880.0000005</v>
      </c>
      <c r="S335">
        <f t="shared" si="74"/>
        <v>66.000000000000398</v>
      </c>
      <c r="T335">
        <v>155.05600000000001</v>
      </c>
      <c r="U335">
        <f t="shared" si="75"/>
        <v>56000</v>
      </c>
      <c r="V335">
        <f t="shared" si="66"/>
        <v>3356021760.000001</v>
      </c>
      <c r="W335" s="6">
        <v>1</v>
      </c>
      <c r="X335">
        <v>195.70000000000007</v>
      </c>
      <c r="Z335">
        <v>0</v>
      </c>
      <c r="AA335">
        <f>SUM($Z$2:Z335)+INT(P335/25)</f>
        <v>75</v>
      </c>
      <c r="AB335">
        <f t="shared" si="70"/>
        <v>0.9</v>
      </c>
      <c r="AC335">
        <f t="shared" si="71"/>
        <v>148.97800000000024</v>
      </c>
      <c r="AD335" s="7">
        <f t="shared" si="72"/>
        <v>154.624</v>
      </c>
      <c r="AE335">
        <f t="shared" si="73"/>
        <v>0.96348561672185584</v>
      </c>
      <c r="AG335">
        <v>56000</v>
      </c>
      <c r="AH335">
        <f t="shared" si="65"/>
        <v>29964.480000000007</v>
      </c>
      <c r="AI335">
        <v>8200</v>
      </c>
      <c r="AJ335" s="8">
        <v>169</v>
      </c>
      <c r="AK335">
        <v>2.4500000000000002</v>
      </c>
    </row>
    <row r="336" spans="16:37" x14ac:dyDescent="0.2">
      <c r="P336">
        <v>335</v>
      </c>
      <c r="Q336">
        <f t="shared" si="76"/>
        <v>280</v>
      </c>
      <c r="R336">
        <f t="shared" si="63"/>
        <v>1860804024.0000002</v>
      </c>
      <c r="S336">
        <f t="shared" si="74"/>
        <v>66.200000000000401</v>
      </c>
      <c r="T336">
        <v>155.96799999999999</v>
      </c>
      <c r="U336">
        <f t="shared" si="75"/>
        <v>61000</v>
      </c>
      <c r="V336">
        <f t="shared" si="66"/>
        <v>3721608048.0000005</v>
      </c>
      <c r="W336" s="6"/>
      <c r="X336">
        <v>197.80000000000007</v>
      </c>
      <c r="Z336">
        <v>0</v>
      </c>
      <c r="AA336">
        <f>SUM($Z$2:Z336)+INT(P336/25)</f>
        <v>75</v>
      </c>
      <c r="AB336">
        <f t="shared" si="70"/>
        <v>0.9</v>
      </c>
      <c r="AC336">
        <f t="shared" si="71"/>
        <v>149.87800000000024</v>
      </c>
      <c r="AD336" s="7">
        <f t="shared" si="72"/>
        <v>155.536</v>
      </c>
      <c r="AE336">
        <f t="shared" si="73"/>
        <v>0.96362256969447746</v>
      </c>
      <c r="AG336">
        <v>61000</v>
      </c>
      <c r="AH336">
        <f t="shared" si="65"/>
        <v>30504.984000000004</v>
      </c>
      <c r="AI336">
        <v>8300</v>
      </c>
      <c r="AJ336" s="8">
        <v>170</v>
      </c>
      <c r="AK336">
        <v>2.46</v>
      </c>
    </row>
    <row r="337" spans="16:37" x14ac:dyDescent="0.2">
      <c r="P337">
        <v>336</v>
      </c>
      <c r="Q337">
        <f t="shared" si="76"/>
        <v>280</v>
      </c>
      <c r="R337">
        <f t="shared" si="63"/>
        <v>2049389628.0000005</v>
      </c>
      <c r="S337">
        <f t="shared" si="74"/>
        <v>66.400000000000404</v>
      </c>
      <c r="T337">
        <v>156.88</v>
      </c>
      <c r="U337">
        <f t="shared" si="75"/>
        <v>66000</v>
      </c>
      <c r="V337">
        <f t="shared" si="66"/>
        <v>4098779256.000001</v>
      </c>
      <c r="W337" s="6"/>
      <c r="X337">
        <v>199.70000000000007</v>
      </c>
      <c r="Z337">
        <v>0</v>
      </c>
      <c r="AA337">
        <f>SUM($Z$2:Z337)+INT(P337/25)</f>
        <v>75</v>
      </c>
      <c r="AB337">
        <f t="shared" si="70"/>
        <v>0.9</v>
      </c>
      <c r="AC337">
        <f t="shared" si="71"/>
        <v>150.77800000000025</v>
      </c>
      <c r="AD337" s="7">
        <f t="shared" si="72"/>
        <v>156.44799999999998</v>
      </c>
      <c r="AE337">
        <f t="shared" si="73"/>
        <v>0.96375792595623</v>
      </c>
      <c r="AG337">
        <v>66000</v>
      </c>
      <c r="AH337">
        <f t="shared" si="65"/>
        <v>31051.358000000007</v>
      </c>
      <c r="AI337">
        <v>8400</v>
      </c>
      <c r="AJ337" s="8">
        <v>171</v>
      </c>
      <c r="AK337">
        <v>2.4700000000000002</v>
      </c>
    </row>
    <row r="338" spans="16:37" x14ac:dyDescent="0.2">
      <c r="P338">
        <v>337</v>
      </c>
      <c r="Q338">
        <f t="shared" si="76"/>
        <v>281</v>
      </c>
      <c r="R338">
        <f t="shared" si="63"/>
        <v>2243857872.0000005</v>
      </c>
      <c r="S338">
        <f t="shared" si="74"/>
        <v>66.600000000000406</v>
      </c>
      <c r="T338">
        <v>157.792</v>
      </c>
      <c r="U338">
        <f t="shared" si="75"/>
        <v>71000</v>
      </c>
      <c r="V338">
        <f t="shared" si="66"/>
        <v>4487715744.000001</v>
      </c>
      <c r="W338" s="6">
        <v>1</v>
      </c>
      <c r="X338">
        <v>201.80000000000007</v>
      </c>
      <c r="Z338">
        <v>0</v>
      </c>
      <c r="AA338">
        <f>SUM($Z$2:Z338)+INT(P338/25)</f>
        <v>75</v>
      </c>
      <c r="AB338">
        <f t="shared" si="70"/>
        <v>0.9</v>
      </c>
      <c r="AC338">
        <f t="shared" si="71"/>
        <v>151.67800000000025</v>
      </c>
      <c r="AD338" s="7">
        <f t="shared" si="72"/>
        <v>157.35999999999999</v>
      </c>
      <c r="AE338">
        <f t="shared" si="73"/>
        <v>0.96389171326893919</v>
      </c>
      <c r="AG338">
        <v>71000</v>
      </c>
      <c r="AH338">
        <f t="shared" si="65"/>
        <v>31603.632000000005</v>
      </c>
      <c r="AI338">
        <v>8500</v>
      </c>
      <c r="AJ338" s="8">
        <v>172</v>
      </c>
      <c r="AK338">
        <v>2.48</v>
      </c>
    </row>
    <row r="339" spans="16:37" x14ac:dyDescent="0.2">
      <c r="P339">
        <v>338</v>
      </c>
      <c r="Q339">
        <f t="shared" si="76"/>
        <v>282</v>
      </c>
      <c r="R339">
        <f t="shared" si="63"/>
        <v>2444299536.0000005</v>
      </c>
      <c r="S339">
        <f t="shared" si="74"/>
        <v>66.800000000000409</v>
      </c>
      <c r="T339">
        <v>158.70400000000001</v>
      </c>
      <c r="U339">
        <f t="shared" si="75"/>
        <v>76000</v>
      </c>
      <c r="V339">
        <f t="shared" si="66"/>
        <v>4888599072.000001</v>
      </c>
      <c r="W339" s="6"/>
      <c r="X339">
        <v>203.70000000000007</v>
      </c>
      <c r="Z339">
        <v>0</v>
      </c>
      <c r="AA339">
        <f>SUM($Z$2:Z339)+INT(P339/25)</f>
        <v>75</v>
      </c>
      <c r="AB339">
        <f t="shared" si="70"/>
        <v>0.9</v>
      </c>
      <c r="AC339">
        <f t="shared" si="71"/>
        <v>152.57800000000026</v>
      </c>
      <c r="AD339" s="7">
        <f t="shared" si="72"/>
        <v>158.27199999999999</v>
      </c>
      <c r="AE339">
        <f t="shared" si="73"/>
        <v>0.96402395875455082</v>
      </c>
      <c r="AG339">
        <v>76000</v>
      </c>
      <c r="AH339">
        <f t="shared" si="65"/>
        <v>32161.836000000007</v>
      </c>
      <c r="AI339">
        <v>8600</v>
      </c>
      <c r="AJ339" s="8">
        <v>173</v>
      </c>
      <c r="AK339">
        <v>2.4900000000000002</v>
      </c>
    </row>
    <row r="340" spans="16:37" x14ac:dyDescent="0.2">
      <c r="P340">
        <v>339</v>
      </c>
      <c r="Q340">
        <f t="shared" si="76"/>
        <v>283</v>
      </c>
      <c r="R340">
        <f t="shared" si="63"/>
        <v>2650806000.0000005</v>
      </c>
      <c r="S340">
        <f t="shared" si="74"/>
        <v>67.000000000000412</v>
      </c>
      <c r="T340">
        <v>159.61600000000001</v>
      </c>
      <c r="U340">
        <f t="shared" si="75"/>
        <v>81000</v>
      </c>
      <c r="V340">
        <f t="shared" si="66"/>
        <v>5301612000.000001</v>
      </c>
      <c r="W340" s="6"/>
      <c r="X340">
        <v>205.80000000000007</v>
      </c>
      <c r="Z340">
        <v>0</v>
      </c>
      <c r="AA340">
        <f>SUM($Z$2:Z340)+INT(P340/25)</f>
        <v>75</v>
      </c>
      <c r="AB340">
        <f t="shared" si="70"/>
        <v>0.9</v>
      </c>
      <c r="AC340">
        <f t="shared" si="71"/>
        <v>153.47800000000026</v>
      </c>
      <c r="AD340" s="7">
        <f t="shared" si="72"/>
        <v>159.184</v>
      </c>
      <c r="AE340">
        <f t="shared" si="73"/>
        <v>0.96415468891346034</v>
      </c>
      <c r="AG340">
        <v>81000</v>
      </c>
      <c r="AH340">
        <f t="shared" si="65"/>
        <v>32726.000000000004</v>
      </c>
      <c r="AI340">
        <v>8700</v>
      </c>
      <c r="AJ340" s="8">
        <v>174</v>
      </c>
      <c r="AK340">
        <v>2.5</v>
      </c>
    </row>
    <row r="341" spans="16:37" x14ac:dyDescent="0.2">
      <c r="P341">
        <v>340</v>
      </c>
      <c r="Q341">
        <f t="shared" si="76"/>
        <v>284</v>
      </c>
      <c r="R341">
        <f t="shared" si="63"/>
        <v>2863469244</v>
      </c>
      <c r="S341">
        <f t="shared" si="74"/>
        <v>67.200000000000415</v>
      </c>
      <c r="T341">
        <v>160.52799999999999</v>
      </c>
      <c r="U341">
        <f t="shared" si="75"/>
        <v>86000</v>
      </c>
      <c r="V341">
        <f t="shared" si="66"/>
        <v>5726938488</v>
      </c>
      <c r="W341" s="6">
        <v>1</v>
      </c>
      <c r="X341">
        <v>207.8000000000001</v>
      </c>
      <c r="Z341">
        <v>0</v>
      </c>
      <c r="AA341">
        <f>SUM($Z$2:Z341)+INT(P341/25)</f>
        <v>75</v>
      </c>
      <c r="AB341">
        <f t="shared" si="70"/>
        <v>0.9</v>
      </c>
      <c r="AC341">
        <f t="shared" si="71"/>
        <v>154.37800000000027</v>
      </c>
      <c r="AD341" s="7">
        <f t="shared" si="72"/>
        <v>160.126</v>
      </c>
      <c r="AE341">
        <f t="shared" si="73"/>
        <v>0.96410326867591933</v>
      </c>
      <c r="AG341">
        <v>86000</v>
      </c>
      <c r="AH341">
        <f t="shared" si="65"/>
        <v>33296.154000000002</v>
      </c>
      <c r="AI341">
        <v>8800</v>
      </c>
      <c r="AJ341" s="8">
        <v>175</v>
      </c>
      <c r="AK341">
        <v>2.5099999999999998</v>
      </c>
    </row>
    <row r="342" spans="16:37" x14ac:dyDescent="0.2">
      <c r="P342">
        <v>341</v>
      </c>
      <c r="Q342">
        <f t="shared" si="76"/>
        <v>285</v>
      </c>
      <c r="R342">
        <f t="shared" si="63"/>
        <v>3082381848</v>
      </c>
      <c r="S342">
        <f t="shared" si="74"/>
        <v>67.400000000000418</v>
      </c>
      <c r="T342">
        <v>161.44</v>
      </c>
      <c r="U342">
        <f t="shared" si="75"/>
        <v>91000</v>
      </c>
      <c r="V342">
        <f t="shared" si="66"/>
        <v>6164763696</v>
      </c>
      <c r="W342" s="6"/>
      <c r="X342">
        <v>209.90000000000009</v>
      </c>
      <c r="Z342">
        <v>0</v>
      </c>
      <c r="AA342">
        <f>SUM($Z$2:Z342)+INT(P342/25)</f>
        <v>75</v>
      </c>
      <c r="AB342">
        <f t="shared" si="70"/>
        <v>0.9</v>
      </c>
      <c r="AC342">
        <f t="shared" si="71"/>
        <v>155.27800000000028</v>
      </c>
      <c r="AD342" s="7">
        <f t="shared" si="72"/>
        <v>161.03799999999998</v>
      </c>
      <c r="AE342">
        <f t="shared" si="73"/>
        <v>0.96423204461059064</v>
      </c>
      <c r="AG342">
        <v>91000</v>
      </c>
      <c r="AH342">
        <f t="shared" si="65"/>
        <v>33872.328000000001</v>
      </c>
      <c r="AI342">
        <v>8900</v>
      </c>
      <c r="AJ342" s="8">
        <v>176</v>
      </c>
      <c r="AK342">
        <v>2.52</v>
      </c>
    </row>
    <row r="343" spans="16:37" x14ac:dyDescent="0.2">
      <c r="P343">
        <v>342</v>
      </c>
      <c r="Q343">
        <f t="shared" si="76"/>
        <v>285</v>
      </c>
      <c r="R343">
        <f t="shared" si="63"/>
        <v>3307636991.9999995</v>
      </c>
      <c r="S343">
        <f t="shared" si="74"/>
        <v>67.600000000000421</v>
      </c>
      <c r="T343">
        <v>162.352</v>
      </c>
      <c r="U343">
        <f t="shared" si="75"/>
        <v>96000</v>
      </c>
      <c r="V343">
        <f t="shared" si="66"/>
        <v>6615273983.999999</v>
      </c>
      <c r="W343" s="6"/>
      <c r="X343">
        <v>211.90000000000012</v>
      </c>
      <c r="Z343">
        <v>0</v>
      </c>
      <c r="AA343">
        <f>SUM($Z$2:Z343)+INT(P343/25)</f>
        <v>75</v>
      </c>
      <c r="AB343">
        <f t="shared" si="70"/>
        <v>0.9</v>
      </c>
      <c r="AC343">
        <f t="shared" si="71"/>
        <v>156.17800000000028</v>
      </c>
      <c r="AD343" s="7">
        <f t="shared" si="72"/>
        <v>161.94999999999999</v>
      </c>
      <c r="AE343">
        <f t="shared" si="73"/>
        <v>0.96435937017598206</v>
      </c>
      <c r="AG343">
        <v>96000</v>
      </c>
      <c r="AH343">
        <f t="shared" si="65"/>
        <v>34454.551999999996</v>
      </c>
      <c r="AI343">
        <v>9000</v>
      </c>
      <c r="AJ343" s="8">
        <v>177</v>
      </c>
      <c r="AK343">
        <v>2.5299999999999998</v>
      </c>
    </row>
    <row r="344" spans="16:37" x14ac:dyDescent="0.2">
      <c r="P344">
        <v>343</v>
      </c>
      <c r="Q344">
        <f t="shared" si="76"/>
        <v>286</v>
      </c>
      <c r="R344">
        <f t="shared" si="63"/>
        <v>3574371312</v>
      </c>
      <c r="S344">
        <f t="shared" si="74"/>
        <v>67.800000000000423</v>
      </c>
      <c r="T344">
        <v>163.26400000000001</v>
      </c>
      <c r="U344">
        <f t="shared" si="75"/>
        <v>102000</v>
      </c>
      <c r="V344">
        <f t="shared" si="66"/>
        <v>7148742624</v>
      </c>
      <c r="W344" s="6">
        <v>1</v>
      </c>
      <c r="X344">
        <v>214.00000000000011</v>
      </c>
      <c r="Z344">
        <v>0</v>
      </c>
      <c r="AA344">
        <f>SUM($Z$2:Z344)+INT(P344/25)</f>
        <v>75</v>
      </c>
      <c r="AB344">
        <f t="shared" si="70"/>
        <v>0.9</v>
      </c>
      <c r="AC344">
        <f t="shared" si="71"/>
        <v>157.07800000000029</v>
      </c>
      <c r="AD344" s="7">
        <f t="shared" si="72"/>
        <v>162.86199999999999</v>
      </c>
      <c r="AE344">
        <f t="shared" si="73"/>
        <v>0.96448526973757098</v>
      </c>
      <c r="AG344">
        <v>102000</v>
      </c>
      <c r="AH344">
        <f t="shared" si="65"/>
        <v>35042.856</v>
      </c>
      <c r="AI344">
        <v>9100</v>
      </c>
      <c r="AJ344" s="8">
        <v>178</v>
      </c>
      <c r="AK344">
        <v>2.54</v>
      </c>
    </row>
    <row r="345" spans="16:37" x14ac:dyDescent="0.2">
      <c r="P345">
        <v>344</v>
      </c>
      <c r="Q345">
        <f t="shared" si="76"/>
        <v>287</v>
      </c>
      <c r="R345">
        <f t="shared" si="63"/>
        <v>3848825159.9999995</v>
      </c>
      <c r="S345">
        <f t="shared" si="74"/>
        <v>68.000000000000426</v>
      </c>
      <c r="T345">
        <v>164.17599999999999</v>
      </c>
      <c r="U345">
        <f t="shared" si="75"/>
        <v>108000</v>
      </c>
      <c r="V345">
        <f t="shared" si="66"/>
        <v>7697650319.999999</v>
      </c>
      <c r="W345" s="6"/>
      <c r="X345">
        <v>216.00000000000014</v>
      </c>
      <c r="Z345">
        <v>0</v>
      </c>
      <c r="AA345">
        <f>SUM($Z$2:Z345)+INT(P345/25)</f>
        <v>75</v>
      </c>
      <c r="AB345">
        <f t="shared" si="70"/>
        <v>0.9</v>
      </c>
      <c r="AC345">
        <f t="shared" si="71"/>
        <v>157.97800000000029</v>
      </c>
      <c r="AD345" s="7">
        <f t="shared" si="72"/>
        <v>163.774</v>
      </c>
      <c r="AE345">
        <f t="shared" si="73"/>
        <v>0.96460976711810353</v>
      </c>
      <c r="AG345">
        <v>108000</v>
      </c>
      <c r="AH345">
        <f t="shared" si="65"/>
        <v>35637.269999999997</v>
      </c>
      <c r="AI345">
        <v>9200</v>
      </c>
      <c r="AJ345" s="8">
        <v>179</v>
      </c>
      <c r="AK345">
        <v>2.5499999999999998</v>
      </c>
    </row>
    <row r="346" spans="16:37" x14ac:dyDescent="0.2">
      <c r="P346">
        <v>345</v>
      </c>
      <c r="Q346">
        <f t="shared" si="76"/>
        <v>288</v>
      </c>
      <c r="R346">
        <f t="shared" si="63"/>
        <v>4131111936</v>
      </c>
      <c r="S346">
        <f t="shared" si="74"/>
        <v>68.200000000000429</v>
      </c>
      <c r="T346">
        <v>165.08799999999999</v>
      </c>
      <c r="U346">
        <f t="shared" si="75"/>
        <v>114000</v>
      </c>
      <c r="V346">
        <f t="shared" si="66"/>
        <v>8262223872</v>
      </c>
      <c r="W346" s="6"/>
      <c r="X346">
        <v>218.20000000000013</v>
      </c>
      <c r="Z346">
        <v>0</v>
      </c>
      <c r="AA346">
        <f>SUM($Z$2:Z346)+INT(P346/25)</f>
        <v>75</v>
      </c>
      <c r="AB346">
        <f t="shared" si="70"/>
        <v>0.9</v>
      </c>
      <c r="AC346">
        <f t="shared" si="71"/>
        <v>158.8780000000003</v>
      </c>
      <c r="AD346" s="7">
        <f t="shared" si="72"/>
        <v>164.68599999999998</v>
      </c>
      <c r="AE346">
        <f t="shared" si="73"/>
        <v>0.96473288561262227</v>
      </c>
      <c r="AG346">
        <v>114000</v>
      </c>
      <c r="AH346">
        <f t="shared" si="65"/>
        <v>36237.824000000001</v>
      </c>
      <c r="AI346">
        <v>9300</v>
      </c>
      <c r="AJ346" s="8">
        <v>180</v>
      </c>
      <c r="AK346">
        <v>2.56</v>
      </c>
    </row>
    <row r="347" spans="16:37" x14ac:dyDescent="0.2">
      <c r="P347">
        <v>346</v>
      </c>
      <c r="Q347">
        <f t="shared" si="76"/>
        <v>289</v>
      </c>
      <c r="R347">
        <f t="shared" si="63"/>
        <v>4421345759.999999</v>
      </c>
      <c r="S347">
        <f t="shared" si="74"/>
        <v>68.400000000000432</v>
      </c>
      <c r="T347">
        <v>166</v>
      </c>
      <c r="U347">
        <f t="shared" si="75"/>
        <v>120000</v>
      </c>
      <c r="V347">
        <f t="shared" si="66"/>
        <v>8842691519.9999981</v>
      </c>
      <c r="W347" s="6">
        <v>1</v>
      </c>
      <c r="X347">
        <v>220.20000000000016</v>
      </c>
      <c r="Z347">
        <v>0</v>
      </c>
      <c r="AA347">
        <f>SUM($Z$2:Z347)+INT(P347/25)</f>
        <v>75</v>
      </c>
      <c r="AB347">
        <f t="shared" si="70"/>
        <v>0.9</v>
      </c>
      <c r="AC347">
        <f t="shared" si="71"/>
        <v>159.7780000000003</v>
      </c>
      <c r="AD347" s="7">
        <f t="shared" si="72"/>
        <v>165.59799999999998</v>
      </c>
      <c r="AE347">
        <f t="shared" si="73"/>
        <v>0.96485464800299714</v>
      </c>
      <c r="AG347">
        <v>120000</v>
      </c>
      <c r="AH347">
        <f t="shared" si="65"/>
        <v>36844.547999999995</v>
      </c>
      <c r="AI347">
        <v>9400</v>
      </c>
      <c r="AJ347" s="8">
        <v>181</v>
      </c>
      <c r="AK347">
        <v>2.57</v>
      </c>
    </row>
    <row r="348" spans="16:37" x14ac:dyDescent="0.2">
      <c r="P348">
        <v>347</v>
      </c>
      <c r="Q348">
        <f t="shared" si="76"/>
        <v>290</v>
      </c>
      <c r="R348">
        <f t="shared" si="63"/>
        <v>4719641472</v>
      </c>
      <c r="S348">
        <f t="shared" si="74"/>
        <v>68.600000000000435</v>
      </c>
      <c r="T348">
        <v>166.91200000000001</v>
      </c>
      <c r="U348">
        <f t="shared" si="75"/>
        <v>126000</v>
      </c>
      <c r="V348">
        <f t="shared" si="66"/>
        <v>9439282944</v>
      </c>
      <c r="W348" s="6"/>
      <c r="X348">
        <v>222.40000000000015</v>
      </c>
      <c r="Z348">
        <v>0</v>
      </c>
      <c r="AA348">
        <f>SUM($Z$2:Z348)+INT(P348/25)</f>
        <v>75</v>
      </c>
      <c r="AB348">
        <f t="shared" si="70"/>
        <v>0.9</v>
      </c>
      <c r="AC348">
        <f t="shared" si="71"/>
        <v>160.67800000000031</v>
      </c>
      <c r="AD348" s="7">
        <f t="shared" si="72"/>
        <v>166.51</v>
      </c>
      <c r="AE348">
        <f t="shared" si="73"/>
        <v>0.96497507657197956</v>
      </c>
      <c r="AG348">
        <v>126000</v>
      </c>
      <c r="AH348">
        <f t="shared" si="65"/>
        <v>37457.472000000002</v>
      </c>
      <c r="AI348">
        <v>9500</v>
      </c>
      <c r="AJ348" s="8">
        <v>182</v>
      </c>
      <c r="AK348">
        <v>2.58</v>
      </c>
    </row>
    <row r="349" spans="16:37" x14ac:dyDescent="0.2">
      <c r="P349">
        <v>348</v>
      </c>
      <c r="Q349">
        <f t="shared" si="76"/>
        <v>290</v>
      </c>
      <c r="R349">
        <f t="shared" si="63"/>
        <v>5026114632</v>
      </c>
      <c r="S349">
        <f t="shared" si="74"/>
        <v>68.800000000000438</v>
      </c>
      <c r="T349">
        <v>167.82400000000001</v>
      </c>
      <c r="U349">
        <f t="shared" si="75"/>
        <v>132000</v>
      </c>
      <c r="V349">
        <f t="shared" si="66"/>
        <v>10052229264</v>
      </c>
      <c r="W349" s="6"/>
      <c r="X349">
        <v>224.40000000000018</v>
      </c>
      <c r="Z349">
        <v>0</v>
      </c>
      <c r="AA349">
        <f>SUM($Z$2:Z349)+INT(P349/25)</f>
        <v>75</v>
      </c>
      <c r="AB349">
        <f t="shared" si="70"/>
        <v>0.9</v>
      </c>
      <c r="AC349">
        <f t="shared" si="71"/>
        <v>161.57800000000032</v>
      </c>
      <c r="AD349" s="7">
        <f t="shared" si="72"/>
        <v>167.422</v>
      </c>
      <c r="AE349">
        <f t="shared" si="73"/>
        <v>0.96509419311679656</v>
      </c>
      <c r="AG349">
        <v>132000</v>
      </c>
      <c r="AH349">
        <f t="shared" si="65"/>
        <v>38076.625999999997</v>
      </c>
      <c r="AI349">
        <v>9600</v>
      </c>
      <c r="AJ349" s="8">
        <v>183</v>
      </c>
      <c r="AK349">
        <v>2.59</v>
      </c>
    </row>
    <row r="350" spans="16:37" x14ac:dyDescent="0.2">
      <c r="P350">
        <v>349</v>
      </c>
      <c r="Q350">
        <f t="shared" si="76"/>
        <v>291</v>
      </c>
      <c r="R350">
        <f t="shared" si="63"/>
        <v>5340881520</v>
      </c>
      <c r="S350">
        <f t="shared" si="74"/>
        <v>69.000000000000441</v>
      </c>
      <c r="T350">
        <v>168.73599999999999</v>
      </c>
      <c r="U350">
        <f t="shared" si="75"/>
        <v>138000</v>
      </c>
      <c r="V350">
        <f t="shared" si="66"/>
        <v>10681763040</v>
      </c>
      <c r="W350" s="6">
        <v>1</v>
      </c>
      <c r="X350">
        <v>226.60000000000016</v>
      </c>
      <c r="Z350">
        <v>0</v>
      </c>
      <c r="AA350">
        <f>SUM($Z$2:Z350)+INT(P350/25)</f>
        <v>75</v>
      </c>
      <c r="AB350">
        <f t="shared" si="70"/>
        <v>0.9</v>
      </c>
      <c r="AC350">
        <f t="shared" si="71"/>
        <v>162.47800000000032</v>
      </c>
      <c r="AD350" s="7">
        <f t="shared" si="72"/>
        <v>168.334</v>
      </c>
      <c r="AE350">
        <f t="shared" si="73"/>
        <v>0.96521201896230302</v>
      </c>
      <c r="AG350">
        <v>138000</v>
      </c>
      <c r="AH350">
        <f t="shared" si="65"/>
        <v>38702.04</v>
      </c>
      <c r="AI350">
        <v>9700</v>
      </c>
      <c r="AJ350" s="8">
        <v>184</v>
      </c>
      <c r="AK350">
        <v>2.6</v>
      </c>
    </row>
    <row r="351" spans="16:37" x14ac:dyDescent="0.2">
      <c r="P351">
        <v>350</v>
      </c>
      <c r="Q351">
        <f t="shared" si="76"/>
        <v>292</v>
      </c>
      <c r="R351">
        <f t="shared" si="63"/>
        <v>5664059136</v>
      </c>
      <c r="S351">
        <f t="shared" si="74"/>
        <v>69.200000000000443</v>
      </c>
      <c r="T351">
        <v>169.648</v>
      </c>
      <c r="U351">
        <f t="shared" si="75"/>
        <v>144000</v>
      </c>
      <c r="V351">
        <f t="shared" si="66"/>
        <v>11328118272</v>
      </c>
      <c r="W351" s="6"/>
      <c r="X351">
        <v>228.70000000000019</v>
      </c>
      <c r="Z351">
        <v>0</v>
      </c>
      <c r="AA351">
        <f>SUM($Z$2:Z351)+INT(P351/25)</f>
        <v>76</v>
      </c>
      <c r="AB351">
        <f t="shared" si="70"/>
        <v>0.91200000000000003</v>
      </c>
      <c r="AC351">
        <f t="shared" si="71"/>
        <v>163.39000000000033</v>
      </c>
      <c r="AD351" s="7">
        <f t="shared" si="72"/>
        <v>169.24599999999998</v>
      </c>
      <c r="AE351">
        <f t="shared" si="73"/>
        <v>0.9653994776833742</v>
      </c>
      <c r="AG351">
        <v>144000</v>
      </c>
      <c r="AH351">
        <f t="shared" si="65"/>
        <v>39333.743999999999</v>
      </c>
      <c r="AI351">
        <v>9800</v>
      </c>
      <c r="AJ351" s="8">
        <v>185</v>
      </c>
      <c r="AK351">
        <v>2.61</v>
      </c>
    </row>
    <row r="352" spans="16:37" x14ac:dyDescent="0.2">
      <c r="P352">
        <v>351</v>
      </c>
      <c r="Q352">
        <f t="shared" si="76"/>
        <v>293</v>
      </c>
      <c r="R352">
        <f t="shared" si="63"/>
        <v>6035736968.000001</v>
      </c>
      <c r="S352">
        <f t="shared" si="74"/>
        <v>69.400000000000446</v>
      </c>
      <c r="T352">
        <v>170.56</v>
      </c>
      <c r="U352">
        <f t="shared" si="75"/>
        <v>151000</v>
      </c>
      <c r="V352">
        <f t="shared" si="66"/>
        <v>12071473936.000002</v>
      </c>
      <c r="W352" s="6"/>
      <c r="X352">
        <v>230.90000000000018</v>
      </c>
      <c r="Z352">
        <v>0</v>
      </c>
      <c r="AA352">
        <f>SUM($Z$2:Z352)+INT(P352/25)</f>
        <v>76</v>
      </c>
      <c r="AB352">
        <f t="shared" si="70"/>
        <v>0.91200000000000003</v>
      </c>
      <c r="AC352">
        <f t="shared" si="71"/>
        <v>164.30200000000033</v>
      </c>
      <c r="AD352" s="7">
        <f t="shared" si="72"/>
        <v>170.15799999999999</v>
      </c>
      <c r="AE352">
        <f t="shared" si="73"/>
        <v>0.96558492695024822</v>
      </c>
      <c r="AG352">
        <v>151000</v>
      </c>
      <c r="AH352">
        <f t="shared" si="65"/>
        <v>39971.768000000004</v>
      </c>
      <c r="AI352">
        <v>9900</v>
      </c>
      <c r="AJ352" s="8">
        <v>186</v>
      </c>
      <c r="AK352">
        <v>2.62</v>
      </c>
    </row>
    <row r="353" spans="16:37" x14ac:dyDescent="0.2">
      <c r="P353">
        <v>352</v>
      </c>
      <c r="Q353">
        <f t="shared" si="76"/>
        <v>294</v>
      </c>
      <c r="R353">
        <f t="shared" si="63"/>
        <v>6417350436</v>
      </c>
      <c r="S353">
        <f t="shared" si="74"/>
        <v>69.600000000000449</v>
      </c>
      <c r="T353">
        <v>171.47200000000001</v>
      </c>
      <c r="U353">
        <f t="shared" si="75"/>
        <v>158000</v>
      </c>
      <c r="V353">
        <f t="shared" si="66"/>
        <v>12834700872</v>
      </c>
      <c r="W353" s="6">
        <v>1</v>
      </c>
      <c r="X353">
        <v>233.0000000000002</v>
      </c>
      <c r="Z353">
        <v>0</v>
      </c>
      <c r="AA353">
        <f>SUM($Z$2:Z353)+INT(P353/25)</f>
        <v>76</v>
      </c>
      <c r="AB353">
        <f t="shared" si="70"/>
        <v>0.91200000000000003</v>
      </c>
      <c r="AC353">
        <f t="shared" si="71"/>
        <v>165.21400000000034</v>
      </c>
      <c r="AD353" s="7">
        <f t="shared" si="72"/>
        <v>171.07</v>
      </c>
      <c r="AE353">
        <f t="shared" si="73"/>
        <v>0.96576839890103672</v>
      </c>
      <c r="AG353">
        <v>158000</v>
      </c>
      <c r="AH353">
        <f t="shared" si="65"/>
        <v>40616.142</v>
      </c>
      <c r="AI353">
        <v>10000</v>
      </c>
      <c r="AJ353" s="8">
        <v>187</v>
      </c>
      <c r="AK353">
        <v>2.63</v>
      </c>
    </row>
    <row r="354" spans="16:37" x14ac:dyDescent="0.2">
      <c r="P354">
        <v>353</v>
      </c>
      <c r="Q354">
        <f t="shared" si="76"/>
        <v>295</v>
      </c>
      <c r="R354">
        <f t="shared" si="63"/>
        <v>6809037840.000001</v>
      </c>
      <c r="S354">
        <f t="shared" si="74"/>
        <v>69.800000000000452</v>
      </c>
      <c r="T354">
        <v>172.38399999999999</v>
      </c>
      <c r="U354">
        <f t="shared" si="75"/>
        <v>165000</v>
      </c>
      <c r="V354">
        <f t="shared" si="66"/>
        <v>13618075680.000002</v>
      </c>
      <c r="W354" s="6"/>
      <c r="X354">
        <v>235.20000000000019</v>
      </c>
      <c r="Z354">
        <v>0</v>
      </c>
      <c r="AA354">
        <f>SUM($Z$2:Z354)+INT(P354/25)</f>
        <v>76</v>
      </c>
      <c r="AB354">
        <f t="shared" si="70"/>
        <v>0.91200000000000003</v>
      </c>
      <c r="AC354">
        <f t="shared" si="71"/>
        <v>166.12600000000035</v>
      </c>
      <c r="AD354" s="7">
        <f t="shared" si="72"/>
        <v>171.982</v>
      </c>
      <c r="AE354">
        <f t="shared" si="73"/>
        <v>0.96594992499215238</v>
      </c>
      <c r="AG354">
        <v>165000</v>
      </c>
      <c r="AH354">
        <f t="shared" si="65"/>
        <v>41266.896000000008</v>
      </c>
      <c r="AI354">
        <v>10100</v>
      </c>
      <c r="AJ354" s="8">
        <v>188</v>
      </c>
      <c r="AK354">
        <v>2.64</v>
      </c>
    </row>
    <row r="355" spans="16:37" x14ac:dyDescent="0.2">
      <c r="P355">
        <v>354</v>
      </c>
      <c r="Q355">
        <f t="shared" si="76"/>
        <v>295</v>
      </c>
      <c r="R355">
        <f t="shared" si="63"/>
        <v>7210938320.000001</v>
      </c>
      <c r="S355">
        <f t="shared" si="74"/>
        <v>70.000000000000455</v>
      </c>
      <c r="T355">
        <v>173.29599999999999</v>
      </c>
      <c r="U355">
        <f t="shared" si="75"/>
        <v>172000</v>
      </c>
      <c r="V355">
        <f t="shared" si="66"/>
        <v>14421876640.000002</v>
      </c>
      <c r="W355" s="6"/>
      <c r="X355">
        <v>237.30000000000021</v>
      </c>
      <c r="Z355">
        <v>0</v>
      </c>
      <c r="AA355">
        <f>SUM($Z$2:Z355)+INT(P355/25)</f>
        <v>76</v>
      </c>
      <c r="AB355">
        <f t="shared" si="70"/>
        <v>0.91200000000000003</v>
      </c>
      <c r="AC355">
        <f t="shared" si="71"/>
        <v>167.03800000000035</v>
      </c>
      <c r="AD355" s="7">
        <f t="shared" si="72"/>
        <v>172.89399999999998</v>
      </c>
      <c r="AE355">
        <f t="shared" si="73"/>
        <v>0.96612953601628959</v>
      </c>
      <c r="AG355">
        <v>172000</v>
      </c>
      <c r="AH355">
        <f t="shared" si="65"/>
        <v>41924.060000000005</v>
      </c>
      <c r="AI355">
        <v>10200</v>
      </c>
      <c r="AJ355" s="8">
        <v>189</v>
      </c>
      <c r="AK355">
        <v>2.65</v>
      </c>
    </row>
    <row r="356" spans="16:37" x14ac:dyDescent="0.2">
      <c r="P356">
        <v>355</v>
      </c>
      <c r="Q356">
        <f t="shared" si="76"/>
        <v>296</v>
      </c>
      <c r="R356">
        <f t="shared" ref="R356:R360" si="77">AG356*AH356</f>
        <v>7623191856.0000019</v>
      </c>
      <c r="S356">
        <f t="shared" si="74"/>
        <v>70.200000000000458</v>
      </c>
      <c r="T356">
        <v>174.208</v>
      </c>
      <c r="U356">
        <f t="shared" si="75"/>
        <v>179000</v>
      </c>
      <c r="V356">
        <f t="shared" si="66"/>
        <v>15246383712.000004</v>
      </c>
      <c r="W356" s="6">
        <v>1</v>
      </c>
      <c r="X356">
        <v>239.60000000000019</v>
      </c>
      <c r="Z356">
        <v>0</v>
      </c>
      <c r="AA356">
        <f>SUM($Z$2:Z356)+INT(P356/25)</f>
        <v>76</v>
      </c>
      <c r="AB356">
        <f t="shared" si="70"/>
        <v>0.91200000000000003</v>
      </c>
      <c r="AC356">
        <f t="shared" si="71"/>
        <v>167.95000000000036</v>
      </c>
      <c r="AD356" s="7">
        <f t="shared" si="72"/>
        <v>173.80599999999998</v>
      </c>
      <c r="AE356">
        <f t="shared" si="73"/>
        <v>0.96630726211983686</v>
      </c>
      <c r="AG356">
        <v>179000</v>
      </c>
      <c r="AH356">
        <f t="shared" si="65"/>
        <v>42587.664000000012</v>
      </c>
      <c r="AI356">
        <v>10300</v>
      </c>
      <c r="AJ356" s="8">
        <v>190</v>
      </c>
      <c r="AK356">
        <v>2.66</v>
      </c>
    </row>
    <row r="357" spans="16:37" x14ac:dyDescent="0.2">
      <c r="P357">
        <v>356</v>
      </c>
      <c r="Q357">
        <f t="shared" si="76"/>
        <v>297</v>
      </c>
      <c r="R357">
        <f t="shared" si="77"/>
        <v>8045939268.000001</v>
      </c>
      <c r="S357">
        <f t="shared" si="74"/>
        <v>70.40000000000046</v>
      </c>
      <c r="T357">
        <v>175.12</v>
      </c>
      <c r="U357">
        <f t="shared" si="75"/>
        <v>186000</v>
      </c>
      <c r="V357">
        <f t="shared" si="66"/>
        <v>16091878536.000002</v>
      </c>
      <c r="W357" s="6"/>
      <c r="X357">
        <v>241.70000000000022</v>
      </c>
      <c r="Z357">
        <v>0</v>
      </c>
      <c r="AA357">
        <f>SUM($Z$2:Z357)+INT(P357/25)</f>
        <v>76</v>
      </c>
      <c r="AB357">
        <f t="shared" si="70"/>
        <v>0.91200000000000003</v>
      </c>
      <c r="AC357">
        <f t="shared" si="71"/>
        <v>168.86200000000036</v>
      </c>
      <c r="AD357" s="7">
        <f t="shared" si="72"/>
        <v>174.71799999999999</v>
      </c>
      <c r="AE357">
        <f t="shared" si="73"/>
        <v>0.96648313281974596</v>
      </c>
      <c r="AG357">
        <v>186000</v>
      </c>
      <c r="AH357">
        <f t="shared" si="65"/>
        <v>43257.738000000005</v>
      </c>
      <c r="AI357">
        <v>10400</v>
      </c>
      <c r="AJ357" s="8">
        <v>191</v>
      </c>
      <c r="AK357">
        <v>2.67</v>
      </c>
    </row>
    <row r="358" spans="16:37" x14ac:dyDescent="0.2">
      <c r="P358">
        <v>357</v>
      </c>
      <c r="Q358">
        <f t="shared" si="76"/>
        <v>298</v>
      </c>
      <c r="R358">
        <f t="shared" si="77"/>
        <v>8479322216.000001</v>
      </c>
      <c r="S358">
        <f t="shared" si="74"/>
        <v>70.600000000000463</v>
      </c>
      <c r="T358">
        <v>176.03200000000001</v>
      </c>
      <c r="U358">
        <f t="shared" si="75"/>
        <v>193000</v>
      </c>
      <c r="V358">
        <f t="shared" si="66"/>
        <v>16958644432.000002</v>
      </c>
      <c r="W358" s="6"/>
      <c r="X358">
        <v>244.0000000000002</v>
      </c>
      <c r="Z358">
        <v>0</v>
      </c>
      <c r="AA358">
        <f>SUM($Z$2:Z358)+INT(P358/25)</f>
        <v>76</v>
      </c>
      <c r="AB358">
        <f t="shared" si="70"/>
        <v>0.91200000000000003</v>
      </c>
      <c r="AC358">
        <f t="shared" si="71"/>
        <v>169.77400000000037</v>
      </c>
      <c r="AD358" s="7">
        <f t="shared" si="72"/>
        <v>175.63</v>
      </c>
      <c r="AE358">
        <f t="shared" si="73"/>
        <v>0.96665717701987341</v>
      </c>
      <c r="AG358">
        <v>193000</v>
      </c>
      <c r="AH358">
        <f t="shared" si="65"/>
        <v>43934.312000000005</v>
      </c>
      <c r="AI358">
        <v>10500</v>
      </c>
      <c r="AJ358" s="8">
        <v>192</v>
      </c>
      <c r="AK358">
        <v>2.68</v>
      </c>
    </row>
    <row r="359" spans="16:37" x14ac:dyDescent="0.2">
      <c r="P359">
        <v>358</v>
      </c>
      <c r="Q359">
        <f t="shared" si="76"/>
        <v>299</v>
      </c>
      <c r="R359">
        <f t="shared" si="77"/>
        <v>8923483200</v>
      </c>
      <c r="S359">
        <f t="shared" si="74"/>
        <v>70.800000000000466</v>
      </c>
      <c r="T359">
        <v>176.94399999999999</v>
      </c>
      <c r="U359">
        <f t="shared" si="75"/>
        <v>200000</v>
      </c>
      <c r="V359">
        <f t="shared" si="66"/>
        <v>17846966400</v>
      </c>
      <c r="W359" s="6">
        <v>1</v>
      </c>
      <c r="X359">
        <v>246.10000000000022</v>
      </c>
      <c r="Z359">
        <v>0</v>
      </c>
      <c r="AA359">
        <f>SUM($Z$2:Z359)+INT(P359/25)</f>
        <v>76</v>
      </c>
      <c r="AB359">
        <f t="shared" si="70"/>
        <v>0.91200000000000003</v>
      </c>
      <c r="AC359">
        <f t="shared" si="71"/>
        <v>170.68600000000038</v>
      </c>
      <c r="AD359" s="7">
        <f t="shared" si="72"/>
        <v>176.542</v>
      </c>
      <c r="AE359">
        <f t="shared" si="73"/>
        <v>0.96682942302681729</v>
      </c>
      <c r="AG359">
        <v>200000</v>
      </c>
      <c r="AH359">
        <f t="shared" si="65"/>
        <v>44617.416000000005</v>
      </c>
      <c r="AI359">
        <v>10600</v>
      </c>
      <c r="AJ359" s="8">
        <v>193</v>
      </c>
      <c r="AK359">
        <v>2.69</v>
      </c>
    </row>
    <row r="360" spans="16:37" x14ac:dyDescent="0.2">
      <c r="P360">
        <v>359</v>
      </c>
      <c r="Q360">
        <f t="shared" si="76"/>
        <v>300</v>
      </c>
      <c r="R360">
        <f t="shared" si="77"/>
        <v>9423872640.0000019</v>
      </c>
      <c r="S360">
        <f t="shared" si="74"/>
        <v>71.000000000000469</v>
      </c>
      <c r="T360">
        <v>177.85599999999999</v>
      </c>
      <c r="U360">
        <f t="shared" si="75"/>
        <v>208000</v>
      </c>
      <c r="V360">
        <f t="shared" si="66"/>
        <v>18847745280.000004</v>
      </c>
      <c r="W360" s="6"/>
      <c r="X360">
        <v>248.4000000000002</v>
      </c>
      <c r="Z360">
        <v>0</v>
      </c>
      <c r="AA360">
        <f>SUM($Z$2:Z360)+INT(P360/25)</f>
        <v>76</v>
      </c>
      <c r="AB360">
        <f t="shared" si="70"/>
        <v>0.91200000000000003</v>
      </c>
      <c r="AC360">
        <f t="shared" si="71"/>
        <v>171.59800000000038</v>
      </c>
      <c r="AD360" s="7">
        <f t="shared" si="72"/>
        <v>177.45399999999998</v>
      </c>
      <c r="AE360">
        <f t="shared" si="73"/>
        <v>0.96699989856526425</v>
      </c>
      <c r="AG360">
        <v>208000</v>
      </c>
      <c r="AH360">
        <f t="shared" si="65"/>
        <v>45307.080000000009</v>
      </c>
      <c r="AI360">
        <v>10700</v>
      </c>
      <c r="AJ360" s="8">
        <v>194</v>
      </c>
      <c r="AK360">
        <v>2.7</v>
      </c>
    </row>
    <row r="361" spans="16:37" s="8" customFormat="1" x14ac:dyDescent="0.2">
      <c r="P361" s="8">
        <v>360</v>
      </c>
      <c r="Q361" s="8">
        <f t="shared" si="76"/>
        <v>300</v>
      </c>
      <c r="R361" s="8">
        <f t="shared" ref="R361:R390" si="78">AG361*AH361</f>
        <v>9936720144</v>
      </c>
      <c r="S361" s="8">
        <f t="shared" si="74"/>
        <v>71.200000000000472</v>
      </c>
      <c r="T361" s="8">
        <v>178.768</v>
      </c>
      <c r="U361" s="8">
        <f t="shared" si="75"/>
        <v>216000</v>
      </c>
      <c r="V361">
        <f t="shared" si="66"/>
        <v>19873440288</v>
      </c>
      <c r="X361" s="8">
        <v>250.60000000000022</v>
      </c>
      <c r="Z361" s="8">
        <v>0</v>
      </c>
      <c r="AA361" s="8">
        <f>SUM($Z$2:Z361)+INT(P361/25)</f>
        <v>76</v>
      </c>
      <c r="AB361" s="8">
        <f t="shared" si="70"/>
        <v>0.91200000000000003</v>
      </c>
      <c r="AC361" s="8">
        <f t="shared" si="71"/>
        <v>172.51000000000039</v>
      </c>
      <c r="AD361" s="8">
        <f t="shared" si="72"/>
        <v>178.39599999999999</v>
      </c>
      <c r="AE361" s="8">
        <f t="shared" si="73"/>
        <v>0.96700598668131799</v>
      </c>
      <c r="AG361" s="8">
        <v>216000</v>
      </c>
      <c r="AH361">
        <f t="shared" si="65"/>
        <v>46003.334000000003</v>
      </c>
      <c r="AI361" s="8">
        <v>10800</v>
      </c>
      <c r="AJ361" s="8">
        <v>195</v>
      </c>
      <c r="AK361">
        <v>2.71</v>
      </c>
    </row>
    <row r="362" spans="16:37" x14ac:dyDescent="0.2">
      <c r="P362">
        <v>361</v>
      </c>
      <c r="Q362">
        <f t="shared" si="76"/>
        <v>301</v>
      </c>
      <c r="R362">
        <f t="shared" si="78"/>
        <v>10462190592.000002</v>
      </c>
      <c r="S362">
        <f t="shared" si="74"/>
        <v>71.400000000000475</v>
      </c>
      <c r="T362">
        <v>179.680000000001</v>
      </c>
      <c r="U362">
        <f t="shared" si="75"/>
        <v>224000</v>
      </c>
      <c r="V362">
        <f t="shared" si="66"/>
        <v>20924381184.000004</v>
      </c>
      <c r="W362" s="6">
        <v>1</v>
      </c>
      <c r="X362">
        <v>252.9000000000002</v>
      </c>
      <c r="Z362">
        <v>0</v>
      </c>
      <c r="AA362">
        <f>SUM($Z$2:Z362)+INT(P362/25)</f>
        <v>76</v>
      </c>
      <c r="AB362">
        <f t="shared" si="70"/>
        <v>0.91200000000000003</v>
      </c>
      <c r="AC362">
        <f t="shared" si="71"/>
        <v>173.42200000000039</v>
      </c>
      <c r="AD362" s="7">
        <f t="shared" si="72"/>
        <v>179.30799999999999</v>
      </c>
      <c r="AE362">
        <f t="shared" si="73"/>
        <v>0.96717380150356036</v>
      </c>
      <c r="AG362">
        <v>224000</v>
      </c>
      <c r="AH362">
        <f t="shared" si="65"/>
        <v>46706.208000000006</v>
      </c>
      <c r="AI362">
        <v>10900</v>
      </c>
      <c r="AJ362" s="8">
        <v>196</v>
      </c>
      <c r="AK362">
        <v>2.72</v>
      </c>
    </row>
    <row r="363" spans="16:37" x14ac:dyDescent="0.2">
      <c r="P363">
        <v>362</v>
      </c>
      <c r="Q363">
        <f t="shared" si="76"/>
        <v>302</v>
      </c>
      <c r="R363">
        <f t="shared" si="78"/>
        <v>11000449824</v>
      </c>
      <c r="S363">
        <f t="shared" si="74"/>
        <v>71.600000000000477</v>
      </c>
      <c r="T363">
        <v>180.59200000000001</v>
      </c>
      <c r="U363">
        <f t="shared" si="75"/>
        <v>232000</v>
      </c>
      <c r="V363">
        <f t="shared" si="66"/>
        <v>22000899648</v>
      </c>
      <c r="W363" s="6"/>
      <c r="X363">
        <v>255.10000000000022</v>
      </c>
      <c r="Z363">
        <v>0</v>
      </c>
      <c r="AA363">
        <f>SUM($Z$2:Z363)+INT(P363/25)</f>
        <v>76</v>
      </c>
      <c r="AB363">
        <f t="shared" si="70"/>
        <v>0.91200000000000003</v>
      </c>
      <c r="AC363">
        <f t="shared" si="71"/>
        <v>174.3340000000004</v>
      </c>
      <c r="AD363" s="7">
        <f t="shared" si="72"/>
        <v>180.22000000000099</v>
      </c>
      <c r="AE363">
        <f t="shared" si="73"/>
        <v>0.96733991787814577</v>
      </c>
      <c r="AG363">
        <v>232000</v>
      </c>
      <c r="AH363">
        <f t="shared" si="65"/>
        <v>47415.732000000004</v>
      </c>
      <c r="AI363">
        <v>11000</v>
      </c>
      <c r="AJ363" s="8">
        <v>197</v>
      </c>
      <c r="AK363">
        <v>2.73</v>
      </c>
    </row>
    <row r="364" spans="16:37" x14ac:dyDescent="0.2">
      <c r="P364">
        <v>363</v>
      </c>
      <c r="Q364">
        <f t="shared" si="76"/>
        <v>303</v>
      </c>
      <c r="R364">
        <f t="shared" si="78"/>
        <v>11551664640.000002</v>
      </c>
      <c r="S364">
        <f t="shared" si="74"/>
        <v>71.80000000000048</v>
      </c>
      <c r="T364">
        <v>181.50400000000101</v>
      </c>
      <c r="U364">
        <f t="shared" si="75"/>
        <v>240000</v>
      </c>
      <c r="V364">
        <f t="shared" si="66"/>
        <v>23103329280.000004</v>
      </c>
      <c r="W364" s="6"/>
      <c r="X364">
        <v>257.4000000000002</v>
      </c>
      <c r="Z364">
        <v>0</v>
      </c>
      <c r="AA364">
        <f>SUM($Z$2:Z364)+INT(P364/25)</f>
        <v>76</v>
      </c>
      <c r="AB364">
        <f t="shared" si="70"/>
        <v>0.91200000000000003</v>
      </c>
      <c r="AC364">
        <f t="shared" si="71"/>
        <v>175.24600000000041</v>
      </c>
      <c r="AD364" s="7">
        <f t="shared" si="72"/>
        <v>181.13200000000001</v>
      </c>
      <c r="AE364">
        <f t="shared" si="73"/>
        <v>0.96750436146015284</v>
      </c>
      <c r="AG364">
        <v>240000</v>
      </c>
      <c r="AH364">
        <f t="shared" si="65"/>
        <v>48131.936000000009</v>
      </c>
      <c r="AI364">
        <v>11100</v>
      </c>
      <c r="AJ364" s="8">
        <v>198</v>
      </c>
      <c r="AK364">
        <v>2.74</v>
      </c>
    </row>
    <row r="365" spans="16:37" x14ac:dyDescent="0.2">
      <c r="P365">
        <v>364</v>
      </c>
      <c r="Q365">
        <f t="shared" si="76"/>
        <v>304</v>
      </c>
      <c r="R365">
        <f t="shared" si="78"/>
        <v>12116002800.000002</v>
      </c>
      <c r="S365">
        <f t="shared" si="74"/>
        <v>72.000000000000483</v>
      </c>
      <c r="T365">
        <v>182.41600000000099</v>
      </c>
      <c r="U365">
        <f t="shared" si="75"/>
        <v>248000</v>
      </c>
      <c r="V365">
        <f t="shared" si="66"/>
        <v>24232005600.000004</v>
      </c>
      <c r="W365" s="6">
        <v>1</v>
      </c>
      <c r="X365">
        <v>259.60000000000025</v>
      </c>
      <c r="Z365">
        <v>0</v>
      </c>
      <c r="AA365">
        <f>SUM($Z$2:Z365)+INT(P365/25)</f>
        <v>76</v>
      </c>
      <c r="AB365">
        <f t="shared" si="70"/>
        <v>0.91200000000000003</v>
      </c>
      <c r="AC365">
        <f t="shared" si="71"/>
        <v>176.15800000000041</v>
      </c>
      <c r="AD365" s="7">
        <f t="shared" si="72"/>
        <v>182.04400000000101</v>
      </c>
      <c r="AE365">
        <f t="shared" si="73"/>
        <v>0.9676671573905179</v>
      </c>
      <c r="AG365">
        <v>248000</v>
      </c>
      <c r="AH365">
        <f t="shared" si="65"/>
        <v>48854.850000000006</v>
      </c>
      <c r="AI365">
        <v>11200</v>
      </c>
      <c r="AJ365" s="8">
        <v>199</v>
      </c>
      <c r="AK365">
        <v>2.75</v>
      </c>
    </row>
    <row r="366" spans="16:37" x14ac:dyDescent="0.2">
      <c r="P366">
        <v>365</v>
      </c>
      <c r="Q366">
        <f t="shared" si="76"/>
        <v>305</v>
      </c>
      <c r="R366">
        <f t="shared" si="78"/>
        <v>12693633024</v>
      </c>
      <c r="S366">
        <f t="shared" si="74"/>
        <v>72.200000000000486</v>
      </c>
      <c r="T366">
        <v>183.328000000001</v>
      </c>
      <c r="U366">
        <f t="shared" si="75"/>
        <v>256000</v>
      </c>
      <c r="V366">
        <f t="shared" si="66"/>
        <v>25387266048</v>
      </c>
      <c r="W366" s="6"/>
      <c r="X366">
        <v>262.00000000000023</v>
      </c>
      <c r="Z366">
        <v>0</v>
      </c>
      <c r="AA366">
        <f>SUM($Z$2:Z366)+INT(P366/25)</f>
        <v>76</v>
      </c>
      <c r="AB366">
        <f t="shared" si="70"/>
        <v>0.91200000000000003</v>
      </c>
      <c r="AC366">
        <f t="shared" si="71"/>
        <v>177.07000000000042</v>
      </c>
      <c r="AD366" s="7">
        <f t="shared" si="72"/>
        <v>182.95600000000098</v>
      </c>
      <c r="AE366">
        <f t="shared" si="73"/>
        <v>0.96782833030892379</v>
      </c>
      <c r="AG366">
        <v>256000</v>
      </c>
      <c r="AH366">
        <f t="shared" si="65"/>
        <v>49584.504000000001</v>
      </c>
      <c r="AI366">
        <v>11300</v>
      </c>
      <c r="AJ366" s="8">
        <v>200</v>
      </c>
      <c r="AK366">
        <v>2.76</v>
      </c>
    </row>
    <row r="367" spans="16:37" x14ac:dyDescent="0.2">
      <c r="P367">
        <v>366</v>
      </c>
      <c r="Q367">
        <f t="shared" si="76"/>
        <v>305</v>
      </c>
      <c r="R367">
        <f t="shared" si="78"/>
        <v>13284724992.000002</v>
      </c>
      <c r="S367">
        <f t="shared" si="74"/>
        <v>72.400000000000489</v>
      </c>
      <c r="T367">
        <v>184.240000000001</v>
      </c>
      <c r="U367">
        <f t="shared" si="75"/>
        <v>264000</v>
      </c>
      <c r="V367">
        <f t="shared" si="66"/>
        <v>26569449984.000004</v>
      </c>
      <c r="W367" s="6"/>
      <c r="X367">
        <v>264.20000000000027</v>
      </c>
      <c r="Z367">
        <v>0</v>
      </c>
      <c r="AA367">
        <f>SUM($Z$2:Z367)+INT(P367/25)</f>
        <v>76</v>
      </c>
      <c r="AB367">
        <f t="shared" si="70"/>
        <v>0.91200000000000003</v>
      </c>
      <c r="AC367">
        <f t="shared" si="71"/>
        <v>177.98200000000043</v>
      </c>
      <c r="AD367" s="7">
        <f t="shared" si="72"/>
        <v>183.86800000000099</v>
      </c>
      <c r="AE367">
        <f t="shared" si="73"/>
        <v>0.96798790436617288</v>
      </c>
      <c r="AG367">
        <v>264000</v>
      </c>
      <c r="AH367">
        <f t="shared" si="65"/>
        <v>50320.928000000007</v>
      </c>
      <c r="AI367">
        <v>11400</v>
      </c>
      <c r="AJ367" s="8">
        <v>201</v>
      </c>
      <c r="AK367">
        <v>2.77</v>
      </c>
    </row>
    <row r="368" spans="16:37" x14ac:dyDescent="0.2">
      <c r="P368">
        <v>367</v>
      </c>
      <c r="Q368">
        <f t="shared" si="76"/>
        <v>306</v>
      </c>
      <c r="R368">
        <f t="shared" si="78"/>
        <v>13940513496</v>
      </c>
      <c r="S368">
        <f t="shared" si="74"/>
        <v>72.600000000000492</v>
      </c>
      <c r="T368">
        <v>185.15199999999999</v>
      </c>
      <c r="U368">
        <f t="shared" si="75"/>
        <v>273000</v>
      </c>
      <c r="V368">
        <f t="shared" si="66"/>
        <v>27881026992</v>
      </c>
      <c r="W368" s="6">
        <v>1</v>
      </c>
      <c r="X368">
        <v>266.60000000000025</v>
      </c>
      <c r="Z368">
        <v>0</v>
      </c>
      <c r="AA368">
        <f>SUM($Z$2:Z368)+INT(P368/25)</f>
        <v>76</v>
      </c>
      <c r="AB368">
        <f t="shared" si="70"/>
        <v>0.91200000000000003</v>
      </c>
      <c r="AC368">
        <f t="shared" si="71"/>
        <v>178.89400000000043</v>
      </c>
      <c r="AD368" s="7">
        <f t="shared" si="72"/>
        <v>184.780000000001</v>
      </c>
      <c r="AE368">
        <f t="shared" si="73"/>
        <v>0.96814590323627814</v>
      </c>
      <c r="AG368">
        <v>273000</v>
      </c>
      <c r="AH368">
        <f t="shared" si="65"/>
        <v>51064.152000000002</v>
      </c>
      <c r="AI368">
        <v>11500</v>
      </c>
      <c r="AJ368" s="8">
        <v>202</v>
      </c>
      <c r="AK368">
        <v>2.78</v>
      </c>
    </row>
    <row r="369" spans="16:37" x14ac:dyDescent="0.2">
      <c r="P369">
        <v>368</v>
      </c>
      <c r="Q369">
        <f t="shared" si="76"/>
        <v>307</v>
      </c>
      <c r="R369">
        <f t="shared" si="78"/>
        <v>14611606092.000002</v>
      </c>
      <c r="S369">
        <f t="shared" si="74"/>
        <v>72.800000000000495</v>
      </c>
      <c r="T369">
        <v>186.06400000000099</v>
      </c>
      <c r="U369">
        <f t="shared" si="75"/>
        <v>282000</v>
      </c>
      <c r="V369">
        <f t="shared" si="66"/>
        <v>29223212184.000004</v>
      </c>
      <c r="W369" s="6"/>
      <c r="X369">
        <v>268.8000000000003</v>
      </c>
      <c r="Z369">
        <v>0</v>
      </c>
      <c r="AA369">
        <f>SUM($Z$2:Z369)+INT(P369/25)</f>
        <v>76</v>
      </c>
      <c r="AB369">
        <f t="shared" si="70"/>
        <v>0.91200000000000003</v>
      </c>
      <c r="AC369">
        <f t="shared" si="71"/>
        <v>179.80600000000044</v>
      </c>
      <c r="AD369" s="7">
        <f t="shared" si="72"/>
        <v>185.69199999999998</v>
      </c>
      <c r="AE369">
        <f t="shared" si="73"/>
        <v>0.96830235012817167</v>
      </c>
      <c r="AG369">
        <v>282000</v>
      </c>
      <c r="AH369">
        <f t="shared" si="65"/>
        <v>51814.206000000006</v>
      </c>
      <c r="AI369">
        <v>11600</v>
      </c>
      <c r="AJ369" s="8">
        <v>203</v>
      </c>
      <c r="AK369">
        <v>2.79</v>
      </c>
    </row>
    <row r="370" spans="16:37" x14ac:dyDescent="0.2">
      <c r="P370">
        <v>369</v>
      </c>
      <c r="Q370">
        <f t="shared" si="76"/>
        <v>308</v>
      </c>
      <c r="R370">
        <f t="shared" si="78"/>
        <v>15298195920</v>
      </c>
      <c r="S370">
        <f t="shared" si="74"/>
        <v>73.000000000000497</v>
      </c>
      <c r="T370">
        <v>186.97600000000099</v>
      </c>
      <c r="U370">
        <f t="shared" si="75"/>
        <v>291000</v>
      </c>
      <c r="V370">
        <f t="shared" si="66"/>
        <v>30596391840</v>
      </c>
      <c r="W370" s="6"/>
      <c r="X370">
        <v>271.20000000000027</v>
      </c>
      <c r="Z370">
        <v>0</v>
      </c>
      <c r="AA370">
        <f>SUM($Z$2:Z370)+INT(P370/25)</f>
        <v>76</v>
      </c>
      <c r="AB370">
        <f t="shared" si="70"/>
        <v>0.91200000000000003</v>
      </c>
      <c r="AC370">
        <f t="shared" si="71"/>
        <v>180.71800000000044</v>
      </c>
      <c r="AD370" s="7">
        <f t="shared" si="72"/>
        <v>186.60400000000098</v>
      </c>
      <c r="AE370">
        <f t="shared" si="73"/>
        <v>0.96845726779704344</v>
      </c>
      <c r="AG370">
        <v>291000</v>
      </c>
      <c r="AH370">
        <f t="shared" si="65"/>
        <v>52571.12</v>
      </c>
      <c r="AI370">
        <v>11700</v>
      </c>
      <c r="AJ370" s="8">
        <v>204</v>
      </c>
      <c r="AK370">
        <v>2.8</v>
      </c>
    </row>
    <row r="371" spans="16:37" x14ac:dyDescent="0.2">
      <c r="P371">
        <v>370</v>
      </c>
      <c r="Q371">
        <f t="shared" si="76"/>
        <v>309</v>
      </c>
      <c r="R371">
        <f t="shared" si="78"/>
        <v>16000477200.000002</v>
      </c>
      <c r="S371">
        <f t="shared" si="74"/>
        <v>73.2000000000005</v>
      </c>
      <c r="T371">
        <v>187.888000000001</v>
      </c>
      <c r="U371">
        <f t="shared" si="75"/>
        <v>300000</v>
      </c>
      <c r="V371">
        <f t="shared" si="66"/>
        <v>32000954400.000004</v>
      </c>
      <c r="W371" s="6">
        <v>1</v>
      </c>
      <c r="X371">
        <v>273.50000000000028</v>
      </c>
      <c r="Z371">
        <v>0</v>
      </c>
      <c r="AA371">
        <f>SUM($Z$2:Z371)+INT(P371/25)</f>
        <v>76</v>
      </c>
      <c r="AB371">
        <f t="shared" si="70"/>
        <v>0.91200000000000003</v>
      </c>
      <c r="AC371">
        <f t="shared" si="71"/>
        <v>181.63000000000045</v>
      </c>
      <c r="AD371" s="7">
        <f t="shared" si="72"/>
        <v>187.51600000000099</v>
      </c>
      <c r="AE371">
        <f t="shared" si="73"/>
        <v>0.96861067855542726</v>
      </c>
      <c r="AG371">
        <v>300000</v>
      </c>
      <c r="AH371">
        <f t="shared" si="65"/>
        <v>53334.924000000006</v>
      </c>
      <c r="AI371">
        <v>11800</v>
      </c>
      <c r="AJ371" s="8">
        <v>205</v>
      </c>
      <c r="AK371">
        <v>2.81</v>
      </c>
    </row>
    <row r="372" spans="16:37" x14ac:dyDescent="0.2">
      <c r="P372">
        <v>371</v>
      </c>
      <c r="Q372">
        <f t="shared" si="76"/>
        <v>310</v>
      </c>
      <c r="R372">
        <f t="shared" si="78"/>
        <v>16718645232</v>
      </c>
      <c r="S372">
        <f t="shared" si="74"/>
        <v>73.400000000000503</v>
      </c>
      <c r="T372">
        <v>188.80000000000101</v>
      </c>
      <c r="U372">
        <f t="shared" si="75"/>
        <v>309000</v>
      </c>
      <c r="V372">
        <f t="shared" si="66"/>
        <v>33437290464</v>
      </c>
      <c r="W372" s="6"/>
      <c r="X372">
        <v>275.90000000000026</v>
      </c>
      <c r="Z372">
        <v>0</v>
      </c>
      <c r="AA372">
        <f>SUM($Z$2:Z372)+INT(P372/25)</f>
        <v>76</v>
      </c>
      <c r="AB372">
        <f t="shared" si="70"/>
        <v>0.91200000000000003</v>
      </c>
      <c r="AC372">
        <f t="shared" si="71"/>
        <v>182.54200000000046</v>
      </c>
      <c r="AD372" s="7">
        <f t="shared" si="72"/>
        <v>188.42800000000099</v>
      </c>
      <c r="AE372">
        <f t="shared" si="73"/>
        <v>0.96876260428386174</v>
      </c>
      <c r="AG372">
        <v>309000</v>
      </c>
      <c r="AH372">
        <f t="shared" si="65"/>
        <v>54105.648000000001</v>
      </c>
      <c r="AI372">
        <v>11900</v>
      </c>
      <c r="AJ372" s="8">
        <v>206</v>
      </c>
      <c r="AK372">
        <v>2.82</v>
      </c>
    </row>
    <row r="373" spans="16:37" x14ac:dyDescent="0.2">
      <c r="P373">
        <v>372</v>
      </c>
      <c r="Q373">
        <f t="shared" si="76"/>
        <v>310</v>
      </c>
      <c r="R373">
        <f t="shared" si="78"/>
        <v>17452896396.000004</v>
      </c>
      <c r="S373">
        <f t="shared" si="74"/>
        <v>73.600000000000506</v>
      </c>
      <c r="T373">
        <v>189.71200000000101</v>
      </c>
      <c r="U373">
        <f t="shared" si="75"/>
        <v>318000</v>
      </c>
      <c r="V373">
        <f t="shared" si="66"/>
        <v>34905792792.000008</v>
      </c>
      <c r="W373" s="6"/>
      <c r="X373">
        <v>278.20000000000027</v>
      </c>
      <c r="Z373">
        <v>0</v>
      </c>
      <c r="AA373">
        <f>SUM($Z$2:Z373)+INT(P373/25)</f>
        <v>76</v>
      </c>
      <c r="AB373">
        <f t="shared" si="70"/>
        <v>0.91200000000000003</v>
      </c>
      <c r="AC373">
        <f t="shared" si="71"/>
        <v>183.45400000000046</v>
      </c>
      <c r="AD373" s="7">
        <f t="shared" si="72"/>
        <v>189.340000000001</v>
      </c>
      <c r="AE373">
        <f t="shared" si="73"/>
        <v>0.9689130664413198</v>
      </c>
      <c r="AG373">
        <v>318000</v>
      </c>
      <c r="AH373">
        <f t="shared" si="65"/>
        <v>54883.322000000007</v>
      </c>
      <c r="AI373">
        <v>12000</v>
      </c>
      <c r="AJ373" s="8">
        <v>207</v>
      </c>
      <c r="AK373">
        <v>2.83</v>
      </c>
    </row>
    <row r="374" spans="16:37" x14ac:dyDescent="0.2">
      <c r="P374">
        <v>373</v>
      </c>
      <c r="Q374">
        <f t="shared" si="76"/>
        <v>311</v>
      </c>
      <c r="R374">
        <f t="shared" si="78"/>
        <v>18203428152</v>
      </c>
      <c r="S374">
        <f t="shared" si="74"/>
        <v>73.800000000000509</v>
      </c>
      <c r="T374">
        <v>190.62400000000099</v>
      </c>
      <c r="U374">
        <f t="shared" si="75"/>
        <v>327000</v>
      </c>
      <c r="V374">
        <f t="shared" si="66"/>
        <v>36406856304</v>
      </c>
      <c r="W374" s="6">
        <v>1</v>
      </c>
      <c r="X374">
        <v>280.60000000000025</v>
      </c>
      <c r="Z374">
        <v>0</v>
      </c>
      <c r="AA374">
        <f>SUM($Z$2:Z374)+INT(P374/25)</f>
        <v>76</v>
      </c>
      <c r="AB374">
        <f t="shared" si="70"/>
        <v>0.91200000000000003</v>
      </c>
      <c r="AC374">
        <f t="shared" si="71"/>
        <v>184.36600000000047</v>
      </c>
      <c r="AD374" s="7">
        <f t="shared" si="72"/>
        <v>190.252000000001</v>
      </c>
      <c r="AE374">
        <f t="shared" si="73"/>
        <v>0.96906208607530797</v>
      </c>
      <c r="AG374">
        <v>327000</v>
      </c>
      <c r="AH374">
        <f t="shared" si="65"/>
        <v>55667.976000000002</v>
      </c>
      <c r="AI374">
        <v>12100</v>
      </c>
      <c r="AJ374" s="8">
        <v>208</v>
      </c>
      <c r="AK374">
        <v>2.84</v>
      </c>
    </row>
    <row r="375" spans="16:37" x14ac:dyDescent="0.2">
      <c r="P375">
        <v>374</v>
      </c>
      <c r="Q375">
        <f t="shared" si="76"/>
        <v>312</v>
      </c>
      <c r="R375">
        <f t="shared" si="78"/>
        <v>18970439040.000004</v>
      </c>
      <c r="S375">
        <f t="shared" si="74"/>
        <v>74.000000000000512</v>
      </c>
      <c r="T375">
        <v>191.536000000001</v>
      </c>
      <c r="U375">
        <f t="shared" si="75"/>
        <v>336000</v>
      </c>
      <c r="V375">
        <f t="shared" si="66"/>
        <v>37940878080.000008</v>
      </c>
      <c r="W375" s="6"/>
      <c r="X375">
        <v>282.90000000000026</v>
      </c>
      <c r="Z375">
        <v>0</v>
      </c>
      <c r="AA375">
        <f>SUM($Z$2:Z375)+INT(P375/25)</f>
        <v>76</v>
      </c>
      <c r="AB375">
        <f t="shared" si="70"/>
        <v>0.91200000000000003</v>
      </c>
      <c r="AC375">
        <f t="shared" si="71"/>
        <v>185.27800000000047</v>
      </c>
      <c r="AD375" s="7">
        <f t="shared" si="72"/>
        <v>191.16400000000098</v>
      </c>
      <c r="AE375">
        <f t="shared" si="73"/>
        <v>0.96920968383168127</v>
      </c>
      <c r="AG375">
        <v>336000</v>
      </c>
      <c r="AH375">
        <f t="shared" si="65"/>
        <v>56459.640000000007</v>
      </c>
      <c r="AI375">
        <v>12200</v>
      </c>
      <c r="AJ375" s="8">
        <v>209</v>
      </c>
      <c r="AK375">
        <v>2.85</v>
      </c>
    </row>
    <row r="376" spans="16:37" x14ac:dyDescent="0.2">
      <c r="P376">
        <v>375</v>
      </c>
      <c r="Q376">
        <f t="shared" si="76"/>
        <v>313</v>
      </c>
      <c r="R376">
        <f t="shared" si="78"/>
        <v>19811387024</v>
      </c>
      <c r="S376">
        <f t="shared" si="74"/>
        <v>74.200000000000514</v>
      </c>
      <c r="T376">
        <v>192.448000000001</v>
      </c>
      <c r="U376">
        <f t="shared" si="75"/>
        <v>346000</v>
      </c>
      <c r="V376">
        <f t="shared" si="66"/>
        <v>39622774048</v>
      </c>
      <c r="W376" s="6"/>
      <c r="X376">
        <v>285.40000000000026</v>
      </c>
      <c r="Z376">
        <v>0</v>
      </c>
      <c r="AA376">
        <f>SUM($Z$2:Z376)+INT(P376/25)</f>
        <v>77</v>
      </c>
      <c r="AB376">
        <f t="shared" si="70"/>
        <v>0.92400000000000004</v>
      </c>
      <c r="AC376">
        <f t="shared" si="71"/>
        <v>186.20200000000048</v>
      </c>
      <c r="AD376" s="7">
        <f t="shared" si="72"/>
        <v>192.07600000000099</v>
      </c>
      <c r="AE376">
        <f t="shared" si="73"/>
        <v>0.96941835523438391</v>
      </c>
      <c r="AG376">
        <v>346000</v>
      </c>
      <c r="AH376">
        <f t="shared" si="65"/>
        <v>57258.344000000005</v>
      </c>
      <c r="AI376">
        <v>12300</v>
      </c>
      <c r="AJ376" s="8">
        <v>210</v>
      </c>
      <c r="AK376">
        <v>2.86</v>
      </c>
    </row>
    <row r="377" spans="16:37" x14ac:dyDescent="0.2">
      <c r="P377">
        <v>376</v>
      </c>
      <c r="Q377">
        <f t="shared" si="76"/>
        <v>314</v>
      </c>
      <c r="R377">
        <f t="shared" si="78"/>
        <v>20670826008.000004</v>
      </c>
      <c r="S377">
        <f t="shared" si="74"/>
        <v>74.400000000000517</v>
      </c>
      <c r="T377">
        <v>193.36000000000101</v>
      </c>
      <c r="U377">
        <f t="shared" si="75"/>
        <v>356000</v>
      </c>
      <c r="V377">
        <f t="shared" si="66"/>
        <v>41341652016.000008</v>
      </c>
      <c r="W377" s="6">
        <v>1</v>
      </c>
      <c r="X377">
        <v>287.70000000000027</v>
      </c>
      <c r="Z377">
        <v>0</v>
      </c>
      <c r="AA377">
        <f>SUM($Z$2:Z377)+INT(P377/25)</f>
        <v>77</v>
      </c>
      <c r="AB377">
        <f t="shared" si="70"/>
        <v>0.92400000000000004</v>
      </c>
      <c r="AC377">
        <f t="shared" si="71"/>
        <v>187.12600000000049</v>
      </c>
      <c r="AD377" s="7">
        <f t="shared" si="72"/>
        <v>192.98800000000099</v>
      </c>
      <c r="AE377">
        <f t="shared" si="73"/>
        <v>0.96962505440752544</v>
      </c>
      <c r="AG377">
        <v>356000</v>
      </c>
      <c r="AH377">
        <f t="shared" si="65"/>
        <v>58064.118000000009</v>
      </c>
      <c r="AI377">
        <v>12400</v>
      </c>
      <c r="AJ377" s="8">
        <v>211</v>
      </c>
      <c r="AK377">
        <v>2.87</v>
      </c>
    </row>
    <row r="378" spans="16:37" x14ac:dyDescent="0.2">
      <c r="P378">
        <v>377</v>
      </c>
      <c r="Q378">
        <f t="shared" si="76"/>
        <v>315</v>
      </c>
      <c r="R378">
        <f t="shared" si="78"/>
        <v>21548979072.000004</v>
      </c>
      <c r="S378">
        <f t="shared" si="74"/>
        <v>74.60000000000052</v>
      </c>
      <c r="T378">
        <v>194.27200000000099</v>
      </c>
      <c r="U378">
        <f t="shared" si="75"/>
        <v>366000</v>
      </c>
      <c r="V378">
        <f t="shared" si="66"/>
        <v>43097958144.000008</v>
      </c>
      <c r="W378" s="6"/>
      <c r="X378">
        <v>290.20000000000027</v>
      </c>
      <c r="Z378">
        <v>0</v>
      </c>
      <c r="AA378">
        <f>SUM($Z$2:Z378)+INT(P378/25)</f>
        <v>77</v>
      </c>
      <c r="AB378">
        <f t="shared" si="70"/>
        <v>0.92400000000000004</v>
      </c>
      <c r="AC378">
        <f t="shared" si="71"/>
        <v>188.05000000000049</v>
      </c>
      <c r="AD378" s="7">
        <f t="shared" si="72"/>
        <v>193.900000000001</v>
      </c>
      <c r="AE378">
        <f t="shared" si="73"/>
        <v>0.96982980917998718</v>
      </c>
      <c r="AG378">
        <v>366000</v>
      </c>
      <c r="AH378">
        <f t="shared" si="65"/>
        <v>58876.992000000006</v>
      </c>
      <c r="AI378">
        <v>12500</v>
      </c>
      <c r="AJ378" s="8">
        <v>212</v>
      </c>
      <c r="AK378">
        <v>2.88</v>
      </c>
    </row>
    <row r="379" spans="16:37" x14ac:dyDescent="0.2">
      <c r="P379">
        <v>378</v>
      </c>
      <c r="Q379">
        <f t="shared" si="76"/>
        <v>315</v>
      </c>
      <c r="R379">
        <f t="shared" si="78"/>
        <v>22446070496.000004</v>
      </c>
      <c r="S379">
        <f t="shared" si="74"/>
        <v>74.800000000000523</v>
      </c>
      <c r="T379">
        <v>195.18400000000099</v>
      </c>
      <c r="U379">
        <f t="shared" si="75"/>
        <v>376000</v>
      </c>
      <c r="V379">
        <f t="shared" si="66"/>
        <v>44892140992.000008</v>
      </c>
      <c r="W379" s="6"/>
      <c r="X379">
        <v>292.50000000000028</v>
      </c>
      <c r="Z379">
        <v>0</v>
      </c>
      <c r="AA379">
        <f>SUM($Z$2:Z379)+INT(P379/25)</f>
        <v>77</v>
      </c>
      <c r="AB379">
        <f t="shared" si="70"/>
        <v>0.92400000000000004</v>
      </c>
      <c r="AC379">
        <f t="shared" si="71"/>
        <v>188.9740000000005</v>
      </c>
      <c r="AD379" s="7">
        <f t="shared" si="72"/>
        <v>194.81200000000098</v>
      </c>
      <c r="AE379">
        <f t="shared" si="73"/>
        <v>0.97003264685953405</v>
      </c>
      <c r="AG379">
        <v>376000</v>
      </c>
      <c r="AH379">
        <f t="shared" si="65"/>
        <v>59696.996000000006</v>
      </c>
      <c r="AI379">
        <v>12600</v>
      </c>
      <c r="AJ379" s="8">
        <v>213</v>
      </c>
      <c r="AK379">
        <v>2.89</v>
      </c>
    </row>
    <row r="380" spans="16:37" x14ac:dyDescent="0.2">
      <c r="P380">
        <v>379</v>
      </c>
      <c r="Q380">
        <f t="shared" si="76"/>
        <v>316</v>
      </c>
      <c r="R380">
        <f t="shared" si="78"/>
        <v>23362325760</v>
      </c>
      <c r="S380">
        <f t="shared" si="74"/>
        <v>75.000000000000526</v>
      </c>
      <c r="T380">
        <v>196.096000000001</v>
      </c>
      <c r="U380">
        <f t="shared" si="75"/>
        <v>386000</v>
      </c>
      <c r="V380">
        <f t="shared" si="66"/>
        <v>46724651520</v>
      </c>
      <c r="W380" s="6">
        <v>1</v>
      </c>
      <c r="X380">
        <v>239.60000000000019</v>
      </c>
      <c r="Z380">
        <v>0</v>
      </c>
      <c r="AA380">
        <f>SUM($Z$2:Z380)+INT(P380/25)</f>
        <v>77</v>
      </c>
      <c r="AB380">
        <f t="shared" si="70"/>
        <v>0.92400000000000004</v>
      </c>
      <c r="AC380">
        <f t="shared" si="71"/>
        <v>189.89800000000051</v>
      </c>
      <c r="AD380" s="7">
        <f t="shared" si="72"/>
        <v>195.72400000000098</v>
      </c>
      <c r="AE380">
        <f t="shared" si="73"/>
        <v>0.97023359424495492</v>
      </c>
      <c r="AG380">
        <v>386000</v>
      </c>
      <c r="AH380">
        <f t="shared" si="65"/>
        <v>60524.160000000003</v>
      </c>
      <c r="AI380">
        <v>12700</v>
      </c>
      <c r="AJ380" s="8">
        <v>214</v>
      </c>
      <c r="AK380">
        <v>2.9</v>
      </c>
    </row>
    <row r="381" spans="16:37" x14ac:dyDescent="0.2">
      <c r="P381">
        <v>380</v>
      </c>
      <c r="Q381">
        <f t="shared" si="76"/>
        <v>317</v>
      </c>
      <c r="R381">
        <f t="shared" si="78"/>
        <v>24297971544.000004</v>
      </c>
      <c r="S381">
        <f t="shared" si="74"/>
        <v>75.200000000000529</v>
      </c>
      <c r="T381">
        <v>197.008000000001</v>
      </c>
      <c r="U381">
        <f t="shared" si="75"/>
        <v>396000</v>
      </c>
      <c r="V381">
        <f t="shared" si="66"/>
        <v>48595943088.000008</v>
      </c>
      <c r="W381" s="6"/>
      <c r="X381">
        <v>241.70000000000022</v>
      </c>
      <c r="Z381">
        <v>0</v>
      </c>
      <c r="AA381">
        <f>SUM($Z$2:Z381)+INT(P381/25)</f>
        <v>77</v>
      </c>
      <c r="AB381">
        <f t="shared" si="70"/>
        <v>0.92400000000000004</v>
      </c>
      <c r="AC381">
        <f t="shared" si="71"/>
        <v>190.82200000000051</v>
      </c>
      <c r="AD381" s="7">
        <f t="shared" si="72"/>
        <v>196.66600000000099</v>
      </c>
      <c r="AE381">
        <f t="shared" si="73"/>
        <v>0.97028464503269274</v>
      </c>
      <c r="AG381">
        <v>396000</v>
      </c>
      <c r="AH381">
        <f t="shared" si="65"/>
        <v>61358.51400000001</v>
      </c>
      <c r="AI381">
        <v>12800</v>
      </c>
      <c r="AJ381" s="8">
        <v>215</v>
      </c>
      <c r="AK381">
        <v>2.91</v>
      </c>
    </row>
    <row r="382" spans="16:37" x14ac:dyDescent="0.2">
      <c r="P382">
        <v>381</v>
      </c>
      <c r="Q382">
        <f t="shared" si="76"/>
        <v>318</v>
      </c>
      <c r="R382">
        <f t="shared" si="78"/>
        <v>25253235728</v>
      </c>
      <c r="S382">
        <f t="shared" si="74"/>
        <v>75.400000000000531</v>
      </c>
      <c r="T382">
        <v>197.92000000000101</v>
      </c>
      <c r="U382">
        <f t="shared" si="75"/>
        <v>406000</v>
      </c>
      <c r="V382">
        <f t="shared" si="66"/>
        <v>50506471456</v>
      </c>
      <c r="W382" s="6"/>
      <c r="X382">
        <v>244.0000000000002</v>
      </c>
      <c r="Z382">
        <v>0</v>
      </c>
      <c r="AA382">
        <f>SUM($Z$2:Z382)+INT(P382/25)</f>
        <v>77</v>
      </c>
      <c r="AB382">
        <f t="shared" si="70"/>
        <v>0.92400000000000004</v>
      </c>
      <c r="AC382">
        <f t="shared" si="71"/>
        <v>191.74600000000052</v>
      </c>
      <c r="AD382" s="7">
        <f t="shared" si="72"/>
        <v>197.578000000001</v>
      </c>
      <c r="AE382">
        <f t="shared" si="73"/>
        <v>0.97048254360303043</v>
      </c>
      <c r="AG382">
        <v>406000</v>
      </c>
      <c r="AH382">
        <f t="shared" si="65"/>
        <v>62200.088000000003</v>
      </c>
      <c r="AI382">
        <v>12900</v>
      </c>
      <c r="AJ382" s="8">
        <v>216</v>
      </c>
      <c r="AK382">
        <v>2.92</v>
      </c>
    </row>
    <row r="383" spans="16:37" x14ac:dyDescent="0.2">
      <c r="P383">
        <v>382</v>
      </c>
      <c r="Q383">
        <f t="shared" si="76"/>
        <v>319</v>
      </c>
      <c r="R383">
        <f t="shared" si="78"/>
        <v>26228347392.000004</v>
      </c>
      <c r="S383">
        <f t="shared" si="74"/>
        <v>75.600000000000534</v>
      </c>
      <c r="T383">
        <v>198.83200000000099</v>
      </c>
      <c r="U383">
        <f t="shared" si="75"/>
        <v>416000</v>
      </c>
      <c r="V383">
        <f t="shared" si="66"/>
        <v>52456694784.000008</v>
      </c>
      <c r="W383" s="6">
        <v>1</v>
      </c>
      <c r="X383">
        <v>246.10000000000022</v>
      </c>
      <c r="Z383">
        <v>0</v>
      </c>
      <c r="AA383">
        <f>SUM($Z$2:Z383)+INT(P383/25)</f>
        <v>77</v>
      </c>
      <c r="AB383">
        <f t="shared" si="70"/>
        <v>0.92400000000000004</v>
      </c>
      <c r="AC383">
        <f t="shared" si="71"/>
        <v>192.67000000000053</v>
      </c>
      <c r="AD383" s="7">
        <f t="shared" si="72"/>
        <v>198.490000000001</v>
      </c>
      <c r="AE383">
        <f t="shared" si="73"/>
        <v>0.97067862360823998</v>
      </c>
      <c r="AG383">
        <v>416000</v>
      </c>
      <c r="AH383">
        <f t="shared" si="65"/>
        <v>63048.912000000011</v>
      </c>
      <c r="AI383">
        <v>13000</v>
      </c>
      <c r="AJ383" s="8">
        <v>217</v>
      </c>
      <c r="AK383">
        <v>2.93</v>
      </c>
    </row>
    <row r="384" spans="16:37" x14ac:dyDescent="0.2">
      <c r="P384">
        <v>383</v>
      </c>
      <c r="Q384">
        <f t="shared" si="76"/>
        <v>320</v>
      </c>
      <c r="R384">
        <f t="shared" si="78"/>
        <v>27287441832</v>
      </c>
      <c r="S384">
        <f t="shared" si="74"/>
        <v>75.800000000000537</v>
      </c>
      <c r="T384">
        <v>199.74400000000099</v>
      </c>
      <c r="U384">
        <f t="shared" si="75"/>
        <v>427000</v>
      </c>
      <c r="V384">
        <f t="shared" si="66"/>
        <v>54574883664</v>
      </c>
      <c r="W384" s="6"/>
      <c r="X384">
        <v>248.4000000000002</v>
      </c>
      <c r="Z384">
        <v>0</v>
      </c>
      <c r="AA384">
        <f>SUM($Z$2:Z384)+INT(P384/25)</f>
        <v>77</v>
      </c>
      <c r="AB384">
        <f t="shared" si="70"/>
        <v>0.92400000000000004</v>
      </c>
      <c r="AC384">
        <f t="shared" si="71"/>
        <v>193.59400000000053</v>
      </c>
      <c r="AD384" s="7">
        <f t="shared" si="72"/>
        <v>199.40200000000098</v>
      </c>
      <c r="AE384">
        <f t="shared" si="73"/>
        <v>0.97087291000090059</v>
      </c>
      <c r="AG384">
        <v>427000</v>
      </c>
      <c r="AH384">
        <f t="shared" si="65"/>
        <v>63905.016000000003</v>
      </c>
      <c r="AI384">
        <v>13100</v>
      </c>
      <c r="AJ384" s="8">
        <v>218</v>
      </c>
      <c r="AK384">
        <v>2.94</v>
      </c>
    </row>
    <row r="385" spans="16:37" x14ac:dyDescent="0.2">
      <c r="P385">
        <v>384</v>
      </c>
      <c r="Q385">
        <f t="shared" si="76"/>
        <v>320</v>
      </c>
      <c r="R385">
        <f t="shared" si="78"/>
        <v>28368572340.000004</v>
      </c>
      <c r="S385">
        <f t="shared" si="74"/>
        <v>76.00000000000054</v>
      </c>
      <c r="T385">
        <v>200.656000000001</v>
      </c>
      <c r="U385">
        <f t="shared" si="75"/>
        <v>438000</v>
      </c>
      <c r="V385">
        <f t="shared" si="66"/>
        <v>56737144680.000008</v>
      </c>
      <c r="W385" s="6"/>
      <c r="X385">
        <v>250.60000000000022</v>
      </c>
      <c r="Z385">
        <v>0</v>
      </c>
      <c r="AA385">
        <f>SUM($Z$2:Z385)+INT(P385/25)</f>
        <v>77</v>
      </c>
      <c r="AB385">
        <f t="shared" si="70"/>
        <v>0.92400000000000004</v>
      </c>
      <c r="AC385">
        <f t="shared" si="71"/>
        <v>194.51800000000054</v>
      </c>
      <c r="AD385" s="7">
        <f t="shared" si="72"/>
        <v>200.31400000000099</v>
      </c>
      <c r="AE385">
        <f t="shared" si="73"/>
        <v>0.97106542727916956</v>
      </c>
      <c r="AG385">
        <v>438000</v>
      </c>
      <c r="AH385">
        <f t="shared" ref="AH385:AH448" si="79">(AH384/AK384+AJ385)*AK385</f>
        <v>64768.430000000008</v>
      </c>
      <c r="AI385">
        <v>13200</v>
      </c>
      <c r="AJ385" s="8">
        <v>219</v>
      </c>
      <c r="AK385">
        <v>2.95</v>
      </c>
    </row>
    <row r="386" spans="16:37" x14ac:dyDescent="0.2">
      <c r="P386">
        <v>385</v>
      </c>
      <c r="Q386">
        <f t="shared" si="76"/>
        <v>321</v>
      </c>
      <c r="R386">
        <f t="shared" si="78"/>
        <v>29471993616.000004</v>
      </c>
      <c r="S386">
        <f t="shared" si="74"/>
        <v>76.200000000000543</v>
      </c>
      <c r="T386">
        <v>201.56800000000101</v>
      </c>
      <c r="U386">
        <f t="shared" si="75"/>
        <v>449000</v>
      </c>
      <c r="V386">
        <f t="shared" si="66"/>
        <v>58943987232.000008</v>
      </c>
      <c r="W386" s="6">
        <v>1</v>
      </c>
      <c r="X386">
        <v>252.9000000000002</v>
      </c>
      <c r="Z386">
        <v>0</v>
      </c>
      <c r="AA386">
        <f>SUM($Z$2:Z386)+INT(P386/25)</f>
        <v>77</v>
      </c>
      <c r="AB386">
        <f t="shared" si="70"/>
        <v>0.92400000000000004</v>
      </c>
      <c r="AC386">
        <f t="shared" si="71"/>
        <v>195.44200000000055</v>
      </c>
      <c r="AD386" s="7">
        <f t="shared" si="72"/>
        <v>201.22600000000099</v>
      </c>
      <c r="AE386">
        <f t="shared" si="73"/>
        <v>0.97125619949708075</v>
      </c>
      <c r="AG386">
        <v>449000</v>
      </c>
      <c r="AH386">
        <f t="shared" si="79"/>
        <v>65639.184000000008</v>
      </c>
      <c r="AI386">
        <v>13300</v>
      </c>
      <c r="AJ386" s="8">
        <v>220</v>
      </c>
      <c r="AK386">
        <v>2.96</v>
      </c>
    </row>
    <row r="387" spans="16:37" x14ac:dyDescent="0.2">
      <c r="P387">
        <v>386</v>
      </c>
      <c r="Q387">
        <f t="shared" si="76"/>
        <v>322</v>
      </c>
      <c r="R387">
        <f t="shared" si="78"/>
        <v>30597961680.000004</v>
      </c>
      <c r="S387">
        <f t="shared" si="74"/>
        <v>76.400000000000546</v>
      </c>
      <c r="T387">
        <v>202.48000000000101</v>
      </c>
      <c r="U387">
        <f t="shared" si="75"/>
        <v>460000</v>
      </c>
      <c r="V387">
        <f t="shared" ref="V387:V450" si="80">R387*2</f>
        <v>61195923360.000008</v>
      </c>
      <c r="W387" s="6"/>
      <c r="X387">
        <v>255.10000000000022</v>
      </c>
      <c r="Z387">
        <v>0</v>
      </c>
      <c r="AA387">
        <f>SUM($Z$2:Z387)+INT(P387/25)</f>
        <v>77</v>
      </c>
      <c r="AB387">
        <f t="shared" si="70"/>
        <v>0.92400000000000004</v>
      </c>
      <c r="AC387">
        <f t="shared" si="71"/>
        <v>196.36600000000055</v>
      </c>
      <c r="AD387" s="7">
        <f t="shared" si="72"/>
        <v>202.138000000001</v>
      </c>
      <c r="AE387">
        <f t="shared" si="73"/>
        <v>0.97144525027456285</v>
      </c>
      <c r="AG387">
        <v>460000</v>
      </c>
      <c r="AH387">
        <f t="shared" si="79"/>
        <v>66517.308000000005</v>
      </c>
      <c r="AI387">
        <v>13400</v>
      </c>
      <c r="AJ387" s="8">
        <v>221</v>
      </c>
      <c r="AK387">
        <v>2.97</v>
      </c>
    </row>
    <row r="388" spans="16:37" x14ac:dyDescent="0.2">
      <c r="P388">
        <v>387</v>
      </c>
      <c r="Q388">
        <f t="shared" si="76"/>
        <v>323</v>
      </c>
      <c r="R388">
        <f t="shared" si="78"/>
        <v>31746733872.000004</v>
      </c>
      <c r="S388">
        <f t="shared" si="74"/>
        <v>76.600000000000549</v>
      </c>
      <c r="T388">
        <v>203.39200000000099</v>
      </c>
      <c r="U388">
        <f t="shared" si="75"/>
        <v>471000</v>
      </c>
      <c r="V388">
        <f t="shared" si="80"/>
        <v>63493467744.000008</v>
      </c>
      <c r="W388" s="6"/>
      <c r="X388">
        <v>257.4000000000002</v>
      </c>
      <c r="Z388">
        <v>0</v>
      </c>
      <c r="AA388">
        <f>SUM($Z$2:Z388)+INT(P388/25)</f>
        <v>77</v>
      </c>
      <c r="AB388">
        <f t="shared" si="70"/>
        <v>0.92400000000000004</v>
      </c>
      <c r="AC388">
        <f t="shared" si="71"/>
        <v>197.29000000000056</v>
      </c>
      <c r="AD388" s="7">
        <f t="shared" si="72"/>
        <v>203.05000000000101</v>
      </c>
      <c r="AE388">
        <f t="shared" si="73"/>
        <v>0.97163260280718833</v>
      </c>
      <c r="AG388">
        <v>471000</v>
      </c>
      <c r="AH388">
        <f t="shared" si="79"/>
        <v>67402.832000000009</v>
      </c>
      <c r="AI388">
        <v>13500</v>
      </c>
      <c r="AJ388" s="8">
        <v>222</v>
      </c>
      <c r="AK388">
        <v>2.98</v>
      </c>
    </row>
    <row r="389" spans="16:37" x14ac:dyDescent="0.2">
      <c r="P389">
        <v>388</v>
      </c>
      <c r="Q389">
        <f t="shared" si="76"/>
        <v>324</v>
      </c>
      <c r="R389">
        <f t="shared" si="78"/>
        <v>32918568852.000011</v>
      </c>
      <c r="S389">
        <f t="shared" si="74"/>
        <v>76.800000000000551</v>
      </c>
      <c r="T389">
        <v>204.304000000001</v>
      </c>
      <c r="U389">
        <f t="shared" si="75"/>
        <v>482000</v>
      </c>
      <c r="V389">
        <f t="shared" si="80"/>
        <v>65837137704.000023</v>
      </c>
      <c r="W389" s="6">
        <v>1</v>
      </c>
      <c r="X389">
        <v>259.60000000000025</v>
      </c>
      <c r="Z389">
        <v>0</v>
      </c>
      <c r="AA389">
        <f>SUM($Z$2:Z389)+INT(P389/25)</f>
        <v>77</v>
      </c>
      <c r="AB389">
        <f t="shared" si="70"/>
        <v>0.92400000000000004</v>
      </c>
      <c r="AC389">
        <f t="shared" si="71"/>
        <v>198.21400000000057</v>
      </c>
      <c r="AD389" s="7">
        <f t="shared" si="72"/>
        <v>203.96200000000098</v>
      </c>
      <c r="AE389">
        <f t="shared" si="73"/>
        <v>0.97181827987566116</v>
      </c>
      <c r="AG389">
        <v>482000</v>
      </c>
      <c r="AH389">
        <f t="shared" si="79"/>
        <v>68295.786000000022</v>
      </c>
      <c r="AI389">
        <v>13600</v>
      </c>
      <c r="AJ389" s="8">
        <v>223</v>
      </c>
      <c r="AK389">
        <v>2.99</v>
      </c>
    </row>
    <row r="390" spans="16:37" x14ac:dyDescent="0.2">
      <c r="P390">
        <v>389</v>
      </c>
      <c r="Q390">
        <f t="shared" si="76"/>
        <v>325</v>
      </c>
      <c r="R390">
        <f t="shared" si="78"/>
        <v>34113726600.000008</v>
      </c>
      <c r="S390">
        <f t="shared" si="74"/>
        <v>77.000000000000554</v>
      </c>
      <c r="T390">
        <v>205.216000000001</v>
      </c>
      <c r="U390">
        <f t="shared" si="75"/>
        <v>493000</v>
      </c>
      <c r="V390">
        <f t="shared" si="80"/>
        <v>68227453200.000015</v>
      </c>
      <c r="W390" s="6"/>
      <c r="X390">
        <v>262.00000000000023</v>
      </c>
      <c r="Z390">
        <v>0</v>
      </c>
      <c r="AA390">
        <f>SUM($Z$2:Z390)+INT(P390/25)</f>
        <v>77</v>
      </c>
      <c r="AB390">
        <f t="shared" ref="AB390:AB453" si="81">AA390*(0.3/50)*2</f>
        <v>0.92400000000000004</v>
      </c>
      <c r="AC390">
        <f t="shared" ref="AC390:AC453" si="82">AB390+AC389</f>
        <v>199.13800000000057</v>
      </c>
      <c r="AD390" s="7">
        <f t="shared" ref="AD390:AD453" si="83">T389+INT(P390/20)*0.03</f>
        <v>204.87400000000099</v>
      </c>
      <c r="AE390">
        <f t="shared" ref="AE390:AE453" si="84">AC390/AD390</f>
        <v>0.97200230385505049</v>
      </c>
      <c r="AG390">
        <v>493000</v>
      </c>
      <c r="AH390">
        <f t="shared" si="79"/>
        <v>69196.200000000012</v>
      </c>
      <c r="AI390">
        <v>13700</v>
      </c>
      <c r="AJ390" s="8">
        <v>224</v>
      </c>
      <c r="AK390">
        <v>3</v>
      </c>
    </row>
    <row r="391" spans="16:37" x14ac:dyDescent="0.2">
      <c r="P391">
        <v>390</v>
      </c>
      <c r="Q391">
        <f t="shared" si="76"/>
        <v>325</v>
      </c>
      <c r="R391">
        <f t="shared" ref="R391:R454" si="85">AG391*AH391</f>
        <v>35332468416</v>
      </c>
      <c r="S391">
        <f t="shared" ref="S391:S454" si="86">S390+0.2</f>
        <v>77.200000000000557</v>
      </c>
      <c r="T391">
        <v>206.12800000000101</v>
      </c>
      <c r="U391">
        <f t="shared" ref="U391:U454" si="87">U390+INT((P391-295)/8)*1000</f>
        <v>504000</v>
      </c>
      <c r="V391">
        <f t="shared" si="80"/>
        <v>70664936832</v>
      </c>
      <c r="W391" s="6"/>
      <c r="X391">
        <v>264.20000000000027</v>
      </c>
      <c r="Z391">
        <v>0</v>
      </c>
      <c r="AA391">
        <f>SUM($Z$2:Z391)+INT(P391/25)</f>
        <v>77</v>
      </c>
      <c r="AB391">
        <f t="shared" si="81"/>
        <v>0.92400000000000004</v>
      </c>
      <c r="AC391">
        <f t="shared" si="82"/>
        <v>200.06200000000058</v>
      </c>
      <c r="AD391" s="7">
        <f t="shared" si="83"/>
        <v>205.786000000001</v>
      </c>
      <c r="AE391">
        <f t="shared" si="84"/>
        <v>0.97218469672377916</v>
      </c>
      <c r="AG391">
        <v>504000</v>
      </c>
      <c r="AH391">
        <f t="shared" si="79"/>
        <v>70104.104000000007</v>
      </c>
      <c r="AI391">
        <v>13800</v>
      </c>
      <c r="AJ391" s="8">
        <v>225</v>
      </c>
      <c r="AK391">
        <v>3.01</v>
      </c>
    </row>
    <row r="392" spans="16:37" x14ac:dyDescent="0.2">
      <c r="P392">
        <v>391</v>
      </c>
      <c r="Q392">
        <f t="shared" si="76"/>
        <v>326</v>
      </c>
      <c r="R392">
        <f t="shared" si="85"/>
        <v>36646076448.000008</v>
      </c>
      <c r="S392">
        <f t="shared" si="86"/>
        <v>77.40000000000056</v>
      </c>
      <c r="T392">
        <v>207.04000000000099</v>
      </c>
      <c r="U392">
        <f t="shared" si="87"/>
        <v>516000</v>
      </c>
      <c r="V392">
        <f t="shared" si="80"/>
        <v>73292152896.000015</v>
      </c>
      <c r="W392" s="6">
        <v>1</v>
      </c>
      <c r="X392">
        <v>266.60000000000025</v>
      </c>
      <c r="Z392">
        <v>0</v>
      </c>
      <c r="AA392">
        <f>SUM($Z$2:Z392)+INT(P392/25)</f>
        <v>77</v>
      </c>
      <c r="AB392">
        <f t="shared" si="81"/>
        <v>0.92400000000000004</v>
      </c>
      <c r="AC392">
        <f t="shared" si="82"/>
        <v>200.98600000000059</v>
      </c>
      <c r="AD392" s="7">
        <f t="shared" si="83"/>
        <v>206.698000000001</v>
      </c>
      <c r="AE392">
        <f t="shared" si="84"/>
        <v>0.97236548007237422</v>
      </c>
      <c r="AG392">
        <v>516000</v>
      </c>
      <c r="AH392">
        <f t="shared" si="79"/>
        <v>71019.52800000002</v>
      </c>
      <c r="AI392">
        <v>13900</v>
      </c>
      <c r="AJ392" s="8">
        <v>226</v>
      </c>
      <c r="AK392">
        <v>3.02</v>
      </c>
    </row>
    <row r="393" spans="16:37" x14ac:dyDescent="0.2">
      <c r="P393">
        <v>392</v>
      </c>
      <c r="Q393">
        <f t="shared" ref="Q393:Q456" si="88">Q387+5</f>
        <v>327</v>
      </c>
      <c r="R393">
        <f t="shared" si="85"/>
        <v>37985641056.000008</v>
      </c>
      <c r="S393">
        <f t="shared" si="86"/>
        <v>77.600000000000563</v>
      </c>
      <c r="T393">
        <v>207.95200000000099</v>
      </c>
      <c r="U393">
        <f t="shared" si="87"/>
        <v>528000</v>
      </c>
      <c r="V393">
        <f t="shared" si="80"/>
        <v>75971282112.000015</v>
      </c>
      <c r="W393" s="6"/>
      <c r="X393">
        <v>268.8000000000003</v>
      </c>
      <c r="Z393">
        <v>0</v>
      </c>
      <c r="AA393">
        <f>SUM($Z$2:Z393)+INT(P393/25)</f>
        <v>77</v>
      </c>
      <c r="AB393">
        <f t="shared" si="81"/>
        <v>0.92400000000000004</v>
      </c>
      <c r="AC393">
        <f t="shared" si="82"/>
        <v>201.91000000000059</v>
      </c>
      <c r="AD393" s="7">
        <f t="shared" si="83"/>
        <v>207.61000000000098</v>
      </c>
      <c r="AE393">
        <f t="shared" si="84"/>
        <v>0.97254467511198706</v>
      </c>
      <c r="AG393">
        <v>528000</v>
      </c>
      <c r="AH393">
        <f t="shared" si="79"/>
        <v>71942.502000000008</v>
      </c>
      <c r="AI393">
        <v>14000</v>
      </c>
      <c r="AJ393" s="8">
        <v>227</v>
      </c>
      <c r="AK393">
        <v>3.03</v>
      </c>
    </row>
    <row r="394" spans="16:37" x14ac:dyDescent="0.2">
      <c r="P394">
        <v>393</v>
      </c>
      <c r="Q394">
        <f t="shared" si="88"/>
        <v>328</v>
      </c>
      <c r="R394">
        <f t="shared" si="85"/>
        <v>39351450240.000008</v>
      </c>
      <c r="S394">
        <f t="shared" si="86"/>
        <v>77.800000000000566</v>
      </c>
      <c r="T394">
        <v>208.864000000001</v>
      </c>
      <c r="U394">
        <f t="shared" si="87"/>
        <v>540000</v>
      </c>
      <c r="V394">
        <f t="shared" si="80"/>
        <v>78702900480.000015</v>
      </c>
      <c r="W394" s="6"/>
      <c r="X394">
        <v>271.20000000000027</v>
      </c>
      <c r="Z394">
        <v>0</v>
      </c>
      <c r="AA394">
        <f>SUM($Z$2:Z394)+INT(P394/25)</f>
        <v>77</v>
      </c>
      <c r="AB394">
        <f t="shared" si="81"/>
        <v>0.92400000000000004</v>
      </c>
      <c r="AC394">
        <f t="shared" si="82"/>
        <v>202.8340000000006</v>
      </c>
      <c r="AD394" s="7">
        <f t="shared" si="83"/>
        <v>208.52200000000099</v>
      </c>
      <c r="AE394">
        <f t="shared" si="84"/>
        <v>0.97272230268268878</v>
      </c>
      <c r="AG394">
        <v>540000</v>
      </c>
      <c r="AH394">
        <f t="shared" si="79"/>
        <v>72873.056000000011</v>
      </c>
      <c r="AI394">
        <v>14100</v>
      </c>
      <c r="AJ394" s="8">
        <v>228</v>
      </c>
      <c r="AK394">
        <v>3.04</v>
      </c>
    </row>
    <row r="395" spans="16:37" x14ac:dyDescent="0.2">
      <c r="P395">
        <v>394</v>
      </c>
      <c r="Q395">
        <f t="shared" si="88"/>
        <v>329</v>
      </c>
      <c r="R395">
        <f t="shared" si="85"/>
        <v>40743793440.000008</v>
      </c>
      <c r="S395">
        <f t="shared" si="86"/>
        <v>78.000000000000568</v>
      </c>
      <c r="T395">
        <v>209.77600000000101</v>
      </c>
      <c r="U395">
        <f t="shared" si="87"/>
        <v>552000</v>
      </c>
      <c r="V395">
        <f t="shared" si="80"/>
        <v>81487586880.000015</v>
      </c>
      <c r="W395" s="6">
        <v>1</v>
      </c>
      <c r="X395">
        <v>273.50000000000028</v>
      </c>
      <c r="Z395">
        <v>0</v>
      </c>
      <c r="AA395">
        <f>SUM($Z$2:Z395)+INT(P395/25)</f>
        <v>77</v>
      </c>
      <c r="AB395">
        <f t="shared" si="81"/>
        <v>0.92400000000000004</v>
      </c>
      <c r="AC395">
        <f t="shared" si="82"/>
        <v>203.75800000000061</v>
      </c>
      <c r="AD395" s="7">
        <f t="shared" si="83"/>
        <v>209.43400000000099</v>
      </c>
      <c r="AE395">
        <f t="shared" si="84"/>
        <v>0.97289838326155087</v>
      </c>
      <c r="AG395">
        <v>552000</v>
      </c>
      <c r="AH395">
        <f t="shared" si="79"/>
        <v>73811.220000000016</v>
      </c>
      <c r="AI395">
        <v>14200</v>
      </c>
      <c r="AJ395" s="8">
        <v>229</v>
      </c>
      <c r="AK395">
        <v>3.05</v>
      </c>
    </row>
    <row r="396" spans="16:37" x14ac:dyDescent="0.2">
      <c r="P396">
        <v>395</v>
      </c>
      <c r="Q396">
        <f t="shared" si="88"/>
        <v>330</v>
      </c>
      <c r="R396">
        <f t="shared" si="85"/>
        <v>42162961536.000008</v>
      </c>
      <c r="S396">
        <f t="shared" si="86"/>
        <v>78.200000000000571</v>
      </c>
      <c r="T396">
        <v>210.68800000000101</v>
      </c>
      <c r="U396">
        <f t="shared" si="87"/>
        <v>564000</v>
      </c>
      <c r="V396">
        <f t="shared" si="80"/>
        <v>84325923072.000015</v>
      </c>
      <c r="W396" s="6"/>
      <c r="X396">
        <v>275.90000000000026</v>
      </c>
      <c r="Z396">
        <v>0</v>
      </c>
      <c r="AA396">
        <f>SUM($Z$2:Z396)+INT(P396/25)</f>
        <v>77</v>
      </c>
      <c r="AB396">
        <f t="shared" si="81"/>
        <v>0.92400000000000004</v>
      </c>
      <c r="AC396">
        <f t="shared" si="82"/>
        <v>204.68200000000061</v>
      </c>
      <c r="AD396" s="7">
        <f t="shared" si="83"/>
        <v>210.346000000001</v>
      </c>
      <c r="AE396">
        <f t="shared" si="84"/>
        <v>0.97307293697051356</v>
      </c>
      <c r="AG396">
        <v>564000</v>
      </c>
      <c r="AH396">
        <f t="shared" si="79"/>
        <v>74757.024000000019</v>
      </c>
      <c r="AI396">
        <v>14300</v>
      </c>
      <c r="AJ396" s="8">
        <v>230</v>
      </c>
      <c r="AK396">
        <v>3.06</v>
      </c>
    </row>
    <row r="397" spans="16:37" x14ac:dyDescent="0.2">
      <c r="P397">
        <v>396</v>
      </c>
      <c r="Q397">
        <f t="shared" si="88"/>
        <v>330</v>
      </c>
      <c r="R397">
        <f t="shared" si="85"/>
        <v>43609246848.000008</v>
      </c>
      <c r="S397">
        <f t="shared" si="86"/>
        <v>78.400000000000574</v>
      </c>
      <c r="T397">
        <v>211.60000000000099</v>
      </c>
      <c r="U397">
        <f t="shared" si="87"/>
        <v>576000</v>
      </c>
      <c r="V397">
        <f t="shared" si="80"/>
        <v>87218493696.000015</v>
      </c>
      <c r="W397" s="6"/>
      <c r="X397">
        <v>278.20000000000027</v>
      </c>
      <c r="Z397">
        <v>0</v>
      </c>
      <c r="AA397">
        <f>SUM($Z$2:Z397)+INT(P397/25)</f>
        <v>77</v>
      </c>
      <c r="AB397">
        <f t="shared" si="81"/>
        <v>0.92400000000000004</v>
      </c>
      <c r="AC397">
        <f t="shared" si="82"/>
        <v>205.60600000000062</v>
      </c>
      <c r="AD397" s="7">
        <f t="shared" si="83"/>
        <v>211.258000000001</v>
      </c>
      <c r="AE397">
        <f t="shared" si="84"/>
        <v>0.9732459835840519</v>
      </c>
      <c r="AG397">
        <v>576000</v>
      </c>
      <c r="AH397">
        <f t="shared" si="79"/>
        <v>75710.498000000007</v>
      </c>
      <c r="AI397">
        <v>14400</v>
      </c>
      <c r="AJ397" s="8">
        <v>231</v>
      </c>
      <c r="AK397">
        <v>3.07</v>
      </c>
    </row>
    <row r="398" spans="16:37" x14ac:dyDescent="0.2">
      <c r="P398">
        <v>397</v>
      </c>
      <c r="Q398">
        <f t="shared" si="88"/>
        <v>331</v>
      </c>
      <c r="R398">
        <f t="shared" si="85"/>
        <v>45082943136.000015</v>
      </c>
      <c r="S398">
        <f t="shared" si="86"/>
        <v>78.600000000000577</v>
      </c>
      <c r="T398">
        <v>212.512000000001</v>
      </c>
      <c r="U398">
        <f t="shared" si="87"/>
        <v>588000</v>
      </c>
      <c r="V398">
        <f t="shared" si="80"/>
        <v>90165886272.000031</v>
      </c>
      <c r="W398" s="6">
        <v>1</v>
      </c>
      <c r="X398">
        <v>280.60000000000025</v>
      </c>
      <c r="Z398">
        <v>0</v>
      </c>
      <c r="AA398">
        <f>SUM($Z$2:Z398)+INT(P398/25)</f>
        <v>77</v>
      </c>
      <c r="AB398">
        <f t="shared" si="81"/>
        <v>0.92400000000000004</v>
      </c>
      <c r="AC398">
        <f t="shared" si="82"/>
        <v>206.53000000000063</v>
      </c>
      <c r="AD398" s="7">
        <f t="shared" si="83"/>
        <v>212.17000000000098</v>
      </c>
      <c r="AE398">
        <f t="shared" si="84"/>
        <v>0.97341754253664359</v>
      </c>
      <c r="AG398">
        <v>588000</v>
      </c>
      <c r="AH398">
        <f t="shared" si="79"/>
        <v>76671.67200000002</v>
      </c>
      <c r="AI398">
        <v>14500</v>
      </c>
      <c r="AJ398" s="8">
        <v>232</v>
      </c>
      <c r="AK398">
        <v>3.08</v>
      </c>
    </row>
    <row r="399" spans="16:37" x14ac:dyDescent="0.2">
      <c r="P399">
        <v>398</v>
      </c>
      <c r="Q399">
        <f t="shared" si="88"/>
        <v>332</v>
      </c>
      <c r="R399">
        <f t="shared" si="85"/>
        <v>46584345600.000008</v>
      </c>
      <c r="S399">
        <f t="shared" si="86"/>
        <v>78.80000000000058</v>
      </c>
      <c r="T399">
        <v>213.424000000001</v>
      </c>
      <c r="U399">
        <f t="shared" si="87"/>
        <v>600000</v>
      </c>
      <c r="V399">
        <f t="shared" si="80"/>
        <v>93168691200.000015</v>
      </c>
      <c r="W399" s="6"/>
      <c r="X399">
        <v>282.90000000000026</v>
      </c>
      <c r="Z399">
        <v>0</v>
      </c>
      <c r="AA399">
        <f>SUM($Z$2:Z399)+INT(P399/25)</f>
        <v>77</v>
      </c>
      <c r="AB399">
        <f t="shared" si="81"/>
        <v>0.92400000000000004</v>
      </c>
      <c r="AC399">
        <f t="shared" si="82"/>
        <v>207.45400000000063</v>
      </c>
      <c r="AD399" s="7">
        <f t="shared" si="83"/>
        <v>213.08200000000099</v>
      </c>
      <c r="AE399">
        <f t="shared" si="84"/>
        <v>0.97358763293004413</v>
      </c>
      <c r="AG399">
        <v>600000</v>
      </c>
      <c r="AH399">
        <f t="shared" si="79"/>
        <v>77640.576000000015</v>
      </c>
      <c r="AI399">
        <v>14600</v>
      </c>
      <c r="AJ399" s="8">
        <v>233</v>
      </c>
      <c r="AK399">
        <v>3.09</v>
      </c>
    </row>
    <row r="400" spans="16:37" x14ac:dyDescent="0.2">
      <c r="P400">
        <v>399</v>
      </c>
      <c r="Q400">
        <f t="shared" si="88"/>
        <v>333</v>
      </c>
      <c r="R400">
        <f t="shared" si="85"/>
        <v>48192368120.000015</v>
      </c>
      <c r="S400">
        <f t="shared" si="86"/>
        <v>79.000000000000583</v>
      </c>
      <c r="T400">
        <v>214.33600000000101</v>
      </c>
      <c r="U400">
        <f t="shared" si="87"/>
        <v>613000</v>
      </c>
      <c r="V400">
        <f t="shared" si="80"/>
        <v>96384736240.000031</v>
      </c>
      <c r="W400" s="6"/>
      <c r="X400">
        <v>285.40000000000026</v>
      </c>
      <c r="Z400">
        <v>0</v>
      </c>
      <c r="AA400">
        <f>SUM($Z$2:Z400)+INT(P400/25)</f>
        <v>77</v>
      </c>
      <c r="AB400">
        <f t="shared" si="81"/>
        <v>0.92400000000000004</v>
      </c>
      <c r="AC400">
        <f t="shared" si="82"/>
        <v>208.37800000000064</v>
      </c>
      <c r="AD400" s="7">
        <f t="shared" si="83"/>
        <v>213.99400000000099</v>
      </c>
      <c r="AE400">
        <f t="shared" si="84"/>
        <v>0.97375627354037808</v>
      </c>
      <c r="AG400">
        <v>613000</v>
      </c>
      <c r="AH400">
        <f t="shared" si="79"/>
        <v>78617.24000000002</v>
      </c>
      <c r="AI400">
        <v>14700</v>
      </c>
      <c r="AJ400" s="8">
        <v>234</v>
      </c>
      <c r="AK400">
        <v>3.1</v>
      </c>
    </row>
    <row r="401" spans="16:37" x14ac:dyDescent="0.2">
      <c r="P401">
        <v>400</v>
      </c>
      <c r="Q401">
        <f t="shared" si="88"/>
        <v>334</v>
      </c>
      <c r="R401">
        <f t="shared" si="85"/>
        <v>49830660444.000008</v>
      </c>
      <c r="S401">
        <f t="shared" si="86"/>
        <v>79.200000000000585</v>
      </c>
      <c r="T401">
        <v>215.24800000000101</v>
      </c>
      <c r="U401">
        <f t="shared" si="87"/>
        <v>626000</v>
      </c>
      <c r="V401">
        <f t="shared" si="80"/>
        <v>99661320888.000015</v>
      </c>
      <c r="W401" s="6">
        <v>1</v>
      </c>
      <c r="X401">
        <v>287.70000000000027</v>
      </c>
      <c r="Z401">
        <v>0</v>
      </c>
      <c r="AA401">
        <f>SUM($Z$2:Z401)+INT(P401/25)</f>
        <v>78</v>
      </c>
      <c r="AB401">
        <f t="shared" si="81"/>
        <v>0.93600000000000005</v>
      </c>
      <c r="AC401">
        <f t="shared" si="82"/>
        <v>209.31400000000065</v>
      </c>
      <c r="AD401" s="7">
        <f t="shared" si="83"/>
        <v>214.936000000001</v>
      </c>
      <c r="AE401">
        <f t="shared" si="84"/>
        <v>0.97384337663304277</v>
      </c>
      <c r="AG401">
        <v>626000</v>
      </c>
      <c r="AH401">
        <f t="shared" si="79"/>
        <v>79601.694000000018</v>
      </c>
      <c r="AI401">
        <v>14800</v>
      </c>
      <c r="AJ401" s="8">
        <v>235</v>
      </c>
      <c r="AK401">
        <v>3.11</v>
      </c>
    </row>
    <row r="402" spans="16:37" x14ac:dyDescent="0.2">
      <c r="P402">
        <v>401</v>
      </c>
      <c r="Q402">
        <f t="shared" si="88"/>
        <v>335</v>
      </c>
      <c r="R402">
        <f t="shared" si="85"/>
        <v>51499545552.000015</v>
      </c>
      <c r="S402">
        <f t="shared" si="86"/>
        <v>79.400000000000588</v>
      </c>
      <c r="T402">
        <v>216.16000000000099</v>
      </c>
      <c r="U402">
        <f t="shared" si="87"/>
        <v>639000</v>
      </c>
      <c r="V402">
        <f t="shared" si="80"/>
        <v>102999091104.00003</v>
      </c>
      <c r="W402" s="6"/>
      <c r="X402">
        <v>290.20000000000027</v>
      </c>
      <c r="Z402">
        <v>0</v>
      </c>
      <c r="AA402">
        <f>SUM($Z$2:Z402)+INT(P402/25)</f>
        <v>78</v>
      </c>
      <c r="AB402">
        <f t="shared" si="81"/>
        <v>0.93600000000000005</v>
      </c>
      <c r="AC402">
        <f t="shared" si="82"/>
        <v>210.25000000000065</v>
      </c>
      <c r="AD402" s="7">
        <f t="shared" si="83"/>
        <v>215.84800000000101</v>
      </c>
      <c r="AE402">
        <f t="shared" si="84"/>
        <v>0.9740650828360683</v>
      </c>
      <c r="AG402">
        <v>639000</v>
      </c>
      <c r="AH402">
        <f t="shared" si="79"/>
        <v>80593.968000000023</v>
      </c>
      <c r="AI402">
        <v>14900</v>
      </c>
      <c r="AJ402" s="8">
        <v>236</v>
      </c>
      <c r="AK402">
        <v>3.12</v>
      </c>
    </row>
    <row r="403" spans="16:37" x14ac:dyDescent="0.2">
      <c r="P403">
        <v>402</v>
      </c>
      <c r="Q403">
        <f t="shared" si="88"/>
        <v>335</v>
      </c>
      <c r="R403">
        <f t="shared" si="85"/>
        <v>53199347984.000015</v>
      </c>
      <c r="S403">
        <f t="shared" si="86"/>
        <v>79.600000000000591</v>
      </c>
      <c r="T403">
        <v>217.072000000001</v>
      </c>
      <c r="U403">
        <f t="shared" si="87"/>
        <v>652000</v>
      </c>
      <c r="V403">
        <f t="shared" si="80"/>
        <v>106398695968.00003</v>
      </c>
      <c r="W403" s="6"/>
      <c r="X403">
        <v>292.50000000000028</v>
      </c>
      <c r="Z403">
        <v>0</v>
      </c>
      <c r="AA403">
        <f>SUM($Z$2:Z403)+INT(P403/25)</f>
        <v>78</v>
      </c>
      <c r="AB403">
        <f t="shared" si="81"/>
        <v>0.93600000000000005</v>
      </c>
      <c r="AC403">
        <f t="shared" si="82"/>
        <v>211.18600000000066</v>
      </c>
      <c r="AD403" s="7">
        <f t="shared" si="83"/>
        <v>216.76000000000099</v>
      </c>
      <c r="AE403">
        <f t="shared" si="84"/>
        <v>0.97428492341760331</v>
      </c>
      <c r="AG403">
        <v>652000</v>
      </c>
      <c r="AH403">
        <f t="shared" si="79"/>
        <v>81594.092000000019</v>
      </c>
      <c r="AI403">
        <v>15000</v>
      </c>
      <c r="AJ403" s="8">
        <v>237</v>
      </c>
      <c r="AK403">
        <v>3.13</v>
      </c>
    </row>
    <row r="404" spans="16:37" x14ac:dyDescent="0.2">
      <c r="P404">
        <v>403</v>
      </c>
      <c r="Q404">
        <f t="shared" si="88"/>
        <v>336</v>
      </c>
      <c r="R404">
        <f t="shared" si="85"/>
        <v>54930393840.000015</v>
      </c>
      <c r="S404">
        <f t="shared" si="86"/>
        <v>79.800000000000594</v>
      </c>
      <c r="T404">
        <v>217.984000000001</v>
      </c>
      <c r="U404">
        <f t="shared" si="87"/>
        <v>665000</v>
      </c>
      <c r="V404">
        <f t="shared" si="80"/>
        <v>109860787680.00003</v>
      </c>
      <c r="W404" s="6">
        <v>1</v>
      </c>
      <c r="X404">
        <v>239.60000000000019</v>
      </c>
      <c r="Z404">
        <v>0</v>
      </c>
      <c r="AA404">
        <f>SUM($Z$2:Z404)+INT(P404/25)</f>
        <v>78</v>
      </c>
      <c r="AB404">
        <f t="shared" si="81"/>
        <v>0.93600000000000005</v>
      </c>
      <c r="AC404">
        <f t="shared" si="82"/>
        <v>212.12200000000067</v>
      </c>
      <c r="AD404" s="7">
        <f t="shared" si="83"/>
        <v>217.67200000000099</v>
      </c>
      <c r="AE404">
        <f t="shared" si="84"/>
        <v>0.97450292182733522</v>
      </c>
      <c r="AG404">
        <v>665000</v>
      </c>
      <c r="AH404">
        <f t="shared" si="79"/>
        <v>82602.09600000002</v>
      </c>
      <c r="AI404">
        <v>15100</v>
      </c>
      <c r="AJ404" s="8">
        <v>238</v>
      </c>
      <c r="AK404">
        <v>3.14</v>
      </c>
    </row>
    <row r="405" spans="16:37" x14ac:dyDescent="0.2">
      <c r="P405">
        <v>404</v>
      </c>
      <c r="Q405">
        <f t="shared" si="88"/>
        <v>337</v>
      </c>
      <c r="R405">
        <f t="shared" si="85"/>
        <v>56693010780.000008</v>
      </c>
      <c r="S405">
        <f t="shared" si="86"/>
        <v>80.000000000000597</v>
      </c>
      <c r="T405">
        <v>218.89600000000101</v>
      </c>
      <c r="U405">
        <f t="shared" si="87"/>
        <v>678000</v>
      </c>
      <c r="V405">
        <f t="shared" si="80"/>
        <v>113386021560.00002</v>
      </c>
      <c r="W405" s="6"/>
      <c r="X405">
        <v>241.70000000000022</v>
      </c>
      <c r="Z405">
        <v>0</v>
      </c>
      <c r="AA405">
        <f>SUM($Z$2:Z405)+INT(P405/25)</f>
        <v>78</v>
      </c>
      <c r="AB405">
        <f t="shared" si="81"/>
        <v>0.93600000000000005</v>
      </c>
      <c r="AC405">
        <f t="shared" si="82"/>
        <v>213.05800000000067</v>
      </c>
      <c r="AD405" s="7">
        <f t="shared" si="83"/>
        <v>218.584000000001</v>
      </c>
      <c r="AE405">
        <f t="shared" si="84"/>
        <v>0.97471910112359417</v>
      </c>
      <c r="AG405">
        <v>678000</v>
      </c>
      <c r="AH405">
        <f t="shared" si="79"/>
        <v>83618.010000000009</v>
      </c>
      <c r="AI405">
        <v>15200</v>
      </c>
      <c r="AJ405" s="8">
        <v>239</v>
      </c>
      <c r="AK405">
        <v>3.15</v>
      </c>
    </row>
    <row r="406" spans="16:37" x14ac:dyDescent="0.2">
      <c r="P406">
        <v>405</v>
      </c>
      <c r="Q406">
        <f t="shared" si="88"/>
        <v>338</v>
      </c>
      <c r="R406">
        <f t="shared" si="85"/>
        <v>58487528024.000008</v>
      </c>
      <c r="S406">
        <f t="shared" si="86"/>
        <v>80.2000000000006</v>
      </c>
      <c r="T406">
        <v>219.80800000000099</v>
      </c>
      <c r="U406">
        <f t="shared" si="87"/>
        <v>691000</v>
      </c>
      <c r="V406">
        <f t="shared" si="80"/>
        <v>116975056048.00002</v>
      </c>
      <c r="W406" s="6"/>
      <c r="X406">
        <v>244.0000000000002</v>
      </c>
      <c r="Z406">
        <v>0</v>
      </c>
      <c r="AA406">
        <f>SUM($Z$2:Z406)+INT(P406/25)</f>
        <v>78</v>
      </c>
      <c r="AB406">
        <f t="shared" si="81"/>
        <v>0.93600000000000005</v>
      </c>
      <c r="AC406">
        <f t="shared" si="82"/>
        <v>213.99400000000068</v>
      </c>
      <c r="AD406" s="7">
        <f t="shared" si="83"/>
        <v>219.496000000001</v>
      </c>
      <c r="AE406">
        <f t="shared" si="84"/>
        <v>0.9749334839814835</v>
      </c>
      <c r="AG406">
        <v>691000</v>
      </c>
      <c r="AH406">
        <f t="shared" si="79"/>
        <v>84641.864000000016</v>
      </c>
      <c r="AI406">
        <v>15300</v>
      </c>
      <c r="AJ406" s="8">
        <v>240</v>
      </c>
      <c r="AK406">
        <v>3.16</v>
      </c>
    </row>
    <row r="407" spans="16:37" x14ac:dyDescent="0.2">
      <c r="P407">
        <v>406</v>
      </c>
      <c r="Q407">
        <f t="shared" si="88"/>
        <v>339</v>
      </c>
      <c r="R407">
        <f t="shared" si="85"/>
        <v>60314276352.000008</v>
      </c>
      <c r="S407">
        <f t="shared" si="86"/>
        <v>80.400000000000603</v>
      </c>
      <c r="T407">
        <v>220.72000000000099</v>
      </c>
      <c r="U407">
        <f t="shared" si="87"/>
        <v>704000</v>
      </c>
      <c r="V407">
        <f t="shared" si="80"/>
        <v>120628552704.00002</v>
      </c>
      <c r="W407" s="6">
        <v>1</v>
      </c>
      <c r="X407">
        <v>246.10000000000022</v>
      </c>
      <c r="Z407">
        <v>0</v>
      </c>
      <c r="AA407">
        <f>SUM($Z$2:Z407)+INT(P407/25)</f>
        <v>78</v>
      </c>
      <c r="AB407">
        <f t="shared" si="81"/>
        <v>0.93600000000000005</v>
      </c>
      <c r="AC407">
        <f t="shared" si="82"/>
        <v>214.93000000000069</v>
      </c>
      <c r="AD407" s="7">
        <f t="shared" si="83"/>
        <v>220.40800000000098</v>
      </c>
      <c r="AE407">
        <f t="shared" si="84"/>
        <v>0.97514609270080821</v>
      </c>
      <c r="AG407">
        <v>704000</v>
      </c>
      <c r="AH407">
        <f t="shared" si="79"/>
        <v>85673.688000000009</v>
      </c>
      <c r="AI407">
        <v>15400</v>
      </c>
      <c r="AJ407" s="8">
        <v>241</v>
      </c>
      <c r="AK407">
        <v>3.17</v>
      </c>
    </row>
    <row r="408" spans="16:37" x14ac:dyDescent="0.2">
      <c r="P408">
        <v>407</v>
      </c>
      <c r="Q408">
        <f t="shared" si="88"/>
        <v>340</v>
      </c>
      <c r="R408">
        <f t="shared" si="85"/>
        <v>62260301616.000015</v>
      </c>
      <c r="S408">
        <f t="shared" si="86"/>
        <v>80.600000000000605</v>
      </c>
      <c r="T408">
        <v>221.632000000001</v>
      </c>
      <c r="U408">
        <f t="shared" si="87"/>
        <v>718000</v>
      </c>
      <c r="V408">
        <f t="shared" si="80"/>
        <v>124520603232.00003</v>
      </c>
      <c r="W408" s="6"/>
      <c r="X408">
        <v>248.4000000000002</v>
      </c>
      <c r="Z408">
        <v>0</v>
      </c>
      <c r="AA408">
        <f>SUM($Z$2:Z408)+INT(P408/25)</f>
        <v>78</v>
      </c>
      <c r="AB408">
        <f t="shared" si="81"/>
        <v>0.93600000000000005</v>
      </c>
      <c r="AC408">
        <f t="shared" si="82"/>
        <v>215.8660000000007</v>
      </c>
      <c r="AD408" s="7">
        <f t="shared" si="83"/>
        <v>221.32000000000099</v>
      </c>
      <c r="AE408">
        <f t="shared" si="84"/>
        <v>0.97535694921380689</v>
      </c>
      <c r="AG408">
        <v>718000</v>
      </c>
      <c r="AH408">
        <f t="shared" si="79"/>
        <v>86713.512000000017</v>
      </c>
      <c r="AI408">
        <v>15500</v>
      </c>
      <c r="AJ408" s="8">
        <v>242</v>
      </c>
      <c r="AK408">
        <v>3.18</v>
      </c>
    </row>
    <row r="409" spans="16:37" x14ac:dyDescent="0.2">
      <c r="P409">
        <v>408</v>
      </c>
      <c r="Q409">
        <f t="shared" si="88"/>
        <v>340</v>
      </c>
      <c r="R409">
        <f t="shared" si="85"/>
        <v>64241319912.000008</v>
      </c>
      <c r="S409">
        <f t="shared" si="86"/>
        <v>80.800000000000608</v>
      </c>
      <c r="T409">
        <v>222.54400000000101</v>
      </c>
      <c r="U409">
        <f t="shared" si="87"/>
        <v>732000</v>
      </c>
      <c r="V409">
        <f t="shared" si="80"/>
        <v>128482639824.00002</v>
      </c>
      <c r="W409" s="6"/>
      <c r="X409">
        <v>250.60000000000022</v>
      </c>
      <c r="Z409">
        <v>0</v>
      </c>
      <c r="AA409">
        <f>SUM($Z$2:Z409)+INT(P409/25)</f>
        <v>78</v>
      </c>
      <c r="AB409">
        <f t="shared" si="81"/>
        <v>0.93600000000000005</v>
      </c>
      <c r="AC409">
        <f t="shared" si="82"/>
        <v>216.8020000000007</v>
      </c>
      <c r="AD409" s="7">
        <f t="shared" si="83"/>
        <v>222.23200000000099</v>
      </c>
      <c r="AE409">
        <f t="shared" si="84"/>
        <v>0.97556607509269477</v>
      </c>
      <c r="AG409">
        <v>732000</v>
      </c>
      <c r="AH409">
        <f t="shared" si="79"/>
        <v>87761.366000000009</v>
      </c>
      <c r="AI409">
        <v>15600</v>
      </c>
      <c r="AJ409" s="8">
        <v>243</v>
      </c>
      <c r="AK409">
        <v>3.19</v>
      </c>
    </row>
    <row r="410" spans="16:37" x14ac:dyDescent="0.2">
      <c r="P410">
        <v>409</v>
      </c>
      <c r="Q410">
        <f t="shared" si="88"/>
        <v>341</v>
      </c>
      <c r="R410">
        <f t="shared" si="85"/>
        <v>66257690880.000023</v>
      </c>
      <c r="S410">
        <f t="shared" si="86"/>
        <v>81.000000000000611</v>
      </c>
      <c r="T410">
        <v>223.45600000000101</v>
      </c>
      <c r="U410">
        <f t="shared" si="87"/>
        <v>746000</v>
      </c>
      <c r="V410">
        <f t="shared" si="80"/>
        <v>132515381760.00005</v>
      </c>
      <c r="W410" s="6">
        <v>1</v>
      </c>
      <c r="X410">
        <v>252.9000000000002</v>
      </c>
      <c r="Z410">
        <v>0</v>
      </c>
      <c r="AA410">
        <f>SUM($Z$2:Z410)+INT(P410/25)</f>
        <v>78</v>
      </c>
      <c r="AB410">
        <f t="shared" si="81"/>
        <v>0.93600000000000005</v>
      </c>
      <c r="AC410">
        <f t="shared" si="82"/>
        <v>217.73800000000071</v>
      </c>
      <c r="AD410" s="7">
        <f t="shared" si="83"/>
        <v>223.144000000001</v>
      </c>
      <c r="AE410">
        <f t="shared" si="84"/>
        <v>0.97577349155702031</v>
      </c>
      <c r="AG410">
        <v>746000</v>
      </c>
      <c r="AH410">
        <f t="shared" si="79"/>
        <v>88817.280000000028</v>
      </c>
      <c r="AI410">
        <v>15700</v>
      </c>
      <c r="AJ410" s="8">
        <v>244</v>
      </c>
      <c r="AK410">
        <v>3.2</v>
      </c>
    </row>
    <row r="411" spans="16:37" x14ac:dyDescent="0.2">
      <c r="P411">
        <v>410</v>
      </c>
      <c r="Q411">
        <f t="shared" si="88"/>
        <v>342</v>
      </c>
      <c r="R411">
        <f t="shared" si="85"/>
        <v>68309775840.000023</v>
      </c>
      <c r="S411">
        <f t="shared" si="86"/>
        <v>81.200000000000614</v>
      </c>
      <c r="T411">
        <v>224.36800000000099</v>
      </c>
      <c r="U411">
        <f t="shared" si="87"/>
        <v>760000</v>
      </c>
      <c r="V411">
        <f t="shared" si="80"/>
        <v>136619551680.00005</v>
      </c>
      <c r="W411" s="6"/>
      <c r="X411">
        <v>255.10000000000022</v>
      </c>
      <c r="Z411">
        <v>0</v>
      </c>
      <c r="AA411">
        <f>SUM($Z$2:Z411)+INT(P411/25)</f>
        <v>78</v>
      </c>
      <c r="AB411">
        <f t="shared" si="81"/>
        <v>0.93600000000000005</v>
      </c>
      <c r="AC411">
        <f t="shared" si="82"/>
        <v>218.67400000000072</v>
      </c>
      <c r="AD411" s="7">
        <f t="shared" si="83"/>
        <v>224.05600000000101</v>
      </c>
      <c r="AE411">
        <f t="shared" si="84"/>
        <v>0.97597921948084287</v>
      </c>
      <c r="AG411">
        <v>760000</v>
      </c>
      <c r="AH411">
        <f t="shared" si="79"/>
        <v>89881.284000000029</v>
      </c>
      <c r="AI411">
        <v>15800</v>
      </c>
      <c r="AJ411" s="8">
        <v>245</v>
      </c>
      <c r="AK411">
        <v>3.21</v>
      </c>
    </row>
    <row r="412" spans="16:37" x14ac:dyDescent="0.2">
      <c r="P412">
        <v>411</v>
      </c>
      <c r="Q412">
        <f t="shared" si="88"/>
        <v>343</v>
      </c>
      <c r="R412">
        <f t="shared" si="85"/>
        <v>70397937792.000031</v>
      </c>
      <c r="S412">
        <f t="shared" si="86"/>
        <v>81.400000000000617</v>
      </c>
      <c r="T412">
        <v>225.280000000001</v>
      </c>
      <c r="U412">
        <f t="shared" si="87"/>
        <v>774000</v>
      </c>
      <c r="V412">
        <f t="shared" si="80"/>
        <v>140795875584.00006</v>
      </c>
      <c r="W412" s="6"/>
      <c r="X412">
        <v>257.4000000000002</v>
      </c>
      <c r="Z412">
        <v>0</v>
      </c>
      <c r="AA412">
        <f>SUM($Z$2:Z412)+INT(P412/25)</f>
        <v>78</v>
      </c>
      <c r="AB412">
        <f t="shared" si="81"/>
        <v>0.93600000000000005</v>
      </c>
      <c r="AC412">
        <f t="shared" si="82"/>
        <v>219.61000000000072</v>
      </c>
      <c r="AD412" s="7">
        <f t="shared" si="83"/>
        <v>224.96800000000098</v>
      </c>
      <c r="AE412">
        <f t="shared" si="84"/>
        <v>0.97618327939973581</v>
      </c>
      <c r="AG412">
        <v>774000</v>
      </c>
      <c r="AH412">
        <f t="shared" si="79"/>
        <v>90953.408000000039</v>
      </c>
      <c r="AI412">
        <v>15900</v>
      </c>
      <c r="AJ412" s="8">
        <v>246</v>
      </c>
      <c r="AK412">
        <v>3.22</v>
      </c>
    </row>
    <row r="413" spans="16:37" x14ac:dyDescent="0.2">
      <c r="P413">
        <v>412</v>
      </c>
      <c r="Q413">
        <f t="shared" si="88"/>
        <v>344</v>
      </c>
      <c r="R413">
        <f t="shared" si="85"/>
        <v>72522541416.000031</v>
      </c>
      <c r="S413">
        <f t="shared" si="86"/>
        <v>81.60000000000062</v>
      </c>
      <c r="T413">
        <v>226.192000000001</v>
      </c>
      <c r="U413">
        <f t="shared" si="87"/>
        <v>788000</v>
      </c>
      <c r="V413">
        <f t="shared" si="80"/>
        <v>145045082832.00006</v>
      </c>
      <c r="W413" s="6">
        <v>1</v>
      </c>
      <c r="X413">
        <v>259.60000000000025</v>
      </c>
      <c r="Z413">
        <v>0</v>
      </c>
      <c r="AA413">
        <f>SUM($Z$2:Z413)+INT(P413/25)</f>
        <v>78</v>
      </c>
      <c r="AB413">
        <f t="shared" si="81"/>
        <v>0.93600000000000005</v>
      </c>
      <c r="AC413">
        <f t="shared" si="82"/>
        <v>220.54600000000073</v>
      </c>
      <c r="AD413" s="7">
        <f t="shared" si="83"/>
        <v>225.88000000000099</v>
      </c>
      <c r="AE413">
        <f t="shared" si="84"/>
        <v>0.97638569151761889</v>
      </c>
      <c r="AG413">
        <v>788000</v>
      </c>
      <c r="AH413">
        <f t="shared" si="79"/>
        <v>92033.68200000003</v>
      </c>
      <c r="AI413">
        <v>16000</v>
      </c>
      <c r="AJ413" s="8">
        <v>247</v>
      </c>
      <c r="AK413">
        <v>3.23</v>
      </c>
    </row>
    <row r="414" spans="16:37" x14ac:dyDescent="0.2">
      <c r="P414">
        <v>413</v>
      </c>
      <c r="Q414">
        <f t="shared" si="88"/>
        <v>345</v>
      </c>
      <c r="R414">
        <f t="shared" si="85"/>
        <v>74683953072.000015</v>
      </c>
      <c r="S414">
        <f t="shared" si="86"/>
        <v>81.800000000000622</v>
      </c>
      <c r="T414">
        <v>227.10400000000101</v>
      </c>
      <c r="U414">
        <f t="shared" si="87"/>
        <v>802000</v>
      </c>
      <c r="V414">
        <f t="shared" si="80"/>
        <v>149367906144.00003</v>
      </c>
      <c r="W414" s="6"/>
      <c r="X414">
        <v>262.00000000000023</v>
      </c>
      <c r="Z414">
        <v>0</v>
      </c>
      <c r="AA414">
        <f>SUM($Z$2:Z414)+INT(P414/25)</f>
        <v>78</v>
      </c>
      <c r="AB414">
        <f t="shared" si="81"/>
        <v>0.93600000000000005</v>
      </c>
      <c r="AC414">
        <f t="shared" si="82"/>
        <v>221.48200000000074</v>
      </c>
      <c r="AD414" s="7">
        <f t="shared" si="83"/>
        <v>226.792000000001</v>
      </c>
      <c r="AE414">
        <f t="shared" si="84"/>
        <v>0.97658647571342805</v>
      </c>
      <c r="AG414">
        <v>802000</v>
      </c>
      <c r="AH414">
        <f t="shared" si="79"/>
        <v>93122.136000000028</v>
      </c>
      <c r="AI414">
        <v>16100</v>
      </c>
      <c r="AJ414" s="8">
        <v>248</v>
      </c>
      <c r="AK414">
        <v>3.24</v>
      </c>
    </row>
    <row r="415" spans="16:37" x14ac:dyDescent="0.2">
      <c r="P415">
        <v>414</v>
      </c>
      <c r="Q415">
        <f t="shared" si="88"/>
        <v>345</v>
      </c>
      <c r="R415">
        <f t="shared" si="85"/>
        <v>76882540800.000015</v>
      </c>
      <c r="S415">
        <f t="shared" si="86"/>
        <v>82.000000000000625</v>
      </c>
      <c r="T415">
        <v>228.01600000000099</v>
      </c>
      <c r="U415">
        <f t="shared" si="87"/>
        <v>816000</v>
      </c>
      <c r="V415">
        <f t="shared" si="80"/>
        <v>153765081600.00003</v>
      </c>
      <c r="W415" s="6"/>
      <c r="X415">
        <v>264.20000000000027</v>
      </c>
      <c r="Z415">
        <v>0</v>
      </c>
      <c r="AA415">
        <f>SUM($Z$2:Z415)+INT(P415/25)</f>
        <v>78</v>
      </c>
      <c r="AB415">
        <f t="shared" si="81"/>
        <v>0.93600000000000005</v>
      </c>
      <c r="AC415">
        <f t="shared" si="82"/>
        <v>222.41800000000075</v>
      </c>
      <c r="AD415" s="7">
        <f t="shared" si="83"/>
        <v>227.704000000001</v>
      </c>
      <c r="AE415">
        <f t="shared" si="84"/>
        <v>0.9767856515476222</v>
      </c>
      <c r="AG415">
        <v>816000</v>
      </c>
      <c r="AH415">
        <f t="shared" si="79"/>
        <v>94218.800000000017</v>
      </c>
      <c r="AI415">
        <v>16200</v>
      </c>
      <c r="AJ415" s="8">
        <v>249</v>
      </c>
      <c r="AK415">
        <v>3.25</v>
      </c>
    </row>
    <row r="416" spans="16:37" x14ac:dyDescent="0.2">
      <c r="P416">
        <v>415</v>
      </c>
      <c r="Q416">
        <f t="shared" si="88"/>
        <v>346</v>
      </c>
      <c r="R416">
        <f t="shared" si="85"/>
        <v>79213998024.000015</v>
      </c>
      <c r="S416">
        <f t="shared" si="86"/>
        <v>82.200000000000628</v>
      </c>
      <c r="T416">
        <v>228.92800000000099</v>
      </c>
      <c r="U416">
        <f t="shared" si="87"/>
        <v>831000</v>
      </c>
      <c r="V416">
        <f t="shared" si="80"/>
        <v>158427996048.00003</v>
      </c>
      <c r="W416" s="6">
        <v>1</v>
      </c>
      <c r="X416">
        <v>266.60000000000025</v>
      </c>
      <c r="Z416">
        <v>0</v>
      </c>
      <c r="AA416">
        <f>SUM($Z$2:Z416)+INT(P416/25)</f>
        <v>78</v>
      </c>
      <c r="AB416">
        <f t="shared" si="81"/>
        <v>0.93600000000000005</v>
      </c>
      <c r="AC416">
        <f t="shared" si="82"/>
        <v>223.35400000000075</v>
      </c>
      <c r="AD416" s="7">
        <f t="shared" si="83"/>
        <v>228.61600000000098</v>
      </c>
      <c r="AE416">
        <f t="shared" si="84"/>
        <v>0.97698323826853672</v>
      </c>
      <c r="AG416">
        <v>831000</v>
      </c>
      <c r="AH416">
        <f t="shared" si="79"/>
        <v>95323.704000000012</v>
      </c>
      <c r="AI416">
        <v>16300</v>
      </c>
      <c r="AJ416" s="8">
        <v>250</v>
      </c>
      <c r="AK416">
        <v>3.26</v>
      </c>
    </row>
    <row r="417" spans="16:37" x14ac:dyDescent="0.2">
      <c r="P417">
        <v>416</v>
      </c>
      <c r="Q417">
        <f t="shared" si="88"/>
        <v>347</v>
      </c>
      <c r="R417">
        <f t="shared" si="85"/>
        <v>81585598788.000015</v>
      </c>
      <c r="S417">
        <f t="shared" si="86"/>
        <v>82.400000000000631</v>
      </c>
      <c r="T417">
        <v>229.840000000001</v>
      </c>
      <c r="U417">
        <f t="shared" si="87"/>
        <v>846000</v>
      </c>
      <c r="V417">
        <f t="shared" si="80"/>
        <v>163171197576.00003</v>
      </c>
      <c r="W417" s="6"/>
      <c r="X417">
        <v>268.8000000000003</v>
      </c>
      <c r="Z417">
        <v>0</v>
      </c>
      <c r="AA417">
        <f>SUM($Z$2:Z417)+INT(P417/25)</f>
        <v>78</v>
      </c>
      <c r="AB417">
        <f t="shared" si="81"/>
        <v>0.93600000000000005</v>
      </c>
      <c r="AC417">
        <f t="shared" si="82"/>
        <v>224.29000000000076</v>
      </c>
      <c r="AD417" s="7">
        <f t="shared" si="83"/>
        <v>229.52800000000099</v>
      </c>
      <c r="AE417">
        <f t="shared" si="84"/>
        <v>0.97717925481858336</v>
      </c>
      <c r="AG417">
        <v>846000</v>
      </c>
      <c r="AH417">
        <f t="shared" si="79"/>
        <v>96436.878000000012</v>
      </c>
      <c r="AI417">
        <v>16400</v>
      </c>
      <c r="AJ417" s="8">
        <v>251</v>
      </c>
      <c r="AK417">
        <v>3.27</v>
      </c>
    </row>
    <row r="418" spans="16:37" x14ac:dyDescent="0.2">
      <c r="P418">
        <v>417</v>
      </c>
      <c r="Q418">
        <f t="shared" si="88"/>
        <v>348</v>
      </c>
      <c r="R418">
        <f t="shared" si="85"/>
        <v>83997741072.000015</v>
      </c>
      <c r="S418">
        <f t="shared" si="86"/>
        <v>82.600000000000634</v>
      </c>
      <c r="T418">
        <v>230.752000000001</v>
      </c>
      <c r="U418">
        <f t="shared" si="87"/>
        <v>861000</v>
      </c>
      <c r="V418">
        <f t="shared" si="80"/>
        <v>167995482144.00003</v>
      </c>
      <c r="W418" s="6"/>
      <c r="X418">
        <v>271.20000000000027</v>
      </c>
      <c r="Z418">
        <v>0</v>
      </c>
      <c r="AA418">
        <f>SUM($Z$2:Z418)+INT(P418/25)</f>
        <v>78</v>
      </c>
      <c r="AB418">
        <f t="shared" si="81"/>
        <v>0.93600000000000005</v>
      </c>
      <c r="AC418">
        <f t="shared" si="82"/>
        <v>225.22600000000077</v>
      </c>
      <c r="AD418" s="7">
        <f t="shared" si="83"/>
        <v>230.44000000000099</v>
      </c>
      <c r="AE418">
        <f t="shared" si="84"/>
        <v>0.97737371984030463</v>
      </c>
      <c r="AG418">
        <v>861000</v>
      </c>
      <c r="AH418">
        <f t="shared" si="79"/>
        <v>97558.352000000014</v>
      </c>
      <c r="AI418">
        <v>16500</v>
      </c>
      <c r="AJ418" s="8">
        <v>252</v>
      </c>
      <c r="AK418">
        <v>3.28</v>
      </c>
    </row>
    <row r="419" spans="16:37" x14ac:dyDescent="0.2">
      <c r="P419">
        <v>418</v>
      </c>
      <c r="Q419">
        <f t="shared" si="88"/>
        <v>349</v>
      </c>
      <c r="R419">
        <f t="shared" si="85"/>
        <v>86450824656.000015</v>
      </c>
      <c r="S419">
        <f t="shared" si="86"/>
        <v>82.800000000000637</v>
      </c>
      <c r="T419">
        <v>231.66400000000101</v>
      </c>
      <c r="U419">
        <f t="shared" si="87"/>
        <v>876000</v>
      </c>
      <c r="V419">
        <f t="shared" si="80"/>
        <v>172901649312.00003</v>
      </c>
      <c r="W419" s="6">
        <v>1</v>
      </c>
      <c r="X419">
        <v>273.50000000000028</v>
      </c>
      <c r="Z419">
        <v>0</v>
      </c>
      <c r="AA419">
        <f>SUM($Z$2:Z419)+INT(P419/25)</f>
        <v>78</v>
      </c>
      <c r="AB419">
        <f t="shared" si="81"/>
        <v>0.93600000000000005</v>
      </c>
      <c r="AC419">
        <f t="shared" si="82"/>
        <v>226.16200000000077</v>
      </c>
      <c r="AD419" s="7">
        <f t="shared" si="83"/>
        <v>231.352000000001</v>
      </c>
      <c r="AE419">
        <f t="shared" si="84"/>
        <v>0.97756665168228418</v>
      </c>
      <c r="AG419">
        <v>876000</v>
      </c>
      <c r="AH419">
        <f t="shared" si="79"/>
        <v>98688.156000000017</v>
      </c>
      <c r="AI419">
        <v>16600</v>
      </c>
      <c r="AJ419" s="8">
        <v>253</v>
      </c>
      <c r="AK419">
        <v>3.29</v>
      </c>
    </row>
    <row r="420" spans="16:37" x14ac:dyDescent="0.2">
      <c r="P420">
        <v>419</v>
      </c>
      <c r="Q420">
        <f t="shared" si="88"/>
        <v>350</v>
      </c>
      <c r="R420">
        <f t="shared" si="85"/>
        <v>88945251120</v>
      </c>
      <c r="S420">
        <f t="shared" si="86"/>
        <v>83.000000000000639</v>
      </c>
      <c r="T420">
        <v>232.57600000000099</v>
      </c>
      <c r="U420">
        <f t="shared" si="87"/>
        <v>891000</v>
      </c>
      <c r="V420">
        <f t="shared" si="80"/>
        <v>177890502240</v>
      </c>
      <c r="W420" s="6"/>
      <c r="X420">
        <v>275.90000000000026</v>
      </c>
      <c r="Z420">
        <v>0</v>
      </c>
      <c r="AA420">
        <f>SUM($Z$2:Z420)+INT(P420/25)</f>
        <v>78</v>
      </c>
      <c r="AB420">
        <f t="shared" si="81"/>
        <v>0.93600000000000005</v>
      </c>
      <c r="AC420">
        <f t="shared" si="82"/>
        <v>227.09800000000078</v>
      </c>
      <c r="AD420" s="7">
        <f t="shared" si="83"/>
        <v>232.264000000001</v>
      </c>
      <c r="AE420">
        <f t="shared" si="84"/>
        <v>0.97775806840491764</v>
      </c>
      <c r="AG420">
        <v>891000</v>
      </c>
      <c r="AH420">
        <f t="shared" si="79"/>
        <v>99826.32</v>
      </c>
      <c r="AI420">
        <v>16700</v>
      </c>
      <c r="AJ420" s="8">
        <v>254</v>
      </c>
      <c r="AK420">
        <v>3.3</v>
      </c>
    </row>
    <row r="421" spans="16:37" x14ac:dyDescent="0.2">
      <c r="P421">
        <v>420</v>
      </c>
      <c r="Q421">
        <f t="shared" si="88"/>
        <v>350</v>
      </c>
      <c r="R421">
        <f t="shared" si="85"/>
        <v>91481423844.000031</v>
      </c>
      <c r="S421">
        <f t="shared" si="86"/>
        <v>83.200000000000642</v>
      </c>
      <c r="T421">
        <v>233.48800000000099</v>
      </c>
      <c r="U421">
        <f t="shared" si="87"/>
        <v>906000</v>
      </c>
      <c r="V421">
        <f t="shared" si="80"/>
        <v>182962847688.00006</v>
      </c>
      <c r="W421" s="6"/>
      <c r="X421">
        <v>278.20000000000027</v>
      </c>
      <c r="Z421">
        <v>0</v>
      </c>
      <c r="AA421">
        <f>SUM($Z$2:Z421)+INT(P421/25)</f>
        <v>78</v>
      </c>
      <c r="AB421">
        <f t="shared" si="81"/>
        <v>0.93600000000000005</v>
      </c>
      <c r="AC421">
        <f t="shared" si="82"/>
        <v>228.03400000000079</v>
      </c>
      <c r="AD421" s="7">
        <f t="shared" si="83"/>
        <v>233.20600000000098</v>
      </c>
      <c r="AE421">
        <f t="shared" si="84"/>
        <v>0.97782218296270174</v>
      </c>
      <c r="AG421">
        <v>906000</v>
      </c>
      <c r="AH421">
        <f t="shared" si="79"/>
        <v>100972.87400000003</v>
      </c>
      <c r="AI421">
        <v>16800</v>
      </c>
      <c r="AJ421" s="8">
        <v>255</v>
      </c>
      <c r="AK421">
        <v>3.31</v>
      </c>
    </row>
    <row r="422" spans="16:37" x14ac:dyDescent="0.2">
      <c r="P422">
        <v>421</v>
      </c>
      <c r="Q422">
        <f t="shared" si="88"/>
        <v>351</v>
      </c>
      <c r="R422">
        <f t="shared" si="85"/>
        <v>94059748008.000031</v>
      </c>
      <c r="S422">
        <f t="shared" si="86"/>
        <v>83.400000000000645</v>
      </c>
      <c r="T422">
        <v>234.400000000001</v>
      </c>
      <c r="U422">
        <f t="shared" si="87"/>
        <v>921000</v>
      </c>
      <c r="V422">
        <f t="shared" si="80"/>
        <v>188119496016.00006</v>
      </c>
      <c r="W422" s="6">
        <v>1</v>
      </c>
      <c r="X422">
        <v>280.60000000000025</v>
      </c>
      <c r="Z422">
        <v>0</v>
      </c>
      <c r="AA422">
        <f>SUM($Z$2:Z422)+INT(P422/25)</f>
        <v>78</v>
      </c>
      <c r="AB422">
        <f t="shared" si="81"/>
        <v>0.93600000000000005</v>
      </c>
      <c r="AC422">
        <f t="shared" si="82"/>
        <v>228.97000000000079</v>
      </c>
      <c r="AD422" s="7">
        <f t="shared" si="83"/>
        <v>234.11800000000099</v>
      </c>
      <c r="AE422">
        <f t="shared" si="84"/>
        <v>0.97801108842549411</v>
      </c>
      <c r="AG422">
        <v>921000</v>
      </c>
      <c r="AH422">
        <f t="shared" si="79"/>
        <v>102127.84800000003</v>
      </c>
      <c r="AI422">
        <v>16900</v>
      </c>
      <c r="AJ422" s="8">
        <v>256</v>
      </c>
      <c r="AK422">
        <v>3.32</v>
      </c>
    </row>
    <row r="423" spans="16:37" x14ac:dyDescent="0.2">
      <c r="P423">
        <v>422</v>
      </c>
      <c r="Q423">
        <f t="shared" si="88"/>
        <v>352</v>
      </c>
      <c r="R423">
        <f t="shared" si="85"/>
        <v>96680630592.000031</v>
      </c>
      <c r="S423">
        <f t="shared" si="86"/>
        <v>83.600000000000648</v>
      </c>
      <c r="T423">
        <v>235.31200000000101</v>
      </c>
      <c r="U423">
        <f t="shared" si="87"/>
        <v>936000</v>
      </c>
      <c r="V423">
        <f t="shared" si="80"/>
        <v>193361261184.00006</v>
      </c>
      <c r="W423" s="6"/>
      <c r="X423">
        <v>282.90000000000026</v>
      </c>
      <c r="Z423">
        <v>0</v>
      </c>
      <c r="AA423">
        <f>SUM($Z$2:Z423)+INT(P423/25)</f>
        <v>78</v>
      </c>
      <c r="AB423">
        <f t="shared" si="81"/>
        <v>0.93600000000000005</v>
      </c>
      <c r="AC423">
        <f t="shared" si="82"/>
        <v>229.9060000000008</v>
      </c>
      <c r="AD423" s="7">
        <f t="shared" si="83"/>
        <v>235.030000000001</v>
      </c>
      <c r="AE423">
        <f t="shared" si="84"/>
        <v>0.97819852784750805</v>
      </c>
      <c r="AG423">
        <v>936000</v>
      </c>
      <c r="AH423">
        <f t="shared" si="79"/>
        <v>103291.27200000003</v>
      </c>
      <c r="AI423">
        <v>17000</v>
      </c>
      <c r="AJ423" s="8">
        <v>257</v>
      </c>
      <c r="AK423">
        <v>3.33</v>
      </c>
    </row>
    <row r="424" spans="16:37" x14ac:dyDescent="0.2">
      <c r="P424">
        <v>423</v>
      </c>
      <c r="Q424">
        <f t="shared" si="88"/>
        <v>353</v>
      </c>
      <c r="R424">
        <f t="shared" si="85"/>
        <v>99448943552.000015</v>
      </c>
      <c r="S424">
        <f t="shared" si="86"/>
        <v>83.800000000000651</v>
      </c>
      <c r="T424">
        <v>236.22400000000101</v>
      </c>
      <c r="U424">
        <f t="shared" si="87"/>
        <v>952000</v>
      </c>
      <c r="V424">
        <f t="shared" si="80"/>
        <v>198897887104.00003</v>
      </c>
      <c r="W424" s="6"/>
      <c r="X424">
        <v>285.40000000000026</v>
      </c>
      <c r="Z424">
        <v>0</v>
      </c>
      <c r="AA424">
        <f>SUM($Z$2:Z424)+INT(P424/25)</f>
        <v>78</v>
      </c>
      <c r="AB424">
        <f t="shared" si="81"/>
        <v>0.93600000000000005</v>
      </c>
      <c r="AC424">
        <f t="shared" si="82"/>
        <v>230.84200000000081</v>
      </c>
      <c r="AD424" s="7">
        <f t="shared" si="83"/>
        <v>235.942000000001</v>
      </c>
      <c r="AE424">
        <f t="shared" si="84"/>
        <v>0.97838451822905559</v>
      </c>
      <c r="AG424">
        <v>952000</v>
      </c>
      <c r="AH424">
        <f t="shared" si="79"/>
        <v>104463.17600000002</v>
      </c>
      <c r="AI424">
        <v>17100</v>
      </c>
      <c r="AJ424" s="8">
        <v>258</v>
      </c>
      <c r="AK424">
        <v>3.34</v>
      </c>
    </row>
    <row r="425" spans="16:37" x14ac:dyDescent="0.2">
      <c r="P425">
        <v>424</v>
      </c>
      <c r="Q425">
        <f t="shared" si="88"/>
        <v>354</v>
      </c>
      <c r="R425">
        <f t="shared" si="85"/>
        <v>102262995120.00003</v>
      </c>
      <c r="S425">
        <f t="shared" si="86"/>
        <v>84.000000000000654</v>
      </c>
      <c r="T425">
        <v>237.13600000000099</v>
      </c>
      <c r="U425">
        <f t="shared" si="87"/>
        <v>968000</v>
      </c>
      <c r="V425">
        <f t="shared" si="80"/>
        <v>204525990240.00006</v>
      </c>
      <c r="W425" s="6">
        <v>1</v>
      </c>
      <c r="X425">
        <v>287.70000000000027</v>
      </c>
      <c r="Z425">
        <v>0</v>
      </c>
      <c r="AA425">
        <f>SUM($Z$2:Z425)+INT(P425/25)</f>
        <v>78</v>
      </c>
      <c r="AB425">
        <f t="shared" si="81"/>
        <v>0.93600000000000005</v>
      </c>
      <c r="AC425">
        <f t="shared" si="82"/>
        <v>231.77800000000082</v>
      </c>
      <c r="AD425" s="7">
        <f t="shared" si="83"/>
        <v>236.85400000000101</v>
      </c>
      <c r="AE425">
        <f t="shared" si="84"/>
        <v>0.97856907630861134</v>
      </c>
      <c r="AG425">
        <v>968000</v>
      </c>
      <c r="AH425">
        <f t="shared" si="79"/>
        <v>105643.59000000003</v>
      </c>
      <c r="AI425">
        <v>17200</v>
      </c>
      <c r="AJ425" s="8">
        <v>259</v>
      </c>
      <c r="AK425">
        <v>3.35</v>
      </c>
    </row>
    <row r="426" spans="16:37" x14ac:dyDescent="0.2">
      <c r="P426">
        <v>425</v>
      </c>
      <c r="Q426">
        <f t="shared" si="88"/>
        <v>355</v>
      </c>
      <c r="R426">
        <f t="shared" si="85"/>
        <v>105123223296.00002</v>
      </c>
      <c r="S426">
        <f t="shared" si="86"/>
        <v>84.200000000000657</v>
      </c>
      <c r="T426">
        <v>238.048000000001</v>
      </c>
      <c r="U426">
        <f t="shared" si="87"/>
        <v>984000</v>
      </c>
      <c r="V426">
        <f t="shared" si="80"/>
        <v>210246446592.00003</v>
      </c>
      <c r="W426" s="6"/>
      <c r="X426">
        <v>290.20000000000027</v>
      </c>
      <c r="Z426">
        <v>0</v>
      </c>
      <c r="AA426">
        <f>SUM($Z$2:Z426)+INT(P426/25)</f>
        <v>79</v>
      </c>
      <c r="AB426">
        <f t="shared" si="81"/>
        <v>0.94800000000000006</v>
      </c>
      <c r="AC426">
        <f t="shared" si="82"/>
        <v>232.72600000000082</v>
      </c>
      <c r="AD426" s="7">
        <f t="shared" si="83"/>
        <v>237.76600000000099</v>
      </c>
      <c r="AE426">
        <f t="shared" si="84"/>
        <v>0.97880268835746009</v>
      </c>
      <c r="AG426">
        <v>984000</v>
      </c>
      <c r="AH426">
        <f t="shared" si="79"/>
        <v>106832.54400000001</v>
      </c>
      <c r="AI426">
        <v>17300</v>
      </c>
      <c r="AJ426" s="8">
        <v>260</v>
      </c>
      <c r="AK426">
        <v>3.36</v>
      </c>
    </row>
    <row r="427" spans="16:37" x14ac:dyDescent="0.2">
      <c r="P427">
        <v>426</v>
      </c>
      <c r="Q427">
        <f t="shared" si="88"/>
        <v>355</v>
      </c>
      <c r="R427">
        <f t="shared" si="85"/>
        <v>108030068000.00002</v>
      </c>
      <c r="S427">
        <f t="shared" si="86"/>
        <v>84.400000000000659</v>
      </c>
      <c r="T427">
        <v>238.960000000001</v>
      </c>
      <c r="U427">
        <f t="shared" si="87"/>
        <v>1000000</v>
      </c>
      <c r="V427">
        <f t="shared" si="80"/>
        <v>216060136000.00003</v>
      </c>
      <c r="W427" s="6"/>
      <c r="X427">
        <v>292.50000000000028</v>
      </c>
      <c r="Z427">
        <v>0</v>
      </c>
      <c r="AA427">
        <f>SUM($Z$2:Z427)+INT(P427/25)</f>
        <v>79</v>
      </c>
      <c r="AB427">
        <f t="shared" si="81"/>
        <v>0.94800000000000006</v>
      </c>
      <c r="AC427">
        <f t="shared" si="82"/>
        <v>233.67400000000083</v>
      </c>
      <c r="AD427" s="7">
        <f t="shared" si="83"/>
        <v>238.67800000000099</v>
      </c>
      <c r="AE427">
        <f t="shared" si="84"/>
        <v>0.97903451512078976</v>
      </c>
      <c r="AG427">
        <v>1000000</v>
      </c>
      <c r="AH427">
        <f t="shared" si="79"/>
        <v>108030.06800000001</v>
      </c>
      <c r="AI427">
        <v>17400</v>
      </c>
      <c r="AJ427" s="8">
        <v>261</v>
      </c>
      <c r="AK427">
        <v>3.37</v>
      </c>
    </row>
    <row r="428" spans="16:37" x14ac:dyDescent="0.2">
      <c r="P428">
        <v>427</v>
      </c>
      <c r="Q428">
        <f t="shared" si="88"/>
        <v>356</v>
      </c>
      <c r="R428">
        <f t="shared" si="85"/>
        <v>110983971072</v>
      </c>
      <c r="S428">
        <f t="shared" si="86"/>
        <v>84.600000000000662</v>
      </c>
      <c r="T428">
        <v>239.87200000000101</v>
      </c>
      <c r="U428">
        <f t="shared" si="87"/>
        <v>1016000</v>
      </c>
      <c r="V428">
        <f t="shared" si="80"/>
        <v>221967942144</v>
      </c>
      <c r="W428" s="6">
        <v>1</v>
      </c>
      <c r="X428">
        <v>239.60000000000019</v>
      </c>
      <c r="Z428">
        <v>0</v>
      </c>
      <c r="AA428">
        <f>SUM($Z$2:Z428)+INT(P428/25)</f>
        <v>79</v>
      </c>
      <c r="AB428">
        <f t="shared" si="81"/>
        <v>0.94800000000000006</v>
      </c>
      <c r="AC428">
        <f t="shared" si="82"/>
        <v>234.62200000000084</v>
      </c>
      <c r="AD428" s="7">
        <f t="shared" si="83"/>
        <v>239.590000000001</v>
      </c>
      <c r="AE428">
        <f t="shared" si="84"/>
        <v>0.97926457698568325</v>
      </c>
      <c r="AG428">
        <v>1016000</v>
      </c>
      <c r="AH428">
        <f t="shared" si="79"/>
        <v>109236.192</v>
      </c>
      <c r="AI428">
        <v>17500</v>
      </c>
      <c r="AJ428" s="8">
        <v>262</v>
      </c>
      <c r="AK428">
        <v>3.38</v>
      </c>
    </row>
    <row r="429" spans="16:37" x14ac:dyDescent="0.2">
      <c r="P429">
        <v>428</v>
      </c>
      <c r="Q429">
        <f t="shared" si="88"/>
        <v>357</v>
      </c>
      <c r="R429">
        <f t="shared" si="85"/>
        <v>113985376272.00002</v>
      </c>
      <c r="S429">
        <f t="shared" si="86"/>
        <v>84.800000000000665</v>
      </c>
      <c r="T429">
        <v>240.78400000000099</v>
      </c>
      <c r="U429">
        <f t="shared" si="87"/>
        <v>1032000</v>
      </c>
      <c r="V429">
        <f t="shared" si="80"/>
        <v>227970752544.00003</v>
      </c>
      <c r="W429" s="6"/>
      <c r="X429">
        <v>241.70000000000022</v>
      </c>
      <c r="Z429">
        <v>0</v>
      </c>
      <c r="AA429">
        <f>SUM($Z$2:Z429)+INT(P429/25)</f>
        <v>79</v>
      </c>
      <c r="AB429">
        <f t="shared" si="81"/>
        <v>0.94800000000000006</v>
      </c>
      <c r="AC429">
        <f t="shared" si="82"/>
        <v>235.57000000000085</v>
      </c>
      <c r="AD429" s="7">
        <f t="shared" si="83"/>
        <v>240.502000000001</v>
      </c>
      <c r="AE429">
        <f t="shared" si="84"/>
        <v>0.97949289402998674</v>
      </c>
      <c r="AG429">
        <v>1032000</v>
      </c>
      <c r="AH429">
        <f t="shared" si="79"/>
        <v>110450.94600000001</v>
      </c>
      <c r="AI429">
        <v>17600</v>
      </c>
      <c r="AJ429" s="8">
        <v>263</v>
      </c>
      <c r="AK429">
        <v>3.39</v>
      </c>
    </row>
    <row r="430" spans="16:37" x14ac:dyDescent="0.2">
      <c r="P430">
        <v>429</v>
      </c>
      <c r="Q430">
        <f t="shared" si="88"/>
        <v>358</v>
      </c>
      <c r="R430">
        <f t="shared" si="85"/>
        <v>117034729280</v>
      </c>
      <c r="S430">
        <f t="shared" si="86"/>
        <v>85.000000000000668</v>
      </c>
      <c r="T430">
        <v>241.69600000000099</v>
      </c>
      <c r="U430">
        <f t="shared" si="87"/>
        <v>1048000</v>
      </c>
      <c r="V430">
        <f t="shared" si="80"/>
        <v>234069458560</v>
      </c>
      <c r="W430" s="6"/>
      <c r="X430">
        <v>244.0000000000002</v>
      </c>
      <c r="Z430">
        <v>0</v>
      </c>
      <c r="AA430">
        <f>SUM($Z$2:Z430)+INT(P430/25)</f>
        <v>79</v>
      </c>
      <c r="AB430">
        <f t="shared" si="81"/>
        <v>0.94800000000000006</v>
      </c>
      <c r="AC430">
        <f t="shared" si="82"/>
        <v>236.51800000000085</v>
      </c>
      <c r="AD430" s="7">
        <f t="shared" si="83"/>
        <v>241.41400000000098</v>
      </c>
      <c r="AE430">
        <f t="shared" si="84"/>
        <v>0.9797194860281504</v>
      </c>
      <c r="AG430">
        <v>1048000</v>
      </c>
      <c r="AH430">
        <f t="shared" si="79"/>
        <v>111674.36</v>
      </c>
      <c r="AI430">
        <v>17700</v>
      </c>
      <c r="AJ430" s="8">
        <v>264</v>
      </c>
      <c r="AK430">
        <v>3.4</v>
      </c>
    </row>
    <row r="431" spans="16:37" x14ac:dyDescent="0.2">
      <c r="P431">
        <v>430</v>
      </c>
      <c r="Q431">
        <f t="shared" si="88"/>
        <v>359</v>
      </c>
      <c r="R431">
        <f t="shared" si="85"/>
        <v>120132477696.00002</v>
      </c>
      <c r="S431">
        <f t="shared" si="86"/>
        <v>85.200000000000671</v>
      </c>
      <c r="T431">
        <v>242.608000000001</v>
      </c>
      <c r="U431">
        <f t="shared" si="87"/>
        <v>1064000</v>
      </c>
      <c r="V431">
        <f t="shared" si="80"/>
        <v>240264955392.00003</v>
      </c>
      <c r="W431" s="6">
        <v>1</v>
      </c>
      <c r="X431">
        <v>246.10000000000022</v>
      </c>
      <c r="Z431">
        <v>0</v>
      </c>
      <c r="AA431">
        <f>SUM($Z$2:Z431)+INT(P431/25)</f>
        <v>79</v>
      </c>
      <c r="AB431">
        <f t="shared" si="81"/>
        <v>0.94800000000000006</v>
      </c>
      <c r="AC431">
        <f t="shared" si="82"/>
        <v>237.46600000000086</v>
      </c>
      <c r="AD431" s="7">
        <f t="shared" si="83"/>
        <v>242.32600000000099</v>
      </c>
      <c r="AE431">
        <f t="shared" si="84"/>
        <v>0.97994437245693777</v>
      </c>
      <c r="AG431">
        <v>1064000</v>
      </c>
      <c r="AH431">
        <f t="shared" si="79"/>
        <v>112906.46400000001</v>
      </c>
      <c r="AI431">
        <v>17800</v>
      </c>
      <c r="AJ431" s="8">
        <v>265</v>
      </c>
      <c r="AK431">
        <v>3.41</v>
      </c>
    </row>
    <row r="432" spans="16:37" x14ac:dyDescent="0.2">
      <c r="P432">
        <v>431</v>
      </c>
      <c r="Q432">
        <f t="shared" si="88"/>
        <v>360</v>
      </c>
      <c r="R432">
        <f t="shared" si="85"/>
        <v>123393218328</v>
      </c>
      <c r="S432">
        <f t="shared" si="86"/>
        <v>85.400000000000674</v>
      </c>
      <c r="T432">
        <v>243.520000000001</v>
      </c>
      <c r="U432">
        <f t="shared" si="87"/>
        <v>1081000</v>
      </c>
      <c r="V432">
        <f t="shared" si="80"/>
        <v>246786436656</v>
      </c>
      <c r="W432" s="6"/>
      <c r="X432">
        <v>248.4000000000002</v>
      </c>
      <c r="Z432">
        <v>0</v>
      </c>
      <c r="AA432">
        <f>SUM($Z$2:Z432)+INT(P432/25)</f>
        <v>79</v>
      </c>
      <c r="AB432">
        <f t="shared" si="81"/>
        <v>0.94800000000000006</v>
      </c>
      <c r="AC432">
        <f t="shared" si="82"/>
        <v>238.41400000000087</v>
      </c>
      <c r="AD432" s="7">
        <f t="shared" si="83"/>
        <v>243.23800000000099</v>
      </c>
      <c r="AE432">
        <f t="shared" si="84"/>
        <v>0.98016757250100683</v>
      </c>
      <c r="AG432">
        <v>1081000</v>
      </c>
      <c r="AH432">
        <f t="shared" si="79"/>
        <v>114147.288</v>
      </c>
      <c r="AI432">
        <v>17900</v>
      </c>
      <c r="AJ432" s="8">
        <v>266</v>
      </c>
      <c r="AK432">
        <v>3.42</v>
      </c>
    </row>
    <row r="433" spans="16:37" x14ac:dyDescent="0.2">
      <c r="P433">
        <v>432</v>
      </c>
      <c r="Q433">
        <f t="shared" si="88"/>
        <v>360</v>
      </c>
      <c r="R433">
        <f t="shared" si="85"/>
        <v>126705754476.00002</v>
      </c>
      <c r="S433">
        <f t="shared" si="86"/>
        <v>85.600000000000676</v>
      </c>
      <c r="T433">
        <v>244.43200000000101</v>
      </c>
      <c r="U433">
        <f t="shared" si="87"/>
        <v>1098000</v>
      </c>
      <c r="V433">
        <f t="shared" si="80"/>
        <v>253411508952.00003</v>
      </c>
      <c r="W433" s="6"/>
      <c r="X433">
        <v>250.60000000000022</v>
      </c>
      <c r="Z433">
        <v>0</v>
      </c>
      <c r="AA433">
        <f>SUM($Z$2:Z433)+INT(P433/25)</f>
        <v>79</v>
      </c>
      <c r="AB433">
        <f t="shared" si="81"/>
        <v>0.94800000000000006</v>
      </c>
      <c r="AC433">
        <f t="shared" si="82"/>
        <v>239.36200000000088</v>
      </c>
      <c r="AD433" s="7">
        <f t="shared" si="83"/>
        <v>244.150000000001</v>
      </c>
      <c r="AE433">
        <f t="shared" si="84"/>
        <v>0.9803891050583653</v>
      </c>
      <c r="AG433">
        <v>1098000</v>
      </c>
      <c r="AH433">
        <f t="shared" si="79"/>
        <v>115396.86200000001</v>
      </c>
      <c r="AI433">
        <v>18000</v>
      </c>
      <c r="AJ433" s="8">
        <v>267</v>
      </c>
      <c r="AK433">
        <v>3.43</v>
      </c>
    </row>
    <row r="434" spans="16:37" x14ac:dyDescent="0.2">
      <c r="P434">
        <v>433</v>
      </c>
      <c r="Q434">
        <f t="shared" si="88"/>
        <v>361</v>
      </c>
      <c r="R434">
        <f t="shared" si="85"/>
        <v>130070565840</v>
      </c>
      <c r="S434">
        <f t="shared" si="86"/>
        <v>85.800000000000679</v>
      </c>
      <c r="T434">
        <v>245.34400000000099</v>
      </c>
      <c r="U434">
        <f t="shared" si="87"/>
        <v>1115000</v>
      </c>
      <c r="V434">
        <f t="shared" si="80"/>
        <v>260141131680</v>
      </c>
      <c r="W434" s="6">
        <v>1</v>
      </c>
      <c r="X434">
        <v>252.9000000000002</v>
      </c>
      <c r="Z434">
        <v>0</v>
      </c>
      <c r="AA434">
        <f>SUM($Z$2:Z434)+INT(P434/25)</f>
        <v>79</v>
      </c>
      <c r="AB434">
        <f t="shared" si="81"/>
        <v>0.94800000000000006</v>
      </c>
      <c r="AC434">
        <f t="shared" si="82"/>
        <v>240.31000000000088</v>
      </c>
      <c r="AD434" s="7">
        <f t="shared" si="83"/>
        <v>245.06200000000101</v>
      </c>
      <c r="AE434">
        <f t="shared" si="84"/>
        <v>0.98060898874570479</v>
      </c>
      <c r="AG434">
        <v>1115000</v>
      </c>
      <c r="AH434">
        <f t="shared" si="79"/>
        <v>116655.216</v>
      </c>
      <c r="AI434">
        <v>18100</v>
      </c>
      <c r="AJ434" s="8">
        <v>268</v>
      </c>
      <c r="AK434">
        <v>3.44</v>
      </c>
    </row>
    <row r="435" spans="16:37" x14ac:dyDescent="0.2">
      <c r="P435">
        <v>434</v>
      </c>
      <c r="Q435">
        <f t="shared" si="88"/>
        <v>362</v>
      </c>
      <c r="R435">
        <f t="shared" si="85"/>
        <v>133488134160</v>
      </c>
      <c r="S435">
        <f t="shared" si="86"/>
        <v>86.000000000000682</v>
      </c>
      <c r="T435">
        <v>246.25600000000099</v>
      </c>
      <c r="U435">
        <f t="shared" si="87"/>
        <v>1132000</v>
      </c>
      <c r="V435">
        <f t="shared" si="80"/>
        <v>266976268320</v>
      </c>
      <c r="W435" s="6"/>
      <c r="X435">
        <v>255.10000000000022</v>
      </c>
      <c r="Z435">
        <v>0</v>
      </c>
      <c r="AA435">
        <f>SUM($Z$2:Z435)+INT(P435/25)</f>
        <v>79</v>
      </c>
      <c r="AB435">
        <f t="shared" si="81"/>
        <v>0.94800000000000006</v>
      </c>
      <c r="AC435">
        <f t="shared" si="82"/>
        <v>241.25800000000089</v>
      </c>
      <c r="AD435" s="7">
        <f t="shared" si="83"/>
        <v>245.97400000000098</v>
      </c>
      <c r="AE435">
        <f t="shared" si="84"/>
        <v>0.98082724190361548</v>
      </c>
      <c r="AG435">
        <v>1132000</v>
      </c>
      <c r="AH435">
        <f t="shared" si="79"/>
        <v>117922.38</v>
      </c>
      <c r="AI435">
        <v>18200</v>
      </c>
      <c r="AJ435" s="8">
        <v>269</v>
      </c>
      <c r="AK435">
        <v>3.45</v>
      </c>
    </row>
    <row r="436" spans="16:37" x14ac:dyDescent="0.2">
      <c r="P436">
        <v>435</v>
      </c>
      <c r="Q436">
        <f t="shared" si="88"/>
        <v>363</v>
      </c>
      <c r="R436">
        <f t="shared" si="85"/>
        <v>136958943216</v>
      </c>
      <c r="S436">
        <f t="shared" si="86"/>
        <v>86.200000000000685</v>
      </c>
      <c r="T436">
        <v>247.168000000001</v>
      </c>
      <c r="U436">
        <f t="shared" si="87"/>
        <v>1149000</v>
      </c>
      <c r="V436">
        <f t="shared" si="80"/>
        <v>273917886432</v>
      </c>
      <c r="W436" s="6"/>
      <c r="X436">
        <v>257.4000000000002</v>
      </c>
      <c r="Z436">
        <v>0</v>
      </c>
      <c r="AA436">
        <f>SUM($Z$2:Z436)+INT(P436/25)</f>
        <v>79</v>
      </c>
      <c r="AB436">
        <f t="shared" si="81"/>
        <v>0.94800000000000006</v>
      </c>
      <c r="AC436">
        <f t="shared" si="82"/>
        <v>242.2060000000009</v>
      </c>
      <c r="AD436" s="7">
        <f t="shared" si="83"/>
        <v>246.88600000000099</v>
      </c>
      <c r="AE436">
        <f t="shared" si="84"/>
        <v>0.98104388260168629</v>
      </c>
      <c r="AG436">
        <v>1149000</v>
      </c>
      <c r="AH436">
        <f t="shared" si="79"/>
        <v>119198.38400000001</v>
      </c>
      <c r="AI436">
        <v>18300</v>
      </c>
      <c r="AJ436" s="8">
        <v>270</v>
      </c>
      <c r="AK436">
        <v>3.46</v>
      </c>
    </row>
    <row r="437" spans="16:37" x14ac:dyDescent="0.2">
      <c r="P437">
        <v>436</v>
      </c>
      <c r="Q437">
        <f t="shared" si="88"/>
        <v>364</v>
      </c>
      <c r="R437">
        <f t="shared" si="85"/>
        <v>140483478828.00003</v>
      </c>
      <c r="S437">
        <f t="shared" si="86"/>
        <v>86.400000000000688</v>
      </c>
      <c r="T437">
        <v>248.08000000000101</v>
      </c>
      <c r="U437">
        <f t="shared" si="87"/>
        <v>1166000</v>
      </c>
      <c r="V437">
        <f t="shared" si="80"/>
        <v>280966957656.00006</v>
      </c>
      <c r="W437" s="6">
        <v>1</v>
      </c>
      <c r="X437">
        <v>259.60000000000025</v>
      </c>
      <c r="Z437">
        <v>0</v>
      </c>
      <c r="AA437">
        <f>SUM($Z$2:Z437)+INT(P437/25)</f>
        <v>79</v>
      </c>
      <c r="AB437">
        <f t="shared" si="81"/>
        <v>0.94800000000000006</v>
      </c>
      <c r="AC437">
        <f t="shared" si="82"/>
        <v>243.15400000000091</v>
      </c>
      <c r="AD437" s="7">
        <f t="shared" si="83"/>
        <v>247.798000000001</v>
      </c>
      <c r="AE437">
        <f t="shared" si="84"/>
        <v>0.98125892864349162</v>
      </c>
      <c r="AG437">
        <v>1166000</v>
      </c>
      <c r="AH437">
        <f t="shared" si="79"/>
        <v>120483.25800000002</v>
      </c>
      <c r="AI437">
        <v>18400</v>
      </c>
      <c r="AJ437" s="8">
        <v>271</v>
      </c>
      <c r="AK437">
        <v>3.47</v>
      </c>
    </row>
    <row r="438" spans="16:37" x14ac:dyDescent="0.2">
      <c r="P438">
        <v>437</v>
      </c>
      <c r="Q438">
        <f t="shared" si="88"/>
        <v>365</v>
      </c>
      <c r="R438">
        <f t="shared" si="85"/>
        <v>144062228856</v>
      </c>
      <c r="S438">
        <f t="shared" si="86"/>
        <v>86.600000000000691</v>
      </c>
      <c r="T438">
        <v>248.99200000000101</v>
      </c>
      <c r="U438">
        <f t="shared" si="87"/>
        <v>1183000</v>
      </c>
      <c r="V438">
        <f t="shared" si="80"/>
        <v>288124457712</v>
      </c>
      <c r="W438" s="6"/>
      <c r="X438">
        <v>262.00000000000023</v>
      </c>
      <c r="Z438">
        <v>0</v>
      </c>
      <c r="AA438">
        <f>SUM($Z$2:Z438)+INT(P438/25)</f>
        <v>79</v>
      </c>
      <c r="AB438">
        <f t="shared" si="81"/>
        <v>0.94800000000000006</v>
      </c>
      <c r="AC438">
        <f t="shared" si="82"/>
        <v>244.10200000000091</v>
      </c>
      <c r="AD438" s="7">
        <f t="shared" si="83"/>
        <v>248.710000000001</v>
      </c>
      <c r="AE438">
        <f t="shared" si="84"/>
        <v>0.98147239757146854</v>
      </c>
      <c r="AG438">
        <v>1183000</v>
      </c>
      <c r="AH438">
        <f t="shared" si="79"/>
        <v>121777.03200000001</v>
      </c>
      <c r="AI438">
        <v>18500</v>
      </c>
      <c r="AJ438" s="8">
        <v>272</v>
      </c>
      <c r="AK438">
        <v>3.48</v>
      </c>
    </row>
    <row r="439" spans="16:37" x14ac:dyDescent="0.2">
      <c r="P439">
        <v>438</v>
      </c>
      <c r="Q439">
        <f t="shared" si="88"/>
        <v>365</v>
      </c>
      <c r="R439">
        <f t="shared" si="85"/>
        <v>147695683200.00003</v>
      </c>
      <c r="S439">
        <f t="shared" si="86"/>
        <v>86.800000000000693</v>
      </c>
      <c r="T439">
        <v>249.90400000000099</v>
      </c>
      <c r="U439">
        <f t="shared" si="87"/>
        <v>1200000</v>
      </c>
      <c r="V439">
        <f t="shared" si="80"/>
        <v>295391366400.00006</v>
      </c>
      <c r="W439" s="6"/>
      <c r="X439">
        <v>264.20000000000027</v>
      </c>
      <c r="Z439">
        <v>0</v>
      </c>
      <c r="AA439">
        <f>SUM($Z$2:Z439)+INT(P439/25)</f>
        <v>79</v>
      </c>
      <c r="AB439">
        <f t="shared" si="81"/>
        <v>0.94800000000000006</v>
      </c>
      <c r="AC439">
        <f t="shared" si="82"/>
        <v>245.05000000000092</v>
      </c>
      <c r="AD439" s="7">
        <f t="shared" si="83"/>
        <v>249.62200000000101</v>
      </c>
      <c r="AE439">
        <f t="shared" si="84"/>
        <v>0.98168430667168727</v>
      </c>
      <c r="AG439">
        <v>1200000</v>
      </c>
      <c r="AH439">
        <f t="shared" si="79"/>
        <v>123079.73600000002</v>
      </c>
      <c r="AI439">
        <v>18600</v>
      </c>
      <c r="AJ439" s="8">
        <v>273</v>
      </c>
      <c r="AK439">
        <v>3.49</v>
      </c>
    </row>
    <row r="440" spans="16:37" x14ac:dyDescent="0.2">
      <c r="P440">
        <v>439</v>
      </c>
      <c r="Q440">
        <f t="shared" si="88"/>
        <v>366</v>
      </c>
      <c r="R440">
        <f t="shared" si="85"/>
        <v>151508725200</v>
      </c>
      <c r="S440">
        <f t="shared" si="86"/>
        <v>87.000000000000696</v>
      </c>
      <c r="T440">
        <v>250.816000000001</v>
      </c>
      <c r="U440">
        <f t="shared" si="87"/>
        <v>1218000</v>
      </c>
      <c r="V440">
        <f t="shared" si="80"/>
        <v>303017450400</v>
      </c>
      <c r="W440" s="6">
        <v>1</v>
      </c>
      <c r="X440">
        <v>266.60000000000025</v>
      </c>
      <c r="Z440">
        <v>0</v>
      </c>
      <c r="AA440">
        <f>SUM($Z$2:Z440)+INT(P440/25)</f>
        <v>79</v>
      </c>
      <c r="AB440">
        <f t="shared" si="81"/>
        <v>0.94800000000000006</v>
      </c>
      <c r="AC440">
        <f t="shared" si="82"/>
        <v>245.99800000000093</v>
      </c>
      <c r="AD440" s="7">
        <f t="shared" si="83"/>
        <v>250.53400000000099</v>
      </c>
      <c r="AE440">
        <f t="shared" si="84"/>
        <v>0.98189467297851774</v>
      </c>
      <c r="AG440">
        <v>1218000</v>
      </c>
      <c r="AH440">
        <f t="shared" si="79"/>
        <v>124391.40000000001</v>
      </c>
      <c r="AI440">
        <v>18700</v>
      </c>
      <c r="AJ440" s="8">
        <v>274</v>
      </c>
      <c r="AK440">
        <v>3.5</v>
      </c>
    </row>
    <row r="441" spans="16:37" x14ac:dyDescent="0.2">
      <c r="P441">
        <v>440</v>
      </c>
      <c r="Q441">
        <f t="shared" si="88"/>
        <v>367</v>
      </c>
      <c r="R441">
        <f t="shared" si="85"/>
        <v>155380098744</v>
      </c>
      <c r="S441">
        <f t="shared" si="86"/>
        <v>87.200000000000699</v>
      </c>
      <c r="T441">
        <v>251.728000000001</v>
      </c>
      <c r="U441">
        <f t="shared" si="87"/>
        <v>1236000</v>
      </c>
      <c r="V441">
        <f t="shared" si="80"/>
        <v>310760197488</v>
      </c>
      <c r="W441" s="6"/>
      <c r="X441">
        <v>268.8000000000003</v>
      </c>
      <c r="Z441">
        <v>0</v>
      </c>
      <c r="AA441">
        <f>SUM($Z$2:Z441)+INT(P441/25)</f>
        <v>79</v>
      </c>
      <c r="AB441">
        <f t="shared" si="81"/>
        <v>0.94800000000000006</v>
      </c>
      <c r="AC441">
        <f t="shared" si="82"/>
        <v>246.94600000000094</v>
      </c>
      <c r="AD441" s="7">
        <f t="shared" si="83"/>
        <v>251.47600000000099</v>
      </c>
      <c r="AE441">
        <f t="shared" si="84"/>
        <v>0.98198635257440059</v>
      </c>
      <c r="AG441">
        <v>1236000</v>
      </c>
      <c r="AH441">
        <f t="shared" si="79"/>
        <v>125712.054</v>
      </c>
      <c r="AI441">
        <v>18800</v>
      </c>
      <c r="AJ441" s="8">
        <v>275</v>
      </c>
      <c r="AK441">
        <v>3.51</v>
      </c>
    </row>
    <row r="442" spans="16:37" x14ac:dyDescent="0.2">
      <c r="P442">
        <v>441</v>
      </c>
      <c r="Q442">
        <f t="shared" si="88"/>
        <v>368</v>
      </c>
      <c r="R442">
        <f t="shared" si="85"/>
        <v>159310326912</v>
      </c>
      <c r="S442">
        <f t="shared" si="86"/>
        <v>87.400000000000702</v>
      </c>
      <c r="T442">
        <v>252.64000000000101</v>
      </c>
      <c r="U442">
        <f t="shared" si="87"/>
        <v>1254000</v>
      </c>
      <c r="V442">
        <f t="shared" si="80"/>
        <v>318620653824</v>
      </c>
      <c r="W442" s="6"/>
      <c r="X442">
        <v>271.20000000000027</v>
      </c>
      <c r="Z442">
        <v>0</v>
      </c>
      <c r="AA442">
        <f>SUM($Z$2:Z442)+INT(P442/25)</f>
        <v>79</v>
      </c>
      <c r="AB442">
        <f t="shared" si="81"/>
        <v>0.94800000000000006</v>
      </c>
      <c r="AC442">
        <f t="shared" si="82"/>
        <v>247.89400000000094</v>
      </c>
      <c r="AD442" s="7">
        <f t="shared" si="83"/>
        <v>252.388000000001</v>
      </c>
      <c r="AE442">
        <f t="shared" si="84"/>
        <v>0.9821940821275178</v>
      </c>
      <c r="AG442">
        <v>1254000</v>
      </c>
      <c r="AH442">
        <f t="shared" si="79"/>
        <v>127041.728</v>
      </c>
      <c r="AI442">
        <v>18900</v>
      </c>
      <c r="AJ442" s="8">
        <v>276</v>
      </c>
      <c r="AK442">
        <v>3.52</v>
      </c>
    </row>
    <row r="443" spans="16:37" x14ac:dyDescent="0.2">
      <c r="P443">
        <v>442</v>
      </c>
      <c r="Q443">
        <f t="shared" si="88"/>
        <v>369</v>
      </c>
      <c r="R443">
        <f t="shared" si="85"/>
        <v>163299934944</v>
      </c>
      <c r="S443">
        <f t="shared" si="86"/>
        <v>87.600000000000705</v>
      </c>
      <c r="T443">
        <v>253.55200000000099</v>
      </c>
      <c r="U443">
        <f t="shared" si="87"/>
        <v>1272000</v>
      </c>
      <c r="V443">
        <f t="shared" si="80"/>
        <v>326599869888</v>
      </c>
      <c r="W443" s="6">
        <v>1</v>
      </c>
      <c r="X443">
        <v>273.50000000000028</v>
      </c>
      <c r="Z443">
        <v>0</v>
      </c>
      <c r="AA443">
        <f>SUM($Z$2:Z443)+INT(P443/25)</f>
        <v>79</v>
      </c>
      <c r="AB443">
        <f t="shared" si="81"/>
        <v>0.94800000000000006</v>
      </c>
      <c r="AC443">
        <f t="shared" si="82"/>
        <v>248.84200000000095</v>
      </c>
      <c r="AD443" s="7">
        <f t="shared" si="83"/>
        <v>253.30000000000101</v>
      </c>
      <c r="AE443">
        <f t="shared" si="84"/>
        <v>0.98240031583103027</v>
      </c>
      <c r="AG443">
        <v>1272000</v>
      </c>
      <c r="AH443">
        <f t="shared" si="79"/>
        <v>128380.452</v>
      </c>
      <c r="AI443">
        <v>19000</v>
      </c>
      <c r="AJ443" s="8">
        <v>277</v>
      </c>
      <c r="AK443">
        <v>3.53</v>
      </c>
    </row>
    <row r="444" spans="16:37" x14ac:dyDescent="0.2">
      <c r="P444">
        <v>443</v>
      </c>
      <c r="Q444">
        <f t="shared" si="88"/>
        <v>370</v>
      </c>
      <c r="R444">
        <f t="shared" si="85"/>
        <v>167349450240</v>
      </c>
      <c r="S444">
        <f t="shared" si="86"/>
        <v>87.800000000000708</v>
      </c>
      <c r="T444">
        <v>254.46400000000099</v>
      </c>
      <c r="U444">
        <f t="shared" si="87"/>
        <v>1290000</v>
      </c>
      <c r="V444">
        <f t="shared" si="80"/>
        <v>334698900480</v>
      </c>
      <c r="W444" s="6"/>
      <c r="X444">
        <v>275.90000000000026</v>
      </c>
      <c r="Z444">
        <v>0</v>
      </c>
      <c r="AA444">
        <f>SUM($Z$2:Z444)+INT(P444/25)</f>
        <v>79</v>
      </c>
      <c r="AB444">
        <f t="shared" si="81"/>
        <v>0.94800000000000006</v>
      </c>
      <c r="AC444">
        <f t="shared" si="82"/>
        <v>249.79000000000096</v>
      </c>
      <c r="AD444" s="7">
        <f t="shared" si="83"/>
        <v>254.21200000000098</v>
      </c>
      <c r="AE444">
        <f t="shared" si="84"/>
        <v>0.98260506978427453</v>
      </c>
      <c r="AG444">
        <v>1290000</v>
      </c>
      <c r="AH444">
        <f t="shared" si="79"/>
        <v>129728.25600000001</v>
      </c>
      <c r="AI444">
        <v>19100</v>
      </c>
      <c r="AJ444" s="8">
        <v>278</v>
      </c>
      <c r="AK444">
        <v>3.54</v>
      </c>
    </row>
    <row r="445" spans="16:37" x14ac:dyDescent="0.2">
      <c r="P445">
        <v>444</v>
      </c>
      <c r="Q445">
        <f t="shared" si="88"/>
        <v>370</v>
      </c>
      <c r="R445">
        <f t="shared" si="85"/>
        <v>171459402360.00003</v>
      </c>
      <c r="S445">
        <f t="shared" si="86"/>
        <v>88.000000000000711</v>
      </c>
      <c r="T445">
        <v>255.376000000001</v>
      </c>
      <c r="U445">
        <f t="shared" si="87"/>
        <v>1308000</v>
      </c>
      <c r="V445">
        <f t="shared" si="80"/>
        <v>342918804720.00006</v>
      </c>
      <c r="W445" s="6"/>
      <c r="X445">
        <v>278.20000000000027</v>
      </c>
      <c r="Z445">
        <v>0</v>
      </c>
      <c r="AA445">
        <f>SUM($Z$2:Z445)+INT(P445/25)</f>
        <v>79</v>
      </c>
      <c r="AB445">
        <f t="shared" si="81"/>
        <v>0.94800000000000006</v>
      </c>
      <c r="AC445">
        <f t="shared" si="82"/>
        <v>250.73800000000097</v>
      </c>
      <c r="AD445" s="7">
        <f t="shared" si="83"/>
        <v>255.12400000000099</v>
      </c>
      <c r="AE445">
        <f t="shared" si="84"/>
        <v>0.98280835985638348</v>
      </c>
      <c r="AG445">
        <v>1308000</v>
      </c>
      <c r="AH445">
        <f t="shared" si="79"/>
        <v>131085.17000000001</v>
      </c>
      <c r="AI445">
        <v>19200</v>
      </c>
      <c r="AJ445" s="8">
        <v>279</v>
      </c>
      <c r="AK445">
        <v>3.55</v>
      </c>
    </row>
    <row r="446" spans="16:37" x14ac:dyDescent="0.2">
      <c r="P446">
        <v>445</v>
      </c>
      <c r="Q446">
        <f t="shared" si="88"/>
        <v>371</v>
      </c>
      <c r="R446">
        <f t="shared" si="85"/>
        <v>175630323024.00006</v>
      </c>
      <c r="S446">
        <f t="shared" si="86"/>
        <v>88.200000000000713</v>
      </c>
      <c r="T446">
        <v>256.28800000000098</v>
      </c>
      <c r="U446">
        <f t="shared" si="87"/>
        <v>1326000</v>
      </c>
      <c r="V446">
        <f t="shared" si="80"/>
        <v>351260646048.00012</v>
      </c>
      <c r="W446" s="6">
        <v>1</v>
      </c>
      <c r="X446">
        <v>280.60000000000025</v>
      </c>
      <c r="Z446">
        <v>0</v>
      </c>
      <c r="AA446">
        <f>SUM($Z$2:Z446)+INT(P446/25)</f>
        <v>79</v>
      </c>
      <c r="AB446">
        <f t="shared" si="81"/>
        <v>0.94800000000000006</v>
      </c>
      <c r="AC446">
        <f t="shared" si="82"/>
        <v>251.68600000000097</v>
      </c>
      <c r="AD446" s="7">
        <f t="shared" si="83"/>
        <v>256.03600000000102</v>
      </c>
      <c r="AE446">
        <f t="shared" si="84"/>
        <v>0.98301020169038711</v>
      </c>
      <c r="AG446">
        <v>1326000</v>
      </c>
      <c r="AH446">
        <f t="shared" si="79"/>
        <v>132451.22400000005</v>
      </c>
      <c r="AI446">
        <v>19300</v>
      </c>
      <c r="AJ446" s="8">
        <v>280</v>
      </c>
      <c r="AK446">
        <v>3.56</v>
      </c>
    </row>
    <row r="447" spans="16:37" x14ac:dyDescent="0.2">
      <c r="P447">
        <v>446</v>
      </c>
      <c r="Q447">
        <f t="shared" si="88"/>
        <v>372</v>
      </c>
      <c r="R447">
        <f t="shared" si="85"/>
        <v>179862746112.00003</v>
      </c>
      <c r="S447">
        <f t="shared" si="86"/>
        <v>88.400000000000716</v>
      </c>
      <c r="T447">
        <v>257.20000000000101</v>
      </c>
      <c r="U447">
        <f t="shared" si="87"/>
        <v>1344000</v>
      </c>
      <c r="V447">
        <f t="shared" si="80"/>
        <v>359725492224.00006</v>
      </c>
      <c r="W447" s="6"/>
      <c r="X447">
        <v>282.90000000000026</v>
      </c>
      <c r="Z447">
        <v>0</v>
      </c>
      <c r="AA447">
        <f>SUM($Z$2:Z447)+INT(P447/25)</f>
        <v>79</v>
      </c>
      <c r="AB447">
        <f t="shared" si="81"/>
        <v>0.94800000000000006</v>
      </c>
      <c r="AC447">
        <f t="shared" si="82"/>
        <v>252.63400000000098</v>
      </c>
      <c r="AD447" s="7">
        <f t="shared" si="83"/>
        <v>256.948000000001</v>
      </c>
      <c r="AE447">
        <f t="shared" si="84"/>
        <v>0.98321061070722482</v>
      </c>
      <c r="AG447">
        <v>1344000</v>
      </c>
      <c r="AH447">
        <f t="shared" si="79"/>
        <v>133826.44800000003</v>
      </c>
      <c r="AI447">
        <v>19400</v>
      </c>
      <c r="AJ447" s="8">
        <v>281</v>
      </c>
      <c r="AK447">
        <v>3.57</v>
      </c>
    </row>
    <row r="448" spans="16:37" x14ac:dyDescent="0.2">
      <c r="P448">
        <v>447</v>
      </c>
      <c r="Q448">
        <f t="shared" si="88"/>
        <v>373</v>
      </c>
      <c r="R448">
        <f t="shared" si="85"/>
        <v>184292418536.00003</v>
      </c>
      <c r="S448">
        <f t="shared" si="86"/>
        <v>88.600000000000719</v>
      </c>
      <c r="T448">
        <v>258.11200000000099</v>
      </c>
      <c r="U448">
        <f t="shared" si="87"/>
        <v>1363000</v>
      </c>
      <c r="V448">
        <f t="shared" si="80"/>
        <v>368584837072.00006</v>
      </c>
      <c r="W448" s="6"/>
      <c r="X448">
        <v>285.40000000000026</v>
      </c>
      <c r="Z448">
        <v>0</v>
      </c>
      <c r="AA448">
        <f>SUM($Z$2:Z448)+INT(P448/25)</f>
        <v>79</v>
      </c>
      <c r="AB448">
        <f t="shared" si="81"/>
        <v>0.94800000000000006</v>
      </c>
      <c r="AC448">
        <f t="shared" si="82"/>
        <v>253.58200000000099</v>
      </c>
      <c r="AD448" s="7">
        <f t="shared" si="83"/>
        <v>257.86000000000104</v>
      </c>
      <c r="AE448">
        <f t="shared" si="84"/>
        <v>0.98340960210967177</v>
      </c>
      <c r="AG448">
        <v>1363000</v>
      </c>
      <c r="AH448">
        <f t="shared" si="79"/>
        <v>135210.87200000003</v>
      </c>
      <c r="AI448">
        <v>19500</v>
      </c>
      <c r="AJ448" s="8">
        <v>282</v>
      </c>
      <c r="AK448">
        <v>3.58</v>
      </c>
    </row>
    <row r="449" spans="16:37" x14ac:dyDescent="0.2">
      <c r="P449">
        <v>448</v>
      </c>
      <c r="Q449">
        <f t="shared" si="88"/>
        <v>374</v>
      </c>
      <c r="R449">
        <f t="shared" si="85"/>
        <v>188787454932.00003</v>
      </c>
      <c r="S449">
        <f t="shared" si="86"/>
        <v>88.800000000000722</v>
      </c>
      <c r="T449">
        <v>259.02400000000102</v>
      </c>
      <c r="U449">
        <f t="shared" si="87"/>
        <v>1382000</v>
      </c>
      <c r="V449">
        <f t="shared" si="80"/>
        <v>377574909864.00006</v>
      </c>
      <c r="W449" s="6">
        <v>1</v>
      </c>
      <c r="X449">
        <v>287.70000000000027</v>
      </c>
      <c r="Z449">
        <v>0</v>
      </c>
      <c r="AA449">
        <f>SUM($Z$2:Z449)+INT(P449/25)</f>
        <v>79</v>
      </c>
      <c r="AB449">
        <f t="shared" si="81"/>
        <v>0.94800000000000006</v>
      </c>
      <c r="AC449">
        <f t="shared" si="82"/>
        <v>254.530000000001</v>
      </c>
      <c r="AD449" s="7">
        <f t="shared" si="83"/>
        <v>258.77200000000101</v>
      </c>
      <c r="AE449">
        <f t="shared" si="84"/>
        <v>0.98360719088618553</v>
      </c>
      <c r="AG449">
        <v>1382000</v>
      </c>
      <c r="AH449">
        <f t="shared" ref="AH449:AH512" si="89">(AH448/AK448+AJ449)*AK449</f>
        <v>136604.52600000001</v>
      </c>
      <c r="AI449">
        <v>19600</v>
      </c>
      <c r="AJ449" s="8">
        <v>283</v>
      </c>
      <c r="AK449">
        <v>3.59</v>
      </c>
    </row>
    <row r="450" spans="16:37" x14ac:dyDescent="0.2">
      <c r="P450">
        <v>449</v>
      </c>
      <c r="Q450">
        <f t="shared" si="88"/>
        <v>375</v>
      </c>
      <c r="R450">
        <f t="shared" si="85"/>
        <v>193348423440</v>
      </c>
      <c r="S450">
        <f t="shared" si="86"/>
        <v>89.000000000000725</v>
      </c>
      <c r="T450">
        <v>259.936000000001</v>
      </c>
      <c r="U450">
        <f t="shared" si="87"/>
        <v>1401000</v>
      </c>
      <c r="V450">
        <f t="shared" si="80"/>
        <v>386696846880</v>
      </c>
      <c r="W450" s="6"/>
      <c r="X450">
        <v>290.20000000000027</v>
      </c>
      <c r="Z450">
        <v>0</v>
      </c>
      <c r="AA450">
        <f>SUM($Z$2:Z450)+INT(P450/25)</f>
        <v>79</v>
      </c>
      <c r="AB450">
        <f t="shared" si="81"/>
        <v>0.94800000000000006</v>
      </c>
      <c r="AC450">
        <f t="shared" si="82"/>
        <v>255.478000000001</v>
      </c>
      <c r="AD450" s="7">
        <f t="shared" si="83"/>
        <v>259.68400000000105</v>
      </c>
      <c r="AE450">
        <f t="shared" si="84"/>
        <v>0.98380339181466692</v>
      </c>
      <c r="AG450">
        <v>1401000</v>
      </c>
      <c r="AH450">
        <f t="shared" si="89"/>
        <v>138007.44</v>
      </c>
      <c r="AI450">
        <v>19700</v>
      </c>
      <c r="AJ450" s="8">
        <v>284</v>
      </c>
      <c r="AK450">
        <v>3.6</v>
      </c>
    </row>
    <row r="451" spans="16:37" x14ac:dyDescent="0.2">
      <c r="P451">
        <v>450</v>
      </c>
      <c r="Q451">
        <f t="shared" si="88"/>
        <v>375</v>
      </c>
      <c r="R451">
        <f t="shared" si="85"/>
        <v>197975894480</v>
      </c>
      <c r="S451">
        <f t="shared" si="86"/>
        <v>89.200000000000728</v>
      </c>
      <c r="T451">
        <v>260.84800000000098</v>
      </c>
      <c r="U451">
        <f t="shared" si="87"/>
        <v>1420000</v>
      </c>
      <c r="V451">
        <f t="shared" ref="V451:V514" si="90">R451*2</f>
        <v>395951788960</v>
      </c>
      <c r="W451" s="6"/>
      <c r="X451">
        <v>292.50000000000028</v>
      </c>
      <c r="Z451">
        <v>0</v>
      </c>
      <c r="AA451">
        <f>SUM($Z$2:Z451)+INT(P451/25)</f>
        <v>80</v>
      </c>
      <c r="AB451">
        <f t="shared" si="81"/>
        <v>0.96</v>
      </c>
      <c r="AC451">
        <f t="shared" si="82"/>
        <v>256.43800000000101</v>
      </c>
      <c r="AD451" s="7">
        <f t="shared" si="83"/>
        <v>260.59600000000103</v>
      </c>
      <c r="AE451">
        <f t="shared" si="84"/>
        <v>0.98404426775545284</v>
      </c>
      <c r="AG451">
        <v>1420000</v>
      </c>
      <c r="AH451">
        <f t="shared" si="89"/>
        <v>139419.644</v>
      </c>
      <c r="AI451">
        <v>19800</v>
      </c>
      <c r="AJ451" s="8">
        <v>285</v>
      </c>
      <c r="AK451">
        <v>3.61</v>
      </c>
    </row>
    <row r="452" spans="16:37" x14ac:dyDescent="0.2">
      <c r="P452">
        <v>451</v>
      </c>
      <c r="Q452">
        <f t="shared" si="88"/>
        <v>376</v>
      </c>
      <c r="R452">
        <f t="shared" si="85"/>
        <v>202670440752</v>
      </c>
      <c r="S452">
        <f t="shared" si="86"/>
        <v>89.40000000000073</v>
      </c>
      <c r="T452">
        <v>261.76000000000101</v>
      </c>
      <c r="U452">
        <f t="shared" si="87"/>
        <v>1439000</v>
      </c>
      <c r="V452">
        <f t="shared" si="90"/>
        <v>405340881504</v>
      </c>
      <c r="W452" s="6">
        <v>1</v>
      </c>
      <c r="X452">
        <v>239.60000000000019</v>
      </c>
      <c r="Z452">
        <v>0</v>
      </c>
      <c r="AA452">
        <f>SUM($Z$2:Z452)+INT(P452/25)</f>
        <v>80</v>
      </c>
      <c r="AB452">
        <f t="shared" si="81"/>
        <v>0.96</v>
      </c>
      <c r="AC452">
        <f t="shared" si="82"/>
        <v>257.39800000000099</v>
      </c>
      <c r="AD452" s="7">
        <f t="shared" si="83"/>
        <v>261.508000000001</v>
      </c>
      <c r="AE452">
        <f t="shared" si="84"/>
        <v>0.9842834636034079</v>
      </c>
      <c r="AG452">
        <v>1439000</v>
      </c>
      <c r="AH452">
        <f t="shared" si="89"/>
        <v>140841.16800000001</v>
      </c>
      <c r="AI452">
        <v>19900</v>
      </c>
      <c r="AJ452" s="8">
        <v>286</v>
      </c>
      <c r="AK452">
        <v>3.62</v>
      </c>
    </row>
    <row r="453" spans="16:37" x14ac:dyDescent="0.2">
      <c r="P453">
        <v>452</v>
      </c>
      <c r="Q453">
        <f t="shared" si="88"/>
        <v>377</v>
      </c>
      <c r="R453">
        <f t="shared" si="85"/>
        <v>207432637235.99997</v>
      </c>
      <c r="S453">
        <f t="shared" si="86"/>
        <v>89.600000000000733</v>
      </c>
      <c r="T453">
        <v>262.67200000000099</v>
      </c>
      <c r="U453">
        <f t="shared" si="87"/>
        <v>1458000</v>
      </c>
      <c r="V453">
        <f t="shared" si="90"/>
        <v>414865274471.99994</v>
      </c>
      <c r="W453" s="6"/>
      <c r="X453">
        <v>241.70000000000022</v>
      </c>
      <c r="Z453">
        <v>0</v>
      </c>
      <c r="AA453">
        <f>SUM($Z$2:Z453)+INT(P453/25)</f>
        <v>80</v>
      </c>
      <c r="AB453">
        <f t="shared" si="81"/>
        <v>0.96</v>
      </c>
      <c r="AC453">
        <f t="shared" si="82"/>
        <v>258.35800000000097</v>
      </c>
      <c r="AD453" s="7">
        <f t="shared" si="83"/>
        <v>262.42000000000104</v>
      </c>
      <c r="AE453">
        <f t="shared" si="84"/>
        <v>0.98452099687523797</v>
      </c>
      <c r="AG453">
        <v>1458000</v>
      </c>
      <c r="AH453">
        <f t="shared" si="89"/>
        <v>142272.04199999999</v>
      </c>
      <c r="AI453">
        <v>20000</v>
      </c>
      <c r="AJ453" s="8">
        <v>287</v>
      </c>
      <c r="AK453">
        <v>3.63</v>
      </c>
    </row>
    <row r="454" spans="16:37" x14ac:dyDescent="0.2">
      <c r="P454">
        <v>453</v>
      </c>
      <c r="Q454">
        <f t="shared" si="88"/>
        <v>378</v>
      </c>
      <c r="R454">
        <f t="shared" si="85"/>
        <v>212263061191.99997</v>
      </c>
      <c r="S454">
        <f t="shared" si="86"/>
        <v>89.800000000000736</v>
      </c>
      <c r="T454">
        <v>263.58400000000103</v>
      </c>
      <c r="U454">
        <f t="shared" si="87"/>
        <v>1477000</v>
      </c>
      <c r="V454">
        <f t="shared" si="90"/>
        <v>424526122383.99994</v>
      </c>
      <c r="W454" s="6"/>
      <c r="X454">
        <v>244.0000000000002</v>
      </c>
      <c r="Z454">
        <v>0</v>
      </c>
      <c r="AA454">
        <f>SUM($Z$2:Z454)+INT(P454/25)</f>
        <v>80</v>
      </c>
      <c r="AB454">
        <f t="shared" ref="AB454:AB501" si="91">AA454*(0.3/50)*2</f>
        <v>0.96</v>
      </c>
      <c r="AC454">
        <f t="shared" ref="AC454:AC501" si="92">AB454+AC453</f>
        <v>259.31800000000095</v>
      </c>
      <c r="AD454" s="7">
        <f t="shared" ref="AD454:AD501" si="93">T453+INT(P454/20)*0.03</f>
        <v>263.33200000000102</v>
      </c>
      <c r="AE454">
        <f t="shared" ref="AE454:AE501" si="94">AC454/AD454</f>
        <v>0.98475688484498636</v>
      </c>
      <c r="AG454">
        <v>1477000</v>
      </c>
      <c r="AH454">
        <f t="shared" si="89"/>
        <v>143712.29599999997</v>
      </c>
      <c r="AI454">
        <v>20100</v>
      </c>
      <c r="AJ454" s="8">
        <v>288</v>
      </c>
      <c r="AK454">
        <v>3.64</v>
      </c>
    </row>
    <row r="455" spans="16:37" x14ac:dyDescent="0.2">
      <c r="P455">
        <v>454</v>
      </c>
      <c r="Q455">
        <f t="shared" si="88"/>
        <v>379</v>
      </c>
      <c r="R455">
        <f t="shared" ref="R455:R518" si="95">AG455*AH455</f>
        <v>217162292159.99994</v>
      </c>
      <c r="S455">
        <f t="shared" ref="S455:S518" si="96">S454+0.2</f>
        <v>90.000000000000739</v>
      </c>
      <c r="T455">
        <v>264.496000000001</v>
      </c>
      <c r="U455">
        <f t="shared" ref="U455:U518" si="97">U454+INT((P455-295)/8)*1000</f>
        <v>1496000</v>
      </c>
      <c r="V455">
        <f t="shared" si="90"/>
        <v>434324584319.99988</v>
      </c>
      <c r="W455" s="6">
        <v>1</v>
      </c>
      <c r="X455">
        <v>246.10000000000022</v>
      </c>
      <c r="Z455">
        <v>0</v>
      </c>
      <c r="AA455">
        <f>SUM($Z$2:Z455)+INT(P455/25)</f>
        <v>80</v>
      </c>
      <c r="AB455">
        <f t="shared" si="91"/>
        <v>0.96</v>
      </c>
      <c r="AC455">
        <f t="shared" si="92"/>
        <v>260.27800000000093</v>
      </c>
      <c r="AD455" s="7">
        <f t="shared" si="93"/>
        <v>264.24400000000105</v>
      </c>
      <c r="AE455">
        <f t="shared" si="94"/>
        <v>0.98499114454822023</v>
      </c>
      <c r="AG455">
        <v>1496000</v>
      </c>
      <c r="AH455">
        <f t="shared" si="89"/>
        <v>145161.95999999996</v>
      </c>
      <c r="AI455">
        <v>20200</v>
      </c>
      <c r="AJ455" s="8">
        <v>289</v>
      </c>
      <c r="AK455">
        <v>3.65</v>
      </c>
    </row>
    <row r="456" spans="16:37" x14ac:dyDescent="0.2">
      <c r="P456">
        <v>455</v>
      </c>
      <c r="Q456">
        <f t="shared" si="88"/>
        <v>380</v>
      </c>
      <c r="R456">
        <f t="shared" si="95"/>
        <v>222277533023.99997</v>
      </c>
      <c r="S456">
        <f t="shared" si="96"/>
        <v>90.200000000000742</v>
      </c>
      <c r="T456">
        <v>265.40800000000098</v>
      </c>
      <c r="U456">
        <f t="shared" si="97"/>
        <v>1516000</v>
      </c>
      <c r="V456">
        <f t="shared" si="90"/>
        <v>444555066047.99994</v>
      </c>
      <c r="W456" s="6"/>
      <c r="X456">
        <v>248.4000000000002</v>
      </c>
      <c r="Z456">
        <v>0</v>
      </c>
      <c r="AA456">
        <f>SUM($Z$2:Z456)+INT(P456/25)</f>
        <v>80</v>
      </c>
      <c r="AB456">
        <f t="shared" si="91"/>
        <v>0.96</v>
      </c>
      <c r="AC456">
        <f t="shared" si="92"/>
        <v>261.23800000000091</v>
      </c>
      <c r="AD456" s="7">
        <f t="shared" si="93"/>
        <v>265.15600000000103</v>
      </c>
      <c r="AE456">
        <f t="shared" si="94"/>
        <v>0.98522379278613303</v>
      </c>
      <c r="AG456">
        <v>1516000</v>
      </c>
      <c r="AH456">
        <f t="shared" si="89"/>
        <v>146621.06399999998</v>
      </c>
      <c r="AI456">
        <v>20300</v>
      </c>
      <c r="AJ456" s="8">
        <v>290</v>
      </c>
      <c r="AK456">
        <v>3.66</v>
      </c>
    </row>
    <row r="457" spans="16:37" x14ac:dyDescent="0.2">
      <c r="P457">
        <v>456</v>
      </c>
      <c r="Q457">
        <f t="shared" ref="Q457:Q520" si="98">Q451+5</f>
        <v>380</v>
      </c>
      <c r="R457">
        <f t="shared" si="95"/>
        <v>227465683967.99997</v>
      </c>
      <c r="S457">
        <f t="shared" si="96"/>
        <v>90.400000000000745</v>
      </c>
      <c r="T457">
        <v>266.32000000000102</v>
      </c>
      <c r="U457">
        <f t="shared" si="97"/>
        <v>1536000</v>
      </c>
      <c r="V457">
        <f t="shared" si="90"/>
        <v>454931367935.99994</v>
      </c>
      <c r="W457" s="6"/>
      <c r="X457">
        <v>250.60000000000022</v>
      </c>
      <c r="Z457">
        <v>0</v>
      </c>
      <c r="AA457">
        <f>SUM($Z$2:Z457)+INT(P457/25)</f>
        <v>80</v>
      </c>
      <c r="AB457">
        <f t="shared" si="91"/>
        <v>0.96</v>
      </c>
      <c r="AC457">
        <f t="shared" si="92"/>
        <v>262.19800000000089</v>
      </c>
      <c r="AD457" s="7">
        <f t="shared" si="93"/>
        <v>266.06800000000101</v>
      </c>
      <c r="AE457">
        <f t="shared" si="94"/>
        <v>0.98545484612956047</v>
      </c>
      <c r="AG457">
        <v>1536000</v>
      </c>
      <c r="AH457">
        <f t="shared" si="89"/>
        <v>148089.63799999998</v>
      </c>
      <c r="AI457">
        <v>20400</v>
      </c>
      <c r="AJ457" s="8">
        <v>291</v>
      </c>
      <c r="AK457">
        <v>3.67</v>
      </c>
    </row>
    <row r="458" spans="16:37" x14ac:dyDescent="0.2">
      <c r="P458">
        <v>457</v>
      </c>
      <c r="Q458">
        <f t="shared" si="98"/>
        <v>381</v>
      </c>
      <c r="R458">
        <f t="shared" si="95"/>
        <v>232727359872</v>
      </c>
      <c r="S458">
        <f t="shared" si="96"/>
        <v>90.600000000000747</v>
      </c>
      <c r="T458">
        <v>267.23200000000099</v>
      </c>
      <c r="U458">
        <f t="shared" si="97"/>
        <v>1556000</v>
      </c>
      <c r="V458">
        <f t="shared" si="90"/>
        <v>465454719744</v>
      </c>
      <c r="W458" s="6">
        <v>1</v>
      </c>
      <c r="X458">
        <v>252.9000000000002</v>
      </c>
      <c r="Z458">
        <v>0</v>
      </c>
      <c r="AA458">
        <f>SUM($Z$2:Z458)+INT(P458/25)</f>
        <v>80</v>
      </c>
      <c r="AB458">
        <f t="shared" si="91"/>
        <v>0.96</v>
      </c>
      <c r="AC458">
        <f t="shared" si="92"/>
        <v>263.15800000000087</v>
      </c>
      <c r="AD458" s="7">
        <f t="shared" si="93"/>
        <v>266.98000000000104</v>
      </c>
      <c r="AE458">
        <f t="shared" si="94"/>
        <v>0.98568432092291502</v>
      </c>
      <c r="AG458">
        <v>1556000</v>
      </c>
      <c r="AH458">
        <f t="shared" si="89"/>
        <v>149567.712</v>
      </c>
      <c r="AI458">
        <v>20500</v>
      </c>
      <c r="AJ458" s="8">
        <v>292</v>
      </c>
      <c r="AK458">
        <v>3.68</v>
      </c>
    </row>
    <row r="459" spans="16:37" x14ac:dyDescent="0.2">
      <c r="P459">
        <v>458</v>
      </c>
      <c r="Q459">
        <f t="shared" si="98"/>
        <v>382</v>
      </c>
      <c r="R459">
        <f t="shared" si="95"/>
        <v>238063178016</v>
      </c>
      <c r="S459">
        <f t="shared" si="96"/>
        <v>90.80000000000075</v>
      </c>
      <c r="T459">
        <v>268.14400000000097</v>
      </c>
      <c r="U459">
        <f t="shared" si="97"/>
        <v>1576000</v>
      </c>
      <c r="V459">
        <f t="shared" si="90"/>
        <v>476126356032</v>
      </c>
      <c r="W459" s="6"/>
      <c r="X459">
        <v>255.10000000000022</v>
      </c>
      <c r="Z459">
        <v>0</v>
      </c>
      <c r="AA459">
        <f>SUM($Z$2:Z459)+INT(P459/25)</f>
        <v>80</v>
      </c>
      <c r="AB459">
        <f t="shared" si="91"/>
        <v>0.96</v>
      </c>
      <c r="AC459">
        <f t="shared" si="92"/>
        <v>264.11800000000085</v>
      </c>
      <c r="AD459" s="7">
        <f t="shared" si="93"/>
        <v>267.89200000000102</v>
      </c>
      <c r="AE459">
        <f t="shared" si="94"/>
        <v>0.9859122332880409</v>
      </c>
      <c r="AG459">
        <v>1576000</v>
      </c>
      <c r="AH459">
        <f t="shared" si="89"/>
        <v>151055.31599999999</v>
      </c>
      <c r="AI459">
        <v>20600</v>
      </c>
      <c r="AJ459" s="8">
        <v>293</v>
      </c>
      <c r="AK459">
        <v>3.69</v>
      </c>
    </row>
    <row r="460" spans="16:37" x14ac:dyDescent="0.2">
      <c r="P460">
        <v>459</v>
      </c>
      <c r="Q460">
        <f t="shared" si="98"/>
        <v>383</v>
      </c>
      <c r="R460">
        <f t="shared" si="95"/>
        <v>243473758080.00003</v>
      </c>
      <c r="S460">
        <f t="shared" si="96"/>
        <v>91.000000000000753</v>
      </c>
      <c r="T460">
        <v>269.05600000000101</v>
      </c>
      <c r="U460">
        <f t="shared" si="97"/>
        <v>1596000</v>
      </c>
      <c r="V460">
        <f t="shared" si="90"/>
        <v>486947516160.00006</v>
      </c>
      <c r="W460" s="6"/>
      <c r="X460">
        <v>257.4000000000002</v>
      </c>
      <c r="Z460">
        <v>0</v>
      </c>
      <c r="AA460">
        <f>SUM($Z$2:Z460)+INT(P460/25)</f>
        <v>80</v>
      </c>
      <c r="AB460">
        <f t="shared" si="91"/>
        <v>0.96</v>
      </c>
      <c r="AC460">
        <f t="shared" si="92"/>
        <v>265.07800000000083</v>
      </c>
      <c r="AD460" s="7">
        <f t="shared" si="93"/>
        <v>268.804000000001</v>
      </c>
      <c r="AE460">
        <f t="shared" si="94"/>
        <v>0.98613859912798862</v>
      </c>
      <c r="AG460">
        <v>1596000</v>
      </c>
      <c r="AH460">
        <f t="shared" si="89"/>
        <v>152552.48000000001</v>
      </c>
      <c r="AI460">
        <v>20700</v>
      </c>
      <c r="AJ460" s="8">
        <v>294</v>
      </c>
      <c r="AK460">
        <v>3.7</v>
      </c>
    </row>
    <row r="461" spans="16:37" x14ac:dyDescent="0.2">
      <c r="P461">
        <v>460</v>
      </c>
      <c r="Q461">
        <f t="shared" si="98"/>
        <v>384</v>
      </c>
      <c r="R461">
        <f t="shared" si="95"/>
        <v>248959722144</v>
      </c>
      <c r="S461">
        <f t="shared" si="96"/>
        <v>91.200000000000756</v>
      </c>
      <c r="T461">
        <v>269.96800000000098</v>
      </c>
      <c r="U461">
        <f t="shared" si="97"/>
        <v>1616000</v>
      </c>
      <c r="V461">
        <f t="shared" si="90"/>
        <v>497919444288</v>
      </c>
      <c r="W461" s="6">
        <v>1</v>
      </c>
      <c r="X461">
        <v>259.60000000000025</v>
      </c>
      <c r="Z461">
        <v>0</v>
      </c>
      <c r="AA461">
        <f>SUM($Z$2:Z461)+INT(P461/25)</f>
        <v>80</v>
      </c>
      <c r="AB461">
        <f t="shared" si="91"/>
        <v>0.96</v>
      </c>
      <c r="AC461">
        <f t="shared" si="92"/>
        <v>266.03800000000081</v>
      </c>
      <c r="AD461" s="7">
        <f t="shared" si="93"/>
        <v>269.746000000001</v>
      </c>
      <c r="AE461">
        <f t="shared" si="94"/>
        <v>0.98625373499514291</v>
      </c>
      <c r="AG461">
        <v>1616000</v>
      </c>
      <c r="AH461">
        <f t="shared" si="89"/>
        <v>154059.234</v>
      </c>
      <c r="AI461">
        <v>20800</v>
      </c>
      <c r="AJ461" s="8">
        <v>295</v>
      </c>
      <c r="AK461">
        <v>3.71</v>
      </c>
    </row>
    <row r="462" spans="16:37" x14ac:dyDescent="0.2">
      <c r="P462">
        <v>461</v>
      </c>
      <c r="Q462">
        <f t="shared" si="98"/>
        <v>385</v>
      </c>
      <c r="R462">
        <f t="shared" si="95"/>
        <v>254521694688</v>
      </c>
      <c r="S462">
        <f t="shared" si="96"/>
        <v>91.400000000000759</v>
      </c>
      <c r="T462">
        <v>270.88000000000102</v>
      </c>
      <c r="U462">
        <f t="shared" si="97"/>
        <v>1636000</v>
      </c>
      <c r="V462">
        <f t="shared" si="90"/>
        <v>509043389376</v>
      </c>
      <c r="W462" s="6"/>
      <c r="X462">
        <v>262.00000000000023</v>
      </c>
      <c r="Z462">
        <v>0</v>
      </c>
      <c r="AA462">
        <f>SUM($Z$2:Z462)+INT(P462/25)</f>
        <v>80</v>
      </c>
      <c r="AB462">
        <f t="shared" si="91"/>
        <v>0.96</v>
      </c>
      <c r="AC462">
        <f t="shared" si="92"/>
        <v>266.99800000000079</v>
      </c>
      <c r="AD462" s="7">
        <f t="shared" si="93"/>
        <v>270.65800000000098</v>
      </c>
      <c r="AE462">
        <f t="shared" si="94"/>
        <v>0.98647739952264413</v>
      </c>
      <c r="AG462">
        <v>1636000</v>
      </c>
      <c r="AH462">
        <f t="shared" si="89"/>
        <v>155575.60800000001</v>
      </c>
      <c r="AI462">
        <v>20900</v>
      </c>
      <c r="AJ462" s="8">
        <v>296</v>
      </c>
      <c r="AK462">
        <v>3.72</v>
      </c>
    </row>
    <row r="463" spans="16:37" x14ac:dyDescent="0.2">
      <c r="P463">
        <v>462</v>
      </c>
      <c r="Q463">
        <f t="shared" si="98"/>
        <v>385</v>
      </c>
      <c r="R463">
        <f t="shared" si="95"/>
        <v>260160302592.00003</v>
      </c>
      <c r="S463">
        <f t="shared" si="96"/>
        <v>91.600000000000762</v>
      </c>
      <c r="T463">
        <v>271.792000000001</v>
      </c>
      <c r="U463">
        <f t="shared" si="97"/>
        <v>1656000</v>
      </c>
      <c r="V463">
        <f t="shared" si="90"/>
        <v>520320605184.00006</v>
      </c>
      <c r="W463" s="6"/>
      <c r="X463">
        <v>264.20000000000027</v>
      </c>
      <c r="Z463">
        <v>0</v>
      </c>
      <c r="AA463">
        <f>SUM($Z$2:Z463)+INT(P463/25)</f>
        <v>80</v>
      </c>
      <c r="AB463">
        <f t="shared" si="91"/>
        <v>0.96</v>
      </c>
      <c r="AC463">
        <f t="shared" si="92"/>
        <v>267.95800000000077</v>
      </c>
      <c r="AD463" s="7">
        <f t="shared" si="93"/>
        <v>271.57000000000102</v>
      </c>
      <c r="AE463">
        <f t="shared" si="94"/>
        <v>0.98669956180726792</v>
      </c>
      <c r="AG463">
        <v>1656000</v>
      </c>
      <c r="AH463">
        <f t="shared" si="89"/>
        <v>157101.63200000001</v>
      </c>
      <c r="AI463">
        <v>21000</v>
      </c>
      <c r="AJ463" s="8">
        <v>297</v>
      </c>
      <c r="AK463">
        <v>3.73</v>
      </c>
    </row>
    <row r="464" spans="16:37" x14ac:dyDescent="0.2">
      <c r="P464">
        <v>463</v>
      </c>
      <c r="Q464">
        <f t="shared" si="98"/>
        <v>386</v>
      </c>
      <c r="R464">
        <f t="shared" si="95"/>
        <v>266034812472.00003</v>
      </c>
      <c r="S464">
        <f t="shared" si="96"/>
        <v>91.800000000000765</v>
      </c>
      <c r="T464">
        <v>272.70400000000097</v>
      </c>
      <c r="U464">
        <f t="shared" si="97"/>
        <v>1677000</v>
      </c>
      <c r="V464">
        <f t="shared" si="90"/>
        <v>532069624944.00006</v>
      </c>
      <c r="W464" s="6">
        <v>1</v>
      </c>
      <c r="X464">
        <v>266.60000000000025</v>
      </c>
      <c r="Z464">
        <v>0</v>
      </c>
      <c r="AA464">
        <f>SUM($Z$2:Z464)+INT(P464/25)</f>
        <v>80</v>
      </c>
      <c r="AB464">
        <f t="shared" si="91"/>
        <v>0.96</v>
      </c>
      <c r="AC464">
        <f t="shared" si="92"/>
        <v>268.91800000000075</v>
      </c>
      <c r="AD464" s="7">
        <f t="shared" si="93"/>
        <v>272.48200000000099</v>
      </c>
      <c r="AE464">
        <f t="shared" si="94"/>
        <v>0.98692023693308095</v>
      </c>
      <c r="AG464">
        <v>1677000</v>
      </c>
      <c r="AH464">
        <f t="shared" si="89"/>
        <v>158637.33600000001</v>
      </c>
      <c r="AI464">
        <v>21100</v>
      </c>
      <c r="AJ464" s="8">
        <v>298</v>
      </c>
      <c r="AK464">
        <v>3.74</v>
      </c>
    </row>
    <row r="465" spans="16:37" x14ac:dyDescent="0.2">
      <c r="P465">
        <v>464</v>
      </c>
      <c r="Q465">
        <f t="shared" si="98"/>
        <v>387</v>
      </c>
      <c r="R465">
        <f t="shared" si="95"/>
        <v>271990309500</v>
      </c>
      <c r="S465">
        <f t="shared" si="96"/>
        <v>92.000000000000767</v>
      </c>
      <c r="T465">
        <v>273.61600000000101</v>
      </c>
      <c r="U465">
        <f t="shared" si="97"/>
        <v>1698000</v>
      </c>
      <c r="V465">
        <f t="shared" si="90"/>
        <v>543980619000</v>
      </c>
      <c r="W465" s="6"/>
      <c r="X465">
        <v>268.8000000000003</v>
      </c>
      <c r="Z465">
        <v>0</v>
      </c>
      <c r="AA465">
        <f>SUM($Z$2:Z465)+INT(P465/25)</f>
        <v>80</v>
      </c>
      <c r="AB465">
        <f t="shared" si="91"/>
        <v>0.96</v>
      </c>
      <c r="AC465">
        <f t="shared" si="92"/>
        <v>269.87800000000072</v>
      </c>
      <c r="AD465" s="7">
        <f t="shared" si="93"/>
        <v>273.39400000000097</v>
      </c>
      <c r="AE465">
        <f t="shared" si="94"/>
        <v>0.98713943978287655</v>
      </c>
      <c r="AG465">
        <v>1698000</v>
      </c>
      <c r="AH465">
        <f t="shared" si="89"/>
        <v>160182.75</v>
      </c>
      <c r="AI465">
        <v>21200</v>
      </c>
      <c r="AJ465" s="8">
        <v>299</v>
      </c>
      <c r="AK465">
        <v>3.75</v>
      </c>
    </row>
    <row r="466" spans="16:37" x14ac:dyDescent="0.2">
      <c r="P466">
        <v>465</v>
      </c>
      <c r="Q466">
        <f t="shared" si="98"/>
        <v>388</v>
      </c>
      <c r="R466">
        <f t="shared" si="95"/>
        <v>278027456976</v>
      </c>
      <c r="S466">
        <f t="shared" si="96"/>
        <v>92.20000000000077</v>
      </c>
      <c r="T466">
        <v>274.52800000000099</v>
      </c>
      <c r="U466">
        <f t="shared" si="97"/>
        <v>1719000</v>
      </c>
      <c r="V466">
        <f t="shared" si="90"/>
        <v>556054913952</v>
      </c>
      <c r="W466" s="6"/>
      <c r="X466">
        <v>271.20000000000027</v>
      </c>
      <c r="Z466">
        <v>0</v>
      </c>
      <c r="AA466">
        <f>SUM($Z$2:Z466)+INT(P466/25)</f>
        <v>80</v>
      </c>
      <c r="AB466">
        <f t="shared" si="91"/>
        <v>0.96</v>
      </c>
      <c r="AC466">
        <f t="shared" si="92"/>
        <v>270.8380000000007</v>
      </c>
      <c r="AD466" s="7">
        <f t="shared" si="93"/>
        <v>274.30600000000101</v>
      </c>
      <c r="AE466">
        <f t="shared" si="94"/>
        <v>0.98735718504152192</v>
      </c>
      <c r="AG466">
        <v>1719000</v>
      </c>
      <c r="AH466">
        <f t="shared" si="89"/>
        <v>161737.90400000001</v>
      </c>
      <c r="AI466">
        <v>21300</v>
      </c>
      <c r="AJ466" s="8">
        <v>300</v>
      </c>
      <c r="AK466">
        <v>3.76</v>
      </c>
    </row>
    <row r="467" spans="16:37" x14ac:dyDescent="0.2">
      <c r="P467">
        <v>466</v>
      </c>
      <c r="Q467">
        <f t="shared" si="98"/>
        <v>389</v>
      </c>
      <c r="R467">
        <f t="shared" si="95"/>
        <v>284146920720</v>
      </c>
      <c r="S467">
        <f t="shared" si="96"/>
        <v>92.400000000000773</v>
      </c>
      <c r="T467">
        <v>275.44000000000102</v>
      </c>
      <c r="U467">
        <f t="shared" si="97"/>
        <v>1740000</v>
      </c>
      <c r="V467">
        <f t="shared" si="90"/>
        <v>568293841440</v>
      </c>
      <c r="W467" s="6">
        <v>1</v>
      </c>
      <c r="X467">
        <v>273.50000000000028</v>
      </c>
      <c r="Z467">
        <v>0</v>
      </c>
      <c r="AA467">
        <f>SUM($Z$2:Z467)+INT(P467/25)</f>
        <v>80</v>
      </c>
      <c r="AB467">
        <f t="shared" si="91"/>
        <v>0.96</v>
      </c>
      <c r="AC467">
        <f t="shared" si="92"/>
        <v>271.79800000000068</v>
      </c>
      <c r="AD467" s="7">
        <f t="shared" si="93"/>
        <v>275.21800000000098</v>
      </c>
      <c r="AE467">
        <f t="shared" si="94"/>
        <v>0.98757348719923732</v>
      </c>
      <c r="AG467">
        <v>1740000</v>
      </c>
      <c r="AH467">
        <f t="shared" si="89"/>
        <v>163302.82800000001</v>
      </c>
      <c r="AI467">
        <v>21400</v>
      </c>
      <c r="AJ467" s="8">
        <v>301</v>
      </c>
      <c r="AK467">
        <v>3.77</v>
      </c>
    </row>
    <row r="468" spans="16:37" x14ac:dyDescent="0.2">
      <c r="P468">
        <v>467</v>
      </c>
      <c r="Q468">
        <f t="shared" si="98"/>
        <v>390</v>
      </c>
      <c r="R468">
        <f t="shared" si="95"/>
        <v>290349369072</v>
      </c>
      <c r="S468">
        <f t="shared" si="96"/>
        <v>92.600000000000776</v>
      </c>
      <c r="T468">
        <v>276.352000000001</v>
      </c>
      <c r="U468">
        <f t="shared" si="97"/>
        <v>1761000</v>
      </c>
      <c r="V468">
        <f t="shared" si="90"/>
        <v>580698738144</v>
      </c>
      <c r="W468" s="6"/>
      <c r="X468">
        <v>275.90000000000026</v>
      </c>
      <c r="Z468">
        <v>0</v>
      </c>
      <c r="AA468">
        <f>SUM($Z$2:Z468)+INT(P468/25)</f>
        <v>80</v>
      </c>
      <c r="AB468">
        <f t="shared" si="91"/>
        <v>0.96</v>
      </c>
      <c r="AC468">
        <f t="shared" si="92"/>
        <v>272.75800000000066</v>
      </c>
      <c r="AD468" s="7">
        <f t="shared" si="93"/>
        <v>276.13000000000102</v>
      </c>
      <c r="AE468">
        <f t="shared" si="94"/>
        <v>0.9877883605548099</v>
      </c>
      <c r="AG468">
        <v>1761000</v>
      </c>
      <c r="AH468">
        <f t="shared" si="89"/>
        <v>164877.552</v>
      </c>
      <c r="AI468">
        <v>21500</v>
      </c>
      <c r="AJ468" s="8">
        <v>302</v>
      </c>
      <c r="AK468">
        <v>3.78</v>
      </c>
    </row>
    <row r="469" spans="16:37" x14ac:dyDescent="0.2">
      <c r="P469">
        <v>468</v>
      </c>
      <c r="Q469">
        <f t="shared" si="98"/>
        <v>390</v>
      </c>
      <c r="R469">
        <f t="shared" si="95"/>
        <v>296635472892</v>
      </c>
      <c r="S469">
        <f t="shared" si="96"/>
        <v>92.800000000000779</v>
      </c>
      <c r="T469">
        <v>277.26400000000098</v>
      </c>
      <c r="U469">
        <f t="shared" si="97"/>
        <v>1782000</v>
      </c>
      <c r="V469">
        <f t="shared" si="90"/>
        <v>593270945784</v>
      </c>
      <c r="W469" s="6"/>
      <c r="X469">
        <v>278.20000000000027</v>
      </c>
      <c r="Z469">
        <v>0</v>
      </c>
      <c r="AA469">
        <f>SUM($Z$2:Z469)+INT(P469/25)</f>
        <v>80</v>
      </c>
      <c r="AB469">
        <f t="shared" si="91"/>
        <v>0.96</v>
      </c>
      <c r="AC469">
        <f t="shared" si="92"/>
        <v>273.71800000000064</v>
      </c>
      <c r="AD469" s="7">
        <f t="shared" si="93"/>
        <v>277.042000000001</v>
      </c>
      <c r="AE469">
        <f t="shared" si="94"/>
        <v>0.98800181921874541</v>
      </c>
      <c r="AG469">
        <v>1782000</v>
      </c>
      <c r="AH469">
        <f t="shared" si="89"/>
        <v>166462.106</v>
      </c>
      <c r="AI469">
        <v>21600</v>
      </c>
      <c r="AJ469" s="8">
        <v>303</v>
      </c>
      <c r="AK469">
        <v>3.79</v>
      </c>
    </row>
    <row r="470" spans="16:37" x14ac:dyDescent="0.2">
      <c r="P470">
        <v>469</v>
      </c>
      <c r="Q470">
        <f t="shared" si="98"/>
        <v>391</v>
      </c>
      <c r="R470">
        <f t="shared" si="95"/>
        <v>303005905560</v>
      </c>
      <c r="S470">
        <f t="shared" si="96"/>
        <v>93.000000000000782</v>
      </c>
      <c r="T470">
        <v>278.17600000000101</v>
      </c>
      <c r="U470">
        <f t="shared" si="97"/>
        <v>1803000</v>
      </c>
      <c r="V470">
        <f t="shared" si="90"/>
        <v>606011811120</v>
      </c>
      <c r="W470" s="6">
        <v>1</v>
      </c>
      <c r="X470">
        <v>280.60000000000025</v>
      </c>
      <c r="Z470">
        <v>0</v>
      </c>
      <c r="AA470">
        <f>SUM($Z$2:Z470)+INT(P470/25)</f>
        <v>80</v>
      </c>
      <c r="AB470">
        <f t="shared" si="91"/>
        <v>0.96</v>
      </c>
      <c r="AC470">
        <f t="shared" si="92"/>
        <v>274.67800000000062</v>
      </c>
      <c r="AD470" s="7">
        <f t="shared" si="93"/>
        <v>277.95400000000097</v>
      </c>
      <c r="AE470">
        <f t="shared" si="94"/>
        <v>0.98821387711635611</v>
      </c>
      <c r="AG470">
        <v>1803000</v>
      </c>
      <c r="AH470">
        <f t="shared" si="89"/>
        <v>168056.52</v>
      </c>
      <c r="AI470">
        <v>21700</v>
      </c>
      <c r="AJ470" s="8">
        <v>304</v>
      </c>
      <c r="AK470">
        <v>3.8</v>
      </c>
    </row>
    <row r="471" spans="16:37" x14ac:dyDescent="0.2">
      <c r="P471">
        <v>470</v>
      </c>
      <c r="Q471">
        <f t="shared" si="98"/>
        <v>392</v>
      </c>
      <c r="R471">
        <f t="shared" si="95"/>
        <v>309461342976.00006</v>
      </c>
      <c r="S471">
        <f t="shared" si="96"/>
        <v>93.200000000000784</v>
      </c>
      <c r="T471">
        <v>279.08800000000099</v>
      </c>
      <c r="U471">
        <f t="shared" si="97"/>
        <v>1824000</v>
      </c>
      <c r="V471">
        <f t="shared" si="90"/>
        <v>618922685952.00012</v>
      </c>
      <c r="W471" s="6"/>
      <c r="X471">
        <v>282.90000000000026</v>
      </c>
      <c r="Z471">
        <v>0</v>
      </c>
      <c r="AA471">
        <f>SUM($Z$2:Z471)+INT(P471/25)</f>
        <v>80</v>
      </c>
      <c r="AB471">
        <f t="shared" si="91"/>
        <v>0.96</v>
      </c>
      <c r="AC471">
        <f t="shared" si="92"/>
        <v>275.6380000000006</v>
      </c>
      <c r="AD471" s="7">
        <f t="shared" si="93"/>
        <v>278.86600000000101</v>
      </c>
      <c r="AE471">
        <f t="shared" si="94"/>
        <v>0.98842454799078983</v>
      </c>
      <c r="AG471">
        <v>1824000</v>
      </c>
      <c r="AH471">
        <f t="shared" si="89"/>
        <v>169660.82400000002</v>
      </c>
      <c r="AI471">
        <v>21800</v>
      </c>
      <c r="AJ471" s="8">
        <v>305</v>
      </c>
      <c r="AK471">
        <v>3.81</v>
      </c>
    </row>
    <row r="472" spans="16:37" x14ac:dyDescent="0.2">
      <c r="P472">
        <v>471</v>
      </c>
      <c r="Q472">
        <f t="shared" si="98"/>
        <v>393</v>
      </c>
      <c r="R472">
        <f t="shared" si="95"/>
        <v>316173738608.00006</v>
      </c>
      <c r="S472">
        <f t="shared" si="96"/>
        <v>93.400000000000787</v>
      </c>
      <c r="T472">
        <v>280.00000000000102</v>
      </c>
      <c r="U472">
        <f t="shared" si="97"/>
        <v>1846000</v>
      </c>
      <c r="V472">
        <f t="shared" si="90"/>
        <v>632347477216.00012</v>
      </c>
      <c r="W472" s="6"/>
      <c r="X472">
        <v>285.40000000000026</v>
      </c>
      <c r="Z472">
        <v>0</v>
      </c>
      <c r="AA472">
        <f>SUM($Z$2:Z472)+INT(P472/25)</f>
        <v>80</v>
      </c>
      <c r="AB472">
        <f t="shared" si="91"/>
        <v>0.96</v>
      </c>
      <c r="AC472">
        <f t="shared" si="92"/>
        <v>276.59800000000058</v>
      </c>
      <c r="AD472" s="7">
        <f t="shared" si="93"/>
        <v>279.77800000000099</v>
      </c>
      <c r="AE472">
        <f t="shared" si="94"/>
        <v>0.98863384540599908</v>
      </c>
      <c r="AG472">
        <v>1846000</v>
      </c>
      <c r="AH472">
        <f t="shared" si="89"/>
        <v>171275.04800000004</v>
      </c>
      <c r="AI472">
        <v>21900</v>
      </c>
      <c r="AJ472" s="8">
        <v>306</v>
      </c>
      <c r="AK472">
        <v>3.82</v>
      </c>
    </row>
    <row r="473" spans="16:37" x14ac:dyDescent="0.2">
      <c r="P473">
        <v>472</v>
      </c>
      <c r="Q473">
        <f t="shared" si="98"/>
        <v>394</v>
      </c>
      <c r="R473">
        <f t="shared" si="95"/>
        <v>322975746696.00006</v>
      </c>
      <c r="S473">
        <f t="shared" si="96"/>
        <v>93.60000000000079</v>
      </c>
      <c r="T473">
        <v>280.912000000001</v>
      </c>
      <c r="U473">
        <f t="shared" si="97"/>
        <v>1868000</v>
      </c>
      <c r="V473">
        <f t="shared" si="90"/>
        <v>645951493392.00012</v>
      </c>
      <c r="W473" s="6">
        <v>1</v>
      </c>
      <c r="X473">
        <v>287.70000000000027</v>
      </c>
      <c r="Z473">
        <v>0</v>
      </c>
      <c r="AA473">
        <f>SUM($Z$2:Z473)+INT(P473/25)</f>
        <v>80</v>
      </c>
      <c r="AB473">
        <f t="shared" si="91"/>
        <v>0.96</v>
      </c>
      <c r="AC473">
        <f t="shared" si="92"/>
        <v>277.55800000000056</v>
      </c>
      <c r="AD473" s="7">
        <f t="shared" si="93"/>
        <v>280.69000000000102</v>
      </c>
      <c r="AE473">
        <f t="shared" si="94"/>
        <v>0.98884178274965107</v>
      </c>
      <c r="AG473">
        <v>1868000</v>
      </c>
      <c r="AH473">
        <f t="shared" si="89"/>
        <v>172899.22200000004</v>
      </c>
      <c r="AI473">
        <v>22000</v>
      </c>
      <c r="AJ473" s="8">
        <v>307</v>
      </c>
      <c r="AK473">
        <v>3.83</v>
      </c>
    </row>
    <row r="474" spans="16:37" x14ac:dyDescent="0.2">
      <c r="P474">
        <v>473</v>
      </c>
      <c r="Q474">
        <f t="shared" si="98"/>
        <v>395</v>
      </c>
      <c r="R474">
        <f t="shared" si="95"/>
        <v>329868080640.00006</v>
      </c>
      <c r="S474">
        <f t="shared" si="96"/>
        <v>93.800000000000793</v>
      </c>
      <c r="T474">
        <v>281.82400000000098</v>
      </c>
      <c r="U474">
        <f t="shared" si="97"/>
        <v>1890000</v>
      </c>
      <c r="V474">
        <f t="shared" si="90"/>
        <v>659736161280.00012</v>
      </c>
      <c r="W474" s="6"/>
      <c r="X474">
        <v>290.20000000000027</v>
      </c>
      <c r="Z474">
        <v>0</v>
      </c>
      <c r="AA474">
        <f>SUM($Z$2:Z474)+INT(P474/25)</f>
        <v>80</v>
      </c>
      <c r="AB474">
        <f t="shared" si="91"/>
        <v>0.96</v>
      </c>
      <c r="AC474">
        <f t="shared" si="92"/>
        <v>278.51800000000054</v>
      </c>
      <c r="AD474" s="7">
        <f t="shared" si="93"/>
        <v>281.602000000001</v>
      </c>
      <c r="AE474">
        <f t="shared" si="94"/>
        <v>0.98904837323598394</v>
      </c>
      <c r="AG474">
        <v>1890000</v>
      </c>
      <c r="AH474">
        <f t="shared" si="89"/>
        <v>174533.37600000002</v>
      </c>
      <c r="AI474">
        <v>22100</v>
      </c>
      <c r="AJ474" s="8">
        <v>308</v>
      </c>
      <c r="AK474">
        <v>3.84</v>
      </c>
    </row>
    <row r="475" spans="16:37" x14ac:dyDescent="0.2">
      <c r="P475">
        <v>474</v>
      </c>
      <c r="Q475">
        <f t="shared" si="98"/>
        <v>395</v>
      </c>
      <c r="R475">
        <f t="shared" si="95"/>
        <v>336851456480.00006</v>
      </c>
      <c r="S475">
        <f t="shared" si="96"/>
        <v>94.000000000000796</v>
      </c>
      <c r="T475">
        <v>282.73600000000101</v>
      </c>
      <c r="U475">
        <f t="shared" si="97"/>
        <v>1912000</v>
      </c>
      <c r="V475">
        <f t="shared" si="90"/>
        <v>673702912960.00012</v>
      </c>
      <c r="W475" s="6"/>
      <c r="X475">
        <v>292.50000000000028</v>
      </c>
      <c r="Z475">
        <v>0</v>
      </c>
      <c r="AA475">
        <f>SUM($Z$2:Z475)+INT(P475/25)</f>
        <v>80</v>
      </c>
      <c r="AB475">
        <f t="shared" si="91"/>
        <v>0.96</v>
      </c>
      <c r="AC475">
        <f t="shared" si="92"/>
        <v>279.47800000000052</v>
      </c>
      <c r="AD475" s="7">
        <f t="shared" si="93"/>
        <v>282.51400000000098</v>
      </c>
      <c r="AE475">
        <f t="shared" si="94"/>
        <v>0.98925362990860477</v>
      </c>
      <c r="AG475">
        <v>1912000</v>
      </c>
      <c r="AH475">
        <f t="shared" si="89"/>
        <v>176177.54000000004</v>
      </c>
      <c r="AI475">
        <v>22200</v>
      </c>
      <c r="AJ475" s="8">
        <v>309</v>
      </c>
      <c r="AK475">
        <v>3.85</v>
      </c>
    </row>
    <row r="476" spans="16:37" x14ac:dyDescent="0.2">
      <c r="P476">
        <v>475</v>
      </c>
      <c r="Q476">
        <f t="shared" si="98"/>
        <v>396</v>
      </c>
      <c r="R476">
        <f t="shared" si="95"/>
        <v>343926592896.00006</v>
      </c>
      <c r="S476">
        <f t="shared" si="96"/>
        <v>94.200000000000799</v>
      </c>
      <c r="T476">
        <v>283.64800000000099</v>
      </c>
      <c r="U476">
        <f t="shared" si="97"/>
        <v>1934000</v>
      </c>
      <c r="V476">
        <f t="shared" si="90"/>
        <v>687853185792.00012</v>
      </c>
      <c r="W476" s="6">
        <v>1</v>
      </c>
      <c r="X476">
        <v>178.40000000000003</v>
      </c>
      <c r="Z476">
        <v>0</v>
      </c>
      <c r="AA476">
        <f>SUM($Z$2:Z476)+INT(P476/25)</f>
        <v>81</v>
      </c>
      <c r="AB476">
        <f t="shared" si="91"/>
        <v>0.97199999999999998</v>
      </c>
      <c r="AC476">
        <f t="shared" si="92"/>
        <v>280.4500000000005</v>
      </c>
      <c r="AD476" s="7">
        <f t="shared" si="93"/>
        <v>283.42600000000101</v>
      </c>
      <c r="AE476">
        <f t="shared" si="94"/>
        <v>0.98949990473703719</v>
      </c>
      <c r="AG476">
        <v>1934000</v>
      </c>
      <c r="AH476">
        <f t="shared" si="89"/>
        <v>177831.74400000004</v>
      </c>
      <c r="AI476">
        <v>22300</v>
      </c>
      <c r="AJ476" s="8">
        <v>310</v>
      </c>
      <c r="AK476">
        <v>3.86</v>
      </c>
    </row>
    <row r="477" spans="16:37" x14ac:dyDescent="0.2">
      <c r="P477">
        <v>476</v>
      </c>
      <c r="Q477">
        <f t="shared" si="98"/>
        <v>397</v>
      </c>
      <c r="R477">
        <f t="shared" si="95"/>
        <v>351094211208.00006</v>
      </c>
      <c r="S477">
        <f t="shared" si="96"/>
        <v>94.400000000000801</v>
      </c>
      <c r="T477">
        <v>284.56000000000103</v>
      </c>
      <c r="U477">
        <f t="shared" si="97"/>
        <v>1956000</v>
      </c>
      <c r="V477">
        <f t="shared" si="90"/>
        <v>702188422416.00012</v>
      </c>
      <c r="W477" s="6"/>
      <c r="X477">
        <v>180.20000000000005</v>
      </c>
      <c r="Z477">
        <v>0</v>
      </c>
      <c r="AA477">
        <f>SUM($Z$2:Z477)+INT(P477/25)</f>
        <v>81</v>
      </c>
      <c r="AB477">
        <f t="shared" si="91"/>
        <v>0.97199999999999998</v>
      </c>
      <c r="AC477">
        <f t="shared" si="92"/>
        <v>281.42200000000048</v>
      </c>
      <c r="AD477" s="7">
        <f t="shared" si="93"/>
        <v>284.33800000000099</v>
      </c>
      <c r="AE477">
        <f t="shared" si="94"/>
        <v>0.98974459973693107</v>
      </c>
      <c r="AG477">
        <v>1956000</v>
      </c>
      <c r="AH477">
        <f t="shared" si="89"/>
        <v>179496.01800000004</v>
      </c>
      <c r="AI477">
        <v>22400</v>
      </c>
      <c r="AJ477" s="8">
        <v>311</v>
      </c>
      <c r="AK477">
        <v>3.87</v>
      </c>
    </row>
    <row r="478" spans="16:37" x14ac:dyDescent="0.2">
      <c r="P478">
        <v>477</v>
      </c>
      <c r="Q478">
        <f t="shared" si="98"/>
        <v>398</v>
      </c>
      <c r="R478">
        <f t="shared" si="95"/>
        <v>358355035376.00006</v>
      </c>
      <c r="S478">
        <f t="shared" si="96"/>
        <v>94.600000000000804</v>
      </c>
      <c r="T478">
        <v>285.472000000001</v>
      </c>
      <c r="U478">
        <f t="shared" si="97"/>
        <v>1978000</v>
      </c>
      <c r="V478">
        <f t="shared" si="90"/>
        <v>716710070752.00012</v>
      </c>
      <c r="W478" s="6"/>
      <c r="X478">
        <v>182.20000000000005</v>
      </c>
      <c r="Z478">
        <v>0</v>
      </c>
      <c r="AA478">
        <f>SUM($Z$2:Z478)+INT(P478/25)</f>
        <v>81</v>
      </c>
      <c r="AB478">
        <f t="shared" si="91"/>
        <v>0.97199999999999998</v>
      </c>
      <c r="AC478">
        <f t="shared" si="92"/>
        <v>282.39400000000046</v>
      </c>
      <c r="AD478" s="7">
        <f t="shared" si="93"/>
        <v>285.25000000000102</v>
      </c>
      <c r="AE478">
        <f t="shared" si="94"/>
        <v>0.98998773006134777</v>
      </c>
      <c r="AG478">
        <v>1978000</v>
      </c>
      <c r="AH478">
        <f t="shared" si="89"/>
        <v>181170.39200000002</v>
      </c>
      <c r="AI478">
        <v>22500</v>
      </c>
      <c r="AJ478" s="8">
        <v>312</v>
      </c>
      <c r="AK478">
        <v>3.88</v>
      </c>
    </row>
    <row r="479" spans="16:37" x14ac:dyDescent="0.2">
      <c r="P479">
        <v>478</v>
      </c>
      <c r="Q479">
        <f t="shared" si="98"/>
        <v>399</v>
      </c>
      <c r="R479">
        <f t="shared" si="95"/>
        <v>365709792000.00006</v>
      </c>
      <c r="S479">
        <f t="shared" si="96"/>
        <v>94.800000000000807</v>
      </c>
      <c r="T479">
        <v>286.38400000000098</v>
      </c>
      <c r="U479">
        <f t="shared" si="97"/>
        <v>2000000</v>
      </c>
      <c r="V479">
        <f t="shared" si="90"/>
        <v>731419584000.00012</v>
      </c>
      <c r="W479" s="6">
        <v>1</v>
      </c>
      <c r="X479">
        <v>184.00000000000006</v>
      </c>
      <c r="Z479">
        <v>0</v>
      </c>
      <c r="AA479">
        <f>SUM($Z$2:Z479)+INT(P479/25)</f>
        <v>81</v>
      </c>
      <c r="AB479">
        <f t="shared" si="91"/>
        <v>0.97199999999999998</v>
      </c>
      <c r="AC479">
        <f t="shared" si="92"/>
        <v>283.36600000000044</v>
      </c>
      <c r="AD479" s="7">
        <f t="shared" si="93"/>
        <v>286.162000000001</v>
      </c>
      <c r="AE479">
        <f t="shared" si="94"/>
        <v>0.99022931067017794</v>
      </c>
      <c r="AG479">
        <v>2000000</v>
      </c>
      <c r="AH479">
        <f t="shared" si="89"/>
        <v>182854.89600000004</v>
      </c>
      <c r="AI479">
        <v>22600</v>
      </c>
      <c r="AJ479" s="8">
        <v>313</v>
      </c>
      <c r="AK479">
        <v>3.89</v>
      </c>
    </row>
    <row r="480" spans="16:37" x14ac:dyDescent="0.2">
      <c r="P480">
        <v>479</v>
      </c>
      <c r="Q480">
        <f t="shared" si="98"/>
        <v>400</v>
      </c>
      <c r="R480">
        <f t="shared" si="95"/>
        <v>373343759880.00006</v>
      </c>
      <c r="S480">
        <f t="shared" si="96"/>
        <v>95.00000000000081</v>
      </c>
      <c r="T480">
        <v>287.29600000000102</v>
      </c>
      <c r="U480">
        <f t="shared" si="97"/>
        <v>2023000</v>
      </c>
      <c r="V480">
        <f t="shared" si="90"/>
        <v>746687519760.00012</v>
      </c>
      <c r="W480" s="6"/>
      <c r="X480">
        <v>186.00000000000006</v>
      </c>
      <c r="Z480">
        <v>0</v>
      </c>
      <c r="AA480">
        <f>SUM($Z$2:Z480)+INT(P480/25)</f>
        <v>81</v>
      </c>
      <c r="AB480">
        <f t="shared" si="91"/>
        <v>0.97199999999999998</v>
      </c>
      <c r="AC480">
        <f t="shared" si="92"/>
        <v>284.33800000000042</v>
      </c>
      <c r="AD480" s="7">
        <f t="shared" si="93"/>
        <v>287.07400000000098</v>
      </c>
      <c r="AE480">
        <f t="shared" si="94"/>
        <v>0.99046935633320832</v>
      </c>
      <c r="AG480">
        <v>2023000</v>
      </c>
      <c r="AH480">
        <f t="shared" si="89"/>
        <v>184549.56000000003</v>
      </c>
      <c r="AI480">
        <v>22700</v>
      </c>
      <c r="AJ480" s="8">
        <v>314</v>
      </c>
      <c r="AK480">
        <v>3.9</v>
      </c>
    </row>
    <row r="481" spans="16:37" x14ac:dyDescent="0.2">
      <c r="P481">
        <v>480</v>
      </c>
      <c r="Q481">
        <f t="shared" si="98"/>
        <v>400</v>
      </c>
      <c r="R481">
        <f t="shared" si="95"/>
        <v>381076531044.00012</v>
      </c>
      <c r="S481">
        <f t="shared" si="96"/>
        <v>95.200000000000813</v>
      </c>
      <c r="T481">
        <v>288.20800000000099</v>
      </c>
      <c r="U481">
        <f t="shared" si="97"/>
        <v>2046000</v>
      </c>
      <c r="V481">
        <f t="shared" si="90"/>
        <v>762153062088.00024</v>
      </c>
      <c r="W481" s="6"/>
      <c r="X481">
        <v>187.90000000000006</v>
      </c>
      <c r="Z481">
        <v>0</v>
      </c>
      <c r="AA481">
        <f>SUM($Z$2:Z481)+INT(P481/25)</f>
        <v>81</v>
      </c>
      <c r="AB481">
        <f t="shared" si="91"/>
        <v>0.97199999999999998</v>
      </c>
      <c r="AC481">
        <f t="shared" si="92"/>
        <v>285.3100000000004</v>
      </c>
      <c r="AD481" s="7">
        <f t="shared" si="93"/>
        <v>288.01600000000104</v>
      </c>
      <c r="AE481">
        <f t="shared" si="94"/>
        <v>0.99060468862840734</v>
      </c>
      <c r="AG481">
        <v>2046000</v>
      </c>
      <c r="AH481">
        <f t="shared" si="89"/>
        <v>186254.41400000005</v>
      </c>
      <c r="AI481">
        <v>22800</v>
      </c>
      <c r="AJ481" s="8">
        <v>315</v>
      </c>
      <c r="AK481">
        <v>3.91</v>
      </c>
    </row>
    <row r="482" spans="16:37" x14ac:dyDescent="0.2">
      <c r="P482">
        <v>481</v>
      </c>
      <c r="Q482">
        <f t="shared" si="98"/>
        <v>401</v>
      </c>
      <c r="R482">
        <f t="shared" si="95"/>
        <v>388908870672.00006</v>
      </c>
      <c r="S482">
        <f t="shared" si="96"/>
        <v>95.400000000000816</v>
      </c>
      <c r="T482">
        <v>289.12000000000103</v>
      </c>
      <c r="U482">
        <f t="shared" si="97"/>
        <v>2069000</v>
      </c>
      <c r="V482">
        <f t="shared" si="90"/>
        <v>777817741344.00012</v>
      </c>
      <c r="W482" s="6">
        <v>1</v>
      </c>
      <c r="X482">
        <v>189.90000000000006</v>
      </c>
      <c r="Z482">
        <v>0</v>
      </c>
      <c r="AA482">
        <f>SUM($Z$2:Z482)+INT(P482/25)</f>
        <v>81</v>
      </c>
      <c r="AB482">
        <f t="shared" si="91"/>
        <v>0.97199999999999998</v>
      </c>
      <c r="AC482">
        <f t="shared" si="92"/>
        <v>286.28200000000038</v>
      </c>
      <c r="AD482" s="7">
        <f t="shared" si="93"/>
        <v>288.92800000000102</v>
      </c>
      <c r="AE482">
        <f t="shared" si="94"/>
        <v>0.99084200908184517</v>
      </c>
      <c r="AG482">
        <v>2069000</v>
      </c>
      <c r="AH482">
        <f t="shared" si="89"/>
        <v>187969.48800000004</v>
      </c>
      <c r="AI482">
        <v>22900</v>
      </c>
      <c r="AJ482" s="8">
        <v>316</v>
      </c>
      <c r="AK482">
        <v>3.92</v>
      </c>
    </row>
    <row r="483" spans="16:37" x14ac:dyDescent="0.2">
      <c r="P483">
        <v>482</v>
      </c>
      <c r="Q483">
        <f t="shared" si="98"/>
        <v>402</v>
      </c>
      <c r="R483">
        <f t="shared" si="95"/>
        <v>396841546704.00006</v>
      </c>
      <c r="S483">
        <f t="shared" si="96"/>
        <v>95.600000000000819</v>
      </c>
      <c r="T483">
        <v>290.03200000000101</v>
      </c>
      <c r="U483">
        <f t="shared" si="97"/>
        <v>2092000</v>
      </c>
      <c r="V483">
        <f t="shared" si="90"/>
        <v>793683093408.00012</v>
      </c>
      <c r="W483" s="6"/>
      <c r="X483">
        <v>191.80000000000007</v>
      </c>
      <c r="Z483">
        <v>0</v>
      </c>
      <c r="AA483">
        <f>SUM($Z$2:Z483)+INT(P483/25)</f>
        <v>81</v>
      </c>
      <c r="AB483">
        <f t="shared" si="91"/>
        <v>0.97199999999999998</v>
      </c>
      <c r="AC483">
        <f t="shared" si="92"/>
        <v>287.25400000000036</v>
      </c>
      <c r="AD483" s="7">
        <f t="shared" si="93"/>
        <v>289.84000000000106</v>
      </c>
      <c r="AE483">
        <f t="shared" si="94"/>
        <v>0.99107783604747213</v>
      </c>
      <c r="AG483">
        <v>2092000</v>
      </c>
      <c r="AH483">
        <f t="shared" si="89"/>
        <v>189694.81200000003</v>
      </c>
      <c r="AI483">
        <v>23000</v>
      </c>
      <c r="AJ483" s="8">
        <v>317</v>
      </c>
      <c r="AK483">
        <v>3.93</v>
      </c>
    </row>
    <row r="484" spans="16:37" x14ac:dyDescent="0.2">
      <c r="P484">
        <v>483</v>
      </c>
      <c r="Q484">
        <f t="shared" si="98"/>
        <v>403</v>
      </c>
      <c r="R484">
        <f t="shared" si="95"/>
        <v>404875329840.00006</v>
      </c>
      <c r="S484">
        <f t="shared" si="96"/>
        <v>95.800000000000821</v>
      </c>
      <c r="T484">
        <v>290.94400000000098</v>
      </c>
      <c r="U484">
        <f t="shared" si="97"/>
        <v>2115000</v>
      </c>
      <c r="V484">
        <f t="shared" si="90"/>
        <v>809750659680.00012</v>
      </c>
      <c r="W484" s="6"/>
      <c r="X484">
        <v>193.80000000000007</v>
      </c>
      <c r="Z484">
        <v>0</v>
      </c>
      <c r="AA484">
        <f>SUM($Z$2:Z484)+INT(P484/25)</f>
        <v>81</v>
      </c>
      <c r="AB484">
        <f t="shared" si="91"/>
        <v>0.97199999999999998</v>
      </c>
      <c r="AC484">
        <f t="shared" si="92"/>
        <v>288.22600000000034</v>
      </c>
      <c r="AD484" s="7">
        <f t="shared" si="93"/>
        <v>290.75200000000103</v>
      </c>
      <c r="AE484">
        <f t="shared" si="94"/>
        <v>0.99131218357913042</v>
      </c>
      <c r="AG484">
        <v>2115000</v>
      </c>
      <c r="AH484">
        <f t="shared" si="89"/>
        <v>191430.41600000003</v>
      </c>
      <c r="AI484">
        <v>23100</v>
      </c>
      <c r="AJ484" s="8">
        <v>318</v>
      </c>
      <c r="AK484">
        <v>3.94</v>
      </c>
    </row>
    <row r="485" spans="16:37" x14ac:dyDescent="0.2">
      <c r="P485">
        <v>484</v>
      </c>
      <c r="Q485">
        <f t="shared" si="98"/>
        <v>404</v>
      </c>
      <c r="R485">
        <f t="shared" si="95"/>
        <v>413010993540.00012</v>
      </c>
      <c r="S485">
        <f t="shared" si="96"/>
        <v>96.000000000000824</v>
      </c>
      <c r="T485">
        <v>291.85600000000102</v>
      </c>
      <c r="U485">
        <f t="shared" si="97"/>
        <v>2138000</v>
      </c>
      <c r="V485">
        <f t="shared" si="90"/>
        <v>826021987080.00024</v>
      </c>
      <c r="W485" s="6">
        <v>1</v>
      </c>
      <c r="X485">
        <v>195.70000000000007</v>
      </c>
      <c r="Z485">
        <v>0</v>
      </c>
      <c r="AA485">
        <f>SUM($Z$2:Z485)+INT(P485/25)</f>
        <v>81</v>
      </c>
      <c r="AB485">
        <f t="shared" si="91"/>
        <v>0.97199999999999998</v>
      </c>
      <c r="AC485">
        <f t="shared" si="92"/>
        <v>289.19800000000032</v>
      </c>
      <c r="AD485" s="7">
        <f t="shared" si="93"/>
        <v>291.66400000000101</v>
      </c>
      <c r="AE485">
        <f t="shared" si="94"/>
        <v>0.99154506555488275</v>
      </c>
      <c r="AG485">
        <v>2138000</v>
      </c>
      <c r="AH485">
        <f t="shared" si="89"/>
        <v>193176.33000000005</v>
      </c>
      <c r="AI485">
        <v>23200</v>
      </c>
      <c r="AJ485" s="8">
        <v>319</v>
      </c>
      <c r="AK485">
        <v>3.95</v>
      </c>
    </row>
    <row r="486" spans="16:37" x14ac:dyDescent="0.2">
      <c r="P486">
        <v>485</v>
      </c>
      <c r="Q486">
        <f t="shared" si="98"/>
        <v>405</v>
      </c>
      <c r="R486">
        <f t="shared" si="95"/>
        <v>421249314024.00006</v>
      </c>
      <c r="S486">
        <f t="shared" si="96"/>
        <v>96.200000000000827</v>
      </c>
      <c r="T486">
        <v>292.768000000001</v>
      </c>
      <c r="U486">
        <f t="shared" si="97"/>
        <v>2161000</v>
      </c>
      <c r="V486">
        <f t="shared" si="90"/>
        <v>842498628048.00012</v>
      </c>
      <c r="W486" s="6"/>
      <c r="X486">
        <v>197.80000000000007</v>
      </c>
      <c r="Z486">
        <v>0</v>
      </c>
      <c r="AA486">
        <f>SUM($Z$2:Z486)+INT(P486/25)</f>
        <v>81</v>
      </c>
      <c r="AB486">
        <f t="shared" si="91"/>
        <v>0.97199999999999998</v>
      </c>
      <c r="AC486">
        <f t="shared" si="92"/>
        <v>290.1700000000003</v>
      </c>
      <c r="AD486" s="7">
        <f t="shared" si="93"/>
        <v>292.57600000000105</v>
      </c>
      <c r="AE486">
        <f t="shared" si="94"/>
        <v>0.99177649567975246</v>
      </c>
      <c r="AG486">
        <v>2161000</v>
      </c>
      <c r="AH486">
        <f t="shared" si="89"/>
        <v>194932.58400000003</v>
      </c>
      <c r="AI486">
        <v>23300</v>
      </c>
      <c r="AJ486" s="8">
        <v>320</v>
      </c>
      <c r="AK486">
        <v>3.96</v>
      </c>
    </row>
    <row r="487" spans="16:37" x14ac:dyDescent="0.2">
      <c r="P487">
        <v>486</v>
      </c>
      <c r="Q487">
        <f t="shared" si="98"/>
        <v>405</v>
      </c>
      <c r="R487">
        <f t="shared" si="95"/>
        <v>429591070272.00012</v>
      </c>
      <c r="S487">
        <f t="shared" si="96"/>
        <v>96.40000000000083</v>
      </c>
      <c r="T487">
        <v>293.68000000000097</v>
      </c>
      <c r="U487">
        <f t="shared" si="97"/>
        <v>2184000</v>
      </c>
      <c r="V487">
        <f t="shared" si="90"/>
        <v>859182140544.00024</v>
      </c>
      <c r="W487" s="6"/>
      <c r="X487">
        <v>199.70000000000007</v>
      </c>
      <c r="Z487">
        <v>0</v>
      </c>
      <c r="AA487">
        <f>SUM($Z$2:Z487)+INT(P487/25)</f>
        <v>81</v>
      </c>
      <c r="AB487">
        <f t="shared" si="91"/>
        <v>0.97199999999999998</v>
      </c>
      <c r="AC487">
        <f t="shared" si="92"/>
        <v>291.14200000000028</v>
      </c>
      <c r="AD487" s="7">
        <f t="shared" si="93"/>
        <v>293.48800000000102</v>
      </c>
      <c r="AE487">
        <f t="shared" si="94"/>
        <v>0.99200648748841269</v>
      </c>
      <c r="AG487">
        <v>2184000</v>
      </c>
      <c r="AH487">
        <f t="shared" si="89"/>
        <v>196699.20800000004</v>
      </c>
      <c r="AI487">
        <v>23400</v>
      </c>
      <c r="AJ487" s="8">
        <v>321</v>
      </c>
      <c r="AK487">
        <v>3.97</v>
      </c>
    </row>
    <row r="488" spans="16:37" x14ac:dyDescent="0.2">
      <c r="P488">
        <v>487</v>
      </c>
      <c r="Q488">
        <f t="shared" si="98"/>
        <v>406</v>
      </c>
      <c r="R488">
        <f t="shared" si="95"/>
        <v>438235520256.00012</v>
      </c>
      <c r="S488">
        <f t="shared" si="96"/>
        <v>96.600000000000833</v>
      </c>
      <c r="T488">
        <v>294.59200000000101</v>
      </c>
      <c r="U488">
        <f t="shared" si="97"/>
        <v>2208000</v>
      </c>
      <c r="V488">
        <f t="shared" si="90"/>
        <v>876471040512.00024</v>
      </c>
      <c r="W488" s="6">
        <v>1</v>
      </c>
      <c r="X488">
        <v>201.80000000000007</v>
      </c>
      <c r="Z488">
        <v>0</v>
      </c>
      <c r="AA488">
        <f>SUM($Z$2:Z488)+INT(P488/25)</f>
        <v>81</v>
      </c>
      <c r="AB488">
        <f t="shared" si="91"/>
        <v>0.97199999999999998</v>
      </c>
      <c r="AC488">
        <f t="shared" si="92"/>
        <v>292.11400000000026</v>
      </c>
      <c r="AD488" s="7">
        <f t="shared" si="93"/>
        <v>294.400000000001</v>
      </c>
      <c r="AE488">
        <f t="shared" si="94"/>
        <v>0.99223505434782355</v>
      </c>
      <c r="AG488">
        <v>2208000</v>
      </c>
      <c r="AH488">
        <f t="shared" si="89"/>
        <v>198476.23200000005</v>
      </c>
      <c r="AI488">
        <v>23500</v>
      </c>
      <c r="AJ488" s="8">
        <v>322</v>
      </c>
      <c r="AK488">
        <v>3.98</v>
      </c>
    </row>
    <row r="489" spans="16:37" x14ac:dyDescent="0.2">
      <c r="P489">
        <v>488</v>
      </c>
      <c r="Q489">
        <f t="shared" si="98"/>
        <v>407</v>
      </c>
      <c r="R489">
        <f t="shared" si="95"/>
        <v>446988547152.00012</v>
      </c>
      <c r="S489">
        <f t="shared" si="96"/>
        <v>96.800000000000836</v>
      </c>
      <c r="T489">
        <v>295.50400000000099</v>
      </c>
      <c r="U489">
        <f t="shared" si="97"/>
        <v>2232000</v>
      </c>
      <c r="V489">
        <f t="shared" si="90"/>
        <v>893977094304.00024</v>
      </c>
      <c r="W489" s="6"/>
      <c r="X489">
        <v>203.70000000000007</v>
      </c>
      <c r="Z489">
        <v>0</v>
      </c>
      <c r="AA489">
        <f>SUM($Z$2:Z489)+INT(P489/25)</f>
        <v>81</v>
      </c>
      <c r="AB489">
        <f t="shared" si="91"/>
        <v>0.97199999999999998</v>
      </c>
      <c r="AC489">
        <f t="shared" si="92"/>
        <v>293.08600000000024</v>
      </c>
      <c r="AD489" s="7">
        <f t="shared" si="93"/>
        <v>295.31200000000104</v>
      </c>
      <c r="AE489">
        <f t="shared" si="94"/>
        <v>0.99246220945982289</v>
      </c>
      <c r="AG489">
        <v>2232000</v>
      </c>
      <c r="AH489">
        <f t="shared" si="89"/>
        <v>200263.68600000005</v>
      </c>
      <c r="AI489">
        <v>23600</v>
      </c>
      <c r="AJ489" s="8">
        <v>323</v>
      </c>
      <c r="AK489">
        <v>3.99</v>
      </c>
    </row>
    <row r="490" spans="16:37" x14ac:dyDescent="0.2">
      <c r="P490">
        <v>489</v>
      </c>
      <c r="Q490">
        <f t="shared" si="98"/>
        <v>408</v>
      </c>
      <c r="R490">
        <f t="shared" si="95"/>
        <v>455850969600.00006</v>
      </c>
      <c r="S490">
        <f t="shared" si="96"/>
        <v>97.000000000000838</v>
      </c>
      <c r="T490">
        <v>296.41600000000102</v>
      </c>
      <c r="U490">
        <f t="shared" si="97"/>
        <v>2256000</v>
      </c>
      <c r="V490">
        <f t="shared" si="90"/>
        <v>911701939200.00012</v>
      </c>
      <c r="W490" s="6"/>
      <c r="X490">
        <v>205.80000000000007</v>
      </c>
      <c r="Z490">
        <v>0</v>
      </c>
      <c r="AA490">
        <f>SUM($Z$2:Z490)+INT(P490/25)</f>
        <v>81</v>
      </c>
      <c r="AB490">
        <f t="shared" si="91"/>
        <v>0.97199999999999998</v>
      </c>
      <c r="AC490">
        <f t="shared" si="92"/>
        <v>294.05800000000022</v>
      </c>
      <c r="AD490" s="7">
        <f t="shared" si="93"/>
        <v>296.22400000000101</v>
      </c>
      <c r="AE490">
        <f t="shared" si="94"/>
        <v>0.99268796586366803</v>
      </c>
      <c r="AG490">
        <v>2256000</v>
      </c>
      <c r="AH490">
        <f t="shared" si="89"/>
        <v>202061.60000000003</v>
      </c>
      <c r="AI490">
        <v>23700</v>
      </c>
      <c r="AJ490" s="8">
        <v>324</v>
      </c>
      <c r="AK490">
        <v>4</v>
      </c>
    </row>
    <row r="491" spans="16:37" x14ac:dyDescent="0.2">
      <c r="P491">
        <v>490</v>
      </c>
      <c r="Q491">
        <f t="shared" si="98"/>
        <v>409</v>
      </c>
      <c r="R491">
        <f t="shared" si="95"/>
        <v>464823609120.00006</v>
      </c>
      <c r="S491">
        <f t="shared" si="96"/>
        <v>97.200000000000841</v>
      </c>
      <c r="T491">
        <v>297.328000000001</v>
      </c>
      <c r="U491">
        <f t="shared" si="97"/>
        <v>2280000</v>
      </c>
      <c r="V491">
        <f t="shared" si="90"/>
        <v>929647218240.00012</v>
      </c>
      <c r="W491" s="6">
        <v>1</v>
      </c>
      <c r="X491">
        <v>207.8000000000001</v>
      </c>
      <c r="Z491">
        <v>0</v>
      </c>
      <c r="AA491">
        <f>SUM($Z$2:Z491)+INT(P491/25)</f>
        <v>81</v>
      </c>
      <c r="AB491">
        <f t="shared" si="91"/>
        <v>0.97199999999999998</v>
      </c>
      <c r="AC491">
        <f t="shared" si="92"/>
        <v>295.0300000000002</v>
      </c>
      <c r="AD491" s="7">
        <f t="shared" si="93"/>
        <v>297.13600000000105</v>
      </c>
      <c r="AE491">
        <f t="shared" si="94"/>
        <v>0.99291233643853039</v>
      </c>
      <c r="AG491">
        <v>2280000</v>
      </c>
      <c r="AH491">
        <f t="shared" si="89"/>
        <v>203870.00400000002</v>
      </c>
      <c r="AI491">
        <v>23800</v>
      </c>
      <c r="AJ491" s="8">
        <v>325</v>
      </c>
      <c r="AK491">
        <v>4.01</v>
      </c>
    </row>
    <row r="492" spans="16:37" x14ac:dyDescent="0.2">
      <c r="P492">
        <v>491</v>
      </c>
      <c r="Q492">
        <f t="shared" si="98"/>
        <v>410</v>
      </c>
      <c r="R492">
        <f t="shared" si="95"/>
        <v>473907290112.00006</v>
      </c>
      <c r="S492">
        <f t="shared" si="96"/>
        <v>97.400000000000844</v>
      </c>
      <c r="T492">
        <v>298.24000000000098</v>
      </c>
      <c r="U492">
        <f t="shared" si="97"/>
        <v>2304000</v>
      </c>
      <c r="V492">
        <f t="shared" si="90"/>
        <v>947814580224.00012</v>
      </c>
      <c r="W492" s="6"/>
      <c r="X492">
        <v>209.90000000000009</v>
      </c>
      <c r="Z492">
        <v>0</v>
      </c>
      <c r="AA492">
        <f>SUM($Z$2:Z492)+INT(P492/25)</f>
        <v>81</v>
      </c>
      <c r="AB492">
        <f t="shared" si="91"/>
        <v>0.97199999999999998</v>
      </c>
      <c r="AC492">
        <f t="shared" si="92"/>
        <v>296.00200000000018</v>
      </c>
      <c r="AD492" s="7">
        <f t="shared" si="93"/>
        <v>298.04800000000103</v>
      </c>
      <c r="AE492">
        <f t="shared" si="94"/>
        <v>0.99313533390594522</v>
      </c>
      <c r="AG492">
        <v>2304000</v>
      </c>
      <c r="AH492">
        <f t="shared" si="89"/>
        <v>205688.92800000001</v>
      </c>
      <c r="AI492">
        <v>23900</v>
      </c>
      <c r="AJ492" s="8">
        <v>326</v>
      </c>
      <c r="AK492">
        <v>4.0199999999999996</v>
      </c>
    </row>
    <row r="493" spans="16:37" x14ac:dyDescent="0.2">
      <c r="P493">
        <v>492</v>
      </c>
      <c r="Q493">
        <f t="shared" si="98"/>
        <v>410</v>
      </c>
      <c r="R493">
        <f t="shared" si="95"/>
        <v>483102839856.00012</v>
      </c>
      <c r="S493">
        <f t="shared" si="96"/>
        <v>97.600000000000847</v>
      </c>
      <c r="T493">
        <v>299.15200000000101</v>
      </c>
      <c r="U493">
        <f t="shared" si="97"/>
        <v>2328000</v>
      </c>
      <c r="V493">
        <f t="shared" si="90"/>
        <v>966205679712.00024</v>
      </c>
      <c r="W493" s="6"/>
      <c r="X493">
        <v>211.90000000000012</v>
      </c>
      <c r="Z493">
        <v>0</v>
      </c>
      <c r="AA493">
        <f>SUM($Z$2:Z493)+INT(P493/25)</f>
        <v>81</v>
      </c>
      <c r="AB493">
        <f t="shared" si="91"/>
        <v>0.97199999999999998</v>
      </c>
      <c r="AC493">
        <f t="shared" si="92"/>
        <v>296.97400000000016</v>
      </c>
      <c r="AD493" s="7">
        <f t="shared" si="93"/>
        <v>298.960000000001</v>
      </c>
      <c r="AE493">
        <f t="shared" si="94"/>
        <v>0.99335697083221552</v>
      </c>
      <c r="AG493">
        <v>2328000</v>
      </c>
      <c r="AH493">
        <f t="shared" si="89"/>
        <v>207518.40200000006</v>
      </c>
      <c r="AI493">
        <v>24000</v>
      </c>
      <c r="AJ493" s="8">
        <v>327</v>
      </c>
      <c r="AK493">
        <v>4.03</v>
      </c>
    </row>
    <row r="494" spans="16:37" x14ac:dyDescent="0.2">
      <c r="P494">
        <v>493</v>
      </c>
      <c r="Q494">
        <f t="shared" si="98"/>
        <v>411</v>
      </c>
      <c r="R494">
        <f t="shared" si="95"/>
        <v>492411088512.00006</v>
      </c>
      <c r="S494">
        <f t="shared" si="96"/>
        <v>97.80000000000085</v>
      </c>
      <c r="T494">
        <v>300.06400000000099</v>
      </c>
      <c r="U494">
        <f t="shared" si="97"/>
        <v>2352000</v>
      </c>
      <c r="V494">
        <f t="shared" si="90"/>
        <v>984822177024.00012</v>
      </c>
      <c r="W494" s="6">
        <v>1</v>
      </c>
      <c r="X494">
        <v>214.00000000000011</v>
      </c>
      <c r="Z494">
        <v>0</v>
      </c>
      <c r="AA494">
        <f>SUM($Z$2:Z494)+INT(P494/25)</f>
        <v>81</v>
      </c>
      <c r="AB494">
        <f t="shared" si="91"/>
        <v>0.97199999999999998</v>
      </c>
      <c r="AC494">
        <f t="shared" si="92"/>
        <v>297.94600000000014</v>
      </c>
      <c r="AD494" s="7">
        <f t="shared" si="93"/>
        <v>299.87200000000104</v>
      </c>
      <c r="AE494">
        <f t="shared" si="94"/>
        <v>0.99357725963077281</v>
      </c>
      <c r="AG494">
        <v>2352000</v>
      </c>
      <c r="AH494">
        <f t="shared" si="89"/>
        <v>209358.45600000003</v>
      </c>
      <c r="AI494">
        <v>24100</v>
      </c>
      <c r="AJ494" s="8">
        <v>328</v>
      </c>
      <c r="AK494">
        <v>4.04</v>
      </c>
    </row>
    <row r="495" spans="16:37" x14ac:dyDescent="0.2">
      <c r="P495">
        <v>494</v>
      </c>
      <c r="Q495">
        <f t="shared" si="98"/>
        <v>412</v>
      </c>
      <c r="R495">
        <f t="shared" si="95"/>
        <v>501832869120.00006</v>
      </c>
      <c r="S495">
        <f t="shared" si="96"/>
        <v>98.000000000000853</v>
      </c>
      <c r="T495">
        <v>300.97600000000102</v>
      </c>
      <c r="U495">
        <f t="shared" si="97"/>
        <v>2376000</v>
      </c>
      <c r="V495">
        <f t="shared" si="90"/>
        <v>1003665738240.0001</v>
      </c>
      <c r="W495" s="6"/>
      <c r="X495">
        <v>216.00000000000014</v>
      </c>
      <c r="Z495">
        <v>0</v>
      </c>
      <c r="AA495">
        <f>SUM($Z$2:Z495)+INT(P495/25)</f>
        <v>81</v>
      </c>
      <c r="AB495">
        <f t="shared" si="91"/>
        <v>0.97199999999999998</v>
      </c>
      <c r="AC495">
        <f t="shared" si="92"/>
        <v>298.91800000000012</v>
      </c>
      <c r="AD495" s="7">
        <f t="shared" si="93"/>
        <v>300.78400000000101</v>
      </c>
      <c r="AE495">
        <f t="shared" si="94"/>
        <v>0.99379621256449513</v>
      </c>
      <c r="AG495">
        <v>2376000</v>
      </c>
      <c r="AH495">
        <f t="shared" si="89"/>
        <v>211209.12000000002</v>
      </c>
      <c r="AI495">
        <v>24200</v>
      </c>
      <c r="AJ495" s="8">
        <v>329</v>
      </c>
      <c r="AK495">
        <v>4.05</v>
      </c>
    </row>
    <row r="496" spans="16:37" x14ac:dyDescent="0.2">
      <c r="P496">
        <v>495</v>
      </c>
      <c r="Q496">
        <f t="shared" si="98"/>
        <v>413</v>
      </c>
      <c r="R496">
        <f t="shared" si="95"/>
        <v>511582088024.00006</v>
      </c>
      <c r="S496">
        <f t="shared" si="96"/>
        <v>98.200000000000855</v>
      </c>
      <c r="T496">
        <v>301.888000000001</v>
      </c>
      <c r="U496">
        <f t="shared" si="97"/>
        <v>2401000</v>
      </c>
      <c r="V496">
        <f t="shared" si="90"/>
        <v>1023164176048.0001</v>
      </c>
      <c r="W496" s="6"/>
      <c r="X496">
        <v>218.20000000000013</v>
      </c>
      <c r="Z496">
        <v>0</v>
      </c>
      <c r="AA496">
        <f>SUM($Z$2:Z496)+INT(P496/25)</f>
        <v>81</v>
      </c>
      <c r="AB496">
        <f t="shared" si="91"/>
        <v>0.97199999999999998</v>
      </c>
      <c r="AC496">
        <f t="shared" si="92"/>
        <v>299.8900000000001</v>
      </c>
      <c r="AD496" s="7">
        <f t="shared" si="93"/>
        <v>301.69600000000105</v>
      </c>
      <c r="AE496">
        <f t="shared" si="94"/>
        <v>0.99401384174798157</v>
      </c>
      <c r="AG496">
        <v>2401000</v>
      </c>
      <c r="AH496">
        <f t="shared" si="89"/>
        <v>213070.42400000003</v>
      </c>
      <c r="AI496">
        <v>24300</v>
      </c>
      <c r="AJ496" s="8">
        <v>330</v>
      </c>
      <c r="AK496">
        <v>4.0599999999999996</v>
      </c>
    </row>
    <row r="497" spans="16:37" x14ac:dyDescent="0.2">
      <c r="P497">
        <v>496</v>
      </c>
      <c r="Q497">
        <f t="shared" si="98"/>
        <v>414</v>
      </c>
      <c r="R497">
        <f t="shared" si="95"/>
        <v>521450257548.00012</v>
      </c>
      <c r="S497">
        <f t="shared" si="96"/>
        <v>98.400000000000858</v>
      </c>
      <c r="T497">
        <v>302.80000000000098</v>
      </c>
      <c r="U497">
        <f t="shared" si="97"/>
        <v>2426000</v>
      </c>
      <c r="V497">
        <f t="shared" si="90"/>
        <v>1042900515096.0002</v>
      </c>
      <c r="W497" s="6">
        <v>1</v>
      </c>
      <c r="X497">
        <v>220.20000000000016</v>
      </c>
      <c r="Z497">
        <v>0</v>
      </c>
      <c r="AA497">
        <f>SUM($Z$2:Z497)+INT(P497/25)</f>
        <v>81</v>
      </c>
      <c r="AB497">
        <f t="shared" si="91"/>
        <v>0.97199999999999998</v>
      </c>
      <c r="AC497">
        <f t="shared" si="92"/>
        <v>300.86200000000008</v>
      </c>
      <c r="AD497" s="7">
        <f t="shared" si="93"/>
        <v>302.60800000000103</v>
      </c>
      <c r="AE497">
        <f t="shared" si="94"/>
        <v>0.99423015914978807</v>
      </c>
      <c r="AG497">
        <v>2426000</v>
      </c>
      <c r="AH497">
        <f t="shared" si="89"/>
        <v>214942.39800000004</v>
      </c>
      <c r="AI497">
        <v>24400</v>
      </c>
      <c r="AJ497" s="8">
        <v>331</v>
      </c>
      <c r="AK497">
        <v>4.07</v>
      </c>
    </row>
    <row r="498" spans="16:37" x14ac:dyDescent="0.2">
      <c r="P498">
        <v>497</v>
      </c>
      <c r="Q498">
        <f t="shared" si="98"/>
        <v>415</v>
      </c>
      <c r="R498">
        <f t="shared" si="95"/>
        <v>531438251472.00012</v>
      </c>
      <c r="S498">
        <f t="shared" si="96"/>
        <v>98.600000000000861</v>
      </c>
      <c r="T498">
        <v>303.71200000000101</v>
      </c>
      <c r="U498">
        <f t="shared" si="97"/>
        <v>2451000</v>
      </c>
      <c r="V498">
        <f t="shared" si="90"/>
        <v>1062876502944.0002</v>
      </c>
      <c r="W498" s="6"/>
      <c r="X498">
        <v>222.40000000000015</v>
      </c>
      <c r="Z498">
        <v>0</v>
      </c>
      <c r="AA498">
        <f>SUM($Z$2:Z498)+INT(P498/25)</f>
        <v>81</v>
      </c>
      <c r="AB498">
        <f t="shared" si="91"/>
        <v>0.97199999999999998</v>
      </c>
      <c r="AC498">
        <f t="shared" si="92"/>
        <v>301.83400000000006</v>
      </c>
      <c r="AD498" s="7">
        <f t="shared" si="93"/>
        <v>303.520000000001</v>
      </c>
      <c r="AE498">
        <f t="shared" si="94"/>
        <v>0.99444517659461995</v>
      </c>
      <c r="AG498">
        <v>2451000</v>
      </c>
      <c r="AH498">
        <f t="shared" si="89"/>
        <v>216825.07200000004</v>
      </c>
      <c r="AI498">
        <v>24500</v>
      </c>
      <c r="AJ498" s="8">
        <v>332</v>
      </c>
      <c r="AK498">
        <v>4.08</v>
      </c>
    </row>
    <row r="499" spans="16:37" x14ac:dyDescent="0.2">
      <c r="P499">
        <v>498</v>
      </c>
      <c r="Q499">
        <f t="shared" si="98"/>
        <v>415</v>
      </c>
      <c r="R499">
        <f t="shared" si="95"/>
        <v>541546946576.00006</v>
      </c>
      <c r="S499">
        <f t="shared" si="96"/>
        <v>98.800000000000864</v>
      </c>
      <c r="T499">
        <v>304.62400000000099</v>
      </c>
      <c r="U499">
        <f t="shared" si="97"/>
        <v>2476000</v>
      </c>
      <c r="V499">
        <f t="shared" si="90"/>
        <v>1083093893152.0001</v>
      </c>
      <c r="W499" s="6"/>
      <c r="X499">
        <v>224.40000000000018</v>
      </c>
      <c r="Z499">
        <v>0</v>
      </c>
      <c r="AA499">
        <f>SUM($Z$2:Z499)+INT(P499/25)</f>
        <v>81</v>
      </c>
      <c r="AB499">
        <f t="shared" si="91"/>
        <v>0.97199999999999998</v>
      </c>
      <c r="AC499">
        <f t="shared" si="92"/>
        <v>302.80600000000004</v>
      </c>
      <c r="AD499" s="7">
        <f t="shared" si="93"/>
        <v>304.43200000000104</v>
      </c>
      <c r="AE499">
        <f t="shared" si="94"/>
        <v>0.99465890576548788</v>
      </c>
      <c r="AG499">
        <v>2476000</v>
      </c>
      <c r="AH499">
        <f t="shared" si="89"/>
        <v>218718.47600000002</v>
      </c>
      <c r="AI499">
        <v>24600</v>
      </c>
      <c r="AJ499" s="8">
        <v>333</v>
      </c>
      <c r="AK499">
        <v>4.09</v>
      </c>
    </row>
    <row r="500" spans="16:37" x14ac:dyDescent="0.2">
      <c r="P500">
        <v>499</v>
      </c>
      <c r="Q500">
        <f t="shared" si="98"/>
        <v>416</v>
      </c>
      <c r="R500">
        <f t="shared" si="95"/>
        <v>551777222640</v>
      </c>
      <c r="S500">
        <f t="shared" si="96"/>
        <v>99.000000000000867</v>
      </c>
      <c r="T500">
        <v>305.53600000000102</v>
      </c>
      <c r="U500">
        <f t="shared" si="97"/>
        <v>2501000</v>
      </c>
      <c r="V500">
        <f t="shared" si="90"/>
        <v>1103554445280</v>
      </c>
      <c r="W500" s="6">
        <v>1</v>
      </c>
      <c r="X500">
        <v>239.60000000000019</v>
      </c>
      <c r="Z500">
        <v>0</v>
      </c>
      <c r="AA500">
        <f>SUM($Z$2:Z500)+INT(P500/25)</f>
        <v>81</v>
      </c>
      <c r="AB500">
        <f t="shared" si="91"/>
        <v>0.97199999999999998</v>
      </c>
      <c r="AC500">
        <f t="shared" si="92"/>
        <v>303.77800000000002</v>
      </c>
      <c r="AD500" s="7">
        <f t="shared" si="93"/>
        <v>305.34400000000102</v>
      </c>
      <c r="AE500">
        <f t="shared" si="94"/>
        <v>0.99487135820582362</v>
      </c>
      <c r="AG500">
        <v>2501000</v>
      </c>
      <c r="AH500">
        <f t="shared" si="89"/>
        <v>220622.64</v>
      </c>
      <c r="AI500">
        <v>24700</v>
      </c>
      <c r="AJ500" s="8">
        <v>334</v>
      </c>
      <c r="AK500">
        <v>4.0999999999999996</v>
      </c>
    </row>
    <row r="501" spans="16:37" x14ac:dyDescent="0.2">
      <c r="P501">
        <v>500</v>
      </c>
      <c r="Q501">
        <f t="shared" si="98"/>
        <v>417</v>
      </c>
      <c r="R501">
        <f t="shared" si="95"/>
        <v>562129962444.00012</v>
      </c>
      <c r="S501">
        <f t="shared" si="96"/>
        <v>99.20000000000087</v>
      </c>
      <c r="T501">
        <v>306.448000000001</v>
      </c>
      <c r="U501">
        <f t="shared" si="97"/>
        <v>2526000</v>
      </c>
      <c r="V501">
        <f t="shared" si="90"/>
        <v>1124259924888.0002</v>
      </c>
      <c r="W501" s="6"/>
      <c r="X501">
        <v>241.70000000000022</v>
      </c>
      <c r="Z501">
        <v>0</v>
      </c>
      <c r="AA501">
        <f>SUM($Z$2:Z501)+INT(P501/25)</f>
        <v>82</v>
      </c>
      <c r="AB501">
        <f t="shared" si="91"/>
        <v>0.98399999999999999</v>
      </c>
      <c r="AC501">
        <f t="shared" si="92"/>
        <v>304.762</v>
      </c>
      <c r="AD501" s="7">
        <f t="shared" si="93"/>
        <v>306.28600000000102</v>
      </c>
      <c r="AE501">
        <f t="shared" si="94"/>
        <v>0.99502425837288999</v>
      </c>
      <c r="AG501">
        <v>2526000</v>
      </c>
      <c r="AH501">
        <f t="shared" si="89"/>
        <v>222537.59400000004</v>
      </c>
      <c r="AI501">
        <v>24800</v>
      </c>
      <c r="AJ501" s="8">
        <v>335</v>
      </c>
      <c r="AK501">
        <v>4.1100000000000003</v>
      </c>
    </row>
    <row r="502" spans="16:37" x14ac:dyDescent="0.2">
      <c r="P502">
        <v>501</v>
      </c>
      <c r="Q502">
        <f t="shared" si="98"/>
        <v>418</v>
      </c>
      <c r="R502">
        <f t="shared" si="95"/>
        <v>572606051768.00012</v>
      </c>
      <c r="S502">
        <f t="shared" si="96"/>
        <v>99.400000000000873</v>
      </c>
      <c r="T502">
        <v>307.36000000000098</v>
      </c>
      <c r="U502">
        <f t="shared" si="97"/>
        <v>2551000</v>
      </c>
      <c r="V502">
        <f t="shared" si="90"/>
        <v>1145212103536.0002</v>
      </c>
      <c r="W502" s="6"/>
      <c r="X502">
        <v>244.0000000000002</v>
      </c>
      <c r="Z502">
        <v>0</v>
      </c>
      <c r="AA502">
        <f>SUM($Z$2:Z502)+INT(P502/25)</f>
        <v>82</v>
      </c>
      <c r="AB502">
        <f t="shared" ref="AB502:AB540" si="99">AA502*(0.3/50)*2</f>
        <v>0.98399999999999999</v>
      </c>
      <c r="AC502">
        <f t="shared" ref="AC502:AC540" si="100">AB502+AC501</f>
        <v>305.74599999999998</v>
      </c>
      <c r="AD502" s="7">
        <f t="shared" ref="AD502:AD540" si="101">T501+INT(P502/20)*0.03</f>
        <v>307.198000000001</v>
      </c>
      <c r="AE502">
        <f t="shared" ref="AE502:AE540" si="102">AC502/AD502</f>
        <v>0.9952734067279051</v>
      </c>
      <c r="AG502">
        <v>2551000</v>
      </c>
      <c r="AH502">
        <f t="shared" si="89"/>
        <v>224463.36800000005</v>
      </c>
      <c r="AI502">
        <v>24900</v>
      </c>
      <c r="AJ502" s="8">
        <v>336</v>
      </c>
      <c r="AK502">
        <v>4.12</v>
      </c>
    </row>
    <row r="503" spans="16:37" x14ac:dyDescent="0.2">
      <c r="P503">
        <v>502</v>
      </c>
      <c r="Q503">
        <f t="shared" si="98"/>
        <v>419</v>
      </c>
      <c r="R503">
        <f t="shared" si="95"/>
        <v>583206379392.00012</v>
      </c>
      <c r="S503">
        <f t="shared" si="96"/>
        <v>99.600000000000875</v>
      </c>
      <c r="T503">
        <v>308.27200000000101</v>
      </c>
      <c r="U503">
        <f t="shared" si="97"/>
        <v>2576000</v>
      </c>
      <c r="V503">
        <f t="shared" si="90"/>
        <v>1166412758784.0002</v>
      </c>
      <c r="W503" s="6">
        <v>1</v>
      </c>
      <c r="X503">
        <v>246.10000000000022</v>
      </c>
      <c r="Z503">
        <v>0</v>
      </c>
      <c r="AA503">
        <f>SUM($Z$2:Z503)+INT(P503/25)</f>
        <v>82</v>
      </c>
      <c r="AB503">
        <f t="shared" si="99"/>
        <v>0.98399999999999999</v>
      </c>
      <c r="AC503">
        <f t="shared" si="100"/>
        <v>306.72999999999996</v>
      </c>
      <c r="AD503" s="7">
        <f t="shared" si="101"/>
        <v>308.11000000000098</v>
      </c>
      <c r="AE503">
        <f t="shared" si="102"/>
        <v>0.99552108013371521</v>
      </c>
      <c r="AG503">
        <v>2576000</v>
      </c>
      <c r="AH503">
        <f t="shared" si="89"/>
        <v>226399.99200000003</v>
      </c>
      <c r="AI503">
        <v>25000</v>
      </c>
      <c r="AJ503" s="8">
        <v>337</v>
      </c>
      <c r="AK503">
        <v>4.13</v>
      </c>
    </row>
    <row r="504" spans="16:37" x14ac:dyDescent="0.2">
      <c r="P504">
        <v>503</v>
      </c>
      <c r="Q504">
        <f t="shared" si="98"/>
        <v>420</v>
      </c>
      <c r="R504">
        <f t="shared" si="95"/>
        <v>594160184592</v>
      </c>
      <c r="S504">
        <f t="shared" si="96"/>
        <v>99.800000000000878</v>
      </c>
      <c r="T504">
        <v>309.18400000000099</v>
      </c>
      <c r="U504">
        <f t="shared" si="97"/>
        <v>2602000</v>
      </c>
      <c r="V504">
        <f t="shared" si="90"/>
        <v>1188320369184</v>
      </c>
      <c r="W504" s="6"/>
      <c r="X504">
        <v>248.4000000000002</v>
      </c>
      <c r="Z504">
        <v>0</v>
      </c>
      <c r="AA504">
        <f>SUM($Z$2:Z504)+INT(P504/25)</f>
        <v>82</v>
      </c>
      <c r="AB504">
        <f t="shared" si="99"/>
        <v>0.98399999999999999</v>
      </c>
      <c r="AC504">
        <f t="shared" si="100"/>
        <v>307.71399999999994</v>
      </c>
      <c r="AD504" s="7">
        <f t="shared" si="101"/>
        <v>309.02200000000101</v>
      </c>
      <c r="AE504">
        <f t="shared" si="102"/>
        <v>0.9957672916491348</v>
      </c>
      <c r="AG504">
        <v>2602000</v>
      </c>
      <c r="AH504">
        <f t="shared" si="89"/>
        <v>228347.49600000001</v>
      </c>
      <c r="AI504">
        <v>25100</v>
      </c>
      <c r="AJ504" s="8">
        <v>338</v>
      </c>
      <c r="AK504">
        <v>4.1399999999999997</v>
      </c>
    </row>
    <row r="505" spans="16:37" x14ac:dyDescent="0.2">
      <c r="P505">
        <v>504</v>
      </c>
      <c r="Q505">
        <f t="shared" si="98"/>
        <v>420</v>
      </c>
      <c r="R505">
        <f t="shared" si="95"/>
        <v>605243931480.00012</v>
      </c>
      <c r="S505">
        <f t="shared" si="96"/>
        <v>100.00000000000088</v>
      </c>
      <c r="T505">
        <v>310.09600000000103</v>
      </c>
      <c r="U505">
        <f t="shared" si="97"/>
        <v>2628000</v>
      </c>
      <c r="V505">
        <f t="shared" si="90"/>
        <v>1210487862960.0002</v>
      </c>
      <c r="W505" s="6"/>
      <c r="X505">
        <v>250.60000000000022</v>
      </c>
      <c r="Z505">
        <v>0</v>
      </c>
      <c r="AA505">
        <f>SUM($Z$2:Z505)+INT(P505/25)</f>
        <v>82</v>
      </c>
      <c r="AB505">
        <f t="shared" si="99"/>
        <v>0.98399999999999999</v>
      </c>
      <c r="AC505">
        <f t="shared" si="100"/>
        <v>308.69799999999992</v>
      </c>
      <c r="AD505" s="7">
        <f t="shared" si="101"/>
        <v>309.93400000000099</v>
      </c>
      <c r="AE505">
        <f t="shared" si="102"/>
        <v>0.99601205417927341</v>
      </c>
      <c r="AG505">
        <v>2628000</v>
      </c>
      <c r="AH505">
        <f t="shared" si="89"/>
        <v>230305.91000000006</v>
      </c>
      <c r="AI505">
        <v>25200</v>
      </c>
      <c r="AJ505" s="8">
        <v>339</v>
      </c>
      <c r="AK505">
        <v>4.1500000000000004</v>
      </c>
    </row>
    <row r="506" spans="16:37" x14ac:dyDescent="0.2">
      <c r="P506">
        <v>505</v>
      </c>
      <c r="Q506">
        <f t="shared" si="98"/>
        <v>421</v>
      </c>
      <c r="R506">
        <f t="shared" si="95"/>
        <v>616458550656.00012</v>
      </c>
      <c r="S506">
        <f t="shared" si="96"/>
        <v>100.20000000000088</v>
      </c>
      <c r="T506">
        <v>311.008000000001</v>
      </c>
      <c r="U506">
        <f t="shared" si="97"/>
        <v>2654000</v>
      </c>
      <c r="V506">
        <f t="shared" si="90"/>
        <v>1232917101312.0002</v>
      </c>
      <c r="W506" s="6">
        <v>1</v>
      </c>
      <c r="X506">
        <v>252.9000000000002</v>
      </c>
      <c r="Z506">
        <v>0</v>
      </c>
      <c r="AA506">
        <f>SUM($Z$2:Z506)+INT(P506/25)</f>
        <v>82</v>
      </c>
      <c r="AB506">
        <f t="shared" si="99"/>
        <v>0.98399999999999999</v>
      </c>
      <c r="AC506">
        <f t="shared" si="100"/>
        <v>309.6819999999999</v>
      </c>
      <c r="AD506" s="7">
        <f t="shared" si="101"/>
        <v>310.84600000000103</v>
      </c>
      <c r="AE506">
        <f t="shared" si="102"/>
        <v>0.99625538047778928</v>
      </c>
      <c r="AG506">
        <v>2654000</v>
      </c>
      <c r="AH506">
        <f t="shared" si="89"/>
        <v>232275.26400000005</v>
      </c>
      <c r="AI506">
        <v>25300</v>
      </c>
      <c r="AJ506" s="8">
        <v>340</v>
      </c>
      <c r="AK506">
        <v>4.16</v>
      </c>
    </row>
    <row r="507" spans="16:37" x14ac:dyDescent="0.2">
      <c r="P507">
        <v>506</v>
      </c>
      <c r="Q507">
        <f t="shared" si="98"/>
        <v>422</v>
      </c>
      <c r="R507">
        <f t="shared" si="95"/>
        <v>627804975840</v>
      </c>
      <c r="S507">
        <f t="shared" si="96"/>
        <v>100.40000000000089</v>
      </c>
      <c r="T507">
        <v>311.92000000000098</v>
      </c>
      <c r="U507">
        <f t="shared" si="97"/>
        <v>2680000</v>
      </c>
      <c r="V507">
        <f t="shared" si="90"/>
        <v>1255609951680</v>
      </c>
      <c r="W507" s="6"/>
      <c r="X507">
        <v>255.10000000000022</v>
      </c>
      <c r="Z507">
        <v>0</v>
      </c>
      <c r="AA507">
        <f>SUM($Z$2:Z507)+INT(P507/25)</f>
        <v>82</v>
      </c>
      <c r="AB507">
        <f t="shared" si="99"/>
        <v>0.98399999999999999</v>
      </c>
      <c r="AC507">
        <f t="shared" si="100"/>
        <v>310.66599999999988</v>
      </c>
      <c r="AD507" s="7">
        <f t="shared" si="101"/>
        <v>311.758000000001</v>
      </c>
      <c r="AE507">
        <f t="shared" si="102"/>
        <v>0.99649728314910568</v>
      </c>
      <c r="AG507">
        <v>2680000</v>
      </c>
      <c r="AH507">
        <f t="shared" si="89"/>
        <v>234255.58800000002</v>
      </c>
      <c r="AI507">
        <v>25400</v>
      </c>
      <c r="AJ507" s="8">
        <v>341</v>
      </c>
      <c r="AK507">
        <v>4.17</v>
      </c>
    </row>
    <row r="508" spans="16:37" x14ac:dyDescent="0.2">
      <c r="P508">
        <v>507</v>
      </c>
      <c r="Q508">
        <f t="shared" si="98"/>
        <v>423</v>
      </c>
      <c r="R508">
        <f t="shared" si="95"/>
        <v>639284143872</v>
      </c>
      <c r="S508">
        <f t="shared" si="96"/>
        <v>100.60000000000089</v>
      </c>
      <c r="T508">
        <v>312.83200000000102</v>
      </c>
      <c r="U508">
        <f t="shared" si="97"/>
        <v>2706000</v>
      </c>
      <c r="V508">
        <f t="shared" si="90"/>
        <v>1278568287744</v>
      </c>
      <c r="W508" s="6"/>
      <c r="X508">
        <v>257.4000000000002</v>
      </c>
      <c r="Z508">
        <v>0</v>
      </c>
      <c r="AA508">
        <f>SUM($Z$2:Z508)+INT(P508/25)</f>
        <v>82</v>
      </c>
      <c r="AB508">
        <f t="shared" si="99"/>
        <v>0.98399999999999999</v>
      </c>
      <c r="AC508">
        <f t="shared" si="100"/>
        <v>311.64999999999986</v>
      </c>
      <c r="AD508" s="7">
        <f t="shared" si="101"/>
        <v>312.67000000000098</v>
      </c>
      <c r="AE508">
        <f t="shared" si="102"/>
        <v>0.99673777465058655</v>
      </c>
      <c r="AG508">
        <v>2706000</v>
      </c>
      <c r="AH508">
        <f t="shared" si="89"/>
        <v>236246.91200000001</v>
      </c>
      <c r="AI508">
        <v>25500</v>
      </c>
      <c r="AJ508" s="8">
        <v>342</v>
      </c>
      <c r="AK508">
        <v>4.18</v>
      </c>
    </row>
    <row r="509" spans="16:37" x14ac:dyDescent="0.2">
      <c r="P509">
        <v>508</v>
      </c>
      <c r="Q509">
        <f t="shared" si="98"/>
        <v>424</v>
      </c>
      <c r="R509">
        <f t="shared" si="95"/>
        <v>650896994712.00012</v>
      </c>
      <c r="S509">
        <f t="shared" si="96"/>
        <v>100.80000000000089</v>
      </c>
      <c r="T509">
        <v>313.74400000000099</v>
      </c>
      <c r="U509">
        <f t="shared" si="97"/>
        <v>2732000</v>
      </c>
      <c r="V509">
        <f t="shared" si="90"/>
        <v>1301793989424.0002</v>
      </c>
      <c r="W509" s="6">
        <v>1</v>
      </c>
      <c r="X509">
        <v>259.60000000000025</v>
      </c>
      <c r="Z509">
        <v>0</v>
      </c>
      <c r="AA509">
        <f>SUM($Z$2:Z509)+INT(P509/25)</f>
        <v>82</v>
      </c>
      <c r="AB509">
        <f t="shared" si="99"/>
        <v>0.98399999999999999</v>
      </c>
      <c r="AC509">
        <f t="shared" si="100"/>
        <v>312.63399999999984</v>
      </c>
      <c r="AD509" s="7">
        <f t="shared" si="101"/>
        <v>313.58200000000102</v>
      </c>
      <c r="AE509">
        <f t="shared" si="102"/>
        <v>0.99697686729467516</v>
      </c>
      <c r="AG509">
        <v>2732000</v>
      </c>
      <c r="AH509">
        <f t="shared" si="89"/>
        <v>238249.26600000006</v>
      </c>
      <c r="AI509">
        <v>25600</v>
      </c>
      <c r="AJ509" s="8">
        <v>343</v>
      </c>
      <c r="AK509">
        <v>4.1900000000000004</v>
      </c>
    </row>
    <row r="510" spans="16:37" x14ac:dyDescent="0.2">
      <c r="P510">
        <v>509</v>
      </c>
      <c r="Q510">
        <f t="shared" si="98"/>
        <v>425</v>
      </c>
      <c r="R510">
        <f t="shared" si="95"/>
        <v>662644471440.00012</v>
      </c>
      <c r="S510">
        <f t="shared" si="96"/>
        <v>101.0000000000009</v>
      </c>
      <c r="T510">
        <v>314.65600000000097</v>
      </c>
      <c r="U510">
        <f t="shared" si="97"/>
        <v>2758000</v>
      </c>
      <c r="V510">
        <f t="shared" si="90"/>
        <v>1325288942880.0002</v>
      </c>
      <c r="W510" s="6"/>
      <c r="X510">
        <v>262.00000000000023</v>
      </c>
      <c r="Z510">
        <v>0</v>
      </c>
      <c r="AA510">
        <f>SUM($Z$2:Z510)+INT(P510/25)</f>
        <v>82</v>
      </c>
      <c r="AB510">
        <f t="shared" si="99"/>
        <v>0.98399999999999999</v>
      </c>
      <c r="AC510">
        <f t="shared" si="100"/>
        <v>313.61799999999982</v>
      </c>
      <c r="AD510" s="7">
        <f t="shared" si="101"/>
        <v>314.49400000000099</v>
      </c>
      <c r="AE510">
        <f t="shared" si="102"/>
        <v>0.99721457325099627</v>
      </c>
      <c r="AG510">
        <v>2758000</v>
      </c>
      <c r="AH510">
        <f t="shared" si="89"/>
        <v>240262.68000000005</v>
      </c>
      <c r="AI510">
        <v>25700</v>
      </c>
      <c r="AJ510" s="8">
        <v>344</v>
      </c>
      <c r="AK510">
        <v>4.2</v>
      </c>
    </row>
    <row r="511" spans="16:37" x14ac:dyDescent="0.2">
      <c r="P511">
        <v>510</v>
      </c>
      <c r="Q511">
        <f t="shared" si="98"/>
        <v>425</v>
      </c>
      <c r="R511">
        <f t="shared" si="95"/>
        <v>674527520256.00012</v>
      </c>
      <c r="S511">
        <f t="shared" si="96"/>
        <v>101.2000000000009</v>
      </c>
      <c r="T511">
        <v>315.56800000000101</v>
      </c>
      <c r="U511">
        <f t="shared" si="97"/>
        <v>2784000</v>
      </c>
      <c r="V511">
        <f t="shared" si="90"/>
        <v>1349055040512.0002</v>
      </c>
      <c r="W511" s="6"/>
      <c r="X511">
        <v>264.20000000000027</v>
      </c>
      <c r="Z511">
        <v>0</v>
      </c>
      <c r="AA511">
        <f>SUM($Z$2:Z511)+INT(P511/25)</f>
        <v>82</v>
      </c>
      <c r="AB511">
        <f t="shared" si="99"/>
        <v>0.98399999999999999</v>
      </c>
      <c r="AC511">
        <f t="shared" si="100"/>
        <v>314.6019999999998</v>
      </c>
      <c r="AD511" s="7">
        <f t="shared" si="101"/>
        <v>315.40600000000097</v>
      </c>
      <c r="AE511">
        <f t="shared" si="102"/>
        <v>0.99745090454841956</v>
      </c>
      <c r="AG511">
        <v>2784000</v>
      </c>
      <c r="AH511">
        <f t="shared" si="89"/>
        <v>242287.18400000004</v>
      </c>
      <c r="AI511">
        <v>25800</v>
      </c>
      <c r="AJ511" s="8">
        <v>345</v>
      </c>
      <c r="AK511">
        <v>4.21</v>
      </c>
    </row>
    <row r="512" spans="16:37" x14ac:dyDescent="0.2">
      <c r="P512">
        <v>511</v>
      </c>
      <c r="Q512">
        <f t="shared" si="98"/>
        <v>426</v>
      </c>
      <c r="R512">
        <f t="shared" si="95"/>
        <v>686791413288</v>
      </c>
      <c r="S512">
        <f t="shared" si="96"/>
        <v>101.4000000000009</v>
      </c>
      <c r="T512">
        <v>316.48000000000098</v>
      </c>
      <c r="U512">
        <f t="shared" si="97"/>
        <v>2811000</v>
      </c>
      <c r="V512">
        <f t="shared" si="90"/>
        <v>1373582826576</v>
      </c>
      <c r="W512" s="6">
        <v>1</v>
      </c>
      <c r="X512">
        <v>266.60000000000025</v>
      </c>
      <c r="Z512">
        <v>0</v>
      </c>
      <c r="AA512">
        <f>SUM($Z$2:Z512)+INT(P512/25)</f>
        <v>82</v>
      </c>
      <c r="AB512">
        <f t="shared" si="99"/>
        <v>0.98399999999999999</v>
      </c>
      <c r="AC512">
        <f t="shared" si="100"/>
        <v>315.58599999999979</v>
      </c>
      <c r="AD512" s="7">
        <f t="shared" si="101"/>
        <v>316.31800000000101</v>
      </c>
      <c r="AE512">
        <f t="shared" si="102"/>
        <v>0.99768587307708945</v>
      </c>
      <c r="AG512">
        <v>2811000</v>
      </c>
      <c r="AH512">
        <f t="shared" si="89"/>
        <v>244322.80800000002</v>
      </c>
      <c r="AI512">
        <v>25900</v>
      </c>
      <c r="AJ512" s="8">
        <v>346</v>
      </c>
      <c r="AK512">
        <v>4.22</v>
      </c>
    </row>
    <row r="513" spans="16:37" x14ac:dyDescent="0.2">
      <c r="P513">
        <v>512</v>
      </c>
      <c r="Q513">
        <f t="shared" si="98"/>
        <v>427</v>
      </c>
      <c r="R513">
        <f t="shared" si="95"/>
        <v>699196873716.00012</v>
      </c>
      <c r="S513">
        <f t="shared" si="96"/>
        <v>101.6000000000009</v>
      </c>
      <c r="T513">
        <v>317.39200000000199</v>
      </c>
      <c r="U513">
        <f t="shared" si="97"/>
        <v>2838000</v>
      </c>
      <c r="V513">
        <f t="shared" si="90"/>
        <v>1398393747432.0002</v>
      </c>
      <c r="W513" s="6"/>
      <c r="X513">
        <v>268.8000000000003</v>
      </c>
      <c r="Z513">
        <v>0</v>
      </c>
      <c r="AA513">
        <f>SUM($Z$2:Z513)+INT(P513/25)</f>
        <v>82</v>
      </c>
      <c r="AB513">
        <f t="shared" si="99"/>
        <v>0.98399999999999999</v>
      </c>
      <c r="AC513">
        <f t="shared" si="100"/>
        <v>316.56999999999977</v>
      </c>
      <c r="AD513" s="7">
        <f t="shared" si="101"/>
        <v>317.23000000000098</v>
      </c>
      <c r="AE513">
        <f t="shared" si="102"/>
        <v>0.99791949059041951</v>
      </c>
      <c r="AG513">
        <v>2838000</v>
      </c>
      <c r="AH513">
        <f t="shared" ref="AH513:AH540" si="103">(AH512/AK512+AJ513)*AK513</f>
        <v>246369.58200000005</v>
      </c>
      <c r="AI513">
        <v>26000</v>
      </c>
      <c r="AJ513" s="8">
        <v>347</v>
      </c>
      <c r="AK513">
        <v>4.2300000000000004</v>
      </c>
    </row>
    <row r="514" spans="16:37" x14ac:dyDescent="0.2">
      <c r="P514">
        <v>513</v>
      </c>
      <c r="Q514">
        <f t="shared" si="98"/>
        <v>428</v>
      </c>
      <c r="R514">
        <f t="shared" si="95"/>
        <v>711744890640.00012</v>
      </c>
      <c r="S514">
        <f t="shared" si="96"/>
        <v>101.80000000000091</v>
      </c>
      <c r="T514">
        <v>318.30400000000202</v>
      </c>
      <c r="U514">
        <f t="shared" si="97"/>
        <v>2865000</v>
      </c>
      <c r="V514">
        <f t="shared" si="90"/>
        <v>1423489781280.0002</v>
      </c>
      <c r="W514" s="6"/>
      <c r="X514">
        <v>271.20000000000027</v>
      </c>
      <c r="Z514">
        <v>0</v>
      </c>
      <c r="AA514">
        <f>SUM($Z$2:Z514)+INT(P514/25)</f>
        <v>82</v>
      </c>
      <c r="AB514">
        <f t="shared" si="99"/>
        <v>0.98399999999999999</v>
      </c>
      <c r="AC514">
        <f t="shared" si="100"/>
        <v>317.55399999999975</v>
      </c>
      <c r="AD514" s="7">
        <f t="shared" si="101"/>
        <v>318.14200000000199</v>
      </c>
      <c r="AE514">
        <f t="shared" si="102"/>
        <v>0.99815176870704836</v>
      </c>
      <c r="AG514">
        <v>2865000</v>
      </c>
      <c r="AH514">
        <f t="shared" si="103"/>
        <v>248427.53600000005</v>
      </c>
      <c r="AI514">
        <v>26100</v>
      </c>
      <c r="AJ514" s="8">
        <v>348</v>
      </c>
      <c r="AK514">
        <v>4.24</v>
      </c>
    </row>
    <row r="515" spans="16:37" x14ac:dyDescent="0.2">
      <c r="P515">
        <v>514</v>
      </c>
      <c r="Q515">
        <f t="shared" si="98"/>
        <v>429</v>
      </c>
      <c r="R515">
        <f t="shared" si="95"/>
        <v>724436456400.00012</v>
      </c>
      <c r="S515">
        <f t="shared" si="96"/>
        <v>102.00000000000091</v>
      </c>
      <c r="T515">
        <v>319.216000000002</v>
      </c>
      <c r="U515">
        <f t="shared" si="97"/>
        <v>2892000</v>
      </c>
      <c r="V515">
        <f t="shared" ref="V515:V540" si="104">R515*2</f>
        <v>1448872912800.0002</v>
      </c>
      <c r="W515" s="6">
        <v>1</v>
      </c>
      <c r="X515">
        <v>273.50000000000028</v>
      </c>
      <c r="Z515">
        <v>0</v>
      </c>
      <c r="AA515">
        <f>SUM($Z$2:Z515)+INT(P515/25)</f>
        <v>82</v>
      </c>
      <c r="AB515">
        <f t="shared" si="99"/>
        <v>0.98399999999999999</v>
      </c>
      <c r="AC515">
        <f t="shared" si="100"/>
        <v>318.53799999999973</v>
      </c>
      <c r="AD515" s="7">
        <f t="shared" si="101"/>
        <v>319.05400000000202</v>
      </c>
      <c r="AE515">
        <f t="shared" si="102"/>
        <v>0.99838271891277874</v>
      </c>
      <c r="AG515">
        <v>2892000</v>
      </c>
      <c r="AH515">
        <f t="shared" si="103"/>
        <v>250496.70000000004</v>
      </c>
      <c r="AI515">
        <v>26200</v>
      </c>
      <c r="AJ515" s="8">
        <v>349</v>
      </c>
      <c r="AK515">
        <v>4.25</v>
      </c>
    </row>
    <row r="516" spans="16:37" x14ac:dyDescent="0.2">
      <c r="P516">
        <v>515</v>
      </c>
      <c r="Q516">
        <f t="shared" si="98"/>
        <v>430</v>
      </c>
      <c r="R516">
        <f t="shared" si="95"/>
        <v>737272566576.00012</v>
      </c>
      <c r="S516">
        <f t="shared" si="96"/>
        <v>102.20000000000091</v>
      </c>
      <c r="T516">
        <v>320.12800000000198</v>
      </c>
      <c r="U516">
        <f t="shared" si="97"/>
        <v>2919000</v>
      </c>
      <c r="V516">
        <f t="shared" si="104"/>
        <v>1474545133152.0002</v>
      </c>
      <c r="W516" s="6"/>
      <c r="X516">
        <v>275.90000000000026</v>
      </c>
      <c r="Z516">
        <v>0</v>
      </c>
      <c r="AA516">
        <f>SUM($Z$2:Z516)+INT(P516/25)</f>
        <v>82</v>
      </c>
      <c r="AB516">
        <f t="shared" si="99"/>
        <v>0.98399999999999999</v>
      </c>
      <c r="AC516">
        <f t="shared" si="100"/>
        <v>319.52199999999971</v>
      </c>
      <c r="AD516" s="7">
        <f t="shared" si="101"/>
        <v>319.966000000002</v>
      </c>
      <c r="AE516">
        <f t="shared" si="102"/>
        <v>0.99861235256245262</v>
      </c>
      <c r="AG516">
        <v>2919000</v>
      </c>
      <c r="AH516">
        <f t="shared" si="103"/>
        <v>252577.10400000002</v>
      </c>
      <c r="AI516">
        <v>26300</v>
      </c>
      <c r="AJ516" s="8">
        <v>350</v>
      </c>
      <c r="AK516">
        <v>4.26</v>
      </c>
    </row>
    <row r="517" spans="16:37" x14ac:dyDescent="0.2">
      <c r="P517">
        <v>516</v>
      </c>
      <c r="Q517">
        <f t="shared" si="98"/>
        <v>430</v>
      </c>
      <c r="R517">
        <f t="shared" si="95"/>
        <v>750254219988</v>
      </c>
      <c r="S517">
        <f t="shared" si="96"/>
        <v>102.40000000000092</v>
      </c>
      <c r="T517">
        <v>321.04000000000201</v>
      </c>
      <c r="U517">
        <f t="shared" si="97"/>
        <v>2946000</v>
      </c>
      <c r="V517">
        <f t="shared" si="104"/>
        <v>1500508439976</v>
      </c>
      <c r="W517" s="6"/>
      <c r="X517">
        <v>278.20000000000027</v>
      </c>
      <c r="Z517">
        <v>0</v>
      </c>
      <c r="AA517">
        <f>SUM($Z$2:Z517)+INT(P517/25)</f>
        <v>82</v>
      </c>
      <c r="AB517">
        <f t="shared" si="99"/>
        <v>0.98399999999999999</v>
      </c>
      <c r="AC517">
        <f t="shared" si="100"/>
        <v>320.50599999999969</v>
      </c>
      <c r="AD517" s="7">
        <f t="shared" si="101"/>
        <v>320.87800000000198</v>
      </c>
      <c r="AE517">
        <f t="shared" si="102"/>
        <v>0.99884068088182332</v>
      </c>
      <c r="AG517">
        <v>2946000</v>
      </c>
      <c r="AH517">
        <f t="shared" si="103"/>
        <v>254668.77800000002</v>
      </c>
      <c r="AI517">
        <v>26400</v>
      </c>
      <c r="AJ517" s="8">
        <v>351</v>
      </c>
      <c r="AK517">
        <v>4.2699999999999996</v>
      </c>
    </row>
    <row r="518" spans="16:37" x14ac:dyDescent="0.2">
      <c r="P518">
        <v>517</v>
      </c>
      <c r="Q518">
        <f t="shared" si="98"/>
        <v>431</v>
      </c>
      <c r="R518">
        <f t="shared" si="95"/>
        <v>763382418696.00024</v>
      </c>
      <c r="S518">
        <f t="shared" si="96"/>
        <v>102.60000000000092</v>
      </c>
      <c r="T518">
        <v>321.95200000000199</v>
      </c>
      <c r="U518">
        <f t="shared" si="97"/>
        <v>2973000</v>
      </c>
      <c r="V518">
        <f t="shared" si="104"/>
        <v>1526764837392.0005</v>
      </c>
      <c r="W518" s="6">
        <v>1</v>
      </c>
      <c r="X518">
        <v>280.60000000000025</v>
      </c>
      <c r="Z518">
        <v>0</v>
      </c>
      <c r="AA518">
        <f>SUM($Z$2:Z518)+INT(P518/25)</f>
        <v>82</v>
      </c>
      <c r="AB518">
        <f t="shared" si="99"/>
        <v>0.98399999999999999</v>
      </c>
      <c r="AC518">
        <f t="shared" si="100"/>
        <v>321.48999999999967</v>
      </c>
      <c r="AD518" s="7">
        <f t="shared" si="101"/>
        <v>321.79000000000201</v>
      </c>
      <c r="AE518">
        <f t="shared" si="102"/>
        <v>0.99906771496938274</v>
      </c>
      <c r="AG518">
        <v>2973000</v>
      </c>
      <c r="AH518">
        <f t="shared" si="103"/>
        <v>256771.75200000007</v>
      </c>
      <c r="AI518">
        <v>26500</v>
      </c>
      <c r="AJ518" s="8">
        <v>352</v>
      </c>
      <c r="AK518">
        <v>4.28</v>
      </c>
    </row>
    <row r="519" spans="16:37" x14ac:dyDescent="0.2">
      <c r="P519">
        <v>518</v>
      </c>
      <c r="Q519">
        <f t="shared" si="98"/>
        <v>432</v>
      </c>
      <c r="R519">
        <f t="shared" ref="R519:R535" si="105">AG519*AH519</f>
        <v>776658168000.00012</v>
      </c>
      <c r="S519">
        <f t="shared" ref="S519:S540" si="106">S518+0.2</f>
        <v>102.80000000000092</v>
      </c>
      <c r="T519">
        <v>322.86400000000202</v>
      </c>
      <c r="U519">
        <f t="shared" ref="U519:U540" si="107">U518+INT((P519-295)/8)*1000</f>
        <v>3000000</v>
      </c>
      <c r="V519">
        <f t="shared" si="104"/>
        <v>1553316336000.0002</v>
      </c>
      <c r="W519" s="6"/>
      <c r="X519">
        <v>282.90000000000026</v>
      </c>
      <c r="Z519">
        <v>0</v>
      </c>
      <c r="AA519">
        <f>SUM($Z$2:Z519)+INT(P519/25)</f>
        <v>82</v>
      </c>
      <c r="AB519">
        <f t="shared" si="99"/>
        <v>0.98399999999999999</v>
      </c>
      <c r="AC519">
        <f t="shared" si="100"/>
        <v>322.47399999999965</v>
      </c>
      <c r="AD519" s="7">
        <f t="shared" si="101"/>
        <v>322.70200000000199</v>
      </c>
      <c r="AE519">
        <f t="shared" si="102"/>
        <v>0.99929346579815947</v>
      </c>
      <c r="AG519">
        <v>3000000</v>
      </c>
      <c r="AH519">
        <f t="shared" si="103"/>
        <v>258886.05600000004</v>
      </c>
      <c r="AI519">
        <v>26600</v>
      </c>
      <c r="AJ519" s="8">
        <v>353</v>
      </c>
      <c r="AK519">
        <v>4.29</v>
      </c>
    </row>
    <row r="520" spans="16:37" x14ac:dyDescent="0.2">
      <c r="P520">
        <v>519</v>
      </c>
      <c r="Q520">
        <f t="shared" si="98"/>
        <v>433</v>
      </c>
      <c r="R520">
        <f t="shared" si="105"/>
        <v>790343488160.00012</v>
      </c>
      <c r="S520">
        <f t="shared" si="106"/>
        <v>103.00000000000092</v>
      </c>
      <c r="T520">
        <v>323.776000000002</v>
      </c>
      <c r="U520">
        <f t="shared" si="107"/>
        <v>3028000</v>
      </c>
      <c r="V520">
        <f t="shared" si="104"/>
        <v>1580686976320.0002</v>
      </c>
      <c r="W520" s="6"/>
      <c r="X520">
        <v>285.40000000000026</v>
      </c>
      <c r="Z520">
        <v>0</v>
      </c>
      <c r="AA520">
        <f>SUM($Z$2:Z520)+INT(P520/25)</f>
        <v>82</v>
      </c>
      <c r="AB520">
        <f t="shared" si="99"/>
        <v>0.98399999999999999</v>
      </c>
      <c r="AC520">
        <f t="shared" si="100"/>
        <v>323.45799999999963</v>
      </c>
      <c r="AD520" s="7">
        <f t="shared" si="101"/>
        <v>323.61400000000202</v>
      </c>
      <c r="AE520">
        <f t="shared" si="102"/>
        <v>0.9995179442174863</v>
      </c>
      <c r="AG520">
        <v>3028000</v>
      </c>
      <c r="AH520">
        <f t="shared" si="103"/>
        <v>261011.72000000003</v>
      </c>
      <c r="AI520">
        <v>26700</v>
      </c>
      <c r="AJ520" s="8">
        <v>354</v>
      </c>
      <c r="AK520">
        <v>4.3</v>
      </c>
    </row>
    <row r="521" spans="16:37" x14ac:dyDescent="0.2">
      <c r="P521">
        <v>520</v>
      </c>
      <c r="Q521">
        <f t="shared" ref="Q521:Q540" si="108">Q515+5</f>
        <v>434</v>
      </c>
      <c r="R521">
        <f t="shared" si="105"/>
        <v>804182653344.00012</v>
      </c>
      <c r="S521">
        <f t="shared" si="106"/>
        <v>103.20000000000093</v>
      </c>
      <c r="T521">
        <v>324.68800000000198</v>
      </c>
      <c r="U521">
        <f t="shared" si="107"/>
        <v>3056000</v>
      </c>
      <c r="V521">
        <f t="shared" si="104"/>
        <v>1608365306688.0002</v>
      </c>
      <c r="W521" s="6">
        <v>1</v>
      </c>
      <c r="X521">
        <v>287.70000000000027</v>
      </c>
      <c r="Z521">
        <v>0</v>
      </c>
      <c r="AA521">
        <f>SUM($Z$2:Z521)+INT(P521/25)</f>
        <v>82</v>
      </c>
      <c r="AB521">
        <f t="shared" si="99"/>
        <v>0.98399999999999999</v>
      </c>
      <c r="AC521">
        <f t="shared" si="100"/>
        <v>324.44199999999961</v>
      </c>
      <c r="AD521" s="7">
        <f t="shared" si="101"/>
        <v>324.55600000000197</v>
      </c>
      <c r="AE521">
        <f t="shared" si="102"/>
        <v>0.9996487509089268</v>
      </c>
      <c r="AG521">
        <v>3056000</v>
      </c>
      <c r="AH521">
        <f t="shared" si="103"/>
        <v>263148.77400000003</v>
      </c>
      <c r="AI521">
        <v>26800</v>
      </c>
      <c r="AJ521" s="8">
        <v>355</v>
      </c>
      <c r="AK521">
        <v>4.3099999999999996</v>
      </c>
    </row>
    <row r="522" spans="16:37" x14ac:dyDescent="0.2">
      <c r="P522">
        <v>521</v>
      </c>
      <c r="Q522">
        <f t="shared" si="108"/>
        <v>435</v>
      </c>
      <c r="R522">
        <f t="shared" si="105"/>
        <v>818176712832.00024</v>
      </c>
      <c r="S522">
        <f t="shared" si="106"/>
        <v>103.40000000000093</v>
      </c>
      <c r="T522">
        <v>325.60000000000201</v>
      </c>
      <c r="U522">
        <f t="shared" si="107"/>
        <v>3084000</v>
      </c>
      <c r="V522">
        <f t="shared" si="104"/>
        <v>1636353425664.0005</v>
      </c>
      <c r="W522" s="6"/>
      <c r="X522">
        <v>290.20000000000027</v>
      </c>
      <c r="Z522">
        <v>0</v>
      </c>
      <c r="AA522">
        <f>SUM($Z$2:Z522)+INT(P522/25)</f>
        <v>82</v>
      </c>
      <c r="AB522">
        <f t="shared" si="99"/>
        <v>0.98399999999999999</v>
      </c>
      <c r="AC522">
        <f t="shared" si="100"/>
        <v>325.42599999999959</v>
      </c>
      <c r="AD522" s="7">
        <f t="shared" si="101"/>
        <v>325.46800000000195</v>
      </c>
      <c r="AE522">
        <f t="shared" si="102"/>
        <v>0.99987095505548207</v>
      </c>
      <c r="AG522">
        <v>3084000</v>
      </c>
      <c r="AH522">
        <f t="shared" si="103"/>
        <v>265297.24800000008</v>
      </c>
      <c r="AI522">
        <v>26900</v>
      </c>
      <c r="AJ522" s="8">
        <v>356</v>
      </c>
      <c r="AK522">
        <v>4.32</v>
      </c>
    </row>
    <row r="523" spans="16:37" x14ac:dyDescent="0.2">
      <c r="P523">
        <v>522</v>
      </c>
      <c r="Q523">
        <f t="shared" si="108"/>
        <v>435</v>
      </c>
      <c r="R523">
        <f t="shared" si="105"/>
        <v>832326719264.00024</v>
      </c>
      <c r="S523">
        <f t="shared" si="106"/>
        <v>103.60000000000093</v>
      </c>
      <c r="T523">
        <v>326.51200000000199</v>
      </c>
      <c r="U523">
        <f t="shared" si="107"/>
        <v>3112000</v>
      </c>
      <c r="V523">
        <f t="shared" si="104"/>
        <v>1664653438528.0005</v>
      </c>
      <c r="W523" s="6"/>
      <c r="X523">
        <v>292.50000000000028</v>
      </c>
      <c r="Z523">
        <v>0</v>
      </c>
      <c r="AA523">
        <f>SUM($Z$2:Z523)+INT(P523/25)</f>
        <v>82</v>
      </c>
      <c r="AB523">
        <f t="shared" si="99"/>
        <v>0.98399999999999999</v>
      </c>
      <c r="AC523">
        <f t="shared" si="100"/>
        <v>326.40999999999957</v>
      </c>
      <c r="AD523" s="7">
        <f t="shared" si="101"/>
        <v>326.38000000000198</v>
      </c>
      <c r="AE523">
        <f t="shared" si="102"/>
        <v>1.0000919173968918</v>
      </c>
      <c r="AG523">
        <v>3112000</v>
      </c>
      <c r="AH523">
        <f t="shared" si="103"/>
        <v>267457.17200000008</v>
      </c>
      <c r="AI523">
        <v>27000</v>
      </c>
      <c r="AJ523" s="8">
        <v>357</v>
      </c>
      <c r="AK523">
        <v>4.33</v>
      </c>
    </row>
    <row r="524" spans="16:37" x14ac:dyDescent="0.2">
      <c r="P524">
        <v>523</v>
      </c>
      <c r="Q524">
        <f t="shared" si="108"/>
        <v>436</v>
      </c>
      <c r="R524">
        <f t="shared" si="105"/>
        <v>846633728640.00024</v>
      </c>
      <c r="S524">
        <f t="shared" si="106"/>
        <v>103.80000000000094</v>
      </c>
      <c r="T524">
        <v>327.42400000000202</v>
      </c>
      <c r="U524">
        <f t="shared" si="107"/>
        <v>3140000</v>
      </c>
      <c r="V524">
        <f t="shared" si="104"/>
        <v>1693267457280.0005</v>
      </c>
      <c r="W524" s="6">
        <v>1</v>
      </c>
      <c r="X524">
        <v>178.40000000000003</v>
      </c>
      <c r="Z524">
        <v>0</v>
      </c>
      <c r="AA524">
        <f>SUM($Z$2:Z524)+INT(P524/25)</f>
        <v>82</v>
      </c>
      <c r="AB524">
        <f t="shared" si="99"/>
        <v>0.98399999999999999</v>
      </c>
      <c r="AC524">
        <f t="shared" si="100"/>
        <v>327.39399999999955</v>
      </c>
      <c r="AD524" s="7">
        <f t="shared" si="101"/>
        <v>327.29200000000196</v>
      </c>
      <c r="AE524">
        <f t="shared" si="102"/>
        <v>1.0003116483140364</v>
      </c>
      <c r="AG524">
        <v>3140000</v>
      </c>
      <c r="AH524">
        <f t="shared" si="103"/>
        <v>269628.57600000006</v>
      </c>
      <c r="AI524">
        <v>27100</v>
      </c>
      <c r="AJ524" s="8">
        <v>358</v>
      </c>
      <c r="AK524">
        <v>4.34</v>
      </c>
    </row>
    <row r="525" spans="16:37" x14ac:dyDescent="0.2">
      <c r="P525">
        <v>524</v>
      </c>
      <c r="Q525">
        <f t="shared" si="108"/>
        <v>437</v>
      </c>
      <c r="R525">
        <f t="shared" si="105"/>
        <v>861098800320.00012</v>
      </c>
      <c r="S525">
        <f t="shared" si="106"/>
        <v>104.00000000000094</v>
      </c>
      <c r="T525">
        <v>328.336000000002</v>
      </c>
      <c r="U525">
        <f t="shared" si="107"/>
        <v>3168000</v>
      </c>
      <c r="V525">
        <f t="shared" si="104"/>
        <v>1722197600640.0002</v>
      </c>
      <c r="W525" s="6"/>
      <c r="X525">
        <v>180.20000000000005</v>
      </c>
      <c r="Z525">
        <v>0</v>
      </c>
      <c r="AA525">
        <f>SUM($Z$2:Z525)+INT(P525/25)</f>
        <v>82</v>
      </c>
      <c r="AB525">
        <f t="shared" si="99"/>
        <v>0.98399999999999999</v>
      </c>
      <c r="AC525">
        <f t="shared" si="100"/>
        <v>328.37799999999953</v>
      </c>
      <c r="AD525" s="7">
        <f t="shared" si="101"/>
        <v>328.204000000002</v>
      </c>
      <c r="AE525">
        <f t="shared" si="102"/>
        <v>1.0005301580724109</v>
      </c>
      <c r="AG525">
        <v>3168000</v>
      </c>
      <c r="AH525">
        <f t="shared" si="103"/>
        <v>271811.49000000005</v>
      </c>
      <c r="AI525">
        <v>27200</v>
      </c>
      <c r="AJ525" s="8">
        <v>359</v>
      </c>
      <c r="AK525">
        <v>4.3499999999999996</v>
      </c>
    </row>
    <row r="526" spans="16:37" x14ac:dyDescent="0.2">
      <c r="P526">
        <v>525</v>
      </c>
      <c r="Q526">
        <f t="shared" si="108"/>
        <v>438</v>
      </c>
      <c r="R526">
        <f t="shared" si="105"/>
        <v>875722997024.00024</v>
      </c>
      <c r="S526">
        <f t="shared" si="106"/>
        <v>104.20000000000094</v>
      </c>
      <c r="T526">
        <v>329.24800000000198</v>
      </c>
      <c r="U526">
        <f t="shared" si="107"/>
        <v>3196000</v>
      </c>
      <c r="V526">
        <f t="shared" si="104"/>
        <v>1751445994048.0005</v>
      </c>
      <c r="W526" s="6"/>
      <c r="X526">
        <v>182.20000000000005</v>
      </c>
      <c r="Z526">
        <v>0</v>
      </c>
      <c r="AA526">
        <f>SUM($Z$2:Z526)+INT(P526/25)</f>
        <v>83</v>
      </c>
      <c r="AB526">
        <f t="shared" si="99"/>
        <v>0.996</v>
      </c>
      <c r="AC526">
        <f t="shared" si="100"/>
        <v>329.37399999999951</v>
      </c>
      <c r="AD526" s="7">
        <f t="shared" si="101"/>
        <v>329.11600000000197</v>
      </c>
      <c r="AE526">
        <f t="shared" si="102"/>
        <v>1.0007839181322011</v>
      </c>
      <c r="AG526">
        <v>3196000</v>
      </c>
      <c r="AH526">
        <f t="shared" si="103"/>
        <v>274005.94400000008</v>
      </c>
      <c r="AI526">
        <v>27300</v>
      </c>
      <c r="AJ526" s="8">
        <v>360</v>
      </c>
      <c r="AK526">
        <v>4.3600000000000003</v>
      </c>
    </row>
    <row r="527" spans="16:37" x14ac:dyDescent="0.2">
      <c r="P527">
        <v>526</v>
      </c>
      <c r="Q527">
        <f t="shared" si="108"/>
        <v>439</v>
      </c>
      <c r="R527">
        <f t="shared" si="105"/>
        <v>890507384832.00012</v>
      </c>
      <c r="S527">
        <f t="shared" si="106"/>
        <v>104.40000000000094</v>
      </c>
      <c r="T527">
        <v>330.16000000000201</v>
      </c>
      <c r="U527">
        <f t="shared" si="107"/>
        <v>3224000</v>
      </c>
      <c r="V527">
        <f t="shared" si="104"/>
        <v>1781014769664.0002</v>
      </c>
      <c r="W527" s="6">
        <v>1</v>
      </c>
      <c r="X527">
        <v>184.00000000000006</v>
      </c>
      <c r="Z527">
        <v>0</v>
      </c>
      <c r="AA527">
        <f>SUM($Z$2:Z527)+INT(P527/25)</f>
        <v>83</v>
      </c>
      <c r="AB527">
        <f t="shared" si="99"/>
        <v>0.996</v>
      </c>
      <c r="AC527">
        <f t="shared" si="100"/>
        <v>330.36999999999949</v>
      </c>
      <c r="AD527" s="7">
        <f t="shared" si="101"/>
        <v>330.02800000000195</v>
      </c>
      <c r="AE527">
        <f t="shared" si="102"/>
        <v>1.0010362757099323</v>
      </c>
      <c r="AG527">
        <v>3224000</v>
      </c>
      <c r="AH527">
        <f t="shared" si="103"/>
        <v>276211.96800000005</v>
      </c>
      <c r="AI527">
        <v>27400</v>
      </c>
      <c r="AJ527" s="8">
        <v>361</v>
      </c>
      <c r="AK527">
        <v>4.37</v>
      </c>
    </row>
    <row r="528" spans="16:37" x14ac:dyDescent="0.2">
      <c r="P528">
        <v>527</v>
      </c>
      <c r="Q528">
        <f t="shared" si="108"/>
        <v>440</v>
      </c>
      <c r="R528">
        <f t="shared" si="105"/>
        <v>905731462776</v>
      </c>
      <c r="S528">
        <f t="shared" si="106"/>
        <v>104.60000000000095</v>
      </c>
      <c r="T528">
        <v>331.07200000000199</v>
      </c>
      <c r="U528">
        <f t="shared" si="107"/>
        <v>3253000</v>
      </c>
      <c r="V528">
        <f t="shared" si="104"/>
        <v>1811462925552</v>
      </c>
      <c r="W528" s="6"/>
      <c r="X528">
        <v>186.00000000000006</v>
      </c>
      <c r="Z528">
        <v>0</v>
      </c>
      <c r="AA528">
        <f>SUM($Z$2:Z528)+INT(P528/25)</f>
        <v>83</v>
      </c>
      <c r="AB528">
        <f t="shared" si="99"/>
        <v>0.996</v>
      </c>
      <c r="AC528">
        <f t="shared" si="100"/>
        <v>331.36599999999947</v>
      </c>
      <c r="AD528" s="7">
        <f t="shared" si="101"/>
        <v>330.94000000000199</v>
      </c>
      <c r="AE528">
        <f t="shared" si="102"/>
        <v>1.0012872424004275</v>
      </c>
      <c r="AG528">
        <v>3253000</v>
      </c>
      <c r="AH528">
        <f t="shared" si="103"/>
        <v>278429.592</v>
      </c>
      <c r="AI528">
        <v>27500</v>
      </c>
      <c r="AJ528" s="8">
        <v>362</v>
      </c>
      <c r="AK528">
        <v>4.38</v>
      </c>
    </row>
    <row r="529" spans="16:37" x14ac:dyDescent="0.2">
      <c r="P529">
        <v>528</v>
      </c>
      <c r="Q529">
        <f t="shared" si="108"/>
        <v>440</v>
      </c>
      <c r="R529">
        <f t="shared" si="105"/>
        <v>921122332571.99988</v>
      </c>
      <c r="S529">
        <f t="shared" si="106"/>
        <v>104.80000000000095</v>
      </c>
      <c r="T529">
        <v>331.98400000000203</v>
      </c>
      <c r="U529">
        <f t="shared" si="107"/>
        <v>3282000</v>
      </c>
      <c r="V529">
        <f t="shared" si="104"/>
        <v>1842244665143.9998</v>
      </c>
      <c r="W529" s="6"/>
      <c r="X529">
        <v>187.90000000000006</v>
      </c>
      <c r="Z529">
        <v>0</v>
      </c>
      <c r="AA529">
        <f>SUM($Z$2:Z529)+INT(P529/25)</f>
        <v>83</v>
      </c>
      <c r="AB529">
        <f t="shared" si="99"/>
        <v>0.996</v>
      </c>
      <c r="AC529">
        <f t="shared" si="100"/>
        <v>332.36199999999945</v>
      </c>
      <c r="AD529" s="7">
        <f t="shared" si="101"/>
        <v>331.85200000000196</v>
      </c>
      <c r="AE529">
        <f t="shared" si="102"/>
        <v>1.0015368296710505</v>
      </c>
      <c r="AG529">
        <v>3282000</v>
      </c>
      <c r="AH529">
        <f t="shared" si="103"/>
        <v>280658.84599999996</v>
      </c>
      <c r="AI529">
        <v>27600</v>
      </c>
      <c r="AJ529" s="8">
        <v>363</v>
      </c>
      <c r="AK529">
        <v>4.3899999999999997</v>
      </c>
    </row>
    <row r="530" spans="16:37" x14ac:dyDescent="0.2">
      <c r="P530">
        <v>529</v>
      </c>
      <c r="Q530">
        <f t="shared" si="108"/>
        <v>441</v>
      </c>
      <c r="R530">
        <f t="shared" si="105"/>
        <v>936681105360</v>
      </c>
      <c r="S530">
        <f t="shared" si="106"/>
        <v>105.00000000000095</v>
      </c>
      <c r="T530">
        <v>332.896000000002</v>
      </c>
      <c r="U530">
        <f t="shared" si="107"/>
        <v>3311000</v>
      </c>
      <c r="V530">
        <f t="shared" si="104"/>
        <v>1873362210720</v>
      </c>
      <c r="W530" s="6">
        <v>1</v>
      </c>
      <c r="X530">
        <v>189.90000000000006</v>
      </c>
      <c r="Z530">
        <v>0</v>
      </c>
      <c r="AA530">
        <f>SUM($Z$2:Z530)+INT(P530/25)</f>
        <v>83</v>
      </c>
      <c r="AB530">
        <f t="shared" si="99"/>
        <v>0.996</v>
      </c>
      <c r="AC530">
        <f t="shared" si="100"/>
        <v>333.35799999999944</v>
      </c>
      <c r="AD530" s="7">
        <f t="shared" si="101"/>
        <v>332.764000000002</v>
      </c>
      <c r="AE530">
        <f t="shared" si="102"/>
        <v>1.001785048863451</v>
      </c>
      <c r="AG530">
        <v>3311000</v>
      </c>
      <c r="AH530">
        <f t="shared" si="103"/>
        <v>282899.76</v>
      </c>
      <c r="AI530">
        <v>27700</v>
      </c>
      <c r="AJ530" s="8">
        <v>364</v>
      </c>
      <c r="AK530">
        <v>4.4000000000000004</v>
      </c>
    </row>
    <row r="531" spans="16:37" x14ac:dyDescent="0.2">
      <c r="P531">
        <v>530</v>
      </c>
      <c r="Q531">
        <f t="shared" si="108"/>
        <v>442</v>
      </c>
      <c r="R531">
        <f t="shared" si="105"/>
        <v>952408895760</v>
      </c>
      <c r="S531">
        <f t="shared" si="106"/>
        <v>105.20000000000095</v>
      </c>
      <c r="T531">
        <v>333.80800000000198</v>
      </c>
      <c r="U531">
        <f t="shared" si="107"/>
        <v>3340000</v>
      </c>
      <c r="V531">
        <f t="shared" si="104"/>
        <v>1904817791520</v>
      </c>
      <c r="W531" s="6"/>
      <c r="X531">
        <v>191.80000000000007</v>
      </c>
      <c r="Z531">
        <v>0</v>
      </c>
      <c r="AA531">
        <f>SUM($Z$2:Z531)+INT(P531/25)</f>
        <v>83</v>
      </c>
      <c r="AB531">
        <f t="shared" si="99"/>
        <v>0.996</v>
      </c>
      <c r="AC531">
        <f t="shared" si="100"/>
        <v>334.35399999999942</v>
      </c>
      <c r="AD531" s="7">
        <f t="shared" si="101"/>
        <v>333.67600000000198</v>
      </c>
      <c r="AE531">
        <f t="shared" si="102"/>
        <v>1.0020319111952836</v>
      </c>
      <c r="AG531">
        <v>3340000</v>
      </c>
      <c r="AH531">
        <f t="shared" si="103"/>
        <v>285152.364</v>
      </c>
      <c r="AI531">
        <v>27800</v>
      </c>
      <c r="AJ531" s="8">
        <v>365</v>
      </c>
      <c r="AK531">
        <v>4.41</v>
      </c>
    </row>
    <row r="532" spans="16:37" x14ac:dyDescent="0.2">
      <c r="P532">
        <v>531</v>
      </c>
      <c r="Q532">
        <f t="shared" si="108"/>
        <v>443</v>
      </c>
      <c r="R532">
        <f t="shared" si="105"/>
        <v>968306821872.00012</v>
      </c>
      <c r="S532">
        <f t="shared" si="106"/>
        <v>105.40000000000096</v>
      </c>
      <c r="T532">
        <v>334.72000000000202</v>
      </c>
      <c r="U532">
        <f t="shared" si="107"/>
        <v>3369000</v>
      </c>
      <c r="V532">
        <f t="shared" si="104"/>
        <v>1936613643744.0002</v>
      </c>
      <c r="W532" s="6"/>
      <c r="X532">
        <v>193.80000000000007</v>
      </c>
      <c r="Z532">
        <v>0</v>
      </c>
      <c r="AA532">
        <f>SUM($Z$2:Z532)+INT(P532/25)</f>
        <v>83</v>
      </c>
      <c r="AB532">
        <f t="shared" si="99"/>
        <v>0.996</v>
      </c>
      <c r="AC532">
        <f t="shared" si="100"/>
        <v>335.3499999999994</v>
      </c>
      <c r="AD532" s="7">
        <f t="shared" si="101"/>
        <v>334.58800000000195</v>
      </c>
      <c r="AE532">
        <f t="shared" si="102"/>
        <v>1.0022774277618964</v>
      </c>
      <c r="AG532">
        <v>3369000</v>
      </c>
      <c r="AH532">
        <f t="shared" si="103"/>
        <v>287416.68800000002</v>
      </c>
      <c r="AI532">
        <v>27900</v>
      </c>
      <c r="AJ532" s="8">
        <v>366</v>
      </c>
      <c r="AK532">
        <v>4.42</v>
      </c>
    </row>
    <row r="533" spans="16:37" x14ac:dyDescent="0.2">
      <c r="P533">
        <v>532</v>
      </c>
      <c r="Q533">
        <f t="shared" si="108"/>
        <v>444</v>
      </c>
      <c r="R533">
        <f t="shared" si="105"/>
        <v>984376005276.00012</v>
      </c>
      <c r="S533">
        <f t="shared" si="106"/>
        <v>105.60000000000096</v>
      </c>
      <c r="T533">
        <v>335.63200000000199</v>
      </c>
      <c r="U533">
        <f t="shared" si="107"/>
        <v>3398000</v>
      </c>
      <c r="V533">
        <f t="shared" si="104"/>
        <v>1968752010552.0002</v>
      </c>
      <c r="W533" s="6">
        <v>1</v>
      </c>
      <c r="X533">
        <v>195.70000000000007</v>
      </c>
      <c r="Z533">
        <v>0</v>
      </c>
      <c r="AA533">
        <f>SUM($Z$2:Z533)+INT(P533/25)</f>
        <v>83</v>
      </c>
      <c r="AB533">
        <f t="shared" si="99"/>
        <v>0.996</v>
      </c>
      <c r="AC533">
        <f t="shared" si="100"/>
        <v>336.34599999999938</v>
      </c>
      <c r="AD533" s="7">
        <f t="shared" si="101"/>
        <v>335.50000000000199</v>
      </c>
      <c r="AE533">
        <f t="shared" si="102"/>
        <v>1.0025216095379952</v>
      </c>
      <c r="AG533">
        <v>3398000</v>
      </c>
      <c r="AH533">
        <f t="shared" si="103"/>
        <v>289692.76200000005</v>
      </c>
      <c r="AI533">
        <v>28000</v>
      </c>
      <c r="AJ533" s="8">
        <v>367</v>
      </c>
      <c r="AK533">
        <v>4.43</v>
      </c>
    </row>
    <row r="534" spans="16:37" x14ac:dyDescent="0.2">
      <c r="P534">
        <v>533</v>
      </c>
      <c r="Q534">
        <f t="shared" si="108"/>
        <v>445</v>
      </c>
      <c r="R534">
        <f t="shared" si="105"/>
        <v>1000617571032.0005</v>
      </c>
      <c r="S534">
        <f t="shared" si="106"/>
        <v>105.80000000000096</v>
      </c>
      <c r="T534">
        <v>336.54400000000197</v>
      </c>
      <c r="U534">
        <f t="shared" si="107"/>
        <v>3427000</v>
      </c>
      <c r="V534">
        <f t="shared" si="104"/>
        <v>2001235142064.001</v>
      </c>
      <c r="W534" s="6"/>
      <c r="X534">
        <v>197.80000000000007</v>
      </c>
      <c r="Z534">
        <v>0</v>
      </c>
      <c r="AA534">
        <f>SUM($Z$2:Z534)+INT(P534/25)</f>
        <v>83</v>
      </c>
      <c r="AB534">
        <f t="shared" si="99"/>
        <v>0.996</v>
      </c>
      <c r="AC534">
        <f t="shared" si="100"/>
        <v>337.34199999999936</v>
      </c>
      <c r="AD534" s="7">
        <f t="shared" si="101"/>
        <v>336.41200000000197</v>
      </c>
      <c r="AE534">
        <f t="shared" si="102"/>
        <v>1.002764467379277</v>
      </c>
      <c r="AG534">
        <v>3427000</v>
      </c>
      <c r="AH534">
        <f t="shared" si="103"/>
        <v>291980.61600000015</v>
      </c>
      <c r="AI534">
        <v>28100</v>
      </c>
      <c r="AJ534" s="8">
        <v>368</v>
      </c>
      <c r="AK534">
        <v>4.4400000000000004</v>
      </c>
    </row>
    <row r="535" spans="16:37" x14ac:dyDescent="0.2">
      <c r="P535">
        <v>534</v>
      </c>
      <c r="Q535">
        <f t="shared" si="108"/>
        <v>445</v>
      </c>
      <c r="R535">
        <f t="shared" si="105"/>
        <v>1017032647680.0005</v>
      </c>
      <c r="S535">
        <f t="shared" si="106"/>
        <v>106.00000000000097</v>
      </c>
      <c r="T535">
        <v>337.45600000000201</v>
      </c>
      <c r="U535">
        <f t="shared" si="107"/>
        <v>3456000</v>
      </c>
      <c r="V535">
        <f t="shared" si="104"/>
        <v>2034065295360.001</v>
      </c>
      <c r="W535" s="6"/>
      <c r="X535">
        <v>199.70000000000007</v>
      </c>
      <c r="Z535">
        <v>0</v>
      </c>
      <c r="AA535">
        <f>SUM($Z$2:Z535)+INT(P535/25)</f>
        <v>83</v>
      </c>
      <c r="AB535">
        <f t="shared" si="99"/>
        <v>0.996</v>
      </c>
      <c r="AC535">
        <f t="shared" si="100"/>
        <v>338.33799999999934</v>
      </c>
      <c r="AD535" s="7">
        <f t="shared" si="101"/>
        <v>337.32400000000194</v>
      </c>
      <c r="AE535">
        <f t="shared" si="102"/>
        <v>1.0030060120240403</v>
      </c>
      <c r="AG535">
        <v>3456000</v>
      </c>
      <c r="AH535">
        <f t="shared" si="103"/>
        <v>294280.28000000014</v>
      </c>
      <c r="AI535">
        <v>28200</v>
      </c>
      <c r="AJ535" s="8">
        <v>369</v>
      </c>
      <c r="AK535">
        <v>4.45</v>
      </c>
    </row>
    <row r="536" spans="16:37" x14ac:dyDescent="0.2">
      <c r="P536">
        <v>535</v>
      </c>
      <c r="Q536">
        <f t="shared" si="108"/>
        <v>446</v>
      </c>
      <c r="R536">
        <v>999999999999999</v>
      </c>
      <c r="S536">
        <f t="shared" si="106"/>
        <v>106.20000000000097</v>
      </c>
      <c r="T536">
        <v>338.36800000000198</v>
      </c>
      <c r="U536">
        <f t="shared" si="107"/>
        <v>3486000</v>
      </c>
      <c r="V536">
        <f t="shared" si="104"/>
        <v>1999999999999998</v>
      </c>
      <c r="W536" s="6">
        <v>1</v>
      </c>
      <c r="X536">
        <v>201.80000000000007</v>
      </c>
      <c r="Z536">
        <v>0</v>
      </c>
      <c r="AA536">
        <f>SUM($Z$2:Z536)+INT(P536/25)</f>
        <v>83</v>
      </c>
      <c r="AB536">
        <f t="shared" si="99"/>
        <v>0.996</v>
      </c>
      <c r="AC536">
        <f t="shared" si="100"/>
        <v>339.33399999999932</v>
      </c>
      <c r="AD536" s="7">
        <f t="shared" si="101"/>
        <v>338.23600000000198</v>
      </c>
      <c r="AE536">
        <f t="shared" si="102"/>
        <v>1.0032462540947662</v>
      </c>
      <c r="AG536">
        <v>3486000</v>
      </c>
      <c r="AH536">
        <f t="shared" si="103"/>
        <v>296591.7840000001</v>
      </c>
      <c r="AI536">
        <v>28300</v>
      </c>
      <c r="AJ536" s="8">
        <v>370</v>
      </c>
      <c r="AK536">
        <v>4.46</v>
      </c>
    </row>
    <row r="537" spans="16:37" x14ac:dyDescent="0.2">
      <c r="P537">
        <v>536</v>
      </c>
      <c r="Q537">
        <f t="shared" si="108"/>
        <v>447</v>
      </c>
      <c r="R537">
        <v>9.9999999999999902E+19</v>
      </c>
      <c r="S537">
        <f t="shared" si="106"/>
        <v>106.40000000000097</v>
      </c>
      <c r="T537">
        <v>339.28000000000202</v>
      </c>
      <c r="U537">
        <f t="shared" si="107"/>
        <v>3516000</v>
      </c>
      <c r="V537">
        <f t="shared" si="104"/>
        <v>1.999999999999998E+20</v>
      </c>
      <c r="W537" s="6"/>
      <c r="X537">
        <v>203.70000000000007</v>
      </c>
      <c r="Z537">
        <v>0</v>
      </c>
      <c r="AA537">
        <f>SUM($Z$2:Z537)+INT(P537/25)</f>
        <v>83</v>
      </c>
      <c r="AB537">
        <f t="shared" si="99"/>
        <v>0.996</v>
      </c>
      <c r="AC537">
        <f t="shared" si="100"/>
        <v>340.3299999999993</v>
      </c>
      <c r="AD537" s="7">
        <f t="shared" si="101"/>
        <v>339.14800000000196</v>
      </c>
      <c r="AE537">
        <f t="shared" si="102"/>
        <v>1.0034852040996773</v>
      </c>
      <c r="AG537">
        <v>3516000</v>
      </c>
      <c r="AH537">
        <f t="shared" si="103"/>
        <v>298915.15800000011</v>
      </c>
      <c r="AI537">
        <v>28400</v>
      </c>
      <c r="AJ537" s="8">
        <v>371</v>
      </c>
      <c r="AK537">
        <v>4.47</v>
      </c>
    </row>
    <row r="538" spans="16:37" x14ac:dyDescent="0.2">
      <c r="P538">
        <v>537</v>
      </c>
      <c r="Q538">
        <f t="shared" si="108"/>
        <v>448</v>
      </c>
      <c r="R538">
        <v>9.9999999999999902E+24</v>
      </c>
      <c r="S538">
        <f t="shared" si="106"/>
        <v>106.60000000000097</v>
      </c>
      <c r="T538">
        <v>340.192000000002</v>
      </c>
      <c r="U538">
        <f t="shared" si="107"/>
        <v>3546000</v>
      </c>
      <c r="V538">
        <f t="shared" si="104"/>
        <v>1.999999999999998E+25</v>
      </c>
      <c r="W538" s="6"/>
      <c r="X538">
        <v>205.80000000000007</v>
      </c>
      <c r="Z538">
        <v>0</v>
      </c>
      <c r="AA538">
        <f>SUM($Z$2:Z538)+INT(P538/25)</f>
        <v>83</v>
      </c>
      <c r="AB538">
        <f t="shared" si="99"/>
        <v>0.996</v>
      </c>
      <c r="AC538">
        <f t="shared" si="100"/>
        <v>341.32599999999928</v>
      </c>
      <c r="AD538" s="7">
        <f t="shared" si="101"/>
        <v>340.06000000000199</v>
      </c>
      <c r="AE538">
        <f t="shared" si="102"/>
        <v>1.0037228724342684</v>
      </c>
      <c r="AG538">
        <v>3546000</v>
      </c>
      <c r="AH538">
        <f t="shared" si="103"/>
        <v>301250.43200000015</v>
      </c>
      <c r="AI538">
        <v>28500</v>
      </c>
      <c r="AJ538" s="8">
        <v>372</v>
      </c>
      <c r="AK538">
        <v>4.4800000000000004</v>
      </c>
    </row>
    <row r="539" spans="16:37" x14ac:dyDescent="0.2">
      <c r="P539">
        <v>538</v>
      </c>
      <c r="Q539">
        <f t="shared" si="108"/>
        <v>449</v>
      </c>
      <c r="R539">
        <v>1.9999899999999999E+25</v>
      </c>
      <c r="S539">
        <f t="shared" si="106"/>
        <v>106.80000000000098</v>
      </c>
      <c r="T539">
        <v>341.10400000000197</v>
      </c>
      <c r="U539">
        <f t="shared" si="107"/>
        <v>3576000</v>
      </c>
      <c r="V539">
        <f t="shared" si="104"/>
        <v>3.9999799999999998E+25</v>
      </c>
      <c r="W539" s="6">
        <v>1</v>
      </c>
      <c r="X539">
        <v>207.8000000000001</v>
      </c>
      <c r="Z539">
        <v>0</v>
      </c>
      <c r="AA539">
        <f>SUM($Z$2:Z539)+INT(P539/25)</f>
        <v>83</v>
      </c>
      <c r="AB539">
        <f t="shared" si="99"/>
        <v>0.996</v>
      </c>
      <c r="AC539">
        <f t="shared" si="100"/>
        <v>342.32199999999926</v>
      </c>
      <c r="AD539" s="7">
        <f t="shared" si="101"/>
        <v>340.97200000000197</v>
      </c>
      <c r="AE539">
        <f t="shared" si="102"/>
        <v>1.0039592693828152</v>
      </c>
      <c r="AG539">
        <v>3576000</v>
      </c>
      <c r="AH539">
        <f t="shared" si="103"/>
        <v>303597.63600000012</v>
      </c>
      <c r="AI539">
        <v>28600</v>
      </c>
      <c r="AJ539" s="8">
        <v>373</v>
      </c>
      <c r="AK539">
        <v>4.49</v>
      </c>
    </row>
    <row r="540" spans="16:37" x14ac:dyDescent="0.2">
      <c r="P540">
        <v>539</v>
      </c>
      <c r="Q540">
        <f t="shared" si="108"/>
        <v>450</v>
      </c>
      <c r="R540">
        <v>2.99998E+25</v>
      </c>
      <c r="S540">
        <f t="shared" si="106"/>
        <v>107.00000000000098</v>
      </c>
      <c r="T540">
        <v>342.01600000000201</v>
      </c>
      <c r="U540">
        <f t="shared" si="107"/>
        <v>3606000</v>
      </c>
      <c r="V540">
        <f t="shared" si="104"/>
        <v>5.9999599999999999E+25</v>
      </c>
      <c r="W540" s="6"/>
      <c r="X540">
        <v>209.90000000000009</v>
      </c>
      <c r="Z540">
        <v>0</v>
      </c>
      <c r="AA540">
        <f>SUM($Z$2:Z540)+INT(P540/25)</f>
        <v>83</v>
      </c>
      <c r="AB540">
        <f t="shared" si="99"/>
        <v>0.996</v>
      </c>
      <c r="AC540">
        <f t="shared" si="100"/>
        <v>343.31799999999924</v>
      </c>
      <c r="AD540" s="7">
        <f t="shared" si="101"/>
        <v>341.88400000000195</v>
      </c>
      <c r="AE540">
        <f t="shared" si="102"/>
        <v>1.0041944051198572</v>
      </c>
      <c r="AG540">
        <v>3606000</v>
      </c>
      <c r="AH540">
        <f t="shared" si="103"/>
        <v>305956.8000000001</v>
      </c>
      <c r="AI540">
        <v>28700</v>
      </c>
      <c r="AJ540" s="8">
        <v>374</v>
      </c>
      <c r="AK540">
        <v>4.5</v>
      </c>
    </row>
    <row r="541" spans="16:37" x14ac:dyDescent="0.2">
      <c r="W541" s="6"/>
    </row>
    <row r="542" spans="16:37" x14ac:dyDescent="0.2">
      <c r="W542" s="6"/>
    </row>
    <row r="543" spans="16:37" x14ac:dyDescent="0.2">
      <c r="W543" s="6"/>
    </row>
    <row r="544" spans="16:37" x14ac:dyDescent="0.2">
      <c r="W544" s="6"/>
    </row>
    <row r="545" spans="23:23" x14ac:dyDescent="0.2">
      <c r="W545" s="6"/>
    </row>
    <row r="546" spans="23:23" x14ac:dyDescent="0.2">
      <c r="W546" s="6"/>
    </row>
    <row r="547" spans="23:23" x14ac:dyDescent="0.2">
      <c r="W547" s="6"/>
    </row>
    <row r="548" spans="23:23" x14ac:dyDescent="0.2">
      <c r="W548" s="6"/>
    </row>
    <row r="549" spans="23:23" x14ac:dyDescent="0.2">
      <c r="W549" s="6"/>
    </row>
    <row r="550" spans="23:23" x14ac:dyDescent="0.2">
      <c r="W550" s="6"/>
    </row>
    <row r="551" spans="23:23" x14ac:dyDescent="0.2">
      <c r="W551" s="6"/>
    </row>
    <row r="552" spans="23:23" x14ac:dyDescent="0.2">
      <c r="W552" s="6"/>
    </row>
    <row r="553" spans="23:23" x14ac:dyDescent="0.2">
      <c r="W553" s="6"/>
    </row>
    <row r="554" spans="23:23" x14ac:dyDescent="0.2">
      <c r="W554" s="6"/>
    </row>
    <row r="555" spans="23:23" x14ac:dyDescent="0.2">
      <c r="W555" s="6"/>
    </row>
    <row r="556" spans="23:23" x14ac:dyDescent="0.2">
      <c r="W556" s="6"/>
    </row>
    <row r="557" spans="23:23" x14ac:dyDescent="0.2">
      <c r="W557" s="6"/>
    </row>
    <row r="558" spans="23:23" x14ac:dyDescent="0.2">
      <c r="W558" s="6"/>
    </row>
    <row r="559" spans="23:23" x14ac:dyDescent="0.2">
      <c r="W559" s="6"/>
    </row>
    <row r="560" spans="23:23" x14ac:dyDescent="0.2">
      <c r="W560" s="6"/>
    </row>
    <row r="561" spans="23:23" x14ac:dyDescent="0.2">
      <c r="W561" s="6"/>
    </row>
    <row r="562" spans="23:23" x14ac:dyDescent="0.2">
      <c r="W562" s="6"/>
    </row>
    <row r="563" spans="23:23" x14ac:dyDescent="0.2">
      <c r="W563" s="6"/>
    </row>
    <row r="564" spans="23:23" x14ac:dyDescent="0.2">
      <c r="W564" s="6"/>
    </row>
    <row r="565" spans="23:23" x14ac:dyDescent="0.2">
      <c r="W565" s="6"/>
    </row>
    <row r="566" spans="23:23" x14ac:dyDescent="0.2">
      <c r="W566" s="6"/>
    </row>
    <row r="567" spans="23:23" x14ac:dyDescent="0.2">
      <c r="W567" s="6"/>
    </row>
    <row r="568" spans="23:23" x14ac:dyDescent="0.2">
      <c r="W568" s="6"/>
    </row>
    <row r="569" spans="23:23" x14ac:dyDescent="0.2">
      <c r="W569" s="6"/>
    </row>
    <row r="570" spans="23:23" x14ac:dyDescent="0.2">
      <c r="W570" s="6"/>
    </row>
    <row r="571" spans="23:23" x14ac:dyDescent="0.2">
      <c r="W571" s="6"/>
    </row>
    <row r="572" spans="23:23" x14ac:dyDescent="0.2">
      <c r="W572" s="6"/>
    </row>
    <row r="573" spans="23:23" x14ac:dyDescent="0.2">
      <c r="W573" s="6"/>
    </row>
    <row r="574" spans="23:23" x14ac:dyDescent="0.2">
      <c r="W574" s="6"/>
    </row>
    <row r="575" spans="23:23" x14ac:dyDescent="0.2">
      <c r="W575" s="6"/>
    </row>
    <row r="576" spans="23:23" x14ac:dyDescent="0.2">
      <c r="W576" s="6"/>
    </row>
    <row r="577" spans="23:23" x14ac:dyDescent="0.2">
      <c r="W577" s="6"/>
    </row>
    <row r="578" spans="23:23" x14ac:dyDescent="0.2">
      <c r="W578" s="6"/>
    </row>
    <row r="579" spans="23:23" x14ac:dyDescent="0.2">
      <c r="W579" s="6"/>
    </row>
    <row r="580" spans="23:23" x14ac:dyDescent="0.2">
      <c r="W580" s="6"/>
    </row>
    <row r="581" spans="23:23" x14ac:dyDescent="0.2">
      <c r="W581" s="6"/>
    </row>
    <row r="582" spans="23:23" x14ac:dyDescent="0.2">
      <c r="W582" s="6"/>
    </row>
    <row r="583" spans="23:23" x14ac:dyDescent="0.2">
      <c r="W583" s="6"/>
    </row>
    <row r="584" spans="23:23" x14ac:dyDescent="0.2">
      <c r="W584" s="6"/>
    </row>
    <row r="585" spans="23:23" x14ac:dyDescent="0.2">
      <c r="W585" s="6"/>
    </row>
    <row r="586" spans="23:23" x14ac:dyDescent="0.2">
      <c r="W586" s="6"/>
    </row>
    <row r="587" spans="23:23" x14ac:dyDescent="0.2">
      <c r="W587" s="6"/>
    </row>
    <row r="588" spans="23:23" x14ac:dyDescent="0.2">
      <c r="W588" s="6"/>
    </row>
    <row r="589" spans="23:23" x14ac:dyDescent="0.2">
      <c r="W589" s="6"/>
    </row>
    <row r="590" spans="23:23" x14ac:dyDescent="0.2">
      <c r="W590" s="6"/>
    </row>
    <row r="591" spans="23:23" x14ac:dyDescent="0.2">
      <c r="W591" s="6"/>
    </row>
    <row r="592" spans="23:23" x14ac:dyDescent="0.2">
      <c r="W592" s="6"/>
    </row>
    <row r="593" spans="23:23" x14ac:dyDescent="0.2">
      <c r="W593" s="6"/>
    </row>
    <row r="594" spans="23:23" x14ac:dyDescent="0.2">
      <c r="W594" s="6"/>
    </row>
    <row r="595" spans="23:23" x14ac:dyDescent="0.2">
      <c r="W595" s="6"/>
    </row>
    <row r="596" spans="23:23" x14ac:dyDescent="0.2">
      <c r="W596" s="6"/>
    </row>
    <row r="597" spans="23:23" x14ac:dyDescent="0.2">
      <c r="W597" s="6"/>
    </row>
    <row r="598" spans="23:23" x14ac:dyDescent="0.2">
      <c r="W598" s="6"/>
    </row>
    <row r="599" spans="23:23" x14ac:dyDescent="0.2">
      <c r="W599" s="6"/>
    </row>
    <row r="600" spans="23:23" x14ac:dyDescent="0.2">
      <c r="W600" s="6"/>
    </row>
    <row r="601" spans="23:23" x14ac:dyDescent="0.2">
      <c r="W601" s="6"/>
    </row>
    <row r="602" spans="23:23" x14ac:dyDescent="0.2">
      <c r="W602" s="6"/>
    </row>
    <row r="603" spans="23:23" x14ac:dyDescent="0.2">
      <c r="W603" s="6"/>
    </row>
    <row r="604" spans="23:23" x14ac:dyDescent="0.2">
      <c r="W604" s="6"/>
    </row>
    <row r="605" spans="23:23" x14ac:dyDescent="0.2">
      <c r="W605" s="6"/>
    </row>
    <row r="606" spans="23:23" x14ac:dyDescent="0.2">
      <c r="W606" s="6"/>
    </row>
    <row r="607" spans="23:23" x14ac:dyDescent="0.2">
      <c r="W607" s="6"/>
    </row>
    <row r="608" spans="23:23" x14ac:dyDescent="0.2">
      <c r="W608" s="6"/>
    </row>
    <row r="609" spans="23:23" x14ac:dyDescent="0.2">
      <c r="W609" s="6"/>
    </row>
    <row r="610" spans="23:23" x14ac:dyDescent="0.2">
      <c r="W610" s="6"/>
    </row>
    <row r="611" spans="23:23" x14ac:dyDescent="0.2">
      <c r="W611" s="6"/>
    </row>
    <row r="612" spans="23:23" x14ac:dyDescent="0.2">
      <c r="W612" s="6"/>
    </row>
    <row r="613" spans="23:23" x14ac:dyDescent="0.2">
      <c r="W613" s="6"/>
    </row>
    <row r="614" spans="23:23" x14ac:dyDescent="0.2">
      <c r="W614" s="6"/>
    </row>
    <row r="615" spans="23:23" x14ac:dyDescent="0.2">
      <c r="W615" s="6"/>
    </row>
    <row r="616" spans="23:23" x14ac:dyDescent="0.2">
      <c r="W616" s="6"/>
    </row>
    <row r="617" spans="23:23" x14ac:dyDescent="0.2">
      <c r="W617" s="6"/>
    </row>
    <row r="618" spans="23:23" x14ac:dyDescent="0.2">
      <c r="W618" s="6"/>
    </row>
    <row r="619" spans="23:23" x14ac:dyDescent="0.2">
      <c r="W619" s="6"/>
    </row>
    <row r="620" spans="23:23" x14ac:dyDescent="0.2">
      <c r="W620" s="6"/>
    </row>
    <row r="621" spans="23:23" x14ac:dyDescent="0.2">
      <c r="W621" s="6"/>
    </row>
    <row r="622" spans="23:23" x14ac:dyDescent="0.2">
      <c r="W622" s="6"/>
    </row>
    <row r="623" spans="23:23" x14ac:dyDescent="0.2">
      <c r="W623" s="6"/>
    </row>
    <row r="624" spans="23:23" x14ac:dyDescent="0.2">
      <c r="W624" s="6"/>
    </row>
    <row r="625" spans="23:23" x14ac:dyDescent="0.2">
      <c r="W625" s="6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K27"/>
  <sheetViews>
    <sheetView workbookViewId="0">
      <selection activeCell="K25" sqref="K25"/>
    </sheetView>
  </sheetViews>
  <sheetFormatPr defaultRowHeight="14.25" x14ac:dyDescent="0.2"/>
  <sheetData>
    <row r="2" spans="1:11" x14ac:dyDescent="0.2">
      <c r="A2">
        <v>12</v>
      </c>
      <c r="B2" s="1" t="str">
        <f>"["&amp;D2&amp;","&amp;E2&amp;"]"</f>
        <v>[50001,50]</v>
      </c>
      <c r="D2">
        <v>50001</v>
      </c>
      <c r="E2">
        <v>50</v>
      </c>
      <c r="F2">
        <f>VLOOKUP(D2,[1]static_monster!$A:$I,9,FALSE)</f>
        <v>4</v>
      </c>
      <c r="G2">
        <f>E2*F2</f>
        <v>200</v>
      </c>
      <c r="H2">
        <f>SUM(G2:G3)</f>
        <v>400</v>
      </c>
      <c r="J2">
        <f>VLOOKUP(E2,$I$24:$J$27,2,FALSE)</f>
        <v>100</v>
      </c>
      <c r="K2">
        <f>VLOOKUP(E2,$I$24:$K$27,3,FALSE)</f>
        <v>100</v>
      </c>
    </row>
    <row r="3" spans="1:11" x14ac:dyDescent="0.2">
      <c r="A3">
        <v>11</v>
      </c>
      <c r="B3" s="1" t="str">
        <f t="shared" ref="B3:B19" si="0">"["&amp;D3&amp;","&amp;E3&amp;"]"</f>
        <v>[50002,50]</v>
      </c>
      <c r="D3" s="1">
        <v>50002</v>
      </c>
      <c r="E3">
        <v>50</v>
      </c>
      <c r="F3">
        <f>VLOOKUP(D3,[1]static_monster!$A:$I,9,FALSE)</f>
        <v>4</v>
      </c>
      <c r="G3">
        <f t="shared" ref="G3:G19" si="1">E3*F3</f>
        <v>200</v>
      </c>
      <c r="J3">
        <f t="shared" ref="J3:J19" si="2">VLOOKUP(E3,$I$24:$J$27,2,FALSE)</f>
        <v>100</v>
      </c>
      <c r="K3">
        <f t="shared" ref="K3:K19" si="3">VLOOKUP(E3,$I$24:$K$27,3,FALSE)</f>
        <v>100</v>
      </c>
    </row>
    <row r="4" spans="1:11" x14ac:dyDescent="0.2">
      <c r="A4">
        <v>13</v>
      </c>
      <c r="B4" s="1" t="str">
        <f t="shared" si="0"/>
        <v>[50003,45]</v>
      </c>
      <c r="D4" s="1">
        <v>50003</v>
      </c>
      <c r="E4">
        <v>45</v>
      </c>
      <c r="F4">
        <f>VLOOKUP(D4,[1]static_monster!$A:$I,9,FALSE)</f>
        <v>0</v>
      </c>
      <c r="G4">
        <f t="shared" si="1"/>
        <v>0</v>
      </c>
      <c r="J4">
        <f t="shared" si="2"/>
        <v>400</v>
      </c>
      <c r="K4">
        <f t="shared" si="3"/>
        <v>85</v>
      </c>
    </row>
    <row r="5" spans="1:11" x14ac:dyDescent="0.2">
      <c r="A5">
        <f>A2+10</f>
        <v>22</v>
      </c>
      <c r="B5" s="1" t="str">
        <f t="shared" si="0"/>
        <v>[50011,67]</v>
      </c>
      <c r="D5" s="1">
        <v>50011</v>
      </c>
      <c r="E5">
        <v>67</v>
      </c>
      <c r="F5">
        <f>VLOOKUP(D5,[1]static_monster!$A:$I,9,FALSE)</f>
        <v>3</v>
      </c>
      <c r="G5">
        <f t="shared" si="1"/>
        <v>201</v>
      </c>
      <c r="H5">
        <f>SUM(G5:G6)</f>
        <v>401</v>
      </c>
      <c r="J5">
        <f t="shared" si="2"/>
        <v>75</v>
      </c>
      <c r="K5">
        <f t="shared" si="3"/>
        <v>135</v>
      </c>
    </row>
    <row r="6" spans="1:11" x14ac:dyDescent="0.2">
      <c r="A6">
        <f t="shared" ref="A6:A19" si="4">A3+10</f>
        <v>21</v>
      </c>
      <c r="B6" s="1" t="str">
        <f t="shared" si="0"/>
        <v>[50012,40]</v>
      </c>
      <c r="D6" s="1">
        <v>50012</v>
      </c>
      <c r="E6">
        <v>40</v>
      </c>
      <c r="F6">
        <f>VLOOKUP(D6,[1]static_monster!$A:$I,9,FALSE)</f>
        <v>5</v>
      </c>
      <c r="G6">
        <f t="shared" si="1"/>
        <v>200</v>
      </c>
      <c r="J6">
        <f t="shared" si="2"/>
        <v>125</v>
      </c>
      <c r="K6">
        <f t="shared" si="3"/>
        <v>70</v>
      </c>
    </row>
    <row r="7" spans="1:11" x14ac:dyDescent="0.2">
      <c r="A7">
        <f t="shared" si="4"/>
        <v>23</v>
      </c>
      <c r="B7" s="1" t="str">
        <f t="shared" si="0"/>
        <v>[50013,45]</v>
      </c>
      <c r="D7" s="1">
        <v>50013</v>
      </c>
      <c r="E7">
        <v>45</v>
      </c>
      <c r="F7">
        <f>VLOOKUP(D7,[1]static_monster!$A:$I,9,FALSE)</f>
        <v>0</v>
      </c>
      <c r="G7">
        <f t="shared" si="1"/>
        <v>0</v>
      </c>
      <c r="J7">
        <f t="shared" si="2"/>
        <v>400</v>
      </c>
      <c r="K7">
        <f t="shared" si="3"/>
        <v>85</v>
      </c>
    </row>
    <row r="8" spans="1:11" x14ac:dyDescent="0.2">
      <c r="A8">
        <f t="shared" si="4"/>
        <v>32</v>
      </c>
      <c r="B8" s="1" t="str">
        <f t="shared" si="0"/>
        <v>[50021,40]</v>
      </c>
      <c r="D8" s="1">
        <v>50021</v>
      </c>
      <c r="E8">
        <v>40</v>
      </c>
      <c r="F8">
        <f>VLOOKUP(D8,[1]static_monster!$A:$I,9,FALSE)</f>
        <v>5</v>
      </c>
      <c r="G8">
        <f t="shared" si="1"/>
        <v>200</v>
      </c>
      <c r="H8">
        <f>SUM(G8:G9)</f>
        <v>400</v>
      </c>
      <c r="J8">
        <f t="shared" si="2"/>
        <v>125</v>
      </c>
      <c r="K8">
        <f t="shared" si="3"/>
        <v>70</v>
      </c>
    </row>
    <row r="9" spans="1:11" x14ac:dyDescent="0.2">
      <c r="A9">
        <f t="shared" si="4"/>
        <v>31</v>
      </c>
      <c r="B9" s="1" t="str">
        <f t="shared" si="0"/>
        <v>[50022,40]</v>
      </c>
      <c r="D9" s="1">
        <v>50022</v>
      </c>
      <c r="E9">
        <v>40</v>
      </c>
      <c r="F9">
        <f>VLOOKUP(D9,[1]static_monster!$A:$I,9,FALSE)</f>
        <v>5</v>
      </c>
      <c r="G9">
        <f t="shared" si="1"/>
        <v>200</v>
      </c>
      <c r="J9">
        <f t="shared" si="2"/>
        <v>125</v>
      </c>
      <c r="K9">
        <f t="shared" si="3"/>
        <v>70</v>
      </c>
    </row>
    <row r="10" spans="1:11" x14ac:dyDescent="0.2">
      <c r="A10">
        <f t="shared" si="4"/>
        <v>33</v>
      </c>
      <c r="B10" s="1" t="str">
        <f t="shared" si="0"/>
        <v>[50023,45]</v>
      </c>
      <c r="D10" s="1">
        <v>50023</v>
      </c>
      <c r="E10">
        <v>45</v>
      </c>
      <c r="F10">
        <f>VLOOKUP(D10,[1]static_monster!$A:$I,9,FALSE)</f>
        <v>0</v>
      </c>
      <c r="G10">
        <f t="shared" si="1"/>
        <v>0</v>
      </c>
      <c r="J10">
        <f t="shared" si="2"/>
        <v>400</v>
      </c>
      <c r="K10">
        <f t="shared" si="3"/>
        <v>85</v>
      </c>
    </row>
    <row r="11" spans="1:11" x14ac:dyDescent="0.2">
      <c r="A11">
        <f t="shared" si="4"/>
        <v>42</v>
      </c>
      <c r="B11" s="1" t="str">
        <f t="shared" si="0"/>
        <v>[50031,50]</v>
      </c>
      <c r="D11" s="1">
        <v>50031</v>
      </c>
      <c r="E11">
        <v>50</v>
      </c>
      <c r="F11">
        <f>VLOOKUP(D11,[1]static_monster!$A:$I,9,FALSE)</f>
        <v>4</v>
      </c>
      <c r="G11">
        <f t="shared" si="1"/>
        <v>200</v>
      </c>
      <c r="H11">
        <f>SUM(G11:G12)</f>
        <v>401</v>
      </c>
      <c r="J11">
        <f t="shared" si="2"/>
        <v>100</v>
      </c>
      <c r="K11">
        <f t="shared" si="3"/>
        <v>100</v>
      </c>
    </row>
    <row r="12" spans="1:11" x14ac:dyDescent="0.2">
      <c r="A12">
        <f t="shared" si="4"/>
        <v>41</v>
      </c>
      <c r="B12" s="1" t="str">
        <f t="shared" si="0"/>
        <v>[50032,67]</v>
      </c>
      <c r="D12">
        <v>50032</v>
      </c>
      <c r="E12">
        <v>67</v>
      </c>
      <c r="F12">
        <f>VLOOKUP(D12,[1]static_monster!$A:$I,9,FALSE)</f>
        <v>3</v>
      </c>
      <c r="G12">
        <f t="shared" si="1"/>
        <v>201</v>
      </c>
      <c r="J12">
        <f t="shared" si="2"/>
        <v>75</v>
      </c>
      <c r="K12">
        <f t="shared" si="3"/>
        <v>135</v>
      </c>
    </row>
    <row r="13" spans="1:11" x14ac:dyDescent="0.2">
      <c r="A13">
        <f t="shared" si="4"/>
        <v>43</v>
      </c>
      <c r="B13" s="1" t="str">
        <f t="shared" si="0"/>
        <v>[50033,45]</v>
      </c>
      <c r="D13">
        <v>50033</v>
      </c>
      <c r="E13">
        <v>45</v>
      </c>
      <c r="F13">
        <f>VLOOKUP(D13,[1]static_monster!$A:$I,9,FALSE)</f>
        <v>0</v>
      </c>
      <c r="G13">
        <f t="shared" si="1"/>
        <v>0</v>
      </c>
      <c r="J13">
        <f t="shared" si="2"/>
        <v>400</v>
      </c>
      <c r="K13">
        <f t="shared" si="3"/>
        <v>85</v>
      </c>
    </row>
    <row r="14" spans="1:11" x14ac:dyDescent="0.2">
      <c r="A14">
        <f t="shared" si="4"/>
        <v>52</v>
      </c>
      <c r="B14" s="1" t="str">
        <f t="shared" si="0"/>
        <v>[50041,40]</v>
      </c>
      <c r="D14">
        <v>50041</v>
      </c>
      <c r="E14">
        <v>40</v>
      </c>
      <c r="F14">
        <f>VLOOKUP(D14,[1]static_monster!$A:$I,9,FALSE)</f>
        <v>5</v>
      </c>
      <c r="G14">
        <f>E14*F14</f>
        <v>200</v>
      </c>
      <c r="H14">
        <f>SUM(G14:G15)</f>
        <v>401</v>
      </c>
      <c r="J14">
        <f t="shared" si="2"/>
        <v>125</v>
      </c>
      <c r="K14">
        <f t="shared" si="3"/>
        <v>70</v>
      </c>
    </row>
    <row r="15" spans="1:11" x14ac:dyDescent="0.2">
      <c r="A15">
        <f t="shared" si="4"/>
        <v>51</v>
      </c>
      <c r="B15" s="1" t="str">
        <f t="shared" si="0"/>
        <v>[50042,67]</v>
      </c>
      <c r="D15">
        <v>50042</v>
      </c>
      <c r="E15">
        <v>67</v>
      </c>
      <c r="F15">
        <f>VLOOKUP(D15,[1]static_monster!$A:$I,9,FALSE)</f>
        <v>3</v>
      </c>
      <c r="G15">
        <f t="shared" si="1"/>
        <v>201</v>
      </c>
      <c r="J15">
        <f t="shared" si="2"/>
        <v>75</v>
      </c>
      <c r="K15">
        <f t="shared" si="3"/>
        <v>135</v>
      </c>
    </row>
    <row r="16" spans="1:11" x14ac:dyDescent="0.2">
      <c r="A16">
        <f t="shared" si="4"/>
        <v>53</v>
      </c>
      <c r="B16" s="1" t="str">
        <f t="shared" si="0"/>
        <v>[50043,45]</v>
      </c>
      <c r="D16">
        <v>50043</v>
      </c>
      <c r="E16">
        <v>45</v>
      </c>
      <c r="F16">
        <f>VLOOKUP(D16,[1]static_monster!$A:$I,9,FALSE)</f>
        <v>0</v>
      </c>
      <c r="G16">
        <f t="shared" si="1"/>
        <v>0</v>
      </c>
      <c r="J16">
        <f t="shared" si="2"/>
        <v>400</v>
      </c>
      <c r="K16">
        <f t="shared" si="3"/>
        <v>85</v>
      </c>
    </row>
    <row r="17" spans="1:11" x14ac:dyDescent="0.2">
      <c r="A17">
        <f t="shared" si="4"/>
        <v>62</v>
      </c>
      <c r="B17" s="1" t="str">
        <f t="shared" si="0"/>
        <v>[50051,67]</v>
      </c>
      <c r="D17">
        <v>50051</v>
      </c>
      <c r="E17">
        <v>67</v>
      </c>
      <c r="F17">
        <f>VLOOKUP(D17,[1]static_monster!$A:$I,9,FALSE)</f>
        <v>3</v>
      </c>
      <c r="G17">
        <f t="shared" si="1"/>
        <v>201</v>
      </c>
      <c r="H17">
        <f>SUM(G17:G18)</f>
        <v>402</v>
      </c>
      <c r="J17">
        <f t="shared" si="2"/>
        <v>75</v>
      </c>
      <c r="K17">
        <f t="shared" si="3"/>
        <v>135</v>
      </c>
    </row>
    <row r="18" spans="1:11" x14ac:dyDescent="0.2">
      <c r="A18">
        <f t="shared" si="4"/>
        <v>61</v>
      </c>
      <c r="B18" s="1" t="str">
        <f t="shared" si="0"/>
        <v>[50052,67]</v>
      </c>
      <c r="D18">
        <v>50052</v>
      </c>
      <c r="E18">
        <v>67</v>
      </c>
      <c r="F18">
        <f>VLOOKUP(D18,[1]static_monster!$A:$I,9,FALSE)</f>
        <v>3</v>
      </c>
      <c r="G18">
        <f t="shared" si="1"/>
        <v>201</v>
      </c>
      <c r="J18">
        <f t="shared" si="2"/>
        <v>75</v>
      </c>
      <c r="K18">
        <f t="shared" si="3"/>
        <v>135</v>
      </c>
    </row>
    <row r="19" spans="1:11" x14ac:dyDescent="0.2">
      <c r="A19">
        <f t="shared" si="4"/>
        <v>63</v>
      </c>
      <c r="B19" s="1" t="str">
        <f t="shared" si="0"/>
        <v>[50053,45]</v>
      </c>
      <c r="D19">
        <v>50053</v>
      </c>
      <c r="E19">
        <v>45</v>
      </c>
      <c r="F19">
        <f>VLOOKUP(D19,[1]static_monster!$A:$I,9,FALSE)</f>
        <v>0</v>
      </c>
      <c r="G19">
        <f t="shared" si="1"/>
        <v>0</v>
      </c>
      <c r="J19">
        <f t="shared" si="2"/>
        <v>400</v>
      </c>
      <c r="K19">
        <f t="shared" si="3"/>
        <v>85</v>
      </c>
    </row>
    <row r="24" spans="1:11" x14ac:dyDescent="0.2">
      <c r="H24">
        <v>3</v>
      </c>
      <c r="I24">
        <v>67</v>
      </c>
      <c r="J24">
        <v>75</v>
      </c>
      <c r="K24">
        <v>135</v>
      </c>
    </row>
    <row r="25" spans="1:11" x14ac:dyDescent="0.2">
      <c r="H25">
        <v>4</v>
      </c>
      <c r="I25">
        <f t="shared" ref="I25:I26" si="5">200/H25</f>
        <v>50</v>
      </c>
      <c r="J25">
        <v>100</v>
      </c>
      <c r="K25">
        <v>100</v>
      </c>
    </row>
    <row r="26" spans="1:11" x14ac:dyDescent="0.2">
      <c r="H26">
        <v>5</v>
      </c>
      <c r="I26">
        <f t="shared" si="5"/>
        <v>40</v>
      </c>
      <c r="J26">
        <f>$J$25*$I$25/I26</f>
        <v>125</v>
      </c>
      <c r="K26">
        <v>70</v>
      </c>
    </row>
    <row r="27" spans="1:11" x14ac:dyDescent="0.2">
      <c r="I27">
        <v>45</v>
      </c>
      <c r="J27">
        <v>400</v>
      </c>
      <c r="K27">
        <v>85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static_pve_stage</vt:lpstr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liushinan</dc:creator>
  <cp:lastModifiedBy>liushinan</cp:lastModifiedBy>
  <dcterms:created xsi:type="dcterms:W3CDTF">2015-06-06T10:19:00Z</dcterms:created>
  <dcterms:modified xsi:type="dcterms:W3CDTF">2022-01-08T13:57:02Z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